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40009032-3B0E-47EC-A538-4D4C80116BEE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H6" i="1"/>
  <c r="K10" i="1" l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2" i="7" l="1"/>
  <c r="N16" i="7"/>
  <c r="N22" i="7"/>
  <c r="N26" i="7"/>
  <c r="N3" i="7"/>
  <c r="N20" i="7"/>
  <c r="N24" i="7"/>
  <c r="N18" i="7"/>
  <c r="N23" i="7"/>
  <c r="N17" i="7"/>
  <c r="N7" i="7"/>
  <c r="N10" i="7"/>
  <c r="N9" i="7"/>
  <c r="N15" i="7"/>
  <c r="N8" i="7"/>
  <c r="N11" i="7"/>
  <c r="N14" i="7"/>
  <c r="N19" i="7"/>
  <c r="P5" i="7"/>
  <c r="P2" i="7"/>
  <c r="P3" i="7"/>
  <c r="P4" i="7"/>
  <c r="N13" i="7"/>
  <c r="N4" i="7"/>
  <c r="N5" i="7"/>
  <c r="O2" i="7"/>
  <c r="O3" i="7"/>
  <c r="O4" i="7"/>
  <c r="N12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O751" i="7" s="1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O657" i="7" s="1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O674" i="7" s="1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O288" i="7" s="1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O471" i="7" s="1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O517" i="7" s="1"/>
  <c r="G519" i="6"/>
  <c r="G519" i="7"/>
  <c r="H524" i="6"/>
  <c r="H524" i="7"/>
  <c r="I529" i="6"/>
  <c r="I529" i="7"/>
  <c r="G531" i="6"/>
  <c r="G531" i="7"/>
  <c r="H536" i="6"/>
  <c r="H536" i="7"/>
  <c r="I541" i="6"/>
  <c r="I541" i="7"/>
  <c r="O541" i="7" s="1"/>
  <c r="G543" i="6"/>
  <c r="G543" i="7"/>
  <c r="H548" i="6"/>
  <c r="H548" i="7"/>
  <c r="I553" i="6"/>
  <c r="I553" i="7"/>
  <c r="G555" i="6"/>
  <c r="G555" i="7"/>
  <c r="H560" i="6"/>
  <c r="H560" i="7"/>
  <c r="I565" i="6"/>
  <c r="I565" i="7"/>
  <c r="O565" i="7" s="1"/>
  <c r="G567" i="6"/>
  <c r="G567" i="7"/>
  <c r="H572" i="6"/>
  <c r="H572" i="7"/>
  <c r="H577" i="6"/>
  <c r="H577" i="7"/>
  <c r="I582" i="6"/>
  <c r="I582" i="7"/>
  <c r="O582" i="7" s="1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O616" i="7" s="1"/>
  <c r="G618" i="6"/>
  <c r="G618" i="7"/>
  <c r="H623" i="6"/>
  <c r="H623" i="7"/>
  <c r="I628" i="6"/>
  <c r="I628" i="7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O664" i="7" s="1"/>
  <c r="G666" i="6"/>
  <c r="G666" i="7"/>
  <c r="H671" i="6"/>
  <c r="H671" i="7"/>
  <c r="H676" i="6"/>
  <c r="H676" i="7"/>
  <c r="I681" i="6"/>
  <c r="I681" i="7"/>
  <c r="O681" i="7" s="1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O500" i="7" s="1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O548" i="7" s="1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O933" i="7" s="1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O957" i="7" s="1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O1213" i="7" s="1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O321" i="7" s="1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O386" i="7" s="1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O802" i="7" s="1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O619" i="7" s="1"/>
  <c r="H622" i="6"/>
  <c r="H622" i="7"/>
  <c r="I627" i="6"/>
  <c r="I627" i="7"/>
  <c r="G629" i="6"/>
  <c r="G629" i="7"/>
  <c r="F631" i="6"/>
  <c r="F631" i="7"/>
  <c r="O631" i="7" s="1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O655" i="7" s="1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O841" i="7" s="1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O1985" i="7" s="1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T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I323" i="7"/>
  <c r="F339" i="7"/>
  <c r="I345" i="7"/>
  <c r="F361" i="7"/>
  <c r="O361" i="7" s="1"/>
  <c r="I364" i="7"/>
  <c r="O364" i="7" s="1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O1024" i="7" s="1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O456" i="7" s="1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H913" i="6"/>
  <c r="H913" i="7"/>
  <c r="G920" i="6"/>
  <c r="G920" i="7"/>
  <c r="G1033" i="6"/>
  <c r="G1033" i="7"/>
  <c r="G162" i="7"/>
  <c r="G112" i="7"/>
  <c r="F176" i="7"/>
  <c r="O176" i="7" s="1"/>
  <c r="I282" i="7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I352" i="7"/>
  <c r="F368" i="7"/>
  <c r="O368" i="7" s="1"/>
  <c r="I395" i="7"/>
  <c r="F416" i="7"/>
  <c r="O416" i="7" s="1"/>
  <c r="I422" i="7"/>
  <c r="O422" i="7" s="1"/>
  <c r="I444" i="7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I894" i="6"/>
  <c r="I894" i="7"/>
  <c r="O894" i="7" s="1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H879" i="6"/>
  <c r="H879" i="7"/>
  <c r="G86" i="7"/>
  <c r="I296" i="7"/>
  <c r="F334" i="7"/>
  <c r="F375" i="7"/>
  <c r="I381" i="7"/>
  <c r="F399" i="7"/>
  <c r="I429" i="7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I330" i="7"/>
  <c r="I371" i="7"/>
  <c r="O389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F421" i="7"/>
  <c r="I1039" i="6"/>
  <c r="I1039" i="7"/>
  <c r="O1039" i="7" s="1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F387" i="7"/>
  <c r="I393" i="7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F891" i="6"/>
  <c r="F891" i="7"/>
  <c r="H906" i="6"/>
  <c r="H906" i="7"/>
  <c r="G937" i="6"/>
  <c r="G937" i="7"/>
  <c r="G973" i="6"/>
  <c r="G973" i="7"/>
  <c r="H978" i="6"/>
  <c r="H978" i="7"/>
  <c r="I995" i="6"/>
  <c r="I995" i="7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H773" i="6"/>
  <c r="H773" i="7"/>
  <c r="G134" i="7"/>
  <c r="F211" i="7"/>
  <c r="F238" i="7"/>
  <c r="I253" i="7"/>
  <c r="O253" i="7" s="1"/>
  <c r="F279" i="7"/>
  <c r="I359" i="7"/>
  <c r="I405" i="7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I369" i="7"/>
  <c r="F385" i="7"/>
  <c r="O385" i="7" s="1"/>
  <c r="F409" i="7"/>
  <c r="O409" i="7" s="1"/>
  <c r="F433" i="7"/>
  <c r="O433" i="7" s="1"/>
  <c r="O434" i="7"/>
  <c r="I439" i="7"/>
  <c r="F455" i="7"/>
  <c r="O455" i="7" s="1"/>
  <c r="I526" i="7"/>
  <c r="H894" i="7"/>
  <c r="H966" i="7"/>
  <c r="I1007" i="7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O2492" i="7" s="1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I819" i="7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H884" i="6"/>
  <c r="H884" i="7"/>
  <c r="F893" i="6"/>
  <c r="F893" i="7"/>
  <c r="G903" i="6"/>
  <c r="G903" i="7"/>
  <c r="F905" i="6"/>
  <c r="F905" i="7"/>
  <c r="H908" i="6"/>
  <c r="H908" i="7"/>
  <c r="I913" i="6"/>
  <c r="I913" i="7"/>
  <c r="O913" i="7" s="1"/>
  <c r="F917" i="6"/>
  <c r="F917" i="7"/>
  <c r="G927" i="6"/>
  <c r="G927" i="7"/>
  <c r="F929" i="6"/>
  <c r="F929" i="7"/>
  <c r="H932" i="6"/>
  <c r="H932" i="7"/>
  <c r="F941" i="6"/>
  <c r="F941" i="7"/>
  <c r="I949" i="6"/>
  <c r="I949" i="7"/>
  <c r="O949" i="7" s="1"/>
  <c r="G951" i="6"/>
  <c r="G951" i="7"/>
  <c r="F953" i="6"/>
  <c r="F953" i="7"/>
  <c r="H956" i="6"/>
  <c r="H956" i="7"/>
  <c r="F965" i="6"/>
  <c r="F965" i="7"/>
  <c r="I973" i="6"/>
  <c r="I973" i="7"/>
  <c r="G975" i="6"/>
  <c r="G975" i="7"/>
  <c r="F977" i="6"/>
  <c r="F977" i="7"/>
  <c r="F989" i="6"/>
  <c r="F989" i="7"/>
  <c r="H992" i="6"/>
  <c r="H992" i="7"/>
  <c r="F1001" i="6"/>
  <c r="F1001" i="7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F1020" i="6"/>
  <c r="F1020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O1727" i="7" s="1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O2084" i="7" s="1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F958" i="6"/>
  <c r="F958" i="7"/>
  <c r="F970" i="6"/>
  <c r="F970" i="7"/>
  <c r="O970" i="7" s="1"/>
  <c r="F982" i="6"/>
  <c r="F982" i="7"/>
  <c r="F994" i="6"/>
  <c r="F994" i="7"/>
  <c r="O994" i="7" s="1"/>
  <c r="F1006" i="6"/>
  <c r="F1006" i="7"/>
  <c r="O1006" i="7" s="1"/>
  <c r="F1023" i="6"/>
  <c r="F1023" i="7"/>
  <c r="F1045" i="6"/>
  <c r="F1045" i="7"/>
  <c r="F1057" i="6"/>
  <c r="F1057" i="7"/>
  <c r="F1069" i="6"/>
  <c r="F1069" i="7"/>
  <c r="F1081" i="6"/>
  <c r="F1081" i="7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O1310" i="7" s="1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F1030" i="6"/>
  <c r="F1030" i="7"/>
  <c r="O1030" i="7" s="1"/>
  <c r="F1035" i="6"/>
  <c r="F1035" i="7"/>
  <c r="F1047" i="6"/>
  <c r="F1047" i="7"/>
  <c r="F1059" i="6"/>
  <c r="F1059" i="7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O1242" i="7" s="1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O1295" i="7" s="1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G2075" i="6"/>
  <c r="G2075" i="7"/>
  <c r="F2077" i="6"/>
  <c r="F2077" i="7"/>
  <c r="H2080" i="6"/>
  <c r="H2080" i="7"/>
  <c r="I2085" i="6"/>
  <c r="I2085" i="7"/>
  <c r="O2085" i="7" s="1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O2167" i="7" s="1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F1386" i="7"/>
  <c r="G1391" i="7"/>
  <c r="G1415" i="7"/>
  <c r="F1427" i="7"/>
  <c r="F2001" i="7"/>
  <c r="H2014" i="7"/>
  <c r="G2217" i="7"/>
  <c r="I1165" i="6"/>
  <c r="I1165" i="7"/>
  <c r="I1177" i="6"/>
  <c r="I1177" i="7"/>
  <c r="G1179" i="6"/>
  <c r="G1179" i="7"/>
  <c r="H1184" i="6"/>
  <c r="H1184" i="7"/>
  <c r="G1191" i="6"/>
  <c r="G1191" i="7"/>
  <c r="I1235" i="6"/>
  <c r="I1235" i="7"/>
  <c r="I1300" i="6"/>
  <c r="I1300" i="7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O1471" i="7" s="1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O1097" i="7" s="1"/>
  <c r="F1135" i="7"/>
  <c r="F1142" i="7"/>
  <c r="F1149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G1951" i="6"/>
  <c r="G1951" i="7"/>
  <c r="F1953" i="6"/>
  <c r="F1953" i="7"/>
  <c r="H1956" i="6"/>
  <c r="H1956" i="7"/>
  <c r="I1961" i="7"/>
  <c r="I1961" i="6"/>
  <c r="I1966" i="6"/>
  <c r="I1966" i="7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H1246" i="6"/>
  <c r="H1246" i="7"/>
  <c r="I1251" i="6"/>
  <c r="I1251" i="7"/>
  <c r="G1253" i="6"/>
  <c r="G1253" i="7"/>
  <c r="F1255" i="6"/>
  <c r="F1255" i="7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O2026" i="7" s="1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O2082" i="7" s="1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O2106" i="7" s="1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O2200" i="7" s="1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O1089" i="7"/>
  <c r="F1120" i="7"/>
  <c r="F1154" i="7"/>
  <c r="F1318" i="7"/>
  <c r="O1318" i="7" s="1"/>
  <c r="O1339" i="7"/>
  <c r="G1451" i="7"/>
  <c r="F1506" i="7"/>
  <c r="G1871" i="7"/>
  <c r="G2050" i="7"/>
  <c r="G2062" i="7"/>
  <c r="F2322" i="7"/>
  <c r="I1153" i="6"/>
  <c r="I1153" i="7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G1621" i="6"/>
  <c r="G1621" i="7"/>
  <c r="F1623" i="6"/>
  <c r="F1623" i="7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O1749" i="7" s="1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F1113" i="7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F497" i="7"/>
  <c r="F499" i="7"/>
  <c r="F502" i="7"/>
  <c r="F504" i="7"/>
  <c r="F509" i="7"/>
  <c r="F511" i="7"/>
  <c r="F514" i="7"/>
  <c r="F516" i="7"/>
  <c r="F521" i="7"/>
  <c r="F523" i="7"/>
  <c r="O524" i="7"/>
  <c r="F526" i="7"/>
  <c r="F528" i="7"/>
  <c r="O529" i="7"/>
  <c r="F533" i="7"/>
  <c r="F535" i="7"/>
  <c r="F538" i="7"/>
  <c r="F540" i="7"/>
  <c r="O540" i="7" s="1"/>
  <c r="F545" i="7"/>
  <c r="O545" i="7" s="1"/>
  <c r="F547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F567" i="7"/>
  <c r="O568" i="7"/>
  <c r="F569" i="7"/>
  <c r="F571" i="7"/>
  <c r="O572" i="7"/>
  <c r="F574" i="7"/>
  <c r="F576" i="7"/>
  <c r="F579" i="7"/>
  <c r="O580" i="7"/>
  <c r="F581" i="7"/>
  <c r="F584" i="7"/>
  <c r="F586" i="7"/>
  <c r="O586" i="7" s="1"/>
  <c r="F588" i="7"/>
  <c r="O589" i="7"/>
  <c r="F591" i="7"/>
  <c r="F593" i="7"/>
  <c r="O593" i="7" s="1"/>
  <c r="O594" i="7"/>
  <c r="F596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F615" i="7"/>
  <c r="O615" i="7" s="1"/>
  <c r="F618" i="7"/>
  <c r="F620" i="7"/>
  <c r="O621" i="7"/>
  <c r="F622" i="7"/>
  <c r="F625" i="7"/>
  <c r="F627" i="7"/>
  <c r="O627" i="7" s="1"/>
  <c r="O628" i="7"/>
  <c r="F630" i="7"/>
  <c r="F632" i="7"/>
  <c r="F634" i="7"/>
  <c r="F635" i="7"/>
  <c r="F637" i="7"/>
  <c r="F639" i="7"/>
  <c r="F642" i="7"/>
  <c r="F644" i="7"/>
  <c r="F646" i="7"/>
  <c r="O646" i="7" s="1"/>
  <c r="F647" i="7"/>
  <c r="F649" i="7"/>
  <c r="F651" i="7"/>
  <c r="O651" i="7" s="1"/>
  <c r="O652" i="7"/>
  <c r="F654" i="7"/>
  <c r="F656" i="7"/>
  <c r="F658" i="7"/>
  <c r="O658" i="7" s="1"/>
  <c r="F659" i="7"/>
  <c r="O659" i="7" s="1"/>
  <c r="F661" i="7"/>
  <c r="O661" i="7" s="1"/>
  <c r="F663" i="7"/>
  <c r="F666" i="7"/>
  <c r="F668" i="7"/>
  <c r="F670" i="7"/>
  <c r="F671" i="7"/>
  <c r="F673" i="7"/>
  <c r="F675" i="7"/>
  <c r="F676" i="7"/>
  <c r="O677" i="7"/>
  <c r="F678" i="7"/>
  <c r="F680" i="7"/>
  <c r="O680" i="7" s="1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F709" i="7"/>
  <c r="F711" i="7"/>
  <c r="F712" i="7"/>
  <c r="F714" i="7"/>
  <c r="O715" i="7"/>
  <c r="F716" i="7"/>
  <c r="O716" i="7" s="1"/>
  <c r="F719" i="7"/>
  <c r="O720" i="7"/>
  <c r="F721" i="7"/>
  <c r="F723" i="7"/>
  <c r="F724" i="7"/>
  <c r="F726" i="7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F752" i="7"/>
  <c r="O752" i="7" s="1"/>
  <c r="F755" i="7"/>
  <c r="F757" i="7"/>
  <c r="F759" i="7"/>
  <c r="F760" i="7"/>
  <c r="F762" i="7"/>
  <c r="F764" i="7"/>
  <c r="O764" i="7" s="1"/>
  <c r="F767" i="7"/>
  <c r="O768" i="7"/>
  <c r="F769" i="7"/>
  <c r="O771" i="7"/>
  <c r="F772" i="7"/>
  <c r="F774" i="7"/>
  <c r="O774" i="7" s="1"/>
  <c r="F776" i="7"/>
  <c r="O776" i="7" s="1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F800" i="7"/>
  <c r="O800" i="7" s="1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F827" i="7"/>
  <c r="F830" i="7"/>
  <c r="O830" i="7" s="1"/>
  <c r="F832" i="7"/>
  <c r="O832" i="7" s="1"/>
  <c r="F837" i="7"/>
  <c r="O838" i="7"/>
  <c r="F839" i="7"/>
  <c r="O839" i="7" s="1"/>
  <c r="F842" i="7"/>
  <c r="O842" i="7" s="1"/>
  <c r="F844" i="7"/>
  <c r="F849" i="7"/>
  <c r="F851" i="7"/>
  <c r="F854" i="7"/>
  <c r="O854" i="7" s="1"/>
  <c r="F856" i="7"/>
  <c r="O858" i="7"/>
  <c r="F861" i="7"/>
  <c r="F866" i="7"/>
  <c r="O866" i="7" s="1"/>
  <c r="F878" i="7"/>
  <c r="O878" i="7" s="1"/>
  <c r="F890" i="7"/>
  <c r="O890" i="7" s="1"/>
  <c r="F902" i="7"/>
  <c r="O902" i="7" s="1"/>
  <c r="F914" i="7"/>
  <c r="O914" i="7" s="1"/>
  <c r="O925" i="7"/>
  <c r="F926" i="7"/>
  <c r="O926" i="7" s="1"/>
  <c r="F938" i="7"/>
  <c r="O938" i="7" s="1"/>
  <c r="F950" i="7"/>
  <c r="O950" i="7" s="1"/>
  <c r="O961" i="7"/>
  <c r="F962" i="7"/>
  <c r="O962" i="7" s="1"/>
  <c r="F974" i="7"/>
  <c r="O974" i="7" s="1"/>
  <c r="F986" i="7"/>
  <c r="O986" i="7" s="1"/>
  <c r="O990" i="7"/>
  <c r="F997" i="7"/>
  <c r="O997" i="7" s="1"/>
  <c r="O998" i="7"/>
  <c r="O1002" i="7"/>
  <c r="F1009" i="7"/>
  <c r="O1010" i="7"/>
  <c r="O1022" i="7"/>
  <c r="F1026" i="7"/>
  <c r="O1029" i="7"/>
  <c r="F1031" i="7"/>
  <c r="F1036" i="7"/>
  <c r="O1046" i="7"/>
  <c r="F1048" i="7"/>
  <c r="O1058" i="7"/>
  <c r="F1060" i="7"/>
  <c r="O1060" i="7" s="1"/>
  <c r="O1070" i="7"/>
  <c r="F1072" i="7"/>
  <c r="O1072" i="7" s="1"/>
  <c r="F1084" i="7"/>
  <c r="F1173" i="7"/>
  <c r="O1173" i="7" s="1"/>
  <c r="H1331" i="7"/>
  <c r="H1401" i="7"/>
  <c r="H1437" i="7"/>
  <c r="G1497" i="7"/>
  <c r="F1794" i="7"/>
  <c r="G1847" i="7"/>
  <c r="F1926" i="7"/>
  <c r="H1978" i="7"/>
  <c r="O1274" i="7"/>
  <c r="O1308" i="7"/>
  <c r="O2181" i="7"/>
  <c r="O2299" i="7"/>
  <c r="O1809" i="7"/>
  <c r="O2111" i="7"/>
  <c r="O2230" i="7"/>
  <c r="O2398" i="7"/>
  <c r="O1411" i="7"/>
  <c r="O1474" i="7"/>
  <c r="O1785" i="7"/>
  <c r="O1879" i="7"/>
  <c r="O1758" i="7"/>
  <c r="O2456" i="7"/>
  <c r="O1737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G2238" i="7"/>
  <c r="G2262" i="7"/>
  <c r="G2274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G1552" i="7"/>
  <c r="F1563" i="7"/>
  <c r="G1564" i="7"/>
  <c r="F1575" i="7"/>
  <c r="G1576" i="7"/>
  <c r="F1587" i="7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F2343" i="7"/>
  <c r="F2355" i="7"/>
  <c r="F2367" i="7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I1743" i="6"/>
  <c r="I1743" i="7"/>
  <c r="I1856" i="6"/>
  <c r="I1856" i="7"/>
  <c r="I2062" i="6"/>
  <c r="I2062" i="7"/>
  <c r="I2503" i="6"/>
  <c r="I2503" i="7"/>
  <c r="O1421" i="7"/>
  <c r="O1457" i="7"/>
  <c r="G1470" i="7"/>
  <c r="O1481" i="7"/>
  <c r="G1494" i="7"/>
  <c r="O1505" i="7"/>
  <c r="G1938" i="7"/>
  <c r="H2035" i="7"/>
  <c r="F2165" i="7"/>
  <c r="F2177" i="7"/>
  <c r="G2250" i="7"/>
  <c r="G2286" i="7"/>
  <c r="G2298" i="7"/>
  <c r="O2333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G2175" i="7"/>
  <c r="F2186" i="7"/>
  <c r="G2187" i="7"/>
  <c r="F2198" i="7"/>
  <c r="G2199" i="7"/>
  <c r="F2210" i="7"/>
  <c r="G2211" i="7"/>
  <c r="F2222" i="7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I1484" i="6"/>
  <c r="I1484" i="7"/>
  <c r="I1496" i="6"/>
  <c r="I1496" i="7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I1583" i="6"/>
  <c r="I1583" i="7"/>
  <c r="I1612" i="6"/>
  <c r="I1612" i="7"/>
  <c r="I1617" i="6"/>
  <c r="I1617" i="7"/>
  <c r="O1617" i="7" s="1"/>
  <c r="I1629" i="6"/>
  <c r="I1629" i="7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I1894" i="6"/>
  <c r="I1894" i="7"/>
  <c r="O1894" i="7" s="1"/>
  <c r="I1906" i="6"/>
  <c r="I1906" i="7"/>
  <c r="I1918" i="6"/>
  <c r="I1918" i="7"/>
  <c r="O1918" i="7" s="1"/>
  <c r="I1930" i="6"/>
  <c r="I1930" i="7"/>
  <c r="I1940" i="6"/>
  <c r="I1940" i="7"/>
  <c r="O1940" i="7" s="1"/>
  <c r="I1945" i="6"/>
  <c r="I1945" i="7"/>
  <c r="I1957" i="6"/>
  <c r="I1957" i="7"/>
  <c r="I1962" i="6"/>
  <c r="I1962" i="7"/>
  <c r="I1974" i="6"/>
  <c r="I1974" i="7"/>
  <c r="I1986" i="6"/>
  <c r="I1986" i="7"/>
  <c r="I1998" i="6"/>
  <c r="I1998" i="7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I2083" i="6"/>
  <c r="I2083" i="7"/>
  <c r="I2095" i="6"/>
  <c r="I2095" i="7"/>
  <c r="O2095" i="7" s="1"/>
  <c r="I2107" i="6"/>
  <c r="I2107" i="7"/>
  <c r="I2119" i="6"/>
  <c r="I2119" i="7"/>
  <c r="I2131" i="6"/>
  <c r="I2131" i="7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I1337" i="6"/>
  <c r="I1337" i="7"/>
  <c r="I1349" i="6"/>
  <c r="I1349" i="7"/>
  <c r="I1361" i="6"/>
  <c r="I1361" i="7"/>
  <c r="I1373" i="6"/>
  <c r="I1373" i="7"/>
  <c r="I1385" i="6"/>
  <c r="I1385" i="7"/>
  <c r="O1385" i="7" s="1"/>
  <c r="I1390" i="6"/>
  <c r="I1390" i="7"/>
  <c r="I1402" i="6"/>
  <c r="I1402" i="7"/>
  <c r="O1402" i="7" s="1"/>
  <c r="I1414" i="6"/>
  <c r="I1414" i="7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F1344" i="7"/>
  <c r="F1356" i="7"/>
  <c r="F1368" i="7"/>
  <c r="F1380" i="7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F2220" i="7"/>
  <c r="G2221" i="7"/>
  <c r="F2232" i="7"/>
  <c r="G2233" i="7"/>
  <c r="F2244" i="7"/>
  <c r="G2245" i="7"/>
  <c r="F2256" i="7"/>
  <c r="G2257" i="7"/>
  <c r="G2269" i="7"/>
  <c r="F2280" i="7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2262" i="7" l="1"/>
  <c r="O2393" i="7"/>
  <c r="O1725" i="7"/>
  <c r="O2198" i="7"/>
  <c r="O2166" i="7"/>
  <c r="O339" i="7"/>
  <c r="O2009" i="7"/>
  <c r="O2193" i="7"/>
  <c r="O2075" i="7"/>
  <c r="O2252" i="7"/>
  <c r="O2202" i="7"/>
  <c r="O876" i="7"/>
  <c r="O1669" i="7"/>
  <c r="O1931" i="7"/>
  <c r="O282" i="7"/>
  <c r="O1019" i="7"/>
  <c r="O971" i="7"/>
  <c r="O935" i="7"/>
  <c r="O863" i="7"/>
  <c r="O756" i="7"/>
  <c r="O708" i="7"/>
  <c r="O1020" i="7"/>
  <c r="O1149" i="7"/>
  <c r="O766" i="7"/>
  <c r="O718" i="7"/>
  <c r="O366" i="7"/>
  <c r="O2121" i="7"/>
  <c r="O1117" i="7"/>
  <c r="O1001" i="7"/>
  <c r="O893" i="7"/>
  <c r="O439" i="7"/>
  <c r="O790" i="7"/>
  <c r="O243" i="7"/>
  <c r="O2280" i="7"/>
  <c r="O1368" i="7"/>
  <c r="O1349" i="7"/>
  <c r="O1496" i="7"/>
  <c r="O618" i="7"/>
  <c r="O528" i="7"/>
  <c r="O1447" i="7"/>
  <c r="O1939" i="7"/>
  <c r="O1189" i="7"/>
  <c r="O1966" i="7"/>
  <c r="O1915" i="7"/>
  <c r="O1912" i="7"/>
  <c r="O2225" i="7"/>
  <c r="O777" i="7"/>
  <c r="O1551" i="7"/>
  <c r="O1917" i="7"/>
  <c r="O1773" i="7"/>
  <c r="O1154" i="7"/>
  <c r="O2116" i="7"/>
  <c r="O1059" i="7"/>
  <c r="O1045" i="7"/>
  <c r="O929" i="7"/>
  <c r="O405" i="7"/>
  <c r="O2410" i="7"/>
  <c r="O2362" i="7"/>
  <c r="O2314" i="7"/>
  <c r="O2254" i="7"/>
  <c r="O626" i="7"/>
  <c r="O2208" i="7"/>
  <c r="O2430" i="7"/>
  <c r="O1629" i="7"/>
  <c r="O1804" i="7"/>
  <c r="O2367" i="7"/>
  <c r="O1106" i="7"/>
  <c r="O1157" i="7"/>
  <c r="O1328" i="7"/>
  <c r="O1007" i="7"/>
  <c r="O729" i="7"/>
  <c r="O770" i="7"/>
  <c r="O356" i="7"/>
  <c r="O899" i="7"/>
  <c r="O1085" i="7"/>
  <c r="O1073" i="7"/>
  <c r="O1049" i="7"/>
  <c r="O1037" i="7"/>
  <c r="O1332" i="7"/>
  <c r="O1876" i="7"/>
  <c r="O1587" i="7"/>
  <c r="O1821" i="7"/>
  <c r="O1660" i="7"/>
  <c r="O1623" i="7"/>
  <c r="O2239" i="7"/>
  <c r="O1081" i="7"/>
  <c r="O1023" i="7"/>
  <c r="O1695" i="7"/>
  <c r="O1659" i="7"/>
  <c r="O965" i="7"/>
  <c r="O2369" i="7"/>
  <c r="O2297" i="7"/>
  <c r="O818" i="7"/>
  <c r="O2073" i="7"/>
  <c r="O1607" i="7"/>
  <c r="O2131" i="7"/>
  <c r="O1986" i="7"/>
  <c r="O1472" i="7"/>
  <c r="O825" i="7"/>
  <c r="O569" i="7"/>
  <c r="O1153" i="7"/>
  <c r="O1255" i="7"/>
  <c r="O1243" i="7"/>
  <c r="O2123" i="7"/>
  <c r="O2099" i="7"/>
  <c r="O1177" i="7"/>
  <c r="O1363" i="7"/>
  <c r="O274" i="7"/>
  <c r="O2331" i="7"/>
  <c r="O1084" i="7"/>
  <c r="O861" i="7"/>
  <c r="O635" i="7"/>
  <c r="O1869" i="7"/>
  <c r="O1276" i="7"/>
  <c r="O1495" i="7"/>
  <c r="O1095" i="7"/>
  <c r="O941" i="7"/>
  <c r="O917" i="7"/>
  <c r="O2480" i="7"/>
  <c r="O332" i="7"/>
  <c r="O2417" i="7"/>
  <c r="O2381" i="7"/>
  <c r="O2345" i="7"/>
  <c r="O2309" i="7"/>
  <c r="O2273" i="7"/>
  <c r="O1510" i="7"/>
  <c r="O1486" i="7"/>
  <c r="O1438" i="7"/>
  <c r="O2147" i="7"/>
  <c r="O2002" i="7"/>
  <c r="O1988" i="7"/>
  <c r="O1964" i="7"/>
  <c r="O778" i="7"/>
  <c r="O959" i="7"/>
  <c r="O923" i="7"/>
  <c r="O1061" i="7"/>
  <c r="O969" i="7"/>
  <c r="O897" i="7"/>
  <c r="O667" i="7"/>
  <c r="O643" i="7"/>
  <c r="O505" i="7"/>
  <c r="O1130" i="7"/>
  <c r="O493" i="7"/>
  <c r="S3" i="7"/>
  <c r="S2" i="7"/>
  <c r="Q4" i="7"/>
  <c r="R2" i="7"/>
  <c r="O344" i="7"/>
  <c r="Q2" i="7"/>
  <c r="O1247" i="7"/>
  <c r="O1361" i="7"/>
  <c r="O1882" i="7"/>
  <c r="O726" i="7"/>
  <c r="O675" i="7"/>
  <c r="O1121" i="7"/>
  <c r="O881" i="7"/>
  <c r="O871" i="7"/>
  <c r="O1558" i="7"/>
  <c r="O862" i="7"/>
  <c r="O410" i="7"/>
  <c r="O2203" i="7"/>
  <c r="O1025" i="7"/>
  <c r="O886" i="7"/>
  <c r="O1701" i="7"/>
  <c r="O1414" i="7"/>
  <c r="O2143" i="7"/>
  <c r="O2071" i="7"/>
  <c r="O1998" i="7"/>
  <c r="O1571" i="7"/>
  <c r="O2162" i="7"/>
  <c r="O762" i="7"/>
  <c r="O639" i="7"/>
  <c r="O1619" i="7"/>
  <c r="O429" i="7"/>
  <c r="O349" i="7"/>
  <c r="O525" i="7"/>
  <c r="R3" i="7"/>
  <c r="O1934" i="7"/>
  <c r="O1334" i="7"/>
  <c r="O581" i="7"/>
  <c r="O2179" i="7"/>
  <c r="O1105" i="7"/>
  <c r="O1462" i="7"/>
  <c r="O2237" i="7"/>
  <c r="O907" i="7"/>
  <c r="O277" i="7"/>
  <c r="T4" i="7"/>
  <c r="O1702" i="7"/>
  <c r="O1925" i="7"/>
  <c r="O1930" i="7"/>
  <c r="O2222" i="7"/>
  <c r="O851" i="7"/>
  <c r="O1113" i="7"/>
  <c r="O1963" i="7"/>
  <c r="O1946" i="7"/>
  <c r="O1041" i="7"/>
  <c r="O1015" i="7"/>
  <c r="O2290" i="7"/>
  <c r="O1534" i="7"/>
  <c r="S4" i="7"/>
  <c r="T2" i="7"/>
  <c r="O1380" i="7"/>
  <c r="O798" i="7"/>
  <c r="O1264" i="7"/>
  <c r="O1141" i="7"/>
  <c r="O1069" i="7"/>
  <c r="O982" i="7"/>
  <c r="O267" i="7"/>
  <c r="O373" i="7"/>
  <c r="O910" i="7"/>
  <c r="O1650" i="7"/>
  <c r="O1614" i="7"/>
  <c r="O2157" i="7"/>
  <c r="O2080" i="7"/>
  <c r="O1325" i="7"/>
  <c r="O761" i="7"/>
  <c r="O232" i="7"/>
  <c r="O212" i="7"/>
  <c r="O819" i="7"/>
  <c r="O210" i="7"/>
  <c r="O1005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R4" i="7"/>
  <c r="O1677" i="7"/>
  <c r="O1390" i="7"/>
  <c r="O1949" i="7"/>
  <c r="O1248" i="7"/>
  <c r="O1300" i="7"/>
  <c r="O451" i="7"/>
  <c r="R5" i="7"/>
  <c r="O831" i="7"/>
  <c r="O2482" i="7"/>
  <c r="O2458" i="7"/>
  <c r="O2434" i="7"/>
  <c r="O2357" i="7"/>
  <c r="O2321" i="7"/>
  <c r="O2249" i="7"/>
  <c r="O1631" i="7"/>
  <c r="O2087" i="7"/>
  <c r="O2263" i="7"/>
  <c r="O2024" i="7"/>
  <c r="O324" i="7"/>
  <c r="O613" i="7"/>
  <c r="O574" i="7"/>
  <c r="O1283" i="7"/>
  <c r="O995" i="7"/>
  <c r="O887" i="7"/>
  <c r="O393" i="7"/>
  <c r="O943" i="7"/>
  <c r="Q5" i="7"/>
  <c r="V5" i="7" s="1"/>
  <c r="O241" i="7"/>
  <c r="O320" i="7"/>
  <c r="Q3" i="7"/>
  <c r="O2107" i="7"/>
  <c r="O2027" i="7"/>
  <c r="O1962" i="7"/>
  <c r="O1906" i="7"/>
  <c r="O1782" i="7"/>
  <c r="O1284" i="7"/>
  <c r="O1267" i="7"/>
  <c r="O1231" i="7"/>
  <c r="O989" i="7"/>
  <c r="O953" i="7"/>
  <c r="O1582" i="7"/>
  <c r="O421" i="7"/>
  <c r="S5" i="7"/>
  <c r="O444" i="7"/>
  <c r="T3" i="7"/>
  <c r="O2196" i="7"/>
  <c r="O591" i="7"/>
  <c r="O958" i="7"/>
  <c r="O934" i="7"/>
  <c r="O397" i="7"/>
  <c r="O829" i="7"/>
  <c r="O2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5" i="7" l="1"/>
  <c r="V4" i="7"/>
  <c r="V3" i="7"/>
  <c r="U3" i="7"/>
  <c r="V2" i="7"/>
  <c r="U2" i="7"/>
  <c r="U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 s="1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Q13" i="7" l="1"/>
  <c r="S13" i="7"/>
  <c r="T13" i="7"/>
  <c r="P14" i="7"/>
  <c r="R14" i="7" s="1"/>
  <c r="L15" i="6"/>
  <c r="L15" i="7"/>
  <c r="J15" i="6"/>
  <c r="J15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V13" i="7" l="1"/>
  <c r="U13" i="7"/>
  <c r="N35" i="7"/>
  <c r="Q14" i="7"/>
  <c r="V14" i="7" s="1"/>
  <c r="T14" i="7"/>
  <c r="S14" i="7"/>
  <c r="U14" i="7" s="1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U17" i="7" l="1"/>
  <c r="V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S23" i="7" s="1"/>
  <c r="L24" i="6"/>
  <c r="L24" i="7"/>
  <c r="K24" i="6"/>
  <c r="K24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Q23" i="7" l="1"/>
  <c r="R23" i="7"/>
  <c r="T23" i="7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V24" i="7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I45" i="3" s="1"/>
  <c r="F46" i="3"/>
  <c r="G46" i="3"/>
  <c r="P35" i="7" l="1"/>
  <c r="R35" i="7" s="1"/>
  <c r="U33" i="7"/>
  <c r="V33" i="7"/>
  <c r="L36" i="6"/>
  <c r="L36" i="7"/>
  <c r="J36" i="6"/>
  <c r="J36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Q35" i="7" l="1"/>
  <c r="T35" i="7"/>
  <c r="S35" i="7"/>
  <c r="L37" i="6"/>
  <c r="L37" i="7"/>
  <c r="K37" i="6"/>
  <c r="K37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V35" i="7" l="1"/>
  <c r="U35" i="7"/>
  <c r="J38" i="6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P47" i="7" l="1"/>
  <c r="J48" i="6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P68" i="7" l="1"/>
  <c r="J69" i="6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P79" i="7" l="1"/>
  <c r="J80" i="6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P92" i="7" l="1"/>
  <c r="K93" i="6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I125" i="3" s="1"/>
  <c r="G126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P126" i="7" l="1"/>
  <c r="J127" i="6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P133" i="7" l="1"/>
  <c r="L134" i="6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P135" i="7" l="1"/>
  <c r="L136" i="6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P149" i="7" l="1"/>
  <c r="K150" i="6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P151" i="7" l="1"/>
  <c r="K152" i="6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P153" i="7" l="1"/>
  <c r="K154" i="6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P155" i="7" l="1"/>
  <c r="K156" i="6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P188" i="7" l="1"/>
  <c r="K189" i="6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P202" i="7" l="1"/>
  <c r="J203" i="6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P236" i="7" l="1"/>
  <c r="K237" i="6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P253" i="7" l="1"/>
  <c r="L254" i="6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P263" i="7" l="1"/>
  <c r="L264" i="6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P273" i="7" l="1"/>
  <c r="J274" i="6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P275" i="7" l="1"/>
  <c r="K276" i="6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P317" i="7" l="1"/>
  <c r="K318" i="6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P320" i="7" l="1"/>
  <c r="K321" i="6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P345" i="7" l="1"/>
  <c r="K346" i="6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P347" i="7" l="1"/>
  <c r="J348" i="6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P433" i="7" l="1"/>
  <c r="J434" i="6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P464" i="7" l="1"/>
  <c r="K465" i="6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I560" i="3" s="1"/>
  <c r="G561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I591" i="3" s="1"/>
  <c r="F592" i="3"/>
  <c r="G592" i="3"/>
  <c r="P581" i="7" l="1"/>
  <c r="K582" i="6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P651" i="7" l="1"/>
  <c r="K652" i="6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P666" i="7" l="1"/>
  <c r="K667" i="6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P671" i="7" l="1"/>
  <c r="J672" i="6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P706" i="7" l="1"/>
  <c r="K707" i="6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P776" i="7" l="1"/>
  <c r="K777" i="6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P820" i="7" l="1"/>
  <c r="L821" i="6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I835" i="3" s="1"/>
  <c r="G836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P857" i="7" l="1"/>
  <c r="L858" i="6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 s="1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P949" i="7" l="1"/>
  <c r="J950" i="6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I975" i="3" s="1"/>
  <c r="G976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I1022" i="3" s="1"/>
  <c r="F1023" i="3"/>
  <c r="G1023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P1016" i="7" l="1"/>
  <c r="J1017" i="6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I1075" i="3" s="1"/>
  <c r="F1076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P1076" i="7" l="1"/>
  <c r="K1077" i="6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P1079" i="7" l="1"/>
  <c r="J1080" i="6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I1093" i="3" s="1"/>
  <c r="G1094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 s="1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P1346" i="7" l="1"/>
  <c r="J1347" i="6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I1383" i="3" s="1"/>
  <c r="G1384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P1426" i="7" l="1"/>
  <c r="L1427" i="6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I1442" i="3" s="1"/>
  <c r="F1443" i="3"/>
  <c r="G1443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P1464" i="7" l="1"/>
  <c r="K1465" i="6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I1480" i="3" s="1"/>
  <c r="G1481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I1507" i="3" s="1"/>
  <c r="F1508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I1525" i="3" s="1"/>
  <c r="G1526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I1541" i="3" s="1"/>
  <c r="F1542" i="3"/>
  <c r="G1542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P1596" i="7" l="1"/>
  <c r="L1597" i="6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I1664" i="3" s="1"/>
  <c r="F1665" i="3"/>
  <c r="G1665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P1870" i="7" l="1"/>
  <c r="L1871" i="6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I1889" i="3" s="1"/>
  <c r="G1890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P1895" i="7" l="1"/>
  <c r="J1896" i="6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I1925" i="3" s="1"/>
  <c r="G1926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P1966" i="7" l="1"/>
  <c r="L1967" i="6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P1989" i="7" l="1"/>
  <c r="L1990" i="6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P2051" i="7" l="1"/>
  <c r="K2052" i="6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P2465" i="7" l="1"/>
  <c r="L2466" i="6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<sst xmlns="http://schemas.openxmlformats.org/spreadsheetml/2006/main" count="60" uniqueCount="57">
  <si>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</si>
  <si>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</si>
  <si>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</si>
  <si>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</si>
  <si>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</si>
  <si>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</si>
  <si>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</si>
  <si>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</si>
  <si>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</si>
  <si>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</si>
  <si>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</si>
  <si>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</si>
  <si>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</si>
  <si>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</si>
  <si>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</si>
  <si>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</si>
  <si>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</si>
  <si>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</si>
  <si>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</si>
  <si>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</si>
  <si>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</si>
  <si>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</si>
  <si>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</si>
  <si>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</si>
  <si>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</si>
  <si>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</si>
  <si>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</si>
  <si>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</si>
  <si>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</si>
  <si>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</si>
  <si>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</si>
  <si>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</si>
  <si>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</si>
  <si>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</si>
  <si>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</si>
  <si>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</si>
  <si>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</si>
  <si>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</si>
  <si>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</si>
  <si>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</si>
  <si>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</si>
  <si>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</si>
  <si>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</si>
  <si>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</si>
  <si>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</si>
  <si>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</si>
  <si>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</si>
  <si>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</si>
  <si>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</si>
  <si>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</si>
  <si>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</si>
  <si>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</si>
  <si>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</si>
  <si>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</si>
  <si>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</si>
  <si>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</si>
  <si>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BTE (ADP),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</si>
</sst>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74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17.52</v>
      </c>
      <c r="D5" s="2">
        <v>17.484999999999999</v>
      </c>
      <c r="E5" s="2">
        <v>442</v>
      </c>
      <c r="F5" s="2"/>
      <c r="G5" s="2"/>
      <c r="H5" s="11"/>
    </row>
    <row r="6" spans="1:11" ht="13.5" x14ac:dyDescent="0.25">
      <c r="A6" s="11"/>
      <c r="B6" s="10">
        <v>42311</v>
      </c>
      <c r="C6" s="2">
        <v>17.53</v>
      </c>
      <c r="D6" s="2">
        <v>17.494900000000001</v>
      </c>
      <c r="E6" s="2">
        <v>200</v>
      </c>
      <c r="F6" s="2"/>
      <c r="G6" s="2"/>
      <c r="H6" s="16">
        <f>(D6-D5)/D5</f>
        <v>5.6619959965695146E-4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17.5</v>
      </c>
      <c r="D7" s="2">
        <v>17.465</v>
      </c>
      <c r="E7" s="2">
        <v>50</v>
      </c>
      <c r="F7" s="2"/>
      <c r="G7" s="2"/>
      <c r="H7" s="16">
        <f t="shared" ref="H7:H70" si="0">(D7-D6)/D6</f>
        <v>-1.709069500254438E-3</v>
      </c>
    </row>
    <row r="8" spans="1:11" ht="13.5" x14ac:dyDescent="0.25">
      <c r="A8" s="11"/>
      <c r="B8" s="10">
        <v>42313</v>
      </c>
      <c r="C8" s="2">
        <v>18.02</v>
      </c>
      <c r="D8" s="2">
        <v>17.984000000000002</v>
      </c>
      <c r="E8" s="2">
        <v>0</v>
      </c>
      <c r="F8" s="2"/>
      <c r="G8" s="2"/>
      <c r="H8" s="16">
        <f t="shared" si="0"/>
        <v>2.9716576009161288E-2</v>
      </c>
      <c r="J8" t="s">
        <v>8</v>
      </c>
      <c r="K8" s="9">
        <f>AVERAGE(H6:H2511)</f>
        <v>-4.1902054321494116E-4</v>
      </c>
    </row>
    <row r="9" spans="1:11" ht="13.5" x14ac:dyDescent="0.25">
      <c r="A9" s="11"/>
      <c r="B9" s="10">
        <v>42314</v>
      </c>
      <c r="C9" s="2">
        <v>17.52</v>
      </c>
      <c r="D9" s="2">
        <v>17.484999999999999</v>
      </c>
      <c r="E9" s="2">
        <v>100</v>
      </c>
      <c r="F9" s="2"/>
      <c r="G9" s="2"/>
      <c r="H9" s="16">
        <f t="shared" si="0"/>
        <v>-2.7746886120996569E-2</v>
      </c>
      <c r="J9" t="s">
        <v>9</v>
      </c>
      <c r="K9" s="9">
        <f>K8*K6</f>
        <v>-0.10559317689016517</v>
      </c>
    </row>
    <row r="10" spans="1:11" ht="13.5" x14ac:dyDescent="0.25">
      <c r="A10" s="11"/>
      <c r="B10" s="10">
        <v>42317</v>
      </c>
      <c r="C10" s="2">
        <v>17.52</v>
      </c>
      <c r="D10" s="2">
        <v>17.484999999999999</v>
      </c>
      <c r="E10" s="2">
        <v>0</v>
      </c>
      <c r="F10" s="2"/>
      <c r="G10" s="2"/>
      <c r="H10" s="16">
        <f t="shared" si="0"/>
        <v>0</v>
      </c>
      <c r="J10" t="s">
        <v>10</v>
      </c>
      <c r="K10" s="9">
        <f>STDEV(H6:H2511)</f>
        <v>2.0404996743071595E-2</v>
      </c>
    </row>
    <row r="11" spans="1:11" ht="13.5" x14ac:dyDescent="0.25">
      <c r="A11" s="11"/>
      <c r="B11" s="10">
        <v>42318</v>
      </c>
      <c r="C11" s="2">
        <v>17.05</v>
      </c>
      <c r="D11" s="2">
        <v>17.015899999999998</v>
      </c>
      <c r="E11" s="2">
        <v>530</v>
      </c>
      <c r="F11" s="2"/>
      <c r="G11" s="2"/>
      <c r="H11" s="16">
        <f t="shared" si="0"/>
        <v>-2.6828710323134171E-2</v>
      </c>
      <c r="J11" t="s">
        <v>11</v>
      </c>
      <c r="K11" s="9">
        <f>K10*SQRT(K6)</f>
        <v>0.32391928131150227</v>
      </c>
    </row>
    <row r="12" spans="1:11" ht="13.5" x14ac:dyDescent="0.25">
      <c r="A12" s="11"/>
      <c r="B12" s="10">
        <v>42319</v>
      </c>
      <c r="C12" s="2">
        <v>17</v>
      </c>
      <c r="D12" s="2">
        <v>16.966000000000001</v>
      </c>
      <c r="E12" s="2">
        <v>460</v>
      </c>
      <c r="F12" s="2"/>
      <c r="G12" s="2"/>
      <c r="H12" s="16">
        <f t="shared" si="0"/>
        <v>-2.9325513196479407E-3</v>
      </c>
    </row>
    <row r="13" spans="1:11" ht="13.5" x14ac:dyDescent="0.25">
      <c r="A13" s="11"/>
      <c r="B13" s="10">
        <v>42320</v>
      </c>
      <c r="C13" s="2">
        <v>17</v>
      </c>
      <c r="D13" s="2">
        <v>16.966000000000001</v>
      </c>
      <c r="E13" s="2">
        <v>400</v>
      </c>
      <c r="F13" s="2"/>
      <c r="G13" s="2"/>
      <c r="H13" s="16">
        <f t="shared" si="0"/>
        <v>0</v>
      </c>
    </row>
    <row r="14" spans="1:11" ht="13.5" x14ac:dyDescent="0.25">
      <c r="A14" s="11"/>
      <c r="B14" s="10">
        <v>42321</v>
      </c>
      <c r="C14" s="2">
        <v>16.52</v>
      </c>
      <c r="D14" s="2">
        <v>16.486999999999998</v>
      </c>
      <c r="E14" s="2">
        <v>447</v>
      </c>
      <c r="F14" s="2"/>
      <c r="G14" s="2"/>
      <c r="H14" s="16">
        <f t="shared" si="0"/>
        <v>-2.8232936461157768E-2</v>
      </c>
    </row>
    <row r="15" spans="1:11" ht="13.5" x14ac:dyDescent="0.25">
      <c r="A15" s="11"/>
      <c r="B15" s="10">
        <v>42324</v>
      </c>
      <c r="C15" s="2">
        <v>16.52</v>
      </c>
      <c r="D15" s="2">
        <v>16.486999999999998</v>
      </c>
      <c r="E15" s="2">
        <v>0</v>
      </c>
      <c r="F15" s="2"/>
      <c r="G15" s="2"/>
      <c r="H15" s="16">
        <f t="shared" si="0"/>
        <v>0</v>
      </c>
    </row>
    <row r="16" spans="1:11" ht="13.5" x14ac:dyDescent="0.25">
      <c r="A16" s="11"/>
      <c r="B16" s="10">
        <v>42325</v>
      </c>
      <c r="C16" s="2">
        <v>16.52</v>
      </c>
      <c r="D16" s="2">
        <v>16.486999999999998</v>
      </c>
      <c r="E16" s="2">
        <v>0</v>
      </c>
      <c r="F16" s="2"/>
      <c r="G16" s="2"/>
      <c r="H16" s="16">
        <f t="shared" si="0"/>
        <v>0</v>
      </c>
    </row>
    <row r="17" spans="1:8" ht="13.5" x14ac:dyDescent="0.25">
      <c r="A17" s="11"/>
      <c r="B17" s="10">
        <v>42326</v>
      </c>
      <c r="C17" s="2">
        <v>16.52</v>
      </c>
      <c r="D17" s="2">
        <v>16.486999999999998</v>
      </c>
      <c r="E17" s="2">
        <v>0</v>
      </c>
      <c r="F17" s="2"/>
      <c r="G17" s="2"/>
      <c r="H17" s="16">
        <f t="shared" si="0"/>
        <v>0</v>
      </c>
    </row>
    <row r="18" spans="1:8" ht="13.5" x14ac:dyDescent="0.25">
      <c r="A18" s="11"/>
      <c r="B18" s="10">
        <v>42327</v>
      </c>
      <c r="C18" s="2">
        <v>17.010000000000002</v>
      </c>
      <c r="D18" s="2">
        <v>16.975999999999999</v>
      </c>
      <c r="E18" s="2">
        <v>0</v>
      </c>
      <c r="F18" s="2"/>
      <c r="G18" s="2"/>
      <c r="H18" s="16">
        <f t="shared" si="0"/>
        <v>2.9659731909989738E-2</v>
      </c>
    </row>
    <row r="19" spans="1:8" ht="13.5" x14ac:dyDescent="0.25">
      <c r="A19" s="11"/>
      <c r="B19" s="10">
        <v>42328</v>
      </c>
      <c r="C19" s="2">
        <v>17.059999999999999</v>
      </c>
      <c r="D19" s="2">
        <v>17.0259</v>
      </c>
      <c r="E19" s="2">
        <v>509</v>
      </c>
      <c r="F19" s="2"/>
      <c r="G19" s="2"/>
      <c r="H19" s="16">
        <f t="shared" si="0"/>
        <v>2.9394439208294621E-3</v>
      </c>
    </row>
    <row r="20" spans="1:8" ht="13.5" x14ac:dyDescent="0.25">
      <c r="A20" s="11"/>
      <c r="B20" s="10">
        <v>42331</v>
      </c>
      <c r="C20" s="2">
        <v>17.059999999999999</v>
      </c>
      <c r="D20" s="2">
        <v>17.0259</v>
      </c>
      <c r="E20" s="2">
        <v>0</v>
      </c>
      <c r="F20" s="2"/>
      <c r="G20" s="2"/>
      <c r="H20" s="16">
        <f t="shared" si="0"/>
        <v>0</v>
      </c>
    </row>
    <row r="21" spans="1:8" ht="13.5" x14ac:dyDescent="0.25">
      <c r="A21" s="11"/>
      <c r="B21" s="10">
        <v>42332</v>
      </c>
      <c r="C21" s="2">
        <v>17.059999999999999</v>
      </c>
      <c r="D21" s="2">
        <v>17.0259</v>
      </c>
      <c r="E21" s="2">
        <v>0</v>
      </c>
      <c r="F21" s="2"/>
      <c r="G21" s="2"/>
      <c r="H21" s="16">
        <f t="shared" si="0"/>
        <v>0</v>
      </c>
    </row>
    <row r="22" spans="1:8" ht="13.5" x14ac:dyDescent="0.25">
      <c r="A22" s="11"/>
      <c r="B22" s="10">
        <v>42333</v>
      </c>
      <c r="C22" s="2">
        <v>17.07</v>
      </c>
      <c r="D22" s="2">
        <v>17.035900000000002</v>
      </c>
      <c r="E22" s="2">
        <v>2333</v>
      </c>
      <c r="F22" s="2"/>
      <c r="G22" s="2"/>
      <c r="H22" s="16">
        <f t="shared" si="0"/>
        <v>5.8734046364665384E-4</v>
      </c>
    </row>
    <row r="23" spans="1:8" ht="13.5" x14ac:dyDescent="0.25">
      <c r="A23" s="11"/>
      <c r="B23" s="10">
        <v>42334</v>
      </c>
      <c r="C23" s="2">
        <v>17.07</v>
      </c>
      <c r="D23" s="2">
        <v>17.035900000000002</v>
      </c>
      <c r="E23" s="2">
        <v>0</v>
      </c>
      <c r="F23" s="2"/>
      <c r="G23" s="2"/>
      <c r="H23" s="16">
        <f t="shared" si="0"/>
        <v>0</v>
      </c>
    </row>
    <row r="24" spans="1:8" ht="13.5" x14ac:dyDescent="0.25">
      <c r="A24" s="11"/>
      <c r="B24" s="10">
        <v>42335</v>
      </c>
      <c r="C24" s="2">
        <v>17.059999999999999</v>
      </c>
      <c r="D24" s="2">
        <v>17.0259</v>
      </c>
      <c r="E24" s="2">
        <v>280</v>
      </c>
      <c r="F24" s="2"/>
      <c r="G24" s="2"/>
      <c r="H24" s="16">
        <f t="shared" si="0"/>
        <v>-5.8699569732163033E-4</v>
      </c>
    </row>
    <row r="25" spans="1:8" ht="13.5" x14ac:dyDescent="0.25">
      <c r="A25" s="11"/>
      <c r="B25" s="10">
        <v>42338</v>
      </c>
      <c r="C25" s="2">
        <v>17</v>
      </c>
      <c r="D25" s="2">
        <v>16.966000000000001</v>
      </c>
      <c r="E25" s="2">
        <v>200</v>
      </c>
      <c r="F25" s="2"/>
      <c r="G25" s="2"/>
      <c r="H25" s="16">
        <f t="shared" si="0"/>
        <v>-3.5181693772428448E-3</v>
      </c>
    </row>
    <row r="26" spans="1:8" ht="13.5" x14ac:dyDescent="0.25">
      <c r="A26" s="11"/>
      <c r="B26" s="10">
        <v>42339</v>
      </c>
      <c r="C26" s="2">
        <v>17</v>
      </c>
      <c r="D26" s="2">
        <v>16.966000000000001</v>
      </c>
      <c r="E26" s="2">
        <v>0</v>
      </c>
      <c r="F26" s="2"/>
      <c r="G26" s="2"/>
      <c r="H26" s="16">
        <f t="shared" si="0"/>
        <v>0</v>
      </c>
    </row>
    <row r="27" spans="1:8" ht="13.5" x14ac:dyDescent="0.25">
      <c r="A27" s="11"/>
      <c r="B27" s="10">
        <v>42340</v>
      </c>
      <c r="C27" s="2">
        <v>17.05</v>
      </c>
      <c r="D27" s="2">
        <v>17.015899999999998</v>
      </c>
      <c r="E27" s="2">
        <v>350</v>
      </c>
      <c r="F27" s="2"/>
      <c r="G27" s="2"/>
      <c r="H27" s="16">
        <f t="shared" si="0"/>
        <v>2.9411764705880813E-3</v>
      </c>
    </row>
    <row r="28" spans="1:8" ht="13.5" x14ac:dyDescent="0.25">
      <c r="A28" s="11"/>
      <c r="B28" s="10">
        <v>42341</v>
      </c>
      <c r="C28" s="2">
        <v>17.05</v>
      </c>
      <c r="D28" s="2">
        <v>17.015899999999998</v>
      </c>
      <c r="E28" s="2">
        <v>0</v>
      </c>
      <c r="F28" s="2"/>
      <c r="G28" s="2"/>
      <c r="H28" s="16">
        <f t="shared" si="0"/>
        <v>0</v>
      </c>
    </row>
    <row r="29" spans="1:8" ht="13.5" x14ac:dyDescent="0.25">
      <c r="A29" s="11"/>
      <c r="B29" s="10">
        <v>42342</v>
      </c>
      <c r="C29" s="2">
        <v>17.05</v>
      </c>
      <c r="D29" s="2">
        <v>17.015899999999998</v>
      </c>
      <c r="E29" s="2">
        <v>0</v>
      </c>
      <c r="F29" s="2"/>
      <c r="G29" s="2"/>
      <c r="H29" s="16">
        <f t="shared" si="0"/>
        <v>0</v>
      </c>
    </row>
    <row r="30" spans="1:8" ht="13.5" x14ac:dyDescent="0.25">
      <c r="A30" s="11"/>
      <c r="B30" s="10">
        <v>42345</v>
      </c>
      <c r="C30" s="2">
        <v>17.059999999999999</v>
      </c>
      <c r="D30" s="2">
        <v>17.0259</v>
      </c>
      <c r="E30" s="2">
        <v>150</v>
      </c>
      <c r="F30" s="2"/>
      <c r="G30" s="2"/>
      <c r="H30" s="16">
        <f t="shared" si="0"/>
        <v>5.8768563520011073E-4</v>
      </c>
    </row>
    <row r="31" spans="1:8" ht="13.5" x14ac:dyDescent="0.25">
      <c r="A31" s="11"/>
      <c r="B31" s="10">
        <v>42346</v>
      </c>
      <c r="C31" s="2">
        <v>17.079999999999998</v>
      </c>
      <c r="D31" s="2">
        <v>17.0458</v>
      </c>
      <c r="E31" s="2">
        <v>517</v>
      </c>
      <c r="F31" s="2"/>
      <c r="G31" s="2"/>
      <c r="H31" s="16">
        <f t="shared" si="0"/>
        <v>1.1688075226566471E-3</v>
      </c>
    </row>
    <row r="32" spans="1:8" ht="13.5" x14ac:dyDescent="0.25">
      <c r="A32" s="11"/>
      <c r="B32" s="10">
        <v>42347</v>
      </c>
      <c r="C32" s="2">
        <v>17.059999999999999</v>
      </c>
      <c r="D32" s="2">
        <v>17.0259</v>
      </c>
      <c r="E32" s="2">
        <v>1084</v>
      </c>
      <c r="F32" s="2"/>
      <c r="G32" s="2"/>
      <c r="H32" s="16">
        <f t="shared" si="0"/>
        <v>-1.1674430064883906E-3</v>
      </c>
    </row>
    <row r="33" spans="1:8" ht="13.5" x14ac:dyDescent="0.25">
      <c r="A33" s="11"/>
      <c r="B33" s="10">
        <v>42348</v>
      </c>
      <c r="C33" s="2">
        <v>17.059999999999999</v>
      </c>
      <c r="D33" s="2">
        <v>17.0259</v>
      </c>
      <c r="E33" s="2">
        <v>440</v>
      </c>
      <c r="F33" s="2"/>
      <c r="G33" s="2"/>
      <c r="H33" s="16">
        <f t="shared" si="0"/>
        <v>0</v>
      </c>
    </row>
    <row r="34" spans="1:8" ht="13.5" x14ac:dyDescent="0.25">
      <c r="A34" s="11"/>
      <c r="B34" s="10">
        <v>42349</v>
      </c>
      <c r="C34" s="2">
        <v>17</v>
      </c>
      <c r="D34" s="2">
        <v>16.966000000000001</v>
      </c>
      <c r="E34" s="2">
        <v>309</v>
      </c>
      <c r="F34" s="2"/>
      <c r="G34" s="2"/>
      <c r="H34" s="16">
        <f t="shared" si="0"/>
        <v>-3.5181693772428448E-3</v>
      </c>
    </row>
    <row r="35" spans="1:8" ht="13.5" x14ac:dyDescent="0.25">
      <c r="A35" s="11"/>
      <c r="B35" s="10">
        <v>42352</v>
      </c>
      <c r="C35" s="2">
        <v>17.05</v>
      </c>
      <c r="D35" s="2">
        <v>17.015899999999998</v>
      </c>
      <c r="E35" s="2">
        <v>180</v>
      </c>
      <c r="F35" s="2"/>
      <c r="G35" s="2"/>
      <c r="H35" s="16">
        <f t="shared" si="0"/>
        <v>2.9411764705880813E-3</v>
      </c>
    </row>
    <row r="36" spans="1:8" ht="13.5" x14ac:dyDescent="0.25">
      <c r="A36" s="11"/>
      <c r="B36" s="10">
        <v>42353</v>
      </c>
      <c r="C36" s="2">
        <v>17.010000000000002</v>
      </c>
      <c r="D36" s="2">
        <v>16.975999999999999</v>
      </c>
      <c r="E36" s="2">
        <v>900</v>
      </c>
      <c r="F36" s="2"/>
      <c r="G36" s="2"/>
      <c r="H36" s="16">
        <f t="shared" si="0"/>
        <v>-2.3448656844480388E-3</v>
      </c>
    </row>
    <row r="37" spans="1:8" ht="13.5" x14ac:dyDescent="0.25">
      <c r="A37" s="11"/>
      <c r="B37" s="10">
        <v>42354</v>
      </c>
      <c r="C37" s="2">
        <v>17.149999999999999</v>
      </c>
      <c r="D37" s="2">
        <v>17.1157</v>
      </c>
      <c r="E37" s="2">
        <v>152</v>
      </c>
      <c r="F37" s="2"/>
      <c r="G37" s="2"/>
      <c r="H37" s="16">
        <f t="shared" si="0"/>
        <v>8.2292648444864079E-3</v>
      </c>
    </row>
    <row r="38" spans="1:8" ht="13.5" x14ac:dyDescent="0.25">
      <c r="A38" s="11"/>
      <c r="B38" s="10">
        <v>42355</v>
      </c>
      <c r="C38" s="2">
        <v>17.010000000000002</v>
      </c>
      <c r="D38" s="2">
        <v>16.975999999999999</v>
      </c>
      <c r="E38" s="2">
        <v>175</v>
      </c>
      <c r="F38" s="2"/>
      <c r="G38" s="2"/>
      <c r="H38" s="16">
        <f t="shared" si="0"/>
        <v>-8.1620967883289184E-3</v>
      </c>
    </row>
    <row r="39" spans="1:8" ht="13.5" x14ac:dyDescent="0.25">
      <c r="A39" s="11"/>
      <c r="B39" s="10">
        <v>42356</v>
      </c>
      <c r="C39" s="2">
        <v>17.010000000000002</v>
      </c>
      <c r="D39" s="2">
        <v>16.975999999999999</v>
      </c>
      <c r="E39" s="2">
        <v>100</v>
      </c>
      <c r="F39" s="2"/>
      <c r="G39" s="2"/>
      <c r="H39" s="16">
        <f t="shared" si="0"/>
        <v>0</v>
      </c>
    </row>
    <row r="40" spans="1:8" ht="13.5" x14ac:dyDescent="0.25">
      <c r="A40" s="11"/>
      <c r="B40" s="10">
        <v>42359</v>
      </c>
      <c r="C40" s="2">
        <v>17.059999999999999</v>
      </c>
      <c r="D40" s="2">
        <v>17.0259</v>
      </c>
      <c r="E40" s="2">
        <v>2000</v>
      </c>
      <c r="F40" s="2"/>
      <c r="G40" s="2"/>
      <c r="H40" s="16">
        <f t="shared" si="0"/>
        <v>2.9394439208294621E-3</v>
      </c>
    </row>
    <row r="41" spans="1:8" ht="13.5" x14ac:dyDescent="0.25">
      <c r="A41" s="11"/>
      <c r="B41" s="10">
        <v>42360</v>
      </c>
      <c r="C41" s="2">
        <v>17.649999999999999</v>
      </c>
      <c r="D41" s="2">
        <v>17.614699999999999</v>
      </c>
      <c r="E41" s="2">
        <v>820</v>
      </c>
      <c r="F41" s="2"/>
      <c r="G41" s="2"/>
      <c r="H41" s="16">
        <f t="shared" si="0"/>
        <v>3.4582606499509519E-2</v>
      </c>
    </row>
    <row r="42" spans="1:8" ht="13.5" x14ac:dyDescent="0.25">
      <c r="A42" s="11"/>
      <c r="B42" s="10">
        <v>42361</v>
      </c>
      <c r="C42" s="2">
        <v>17.63</v>
      </c>
      <c r="D42" s="2">
        <v>17.5947</v>
      </c>
      <c r="E42" s="2">
        <v>833</v>
      </c>
      <c r="F42" s="2"/>
      <c r="G42" s="2"/>
      <c r="H42" s="16">
        <f t="shared" si="0"/>
        <v>-1.1354153065337232E-3</v>
      </c>
    </row>
    <row r="43" spans="1:8" ht="13.5" x14ac:dyDescent="0.25">
      <c r="A43" s="11"/>
      <c r="B43" s="10">
        <v>42363</v>
      </c>
      <c r="C43" s="2">
        <v>18.149999999999999</v>
      </c>
      <c r="D43" s="2">
        <v>18.113700000000001</v>
      </c>
      <c r="E43" s="2">
        <v>116</v>
      </c>
      <c r="F43" s="2"/>
      <c r="G43" s="2"/>
      <c r="H43" s="16">
        <f t="shared" si="0"/>
        <v>2.949751913928637E-2</v>
      </c>
    </row>
    <row r="44" spans="1:8" ht="13.5" x14ac:dyDescent="0.25">
      <c r="A44" s="11"/>
      <c r="B44" s="10">
        <v>42366</v>
      </c>
      <c r="C44" s="2">
        <v>17.7</v>
      </c>
      <c r="D44" s="2">
        <v>17.6646</v>
      </c>
      <c r="E44" s="2">
        <v>730</v>
      </c>
      <c r="F44" s="2"/>
      <c r="G44" s="2"/>
      <c r="H44" s="16">
        <f t="shared" si="0"/>
        <v>-2.479338842975214E-2</v>
      </c>
    </row>
    <row r="45" spans="1:8" ht="13.5" x14ac:dyDescent="0.25">
      <c r="A45" s="11"/>
      <c r="B45" s="10">
        <v>42367</v>
      </c>
      <c r="C45" s="2">
        <v>18.13</v>
      </c>
      <c r="D45" s="2">
        <v>18.093699999999998</v>
      </c>
      <c r="E45" s="2">
        <v>1238</v>
      </c>
      <c r="F45" s="2"/>
      <c r="G45" s="2"/>
      <c r="H45" s="16">
        <f t="shared" si="0"/>
        <v>2.4291520894897039E-2</v>
      </c>
    </row>
    <row r="46" spans="1:8" ht="13.5" x14ac:dyDescent="0.25">
      <c r="A46" s="11"/>
      <c r="B46" s="10">
        <v>42368</v>
      </c>
      <c r="C46" s="2">
        <v>18.100000000000001</v>
      </c>
      <c r="D46" s="2">
        <v>18.063800000000001</v>
      </c>
      <c r="E46" s="2">
        <v>200</v>
      </c>
      <c r="F46" s="2"/>
      <c r="G46" s="2"/>
      <c r="H46" s="16">
        <f t="shared" si="0"/>
        <v>-1.6525088843076772E-3</v>
      </c>
    </row>
    <row r="47" spans="1:8" ht="13.5" x14ac:dyDescent="0.25">
      <c r="A47" s="11"/>
      <c r="B47" s="10">
        <v>42369</v>
      </c>
      <c r="C47" s="2">
        <v>17.63</v>
      </c>
      <c r="D47" s="2">
        <v>17.5947</v>
      </c>
      <c r="E47" s="2">
        <v>53</v>
      </c>
      <c r="F47" s="2"/>
      <c r="G47" s="2"/>
      <c r="H47" s="16">
        <f t="shared" si="0"/>
        <v>-2.5969065202227713E-2</v>
      </c>
    </row>
    <row r="48" spans="1:8" ht="13.5" x14ac:dyDescent="0.25">
      <c r="A48" s="11"/>
      <c r="B48" s="10">
        <v>42373</v>
      </c>
      <c r="C48" s="2">
        <v>18.149999999999999</v>
      </c>
      <c r="D48" s="2">
        <v>18.113700000000001</v>
      </c>
      <c r="E48" s="2">
        <v>681</v>
      </c>
      <c r="F48" s="2"/>
      <c r="G48" s="2"/>
      <c r="H48" s="16">
        <f t="shared" si="0"/>
        <v>2.949751913928637E-2</v>
      </c>
    </row>
    <row r="49" spans="1:8" ht="13.5" x14ac:dyDescent="0.25">
      <c r="A49" s="11"/>
      <c r="B49" s="10">
        <v>42374</v>
      </c>
      <c r="C49" s="2">
        <v>18.95</v>
      </c>
      <c r="D49" s="2">
        <v>18.912099999999999</v>
      </c>
      <c r="E49" s="2">
        <v>240</v>
      </c>
      <c r="F49" s="2"/>
      <c r="G49" s="2"/>
      <c r="H49" s="16">
        <f t="shared" si="0"/>
        <v>4.4077134986225744E-2</v>
      </c>
    </row>
    <row r="50" spans="1:8" ht="13.5" x14ac:dyDescent="0.25">
      <c r="A50" s="11"/>
      <c r="B50" s="10">
        <v>42375</v>
      </c>
      <c r="C50" s="2">
        <v>19.98</v>
      </c>
      <c r="D50" s="2">
        <v>19.940000000000001</v>
      </c>
      <c r="E50" s="2">
        <v>1487</v>
      </c>
      <c r="F50" s="2"/>
      <c r="G50" s="2"/>
      <c r="H50" s="16">
        <f t="shared" si="0"/>
        <v>5.4351446957239154E-2</v>
      </c>
    </row>
    <row r="51" spans="1:8" ht="13.5" x14ac:dyDescent="0.25">
      <c r="A51" s="11"/>
      <c r="B51" s="10">
        <v>42376</v>
      </c>
      <c r="C51" s="2">
        <v>20.61</v>
      </c>
      <c r="D51" s="2">
        <v>20.5688</v>
      </c>
      <c r="E51" s="2">
        <v>588</v>
      </c>
      <c r="F51" s="2"/>
      <c r="G51" s="2"/>
      <c r="H51" s="16">
        <f t="shared" si="0"/>
        <v>3.1534603811434213E-2</v>
      </c>
    </row>
    <row r="52" spans="1:8" ht="13.5" x14ac:dyDescent="0.25">
      <c r="A52" s="11"/>
      <c r="B52" s="10">
        <v>42377</v>
      </c>
      <c r="C52" s="2">
        <v>21.85</v>
      </c>
      <c r="D52" s="2">
        <v>21.8063</v>
      </c>
      <c r="E52" s="2">
        <v>1932</v>
      </c>
      <c r="F52" s="2"/>
      <c r="G52" s="2"/>
      <c r="H52" s="16">
        <f t="shared" si="0"/>
        <v>6.0163937614250748E-2</v>
      </c>
    </row>
    <row r="53" spans="1:8" ht="13.5" x14ac:dyDescent="0.25">
      <c r="A53" s="11"/>
      <c r="B53" s="10">
        <v>42380</v>
      </c>
      <c r="C53" s="2">
        <v>21.85</v>
      </c>
      <c r="D53" s="2">
        <v>21.8063</v>
      </c>
      <c r="E53" s="2">
        <v>1500</v>
      </c>
      <c r="F53" s="2"/>
      <c r="G53" s="2"/>
      <c r="H53" s="16">
        <f t="shared" si="0"/>
        <v>0</v>
      </c>
    </row>
    <row r="54" spans="1:8" ht="13.5" x14ac:dyDescent="0.25">
      <c r="A54" s="11"/>
      <c r="B54" s="10">
        <v>42381</v>
      </c>
      <c r="C54" s="2">
        <v>21.85</v>
      </c>
      <c r="D54" s="2">
        <v>21.8063</v>
      </c>
      <c r="E54" s="2">
        <v>0</v>
      </c>
      <c r="F54" s="2"/>
      <c r="G54" s="2"/>
      <c r="H54" s="16">
        <f t="shared" si="0"/>
        <v>0</v>
      </c>
    </row>
    <row r="55" spans="1:8" ht="13.5" x14ac:dyDescent="0.25">
      <c r="A55" s="11"/>
      <c r="B55" s="10">
        <v>42382</v>
      </c>
      <c r="C55" s="2">
        <v>22.39</v>
      </c>
      <c r="D55" s="2">
        <v>22.345199999999998</v>
      </c>
      <c r="E55" s="2">
        <v>100</v>
      </c>
      <c r="F55" s="2"/>
      <c r="G55" s="2"/>
      <c r="H55" s="16">
        <f t="shared" si="0"/>
        <v>2.4713041643928506E-2</v>
      </c>
    </row>
    <row r="56" spans="1:8" ht="13.5" x14ac:dyDescent="0.25">
      <c r="A56" s="11"/>
      <c r="B56" s="10">
        <v>42384</v>
      </c>
      <c r="C56" s="2">
        <v>21.8</v>
      </c>
      <c r="D56" s="2">
        <v>21.756399999999999</v>
      </c>
      <c r="E56" s="2">
        <v>300</v>
      </c>
      <c r="F56" s="2"/>
      <c r="G56" s="2"/>
      <c r="H56" s="16">
        <f t="shared" si="0"/>
        <v>-2.635017811431534E-2</v>
      </c>
    </row>
    <row r="57" spans="1:8" ht="13.5" x14ac:dyDescent="0.25">
      <c r="A57" s="11"/>
      <c r="B57" s="10">
        <v>42387</v>
      </c>
      <c r="C57" s="2">
        <v>21.72</v>
      </c>
      <c r="D57" s="2">
        <v>21.676600000000001</v>
      </c>
      <c r="E57" s="2">
        <v>950</v>
      </c>
      <c r="F57" s="2"/>
      <c r="G57" s="2"/>
      <c r="H57" s="16">
        <f t="shared" si="0"/>
        <v>-3.6678862311778954E-3</v>
      </c>
    </row>
    <row r="58" spans="1:8" ht="13.5" x14ac:dyDescent="0.25">
      <c r="A58" s="11"/>
      <c r="B58" s="10">
        <v>42388</v>
      </c>
      <c r="C58" s="2">
        <v>21.69</v>
      </c>
      <c r="D58" s="2">
        <v>21.646599999999999</v>
      </c>
      <c r="E58" s="2">
        <v>50</v>
      </c>
      <c r="F58" s="2"/>
      <c r="G58" s="2"/>
      <c r="H58" s="16">
        <f t="shared" si="0"/>
        <v>-1.3839808826107938E-3</v>
      </c>
    </row>
    <row r="59" spans="1:8" ht="13.5" x14ac:dyDescent="0.25">
      <c r="A59" s="11"/>
      <c r="B59" s="10">
        <v>42389</v>
      </c>
      <c r="C59" s="2">
        <v>21.69</v>
      </c>
      <c r="D59" s="2">
        <v>21.646599999999999</v>
      </c>
      <c r="E59" s="2">
        <v>0</v>
      </c>
      <c r="F59" s="2"/>
      <c r="G59" s="2"/>
      <c r="H59" s="16">
        <f t="shared" si="0"/>
        <v>0</v>
      </c>
    </row>
    <row r="60" spans="1:8" ht="13.5" x14ac:dyDescent="0.25">
      <c r="A60" s="11"/>
      <c r="B60" s="10">
        <v>42390</v>
      </c>
      <c r="C60" s="2">
        <v>21.64</v>
      </c>
      <c r="D60" s="2">
        <v>21.596699999999998</v>
      </c>
      <c r="E60" s="2">
        <v>550</v>
      </c>
      <c r="F60" s="2"/>
      <c r="G60" s="2"/>
      <c r="H60" s="16">
        <f t="shared" si="0"/>
        <v>-2.3052119039480077E-3</v>
      </c>
    </row>
    <row r="61" spans="1:8" ht="13.5" x14ac:dyDescent="0.25">
      <c r="A61" s="11"/>
      <c r="B61" s="10">
        <v>42391</v>
      </c>
      <c r="C61" s="2">
        <v>20.37</v>
      </c>
      <c r="D61" s="2">
        <v>20.3293</v>
      </c>
      <c r="E61" s="2">
        <v>1800</v>
      </c>
      <c r="F61" s="2"/>
      <c r="G61" s="2"/>
      <c r="H61" s="16">
        <f t="shared" si="0"/>
        <v>-5.8684891673264836E-2</v>
      </c>
    </row>
    <row r="62" spans="1:8" ht="13.5" x14ac:dyDescent="0.25">
      <c r="A62" s="11"/>
      <c r="B62" s="10">
        <v>42394</v>
      </c>
      <c r="C62" s="2">
        <v>19.46</v>
      </c>
      <c r="D62" s="2">
        <v>19.421099999999999</v>
      </c>
      <c r="E62" s="2">
        <v>0</v>
      </c>
      <c r="F62" s="2"/>
      <c r="G62" s="2"/>
      <c r="H62" s="16">
        <f t="shared" si="0"/>
        <v>-4.4674435420796625E-2</v>
      </c>
    </row>
    <row r="63" spans="1:8" ht="13.5" x14ac:dyDescent="0.25">
      <c r="A63" s="11"/>
      <c r="B63" s="10">
        <v>42395</v>
      </c>
      <c r="C63" s="2">
        <v>19.440000000000001</v>
      </c>
      <c r="D63" s="2">
        <v>19.4011</v>
      </c>
      <c r="E63" s="2">
        <v>1250</v>
      </c>
      <c r="F63" s="2"/>
      <c r="G63" s="2"/>
      <c r="H63" s="16">
        <f t="shared" si="0"/>
        <v>-1.0298077863766509E-3</v>
      </c>
    </row>
    <row r="64" spans="1:8" ht="13.5" x14ac:dyDescent="0.25">
      <c r="A64" s="11"/>
      <c r="B64" s="10">
        <v>42396</v>
      </c>
      <c r="C64" s="2">
        <v>19.48</v>
      </c>
      <c r="D64" s="2">
        <v>19.440999999999999</v>
      </c>
      <c r="E64" s="2">
        <v>992</v>
      </c>
      <c r="F64" s="2"/>
      <c r="G64" s="2"/>
      <c r="H64" s="16">
        <f t="shared" si="0"/>
        <v>2.0565844204709725E-3</v>
      </c>
    </row>
    <row r="65" spans="1:8" ht="13.5" x14ac:dyDescent="0.25">
      <c r="A65" s="11"/>
      <c r="B65" s="10">
        <v>42397</v>
      </c>
      <c r="C65" s="2">
        <v>18.95</v>
      </c>
      <c r="D65" s="2">
        <v>18.912099999999999</v>
      </c>
      <c r="E65" s="2">
        <v>1128</v>
      </c>
      <c r="F65" s="2"/>
      <c r="G65" s="2"/>
      <c r="H65" s="16">
        <f t="shared" si="0"/>
        <v>-2.7205390669204268E-2</v>
      </c>
    </row>
    <row r="66" spans="1:8" ht="13.5" x14ac:dyDescent="0.25">
      <c r="A66" s="11"/>
      <c r="B66" s="10">
        <v>42398</v>
      </c>
      <c r="C66" s="2">
        <v>19.46</v>
      </c>
      <c r="D66" s="2">
        <v>19.421099999999999</v>
      </c>
      <c r="E66" s="2">
        <v>150</v>
      </c>
      <c r="F66" s="2"/>
      <c r="G66" s="2"/>
      <c r="H66" s="16">
        <f t="shared" si="0"/>
        <v>2.6913986283913494E-2</v>
      </c>
    </row>
    <row r="67" spans="1:8" ht="13.5" x14ac:dyDescent="0.25">
      <c r="A67" s="11"/>
      <c r="B67" s="10">
        <v>42401</v>
      </c>
      <c r="C67" s="2">
        <v>19.46</v>
      </c>
      <c r="D67" s="2">
        <v>19.421099999999999</v>
      </c>
      <c r="E67" s="2">
        <v>0</v>
      </c>
      <c r="F67" s="2"/>
      <c r="G67" s="2"/>
      <c r="H67" s="16">
        <f t="shared" si="0"/>
        <v>0</v>
      </c>
    </row>
    <row r="68" spans="1:8" ht="13.5" x14ac:dyDescent="0.25">
      <c r="A68" s="11"/>
      <c r="B68" s="10">
        <v>42402</v>
      </c>
      <c r="C68" s="2">
        <v>19.46</v>
      </c>
      <c r="D68" s="2">
        <v>19.421099999999999</v>
      </c>
      <c r="E68" s="2">
        <v>0</v>
      </c>
      <c r="F68" s="2"/>
      <c r="G68" s="2"/>
      <c r="H68" s="16">
        <f t="shared" si="0"/>
        <v>0</v>
      </c>
    </row>
    <row r="69" spans="1:8" ht="13.5" x14ac:dyDescent="0.25">
      <c r="A69" s="11"/>
      <c r="B69" s="10">
        <v>42403</v>
      </c>
      <c r="C69" s="2">
        <v>18.88</v>
      </c>
      <c r="D69" s="2">
        <v>18.842199999999998</v>
      </c>
      <c r="E69" s="2">
        <v>200</v>
      </c>
      <c r="F69" s="2"/>
      <c r="G69" s="2"/>
      <c r="H69" s="16">
        <f t="shared" si="0"/>
        <v>-2.9807786376672838E-2</v>
      </c>
    </row>
    <row r="70" spans="1:8" ht="13.5" x14ac:dyDescent="0.25">
      <c r="A70" s="11"/>
      <c r="B70" s="10">
        <v>42404</v>
      </c>
      <c r="C70" s="2">
        <v>18.899999999999999</v>
      </c>
      <c r="D70" s="2">
        <v>18.862200000000001</v>
      </c>
      <c r="E70" s="2">
        <v>1100</v>
      </c>
      <c r="F70" s="2"/>
      <c r="G70" s="2"/>
      <c r="H70" s="16">
        <f t="shared" si="0"/>
        <v>1.0614471770813987E-3</v>
      </c>
    </row>
    <row r="71" spans="1:8" ht="13.5" x14ac:dyDescent="0.25">
      <c r="A71" s="11"/>
      <c r="B71" s="10">
        <v>42405</v>
      </c>
      <c r="C71" s="2">
        <v>18.37</v>
      </c>
      <c r="D71" s="2">
        <v>18.333300000000001</v>
      </c>
      <c r="E71" s="2">
        <v>177</v>
      </c>
      <c r="F71" s="2"/>
      <c r="G71" s="2"/>
      <c r="H71" s="16">
        <f t="shared" ref="H71:H134" si="1">(D71-D70)/D70</f>
        <v>-2.8040207398924839E-2</v>
      </c>
    </row>
    <row r="72" spans="1:8" ht="13.5" x14ac:dyDescent="0.25">
      <c r="A72" s="11"/>
      <c r="B72" s="10">
        <v>42408</v>
      </c>
      <c r="C72" s="2">
        <v>18.37</v>
      </c>
      <c r="D72" s="2">
        <v>18.333300000000001</v>
      </c>
      <c r="E72" s="2">
        <v>27</v>
      </c>
      <c r="F72" s="2"/>
      <c r="G72" s="2"/>
      <c r="H72" s="16">
        <f t="shared" si="1"/>
        <v>0</v>
      </c>
    </row>
    <row r="73" spans="1:8" ht="13.5" x14ac:dyDescent="0.25">
      <c r="A73" s="11"/>
      <c r="B73" s="10">
        <v>42409</v>
      </c>
      <c r="C73" s="2">
        <v>18.39</v>
      </c>
      <c r="D73" s="2">
        <v>18.353200000000001</v>
      </c>
      <c r="E73" s="2">
        <v>1023</v>
      </c>
      <c r="F73" s="2"/>
      <c r="G73" s="2"/>
      <c r="H73" s="16">
        <f t="shared" si="1"/>
        <v>1.0854565190118422E-3</v>
      </c>
    </row>
    <row r="74" spans="1:8" ht="13.5" x14ac:dyDescent="0.25">
      <c r="A74" s="11"/>
      <c r="B74" s="10">
        <v>42410</v>
      </c>
      <c r="C74" s="2">
        <v>18.899999999999999</v>
      </c>
      <c r="D74" s="2">
        <v>18.862200000000001</v>
      </c>
      <c r="E74" s="2">
        <v>1980</v>
      </c>
      <c r="F74" s="2"/>
      <c r="G74" s="2"/>
      <c r="H74" s="16">
        <f t="shared" si="1"/>
        <v>2.7733583244338878E-2</v>
      </c>
    </row>
    <row r="75" spans="1:8" ht="13.5" x14ac:dyDescent="0.25">
      <c r="A75" s="11"/>
      <c r="B75" s="10">
        <v>42411</v>
      </c>
      <c r="C75" s="2">
        <v>18.899999999999999</v>
      </c>
      <c r="D75" s="2">
        <v>18.862200000000001</v>
      </c>
      <c r="E75" s="2">
        <v>2642</v>
      </c>
      <c r="F75" s="2"/>
      <c r="G75" s="2"/>
      <c r="H75" s="16">
        <f t="shared" si="1"/>
        <v>0</v>
      </c>
    </row>
    <row r="76" spans="1:8" ht="13.5" x14ac:dyDescent="0.25">
      <c r="A76" s="11"/>
      <c r="B76" s="10">
        <v>42412</v>
      </c>
      <c r="C76" s="2">
        <v>18.36</v>
      </c>
      <c r="D76" s="2">
        <v>18.3233</v>
      </c>
      <c r="E76" s="2">
        <v>1002</v>
      </c>
      <c r="F76" s="2"/>
      <c r="G76" s="2"/>
      <c r="H76" s="16">
        <f t="shared" si="1"/>
        <v>-2.8570368249727057E-2</v>
      </c>
    </row>
    <row r="77" spans="1:8" ht="13.5" x14ac:dyDescent="0.25">
      <c r="A77" s="11"/>
      <c r="B77" s="10">
        <v>42415</v>
      </c>
      <c r="C77" s="2">
        <v>18.36</v>
      </c>
      <c r="D77" s="2">
        <v>18.3233</v>
      </c>
      <c r="E77" s="2">
        <v>1040</v>
      </c>
      <c r="F77" s="2"/>
      <c r="G77" s="2"/>
      <c r="H77" s="16">
        <f t="shared" si="1"/>
        <v>0</v>
      </c>
    </row>
    <row r="78" spans="1:8" ht="13.5" x14ac:dyDescent="0.25">
      <c r="A78" s="11"/>
      <c r="B78" s="10">
        <v>42416</v>
      </c>
      <c r="C78" s="2">
        <v>17.829999999999998</v>
      </c>
      <c r="D78" s="2">
        <v>17.7943</v>
      </c>
      <c r="E78" s="2">
        <v>1075</v>
      </c>
      <c r="F78" s="2"/>
      <c r="G78" s="2"/>
      <c r="H78" s="16">
        <f t="shared" si="1"/>
        <v>-2.8870345407213761E-2</v>
      </c>
    </row>
    <row r="79" spans="1:8" ht="13.5" x14ac:dyDescent="0.25">
      <c r="A79" s="11"/>
      <c r="B79" s="10">
        <v>42417</v>
      </c>
      <c r="C79" s="2">
        <v>18.54</v>
      </c>
      <c r="D79" s="2">
        <v>18.5029</v>
      </c>
      <c r="E79" s="2">
        <v>1006</v>
      </c>
      <c r="F79" s="2"/>
      <c r="G79" s="2"/>
      <c r="H79" s="16">
        <f t="shared" si="1"/>
        <v>3.9821740669765071E-2</v>
      </c>
    </row>
    <row r="80" spans="1:8" ht="13.5" x14ac:dyDescent="0.25">
      <c r="A80" s="11"/>
      <c r="B80" s="10">
        <v>42418</v>
      </c>
      <c r="C80" s="2">
        <v>19.57</v>
      </c>
      <c r="D80" s="2">
        <v>19.530899999999999</v>
      </c>
      <c r="E80" s="2">
        <v>2066</v>
      </c>
      <c r="F80" s="2"/>
      <c r="G80" s="2"/>
      <c r="H80" s="16">
        <f t="shared" si="1"/>
        <v>5.5558858341124832E-2</v>
      </c>
    </row>
    <row r="81" spans="1:8" ht="13.5" x14ac:dyDescent="0.25">
      <c r="A81" s="11"/>
      <c r="B81" s="10">
        <v>42419</v>
      </c>
      <c r="C81" s="2">
        <v>19.98</v>
      </c>
      <c r="D81" s="2">
        <v>19.940000000000001</v>
      </c>
      <c r="E81" s="2">
        <v>2319</v>
      </c>
      <c r="F81" s="2"/>
      <c r="G81" s="2"/>
      <c r="H81" s="16">
        <f t="shared" si="1"/>
        <v>2.0946295357612926E-2</v>
      </c>
    </row>
    <row r="82" spans="1:8" ht="13.5" x14ac:dyDescent="0.25">
      <c r="A82" s="11"/>
      <c r="B82" s="10">
        <v>42422</v>
      </c>
      <c r="C82" s="2">
        <v>19.95</v>
      </c>
      <c r="D82" s="2">
        <v>19.9101</v>
      </c>
      <c r="E82" s="2">
        <v>115</v>
      </c>
      <c r="F82" s="2"/>
      <c r="G82" s="2"/>
      <c r="H82" s="16">
        <f t="shared" si="1"/>
        <v>-1.499498495486528E-3</v>
      </c>
    </row>
    <row r="83" spans="1:8" ht="13.5" x14ac:dyDescent="0.25">
      <c r="A83" s="11"/>
      <c r="B83" s="10">
        <v>42423</v>
      </c>
      <c r="C83" s="2">
        <v>19.95</v>
      </c>
      <c r="D83" s="2">
        <v>19.9101</v>
      </c>
      <c r="E83" s="2">
        <v>0</v>
      </c>
      <c r="F83" s="2"/>
      <c r="G83" s="2"/>
      <c r="H83" s="16">
        <f t="shared" si="1"/>
        <v>0</v>
      </c>
    </row>
    <row r="84" spans="1:8" ht="13.5" x14ac:dyDescent="0.25">
      <c r="A84" s="11"/>
      <c r="B84" s="10">
        <v>42424</v>
      </c>
      <c r="C84" s="2">
        <v>19.95</v>
      </c>
      <c r="D84" s="2">
        <v>19.9101</v>
      </c>
      <c r="E84" s="2">
        <v>0</v>
      </c>
      <c r="F84" s="2"/>
      <c r="G84" s="2"/>
      <c r="H84" s="16">
        <f t="shared" si="1"/>
        <v>0</v>
      </c>
    </row>
    <row r="85" spans="1:8" ht="13.5" x14ac:dyDescent="0.25">
      <c r="A85" s="11"/>
      <c r="B85" s="10">
        <v>42425</v>
      </c>
      <c r="C85" s="2">
        <v>19.95</v>
      </c>
      <c r="D85" s="2">
        <v>19.9101</v>
      </c>
      <c r="E85" s="2">
        <v>0</v>
      </c>
      <c r="F85" s="2"/>
      <c r="G85" s="2"/>
      <c r="H85" s="16">
        <f t="shared" si="1"/>
        <v>0</v>
      </c>
    </row>
    <row r="86" spans="1:8" ht="13.5" x14ac:dyDescent="0.25">
      <c r="A86" s="11"/>
      <c r="B86" s="10">
        <v>42426</v>
      </c>
      <c r="C86" s="2">
        <v>19.95</v>
      </c>
      <c r="D86" s="2">
        <v>19.9101</v>
      </c>
      <c r="E86" s="2">
        <v>0</v>
      </c>
      <c r="F86" s="2"/>
      <c r="G86" s="2"/>
      <c r="H86" s="16">
        <f t="shared" si="1"/>
        <v>0</v>
      </c>
    </row>
    <row r="87" spans="1:8" ht="13.5" x14ac:dyDescent="0.25">
      <c r="A87" s="11"/>
      <c r="B87" s="10">
        <v>42429</v>
      </c>
      <c r="C87" s="2">
        <v>19.059999999999999</v>
      </c>
      <c r="D87" s="2">
        <v>19.021899999999999</v>
      </c>
      <c r="E87" s="2">
        <v>550</v>
      </c>
      <c r="F87" s="2"/>
      <c r="G87" s="2"/>
      <c r="H87" s="16">
        <f t="shared" si="1"/>
        <v>-4.4610524306758943E-2</v>
      </c>
    </row>
    <row r="88" spans="1:8" ht="13.5" x14ac:dyDescent="0.25">
      <c r="A88" s="11"/>
      <c r="B88" s="10">
        <v>42430</v>
      </c>
      <c r="C88" s="2">
        <v>18.989999999999998</v>
      </c>
      <c r="D88" s="2">
        <v>18.952000000000002</v>
      </c>
      <c r="E88" s="2">
        <v>440</v>
      </c>
      <c r="F88" s="2"/>
      <c r="G88" s="2"/>
      <c r="H88" s="16">
        <f t="shared" si="1"/>
        <v>-3.6747117795802192E-3</v>
      </c>
    </row>
    <row r="89" spans="1:8" ht="13.5" x14ac:dyDescent="0.25">
      <c r="A89" s="11"/>
      <c r="B89" s="10">
        <v>42431</v>
      </c>
      <c r="C89" s="2">
        <v>18.989999999999998</v>
      </c>
      <c r="D89" s="2">
        <v>18.952000000000002</v>
      </c>
      <c r="E89" s="2">
        <v>150</v>
      </c>
      <c r="F89" s="2"/>
      <c r="G89" s="2"/>
      <c r="H89" s="16">
        <f t="shared" si="1"/>
        <v>0</v>
      </c>
    </row>
    <row r="90" spans="1:8" ht="13.5" x14ac:dyDescent="0.25">
      <c r="A90" s="11"/>
      <c r="B90" s="10">
        <v>42432</v>
      </c>
      <c r="C90" s="2">
        <v>18.989999999999998</v>
      </c>
      <c r="D90" s="2">
        <v>18.952000000000002</v>
      </c>
      <c r="E90" s="2">
        <v>26</v>
      </c>
      <c r="F90" s="2"/>
      <c r="G90" s="2"/>
      <c r="H90" s="16">
        <f t="shared" si="1"/>
        <v>0</v>
      </c>
    </row>
    <row r="91" spans="1:8" ht="13.5" x14ac:dyDescent="0.25">
      <c r="A91" s="11"/>
      <c r="B91" s="10">
        <v>42433</v>
      </c>
      <c r="C91" s="2">
        <v>18.989999999999998</v>
      </c>
      <c r="D91" s="2">
        <v>18.952000000000002</v>
      </c>
      <c r="E91" s="2">
        <v>0</v>
      </c>
      <c r="F91" s="2"/>
      <c r="G91" s="2"/>
      <c r="H91" s="16">
        <f t="shared" si="1"/>
        <v>0</v>
      </c>
    </row>
    <row r="92" spans="1:8" ht="13.5" x14ac:dyDescent="0.25">
      <c r="A92" s="11"/>
      <c r="B92" s="10">
        <v>42436</v>
      </c>
      <c r="C92" s="2">
        <v>18.43</v>
      </c>
      <c r="D92" s="2">
        <v>18.3931</v>
      </c>
      <c r="E92" s="2">
        <v>210</v>
      </c>
      <c r="F92" s="2"/>
      <c r="G92" s="2"/>
      <c r="H92" s="16">
        <f t="shared" si="1"/>
        <v>-2.9490291262135988E-2</v>
      </c>
    </row>
    <row r="93" spans="1:8" ht="13.5" x14ac:dyDescent="0.25">
      <c r="A93" s="11"/>
      <c r="B93" s="10">
        <v>42437</v>
      </c>
      <c r="C93" s="2">
        <v>18.43</v>
      </c>
      <c r="D93" s="2">
        <v>18.3931</v>
      </c>
      <c r="E93" s="2">
        <v>0</v>
      </c>
      <c r="F93" s="2"/>
      <c r="G93" s="2"/>
      <c r="H93" s="16">
        <f t="shared" si="1"/>
        <v>0</v>
      </c>
    </row>
    <row r="94" spans="1:8" ht="13.5" x14ac:dyDescent="0.25">
      <c r="A94" s="11"/>
      <c r="B94" s="10">
        <v>42438</v>
      </c>
      <c r="C94" s="2">
        <v>18.43</v>
      </c>
      <c r="D94" s="2">
        <v>18.3931</v>
      </c>
      <c r="E94" s="2">
        <v>77</v>
      </c>
      <c r="F94" s="2"/>
      <c r="G94" s="2"/>
      <c r="H94" s="16">
        <f t="shared" si="1"/>
        <v>0</v>
      </c>
    </row>
    <row r="95" spans="1:8" ht="13.5" x14ac:dyDescent="0.25">
      <c r="A95" s="11"/>
      <c r="B95" s="10">
        <v>42439</v>
      </c>
      <c r="C95" s="2">
        <v>18.440000000000001</v>
      </c>
      <c r="D95" s="2">
        <v>18.403099999999998</v>
      </c>
      <c r="E95" s="2">
        <v>51</v>
      </c>
      <c r="F95" s="2"/>
      <c r="G95" s="2"/>
      <c r="H95" s="16">
        <f t="shared" si="1"/>
        <v>5.4368214167258434E-4</v>
      </c>
    </row>
    <row r="96" spans="1:8" ht="13.5" x14ac:dyDescent="0.25">
      <c r="A96" s="11"/>
      <c r="B96" s="10">
        <v>42440</v>
      </c>
      <c r="C96" s="2">
        <v>18.989999999999998</v>
      </c>
      <c r="D96" s="2">
        <v>18.952000000000002</v>
      </c>
      <c r="E96" s="2">
        <v>150</v>
      </c>
      <c r="F96" s="2"/>
      <c r="G96" s="2"/>
      <c r="H96" s="16">
        <f t="shared" si="1"/>
        <v>2.9826496622851764E-2</v>
      </c>
    </row>
    <row r="97" spans="1:8" ht="13.5" x14ac:dyDescent="0.25">
      <c r="A97" s="11"/>
      <c r="B97" s="10">
        <v>42443</v>
      </c>
      <c r="C97" s="2">
        <v>18.989999999999998</v>
      </c>
      <c r="D97" s="2">
        <v>18.952000000000002</v>
      </c>
      <c r="E97" s="2">
        <v>36</v>
      </c>
      <c r="F97" s="2"/>
      <c r="G97" s="2"/>
      <c r="H97" s="16">
        <f t="shared" si="1"/>
        <v>0</v>
      </c>
    </row>
    <row r="98" spans="1:8" ht="13.5" x14ac:dyDescent="0.25">
      <c r="A98" s="11"/>
      <c r="B98" s="10">
        <v>42444</v>
      </c>
      <c r="C98" s="2">
        <v>18.440000000000001</v>
      </c>
      <c r="D98" s="2">
        <v>18.403099999999998</v>
      </c>
      <c r="E98" s="2">
        <v>53</v>
      </c>
      <c r="F98" s="2"/>
      <c r="G98" s="2"/>
      <c r="H98" s="16">
        <f t="shared" si="1"/>
        <v>-2.896264246517535E-2</v>
      </c>
    </row>
    <row r="99" spans="1:8" ht="13.5" x14ac:dyDescent="0.25">
      <c r="A99" s="11"/>
      <c r="B99" s="10">
        <v>42445</v>
      </c>
      <c r="C99" s="2">
        <v>18.440000000000001</v>
      </c>
      <c r="D99" s="2">
        <v>18.403099999999998</v>
      </c>
      <c r="E99" s="2">
        <v>537</v>
      </c>
      <c r="F99" s="2"/>
      <c r="G99" s="2"/>
      <c r="H99" s="16">
        <f t="shared" si="1"/>
        <v>0</v>
      </c>
    </row>
    <row r="100" spans="1:8" ht="13.5" x14ac:dyDescent="0.25">
      <c r="A100" s="11"/>
      <c r="B100" s="10">
        <v>42446</v>
      </c>
      <c r="C100" s="2">
        <v>18.440000000000001</v>
      </c>
      <c r="D100" s="2">
        <v>18.403099999999998</v>
      </c>
      <c r="E100" s="2">
        <v>0</v>
      </c>
      <c r="F100" s="2"/>
      <c r="G100" s="2"/>
      <c r="H100" s="16">
        <f t="shared" si="1"/>
        <v>0</v>
      </c>
    </row>
    <row r="101" spans="1:8" ht="13.5" x14ac:dyDescent="0.25">
      <c r="A101" s="11"/>
      <c r="B101" s="10">
        <v>42447</v>
      </c>
      <c r="C101" s="2">
        <v>18</v>
      </c>
      <c r="D101" s="2">
        <v>17.963999999999999</v>
      </c>
      <c r="E101" s="2">
        <v>11</v>
      </c>
      <c r="F101" s="2"/>
      <c r="G101" s="2"/>
      <c r="H101" s="16">
        <f t="shared" si="1"/>
        <v>-2.3860110524857217E-2</v>
      </c>
    </row>
    <row r="102" spans="1:8" ht="13.5" x14ac:dyDescent="0.25">
      <c r="A102" s="11"/>
      <c r="B102" s="10">
        <v>42450</v>
      </c>
      <c r="C102" s="2">
        <v>18</v>
      </c>
      <c r="D102" s="2">
        <v>17.963999999999999</v>
      </c>
      <c r="E102" s="2">
        <v>0</v>
      </c>
      <c r="F102" s="2"/>
      <c r="G102" s="2"/>
      <c r="H102" s="16">
        <f t="shared" si="1"/>
        <v>0</v>
      </c>
    </row>
    <row r="103" spans="1:8" ht="13.5" x14ac:dyDescent="0.25">
      <c r="A103" s="11"/>
      <c r="B103" s="10">
        <v>42451</v>
      </c>
      <c r="C103" s="2">
        <v>18</v>
      </c>
      <c r="D103" s="2">
        <v>17.963999999999999</v>
      </c>
      <c r="E103" s="2">
        <v>0</v>
      </c>
      <c r="F103" s="2"/>
      <c r="G103" s="2"/>
      <c r="H103" s="16">
        <f t="shared" si="1"/>
        <v>0</v>
      </c>
    </row>
    <row r="104" spans="1:8" ht="13.5" x14ac:dyDescent="0.25">
      <c r="A104" s="11"/>
      <c r="B104" s="10">
        <v>42452</v>
      </c>
      <c r="C104" s="2">
        <v>18</v>
      </c>
      <c r="D104" s="2">
        <v>17.963999999999999</v>
      </c>
      <c r="E104" s="2">
        <v>349</v>
      </c>
      <c r="F104" s="2"/>
      <c r="G104" s="2"/>
      <c r="H104" s="16">
        <f t="shared" si="1"/>
        <v>0</v>
      </c>
    </row>
    <row r="105" spans="1:8" ht="13.5" x14ac:dyDescent="0.25">
      <c r="A105" s="11"/>
      <c r="B105" s="10">
        <v>42453</v>
      </c>
      <c r="C105" s="2">
        <v>18</v>
      </c>
      <c r="D105" s="2">
        <v>17.963999999999999</v>
      </c>
      <c r="E105" s="2">
        <v>100</v>
      </c>
      <c r="F105" s="2"/>
      <c r="G105" s="2"/>
      <c r="H105" s="16">
        <f t="shared" si="1"/>
        <v>0</v>
      </c>
    </row>
    <row r="106" spans="1:8" ht="13.5" x14ac:dyDescent="0.25">
      <c r="A106" s="11"/>
      <c r="B106" s="10">
        <v>42454</v>
      </c>
      <c r="C106" s="2">
        <v>17.850000000000001</v>
      </c>
      <c r="D106" s="2">
        <v>17.814299999999999</v>
      </c>
      <c r="E106" s="2">
        <v>259</v>
      </c>
      <c r="F106" s="2"/>
      <c r="G106" s="2"/>
      <c r="H106" s="16">
        <f t="shared" si="1"/>
        <v>-8.3333333333332933E-3</v>
      </c>
    </row>
    <row r="107" spans="1:8" ht="13.5" x14ac:dyDescent="0.25">
      <c r="A107" s="11"/>
      <c r="B107" s="10">
        <v>42457</v>
      </c>
      <c r="C107" s="2">
        <v>17.850000000000001</v>
      </c>
      <c r="D107" s="2">
        <v>17.814299999999999</v>
      </c>
      <c r="E107" s="2">
        <v>0</v>
      </c>
      <c r="F107" s="2"/>
      <c r="G107" s="2"/>
      <c r="H107" s="16">
        <f t="shared" si="1"/>
        <v>0</v>
      </c>
    </row>
    <row r="108" spans="1:8" ht="13.5" x14ac:dyDescent="0.25">
      <c r="A108" s="11"/>
      <c r="B108" s="10">
        <v>42458</v>
      </c>
      <c r="C108" s="2">
        <v>17.850000000000001</v>
      </c>
      <c r="D108" s="2">
        <v>17.814299999999999</v>
      </c>
      <c r="E108" s="2">
        <v>0</v>
      </c>
      <c r="F108" s="2"/>
      <c r="G108" s="2"/>
      <c r="H108" s="16">
        <f t="shared" si="1"/>
        <v>0</v>
      </c>
    </row>
    <row r="109" spans="1:8" ht="13.5" x14ac:dyDescent="0.25">
      <c r="A109" s="11"/>
      <c r="B109" s="10">
        <v>42459</v>
      </c>
      <c r="C109" s="2">
        <v>17.850000000000001</v>
      </c>
      <c r="D109" s="2">
        <v>17.814299999999999</v>
      </c>
      <c r="E109" s="2">
        <v>0</v>
      </c>
      <c r="F109" s="2"/>
      <c r="G109" s="2"/>
      <c r="H109" s="16">
        <f t="shared" si="1"/>
        <v>0</v>
      </c>
    </row>
    <row r="110" spans="1:8" ht="13.5" x14ac:dyDescent="0.25">
      <c r="A110" s="11"/>
      <c r="B110" s="10">
        <v>42460</v>
      </c>
      <c r="C110" s="2">
        <v>17.07</v>
      </c>
      <c r="D110" s="2">
        <v>17.035900000000002</v>
      </c>
      <c r="E110" s="2">
        <v>140</v>
      </c>
      <c r="F110" s="2"/>
      <c r="G110" s="2"/>
      <c r="H110" s="16">
        <f t="shared" si="1"/>
        <v>-4.3695233604463708E-2</v>
      </c>
    </row>
    <row r="111" spans="1:8" ht="13.5" x14ac:dyDescent="0.25">
      <c r="A111" s="11"/>
      <c r="B111" s="10">
        <v>42461</v>
      </c>
      <c r="C111" s="2">
        <v>17.579999999999998</v>
      </c>
      <c r="D111" s="2">
        <v>17.544799999999999</v>
      </c>
      <c r="E111" s="2">
        <v>0</v>
      </c>
      <c r="F111" s="2"/>
      <c r="G111" s="2"/>
      <c r="H111" s="16">
        <f t="shared" si="1"/>
        <v>2.9872211036692922E-2</v>
      </c>
    </row>
    <row r="112" spans="1:8" ht="13.5" x14ac:dyDescent="0.25">
      <c r="A112" s="11"/>
      <c r="B112" s="10">
        <v>42464</v>
      </c>
      <c r="C112" s="2">
        <v>17.579999999999998</v>
      </c>
      <c r="D112" s="2">
        <v>17.544799999999999</v>
      </c>
      <c r="E112" s="2">
        <v>0</v>
      </c>
      <c r="F112" s="2"/>
      <c r="G112" s="2"/>
      <c r="H112" s="16">
        <f t="shared" si="1"/>
        <v>0</v>
      </c>
    </row>
    <row r="113" spans="1:8" ht="13.5" x14ac:dyDescent="0.25">
      <c r="A113" s="11"/>
      <c r="B113" s="10">
        <v>42465</v>
      </c>
      <c r="C113" s="2">
        <v>17.5</v>
      </c>
      <c r="D113" s="2">
        <v>17.465</v>
      </c>
      <c r="E113" s="2">
        <v>81</v>
      </c>
      <c r="F113" s="2"/>
      <c r="G113" s="2"/>
      <c r="H113" s="16">
        <f t="shared" si="1"/>
        <v>-4.5483562081071755E-3</v>
      </c>
    </row>
    <row r="114" spans="1:8" ht="13.5" x14ac:dyDescent="0.25">
      <c r="A114" s="11"/>
      <c r="B114" s="10">
        <v>42466</v>
      </c>
      <c r="C114" s="2">
        <v>17.5</v>
      </c>
      <c r="D114" s="2">
        <v>17.465</v>
      </c>
      <c r="E114" s="2">
        <v>0</v>
      </c>
      <c r="F114" s="2"/>
      <c r="G114" s="2"/>
      <c r="H114" s="16">
        <f t="shared" si="1"/>
        <v>0</v>
      </c>
    </row>
    <row r="115" spans="1:8" ht="13.5" x14ac:dyDescent="0.25">
      <c r="A115" s="11"/>
      <c r="B115" s="10">
        <v>42467</v>
      </c>
      <c r="C115" s="2">
        <v>17.5</v>
      </c>
      <c r="D115" s="2">
        <v>17.465</v>
      </c>
      <c r="E115" s="2">
        <v>0</v>
      </c>
      <c r="F115" s="2"/>
      <c r="G115" s="2"/>
      <c r="H115" s="16">
        <f t="shared" si="1"/>
        <v>0</v>
      </c>
    </row>
    <row r="116" spans="1:8" ht="13.5" x14ac:dyDescent="0.25">
      <c r="A116" s="11"/>
      <c r="B116" s="10">
        <v>42468</v>
      </c>
      <c r="C116" s="2">
        <v>17.5</v>
      </c>
      <c r="D116" s="2">
        <v>17.465</v>
      </c>
      <c r="E116" s="2">
        <v>50</v>
      </c>
      <c r="F116" s="2"/>
      <c r="G116" s="2"/>
      <c r="H116" s="16">
        <f t="shared" si="1"/>
        <v>0</v>
      </c>
    </row>
    <row r="117" spans="1:8" ht="13.5" x14ac:dyDescent="0.25">
      <c r="A117" s="11"/>
      <c r="B117" s="10">
        <v>42471</v>
      </c>
      <c r="C117" s="2">
        <v>17.5</v>
      </c>
      <c r="D117" s="2">
        <v>17.465</v>
      </c>
      <c r="E117" s="2">
        <v>50</v>
      </c>
      <c r="F117" s="2"/>
      <c r="G117" s="2"/>
      <c r="H117" s="16">
        <f t="shared" si="1"/>
        <v>0</v>
      </c>
    </row>
    <row r="118" spans="1:8" ht="13.5" x14ac:dyDescent="0.25">
      <c r="A118" s="11"/>
      <c r="B118" s="10">
        <v>42472</v>
      </c>
      <c r="C118" s="2">
        <v>16.98</v>
      </c>
      <c r="D118" s="2">
        <v>16.946000000000002</v>
      </c>
      <c r="E118" s="2">
        <v>671</v>
      </c>
      <c r="F118" s="2"/>
      <c r="G118" s="2"/>
      <c r="H118" s="16">
        <f t="shared" si="1"/>
        <v>-2.9716576009161087E-2</v>
      </c>
    </row>
    <row r="119" spans="1:8" ht="13.5" x14ac:dyDescent="0.25">
      <c r="A119" s="11"/>
      <c r="B119" s="10">
        <v>42473</v>
      </c>
      <c r="C119" s="2">
        <v>16.52</v>
      </c>
      <c r="D119" s="2">
        <v>16.486999999999998</v>
      </c>
      <c r="E119" s="2">
        <v>150</v>
      </c>
      <c r="F119" s="2"/>
      <c r="G119" s="2"/>
      <c r="H119" s="16">
        <f t="shared" si="1"/>
        <v>-2.7086038003068757E-2</v>
      </c>
    </row>
    <row r="120" spans="1:8" ht="13.5" x14ac:dyDescent="0.25">
      <c r="A120" s="11"/>
      <c r="B120" s="10">
        <v>42474</v>
      </c>
      <c r="C120" s="2">
        <v>16.52</v>
      </c>
      <c r="D120" s="2">
        <v>16.486999999999998</v>
      </c>
      <c r="E120" s="2">
        <v>310</v>
      </c>
      <c r="F120" s="2"/>
      <c r="G120" s="2"/>
      <c r="H120" s="16">
        <f t="shared" si="1"/>
        <v>0</v>
      </c>
    </row>
    <row r="121" spans="1:8" ht="13.5" x14ac:dyDescent="0.25">
      <c r="A121" s="11"/>
      <c r="B121" s="10">
        <v>42475</v>
      </c>
      <c r="C121" s="2">
        <v>16.52</v>
      </c>
      <c r="D121" s="2">
        <v>16.486999999999998</v>
      </c>
      <c r="E121" s="2">
        <v>218</v>
      </c>
      <c r="F121" s="2"/>
      <c r="G121" s="2"/>
      <c r="H121" s="16">
        <f t="shared" si="1"/>
        <v>0</v>
      </c>
    </row>
    <row r="122" spans="1:8" ht="13.5" x14ac:dyDescent="0.25">
      <c r="A122" s="11"/>
      <c r="B122" s="10">
        <v>42478</v>
      </c>
      <c r="C122" s="2">
        <v>16.52</v>
      </c>
      <c r="D122" s="2">
        <v>16.486999999999998</v>
      </c>
      <c r="E122" s="2">
        <v>50</v>
      </c>
      <c r="F122" s="2"/>
      <c r="G122" s="2"/>
      <c r="H122" s="16">
        <f t="shared" si="1"/>
        <v>0</v>
      </c>
    </row>
    <row r="123" spans="1:8" ht="13.5" x14ac:dyDescent="0.25">
      <c r="A123" s="11"/>
      <c r="B123" s="10">
        <v>42479</v>
      </c>
      <c r="C123" s="2">
        <v>16.52</v>
      </c>
      <c r="D123" s="2">
        <v>16.486999999999998</v>
      </c>
      <c r="E123" s="2">
        <v>0</v>
      </c>
      <c r="F123" s="2"/>
      <c r="G123" s="2"/>
      <c r="H123" s="16">
        <f t="shared" si="1"/>
        <v>0</v>
      </c>
    </row>
    <row r="124" spans="1:8" ht="13.5" x14ac:dyDescent="0.25">
      <c r="A124" s="11"/>
      <c r="B124" s="10">
        <v>42480</v>
      </c>
      <c r="C124" s="2">
        <v>16.52</v>
      </c>
      <c r="D124" s="2">
        <v>16.486999999999998</v>
      </c>
      <c r="E124" s="2">
        <v>4842</v>
      </c>
      <c r="F124" s="2"/>
      <c r="G124" s="2"/>
      <c r="H124" s="16">
        <f t="shared" si="1"/>
        <v>0</v>
      </c>
    </row>
    <row r="125" spans="1:8" ht="13.5" x14ac:dyDescent="0.25">
      <c r="A125" s="11"/>
      <c r="B125" s="10">
        <v>42481</v>
      </c>
      <c r="C125" s="2">
        <v>16.5</v>
      </c>
      <c r="D125" s="2">
        <v>16.466999999999999</v>
      </c>
      <c r="E125" s="2">
        <v>600</v>
      </c>
      <c r="F125" s="2"/>
      <c r="G125" s="2"/>
      <c r="H125" s="16">
        <f t="shared" si="1"/>
        <v>-1.2130769697337039E-3</v>
      </c>
    </row>
    <row r="126" spans="1:8" ht="13.5" x14ac:dyDescent="0.25">
      <c r="A126" s="11"/>
      <c r="B126" s="10">
        <v>42482</v>
      </c>
      <c r="C126" s="2">
        <v>15.99</v>
      </c>
      <c r="D126" s="2">
        <v>15.958</v>
      </c>
      <c r="E126" s="2">
        <v>500</v>
      </c>
      <c r="F126" s="2"/>
      <c r="G126" s="2"/>
      <c r="H126" s="16">
        <f t="shared" si="1"/>
        <v>-3.091030545940357E-2</v>
      </c>
    </row>
    <row r="127" spans="1:8" ht="13.5" x14ac:dyDescent="0.25">
      <c r="A127" s="11"/>
      <c r="B127" s="10">
        <v>42485</v>
      </c>
      <c r="C127" s="2">
        <v>15.06</v>
      </c>
      <c r="D127" s="2">
        <v>15.0299</v>
      </c>
      <c r="E127" s="2">
        <v>1765</v>
      </c>
      <c r="F127" s="2"/>
      <c r="G127" s="2"/>
      <c r="H127" s="16">
        <f t="shared" si="1"/>
        <v>-5.8158917157538577E-2</v>
      </c>
    </row>
    <row r="128" spans="1:8" ht="13.5" x14ac:dyDescent="0.25">
      <c r="A128" s="11"/>
      <c r="B128" s="10">
        <v>42486</v>
      </c>
      <c r="C128" s="2">
        <v>15.51</v>
      </c>
      <c r="D128" s="2">
        <v>15.478999999999999</v>
      </c>
      <c r="E128" s="2">
        <v>0</v>
      </c>
      <c r="F128" s="2"/>
      <c r="G128" s="2"/>
      <c r="H128" s="16">
        <f t="shared" si="1"/>
        <v>2.9880438326269611E-2</v>
      </c>
    </row>
    <row r="129" spans="1:8" ht="13.5" x14ac:dyDescent="0.25">
      <c r="A129" s="11"/>
      <c r="B129" s="10">
        <v>42487</v>
      </c>
      <c r="C129" s="2">
        <v>16.170000000000002</v>
      </c>
      <c r="D129" s="2">
        <v>16.137699999999999</v>
      </c>
      <c r="E129" s="2">
        <v>404</v>
      </c>
      <c r="F129" s="2"/>
      <c r="G129" s="2"/>
      <c r="H129" s="16">
        <f t="shared" si="1"/>
        <v>4.2554428580657645E-2</v>
      </c>
    </row>
    <row r="130" spans="1:8" ht="13.5" x14ac:dyDescent="0.25">
      <c r="A130" s="11"/>
      <c r="B130" s="10">
        <v>42488</v>
      </c>
      <c r="C130" s="2">
        <v>16.649999999999999</v>
      </c>
      <c r="D130" s="2">
        <v>16.616700000000002</v>
      </c>
      <c r="E130" s="2">
        <v>279</v>
      </c>
      <c r="F130" s="2"/>
      <c r="G130" s="2"/>
      <c r="H130" s="16">
        <f t="shared" si="1"/>
        <v>2.9682048866939079E-2</v>
      </c>
    </row>
    <row r="131" spans="1:8" ht="13.5" x14ac:dyDescent="0.25">
      <c r="A131" s="11"/>
      <c r="B131" s="10">
        <v>42489</v>
      </c>
      <c r="C131" s="2">
        <v>16.649999999999999</v>
      </c>
      <c r="D131" s="2">
        <v>16.616700000000002</v>
      </c>
      <c r="E131" s="2">
        <v>321</v>
      </c>
      <c r="F131" s="2"/>
      <c r="G131" s="2"/>
      <c r="H131" s="16">
        <f t="shared" si="1"/>
        <v>0</v>
      </c>
    </row>
    <row r="132" spans="1:8" ht="13.5" x14ac:dyDescent="0.25">
      <c r="A132" s="11"/>
      <c r="B132" s="10">
        <v>42492</v>
      </c>
      <c r="C132" s="2">
        <v>16.649999999999999</v>
      </c>
      <c r="D132" s="2">
        <v>16.616700000000002</v>
      </c>
      <c r="E132" s="2">
        <v>563</v>
      </c>
      <c r="F132" s="2"/>
      <c r="G132" s="2"/>
      <c r="H132" s="16">
        <f t="shared" si="1"/>
        <v>0</v>
      </c>
    </row>
    <row r="133" spans="1:8" ht="13.5" x14ac:dyDescent="0.25">
      <c r="A133" s="11"/>
      <c r="B133" s="10">
        <v>42493</v>
      </c>
      <c r="C133" s="2">
        <v>17.13</v>
      </c>
      <c r="D133" s="2">
        <v>17.095700000000001</v>
      </c>
      <c r="E133" s="2">
        <v>100</v>
      </c>
      <c r="F133" s="2"/>
      <c r="G133" s="2"/>
      <c r="H133" s="16">
        <f t="shared" si="1"/>
        <v>2.8826421611992704E-2</v>
      </c>
    </row>
    <row r="134" spans="1:8" ht="13.5" x14ac:dyDescent="0.25">
      <c r="A134" s="11"/>
      <c r="B134" s="10">
        <v>42494</v>
      </c>
      <c r="C134" s="2">
        <v>17.64</v>
      </c>
      <c r="D134" s="2">
        <v>17.604700000000001</v>
      </c>
      <c r="E134" s="2">
        <v>1</v>
      </c>
      <c r="F134" s="2"/>
      <c r="G134" s="2"/>
      <c r="H134" s="16">
        <f t="shared" si="1"/>
        <v>2.9773568792152431E-2</v>
      </c>
    </row>
    <row r="135" spans="1:8" ht="13.5" x14ac:dyDescent="0.25">
      <c r="A135" s="11"/>
      <c r="B135" s="10">
        <v>42495</v>
      </c>
      <c r="C135" s="2">
        <v>16.850000000000001</v>
      </c>
      <c r="D135" s="2">
        <v>16.816299999999998</v>
      </c>
      <c r="E135" s="2">
        <v>0</v>
      </c>
      <c r="F135" s="2"/>
      <c r="G135" s="2"/>
      <c r="H135" s="16">
        <f t="shared" ref="H135:H198" si="2">(D135-D134)/D134</f>
        <v>-4.4783495316591752E-2</v>
      </c>
    </row>
    <row r="136" spans="1:8" ht="13.5" x14ac:dyDescent="0.25">
      <c r="A136" s="11"/>
      <c r="B136" s="10">
        <v>42496</v>
      </c>
      <c r="C136" s="2">
        <v>16.649999999999999</v>
      </c>
      <c r="D136" s="2">
        <v>16.616700000000002</v>
      </c>
      <c r="E136" s="2">
        <v>256</v>
      </c>
      <c r="F136" s="2"/>
      <c r="G136" s="2"/>
      <c r="H136" s="16">
        <f t="shared" si="2"/>
        <v>-1.1869436201780218E-2</v>
      </c>
    </row>
    <row r="137" spans="1:8" ht="13.5" x14ac:dyDescent="0.25">
      <c r="A137" s="11"/>
      <c r="B137" s="10">
        <v>42499</v>
      </c>
      <c r="C137" s="2">
        <v>16.16</v>
      </c>
      <c r="D137" s="2">
        <v>16.127700000000001</v>
      </c>
      <c r="E137" s="2">
        <v>250</v>
      </c>
      <c r="F137" s="2"/>
      <c r="G137" s="2"/>
      <c r="H137" s="16">
        <f t="shared" si="2"/>
        <v>-2.9428225821011435E-2</v>
      </c>
    </row>
    <row r="138" spans="1:8" ht="13.5" x14ac:dyDescent="0.25">
      <c r="A138" s="11"/>
      <c r="B138" s="10">
        <v>42500</v>
      </c>
      <c r="C138" s="2">
        <v>16.170000000000002</v>
      </c>
      <c r="D138" s="2">
        <v>16.137699999999999</v>
      </c>
      <c r="E138" s="2">
        <v>43</v>
      </c>
      <c r="F138" s="2"/>
      <c r="G138" s="2"/>
      <c r="H138" s="16">
        <f t="shared" si="2"/>
        <v>6.2005121623033728E-4</v>
      </c>
    </row>
    <row r="139" spans="1:8" ht="13.5" x14ac:dyDescent="0.25">
      <c r="A139" s="11"/>
      <c r="B139" s="10">
        <v>42501</v>
      </c>
      <c r="C139" s="2">
        <v>16.2</v>
      </c>
      <c r="D139" s="2">
        <v>16.1676</v>
      </c>
      <c r="E139" s="2">
        <v>44</v>
      </c>
      <c r="F139" s="2"/>
      <c r="G139" s="2"/>
      <c r="H139" s="16">
        <f t="shared" si="2"/>
        <v>1.8528043029676703E-3</v>
      </c>
    </row>
    <row r="140" spans="1:8" ht="13.5" x14ac:dyDescent="0.25">
      <c r="A140" s="11"/>
      <c r="B140" s="10">
        <v>42502</v>
      </c>
      <c r="C140" s="2">
        <v>16.2</v>
      </c>
      <c r="D140" s="2">
        <v>16.1676</v>
      </c>
      <c r="E140" s="2">
        <v>0</v>
      </c>
      <c r="F140" s="2"/>
      <c r="G140" s="2"/>
      <c r="H140" s="16">
        <f t="shared" si="2"/>
        <v>0</v>
      </c>
    </row>
    <row r="141" spans="1:8" ht="13.5" x14ac:dyDescent="0.25">
      <c r="A141" s="11"/>
      <c r="B141" s="10">
        <v>42503</v>
      </c>
      <c r="C141" s="2">
        <v>15.87</v>
      </c>
      <c r="D141" s="2">
        <v>15.8383</v>
      </c>
      <c r="E141" s="2">
        <v>35</v>
      </c>
      <c r="F141" s="2"/>
      <c r="G141" s="2"/>
      <c r="H141" s="16">
        <f t="shared" si="2"/>
        <v>-2.0367896286399956E-2</v>
      </c>
    </row>
    <row r="142" spans="1:8" ht="13.5" x14ac:dyDescent="0.25">
      <c r="A142" s="11"/>
      <c r="B142" s="10">
        <v>42506</v>
      </c>
      <c r="C142" s="2">
        <v>16</v>
      </c>
      <c r="D142" s="2">
        <v>15.968</v>
      </c>
      <c r="E142" s="2">
        <v>49</v>
      </c>
      <c r="F142" s="2"/>
      <c r="G142" s="2"/>
      <c r="H142" s="16">
        <f t="shared" si="2"/>
        <v>8.1890101841737874E-3</v>
      </c>
    </row>
    <row r="143" spans="1:8" ht="13.5" x14ac:dyDescent="0.25">
      <c r="A143" s="11"/>
      <c r="B143" s="10">
        <v>42507</v>
      </c>
      <c r="C143" s="2">
        <v>16.48</v>
      </c>
      <c r="D143" s="2">
        <v>16.446999999999999</v>
      </c>
      <c r="E143" s="2">
        <v>27</v>
      </c>
      <c r="F143" s="2"/>
      <c r="G143" s="2"/>
      <c r="H143" s="16">
        <f t="shared" si="2"/>
        <v>2.999749498997991E-2</v>
      </c>
    </row>
    <row r="144" spans="1:8" ht="13.5" x14ac:dyDescent="0.25">
      <c r="A144" s="11"/>
      <c r="B144" s="10">
        <v>42508</v>
      </c>
      <c r="C144" s="2">
        <v>16.48</v>
      </c>
      <c r="D144" s="2">
        <v>16.446999999999999</v>
      </c>
      <c r="E144" s="2">
        <v>0</v>
      </c>
      <c r="F144" s="2"/>
      <c r="G144" s="2"/>
      <c r="H144" s="16">
        <f t="shared" si="2"/>
        <v>0</v>
      </c>
    </row>
    <row r="145" spans="1:8" ht="13.5" x14ac:dyDescent="0.25">
      <c r="A145" s="11"/>
      <c r="B145" s="10">
        <v>42509</v>
      </c>
      <c r="C145" s="2">
        <v>17.010000000000002</v>
      </c>
      <c r="D145" s="2">
        <v>16.975999999999999</v>
      </c>
      <c r="E145" s="2">
        <v>1715</v>
      </c>
      <c r="F145" s="2"/>
      <c r="G145" s="2"/>
      <c r="H145" s="16">
        <f t="shared" si="2"/>
        <v>3.2163920471818562E-2</v>
      </c>
    </row>
    <row r="146" spans="1:8" ht="13.5" x14ac:dyDescent="0.25">
      <c r="A146" s="11"/>
      <c r="B146" s="10">
        <v>42510</v>
      </c>
      <c r="C146" s="2">
        <v>17.98</v>
      </c>
      <c r="D146" s="2">
        <v>17.943999999999999</v>
      </c>
      <c r="E146" s="2">
        <v>700</v>
      </c>
      <c r="F146" s="2"/>
      <c r="G146" s="2"/>
      <c r="H146" s="16">
        <f t="shared" si="2"/>
        <v>5.7021677662582468E-2</v>
      </c>
    </row>
    <row r="147" spans="1:8" ht="13.5" x14ac:dyDescent="0.25">
      <c r="A147" s="11"/>
      <c r="B147" s="10">
        <v>42513</v>
      </c>
      <c r="C147" s="2">
        <v>18</v>
      </c>
      <c r="D147" s="2">
        <v>17.963999999999999</v>
      </c>
      <c r="E147" s="2">
        <v>200</v>
      </c>
      <c r="F147" s="2"/>
      <c r="G147" s="2"/>
      <c r="H147" s="16">
        <f t="shared" si="2"/>
        <v>1.1145786892554376E-3</v>
      </c>
    </row>
    <row r="148" spans="1:8" ht="13.5" x14ac:dyDescent="0.25">
      <c r="A148" s="11"/>
      <c r="B148" s="10">
        <v>42514</v>
      </c>
      <c r="C148" s="2">
        <v>18</v>
      </c>
      <c r="D148" s="2">
        <v>17.963999999999999</v>
      </c>
      <c r="E148" s="2">
        <v>1475</v>
      </c>
      <c r="F148" s="2"/>
      <c r="G148" s="2"/>
      <c r="H148" s="16">
        <f t="shared" si="2"/>
        <v>0</v>
      </c>
    </row>
    <row r="149" spans="1:8" ht="13.5" x14ac:dyDescent="0.25">
      <c r="A149" s="11"/>
      <c r="B149" s="10">
        <v>42515</v>
      </c>
      <c r="C149" s="2">
        <v>18</v>
      </c>
      <c r="D149" s="2">
        <v>17.963999999999999</v>
      </c>
      <c r="E149" s="2">
        <v>0</v>
      </c>
      <c r="F149" s="2"/>
      <c r="G149" s="2"/>
      <c r="H149" s="16">
        <f t="shared" si="2"/>
        <v>0</v>
      </c>
    </row>
    <row r="150" spans="1:8" ht="13.5" x14ac:dyDescent="0.25">
      <c r="A150" s="11"/>
      <c r="B150" s="10">
        <v>42516</v>
      </c>
      <c r="C150" s="2">
        <v>18</v>
      </c>
      <c r="D150" s="2">
        <v>17.963999999999999</v>
      </c>
      <c r="E150" s="2">
        <v>40</v>
      </c>
      <c r="F150" s="2"/>
      <c r="G150" s="2"/>
      <c r="H150" s="16">
        <f t="shared" si="2"/>
        <v>0</v>
      </c>
    </row>
    <row r="151" spans="1:8" ht="13.5" x14ac:dyDescent="0.25">
      <c r="A151" s="11"/>
      <c r="B151" s="10">
        <v>42517</v>
      </c>
      <c r="C151" s="2">
        <v>17.46</v>
      </c>
      <c r="D151" s="2">
        <v>17.4251</v>
      </c>
      <c r="E151" s="2">
        <v>6</v>
      </c>
      <c r="F151" s="2"/>
      <c r="G151" s="2"/>
      <c r="H151" s="16">
        <f t="shared" si="2"/>
        <v>-2.9998886662213214E-2</v>
      </c>
    </row>
    <row r="152" spans="1:8" ht="13.5" x14ac:dyDescent="0.25">
      <c r="A152" s="11"/>
      <c r="B152" s="10">
        <v>42520</v>
      </c>
      <c r="C152" s="2">
        <v>17.600000000000001</v>
      </c>
      <c r="D152" s="2">
        <v>17.564800000000002</v>
      </c>
      <c r="E152" s="2">
        <v>14</v>
      </c>
      <c r="F152" s="2"/>
      <c r="G152" s="2"/>
      <c r="H152" s="16">
        <f t="shared" si="2"/>
        <v>8.0171706331671703E-3</v>
      </c>
    </row>
    <row r="153" spans="1:8" ht="13.5" x14ac:dyDescent="0.25">
      <c r="A153" s="11"/>
      <c r="B153" s="10">
        <v>42521</v>
      </c>
      <c r="C153" s="2">
        <v>17.47</v>
      </c>
      <c r="D153" s="2">
        <v>17.435099999999998</v>
      </c>
      <c r="E153" s="2">
        <v>260</v>
      </c>
      <c r="F153" s="2"/>
      <c r="G153" s="2"/>
      <c r="H153" s="16">
        <f t="shared" si="2"/>
        <v>-7.3840863545274211E-3</v>
      </c>
    </row>
    <row r="154" spans="1:8" ht="13.5" x14ac:dyDescent="0.25">
      <c r="A154" s="11"/>
      <c r="B154" s="10">
        <v>42522</v>
      </c>
      <c r="C154" s="2">
        <v>17.47</v>
      </c>
      <c r="D154" s="2">
        <v>17.435099999999998</v>
      </c>
      <c r="E154" s="2">
        <v>0</v>
      </c>
      <c r="F154" s="2"/>
      <c r="G154" s="2"/>
      <c r="H154" s="16">
        <f t="shared" si="2"/>
        <v>0</v>
      </c>
    </row>
    <row r="155" spans="1:8" ht="13.5" x14ac:dyDescent="0.25">
      <c r="A155" s="11"/>
      <c r="B155" s="10">
        <v>42523</v>
      </c>
      <c r="C155" s="2">
        <v>17.47</v>
      </c>
      <c r="D155" s="2">
        <v>17.435099999999998</v>
      </c>
      <c r="E155" s="2">
        <v>0</v>
      </c>
      <c r="F155" s="2"/>
      <c r="G155" s="2"/>
      <c r="H155" s="16">
        <f t="shared" si="2"/>
        <v>0</v>
      </c>
    </row>
    <row r="156" spans="1:8" ht="13.5" x14ac:dyDescent="0.25">
      <c r="A156" s="11"/>
      <c r="B156" s="10">
        <v>42524</v>
      </c>
      <c r="C156" s="2">
        <v>16.77</v>
      </c>
      <c r="D156" s="2">
        <v>16.736499999999999</v>
      </c>
      <c r="E156" s="2">
        <v>131</v>
      </c>
      <c r="F156" s="2"/>
      <c r="G156" s="2"/>
      <c r="H156" s="16">
        <f t="shared" si="2"/>
        <v>-4.0068597254962639E-2</v>
      </c>
    </row>
    <row r="157" spans="1:8" ht="13.5" x14ac:dyDescent="0.25">
      <c r="A157" s="11"/>
      <c r="B157" s="10">
        <v>42527</v>
      </c>
      <c r="C157" s="2">
        <v>16.77</v>
      </c>
      <c r="D157" s="2">
        <v>16.736499999999999</v>
      </c>
      <c r="E157" s="2">
        <v>0</v>
      </c>
      <c r="F157" s="2"/>
      <c r="G157" s="2"/>
      <c r="H157" s="16">
        <f t="shared" si="2"/>
        <v>0</v>
      </c>
    </row>
    <row r="158" spans="1:8" ht="13.5" x14ac:dyDescent="0.25">
      <c r="A158" s="11"/>
      <c r="B158" s="10">
        <v>42528</v>
      </c>
      <c r="C158" s="2">
        <v>17.27</v>
      </c>
      <c r="D158" s="2">
        <v>17.235499999999998</v>
      </c>
      <c r="E158" s="2">
        <v>0</v>
      </c>
      <c r="F158" s="2"/>
      <c r="G158" s="2"/>
      <c r="H158" s="16">
        <f t="shared" si="2"/>
        <v>2.9815074836435265E-2</v>
      </c>
    </row>
    <row r="159" spans="1:8" ht="13.5" x14ac:dyDescent="0.25">
      <c r="A159" s="11"/>
      <c r="B159" s="10">
        <v>42529</v>
      </c>
      <c r="C159" s="2">
        <v>16.77</v>
      </c>
      <c r="D159" s="2">
        <v>16.736499999999999</v>
      </c>
      <c r="E159" s="2">
        <v>570</v>
      </c>
      <c r="F159" s="2"/>
      <c r="G159" s="2"/>
      <c r="H159" s="16">
        <f t="shared" si="2"/>
        <v>-2.8951872588552627E-2</v>
      </c>
    </row>
    <row r="160" spans="1:8" ht="13.5" x14ac:dyDescent="0.25">
      <c r="A160" s="11"/>
      <c r="B160" s="10">
        <v>42530</v>
      </c>
      <c r="C160" s="2">
        <v>16.61</v>
      </c>
      <c r="D160" s="2">
        <v>16.576799999999999</v>
      </c>
      <c r="E160" s="2">
        <v>150</v>
      </c>
      <c r="F160" s="2"/>
      <c r="G160" s="2"/>
      <c r="H160" s="16">
        <f t="shared" si="2"/>
        <v>-9.5420189406387745E-3</v>
      </c>
    </row>
    <row r="161" spans="1:8" ht="13.5" x14ac:dyDescent="0.25">
      <c r="A161" s="11"/>
      <c r="B161" s="10">
        <v>42531</v>
      </c>
      <c r="C161" s="2">
        <v>16.52</v>
      </c>
      <c r="D161" s="2">
        <v>16.486999999999998</v>
      </c>
      <c r="E161" s="2">
        <v>500</v>
      </c>
      <c r="F161" s="2"/>
      <c r="G161" s="2"/>
      <c r="H161" s="16">
        <f t="shared" si="2"/>
        <v>-5.4172095941315774E-3</v>
      </c>
    </row>
    <row r="162" spans="1:8" ht="13.5" x14ac:dyDescent="0.25">
      <c r="A162" s="11"/>
      <c r="B162" s="10">
        <v>42534</v>
      </c>
      <c r="C162" s="2">
        <v>16.04</v>
      </c>
      <c r="D162" s="2">
        <v>16.007899999999999</v>
      </c>
      <c r="E162" s="2">
        <v>250</v>
      </c>
      <c r="F162" s="2"/>
      <c r="G162" s="2"/>
      <c r="H162" s="16">
        <f t="shared" si="2"/>
        <v>-2.9059258809971435E-2</v>
      </c>
    </row>
    <row r="163" spans="1:8" ht="13.5" x14ac:dyDescent="0.25">
      <c r="A163" s="11"/>
      <c r="B163" s="10">
        <v>42535</v>
      </c>
      <c r="C163" s="2">
        <v>16.010000000000002</v>
      </c>
      <c r="D163" s="2">
        <v>15.978</v>
      </c>
      <c r="E163" s="2">
        <v>250</v>
      </c>
      <c r="F163" s="2"/>
      <c r="G163" s="2"/>
      <c r="H163" s="16">
        <f t="shared" si="2"/>
        <v>-1.8678277600434532E-3</v>
      </c>
    </row>
    <row r="164" spans="1:8" ht="13.5" x14ac:dyDescent="0.25">
      <c r="A164" s="11"/>
      <c r="B164" s="10">
        <v>42536</v>
      </c>
      <c r="C164" s="2">
        <v>16.489999999999998</v>
      </c>
      <c r="D164" s="2">
        <v>16.457000000000001</v>
      </c>
      <c r="E164" s="2">
        <v>40</v>
      </c>
      <c r="F164" s="2"/>
      <c r="G164" s="2"/>
      <c r="H164" s="16">
        <f t="shared" si="2"/>
        <v>2.9978720741018962E-2</v>
      </c>
    </row>
    <row r="165" spans="1:8" ht="13.5" x14ac:dyDescent="0.25">
      <c r="A165" s="11"/>
      <c r="B165" s="10">
        <v>42537</v>
      </c>
      <c r="C165" s="2">
        <v>16.2</v>
      </c>
      <c r="D165" s="2">
        <v>16.1676</v>
      </c>
      <c r="E165" s="2">
        <v>766</v>
      </c>
      <c r="F165" s="2"/>
      <c r="G165" s="2"/>
      <c r="H165" s="16">
        <f t="shared" si="2"/>
        <v>-1.7585222093941821E-2</v>
      </c>
    </row>
    <row r="166" spans="1:8" ht="13.5" x14ac:dyDescent="0.25">
      <c r="A166" s="11"/>
      <c r="B166" s="10">
        <v>42538</v>
      </c>
      <c r="C166" s="2">
        <v>16.100000000000001</v>
      </c>
      <c r="D166" s="2">
        <v>16.067799999999998</v>
      </c>
      <c r="E166" s="2">
        <v>7</v>
      </c>
      <c r="F166" s="2"/>
      <c r="G166" s="2"/>
      <c r="H166" s="16">
        <f t="shared" si="2"/>
        <v>-6.1728395061729563E-3</v>
      </c>
    </row>
    <row r="167" spans="1:8" ht="13.5" x14ac:dyDescent="0.25">
      <c r="A167" s="11"/>
      <c r="B167" s="10">
        <v>42541</v>
      </c>
      <c r="C167" s="2">
        <v>16.03</v>
      </c>
      <c r="D167" s="2">
        <v>15.9979</v>
      </c>
      <c r="E167" s="2">
        <v>3</v>
      </c>
      <c r="F167" s="2"/>
      <c r="G167" s="2"/>
      <c r="H167" s="16">
        <f t="shared" si="2"/>
        <v>-4.3503155379080363E-3</v>
      </c>
    </row>
    <row r="168" spans="1:8" ht="13.5" x14ac:dyDescent="0.25">
      <c r="A168" s="11"/>
      <c r="B168" s="10">
        <v>42542</v>
      </c>
      <c r="C168" s="2">
        <v>16.03</v>
      </c>
      <c r="D168" s="2">
        <v>15.9979</v>
      </c>
      <c r="E168" s="2">
        <v>0</v>
      </c>
      <c r="F168" s="2"/>
      <c r="G168" s="2"/>
      <c r="H168" s="16">
        <f t="shared" si="2"/>
        <v>0</v>
      </c>
    </row>
    <row r="169" spans="1:8" ht="13.5" x14ac:dyDescent="0.25">
      <c r="A169" s="11"/>
      <c r="B169" s="10">
        <v>42543</v>
      </c>
      <c r="C169" s="2">
        <v>16.03</v>
      </c>
      <c r="D169" s="2">
        <v>15.9979</v>
      </c>
      <c r="E169" s="2">
        <v>0</v>
      </c>
      <c r="F169" s="2"/>
      <c r="G169" s="2"/>
      <c r="H169" s="16">
        <f t="shared" si="2"/>
        <v>0</v>
      </c>
    </row>
    <row r="170" spans="1:8" ht="13.5" x14ac:dyDescent="0.25">
      <c r="A170" s="11"/>
      <c r="B170" s="10">
        <v>42544</v>
      </c>
      <c r="C170" s="2">
        <v>16.100000000000001</v>
      </c>
      <c r="D170" s="2">
        <v>16.067799999999998</v>
      </c>
      <c r="E170" s="2">
        <v>331</v>
      </c>
      <c r="F170" s="2"/>
      <c r="G170" s="2"/>
      <c r="H170" s="16">
        <f t="shared" si="2"/>
        <v>4.369323473705845E-3</v>
      </c>
    </row>
    <row r="171" spans="1:8" ht="13.5" x14ac:dyDescent="0.25">
      <c r="A171" s="11"/>
      <c r="B171" s="10">
        <v>42545</v>
      </c>
      <c r="C171" s="2">
        <v>16.100000000000001</v>
      </c>
      <c r="D171" s="2">
        <v>16.067799999999998</v>
      </c>
      <c r="E171" s="2">
        <v>0</v>
      </c>
      <c r="F171" s="2"/>
      <c r="G171" s="2"/>
      <c r="H171" s="16">
        <f t="shared" si="2"/>
        <v>0</v>
      </c>
    </row>
    <row r="172" spans="1:8" ht="13.5" x14ac:dyDescent="0.25">
      <c r="A172" s="11"/>
      <c r="B172" s="10">
        <v>42548</v>
      </c>
      <c r="C172" s="2">
        <v>16.09</v>
      </c>
      <c r="D172" s="2">
        <v>16.0578</v>
      </c>
      <c r="E172" s="2">
        <v>56</v>
      </c>
      <c r="F172" s="2"/>
      <c r="G172" s="2"/>
      <c r="H172" s="16">
        <f t="shared" si="2"/>
        <v>-6.2236273789803283E-4</v>
      </c>
    </row>
    <row r="173" spans="1:8" ht="13.5" x14ac:dyDescent="0.25">
      <c r="A173" s="11"/>
      <c r="B173" s="10">
        <v>42549</v>
      </c>
      <c r="C173" s="2">
        <v>16</v>
      </c>
      <c r="D173" s="2">
        <v>15.968</v>
      </c>
      <c r="E173" s="2">
        <v>2000</v>
      </c>
      <c r="F173" s="2"/>
      <c r="G173" s="2"/>
      <c r="H173" s="16">
        <f t="shared" si="2"/>
        <v>-5.5922978241104209E-3</v>
      </c>
    </row>
    <row r="174" spans="1:8" ht="13.5" x14ac:dyDescent="0.25">
      <c r="A174" s="11"/>
      <c r="B174" s="10">
        <v>42550</v>
      </c>
      <c r="C174" s="2">
        <v>16</v>
      </c>
      <c r="D174" s="2">
        <v>15.968</v>
      </c>
      <c r="E174" s="2">
        <v>0</v>
      </c>
      <c r="F174" s="2"/>
      <c r="G174" s="2"/>
      <c r="H174" s="16">
        <f t="shared" si="2"/>
        <v>0</v>
      </c>
    </row>
    <row r="175" spans="1:8" ht="13.5" x14ac:dyDescent="0.25">
      <c r="A175" s="11"/>
      <c r="B175" s="10">
        <v>42551</v>
      </c>
      <c r="C175" s="2">
        <v>16.100000000000001</v>
      </c>
      <c r="D175" s="2">
        <v>16.067799999999998</v>
      </c>
      <c r="E175" s="2">
        <v>165</v>
      </c>
      <c r="F175" s="2"/>
      <c r="G175" s="2"/>
      <c r="H175" s="16">
        <f t="shared" si="2"/>
        <v>6.2499999999998954E-3</v>
      </c>
    </row>
    <row r="176" spans="1:8" ht="13.5" x14ac:dyDescent="0.25">
      <c r="A176" s="11"/>
      <c r="B176" s="10">
        <v>42552</v>
      </c>
      <c r="C176" s="2">
        <v>16.100000000000001</v>
      </c>
      <c r="D176" s="2">
        <v>16.067799999999998</v>
      </c>
      <c r="E176" s="2">
        <v>0</v>
      </c>
      <c r="F176" s="2"/>
      <c r="G176" s="2"/>
      <c r="H176" s="16">
        <f t="shared" si="2"/>
        <v>0</v>
      </c>
    </row>
    <row r="177" spans="1:8" ht="13.5" x14ac:dyDescent="0.25">
      <c r="A177" s="11"/>
      <c r="B177" s="10">
        <v>42555</v>
      </c>
      <c r="C177" s="2">
        <v>16.100000000000001</v>
      </c>
      <c r="D177" s="2">
        <v>16.067799999999998</v>
      </c>
      <c r="E177" s="2">
        <v>0</v>
      </c>
      <c r="F177" s="2"/>
      <c r="G177" s="2"/>
      <c r="H177" s="16">
        <f t="shared" si="2"/>
        <v>0</v>
      </c>
    </row>
    <row r="178" spans="1:8" ht="13.5" x14ac:dyDescent="0.25">
      <c r="A178" s="11"/>
      <c r="B178" s="10">
        <v>42559</v>
      </c>
      <c r="C178" s="2">
        <v>16.100000000000001</v>
      </c>
      <c r="D178" s="2">
        <v>16.067799999999998</v>
      </c>
      <c r="E178" s="2">
        <v>436</v>
      </c>
      <c r="F178" s="2"/>
      <c r="G178" s="2"/>
      <c r="H178" s="16">
        <f t="shared" si="2"/>
        <v>0</v>
      </c>
    </row>
    <row r="179" spans="1:8" ht="13.5" x14ac:dyDescent="0.25">
      <c r="A179" s="11"/>
      <c r="B179" s="10">
        <v>42562</v>
      </c>
      <c r="C179" s="2">
        <v>16.100000000000001</v>
      </c>
      <c r="D179" s="2">
        <v>16.067799999999998</v>
      </c>
      <c r="E179" s="2">
        <v>0</v>
      </c>
      <c r="F179" s="2"/>
      <c r="G179" s="2"/>
      <c r="H179" s="16">
        <f t="shared" si="2"/>
        <v>0</v>
      </c>
    </row>
    <row r="180" spans="1:8" ht="13.5" x14ac:dyDescent="0.25">
      <c r="A180" s="11"/>
      <c r="B180" s="10">
        <v>42563</v>
      </c>
      <c r="C180" s="2">
        <v>16.100000000000001</v>
      </c>
      <c r="D180" s="2">
        <v>16.067799999999998</v>
      </c>
      <c r="E180" s="2">
        <v>0</v>
      </c>
      <c r="F180" s="2"/>
      <c r="G180" s="2"/>
      <c r="H180" s="16">
        <f t="shared" si="2"/>
        <v>0</v>
      </c>
    </row>
    <row r="181" spans="1:8" ht="13.5" x14ac:dyDescent="0.25">
      <c r="A181" s="11"/>
      <c r="B181" s="10">
        <v>42564</v>
      </c>
      <c r="C181" s="2">
        <v>16.579999999999998</v>
      </c>
      <c r="D181" s="2">
        <v>16.546800000000001</v>
      </c>
      <c r="E181" s="2">
        <v>0</v>
      </c>
      <c r="F181" s="2"/>
      <c r="G181" s="2"/>
      <c r="H181" s="16">
        <f t="shared" si="2"/>
        <v>2.9811175145321875E-2</v>
      </c>
    </row>
    <row r="182" spans="1:8" ht="13.5" x14ac:dyDescent="0.25">
      <c r="A182" s="11"/>
      <c r="B182" s="10">
        <v>42565</v>
      </c>
      <c r="C182" s="2">
        <v>16.579999999999998</v>
      </c>
      <c r="D182" s="2">
        <v>16.546800000000001</v>
      </c>
      <c r="E182" s="2">
        <v>0</v>
      </c>
      <c r="F182" s="2"/>
      <c r="G182" s="2"/>
      <c r="H182" s="16">
        <f t="shared" si="2"/>
        <v>0</v>
      </c>
    </row>
    <row r="183" spans="1:8" ht="13.5" x14ac:dyDescent="0.25">
      <c r="A183" s="11"/>
      <c r="B183" s="10">
        <v>42566</v>
      </c>
      <c r="C183" s="2">
        <v>16.100000000000001</v>
      </c>
      <c r="D183" s="2">
        <v>16.067799999999998</v>
      </c>
      <c r="E183" s="2">
        <v>125</v>
      </c>
      <c r="F183" s="2"/>
      <c r="G183" s="2"/>
      <c r="H183" s="16">
        <f t="shared" si="2"/>
        <v>-2.8948195421471385E-2</v>
      </c>
    </row>
    <row r="184" spans="1:8" ht="13.5" x14ac:dyDescent="0.25">
      <c r="A184" s="11"/>
      <c r="B184" s="10">
        <v>42569</v>
      </c>
      <c r="C184" s="2">
        <v>16.100000000000001</v>
      </c>
      <c r="D184" s="2">
        <v>16.067799999999998</v>
      </c>
      <c r="E184" s="2">
        <v>2412</v>
      </c>
      <c r="F184" s="2"/>
      <c r="G184" s="2"/>
      <c r="H184" s="16">
        <f t="shared" si="2"/>
        <v>0</v>
      </c>
    </row>
    <row r="185" spans="1:8" ht="13.5" x14ac:dyDescent="0.25">
      <c r="A185" s="11"/>
      <c r="B185" s="10">
        <v>42570</v>
      </c>
      <c r="C185" s="2">
        <v>16.100000000000001</v>
      </c>
      <c r="D185" s="2">
        <v>16.067799999999998</v>
      </c>
      <c r="E185" s="2">
        <v>0</v>
      </c>
      <c r="F185" s="2"/>
      <c r="G185" s="2"/>
      <c r="H185" s="16">
        <f t="shared" si="2"/>
        <v>0</v>
      </c>
    </row>
    <row r="186" spans="1:8" ht="13.5" x14ac:dyDescent="0.25">
      <c r="A186" s="11"/>
      <c r="B186" s="10">
        <v>42571</v>
      </c>
      <c r="C186" s="2">
        <v>16.11</v>
      </c>
      <c r="D186" s="2">
        <v>16.0778</v>
      </c>
      <c r="E186" s="2">
        <v>2465</v>
      </c>
      <c r="F186" s="2"/>
      <c r="G186" s="2"/>
      <c r="H186" s="16">
        <f t="shared" si="2"/>
        <v>6.2236273789825389E-4</v>
      </c>
    </row>
    <row r="187" spans="1:8" ht="13.5" x14ac:dyDescent="0.25">
      <c r="A187" s="11"/>
      <c r="B187" s="10">
        <v>42572</v>
      </c>
      <c r="C187" s="2">
        <v>16.11</v>
      </c>
      <c r="D187" s="2">
        <v>16.0778</v>
      </c>
      <c r="E187" s="2">
        <v>1876</v>
      </c>
      <c r="F187" s="2"/>
      <c r="G187" s="2"/>
      <c r="H187" s="16">
        <f t="shared" si="2"/>
        <v>0</v>
      </c>
    </row>
    <row r="188" spans="1:8" ht="13.5" x14ac:dyDescent="0.25">
      <c r="A188" s="11"/>
      <c r="B188" s="10">
        <v>42573</v>
      </c>
      <c r="C188" s="2">
        <v>16.11</v>
      </c>
      <c r="D188" s="2">
        <v>16.0778</v>
      </c>
      <c r="E188" s="2">
        <v>0</v>
      </c>
      <c r="F188" s="2"/>
      <c r="G188" s="2"/>
      <c r="H188" s="16">
        <f t="shared" si="2"/>
        <v>0</v>
      </c>
    </row>
    <row r="189" spans="1:8" ht="13.5" x14ac:dyDescent="0.25">
      <c r="A189" s="11"/>
      <c r="B189" s="10">
        <v>42577</v>
      </c>
      <c r="C189" s="2">
        <v>16.11</v>
      </c>
      <c r="D189" s="2">
        <v>16.0778</v>
      </c>
      <c r="E189" s="2">
        <v>200</v>
      </c>
      <c r="F189" s="2"/>
      <c r="G189" s="2"/>
      <c r="H189" s="16">
        <f t="shared" si="2"/>
        <v>0</v>
      </c>
    </row>
    <row r="190" spans="1:8" ht="13.5" x14ac:dyDescent="0.25">
      <c r="A190" s="11"/>
      <c r="B190" s="10">
        <v>42578</v>
      </c>
      <c r="C190" s="2">
        <v>16.11</v>
      </c>
      <c r="D190" s="2">
        <v>16.0778</v>
      </c>
      <c r="E190" s="2">
        <v>307</v>
      </c>
      <c r="F190" s="2"/>
      <c r="G190" s="2"/>
      <c r="H190" s="16">
        <f t="shared" si="2"/>
        <v>0</v>
      </c>
    </row>
    <row r="191" spans="1:8" ht="13.5" x14ac:dyDescent="0.25">
      <c r="A191" s="11"/>
      <c r="B191" s="10">
        <v>42579</v>
      </c>
      <c r="C191" s="2">
        <v>16.59</v>
      </c>
      <c r="D191" s="2">
        <v>16.556799999999999</v>
      </c>
      <c r="E191" s="2">
        <v>1</v>
      </c>
      <c r="F191" s="2"/>
      <c r="G191" s="2"/>
      <c r="H191" s="16">
        <f t="shared" si="2"/>
        <v>2.9792633320479121E-2</v>
      </c>
    </row>
    <row r="192" spans="1:8" ht="13.5" x14ac:dyDescent="0.25">
      <c r="A192" s="11"/>
      <c r="B192" s="10">
        <v>42580</v>
      </c>
      <c r="C192" s="2">
        <v>16.59</v>
      </c>
      <c r="D192" s="2">
        <v>16.556799999999999</v>
      </c>
      <c r="E192" s="2">
        <v>0</v>
      </c>
      <c r="F192" s="2"/>
      <c r="G192" s="2"/>
      <c r="H192" s="16">
        <f t="shared" si="2"/>
        <v>0</v>
      </c>
    </row>
    <row r="193" spans="1:8" ht="13.5" x14ac:dyDescent="0.25">
      <c r="A193" s="11"/>
      <c r="B193" s="10">
        <v>42583</v>
      </c>
      <c r="C193" s="2">
        <v>16.59</v>
      </c>
      <c r="D193" s="2">
        <v>16.556799999999999</v>
      </c>
      <c r="E193" s="2">
        <v>0</v>
      </c>
      <c r="F193" s="2"/>
      <c r="G193" s="2"/>
      <c r="H193" s="16">
        <f t="shared" si="2"/>
        <v>0</v>
      </c>
    </row>
    <row r="194" spans="1:8" ht="13.5" x14ac:dyDescent="0.25">
      <c r="A194" s="11"/>
      <c r="B194" s="10">
        <v>42584</v>
      </c>
      <c r="C194" s="2">
        <v>16.59</v>
      </c>
      <c r="D194" s="2">
        <v>16.556799999999999</v>
      </c>
      <c r="E194" s="2">
        <v>298</v>
      </c>
      <c r="F194" s="2"/>
      <c r="G194" s="2"/>
      <c r="H194" s="16">
        <f t="shared" si="2"/>
        <v>0</v>
      </c>
    </row>
    <row r="195" spans="1:8" ht="13.5" x14ac:dyDescent="0.25">
      <c r="A195" s="11"/>
      <c r="B195" s="10">
        <v>42585</v>
      </c>
      <c r="C195" s="2">
        <v>16.600000000000001</v>
      </c>
      <c r="D195" s="2">
        <v>16.566800000000001</v>
      </c>
      <c r="E195" s="2">
        <v>114</v>
      </c>
      <c r="F195" s="2"/>
      <c r="G195" s="2"/>
      <c r="H195" s="16">
        <f t="shared" si="2"/>
        <v>6.0398144569008289E-4</v>
      </c>
    </row>
    <row r="196" spans="1:8" ht="13.5" x14ac:dyDescent="0.25">
      <c r="A196" s="11"/>
      <c r="B196" s="10">
        <v>42586</v>
      </c>
      <c r="C196" s="2">
        <v>16.7</v>
      </c>
      <c r="D196" s="2">
        <v>16.666599999999999</v>
      </c>
      <c r="E196" s="2">
        <v>345</v>
      </c>
      <c r="F196" s="2"/>
      <c r="G196" s="2"/>
      <c r="H196" s="16">
        <f t="shared" si="2"/>
        <v>6.0240963855420675E-3</v>
      </c>
    </row>
    <row r="197" spans="1:8" ht="13.5" x14ac:dyDescent="0.25">
      <c r="A197" s="11"/>
      <c r="B197" s="10">
        <v>42587</v>
      </c>
      <c r="C197" s="2">
        <v>16.899999999999999</v>
      </c>
      <c r="D197" s="2">
        <v>16.866199999999999</v>
      </c>
      <c r="E197" s="2">
        <v>390</v>
      </c>
      <c r="F197" s="2"/>
      <c r="G197" s="2"/>
      <c r="H197" s="16">
        <f t="shared" si="2"/>
        <v>1.1976047904191631E-2</v>
      </c>
    </row>
    <row r="198" spans="1:8" ht="13.5" x14ac:dyDescent="0.25">
      <c r="A198" s="11"/>
      <c r="B198" s="10">
        <v>42590</v>
      </c>
      <c r="C198" s="2">
        <v>17</v>
      </c>
      <c r="D198" s="2">
        <v>16.966000000000001</v>
      </c>
      <c r="E198" s="2">
        <v>9168</v>
      </c>
      <c r="F198" s="2"/>
      <c r="G198" s="2"/>
      <c r="H198" s="16">
        <f t="shared" si="2"/>
        <v>5.9171597633137212E-3</v>
      </c>
    </row>
    <row r="199" spans="1:8" ht="13.5" x14ac:dyDescent="0.25">
      <c r="A199" s="11"/>
      <c r="B199" s="10">
        <v>42591</v>
      </c>
      <c r="C199" s="2">
        <v>17</v>
      </c>
      <c r="D199" s="2">
        <v>16.966000000000001</v>
      </c>
      <c r="E199" s="2">
        <v>109</v>
      </c>
      <c r="F199" s="2"/>
      <c r="G199" s="2"/>
      <c r="H199" s="16">
        <f t="shared" ref="H199:H262" si="3">(D199-D198)/D198</f>
        <v>0</v>
      </c>
    </row>
    <row r="200" spans="1:8" ht="13.5" x14ac:dyDescent="0.25">
      <c r="A200" s="11"/>
      <c r="B200" s="10">
        <v>42592</v>
      </c>
      <c r="C200" s="2">
        <v>17</v>
      </c>
      <c r="D200" s="2">
        <v>16.966000000000001</v>
      </c>
      <c r="E200" s="2">
        <v>259</v>
      </c>
      <c r="F200" s="2"/>
      <c r="G200" s="2"/>
      <c r="H200" s="16">
        <f t="shared" si="3"/>
        <v>0</v>
      </c>
    </row>
    <row r="201" spans="1:8" ht="13.5" x14ac:dyDescent="0.25">
      <c r="A201" s="11"/>
      <c r="B201" s="10">
        <v>42593</v>
      </c>
      <c r="C201" s="2">
        <v>17.29</v>
      </c>
      <c r="D201" s="2">
        <v>17.255400000000002</v>
      </c>
      <c r="E201" s="2">
        <v>191</v>
      </c>
      <c r="F201" s="2"/>
      <c r="G201" s="2"/>
      <c r="H201" s="16">
        <f t="shared" si="3"/>
        <v>1.7057644701167073E-2</v>
      </c>
    </row>
    <row r="202" spans="1:8" ht="13.5" x14ac:dyDescent="0.25">
      <c r="A202" s="11"/>
      <c r="B202" s="10">
        <v>42594</v>
      </c>
      <c r="C202" s="2">
        <v>17.39</v>
      </c>
      <c r="D202" s="2">
        <v>17.3552</v>
      </c>
      <c r="E202" s="2">
        <v>287</v>
      </c>
      <c r="F202" s="2"/>
      <c r="G202" s="2"/>
      <c r="H202" s="16">
        <f t="shared" si="3"/>
        <v>5.7836966978452153E-3</v>
      </c>
    </row>
    <row r="203" spans="1:8" ht="13.5" x14ac:dyDescent="0.25">
      <c r="A203" s="11"/>
      <c r="B203" s="10">
        <v>42597</v>
      </c>
      <c r="C203" s="2">
        <v>17.399999999999999</v>
      </c>
      <c r="D203" s="2">
        <v>17.365200000000002</v>
      </c>
      <c r="E203" s="2">
        <v>130</v>
      </c>
      <c r="F203" s="2"/>
      <c r="G203" s="2"/>
      <c r="H203" s="16">
        <f t="shared" si="3"/>
        <v>5.7619618327657204E-4</v>
      </c>
    </row>
    <row r="204" spans="1:8" ht="13.5" x14ac:dyDescent="0.25">
      <c r="A204" s="11"/>
      <c r="B204" s="10">
        <v>42598</v>
      </c>
      <c r="C204" s="2">
        <v>17.3</v>
      </c>
      <c r="D204" s="2">
        <v>17.2654</v>
      </c>
      <c r="E204" s="2">
        <v>25</v>
      </c>
      <c r="F204" s="2"/>
      <c r="G204" s="2"/>
      <c r="H204" s="16">
        <f t="shared" si="3"/>
        <v>-5.7471264367817175E-3</v>
      </c>
    </row>
    <row r="205" spans="1:8" ht="13.5" x14ac:dyDescent="0.25">
      <c r="A205" s="11"/>
      <c r="B205" s="10">
        <v>42599</v>
      </c>
      <c r="C205" s="2">
        <v>17.3</v>
      </c>
      <c r="D205" s="2">
        <v>17.2654</v>
      </c>
      <c r="E205" s="2">
        <v>1000</v>
      </c>
      <c r="F205" s="2"/>
      <c r="G205" s="2"/>
      <c r="H205" s="16">
        <f t="shared" si="3"/>
        <v>0</v>
      </c>
    </row>
    <row r="206" spans="1:8" ht="13.5" x14ac:dyDescent="0.25">
      <c r="A206" s="11"/>
      <c r="B206" s="10">
        <v>42600</v>
      </c>
      <c r="C206" s="2">
        <v>17.399999999999999</v>
      </c>
      <c r="D206" s="2">
        <v>17.365200000000002</v>
      </c>
      <c r="E206" s="2">
        <v>3238</v>
      </c>
      <c r="F206" s="2"/>
      <c r="G206" s="2"/>
      <c r="H206" s="16">
        <f t="shared" si="3"/>
        <v>5.7803468208093576E-3</v>
      </c>
    </row>
    <row r="207" spans="1:8" ht="13.5" x14ac:dyDescent="0.25">
      <c r="A207" s="11"/>
      <c r="B207" s="10">
        <v>42601</v>
      </c>
      <c r="C207" s="2">
        <v>17.8</v>
      </c>
      <c r="D207" s="2">
        <v>17.764399999999998</v>
      </c>
      <c r="E207" s="2">
        <v>252</v>
      </c>
      <c r="F207" s="2"/>
      <c r="G207" s="2"/>
      <c r="H207" s="16">
        <f t="shared" si="3"/>
        <v>2.2988505747126256E-2</v>
      </c>
    </row>
    <row r="208" spans="1:8" ht="13.5" x14ac:dyDescent="0.25">
      <c r="A208" s="11"/>
      <c r="B208" s="10">
        <v>42604</v>
      </c>
      <c r="C208" s="2">
        <v>18.87</v>
      </c>
      <c r="D208" s="2">
        <v>18.8323</v>
      </c>
      <c r="E208" s="2">
        <v>1778</v>
      </c>
      <c r="F208" s="2"/>
      <c r="G208" s="2"/>
      <c r="H208" s="16">
        <f t="shared" si="3"/>
        <v>6.0114611244961931E-2</v>
      </c>
    </row>
    <row r="209" spans="1:8" ht="13.5" x14ac:dyDescent="0.25">
      <c r="A209" s="11"/>
      <c r="B209" s="10">
        <v>42605</v>
      </c>
      <c r="C209" s="2">
        <v>18.8</v>
      </c>
      <c r="D209" s="2">
        <v>18.7624</v>
      </c>
      <c r="E209" s="2">
        <v>100</v>
      </c>
      <c r="F209" s="2"/>
      <c r="G209" s="2"/>
      <c r="H209" s="16">
        <f t="shared" si="3"/>
        <v>-3.7117080760183576E-3</v>
      </c>
    </row>
    <row r="210" spans="1:8" ht="13.5" x14ac:dyDescent="0.25">
      <c r="A210" s="11"/>
      <c r="B210" s="10">
        <v>42606</v>
      </c>
      <c r="C210" s="2">
        <v>18.8</v>
      </c>
      <c r="D210" s="2">
        <v>18.7624</v>
      </c>
      <c r="E210" s="2">
        <v>500</v>
      </c>
      <c r="F210" s="2"/>
      <c r="G210" s="2"/>
      <c r="H210" s="16">
        <f t="shared" si="3"/>
        <v>0</v>
      </c>
    </row>
    <row r="211" spans="1:8" ht="13.5" x14ac:dyDescent="0.25">
      <c r="A211" s="11"/>
      <c r="B211" s="10">
        <v>42607</v>
      </c>
      <c r="C211" s="2">
        <v>19.36</v>
      </c>
      <c r="D211" s="2">
        <v>19.321300000000001</v>
      </c>
      <c r="E211" s="2">
        <v>1</v>
      </c>
      <c r="F211" s="2"/>
      <c r="G211" s="2"/>
      <c r="H211" s="16">
        <f t="shared" si="3"/>
        <v>2.9788300004263916E-2</v>
      </c>
    </row>
    <row r="212" spans="1:8" ht="13.5" x14ac:dyDescent="0.25">
      <c r="A212" s="11"/>
      <c r="B212" s="10">
        <v>42608</v>
      </c>
      <c r="C212" s="2">
        <v>19.5</v>
      </c>
      <c r="D212" s="2">
        <v>19.460999999999999</v>
      </c>
      <c r="E212" s="2">
        <v>500</v>
      </c>
      <c r="F212" s="2"/>
      <c r="G212" s="2"/>
      <c r="H212" s="16">
        <f t="shared" si="3"/>
        <v>7.2303623462188216E-3</v>
      </c>
    </row>
    <row r="213" spans="1:8" ht="13.5" x14ac:dyDescent="0.25">
      <c r="A213" s="11"/>
      <c r="B213" s="10">
        <v>42611</v>
      </c>
      <c r="C213" s="2">
        <v>19.5</v>
      </c>
      <c r="D213" s="2">
        <v>19.460999999999999</v>
      </c>
      <c r="E213" s="2">
        <v>1</v>
      </c>
      <c r="F213" s="2"/>
      <c r="G213" s="2"/>
      <c r="H213" s="16">
        <f t="shared" si="3"/>
        <v>0</v>
      </c>
    </row>
    <row r="214" spans="1:8" ht="13.5" x14ac:dyDescent="0.25">
      <c r="A214" s="11"/>
      <c r="B214" s="10">
        <v>42612</v>
      </c>
      <c r="C214" s="2">
        <v>19.5</v>
      </c>
      <c r="D214" s="2">
        <v>19.460999999999999</v>
      </c>
      <c r="E214" s="2">
        <v>14</v>
      </c>
      <c r="F214" s="2"/>
      <c r="G214" s="2"/>
      <c r="H214" s="16">
        <f t="shared" si="3"/>
        <v>0</v>
      </c>
    </row>
    <row r="215" spans="1:8" ht="13.5" x14ac:dyDescent="0.25">
      <c r="A215" s="11"/>
      <c r="B215" s="10">
        <v>42613</v>
      </c>
      <c r="C215" s="2">
        <v>19.5</v>
      </c>
      <c r="D215" s="2">
        <v>19.460999999999999</v>
      </c>
      <c r="E215" s="2">
        <v>0</v>
      </c>
      <c r="F215" s="2"/>
      <c r="G215" s="2"/>
      <c r="H215" s="16">
        <f t="shared" si="3"/>
        <v>0</v>
      </c>
    </row>
    <row r="216" spans="1:8" ht="13.5" x14ac:dyDescent="0.25">
      <c r="A216" s="11"/>
      <c r="B216" s="10">
        <v>42614</v>
      </c>
      <c r="C216" s="2">
        <v>20</v>
      </c>
      <c r="D216" s="2">
        <v>19.96</v>
      </c>
      <c r="E216" s="2">
        <v>29</v>
      </c>
      <c r="F216" s="2"/>
      <c r="G216" s="2"/>
      <c r="H216" s="16">
        <f t="shared" si="3"/>
        <v>2.5641025641025762E-2</v>
      </c>
    </row>
    <row r="217" spans="1:8" ht="13.5" x14ac:dyDescent="0.25">
      <c r="A217" s="11"/>
      <c r="B217" s="10">
        <v>42615</v>
      </c>
      <c r="C217" s="2">
        <v>20</v>
      </c>
      <c r="D217" s="2">
        <v>19.96</v>
      </c>
      <c r="E217" s="2">
        <v>350</v>
      </c>
      <c r="F217" s="2"/>
      <c r="G217" s="2"/>
      <c r="H217" s="16">
        <f t="shared" si="3"/>
        <v>0</v>
      </c>
    </row>
    <row r="218" spans="1:8" ht="13.5" x14ac:dyDescent="0.25">
      <c r="A218" s="11"/>
      <c r="B218" s="10">
        <v>42618</v>
      </c>
      <c r="C218" s="2">
        <v>19.98</v>
      </c>
      <c r="D218" s="2">
        <v>19.940000000000001</v>
      </c>
      <c r="E218" s="2">
        <v>190</v>
      </c>
      <c r="F218" s="2"/>
      <c r="G218" s="2"/>
      <c r="H218" s="16">
        <f t="shared" si="3"/>
        <v>-1.0020040080160107E-3</v>
      </c>
    </row>
    <row r="219" spans="1:8" ht="13.5" x14ac:dyDescent="0.25">
      <c r="A219" s="11"/>
      <c r="B219" s="10">
        <v>42619</v>
      </c>
      <c r="C219" s="2">
        <v>20</v>
      </c>
      <c r="D219" s="2">
        <v>19.96</v>
      </c>
      <c r="E219" s="2">
        <v>200</v>
      </c>
      <c r="F219" s="2"/>
      <c r="G219" s="2"/>
      <c r="H219" s="16">
        <f t="shared" si="3"/>
        <v>1.0030090270812223E-3</v>
      </c>
    </row>
    <row r="220" spans="1:8" ht="13.5" x14ac:dyDescent="0.25">
      <c r="A220" s="11"/>
      <c r="B220" s="10">
        <v>42620</v>
      </c>
      <c r="C220" s="2">
        <v>19.989999999999998</v>
      </c>
      <c r="D220" s="2">
        <v>19.95</v>
      </c>
      <c r="E220" s="2">
        <v>368</v>
      </c>
      <c r="F220" s="2"/>
      <c r="G220" s="2"/>
      <c r="H220" s="16">
        <f t="shared" si="3"/>
        <v>-5.0100200400809438E-4</v>
      </c>
    </row>
    <row r="221" spans="1:8" ht="13.5" x14ac:dyDescent="0.25">
      <c r="A221" s="11"/>
      <c r="B221" s="10">
        <v>42621</v>
      </c>
      <c r="C221" s="2">
        <v>19.11</v>
      </c>
      <c r="D221" s="2">
        <v>19.0718</v>
      </c>
      <c r="E221" s="2">
        <v>767</v>
      </c>
      <c r="F221" s="2"/>
      <c r="G221" s="2"/>
      <c r="H221" s="16">
        <f t="shared" si="3"/>
        <v>-4.4020050125313265E-2</v>
      </c>
    </row>
    <row r="222" spans="1:8" ht="13.5" x14ac:dyDescent="0.25">
      <c r="A222" s="11"/>
      <c r="B222" s="10">
        <v>42622</v>
      </c>
      <c r="C222" s="2">
        <v>19.100000000000001</v>
      </c>
      <c r="D222" s="2">
        <v>19.061800000000002</v>
      </c>
      <c r="E222" s="2">
        <v>369</v>
      </c>
      <c r="F222" s="2"/>
      <c r="G222" s="2"/>
      <c r="H222" s="16">
        <f t="shared" si="3"/>
        <v>-5.2433435753300743E-4</v>
      </c>
    </row>
    <row r="223" spans="1:8" ht="13.5" x14ac:dyDescent="0.25">
      <c r="A223" s="11"/>
      <c r="B223" s="10">
        <v>42627</v>
      </c>
      <c r="C223" s="2">
        <v>19.100000000000001</v>
      </c>
      <c r="D223" s="2">
        <v>19.061800000000002</v>
      </c>
      <c r="E223" s="2">
        <v>369</v>
      </c>
      <c r="F223" s="2"/>
      <c r="G223" s="2"/>
      <c r="H223" s="16">
        <f t="shared" si="3"/>
        <v>0</v>
      </c>
    </row>
    <row r="224" spans="1:8" ht="13.5" x14ac:dyDescent="0.25">
      <c r="A224" s="11"/>
      <c r="B224" s="10">
        <v>42628</v>
      </c>
      <c r="C224" s="2">
        <v>18.25</v>
      </c>
      <c r="D224" s="2">
        <v>18.2135</v>
      </c>
      <c r="E224" s="2">
        <v>0</v>
      </c>
      <c r="F224" s="2"/>
      <c r="G224" s="2"/>
      <c r="H224" s="16">
        <f t="shared" si="3"/>
        <v>-4.4502617801047216E-2</v>
      </c>
    </row>
    <row r="225" spans="1:8" ht="13.5" x14ac:dyDescent="0.25">
      <c r="A225" s="11"/>
      <c r="B225" s="10">
        <v>42629</v>
      </c>
      <c r="C225" s="2">
        <v>18.489999999999998</v>
      </c>
      <c r="D225" s="2">
        <v>18.452999999999999</v>
      </c>
      <c r="E225" s="2">
        <v>2014</v>
      </c>
      <c r="F225" s="2"/>
      <c r="G225" s="2"/>
      <c r="H225" s="16">
        <f t="shared" si="3"/>
        <v>1.3149586844922701E-2</v>
      </c>
    </row>
    <row r="226" spans="1:8" ht="13.5" x14ac:dyDescent="0.25">
      <c r="A226" s="11"/>
      <c r="B226" s="10">
        <v>42632</v>
      </c>
      <c r="C226" s="2">
        <v>18.489999999999998</v>
      </c>
      <c r="D226" s="2">
        <v>18.452999999999999</v>
      </c>
      <c r="E226" s="2">
        <v>1600</v>
      </c>
      <c r="F226" s="2"/>
      <c r="G226" s="2"/>
      <c r="H226" s="16">
        <f t="shared" si="3"/>
        <v>0</v>
      </c>
    </row>
    <row r="227" spans="1:8" ht="13.5" x14ac:dyDescent="0.25">
      <c r="A227" s="11"/>
      <c r="B227" s="10">
        <v>42633</v>
      </c>
      <c r="C227" s="2">
        <v>18.489999999999998</v>
      </c>
      <c r="D227" s="2">
        <v>18.452999999999999</v>
      </c>
      <c r="E227" s="2">
        <v>0</v>
      </c>
      <c r="F227" s="2"/>
      <c r="G227" s="2"/>
      <c r="H227" s="16">
        <f t="shared" si="3"/>
        <v>0</v>
      </c>
    </row>
    <row r="228" spans="1:8" ht="13.5" x14ac:dyDescent="0.25">
      <c r="A228" s="11"/>
      <c r="B228" s="10">
        <v>42634</v>
      </c>
      <c r="C228" s="2">
        <v>18.489999999999998</v>
      </c>
      <c r="D228" s="2">
        <v>18.452999999999999</v>
      </c>
      <c r="E228" s="2">
        <v>650</v>
      </c>
      <c r="F228" s="2"/>
      <c r="G228" s="2"/>
      <c r="H228" s="16">
        <f t="shared" si="3"/>
        <v>0</v>
      </c>
    </row>
    <row r="229" spans="1:8" ht="13.5" x14ac:dyDescent="0.25">
      <c r="A229" s="11"/>
      <c r="B229" s="10">
        <v>42635</v>
      </c>
      <c r="C229" s="2">
        <v>18.489999999999998</v>
      </c>
      <c r="D229" s="2">
        <v>18.452999999999999</v>
      </c>
      <c r="E229" s="2">
        <v>0</v>
      </c>
      <c r="F229" s="2"/>
      <c r="G229" s="2"/>
      <c r="H229" s="16">
        <f t="shared" si="3"/>
        <v>0</v>
      </c>
    </row>
    <row r="230" spans="1:8" ht="13.5" x14ac:dyDescent="0.25">
      <c r="A230" s="11"/>
      <c r="B230" s="10">
        <v>42636</v>
      </c>
      <c r="C230" s="2">
        <v>18.489999999999998</v>
      </c>
      <c r="D230" s="2">
        <v>18.452999999999999</v>
      </c>
      <c r="E230" s="2">
        <v>0</v>
      </c>
      <c r="F230" s="2"/>
      <c r="G230" s="2"/>
      <c r="H230" s="16">
        <f t="shared" si="3"/>
        <v>0</v>
      </c>
    </row>
    <row r="231" spans="1:8" ht="13.5" x14ac:dyDescent="0.25">
      <c r="A231" s="11"/>
      <c r="B231" s="10">
        <v>42639</v>
      </c>
      <c r="C231" s="2">
        <v>18.489999999999998</v>
      </c>
      <c r="D231" s="2">
        <v>18.452999999999999</v>
      </c>
      <c r="E231" s="2">
        <v>0</v>
      </c>
      <c r="F231" s="2"/>
      <c r="G231" s="2"/>
      <c r="H231" s="16">
        <f t="shared" si="3"/>
        <v>0</v>
      </c>
    </row>
    <row r="232" spans="1:8" ht="13.5" x14ac:dyDescent="0.25">
      <c r="A232" s="11"/>
      <c r="B232" s="10">
        <v>42640</v>
      </c>
      <c r="C232" s="2">
        <v>18.489999999999998</v>
      </c>
      <c r="D232" s="2">
        <v>18.452999999999999</v>
      </c>
      <c r="E232" s="2">
        <v>0</v>
      </c>
      <c r="F232" s="2"/>
      <c r="G232" s="2"/>
      <c r="H232" s="16">
        <f t="shared" si="3"/>
        <v>0</v>
      </c>
    </row>
    <row r="233" spans="1:8" ht="13.5" x14ac:dyDescent="0.25">
      <c r="A233" s="11"/>
      <c r="B233" s="10">
        <v>42641</v>
      </c>
      <c r="C233" s="2">
        <v>18.8</v>
      </c>
      <c r="D233" s="2">
        <v>18.7624</v>
      </c>
      <c r="E233" s="2">
        <v>53</v>
      </c>
      <c r="F233" s="2"/>
      <c r="G233" s="2"/>
      <c r="H233" s="16">
        <f t="shared" si="3"/>
        <v>1.6766921367799281E-2</v>
      </c>
    </row>
    <row r="234" spans="1:8" ht="13.5" x14ac:dyDescent="0.25">
      <c r="A234" s="11"/>
      <c r="B234" s="10">
        <v>42642</v>
      </c>
      <c r="C234" s="2">
        <v>18.010000000000002</v>
      </c>
      <c r="D234" s="2">
        <v>17.974</v>
      </c>
      <c r="E234" s="2">
        <v>3</v>
      </c>
      <c r="F234" s="2"/>
      <c r="G234" s="2"/>
      <c r="H234" s="16">
        <f t="shared" si="3"/>
        <v>-4.2020210634033987E-2</v>
      </c>
    </row>
    <row r="235" spans="1:8" ht="13.5" x14ac:dyDescent="0.25">
      <c r="A235" s="11"/>
      <c r="B235" s="10">
        <v>42643</v>
      </c>
      <c r="C235" s="2">
        <v>18.690000000000001</v>
      </c>
      <c r="D235" s="2">
        <v>18.6526</v>
      </c>
      <c r="E235" s="2">
        <v>14</v>
      </c>
      <c r="F235" s="2"/>
      <c r="G235" s="2"/>
      <c r="H235" s="16">
        <f t="shared" si="3"/>
        <v>3.7754534327361713E-2</v>
      </c>
    </row>
    <row r="236" spans="1:8" ht="13.5" x14ac:dyDescent="0.25">
      <c r="A236" s="11"/>
      <c r="B236" s="10">
        <v>42647</v>
      </c>
      <c r="C236" s="2">
        <v>18.7</v>
      </c>
      <c r="D236" s="2">
        <v>18.662600000000001</v>
      </c>
      <c r="E236" s="2">
        <v>27</v>
      </c>
      <c r="F236" s="2"/>
      <c r="G236" s="2"/>
      <c r="H236" s="16">
        <f t="shared" si="3"/>
        <v>5.3611828913939952E-4</v>
      </c>
    </row>
    <row r="237" spans="1:8" ht="13.5" x14ac:dyDescent="0.25">
      <c r="A237" s="11"/>
      <c r="B237" s="10">
        <v>42648</v>
      </c>
      <c r="C237" s="2">
        <v>19.260000000000002</v>
      </c>
      <c r="D237" s="2">
        <v>19.221499999999999</v>
      </c>
      <c r="E237" s="2">
        <v>0</v>
      </c>
      <c r="F237" s="2"/>
      <c r="G237" s="2"/>
      <c r="H237" s="16">
        <f t="shared" si="3"/>
        <v>2.9947595726211657E-2</v>
      </c>
    </row>
    <row r="238" spans="1:8" ht="13.5" x14ac:dyDescent="0.25">
      <c r="A238" s="11"/>
      <c r="B238" s="10">
        <v>42649</v>
      </c>
      <c r="C238" s="2">
        <v>19.260000000000002</v>
      </c>
      <c r="D238" s="2">
        <v>19.221499999999999</v>
      </c>
      <c r="E238" s="2">
        <v>25</v>
      </c>
      <c r="F238" s="2"/>
      <c r="G238" s="2"/>
      <c r="H238" s="16">
        <f t="shared" si="3"/>
        <v>0</v>
      </c>
    </row>
    <row r="239" spans="1:8" ht="13.5" x14ac:dyDescent="0.25">
      <c r="A239" s="11"/>
      <c r="B239" s="10">
        <v>42650</v>
      </c>
      <c r="C239" s="2">
        <v>19.8</v>
      </c>
      <c r="D239" s="2">
        <v>19.760400000000001</v>
      </c>
      <c r="E239" s="2">
        <v>35</v>
      </c>
      <c r="F239" s="2"/>
      <c r="G239" s="2"/>
      <c r="H239" s="16">
        <f t="shared" si="3"/>
        <v>2.803631350310859E-2</v>
      </c>
    </row>
    <row r="240" spans="1:8" ht="13.5" x14ac:dyDescent="0.25">
      <c r="A240" s="11"/>
      <c r="B240" s="10">
        <v>42653</v>
      </c>
      <c r="C240" s="2">
        <v>19.8</v>
      </c>
      <c r="D240" s="2">
        <v>19.760400000000001</v>
      </c>
      <c r="E240" s="2">
        <v>12</v>
      </c>
      <c r="F240" s="2"/>
      <c r="G240" s="2"/>
      <c r="H240" s="16">
        <f t="shared" si="3"/>
        <v>0</v>
      </c>
    </row>
    <row r="241" spans="1:8" ht="13.5" x14ac:dyDescent="0.25">
      <c r="A241" s="11"/>
      <c r="B241" s="10">
        <v>42654</v>
      </c>
      <c r="C241" s="2">
        <v>19.79</v>
      </c>
      <c r="D241" s="2">
        <v>19.750399999999999</v>
      </c>
      <c r="E241" s="2">
        <v>12</v>
      </c>
      <c r="F241" s="2"/>
      <c r="G241" s="2"/>
      <c r="H241" s="16">
        <f t="shared" si="3"/>
        <v>-5.0606263031120638E-4</v>
      </c>
    </row>
    <row r="242" spans="1:8" ht="13.5" x14ac:dyDescent="0.25">
      <c r="A242" s="11"/>
      <c r="B242" s="10">
        <v>42655</v>
      </c>
      <c r="C242" s="2">
        <v>19.79</v>
      </c>
      <c r="D242" s="2">
        <v>19.750399999999999</v>
      </c>
      <c r="E242" s="2">
        <v>0</v>
      </c>
      <c r="F242" s="2"/>
      <c r="G242" s="2"/>
      <c r="H242" s="16">
        <f t="shared" si="3"/>
        <v>0</v>
      </c>
    </row>
    <row r="243" spans="1:8" ht="13.5" x14ac:dyDescent="0.25">
      <c r="A243" s="11"/>
      <c r="B243" s="10">
        <v>42656</v>
      </c>
      <c r="C243" s="2">
        <v>19.79</v>
      </c>
      <c r="D243" s="2">
        <v>19.750399999999999</v>
      </c>
      <c r="E243" s="2">
        <v>0</v>
      </c>
      <c r="F243" s="2"/>
      <c r="G243" s="2"/>
      <c r="H243" s="16">
        <f t="shared" si="3"/>
        <v>0</v>
      </c>
    </row>
    <row r="244" spans="1:8" ht="13.5" x14ac:dyDescent="0.25">
      <c r="A244" s="11"/>
      <c r="B244" s="10">
        <v>42657</v>
      </c>
      <c r="C244" s="2">
        <v>19.59</v>
      </c>
      <c r="D244" s="2">
        <v>19.550799999999999</v>
      </c>
      <c r="E244" s="2">
        <v>10</v>
      </c>
      <c r="F244" s="2"/>
      <c r="G244" s="2"/>
      <c r="H244" s="16">
        <f t="shared" si="3"/>
        <v>-1.010612443292289E-2</v>
      </c>
    </row>
    <row r="245" spans="1:8" ht="13.5" x14ac:dyDescent="0.25">
      <c r="A245" s="11"/>
      <c r="B245" s="10">
        <v>42660</v>
      </c>
      <c r="C245" s="2">
        <v>19.7</v>
      </c>
      <c r="D245" s="2">
        <v>19.660599999999999</v>
      </c>
      <c r="E245" s="2">
        <v>1</v>
      </c>
      <c r="F245" s="2"/>
      <c r="G245" s="2"/>
      <c r="H245" s="16">
        <f t="shared" si="3"/>
        <v>5.6161384700370272E-3</v>
      </c>
    </row>
    <row r="246" spans="1:8" ht="13.5" x14ac:dyDescent="0.25">
      <c r="A246" s="11"/>
      <c r="B246" s="10">
        <v>42661</v>
      </c>
      <c r="C246" s="2">
        <v>19.7</v>
      </c>
      <c r="D246" s="2">
        <v>19.660599999999999</v>
      </c>
      <c r="E246" s="2">
        <v>0</v>
      </c>
      <c r="F246" s="2"/>
      <c r="G246" s="2"/>
      <c r="H246" s="16">
        <f t="shared" si="3"/>
        <v>0</v>
      </c>
    </row>
    <row r="247" spans="1:8" ht="13.5" x14ac:dyDescent="0.25">
      <c r="A247" s="11"/>
      <c r="B247" s="10">
        <v>42662</v>
      </c>
      <c r="C247" s="2">
        <v>19.7</v>
      </c>
      <c r="D247" s="2">
        <v>19.660599999999999</v>
      </c>
      <c r="E247" s="2">
        <v>0</v>
      </c>
      <c r="F247" s="2"/>
      <c r="G247" s="2"/>
      <c r="H247" s="16">
        <f t="shared" si="3"/>
        <v>0</v>
      </c>
    </row>
    <row r="248" spans="1:8" ht="13.5" x14ac:dyDescent="0.25">
      <c r="A248" s="11"/>
      <c r="B248" s="10">
        <v>42663</v>
      </c>
      <c r="C248" s="2">
        <v>19.7</v>
      </c>
      <c r="D248" s="2">
        <v>19.660599999999999</v>
      </c>
      <c r="E248" s="2">
        <v>0</v>
      </c>
      <c r="F248" s="2"/>
      <c r="G248" s="2"/>
      <c r="H248" s="16">
        <f t="shared" si="3"/>
        <v>0</v>
      </c>
    </row>
    <row r="249" spans="1:8" ht="13.5" x14ac:dyDescent="0.25">
      <c r="A249" s="11"/>
      <c r="B249" s="10">
        <v>42664</v>
      </c>
      <c r="C249" s="2">
        <v>19.649999999999999</v>
      </c>
      <c r="D249" s="2">
        <v>19.610700000000001</v>
      </c>
      <c r="E249" s="2">
        <v>14</v>
      </c>
      <c r="F249" s="2"/>
      <c r="G249" s="2"/>
      <c r="H249" s="16">
        <f t="shared" si="3"/>
        <v>-2.5380710659897152E-3</v>
      </c>
    </row>
    <row r="250" spans="1:8" ht="13.5" x14ac:dyDescent="0.25">
      <c r="A250" s="11"/>
      <c r="B250" s="10">
        <v>42667</v>
      </c>
      <c r="C250" s="2">
        <v>19.8</v>
      </c>
      <c r="D250" s="2">
        <v>19.760400000000001</v>
      </c>
      <c r="E250" s="2">
        <v>517</v>
      </c>
      <c r="F250" s="2"/>
      <c r="G250" s="2"/>
      <c r="H250" s="16">
        <f t="shared" si="3"/>
        <v>7.6335877862595044E-3</v>
      </c>
    </row>
    <row r="251" spans="1:8" ht="13.5" x14ac:dyDescent="0.25">
      <c r="A251" s="11"/>
      <c r="B251" s="10">
        <v>42668</v>
      </c>
      <c r="C251" s="2">
        <v>19.87</v>
      </c>
      <c r="D251" s="2">
        <v>19.830300000000001</v>
      </c>
      <c r="E251" s="2">
        <v>6</v>
      </c>
      <c r="F251" s="2"/>
      <c r="G251" s="2"/>
      <c r="H251" s="16">
        <f t="shared" si="3"/>
        <v>3.5373777858748057E-3</v>
      </c>
    </row>
    <row r="252" spans="1:8" ht="13.5" x14ac:dyDescent="0.25">
      <c r="A252" s="11"/>
      <c r="B252" s="10">
        <v>42669</v>
      </c>
      <c r="C252" s="2">
        <v>19.600000000000001</v>
      </c>
      <c r="D252" s="2">
        <v>19.5608</v>
      </c>
      <c r="E252" s="2">
        <v>37</v>
      </c>
      <c r="F252" s="2"/>
      <c r="G252" s="2"/>
      <c r="H252" s="16">
        <f t="shared" si="3"/>
        <v>-1.3590313812700802E-2</v>
      </c>
    </row>
    <row r="253" spans="1:8" ht="13.5" x14ac:dyDescent="0.25">
      <c r="A253" s="11"/>
      <c r="B253" s="10">
        <v>42670</v>
      </c>
      <c r="C253" s="2">
        <v>19.600000000000001</v>
      </c>
      <c r="D253" s="2">
        <v>19.5608</v>
      </c>
      <c r="E253" s="2">
        <v>0</v>
      </c>
      <c r="F253" s="2"/>
      <c r="G253" s="2"/>
      <c r="H253" s="16">
        <f t="shared" si="3"/>
        <v>0</v>
      </c>
    </row>
    <row r="254" spans="1:8" ht="13.5" x14ac:dyDescent="0.25">
      <c r="A254" s="11"/>
      <c r="B254" s="10">
        <v>42671</v>
      </c>
      <c r="C254" s="2">
        <v>19.600000000000001</v>
      </c>
      <c r="D254" s="2">
        <v>19.5608</v>
      </c>
      <c r="E254" s="2">
        <v>797</v>
      </c>
      <c r="F254" s="2"/>
      <c r="G254" s="2"/>
      <c r="H254" s="16">
        <f t="shared" si="3"/>
        <v>0</v>
      </c>
    </row>
    <row r="255" spans="1:8" ht="13.5" x14ac:dyDescent="0.25">
      <c r="A255" s="11"/>
      <c r="B255" s="10">
        <v>42674</v>
      </c>
      <c r="C255" s="2">
        <v>19.600000000000001</v>
      </c>
      <c r="D255" s="2">
        <v>19.5608</v>
      </c>
      <c r="E255" s="2">
        <v>0</v>
      </c>
      <c r="F255" s="2"/>
      <c r="G255" s="2"/>
      <c r="H255" s="16">
        <f t="shared" si="3"/>
        <v>0</v>
      </c>
    </row>
    <row r="256" spans="1:8" ht="13.5" x14ac:dyDescent="0.25">
      <c r="A256" s="11"/>
      <c r="B256" s="10">
        <v>42675</v>
      </c>
      <c r="C256" s="2">
        <v>19.600000000000001</v>
      </c>
      <c r="D256" s="2">
        <v>19.5608</v>
      </c>
      <c r="E256" s="2">
        <v>984</v>
      </c>
      <c r="F256" s="2"/>
      <c r="G256" s="2"/>
      <c r="H256" s="16">
        <f t="shared" si="3"/>
        <v>0</v>
      </c>
    </row>
    <row r="257" spans="1:8" ht="13.5" x14ac:dyDescent="0.25">
      <c r="A257" s="11"/>
      <c r="B257" s="10">
        <v>42676</v>
      </c>
      <c r="C257" s="2">
        <v>19.600000000000001</v>
      </c>
      <c r="D257" s="2">
        <v>19.5608</v>
      </c>
      <c r="E257" s="2">
        <v>400</v>
      </c>
      <c r="F257" s="2"/>
      <c r="G257" s="2"/>
      <c r="H257" s="16">
        <f t="shared" si="3"/>
        <v>0</v>
      </c>
    </row>
    <row r="258" spans="1:8" ht="13.5" x14ac:dyDescent="0.25">
      <c r="A258" s="11"/>
      <c r="B258" s="10">
        <v>42677</v>
      </c>
      <c r="C258" s="2">
        <v>19.600000000000001</v>
      </c>
      <c r="D258" s="2">
        <v>19.5608</v>
      </c>
      <c r="E258" s="2">
        <v>0</v>
      </c>
      <c r="F258" s="2"/>
      <c r="G258" s="2"/>
      <c r="H258" s="16">
        <f t="shared" si="3"/>
        <v>0</v>
      </c>
    </row>
    <row r="259" spans="1:8" ht="13.5" x14ac:dyDescent="0.25">
      <c r="A259" s="11"/>
      <c r="B259" s="10">
        <v>42678</v>
      </c>
      <c r="C259" s="2">
        <v>18.72</v>
      </c>
      <c r="D259" s="2">
        <v>18.682600000000001</v>
      </c>
      <c r="E259" s="2">
        <v>115</v>
      </c>
      <c r="F259" s="2"/>
      <c r="G259" s="2"/>
      <c r="H259" s="16">
        <f t="shared" si="3"/>
        <v>-4.4895914277534643E-2</v>
      </c>
    </row>
    <row r="260" spans="1:8" ht="13.5" x14ac:dyDescent="0.25">
      <c r="A260" s="11"/>
      <c r="B260" s="10">
        <v>42681</v>
      </c>
      <c r="C260" s="2">
        <v>19.28</v>
      </c>
      <c r="D260" s="2">
        <v>19.241399999999999</v>
      </c>
      <c r="E260" s="2">
        <v>0</v>
      </c>
      <c r="F260" s="2"/>
      <c r="G260" s="2"/>
      <c r="H260" s="16">
        <f t="shared" si="3"/>
        <v>2.9910183807392864E-2</v>
      </c>
    </row>
    <row r="261" spans="1:8" ht="13.5" x14ac:dyDescent="0.25">
      <c r="A261" s="11"/>
      <c r="B261" s="10">
        <v>42682</v>
      </c>
      <c r="C261" s="2">
        <v>19.28</v>
      </c>
      <c r="D261" s="2">
        <v>19.241399999999999</v>
      </c>
      <c r="E261" s="2">
        <v>11</v>
      </c>
      <c r="F261" s="2"/>
      <c r="G261" s="2"/>
      <c r="H261" s="16">
        <f t="shared" si="3"/>
        <v>0</v>
      </c>
    </row>
    <row r="262" spans="1:8" ht="13.5" x14ac:dyDescent="0.25">
      <c r="A262" s="11"/>
      <c r="B262" s="10">
        <v>42683</v>
      </c>
      <c r="C262" s="2">
        <v>19.5</v>
      </c>
      <c r="D262" s="2">
        <v>19.460999999999999</v>
      </c>
      <c r="E262" s="2">
        <v>2001</v>
      </c>
      <c r="F262" s="2"/>
      <c r="G262" s="2"/>
      <c r="H262" s="16">
        <f t="shared" si="3"/>
        <v>1.1412890953880685E-2</v>
      </c>
    </row>
    <row r="263" spans="1:8" ht="13.5" x14ac:dyDescent="0.25">
      <c r="A263" s="11"/>
      <c r="B263" s="10">
        <v>42684</v>
      </c>
      <c r="C263" s="2">
        <v>19.5</v>
      </c>
      <c r="D263" s="2">
        <v>19.460999999999999</v>
      </c>
      <c r="E263" s="2">
        <v>10</v>
      </c>
      <c r="F263" s="2"/>
      <c r="G263" s="2"/>
      <c r="H263" s="16">
        <f t="shared" ref="H263:H326" si="4">(D263-D262)/D262</f>
        <v>0</v>
      </c>
    </row>
    <row r="264" spans="1:8" ht="13.5" x14ac:dyDescent="0.25">
      <c r="A264" s="11"/>
      <c r="B264" s="10">
        <v>42685</v>
      </c>
      <c r="C264" s="2">
        <v>19.5</v>
      </c>
      <c r="D264" s="2">
        <v>19.460999999999999</v>
      </c>
      <c r="E264" s="2">
        <v>20</v>
      </c>
      <c r="F264" s="2"/>
      <c r="G264" s="2"/>
      <c r="H264" s="16">
        <f t="shared" si="4"/>
        <v>0</v>
      </c>
    </row>
    <row r="265" spans="1:8" ht="13.5" x14ac:dyDescent="0.25">
      <c r="A265" s="11"/>
      <c r="B265" s="10">
        <v>42688</v>
      </c>
      <c r="C265" s="2">
        <v>19.5</v>
      </c>
      <c r="D265" s="2">
        <v>19.460999999999999</v>
      </c>
      <c r="E265" s="2">
        <v>0</v>
      </c>
      <c r="F265" s="2"/>
      <c r="G265" s="2"/>
      <c r="H265" s="16">
        <f t="shared" si="4"/>
        <v>0</v>
      </c>
    </row>
    <row r="266" spans="1:8" ht="13.5" x14ac:dyDescent="0.25">
      <c r="A266" s="11"/>
      <c r="B266" s="10">
        <v>42689</v>
      </c>
      <c r="C266" s="2">
        <v>19.5</v>
      </c>
      <c r="D266" s="2">
        <v>19.460999999999999</v>
      </c>
      <c r="E266" s="2">
        <v>0</v>
      </c>
      <c r="F266" s="2"/>
      <c r="G266" s="2"/>
      <c r="H266" s="16">
        <f t="shared" si="4"/>
        <v>0</v>
      </c>
    </row>
    <row r="267" spans="1:8" ht="13.5" x14ac:dyDescent="0.25">
      <c r="A267" s="11"/>
      <c r="B267" s="10">
        <v>42690</v>
      </c>
      <c r="C267" s="2">
        <v>19.5</v>
      </c>
      <c r="D267" s="2">
        <v>19.460999999999999</v>
      </c>
      <c r="E267" s="2">
        <v>0</v>
      </c>
      <c r="F267" s="2"/>
      <c r="G267" s="2"/>
      <c r="H267" s="16">
        <f t="shared" si="4"/>
        <v>0</v>
      </c>
    </row>
    <row r="268" spans="1:8" ht="13.5" x14ac:dyDescent="0.25">
      <c r="A268" s="11"/>
      <c r="B268" s="10">
        <v>42691</v>
      </c>
      <c r="C268" s="2">
        <v>18.63</v>
      </c>
      <c r="D268" s="2">
        <v>18.592700000000001</v>
      </c>
      <c r="E268" s="2">
        <v>1020</v>
      </c>
      <c r="F268" s="2"/>
      <c r="G268" s="2"/>
      <c r="H268" s="16">
        <f t="shared" si="4"/>
        <v>-4.4617440008221466E-2</v>
      </c>
    </row>
    <row r="269" spans="1:8" ht="13.5" x14ac:dyDescent="0.25">
      <c r="A269" s="11"/>
      <c r="B269" s="10">
        <v>42692</v>
      </c>
      <c r="C269" s="2">
        <v>18.63</v>
      </c>
      <c r="D269" s="2">
        <v>18.592700000000001</v>
      </c>
      <c r="E269" s="2">
        <v>17</v>
      </c>
      <c r="F269" s="2"/>
      <c r="G269" s="2"/>
      <c r="H269" s="16">
        <f t="shared" si="4"/>
        <v>0</v>
      </c>
    </row>
    <row r="270" spans="1:8" ht="13.5" x14ac:dyDescent="0.25">
      <c r="A270" s="11"/>
      <c r="B270" s="10">
        <v>42695</v>
      </c>
      <c r="C270" s="2">
        <v>18.63</v>
      </c>
      <c r="D270" s="2">
        <v>18.592700000000001</v>
      </c>
      <c r="E270" s="2">
        <v>100</v>
      </c>
      <c r="F270" s="2"/>
      <c r="G270" s="2"/>
      <c r="H270" s="16">
        <f t="shared" si="4"/>
        <v>0</v>
      </c>
    </row>
    <row r="271" spans="1:8" ht="13.5" x14ac:dyDescent="0.25">
      <c r="A271" s="11"/>
      <c r="B271" s="10">
        <v>42696</v>
      </c>
      <c r="C271" s="2">
        <v>18.63</v>
      </c>
      <c r="D271" s="2">
        <v>18.592700000000001</v>
      </c>
      <c r="E271" s="2">
        <v>0</v>
      </c>
      <c r="F271" s="2"/>
      <c r="G271" s="2"/>
      <c r="H271" s="16">
        <f t="shared" si="4"/>
        <v>0</v>
      </c>
    </row>
    <row r="272" spans="1:8" ht="13.5" x14ac:dyDescent="0.25">
      <c r="A272" s="11"/>
      <c r="B272" s="10">
        <v>42697</v>
      </c>
      <c r="C272" s="2">
        <v>18.63</v>
      </c>
      <c r="D272" s="2">
        <v>18.592700000000001</v>
      </c>
      <c r="E272" s="2">
        <v>0</v>
      </c>
      <c r="F272" s="2"/>
      <c r="G272" s="2"/>
      <c r="H272" s="16">
        <f t="shared" si="4"/>
        <v>0</v>
      </c>
    </row>
    <row r="273" spans="1:8" ht="13.5" x14ac:dyDescent="0.25">
      <c r="A273" s="11"/>
      <c r="B273" s="10">
        <v>42698</v>
      </c>
      <c r="C273" s="2">
        <v>18.63</v>
      </c>
      <c r="D273" s="2">
        <v>18.592700000000001</v>
      </c>
      <c r="E273" s="2">
        <v>0</v>
      </c>
      <c r="F273" s="2"/>
      <c r="G273" s="2"/>
      <c r="H273" s="16">
        <f t="shared" si="4"/>
        <v>0</v>
      </c>
    </row>
    <row r="274" spans="1:8" ht="13.5" x14ac:dyDescent="0.25">
      <c r="A274" s="11"/>
      <c r="B274" s="10">
        <v>42699</v>
      </c>
      <c r="C274" s="2">
        <v>18.63</v>
      </c>
      <c r="D274" s="2">
        <v>18.592700000000001</v>
      </c>
      <c r="E274" s="2">
        <v>0</v>
      </c>
      <c r="F274" s="2"/>
      <c r="G274" s="2"/>
      <c r="H274" s="16">
        <f t="shared" si="4"/>
        <v>0</v>
      </c>
    </row>
    <row r="275" spans="1:8" ht="13.5" x14ac:dyDescent="0.25">
      <c r="A275" s="11"/>
      <c r="B275" s="10">
        <v>42702</v>
      </c>
      <c r="C275" s="2">
        <v>18.63</v>
      </c>
      <c r="D275" s="2">
        <v>18.592700000000001</v>
      </c>
      <c r="E275" s="2">
        <v>0</v>
      </c>
      <c r="F275" s="2"/>
      <c r="G275" s="2"/>
      <c r="H275" s="16">
        <f t="shared" si="4"/>
        <v>0</v>
      </c>
    </row>
    <row r="276" spans="1:8" ht="13.5" x14ac:dyDescent="0.25">
      <c r="A276" s="11"/>
      <c r="B276" s="10">
        <v>42703</v>
      </c>
      <c r="C276" s="2">
        <v>18.63</v>
      </c>
      <c r="D276" s="2">
        <v>18.592700000000001</v>
      </c>
      <c r="E276" s="2">
        <v>0</v>
      </c>
      <c r="F276" s="2"/>
      <c r="G276" s="2"/>
      <c r="H276" s="16">
        <f t="shared" si="4"/>
        <v>0</v>
      </c>
    </row>
    <row r="277" spans="1:8" ht="13.5" x14ac:dyDescent="0.25">
      <c r="A277" s="11"/>
      <c r="B277" s="10">
        <v>42704</v>
      </c>
      <c r="C277" s="2">
        <v>18.63</v>
      </c>
      <c r="D277" s="2">
        <v>18.592700000000001</v>
      </c>
      <c r="E277" s="2">
        <v>0</v>
      </c>
      <c r="F277" s="2"/>
      <c r="G277" s="2"/>
      <c r="H277" s="16">
        <f t="shared" si="4"/>
        <v>0</v>
      </c>
    </row>
    <row r="278" spans="1:8" ht="13.5" x14ac:dyDescent="0.25">
      <c r="A278" s="11"/>
      <c r="B278" s="10">
        <v>42705</v>
      </c>
      <c r="C278" s="2">
        <v>18.63</v>
      </c>
      <c r="D278" s="2">
        <v>18.592700000000001</v>
      </c>
      <c r="E278" s="2">
        <v>0</v>
      </c>
      <c r="F278" s="2"/>
      <c r="G278" s="2"/>
      <c r="H278" s="16">
        <f t="shared" si="4"/>
        <v>0</v>
      </c>
    </row>
    <row r="279" spans="1:8" ht="13.5" x14ac:dyDescent="0.25">
      <c r="A279" s="11"/>
      <c r="B279" s="10">
        <v>42706</v>
      </c>
      <c r="C279" s="2">
        <v>18.63</v>
      </c>
      <c r="D279" s="2">
        <v>18.592700000000001</v>
      </c>
      <c r="E279" s="2">
        <v>0</v>
      </c>
      <c r="F279" s="2"/>
      <c r="G279" s="2"/>
      <c r="H279" s="16">
        <f t="shared" si="4"/>
        <v>0</v>
      </c>
    </row>
    <row r="280" spans="1:8" ht="13.5" x14ac:dyDescent="0.25">
      <c r="A280" s="11"/>
      <c r="B280" s="10">
        <v>42709</v>
      </c>
      <c r="C280" s="2">
        <v>18.63</v>
      </c>
      <c r="D280" s="2">
        <v>18.592700000000001</v>
      </c>
      <c r="E280" s="2">
        <v>0</v>
      </c>
      <c r="F280" s="2"/>
      <c r="G280" s="2"/>
      <c r="H280" s="16">
        <f t="shared" si="4"/>
        <v>0</v>
      </c>
    </row>
    <row r="281" spans="1:8" ht="13.5" x14ac:dyDescent="0.25">
      <c r="A281" s="11"/>
      <c r="B281" s="10">
        <v>42710</v>
      </c>
      <c r="C281" s="2">
        <v>18.63</v>
      </c>
      <c r="D281" s="2">
        <v>18.592700000000001</v>
      </c>
      <c r="E281" s="2">
        <v>0</v>
      </c>
      <c r="F281" s="2"/>
      <c r="G281" s="2"/>
      <c r="H281" s="16">
        <f t="shared" si="4"/>
        <v>0</v>
      </c>
    </row>
    <row r="282" spans="1:8" ht="13.5" x14ac:dyDescent="0.25">
      <c r="A282" s="11"/>
      <c r="B282" s="10">
        <v>42711</v>
      </c>
      <c r="C282" s="2">
        <v>18.57</v>
      </c>
      <c r="D282" s="2">
        <v>18.532900000000001</v>
      </c>
      <c r="E282" s="2">
        <v>2684</v>
      </c>
      <c r="F282" s="2"/>
      <c r="G282" s="2"/>
      <c r="H282" s="16">
        <f t="shared" si="4"/>
        <v>-3.2163160810425159E-3</v>
      </c>
    </row>
    <row r="283" spans="1:8" ht="13.5" x14ac:dyDescent="0.25">
      <c r="A283" s="11"/>
      <c r="B283" s="10">
        <v>42712</v>
      </c>
      <c r="C283" s="2">
        <v>18.57</v>
      </c>
      <c r="D283" s="2">
        <v>18.532900000000001</v>
      </c>
      <c r="E283" s="2">
        <v>0</v>
      </c>
      <c r="F283" s="2"/>
      <c r="G283" s="2"/>
      <c r="H283" s="16">
        <f t="shared" si="4"/>
        <v>0</v>
      </c>
    </row>
    <row r="284" spans="1:8" ht="13.5" x14ac:dyDescent="0.25">
      <c r="A284" s="11"/>
      <c r="B284" s="10">
        <v>42713</v>
      </c>
      <c r="C284" s="2">
        <v>18.57</v>
      </c>
      <c r="D284" s="2">
        <v>18.532900000000001</v>
      </c>
      <c r="E284" s="2">
        <v>0</v>
      </c>
      <c r="F284" s="2"/>
      <c r="G284" s="2"/>
      <c r="H284" s="16">
        <f t="shared" si="4"/>
        <v>0</v>
      </c>
    </row>
    <row r="285" spans="1:8" ht="13.5" x14ac:dyDescent="0.25">
      <c r="A285" s="11"/>
      <c r="B285" s="10">
        <v>42717</v>
      </c>
      <c r="C285" s="2">
        <v>18.57</v>
      </c>
      <c r="D285" s="2">
        <v>18.532900000000001</v>
      </c>
      <c r="E285" s="2">
        <v>0</v>
      </c>
      <c r="F285" s="2"/>
      <c r="G285" s="2"/>
      <c r="H285" s="16">
        <f t="shared" si="4"/>
        <v>0</v>
      </c>
    </row>
    <row r="286" spans="1:8" ht="13.5" x14ac:dyDescent="0.25">
      <c r="A286" s="11"/>
      <c r="B286" s="10">
        <v>42718</v>
      </c>
      <c r="C286" s="2">
        <v>18.57</v>
      </c>
      <c r="D286" s="2">
        <v>18.532900000000001</v>
      </c>
      <c r="E286" s="2">
        <v>0</v>
      </c>
      <c r="F286" s="2"/>
      <c r="G286" s="2"/>
      <c r="H286" s="16">
        <f t="shared" si="4"/>
        <v>0</v>
      </c>
    </row>
    <row r="287" spans="1:8" ht="13.5" x14ac:dyDescent="0.25">
      <c r="A287" s="11"/>
      <c r="B287" s="10">
        <v>42719</v>
      </c>
      <c r="C287" s="2">
        <v>18.57</v>
      </c>
      <c r="D287" s="2">
        <v>18.532900000000001</v>
      </c>
      <c r="E287" s="2">
        <v>0</v>
      </c>
      <c r="F287" s="2"/>
      <c r="G287" s="2"/>
      <c r="H287" s="16">
        <f t="shared" si="4"/>
        <v>0</v>
      </c>
    </row>
    <row r="288" spans="1:8" ht="13.5" x14ac:dyDescent="0.25">
      <c r="A288" s="11"/>
      <c r="B288" s="10">
        <v>42720</v>
      </c>
      <c r="C288" s="2">
        <v>18.5</v>
      </c>
      <c r="D288" s="2">
        <v>18.463000000000001</v>
      </c>
      <c r="E288" s="2">
        <v>100</v>
      </c>
      <c r="F288" s="2"/>
      <c r="G288" s="2"/>
      <c r="H288" s="16">
        <f t="shared" si="4"/>
        <v>-3.7716709203632734E-3</v>
      </c>
    </row>
    <row r="289" spans="1:8" ht="13.5" x14ac:dyDescent="0.25">
      <c r="A289" s="11"/>
      <c r="B289" s="10">
        <v>42723</v>
      </c>
      <c r="C289" s="2">
        <v>18.5</v>
      </c>
      <c r="D289" s="2">
        <v>18.463000000000001</v>
      </c>
      <c r="E289" s="2">
        <v>100</v>
      </c>
      <c r="F289" s="2"/>
      <c r="G289" s="2"/>
      <c r="H289" s="16">
        <f t="shared" si="4"/>
        <v>0</v>
      </c>
    </row>
    <row r="290" spans="1:8" ht="13.5" x14ac:dyDescent="0.25">
      <c r="A290" s="11"/>
      <c r="B290" s="10">
        <v>42724</v>
      </c>
      <c r="C290" s="2">
        <v>18.5</v>
      </c>
      <c r="D290" s="2">
        <v>18.463000000000001</v>
      </c>
      <c r="E290" s="2">
        <v>0</v>
      </c>
      <c r="F290" s="2"/>
      <c r="G290" s="2"/>
      <c r="H290" s="16">
        <f t="shared" si="4"/>
        <v>0</v>
      </c>
    </row>
    <row r="291" spans="1:8" ht="13.5" x14ac:dyDescent="0.25">
      <c r="A291" s="11"/>
      <c r="B291" s="10">
        <v>42725</v>
      </c>
      <c r="C291" s="2">
        <v>18.5</v>
      </c>
      <c r="D291" s="2">
        <v>18.463000000000001</v>
      </c>
      <c r="E291" s="2">
        <v>0</v>
      </c>
      <c r="F291" s="2"/>
      <c r="G291" s="2"/>
      <c r="H291" s="16">
        <f t="shared" si="4"/>
        <v>0</v>
      </c>
    </row>
    <row r="292" spans="1:8" ht="13.5" x14ac:dyDescent="0.25">
      <c r="A292" s="11"/>
      <c r="B292" s="10">
        <v>42726</v>
      </c>
      <c r="C292" s="2">
        <v>18.5</v>
      </c>
      <c r="D292" s="2">
        <v>18.463000000000001</v>
      </c>
      <c r="E292" s="2">
        <v>0</v>
      </c>
      <c r="F292" s="2"/>
      <c r="G292" s="2"/>
      <c r="H292" s="16">
        <f t="shared" si="4"/>
        <v>0</v>
      </c>
    </row>
    <row r="293" spans="1:8" ht="13.5" x14ac:dyDescent="0.25">
      <c r="A293" s="11"/>
      <c r="B293" s="10">
        <v>42727</v>
      </c>
      <c r="C293" s="2">
        <v>17.8</v>
      </c>
      <c r="D293" s="2">
        <v>17.764399999999998</v>
      </c>
      <c r="E293" s="2">
        <v>3</v>
      </c>
      <c r="F293" s="2"/>
      <c r="G293" s="2"/>
      <c r="H293" s="16">
        <f t="shared" si="4"/>
        <v>-3.7837837837837972E-2</v>
      </c>
    </row>
    <row r="294" spans="1:8" ht="13.5" x14ac:dyDescent="0.25">
      <c r="A294" s="11"/>
      <c r="B294" s="10">
        <v>42730</v>
      </c>
      <c r="C294" s="2">
        <v>17</v>
      </c>
      <c r="D294" s="2">
        <v>16.966000000000001</v>
      </c>
      <c r="E294" s="2">
        <v>206</v>
      </c>
      <c r="F294" s="2"/>
      <c r="G294" s="2"/>
      <c r="H294" s="16">
        <f t="shared" si="4"/>
        <v>-4.4943820224718954E-2</v>
      </c>
    </row>
    <row r="295" spans="1:8" ht="13.5" x14ac:dyDescent="0.25">
      <c r="A295" s="11"/>
      <c r="B295" s="10">
        <v>42731</v>
      </c>
      <c r="C295" s="2">
        <v>16.239999999999998</v>
      </c>
      <c r="D295" s="2">
        <v>16.2075</v>
      </c>
      <c r="E295" s="2">
        <v>0</v>
      </c>
      <c r="F295" s="2"/>
      <c r="G295" s="2"/>
      <c r="H295" s="16">
        <f t="shared" si="4"/>
        <v>-4.4707061181185989E-2</v>
      </c>
    </row>
    <row r="296" spans="1:8" ht="13.5" x14ac:dyDescent="0.25">
      <c r="A296" s="11"/>
      <c r="B296" s="10">
        <v>42732</v>
      </c>
      <c r="C296" s="2">
        <v>15.51</v>
      </c>
      <c r="D296" s="2">
        <v>15.478999999999999</v>
      </c>
      <c r="E296" s="2">
        <v>0</v>
      </c>
      <c r="F296" s="2"/>
      <c r="G296" s="2"/>
      <c r="H296" s="16">
        <f t="shared" si="4"/>
        <v>-4.4948326392102445E-2</v>
      </c>
    </row>
    <row r="297" spans="1:8" ht="13.5" x14ac:dyDescent="0.25">
      <c r="A297" s="11"/>
      <c r="B297" s="10">
        <v>42733</v>
      </c>
      <c r="C297" s="2">
        <v>15.5</v>
      </c>
      <c r="D297" s="2">
        <v>15.468999999999999</v>
      </c>
      <c r="E297" s="2">
        <v>2816</v>
      </c>
      <c r="F297" s="2"/>
      <c r="G297" s="2"/>
      <c r="H297" s="16">
        <f t="shared" si="4"/>
        <v>-6.4603656566960318E-4</v>
      </c>
    </row>
    <row r="298" spans="1:8" ht="13.5" x14ac:dyDescent="0.25">
      <c r="A298" s="11"/>
      <c r="B298" s="10">
        <v>42734</v>
      </c>
      <c r="C298" s="2">
        <v>15.5</v>
      </c>
      <c r="D298" s="2">
        <v>15.468999999999999</v>
      </c>
      <c r="E298" s="2">
        <v>65</v>
      </c>
      <c r="F298" s="2"/>
      <c r="G298" s="2"/>
      <c r="H298" s="16">
        <f t="shared" si="4"/>
        <v>0</v>
      </c>
    </row>
    <row r="299" spans="1:8" ht="13.5" x14ac:dyDescent="0.25">
      <c r="A299" s="11"/>
      <c r="B299" s="10">
        <v>42737</v>
      </c>
      <c r="C299" s="2">
        <v>15.6</v>
      </c>
      <c r="D299" s="2">
        <v>15.5688</v>
      </c>
      <c r="E299" s="2">
        <v>117</v>
      </c>
      <c r="F299" s="2"/>
      <c r="G299" s="2"/>
      <c r="H299" s="16">
        <f t="shared" si="4"/>
        <v>6.4516129032258143E-3</v>
      </c>
    </row>
    <row r="300" spans="1:8" ht="13.5" x14ac:dyDescent="0.25">
      <c r="A300" s="11"/>
      <c r="B300" s="10">
        <v>42738</v>
      </c>
      <c r="C300" s="2">
        <v>15.6</v>
      </c>
      <c r="D300" s="2">
        <v>15.5688</v>
      </c>
      <c r="E300" s="2">
        <v>0</v>
      </c>
      <c r="F300" s="2"/>
      <c r="G300" s="2"/>
      <c r="H300" s="16">
        <f t="shared" si="4"/>
        <v>0</v>
      </c>
    </row>
    <row r="301" spans="1:8" ht="13.5" x14ac:dyDescent="0.25">
      <c r="A301" s="11"/>
      <c r="B301" s="10">
        <v>42739</v>
      </c>
      <c r="C301" s="2">
        <v>16.059999999999999</v>
      </c>
      <c r="D301" s="2">
        <v>16.027899999999999</v>
      </c>
      <c r="E301" s="2">
        <v>1396</v>
      </c>
      <c r="F301" s="2"/>
      <c r="G301" s="2"/>
      <c r="H301" s="16">
        <f t="shared" si="4"/>
        <v>2.9488464107702547E-2</v>
      </c>
    </row>
    <row r="302" spans="1:8" ht="13.5" x14ac:dyDescent="0.25">
      <c r="A302" s="11"/>
      <c r="B302" s="10">
        <v>42740</v>
      </c>
      <c r="C302" s="2">
        <v>16.059999999999999</v>
      </c>
      <c r="D302" s="2">
        <v>16.027899999999999</v>
      </c>
      <c r="E302" s="2">
        <v>0</v>
      </c>
      <c r="F302" s="2"/>
      <c r="G302" s="2"/>
      <c r="H302" s="16">
        <f t="shared" si="4"/>
        <v>0</v>
      </c>
    </row>
    <row r="303" spans="1:8" ht="13.5" x14ac:dyDescent="0.25">
      <c r="A303" s="11"/>
      <c r="B303" s="10">
        <v>42741</v>
      </c>
      <c r="C303" s="2">
        <v>16.059999999999999</v>
      </c>
      <c r="D303" s="2">
        <v>16.027899999999999</v>
      </c>
      <c r="E303" s="2">
        <v>0</v>
      </c>
      <c r="F303" s="2"/>
      <c r="G303" s="2"/>
      <c r="H303" s="16">
        <f t="shared" si="4"/>
        <v>0</v>
      </c>
    </row>
    <row r="304" spans="1:8" ht="13.5" x14ac:dyDescent="0.25">
      <c r="A304" s="11"/>
      <c r="B304" s="10">
        <v>42744</v>
      </c>
      <c r="C304" s="2">
        <v>16</v>
      </c>
      <c r="D304" s="2">
        <v>15.968</v>
      </c>
      <c r="E304" s="2">
        <v>500</v>
      </c>
      <c r="F304" s="2"/>
      <c r="G304" s="2"/>
      <c r="H304" s="16">
        <f t="shared" si="4"/>
        <v>-3.7372331996081182E-3</v>
      </c>
    </row>
    <row r="305" spans="1:8" ht="13.5" x14ac:dyDescent="0.25">
      <c r="A305" s="11"/>
      <c r="B305" s="10">
        <v>42745</v>
      </c>
      <c r="C305" s="2">
        <v>16</v>
      </c>
      <c r="D305" s="2">
        <v>15.968</v>
      </c>
      <c r="E305" s="2">
        <v>502</v>
      </c>
      <c r="F305" s="2"/>
      <c r="G305" s="2"/>
      <c r="H305" s="16">
        <f t="shared" si="4"/>
        <v>0</v>
      </c>
    </row>
    <row r="306" spans="1:8" ht="13.5" x14ac:dyDescent="0.25">
      <c r="A306" s="11"/>
      <c r="B306" s="10">
        <v>42746</v>
      </c>
      <c r="C306" s="2">
        <v>16</v>
      </c>
      <c r="D306" s="2">
        <v>15.968</v>
      </c>
      <c r="E306" s="2">
        <v>0</v>
      </c>
      <c r="F306" s="2"/>
      <c r="G306" s="2"/>
      <c r="H306" s="16">
        <f t="shared" si="4"/>
        <v>0</v>
      </c>
    </row>
    <row r="307" spans="1:8" ht="13.5" x14ac:dyDescent="0.25">
      <c r="A307" s="11"/>
      <c r="B307" s="10">
        <v>42747</v>
      </c>
      <c r="C307" s="2">
        <v>16</v>
      </c>
      <c r="D307" s="2">
        <v>15.968</v>
      </c>
      <c r="E307" s="2">
        <v>0</v>
      </c>
      <c r="F307" s="2"/>
      <c r="G307" s="2"/>
      <c r="H307" s="16">
        <f t="shared" si="4"/>
        <v>0</v>
      </c>
    </row>
    <row r="308" spans="1:8" ht="13.5" x14ac:dyDescent="0.25">
      <c r="A308" s="11"/>
      <c r="B308" s="10">
        <v>42748</v>
      </c>
      <c r="C308" s="2">
        <v>16</v>
      </c>
      <c r="D308" s="2">
        <v>15.968</v>
      </c>
      <c r="E308" s="2">
        <v>938</v>
      </c>
      <c r="F308" s="2"/>
      <c r="G308" s="2"/>
      <c r="H308" s="16">
        <f t="shared" si="4"/>
        <v>0</v>
      </c>
    </row>
    <row r="309" spans="1:8" ht="13.5" x14ac:dyDescent="0.25">
      <c r="A309" s="11"/>
      <c r="B309" s="10">
        <v>42751</v>
      </c>
      <c r="C309" s="2">
        <v>16</v>
      </c>
      <c r="D309" s="2">
        <v>15.968</v>
      </c>
      <c r="E309" s="2">
        <v>0</v>
      </c>
      <c r="F309" s="2"/>
      <c r="G309" s="2"/>
      <c r="H309" s="16">
        <f t="shared" si="4"/>
        <v>0</v>
      </c>
    </row>
    <row r="310" spans="1:8" ht="13.5" x14ac:dyDescent="0.25">
      <c r="A310" s="11"/>
      <c r="B310" s="10">
        <v>42752</v>
      </c>
      <c r="C310" s="2">
        <v>16</v>
      </c>
      <c r="D310" s="2">
        <v>15.968</v>
      </c>
      <c r="E310" s="2">
        <v>0</v>
      </c>
      <c r="F310" s="2"/>
      <c r="G310" s="2"/>
      <c r="H310" s="16">
        <f t="shared" si="4"/>
        <v>0</v>
      </c>
    </row>
    <row r="311" spans="1:8" ht="13.5" x14ac:dyDescent="0.25">
      <c r="A311" s="11"/>
      <c r="B311" s="10">
        <v>42753</v>
      </c>
      <c r="C311" s="2">
        <v>16</v>
      </c>
      <c r="D311" s="2">
        <v>15.968</v>
      </c>
      <c r="E311" s="2">
        <v>320</v>
      </c>
      <c r="F311" s="2"/>
      <c r="G311" s="2"/>
      <c r="H311" s="16">
        <f t="shared" si="4"/>
        <v>0</v>
      </c>
    </row>
    <row r="312" spans="1:8" ht="13.5" x14ac:dyDescent="0.25">
      <c r="A312" s="11"/>
      <c r="B312" s="10">
        <v>42754</v>
      </c>
      <c r="C312" s="2">
        <v>16</v>
      </c>
      <c r="D312" s="2">
        <v>15.968</v>
      </c>
      <c r="E312" s="2">
        <v>150</v>
      </c>
      <c r="F312" s="2"/>
      <c r="G312" s="2"/>
      <c r="H312" s="16">
        <f t="shared" si="4"/>
        <v>0</v>
      </c>
    </row>
    <row r="313" spans="1:8" ht="13.5" x14ac:dyDescent="0.25">
      <c r="A313" s="11"/>
      <c r="B313" s="10">
        <v>42755</v>
      </c>
      <c r="C313" s="2">
        <v>16</v>
      </c>
      <c r="D313" s="2">
        <v>15.968</v>
      </c>
      <c r="E313" s="2">
        <v>0</v>
      </c>
      <c r="F313" s="2"/>
      <c r="G313" s="2"/>
      <c r="H313" s="16">
        <f t="shared" si="4"/>
        <v>0</v>
      </c>
    </row>
    <row r="314" spans="1:8" ht="13.5" x14ac:dyDescent="0.25">
      <c r="A314" s="11"/>
      <c r="B314" s="10">
        <v>42758</v>
      </c>
      <c r="C314" s="2">
        <v>16</v>
      </c>
      <c r="D314" s="2">
        <v>15.968</v>
      </c>
      <c r="E314" s="2">
        <v>175</v>
      </c>
      <c r="F314" s="2"/>
      <c r="G314" s="2"/>
      <c r="H314" s="16">
        <f t="shared" si="4"/>
        <v>0</v>
      </c>
    </row>
    <row r="315" spans="1:8" ht="13.5" x14ac:dyDescent="0.25">
      <c r="A315" s="11"/>
      <c r="B315" s="10">
        <v>42759</v>
      </c>
      <c r="C315" s="2">
        <v>15.9</v>
      </c>
      <c r="D315" s="2">
        <v>15.8682</v>
      </c>
      <c r="E315" s="2">
        <v>500</v>
      </c>
      <c r="F315" s="2"/>
      <c r="G315" s="2"/>
      <c r="H315" s="16">
        <f t="shared" si="4"/>
        <v>-6.2500000000000073E-3</v>
      </c>
    </row>
    <row r="316" spans="1:8" ht="13.5" x14ac:dyDescent="0.25">
      <c r="A316" s="11"/>
      <c r="B316" s="10">
        <v>42760</v>
      </c>
      <c r="C316" s="2">
        <v>15.7</v>
      </c>
      <c r="D316" s="2">
        <v>15.6686</v>
      </c>
      <c r="E316" s="2">
        <v>170</v>
      </c>
      <c r="F316" s="2"/>
      <c r="G316" s="2"/>
      <c r="H316" s="16">
        <f t="shared" si="4"/>
        <v>-1.2578616352201272E-2</v>
      </c>
    </row>
    <row r="317" spans="1:8" ht="13.5" x14ac:dyDescent="0.25">
      <c r="A317" s="11"/>
      <c r="B317" s="10">
        <v>42761</v>
      </c>
      <c r="C317" s="2">
        <v>15.7</v>
      </c>
      <c r="D317" s="2">
        <v>15.6686</v>
      </c>
      <c r="E317" s="2">
        <v>450</v>
      </c>
      <c r="F317" s="2"/>
      <c r="G317" s="2"/>
      <c r="H317" s="16">
        <f t="shared" si="4"/>
        <v>0</v>
      </c>
    </row>
    <row r="318" spans="1:8" ht="13.5" x14ac:dyDescent="0.25">
      <c r="A318" s="11"/>
      <c r="B318" s="10">
        <v>42762</v>
      </c>
      <c r="C318" s="2">
        <v>15.7</v>
      </c>
      <c r="D318" s="2">
        <v>15.6686</v>
      </c>
      <c r="E318" s="2">
        <v>125</v>
      </c>
      <c r="F318" s="2"/>
      <c r="G318" s="2"/>
      <c r="H318" s="16">
        <f t="shared" si="4"/>
        <v>0</v>
      </c>
    </row>
    <row r="319" spans="1:8" ht="13.5" x14ac:dyDescent="0.25">
      <c r="A319" s="11"/>
      <c r="B319" s="10">
        <v>42765</v>
      </c>
      <c r="C319" s="2">
        <v>15.7</v>
      </c>
      <c r="D319" s="2">
        <v>15.6686</v>
      </c>
      <c r="E319" s="2">
        <v>200</v>
      </c>
      <c r="F319" s="2"/>
      <c r="G319" s="2"/>
      <c r="H319" s="16">
        <f t="shared" si="4"/>
        <v>0</v>
      </c>
    </row>
    <row r="320" spans="1:8" ht="13.5" x14ac:dyDescent="0.25">
      <c r="A320" s="11"/>
      <c r="B320" s="10">
        <v>42766</v>
      </c>
      <c r="C320" s="2">
        <v>15.65</v>
      </c>
      <c r="D320" s="2">
        <v>15.6187</v>
      </c>
      <c r="E320" s="2">
        <v>1500</v>
      </c>
      <c r="F320" s="2"/>
      <c r="G320" s="2"/>
      <c r="H320" s="16">
        <f t="shared" si="4"/>
        <v>-3.1847133757961252E-3</v>
      </c>
    </row>
    <row r="321" spans="1:8" ht="13.5" x14ac:dyDescent="0.25">
      <c r="A321" s="11"/>
      <c r="B321" s="10">
        <v>42767</v>
      </c>
      <c r="C321" s="2">
        <v>15.9</v>
      </c>
      <c r="D321" s="2">
        <v>15.8682</v>
      </c>
      <c r="E321" s="2">
        <v>100</v>
      </c>
      <c r="F321" s="2"/>
      <c r="G321" s="2"/>
      <c r="H321" s="16">
        <f t="shared" si="4"/>
        <v>1.5974440894568651E-2</v>
      </c>
    </row>
    <row r="322" spans="1:8" ht="13.5" x14ac:dyDescent="0.25">
      <c r="A322" s="11"/>
      <c r="B322" s="10">
        <v>42768</v>
      </c>
      <c r="C322" s="2">
        <v>15.89</v>
      </c>
      <c r="D322" s="2">
        <v>15.8582</v>
      </c>
      <c r="E322" s="2">
        <v>100</v>
      </c>
      <c r="F322" s="2"/>
      <c r="G322" s="2"/>
      <c r="H322" s="16">
        <f t="shared" si="4"/>
        <v>-6.3019120001006959E-4</v>
      </c>
    </row>
    <row r="323" spans="1:8" ht="13.5" x14ac:dyDescent="0.25">
      <c r="A323" s="11"/>
      <c r="B323" s="10">
        <v>42769</v>
      </c>
      <c r="C323" s="2">
        <v>15.89</v>
      </c>
      <c r="D323" s="2">
        <v>15.8582</v>
      </c>
      <c r="E323" s="2">
        <v>0</v>
      </c>
      <c r="F323" s="2"/>
      <c r="G323" s="2"/>
      <c r="H323" s="16">
        <f t="shared" si="4"/>
        <v>0</v>
      </c>
    </row>
    <row r="324" spans="1:8" ht="13.5" x14ac:dyDescent="0.25">
      <c r="A324" s="11"/>
      <c r="B324" s="10">
        <v>42772</v>
      </c>
      <c r="C324" s="2">
        <v>15.89</v>
      </c>
      <c r="D324" s="2">
        <v>15.8582</v>
      </c>
      <c r="E324" s="2">
        <v>0</v>
      </c>
      <c r="F324" s="2"/>
      <c r="G324" s="2"/>
      <c r="H324" s="16">
        <f t="shared" si="4"/>
        <v>0</v>
      </c>
    </row>
    <row r="325" spans="1:8" ht="13.5" x14ac:dyDescent="0.25">
      <c r="A325" s="11"/>
      <c r="B325" s="10">
        <v>42773</v>
      </c>
      <c r="C325" s="2">
        <v>15.89</v>
      </c>
      <c r="D325" s="2">
        <v>15.8582</v>
      </c>
      <c r="E325" s="2">
        <v>151</v>
      </c>
      <c r="F325" s="2"/>
      <c r="G325" s="2"/>
      <c r="H325" s="16">
        <f t="shared" si="4"/>
        <v>0</v>
      </c>
    </row>
    <row r="326" spans="1:8" ht="13.5" x14ac:dyDescent="0.25">
      <c r="A326" s="11"/>
      <c r="B326" s="10">
        <v>42774</v>
      </c>
      <c r="C326" s="2">
        <v>15.89</v>
      </c>
      <c r="D326" s="2">
        <v>15.8582</v>
      </c>
      <c r="E326" s="2">
        <v>0</v>
      </c>
      <c r="F326" s="2"/>
      <c r="G326" s="2"/>
      <c r="H326" s="16">
        <f t="shared" si="4"/>
        <v>0</v>
      </c>
    </row>
    <row r="327" spans="1:8" ht="13.5" x14ac:dyDescent="0.25">
      <c r="A327" s="11"/>
      <c r="B327" s="10">
        <v>42775</v>
      </c>
      <c r="C327" s="2">
        <v>15.85</v>
      </c>
      <c r="D327" s="2">
        <v>15.818300000000001</v>
      </c>
      <c r="E327" s="2">
        <v>50</v>
      </c>
      <c r="F327" s="2"/>
      <c r="G327" s="2"/>
      <c r="H327" s="16">
        <f t="shared" ref="H327:H390" si="5">(D327-D326)/D326</f>
        <v>-2.5160484796508671E-3</v>
      </c>
    </row>
    <row r="328" spans="1:8" ht="13.5" x14ac:dyDescent="0.25">
      <c r="A328" s="11"/>
      <c r="B328" s="10">
        <v>42776</v>
      </c>
      <c r="C328" s="2">
        <v>15.9</v>
      </c>
      <c r="D328" s="2">
        <v>15.8682</v>
      </c>
      <c r="E328" s="2">
        <v>1400</v>
      </c>
      <c r="F328" s="2"/>
      <c r="G328" s="2"/>
      <c r="H328" s="16">
        <f t="shared" si="5"/>
        <v>3.154574132492061E-3</v>
      </c>
    </row>
    <row r="329" spans="1:8" ht="13.5" x14ac:dyDescent="0.25">
      <c r="A329" s="11"/>
      <c r="B329" s="10">
        <v>42779</v>
      </c>
      <c r="C329" s="2">
        <v>15.9</v>
      </c>
      <c r="D329" s="2">
        <v>15.8682</v>
      </c>
      <c r="E329" s="2">
        <v>0</v>
      </c>
      <c r="F329" s="2"/>
      <c r="G329" s="2"/>
      <c r="H329" s="16">
        <f t="shared" si="5"/>
        <v>0</v>
      </c>
    </row>
    <row r="330" spans="1:8" ht="13.5" x14ac:dyDescent="0.25">
      <c r="A330" s="11"/>
      <c r="B330" s="10">
        <v>42780</v>
      </c>
      <c r="C330" s="2">
        <v>15.8</v>
      </c>
      <c r="D330" s="2">
        <v>15.7684</v>
      </c>
      <c r="E330" s="2">
        <v>1101</v>
      </c>
      <c r="F330" s="2"/>
      <c r="G330" s="2"/>
      <c r="H330" s="16">
        <f t="shared" si="5"/>
        <v>-6.2893081761006362E-3</v>
      </c>
    </row>
    <row r="331" spans="1:8" ht="13.5" x14ac:dyDescent="0.25">
      <c r="A331" s="11"/>
      <c r="B331" s="10">
        <v>42781</v>
      </c>
      <c r="C331" s="2">
        <v>15.7</v>
      </c>
      <c r="D331" s="2">
        <v>15.6686</v>
      </c>
      <c r="E331" s="2">
        <v>331</v>
      </c>
      <c r="F331" s="2"/>
      <c r="G331" s="2"/>
      <c r="H331" s="16">
        <f t="shared" si="5"/>
        <v>-6.3291139240506398E-3</v>
      </c>
    </row>
    <row r="332" spans="1:8" ht="13.5" x14ac:dyDescent="0.25">
      <c r="A332" s="11"/>
      <c r="B332" s="10">
        <v>42782</v>
      </c>
      <c r="C332" s="2">
        <v>15.69</v>
      </c>
      <c r="D332" s="2">
        <v>15.6586</v>
      </c>
      <c r="E332" s="2">
        <v>103</v>
      </c>
      <c r="F332" s="2"/>
      <c r="G332" s="2"/>
      <c r="H332" s="16">
        <f t="shared" si="5"/>
        <v>-6.3821911338599404E-4</v>
      </c>
    </row>
    <row r="333" spans="1:8" ht="13.5" x14ac:dyDescent="0.25">
      <c r="A333" s="11"/>
      <c r="B333" s="10">
        <v>42783</v>
      </c>
      <c r="C333" s="2">
        <v>15.67</v>
      </c>
      <c r="D333" s="2">
        <v>15.6387</v>
      </c>
      <c r="E333" s="2">
        <v>178</v>
      </c>
      <c r="F333" s="2"/>
      <c r="G333" s="2"/>
      <c r="H333" s="16">
        <f t="shared" si="5"/>
        <v>-1.2708671273293786E-3</v>
      </c>
    </row>
    <row r="334" spans="1:8" ht="13.5" x14ac:dyDescent="0.25">
      <c r="A334" s="11"/>
      <c r="B334" s="10">
        <v>42786</v>
      </c>
      <c r="C334" s="2">
        <v>15.67</v>
      </c>
      <c r="D334" s="2">
        <v>15.6387</v>
      </c>
      <c r="E334" s="2">
        <v>0</v>
      </c>
      <c r="F334" s="2"/>
      <c r="G334" s="2"/>
      <c r="H334" s="16">
        <f t="shared" si="5"/>
        <v>0</v>
      </c>
    </row>
    <row r="335" spans="1:8" ht="13.5" x14ac:dyDescent="0.25">
      <c r="A335" s="11"/>
      <c r="B335" s="10">
        <v>42787</v>
      </c>
      <c r="C335" s="2">
        <v>16.3</v>
      </c>
      <c r="D335" s="2">
        <v>16.267399999999999</v>
      </c>
      <c r="E335" s="2">
        <v>2</v>
      </c>
      <c r="F335" s="2"/>
      <c r="G335" s="2"/>
      <c r="H335" s="16">
        <f t="shared" si="5"/>
        <v>4.0201551279837738E-2</v>
      </c>
    </row>
    <row r="336" spans="1:8" ht="13.5" x14ac:dyDescent="0.25">
      <c r="A336" s="11"/>
      <c r="B336" s="10">
        <v>42788</v>
      </c>
      <c r="C336" s="2">
        <v>16.3</v>
      </c>
      <c r="D336" s="2">
        <v>16.267399999999999</v>
      </c>
      <c r="E336" s="2">
        <v>0</v>
      </c>
      <c r="F336" s="2"/>
      <c r="G336" s="2"/>
      <c r="H336" s="16">
        <f t="shared" si="5"/>
        <v>0</v>
      </c>
    </row>
    <row r="337" spans="1:8" ht="13.5" x14ac:dyDescent="0.25">
      <c r="A337" s="11"/>
      <c r="B337" s="10">
        <v>42789</v>
      </c>
      <c r="C337" s="2">
        <v>15.9</v>
      </c>
      <c r="D337" s="2">
        <v>15.8682</v>
      </c>
      <c r="E337" s="2">
        <v>60</v>
      </c>
      <c r="F337" s="2"/>
      <c r="G337" s="2"/>
      <c r="H337" s="16">
        <f t="shared" si="5"/>
        <v>-2.4539877300613418E-2</v>
      </c>
    </row>
    <row r="338" spans="1:8" ht="13.5" x14ac:dyDescent="0.25">
      <c r="A338" s="11"/>
      <c r="B338" s="10">
        <v>42790</v>
      </c>
      <c r="C338" s="2">
        <v>16</v>
      </c>
      <c r="D338" s="2">
        <v>15.968</v>
      </c>
      <c r="E338" s="2">
        <v>6</v>
      </c>
      <c r="F338" s="2"/>
      <c r="G338" s="2"/>
      <c r="H338" s="16">
        <f t="shared" si="5"/>
        <v>6.2893081761006362E-3</v>
      </c>
    </row>
    <row r="339" spans="1:8" ht="13.5" x14ac:dyDescent="0.25">
      <c r="A339" s="11"/>
      <c r="B339" s="10">
        <v>42793</v>
      </c>
      <c r="C339" s="2">
        <v>16</v>
      </c>
      <c r="D339" s="2">
        <v>15.968</v>
      </c>
      <c r="E339" s="2">
        <v>50</v>
      </c>
      <c r="F339" s="2"/>
      <c r="G339" s="2"/>
      <c r="H339" s="16">
        <f t="shared" si="5"/>
        <v>0</v>
      </c>
    </row>
    <row r="340" spans="1:8" ht="13.5" x14ac:dyDescent="0.25">
      <c r="A340" s="11"/>
      <c r="B340" s="10">
        <v>42794</v>
      </c>
      <c r="C340" s="2">
        <v>16.02</v>
      </c>
      <c r="D340" s="2">
        <v>15.988</v>
      </c>
      <c r="E340" s="2">
        <v>571</v>
      </c>
      <c r="F340" s="2"/>
      <c r="G340" s="2"/>
      <c r="H340" s="16">
        <f t="shared" si="5"/>
        <v>1.2525050100200134E-3</v>
      </c>
    </row>
    <row r="341" spans="1:8" ht="13.5" x14ac:dyDescent="0.25">
      <c r="A341" s="11"/>
      <c r="B341" s="10">
        <v>42795</v>
      </c>
      <c r="C341" s="2">
        <v>16.3</v>
      </c>
      <c r="D341" s="2">
        <v>16.267399999999999</v>
      </c>
      <c r="E341" s="2">
        <v>293</v>
      </c>
      <c r="F341" s="2"/>
      <c r="G341" s="2"/>
      <c r="H341" s="16">
        <f t="shared" si="5"/>
        <v>1.7475606705028707E-2</v>
      </c>
    </row>
    <row r="342" spans="1:8" ht="13.5" x14ac:dyDescent="0.25">
      <c r="A342" s="11"/>
      <c r="B342" s="10">
        <v>42796</v>
      </c>
      <c r="C342" s="2">
        <v>16.3</v>
      </c>
      <c r="D342" s="2">
        <v>16.267399999999999</v>
      </c>
      <c r="E342" s="2">
        <v>210</v>
      </c>
      <c r="F342" s="2"/>
      <c r="G342" s="2"/>
      <c r="H342" s="16">
        <f t="shared" si="5"/>
        <v>0</v>
      </c>
    </row>
    <row r="343" spans="1:8" ht="13.5" x14ac:dyDescent="0.25">
      <c r="A343" s="11"/>
      <c r="B343" s="10">
        <v>42797</v>
      </c>
      <c r="C343" s="2">
        <v>16.5</v>
      </c>
      <c r="D343" s="2">
        <v>16.466999999999999</v>
      </c>
      <c r="E343" s="2">
        <v>151</v>
      </c>
      <c r="F343" s="2"/>
      <c r="G343" s="2"/>
      <c r="H343" s="16">
        <f t="shared" si="5"/>
        <v>1.2269938650306763E-2</v>
      </c>
    </row>
    <row r="344" spans="1:8" ht="13.5" x14ac:dyDescent="0.25">
      <c r="A344" s="11"/>
      <c r="B344" s="10">
        <v>42800</v>
      </c>
      <c r="C344" s="2">
        <v>16.5</v>
      </c>
      <c r="D344" s="2">
        <v>16.466999999999999</v>
      </c>
      <c r="E344" s="2">
        <v>20</v>
      </c>
      <c r="F344" s="2"/>
      <c r="G344" s="2"/>
      <c r="H344" s="16">
        <f t="shared" si="5"/>
        <v>0</v>
      </c>
    </row>
    <row r="345" spans="1:8" ht="13.5" x14ac:dyDescent="0.25">
      <c r="A345" s="11"/>
      <c r="B345" s="10">
        <v>42801</v>
      </c>
      <c r="C345" s="2">
        <v>16.399999999999999</v>
      </c>
      <c r="D345" s="2">
        <v>16.3672</v>
      </c>
      <c r="E345" s="2">
        <v>100</v>
      </c>
      <c r="F345" s="2"/>
      <c r="G345" s="2"/>
      <c r="H345" s="16">
        <f t="shared" si="5"/>
        <v>-6.06060606060596E-3</v>
      </c>
    </row>
    <row r="346" spans="1:8" ht="13.5" x14ac:dyDescent="0.25">
      <c r="A346" s="11"/>
      <c r="B346" s="10">
        <v>42802</v>
      </c>
      <c r="C346" s="2">
        <v>16.399999999999999</v>
      </c>
      <c r="D346" s="2">
        <v>16.3672</v>
      </c>
      <c r="E346" s="2">
        <v>500</v>
      </c>
      <c r="F346" s="2"/>
      <c r="G346" s="2"/>
      <c r="H346" s="16">
        <f t="shared" si="5"/>
        <v>0</v>
      </c>
    </row>
    <row r="347" spans="1:8" ht="13.5" x14ac:dyDescent="0.25">
      <c r="A347" s="11"/>
      <c r="B347" s="10">
        <v>42803</v>
      </c>
      <c r="C347" s="2">
        <v>16.399999999999999</v>
      </c>
      <c r="D347" s="2">
        <v>16.3672</v>
      </c>
      <c r="E347" s="2">
        <v>17</v>
      </c>
      <c r="F347" s="2"/>
      <c r="G347" s="2"/>
      <c r="H347" s="16">
        <f t="shared" si="5"/>
        <v>0</v>
      </c>
    </row>
    <row r="348" spans="1:8" ht="13.5" x14ac:dyDescent="0.25">
      <c r="A348" s="11"/>
      <c r="B348" s="10">
        <v>42804</v>
      </c>
      <c r="C348" s="2">
        <v>16.399999999999999</v>
      </c>
      <c r="D348" s="2">
        <v>16.3672</v>
      </c>
      <c r="E348" s="2">
        <v>10</v>
      </c>
      <c r="F348" s="2"/>
      <c r="G348" s="2"/>
      <c r="H348" s="16">
        <f t="shared" si="5"/>
        <v>0</v>
      </c>
    </row>
    <row r="349" spans="1:8" ht="13.5" x14ac:dyDescent="0.25">
      <c r="A349" s="11"/>
      <c r="B349" s="10">
        <v>42807</v>
      </c>
      <c r="C349" s="2">
        <v>16.399999999999999</v>
      </c>
      <c r="D349" s="2">
        <v>16.3672</v>
      </c>
      <c r="E349" s="2">
        <v>0</v>
      </c>
      <c r="F349" s="2"/>
      <c r="G349" s="2"/>
      <c r="H349" s="16">
        <f t="shared" si="5"/>
        <v>0</v>
      </c>
    </row>
    <row r="350" spans="1:8" ht="13.5" x14ac:dyDescent="0.25">
      <c r="A350" s="11"/>
      <c r="B350" s="10">
        <v>42808</v>
      </c>
      <c r="C350" s="2">
        <v>15.67</v>
      </c>
      <c r="D350" s="2">
        <v>15.6387</v>
      </c>
      <c r="E350" s="2">
        <v>0</v>
      </c>
      <c r="F350" s="2"/>
      <c r="G350" s="2"/>
      <c r="H350" s="16">
        <f t="shared" si="5"/>
        <v>-4.4509751209736569E-2</v>
      </c>
    </row>
    <row r="351" spans="1:8" ht="13.5" x14ac:dyDescent="0.25">
      <c r="A351" s="11"/>
      <c r="B351" s="10">
        <v>42809</v>
      </c>
      <c r="C351" s="2">
        <v>15.86</v>
      </c>
      <c r="D351" s="2">
        <v>15.8283</v>
      </c>
      <c r="E351" s="2">
        <v>1403</v>
      </c>
      <c r="F351" s="2"/>
      <c r="G351" s="2"/>
      <c r="H351" s="16">
        <f t="shared" si="5"/>
        <v>1.2123769878570497E-2</v>
      </c>
    </row>
    <row r="352" spans="1:8" ht="13.5" x14ac:dyDescent="0.25">
      <c r="A352" s="11"/>
      <c r="B352" s="10">
        <v>42810</v>
      </c>
      <c r="C352" s="2">
        <v>15.86</v>
      </c>
      <c r="D352" s="2">
        <v>15.8283</v>
      </c>
      <c r="E352" s="2">
        <v>0</v>
      </c>
      <c r="F352" s="2"/>
      <c r="G352" s="2"/>
      <c r="H352" s="16">
        <f t="shared" si="5"/>
        <v>0</v>
      </c>
    </row>
    <row r="353" spans="1:8" ht="13.5" x14ac:dyDescent="0.25">
      <c r="A353" s="11"/>
      <c r="B353" s="10">
        <v>42811</v>
      </c>
      <c r="C353" s="2">
        <v>16.3</v>
      </c>
      <c r="D353" s="2">
        <v>16.267399999999999</v>
      </c>
      <c r="E353" s="2">
        <v>40</v>
      </c>
      <c r="F353" s="2"/>
      <c r="G353" s="2"/>
      <c r="H353" s="16">
        <f t="shared" si="5"/>
        <v>2.7741450440034496E-2</v>
      </c>
    </row>
    <row r="354" spans="1:8" ht="13.5" x14ac:dyDescent="0.25">
      <c r="A354" s="11"/>
      <c r="B354" s="10">
        <v>42815</v>
      </c>
      <c r="C354" s="2">
        <v>15.85</v>
      </c>
      <c r="D354" s="2">
        <v>15.818300000000001</v>
      </c>
      <c r="E354" s="2">
        <v>20</v>
      </c>
      <c r="F354" s="2"/>
      <c r="G354" s="2"/>
      <c r="H354" s="16">
        <f t="shared" si="5"/>
        <v>-2.7607361963190052E-2</v>
      </c>
    </row>
    <row r="355" spans="1:8" ht="13.5" x14ac:dyDescent="0.25">
      <c r="A355" s="11"/>
      <c r="B355" s="10">
        <v>42816</v>
      </c>
      <c r="C355" s="2">
        <v>16.39</v>
      </c>
      <c r="D355" s="2">
        <v>16.357199999999999</v>
      </c>
      <c r="E355" s="2">
        <v>22</v>
      </c>
      <c r="F355" s="2"/>
      <c r="G355" s="2"/>
      <c r="H355" s="16">
        <f t="shared" si="5"/>
        <v>3.4068136272544972E-2</v>
      </c>
    </row>
    <row r="356" spans="1:8" ht="13.5" x14ac:dyDescent="0.25">
      <c r="A356" s="11"/>
      <c r="B356" s="10">
        <v>42817</v>
      </c>
      <c r="C356" s="2">
        <v>16.39</v>
      </c>
      <c r="D356" s="2">
        <v>16.357199999999999</v>
      </c>
      <c r="E356" s="2">
        <v>13</v>
      </c>
      <c r="F356" s="2"/>
      <c r="G356" s="2"/>
      <c r="H356" s="16">
        <f t="shared" si="5"/>
        <v>0</v>
      </c>
    </row>
    <row r="357" spans="1:8" ht="13.5" x14ac:dyDescent="0.25">
      <c r="A357" s="11"/>
      <c r="B357" s="10">
        <v>42818</v>
      </c>
      <c r="C357" s="2">
        <v>16.399999999999999</v>
      </c>
      <c r="D357" s="2">
        <v>16.3672</v>
      </c>
      <c r="E357" s="2">
        <v>20</v>
      </c>
      <c r="F357" s="2"/>
      <c r="G357" s="2"/>
      <c r="H357" s="16">
        <f t="shared" si="5"/>
        <v>6.1135157606445872E-4</v>
      </c>
    </row>
    <row r="358" spans="1:8" ht="13.5" x14ac:dyDescent="0.25">
      <c r="A358" s="11"/>
      <c r="B358" s="10">
        <v>42821</v>
      </c>
      <c r="C358" s="2">
        <v>16.399999999999999</v>
      </c>
      <c r="D358" s="2">
        <v>16.3672</v>
      </c>
      <c r="E358" s="2">
        <v>0</v>
      </c>
      <c r="F358" s="2"/>
      <c r="G358" s="2"/>
      <c r="H358" s="16">
        <f t="shared" si="5"/>
        <v>0</v>
      </c>
    </row>
    <row r="359" spans="1:8" ht="13.5" x14ac:dyDescent="0.25">
      <c r="A359" s="11"/>
      <c r="B359" s="10">
        <v>42822</v>
      </c>
      <c r="C359" s="2">
        <v>16.46</v>
      </c>
      <c r="D359" s="2">
        <v>16.427099999999999</v>
      </c>
      <c r="E359" s="2">
        <v>45</v>
      </c>
      <c r="F359" s="2"/>
      <c r="G359" s="2"/>
      <c r="H359" s="16">
        <f t="shared" si="5"/>
        <v>3.6597585414731263E-3</v>
      </c>
    </row>
    <row r="360" spans="1:8" ht="13.5" x14ac:dyDescent="0.25">
      <c r="A360" s="11"/>
      <c r="B360" s="10">
        <v>42823</v>
      </c>
      <c r="C360" s="2">
        <v>16.45</v>
      </c>
      <c r="D360" s="2">
        <v>16.417100000000001</v>
      </c>
      <c r="E360" s="2">
        <v>10</v>
      </c>
      <c r="F360" s="2"/>
      <c r="G360" s="2"/>
      <c r="H360" s="16">
        <f t="shared" si="5"/>
        <v>-6.0875017501555427E-4</v>
      </c>
    </row>
    <row r="361" spans="1:8" ht="13.5" x14ac:dyDescent="0.25">
      <c r="A361" s="11"/>
      <c r="B361" s="10">
        <v>42824</v>
      </c>
      <c r="C361" s="2">
        <v>16.45</v>
      </c>
      <c r="D361" s="2">
        <v>16.417100000000001</v>
      </c>
      <c r="E361" s="2">
        <v>0</v>
      </c>
      <c r="F361" s="2"/>
      <c r="G361" s="2"/>
      <c r="H361" s="16">
        <f t="shared" si="5"/>
        <v>0</v>
      </c>
    </row>
    <row r="362" spans="1:8" ht="13.5" x14ac:dyDescent="0.25">
      <c r="A362" s="11"/>
      <c r="B362" s="10">
        <v>42825</v>
      </c>
      <c r="C362" s="2">
        <v>16.45</v>
      </c>
      <c r="D362" s="2">
        <v>16.417100000000001</v>
      </c>
      <c r="E362" s="2">
        <v>0</v>
      </c>
      <c r="F362" s="2"/>
      <c r="G362" s="2"/>
      <c r="H362" s="16">
        <f t="shared" si="5"/>
        <v>0</v>
      </c>
    </row>
    <row r="363" spans="1:8" ht="13.5" x14ac:dyDescent="0.25">
      <c r="A363" s="11"/>
      <c r="B363" s="10">
        <v>42828</v>
      </c>
      <c r="C363" s="2">
        <v>16.45</v>
      </c>
      <c r="D363" s="2">
        <v>16.417100000000001</v>
      </c>
      <c r="E363" s="2">
        <v>0</v>
      </c>
      <c r="F363" s="2"/>
      <c r="G363" s="2"/>
      <c r="H363" s="16">
        <f t="shared" si="5"/>
        <v>0</v>
      </c>
    </row>
    <row r="364" spans="1:8" ht="13.5" x14ac:dyDescent="0.25">
      <c r="A364" s="11"/>
      <c r="B364" s="10">
        <v>42829</v>
      </c>
      <c r="C364" s="2">
        <v>16.28</v>
      </c>
      <c r="D364" s="2">
        <v>16.247399999999999</v>
      </c>
      <c r="E364" s="2">
        <v>10</v>
      </c>
      <c r="F364" s="2"/>
      <c r="G364" s="2"/>
      <c r="H364" s="16">
        <f t="shared" si="5"/>
        <v>-1.0336782988469486E-2</v>
      </c>
    </row>
    <row r="365" spans="1:8" ht="13.5" x14ac:dyDescent="0.25">
      <c r="A365" s="11"/>
      <c r="B365" s="10">
        <v>42830</v>
      </c>
      <c r="C365" s="2">
        <v>16</v>
      </c>
      <c r="D365" s="2">
        <v>15.968</v>
      </c>
      <c r="E365" s="2">
        <v>300</v>
      </c>
      <c r="F365" s="2"/>
      <c r="G365" s="2"/>
      <c r="H365" s="16">
        <f t="shared" si="5"/>
        <v>-1.7196597609463606E-2</v>
      </c>
    </row>
    <row r="366" spans="1:8" ht="13.5" x14ac:dyDescent="0.25">
      <c r="A366" s="11"/>
      <c r="B366" s="10">
        <v>42831</v>
      </c>
      <c r="C366" s="2">
        <v>16</v>
      </c>
      <c r="D366" s="2">
        <v>15.968</v>
      </c>
      <c r="E366" s="2">
        <v>0</v>
      </c>
      <c r="F366" s="2"/>
      <c r="G366" s="2"/>
      <c r="H366" s="16">
        <f t="shared" si="5"/>
        <v>0</v>
      </c>
    </row>
    <row r="367" spans="1:8" ht="13.5" x14ac:dyDescent="0.25">
      <c r="A367" s="11"/>
      <c r="B367" s="10">
        <v>42832</v>
      </c>
      <c r="C367" s="2">
        <v>16</v>
      </c>
      <c r="D367" s="2">
        <v>15.968</v>
      </c>
      <c r="E367" s="2">
        <v>0</v>
      </c>
      <c r="F367" s="2"/>
      <c r="G367" s="2"/>
      <c r="H367" s="16">
        <f t="shared" si="5"/>
        <v>0</v>
      </c>
    </row>
    <row r="368" spans="1:8" ht="13.5" x14ac:dyDescent="0.25">
      <c r="A368" s="11"/>
      <c r="B368" s="10">
        <v>42835</v>
      </c>
      <c r="C368" s="2">
        <v>16</v>
      </c>
      <c r="D368" s="2">
        <v>15.968</v>
      </c>
      <c r="E368" s="2">
        <v>0</v>
      </c>
      <c r="F368" s="2"/>
      <c r="G368" s="2"/>
      <c r="H368" s="16">
        <f t="shared" si="5"/>
        <v>0</v>
      </c>
    </row>
    <row r="369" spans="1:8" ht="13.5" x14ac:dyDescent="0.25">
      <c r="A369" s="11"/>
      <c r="B369" s="10">
        <v>42836</v>
      </c>
      <c r="C369" s="2">
        <v>16</v>
      </c>
      <c r="D369" s="2">
        <v>15.968</v>
      </c>
      <c r="E369" s="2">
        <v>0</v>
      </c>
      <c r="F369" s="2"/>
      <c r="G369" s="2"/>
      <c r="H369" s="16">
        <f t="shared" si="5"/>
        <v>0</v>
      </c>
    </row>
    <row r="370" spans="1:8" ht="13.5" x14ac:dyDescent="0.25">
      <c r="A370" s="11"/>
      <c r="B370" s="10">
        <v>42837</v>
      </c>
      <c r="C370" s="2">
        <v>16</v>
      </c>
      <c r="D370" s="2">
        <v>15.968</v>
      </c>
      <c r="E370" s="2">
        <v>0</v>
      </c>
      <c r="F370" s="2"/>
      <c r="G370" s="2"/>
      <c r="H370" s="16">
        <f t="shared" si="5"/>
        <v>0</v>
      </c>
    </row>
    <row r="371" spans="1:8" ht="13.5" x14ac:dyDescent="0.25">
      <c r="A371" s="11"/>
      <c r="B371" s="10">
        <v>42838</v>
      </c>
      <c r="C371" s="2">
        <v>16</v>
      </c>
      <c r="D371" s="2">
        <v>15.968</v>
      </c>
      <c r="E371" s="2">
        <v>0</v>
      </c>
      <c r="F371" s="2"/>
      <c r="G371" s="2"/>
      <c r="H371" s="16">
        <f t="shared" si="5"/>
        <v>0</v>
      </c>
    </row>
    <row r="372" spans="1:8" ht="13.5" x14ac:dyDescent="0.25">
      <c r="A372" s="11"/>
      <c r="B372" s="10">
        <v>42839</v>
      </c>
      <c r="C372" s="2">
        <v>15.52</v>
      </c>
      <c r="D372" s="2">
        <v>15.489000000000001</v>
      </c>
      <c r="E372" s="2">
        <v>3</v>
      </c>
      <c r="F372" s="2"/>
      <c r="G372" s="2"/>
      <c r="H372" s="16">
        <f t="shared" si="5"/>
        <v>-2.999749498997991E-2</v>
      </c>
    </row>
    <row r="373" spans="1:8" ht="13.5" x14ac:dyDescent="0.25">
      <c r="A373" s="11"/>
      <c r="B373" s="10">
        <v>42842</v>
      </c>
      <c r="C373" s="2">
        <v>15.6</v>
      </c>
      <c r="D373" s="2">
        <v>15.5688</v>
      </c>
      <c r="E373" s="2">
        <v>20</v>
      </c>
      <c r="F373" s="2"/>
      <c r="G373" s="2"/>
      <c r="H373" s="16">
        <f t="shared" si="5"/>
        <v>5.1520433856284305E-3</v>
      </c>
    </row>
    <row r="374" spans="1:8" ht="13.5" x14ac:dyDescent="0.25">
      <c r="A374" s="11"/>
      <c r="B374" s="10">
        <v>42843</v>
      </c>
      <c r="C374" s="2">
        <v>15.6</v>
      </c>
      <c r="D374" s="2">
        <v>15.5688</v>
      </c>
      <c r="E374" s="2">
        <v>0</v>
      </c>
      <c r="F374" s="2"/>
      <c r="G374" s="2"/>
      <c r="H374" s="16">
        <f t="shared" si="5"/>
        <v>0</v>
      </c>
    </row>
    <row r="375" spans="1:8" ht="13.5" x14ac:dyDescent="0.25">
      <c r="A375" s="11"/>
      <c r="B375" s="10">
        <v>42844</v>
      </c>
      <c r="C375" s="2">
        <v>15.5</v>
      </c>
      <c r="D375" s="2">
        <v>15.468999999999999</v>
      </c>
      <c r="E375" s="2">
        <v>865</v>
      </c>
      <c r="F375" s="2"/>
      <c r="G375" s="2"/>
      <c r="H375" s="16">
        <f t="shared" si="5"/>
        <v>-6.4102564102564178E-3</v>
      </c>
    </row>
    <row r="376" spans="1:8" ht="13.5" x14ac:dyDescent="0.25">
      <c r="A376" s="11"/>
      <c r="B376" s="10">
        <v>42845</v>
      </c>
      <c r="C376" s="2">
        <v>15.5</v>
      </c>
      <c r="D376" s="2">
        <v>15.468999999999999</v>
      </c>
      <c r="E376" s="2">
        <v>1251</v>
      </c>
      <c r="F376" s="2"/>
      <c r="G376" s="2"/>
      <c r="H376" s="16">
        <f t="shared" si="5"/>
        <v>0</v>
      </c>
    </row>
    <row r="377" spans="1:8" ht="13.5" x14ac:dyDescent="0.25">
      <c r="A377" s="11"/>
      <c r="B377" s="10">
        <v>42846</v>
      </c>
      <c r="C377" s="2">
        <v>15.5</v>
      </c>
      <c r="D377" s="2">
        <v>15.468999999999999</v>
      </c>
      <c r="E377" s="2">
        <v>600</v>
      </c>
      <c r="F377" s="2"/>
      <c r="G377" s="2"/>
      <c r="H377" s="16">
        <f t="shared" si="5"/>
        <v>0</v>
      </c>
    </row>
    <row r="378" spans="1:8" ht="13.5" x14ac:dyDescent="0.25">
      <c r="A378" s="11"/>
      <c r="B378" s="10">
        <v>42849</v>
      </c>
      <c r="C378" s="2">
        <v>15.5</v>
      </c>
      <c r="D378" s="2">
        <v>15.468999999999999</v>
      </c>
      <c r="E378" s="2">
        <v>0</v>
      </c>
      <c r="F378" s="2"/>
      <c r="G378" s="2"/>
      <c r="H378" s="16">
        <f t="shared" si="5"/>
        <v>0</v>
      </c>
    </row>
    <row r="379" spans="1:8" ht="13.5" x14ac:dyDescent="0.25">
      <c r="A379" s="11"/>
      <c r="B379" s="10">
        <v>42850</v>
      </c>
      <c r="C379" s="2">
        <v>15.5</v>
      </c>
      <c r="D379" s="2">
        <v>15.468999999999999</v>
      </c>
      <c r="E379" s="2">
        <v>0</v>
      </c>
      <c r="F379" s="2"/>
      <c r="G379" s="2"/>
      <c r="H379" s="16">
        <f t="shared" si="5"/>
        <v>0</v>
      </c>
    </row>
    <row r="380" spans="1:8" ht="13.5" x14ac:dyDescent="0.25">
      <c r="A380" s="11"/>
      <c r="B380" s="10">
        <v>42851</v>
      </c>
      <c r="C380" s="2">
        <v>15.94</v>
      </c>
      <c r="D380" s="2">
        <v>15.908099999999999</v>
      </c>
      <c r="E380" s="2">
        <v>100</v>
      </c>
      <c r="F380" s="2"/>
      <c r="G380" s="2"/>
      <c r="H380" s="16">
        <f t="shared" si="5"/>
        <v>2.8385803865796099E-2</v>
      </c>
    </row>
    <row r="381" spans="1:8" ht="13.5" x14ac:dyDescent="0.25">
      <c r="A381" s="11"/>
      <c r="B381" s="10">
        <v>42852</v>
      </c>
      <c r="C381" s="2">
        <v>15.94</v>
      </c>
      <c r="D381" s="2">
        <v>15.908099999999999</v>
      </c>
      <c r="E381" s="2">
        <v>20</v>
      </c>
      <c r="F381" s="2"/>
      <c r="G381" s="2"/>
      <c r="H381" s="16">
        <f t="shared" si="5"/>
        <v>0</v>
      </c>
    </row>
    <row r="382" spans="1:8" ht="13.5" x14ac:dyDescent="0.25">
      <c r="A382" s="11"/>
      <c r="B382" s="10">
        <v>42853</v>
      </c>
      <c r="C382" s="2">
        <v>15.94</v>
      </c>
      <c r="D382" s="2">
        <v>15.908099999999999</v>
      </c>
      <c r="E382" s="2">
        <v>0</v>
      </c>
      <c r="F382" s="2"/>
      <c r="G382" s="2"/>
      <c r="H382" s="16">
        <f t="shared" si="5"/>
        <v>0</v>
      </c>
    </row>
    <row r="383" spans="1:8" ht="13.5" x14ac:dyDescent="0.25">
      <c r="A383" s="11"/>
      <c r="B383" s="10">
        <v>42857</v>
      </c>
      <c r="C383" s="2">
        <v>16</v>
      </c>
      <c r="D383" s="2">
        <v>15.968</v>
      </c>
      <c r="E383" s="2">
        <v>3</v>
      </c>
      <c r="F383" s="2"/>
      <c r="G383" s="2"/>
      <c r="H383" s="16">
        <f t="shared" si="5"/>
        <v>3.765377386362968E-3</v>
      </c>
    </row>
    <row r="384" spans="1:8" ht="13.5" x14ac:dyDescent="0.25">
      <c r="A384" s="11"/>
      <c r="B384" s="10">
        <v>42858</v>
      </c>
      <c r="C384" s="2">
        <v>16</v>
      </c>
      <c r="D384" s="2">
        <v>15.968</v>
      </c>
      <c r="E384" s="2">
        <v>0</v>
      </c>
      <c r="F384" s="2"/>
      <c r="G384" s="2"/>
      <c r="H384" s="16">
        <f t="shared" si="5"/>
        <v>0</v>
      </c>
    </row>
    <row r="385" spans="1:8" ht="13.5" x14ac:dyDescent="0.25">
      <c r="A385" s="11"/>
      <c r="B385" s="10">
        <v>42859</v>
      </c>
      <c r="C385" s="2">
        <v>16</v>
      </c>
      <c r="D385" s="2">
        <v>15.968</v>
      </c>
      <c r="E385" s="2">
        <v>0</v>
      </c>
      <c r="F385" s="2"/>
      <c r="G385" s="2"/>
      <c r="H385" s="16">
        <f t="shared" si="5"/>
        <v>0</v>
      </c>
    </row>
    <row r="386" spans="1:8" ht="13.5" x14ac:dyDescent="0.25">
      <c r="A386" s="11"/>
      <c r="B386" s="10">
        <v>42860</v>
      </c>
      <c r="C386" s="2">
        <v>16</v>
      </c>
      <c r="D386" s="2">
        <v>15.968</v>
      </c>
      <c r="E386" s="2">
        <v>0</v>
      </c>
      <c r="F386" s="2"/>
      <c r="G386" s="2"/>
      <c r="H386" s="16">
        <f t="shared" si="5"/>
        <v>0</v>
      </c>
    </row>
    <row r="387" spans="1:8" ht="13.5" x14ac:dyDescent="0.25">
      <c r="A387" s="11"/>
      <c r="B387" s="10">
        <v>42863</v>
      </c>
      <c r="C387" s="2">
        <v>16</v>
      </c>
      <c r="D387" s="2">
        <v>15.968</v>
      </c>
      <c r="E387" s="2">
        <v>80</v>
      </c>
      <c r="F387" s="2"/>
      <c r="G387" s="2"/>
      <c r="H387" s="16">
        <f t="shared" si="5"/>
        <v>0</v>
      </c>
    </row>
    <row r="388" spans="1:8" ht="13.5" x14ac:dyDescent="0.25">
      <c r="A388" s="11"/>
      <c r="B388" s="10">
        <v>42864</v>
      </c>
      <c r="C388" s="2">
        <v>16</v>
      </c>
      <c r="D388" s="2">
        <v>15.968</v>
      </c>
      <c r="E388" s="2">
        <v>0</v>
      </c>
      <c r="F388" s="2"/>
      <c r="G388" s="2"/>
      <c r="H388" s="16">
        <f t="shared" si="5"/>
        <v>0</v>
      </c>
    </row>
    <row r="389" spans="1:8" ht="13.5" x14ac:dyDescent="0.25">
      <c r="A389" s="11"/>
      <c r="B389" s="10">
        <v>42865</v>
      </c>
      <c r="C389" s="2">
        <v>16</v>
      </c>
      <c r="D389" s="2">
        <v>15.968</v>
      </c>
      <c r="E389" s="2">
        <v>160</v>
      </c>
      <c r="F389" s="2"/>
      <c r="G389" s="2"/>
      <c r="H389" s="16">
        <f t="shared" si="5"/>
        <v>0</v>
      </c>
    </row>
    <row r="390" spans="1:8" ht="13.5" x14ac:dyDescent="0.25">
      <c r="A390" s="11"/>
      <c r="B390" s="10">
        <v>42866</v>
      </c>
      <c r="C390" s="2">
        <v>16.3</v>
      </c>
      <c r="D390" s="2">
        <v>16.267399999999999</v>
      </c>
      <c r="E390" s="2">
        <v>500</v>
      </c>
      <c r="F390" s="2"/>
      <c r="G390" s="2"/>
      <c r="H390" s="16">
        <f t="shared" si="5"/>
        <v>1.8749999999999909E-2</v>
      </c>
    </row>
    <row r="391" spans="1:8" ht="13.5" x14ac:dyDescent="0.25">
      <c r="A391" s="11"/>
      <c r="B391" s="10">
        <v>42867</v>
      </c>
      <c r="C391" s="2">
        <v>16.3</v>
      </c>
      <c r="D391" s="2">
        <v>16.267399999999999</v>
      </c>
      <c r="E391" s="2">
        <v>0</v>
      </c>
      <c r="F391" s="2"/>
      <c r="G391" s="2"/>
      <c r="H391" s="16">
        <f t="shared" ref="H391:H454" si="6">(D391-D390)/D390</f>
        <v>0</v>
      </c>
    </row>
    <row r="392" spans="1:8" ht="13.5" x14ac:dyDescent="0.25">
      <c r="A392" s="11"/>
      <c r="B392" s="10">
        <v>42870</v>
      </c>
      <c r="C392" s="2">
        <v>16.190000000000001</v>
      </c>
      <c r="D392" s="2">
        <v>16.157599999999999</v>
      </c>
      <c r="E392" s="2">
        <v>25</v>
      </c>
      <c r="F392" s="2"/>
      <c r="G392" s="2"/>
      <c r="H392" s="16">
        <f t="shared" si="6"/>
        <v>-6.7496957104392777E-3</v>
      </c>
    </row>
    <row r="393" spans="1:8" ht="13.5" x14ac:dyDescent="0.25">
      <c r="A393" s="11"/>
      <c r="B393" s="10">
        <v>42871</v>
      </c>
      <c r="C393" s="2">
        <v>16.2</v>
      </c>
      <c r="D393" s="2">
        <v>16.1676</v>
      </c>
      <c r="E393" s="2">
        <v>470</v>
      </c>
      <c r="F393" s="2"/>
      <c r="G393" s="2"/>
      <c r="H393" s="16">
        <f t="shared" si="6"/>
        <v>6.1890379759379881E-4</v>
      </c>
    </row>
    <row r="394" spans="1:8" ht="13.5" x14ac:dyDescent="0.25">
      <c r="A394" s="11"/>
      <c r="B394" s="10">
        <v>42872</v>
      </c>
      <c r="C394" s="2">
        <v>16</v>
      </c>
      <c r="D394" s="2">
        <v>15.968</v>
      </c>
      <c r="E394" s="2">
        <v>153</v>
      </c>
      <c r="F394" s="2"/>
      <c r="G394" s="2"/>
      <c r="H394" s="16">
        <f t="shared" si="6"/>
        <v>-1.2345679012345692E-2</v>
      </c>
    </row>
    <row r="395" spans="1:8" ht="13.5" x14ac:dyDescent="0.25">
      <c r="A395" s="11"/>
      <c r="B395" s="10">
        <v>42873</v>
      </c>
      <c r="C395" s="2">
        <v>16</v>
      </c>
      <c r="D395" s="2">
        <v>15.968</v>
      </c>
      <c r="E395" s="2">
        <v>0</v>
      </c>
      <c r="F395" s="2"/>
      <c r="G395" s="2"/>
      <c r="H395" s="16">
        <f t="shared" si="6"/>
        <v>0</v>
      </c>
    </row>
    <row r="396" spans="1:8" ht="13.5" x14ac:dyDescent="0.25">
      <c r="A396" s="11"/>
      <c r="B396" s="10">
        <v>42874</v>
      </c>
      <c r="C396" s="2">
        <v>16</v>
      </c>
      <c r="D396" s="2">
        <v>15.968</v>
      </c>
      <c r="E396" s="2">
        <v>0</v>
      </c>
      <c r="F396" s="2"/>
      <c r="G396" s="2"/>
      <c r="H396" s="16">
        <f t="shared" si="6"/>
        <v>0</v>
      </c>
    </row>
    <row r="397" spans="1:8" ht="13.5" x14ac:dyDescent="0.25">
      <c r="A397" s="11"/>
      <c r="B397" s="10">
        <v>42877</v>
      </c>
      <c r="C397" s="2">
        <v>16</v>
      </c>
      <c r="D397" s="2">
        <v>15.968</v>
      </c>
      <c r="E397" s="2">
        <v>0</v>
      </c>
      <c r="F397" s="2"/>
      <c r="G397" s="2"/>
      <c r="H397" s="16">
        <f t="shared" si="6"/>
        <v>0</v>
      </c>
    </row>
    <row r="398" spans="1:8" ht="13.5" x14ac:dyDescent="0.25">
      <c r="A398" s="11"/>
      <c r="B398" s="10">
        <v>42878</v>
      </c>
      <c r="C398" s="2">
        <v>16</v>
      </c>
      <c r="D398" s="2">
        <v>15.968</v>
      </c>
      <c r="E398" s="2">
        <v>0</v>
      </c>
      <c r="F398" s="2"/>
      <c r="G398" s="2"/>
      <c r="H398" s="16">
        <f t="shared" si="6"/>
        <v>0</v>
      </c>
    </row>
    <row r="399" spans="1:8" ht="13.5" x14ac:dyDescent="0.25">
      <c r="A399" s="11"/>
      <c r="B399" s="10">
        <v>42879</v>
      </c>
      <c r="C399" s="2">
        <v>16</v>
      </c>
      <c r="D399" s="2">
        <v>15.968</v>
      </c>
      <c r="E399" s="2">
        <v>0</v>
      </c>
      <c r="F399" s="2"/>
      <c r="G399" s="2"/>
      <c r="H399" s="16">
        <f t="shared" si="6"/>
        <v>0</v>
      </c>
    </row>
    <row r="400" spans="1:8" ht="13.5" x14ac:dyDescent="0.25">
      <c r="A400" s="11"/>
      <c r="B400" s="10">
        <v>42880</v>
      </c>
      <c r="C400" s="2">
        <v>16</v>
      </c>
      <c r="D400" s="2">
        <v>15.968</v>
      </c>
      <c r="E400" s="2">
        <v>875</v>
      </c>
      <c r="F400" s="2"/>
      <c r="G400" s="2"/>
      <c r="H400" s="16">
        <f t="shared" si="6"/>
        <v>0</v>
      </c>
    </row>
    <row r="401" spans="1:8" ht="13.5" x14ac:dyDescent="0.25">
      <c r="A401" s="11"/>
      <c r="B401" s="10">
        <v>42881</v>
      </c>
      <c r="C401" s="2">
        <v>16</v>
      </c>
      <c r="D401" s="2">
        <v>15.968</v>
      </c>
      <c r="E401" s="2">
        <v>539</v>
      </c>
      <c r="F401" s="2"/>
      <c r="G401" s="2"/>
      <c r="H401" s="16">
        <f t="shared" si="6"/>
        <v>0</v>
      </c>
    </row>
    <row r="402" spans="1:8" ht="13.5" x14ac:dyDescent="0.25">
      <c r="A402" s="11"/>
      <c r="B402" s="10">
        <v>42884</v>
      </c>
      <c r="C402" s="2">
        <v>16</v>
      </c>
      <c r="D402" s="2">
        <v>15.968</v>
      </c>
      <c r="E402" s="2">
        <v>0</v>
      </c>
      <c r="F402" s="2"/>
      <c r="G402" s="2"/>
      <c r="H402" s="16">
        <f t="shared" si="6"/>
        <v>0</v>
      </c>
    </row>
    <row r="403" spans="1:8" ht="13.5" x14ac:dyDescent="0.25">
      <c r="A403" s="11"/>
      <c r="B403" s="10">
        <v>42885</v>
      </c>
      <c r="C403" s="2">
        <v>15.52</v>
      </c>
      <c r="D403" s="2">
        <v>15.489000000000001</v>
      </c>
      <c r="E403" s="2">
        <v>0</v>
      </c>
      <c r="F403" s="2"/>
      <c r="G403" s="2"/>
      <c r="H403" s="16">
        <f t="shared" si="6"/>
        <v>-2.999749498997991E-2</v>
      </c>
    </row>
    <row r="404" spans="1:8" ht="13.5" x14ac:dyDescent="0.25">
      <c r="A404" s="11"/>
      <c r="B404" s="10">
        <v>42886</v>
      </c>
      <c r="C404" s="2">
        <v>14.86</v>
      </c>
      <c r="D404" s="2">
        <v>14.830299999999999</v>
      </c>
      <c r="E404" s="2">
        <v>4</v>
      </c>
      <c r="F404" s="2"/>
      <c r="G404" s="2"/>
      <c r="H404" s="16">
        <f t="shared" si="6"/>
        <v>-4.2526954612951216E-2</v>
      </c>
    </row>
    <row r="405" spans="1:8" ht="13.5" x14ac:dyDescent="0.25">
      <c r="A405" s="11"/>
      <c r="B405" s="10">
        <v>42887</v>
      </c>
      <c r="C405" s="2">
        <v>14.86</v>
      </c>
      <c r="D405" s="2">
        <v>14.830299999999999</v>
      </c>
      <c r="E405" s="2">
        <v>0</v>
      </c>
      <c r="F405" s="2"/>
      <c r="G405" s="2"/>
      <c r="H405" s="16">
        <f t="shared" si="6"/>
        <v>0</v>
      </c>
    </row>
    <row r="406" spans="1:8" ht="13.5" x14ac:dyDescent="0.25">
      <c r="A406" s="11"/>
      <c r="B406" s="10">
        <v>42888</v>
      </c>
      <c r="C406" s="2">
        <v>14.86</v>
      </c>
      <c r="D406" s="2">
        <v>14.830299999999999</v>
      </c>
      <c r="E406" s="2">
        <v>0</v>
      </c>
      <c r="F406" s="2"/>
      <c r="G406" s="2"/>
      <c r="H406" s="16">
        <f t="shared" si="6"/>
        <v>0</v>
      </c>
    </row>
    <row r="407" spans="1:8" ht="13.5" x14ac:dyDescent="0.25">
      <c r="A407" s="11"/>
      <c r="B407" s="10">
        <v>42891</v>
      </c>
      <c r="C407" s="2">
        <v>14.86</v>
      </c>
      <c r="D407" s="2">
        <v>14.830299999999999</v>
      </c>
      <c r="E407" s="2">
        <v>0</v>
      </c>
      <c r="F407" s="2"/>
      <c r="G407" s="2"/>
      <c r="H407" s="16">
        <f t="shared" si="6"/>
        <v>0</v>
      </c>
    </row>
    <row r="408" spans="1:8" ht="13.5" x14ac:dyDescent="0.25">
      <c r="A408" s="11"/>
      <c r="B408" s="10">
        <v>42892</v>
      </c>
      <c r="C408" s="2">
        <v>15.3</v>
      </c>
      <c r="D408" s="2">
        <v>15.269399999999999</v>
      </c>
      <c r="E408" s="2">
        <v>66</v>
      </c>
      <c r="F408" s="2"/>
      <c r="G408" s="2"/>
      <c r="H408" s="16">
        <f t="shared" si="6"/>
        <v>2.9608301922415585E-2</v>
      </c>
    </row>
    <row r="409" spans="1:8" ht="13.5" x14ac:dyDescent="0.25">
      <c r="A409" s="11"/>
      <c r="B409" s="10">
        <v>42893</v>
      </c>
      <c r="C409" s="2">
        <v>15.3</v>
      </c>
      <c r="D409" s="2">
        <v>15.269399999999999</v>
      </c>
      <c r="E409" s="2">
        <v>20</v>
      </c>
      <c r="F409" s="2"/>
      <c r="G409" s="2"/>
      <c r="H409" s="16">
        <f t="shared" si="6"/>
        <v>0</v>
      </c>
    </row>
    <row r="410" spans="1:8" ht="13.5" x14ac:dyDescent="0.25">
      <c r="A410" s="11"/>
      <c r="B410" s="10">
        <v>42894</v>
      </c>
      <c r="C410" s="2">
        <v>15.5</v>
      </c>
      <c r="D410" s="2">
        <v>15.468999999999999</v>
      </c>
      <c r="E410" s="2">
        <v>65</v>
      </c>
      <c r="F410" s="2"/>
      <c r="G410" s="2"/>
      <c r="H410" s="16">
        <f t="shared" si="6"/>
        <v>1.3071895424836617E-2</v>
      </c>
    </row>
    <row r="411" spans="1:8" ht="13.5" x14ac:dyDescent="0.25">
      <c r="A411" s="11"/>
      <c r="B411" s="10">
        <v>42895</v>
      </c>
      <c r="C411" s="2">
        <v>15.3</v>
      </c>
      <c r="D411" s="2">
        <v>15.269399999999999</v>
      </c>
      <c r="E411" s="2">
        <v>100</v>
      </c>
      <c r="F411" s="2"/>
      <c r="G411" s="2"/>
      <c r="H411" s="16">
        <f t="shared" si="6"/>
        <v>-1.2903225806451629E-2</v>
      </c>
    </row>
    <row r="412" spans="1:8" ht="13.5" x14ac:dyDescent="0.25">
      <c r="A412" s="11"/>
      <c r="B412" s="10">
        <v>42898</v>
      </c>
      <c r="C412" s="2">
        <v>15.3</v>
      </c>
      <c r="D412" s="2">
        <v>15.269399999999999</v>
      </c>
      <c r="E412" s="2">
        <v>0</v>
      </c>
      <c r="F412" s="2"/>
      <c r="G412" s="2"/>
      <c r="H412" s="16">
        <f t="shared" si="6"/>
        <v>0</v>
      </c>
    </row>
    <row r="413" spans="1:8" ht="13.5" x14ac:dyDescent="0.25">
      <c r="A413" s="11"/>
      <c r="B413" s="10">
        <v>42899</v>
      </c>
      <c r="C413" s="2">
        <v>15.2</v>
      </c>
      <c r="D413" s="2">
        <v>15.169600000000001</v>
      </c>
      <c r="E413" s="2">
        <v>50</v>
      </c>
      <c r="F413" s="2"/>
      <c r="G413" s="2"/>
      <c r="H413" s="16">
        <f t="shared" si="6"/>
        <v>-6.5359477124181916E-3</v>
      </c>
    </row>
    <row r="414" spans="1:8" ht="13.5" x14ac:dyDescent="0.25">
      <c r="A414" s="11"/>
      <c r="B414" s="10">
        <v>42900</v>
      </c>
      <c r="C414" s="2">
        <v>15.2</v>
      </c>
      <c r="D414" s="2">
        <v>15.169600000000001</v>
      </c>
      <c r="E414" s="2">
        <v>0</v>
      </c>
      <c r="F414" s="2"/>
      <c r="G414" s="2"/>
      <c r="H414" s="16">
        <f t="shared" si="6"/>
        <v>0</v>
      </c>
    </row>
    <row r="415" spans="1:8" ht="13.5" x14ac:dyDescent="0.25">
      <c r="A415" s="11"/>
      <c r="B415" s="10">
        <v>42901</v>
      </c>
      <c r="C415" s="2">
        <v>15.2</v>
      </c>
      <c r="D415" s="2">
        <v>15.169600000000001</v>
      </c>
      <c r="E415" s="2">
        <v>0</v>
      </c>
      <c r="F415" s="2"/>
      <c r="G415" s="2"/>
      <c r="H415" s="16">
        <f t="shared" si="6"/>
        <v>0</v>
      </c>
    </row>
    <row r="416" spans="1:8" ht="13.5" x14ac:dyDescent="0.25">
      <c r="A416" s="11"/>
      <c r="B416" s="10">
        <v>42902</v>
      </c>
      <c r="C416" s="2">
        <v>15.2</v>
      </c>
      <c r="D416" s="2">
        <v>15.169600000000001</v>
      </c>
      <c r="E416" s="2">
        <v>0</v>
      </c>
      <c r="F416" s="2"/>
      <c r="G416" s="2"/>
      <c r="H416" s="16">
        <f t="shared" si="6"/>
        <v>0</v>
      </c>
    </row>
    <row r="417" spans="1:8" ht="13.5" x14ac:dyDescent="0.25">
      <c r="A417" s="11"/>
      <c r="B417" s="10">
        <v>42905</v>
      </c>
      <c r="C417" s="2">
        <v>15.2</v>
      </c>
      <c r="D417" s="2">
        <v>15.169600000000001</v>
      </c>
      <c r="E417" s="2">
        <v>0</v>
      </c>
      <c r="F417" s="2"/>
      <c r="G417" s="2"/>
      <c r="H417" s="16">
        <f t="shared" si="6"/>
        <v>0</v>
      </c>
    </row>
    <row r="418" spans="1:8" ht="13.5" x14ac:dyDescent="0.25">
      <c r="A418" s="11"/>
      <c r="B418" s="10">
        <v>42906</v>
      </c>
      <c r="C418" s="2">
        <v>15.2</v>
      </c>
      <c r="D418" s="2">
        <v>15.169600000000001</v>
      </c>
      <c r="E418" s="2">
        <v>369</v>
      </c>
      <c r="F418" s="2"/>
      <c r="G418" s="2"/>
      <c r="H418" s="16">
        <f t="shared" si="6"/>
        <v>0</v>
      </c>
    </row>
    <row r="419" spans="1:8" ht="13.5" x14ac:dyDescent="0.25">
      <c r="A419" s="11"/>
      <c r="B419" s="10">
        <v>42907</v>
      </c>
      <c r="C419" s="2">
        <v>15</v>
      </c>
      <c r="D419" s="2">
        <v>14.97</v>
      </c>
      <c r="E419" s="2">
        <v>20</v>
      </c>
      <c r="F419" s="2"/>
      <c r="G419" s="2"/>
      <c r="H419" s="16">
        <f t="shared" si="6"/>
        <v>-1.3157894736842118E-2</v>
      </c>
    </row>
    <row r="420" spans="1:8" ht="13.5" x14ac:dyDescent="0.25">
      <c r="A420" s="11"/>
      <c r="B420" s="10">
        <v>42908</v>
      </c>
      <c r="C420" s="2">
        <v>15.3</v>
      </c>
      <c r="D420" s="2">
        <v>15.269399999999999</v>
      </c>
      <c r="E420" s="2">
        <v>100</v>
      </c>
      <c r="F420" s="2"/>
      <c r="G420" s="2"/>
      <c r="H420" s="16">
        <f t="shared" si="6"/>
        <v>1.9999999999999903E-2</v>
      </c>
    </row>
    <row r="421" spans="1:8" ht="13.5" x14ac:dyDescent="0.25">
      <c r="A421" s="11"/>
      <c r="B421" s="10">
        <v>42909</v>
      </c>
      <c r="C421" s="2">
        <v>15</v>
      </c>
      <c r="D421" s="2">
        <v>14.97</v>
      </c>
      <c r="E421" s="2">
        <v>133</v>
      </c>
      <c r="F421" s="2"/>
      <c r="G421" s="2"/>
      <c r="H421" s="16">
        <f t="shared" si="6"/>
        <v>-1.9607843137254808E-2</v>
      </c>
    </row>
    <row r="422" spans="1:8" ht="13.5" x14ac:dyDescent="0.25">
      <c r="A422" s="11"/>
      <c r="B422" s="10">
        <v>42914</v>
      </c>
      <c r="C422" s="2">
        <v>15</v>
      </c>
      <c r="D422" s="2">
        <v>14.97</v>
      </c>
      <c r="E422" s="2">
        <v>3</v>
      </c>
      <c r="F422" s="2"/>
      <c r="G422" s="2"/>
      <c r="H422" s="16">
        <f t="shared" si="6"/>
        <v>0</v>
      </c>
    </row>
    <row r="423" spans="1:8" ht="13.5" x14ac:dyDescent="0.25">
      <c r="A423" s="11"/>
      <c r="B423" s="10">
        <v>42915</v>
      </c>
      <c r="C423" s="2">
        <v>15</v>
      </c>
      <c r="D423" s="2">
        <v>14.97</v>
      </c>
      <c r="E423" s="2">
        <v>14</v>
      </c>
      <c r="F423" s="2"/>
      <c r="G423" s="2"/>
      <c r="H423" s="16">
        <f t="shared" si="6"/>
        <v>0</v>
      </c>
    </row>
    <row r="424" spans="1:8" ht="13.5" x14ac:dyDescent="0.25">
      <c r="A424" s="11"/>
      <c r="B424" s="10">
        <v>42916</v>
      </c>
      <c r="C424" s="2">
        <v>15.25</v>
      </c>
      <c r="D424" s="2">
        <v>15.2195</v>
      </c>
      <c r="E424" s="2">
        <v>100</v>
      </c>
      <c r="F424" s="2"/>
      <c r="G424" s="2"/>
      <c r="H424" s="16">
        <f t="shared" si="6"/>
        <v>1.6666666666666625E-2</v>
      </c>
    </row>
    <row r="425" spans="1:8" ht="13.5" x14ac:dyDescent="0.25">
      <c r="A425" s="11"/>
      <c r="B425" s="10">
        <v>42919</v>
      </c>
      <c r="C425" s="2">
        <v>15.25</v>
      </c>
      <c r="D425" s="2">
        <v>15.2195</v>
      </c>
      <c r="E425" s="2">
        <v>0</v>
      </c>
      <c r="F425" s="2"/>
      <c r="G425" s="2"/>
      <c r="H425" s="16">
        <f t="shared" si="6"/>
        <v>0</v>
      </c>
    </row>
    <row r="426" spans="1:8" ht="13.5" x14ac:dyDescent="0.25">
      <c r="A426" s="11"/>
      <c r="B426" s="10">
        <v>42920</v>
      </c>
      <c r="C426" s="2">
        <v>14.89</v>
      </c>
      <c r="D426" s="2">
        <v>14.860200000000001</v>
      </c>
      <c r="E426" s="2">
        <v>225</v>
      </c>
      <c r="F426" s="2"/>
      <c r="G426" s="2"/>
      <c r="H426" s="16">
        <f t="shared" si="6"/>
        <v>-2.3607871480666204E-2</v>
      </c>
    </row>
    <row r="427" spans="1:8" ht="13.5" x14ac:dyDescent="0.25">
      <c r="A427" s="11"/>
      <c r="B427" s="10">
        <v>42921</v>
      </c>
      <c r="C427" s="2">
        <v>14.89</v>
      </c>
      <c r="D427" s="2">
        <v>14.860200000000001</v>
      </c>
      <c r="E427" s="2">
        <v>53</v>
      </c>
      <c r="F427" s="2"/>
      <c r="G427" s="2"/>
      <c r="H427" s="16">
        <f t="shared" si="6"/>
        <v>0</v>
      </c>
    </row>
    <row r="428" spans="1:8" ht="13.5" x14ac:dyDescent="0.25">
      <c r="A428" s="11"/>
      <c r="B428" s="10">
        <v>42922</v>
      </c>
      <c r="C428" s="2">
        <v>14.89</v>
      </c>
      <c r="D428" s="2">
        <v>14.860200000000001</v>
      </c>
      <c r="E428" s="2">
        <v>0</v>
      </c>
      <c r="F428" s="2"/>
      <c r="G428" s="2"/>
      <c r="H428" s="16">
        <f t="shared" si="6"/>
        <v>0</v>
      </c>
    </row>
    <row r="429" spans="1:8" ht="13.5" x14ac:dyDescent="0.25">
      <c r="A429" s="11"/>
      <c r="B429" s="10">
        <v>42923</v>
      </c>
      <c r="C429" s="2">
        <v>15.3</v>
      </c>
      <c r="D429" s="2">
        <v>15.269399999999999</v>
      </c>
      <c r="E429" s="2">
        <v>55</v>
      </c>
      <c r="F429" s="2"/>
      <c r="G429" s="2"/>
      <c r="H429" s="16">
        <f t="shared" si="6"/>
        <v>2.7536641498768416E-2</v>
      </c>
    </row>
    <row r="430" spans="1:8" ht="13.5" x14ac:dyDescent="0.25">
      <c r="A430" s="11"/>
      <c r="B430" s="10">
        <v>42926</v>
      </c>
      <c r="C430" s="2">
        <v>15.3</v>
      </c>
      <c r="D430" s="2">
        <v>15.269399999999999</v>
      </c>
      <c r="E430" s="2">
        <v>0</v>
      </c>
      <c r="F430" s="2"/>
      <c r="G430" s="2"/>
      <c r="H430" s="16">
        <f t="shared" si="6"/>
        <v>0</v>
      </c>
    </row>
    <row r="431" spans="1:8" ht="13.5" x14ac:dyDescent="0.25">
      <c r="A431" s="11"/>
      <c r="B431" s="10">
        <v>42927</v>
      </c>
      <c r="C431" s="2">
        <v>15.3</v>
      </c>
      <c r="D431" s="2">
        <v>15.269399999999999</v>
      </c>
      <c r="E431" s="2">
        <v>0</v>
      </c>
      <c r="F431" s="2"/>
      <c r="G431" s="2"/>
      <c r="H431" s="16">
        <f t="shared" si="6"/>
        <v>0</v>
      </c>
    </row>
    <row r="432" spans="1:8" ht="13.5" x14ac:dyDescent="0.25">
      <c r="A432" s="11"/>
      <c r="B432" s="10">
        <v>42928</v>
      </c>
      <c r="C432" s="2">
        <v>15.3</v>
      </c>
      <c r="D432" s="2">
        <v>15.269399999999999</v>
      </c>
      <c r="E432" s="2">
        <v>0</v>
      </c>
      <c r="F432" s="2"/>
      <c r="G432" s="2"/>
      <c r="H432" s="16">
        <f t="shared" si="6"/>
        <v>0</v>
      </c>
    </row>
    <row r="433" spans="1:8" ht="13.5" x14ac:dyDescent="0.25">
      <c r="A433" s="11"/>
      <c r="B433" s="10">
        <v>42929</v>
      </c>
      <c r="C433" s="2">
        <v>15.3</v>
      </c>
      <c r="D433" s="2">
        <v>15.269399999999999</v>
      </c>
      <c r="E433" s="2">
        <v>0</v>
      </c>
      <c r="F433" s="2"/>
      <c r="G433" s="2"/>
      <c r="H433" s="16">
        <f t="shared" si="6"/>
        <v>0</v>
      </c>
    </row>
    <row r="434" spans="1:8" ht="13.5" x14ac:dyDescent="0.25">
      <c r="A434" s="11"/>
      <c r="B434" s="10">
        <v>42930</v>
      </c>
      <c r="C434" s="2">
        <v>15.3</v>
      </c>
      <c r="D434" s="2">
        <v>15.269399999999999</v>
      </c>
      <c r="E434" s="2">
        <v>0</v>
      </c>
      <c r="F434" s="2"/>
      <c r="G434" s="2"/>
      <c r="H434" s="16">
        <f t="shared" si="6"/>
        <v>0</v>
      </c>
    </row>
    <row r="435" spans="1:8" ht="13.5" x14ac:dyDescent="0.25">
      <c r="A435" s="11"/>
      <c r="B435" s="10">
        <v>42933</v>
      </c>
      <c r="C435" s="2">
        <v>15.3</v>
      </c>
      <c r="D435" s="2">
        <v>15.269399999999999</v>
      </c>
      <c r="E435" s="2">
        <v>0</v>
      </c>
      <c r="F435" s="2"/>
      <c r="G435" s="2"/>
      <c r="H435" s="16">
        <f t="shared" si="6"/>
        <v>0</v>
      </c>
    </row>
    <row r="436" spans="1:8" ht="13.5" x14ac:dyDescent="0.25">
      <c r="A436" s="11"/>
      <c r="B436" s="10">
        <v>42934</v>
      </c>
      <c r="C436" s="2">
        <v>15.3</v>
      </c>
      <c r="D436" s="2">
        <v>15.269399999999999</v>
      </c>
      <c r="E436" s="2">
        <v>0</v>
      </c>
      <c r="F436" s="2"/>
      <c r="G436" s="2"/>
      <c r="H436" s="16">
        <f t="shared" si="6"/>
        <v>0</v>
      </c>
    </row>
    <row r="437" spans="1:8" ht="13.5" x14ac:dyDescent="0.25">
      <c r="A437" s="11"/>
      <c r="B437" s="10">
        <v>42935</v>
      </c>
      <c r="C437" s="2">
        <v>15.3</v>
      </c>
      <c r="D437" s="2">
        <v>15.269399999999999</v>
      </c>
      <c r="E437" s="2">
        <v>0</v>
      </c>
      <c r="F437" s="2"/>
      <c r="G437" s="2"/>
      <c r="H437" s="16">
        <f t="shared" si="6"/>
        <v>0</v>
      </c>
    </row>
    <row r="438" spans="1:8" ht="13.5" x14ac:dyDescent="0.25">
      <c r="A438" s="11"/>
      <c r="B438" s="10">
        <v>42936</v>
      </c>
      <c r="C438" s="2">
        <v>15.3</v>
      </c>
      <c r="D438" s="2">
        <v>15.269399999999999</v>
      </c>
      <c r="E438" s="2">
        <v>75</v>
      </c>
      <c r="F438" s="2"/>
      <c r="G438" s="2"/>
      <c r="H438" s="16">
        <f t="shared" si="6"/>
        <v>0</v>
      </c>
    </row>
    <row r="439" spans="1:8" ht="13.5" x14ac:dyDescent="0.25">
      <c r="A439" s="11"/>
      <c r="B439" s="10">
        <v>42937</v>
      </c>
      <c r="C439" s="2">
        <v>15.29</v>
      </c>
      <c r="D439" s="2">
        <v>15.259399999999999</v>
      </c>
      <c r="E439" s="2">
        <v>792</v>
      </c>
      <c r="F439" s="2"/>
      <c r="G439" s="2"/>
      <c r="H439" s="16">
        <f t="shared" si="6"/>
        <v>-6.5490458040262146E-4</v>
      </c>
    </row>
    <row r="440" spans="1:8" ht="13.5" x14ac:dyDescent="0.25">
      <c r="A440" s="11"/>
      <c r="B440" s="10">
        <v>42940</v>
      </c>
      <c r="C440" s="2">
        <v>15.29</v>
      </c>
      <c r="D440" s="2">
        <v>15.259399999999999</v>
      </c>
      <c r="E440" s="2">
        <v>0</v>
      </c>
      <c r="F440" s="2"/>
      <c r="G440" s="2"/>
      <c r="H440" s="16">
        <f t="shared" si="6"/>
        <v>0</v>
      </c>
    </row>
    <row r="441" spans="1:8" ht="13.5" x14ac:dyDescent="0.25">
      <c r="A441" s="11"/>
      <c r="B441" s="10">
        <v>42942</v>
      </c>
      <c r="C441" s="2">
        <v>15.29</v>
      </c>
      <c r="D441" s="2">
        <v>15.259399999999999</v>
      </c>
      <c r="E441" s="2">
        <v>0</v>
      </c>
      <c r="F441" s="2"/>
      <c r="G441" s="2"/>
      <c r="H441" s="16">
        <f t="shared" si="6"/>
        <v>0</v>
      </c>
    </row>
    <row r="442" spans="1:8" ht="13.5" x14ac:dyDescent="0.25">
      <c r="A442" s="11"/>
      <c r="B442" s="10">
        <v>42943</v>
      </c>
      <c r="C442" s="2">
        <v>15.13</v>
      </c>
      <c r="D442" s="2">
        <v>15.0997</v>
      </c>
      <c r="E442" s="2">
        <v>10</v>
      </c>
      <c r="F442" s="2"/>
      <c r="G442" s="2"/>
      <c r="H442" s="16">
        <f t="shared" si="6"/>
        <v>-1.0465680170910985E-2</v>
      </c>
    </row>
    <row r="443" spans="1:8" ht="13.5" x14ac:dyDescent="0.25">
      <c r="A443" s="11"/>
      <c r="B443" s="10">
        <v>42944</v>
      </c>
      <c r="C443" s="2">
        <v>15.13</v>
      </c>
      <c r="D443" s="2">
        <v>15.0997</v>
      </c>
      <c r="E443" s="2">
        <v>0</v>
      </c>
      <c r="F443" s="2"/>
      <c r="G443" s="2"/>
      <c r="H443" s="16">
        <f t="shared" si="6"/>
        <v>0</v>
      </c>
    </row>
    <row r="444" spans="1:8" ht="13.5" x14ac:dyDescent="0.25">
      <c r="A444" s="11"/>
      <c r="B444" s="10">
        <v>42947</v>
      </c>
      <c r="C444" s="2">
        <v>15.13</v>
      </c>
      <c r="D444" s="2">
        <v>15.0997</v>
      </c>
      <c r="E444" s="2">
        <v>20</v>
      </c>
      <c r="F444" s="2"/>
      <c r="G444" s="2"/>
      <c r="H444" s="16">
        <f t="shared" si="6"/>
        <v>0</v>
      </c>
    </row>
    <row r="445" spans="1:8" ht="13.5" x14ac:dyDescent="0.25">
      <c r="A445" s="11"/>
      <c r="B445" s="10">
        <v>42948</v>
      </c>
      <c r="C445" s="2">
        <v>15.15</v>
      </c>
      <c r="D445" s="2">
        <v>15.1197</v>
      </c>
      <c r="E445" s="2">
        <v>732</v>
      </c>
      <c r="F445" s="2"/>
      <c r="G445" s="2"/>
      <c r="H445" s="16">
        <f t="shared" si="6"/>
        <v>1.3245296264163906E-3</v>
      </c>
    </row>
    <row r="446" spans="1:8" ht="13.5" x14ac:dyDescent="0.25">
      <c r="A446" s="11"/>
      <c r="B446" s="10">
        <v>42949</v>
      </c>
      <c r="C446" s="2">
        <v>15.15</v>
      </c>
      <c r="D446" s="2">
        <v>15.1197</v>
      </c>
      <c r="E446" s="2">
        <v>10</v>
      </c>
      <c r="F446" s="2"/>
      <c r="G446" s="2"/>
      <c r="H446" s="16">
        <f t="shared" si="6"/>
        <v>0</v>
      </c>
    </row>
    <row r="447" spans="1:8" ht="13.5" x14ac:dyDescent="0.25">
      <c r="A447" s="11"/>
      <c r="B447" s="10">
        <v>42950</v>
      </c>
      <c r="C447" s="2">
        <v>15.14</v>
      </c>
      <c r="D447" s="2">
        <v>15.1097</v>
      </c>
      <c r="E447" s="2">
        <v>32</v>
      </c>
      <c r="F447" s="2"/>
      <c r="G447" s="2"/>
      <c r="H447" s="16">
        <f t="shared" si="6"/>
        <v>-6.6138878416898393E-4</v>
      </c>
    </row>
    <row r="448" spans="1:8" ht="13.5" x14ac:dyDescent="0.25">
      <c r="A448" s="11"/>
      <c r="B448" s="10">
        <v>42951</v>
      </c>
      <c r="C448" s="2">
        <v>15.14</v>
      </c>
      <c r="D448" s="2">
        <v>15.1097</v>
      </c>
      <c r="E448" s="2">
        <v>0</v>
      </c>
      <c r="F448" s="2"/>
      <c r="G448" s="2"/>
      <c r="H448" s="16">
        <f t="shared" si="6"/>
        <v>0</v>
      </c>
    </row>
    <row r="449" spans="1:8" ht="13.5" x14ac:dyDescent="0.25">
      <c r="A449" s="11"/>
      <c r="B449" s="10">
        <v>42954</v>
      </c>
      <c r="C449" s="2">
        <v>15.29</v>
      </c>
      <c r="D449" s="2">
        <v>15.259399999999999</v>
      </c>
      <c r="E449" s="2">
        <v>200</v>
      </c>
      <c r="F449" s="2"/>
      <c r="G449" s="2"/>
      <c r="H449" s="16">
        <f t="shared" si="6"/>
        <v>9.9075428367207344E-3</v>
      </c>
    </row>
    <row r="450" spans="1:8" ht="13.5" x14ac:dyDescent="0.25">
      <c r="A450" s="11"/>
      <c r="B450" s="10">
        <v>42955</v>
      </c>
      <c r="C450" s="2">
        <v>15.29</v>
      </c>
      <c r="D450" s="2">
        <v>15.259399999999999</v>
      </c>
      <c r="E450" s="2">
        <v>200</v>
      </c>
      <c r="F450" s="2"/>
      <c r="G450" s="2"/>
      <c r="H450" s="16">
        <f t="shared" si="6"/>
        <v>0</v>
      </c>
    </row>
    <row r="451" spans="1:8" ht="13.5" x14ac:dyDescent="0.25">
      <c r="A451" s="11"/>
      <c r="B451" s="10">
        <v>42956</v>
      </c>
      <c r="C451" s="2">
        <v>15.29</v>
      </c>
      <c r="D451" s="2">
        <v>15.259399999999999</v>
      </c>
      <c r="E451" s="2">
        <v>0</v>
      </c>
      <c r="F451" s="2"/>
      <c r="G451" s="2"/>
      <c r="H451" s="16">
        <f t="shared" si="6"/>
        <v>0</v>
      </c>
    </row>
    <row r="452" spans="1:8" ht="13.5" x14ac:dyDescent="0.25">
      <c r="A452" s="11"/>
      <c r="B452" s="10">
        <v>42957</v>
      </c>
      <c r="C452" s="2">
        <v>15.29</v>
      </c>
      <c r="D452" s="2">
        <v>15.259399999999999</v>
      </c>
      <c r="E452" s="2">
        <v>172</v>
      </c>
      <c r="F452" s="2"/>
      <c r="G452" s="2"/>
      <c r="H452" s="16">
        <f t="shared" si="6"/>
        <v>0</v>
      </c>
    </row>
    <row r="453" spans="1:8" ht="13.5" x14ac:dyDescent="0.25">
      <c r="A453" s="11"/>
      <c r="B453" s="10">
        <v>42958</v>
      </c>
      <c r="C453" s="2">
        <v>15.3</v>
      </c>
      <c r="D453" s="2">
        <v>15.269399999999999</v>
      </c>
      <c r="E453" s="2">
        <v>737</v>
      </c>
      <c r="F453" s="2"/>
      <c r="G453" s="2"/>
      <c r="H453" s="16">
        <f t="shared" si="6"/>
        <v>6.5533376148471027E-4</v>
      </c>
    </row>
    <row r="454" spans="1:8" ht="13.5" x14ac:dyDescent="0.25">
      <c r="A454" s="11"/>
      <c r="B454" s="10">
        <v>42961</v>
      </c>
      <c r="C454" s="2">
        <v>15.3</v>
      </c>
      <c r="D454" s="2">
        <v>15.269399999999999</v>
      </c>
      <c r="E454" s="2">
        <v>450</v>
      </c>
      <c r="F454" s="2"/>
      <c r="G454" s="2"/>
      <c r="H454" s="16">
        <f t="shared" si="6"/>
        <v>0</v>
      </c>
    </row>
    <row r="455" spans="1:8" ht="13.5" x14ac:dyDescent="0.25">
      <c r="A455" s="11"/>
      <c r="B455" s="10">
        <v>42962</v>
      </c>
      <c r="C455" s="2">
        <v>15.3</v>
      </c>
      <c r="D455" s="2">
        <v>15.269399999999999</v>
      </c>
      <c r="E455" s="2">
        <v>0</v>
      </c>
      <c r="F455" s="2"/>
      <c r="G455" s="2"/>
      <c r="H455" s="16">
        <f t="shared" ref="H455:H518" si="7">(D455-D454)/D454</f>
        <v>0</v>
      </c>
    </row>
    <row r="456" spans="1:8" ht="13.5" x14ac:dyDescent="0.25">
      <c r="A456" s="11"/>
      <c r="B456" s="10">
        <v>42963</v>
      </c>
      <c r="C456" s="2">
        <v>15.3</v>
      </c>
      <c r="D456" s="2">
        <v>15.269399999999999</v>
      </c>
      <c r="E456" s="2">
        <v>0</v>
      </c>
      <c r="F456" s="2"/>
      <c r="G456" s="2"/>
      <c r="H456" s="16">
        <f t="shared" si="7"/>
        <v>0</v>
      </c>
    </row>
    <row r="457" spans="1:8" ht="13.5" x14ac:dyDescent="0.25">
      <c r="A457" s="11"/>
      <c r="B457" s="10">
        <v>42964</v>
      </c>
      <c r="C457" s="2">
        <v>15.3</v>
      </c>
      <c r="D457" s="2">
        <v>15.269399999999999</v>
      </c>
      <c r="E457" s="2">
        <v>190</v>
      </c>
      <c r="F457" s="2"/>
      <c r="G457" s="2"/>
      <c r="H457" s="16">
        <f t="shared" si="7"/>
        <v>0</v>
      </c>
    </row>
    <row r="458" spans="1:8" ht="13.5" x14ac:dyDescent="0.25">
      <c r="A458" s="11"/>
      <c r="B458" s="10">
        <v>42965</v>
      </c>
      <c r="C458" s="2">
        <v>15.3</v>
      </c>
      <c r="D458" s="2">
        <v>15.269399999999999</v>
      </c>
      <c r="E458" s="2">
        <v>650</v>
      </c>
      <c r="F458" s="2"/>
      <c r="G458" s="2"/>
      <c r="H458" s="16">
        <f t="shared" si="7"/>
        <v>0</v>
      </c>
    </row>
    <row r="459" spans="1:8" ht="13.5" x14ac:dyDescent="0.25">
      <c r="A459" s="11"/>
      <c r="B459" s="10">
        <v>42968</v>
      </c>
      <c r="C459" s="2">
        <v>15.3</v>
      </c>
      <c r="D459" s="2">
        <v>15.269399999999999</v>
      </c>
      <c r="E459" s="2">
        <v>0</v>
      </c>
      <c r="F459" s="2"/>
      <c r="G459" s="2"/>
      <c r="H459" s="16">
        <f t="shared" si="7"/>
        <v>0</v>
      </c>
    </row>
    <row r="460" spans="1:8" ht="13.5" x14ac:dyDescent="0.25">
      <c r="A460" s="11"/>
      <c r="B460" s="10">
        <v>42969</v>
      </c>
      <c r="C460" s="2">
        <v>15.3</v>
      </c>
      <c r="D460" s="2">
        <v>15.269399999999999</v>
      </c>
      <c r="E460" s="2">
        <v>0</v>
      </c>
      <c r="F460" s="2"/>
      <c r="G460" s="2"/>
      <c r="H460" s="16">
        <f t="shared" si="7"/>
        <v>0</v>
      </c>
    </row>
    <row r="461" spans="1:8" ht="13.5" x14ac:dyDescent="0.25">
      <c r="A461" s="11"/>
      <c r="B461" s="10">
        <v>42970</v>
      </c>
      <c r="C461" s="2">
        <v>15.3</v>
      </c>
      <c r="D461" s="2">
        <v>15.269399999999999</v>
      </c>
      <c r="E461" s="2">
        <v>0</v>
      </c>
      <c r="F461" s="2"/>
      <c r="G461" s="2"/>
      <c r="H461" s="16">
        <f t="shared" si="7"/>
        <v>0</v>
      </c>
    </row>
    <row r="462" spans="1:8" ht="13.5" x14ac:dyDescent="0.25">
      <c r="A462" s="11"/>
      <c r="B462" s="10">
        <v>42971</v>
      </c>
      <c r="C462" s="2">
        <v>15.15</v>
      </c>
      <c r="D462" s="2">
        <v>15.1197</v>
      </c>
      <c r="E462" s="2">
        <v>7</v>
      </c>
      <c r="F462" s="2"/>
      <c r="G462" s="2"/>
      <c r="H462" s="16">
        <f t="shared" si="7"/>
        <v>-9.803921568627404E-3</v>
      </c>
    </row>
    <row r="463" spans="1:8" ht="13.5" x14ac:dyDescent="0.25">
      <c r="A463" s="11"/>
      <c r="B463" s="10">
        <v>42972</v>
      </c>
      <c r="C463" s="2">
        <v>15.15</v>
      </c>
      <c r="D463" s="2">
        <v>15.1197</v>
      </c>
      <c r="E463" s="2">
        <v>0</v>
      </c>
      <c r="F463" s="2"/>
      <c r="G463" s="2"/>
      <c r="H463" s="16">
        <f t="shared" si="7"/>
        <v>0</v>
      </c>
    </row>
    <row r="464" spans="1:8" ht="13.5" x14ac:dyDescent="0.25">
      <c r="A464" s="11"/>
      <c r="B464" s="10">
        <v>42975</v>
      </c>
      <c r="C464" s="2">
        <v>15.11</v>
      </c>
      <c r="D464" s="2">
        <v>15.079800000000001</v>
      </c>
      <c r="E464" s="2">
        <v>44</v>
      </c>
      <c r="F464" s="2"/>
      <c r="G464" s="2"/>
      <c r="H464" s="16">
        <f t="shared" si="7"/>
        <v>-2.6389412488342615E-3</v>
      </c>
    </row>
    <row r="465" spans="1:8" ht="13.5" x14ac:dyDescent="0.25">
      <c r="A465" s="11"/>
      <c r="B465" s="10">
        <v>42976</v>
      </c>
      <c r="C465" s="2">
        <v>15.11</v>
      </c>
      <c r="D465" s="2">
        <v>15.079800000000001</v>
      </c>
      <c r="E465" s="2">
        <v>0</v>
      </c>
      <c r="F465" s="2"/>
      <c r="G465" s="2"/>
      <c r="H465" s="16">
        <f t="shared" si="7"/>
        <v>0</v>
      </c>
    </row>
    <row r="466" spans="1:8" ht="13.5" x14ac:dyDescent="0.25">
      <c r="A466" s="11"/>
      <c r="B466" s="10">
        <v>42977</v>
      </c>
      <c r="C466" s="2">
        <v>15.11</v>
      </c>
      <c r="D466" s="2">
        <v>15.079800000000001</v>
      </c>
      <c r="E466" s="2">
        <v>0</v>
      </c>
      <c r="F466" s="2"/>
      <c r="G466" s="2"/>
      <c r="H466" s="16">
        <f t="shared" si="7"/>
        <v>0</v>
      </c>
    </row>
    <row r="467" spans="1:8" ht="13.5" x14ac:dyDescent="0.25">
      <c r="A467" s="11"/>
      <c r="B467" s="10">
        <v>42978</v>
      </c>
      <c r="C467" s="2">
        <v>15.3</v>
      </c>
      <c r="D467" s="2">
        <v>15.269399999999999</v>
      </c>
      <c r="E467" s="2">
        <v>100</v>
      </c>
      <c r="F467" s="2"/>
      <c r="G467" s="2"/>
      <c r="H467" s="16">
        <f t="shared" si="7"/>
        <v>1.257311104921807E-2</v>
      </c>
    </row>
    <row r="468" spans="1:8" ht="13.5" x14ac:dyDescent="0.25">
      <c r="A468" s="11"/>
      <c r="B468" s="10">
        <v>42982</v>
      </c>
      <c r="C468" s="2">
        <v>15.3</v>
      </c>
      <c r="D468" s="2">
        <v>15.269399999999999</v>
      </c>
      <c r="E468" s="2">
        <v>0</v>
      </c>
      <c r="F468" s="2"/>
      <c r="G468" s="2"/>
      <c r="H468" s="16">
        <f t="shared" si="7"/>
        <v>0</v>
      </c>
    </row>
    <row r="469" spans="1:8" ht="13.5" x14ac:dyDescent="0.25">
      <c r="A469" s="11"/>
      <c r="B469" s="10">
        <v>42983</v>
      </c>
      <c r="C469" s="2">
        <v>15.3</v>
      </c>
      <c r="D469" s="2">
        <v>15.269399999999999</v>
      </c>
      <c r="E469" s="2">
        <v>5</v>
      </c>
      <c r="F469" s="2"/>
      <c r="G469" s="2"/>
      <c r="H469" s="16">
        <f t="shared" si="7"/>
        <v>0</v>
      </c>
    </row>
    <row r="470" spans="1:8" ht="13.5" x14ac:dyDescent="0.25">
      <c r="A470" s="11"/>
      <c r="B470" s="10">
        <v>42984</v>
      </c>
      <c r="C470" s="2">
        <v>15.3</v>
      </c>
      <c r="D470" s="2">
        <v>15.269399999999999</v>
      </c>
      <c r="E470" s="2">
        <v>0</v>
      </c>
      <c r="F470" s="2"/>
      <c r="G470" s="2"/>
      <c r="H470" s="16">
        <f t="shared" si="7"/>
        <v>0</v>
      </c>
    </row>
    <row r="471" spans="1:8" ht="13.5" x14ac:dyDescent="0.25">
      <c r="A471" s="11"/>
      <c r="B471" s="10">
        <v>42985</v>
      </c>
      <c r="C471" s="2">
        <v>15.3</v>
      </c>
      <c r="D471" s="2">
        <v>15.269399999999999</v>
      </c>
      <c r="E471" s="2">
        <v>0</v>
      </c>
      <c r="F471" s="2"/>
      <c r="G471" s="2"/>
      <c r="H471" s="16">
        <f t="shared" si="7"/>
        <v>0</v>
      </c>
    </row>
    <row r="472" spans="1:8" ht="13.5" x14ac:dyDescent="0.25">
      <c r="A472" s="11"/>
      <c r="B472" s="10">
        <v>42986</v>
      </c>
      <c r="C472" s="2">
        <v>15.3</v>
      </c>
      <c r="D472" s="2">
        <v>15.269399999999999</v>
      </c>
      <c r="E472" s="2">
        <v>0</v>
      </c>
      <c r="F472" s="2"/>
      <c r="G472" s="2"/>
      <c r="H472" s="16">
        <f t="shared" si="7"/>
        <v>0</v>
      </c>
    </row>
    <row r="473" spans="1:8" ht="13.5" x14ac:dyDescent="0.25">
      <c r="A473" s="11"/>
      <c r="B473" s="10">
        <v>42989</v>
      </c>
      <c r="C473" s="2">
        <v>15.3</v>
      </c>
      <c r="D473" s="2">
        <v>15.269399999999999</v>
      </c>
      <c r="E473" s="2">
        <v>0</v>
      </c>
      <c r="F473" s="2"/>
      <c r="G473" s="2"/>
      <c r="H473" s="16">
        <f t="shared" si="7"/>
        <v>0</v>
      </c>
    </row>
    <row r="474" spans="1:8" ht="13.5" x14ac:dyDescent="0.25">
      <c r="A474" s="11"/>
      <c r="B474" s="10">
        <v>42990</v>
      </c>
      <c r="C474" s="2">
        <v>15.3</v>
      </c>
      <c r="D474" s="2">
        <v>15.269399999999999</v>
      </c>
      <c r="E474" s="2">
        <v>0</v>
      </c>
      <c r="F474" s="2"/>
      <c r="G474" s="2"/>
      <c r="H474" s="16">
        <f t="shared" si="7"/>
        <v>0</v>
      </c>
    </row>
    <row r="475" spans="1:8" ht="13.5" x14ac:dyDescent="0.25">
      <c r="A475" s="11"/>
      <c r="B475" s="10">
        <v>42991</v>
      </c>
      <c r="C475" s="2">
        <v>15.3</v>
      </c>
      <c r="D475" s="2">
        <v>15.269399999999999</v>
      </c>
      <c r="E475" s="2">
        <v>0</v>
      </c>
      <c r="F475" s="2"/>
      <c r="G475" s="2"/>
      <c r="H475" s="16">
        <f t="shared" si="7"/>
        <v>0</v>
      </c>
    </row>
    <row r="476" spans="1:8" ht="13.5" x14ac:dyDescent="0.25">
      <c r="A476" s="11"/>
      <c r="B476" s="10">
        <v>42992</v>
      </c>
      <c r="C476" s="2">
        <v>14.87</v>
      </c>
      <c r="D476" s="2">
        <v>14.840299999999999</v>
      </c>
      <c r="E476" s="2">
        <v>92</v>
      </c>
      <c r="F476" s="2"/>
      <c r="G476" s="2"/>
      <c r="H476" s="16">
        <f t="shared" si="7"/>
        <v>-2.8101955545077086E-2</v>
      </c>
    </row>
    <row r="477" spans="1:8" ht="13.5" x14ac:dyDescent="0.25">
      <c r="A477" s="11"/>
      <c r="B477" s="10">
        <v>42993</v>
      </c>
      <c r="C477" s="2">
        <v>14.86</v>
      </c>
      <c r="D477" s="2">
        <v>14.830299999999999</v>
      </c>
      <c r="E477" s="2">
        <v>11</v>
      </c>
      <c r="F477" s="2"/>
      <c r="G477" s="2"/>
      <c r="H477" s="16">
        <f t="shared" si="7"/>
        <v>-6.7384082532022849E-4</v>
      </c>
    </row>
    <row r="478" spans="1:8" ht="13.5" x14ac:dyDescent="0.25">
      <c r="A478" s="11"/>
      <c r="B478" s="10">
        <v>42996</v>
      </c>
      <c r="C478" s="2">
        <v>14.86</v>
      </c>
      <c r="D478" s="2">
        <v>14.830299999999999</v>
      </c>
      <c r="E478" s="2">
        <v>0</v>
      </c>
      <c r="F478" s="2"/>
      <c r="G478" s="2"/>
      <c r="H478" s="16">
        <f t="shared" si="7"/>
        <v>0</v>
      </c>
    </row>
    <row r="479" spans="1:8" ht="13.5" x14ac:dyDescent="0.25">
      <c r="A479" s="11"/>
      <c r="B479" s="10">
        <v>42997</v>
      </c>
      <c r="C479" s="2">
        <v>14.86</v>
      </c>
      <c r="D479" s="2">
        <v>14.830299999999999</v>
      </c>
      <c r="E479" s="2">
        <v>0</v>
      </c>
      <c r="F479" s="2"/>
      <c r="G479" s="2"/>
      <c r="H479" s="16">
        <f t="shared" si="7"/>
        <v>0</v>
      </c>
    </row>
    <row r="480" spans="1:8" ht="13.5" x14ac:dyDescent="0.25">
      <c r="A480" s="11"/>
      <c r="B480" s="10">
        <v>42998</v>
      </c>
      <c r="C480" s="2">
        <v>14.86</v>
      </c>
      <c r="D480" s="2">
        <v>14.830299999999999</v>
      </c>
      <c r="E480" s="2">
        <v>68</v>
      </c>
      <c r="F480" s="2"/>
      <c r="G480" s="2"/>
      <c r="H480" s="16">
        <f t="shared" si="7"/>
        <v>0</v>
      </c>
    </row>
    <row r="481" spans="1:8" ht="13.5" x14ac:dyDescent="0.25">
      <c r="A481" s="11"/>
      <c r="B481" s="10">
        <v>43000</v>
      </c>
      <c r="C481" s="2">
        <v>14.42</v>
      </c>
      <c r="D481" s="2">
        <v>14.3912</v>
      </c>
      <c r="E481" s="2">
        <v>4</v>
      </c>
      <c r="F481" s="2"/>
      <c r="G481" s="2"/>
      <c r="H481" s="16">
        <f t="shared" si="7"/>
        <v>-2.9608301922415585E-2</v>
      </c>
    </row>
    <row r="482" spans="1:8" ht="13.5" x14ac:dyDescent="0.25">
      <c r="A482" s="11"/>
      <c r="B482" s="10">
        <v>43003</v>
      </c>
      <c r="C482" s="2">
        <v>14.43</v>
      </c>
      <c r="D482" s="2">
        <v>14.4011</v>
      </c>
      <c r="E482" s="2">
        <v>50</v>
      </c>
      <c r="F482" s="2"/>
      <c r="G482" s="2"/>
      <c r="H482" s="16">
        <f t="shared" si="7"/>
        <v>6.879203957974332E-4</v>
      </c>
    </row>
    <row r="483" spans="1:8" ht="13.5" x14ac:dyDescent="0.25">
      <c r="A483" s="11"/>
      <c r="B483" s="10">
        <v>43004</v>
      </c>
      <c r="C483" s="2">
        <v>14.43</v>
      </c>
      <c r="D483" s="2">
        <v>14.4011</v>
      </c>
      <c r="E483" s="2">
        <v>501</v>
      </c>
      <c r="F483" s="2"/>
      <c r="G483" s="2"/>
      <c r="H483" s="16">
        <f t="shared" si="7"/>
        <v>0</v>
      </c>
    </row>
    <row r="484" spans="1:8" ht="13.5" x14ac:dyDescent="0.25">
      <c r="A484" s="11"/>
      <c r="B484" s="10">
        <v>43005</v>
      </c>
      <c r="C484" s="2">
        <v>14</v>
      </c>
      <c r="D484" s="2">
        <v>13.972</v>
      </c>
      <c r="E484" s="2">
        <v>756</v>
      </c>
      <c r="F484" s="2"/>
      <c r="G484" s="2"/>
      <c r="H484" s="16">
        <f t="shared" si="7"/>
        <v>-2.9796335002187337E-2</v>
      </c>
    </row>
    <row r="485" spans="1:8" ht="13.5" x14ac:dyDescent="0.25">
      <c r="A485" s="11"/>
      <c r="B485" s="10">
        <v>43006</v>
      </c>
      <c r="C485" s="2">
        <v>14.42</v>
      </c>
      <c r="D485" s="2">
        <v>14.3912</v>
      </c>
      <c r="E485" s="2">
        <v>10</v>
      </c>
      <c r="F485" s="2"/>
      <c r="G485" s="2"/>
      <c r="H485" s="16">
        <f t="shared" si="7"/>
        <v>3.0002862868594334E-2</v>
      </c>
    </row>
    <row r="486" spans="1:8" ht="13.5" x14ac:dyDescent="0.25">
      <c r="A486" s="11"/>
      <c r="B486" s="10">
        <v>43007</v>
      </c>
      <c r="C486" s="2">
        <v>14.42</v>
      </c>
      <c r="D486" s="2">
        <v>14.3912</v>
      </c>
      <c r="E486" s="2">
        <v>3440</v>
      </c>
      <c r="F486" s="2"/>
      <c r="G486" s="2"/>
      <c r="H486" s="16">
        <f t="shared" si="7"/>
        <v>0</v>
      </c>
    </row>
    <row r="487" spans="1:8" ht="13.5" x14ac:dyDescent="0.25">
      <c r="A487" s="11"/>
      <c r="B487" s="10">
        <v>43010</v>
      </c>
      <c r="C487" s="2">
        <v>14.42</v>
      </c>
      <c r="D487" s="2">
        <v>14.3912</v>
      </c>
      <c r="E487" s="2">
        <v>0</v>
      </c>
      <c r="F487" s="2"/>
      <c r="G487" s="2"/>
      <c r="H487" s="16">
        <f t="shared" si="7"/>
        <v>0</v>
      </c>
    </row>
    <row r="488" spans="1:8" ht="13.5" x14ac:dyDescent="0.25">
      <c r="A488" s="11"/>
      <c r="B488" s="10">
        <v>43011</v>
      </c>
      <c r="C488" s="2">
        <v>14.87</v>
      </c>
      <c r="D488" s="2">
        <v>14.840299999999999</v>
      </c>
      <c r="E488" s="2">
        <v>1</v>
      </c>
      <c r="F488" s="2"/>
      <c r="G488" s="2"/>
      <c r="H488" s="16">
        <f t="shared" si="7"/>
        <v>3.1206570682083469E-2</v>
      </c>
    </row>
    <row r="489" spans="1:8" ht="13.5" x14ac:dyDescent="0.25">
      <c r="A489" s="11"/>
      <c r="B489" s="10">
        <v>43012</v>
      </c>
      <c r="C489" s="2">
        <v>14.87</v>
      </c>
      <c r="D489" s="2">
        <v>14.840299999999999</v>
      </c>
      <c r="E489" s="2">
        <v>0</v>
      </c>
      <c r="F489" s="2"/>
      <c r="G489" s="2"/>
      <c r="H489" s="16">
        <f t="shared" si="7"/>
        <v>0</v>
      </c>
    </row>
    <row r="490" spans="1:8" ht="13.5" x14ac:dyDescent="0.25">
      <c r="A490" s="11"/>
      <c r="B490" s="10">
        <v>43013</v>
      </c>
      <c r="C490" s="2">
        <v>14.43</v>
      </c>
      <c r="D490" s="2">
        <v>14.4011</v>
      </c>
      <c r="E490" s="2">
        <v>0</v>
      </c>
      <c r="F490" s="2"/>
      <c r="G490" s="2"/>
      <c r="H490" s="16">
        <f t="shared" si="7"/>
        <v>-2.959508904806504E-2</v>
      </c>
    </row>
    <row r="491" spans="1:8" ht="13.5" x14ac:dyDescent="0.25">
      <c r="A491" s="11"/>
      <c r="B491" s="10">
        <v>43014</v>
      </c>
      <c r="C491" s="2">
        <v>14</v>
      </c>
      <c r="D491" s="2">
        <v>13.972</v>
      </c>
      <c r="E491" s="2">
        <v>500</v>
      </c>
      <c r="F491" s="2"/>
      <c r="G491" s="2"/>
      <c r="H491" s="16">
        <f t="shared" si="7"/>
        <v>-2.9796335002187337E-2</v>
      </c>
    </row>
    <row r="492" spans="1:8" ht="13.5" x14ac:dyDescent="0.25">
      <c r="A492" s="11"/>
      <c r="B492" s="10">
        <v>43017</v>
      </c>
      <c r="C492" s="2">
        <v>14.2</v>
      </c>
      <c r="D492" s="2">
        <v>14.1716</v>
      </c>
      <c r="E492" s="2">
        <v>600</v>
      </c>
      <c r="F492" s="2"/>
      <c r="G492" s="2"/>
      <c r="H492" s="16">
        <f t="shared" si="7"/>
        <v>1.4285714285714303E-2</v>
      </c>
    </row>
    <row r="493" spans="1:8" ht="13.5" x14ac:dyDescent="0.25">
      <c r="A493" s="11"/>
      <c r="B493" s="10">
        <v>43018</v>
      </c>
      <c r="C493" s="2">
        <v>14.19</v>
      </c>
      <c r="D493" s="2">
        <v>14.1616</v>
      </c>
      <c r="E493" s="2">
        <v>500</v>
      </c>
      <c r="F493" s="2"/>
      <c r="G493" s="2"/>
      <c r="H493" s="16">
        <f t="shared" si="7"/>
        <v>-7.0563662536338786E-4</v>
      </c>
    </row>
    <row r="494" spans="1:8" ht="13.5" x14ac:dyDescent="0.25">
      <c r="A494" s="11"/>
      <c r="B494" s="10">
        <v>43019</v>
      </c>
      <c r="C494" s="2">
        <v>14</v>
      </c>
      <c r="D494" s="2">
        <v>13.972</v>
      </c>
      <c r="E494" s="2">
        <v>1135</v>
      </c>
      <c r="F494" s="2"/>
      <c r="G494" s="2"/>
      <c r="H494" s="16">
        <f t="shared" si="7"/>
        <v>-1.3388317704214244E-2</v>
      </c>
    </row>
    <row r="495" spans="1:8" ht="13.5" x14ac:dyDescent="0.25">
      <c r="A495" s="11"/>
      <c r="B495" s="10">
        <v>43020</v>
      </c>
      <c r="C495" s="2">
        <v>14</v>
      </c>
      <c r="D495" s="2">
        <v>13.972</v>
      </c>
      <c r="E495" s="2">
        <v>205</v>
      </c>
      <c r="F495" s="2"/>
      <c r="G495" s="2"/>
      <c r="H495" s="16">
        <f t="shared" si="7"/>
        <v>0</v>
      </c>
    </row>
    <row r="496" spans="1:8" ht="13.5" x14ac:dyDescent="0.25">
      <c r="A496" s="11"/>
      <c r="B496" s="10">
        <v>43021</v>
      </c>
      <c r="C496" s="2">
        <v>14.17</v>
      </c>
      <c r="D496" s="2">
        <v>14.1417</v>
      </c>
      <c r="E496" s="2">
        <v>150</v>
      </c>
      <c r="F496" s="2"/>
      <c r="G496" s="2"/>
      <c r="H496" s="16">
        <f t="shared" si="7"/>
        <v>1.2145720011451519E-2</v>
      </c>
    </row>
    <row r="497" spans="1:8" ht="13.5" x14ac:dyDescent="0.25">
      <c r="A497" s="11"/>
      <c r="B497" s="10">
        <v>43024</v>
      </c>
      <c r="C497" s="2">
        <v>14</v>
      </c>
      <c r="D497" s="2">
        <v>13.972</v>
      </c>
      <c r="E497" s="2">
        <v>1877</v>
      </c>
      <c r="F497" s="2"/>
      <c r="G497" s="2"/>
      <c r="H497" s="16">
        <f t="shared" si="7"/>
        <v>-1.1999971714857522E-2</v>
      </c>
    </row>
    <row r="498" spans="1:8" ht="13.5" x14ac:dyDescent="0.25">
      <c r="A498" s="11"/>
      <c r="B498" s="10">
        <v>43025</v>
      </c>
      <c r="C498" s="2">
        <v>14.62</v>
      </c>
      <c r="D498" s="2">
        <v>14.5908</v>
      </c>
      <c r="E498" s="2">
        <v>1878</v>
      </c>
      <c r="F498" s="2"/>
      <c r="G498" s="2"/>
      <c r="H498" s="16">
        <f t="shared" si="7"/>
        <v>4.4288577154308638E-2</v>
      </c>
    </row>
    <row r="499" spans="1:8" ht="13.5" x14ac:dyDescent="0.25">
      <c r="A499" s="11"/>
      <c r="B499" s="10">
        <v>43026</v>
      </c>
      <c r="C499" s="2">
        <v>15.27</v>
      </c>
      <c r="D499" s="2">
        <v>15.2395</v>
      </c>
      <c r="E499" s="2">
        <v>0</v>
      </c>
      <c r="F499" s="2"/>
      <c r="G499" s="2"/>
      <c r="H499" s="16">
        <f t="shared" si="7"/>
        <v>4.4459522438797042E-2</v>
      </c>
    </row>
    <row r="500" spans="1:8" ht="13.5" x14ac:dyDescent="0.25">
      <c r="A500" s="11"/>
      <c r="B500" s="10">
        <v>43027</v>
      </c>
      <c r="C500" s="2">
        <v>15.21</v>
      </c>
      <c r="D500" s="2">
        <v>15.179600000000001</v>
      </c>
      <c r="E500" s="2">
        <v>3933</v>
      </c>
      <c r="F500" s="2"/>
      <c r="G500" s="2"/>
      <c r="H500" s="16">
        <f t="shared" si="7"/>
        <v>-3.9305751501032809E-3</v>
      </c>
    </row>
    <row r="501" spans="1:8" ht="13.5" x14ac:dyDescent="0.25">
      <c r="A501" s="11"/>
      <c r="B501" s="10">
        <v>43028</v>
      </c>
      <c r="C501" s="2">
        <v>15.24</v>
      </c>
      <c r="D501" s="2">
        <v>15.2095</v>
      </c>
      <c r="E501" s="2">
        <v>2637</v>
      </c>
      <c r="F501" s="2"/>
      <c r="G501" s="2"/>
      <c r="H501" s="16">
        <f t="shared" si="7"/>
        <v>1.9697488734880756E-3</v>
      </c>
    </row>
    <row r="502" spans="1:8" ht="13.5" x14ac:dyDescent="0.25">
      <c r="A502" s="11"/>
      <c r="B502" s="10">
        <v>43031</v>
      </c>
      <c r="C502" s="2">
        <v>15.24</v>
      </c>
      <c r="D502" s="2">
        <v>15.2095</v>
      </c>
      <c r="E502" s="2">
        <v>500</v>
      </c>
      <c r="F502" s="2"/>
      <c r="G502" s="2"/>
      <c r="H502" s="16">
        <f t="shared" si="7"/>
        <v>0</v>
      </c>
    </row>
    <row r="503" spans="1:8" ht="13.5" x14ac:dyDescent="0.25">
      <c r="A503" s="11"/>
      <c r="B503" s="10">
        <v>43032</v>
      </c>
      <c r="C503" s="2">
        <v>15.24</v>
      </c>
      <c r="D503" s="2">
        <v>15.2095</v>
      </c>
      <c r="E503" s="2">
        <v>800</v>
      </c>
      <c r="F503" s="2"/>
      <c r="G503" s="2"/>
      <c r="H503" s="16">
        <f t="shared" si="7"/>
        <v>0</v>
      </c>
    </row>
    <row r="504" spans="1:8" ht="13.5" x14ac:dyDescent="0.25">
      <c r="A504" s="11"/>
      <c r="B504" s="10">
        <v>43033</v>
      </c>
      <c r="C504" s="2">
        <v>14.8</v>
      </c>
      <c r="D504" s="2">
        <v>14.7704</v>
      </c>
      <c r="E504" s="2">
        <v>1548</v>
      </c>
      <c r="F504" s="2"/>
      <c r="G504" s="2"/>
      <c r="H504" s="16">
        <f t="shared" si="7"/>
        <v>-2.8870114073440929E-2</v>
      </c>
    </row>
    <row r="505" spans="1:8" ht="13.5" x14ac:dyDescent="0.25">
      <c r="A505" s="11"/>
      <c r="B505" s="10">
        <v>43034</v>
      </c>
      <c r="C505" s="2">
        <v>14.79</v>
      </c>
      <c r="D505" s="2">
        <v>14.760400000000001</v>
      </c>
      <c r="E505" s="2">
        <v>1581</v>
      </c>
      <c r="F505" s="2"/>
      <c r="G505" s="2"/>
      <c r="H505" s="16">
        <f t="shared" si="7"/>
        <v>-6.7702973514595312E-4</v>
      </c>
    </row>
    <row r="506" spans="1:8" ht="13.5" x14ac:dyDescent="0.25">
      <c r="A506" s="11"/>
      <c r="B506" s="10">
        <v>43035</v>
      </c>
      <c r="C506" s="2">
        <v>14.79</v>
      </c>
      <c r="D506" s="2">
        <v>14.760400000000001</v>
      </c>
      <c r="E506" s="2">
        <v>609</v>
      </c>
      <c r="F506" s="2"/>
      <c r="G506" s="2"/>
      <c r="H506" s="16">
        <f t="shared" si="7"/>
        <v>0</v>
      </c>
    </row>
    <row r="507" spans="1:8" ht="13.5" x14ac:dyDescent="0.25">
      <c r="A507" s="11"/>
      <c r="B507" s="10">
        <v>43038</v>
      </c>
      <c r="C507" s="2">
        <v>14.79</v>
      </c>
      <c r="D507" s="2">
        <v>14.760400000000001</v>
      </c>
      <c r="E507" s="2">
        <v>6</v>
      </c>
      <c r="F507" s="2"/>
      <c r="G507" s="2"/>
      <c r="H507" s="16">
        <f t="shared" si="7"/>
        <v>0</v>
      </c>
    </row>
    <row r="508" spans="1:8" ht="13.5" x14ac:dyDescent="0.25">
      <c r="A508" s="11"/>
      <c r="B508" s="10">
        <v>43039</v>
      </c>
      <c r="C508" s="2">
        <v>14.9</v>
      </c>
      <c r="D508" s="2">
        <v>14.870200000000001</v>
      </c>
      <c r="E508" s="2">
        <v>500</v>
      </c>
      <c r="F508" s="2"/>
      <c r="G508" s="2"/>
      <c r="H508" s="16">
        <f t="shared" si="7"/>
        <v>7.4388227961301786E-3</v>
      </c>
    </row>
    <row r="509" spans="1:8" ht="13.5" x14ac:dyDescent="0.25">
      <c r="A509" s="11"/>
      <c r="B509" s="10">
        <v>43040</v>
      </c>
      <c r="C509" s="2">
        <v>15</v>
      </c>
      <c r="D509" s="2">
        <v>14.97</v>
      </c>
      <c r="E509" s="2">
        <v>100</v>
      </c>
      <c r="F509" s="2"/>
      <c r="G509" s="2"/>
      <c r="H509" s="16">
        <f t="shared" si="7"/>
        <v>6.7114093959731612E-3</v>
      </c>
    </row>
    <row r="510" spans="1:8" ht="13.5" x14ac:dyDescent="0.25">
      <c r="A510" s="11"/>
      <c r="B510" s="10">
        <v>43041</v>
      </c>
      <c r="C510" s="2">
        <v>14.78</v>
      </c>
      <c r="D510" s="2">
        <v>14.750400000000001</v>
      </c>
      <c r="E510" s="2">
        <v>450</v>
      </c>
      <c r="F510" s="2"/>
      <c r="G510" s="2"/>
      <c r="H510" s="16">
        <f t="shared" si="7"/>
        <v>-1.4669338677354695E-2</v>
      </c>
    </row>
    <row r="511" spans="1:8" ht="13.5" x14ac:dyDescent="0.25">
      <c r="A511" s="11"/>
      <c r="B511" s="10">
        <v>43042</v>
      </c>
      <c r="C511" s="2">
        <v>14.5</v>
      </c>
      <c r="D511" s="2">
        <v>14.471</v>
      </c>
      <c r="E511" s="2">
        <v>64</v>
      </c>
      <c r="F511" s="2"/>
      <c r="G511" s="2"/>
      <c r="H511" s="16">
        <f t="shared" si="7"/>
        <v>-1.8941859203818252E-2</v>
      </c>
    </row>
    <row r="512" spans="1:8" ht="13.5" x14ac:dyDescent="0.25">
      <c r="A512" s="11"/>
      <c r="B512" s="10">
        <v>43045</v>
      </c>
      <c r="C512" s="2">
        <v>14.5</v>
      </c>
      <c r="D512" s="2">
        <v>14.471</v>
      </c>
      <c r="E512" s="2">
        <v>0</v>
      </c>
      <c r="F512" s="2"/>
      <c r="G512" s="2"/>
      <c r="H512" s="16">
        <f t="shared" si="7"/>
        <v>0</v>
      </c>
    </row>
    <row r="513" spans="1:8" ht="13.5" x14ac:dyDescent="0.25">
      <c r="A513" s="11"/>
      <c r="B513" s="10">
        <v>43046</v>
      </c>
      <c r="C513" s="2">
        <v>14.4</v>
      </c>
      <c r="D513" s="2">
        <v>14.3712</v>
      </c>
      <c r="E513" s="2">
        <v>390</v>
      </c>
      <c r="F513" s="2"/>
      <c r="G513" s="2"/>
      <c r="H513" s="16">
        <f t="shared" si="7"/>
        <v>-6.8965517241379387E-3</v>
      </c>
    </row>
    <row r="514" spans="1:8" ht="13.5" x14ac:dyDescent="0.25">
      <c r="A514" s="11"/>
      <c r="B514" s="10">
        <v>43047</v>
      </c>
      <c r="C514" s="2">
        <v>14.4</v>
      </c>
      <c r="D514" s="2">
        <v>14.3712</v>
      </c>
      <c r="E514" s="2">
        <v>726</v>
      </c>
      <c r="F514" s="2"/>
      <c r="G514" s="2"/>
      <c r="H514" s="16">
        <f t="shared" si="7"/>
        <v>0</v>
      </c>
    </row>
    <row r="515" spans="1:8" ht="13.5" x14ac:dyDescent="0.25">
      <c r="A515" s="11"/>
      <c r="B515" s="10">
        <v>43048</v>
      </c>
      <c r="C515" s="2">
        <v>14.4</v>
      </c>
      <c r="D515" s="2">
        <v>14.3712</v>
      </c>
      <c r="E515" s="2">
        <v>110</v>
      </c>
      <c r="F515" s="2"/>
      <c r="G515" s="2"/>
      <c r="H515" s="16">
        <f t="shared" si="7"/>
        <v>0</v>
      </c>
    </row>
    <row r="516" spans="1:8" ht="13.5" x14ac:dyDescent="0.25">
      <c r="A516" s="11"/>
      <c r="B516" s="10">
        <v>43049</v>
      </c>
      <c r="C516" s="2">
        <v>14.4</v>
      </c>
      <c r="D516" s="2">
        <v>14.3712</v>
      </c>
      <c r="E516" s="2">
        <v>446</v>
      </c>
      <c r="F516" s="2"/>
      <c r="G516" s="2"/>
      <c r="H516" s="16">
        <f t="shared" si="7"/>
        <v>0</v>
      </c>
    </row>
    <row r="517" spans="1:8" ht="13.5" x14ac:dyDescent="0.25">
      <c r="A517" s="11"/>
      <c r="B517" s="10">
        <v>43052</v>
      </c>
      <c r="C517" s="2">
        <v>14.2</v>
      </c>
      <c r="D517" s="2">
        <v>14.1716</v>
      </c>
      <c r="E517" s="2">
        <v>1014</v>
      </c>
      <c r="F517" s="2"/>
      <c r="G517" s="2"/>
      <c r="H517" s="16">
        <f t="shared" si="7"/>
        <v>-1.3888888888888904E-2</v>
      </c>
    </row>
    <row r="518" spans="1:8" ht="13.5" x14ac:dyDescent="0.25">
      <c r="A518" s="11"/>
      <c r="B518" s="10">
        <v>43053</v>
      </c>
      <c r="C518" s="2">
        <v>14.2</v>
      </c>
      <c r="D518" s="2">
        <v>14.1716</v>
      </c>
      <c r="E518" s="2">
        <v>0</v>
      </c>
      <c r="F518" s="2"/>
      <c r="G518" s="2"/>
      <c r="H518" s="16">
        <f t="shared" si="7"/>
        <v>0</v>
      </c>
    </row>
    <row r="519" spans="1:8" ht="13.5" x14ac:dyDescent="0.25">
      <c r="A519" s="11"/>
      <c r="B519" s="10">
        <v>43054</v>
      </c>
      <c r="C519" s="2">
        <v>14.51</v>
      </c>
      <c r="D519" s="2">
        <v>14.481</v>
      </c>
      <c r="E519" s="2">
        <v>10</v>
      </c>
      <c r="F519" s="2"/>
      <c r="G519" s="2"/>
      <c r="H519" s="16">
        <f t="shared" ref="H519:H582" si="8">(D519-D518)/D518</f>
        <v>2.1832397188743694E-2</v>
      </c>
    </row>
    <row r="520" spans="1:8" ht="13.5" x14ac:dyDescent="0.25">
      <c r="A520" s="11"/>
      <c r="B520" s="10">
        <v>43055</v>
      </c>
      <c r="C520" s="2">
        <v>14.51</v>
      </c>
      <c r="D520" s="2">
        <v>14.481</v>
      </c>
      <c r="E520" s="2">
        <v>0</v>
      </c>
      <c r="F520" s="2"/>
      <c r="G520" s="2"/>
      <c r="H520" s="16">
        <f t="shared" si="8"/>
        <v>0</v>
      </c>
    </row>
    <row r="521" spans="1:8" ht="13.5" x14ac:dyDescent="0.25">
      <c r="A521" s="11"/>
      <c r="B521" s="10">
        <v>43056</v>
      </c>
      <c r="C521" s="2">
        <v>14.51</v>
      </c>
      <c r="D521" s="2">
        <v>14.481</v>
      </c>
      <c r="E521" s="2">
        <v>0</v>
      </c>
      <c r="F521" s="2"/>
      <c r="G521" s="2"/>
      <c r="H521" s="16">
        <f t="shared" si="8"/>
        <v>0</v>
      </c>
    </row>
    <row r="522" spans="1:8" ht="13.5" x14ac:dyDescent="0.25">
      <c r="A522" s="11"/>
      <c r="B522" s="10">
        <v>43059</v>
      </c>
      <c r="C522" s="2">
        <v>14.5</v>
      </c>
      <c r="D522" s="2">
        <v>14.471</v>
      </c>
      <c r="E522" s="2">
        <v>9</v>
      </c>
      <c r="F522" s="2"/>
      <c r="G522" s="2"/>
      <c r="H522" s="16">
        <f t="shared" si="8"/>
        <v>-6.905600441958281E-4</v>
      </c>
    </row>
    <row r="523" spans="1:8" ht="13.5" x14ac:dyDescent="0.25">
      <c r="A523" s="11"/>
      <c r="B523" s="10">
        <v>43060</v>
      </c>
      <c r="C523" s="2">
        <v>14.08</v>
      </c>
      <c r="D523" s="2">
        <v>14.0518</v>
      </c>
      <c r="E523" s="2">
        <v>6</v>
      </c>
      <c r="F523" s="2"/>
      <c r="G523" s="2"/>
      <c r="H523" s="16">
        <f t="shared" si="8"/>
        <v>-2.8968281390366942E-2</v>
      </c>
    </row>
    <row r="524" spans="1:8" ht="13.5" x14ac:dyDescent="0.25">
      <c r="A524" s="11"/>
      <c r="B524" s="10">
        <v>43061</v>
      </c>
      <c r="C524" s="2">
        <v>14.4</v>
      </c>
      <c r="D524" s="2">
        <v>14.3712</v>
      </c>
      <c r="E524" s="2">
        <v>5</v>
      </c>
      <c r="F524" s="2"/>
      <c r="G524" s="2"/>
      <c r="H524" s="16">
        <f t="shared" si="8"/>
        <v>2.2730184033362268E-2</v>
      </c>
    </row>
    <row r="525" spans="1:8" ht="13.5" x14ac:dyDescent="0.25">
      <c r="A525" s="11"/>
      <c r="B525" s="10">
        <v>43062</v>
      </c>
      <c r="C525" s="2">
        <v>14.4</v>
      </c>
      <c r="D525" s="2">
        <v>14.3712</v>
      </c>
      <c r="E525" s="2">
        <v>0</v>
      </c>
      <c r="F525" s="2"/>
      <c r="G525" s="2"/>
      <c r="H525" s="16">
        <f t="shared" si="8"/>
        <v>0</v>
      </c>
    </row>
    <row r="526" spans="1:8" ht="13.5" x14ac:dyDescent="0.25">
      <c r="A526" s="11"/>
      <c r="B526" s="10">
        <v>43063</v>
      </c>
      <c r="C526" s="2">
        <v>14.4</v>
      </c>
      <c r="D526" s="2">
        <v>14.3712</v>
      </c>
      <c r="E526" s="2">
        <v>0</v>
      </c>
      <c r="F526" s="2"/>
      <c r="G526" s="2"/>
      <c r="H526" s="16">
        <f t="shared" si="8"/>
        <v>0</v>
      </c>
    </row>
    <row r="527" spans="1:8" ht="13.5" x14ac:dyDescent="0.25">
      <c r="A527" s="11"/>
      <c r="B527" s="10">
        <v>43066</v>
      </c>
      <c r="C527" s="2">
        <v>14.39</v>
      </c>
      <c r="D527" s="2">
        <v>14.3612</v>
      </c>
      <c r="E527" s="2">
        <v>500</v>
      </c>
      <c r="F527" s="2"/>
      <c r="G527" s="2"/>
      <c r="H527" s="16">
        <f t="shared" si="8"/>
        <v>-6.9583611667778519E-4</v>
      </c>
    </row>
    <row r="528" spans="1:8" ht="13.5" x14ac:dyDescent="0.25">
      <c r="A528" s="11"/>
      <c r="B528" s="10">
        <v>43067</v>
      </c>
      <c r="C528" s="2">
        <v>14.39</v>
      </c>
      <c r="D528" s="2">
        <v>14.3612</v>
      </c>
      <c r="E528" s="2">
        <v>0</v>
      </c>
      <c r="F528" s="2"/>
      <c r="G528" s="2"/>
      <c r="H528" s="16">
        <f t="shared" si="8"/>
        <v>0</v>
      </c>
    </row>
    <row r="529" spans="1:8" ht="13.5" x14ac:dyDescent="0.25">
      <c r="A529" s="11"/>
      <c r="B529" s="10">
        <v>43068</v>
      </c>
      <c r="C529" s="2">
        <v>14.39</v>
      </c>
      <c r="D529" s="2">
        <v>14.3612</v>
      </c>
      <c r="E529" s="2">
        <v>0</v>
      </c>
      <c r="F529" s="2"/>
      <c r="G529" s="2"/>
      <c r="H529" s="16">
        <f t="shared" si="8"/>
        <v>0</v>
      </c>
    </row>
    <row r="530" spans="1:8" ht="13.5" x14ac:dyDescent="0.25">
      <c r="A530" s="11"/>
      <c r="B530" s="10">
        <v>43069</v>
      </c>
      <c r="C530" s="2">
        <v>14.39</v>
      </c>
      <c r="D530" s="2">
        <v>14.3612</v>
      </c>
      <c r="E530" s="2">
        <v>0</v>
      </c>
      <c r="F530" s="2"/>
      <c r="G530" s="2"/>
      <c r="H530" s="16">
        <f t="shared" si="8"/>
        <v>0</v>
      </c>
    </row>
    <row r="531" spans="1:8" ht="13.5" x14ac:dyDescent="0.25">
      <c r="A531" s="11"/>
      <c r="B531" s="10">
        <v>43073</v>
      </c>
      <c r="C531" s="2">
        <v>14.39</v>
      </c>
      <c r="D531" s="2">
        <v>14.3612</v>
      </c>
      <c r="E531" s="2">
        <v>0</v>
      </c>
      <c r="F531" s="2"/>
      <c r="G531" s="2"/>
      <c r="H531" s="16">
        <f t="shared" si="8"/>
        <v>0</v>
      </c>
    </row>
    <row r="532" spans="1:8" ht="13.5" x14ac:dyDescent="0.25">
      <c r="A532" s="11"/>
      <c r="B532" s="10">
        <v>43074</v>
      </c>
      <c r="C532" s="2">
        <v>14</v>
      </c>
      <c r="D532" s="2">
        <v>13.972</v>
      </c>
      <c r="E532" s="2">
        <v>502</v>
      </c>
      <c r="F532" s="2"/>
      <c r="G532" s="2"/>
      <c r="H532" s="16">
        <f t="shared" si="8"/>
        <v>-2.7100799376096749E-2</v>
      </c>
    </row>
    <row r="533" spans="1:8" ht="13.5" x14ac:dyDescent="0.25">
      <c r="A533" s="11"/>
      <c r="B533" s="10">
        <v>43075</v>
      </c>
      <c r="C533" s="2">
        <v>14.83</v>
      </c>
      <c r="D533" s="2">
        <v>14.8003</v>
      </c>
      <c r="E533" s="2">
        <v>3111</v>
      </c>
      <c r="F533" s="2"/>
      <c r="G533" s="2"/>
      <c r="H533" s="16">
        <f t="shared" si="8"/>
        <v>5.9282851417119989E-2</v>
      </c>
    </row>
    <row r="534" spans="1:8" ht="13.5" x14ac:dyDescent="0.25">
      <c r="A534" s="11"/>
      <c r="B534" s="10">
        <v>43076</v>
      </c>
      <c r="C534" s="2">
        <v>15.49</v>
      </c>
      <c r="D534" s="2">
        <v>15.459</v>
      </c>
      <c r="E534" s="2">
        <v>0</v>
      </c>
      <c r="F534" s="2"/>
      <c r="G534" s="2"/>
      <c r="H534" s="16">
        <f t="shared" si="8"/>
        <v>4.4505854611055155E-2</v>
      </c>
    </row>
    <row r="535" spans="1:8" ht="13.5" x14ac:dyDescent="0.25">
      <c r="A535" s="11"/>
      <c r="B535" s="10">
        <v>43077</v>
      </c>
      <c r="C535" s="2">
        <v>16.420000000000002</v>
      </c>
      <c r="D535" s="2">
        <v>16.3872</v>
      </c>
      <c r="E535" s="2">
        <v>1254</v>
      </c>
      <c r="F535" s="2"/>
      <c r="G535" s="2"/>
      <c r="H535" s="16">
        <f t="shared" si="8"/>
        <v>6.0042693576557372E-2</v>
      </c>
    </row>
    <row r="536" spans="1:8" ht="13.5" x14ac:dyDescent="0.25">
      <c r="A536" s="11"/>
      <c r="B536" s="10">
        <v>43080</v>
      </c>
      <c r="C536" s="2">
        <v>16.96</v>
      </c>
      <c r="D536" s="2">
        <v>16.926100000000002</v>
      </c>
      <c r="E536" s="2">
        <v>476</v>
      </c>
      <c r="F536" s="2"/>
      <c r="G536" s="2"/>
      <c r="H536" s="16">
        <f t="shared" si="8"/>
        <v>3.2885422768990535E-2</v>
      </c>
    </row>
    <row r="537" spans="1:8" ht="13.5" x14ac:dyDescent="0.25">
      <c r="A537" s="11"/>
      <c r="B537" s="10">
        <v>43081</v>
      </c>
      <c r="C537" s="2">
        <v>16.440000000000001</v>
      </c>
      <c r="D537" s="2">
        <v>16.4071</v>
      </c>
      <c r="E537" s="2">
        <v>112</v>
      </c>
      <c r="F537" s="2"/>
      <c r="G537" s="2"/>
      <c r="H537" s="16">
        <f t="shared" si="8"/>
        <v>-3.0662704344178626E-2</v>
      </c>
    </row>
    <row r="538" spans="1:8" ht="13.5" x14ac:dyDescent="0.25">
      <c r="A538" s="11"/>
      <c r="B538" s="10">
        <v>43082</v>
      </c>
      <c r="C538" s="2">
        <v>16.89</v>
      </c>
      <c r="D538" s="2">
        <v>16.856200000000001</v>
      </c>
      <c r="E538" s="2">
        <v>100</v>
      </c>
      <c r="F538" s="2"/>
      <c r="G538" s="2"/>
      <c r="H538" s="16">
        <f t="shared" si="8"/>
        <v>2.7372296140085781E-2</v>
      </c>
    </row>
    <row r="539" spans="1:8" ht="13.5" x14ac:dyDescent="0.25">
      <c r="A539" s="11"/>
      <c r="B539" s="10">
        <v>43083</v>
      </c>
      <c r="C539" s="2">
        <v>16.89</v>
      </c>
      <c r="D539" s="2">
        <v>16.856200000000001</v>
      </c>
      <c r="E539" s="2">
        <v>0</v>
      </c>
      <c r="F539" s="2"/>
      <c r="G539" s="2"/>
      <c r="H539" s="16">
        <f t="shared" si="8"/>
        <v>0</v>
      </c>
    </row>
    <row r="540" spans="1:8" ht="13.5" x14ac:dyDescent="0.25">
      <c r="A540" s="11"/>
      <c r="B540" s="10">
        <v>43084</v>
      </c>
      <c r="C540" s="2">
        <v>16.89</v>
      </c>
      <c r="D540" s="2">
        <v>16.856200000000001</v>
      </c>
      <c r="E540" s="2">
        <v>1</v>
      </c>
      <c r="F540" s="2"/>
      <c r="G540" s="2"/>
      <c r="H540" s="16">
        <f t="shared" si="8"/>
        <v>0</v>
      </c>
    </row>
    <row r="541" spans="1:8" ht="13.5" x14ac:dyDescent="0.25">
      <c r="A541" s="11"/>
      <c r="B541" s="10">
        <v>43087</v>
      </c>
      <c r="C541" s="2">
        <v>16.39</v>
      </c>
      <c r="D541" s="2">
        <v>16.357199999999999</v>
      </c>
      <c r="E541" s="2">
        <v>50</v>
      </c>
      <c r="F541" s="2"/>
      <c r="G541" s="2"/>
      <c r="H541" s="16">
        <f t="shared" si="8"/>
        <v>-2.9603350695886516E-2</v>
      </c>
    </row>
    <row r="542" spans="1:8" ht="13.5" x14ac:dyDescent="0.25">
      <c r="A542" s="11"/>
      <c r="B542" s="10">
        <v>43088</v>
      </c>
      <c r="C542" s="2">
        <v>16.39</v>
      </c>
      <c r="D542" s="2">
        <v>16.357199999999999</v>
      </c>
      <c r="E542" s="2">
        <v>0</v>
      </c>
      <c r="F542" s="2"/>
      <c r="G542" s="2"/>
      <c r="H542" s="16">
        <f t="shared" si="8"/>
        <v>0</v>
      </c>
    </row>
    <row r="543" spans="1:8" ht="13.5" x14ac:dyDescent="0.25">
      <c r="A543" s="11"/>
      <c r="B543" s="10">
        <v>43089</v>
      </c>
      <c r="C543" s="2">
        <v>15.9</v>
      </c>
      <c r="D543" s="2">
        <v>15.8682</v>
      </c>
      <c r="E543" s="2">
        <v>0</v>
      </c>
      <c r="F543" s="2"/>
      <c r="G543" s="2"/>
      <c r="H543" s="16">
        <f t="shared" si="8"/>
        <v>-2.9895092069547297E-2</v>
      </c>
    </row>
    <row r="544" spans="1:8" ht="13.5" x14ac:dyDescent="0.25">
      <c r="A544" s="11"/>
      <c r="B544" s="10">
        <v>43090</v>
      </c>
      <c r="C544" s="2">
        <v>15.73</v>
      </c>
      <c r="D544" s="2">
        <v>15.698499999999999</v>
      </c>
      <c r="E544" s="2">
        <v>918</v>
      </c>
      <c r="F544" s="2"/>
      <c r="G544" s="2"/>
      <c r="H544" s="16">
        <f t="shared" si="8"/>
        <v>-1.0694344664171148E-2</v>
      </c>
    </row>
    <row r="545" spans="1:8" ht="13.5" x14ac:dyDescent="0.25">
      <c r="A545" s="11"/>
      <c r="B545" s="10">
        <v>43091</v>
      </c>
      <c r="C545" s="2">
        <v>15.74</v>
      </c>
      <c r="D545" s="2">
        <v>15.708500000000001</v>
      </c>
      <c r="E545" s="2">
        <v>58</v>
      </c>
      <c r="F545" s="2"/>
      <c r="G545" s="2"/>
      <c r="H545" s="16">
        <f t="shared" si="8"/>
        <v>6.3700353536972091E-4</v>
      </c>
    </row>
    <row r="546" spans="1:8" ht="13.5" x14ac:dyDescent="0.25">
      <c r="A546" s="11"/>
      <c r="B546" s="10">
        <v>43094</v>
      </c>
      <c r="C546" s="2">
        <v>15.5</v>
      </c>
      <c r="D546" s="2">
        <v>15.468999999999999</v>
      </c>
      <c r="E546" s="2">
        <v>1</v>
      </c>
      <c r="F546" s="2"/>
      <c r="G546" s="2"/>
      <c r="H546" s="16">
        <f t="shared" si="8"/>
        <v>-1.5246522583314853E-2</v>
      </c>
    </row>
    <row r="547" spans="1:8" ht="13.5" x14ac:dyDescent="0.25">
      <c r="A547" s="11"/>
      <c r="B547" s="10">
        <v>43095</v>
      </c>
      <c r="C547" s="2">
        <v>15.99</v>
      </c>
      <c r="D547" s="2">
        <v>15.958</v>
      </c>
      <c r="E547" s="2">
        <v>559</v>
      </c>
      <c r="F547" s="2"/>
      <c r="G547" s="2"/>
      <c r="H547" s="16">
        <f t="shared" si="8"/>
        <v>3.1611610317409063E-2</v>
      </c>
    </row>
    <row r="548" spans="1:8" ht="13.5" x14ac:dyDescent="0.25">
      <c r="A548" s="11"/>
      <c r="B548" s="10">
        <v>43096</v>
      </c>
      <c r="C548" s="2">
        <v>16.5</v>
      </c>
      <c r="D548" s="2">
        <v>16.466999999999999</v>
      </c>
      <c r="E548" s="2">
        <v>1830</v>
      </c>
      <c r="F548" s="2"/>
      <c r="G548" s="2"/>
      <c r="H548" s="16">
        <f t="shared" si="8"/>
        <v>3.1896227597443198E-2</v>
      </c>
    </row>
    <row r="549" spans="1:8" ht="13.5" x14ac:dyDescent="0.25">
      <c r="A549" s="11"/>
      <c r="B549" s="10">
        <v>43097</v>
      </c>
      <c r="C549" s="2">
        <v>16.8</v>
      </c>
      <c r="D549" s="2">
        <v>16.766400000000001</v>
      </c>
      <c r="E549" s="2">
        <v>3207</v>
      </c>
      <c r="F549" s="2"/>
      <c r="G549" s="2"/>
      <c r="H549" s="16">
        <f t="shared" si="8"/>
        <v>1.8181818181818313E-2</v>
      </c>
    </row>
    <row r="550" spans="1:8" ht="13.5" x14ac:dyDescent="0.25">
      <c r="A550" s="11"/>
      <c r="B550" s="10">
        <v>43098</v>
      </c>
      <c r="C550" s="2">
        <v>17.239999999999998</v>
      </c>
      <c r="D550" s="2">
        <v>17.205500000000001</v>
      </c>
      <c r="E550" s="2">
        <v>350</v>
      </c>
      <c r="F550" s="2"/>
      <c r="G550" s="2"/>
      <c r="H550" s="16">
        <f t="shared" si="8"/>
        <v>2.6189283328561873E-2</v>
      </c>
    </row>
    <row r="551" spans="1:8" ht="13.5" x14ac:dyDescent="0.25">
      <c r="A551" s="11"/>
      <c r="B551" s="10">
        <v>43102</v>
      </c>
      <c r="C551" s="2">
        <v>17.21</v>
      </c>
      <c r="D551" s="2">
        <v>17.175599999999999</v>
      </c>
      <c r="E551" s="2">
        <v>502</v>
      </c>
      <c r="F551" s="2"/>
      <c r="G551" s="2"/>
      <c r="H551" s="16">
        <f t="shared" si="8"/>
        <v>-1.737816395919989E-3</v>
      </c>
    </row>
    <row r="552" spans="1:8" ht="13.5" x14ac:dyDescent="0.25">
      <c r="A552" s="11"/>
      <c r="B552" s="10">
        <v>43103</v>
      </c>
      <c r="C552" s="2">
        <v>16.8</v>
      </c>
      <c r="D552" s="2">
        <v>16.766400000000001</v>
      </c>
      <c r="E552" s="2">
        <v>1101</v>
      </c>
      <c r="F552" s="2"/>
      <c r="G552" s="2"/>
      <c r="H552" s="16">
        <f t="shared" si="8"/>
        <v>-2.3824495214140901E-2</v>
      </c>
    </row>
    <row r="553" spans="1:8" ht="13.5" x14ac:dyDescent="0.25">
      <c r="A553" s="11"/>
      <c r="B553" s="10">
        <v>43104</v>
      </c>
      <c r="C553" s="2">
        <v>16.809999999999999</v>
      </c>
      <c r="D553" s="2">
        <v>16.776399999999999</v>
      </c>
      <c r="E553" s="2">
        <v>500</v>
      </c>
      <c r="F553" s="2"/>
      <c r="G553" s="2"/>
      <c r="H553" s="16">
        <f t="shared" si="8"/>
        <v>5.9643095715228138E-4</v>
      </c>
    </row>
    <row r="554" spans="1:8" ht="13.5" x14ac:dyDescent="0.25">
      <c r="A554" s="11"/>
      <c r="B554" s="10">
        <v>43105</v>
      </c>
      <c r="C554" s="2">
        <v>17.23</v>
      </c>
      <c r="D554" s="2">
        <v>17.195499999999999</v>
      </c>
      <c r="E554" s="2">
        <v>4044</v>
      </c>
      <c r="F554" s="2"/>
      <c r="G554" s="2"/>
      <c r="H554" s="16">
        <f t="shared" si="8"/>
        <v>2.498152166138148E-2</v>
      </c>
    </row>
    <row r="555" spans="1:8" ht="13.5" x14ac:dyDescent="0.25">
      <c r="A555" s="11"/>
      <c r="B555" s="10">
        <v>43108</v>
      </c>
      <c r="C555" s="2">
        <v>18.239999999999998</v>
      </c>
      <c r="D555" s="2">
        <v>18.203499999999998</v>
      </c>
      <c r="E555" s="2">
        <v>1041</v>
      </c>
      <c r="F555" s="2"/>
      <c r="G555" s="2"/>
      <c r="H555" s="16">
        <f t="shared" si="8"/>
        <v>5.8619987787502499E-2</v>
      </c>
    </row>
    <row r="556" spans="1:8" ht="13.5" x14ac:dyDescent="0.25">
      <c r="A556" s="11"/>
      <c r="B556" s="10">
        <v>43109</v>
      </c>
      <c r="C556" s="2">
        <v>19.25</v>
      </c>
      <c r="D556" s="2">
        <v>19.211500000000001</v>
      </c>
      <c r="E556" s="2">
        <v>1558</v>
      </c>
      <c r="F556" s="2"/>
      <c r="G556" s="2"/>
      <c r="H556" s="16">
        <f t="shared" si="8"/>
        <v>5.5373966544895362E-2</v>
      </c>
    </row>
    <row r="557" spans="1:8" ht="13.5" x14ac:dyDescent="0.25">
      <c r="A557" s="11"/>
      <c r="B557" s="10">
        <v>43110</v>
      </c>
      <c r="C557" s="2">
        <v>19.239999999999998</v>
      </c>
      <c r="D557" s="2">
        <v>19.201499999999999</v>
      </c>
      <c r="E557" s="2">
        <v>1378</v>
      </c>
      <c r="F557" s="2"/>
      <c r="G557" s="2"/>
      <c r="H557" s="16">
        <f t="shared" si="8"/>
        <v>-5.2052156260581233E-4</v>
      </c>
    </row>
    <row r="558" spans="1:8" ht="13.5" x14ac:dyDescent="0.25">
      <c r="A558" s="11"/>
      <c r="B558" s="10">
        <v>43111</v>
      </c>
      <c r="C558" s="2">
        <v>19.239999999999998</v>
      </c>
      <c r="D558" s="2">
        <v>19.201499999999999</v>
      </c>
      <c r="E558" s="2">
        <v>150</v>
      </c>
      <c r="F558" s="2"/>
      <c r="G558" s="2"/>
      <c r="H558" s="16">
        <f t="shared" si="8"/>
        <v>0</v>
      </c>
    </row>
    <row r="559" spans="1:8" ht="13.5" x14ac:dyDescent="0.25">
      <c r="A559" s="11"/>
      <c r="B559" s="10">
        <v>43112</v>
      </c>
      <c r="C559" s="2">
        <v>19.18</v>
      </c>
      <c r="D559" s="2">
        <v>19.1416</v>
      </c>
      <c r="E559" s="2">
        <v>150</v>
      </c>
      <c r="F559" s="2"/>
      <c r="G559" s="2"/>
      <c r="H559" s="16">
        <f t="shared" si="8"/>
        <v>-3.1195479519828635E-3</v>
      </c>
    </row>
    <row r="560" spans="1:8" ht="13.5" x14ac:dyDescent="0.25">
      <c r="A560" s="11"/>
      <c r="B560" s="10">
        <v>43115</v>
      </c>
      <c r="C560" s="2">
        <v>18.61</v>
      </c>
      <c r="D560" s="2">
        <v>18.572800000000001</v>
      </c>
      <c r="E560" s="2">
        <v>512</v>
      </c>
      <c r="F560" s="2"/>
      <c r="G560" s="2"/>
      <c r="H560" s="16">
        <f t="shared" si="8"/>
        <v>-2.9715384293893903E-2</v>
      </c>
    </row>
    <row r="561" spans="1:8" ht="13.5" x14ac:dyDescent="0.25">
      <c r="A561" s="11"/>
      <c r="B561" s="10">
        <v>43116</v>
      </c>
      <c r="C561" s="2">
        <v>18.059999999999999</v>
      </c>
      <c r="D561" s="2">
        <v>18.023900000000001</v>
      </c>
      <c r="E561" s="2">
        <v>150</v>
      </c>
      <c r="F561" s="2"/>
      <c r="G561" s="2"/>
      <c r="H561" s="16">
        <f t="shared" si="8"/>
        <v>-2.9553971399035133E-2</v>
      </c>
    </row>
    <row r="562" spans="1:8" ht="13.5" x14ac:dyDescent="0.25">
      <c r="A562" s="11"/>
      <c r="B562" s="10">
        <v>43117</v>
      </c>
      <c r="C562" s="2">
        <v>17.53</v>
      </c>
      <c r="D562" s="2">
        <v>17.494900000000001</v>
      </c>
      <c r="E562" s="2">
        <v>653</v>
      </c>
      <c r="F562" s="2"/>
      <c r="G562" s="2"/>
      <c r="H562" s="16">
        <f t="shared" si="8"/>
        <v>-2.9349918719034165E-2</v>
      </c>
    </row>
    <row r="563" spans="1:8" ht="13.5" x14ac:dyDescent="0.25">
      <c r="A563" s="11"/>
      <c r="B563" s="10">
        <v>43118</v>
      </c>
      <c r="C563" s="2">
        <v>17.53</v>
      </c>
      <c r="D563" s="2">
        <v>17.494900000000001</v>
      </c>
      <c r="E563" s="2">
        <v>345</v>
      </c>
      <c r="F563" s="2"/>
      <c r="G563" s="2"/>
      <c r="H563" s="16">
        <f t="shared" si="8"/>
        <v>0</v>
      </c>
    </row>
    <row r="564" spans="1:8" ht="13.5" x14ac:dyDescent="0.25">
      <c r="A564" s="11"/>
      <c r="B564" s="10">
        <v>43119</v>
      </c>
      <c r="C564" s="2">
        <v>17.350000000000001</v>
      </c>
      <c r="D564" s="2">
        <v>17.315300000000001</v>
      </c>
      <c r="E564" s="2">
        <v>160</v>
      </c>
      <c r="F564" s="2"/>
      <c r="G564" s="2"/>
      <c r="H564" s="16">
        <f t="shared" si="8"/>
        <v>-1.026584890453793E-2</v>
      </c>
    </row>
    <row r="565" spans="1:8" ht="13.5" x14ac:dyDescent="0.25">
      <c r="A565" s="11"/>
      <c r="B565" s="10">
        <v>43122</v>
      </c>
      <c r="C565" s="2">
        <v>17.399999999999999</v>
      </c>
      <c r="D565" s="2">
        <v>17.365200000000002</v>
      </c>
      <c r="E565" s="2">
        <v>300</v>
      </c>
      <c r="F565" s="2"/>
      <c r="G565" s="2"/>
      <c r="H565" s="16">
        <f t="shared" si="8"/>
        <v>2.8818443804035127E-3</v>
      </c>
    </row>
    <row r="566" spans="1:8" ht="13.5" x14ac:dyDescent="0.25">
      <c r="A566" s="11"/>
      <c r="B566" s="10">
        <v>43123</v>
      </c>
      <c r="C566" s="2">
        <v>17.399999999999999</v>
      </c>
      <c r="D566" s="2">
        <v>17.365200000000002</v>
      </c>
      <c r="E566" s="2">
        <v>0</v>
      </c>
      <c r="F566" s="2"/>
      <c r="G566" s="2"/>
      <c r="H566" s="16">
        <f t="shared" si="8"/>
        <v>0</v>
      </c>
    </row>
    <row r="567" spans="1:8" ht="13.5" x14ac:dyDescent="0.25">
      <c r="A567" s="11"/>
      <c r="B567" s="10">
        <v>43124</v>
      </c>
      <c r="C567" s="2">
        <v>16.88</v>
      </c>
      <c r="D567" s="2">
        <v>16.8462</v>
      </c>
      <c r="E567" s="2">
        <v>105</v>
      </c>
      <c r="F567" s="2"/>
      <c r="G567" s="2"/>
      <c r="H567" s="16">
        <f t="shared" si="8"/>
        <v>-2.9887360928754166E-2</v>
      </c>
    </row>
    <row r="568" spans="1:8" ht="13.5" x14ac:dyDescent="0.25">
      <c r="A568" s="11"/>
      <c r="B568" s="10">
        <v>43125</v>
      </c>
      <c r="C568" s="2">
        <v>17.38</v>
      </c>
      <c r="D568" s="2">
        <v>17.345199999999998</v>
      </c>
      <c r="E568" s="2">
        <v>0</v>
      </c>
      <c r="F568" s="2"/>
      <c r="G568" s="2"/>
      <c r="H568" s="16">
        <f t="shared" si="8"/>
        <v>2.9620923412995142E-2</v>
      </c>
    </row>
    <row r="569" spans="1:8" ht="13.5" x14ac:dyDescent="0.25">
      <c r="A569" s="11"/>
      <c r="B569" s="10">
        <v>43126</v>
      </c>
      <c r="C569" s="2">
        <v>17.420000000000002</v>
      </c>
      <c r="D569" s="2">
        <v>17.385200000000001</v>
      </c>
      <c r="E569" s="2">
        <v>800</v>
      </c>
      <c r="F569" s="2"/>
      <c r="G569" s="2"/>
      <c r="H569" s="16">
        <f t="shared" si="8"/>
        <v>2.3061135069069659E-3</v>
      </c>
    </row>
    <row r="570" spans="1:8" ht="13.5" x14ac:dyDescent="0.25">
      <c r="A570" s="11"/>
      <c r="B570" s="10">
        <v>43129</v>
      </c>
      <c r="C570" s="2">
        <v>17.7</v>
      </c>
      <c r="D570" s="2">
        <v>17.6646</v>
      </c>
      <c r="E570" s="2">
        <v>8</v>
      </c>
      <c r="F570" s="2"/>
      <c r="G570" s="2"/>
      <c r="H570" s="16">
        <f t="shared" si="8"/>
        <v>1.6071140970480579E-2</v>
      </c>
    </row>
    <row r="571" spans="1:8" ht="13.5" x14ac:dyDescent="0.25">
      <c r="A571" s="11"/>
      <c r="B571" s="10">
        <v>43130</v>
      </c>
      <c r="C571" s="2">
        <v>17.170000000000002</v>
      </c>
      <c r="D571" s="2">
        <v>17.1357</v>
      </c>
      <c r="E571" s="2">
        <v>200</v>
      </c>
      <c r="F571" s="2"/>
      <c r="G571" s="2"/>
      <c r="H571" s="16">
        <f t="shared" si="8"/>
        <v>-2.994123840902144E-2</v>
      </c>
    </row>
    <row r="572" spans="1:8" ht="13.5" x14ac:dyDescent="0.25">
      <c r="A572" s="11"/>
      <c r="B572" s="10">
        <v>43131</v>
      </c>
      <c r="C572" s="2">
        <v>17</v>
      </c>
      <c r="D572" s="2">
        <v>16.966000000000001</v>
      </c>
      <c r="E572" s="2">
        <v>4</v>
      </c>
      <c r="F572" s="2"/>
      <c r="G572" s="2"/>
      <c r="H572" s="16">
        <f t="shared" si="8"/>
        <v>-9.9033012949572442E-3</v>
      </c>
    </row>
    <row r="573" spans="1:8" ht="13.5" x14ac:dyDescent="0.25">
      <c r="A573" s="11"/>
      <c r="B573" s="10">
        <v>43132</v>
      </c>
      <c r="C573" s="2">
        <v>17</v>
      </c>
      <c r="D573" s="2">
        <v>16.966000000000001</v>
      </c>
      <c r="E573" s="2">
        <v>0</v>
      </c>
      <c r="F573" s="2"/>
      <c r="G573" s="2"/>
      <c r="H573" s="16">
        <f t="shared" si="8"/>
        <v>0</v>
      </c>
    </row>
    <row r="574" spans="1:8" ht="13.5" x14ac:dyDescent="0.25">
      <c r="A574" s="11"/>
      <c r="B574" s="10">
        <v>43133</v>
      </c>
      <c r="C574" s="2">
        <v>18.02</v>
      </c>
      <c r="D574" s="2">
        <v>17.984000000000002</v>
      </c>
      <c r="E574" s="2">
        <v>3406</v>
      </c>
      <c r="F574" s="2"/>
      <c r="G574" s="2"/>
      <c r="H574" s="16">
        <f t="shared" si="8"/>
        <v>6.0002357656489487E-2</v>
      </c>
    </row>
    <row r="575" spans="1:8" ht="13.5" x14ac:dyDescent="0.25">
      <c r="A575" s="11"/>
      <c r="B575" s="10">
        <v>43136</v>
      </c>
      <c r="C575" s="2">
        <v>17.489999999999998</v>
      </c>
      <c r="D575" s="2">
        <v>17.454999999999998</v>
      </c>
      <c r="E575" s="2">
        <v>2386</v>
      </c>
      <c r="F575" s="2"/>
      <c r="G575" s="2"/>
      <c r="H575" s="16">
        <f t="shared" si="8"/>
        <v>-2.9415035587188804E-2</v>
      </c>
    </row>
    <row r="576" spans="1:8" ht="13.5" x14ac:dyDescent="0.25">
      <c r="A576" s="11"/>
      <c r="B576" s="10">
        <v>43137</v>
      </c>
      <c r="C576" s="2">
        <v>17.399999999999999</v>
      </c>
      <c r="D576" s="2">
        <v>17.365200000000002</v>
      </c>
      <c r="E576" s="2">
        <v>1550</v>
      </c>
      <c r="F576" s="2"/>
      <c r="G576" s="2"/>
      <c r="H576" s="16">
        <f t="shared" si="8"/>
        <v>-5.1446576912057736E-3</v>
      </c>
    </row>
    <row r="577" spans="1:8" ht="13.5" x14ac:dyDescent="0.25">
      <c r="A577" s="11"/>
      <c r="B577" s="10">
        <v>43138</v>
      </c>
      <c r="C577" s="2">
        <v>17</v>
      </c>
      <c r="D577" s="2">
        <v>16.966000000000001</v>
      </c>
      <c r="E577" s="2">
        <v>230</v>
      </c>
      <c r="F577" s="2"/>
      <c r="G577" s="2"/>
      <c r="H577" s="16">
        <f t="shared" si="8"/>
        <v>-2.2988505747126461E-2</v>
      </c>
    </row>
    <row r="578" spans="1:8" ht="13.5" x14ac:dyDescent="0.25">
      <c r="A578" s="11"/>
      <c r="B578" s="10">
        <v>43139</v>
      </c>
      <c r="C578" s="2">
        <v>16.899999999999999</v>
      </c>
      <c r="D578" s="2">
        <v>16.866199999999999</v>
      </c>
      <c r="E578" s="2">
        <v>1160</v>
      </c>
      <c r="F578" s="2"/>
      <c r="G578" s="2"/>
      <c r="H578" s="16">
        <f t="shared" si="8"/>
        <v>-5.8823529411765815E-3</v>
      </c>
    </row>
    <row r="579" spans="1:8" ht="13.5" x14ac:dyDescent="0.25">
      <c r="A579" s="11"/>
      <c r="B579" s="10">
        <v>43140</v>
      </c>
      <c r="C579" s="2">
        <v>17.649999999999999</v>
      </c>
      <c r="D579" s="2">
        <v>17.614699999999999</v>
      </c>
      <c r="E579" s="2">
        <v>400</v>
      </c>
      <c r="F579" s="2"/>
      <c r="G579" s="2"/>
      <c r="H579" s="16">
        <f t="shared" si="8"/>
        <v>4.4378698224852069E-2</v>
      </c>
    </row>
    <row r="580" spans="1:8" ht="13.5" x14ac:dyDescent="0.25">
      <c r="A580" s="11"/>
      <c r="B580" s="10">
        <v>43143</v>
      </c>
      <c r="C580" s="2">
        <v>17.25</v>
      </c>
      <c r="D580" s="2">
        <v>17.215499999999999</v>
      </c>
      <c r="E580" s="2">
        <v>101</v>
      </c>
      <c r="F580" s="2"/>
      <c r="G580" s="2"/>
      <c r="H580" s="16">
        <f t="shared" si="8"/>
        <v>-2.2662889518413623E-2</v>
      </c>
    </row>
    <row r="581" spans="1:8" ht="13.5" x14ac:dyDescent="0.25">
      <c r="A581" s="11"/>
      <c r="B581" s="10">
        <v>43144</v>
      </c>
      <c r="C581" s="2">
        <v>17.5</v>
      </c>
      <c r="D581" s="2">
        <v>17.465</v>
      </c>
      <c r="E581" s="2">
        <v>2331</v>
      </c>
      <c r="F581" s="2"/>
      <c r="G581" s="2"/>
      <c r="H581" s="16">
        <f t="shared" si="8"/>
        <v>1.4492753623188475E-2</v>
      </c>
    </row>
    <row r="582" spans="1:8" ht="13.5" x14ac:dyDescent="0.25">
      <c r="A582" s="11"/>
      <c r="B582" s="10">
        <v>43145</v>
      </c>
      <c r="C582" s="2">
        <v>17.59</v>
      </c>
      <c r="D582" s="2">
        <v>17.5548</v>
      </c>
      <c r="E582" s="2">
        <v>1240</v>
      </c>
      <c r="F582" s="2"/>
      <c r="G582" s="2"/>
      <c r="H582" s="16">
        <f t="shared" si="8"/>
        <v>5.1417119954194285E-3</v>
      </c>
    </row>
    <row r="583" spans="1:8" ht="13.5" x14ac:dyDescent="0.25">
      <c r="A583" s="11"/>
      <c r="B583" s="10">
        <v>43146</v>
      </c>
      <c r="C583" s="2">
        <v>17.8</v>
      </c>
      <c r="D583" s="2">
        <v>17.764399999999998</v>
      </c>
      <c r="E583" s="2">
        <v>2275</v>
      </c>
      <c r="F583" s="2"/>
      <c r="G583" s="2"/>
      <c r="H583" s="16">
        <f t="shared" ref="H583:H646" si="9">(D583-D582)/D582</f>
        <v>1.1939754369175281E-2</v>
      </c>
    </row>
    <row r="584" spans="1:8" ht="13.5" x14ac:dyDescent="0.25">
      <c r="A584" s="11"/>
      <c r="B584" s="10">
        <v>43147</v>
      </c>
      <c r="C584" s="2">
        <v>17.7</v>
      </c>
      <c r="D584" s="2">
        <v>17.6646</v>
      </c>
      <c r="E584" s="2">
        <v>265</v>
      </c>
      <c r="F584" s="2"/>
      <c r="G584" s="2"/>
      <c r="H584" s="16">
        <f t="shared" si="9"/>
        <v>-5.6179775280897947E-3</v>
      </c>
    </row>
    <row r="585" spans="1:8" ht="13.5" x14ac:dyDescent="0.25">
      <c r="A585" s="11"/>
      <c r="B585" s="10">
        <v>43150</v>
      </c>
      <c r="C585" s="2">
        <v>17.7</v>
      </c>
      <c r="D585" s="2">
        <v>17.6646</v>
      </c>
      <c r="E585" s="2">
        <v>1858</v>
      </c>
      <c r="F585" s="2"/>
      <c r="G585" s="2"/>
      <c r="H585" s="16">
        <f t="shared" si="9"/>
        <v>0</v>
      </c>
    </row>
    <row r="586" spans="1:8" ht="13.5" x14ac:dyDescent="0.25">
      <c r="A586" s="11"/>
      <c r="B586" s="10">
        <v>43151</v>
      </c>
      <c r="C586" s="2">
        <v>17.989999999999998</v>
      </c>
      <c r="D586" s="2">
        <v>17.954000000000001</v>
      </c>
      <c r="E586" s="2">
        <v>10</v>
      </c>
      <c r="F586" s="2"/>
      <c r="G586" s="2"/>
      <c r="H586" s="16">
        <f t="shared" si="9"/>
        <v>1.638304858304182E-2</v>
      </c>
    </row>
    <row r="587" spans="1:8" ht="13.5" x14ac:dyDescent="0.25">
      <c r="A587" s="11"/>
      <c r="B587" s="10">
        <v>43152</v>
      </c>
      <c r="C587" s="2">
        <v>18.16</v>
      </c>
      <c r="D587" s="2">
        <v>18.123699999999999</v>
      </c>
      <c r="E587" s="2">
        <v>750</v>
      </c>
      <c r="F587" s="2"/>
      <c r="G587" s="2"/>
      <c r="H587" s="16">
        <f t="shared" si="9"/>
        <v>9.4519327169432354E-3</v>
      </c>
    </row>
    <row r="588" spans="1:8" ht="13.5" x14ac:dyDescent="0.25">
      <c r="A588" s="11"/>
      <c r="B588" s="10">
        <v>43153</v>
      </c>
      <c r="C588" s="2">
        <v>18</v>
      </c>
      <c r="D588" s="2">
        <v>17.963999999999999</v>
      </c>
      <c r="E588" s="2">
        <v>752</v>
      </c>
      <c r="F588" s="2"/>
      <c r="G588" s="2"/>
      <c r="H588" s="16">
        <f t="shared" si="9"/>
        <v>-8.8116664919415371E-3</v>
      </c>
    </row>
    <row r="589" spans="1:8" ht="13.5" x14ac:dyDescent="0.25">
      <c r="A589" s="11"/>
      <c r="B589" s="10">
        <v>43154</v>
      </c>
      <c r="C589" s="2">
        <v>18.16</v>
      </c>
      <c r="D589" s="2">
        <v>18.123699999999999</v>
      </c>
      <c r="E589" s="2">
        <v>10</v>
      </c>
      <c r="F589" s="2"/>
      <c r="G589" s="2"/>
      <c r="H589" s="16">
        <f t="shared" si="9"/>
        <v>8.8900022266756203E-3</v>
      </c>
    </row>
    <row r="590" spans="1:8" ht="13.5" x14ac:dyDescent="0.25">
      <c r="A590" s="11"/>
      <c r="B590" s="10">
        <v>43157</v>
      </c>
      <c r="C590" s="2">
        <v>17.399999999999999</v>
      </c>
      <c r="D590" s="2">
        <v>17.365200000000002</v>
      </c>
      <c r="E590" s="2">
        <v>1000</v>
      </c>
      <c r="F590" s="2"/>
      <c r="G590" s="2"/>
      <c r="H590" s="16">
        <f t="shared" si="9"/>
        <v>-4.1851277608876664E-2</v>
      </c>
    </row>
    <row r="591" spans="1:8" ht="13.5" x14ac:dyDescent="0.25">
      <c r="A591" s="11"/>
      <c r="B591" s="10">
        <v>43158</v>
      </c>
      <c r="C591" s="2">
        <v>17.54</v>
      </c>
      <c r="D591" s="2">
        <v>17.504899999999999</v>
      </c>
      <c r="E591" s="2">
        <v>1925</v>
      </c>
      <c r="F591" s="2"/>
      <c r="G591" s="2"/>
      <c r="H591" s="16">
        <f t="shared" si="9"/>
        <v>8.0448252827492739E-3</v>
      </c>
    </row>
    <row r="592" spans="1:8" ht="13.5" x14ac:dyDescent="0.25">
      <c r="A592" s="11"/>
      <c r="B592" s="10">
        <v>43159</v>
      </c>
      <c r="C592" s="2">
        <v>17.54</v>
      </c>
      <c r="D592" s="2">
        <v>17.504899999999999</v>
      </c>
      <c r="E592" s="2">
        <v>660</v>
      </c>
      <c r="F592" s="2"/>
      <c r="G592" s="2"/>
      <c r="H592" s="16">
        <f t="shared" si="9"/>
        <v>0</v>
      </c>
    </row>
    <row r="593" spans="1:8" ht="13.5" x14ac:dyDescent="0.25">
      <c r="A593" s="11"/>
      <c r="B593" s="10">
        <v>43160</v>
      </c>
      <c r="C593" s="2">
        <v>17.190000000000001</v>
      </c>
      <c r="D593" s="2">
        <v>17.1556</v>
      </c>
      <c r="E593" s="2">
        <v>500</v>
      </c>
      <c r="F593" s="2"/>
      <c r="G593" s="2"/>
      <c r="H593" s="16">
        <f t="shared" si="9"/>
        <v>-1.9954412764425934E-2</v>
      </c>
    </row>
    <row r="594" spans="1:8" ht="13.5" x14ac:dyDescent="0.25">
      <c r="A594" s="11"/>
      <c r="B594" s="10">
        <v>43161</v>
      </c>
      <c r="C594" s="2">
        <v>17.190000000000001</v>
      </c>
      <c r="D594" s="2">
        <v>17.1556</v>
      </c>
      <c r="E594" s="2">
        <v>950</v>
      </c>
      <c r="F594" s="2"/>
      <c r="G594" s="2"/>
      <c r="H594" s="16">
        <f t="shared" si="9"/>
        <v>0</v>
      </c>
    </row>
    <row r="595" spans="1:8" ht="13.5" x14ac:dyDescent="0.25">
      <c r="A595" s="11"/>
      <c r="B595" s="10">
        <v>43164</v>
      </c>
      <c r="C595" s="2">
        <v>17.190000000000001</v>
      </c>
      <c r="D595" s="2">
        <v>17.1556</v>
      </c>
      <c r="E595" s="2">
        <v>0</v>
      </c>
      <c r="F595" s="2"/>
      <c r="G595" s="2"/>
      <c r="H595" s="16">
        <f t="shared" si="9"/>
        <v>0</v>
      </c>
    </row>
    <row r="596" spans="1:8" ht="13.5" x14ac:dyDescent="0.25">
      <c r="A596" s="11"/>
      <c r="B596" s="10">
        <v>43165</v>
      </c>
      <c r="C596" s="2">
        <v>17.37</v>
      </c>
      <c r="D596" s="2">
        <v>17.3353</v>
      </c>
      <c r="E596" s="2">
        <v>120</v>
      </c>
      <c r="F596" s="2"/>
      <c r="G596" s="2"/>
      <c r="H596" s="16">
        <f t="shared" si="9"/>
        <v>1.0474713796078273E-2</v>
      </c>
    </row>
    <row r="597" spans="1:8" ht="13.5" x14ac:dyDescent="0.25">
      <c r="A597" s="11"/>
      <c r="B597" s="10">
        <v>43166</v>
      </c>
      <c r="C597" s="2">
        <v>16.82</v>
      </c>
      <c r="D597" s="2">
        <v>16.7864</v>
      </c>
      <c r="E597" s="2">
        <v>1198</v>
      </c>
      <c r="F597" s="2"/>
      <c r="G597" s="2"/>
      <c r="H597" s="16">
        <f t="shared" si="9"/>
        <v>-3.1663715078481466E-2</v>
      </c>
    </row>
    <row r="598" spans="1:8" ht="13.5" x14ac:dyDescent="0.25">
      <c r="A598" s="11"/>
      <c r="B598" s="10">
        <v>43167</v>
      </c>
      <c r="C598" s="2">
        <v>16.84</v>
      </c>
      <c r="D598" s="2">
        <v>16.8063</v>
      </c>
      <c r="E598" s="2">
        <v>143</v>
      </c>
      <c r="F598" s="2"/>
      <c r="G598" s="2"/>
      <c r="H598" s="16">
        <f t="shared" si="9"/>
        <v>1.1854834866320239E-3</v>
      </c>
    </row>
    <row r="599" spans="1:8" ht="13.5" x14ac:dyDescent="0.25">
      <c r="A599" s="11"/>
      <c r="B599" s="10">
        <v>43168</v>
      </c>
      <c r="C599" s="2">
        <v>17.18</v>
      </c>
      <c r="D599" s="2">
        <v>17.145600000000002</v>
      </c>
      <c r="E599" s="2">
        <v>251</v>
      </c>
      <c r="F599" s="2"/>
      <c r="G599" s="2"/>
      <c r="H599" s="16">
        <f t="shared" si="9"/>
        <v>2.0188857749772495E-2</v>
      </c>
    </row>
    <row r="600" spans="1:8" ht="13.5" x14ac:dyDescent="0.25">
      <c r="A600" s="11"/>
      <c r="B600" s="10">
        <v>43171</v>
      </c>
      <c r="C600" s="2">
        <v>17.18</v>
      </c>
      <c r="D600" s="2">
        <v>17.145600000000002</v>
      </c>
      <c r="E600" s="2">
        <v>0</v>
      </c>
      <c r="F600" s="2"/>
      <c r="G600" s="2"/>
      <c r="H600" s="16">
        <f t="shared" si="9"/>
        <v>0</v>
      </c>
    </row>
    <row r="601" spans="1:8" ht="13.5" x14ac:dyDescent="0.25">
      <c r="A601" s="11"/>
      <c r="B601" s="10">
        <v>43172</v>
      </c>
      <c r="C601" s="2">
        <v>17.14</v>
      </c>
      <c r="D601" s="2">
        <v>17.105699999999999</v>
      </c>
      <c r="E601" s="2">
        <v>2000</v>
      </c>
      <c r="F601" s="2"/>
      <c r="G601" s="2"/>
      <c r="H601" s="16">
        <f t="shared" si="9"/>
        <v>-2.3271276595746388E-3</v>
      </c>
    </row>
    <row r="602" spans="1:8" ht="13.5" x14ac:dyDescent="0.25">
      <c r="A602" s="11"/>
      <c r="B602" s="10">
        <v>43173</v>
      </c>
      <c r="C602" s="2">
        <v>17.170000000000002</v>
      </c>
      <c r="D602" s="2">
        <v>17.1357</v>
      </c>
      <c r="E602" s="2">
        <v>115</v>
      </c>
      <c r="F602" s="2"/>
      <c r="G602" s="2"/>
      <c r="H602" s="16">
        <f t="shared" si="9"/>
        <v>1.7538013644575281E-3</v>
      </c>
    </row>
    <row r="603" spans="1:8" ht="13.5" x14ac:dyDescent="0.25">
      <c r="A603" s="11"/>
      <c r="B603" s="10">
        <v>43174</v>
      </c>
      <c r="C603" s="2">
        <v>17.170000000000002</v>
      </c>
      <c r="D603" s="2">
        <v>17.1357</v>
      </c>
      <c r="E603" s="2">
        <v>0</v>
      </c>
      <c r="F603" s="2"/>
      <c r="G603" s="2"/>
      <c r="H603" s="16">
        <f t="shared" si="9"/>
        <v>0</v>
      </c>
    </row>
    <row r="604" spans="1:8" ht="13.5" x14ac:dyDescent="0.25">
      <c r="A604" s="11"/>
      <c r="B604" s="10">
        <v>43175</v>
      </c>
      <c r="C604" s="2">
        <v>17.07</v>
      </c>
      <c r="D604" s="2">
        <v>17.035900000000002</v>
      </c>
      <c r="E604" s="2">
        <v>600</v>
      </c>
      <c r="F604" s="2"/>
      <c r="G604" s="2"/>
      <c r="H604" s="16">
        <f t="shared" si="9"/>
        <v>-5.8240982276766247E-3</v>
      </c>
    </row>
    <row r="605" spans="1:8" ht="13.5" x14ac:dyDescent="0.25">
      <c r="A605" s="11"/>
      <c r="B605" s="10">
        <v>43178</v>
      </c>
      <c r="C605" s="2">
        <v>17.02</v>
      </c>
      <c r="D605" s="2">
        <v>16.986000000000001</v>
      </c>
      <c r="E605" s="2">
        <v>310</v>
      </c>
      <c r="F605" s="2"/>
      <c r="G605" s="2"/>
      <c r="H605" s="16">
        <f t="shared" si="9"/>
        <v>-2.929108529634533E-3</v>
      </c>
    </row>
    <row r="606" spans="1:8" ht="13.5" x14ac:dyDescent="0.25">
      <c r="A606" s="11"/>
      <c r="B606" s="10">
        <v>43180</v>
      </c>
      <c r="C606" s="2">
        <v>16.79</v>
      </c>
      <c r="D606" s="2">
        <v>16.756399999999999</v>
      </c>
      <c r="E606" s="2">
        <v>1184</v>
      </c>
      <c r="F606" s="2"/>
      <c r="G606" s="2"/>
      <c r="H606" s="16">
        <f t="shared" si="9"/>
        <v>-1.3517014011538995E-2</v>
      </c>
    </row>
    <row r="607" spans="1:8" ht="13.5" x14ac:dyDescent="0.25">
      <c r="A607" s="11"/>
      <c r="B607" s="10">
        <v>43181</v>
      </c>
      <c r="C607" s="2">
        <v>17.02</v>
      </c>
      <c r="D607" s="2">
        <v>16.986000000000001</v>
      </c>
      <c r="E607" s="2">
        <v>1160</v>
      </c>
      <c r="F607" s="2"/>
      <c r="G607" s="2"/>
      <c r="H607" s="16">
        <f t="shared" si="9"/>
        <v>1.3702227208708397E-2</v>
      </c>
    </row>
    <row r="608" spans="1:8" ht="13.5" x14ac:dyDescent="0.25">
      <c r="A608" s="11"/>
      <c r="B608" s="10">
        <v>43182</v>
      </c>
      <c r="C608" s="2">
        <v>16.989999999999998</v>
      </c>
      <c r="D608" s="2">
        <v>16.956</v>
      </c>
      <c r="E608" s="2">
        <v>785</v>
      </c>
      <c r="F608" s="2"/>
      <c r="G608" s="2"/>
      <c r="H608" s="16">
        <f t="shared" si="9"/>
        <v>-1.7661603673614233E-3</v>
      </c>
    </row>
    <row r="609" spans="1:8" ht="13.5" x14ac:dyDescent="0.25">
      <c r="A609" s="11"/>
      <c r="B609" s="10">
        <v>43185</v>
      </c>
      <c r="C609" s="2">
        <v>17.07</v>
      </c>
      <c r="D609" s="2">
        <v>17.035900000000002</v>
      </c>
      <c r="E609" s="2">
        <v>2</v>
      </c>
      <c r="F609" s="2"/>
      <c r="G609" s="2"/>
      <c r="H609" s="16">
        <f t="shared" si="9"/>
        <v>4.7121962727059499E-3</v>
      </c>
    </row>
    <row r="610" spans="1:8" ht="13.5" x14ac:dyDescent="0.25">
      <c r="A610" s="11"/>
      <c r="B610" s="10">
        <v>43186</v>
      </c>
      <c r="C610" s="2">
        <v>17.05</v>
      </c>
      <c r="D610" s="2">
        <v>17.015899999999998</v>
      </c>
      <c r="E610" s="2">
        <v>191</v>
      </c>
      <c r="F610" s="2"/>
      <c r="G610" s="2"/>
      <c r="H610" s="16">
        <f t="shared" si="9"/>
        <v>-1.1739913946432607E-3</v>
      </c>
    </row>
    <row r="611" spans="1:8" ht="13.5" x14ac:dyDescent="0.25">
      <c r="A611" s="11"/>
      <c r="B611" s="10">
        <v>43187</v>
      </c>
      <c r="C611" s="2">
        <v>16.78</v>
      </c>
      <c r="D611" s="2">
        <v>16.746400000000001</v>
      </c>
      <c r="E611" s="2">
        <v>138</v>
      </c>
      <c r="F611" s="2"/>
      <c r="G611" s="2"/>
      <c r="H611" s="16">
        <f t="shared" si="9"/>
        <v>-1.5838127868640344E-2</v>
      </c>
    </row>
    <row r="612" spans="1:8" ht="13.5" x14ac:dyDescent="0.25">
      <c r="A612" s="11"/>
      <c r="B612" s="10">
        <v>43188</v>
      </c>
      <c r="C612" s="2">
        <v>16.7</v>
      </c>
      <c r="D612" s="2">
        <v>16.666599999999999</v>
      </c>
      <c r="E612" s="2">
        <v>951</v>
      </c>
      <c r="F612" s="2"/>
      <c r="G612" s="2"/>
      <c r="H612" s="16">
        <f t="shared" si="9"/>
        <v>-4.7652032675680927E-3</v>
      </c>
    </row>
    <row r="613" spans="1:8" ht="13.5" x14ac:dyDescent="0.25">
      <c r="A613" s="11"/>
      <c r="B613" s="10">
        <v>43189</v>
      </c>
      <c r="C613" s="2">
        <v>16.5</v>
      </c>
      <c r="D613" s="2">
        <v>16.466999999999999</v>
      </c>
      <c r="E613" s="2">
        <v>438</v>
      </c>
      <c r="F613" s="2"/>
      <c r="G613" s="2"/>
      <c r="H613" s="16">
        <f t="shared" si="9"/>
        <v>-1.1976047904191631E-2</v>
      </c>
    </row>
    <row r="614" spans="1:8" ht="13.5" x14ac:dyDescent="0.25">
      <c r="A614" s="11"/>
      <c r="B614" s="10">
        <v>43192</v>
      </c>
      <c r="C614" s="2">
        <v>16.510000000000002</v>
      </c>
      <c r="D614" s="2">
        <v>16.477</v>
      </c>
      <c r="E614" s="2">
        <v>300</v>
      </c>
      <c r="F614" s="2"/>
      <c r="G614" s="2"/>
      <c r="H614" s="16">
        <f t="shared" si="9"/>
        <v>6.0727515637344772E-4</v>
      </c>
    </row>
    <row r="615" spans="1:8" ht="13.5" x14ac:dyDescent="0.25">
      <c r="A615" s="11"/>
      <c r="B615" s="10">
        <v>43193</v>
      </c>
      <c r="C615" s="2">
        <v>16.510000000000002</v>
      </c>
      <c r="D615" s="2">
        <v>16.477</v>
      </c>
      <c r="E615" s="2">
        <v>0</v>
      </c>
      <c r="F615" s="2"/>
      <c r="G615" s="2"/>
      <c r="H615" s="16">
        <f t="shared" si="9"/>
        <v>0</v>
      </c>
    </row>
    <row r="616" spans="1:8" ht="13.5" x14ac:dyDescent="0.25">
      <c r="A616" s="11"/>
      <c r="B616" s="10">
        <v>43194</v>
      </c>
      <c r="C616" s="2">
        <v>15.79</v>
      </c>
      <c r="D616" s="2">
        <v>15.7584</v>
      </c>
      <c r="E616" s="2">
        <v>914</v>
      </c>
      <c r="F616" s="2"/>
      <c r="G616" s="2"/>
      <c r="H616" s="16">
        <f t="shared" si="9"/>
        <v>-4.3612308065788696E-2</v>
      </c>
    </row>
    <row r="617" spans="1:8" ht="13.5" x14ac:dyDescent="0.25">
      <c r="A617" s="11"/>
      <c r="B617" s="10">
        <v>43195</v>
      </c>
      <c r="C617" s="2">
        <v>15.31</v>
      </c>
      <c r="D617" s="2">
        <v>15.279400000000001</v>
      </c>
      <c r="E617" s="2">
        <v>701</v>
      </c>
      <c r="F617" s="2"/>
      <c r="G617" s="2"/>
      <c r="H617" s="16">
        <f t="shared" si="9"/>
        <v>-3.03964869529901E-2</v>
      </c>
    </row>
    <row r="618" spans="1:8" ht="13.5" x14ac:dyDescent="0.25">
      <c r="A618" s="11"/>
      <c r="B618" s="10">
        <v>43196</v>
      </c>
      <c r="C618" s="2">
        <v>15.72</v>
      </c>
      <c r="D618" s="2">
        <v>15.688599999999999</v>
      </c>
      <c r="E618" s="2">
        <v>375</v>
      </c>
      <c r="F618" s="2"/>
      <c r="G618" s="2"/>
      <c r="H618" s="16">
        <f t="shared" si="9"/>
        <v>2.6781156328127966E-2</v>
      </c>
    </row>
    <row r="619" spans="1:8" ht="13.5" x14ac:dyDescent="0.25">
      <c r="A619" s="11"/>
      <c r="B619" s="10">
        <v>43200</v>
      </c>
      <c r="C619" s="2">
        <v>15.74</v>
      </c>
      <c r="D619" s="2">
        <v>15.708500000000001</v>
      </c>
      <c r="E619" s="2">
        <v>900</v>
      </c>
      <c r="F619" s="2"/>
      <c r="G619" s="2"/>
      <c r="H619" s="16">
        <f t="shared" si="9"/>
        <v>1.2684369542216376E-3</v>
      </c>
    </row>
    <row r="620" spans="1:8" ht="13.5" x14ac:dyDescent="0.25">
      <c r="A620" s="11"/>
      <c r="B620" s="10">
        <v>43201</v>
      </c>
      <c r="C620" s="2">
        <v>15.98</v>
      </c>
      <c r="D620" s="2">
        <v>15.948</v>
      </c>
      <c r="E620" s="2">
        <v>10</v>
      </c>
      <c r="F620" s="2"/>
      <c r="G620" s="2"/>
      <c r="H620" s="16">
        <f t="shared" si="9"/>
        <v>1.524652258331474E-2</v>
      </c>
    </row>
    <row r="621" spans="1:8" ht="13.5" x14ac:dyDescent="0.25">
      <c r="A621" s="11"/>
      <c r="B621" s="10">
        <v>43202</v>
      </c>
      <c r="C621" s="2">
        <v>15.97</v>
      </c>
      <c r="D621" s="2">
        <v>15.9381</v>
      </c>
      <c r="E621" s="2">
        <v>10</v>
      </c>
      <c r="F621" s="2"/>
      <c r="G621" s="2"/>
      <c r="H621" s="16">
        <f t="shared" si="9"/>
        <v>-6.2076749435666036E-4</v>
      </c>
    </row>
    <row r="622" spans="1:8" ht="13.5" x14ac:dyDescent="0.25">
      <c r="A622" s="11"/>
      <c r="B622" s="10">
        <v>43203</v>
      </c>
      <c r="C622" s="2">
        <v>15.9</v>
      </c>
      <c r="D622" s="2">
        <v>15.8682</v>
      </c>
      <c r="E622" s="2">
        <v>280</v>
      </c>
      <c r="F622" s="2"/>
      <c r="G622" s="2"/>
      <c r="H622" s="16">
        <f t="shared" si="9"/>
        <v>-4.3857172435861564E-3</v>
      </c>
    </row>
    <row r="623" spans="1:8" ht="13.5" x14ac:dyDescent="0.25">
      <c r="A623" s="11"/>
      <c r="B623" s="10">
        <v>43206</v>
      </c>
      <c r="C623" s="2">
        <v>15.7</v>
      </c>
      <c r="D623" s="2">
        <v>15.6686</v>
      </c>
      <c r="E623" s="2">
        <v>2001</v>
      </c>
      <c r="F623" s="2"/>
      <c r="G623" s="2"/>
      <c r="H623" s="16">
        <f t="shared" si="9"/>
        <v>-1.2578616352201272E-2</v>
      </c>
    </row>
    <row r="624" spans="1:8" ht="13.5" x14ac:dyDescent="0.25">
      <c r="A624" s="11"/>
      <c r="B624" s="10">
        <v>43207</v>
      </c>
      <c r="C624" s="2">
        <v>15.23</v>
      </c>
      <c r="D624" s="2">
        <v>15.1995</v>
      </c>
      <c r="E624" s="2">
        <v>263</v>
      </c>
      <c r="F624" s="2"/>
      <c r="G624" s="2"/>
      <c r="H624" s="16">
        <f t="shared" si="9"/>
        <v>-2.9938858608937569E-2</v>
      </c>
    </row>
    <row r="625" spans="1:8" ht="13.5" x14ac:dyDescent="0.25">
      <c r="A625" s="11"/>
      <c r="B625" s="10">
        <v>43208</v>
      </c>
      <c r="C625" s="2">
        <v>14.8</v>
      </c>
      <c r="D625" s="2">
        <v>14.7704</v>
      </c>
      <c r="E625" s="2">
        <v>113</v>
      </c>
      <c r="F625" s="2"/>
      <c r="G625" s="2"/>
      <c r="H625" s="16">
        <f t="shared" si="9"/>
        <v>-2.8231191815520248E-2</v>
      </c>
    </row>
    <row r="626" spans="1:8" ht="13.5" x14ac:dyDescent="0.25">
      <c r="A626" s="11"/>
      <c r="B626" s="10">
        <v>43209</v>
      </c>
      <c r="C626" s="2">
        <v>14.14</v>
      </c>
      <c r="D626" s="2">
        <v>14.111700000000001</v>
      </c>
      <c r="E626" s="2">
        <v>0</v>
      </c>
      <c r="F626" s="2"/>
      <c r="G626" s="2"/>
      <c r="H626" s="16">
        <f t="shared" si="9"/>
        <v>-4.4595948654064861E-2</v>
      </c>
    </row>
    <row r="627" spans="1:8" ht="13.5" x14ac:dyDescent="0.25">
      <c r="A627" s="11"/>
      <c r="B627" s="10">
        <v>43210</v>
      </c>
      <c r="C627" s="2">
        <v>13.57</v>
      </c>
      <c r="D627" s="2">
        <v>13.542899999999999</v>
      </c>
      <c r="E627" s="2">
        <v>350</v>
      </c>
      <c r="F627" s="2"/>
      <c r="G627" s="2"/>
      <c r="H627" s="16">
        <f t="shared" si="9"/>
        <v>-4.0306979315036552E-2</v>
      </c>
    </row>
    <row r="628" spans="1:8" ht="13.5" x14ac:dyDescent="0.25">
      <c r="A628" s="11"/>
      <c r="B628" s="10">
        <v>43213</v>
      </c>
      <c r="C628" s="2">
        <v>13.97</v>
      </c>
      <c r="D628" s="2">
        <v>13.9421</v>
      </c>
      <c r="E628" s="2">
        <v>18</v>
      </c>
      <c r="F628" s="2"/>
      <c r="G628" s="2"/>
      <c r="H628" s="16">
        <f t="shared" si="9"/>
        <v>2.947669996824908E-2</v>
      </c>
    </row>
    <row r="629" spans="1:8" ht="13.5" x14ac:dyDescent="0.25">
      <c r="A629" s="11"/>
      <c r="B629" s="10">
        <v>43214</v>
      </c>
      <c r="C629" s="2">
        <v>13.63</v>
      </c>
      <c r="D629" s="2">
        <v>13.6027</v>
      </c>
      <c r="E629" s="2">
        <v>2401</v>
      </c>
      <c r="F629" s="2"/>
      <c r="G629" s="2"/>
      <c r="H629" s="16">
        <f t="shared" si="9"/>
        <v>-2.4343535048522064E-2</v>
      </c>
    </row>
    <row r="630" spans="1:8" ht="13.5" x14ac:dyDescent="0.25">
      <c r="A630" s="11"/>
      <c r="B630" s="10">
        <v>43215</v>
      </c>
      <c r="C630" s="2">
        <v>13.6</v>
      </c>
      <c r="D630" s="2">
        <v>13.572800000000001</v>
      </c>
      <c r="E630" s="2">
        <v>163</v>
      </c>
      <c r="F630" s="2"/>
      <c r="G630" s="2"/>
      <c r="H630" s="16">
        <f t="shared" si="9"/>
        <v>-2.1980930256492895E-3</v>
      </c>
    </row>
    <row r="631" spans="1:8" ht="13.5" x14ac:dyDescent="0.25">
      <c r="A631" s="11"/>
      <c r="B631" s="10">
        <v>43216</v>
      </c>
      <c r="C631" s="2">
        <v>13.58</v>
      </c>
      <c r="D631" s="2">
        <v>13.5528</v>
      </c>
      <c r="E631" s="2">
        <v>1225</v>
      </c>
      <c r="F631" s="2"/>
      <c r="G631" s="2"/>
      <c r="H631" s="16">
        <f t="shared" si="9"/>
        <v>-1.4735353059060288E-3</v>
      </c>
    </row>
    <row r="632" spans="1:8" ht="13.5" x14ac:dyDescent="0.25">
      <c r="A632" s="11"/>
      <c r="B632" s="10">
        <v>43217</v>
      </c>
      <c r="C632" s="2">
        <v>13.58</v>
      </c>
      <c r="D632" s="2">
        <v>13.5528</v>
      </c>
      <c r="E632" s="2">
        <v>2005</v>
      </c>
      <c r="F632" s="2"/>
      <c r="G632" s="2"/>
      <c r="H632" s="16">
        <f t="shared" si="9"/>
        <v>0</v>
      </c>
    </row>
    <row r="633" spans="1:8" ht="13.5" x14ac:dyDescent="0.25">
      <c r="A633" s="11"/>
      <c r="B633" s="10">
        <v>43220</v>
      </c>
      <c r="C633" s="2">
        <v>13.5</v>
      </c>
      <c r="D633" s="2">
        <v>13.473000000000001</v>
      </c>
      <c r="E633" s="2">
        <v>150</v>
      </c>
      <c r="F633" s="2"/>
      <c r="G633" s="2"/>
      <c r="H633" s="16">
        <f t="shared" si="9"/>
        <v>-5.8880821675224874E-3</v>
      </c>
    </row>
    <row r="634" spans="1:8" ht="13.5" x14ac:dyDescent="0.25">
      <c r="A634" s="11"/>
      <c r="B634" s="10">
        <v>43222</v>
      </c>
      <c r="C634" s="2">
        <v>13.9</v>
      </c>
      <c r="D634" s="2">
        <v>13.872199999999999</v>
      </c>
      <c r="E634" s="2">
        <v>0</v>
      </c>
      <c r="F634" s="2"/>
      <c r="G634" s="2"/>
      <c r="H634" s="16">
        <f t="shared" si="9"/>
        <v>2.962962962962953E-2</v>
      </c>
    </row>
    <row r="635" spans="1:8" ht="13.5" x14ac:dyDescent="0.25">
      <c r="A635" s="11"/>
      <c r="B635" s="10">
        <v>43223</v>
      </c>
      <c r="C635" s="2">
        <v>13.9</v>
      </c>
      <c r="D635" s="2">
        <v>13.872199999999999</v>
      </c>
      <c r="E635" s="2">
        <v>0</v>
      </c>
      <c r="F635" s="2"/>
      <c r="G635" s="2"/>
      <c r="H635" s="16">
        <f t="shared" si="9"/>
        <v>0</v>
      </c>
    </row>
    <row r="636" spans="1:8" ht="13.5" x14ac:dyDescent="0.25">
      <c r="A636" s="11"/>
      <c r="B636" s="10">
        <v>43224</v>
      </c>
      <c r="C636" s="2">
        <v>13.5</v>
      </c>
      <c r="D636" s="2">
        <v>13.473000000000001</v>
      </c>
      <c r="E636" s="2">
        <v>688</v>
      </c>
      <c r="F636" s="2"/>
      <c r="G636" s="2"/>
      <c r="H636" s="16">
        <f t="shared" si="9"/>
        <v>-2.8776978417266091E-2</v>
      </c>
    </row>
    <row r="637" spans="1:8" ht="13.5" x14ac:dyDescent="0.25">
      <c r="A637" s="11"/>
      <c r="B637" s="10">
        <v>43227</v>
      </c>
      <c r="C637" s="2">
        <v>14</v>
      </c>
      <c r="D637" s="2">
        <v>13.972</v>
      </c>
      <c r="E637" s="2">
        <v>5</v>
      </c>
      <c r="F637" s="2"/>
      <c r="G637" s="2"/>
      <c r="H637" s="16">
        <f t="shared" si="9"/>
        <v>3.7037037037036945E-2</v>
      </c>
    </row>
    <row r="638" spans="1:8" ht="13.5" x14ac:dyDescent="0.25">
      <c r="A638" s="11"/>
      <c r="B638" s="10">
        <v>43228</v>
      </c>
      <c r="C638" s="2">
        <v>13.6</v>
      </c>
      <c r="D638" s="2">
        <v>13.572800000000001</v>
      </c>
      <c r="E638" s="2">
        <v>1280</v>
      </c>
      <c r="F638" s="2"/>
      <c r="G638" s="2"/>
      <c r="H638" s="16">
        <f t="shared" si="9"/>
        <v>-2.8571428571428477E-2</v>
      </c>
    </row>
    <row r="639" spans="1:8" ht="13.5" x14ac:dyDescent="0.25">
      <c r="A639" s="11"/>
      <c r="B639" s="10">
        <v>43229</v>
      </c>
      <c r="C639" s="2">
        <v>13.23</v>
      </c>
      <c r="D639" s="2">
        <v>13.2035</v>
      </c>
      <c r="E639" s="2">
        <v>220</v>
      </c>
      <c r="F639" s="2"/>
      <c r="G639" s="2"/>
      <c r="H639" s="16">
        <f t="shared" si="9"/>
        <v>-2.7208829423553051E-2</v>
      </c>
    </row>
    <row r="640" spans="1:8" ht="13.5" x14ac:dyDescent="0.25">
      <c r="A640" s="11"/>
      <c r="B640" s="10">
        <v>43230</v>
      </c>
      <c r="C640" s="2">
        <v>14.01</v>
      </c>
      <c r="D640" s="2">
        <v>13.981999999999999</v>
      </c>
      <c r="E640" s="2">
        <v>1</v>
      </c>
      <c r="F640" s="2"/>
      <c r="G640" s="2"/>
      <c r="H640" s="16">
        <f t="shared" si="9"/>
        <v>5.8961638959366784E-2</v>
      </c>
    </row>
    <row r="641" spans="1:8" ht="13.5" x14ac:dyDescent="0.25">
      <c r="A641" s="11"/>
      <c r="B641" s="10">
        <v>43231</v>
      </c>
      <c r="C641" s="2">
        <v>14.01</v>
      </c>
      <c r="D641" s="2">
        <v>13.981999999999999</v>
      </c>
      <c r="E641" s="2">
        <v>0</v>
      </c>
      <c r="F641" s="2"/>
      <c r="G641" s="2"/>
      <c r="H641" s="16">
        <f t="shared" si="9"/>
        <v>0</v>
      </c>
    </row>
    <row r="642" spans="1:8" ht="13.5" x14ac:dyDescent="0.25">
      <c r="A642" s="11"/>
      <c r="B642" s="10">
        <v>43234</v>
      </c>
      <c r="C642" s="2">
        <v>14.36</v>
      </c>
      <c r="D642" s="2">
        <v>14.331300000000001</v>
      </c>
      <c r="E642" s="2">
        <v>188</v>
      </c>
      <c r="F642" s="2"/>
      <c r="G642" s="2"/>
      <c r="H642" s="16">
        <f t="shared" si="9"/>
        <v>2.4982119868402323E-2</v>
      </c>
    </row>
    <row r="643" spans="1:8" ht="13.5" x14ac:dyDescent="0.25">
      <c r="A643" s="11"/>
      <c r="B643" s="10">
        <v>43235</v>
      </c>
      <c r="C643" s="2">
        <v>14.39</v>
      </c>
      <c r="D643" s="2">
        <v>14.3612</v>
      </c>
      <c r="E643" s="2">
        <v>105</v>
      </c>
      <c r="F643" s="2"/>
      <c r="G643" s="2"/>
      <c r="H643" s="16">
        <f t="shared" si="9"/>
        <v>2.0863424811426454E-3</v>
      </c>
    </row>
    <row r="644" spans="1:8" ht="13.5" x14ac:dyDescent="0.25">
      <c r="A644" s="11"/>
      <c r="B644" s="10">
        <v>43236</v>
      </c>
      <c r="C644" s="2">
        <v>14.39</v>
      </c>
      <c r="D644" s="2">
        <v>14.3612</v>
      </c>
      <c r="E644" s="2">
        <v>1110</v>
      </c>
      <c r="F644" s="2"/>
      <c r="G644" s="2"/>
      <c r="H644" s="16">
        <f t="shared" si="9"/>
        <v>0</v>
      </c>
    </row>
    <row r="645" spans="1:8" ht="13.5" x14ac:dyDescent="0.25">
      <c r="A645" s="11"/>
      <c r="B645" s="10">
        <v>43237</v>
      </c>
      <c r="C645" s="2">
        <v>14.81</v>
      </c>
      <c r="D645" s="2">
        <v>14.7804</v>
      </c>
      <c r="E645" s="2">
        <v>26</v>
      </c>
      <c r="F645" s="2"/>
      <c r="G645" s="2"/>
      <c r="H645" s="16">
        <f t="shared" si="9"/>
        <v>2.9189761301284017E-2</v>
      </c>
    </row>
    <row r="646" spans="1:8" ht="13.5" x14ac:dyDescent="0.25">
      <c r="A646" s="11"/>
      <c r="B646" s="10">
        <v>43238</v>
      </c>
      <c r="C646" s="2">
        <v>14.81</v>
      </c>
      <c r="D646" s="2">
        <v>14.7804</v>
      </c>
      <c r="E646" s="2">
        <v>0</v>
      </c>
      <c r="F646" s="2"/>
      <c r="G646" s="2"/>
      <c r="H646" s="16">
        <f t="shared" si="9"/>
        <v>0</v>
      </c>
    </row>
    <row r="647" spans="1:8" ht="13.5" x14ac:dyDescent="0.25">
      <c r="A647" s="11"/>
      <c r="B647" s="10">
        <v>43241</v>
      </c>
      <c r="C647" s="2">
        <v>14.81</v>
      </c>
      <c r="D647" s="2">
        <v>14.7804</v>
      </c>
      <c r="E647" s="2">
        <v>0</v>
      </c>
      <c r="F647" s="2"/>
      <c r="G647" s="2"/>
      <c r="H647" s="16">
        <f t="shared" ref="H647:H710" si="10">(D647-D646)/D646</f>
        <v>0</v>
      </c>
    </row>
    <row r="648" spans="1:8" ht="13.5" x14ac:dyDescent="0.25">
      <c r="A648" s="11"/>
      <c r="B648" s="10">
        <v>43242</v>
      </c>
      <c r="C648" s="2">
        <v>14.81</v>
      </c>
      <c r="D648" s="2">
        <v>14.7804</v>
      </c>
      <c r="E648" s="2">
        <v>0</v>
      </c>
      <c r="F648" s="2"/>
      <c r="G648" s="2"/>
      <c r="H648" s="16">
        <f t="shared" si="10"/>
        <v>0</v>
      </c>
    </row>
    <row r="649" spans="1:8" ht="13.5" x14ac:dyDescent="0.25">
      <c r="A649" s="11"/>
      <c r="B649" s="10">
        <v>43243</v>
      </c>
      <c r="C649" s="2">
        <v>14.81</v>
      </c>
      <c r="D649" s="2">
        <v>14.7804</v>
      </c>
      <c r="E649" s="2">
        <v>0</v>
      </c>
      <c r="F649" s="2"/>
      <c r="G649" s="2"/>
      <c r="H649" s="16">
        <f t="shared" si="10"/>
        <v>0</v>
      </c>
    </row>
    <row r="650" spans="1:8" ht="13.5" x14ac:dyDescent="0.25">
      <c r="A650" s="11"/>
      <c r="B650" s="10">
        <v>43244</v>
      </c>
      <c r="C650" s="2">
        <v>14.37</v>
      </c>
      <c r="D650" s="2">
        <v>14.3413</v>
      </c>
      <c r="E650" s="2">
        <v>0</v>
      </c>
      <c r="F650" s="2"/>
      <c r="G650" s="2"/>
      <c r="H650" s="16">
        <f t="shared" si="10"/>
        <v>-2.9708262293307339E-2</v>
      </c>
    </row>
    <row r="651" spans="1:8" ht="13.5" x14ac:dyDescent="0.25">
      <c r="A651" s="11"/>
      <c r="B651" s="10">
        <v>43245</v>
      </c>
      <c r="C651" s="2">
        <v>14.37</v>
      </c>
      <c r="D651" s="2">
        <v>14.3413</v>
      </c>
      <c r="E651" s="2">
        <v>0</v>
      </c>
      <c r="F651" s="2"/>
      <c r="G651" s="2"/>
      <c r="H651" s="16">
        <f t="shared" si="10"/>
        <v>0</v>
      </c>
    </row>
    <row r="652" spans="1:8" ht="13.5" x14ac:dyDescent="0.25">
      <c r="A652" s="11"/>
      <c r="B652" s="10">
        <v>43248</v>
      </c>
      <c r="C652" s="2">
        <v>14.37</v>
      </c>
      <c r="D652" s="2">
        <v>14.3413</v>
      </c>
      <c r="E652" s="2">
        <v>0</v>
      </c>
      <c r="F652" s="2"/>
      <c r="G652" s="2"/>
      <c r="H652" s="16">
        <f t="shared" si="10"/>
        <v>0</v>
      </c>
    </row>
    <row r="653" spans="1:8" ht="13.5" x14ac:dyDescent="0.25">
      <c r="A653" s="11"/>
      <c r="B653" s="10">
        <v>43249</v>
      </c>
      <c r="C653" s="2">
        <v>13.75</v>
      </c>
      <c r="D653" s="2">
        <v>13.7225</v>
      </c>
      <c r="E653" s="2">
        <v>20</v>
      </c>
      <c r="F653" s="2"/>
      <c r="G653" s="2"/>
      <c r="H653" s="16">
        <f t="shared" si="10"/>
        <v>-4.3148110701261407E-2</v>
      </c>
    </row>
    <row r="654" spans="1:8" ht="13.5" x14ac:dyDescent="0.25">
      <c r="A654" s="11"/>
      <c r="B654" s="10">
        <v>43250</v>
      </c>
      <c r="C654" s="2">
        <v>14.32</v>
      </c>
      <c r="D654" s="2">
        <v>14.291399999999999</v>
      </c>
      <c r="E654" s="2">
        <v>10</v>
      </c>
      <c r="F654" s="2"/>
      <c r="G654" s="2"/>
      <c r="H654" s="16">
        <f t="shared" si="10"/>
        <v>4.1457460375295997E-2</v>
      </c>
    </row>
    <row r="655" spans="1:8" ht="13.5" x14ac:dyDescent="0.25">
      <c r="A655" s="11"/>
      <c r="B655" s="10">
        <v>43251</v>
      </c>
      <c r="C655" s="2">
        <v>14.08</v>
      </c>
      <c r="D655" s="2">
        <v>14.0518</v>
      </c>
      <c r="E655" s="2">
        <v>40</v>
      </c>
      <c r="F655" s="2"/>
      <c r="G655" s="2"/>
      <c r="H655" s="16">
        <f t="shared" si="10"/>
        <v>-1.6765327399694878E-2</v>
      </c>
    </row>
    <row r="656" spans="1:8" ht="13.5" x14ac:dyDescent="0.25">
      <c r="A656" s="11"/>
      <c r="B656" s="10">
        <v>43252</v>
      </c>
      <c r="C656" s="2">
        <v>13.66</v>
      </c>
      <c r="D656" s="2">
        <v>13.6327</v>
      </c>
      <c r="E656" s="2">
        <v>1200</v>
      </c>
      <c r="F656" s="2"/>
      <c r="G656" s="2"/>
      <c r="H656" s="16">
        <f t="shared" si="10"/>
        <v>-2.982536045204175E-2</v>
      </c>
    </row>
    <row r="657" spans="1:8" ht="13.5" x14ac:dyDescent="0.25">
      <c r="A657" s="11"/>
      <c r="B657" s="10">
        <v>43255</v>
      </c>
      <c r="C657" s="2">
        <v>13.4</v>
      </c>
      <c r="D657" s="2">
        <v>13.373200000000001</v>
      </c>
      <c r="E657" s="2">
        <v>2130</v>
      </c>
      <c r="F657" s="2"/>
      <c r="G657" s="2"/>
      <c r="H657" s="16">
        <f t="shared" si="10"/>
        <v>-1.9035114100654983E-2</v>
      </c>
    </row>
    <row r="658" spans="1:8" ht="13.5" x14ac:dyDescent="0.25">
      <c r="A658" s="11"/>
      <c r="B658" s="10">
        <v>43256</v>
      </c>
      <c r="C658" s="2">
        <v>13.4</v>
      </c>
      <c r="D658" s="2">
        <v>13.373200000000001</v>
      </c>
      <c r="E658" s="2">
        <v>0</v>
      </c>
      <c r="F658" s="2"/>
      <c r="G658" s="2"/>
      <c r="H658" s="16">
        <f t="shared" si="10"/>
        <v>0</v>
      </c>
    </row>
    <row r="659" spans="1:8" ht="13.5" x14ac:dyDescent="0.25">
      <c r="A659" s="11"/>
      <c r="B659" s="10">
        <v>43257</v>
      </c>
      <c r="C659" s="2">
        <v>13.4</v>
      </c>
      <c r="D659" s="2">
        <v>13.373200000000001</v>
      </c>
      <c r="E659" s="2">
        <v>0</v>
      </c>
      <c r="F659" s="2"/>
      <c r="G659" s="2"/>
      <c r="H659" s="16">
        <f t="shared" si="10"/>
        <v>0</v>
      </c>
    </row>
    <row r="660" spans="1:8" ht="13.5" x14ac:dyDescent="0.25">
      <c r="A660" s="11"/>
      <c r="B660" s="10">
        <v>43258</v>
      </c>
      <c r="C660" s="2">
        <v>13</v>
      </c>
      <c r="D660" s="2">
        <v>12.974</v>
      </c>
      <c r="E660" s="2">
        <v>205</v>
      </c>
      <c r="F660" s="2"/>
      <c r="G660" s="2"/>
      <c r="H660" s="16">
        <f t="shared" si="10"/>
        <v>-2.9850746268656747E-2</v>
      </c>
    </row>
    <row r="661" spans="1:8" ht="13.5" x14ac:dyDescent="0.25">
      <c r="A661" s="11"/>
      <c r="B661" s="10">
        <v>43259</v>
      </c>
      <c r="C661" s="2">
        <v>12.9</v>
      </c>
      <c r="D661" s="2">
        <v>12.8742</v>
      </c>
      <c r="E661" s="2">
        <v>610</v>
      </c>
      <c r="F661" s="2"/>
      <c r="G661" s="2"/>
      <c r="H661" s="16">
        <f t="shared" si="10"/>
        <v>-7.6923076923077005E-3</v>
      </c>
    </row>
    <row r="662" spans="1:8" ht="13.5" x14ac:dyDescent="0.25">
      <c r="A662" s="11"/>
      <c r="B662" s="10">
        <v>43262</v>
      </c>
      <c r="C662" s="2">
        <v>12.89</v>
      </c>
      <c r="D662" s="2">
        <v>12.8642</v>
      </c>
      <c r="E662" s="2">
        <v>349</v>
      </c>
      <c r="F662" s="2"/>
      <c r="G662" s="2"/>
      <c r="H662" s="16">
        <f t="shared" si="10"/>
        <v>-7.7674729303566718E-4</v>
      </c>
    </row>
    <row r="663" spans="1:8" ht="13.5" x14ac:dyDescent="0.25">
      <c r="A663" s="11"/>
      <c r="B663" s="10">
        <v>43263</v>
      </c>
      <c r="C663" s="2">
        <v>12.51</v>
      </c>
      <c r="D663" s="2">
        <v>12.484999999999999</v>
      </c>
      <c r="E663" s="2">
        <v>312</v>
      </c>
      <c r="F663" s="2"/>
      <c r="G663" s="2"/>
      <c r="H663" s="16">
        <f t="shared" si="10"/>
        <v>-2.9477153651218176E-2</v>
      </c>
    </row>
    <row r="664" spans="1:8" ht="13.5" x14ac:dyDescent="0.25">
      <c r="A664" s="11"/>
      <c r="B664" s="10">
        <v>43264</v>
      </c>
      <c r="C664" s="2">
        <v>12</v>
      </c>
      <c r="D664" s="2">
        <v>11.976000000000001</v>
      </c>
      <c r="E664" s="2">
        <v>1160</v>
      </c>
      <c r="F664" s="2"/>
      <c r="G664" s="2"/>
      <c r="H664" s="16">
        <f t="shared" si="10"/>
        <v>-4.0768922707248585E-2</v>
      </c>
    </row>
    <row r="665" spans="1:8" ht="13.5" x14ac:dyDescent="0.25">
      <c r="A665" s="11"/>
      <c r="B665" s="10">
        <v>43265</v>
      </c>
      <c r="C665" s="2">
        <v>12</v>
      </c>
      <c r="D665" s="2">
        <v>11.976000000000001</v>
      </c>
      <c r="E665" s="2">
        <v>186</v>
      </c>
      <c r="F665" s="2"/>
      <c r="G665" s="2"/>
      <c r="H665" s="16">
        <f t="shared" si="10"/>
        <v>0</v>
      </c>
    </row>
    <row r="666" spans="1:8" ht="13.5" x14ac:dyDescent="0.25">
      <c r="A666" s="11"/>
      <c r="B666" s="10">
        <v>43269</v>
      </c>
      <c r="C666" s="2">
        <v>12.36</v>
      </c>
      <c r="D666" s="2">
        <v>12.3353</v>
      </c>
      <c r="E666" s="2">
        <v>53</v>
      </c>
      <c r="F666" s="2"/>
      <c r="G666" s="2"/>
      <c r="H666" s="16">
        <f t="shared" si="10"/>
        <v>3.0001670006679963E-2</v>
      </c>
    </row>
    <row r="667" spans="1:8" ht="13.5" x14ac:dyDescent="0.25">
      <c r="A667" s="11"/>
      <c r="B667" s="10">
        <v>43270</v>
      </c>
      <c r="C667" s="2">
        <v>12.56</v>
      </c>
      <c r="D667" s="2">
        <v>12.5349</v>
      </c>
      <c r="E667" s="2">
        <v>120</v>
      </c>
      <c r="F667" s="2"/>
      <c r="G667" s="2"/>
      <c r="H667" s="16">
        <f t="shared" si="10"/>
        <v>1.6181203537814257E-2</v>
      </c>
    </row>
    <row r="668" spans="1:8" ht="13.5" x14ac:dyDescent="0.25">
      <c r="A668" s="11"/>
      <c r="B668" s="10">
        <v>43271</v>
      </c>
      <c r="C668" s="2">
        <v>12.87</v>
      </c>
      <c r="D668" s="2">
        <v>12.8443</v>
      </c>
      <c r="E668" s="2">
        <v>373</v>
      </c>
      <c r="F668" s="2"/>
      <c r="G668" s="2"/>
      <c r="H668" s="16">
        <f t="shared" si="10"/>
        <v>2.4683084827162572E-2</v>
      </c>
    </row>
    <row r="669" spans="1:8" ht="13.5" x14ac:dyDescent="0.25">
      <c r="A669" s="11"/>
      <c r="B669" s="10">
        <v>43272</v>
      </c>
      <c r="C669" s="2">
        <v>13.25</v>
      </c>
      <c r="D669" s="2">
        <v>13.2235</v>
      </c>
      <c r="E669" s="2">
        <v>37</v>
      </c>
      <c r="F669" s="2"/>
      <c r="G669" s="2"/>
      <c r="H669" s="16">
        <f t="shared" si="10"/>
        <v>2.9522823353549752E-2</v>
      </c>
    </row>
    <row r="670" spans="1:8" ht="13.5" x14ac:dyDescent="0.25">
      <c r="A670" s="11"/>
      <c r="B670" s="10">
        <v>43273</v>
      </c>
      <c r="C670" s="2">
        <v>13.25</v>
      </c>
      <c r="D670" s="2">
        <v>13.2235</v>
      </c>
      <c r="E670" s="2">
        <v>567</v>
      </c>
      <c r="F670" s="2"/>
      <c r="G670" s="2"/>
      <c r="H670" s="16">
        <f t="shared" si="10"/>
        <v>0</v>
      </c>
    </row>
    <row r="671" spans="1:8" ht="13.5" x14ac:dyDescent="0.25">
      <c r="A671" s="11"/>
      <c r="B671" s="10">
        <v>43276</v>
      </c>
      <c r="C671" s="2">
        <v>13</v>
      </c>
      <c r="D671" s="2">
        <v>12.974</v>
      </c>
      <c r="E671" s="2">
        <v>500</v>
      </c>
      <c r="F671" s="2"/>
      <c r="G671" s="2"/>
      <c r="H671" s="16">
        <f t="shared" si="10"/>
        <v>-1.8867924528301841E-2</v>
      </c>
    </row>
    <row r="672" spans="1:8" ht="13.5" x14ac:dyDescent="0.25">
      <c r="A672" s="11"/>
      <c r="B672" s="10">
        <v>43277</v>
      </c>
      <c r="C672" s="2">
        <v>13.4</v>
      </c>
      <c r="D672" s="2">
        <v>13.373200000000001</v>
      </c>
      <c r="E672" s="2">
        <v>2</v>
      </c>
      <c r="F672" s="2"/>
      <c r="G672" s="2"/>
      <c r="H672" s="16">
        <f t="shared" si="10"/>
        <v>3.0769230769230802E-2</v>
      </c>
    </row>
    <row r="673" spans="1:8" ht="13.5" x14ac:dyDescent="0.25">
      <c r="A673" s="11"/>
      <c r="B673" s="10">
        <v>43278</v>
      </c>
      <c r="C673" s="2">
        <v>13.38</v>
      </c>
      <c r="D673" s="2">
        <v>13.353199999999999</v>
      </c>
      <c r="E673" s="2">
        <v>326</v>
      </c>
      <c r="F673" s="2"/>
      <c r="G673" s="2"/>
      <c r="H673" s="16">
        <f t="shared" si="10"/>
        <v>-1.495528370173283E-3</v>
      </c>
    </row>
    <row r="674" spans="1:8" ht="13.5" x14ac:dyDescent="0.25">
      <c r="A674" s="11"/>
      <c r="B674" s="10">
        <v>43279</v>
      </c>
      <c r="C674" s="2">
        <v>13.38</v>
      </c>
      <c r="D674" s="2">
        <v>13.353199999999999</v>
      </c>
      <c r="E674" s="2">
        <v>0</v>
      </c>
      <c r="F674" s="2"/>
      <c r="G674" s="2"/>
      <c r="H674" s="16">
        <f t="shared" si="10"/>
        <v>0</v>
      </c>
    </row>
    <row r="675" spans="1:8" ht="13.5" x14ac:dyDescent="0.25">
      <c r="A675" s="11"/>
      <c r="B675" s="10">
        <v>43280</v>
      </c>
      <c r="C675" s="2">
        <v>13.38</v>
      </c>
      <c r="D675" s="2">
        <v>13.353199999999999</v>
      </c>
      <c r="E675" s="2">
        <v>0</v>
      </c>
      <c r="F675" s="2"/>
      <c r="G675" s="2"/>
      <c r="H675" s="16">
        <f t="shared" si="10"/>
        <v>0</v>
      </c>
    </row>
    <row r="676" spans="1:8" ht="13.5" x14ac:dyDescent="0.25">
      <c r="A676" s="11"/>
      <c r="B676" s="10">
        <v>43283</v>
      </c>
      <c r="C676" s="2">
        <v>12.78</v>
      </c>
      <c r="D676" s="2">
        <v>12.7544</v>
      </c>
      <c r="E676" s="2">
        <v>50</v>
      </c>
      <c r="F676" s="2"/>
      <c r="G676" s="2"/>
      <c r="H676" s="16">
        <f t="shared" si="10"/>
        <v>-4.4843183656351954E-2</v>
      </c>
    </row>
    <row r="677" spans="1:8" ht="13.5" x14ac:dyDescent="0.25">
      <c r="A677" s="11"/>
      <c r="B677" s="10">
        <v>43284</v>
      </c>
      <c r="C677" s="2">
        <v>13.16</v>
      </c>
      <c r="D677" s="2">
        <v>13.133699999999999</v>
      </c>
      <c r="E677" s="2">
        <v>0</v>
      </c>
      <c r="F677" s="2"/>
      <c r="G677" s="2"/>
      <c r="H677" s="16">
        <f t="shared" si="10"/>
        <v>2.9738756821175348E-2</v>
      </c>
    </row>
    <row r="678" spans="1:8" ht="13.5" x14ac:dyDescent="0.25">
      <c r="A678" s="11"/>
      <c r="B678" s="10">
        <v>43285</v>
      </c>
      <c r="C678" s="2">
        <v>13.16</v>
      </c>
      <c r="D678" s="2">
        <v>13.133699999999999</v>
      </c>
      <c r="E678" s="2">
        <v>0</v>
      </c>
      <c r="F678" s="2"/>
      <c r="G678" s="2"/>
      <c r="H678" s="16">
        <f t="shared" si="10"/>
        <v>0</v>
      </c>
    </row>
    <row r="679" spans="1:8" ht="13.5" x14ac:dyDescent="0.25">
      <c r="A679" s="11"/>
      <c r="B679" s="10">
        <v>43286</v>
      </c>
      <c r="C679" s="2">
        <v>13.15</v>
      </c>
      <c r="D679" s="2">
        <v>13.123699999999999</v>
      </c>
      <c r="E679" s="2">
        <v>5</v>
      </c>
      <c r="F679" s="2"/>
      <c r="G679" s="2"/>
      <c r="H679" s="16">
        <f t="shared" si="10"/>
        <v>-7.6140006243478897E-4</v>
      </c>
    </row>
    <row r="680" spans="1:8" ht="13.5" x14ac:dyDescent="0.25">
      <c r="A680" s="11"/>
      <c r="B680" s="10">
        <v>43287</v>
      </c>
      <c r="C680" s="2">
        <v>13.15</v>
      </c>
      <c r="D680" s="2">
        <v>13.123699999999999</v>
      </c>
      <c r="E680" s="2">
        <v>0</v>
      </c>
      <c r="F680" s="2"/>
      <c r="G680" s="2"/>
      <c r="H680" s="16">
        <f t="shared" si="10"/>
        <v>0</v>
      </c>
    </row>
    <row r="681" spans="1:8" ht="13.5" x14ac:dyDescent="0.25">
      <c r="A681" s="11"/>
      <c r="B681" s="10">
        <v>43290</v>
      </c>
      <c r="C681" s="2">
        <v>12.76</v>
      </c>
      <c r="D681" s="2">
        <v>12.734500000000001</v>
      </c>
      <c r="E681" s="2">
        <v>11</v>
      </c>
      <c r="F681" s="2"/>
      <c r="G681" s="2"/>
      <c r="H681" s="16">
        <f t="shared" si="10"/>
        <v>-2.9656270716337533E-2</v>
      </c>
    </row>
    <row r="682" spans="1:8" ht="13.5" x14ac:dyDescent="0.25">
      <c r="A682" s="11"/>
      <c r="B682" s="10">
        <v>43291</v>
      </c>
      <c r="C682" s="2">
        <v>12.8</v>
      </c>
      <c r="D682" s="2">
        <v>12.7744</v>
      </c>
      <c r="E682" s="2">
        <v>39</v>
      </c>
      <c r="F682" s="2"/>
      <c r="G682" s="2"/>
      <c r="H682" s="16">
        <f t="shared" si="10"/>
        <v>3.1332207782009012E-3</v>
      </c>
    </row>
    <row r="683" spans="1:8" ht="13.5" x14ac:dyDescent="0.25">
      <c r="A683" s="11"/>
      <c r="B683" s="10">
        <v>43292</v>
      </c>
      <c r="C683" s="2">
        <v>13.18</v>
      </c>
      <c r="D683" s="2">
        <v>13.153600000000001</v>
      </c>
      <c r="E683" s="2">
        <v>2</v>
      </c>
      <c r="F683" s="2"/>
      <c r="G683" s="2"/>
      <c r="H683" s="16">
        <f t="shared" si="10"/>
        <v>2.9684368737475018E-2</v>
      </c>
    </row>
    <row r="684" spans="1:8" ht="13.5" x14ac:dyDescent="0.25">
      <c r="A684" s="11"/>
      <c r="B684" s="10">
        <v>43293</v>
      </c>
      <c r="C684" s="2">
        <v>12.99</v>
      </c>
      <c r="D684" s="2">
        <v>12.964</v>
      </c>
      <c r="E684" s="2">
        <v>8</v>
      </c>
      <c r="F684" s="2"/>
      <c r="G684" s="2"/>
      <c r="H684" s="16">
        <f t="shared" si="10"/>
        <v>-1.4414304829096249E-2</v>
      </c>
    </row>
    <row r="685" spans="1:8" ht="13.5" x14ac:dyDescent="0.25">
      <c r="A685" s="11"/>
      <c r="B685" s="10">
        <v>43294</v>
      </c>
      <c r="C685" s="2">
        <v>12.99</v>
      </c>
      <c r="D685" s="2">
        <v>12.964</v>
      </c>
      <c r="E685" s="2">
        <v>0</v>
      </c>
      <c r="F685" s="2"/>
      <c r="G685" s="2"/>
      <c r="H685" s="16">
        <f t="shared" si="10"/>
        <v>0</v>
      </c>
    </row>
    <row r="686" spans="1:8" ht="13.5" x14ac:dyDescent="0.25">
      <c r="A686" s="11"/>
      <c r="B686" s="10">
        <v>43297</v>
      </c>
      <c r="C686" s="2">
        <v>12.79</v>
      </c>
      <c r="D686" s="2">
        <v>12.7644</v>
      </c>
      <c r="E686" s="2">
        <v>125</v>
      </c>
      <c r="F686" s="2"/>
      <c r="G686" s="2"/>
      <c r="H686" s="16">
        <f t="shared" si="10"/>
        <v>-1.5396482567108934E-2</v>
      </c>
    </row>
    <row r="687" spans="1:8" ht="13.5" x14ac:dyDescent="0.25">
      <c r="A687" s="11"/>
      <c r="B687" s="10">
        <v>43298</v>
      </c>
      <c r="C687" s="2">
        <v>12.78</v>
      </c>
      <c r="D687" s="2">
        <v>12.7544</v>
      </c>
      <c r="E687" s="2">
        <v>370</v>
      </c>
      <c r="F687" s="2"/>
      <c r="G687" s="2"/>
      <c r="H687" s="16">
        <f t="shared" si="10"/>
        <v>-7.8342891166053924E-4</v>
      </c>
    </row>
    <row r="688" spans="1:8" ht="13.5" x14ac:dyDescent="0.25">
      <c r="A688" s="11"/>
      <c r="B688" s="10">
        <v>43299</v>
      </c>
      <c r="C688" s="2">
        <v>12.79</v>
      </c>
      <c r="D688" s="2">
        <v>12.7644</v>
      </c>
      <c r="E688" s="2">
        <v>3</v>
      </c>
      <c r="F688" s="2"/>
      <c r="G688" s="2"/>
      <c r="H688" s="16">
        <f t="shared" si="10"/>
        <v>7.840431537351649E-4</v>
      </c>
    </row>
    <row r="689" spans="1:8" ht="13.5" x14ac:dyDescent="0.25">
      <c r="A689" s="11"/>
      <c r="B689" s="10">
        <v>43300</v>
      </c>
      <c r="C689" s="2">
        <v>12.79</v>
      </c>
      <c r="D689" s="2">
        <v>12.7644</v>
      </c>
      <c r="E689" s="2">
        <v>55</v>
      </c>
      <c r="F689" s="2"/>
      <c r="G689" s="2"/>
      <c r="H689" s="16">
        <f t="shared" si="10"/>
        <v>0</v>
      </c>
    </row>
    <row r="690" spans="1:8" ht="13.5" x14ac:dyDescent="0.25">
      <c r="A690" s="11"/>
      <c r="B690" s="10">
        <v>43301</v>
      </c>
      <c r="C690" s="2">
        <v>12.78</v>
      </c>
      <c r="D690" s="2">
        <v>12.7544</v>
      </c>
      <c r="E690" s="2">
        <v>45</v>
      </c>
      <c r="F690" s="2"/>
      <c r="G690" s="2"/>
      <c r="H690" s="16">
        <f t="shared" si="10"/>
        <v>-7.8342891166053924E-4</v>
      </c>
    </row>
    <row r="691" spans="1:8" ht="13.5" x14ac:dyDescent="0.25">
      <c r="A691" s="11"/>
      <c r="B691" s="10">
        <v>43304</v>
      </c>
      <c r="C691" s="2">
        <v>12.78</v>
      </c>
      <c r="D691" s="2">
        <v>12.7544</v>
      </c>
      <c r="E691" s="2">
        <v>0</v>
      </c>
      <c r="F691" s="2"/>
      <c r="G691" s="2"/>
      <c r="H691" s="16">
        <f t="shared" si="10"/>
        <v>0</v>
      </c>
    </row>
    <row r="692" spans="1:8" ht="13.5" x14ac:dyDescent="0.25">
      <c r="A692" s="11"/>
      <c r="B692" s="10">
        <v>43305</v>
      </c>
      <c r="C692" s="2">
        <v>12.78</v>
      </c>
      <c r="D692" s="2">
        <v>12.7544</v>
      </c>
      <c r="E692" s="2">
        <v>0</v>
      </c>
      <c r="F692" s="2"/>
      <c r="G692" s="2"/>
      <c r="H692" s="16">
        <f t="shared" si="10"/>
        <v>0</v>
      </c>
    </row>
    <row r="693" spans="1:8" ht="13.5" x14ac:dyDescent="0.25">
      <c r="A693" s="11"/>
      <c r="B693" s="10">
        <v>43307</v>
      </c>
      <c r="C693" s="2">
        <v>12.78</v>
      </c>
      <c r="D693" s="2">
        <v>12.7544</v>
      </c>
      <c r="E693" s="2">
        <v>160</v>
      </c>
      <c r="F693" s="2"/>
      <c r="G693" s="2"/>
      <c r="H693" s="16">
        <f t="shared" si="10"/>
        <v>0</v>
      </c>
    </row>
    <row r="694" spans="1:8" ht="13.5" x14ac:dyDescent="0.25">
      <c r="A694" s="11"/>
      <c r="B694" s="10">
        <v>43308</v>
      </c>
      <c r="C694" s="2">
        <v>12.78</v>
      </c>
      <c r="D694" s="2">
        <v>12.7544</v>
      </c>
      <c r="E694" s="2">
        <v>0</v>
      </c>
      <c r="F694" s="2"/>
      <c r="G694" s="2"/>
      <c r="H694" s="16">
        <f t="shared" si="10"/>
        <v>0</v>
      </c>
    </row>
    <row r="695" spans="1:8" ht="13.5" x14ac:dyDescent="0.25">
      <c r="A695" s="11"/>
      <c r="B695" s="10">
        <v>43311</v>
      </c>
      <c r="C695" s="2">
        <v>12.57</v>
      </c>
      <c r="D695" s="2">
        <v>12.5449</v>
      </c>
      <c r="E695" s="2">
        <v>4</v>
      </c>
      <c r="F695" s="2"/>
      <c r="G695" s="2"/>
      <c r="H695" s="16">
        <f t="shared" si="10"/>
        <v>-1.6425704070752074E-2</v>
      </c>
    </row>
    <row r="696" spans="1:8" ht="13.5" x14ac:dyDescent="0.25">
      <c r="A696" s="11"/>
      <c r="B696" s="10">
        <v>43312</v>
      </c>
      <c r="C696" s="2">
        <v>13.13</v>
      </c>
      <c r="D696" s="2">
        <v>13.1037</v>
      </c>
      <c r="E696" s="2">
        <v>0</v>
      </c>
      <c r="F696" s="2"/>
      <c r="G696" s="2"/>
      <c r="H696" s="16">
        <f t="shared" si="10"/>
        <v>4.4543997959330062E-2</v>
      </c>
    </row>
    <row r="697" spans="1:8" ht="13.5" x14ac:dyDescent="0.25">
      <c r="A697" s="11"/>
      <c r="B697" s="10">
        <v>43313</v>
      </c>
      <c r="C697" s="2">
        <v>13.19</v>
      </c>
      <c r="D697" s="2">
        <v>13.163600000000001</v>
      </c>
      <c r="E697" s="2">
        <v>1</v>
      </c>
      <c r="F697" s="2"/>
      <c r="G697" s="2"/>
      <c r="H697" s="16">
        <f t="shared" si="10"/>
        <v>4.5712279737784543E-3</v>
      </c>
    </row>
    <row r="698" spans="1:8" ht="13.5" x14ac:dyDescent="0.25">
      <c r="A698" s="11"/>
      <c r="B698" s="10">
        <v>43314</v>
      </c>
      <c r="C698" s="2">
        <v>13.19</v>
      </c>
      <c r="D698" s="2">
        <v>13.163600000000001</v>
      </c>
      <c r="E698" s="2">
        <v>0</v>
      </c>
      <c r="F698" s="2"/>
      <c r="G698" s="2"/>
      <c r="H698" s="16">
        <f t="shared" si="10"/>
        <v>0</v>
      </c>
    </row>
    <row r="699" spans="1:8" ht="13.5" x14ac:dyDescent="0.25">
      <c r="A699" s="11"/>
      <c r="B699" s="10">
        <v>43315</v>
      </c>
      <c r="C699" s="2">
        <v>13.28</v>
      </c>
      <c r="D699" s="2">
        <v>13.253399999999999</v>
      </c>
      <c r="E699" s="2">
        <v>169</v>
      </c>
      <c r="F699" s="2"/>
      <c r="G699" s="2"/>
      <c r="H699" s="16">
        <f t="shared" si="10"/>
        <v>6.821842049287318E-3</v>
      </c>
    </row>
    <row r="700" spans="1:8" ht="13.5" x14ac:dyDescent="0.25">
      <c r="A700" s="11"/>
      <c r="B700" s="10">
        <v>43318</v>
      </c>
      <c r="C700" s="2">
        <v>13.39</v>
      </c>
      <c r="D700" s="2">
        <v>13.363200000000001</v>
      </c>
      <c r="E700" s="2">
        <v>1</v>
      </c>
      <c r="F700" s="2"/>
      <c r="G700" s="2"/>
      <c r="H700" s="16">
        <f t="shared" si="10"/>
        <v>8.2846665761239901E-3</v>
      </c>
    </row>
    <row r="701" spans="1:8" ht="13.5" x14ac:dyDescent="0.25">
      <c r="A701" s="11"/>
      <c r="B701" s="10">
        <v>43319</v>
      </c>
      <c r="C701" s="2">
        <v>12.99</v>
      </c>
      <c r="D701" s="2">
        <v>12.964</v>
      </c>
      <c r="E701" s="2">
        <v>0</v>
      </c>
      <c r="F701" s="2"/>
      <c r="G701" s="2"/>
      <c r="H701" s="16">
        <f t="shared" si="10"/>
        <v>-2.9873084291187769E-2</v>
      </c>
    </row>
    <row r="702" spans="1:8" ht="13.5" x14ac:dyDescent="0.25">
      <c r="A702" s="11"/>
      <c r="B702" s="10">
        <v>43320</v>
      </c>
      <c r="C702" s="2">
        <v>13.35</v>
      </c>
      <c r="D702" s="2">
        <v>13.3233</v>
      </c>
      <c r="E702" s="2">
        <v>21</v>
      </c>
      <c r="F702" s="2"/>
      <c r="G702" s="2"/>
      <c r="H702" s="16">
        <f t="shared" si="10"/>
        <v>2.7715211354520153E-2</v>
      </c>
    </row>
    <row r="703" spans="1:8" ht="13.5" x14ac:dyDescent="0.25">
      <c r="A703" s="11"/>
      <c r="B703" s="10">
        <v>43321</v>
      </c>
      <c r="C703" s="2">
        <v>13.35</v>
      </c>
      <c r="D703" s="2">
        <v>13.3233</v>
      </c>
      <c r="E703" s="2">
        <v>101</v>
      </c>
      <c r="F703" s="2"/>
      <c r="G703" s="2"/>
      <c r="H703" s="16">
        <f t="shared" si="10"/>
        <v>0</v>
      </c>
    </row>
    <row r="704" spans="1:8" ht="13.5" x14ac:dyDescent="0.25">
      <c r="A704" s="11"/>
      <c r="B704" s="10">
        <v>43322</v>
      </c>
      <c r="C704" s="2">
        <v>13.35</v>
      </c>
      <c r="D704" s="2">
        <v>13.3233</v>
      </c>
      <c r="E704" s="2">
        <v>0</v>
      </c>
      <c r="F704" s="2"/>
      <c r="G704" s="2"/>
      <c r="H704" s="16">
        <f t="shared" si="10"/>
        <v>0</v>
      </c>
    </row>
    <row r="705" spans="1:8" ht="13.5" x14ac:dyDescent="0.25">
      <c r="A705" s="11"/>
      <c r="B705" s="10">
        <v>43326</v>
      </c>
      <c r="C705" s="2">
        <v>13.39</v>
      </c>
      <c r="D705" s="2">
        <v>13.363200000000001</v>
      </c>
      <c r="E705" s="2">
        <v>1</v>
      </c>
      <c r="F705" s="2"/>
      <c r="G705" s="2"/>
      <c r="H705" s="16">
        <f t="shared" si="10"/>
        <v>2.994753552048003E-3</v>
      </c>
    </row>
    <row r="706" spans="1:8" ht="13.5" x14ac:dyDescent="0.25">
      <c r="A706" s="11"/>
      <c r="B706" s="10">
        <v>43327</v>
      </c>
      <c r="C706" s="2">
        <v>13.39</v>
      </c>
      <c r="D706" s="2">
        <v>13.363200000000001</v>
      </c>
      <c r="E706" s="2">
        <v>0</v>
      </c>
      <c r="F706" s="2"/>
      <c r="G706" s="2"/>
      <c r="H706" s="16">
        <f t="shared" si="10"/>
        <v>0</v>
      </c>
    </row>
    <row r="707" spans="1:8" ht="13.5" x14ac:dyDescent="0.25">
      <c r="A707" s="11"/>
      <c r="B707" s="10">
        <v>43328</v>
      </c>
      <c r="C707" s="2">
        <v>13.39</v>
      </c>
      <c r="D707" s="2">
        <v>13.363200000000001</v>
      </c>
      <c r="E707" s="2">
        <v>0</v>
      </c>
      <c r="F707" s="2"/>
      <c r="G707" s="2"/>
      <c r="H707" s="16">
        <f t="shared" si="10"/>
        <v>0</v>
      </c>
    </row>
    <row r="708" spans="1:8" ht="13.5" x14ac:dyDescent="0.25">
      <c r="A708" s="11"/>
      <c r="B708" s="10">
        <v>43329</v>
      </c>
      <c r="C708" s="2">
        <v>13.39</v>
      </c>
      <c r="D708" s="2">
        <v>13.363200000000001</v>
      </c>
      <c r="E708" s="2">
        <v>0</v>
      </c>
      <c r="F708" s="2"/>
      <c r="G708" s="2"/>
      <c r="H708" s="16">
        <f t="shared" si="10"/>
        <v>0</v>
      </c>
    </row>
    <row r="709" spans="1:8" ht="13.5" x14ac:dyDescent="0.25">
      <c r="A709" s="11"/>
      <c r="B709" s="10">
        <v>43332</v>
      </c>
      <c r="C709" s="2">
        <v>13.39</v>
      </c>
      <c r="D709" s="2">
        <v>13.363200000000001</v>
      </c>
      <c r="E709" s="2">
        <v>0</v>
      </c>
      <c r="F709" s="2"/>
      <c r="G709" s="2"/>
      <c r="H709" s="16">
        <f t="shared" si="10"/>
        <v>0</v>
      </c>
    </row>
    <row r="710" spans="1:8" ht="13.5" x14ac:dyDescent="0.25">
      <c r="A710" s="11"/>
      <c r="B710" s="10">
        <v>43335</v>
      </c>
      <c r="C710" s="2">
        <v>13.39</v>
      </c>
      <c r="D710" s="2">
        <v>13.363200000000001</v>
      </c>
      <c r="E710" s="2">
        <v>0</v>
      </c>
      <c r="F710" s="2"/>
      <c r="G710" s="2"/>
      <c r="H710" s="16">
        <f t="shared" si="10"/>
        <v>0</v>
      </c>
    </row>
    <row r="711" spans="1:8" ht="13.5" x14ac:dyDescent="0.25">
      <c r="A711" s="11"/>
      <c r="B711" s="10">
        <v>43336</v>
      </c>
      <c r="C711" s="2">
        <v>13.39</v>
      </c>
      <c r="D711" s="2">
        <v>13.363200000000001</v>
      </c>
      <c r="E711" s="2">
        <v>0</v>
      </c>
      <c r="F711" s="2"/>
      <c r="G711" s="2"/>
      <c r="H711" s="16">
        <f t="shared" ref="H711:H774" si="11">(D711-D710)/D710</f>
        <v>0</v>
      </c>
    </row>
    <row r="712" spans="1:8" ht="13.5" x14ac:dyDescent="0.25">
      <c r="A712" s="11"/>
      <c r="B712" s="10">
        <v>43339</v>
      </c>
      <c r="C712" s="2">
        <v>13.39</v>
      </c>
      <c r="D712" s="2">
        <v>13.363200000000001</v>
      </c>
      <c r="E712" s="2">
        <v>0</v>
      </c>
      <c r="F712" s="2"/>
      <c r="G712" s="2"/>
      <c r="H712" s="16">
        <f t="shared" si="11"/>
        <v>0</v>
      </c>
    </row>
    <row r="713" spans="1:8" ht="13.5" x14ac:dyDescent="0.25">
      <c r="A713" s="11"/>
      <c r="B713" s="10">
        <v>43340</v>
      </c>
      <c r="C713" s="2">
        <v>13.39</v>
      </c>
      <c r="D713" s="2">
        <v>13.363200000000001</v>
      </c>
      <c r="E713" s="2">
        <v>0</v>
      </c>
      <c r="F713" s="2"/>
      <c r="G713" s="2"/>
      <c r="H713" s="16">
        <f t="shared" si="11"/>
        <v>0</v>
      </c>
    </row>
    <row r="714" spans="1:8" ht="13.5" x14ac:dyDescent="0.25">
      <c r="A714" s="11"/>
      <c r="B714" s="10">
        <v>43341</v>
      </c>
      <c r="C714" s="2">
        <v>13</v>
      </c>
      <c r="D714" s="2">
        <v>12.974</v>
      </c>
      <c r="E714" s="2">
        <v>100</v>
      </c>
      <c r="F714" s="2"/>
      <c r="G714" s="2"/>
      <c r="H714" s="16">
        <f t="shared" si="11"/>
        <v>-2.9124760536398515E-2</v>
      </c>
    </row>
    <row r="715" spans="1:8" ht="13.5" x14ac:dyDescent="0.25">
      <c r="A715" s="11"/>
      <c r="B715" s="10">
        <v>43342</v>
      </c>
      <c r="C715" s="2">
        <v>13</v>
      </c>
      <c r="D715" s="2">
        <v>12.974</v>
      </c>
      <c r="E715" s="2">
        <v>0</v>
      </c>
      <c r="F715" s="2"/>
      <c r="G715" s="2"/>
      <c r="H715" s="16">
        <f t="shared" si="11"/>
        <v>0</v>
      </c>
    </row>
    <row r="716" spans="1:8" ht="13.5" x14ac:dyDescent="0.25">
      <c r="A716" s="11"/>
      <c r="B716" s="10">
        <v>43343</v>
      </c>
      <c r="C716" s="2">
        <v>12.61</v>
      </c>
      <c r="D716" s="2">
        <v>12.5848</v>
      </c>
      <c r="E716" s="2">
        <v>177</v>
      </c>
      <c r="F716" s="2"/>
      <c r="G716" s="2"/>
      <c r="H716" s="16">
        <f t="shared" si="11"/>
        <v>-2.9998458455372332E-2</v>
      </c>
    </row>
    <row r="717" spans="1:8" ht="13.5" x14ac:dyDescent="0.25">
      <c r="A717" s="11"/>
      <c r="B717" s="10">
        <v>43346</v>
      </c>
      <c r="C717" s="2">
        <v>12.62</v>
      </c>
      <c r="D717" s="2">
        <v>12.594799999999999</v>
      </c>
      <c r="E717" s="2">
        <v>100</v>
      </c>
      <c r="F717" s="2"/>
      <c r="G717" s="2"/>
      <c r="H717" s="16">
        <f t="shared" si="11"/>
        <v>7.9460937003367454E-4</v>
      </c>
    </row>
    <row r="718" spans="1:8" ht="13.5" x14ac:dyDescent="0.25">
      <c r="A718" s="11"/>
      <c r="B718" s="10">
        <v>43347</v>
      </c>
      <c r="C718" s="2">
        <v>12.62</v>
      </c>
      <c r="D718" s="2">
        <v>12.594799999999999</v>
      </c>
      <c r="E718" s="2">
        <v>531</v>
      </c>
      <c r="F718" s="2"/>
      <c r="G718" s="2"/>
      <c r="H718" s="16">
        <f t="shared" si="11"/>
        <v>0</v>
      </c>
    </row>
    <row r="719" spans="1:8" ht="13.5" x14ac:dyDescent="0.25">
      <c r="A719" s="11"/>
      <c r="B719" s="10">
        <v>43348</v>
      </c>
      <c r="C719" s="2">
        <v>12.86</v>
      </c>
      <c r="D719" s="2">
        <v>12.834300000000001</v>
      </c>
      <c r="E719" s="2">
        <v>99</v>
      </c>
      <c r="F719" s="2"/>
      <c r="G719" s="2"/>
      <c r="H719" s="16">
        <f t="shared" si="11"/>
        <v>1.9015784291930113E-2</v>
      </c>
    </row>
    <row r="720" spans="1:8" ht="13.5" x14ac:dyDescent="0.25">
      <c r="A720" s="11"/>
      <c r="B720" s="10">
        <v>43349</v>
      </c>
      <c r="C720" s="2">
        <v>12.6</v>
      </c>
      <c r="D720" s="2">
        <v>12.5748</v>
      </c>
      <c r="E720" s="2">
        <v>252</v>
      </c>
      <c r="F720" s="2"/>
      <c r="G720" s="2"/>
      <c r="H720" s="16">
        <f t="shared" si="11"/>
        <v>-2.0219256211869829E-2</v>
      </c>
    </row>
    <row r="721" spans="1:8" ht="13.5" x14ac:dyDescent="0.25">
      <c r="A721" s="11"/>
      <c r="B721" s="10">
        <v>43350</v>
      </c>
      <c r="C721" s="2">
        <v>12.5</v>
      </c>
      <c r="D721" s="2">
        <v>12.475</v>
      </c>
      <c r="E721" s="2">
        <v>145</v>
      </c>
      <c r="F721" s="2"/>
      <c r="G721" s="2"/>
      <c r="H721" s="16">
        <f t="shared" si="11"/>
        <v>-7.9365079365079447E-3</v>
      </c>
    </row>
    <row r="722" spans="1:8" ht="13.5" x14ac:dyDescent="0.25">
      <c r="A722" s="11"/>
      <c r="B722" s="10">
        <v>43353</v>
      </c>
      <c r="C722" s="2">
        <v>12.5</v>
      </c>
      <c r="D722" s="2">
        <v>12.475</v>
      </c>
      <c r="E722" s="2">
        <v>0</v>
      </c>
      <c r="F722" s="2"/>
      <c r="G722" s="2"/>
      <c r="H722" s="16">
        <f t="shared" si="11"/>
        <v>0</v>
      </c>
    </row>
    <row r="723" spans="1:8" ht="13.5" x14ac:dyDescent="0.25">
      <c r="A723" s="11"/>
      <c r="B723" s="10">
        <v>43355</v>
      </c>
      <c r="C723" s="2">
        <v>12.5</v>
      </c>
      <c r="D723" s="2">
        <v>12.475</v>
      </c>
      <c r="E723" s="2">
        <v>799</v>
      </c>
      <c r="F723" s="2"/>
      <c r="G723" s="2"/>
      <c r="H723" s="16">
        <f t="shared" si="11"/>
        <v>0</v>
      </c>
    </row>
    <row r="724" spans="1:8" ht="13.5" x14ac:dyDescent="0.25">
      <c r="A724" s="11"/>
      <c r="B724" s="10">
        <v>43356</v>
      </c>
      <c r="C724" s="2">
        <v>13.2</v>
      </c>
      <c r="D724" s="2">
        <v>13.1736</v>
      </c>
      <c r="E724" s="2">
        <v>115</v>
      </c>
      <c r="F724" s="2"/>
      <c r="G724" s="2"/>
      <c r="H724" s="16">
        <f t="shared" si="11"/>
        <v>5.6000000000000064E-2</v>
      </c>
    </row>
    <row r="725" spans="1:8" ht="13.5" x14ac:dyDescent="0.25">
      <c r="A725" s="11"/>
      <c r="B725" s="10">
        <v>43357</v>
      </c>
      <c r="C725" s="2">
        <v>13.2</v>
      </c>
      <c r="D725" s="2">
        <v>13.1736</v>
      </c>
      <c r="E725" s="2">
        <v>3741</v>
      </c>
      <c r="F725" s="2"/>
      <c r="G725" s="2"/>
      <c r="H725" s="16">
        <f t="shared" si="11"/>
        <v>0</v>
      </c>
    </row>
    <row r="726" spans="1:8" ht="13.5" x14ac:dyDescent="0.25">
      <c r="A726" s="11"/>
      <c r="B726" s="10">
        <v>43360</v>
      </c>
      <c r="C726" s="2">
        <v>13.2</v>
      </c>
      <c r="D726" s="2">
        <v>13.1736</v>
      </c>
      <c r="E726" s="2">
        <v>0</v>
      </c>
      <c r="F726" s="2"/>
      <c r="G726" s="2"/>
      <c r="H726" s="16">
        <f t="shared" si="11"/>
        <v>0</v>
      </c>
    </row>
    <row r="727" spans="1:8" ht="13.5" x14ac:dyDescent="0.25">
      <c r="A727" s="11"/>
      <c r="B727" s="10">
        <v>43361</v>
      </c>
      <c r="C727" s="2">
        <v>13.2</v>
      </c>
      <c r="D727" s="2">
        <v>13.1736</v>
      </c>
      <c r="E727" s="2">
        <v>0</v>
      </c>
      <c r="F727" s="2"/>
      <c r="G727" s="2"/>
      <c r="H727" s="16">
        <f t="shared" si="11"/>
        <v>0</v>
      </c>
    </row>
    <row r="728" spans="1:8" ht="13.5" x14ac:dyDescent="0.25">
      <c r="A728" s="11"/>
      <c r="B728" s="10">
        <v>43362</v>
      </c>
      <c r="C728" s="2">
        <v>13.2</v>
      </c>
      <c r="D728" s="2">
        <v>13.1736</v>
      </c>
      <c r="E728" s="2">
        <v>0</v>
      </c>
      <c r="F728" s="2"/>
      <c r="G728" s="2"/>
      <c r="H728" s="16">
        <f t="shared" si="11"/>
        <v>0</v>
      </c>
    </row>
    <row r="729" spans="1:8" ht="13.5" x14ac:dyDescent="0.25">
      <c r="A729" s="11"/>
      <c r="B729" s="10">
        <v>43363</v>
      </c>
      <c r="C729" s="2">
        <v>13.2</v>
      </c>
      <c r="D729" s="2">
        <v>13.1736</v>
      </c>
      <c r="E729" s="2">
        <v>0</v>
      </c>
      <c r="F729" s="2"/>
      <c r="G729" s="2"/>
      <c r="H729" s="16">
        <f t="shared" si="11"/>
        <v>0</v>
      </c>
    </row>
    <row r="730" spans="1:8" ht="13.5" x14ac:dyDescent="0.25">
      <c r="A730" s="11"/>
      <c r="B730" s="10">
        <v>43364</v>
      </c>
      <c r="C730" s="2">
        <v>13.2</v>
      </c>
      <c r="D730" s="2">
        <v>13.1736</v>
      </c>
      <c r="E730" s="2">
        <v>0</v>
      </c>
      <c r="F730" s="2"/>
      <c r="G730" s="2"/>
      <c r="H730" s="16">
        <f t="shared" si="11"/>
        <v>0</v>
      </c>
    </row>
    <row r="731" spans="1:8" ht="13.5" x14ac:dyDescent="0.25">
      <c r="A731" s="11"/>
      <c r="B731" s="10">
        <v>43367</v>
      </c>
      <c r="C731" s="2">
        <v>13.2</v>
      </c>
      <c r="D731" s="2">
        <v>13.1736</v>
      </c>
      <c r="E731" s="2">
        <v>0</v>
      </c>
      <c r="F731" s="2"/>
      <c r="G731" s="2"/>
      <c r="H731" s="16">
        <f t="shared" si="11"/>
        <v>0</v>
      </c>
    </row>
    <row r="732" spans="1:8" ht="13.5" x14ac:dyDescent="0.25">
      <c r="A732" s="11"/>
      <c r="B732" s="10">
        <v>43368</v>
      </c>
      <c r="C732" s="2">
        <v>13</v>
      </c>
      <c r="D732" s="2">
        <v>12.974</v>
      </c>
      <c r="E732" s="2">
        <v>1000</v>
      </c>
      <c r="F732" s="2"/>
      <c r="G732" s="2"/>
      <c r="H732" s="16">
        <f t="shared" si="11"/>
        <v>-1.5151515151515168E-2</v>
      </c>
    </row>
    <row r="733" spans="1:8" ht="13.5" x14ac:dyDescent="0.25">
      <c r="A733" s="11"/>
      <c r="B733" s="10">
        <v>43369</v>
      </c>
      <c r="C733" s="2">
        <v>13</v>
      </c>
      <c r="D733" s="2">
        <v>12.974</v>
      </c>
      <c r="E733" s="2">
        <v>0</v>
      </c>
      <c r="F733" s="2"/>
      <c r="G733" s="2"/>
      <c r="H733" s="16">
        <f t="shared" si="11"/>
        <v>0</v>
      </c>
    </row>
    <row r="734" spans="1:8" ht="13.5" x14ac:dyDescent="0.25">
      <c r="A734" s="11"/>
      <c r="B734" s="10">
        <v>43370</v>
      </c>
      <c r="C734" s="2">
        <v>12.99</v>
      </c>
      <c r="D734" s="2">
        <v>12.964</v>
      </c>
      <c r="E734" s="2">
        <v>2544</v>
      </c>
      <c r="F734" s="2"/>
      <c r="G734" s="2"/>
      <c r="H734" s="16">
        <f t="shared" si="11"/>
        <v>-7.7077231385846978E-4</v>
      </c>
    </row>
    <row r="735" spans="1:8" ht="13.5" x14ac:dyDescent="0.25">
      <c r="A735" s="11"/>
      <c r="B735" s="10">
        <v>43371</v>
      </c>
      <c r="C735" s="2">
        <v>12.99</v>
      </c>
      <c r="D735" s="2">
        <v>12.964</v>
      </c>
      <c r="E735" s="2">
        <v>0</v>
      </c>
      <c r="F735" s="2"/>
      <c r="G735" s="2"/>
      <c r="H735" s="16">
        <f t="shared" si="11"/>
        <v>0</v>
      </c>
    </row>
    <row r="736" spans="1:8" ht="13.5" x14ac:dyDescent="0.25">
      <c r="A736" s="11"/>
      <c r="B736" s="10">
        <v>43374</v>
      </c>
      <c r="C736" s="2">
        <v>12.99</v>
      </c>
      <c r="D736" s="2">
        <v>12.964</v>
      </c>
      <c r="E736" s="2">
        <v>0</v>
      </c>
      <c r="F736" s="2"/>
      <c r="G736" s="2"/>
      <c r="H736" s="16">
        <f t="shared" si="11"/>
        <v>0</v>
      </c>
    </row>
    <row r="737" spans="1:8" ht="13.5" x14ac:dyDescent="0.25">
      <c r="A737" s="11"/>
      <c r="B737" s="10">
        <v>43375</v>
      </c>
      <c r="C737" s="2">
        <v>12.99</v>
      </c>
      <c r="D737" s="2">
        <v>12.964</v>
      </c>
      <c r="E737" s="2">
        <v>0</v>
      </c>
      <c r="F737" s="2"/>
      <c r="G737" s="2"/>
      <c r="H737" s="16">
        <f t="shared" si="11"/>
        <v>0</v>
      </c>
    </row>
    <row r="738" spans="1:8" ht="13.5" x14ac:dyDescent="0.25">
      <c r="A738" s="11"/>
      <c r="B738" s="10">
        <v>43376</v>
      </c>
      <c r="C738" s="2">
        <v>12.99</v>
      </c>
      <c r="D738" s="2">
        <v>12.964</v>
      </c>
      <c r="E738" s="2">
        <v>0</v>
      </c>
      <c r="F738" s="2"/>
      <c r="G738" s="2"/>
      <c r="H738" s="16">
        <f t="shared" si="11"/>
        <v>0</v>
      </c>
    </row>
    <row r="739" spans="1:8" ht="13.5" x14ac:dyDescent="0.25">
      <c r="A739" s="11"/>
      <c r="B739" s="10">
        <v>43377</v>
      </c>
      <c r="C739" s="2">
        <v>12.99</v>
      </c>
      <c r="D739" s="2">
        <v>12.964</v>
      </c>
      <c r="E739" s="2">
        <v>0</v>
      </c>
      <c r="F739" s="2"/>
      <c r="G739" s="2"/>
      <c r="H739" s="16">
        <f t="shared" si="11"/>
        <v>0</v>
      </c>
    </row>
    <row r="740" spans="1:8" ht="13.5" x14ac:dyDescent="0.25">
      <c r="A740" s="11"/>
      <c r="B740" s="10">
        <v>43378</v>
      </c>
      <c r="C740" s="2">
        <v>12.97</v>
      </c>
      <c r="D740" s="2">
        <v>12.944100000000001</v>
      </c>
      <c r="E740" s="2">
        <v>110</v>
      </c>
      <c r="F740" s="2"/>
      <c r="G740" s="2"/>
      <c r="H740" s="16">
        <f t="shared" si="11"/>
        <v>-1.5350200555383992E-3</v>
      </c>
    </row>
    <row r="741" spans="1:8" ht="13.5" x14ac:dyDescent="0.25">
      <c r="A741" s="11"/>
      <c r="B741" s="10">
        <v>43381</v>
      </c>
      <c r="C741" s="2">
        <v>12.97</v>
      </c>
      <c r="D741" s="2">
        <v>12.944100000000001</v>
      </c>
      <c r="E741" s="2">
        <v>0</v>
      </c>
      <c r="F741" s="2"/>
      <c r="G741" s="2"/>
      <c r="H741" s="16">
        <f t="shared" si="11"/>
        <v>0</v>
      </c>
    </row>
    <row r="742" spans="1:8" ht="13.5" x14ac:dyDescent="0.25">
      <c r="A742" s="11"/>
      <c r="B742" s="10">
        <v>43382</v>
      </c>
      <c r="C742" s="2">
        <v>12.95</v>
      </c>
      <c r="D742" s="2">
        <v>12.924099999999999</v>
      </c>
      <c r="E742" s="2">
        <v>3740</v>
      </c>
      <c r="F742" s="2"/>
      <c r="G742" s="2"/>
      <c r="H742" s="16">
        <f t="shared" si="11"/>
        <v>-1.5451054920775759E-3</v>
      </c>
    </row>
    <row r="743" spans="1:8" ht="13.5" x14ac:dyDescent="0.25">
      <c r="A743" s="11"/>
      <c r="B743" s="10">
        <v>43383</v>
      </c>
      <c r="C743" s="2">
        <v>12.95</v>
      </c>
      <c r="D743" s="2">
        <v>12.924099999999999</v>
      </c>
      <c r="E743" s="2">
        <v>12</v>
      </c>
      <c r="F743" s="2"/>
      <c r="G743" s="2"/>
      <c r="H743" s="16">
        <f t="shared" si="11"/>
        <v>0</v>
      </c>
    </row>
    <row r="744" spans="1:8" ht="13.5" x14ac:dyDescent="0.25">
      <c r="A744" s="11"/>
      <c r="B744" s="10">
        <v>43384</v>
      </c>
      <c r="C744" s="2">
        <v>12.95</v>
      </c>
      <c r="D744" s="2">
        <v>12.924099999999999</v>
      </c>
      <c r="E744" s="2">
        <v>0</v>
      </c>
      <c r="F744" s="2"/>
      <c r="G744" s="2"/>
      <c r="H744" s="16">
        <f t="shared" si="11"/>
        <v>0</v>
      </c>
    </row>
    <row r="745" spans="1:8" ht="13.5" x14ac:dyDescent="0.25">
      <c r="A745" s="11"/>
      <c r="B745" s="10">
        <v>43385</v>
      </c>
      <c r="C745" s="2">
        <v>12.95</v>
      </c>
      <c r="D745" s="2">
        <v>12.924099999999999</v>
      </c>
      <c r="E745" s="2">
        <v>20</v>
      </c>
      <c r="F745" s="2"/>
      <c r="G745" s="2"/>
      <c r="H745" s="16">
        <f t="shared" si="11"/>
        <v>0</v>
      </c>
    </row>
    <row r="746" spans="1:8" ht="13.5" x14ac:dyDescent="0.25">
      <c r="A746" s="11"/>
      <c r="B746" s="10">
        <v>43389</v>
      </c>
      <c r="C746" s="2">
        <v>12.95</v>
      </c>
      <c r="D746" s="2">
        <v>12.924099999999999</v>
      </c>
      <c r="E746" s="2">
        <v>0</v>
      </c>
      <c r="F746" s="2"/>
      <c r="G746" s="2"/>
      <c r="H746" s="16">
        <f t="shared" si="11"/>
        <v>0</v>
      </c>
    </row>
    <row r="747" spans="1:8" ht="13.5" x14ac:dyDescent="0.25">
      <c r="A747" s="11"/>
      <c r="B747" s="10">
        <v>43390</v>
      </c>
      <c r="C747" s="2">
        <v>12.95</v>
      </c>
      <c r="D747" s="2">
        <v>12.924099999999999</v>
      </c>
      <c r="E747" s="2">
        <v>0</v>
      </c>
      <c r="F747" s="2"/>
      <c r="G747" s="2"/>
      <c r="H747" s="16">
        <f t="shared" si="11"/>
        <v>0</v>
      </c>
    </row>
    <row r="748" spans="1:8" ht="13.5" x14ac:dyDescent="0.25">
      <c r="A748" s="11"/>
      <c r="B748" s="10">
        <v>43391</v>
      </c>
      <c r="C748" s="2">
        <v>12.95</v>
      </c>
      <c r="D748" s="2">
        <v>12.924099999999999</v>
      </c>
      <c r="E748" s="2">
        <v>0</v>
      </c>
      <c r="F748" s="2"/>
      <c r="G748" s="2"/>
      <c r="H748" s="16">
        <f t="shared" si="11"/>
        <v>0</v>
      </c>
    </row>
    <row r="749" spans="1:8" ht="13.5" x14ac:dyDescent="0.25">
      <c r="A749" s="11"/>
      <c r="B749" s="10">
        <v>43392</v>
      </c>
      <c r="C749" s="2">
        <v>12.95</v>
      </c>
      <c r="D749" s="2">
        <v>12.924099999999999</v>
      </c>
      <c r="E749" s="2">
        <v>0</v>
      </c>
      <c r="F749" s="2"/>
      <c r="G749" s="2"/>
      <c r="H749" s="16">
        <f t="shared" si="11"/>
        <v>0</v>
      </c>
    </row>
    <row r="750" spans="1:8" ht="13.5" x14ac:dyDescent="0.25">
      <c r="A750" s="11"/>
      <c r="B750" s="10">
        <v>43395</v>
      </c>
      <c r="C750" s="2">
        <v>12.94</v>
      </c>
      <c r="D750" s="2">
        <v>12.914099999999999</v>
      </c>
      <c r="E750" s="2">
        <v>3858</v>
      </c>
      <c r="F750" s="2"/>
      <c r="G750" s="2"/>
      <c r="H750" s="16">
        <f t="shared" si="11"/>
        <v>-7.7374826873823229E-4</v>
      </c>
    </row>
    <row r="751" spans="1:8" ht="13.5" x14ac:dyDescent="0.25">
      <c r="A751" s="11"/>
      <c r="B751" s="10">
        <v>43396</v>
      </c>
      <c r="C751" s="2">
        <v>12.94</v>
      </c>
      <c r="D751" s="2">
        <v>12.914099999999999</v>
      </c>
      <c r="E751" s="2">
        <v>0</v>
      </c>
      <c r="F751" s="2"/>
      <c r="G751" s="2"/>
      <c r="H751" s="16">
        <f t="shared" si="11"/>
        <v>0</v>
      </c>
    </row>
    <row r="752" spans="1:8" ht="13.5" x14ac:dyDescent="0.25">
      <c r="A752" s="11"/>
      <c r="B752" s="10">
        <v>43397</v>
      </c>
      <c r="C752" s="2">
        <v>12.94</v>
      </c>
      <c r="D752" s="2">
        <v>12.914099999999999</v>
      </c>
      <c r="E752" s="2">
        <v>0</v>
      </c>
      <c r="F752" s="2"/>
      <c r="G752" s="2"/>
      <c r="H752" s="16">
        <f t="shared" si="11"/>
        <v>0</v>
      </c>
    </row>
    <row r="753" spans="1:8" ht="13.5" x14ac:dyDescent="0.25">
      <c r="A753" s="11"/>
      <c r="B753" s="10">
        <v>43398</v>
      </c>
      <c r="C753" s="2">
        <v>12.94</v>
      </c>
      <c r="D753" s="2">
        <v>12.914099999999999</v>
      </c>
      <c r="E753" s="2">
        <v>0</v>
      </c>
      <c r="F753" s="2"/>
      <c r="G753" s="2"/>
      <c r="H753" s="16">
        <f t="shared" si="11"/>
        <v>0</v>
      </c>
    </row>
    <row r="754" spans="1:8" ht="13.5" x14ac:dyDescent="0.25">
      <c r="A754" s="11"/>
      <c r="B754" s="10">
        <v>43399</v>
      </c>
      <c r="C754" s="2">
        <v>12.94</v>
      </c>
      <c r="D754" s="2">
        <v>12.914099999999999</v>
      </c>
      <c r="E754" s="2">
        <v>0</v>
      </c>
      <c r="F754" s="2"/>
      <c r="G754" s="2"/>
      <c r="H754" s="16">
        <f t="shared" si="11"/>
        <v>0</v>
      </c>
    </row>
    <row r="755" spans="1:8" ht="13.5" x14ac:dyDescent="0.25">
      <c r="A755" s="11"/>
      <c r="B755" s="10">
        <v>43402</v>
      </c>
      <c r="C755" s="2">
        <v>12.94</v>
      </c>
      <c r="D755" s="2">
        <v>12.914099999999999</v>
      </c>
      <c r="E755" s="2">
        <v>0</v>
      </c>
      <c r="F755" s="2"/>
      <c r="G755" s="2"/>
      <c r="H755" s="16">
        <f t="shared" si="11"/>
        <v>0</v>
      </c>
    </row>
    <row r="756" spans="1:8" ht="13.5" x14ac:dyDescent="0.25">
      <c r="A756" s="11"/>
      <c r="B756" s="10">
        <v>43403</v>
      </c>
      <c r="C756" s="2">
        <v>12.36</v>
      </c>
      <c r="D756" s="2">
        <v>12.3353</v>
      </c>
      <c r="E756" s="2">
        <v>100</v>
      </c>
      <c r="F756" s="2"/>
      <c r="G756" s="2"/>
      <c r="H756" s="16">
        <f t="shared" si="11"/>
        <v>-4.4819228595101429E-2</v>
      </c>
    </row>
    <row r="757" spans="1:8" ht="13.5" x14ac:dyDescent="0.25">
      <c r="A757" s="11"/>
      <c r="B757" s="10">
        <v>43404</v>
      </c>
      <c r="C757" s="2">
        <v>12.9</v>
      </c>
      <c r="D757" s="2">
        <v>12.8742</v>
      </c>
      <c r="E757" s="2">
        <v>1</v>
      </c>
      <c r="F757" s="2"/>
      <c r="G757" s="2"/>
      <c r="H757" s="16">
        <f t="shared" si="11"/>
        <v>4.3687628189018501E-2</v>
      </c>
    </row>
    <row r="758" spans="1:8" ht="13.5" x14ac:dyDescent="0.25">
      <c r="A758" s="11"/>
      <c r="B758" s="10">
        <v>43405</v>
      </c>
      <c r="C758" s="2">
        <v>12.81</v>
      </c>
      <c r="D758" s="2">
        <v>12.7844</v>
      </c>
      <c r="E758" s="2">
        <v>40</v>
      </c>
      <c r="F758" s="2"/>
      <c r="G758" s="2"/>
      <c r="H758" s="16">
        <f t="shared" si="11"/>
        <v>-6.9751906914604653E-3</v>
      </c>
    </row>
    <row r="759" spans="1:8" ht="13.5" x14ac:dyDescent="0.25">
      <c r="A759" s="11"/>
      <c r="B759" s="10">
        <v>43406</v>
      </c>
      <c r="C759" s="2">
        <v>12.81</v>
      </c>
      <c r="D759" s="2">
        <v>12.7844</v>
      </c>
      <c r="E759" s="2">
        <v>0</v>
      </c>
      <c r="F759" s="2"/>
      <c r="G759" s="2"/>
      <c r="H759" s="16">
        <f t="shared" si="11"/>
        <v>0</v>
      </c>
    </row>
    <row r="760" spans="1:8" ht="13.5" x14ac:dyDescent="0.25">
      <c r="A760" s="11"/>
      <c r="B760" s="10">
        <v>43409</v>
      </c>
      <c r="C760" s="2">
        <v>12.81</v>
      </c>
      <c r="D760" s="2">
        <v>12.7844</v>
      </c>
      <c r="E760" s="2">
        <v>0</v>
      </c>
      <c r="F760" s="2"/>
      <c r="G760" s="2"/>
      <c r="H760" s="16">
        <f t="shared" si="11"/>
        <v>0</v>
      </c>
    </row>
    <row r="761" spans="1:8" ht="13.5" x14ac:dyDescent="0.25">
      <c r="A761" s="11"/>
      <c r="B761" s="10">
        <v>43410</v>
      </c>
      <c r="C761" s="2">
        <v>12.81</v>
      </c>
      <c r="D761" s="2">
        <v>12.7844</v>
      </c>
      <c r="E761" s="2">
        <v>0</v>
      </c>
      <c r="F761" s="2"/>
      <c r="G761" s="2"/>
      <c r="H761" s="16">
        <f t="shared" si="11"/>
        <v>0</v>
      </c>
    </row>
    <row r="762" spans="1:8" ht="13.5" x14ac:dyDescent="0.25">
      <c r="A762" s="11"/>
      <c r="B762" s="10">
        <v>43411</v>
      </c>
      <c r="C762" s="2">
        <v>12.81</v>
      </c>
      <c r="D762" s="2">
        <v>12.7844</v>
      </c>
      <c r="E762" s="2">
        <v>0</v>
      </c>
      <c r="F762" s="2"/>
      <c r="G762" s="2"/>
      <c r="H762" s="16">
        <f t="shared" si="11"/>
        <v>0</v>
      </c>
    </row>
    <row r="763" spans="1:8" ht="13.5" x14ac:dyDescent="0.25">
      <c r="A763" s="11"/>
      <c r="B763" s="10">
        <v>43412</v>
      </c>
      <c r="C763" s="2">
        <v>12.81</v>
      </c>
      <c r="D763" s="2">
        <v>12.7844</v>
      </c>
      <c r="E763" s="2">
        <v>0</v>
      </c>
      <c r="F763" s="2"/>
      <c r="G763" s="2"/>
      <c r="H763" s="16">
        <f t="shared" si="11"/>
        <v>0</v>
      </c>
    </row>
    <row r="764" spans="1:8" ht="13.5" x14ac:dyDescent="0.25">
      <c r="A764" s="11"/>
      <c r="B764" s="10">
        <v>43413</v>
      </c>
      <c r="C764" s="2">
        <v>12.81</v>
      </c>
      <c r="D764" s="2">
        <v>12.7844</v>
      </c>
      <c r="E764" s="2">
        <v>0</v>
      </c>
      <c r="F764" s="2"/>
      <c r="G764" s="2"/>
      <c r="H764" s="16">
        <f t="shared" si="11"/>
        <v>0</v>
      </c>
    </row>
    <row r="765" spans="1:8" ht="13.5" x14ac:dyDescent="0.25">
      <c r="A765" s="11"/>
      <c r="B765" s="10">
        <v>43416</v>
      </c>
      <c r="C765" s="2">
        <v>12.24</v>
      </c>
      <c r="D765" s="2">
        <v>12.2155</v>
      </c>
      <c r="E765" s="2">
        <v>20</v>
      </c>
      <c r="F765" s="2"/>
      <c r="G765" s="2"/>
      <c r="H765" s="16">
        <f t="shared" si="11"/>
        <v>-4.4499546322079982E-2</v>
      </c>
    </row>
    <row r="766" spans="1:8" ht="13.5" x14ac:dyDescent="0.25">
      <c r="A766" s="11"/>
      <c r="B766" s="10">
        <v>43417</v>
      </c>
      <c r="C766" s="2">
        <v>12.24</v>
      </c>
      <c r="D766" s="2">
        <v>12.2155</v>
      </c>
      <c r="E766" s="2">
        <v>0</v>
      </c>
      <c r="F766" s="2"/>
      <c r="G766" s="2"/>
      <c r="H766" s="16">
        <f t="shared" si="11"/>
        <v>0</v>
      </c>
    </row>
    <row r="767" spans="1:8" ht="13.5" x14ac:dyDescent="0.25">
      <c r="A767" s="11"/>
      <c r="B767" s="10">
        <v>43418</v>
      </c>
      <c r="C767" s="2">
        <v>12.6</v>
      </c>
      <c r="D767" s="2">
        <v>12.5748</v>
      </c>
      <c r="E767" s="2">
        <v>119</v>
      </c>
      <c r="F767" s="2"/>
      <c r="G767" s="2"/>
      <c r="H767" s="16">
        <f t="shared" si="11"/>
        <v>2.9413450124841329E-2</v>
      </c>
    </row>
    <row r="768" spans="1:8" ht="13.5" x14ac:dyDescent="0.25">
      <c r="A768" s="11"/>
      <c r="B768" s="10">
        <v>43419</v>
      </c>
      <c r="C768" s="2">
        <v>12.6</v>
      </c>
      <c r="D768" s="2">
        <v>12.5748</v>
      </c>
      <c r="E768" s="2">
        <v>0</v>
      </c>
      <c r="F768" s="2"/>
      <c r="G768" s="2"/>
      <c r="H768" s="16">
        <f t="shared" si="11"/>
        <v>0</v>
      </c>
    </row>
    <row r="769" spans="1:8" ht="13.5" x14ac:dyDescent="0.25">
      <c r="A769" s="11"/>
      <c r="B769" s="10">
        <v>43420</v>
      </c>
      <c r="C769" s="2">
        <v>12.04</v>
      </c>
      <c r="D769" s="2">
        <v>12.0159</v>
      </c>
      <c r="E769" s="2">
        <v>2090</v>
      </c>
      <c r="F769" s="2"/>
      <c r="G769" s="2"/>
      <c r="H769" s="16">
        <f t="shared" si="11"/>
        <v>-4.4446034926996815E-2</v>
      </c>
    </row>
    <row r="770" spans="1:8" ht="13.5" x14ac:dyDescent="0.25">
      <c r="A770" s="11"/>
      <c r="B770" s="10">
        <v>43423</v>
      </c>
      <c r="C770" s="2">
        <v>11.68</v>
      </c>
      <c r="D770" s="2">
        <v>11.656599999999999</v>
      </c>
      <c r="E770" s="2">
        <v>215</v>
      </c>
      <c r="F770" s="2"/>
      <c r="G770" s="2"/>
      <c r="H770" s="16">
        <f t="shared" si="11"/>
        <v>-2.990204645511373E-2</v>
      </c>
    </row>
    <row r="771" spans="1:8" ht="13.5" x14ac:dyDescent="0.25">
      <c r="A771" s="11"/>
      <c r="B771" s="10">
        <v>43425</v>
      </c>
      <c r="C771" s="2">
        <v>12.03</v>
      </c>
      <c r="D771" s="2">
        <v>12.0059</v>
      </c>
      <c r="E771" s="2">
        <v>6</v>
      </c>
      <c r="F771" s="2"/>
      <c r="G771" s="2"/>
      <c r="H771" s="16">
        <f t="shared" si="11"/>
        <v>2.9965856253109938E-2</v>
      </c>
    </row>
    <row r="772" spans="1:8" ht="13.5" x14ac:dyDescent="0.25">
      <c r="A772" s="11"/>
      <c r="B772" s="10">
        <v>43426</v>
      </c>
      <c r="C772" s="2">
        <v>12.02</v>
      </c>
      <c r="D772" s="2">
        <v>11.996</v>
      </c>
      <c r="E772" s="2">
        <v>1630</v>
      </c>
      <c r="F772" s="2"/>
      <c r="G772" s="2"/>
      <c r="H772" s="16">
        <f t="shared" si="11"/>
        <v>-8.2459457433428727E-4</v>
      </c>
    </row>
    <row r="773" spans="1:8" ht="13.5" x14ac:dyDescent="0.25">
      <c r="A773" s="11"/>
      <c r="B773" s="10">
        <v>43427</v>
      </c>
      <c r="C773" s="2">
        <v>11.8</v>
      </c>
      <c r="D773" s="2">
        <v>11.776400000000001</v>
      </c>
      <c r="E773" s="2">
        <v>700</v>
      </c>
      <c r="F773" s="2"/>
      <c r="G773" s="2"/>
      <c r="H773" s="16">
        <f t="shared" si="11"/>
        <v>-1.8306102034011319E-2</v>
      </c>
    </row>
    <row r="774" spans="1:8" ht="13.5" x14ac:dyDescent="0.25">
      <c r="A774" s="11"/>
      <c r="B774" s="10">
        <v>43430</v>
      </c>
      <c r="C774" s="2">
        <v>11.75</v>
      </c>
      <c r="D774" s="2">
        <v>11.7265</v>
      </c>
      <c r="E774" s="2">
        <v>690</v>
      </c>
      <c r="F774" s="2"/>
      <c r="G774" s="2"/>
      <c r="H774" s="16">
        <f t="shared" si="11"/>
        <v>-4.2372881355933001E-3</v>
      </c>
    </row>
    <row r="775" spans="1:8" ht="13.5" x14ac:dyDescent="0.25">
      <c r="A775" s="11"/>
      <c r="B775" s="10">
        <v>43431</v>
      </c>
      <c r="C775" s="2">
        <v>11.8</v>
      </c>
      <c r="D775" s="2">
        <v>11.776400000000001</v>
      </c>
      <c r="E775" s="2">
        <v>20</v>
      </c>
      <c r="F775" s="2"/>
      <c r="G775" s="2"/>
      <c r="H775" s="16">
        <f t="shared" ref="H775:H838" si="12">(D775-D774)/D774</f>
        <v>4.2553191489362509E-3</v>
      </c>
    </row>
    <row r="776" spans="1:8" ht="13.5" x14ac:dyDescent="0.25">
      <c r="A776" s="11"/>
      <c r="B776" s="10">
        <v>43432</v>
      </c>
      <c r="C776" s="2">
        <v>11.75</v>
      </c>
      <c r="D776" s="2">
        <v>11.7265</v>
      </c>
      <c r="E776" s="2">
        <v>500</v>
      </c>
      <c r="F776" s="2"/>
      <c r="G776" s="2"/>
      <c r="H776" s="16">
        <f t="shared" si="12"/>
        <v>-4.2372881355933001E-3</v>
      </c>
    </row>
    <row r="777" spans="1:8" ht="13.5" x14ac:dyDescent="0.25">
      <c r="A777" s="11"/>
      <c r="B777" s="10">
        <v>43433</v>
      </c>
      <c r="C777" s="2">
        <v>11.75</v>
      </c>
      <c r="D777" s="2">
        <v>11.7265</v>
      </c>
      <c r="E777" s="2">
        <v>101</v>
      </c>
      <c r="F777" s="2"/>
      <c r="G777" s="2"/>
      <c r="H777" s="16">
        <f t="shared" si="12"/>
        <v>0</v>
      </c>
    </row>
    <row r="778" spans="1:8" ht="13.5" x14ac:dyDescent="0.25">
      <c r="A778" s="11"/>
      <c r="B778" s="10">
        <v>43434</v>
      </c>
      <c r="C778" s="2">
        <v>11.75</v>
      </c>
      <c r="D778" s="2">
        <v>11.7265</v>
      </c>
      <c r="E778" s="2">
        <v>0</v>
      </c>
      <c r="F778" s="2"/>
      <c r="G778" s="2"/>
      <c r="H778" s="16">
        <f t="shared" si="12"/>
        <v>0</v>
      </c>
    </row>
    <row r="779" spans="1:8" ht="13.5" x14ac:dyDescent="0.25">
      <c r="A779" s="11"/>
      <c r="B779" s="10">
        <v>43437</v>
      </c>
      <c r="C779" s="2">
        <v>11.4</v>
      </c>
      <c r="D779" s="2">
        <v>11.3772</v>
      </c>
      <c r="E779" s="2">
        <v>233</v>
      </c>
      <c r="F779" s="2"/>
      <c r="G779" s="2"/>
      <c r="H779" s="16">
        <f t="shared" si="12"/>
        <v>-2.9787234042553151E-2</v>
      </c>
    </row>
    <row r="780" spans="1:8" ht="13.5" x14ac:dyDescent="0.25">
      <c r="A780" s="11"/>
      <c r="B780" s="10">
        <v>43438</v>
      </c>
      <c r="C780" s="2">
        <v>11.4</v>
      </c>
      <c r="D780" s="2">
        <v>11.3772</v>
      </c>
      <c r="E780" s="2">
        <v>0</v>
      </c>
      <c r="F780" s="2"/>
      <c r="G780" s="2"/>
      <c r="H780" s="16">
        <f t="shared" si="12"/>
        <v>0</v>
      </c>
    </row>
    <row r="781" spans="1:8" ht="13.5" x14ac:dyDescent="0.25">
      <c r="A781" s="11"/>
      <c r="B781" s="10">
        <v>43439</v>
      </c>
      <c r="C781" s="2">
        <v>11.42</v>
      </c>
      <c r="D781" s="2">
        <v>11.3972</v>
      </c>
      <c r="E781" s="2">
        <v>167</v>
      </c>
      <c r="F781" s="2"/>
      <c r="G781" s="2"/>
      <c r="H781" s="16">
        <f t="shared" si="12"/>
        <v>1.7579017684491416E-3</v>
      </c>
    </row>
    <row r="782" spans="1:8" ht="13.5" x14ac:dyDescent="0.25">
      <c r="A782" s="11"/>
      <c r="B782" s="10">
        <v>43440</v>
      </c>
      <c r="C782" s="2">
        <v>11.42</v>
      </c>
      <c r="D782" s="2">
        <v>11.3972</v>
      </c>
      <c r="E782" s="2">
        <v>0</v>
      </c>
      <c r="F782" s="2"/>
      <c r="G782" s="2"/>
      <c r="H782" s="16">
        <f t="shared" si="12"/>
        <v>0</v>
      </c>
    </row>
    <row r="783" spans="1:8" ht="13.5" x14ac:dyDescent="0.25">
      <c r="A783" s="11"/>
      <c r="B783" s="10">
        <v>43441</v>
      </c>
      <c r="C783" s="2">
        <v>11.42</v>
      </c>
      <c r="D783" s="2">
        <v>11.3972</v>
      </c>
      <c r="E783" s="2">
        <v>0</v>
      </c>
      <c r="F783" s="2"/>
      <c r="G783" s="2"/>
      <c r="H783" s="16">
        <f t="shared" si="12"/>
        <v>0</v>
      </c>
    </row>
    <row r="784" spans="1:8" ht="13.5" x14ac:dyDescent="0.25">
      <c r="A784" s="11"/>
      <c r="B784" s="10">
        <v>43444</v>
      </c>
      <c r="C784" s="2">
        <v>11.42</v>
      </c>
      <c r="D784" s="2">
        <v>11.3972</v>
      </c>
      <c r="E784" s="2">
        <v>0</v>
      </c>
      <c r="F784" s="2"/>
      <c r="G784" s="2"/>
      <c r="H784" s="16">
        <f t="shared" si="12"/>
        <v>0</v>
      </c>
    </row>
    <row r="785" spans="1:8" ht="13.5" x14ac:dyDescent="0.25">
      <c r="A785" s="11"/>
      <c r="B785" s="10">
        <v>43445</v>
      </c>
      <c r="C785" s="2">
        <v>11.42</v>
      </c>
      <c r="D785" s="2">
        <v>11.3972</v>
      </c>
      <c r="E785" s="2">
        <v>10</v>
      </c>
      <c r="F785" s="2"/>
      <c r="G785" s="2"/>
      <c r="H785" s="16">
        <f t="shared" si="12"/>
        <v>0</v>
      </c>
    </row>
    <row r="786" spans="1:8" ht="13.5" x14ac:dyDescent="0.25">
      <c r="A786" s="11"/>
      <c r="B786" s="10">
        <v>43446</v>
      </c>
      <c r="C786" s="2">
        <v>11.08</v>
      </c>
      <c r="D786" s="2">
        <v>11.0578</v>
      </c>
      <c r="E786" s="2">
        <v>100</v>
      </c>
      <c r="F786" s="2"/>
      <c r="G786" s="2"/>
      <c r="H786" s="16">
        <f t="shared" si="12"/>
        <v>-2.9779244024848162E-2</v>
      </c>
    </row>
    <row r="787" spans="1:8" ht="13.5" x14ac:dyDescent="0.25">
      <c r="A787" s="11"/>
      <c r="B787" s="10">
        <v>43447</v>
      </c>
      <c r="C787" s="2">
        <v>11.3</v>
      </c>
      <c r="D787" s="2">
        <v>11.2774</v>
      </c>
      <c r="E787" s="2">
        <v>4</v>
      </c>
      <c r="F787" s="2"/>
      <c r="G787" s="2"/>
      <c r="H787" s="16">
        <f t="shared" si="12"/>
        <v>1.9859284848704063E-2</v>
      </c>
    </row>
    <row r="788" spans="1:8" ht="13.5" x14ac:dyDescent="0.25">
      <c r="A788" s="11"/>
      <c r="B788" s="10">
        <v>43448</v>
      </c>
      <c r="C788" s="2">
        <v>11.3</v>
      </c>
      <c r="D788" s="2">
        <v>11.2774</v>
      </c>
      <c r="E788" s="2">
        <v>0</v>
      </c>
      <c r="F788" s="2"/>
      <c r="G788" s="2"/>
      <c r="H788" s="16">
        <f t="shared" si="12"/>
        <v>0</v>
      </c>
    </row>
    <row r="789" spans="1:8" ht="13.5" x14ac:dyDescent="0.25">
      <c r="A789" s="11"/>
      <c r="B789" s="10">
        <v>43451</v>
      </c>
      <c r="C789" s="2">
        <v>11.3</v>
      </c>
      <c r="D789" s="2">
        <v>11.2774</v>
      </c>
      <c r="E789" s="2">
        <v>0</v>
      </c>
      <c r="F789" s="2"/>
      <c r="G789" s="2"/>
      <c r="H789" s="16">
        <f t="shared" si="12"/>
        <v>0</v>
      </c>
    </row>
    <row r="790" spans="1:8" ht="13.5" x14ac:dyDescent="0.25">
      <c r="A790" s="11"/>
      <c r="B790" s="10">
        <v>43452</v>
      </c>
      <c r="C790" s="2">
        <v>11.3</v>
      </c>
      <c r="D790" s="2">
        <v>11.2774</v>
      </c>
      <c r="E790" s="2">
        <v>0</v>
      </c>
      <c r="F790" s="2"/>
      <c r="G790" s="2"/>
      <c r="H790" s="16">
        <f t="shared" si="12"/>
        <v>0</v>
      </c>
    </row>
    <row r="791" spans="1:8" ht="13.5" x14ac:dyDescent="0.25">
      <c r="A791" s="11"/>
      <c r="B791" s="10">
        <v>43453</v>
      </c>
      <c r="C791" s="2">
        <v>11.3</v>
      </c>
      <c r="D791" s="2">
        <v>11.2774</v>
      </c>
      <c r="E791" s="2">
        <v>58</v>
      </c>
      <c r="F791" s="2"/>
      <c r="G791" s="2"/>
      <c r="H791" s="16">
        <f t="shared" si="12"/>
        <v>0</v>
      </c>
    </row>
    <row r="792" spans="1:8" ht="13.5" x14ac:dyDescent="0.25">
      <c r="A792" s="11"/>
      <c r="B792" s="10">
        <v>43454</v>
      </c>
      <c r="C792" s="2">
        <v>11.3</v>
      </c>
      <c r="D792" s="2">
        <v>11.2774</v>
      </c>
      <c r="E792" s="2">
        <v>488</v>
      </c>
      <c r="F792" s="2"/>
      <c r="G792" s="2"/>
      <c r="H792" s="16">
        <f t="shared" si="12"/>
        <v>0</v>
      </c>
    </row>
    <row r="793" spans="1:8" ht="13.5" x14ac:dyDescent="0.25">
      <c r="A793" s="11"/>
      <c r="B793" s="10">
        <v>43455</v>
      </c>
      <c r="C793" s="2">
        <v>11.3</v>
      </c>
      <c r="D793" s="2">
        <v>11.2774</v>
      </c>
      <c r="E793" s="2">
        <v>0</v>
      </c>
      <c r="F793" s="2"/>
      <c r="G793" s="2"/>
      <c r="H793" s="16">
        <f t="shared" si="12"/>
        <v>0</v>
      </c>
    </row>
    <row r="794" spans="1:8" ht="13.5" x14ac:dyDescent="0.25">
      <c r="A794" s="11"/>
      <c r="B794" s="10">
        <v>43458</v>
      </c>
      <c r="C794" s="2">
        <v>11.3</v>
      </c>
      <c r="D794" s="2">
        <v>11.2774</v>
      </c>
      <c r="E794" s="2">
        <v>0</v>
      </c>
      <c r="F794" s="2"/>
      <c r="G794" s="2"/>
      <c r="H794" s="16">
        <f t="shared" si="12"/>
        <v>0</v>
      </c>
    </row>
    <row r="795" spans="1:8" ht="13.5" x14ac:dyDescent="0.25">
      <c r="A795" s="11"/>
      <c r="B795" s="10">
        <v>43459</v>
      </c>
      <c r="C795" s="2">
        <v>11.3</v>
      </c>
      <c r="D795" s="2">
        <v>11.2774</v>
      </c>
      <c r="E795" s="2">
        <v>0</v>
      </c>
      <c r="F795" s="2"/>
      <c r="G795" s="2"/>
      <c r="H795" s="16">
        <f t="shared" si="12"/>
        <v>0</v>
      </c>
    </row>
    <row r="796" spans="1:8" ht="13.5" x14ac:dyDescent="0.25">
      <c r="A796" s="11"/>
      <c r="B796" s="10">
        <v>43460</v>
      </c>
      <c r="C796" s="2">
        <v>10.97</v>
      </c>
      <c r="D796" s="2">
        <v>10.9481</v>
      </c>
      <c r="E796" s="2">
        <v>36</v>
      </c>
      <c r="F796" s="2"/>
      <c r="G796" s="2"/>
      <c r="H796" s="16">
        <f t="shared" si="12"/>
        <v>-2.919999290616631E-2</v>
      </c>
    </row>
    <row r="797" spans="1:8" ht="13.5" x14ac:dyDescent="0.25">
      <c r="A797" s="11"/>
      <c r="B797" s="10">
        <v>43461</v>
      </c>
      <c r="C797" s="2">
        <v>11.25</v>
      </c>
      <c r="D797" s="2">
        <v>11.227499999999999</v>
      </c>
      <c r="E797" s="2">
        <v>300</v>
      </c>
      <c r="F797" s="2"/>
      <c r="G797" s="2"/>
      <c r="H797" s="16">
        <f t="shared" si="12"/>
        <v>2.5520409934143732E-2</v>
      </c>
    </row>
    <row r="798" spans="1:8" ht="13.5" x14ac:dyDescent="0.25">
      <c r="A798" s="11"/>
      <c r="B798" s="10">
        <v>43462</v>
      </c>
      <c r="C798" s="2">
        <v>11.25</v>
      </c>
      <c r="D798" s="2">
        <v>11.227499999999999</v>
      </c>
      <c r="E798" s="2">
        <v>200</v>
      </c>
      <c r="F798" s="2"/>
      <c r="G798" s="2"/>
      <c r="H798" s="16">
        <f t="shared" si="12"/>
        <v>0</v>
      </c>
    </row>
    <row r="799" spans="1:8" ht="13.5" x14ac:dyDescent="0.25">
      <c r="A799" s="11"/>
      <c r="B799" s="10">
        <v>43465</v>
      </c>
      <c r="C799" s="2">
        <v>11.25</v>
      </c>
      <c r="D799" s="2">
        <v>11.227499999999999</v>
      </c>
      <c r="E799" s="2">
        <v>310</v>
      </c>
      <c r="F799" s="2"/>
      <c r="G799" s="2"/>
      <c r="H799" s="16">
        <f t="shared" si="12"/>
        <v>0</v>
      </c>
    </row>
    <row r="800" spans="1:8" ht="13.5" x14ac:dyDescent="0.25">
      <c r="A800" s="11"/>
      <c r="B800" s="10">
        <v>43467</v>
      </c>
      <c r="C800" s="2">
        <v>11.58</v>
      </c>
      <c r="D800" s="2">
        <v>11.556800000000001</v>
      </c>
      <c r="E800" s="2">
        <v>5</v>
      </c>
      <c r="F800" s="2"/>
      <c r="G800" s="2"/>
      <c r="H800" s="16">
        <f t="shared" si="12"/>
        <v>2.9329770652416098E-2</v>
      </c>
    </row>
    <row r="801" spans="1:8" ht="13.5" x14ac:dyDescent="0.25">
      <c r="A801" s="11"/>
      <c r="B801" s="10">
        <v>43468</v>
      </c>
      <c r="C801" s="2">
        <v>11.57</v>
      </c>
      <c r="D801" s="2">
        <v>11.546900000000001</v>
      </c>
      <c r="E801" s="2">
        <v>1280</v>
      </c>
      <c r="F801" s="2"/>
      <c r="G801" s="2"/>
      <c r="H801" s="16">
        <f t="shared" si="12"/>
        <v>-8.5663851585214069E-4</v>
      </c>
    </row>
    <row r="802" spans="1:8" ht="13.5" x14ac:dyDescent="0.25">
      <c r="A802" s="11"/>
      <c r="B802" s="10">
        <v>43469</v>
      </c>
      <c r="C802" s="2">
        <v>11.55</v>
      </c>
      <c r="D802" s="2">
        <v>11.526899999999999</v>
      </c>
      <c r="E802" s="2">
        <v>2235</v>
      </c>
      <c r="F802" s="2"/>
      <c r="G802" s="2"/>
      <c r="H802" s="16">
        <f t="shared" si="12"/>
        <v>-1.7320666152821405E-3</v>
      </c>
    </row>
    <row r="803" spans="1:8" ht="13.5" x14ac:dyDescent="0.25">
      <c r="A803" s="11"/>
      <c r="B803" s="10">
        <v>43472</v>
      </c>
      <c r="C803" s="2">
        <v>11.55</v>
      </c>
      <c r="D803" s="2">
        <v>11.526899999999999</v>
      </c>
      <c r="E803" s="2">
        <v>0</v>
      </c>
      <c r="F803" s="2"/>
      <c r="G803" s="2"/>
      <c r="H803" s="16">
        <f t="shared" si="12"/>
        <v>0</v>
      </c>
    </row>
    <row r="804" spans="1:8" ht="13.5" x14ac:dyDescent="0.25">
      <c r="A804" s="11"/>
      <c r="B804" s="10">
        <v>43473</v>
      </c>
      <c r="C804" s="2">
        <v>11.49</v>
      </c>
      <c r="D804" s="2">
        <v>11.467000000000001</v>
      </c>
      <c r="E804" s="2">
        <v>280</v>
      </c>
      <c r="F804" s="2"/>
      <c r="G804" s="2"/>
      <c r="H804" s="16">
        <f t="shared" si="12"/>
        <v>-5.1965402666804567E-3</v>
      </c>
    </row>
    <row r="805" spans="1:8" ht="13.5" x14ac:dyDescent="0.25">
      <c r="A805" s="11"/>
      <c r="B805" s="10">
        <v>43474</v>
      </c>
      <c r="C805" s="2">
        <v>11.49</v>
      </c>
      <c r="D805" s="2">
        <v>11.467000000000001</v>
      </c>
      <c r="E805" s="2">
        <v>0</v>
      </c>
      <c r="F805" s="2"/>
      <c r="G805" s="2"/>
      <c r="H805" s="16">
        <f t="shared" si="12"/>
        <v>0</v>
      </c>
    </row>
    <row r="806" spans="1:8" ht="13.5" x14ac:dyDescent="0.25">
      <c r="A806" s="11"/>
      <c r="B806" s="10">
        <v>43475</v>
      </c>
      <c r="C806" s="2">
        <v>11.49</v>
      </c>
      <c r="D806" s="2">
        <v>11.467000000000001</v>
      </c>
      <c r="E806" s="2">
        <v>0</v>
      </c>
      <c r="F806" s="2"/>
      <c r="G806" s="2"/>
      <c r="H806" s="16">
        <f t="shared" si="12"/>
        <v>0</v>
      </c>
    </row>
    <row r="807" spans="1:8" ht="13.5" x14ac:dyDescent="0.25">
      <c r="A807" s="11"/>
      <c r="B807" s="10">
        <v>43476</v>
      </c>
      <c r="C807" s="2">
        <v>11.49</v>
      </c>
      <c r="D807" s="2">
        <v>11.467000000000001</v>
      </c>
      <c r="E807" s="2">
        <v>0</v>
      </c>
      <c r="F807" s="2"/>
      <c r="G807" s="2"/>
      <c r="H807" s="16">
        <f t="shared" si="12"/>
        <v>0</v>
      </c>
    </row>
    <row r="808" spans="1:8" ht="13.5" x14ac:dyDescent="0.25">
      <c r="A808" s="11"/>
      <c r="B808" s="10">
        <v>43480</v>
      </c>
      <c r="C808" s="2">
        <v>11.4</v>
      </c>
      <c r="D808" s="2">
        <v>11.3772</v>
      </c>
      <c r="E808" s="2">
        <v>188</v>
      </c>
      <c r="F808" s="2"/>
      <c r="G808" s="2"/>
      <c r="H808" s="16">
        <f t="shared" si="12"/>
        <v>-7.8311676986134397E-3</v>
      </c>
    </row>
    <row r="809" spans="1:8" ht="13.5" x14ac:dyDescent="0.25">
      <c r="A809" s="11"/>
      <c r="B809" s="10">
        <v>43481</v>
      </c>
      <c r="C809" s="2">
        <v>11.4</v>
      </c>
      <c r="D809" s="2">
        <v>11.3772</v>
      </c>
      <c r="E809" s="2">
        <v>0</v>
      </c>
      <c r="F809" s="2"/>
      <c r="G809" s="2"/>
      <c r="H809" s="16">
        <f t="shared" si="12"/>
        <v>0</v>
      </c>
    </row>
    <row r="810" spans="1:8" ht="13.5" x14ac:dyDescent="0.25">
      <c r="A810" s="11"/>
      <c r="B810" s="10">
        <v>43482</v>
      </c>
      <c r="C810" s="2">
        <v>11.01</v>
      </c>
      <c r="D810" s="2">
        <v>10.988</v>
      </c>
      <c r="E810" s="2">
        <v>78</v>
      </c>
      <c r="F810" s="2"/>
      <c r="G810" s="2"/>
      <c r="H810" s="16">
        <f t="shared" si="12"/>
        <v>-3.4208768414021082E-2</v>
      </c>
    </row>
    <row r="811" spans="1:8" ht="13.5" x14ac:dyDescent="0.25">
      <c r="A811" s="11"/>
      <c r="B811" s="10">
        <v>43483</v>
      </c>
      <c r="C811" s="2">
        <v>11</v>
      </c>
      <c r="D811" s="2">
        <v>10.978</v>
      </c>
      <c r="E811" s="2">
        <v>32</v>
      </c>
      <c r="F811" s="2"/>
      <c r="G811" s="2"/>
      <c r="H811" s="16">
        <f t="shared" si="12"/>
        <v>-9.1008372770292928E-4</v>
      </c>
    </row>
    <row r="812" spans="1:8" ht="13.5" x14ac:dyDescent="0.25">
      <c r="A812" s="11"/>
      <c r="B812" s="10">
        <v>43486</v>
      </c>
      <c r="C812" s="2">
        <v>10.99</v>
      </c>
      <c r="D812" s="2">
        <v>10.968</v>
      </c>
      <c r="E812" s="2">
        <v>45</v>
      </c>
      <c r="F812" s="2"/>
      <c r="G812" s="2"/>
      <c r="H812" s="16">
        <f t="shared" si="12"/>
        <v>-9.1091273456000977E-4</v>
      </c>
    </row>
    <row r="813" spans="1:8" ht="13.5" x14ac:dyDescent="0.25">
      <c r="A813" s="11"/>
      <c r="B813" s="10">
        <v>43487</v>
      </c>
      <c r="C813" s="2">
        <v>10.99</v>
      </c>
      <c r="D813" s="2">
        <v>10.968</v>
      </c>
      <c r="E813" s="2">
        <v>145</v>
      </c>
      <c r="F813" s="2"/>
      <c r="G813" s="2"/>
      <c r="H813" s="16">
        <f t="shared" si="12"/>
        <v>0</v>
      </c>
    </row>
    <row r="814" spans="1:8" ht="13.5" x14ac:dyDescent="0.25">
      <c r="A814" s="11"/>
      <c r="B814" s="10">
        <v>43488</v>
      </c>
      <c r="C814" s="2">
        <v>10.99</v>
      </c>
      <c r="D814" s="2">
        <v>10.968</v>
      </c>
      <c r="E814" s="2">
        <v>0</v>
      </c>
      <c r="F814" s="2"/>
      <c r="G814" s="2"/>
      <c r="H814" s="16">
        <f t="shared" si="12"/>
        <v>0</v>
      </c>
    </row>
    <row r="815" spans="1:8" ht="13.5" x14ac:dyDescent="0.25">
      <c r="A815" s="11"/>
      <c r="B815" s="10">
        <v>43489</v>
      </c>
      <c r="C815" s="2">
        <v>10.78</v>
      </c>
      <c r="D815" s="2">
        <v>10.7584</v>
      </c>
      <c r="E815" s="2">
        <v>315</v>
      </c>
      <c r="F815" s="2"/>
      <c r="G815" s="2"/>
      <c r="H815" s="16">
        <f t="shared" si="12"/>
        <v>-1.911013858497447E-2</v>
      </c>
    </row>
    <row r="816" spans="1:8" ht="13.5" x14ac:dyDescent="0.25">
      <c r="A816" s="11"/>
      <c r="B816" s="10">
        <v>43490</v>
      </c>
      <c r="C816" s="2">
        <v>10.78</v>
      </c>
      <c r="D816" s="2">
        <v>10.7584</v>
      </c>
      <c r="E816" s="2">
        <v>8</v>
      </c>
      <c r="F816" s="2"/>
      <c r="G816" s="2"/>
      <c r="H816" s="16">
        <f t="shared" si="12"/>
        <v>0</v>
      </c>
    </row>
    <row r="817" spans="1:8" ht="13.5" x14ac:dyDescent="0.25">
      <c r="A817" s="11"/>
      <c r="B817" s="10">
        <v>43493</v>
      </c>
      <c r="C817" s="2">
        <v>10.77</v>
      </c>
      <c r="D817" s="2">
        <v>10.7485</v>
      </c>
      <c r="E817" s="2">
        <v>200</v>
      </c>
      <c r="F817" s="2"/>
      <c r="G817" s="2"/>
      <c r="H817" s="16">
        <f t="shared" si="12"/>
        <v>-9.2021118381915715E-4</v>
      </c>
    </row>
    <row r="818" spans="1:8" ht="13.5" x14ac:dyDescent="0.25">
      <c r="A818" s="11"/>
      <c r="B818" s="10">
        <v>43494</v>
      </c>
      <c r="C818" s="2">
        <v>10.77</v>
      </c>
      <c r="D818" s="2">
        <v>10.7485</v>
      </c>
      <c r="E818" s="2">
        <v>0</v>
      </c>
      <c r="F818" s="2"/>
      <c r="G818" s="2"/>
      <c r="H818" s="16">
        <f t="shared" si="12"/>
        <v>0</v>
      </c>
    </row>
    <row r="819" spans="1:8" ht="13.5" x14ac:dyDescent="0.25">
      <c r="A819" s="11"/>
      <c r="B819" s="10">
        <v>43495</v>
      </c>
      <c r="C819" s="2">
        <v>10.69</v>
      </c>
      <c r="D819" s="2">
        <v>10.6686</v>
      </c>
      <c r="E819" s="2">
        <v>565</v>
      </c>
      <c r="F819" s="2"/>
      <c r="G819" s="2"/>
      <c r="H819" s="16">
        <f t="shared" si="12"/>
        <v>-7.4335953854026424E-3</v>
      </c>
    </row>
    <row r="820" spans="1:8" ht="13.5" x14ac:dyDescent="0.25">
      <c r="A820" s="11"/>
      <c r="B820" s="10">
        <v>43496</v>
      </c>
      <c r="C820" s="2">
        <v>10.46</v>
      </c>
      <c r="D820" s="2">
        <v>10.4391</v>
      </c>
      <c r="E820" s="2">
        <v>164</v>
      </c>
      <c r="F820" s="2"/>
      <c r="G820" s="2"/>
      <c r="H820" s="16">
        <f t="shared" si="12"/>
        <v>-2.1511725999662546E-2</v>
      </c>
    </row>
    <row r="821" spans="1:8" ht="13.5" x14ac:dyDescent="0.25">
      <c r="A821" s="11"/>
      <c r="B821" s="10">
        <v>43497</v>
      </c>
      <c r="C821" s="2">
        <v>10.199999999999999</v>
      </c>
      <c r="D821" s="2">
        <v>10.179600000000001</v>
      </c>
      <c r="E821" s="2">
        <v>4</v>
      </c>
      <c r="F821" s="2"/>
      <c r="G821" s="2"/>
      <c r="H821" s="16">
        <f t="shared" si="12"/>
        <v>-2.4858464810184708E-2</v>
      </c>
    </row>
    <row r="822" spans="1:8" ht="13.5" x14ac:dyDescent="0.25">
      <c r="A822" s="11"/>
      <c r="B822" s="10">
        <v>43500</v>
      </c>
      <c r="C822" s="2">
        <v>10.46</v>
      </c>
      <c r="D822" s="2">
        <v>10.4391</v>
      </c>
      <c r="E822" s="2">
        <v>10</v>
      </c>
      <c r="F822" s="2"/>
      <c r="G822" s="2"/>
      <c r="H822" s="16">
        <f t="shared" si="12"/>
        <v>2.5492160792172498E-2</v>
      </c>
    </row>
    <row r="823" spans="1:8" ht="13.5" x14ac:dyDescent="0.25">
      <c r="A823" s="11"/>
      <c r="B823" s="10">
        <v>43501</v>
      </c>
      <c r="C823" s="2">
        <v>10.46</v>
      </c>
      <c r="D823" s="2">
        <v>10.4391</v>
      </c>
      <c r="E823" s="2">
        <v>0</v>
      </c>
      <c r="F823" s="2"/>
      <c r="G823" s="2"/>
      <c r="H823" s="16">
        <f t="shared" si="12"/>
        <v>0</v>
      </c>
    </row>
    <row r="824" spans="1:8" ht="13.5" x14ac:dyDescent="0.25">
      <c r="A824" s="11"/>
      <c r="B824" s="10">
        <v>43502</v>
      </c>
      <c r="C824" s="2">
        <v>10.47</v>
      </c>
      <c r="D824" s="2">
        <v>10.4491</v>
      </c>
      <c r="E824" s="2">
        <v>104</v>
      </c>
      <c r="F824" s="2"/>
      <c r="G824" s="2"/>
      <c r="H824" s="16">
        <f t="shared" si="12"/>
        <v>9.5793698690498097E-4</v>
      </c>
    </row>
    <row r="825" spans="1:8" ht="13.5" x14ac:dyDescent="0.25">
      <c r="A825" s="11"/>
      <c r="B825" s="10">
        <v>43503</v>
      </c>
      <c r="C825" s="2">
        <v>10.47</v>
      </c>
      <c r="D825" s="2">
        <v>10.4491</v>
      </c>
      <c r="E825" s="2">
        <v>230</v>
      </c>
      <c r="F825" s="2"/>
      <c r="G825" s="2"/>
      <c r="H825" s="16">
        <f t="shared" si="12"/>
        <v>0</v>
      </c>
    </row>
    <row r="826" spans="1:8" ht="13.5" x14ac:dyDescent="0.25">
      <c r="A826" s="11"/>
      <c r="B826" s="10">
        <v>43504</v>
      </c>
      <c r="C826" s="2">
        <v>10.47</v>
      </c>
      <c r="D826" s="2">
        <v>10.4491</v>
      </c>
      <c r="E826" s="2">
        <v>972</v>
      </c>
      <c r="F826" s="2"/>
      <c r="G826" s="2"/>
      <c r="H826" s="16">
        <f t="shared" si="12"/>
        <v>0</v>
      </c>
    </row>
    <row r="827" spans="1:8" ht="13.5" x14ac:dyDescent="0.25">
      <c r="A827" s="11"/>
      <c r="B827" s="10">
        <v>43507</v>
      </c>
      <c r="C827" s="2">
        <v>10.68</v>
      </c>
      <c r="D827" s="2">
        <v>10.6586</v>
      </c>
      <c r="E827" s="2">
        <v>124</v>
      </c>
      <c r="F827" s="2"/>
      <c r="G827" s="2"/>
      <c r="H827" s="16">
        <f t="shared" si="12"/>
        <v>2.0049573647491194E-2</v>
      </c>
    </row>
    <row r="828" spans="1:8" ht="13.5" x14ac:dyDescent="0.25">
      <c r="A828" s="11"/>
      <c r="B828" s="10">
        <v>43508</v>
      </c>
      <c r="C828" s="2">
        <v>10.68</v>
      </c>
      <c r="D828" s="2">
        <v>10.6586</v>
      </c>
      <c r="E828" s="2">
        <v>1050</v>
      </c>
      <c r="F828" s="2"/>
      <c r="G828" s="2"/>
      <c r="H828" s="16">
        <f t="shared" si="12"/>
        <v>0</v>
      </c>
    </row>
    <row r="829" spans="1:8" ht="13.5" x14ac:dyDescent="0.25">
      <c r="A829" s="11"/>
      <c r="B829" s="10">
        <v>43509</v>
      </c>
      <c r="C829" s="2">
        <v>10.68</v>
      </c>
      <c r="D829" s="2">
        <v>10.6586</v>
      </c>
      <c r="E829" s="2">
        <v>15</v>
      </c>
      <c r="F829" s="2"/>
      <c r="G829" s="2"/>
      <c r="H829" s="16">
        <f t="shared" si="12"/>
        <v>0</v>
      </c>
    </row>
    <row r="830" spans="1:8" ht="13.5" x14ac:dyDescent="0.25">
      <c r="A830" s="11"/>
      <c r="B830" s="10">
        <v>43510</v>
      </c>
      <c r="C830" s="2">
        <v>10.210000000000001</v>
      </c>
      <c r="D830" s="2">
        <v>10.1896</v>
      </c>
      <c r="E830" s="2">
        <v>102</v>
      </c>
      <c r="F830" s="2"/>
      <c r="G830" s="2"/>
      <c r="H830" s="16">
        <f t="shared" si="12"/>
        <v>-4.40020265325652E-2</v>
      </c>
    </row>
    <row r="831" spans="1:8" ht="13.5" x14ac:dyDescent="0.25">
      <c r="A831" s="11"/>
      <c r="B831" s="10">
        <v>43511</v>
      </c>
      <c r="C831" s="2">
        <v>10.199999999999999</v>
      </c>
      <c r="D831" s="2">
        <v>10.179600000000001</v>
      </c>
      <c r="E831" s="2">
        <v>243</v>
      </c>
      <c r="F831" s="2"/>
      <c r="G831" s="2"/>
      <c r="H831" s="16">
        <f t="shared" si="12"/>
        <v>-9.8139279265130981E-4</v>
      </c>
    </row>
    <row r="832" spans="1:8" ht="13.5" x14ac:dyDescent="0.25">
      <c r="A832" s="11"/>
      <c r="B832" s="10">
        <v>43514</v>
      </c>
      <c r="C832" s="2">
        <v>9.9</v>
      </c>
      <c r="D832" s="2">
        <v>9.8802000000000003</v>
      </c>
      <c r="E832" s="2">
        <v>1488</v>
      </c>
      <c r="F832" s="2"/>
      <c r="G832" s="2"/>
      <c r="H832" s="16">
        <f t="shared" si="12"/>
        <v>-2.9411764705882384E-2</v>
      </c>
    </row>
    <row r="833" spans="1:8" ht="13.5" x14ac:dyDescent="0.25">
      <c r="A833" s="11"/>
      <c r="B833" s="10">
        <v>43515</v>
      </c>
      <c r="C833" s="2">
        <v>9.6</v>
      </c>
      <c r="D833" s="2">
        <v>9.5808</v>
      </c>
      <c r="E833" s="2">
        <v>605</v>
      </c>
      <c r="F833" s="2"/>
      <c r="G833" s="2"/>
      <c r="H833" s="16">
        <f t="shared" si="12"/>
        <v>-3.0303030303030335E-2</v>
      </c>
    </row>
    <row r="834" spans="1:8" ht="13.5" x14ac:dyDescent="0.25">
      <c r="A834" s="11"/>
      <c r="B834" s="10">
        <v>43516</v>
      </c>
      <c r="C834" s="2">
        <v>9.6</v>
      </c>
      <c r="D834" s="2">
        <v>9.5808</v>
      </c>
      <c r="E834" s="2">
        <v>634</v>
      </c>
      <c r="F834" s="2"/>
      <c r="G834" s="2"/>
      <c r="H834" s="16">
        <f t="shared" si="12"/>
        <v>0</v>
      </c>
    </row>
    <row r="835" spans="1:8" ht="13.5" x14ac:dyDescent="0.25">
      <c r="A835" s="11"/>
      <c r="B835" s="10">
        <v>43517</v>
      </c>
      <c r="C835" s="2">
        <v>9.32</v>
      </c>
      <c r="D835" s="2">
        <v>9.3013999999999992</v>
      </c>
      <c r="E835" s="2">
        <v>30</v>
      </c>
      <c r="F835" s="2"/>
      <c r="G835" s="2"/>
      <c r="H835" s="16">
        <f t="shared" si="12"/>
        <v>-2.916249164996668E-2</v>
      </c>
    </row>
    <row r="836" spans="1:8" ht="13.5" x14ac:dyDescent="0.25">
      <c r="A836" s="11"/>
      <c r="B836" s="10">
        <v>43518</v>
      </c>
      <c r="C836" s="2">
        <v>9.59</v>
      </c>
      <c r="D836" s="2">
        <v>9.5708000000000002</v>
      </c>
      <c r="E836" s="2">
        <v>0</v>
      </c>
      <c r="F836" s="2"/>
      <c r="G836" s="2"/>
      <c r="H836" s="16">
        <f t="shared" si="12"/>
        <v>2.896338185649483E-2</v>
      </c>
    </row>
    <row r="837" spans="1:8" ht="13.5" x14ac:dyDescent="0.25">
      <c r="A837" s="11"/>
      <c r="B837" s="10">
        <v>43521</v>
      </c>
      <c r="C837" s="2">
        <v>9.8699999999999992</v>
      </c>
      <c r="D837" s="2">
        <v>9.8503000000000007</v>
      </c>
      <c r="E837" s="2">
        <v>1</v>
      </c>
      <c r="F837" s="2"/>
      <c r="G837" s="2"/>
      <c r="H837" s="16">
        <f t="shared" si="12"/>
        <v>2.9203410373218594E-2</v>
      </c>
    </row>
    <row r="838" spans="1:8" ht="13.5" x14ac:dyDescent="0.25">
      <c r="A838" s="11"/>
      <c r="B838" s="10">
        <v>43522</v>
      </c>
      <c r="C838" s="2">
        <v>9.89</v>
      </c>
      <c r="D838" s="2">
        <v>9.8702000000000005</v>
      </c>
      <c r="E838" s="2">
        <v>118</v>
      </c>
      <c r="F838" s="2"/>
      <c r="G838" s="2"/>
      <c r="H838" s="16">
        <f t="shared" si="12"/>
        <v>2.0202430382830782E-3</v>
      </c>
    </row>
    <row r="839" spans="1:8" ht="13.5" x14ac:dyDescent="0.25">
      <c r="A839" s="11"/>
      <c r="B839" s="10">
        <v>43523</v>
      </c>
      <c r="C839" s="2">
        <v>9.89</v>
      </c>
      <c r="D839" s="2">
        <v>9.8702000000000005</v>
      </c>
      <c r="E839" s="2">
        <v>0</v>
      </c>
      <c r="F839" s="2"/>
      <c r="G839" s="2"/>
      <c r="H839" s="16">
        <f t="shared" ref="H839:H902" si="13">(D839-D838)/D838</f>
        <v>0</v>
      </c>
    </row>
    <row r="840" spans="1:8" ht="13.5" x14ac:dyDescent="0.25">
      <c r="A840" s="11"/>
      <c r="B840" s="10">
        <v>43524</v>
      </c>
      <c r="C840" s="2">
        <v>9.89</v>
      </c>
      <c r="D840" s="2">
        <v>9.8702000000000005</v>
      </c>
      <c r="E840" s="2">
        <v>0</v>
      </c>
      <c r="F840" s="2"/>
      <c r="G840" s="2"/>
      <c r="H840" s="16">
        <f t="shared" si="13"/>
        <v>0</v>
      </c>
    </row>
    <row r="841" spans="1:8" ht="13.5" x14ac:dyDescent="0.25">
      <c r="A841" s="11"/>
      <c r="B841" s="10">
        <v>43525</v>
      </c>
      <c r="C841" s="2">
        <v>9.89</v>
      </c>
      <c r="D841" s="2">
        <v>9.8702000000000005</v>
      </c>
      <c r="E841" s="2">
        <v>700</v>
      </c>
      <c r="F841" s="2"/>
      <c r="G841" s="2"/>
      <c r="H841" s="16">
        <f t="shared" si="13"/>
        <v>0</v>
      </c>
    </row>
    <row r="842" spans="1:8" ht="13.5" x14ac:dyDescent="0.25">
      <c r="A842" s="11"/>
      <c r="B842" s="10">
        <v>43528</v>
      </c>
      <c r="C842" s="2">
        <v>9.89</v>
      </c>
      <c r="D842" s="2">
        <v>9.8702000000000005</v>
      </c>
      <c r="E842" s="2">
        <v>304</v>
      </c>
      <c r="F842" s="2"/>
      <c r="G842" s="2"/>
      <c r="H842" s="16">
        <f t="shared" si="13"/>
        <v>0</v>
      </c>
    </row>
    <row r="843" spans="1:8" ht="13.5" x14ac:dyDescent="0.25">
      <c r="A843" s="11"/>
      <c r="B843" s="10">
        <v>43529</v>
      </c>
      <c r="C843" s="2">
        <v>9.89</v>
      </c>
      <c r="D843" s="2">
        <v>9.8702000000000005</v>
      </c>
      <c r="E843" s="2">
        <v>770</v>
      </c>
      <c r="F843" s="2">
        <v>9.89</v>
      </c>
      <c r="G843" s="2">
        <v>7615.3</v>
      </c>
      <c r="H843" s="16">
        <f t="shared" si="13"/>
        <v>0</v>
      </c>
    </row>
    <row r="844" spans="1:8" ht="13.5" x14ac:dyDescent="0.25">
      <c r="A844" s="11"/>
      <c r="B844" s="10">
        <v>43530</v>
      </c>
      <c r="C844" s="2">
        <v>9.89</v>
      </c>
      <c r="D844" s="2">
        <v>9.8702000000000005</v>
      </c>
      <c r="E844" s="2">
        <v>296</v>
      </c>
      <c r="F844" s="2">
        <v>9.89</v>
      </c>
      <c r="G844" s="2">
        <v>2927.44</v>
      </c>
      <c r="H844" s="16">
        <f t="shared" si="13"/>
        <v>0</v>
      </c>
    </row>
    <row r="845" spans="1:8" ht="13.5" x14ac:dyDescent="0.25">
      <c r="A845" s="11"/>
      <c r="B845" s="10">
        <v>43531</v>
      </c>
      <c r="C845" s="2">
        <v>10.19</v>
      </c>
      <c r="D845" s="2">
        <v>10.169600000000001</v>
      </c>
      <c r="E845" s="2">
        <v>418</v>
      </c>
      <c r="F845" s="2">
        <v>9.9007000000000005</v>
      </c>
      <c r="G845" s="2">
        <v>4138.4925999999996</v>
      </c>
      <c r="H845" s="16">
        <f t="shared" si="13"/>
        <v>3.0333731839273806E-2</v>
      </c>
    </row>
    <row r="846" spans="1:8" ht="13.5" x14ac:dyDescent="0.25">
      <c r="A846" s="11"/>
      <c r="B846" s="10">
        <v>43532</v>
      </c>
      <c r="C846" s="2">
        <v>10.8</v>
      </c>
      <c r="D846" s="2">
        <v>10.7784</v>
      </c>
      <c r="E846" s="2">
        <v>6</v>
      </c>
      <c r="F846" s="2">
        <v>10.541700000000001</v>
      </c>
      <c r="G846" s="2">
        <v>63.2502</v>
      </c>
      <c r="H846" s="16">
        <f t="shared" si="13"/>
        <v>5.9864694776588914E-2</v>
      </c>
    </row>
    <row r="847" spans="1:8" ht="13.5" x14ac:dyDescent="0.25">
      <c r="A847" s="11"/>
      <c r="B847" s="10">
        <v>43535</v>
      </c>
      <c r="C847" s="2">
        <v>10.32</v>
      </c>
      <c r="D847" s="2">
        <v>10.2994</v>
      </c>
      <c r="E847" s="2">
        <v>6</v>
      </c>
      <c r="F847" s="2">
        <v>10.32</v>
      </c>
      <c r="G847" s="2">
        <v>61.92</v>
      </c>
      <c r="H847" s="16">
        <f t="shared" si="13"/>
        <v>-4.4440733318488759E-2</v>
      </c>
    </row>
    <row r="848" spans="1:8" ht="13.5" x14ac:dyDescent="0.25">
      <c r="A848" s="11"/>
      <c r="B848" s="10">
        <v>43536</v>
      </c>
      <c r="C848" s="2">
        <v>10.32</v>
      </c>
      <c r="D848" s="2">
        <v>10.2994</v>
      </c>
      <c r="E848" s="2">
        <v>0</v>
      </c>
      <c r="F848" s="2">
        <v>0</v>
      </c>
      <c r="G848" s="2">
        <v>0</v>
      </c>
      <c r="H848" s="16">
        <f t="shared" si="13"/>
        <v>0</v>
      </c>
    </row>
    <row r="849" spans="1:8" ht="13.5" x14ac:dyDescent="0.25">
      <c r="A849" s="11"/>
      <c r="B849" s="10">
        <v>43537</v>
      </c>
      <c r="C849" s="2">
        <v>10.32</v>
      </c>
      <c r="D849" s="2">
        <v>10.2994</v>
      </c>
      <c r="E849" s="2">
        <v>0</v>
      </c>
      <c r="F849" s="2">
        <v>0</v>
      </c>
      <c r="G849" s="2">
        <v>0</v>
      </c>
      <c r="H849" s="16">
        <f t="shared" si="13"/>
        <v>0</v>
      </c>
    </row>
    <row r="850" spans="1:8" ht="13.5" x14ac:dyDescent="0.25">
      <c r="A850" s="11"/>
      <c r="B850" s="10">
        <v>43538</v>
      </c>
      <c r="C850" s="2">
        <v>10.32</v>
      </c>
      <c r="D850" s="2">
        <v>10.2994</v>
      </c>
      <c r="E850" s="2">
        <v>0</v>
      </c>
      <c r="F850" s="2">
        <v>0</v>
      </c>
      <c r="G850" s="2">
        <v>0</v>
      </c>
      <c r="H850" s="16">
        <f t="shared" si="13"/>
        <v>0</v>
      </c>
    </row>
    <row r="851" spans="1:8" ht="13.5" x14ac:dyDescent="0.25">
      <c r="A851" s="11"/>
      <c r="B851" s="10">
        <v>43539</v>
      </c>
      <c r="C851" s="2">
        <v>9.86</v>
      </c>
      <c r="D851" s="2">
        <v>9.8402999999999992</v>
      </c>
      <c r="E851" s="2">
        <v>0</v>
      </c>
      <c r="F851" s="2">
        <v>0</v>
      </c>
      <c r="G851" s="2">
        <v>0</v>
      </c>
      <c r="H851" s="16">
        <f t="shared" si="13"/>
        <v>-4.4575412159931757E-2</v>
      </c>
    </row>
    <row r="852" spans="1:8" ht="13.5" x14ac:dyDescent="0.25">
      <c r="A852" s="11"/>
      <c r="B852" s="10">
        <v>43542</v>
      </c>
      <c r="C852" s="2">
        <v>9.4700000000000006</v>
      </c>
      <c r="D852" s="2">
        <v>9.4511000000000003</v>
      </c>
      <c r="E852" s="2">
        <v>1005</v>
      </c>
      <c r="F852" s="2">
        <v>9.5276999999999994</v>
      </c>
      <c r="G852" s="2">
        <v>9575.3384999999998</v>
      </c>
      <c r="H852" s="16">
        <f t="shared" si="13"/>
        <v>-3.9551639685781827E-2</v>
      </c>
    </row>
    <row r="853" spans="1:8" ht="13.5" x14ac:dyDescent="0.25">
      <c r="A853" s="11"/>
      <c r="B853" s="10">
        <v>43543</v>
      </c>
      <c r="C853" s="2">
        <v>9.4700000000000006</v>
      </c>
      <c r="D853" s="2">
        <v>9.4511000000000003</v>
      </c>
      <c r="E853" s="2">
        <v>0</v>
      </c>
      <c r="F853" s="2">
        <v>0</v>
      </c>
      <c r="G853" s="2">
        <v>0</v>
      </c>
      <c r="H853" s="16">
        <f t="shared" si="13"/>
        <v>0</v>
      </c>
    </row>
    <row r="854" spans="1:8" ht="13.5" x14ac:dyDescent="0.25">
      <c r="A854" s="11"/>
      <c r="B854" s="10">
        <v>43545</v>
      </c>
      <c r="C854" s="2">
        <v>9.6999999999999993</v>
      </c>
      <c r="D854" s="2">
        <v>9.6806000000000001</v>
      </c>
      <c r="E854" s="2">
        <v>1</v>
      </c>
      <c r="F854" s="2">
        <v>9.6999999999999993</v>
      </c>
      <c r="G854" s="2">
        <v>9.6999999999999993</v>
      </c>
      <c r="H854" s="16">
        <f t="shared" si="13"/>
        <v>2.4282887706192909E-2</v>
      </c>
    </row>
    <row r="855" spans="1:8" ht="13.5" x14ac:dyDescent="0.25">
      <c r="A855" s="11"/>
      <c r="B855" s="10">
        <v>43546</v>
      </c>
      <c r="C855" s="2">
        <v>9.6999999999999993</v>
      </c>
      <c r="D855" s="2">
        <v>9.6806000000000001</v>
      </c>
      <c r="E855" s="2">
        <v>4</v>
      </c>
      <c r="F855" s="2">
        <v>9.6999999999999993</v>
      </c>
      <c r="G855" s="2">
        <v>38.799999999999997</v>
      </c>
      <c r="H855" s="16">
        <f t="shared" si="13"/>
        <v>0</v>
      </c>
    </row>
    <row r="856" spans="1:8" ht="13.5" x14ac:dyDescent="0.25">
      <c r="A856" s="11"/>
      <c r="B856" s="10">
        <v>43549</v>
      </c>
      <c r="C856" s="2">
        <v>9.6999999999999993</v>
      </c>
      <c r="D856" s="2">
        <v>9.6806000000000001</v>
      </c>
      <c r="E856" s="2">
        <v>7</v>
      </c>
      <c r="F856" s="2">
        <v>9.6999999999999993</v>
      </c>
      <c r="G856" s="2">
        <v>67.900000000000006</v>
      </c>
      <c r="H856" s="16">
        <f t="shared" si="13"/>
        <v>0</v>
      </c>
    </row>
    <row r="857" spans="1:8" ht="13.5" x14ac:dyDescent="0.25">
      <c r="A857" s="11"/>
      <c r="B857" s="10">
        <v>43550</v>
      </c>
      <c r="C857" s="2">
        <v>9.4700000000000006</v>
      </c>
      <c r="D857" s="2">
        <v>9.4511000000000003</v>
      </c>
      <c r="E857" s="2">
        <v>244</v>
      </c>
      <c r="F857" s="2">
        <v>9.5412999999999997</v>
      </c>
      <c r="G857" s="2">
        <v>2328.0772000000002</v>
      </c>
      <c r="H857" s="16">
        <f t="shared" si="13"/>
        <v>-2.3707208230894759E-2</v>
      </c>
    </row>
    <row r="858" spans="1:8" ht="13.5" x14ac:dyDescent="0.25">
      <c r="A858" s="11"/>
      <c r="B858" s="10">
        <v>43551</v>
      </c>
      <c r="C858" s="2">
        <v>9.75</v>
      </c>
      <c r="D858" s="2">
        <v>9.7304999999999993</v>
      </c>
      <c r="E858" s="2">
        <v>1</v>
      </c>
      <c r="F858" s="2">
        <v>9.75</v>
      </c>
      <c r="G858" s="2">
        <v>9.75</v>
      </c>
      <c r="H858" s="16">
        <f t="shared" si="13"/>
        <v>2.9562696405709278E-2</v>
      </c>
    </row>
    <row r="859" spans="1:8" ht="13.5" x14ac:dyDescent="0.25">
      <c r="A859" s="11"/>
      <c r="B859" s="10">
        <v>43552</v>
      </c>
      <c r="C859" s="2">
        <v>9.75</v>
      </c>
      <c r="D859" s="2">
        <v>9.7304999999999993</v>
      </c>
      <c r="E859" s="2">
        <v>0</v>
      </c>
      <c r="F859" s="2">
        <v>0</v>
      </c>
      <c r="G859" s="2">
        <v>0</v>
      </c>
      <c r="H859" s="16">
        <f t="shared" si="13"/>
        <v>0</v>
      </c>
    </row>
    <row r="860" spans="1:8" ht="13.5" x14ac:dyDescent="0.25">
      <c r="A860" s="11"/>
      <c r="B860" s="10">
        <v>43553</v>
      </c>
      <c r="C860" s="2">
        <v>9.75</v>
      </c>
      <c r="D860" s="2">
        <v>9.7304999999999993</v>
      </c>
      <c r="E860" s="2">
        <v>0</v>
      </c>
      <c r="F860" s="2">
        <v>0</v>
      </c>
      <c r="G860" s="2">
        <v>0</v>
      </c>
      <c r="H860" s="16">
        <f t="shared" si="13"/>
        <v>0</v>
      </c>
    </row>
    <row r="861" spans="1:8" ht="13.5" x14ac:dyDescent="0.25">
      <c r="A861" s="11"/>
      <c r="B861" s="10">
        <v>43556</v>
      </c>
      <c r="C861" s="2">
        <v>9.75</v>
      </c>
      <c r="D861" s="2">
        <v>9.7304999999999993</v>
      </c>
      <c r="E861" s="2">
        <v>0</v>
      </c>
      <c r="F861" s="2">
        <v>0</v>
      </c>
      <c r="G861" s="2">
        <v>0</v>
      </c>
      <c r="H861" s="16">
        <f t="shared" si="13"/>
        <v>0</v>
      </c>
    </row>
    <row r="862" spans="1:8" ht="13.5" x14ac:dyDescent="0.25">
      <c r="A862" s="11"/>
      <c r="B862" s="10">
        <v>43557</v>
      </c>
      <c r="C862" s="2">
        <v>9.6999999999999993</v>
      </c>
      <c r="D862" s="2">
        <v>9.6806000000000001</v>
      </c>
      <c r="E862" s="2">
        <v>9</v>
      </c>
      <c r="F862" s="2">
        <v>9.3711000000000002</v>
      </c>
      <c r="G862" s="2">
        <v>84.3399</v>
      </c>
      <c r="H862" s="16">
        <f t="shared" si="13"/>
        <v>-5.1282051282050432E-3</v>
      </c>
    </row>
    <row r="863" spans="1:8" ht="13.5" x14ac:dyDescent="0.25">
      <c r="A863" s="11"/>
      <c r="B863" s="10">
        <v>43558</v>
      </c>
      <c r="C863" s="2">
        <v>9.34</v>
      </c>
      <c r="D863" s="2">
        <v>9.3213000000000008</v>
      </c>
      <c r="E863" s="2">
        <v>23</v>
      </c>
      <c r="F863" s="2">
        <v>9.34</v>
      </c>
      <c r="G863" s="2">
        <v>214.82</v>
      </c>
      <c r="H863" s="16">
        <f t="shared" si="13"/>
        <v>-3.7115468049500992E-2</v>
      </c>
    </row>
    <row r="864" spans="1:8" ht="13.5" x14ac:dyDescent="0.25">
      <c r="A864" s="11"/>
      <c r="B864" s="10">
        <v>43559</v>
      </c>
      <c r="C864" s="2">
        <v>9.2200000000000006</v>
      </c>
      <c r="D864" s="2">
        <v>9.2015999999999991</v>
      </c>
      <c r="E864" s="2">
        <v>268</v>
      </c>
      <c r="F864" s="2">
        <v>9.2012999999999998</v>
      </c>
      <c r="G864" s="2">
        <v>2465.9484000000002</v>
      </c>
      <c r="H864" s="16">
        <f t="shared" si="13"/>
        <v>-1.2841556435261357E-2</v>
      </c>
    </row>
    <row r="865" spans="1:8" ht="13.5" x14ac:dyDescent="0.25">
      <c r="A865" s="11"/>
      <c r="B865" s="10">
        <v>43560</v>
      </c>
      <c r="C865" s="2">
        <v>9.1999999999999993</v>
      </c>
      <c r="D865" s="2">
        <v>9.1815999999999995</v>
      </c>
      <c r="E865" s="2">
        <v>125</v>
      </c>
      <c r="F865" s="2">
        <v>9.1999999999999993</v>
      </c>
      <c r="G865" s="2">
        <v>1150</v>
      </c>
      <c r="H865" s="16">
        <f t="shared" si="13"/>
        <v>-2.1735350373847566E-3</v>
      </c>
    </row>
    <row r="866" spans="1:8" ht="13.5" x14ac:dyDescent="0.25">
      <c r="A866" s="11"/>
      <c r="B866" s="10">
        <v>43563</v>
      </c>
      <c r="C866" s="2">
        <v>9.4499999999999993</v>
      </c>
      <c r="D866" s="2">
        <v>9.4311000000000007</v>
      </c>
      <c r="E866" s="2">
        <v>1</v>
      </c>
      <c r="F866" s="2">
        <v>9.4499999999999993</v>
      </c>
      <c r="G866" s="2">
        <v>9.4499999999999993</v>
      </c>
      <c r="H866" s="16">
        <f t="shared" si="13"/>
        <v>2.7173913043478388E-2</v>
      </c>
    </row>
    <row r="867" spans="1:8" ht="13.5" x14ac:dyDescent="0.25">
      <c r="A867" s="11"/>
      <c r="B867" s="10">
        <v>43565</v>
      </c>
      <c r="C867" s="2">
        <v>9.2899999999999991</v>
      </c>
      <c r="D867" s="2">
        <v>9.2713999999999999</v>
      </c>
      <c r="E867" s="2">
        <v>2</v>
      </c>
      <c r="F867" s="2">
        <v>9.7200000000000006</v>
      </c>
      <c r="G867" s="2">
        <v>19.440000000000001</v>
      </c>
      <c r="H867" s="16">
        <f t="shared" si="13"/>
        <v>-1.6933337574620226E-2</v>
      </c>
    </row>
    <row r="868" spans="1:8" ht="13.5" x14ac:dyDescent="0.25">
      <c r="A868" s="11"/>
      <c r="B868" s="10">
        <v>43566</v>
      </c>
      <c r="C868" s="2">
        <v>9.2899999999999991</v>
      </c>
      <c r="D868" s="2">
        <v>9.2713999999999999</v>
      </c>
      <c r="E868" s="2">
        <v>191</v>
      </c>
      <c r="F868" s="2">
        <v>9.2863000000000007</v>
      </c>
      <c r="G868" s="2">
        <v>1773.6832999999999</v>
      </c>
      <c r="H868" s="16">
        <f t="shared" si="13"/>
        <v>0</v>
      </c>
    </row>
    <row r="869" spans="1:8" ht="13.5" x14ac:dyDescent="0.25">
      <c r="A869" s="11"/>
      <c r="B869" s="10">
        <v>43567</v>
      </c>
      <c r="C869" s="2">
        <v>9.1</v>
      </c>
      <c r="D869" s="2">
        <v>9.0817999999999994</v>
      </c>
      <c r="E869" s="2">
        <v>400</v>
      </c>
      <c r="F869" s="2">
        <v>9.1</v>
      </c>
      <c r="G869" s="2">
        <v>3640</v>
      </c>
      <c r="H869" s="16">
        <f t="shared" si="13"/>
        <v>-2.0449985978385189E-2</v>
      </c>
    </row>
    <row r="870" spans="1:8" ht="13.5" x14ac:dyDescent="0.25">
      <c r="A870" s="11"/>
      <c r="B870" s="10">
        <v>43570</v>
      </c>
      <c r="C870" s="2">
        <v>9.1199999999999992</v>
      </c>
      <c r="D870" s="2">
        <v>9.1018000000000008</v>
      </c>
      <c r="E870" s="2">
        <v>245</v>
      </c>
      <c r="F870" s="2">
        <v>9.1395999999999997</v>
      </c>
      <c r="G870" s="2">
        <v>2239.2020000000002</v>
      </c>
      <c r="H870" s="16">
        <f t="shared" si="13"/>
        <v>2.2022066110243951E-3</v>
      </c>
    </row>
    <row r="871" spans="1:8" ht="13.5" x14ac:dyDescent="0.25">
      <c r="A871" s="11"/>
      <c r="B871" s="10">
        <v>43571</v>
      </c>
      <c r="C871" s="2">
        <v>9.67</v>
      </c>
      <c r="D871" s="2">
        <v>9.6507000000000005</v>
      </c>
      <c r="E871" s="2">
        <v>25</v>
      </c>
      <c r="F871" s="2">
        <v>9.4459999999999997</v>
      </c>
      <c r="G871" s="2">
        <v>236.15</v>
      </c>
      <c r="H871" s="16">
        <f t="shared" si="13"/>
        <v>6.0306752510492397E-2</v>
      </c>
    </row>
    <row r="872" spans="1:8" ht="13.5" x14ac:dyDescent="0.25">
      <c r="A872" s="11"/>
      <c r="B872" s="10">
        <v>43572</v>
      </c>
      <c r="C872" s="2">
        <v>10.25</v>
      </c>
      <c r="D872" s="2">
        <v>10.2295</v>
      </c>
      <c r="E872" s="2">
        <v>55</v>
      </c>
      <c r="F872" s="2">
        <v>10.223599999999999</v>
      </c>
      <c r="G872" s="2">
        <v>562.298</v>
      </c>
      <c r="H872" s="16">
        <f t="shared" si="13"/>
        <v>5.9974924098769963E-2</v>
      </c>
    </row>
    <row r="873" spans="1:8" ht="13.5" x14ac:dyDescent="0.25">
      <c r="A873" s="11"/>
      <c r="B873" s="10">
        <v>43573</v>
      </c>
      <c r="C873" s="2">
        <v>10.45</v>
      </c>
      <c r="D873" s="2">
        <v>10.4291</v>
      </c>
      <c r="E873" s="2">
        <v>10</v>
      </c>
      <c r="F873" s="2">
        <v>10.5</v>
      </c>
      <c r="G873" s="2">
        <v>105</v>
      </c>
      <c r="H873" s="16">
        <f t="shared" si="13"/>
        <v>1.951219512195124E-2</v>
      </c>
    </row>
    <row r="874" spans="1:8" ht="13.5" x14ac:dyDescent="0.25">
      <c r="A874" s="11"/>
      <c r="B874" s="10">
        <v>43574</v>
      </c>
      <c r="C874" s="2">
        <v>10.45</v>
      </c>
      <c r="D874" s="2">
        <v>10.4291</v>
      </c>
      <c r="E874" s="2">
        <v>0</v>
      </c>
      <c r="F874" s="2">
        <v>0</v>
      </c>
      <c r="G874" s="2">
        <v>0</v>
      </c>
      <c r="H874" s="16">
        <f t="shared" si="13"/>
        <v>0</v>
      </c>
    </row>
    <row r="875" spans="1:8" ht="13.5" x14ac:dyDescent="0.25">
      <c r="A875" s="11"/>
      <c r="B875" s="10">
        <v>43577</v>
      </c>
      <c r="C875" s="2">
        <v>10.45</v>
      </c>
      <c r="D875" s="2">
        <v>10.4291</v>
      </c>
      <c r="E875" s="2">
        <v>0</v>
      </c>
      <c r="F875" s="2">
        <v>0</v>
      </c>
      <c r="G875" s="2">
        <v>0</v>
      </c>
      <c r="H875" s="16">
        <f t="shared" si="13"/>
        <v>0</v>
      </c>
    </row>
    <row r="876" spans="1:8" ht="13.5" x14ac:dyDescent="0.25">
      <c r="A876" s="11"/>
      <c r="B876" s="10">
        <v>43578</v>
      </c>
      <c r="C876" s="2">
        <v>10.34</v>
      </c>
      <c r="D876" s="2">
        <v>10.3193</v>
      </c>
      <c r="E876" s="2">
        <v>1</v>
      </c>
      <c r="F876" s="2">
        <v>10.34</v>
      </c>
      <c r="G876" s="2">
        <v>10.34</v>
      </c>
      <c r="H876" s="16">
        <f t="shared" si="13"/>
        <v>-1.0528233500493801E-2</v>
      </c>
    </row>
    <row r="877" spans="1:8" ht="13.5" x14ac:dyDescent="0.25">
      <c r="A877" s="11"/>
      <c r="B877" s="10">
        <v>43579</v>
      </c>
      <c r="C877" s="2">
        <v>10.33</v>
      </c>
      <c r="D877" s="2">
        <v>10.3093</v>
      </c>
      <c r="E877" s="2">
        <v>130</v>
      </c>
      <c r="F877" s="2">
        <v>10.33</v>
      </c>
      <c r="G877" s="2">
        <v>1342.9</v>
      </c>
      <c r="H877" s="16">
        <f t="shared" si="13"/>
        <v>-9.6905797873884729E-4</v>
      </c>
    </row>
    <row r="878" spans="1:8" ht="13.5" x14ac:dyDescent="0.25">
      <c r="A878" s="11"/>
      <c r="B878" s="10">
        <v>43580</v>
      </c>
      <c r="C878" s="2">
        <v>10.33</v>
      </c>
      <c r="D878" s="2">
        <v>10.3093</v>
      </c>
      <c r="E878" s="2">
        <v>0</v>
      </c>
      <c r="F878" s="2">
        <v>0</v>
      </c>
      <c r="G878" s="2">
        <v>0</v>
      </c>
      <c r="H878" s="16">
        <f t="shared" si="13"/>
        <v>0</v>
      </c>
    </row>
    <row r="879" spans="1:8" ht="13.5" x14ac:dyDescent="0.25">
      <c r="A879" s="11"/>
      <c r="B879" s="10">
        <v>43581</v>
      </c>
      <c r="C879" s="2">
        <v>10.29</v>
      </c>
      <c r="D879" s="2">
        <v>10.269399999999999</v>
      </c>
      <c r="E879" s="2">
        <v>13</v>
      </c>
      <c r="F879" s="2">
        <v>10.29</v>
      </c>
      <c r="G879" s="2">
        <v>133.77000000000001</v>
      </c>
      <c r="H879" s="16">
        <f t="shared" si="13"/>
        <v>-3.87029187238718E-3</v>
      </c>
    </row>
    <row r="880" spans="1:8" ht="13.5" x14ac:dyDescent="0.25">
      <c r="A880" s="11"/>
      <c r="B880" s="10">
        <v>43584</v>
      </c>
      <c r="C880" s="2">
        <v>10.28</v>
      </c>
      <c r="D880" s="2">
        <v>10.259399999999999</v>
      </c>
      <c r="E880" s="2">
        <v>5</v>
      </c>
      <c r="F880" s="2">
        <v>10.28</v>
      </c>
      <c r="G880" s="2">
        <v>51.4</v>
      </c>
      <c r="H880" s="16">
        <f t="shared" si="13"/>
        <v>-9.7376672444347162E-4</v>
      </c>
    </row>
    <row r="881" spans="1:8" ht="13.5" x14ac:dyDescent="0.25">
      <c r="A881" s="11"/>
      <c r="B881" s="10">
        <v>43585</v>
      </c>
      <c r="C881" s="2">
        <v>9.98</v>
      </c>
      <c r="D881" s="2">
        <v>9.9600000000000009</v>
      </c>
      <c r="E881" s="2">
        <v>15</v>
      </c>
      <c r="F881" s="2">
        <v>9.98</v>
      </c>
      <c r="G881" s="2">
        <v>149.69999999999999</v>
      </c>
      <c r="H881" s="16">
        <f t="shared" si="13"/>
        <v>-2.9182993157494452E-2</v>
      </c>
    </row>
    <row r="882" spans="1:8" ht="13.5" x14ac:dyDescent="0.25">
      <c r="A882" s="11"/>
      <c r="B882" s="10">
        <v>43587</v>
      </c>
      <c r="C882" s="2">
        <v>9.99</v>
      </c>
      <c r="D882" s="2">
        <v>9.9700000000000006</v>
      </c>
      <c r="E882" s="2">
        <v>4</v>
      </c>
      <c r="F882" s="2">
        <v>9.6999999999999993</v>
      </c>
      <c r="G882" s="2">
        <v>38.799999999999997</v>
      </c>
      <c r="H882" s="16">
        <f t="shared" si="13"/>
        <v>1.0040160642570066E-3</v>
      </c>
    </row>
    <row r="883" spans="1:8" ht="13.5" x14ac:dyDescent="0.25">
      <c r="A883" s="11"/>
      <c r="B883" s="10">
        <v>43588</v>
      </c>
      <c r="C883" s="2">
        <v>9.5500000000000007</v>
      </c>
      <c r="D883" s="2">
        <v>9.5309000000000008</v>
      </c>
      <c r="E883" s="2">
        <v>530</v>
      </c>
      <c r="F883" s="2">
        <v>9.5500000000000007</v>
      </c>
      <c r="G883" s="2">
        <v>5061.5</v>
      </c>
      <c r="H883" s="16">
        <f t="shared" si="13"/>
        <v>-4.4042126379137389E-2</v>
      </c>
    </row>
    <row r="884" spans="1:8" ht="13.5" x14ac:dyDescent="0.25">
      <c r="A884" s="11"/>
      <c r="B884" s="10">
        <v>43591</v>
      </c>
      <c r="C884" s="2">
        <v>9.5500000000000007</v>
      </c>
      <c r="D884" s="2">
        <v>9.5309000000000008</v>
      </c>
      <c r="E884" s="2">
        <v>0</v>
      </c>
      <c r="F884" s="2">
        <v>0</v>
      </c>
      <c r="G884" s="2">
        <v>0</v>
      </c>
      <c r="H884" s="16">
        <f t="shared" si="13"/>
        <v>0</v>
      </c>
    </row>
    <row r="885" spans="1:8" ht="13.5" x14ac:dyDescent="0.25">
      <c r="A885" s="11"/>
      <c r="B885" s="10">
        <v>43592</v>
      </c>
      <c r="C885" s="2">
        <v>9.5500000000000007</v>
      </c>
      <c r="D885" s="2">
        <v>9.5309000000000008</v>
      </c>
      <c r="E885" s="2">
        <v>0</v>
      </c>
      <c r="F885" s="2">
        <v>0</v>
      </c>
      <c r="G885" s="2">
        <v>0</v>
      </c>
      <c r="H885" s="16">
        <f t="shared" si="13"/>
        <v>0</v>
      </c>
    </row>
    <row r="886" spans="1:8" ht="13.5" x14ac:dyDescent="0.25">
      <c r="A886" s="11"/>
      <c r="B886" s="10">
        <v>43593</v>
      </c>
      <c r="C886" s="2">
        <v>9.27</v>
      </c>
      <c r="D886" s="2">
        <v>9.2515000000000001</v>
      </c>
      <c r="E886" s="2">
        <v>20</v>
      </c>
      <c r="F886" s="2">
        <v>9.27</v>
      </c>
      <c r="G886" s="2">
        <v>185.4</v>
      </c>
      <c r="H886" s="16">
        <f t="shared" si="13"/>
        <v>-2.9315174852322524E-2</v>
      </c>
    </row>
    <row r="887" spans="1:8" ht="13.5" x14ac:dyDescent="0.25">
      <c r="A887" s="11"/>
      <c r="B887" s="10">
        <v>43594</v>
      </c>
      <c r="C887" s="2">
        <v>9.5399999999999991</v>
      </c>
      <c r="D887" s="2">
        <v>9.5208999999999993</v>
      </c>
      <c r="E887" s="2">
        <v>0</v>
      </c>
      <c r="F887" s="2">
        <v>0</v>
      </c>
      <c r="G887" s="2">
        <v>0</v>
      </c>
      <c r="H887" s="16">
        <f t="shared" si="13"/>
        <v>2.9119602226665858E-2</v>
      </c>
    </row>
    <row r="888" spans="1:8" ht="13.5" x14ac:dyDescent="0.25">
      <c r="A888" s="11"/>
      <c r="B888" s="10">
        <v>43595</v>
      </c>
      <c r="C888" s="2">
        <v>9.3000000000000007</v>
      </c>
      <c r="D888" s="2">
        <v>9.2813999999999997</v>
      </c>
      <c r="E888" s="2">
        <v>500</v>
      </c>
      <c r="F888" s="2">
        <v>9.3000000000000007</v>
      </c>
      <c r="G888" s="2">
        <v>4650</v>
      </c>
      <c r="H888" s="16">
        <f t="shared" si="13"/>
        <v>-2.5155184908989655E-2</v>
      </c>
    </row>
    <row r="889" spans="1:8" ht="13.5" x14ac:dyDescent="0.25">
      <c r="A889" s="11"/>
      <c r="B889" s="10">
        <v>43598</v>
      </c>
      <c r="C889" s="2">
        <v>9.3000000000000007</v>
      </c>
      <c r="D889" s="2">
        <v>9.2813999999999997</v>
      </c>
      <c r="E889" s="2">
        <v>0</v>
      </c>
      <c r="F889" s="2">
        <v>0</v>
      </c>
      <c r="G889" s="2">
        <v>0</v>
      </c>
      <c r="H889" s="16">
        <f t="shared" si="13"/>
        <v>0</v>
      </c>
    </row>
    <row r="890" spans="1:8" ht="13.5" x14ac:dyDescent="0.25">
      <c r="A890" s="11"/>
      <c r="B890" s="10">
        <v>43599</v>
      </c>
      <c r="C890" s="2">
        <v>9.3000000000000007</v>
      </c>
      <c r="D890" s="2">
        <v>9.2813999999999997</v>
      </c>
      <c r="E890" s="2">
        <v>0</v>
      </c>
      <c r="F890" s="2">
        <v>0</v>
      </c>
      <c r="G890" s="2">
        <v>0</v>
      </c>
      <c r="H890" s="16">
        <f t="shared" si="13"/>
        <v>0</v>
      </c>
    </row>
    <row r="891" spans="1:8" ht="13.5" x14ac:dyDescent="0.25">
      <c r="A891" s="11"/>
      <c r="B891" s="10">
        <v>43600</v>
      </c>
      <c r="C891" s="2">
        <v>9.3000000000000007</v>
      </c>
      <c r="D891" s="2">
        <v>9.2813999999999997</v>
      </c>
      <c r="E891" s="2">
        <v>0</v>
      </c>
      <c r="F891" s="2">
        <v>0</v>
      </c>
      <c r="G891" s="2">
        <v>0</v>
      </c>
      <c r="H891" s="16">
        <f t="shared" si="13"/>
        <v>0</v>
      </c>
    </row>
    <row r="892" spans="1:8" ht="13.5" x14ac:dyDescent="0.25">
      <c r="A892" s="11"/>
      <c r="B892" s="10">
        <v>43601</v>
      </c>
      <c r="C892" s="2">
        <v>9.3000000000000007</v>
      </c>
      <c r="D892" s="2">
        <v>9.2813999999999997</v>
      </c>
      <c r="E892" s="2">
        <v>0</v>
      </c>
      <c r="F892" s="2">
        <v>0</v>
      </c>
      <c r="G892" s="2">
        <v>0</v>
      </c>
      <c r="H892" s="16">
        <f t="shared" si="13"/>
        <v>0</v>
      </c>
    </row>
    <row r="893" spans="1:8" ht="13.5" x14ac:dyDescent="0.25">
      <c r="A893" s="11"/>
      <c r="B893" s="10">
        <v>43602</v>
      </c>
      <c r="C893" s="2">
        <v>9.3000000000000007</v>
      </c>
      <c r="D893" s="2">
        <v>9.2813999999999997</v>
      </c>
      <c r="E893" s="2">
        <v>0</v>
      </c>
      <c r="F893" s="2">
        <v>0</v>
      </c>
      <c r="G893" s="2">
        <v>0</v>
      </c>
      <c r="H893" s="16">
        <f t="shared" si="13"/>
        <v>0</v>
      </c>
    </row>
    <row r="894" spans="1:8" ht="13.5" x14ac:dyDescent="0.25">
      <c r="A894" s="11"/>
      <c r="B894" s="10">
        <v>43605</v>
      </c>
      <c r="C894" s="2">
        <v>9.3000000000000007</v>
      </c>
      <c r="D894" s="2">
        <v>9.2813999999999997</v>
      </c>
      <c r="E894" s="2">
        <v>0</v>
      </c>
      <c r="F894" s="2">
        <v>0</v>
      </c>
      <c r="G894" s="2">
        <v>0</v>
      </c>
      <c r="H894" s="16">
        <f t="shared" si="13"/>
        <v>0</v>
      </c>
    </row>
    <row r="895" spans="1:8" ht="13.5" x14ac:dyDescent="0.25">
      <c r="A895" s="11"/>
      <c r="B895" s="10">
        <v>43606</v>
      </c>
      <c r="C895" s="2">
        <v>9.1</v>
      </c>
      <c r="D895" s="2">
        <v>9.0817999999999994</v>
      </c>
      <c r="E895" s="2">
        <v>400</v>
      </c>
      <c r="F895" s="2">
        <v>9.1</v>
      </c>
      <c r="G895" s="2">
        <v>3640</v>
      </c>
      <c r="H895" s="16">
        <f t="shared" si="13"/>
        <v>-2.1505376344086048E-2</v>
      </c>
    </row>
    <row r="896" spans="1:8" ht="13.5" x14ac:dyDescent="0.25">
      <c r="A896" s="11"/>
      <c r="B896" s="10">
        <v>43607</v>
      </c>
      <c r="C896" s="2">
        <v>9.1</v>
      </c>
      <c r="D896" s="2">
        <v>9.0817999999999994</v>
      </c>
      <c r="E896" s="2">
        <v>0</v>
      </c>
      <c r="F896" s="2">
        <v>0</v>
      </c>
      <c r="G896" s="2">
        <v>0</v>
      </c>
      <c r="H896" s="16">
        <f t="shared" si="13"/>
        <v>0</v>
      </c>
    </row>
    <row r="897" spans="1:8" ht="13.5" x14ac:dyDescent="0.25">
      <c r="A897" s="11"/>
      <c r="B897" s="10">
        <v>43608</v>
      </c>
      <c r="C897" s="2">
        <v>9.3699999999999992</v>
      </c>
      <c r="D897" s="2">
        <v>9.3513000000000002</v>
      </c>
      <c r="E897" s="2">
        <v>15</v>
      </c>
      <c r="F897" s="2">
        <v>9.3699999999999992</v>
      </c>
      <c r="G897" s="2">
        <v>140.55000000000001</v>
      </c>
      <c r="H897" s="16">
        <f t="shared" si="13"/>
        <v>2.9674734083551802E-2</v>
      </c>
    </row>
    <row r="898" spans="1:8" ht="13.5" x14ac:dyDescent="0.25">
      <c r="A898" s="11"/>
      <c r="B898" s="10">
        <v>43609</v>
      </c>
      <c r="C898" s="2">
        <v>9.11</v>
      </c>
      <c r="D898" s="2">
        <v>9.0917999999999992</v>
      </c>
      <c r="E898" s="2">
        <v>4</v>
      </c>
      <c r="F898" s="2">
        <v>9.11</v>
      </c>
      <c r="G898" s="2">
        <v>36.44</v>
      </c>
      <c r="H898" s="16">
        <f t="shared" si="13"/>
        <v>-2.7750152385229963E-2</v>
      </c>
    </row>
    <row r="899" spans="1:8" ht="13.5" x14ac:dyDescent="0.25">
      <c r="A899" s="11"/>
      <c r="B899" s="10">
        <v>43612</v>
      </c>
      <c r="C899" s="2">
        <v>9.11</v>
      </c>
      <c r="D899" s="2">
        <v>9.0917999999999992</v>
      </c>
      <c r="E899" s="2">
        <v>0</v>
      </c>
      <c r="F899" s="2">
        <v>0</v>
      </c>
      <c r="G899" s="2">
        <v>0</v>
      </c>
      <c r="H899" s="16">
        <f t="shared" si="13"/>
        <v>0</v>
      </c>
    </row>
    <row r="900" spans="1:8" ht="13.5" x14ac:dyDescent="0.25">
      <c r="A900" s="11"/>
      <c r="B900" s="10">
        <v>43613</v>
      </c>
      <c r="C900" s="2">
        <v>9.0500000000000007</v>
      </c>
      <c r="D900" s="2">
        <v>9.0319000000000003</v>
      </c>
      <c r="E900" s="2">
        <v>250</v>
      </c>
      <c r="F900" s="2">
        <v>9.0500000000000007</v>
      </c>
      <c r="G900" s="2">
        <v>2262.5</v>
      </c>
      <c r="H900" s="16">
        <f t="shared" si="13"/>
        <v>-6.5883543412744404E-3</v>
      </c>
    </row>
    <row r="901" spans="1:8" ht="13.5" x14ac:dyDescent="0.25">
      <c r="A901" s="11"/>
      <c r="B901" s="10">
        <v>43614</v>
      </c>
      <c r="C901" s="2">
        <v>9.0500000000000007</v>
      </c>
      <c r="D901" s="2">
        <v>9.0319000000000003</v>
      </c>
      <c r="E901" s="2">
        <v>0</v>
      </c>
      <c r="F901" s="2">
        <v>0</v>
      </c>
      <c r="G901" s="2">
        <v>0</v>
      </c>
      <c r="H901" s="16">
        <f t="shared" si="13"/>
        <v>0</v>
      </c>
    </row>
    <row r="902" spans="1:8" ht="13.5" x14ac:dyDescent="0.25">
      <c r="A902" s="11"/>
      <c r="B902" s="10">
        <v>43615</v>
      </c>
      <c r="C902" s="2">
        <v>9.0500000000000007</v>
      </c>
      <c r="D902" s="2">
        <v>9.0319000000000003</v>
      </c>
      <c r="E902" s="2">
        <v>0</v>
      </c>
      <c r="F902" s="2">
        <v>0</v>
      </c>
      <c r="G902" s="2">
        <v>0</v>
      </c>
      <c r="H902" s="16">
        <f t="shared" si="13"/>
        <v>0</v>
      </c>
    </row>
    <row r="903" spans="1:8" ht="13.5" x14ac:dyDescent="0.25">
      <c r="A903" s="11"/>
      <c r="B903" s="10">
        <v>43616</v>
      </c>
      <c r="C903" s="2">
        <v>9.0500000000000007</v>
      </c>
      <c r="D903" s="2">
        <v>9.0319000000000003</v>
      </c>
      <c r="E903" s="2">
        <v>0</v>
      </c>
      <c r="F903" s="2">
        <v>0</v>
      </c>
      <c r="G903" s="2">
        <v>0</v>
      </c>
      <c r="H903" s="16">
        <f t="shared" ref="H903:H966" si="14">(D903-D902)/D902</f>
        <v>0</v>
      </c>
    </row>
    <row r="904" spans="1:8" ht="13.5" x14ac:dyDescent="0.25">
      <c r="A904" s="11"/>
      <c r="B904" s="10">
        <v>43619</v>
      </c>
      <c r="C904" s="2">
        <v>9.0500000000000007</v>
      </c>
      <c r="D904" s="2">
        <v>9.0319000000000003</v>
      </c>
      <c r="E904" s="2">
        <v>0</v>
      </c>
      <c r="F904" s="2">
        <v>0</v>
      </c>
      <c r="G904" s="2">
        <v>0</v>
      </c>
      <c r="H904" s="16">
        <f t="shared" si="14"/>
        <v>0</v>
      </c>
    </row>
    <row r="905" spans="1:8" ht="13.5" x14ac:dyDescent="0.25">
      <c r="A905" s="11"/>
      <c r="B905" s="10">
        <v>43623</v>
      </c>
      <c r="C905" s="2">
        <v>9.32</v>
      </c>
      <c r="D905" s="2">
        <v>9.3013999999999992</v>
      </c>
      <c r="E905" s="2">
        <v>0</v>
      </c>
      <c r="F905" s="2">
        <v>0</v>
      </c>
      <c r="G905" s="2">
        <v>0</v>
      </c>
      <c r="H905" s="16">
        <f t="shared" si="14"/>
        <v>2.9838682890643051E-2</v>
      </c>
    </row>
    <row r="906" spans="1:8" ht="13.5" x14ac:dyDescent="0.25">
      <c r="A906" s="11"/>
      <c r="B906" s="10">
        <v>43626</v>
      </c>
      <c r="C906" s="2">
        <v>9.32</v>
      </c>
      <c r="D906" s="2">
        <v>9.3013999999999992</v>
      </c>
      <c r="E906" s="2">
        <v>3</v>
      </c>
      <c r="F906" s="2">
        <v>9.0500000000000007</v>
      </c>
      <c r="G906" s="2">
        <v>27.15</v>
      </c>
      <c r="H906" s="16">
        <f t="shared" si="14"/>
        <v>0</v>
      </c>
    </row>
    <row r="907" spans="1:8" ht="13.5" x14ac:dyDescent="0.25">
      <c r="A907" s="11"/>
      <c r="B907" s="10">
        <v>43627</v>
      </c>
      <c r="C907" s="2">
        <v>9.5</v>
      </c>
      <c r="D907" s="2">
        <v>9.4809999999999999</v>
      </c>
      <c r="E907" s="2">
        <v>3</v>
      </c>
      <c r="F907" s="2">
        <v>9.5</v>
      </c>
      <c r="G907" s="2">
        <v>28.5</v>
      </c>
      <c r="H907" s="16">
        <f t="shared" si="14"/>
        <v>1.9308921237663219E-2</v>
      </c>
    </row>
    <row r="908" spans="1:8" ht="13.5" x14ac:dyDescent="0.25">
      <c r="A908" s="11"/>
      <c r="B908" s="10">
        <v>43628</v>
      </c>
      <c r="C908" s="2">
        <v>9.5</v>
      </c>
      <c r="D908" s="2">
        <v>9.4809999999999999</v>
      </c>
      <c r="E908" s="2">
        <v>0</v>
      </c>
      <c r="F908" s="2">
        <v>0</v>
      </c>
      <c r="G908" s="2">
        <v>0</v>
      </c>
      <c r="H908" s="16">
        <f t="shared" si="14"/>
        <v>0</v>
      </c>
    </row>
    <row r="909" spans="1:8" ht="13.5" x14ac:dyDescent="0.25">
      <c r="A909" s="11"/>
      <c r="B909" s="10">
        <v>43629</v>
      </c>
      <c r="C909" s="2">
        <v>9.2200000000000006</v>
      </c>
      <c r="D909" s="2">
        <v>9.2015999999999991</v>
      </c>
      <c r="E909" s="2">
        <v>0</v>
      </c>
      <c r="F909" s="2">
        <v>0</v>
      </c>
      <c r="G909" s="2">
        <v>0</v>
      </c>
      <c r="H909" s="16">
        <f t="shared" si="14"/>
        <v>-2.9469465246282116E-2</v>
      </c>
    </row>
    <row r="910" spans="1:8" ht="13.5" x14ac:dyDescent="0.25">
      <c r="A910" s="11"/>
      <c r="B910" s="10">
        <v>43630</v>
      </c>
      <c r="C910" s="2">
        <v>9.01</v>
      </c>
      <c r="D910" s="2">
        <v>8.9920000000000009</v>
      </c>
      <c r="E910" s="2">
        <v>45</v>
      </c>
      <c r="F910" s="2">
        <v>9.01</v>
      </c>
      <c r="G910" s="2">
        <v>405.45</v>
      </c>
      <c r="H910" s="16">
        <f t="shared" si="14"/>
        <v>-2.2778647191792543E-2</v>
      </c>
    </row>
    <row r="911" spans="1:8" ht="13.5" x14ac:dyDescent="0.25">
      <c r="A911" s="11"/>
      <c r="B911" s="10">
        <v>43633</v>
      </c>
      <c r="C911" s="2">
        <v>8.61</v>
      </c>
      <c r="D911" s="2">
        <v>8.5928000000000004</v>
      </c>
      <c r="E911" s="2">
        <v>0</v>
      </c>
      <c r="F911" s="2">
        <v>0</v>
      </c>
      <c r="G911" s="2">
        <v>0</v>
      </c>
      <c r="H911" s="16">
        <f t="shared" si="14"/>
        <v>-4.4395017793594352E-2</v>
      </c>
    </row>
    <row r="912" spans="1:8" ht="13.5" x14ac:dyDescent="0.25">
      <c r="A912" s="11"/>
      <c r="B912" s="10">
        <v>43634</v>
      </c>
      <c r="C912" s="2">
        <v>8.8000000000000007</v>
      </c>
      <c r="D912" s="2">
        <v>8.7824000000000009</v>
      </c>
      <c r="E912" s="2">
        <v>2602</v>
      </c>
      <c r="F912" s="2">
        <v>8.5037000000000003</v>
      </c>
      <c r="G912" s="2">
        <v>22126.627400000001</v>
      </c>
      <c r="H912" s="16">
        <f t="shared" si="14"/>
        <v>2.2064984638301883E-2</v>
      </c>
    </row>
    <row r="913" spans="1:8" ht="13.5" x14ac:dyDescent="0.25">
      <c r="A913" s="11"/>
      <c r="B913" s="10">
        <v>43635</v>
      </c>
      <c r="C913" s="2">
        <v>8.9</v>
      </c>
      <c r="D913" s="2">
        <v>8.8821999999999992</v>
      </c>
      <c r="E913" s="2">
        <v>51</v>
      </c>
      <c r="F913" s="2">
        <v>8.9019999999999992</v>
      </c>
      <c r="G913" s="2">
        <v>454.00200000000001</v>
      </c>
      <c r="H913" s="16">
        <f t="shared" si="14"/>
        <v>1.1363636363636173E-2</v>
      </c>
    </row>
    <row r="914" spans="1:8" ht="13.5" x14ac:dyDescent="0.25">
      <c r="A914" s="11"/>
      <c r="B914" s="10">
        <v>43636</v>
      </c>
      <c r="C914" s="2">
        <v>8.6199999999999992</v>
      </c>
      <c r="D914" s="2">
        <v>8.6028000000000002</v>
      </c>
      <c r="E914" s="2">
        <v>228</v>
      </c>
      <c r="F914" s="2">
        <v>8.8481000000000005</v>
      </c>
      <c r="G914" s="2">
        <v>2017.3668</v>
      </c>
      <c r="H914" s="16">
        <f t="shared" si="14"/>
        <v>-3.145617076850319E-2</v>
      </c>
    </row>
    <row r="915" spans="1:8" ht="13.5" x14ac:dyDescent="0.25">
      <c r="A915" s="11"/>
      <c r="B915" s="10">
        <v>43637</v>
      </c>
      <c r="C915" s="2">
        <v>8.8699999999999992</v>
      </c>
      <c r="D915" s="2">
        <v>8.8522999999999996</v>
      </c>
      <c r="E915" s="2">
        <v>0</v>
      </c>
      <c r="F915" s="2">
        <v>0</v>
      </c>
      <c r="G915" s="2">
        <v>0</v>
      </c>
      <c r="H915" s="16">
        <f t="shared" si="14"/>
        <v>2.9002185335007136E-2</v>
      </c>
    </row>
    <row r="916" spans="1:8" ht="13.5" x14ac:dyDescent="0.25">
      <c r="A916" s="11"/>
      <c r="B916" s="10">
        <v>43640</v>
      </c>
      <c r="C916" s="2">
        <v>8.7100000000000009</v>
      </c>
      <c r="D916" s="2">
        <v>8.6926000000000005</v>
      </c>
      <c r="E916" s="2">
        <v>50</v>
      </c>
      <c r="F916" s="2">
        <v>8.7080000000000002</v>
      </c>
      <c r="G916" s="2">
        <v>435.4</v>
      </c>
      <c r="H916" s="16">
        <f t="shared" si="14"/>
        <v>-1.8040509246184503E-2</v>
      </c>
    </row>
    <row r="917" spans="1:8" ht="13.5" x14ac:dyDescent="0.25">
      <c r="A917" s="11"/>
      <c r="B917" s="10">
        <v>43641</v>
      </c>
      <c r="C917" s="2">
        <v>8.5</v>
      </c>
      <c r="D917" s="2">
        <v>8.4830000000000005</v>
      </c>
      <c r="E917" s="2">
        <v>947</v>
      </c>
      <c r="F917" s="2">
        <v>8.5</v>
      </c>
      <c r="G917" s="2">
        <v>8049.5</v>
      </c>
      <c r="H917" s="16">
        <f t="shared" si="14"/>
        <v>-2.4112463474679612E-2</v>
      </c>
    </row>
    <row r="918" spans="1:8" ht="13.5" x14ac:dyDescent="0.25">
      <c r="A918" s="11"/>
      <c r="B918" s="10">
        <v>43642</v>
      </c>
      <c r="C918" s="2">
        <v>8.4</v>
      </c>
      <c r="D918" s="2">
        <v>8.3832000000000004</v>
      </c>
      <c r="E918" s="2">
        <v>60</v>
      </c>
      <c r="F918" s="2">
        <v>8.4</v>
      </c>
      <c r="G918" s="2">
        <v>504</v>
      </c>
      <c r="H918" s="16">
        <f t="shared" si="14"/>
        <v>-1.1764705882352953E-2</v>
      </c>
    </row>
    <row r="919" spans="1:8" ht="13.5" x14ac:dyDescent="0.25">
      <c r="A919" s="11"/>
      <c r="B919" s="10">
        <v>43643</v>
      </c>
      <c r="C919" s="2">
        <v>8.5</v>
      </c>
      <c r="D919" s="2">
        <v>8.4830000000000005</v>
      </c>
      <c r="E919" s="2">
        <v>50</v>
      </c>
      <c r="F919" s="2">
        <v>8.468</v>
      </c>
      <c r="G919" s="2">
        <v>423.4</v>
      </c>
      <c r="H919" s="16">
        <f t="shared" si="14"/>
        <v>1.1904761904761918E-2</v>
      </c>
    </row>
    <row r="920" spans="1:8" ht="13.5" x14ac:dyDescent="0.25">
      <c r="A920" s="11"/>
      <c r="B920" s="10">
        <v>43644</v>
      </c>
      <c r="C920" s="2">
        <v>8.42</v>
      </c>
      <c r="D920" s="2">
        <v>8.4032</v>
      </c>
      <c r="E920" s="2">
        <v>1585</v>
      </c>
      <c r="F920" s="2">
        <v>8.42</v>
      </c>
      <c r="G920" s="2">
        <v>13345.7</v>
      </c>
      <c r="H920" s="16">
        <f t="shared" si="14"/>
        <v>-9.4070493929035159E-3</v>
      </c>
    </row>
    <row r="921" spans="1:8" ht="13.5" x14ac:dyDescent="0.25">
      <c r="A921" s="11"/>
      <c r="B921" s="10">
        <v>43647</v>
      </c>
      <c r="C921" s="2">
        <v>8.7899999999999991</v>
      </c>
      <c r="D921" s="2">
        <v>8.7723999999999993</v>
      </c>
      <c r="E921" s="2">
        <v>0</v>
      </c>
      <c r="F921" s="2">
        <v>0</v>
      </c>
      <c r="G921" s="2">
        <v>0</v>
      </c>
      <c r="H921" s="16">
        <f t="shared" si="14"/>
        <v>4.393564356435635E-2</v>
      </c>
    </row>
    <row r="922" spans="1:8" ht="13.5" x14ac:dyDescent="0.25">
      <c r="A922" s="11"/>
      <c r="B922" s="10">
        <v>43648</v>
      </c>
      <c r="C922" s="2">
        <v>8.9</v>
      </c>
      <c r="D922" s="2">
        <v>8.8821999999999992</v>
      </c>
      <c r="E922" s="2">
        <v>5</v>
      </c>
      <c r="F922" s="2">
        <v>8.9</v>
      </c>
      <c r="G922" s="2">
        <v>44.5</v>
      </c>
      <c r="H922" s="16">
        <f t="shared" si="14"/>
        <v>1.2516529114039476E-2</v>
      </c>
    </row>
    <row r="923" spans="1:8" ht="13.5" x14ac:dyDescent="0.25">
      <c r="A923" s="11"/>
      <c r="B923" s="10">
        <v>43649</v>
      </c>
      <c r="C923" s="2">
        <v>8.9</v>
      </c>
      <c r="D923" s="2">
        <v>8.8821999999999992</v>
      </c>
      <c r="E923" s="2">
        <v>138</v>
      </c>
      <c r="F923" s="2">
        <v>8.9</v>
      </c>
      <c r="G923" s="2">
        <v>1228.2</v>
      </c>
      <c r="H923" s="16">
        <f t="shared" si="14"/>
        <v>0</v>
      </c>
    </row>
    <row r="924" spans="1:8" ht="13.5" x14ac:dyDescent="0.25">
      <c r="A924" s="11"/>
      <c r="B924" s="10">
        <v>43650</v>
      </c>
      <c r="C924" s="2">
        <v>8.6999999999999993</v>
      </c>
      <c r="D924" s="2">
        <v>8.6826000000000008</v>
      </c>
      <c r="E924" s="2">
        <v>137</v>
      </c>
      <c r="F924" s="2">
        <v>8.6999999999999993</v>
      </c>
      <c r="G924" s="2">
        <v>1191.9000000000001</v>
      </c>
      <c r="H924" s="16">
        <f t="shared" si="14"/>
        <v>-2.2471910112359376E-2</v>
      </c>
    </row>
    <row r="925" spans="1:8" ht="13.5" x14ac:dyDescent="0.25">
      <c r="A925" s="11"/>
      <c r="B925" s="10">
        <v>43651</v>
      </c>
      <c r="C925" s="2">
        <v>8.65</v>
      </c>
      <c r="D925" s="2">
        <v>8.6326999999999998</v>
      </c>
      <c r="E925" s="2">
        <v>151</v>
      </c>
      <c r="F925" s="2">
        <v>8.6516999999999999</v>
      </c>
      <c r="G925" s="2">
        <v>1306.4067</v>
      </c>
      <c r="H925" s="16">
        <f t="shared" si="14"/>
        <v>-5.7471264367817175E-3</v>
      </c>
    </row>
    <row r="926" spans="1:8" ht="13.5" x14ac:dyDescent="0.25">
      <c r="A926" s="11"/>
      <c r="B926" s="10">
        <v>43654</v>
      </c>
      <c r="C926" s="2">
        <v>9</v>
      </c>
      <c r="D926" s="2">
        <v>8.9819999999999993</v>
      </c>
      <c r="E926" s="2">
        <v>7</v>
      </c>
      <c r="F926" s="2">
        <v>8.9285999999999994</v>
      </c>
      <c r="G926" s="2">
        <v>62.5002</v>
      </c>
      <c r="H926" s="16">
        <f t="shared" si="14"/>
        <v>4.0462427745664685E-2</v>
      </c>
    </row>
    <row r="927" spans="1:8" ht="13.5" x14ac:dyDescent="0.25">
      <c r="A927" s="11"/>
      <c r="B927" s="10">
        <v>43655</v>
      </c>
      <c r="C927" s="2">
        <v>9.39</v>
      </c>
      <c r="D927" s="2">
        <v>9.3712</v>
      </c>
      <c r="E927" s="2">
        <v>1</v>
      </c>
      <c r="F927" s="2">
        <v>9.39</v>
      </c>
      <c r="G927" s="2">
        <v>9.39</v>
      </c>
      <c r="H927" s="16">
        <f t="shared" si="14"/>
        <v>4.3331106657760042E-2</v>
      </c>
    </row>
    <row r="928" spans="1:8" ht="13.5" x14ac:dyDescent="0.25">
      <c r="A928" s="11"/>
      <c r="B928" s="10">
        <v>43656</v>
      </c>
      <c r="C928" s="2">
        <v>8.9700000000000006</v>
      </c>
      <c r="D928" s="2">
        <v>8.9520999999999997</v>
      </c>
      <c r="E928" s="2">
        <v>39</v>
      </c>
      <c r="F928" s="2">
        <v>8.9700000000000006</v>
      </c>
      <c r="G928" s="2">
        <v>349.83</v>
      </c>
      <c r="H928" s="16">
        <f t="shared" si="14"/>
        <v>-4.4722127368960245E-2</v>
      </c>
    </row>
    <row r="929" spans="1:8" ht="13.5" x14ac:dyDescent="0.25">
      <c r="A929" s="11"/>
      <c r="B929" s="10">
        <v>43657</v>
      </c>
      <c r="C929" s="2">
        <v>9.3699999999999992</v>
      </c>
      <c r="D929" s="2">
        <v>9.3513000000000002</v>
      </c>
      <c r="E929" s="2">
        <v>0</v>
      </c>
      <c r="F929" s="2">
        <v>0</v>
      </c>
      <c r="G929" s="2">
        <v>0</v>
      </c>
      <c r="H929" s="16">
        <f t="shared" si="14"/>
        <v>4.4592888819383211E-2</v>
      </c>
    </row>
    <row r="930" spans="1:8" ht="13.5" x14ac:dyDescent="0.25">
      <c r="A930" s="11"/>
      <c r="B930" s="10">
        <v>43658</v>
      </c>
      <c r="C930" s="2">
        <v>9.36</v>
      </c>
      <c r="D930" s="2">
        <v>9.3413000000000004</v>
      </c>
      <c r="E930" s="2">
        <v>6</v>
      </c>
      <c r="F930" s="2">
        <v>9.09</v>
      </c>
      <c r="G930" s="2">
        <v>54.54</v>
      </c>
      <c r="H930" s="16">
        <f t="shared" si="14"/>
        <v>-1.0693700341128812E-3</v>
      </c>
    </row>
    <row r="931" spans="1:8" ht="13.5" x14ac:dyDescent="0.25">
      <c r="A931" s="11"/>
      <c r="B931" s="10">
        <v>43661</v>
      </c>
      <c r="C931" s="2">
        <v>9.49</v>
      </c>
      <c r="D931" s="2">
        <v>9.4710000000000001</v>
      </c>
      <c r="E931" s="2">
        <v>803</v>
      </c>
      <c r="F931" s="2">
        <v>9.4937000000000005</v>
      </c>
      <c r="G931" s="2">
        <v>7623.4411</v>
      </c>
      <c r="H931" s="16">
        <f t="shared" si="14"/>
        <v>1.3884577093124051E-2</v>
      </c>
    </row>
    <row r="932" spans="1:8" ht="13.5" x14ac:dyDescent="0.25">
      <c r="A932" s="11"/>
      <c r="B932" s="10">
        <v>43662</v>
      </c>
      <c r="C932" s="2">
        <v>9.49</v>
      </c>
      <c r="D932" s="2">
        <v>9.4710000000000001</v>
      </c>
      <c r="E932" s="2">
        <v>0</v>
      </c>
      <c r="F932" s="2">
        <v>0</v>
      </c>
      <c r="G932" s="2">
        <v>0</v>
      </c>
      <c r="H932" s="16">
        <f t="shared" si="14"/>
        <v>0</v>
      </c>
    </row>
    <row r="933" spans="1:8" ht="13.5" x14ac:dyDescent="0.25">
      <c r="A933" s="11"/>
      <c r="B933" s="10">
        <v>43663</v>
      </c>
      <c r="C933" s="2">
        <v>9.2100000000000009</v>
      </c>
      <c r="D933" s="2">
        <v>9.1915999999999993</v>
      </c>
      <c r="E933" s="2">
        <v>61</v>
      </c>
      <c r="F933" s="2">
        <v>9.2100000000000009</v>
      </c>
      <c r="G933" s="2">
        <v>561.80999999999995</v>
      </c>
      <c r="H933" s="16">
        <f t="shared" si="14"/>
        <v>-2.9500580720092994E-2</v>
      </c>
    </row>
    <row r="934" spans="1:8" ht="13.5" x14ac:dyDescent="0.25">
      <c r="A934" s="11"/>
      <c r="B934" s="10">
        <v>43664</v>
      </c>
      <c r="C934" s="2">
        <v>9.2100000000000009</v>
      </c>
      <c r="D934" s="2">
        <v>9.1915999999999993</v>
      </c>
      <c r="E934" s="2">
        <v>100</v>
      </c>
      <c r="F934" s="2">
        <v>9.2100000000000009</v>
      </c>
      <c r="G934" s="2">
        <v>921</v>
      </c>
      <c r="H934" s="16">
        <f t="shared" si="14"/>
        <v>0</v>
      </c>
    </row>
    <row r="935" spans="1:8" ht="13.5" x14ac:dyDescent="0.25">
      <c r="A935" s="11"/>
      <c r="B935" s="10">
        <v>43665</v>
      </c>
      <c r="C935" s="2">
        <v>8.94</v>
      </c>
      <c r="D935" s="2">
        <v>8.9221000000000004</v>
      </c>
      <c r="E935" s="2">
        <v>30</v>
      </c>
      <c r="F935" s="2">
        <v>8.94</v>
      </c>
      <c r="G935" s="2">
        <v>268.2</v>
      </c>
      <c r="H935" s="16">
        <f t="shared" si="14"/>
        <v>-2.9320248922929521E-2</v>
      </c>
    </row>
    <row r="936" spans="1:8" ht="13.5" x14ac:dyDescent="0.25">
      <c r="A936" s="11"/>
      <c r="B936" s="10">
        <v>43668</v>
      </c>
      <c r="C936" s="2">
        <v>8.68</v>
      </c>
      <c r="D936" s="2">
        <v>8.6625999999999994</v>
      </c>
      <c r="E936" s="2">
        <v>45</v>
      </c>
      <c r="F936" s="2">
        <v>8.68</v>
      </c>
      <c r="G936" s="2">
        <v>390.6</v>
      </c>
      <c r="H936" s="16">
        <f t="shared" si="14"/>
        <v>-2.9085080866612226E-2</v>
      </c>
    </row>
    <row r="937" spans="1:8" ht="13.5" x14ac:dyDescent="0.25">
      <c r="A937" s="11"/>
      <c r="B937" s="10">
        <v>43669</v>
      </c>
      <c r="C937" s="2">
        <v>8.5</v>
      </c>
      <c r="D937" s="2">
        <v>8.4830000000000005</v>
      </c>
      <c r="E937" s="2">
        <v>450</v>
      </c>
      <c r="F937" s="2">
        <v>8.5</v>
      </c>
      <c r="G937" s="2">
        <v>3825</v>
      </c>
      <c r="H937" s="16">
        <f t="shared" si="14"/>
        <v>-2.0732805393299806E-2</v>
      </c>
    </row>
    <row r="938" spans="1:8" ht="13.5" x14ac:dyDescent="0.25">
      <c r="A938" s="11"/>
      <c r="B938" s="10">
        <v>43670</v>
      </c>
      <c r="C938" s="2">
        <v>9.01</v>
      </c>
      <c r="D938" s="2">
        <v>8.9920000000000009</v>
      </c>
      <c r="E938" s="2">
        <v>401</v>
      </c>
      <c r="F938" s="2">
        <v>9.0093999999999994</v>
      </c>
      <c r="G938" s="2">
        <v>3612.7694000000001</v>
      </c>
      <c r="H938" s="16">
        <f t="shared" si="14"/>
        <v>6.0002357656489487E-2</v>
      </c>
    </row>
    <row r="939" spans="1:8" ht="13.5" x14ac:dyDescent="0.25">
      <c r="A939" s="11"/>
      <c r="B939" s="10">
        <v>43672</v>
      </c>
      <c r="C939" s="2">
        <v>9.25</v>
      </c>
      <c r="D939" s="2">
        <v>9.2315000000000005</v>
      </c>
      <c r="E939" s="2">
        <v>2</v>
      </c>
      <c r="F939" s="2">
        <v>9.25</v>
      </c>
      <c r="G939" s="2">
        <v>18.5</v>
      </c>
      <c r="H939" s="16">
        <f t="shared" si="14"/>
        <v>2.6634786476868282E-2</v>
      </c>
    </row>
    <row r="940" spans="1:8" ht="13.5" x14ac:dyDescent="0.25">
      <c r="A940" s="11"/>
      <c r="B940" s="10">
        <v>43675</v>
      </c>
      <c r="C940" s="2">
        <v>9.25</v>
      </c>
      <c r="D940" s="2">
        <v>9.2315000000000005</v>
      </c>
      <c r="E940" s="2">
        <v>0</v>
      </c>
      <c r="F940" s="2">
        <v>0</v>
      </c>
      <c r="G940" s="2">
        <v>0</v>
      </c>
      <c r="H940" s="16">
        <f t="shared" si="14"/>
        <v>0</v>
      </c>
    </row>
    <row r="941" spans="1:8" ht="13.5" x14ac:dyDescent="0.25">
      <c r="A941" s="11"/>
      <c r="B941" s="10">
        <v>43676</v>
      </c>
      <c r="C941" s="2">
        <v>9.4</v>
      </c>
      <c r="D941" s="2">
        <v>9.3811999999999998</v>
      </c>
      <c r="E941" s="2">
        <v>4</v>
      </c>
      <c r="F941" s="2">
        <v>9.4</v>
      </c>
      <c r="G941" s="2">
        <v>37.6</v>
      </c>
      <c r="H941" s="16">
        <f t="shared" si="14"/>
        <v>1.6216216216216137E-2</v>
      </c>
    </row>
    <row r="942" spans="1:8" ht="13.5" x14ac:dyDescent="0.25">
      <c r="A942" s="11"/>
      <c r="B942" s="10">
        <v>43677</v>
      </c>
      <c r="C942" s="2">
        <v>9.4</v>
      </c>
      <c r="D942" s="2">
        <v>9.3811999999999998</v>
      </c>
      <c r="E942" s="2">
        <v>0</v>
      </c>
      <c r="F942" s="2">
        <v>0</v>
      </c>
      <c r="G942" s="2">
        <v>0</v>
      </c>
      <c r="H942" s="16">
        <f t="shared" si="14"/>
        <v>0</v>
      </c>
    </row>
    <row r="943" spans="1:8" ht="13.5" x14ac:dyDescent="0.25">
      <c r="A943" s="11"/>
      <c r="B943" s="10">
        <v>43678</v>
      </c>
      <c r="C943" s="2">
        <v>9.4</v>
      </c>
      <c r="D943" s="2">
        <v>9.3811999999999998</v>
      </c>
      <c r="E943" s="2">
        <v>0</v>
      </c>
      <c r="F943" s="2">
        <v>0</v>
      </c>
      <c r="G943" s="2">
        <v>0</v>
      </c>
      <c r="H943" s="16">
        <f t="shared" si="14"/>
        <v>0</v>
      </c>
    </row>
    <row r="944" spans="1:8" ht="13.5" x14ac:dyDescent="0.25">
      <c r="A944" s="11"/>
      <c r="B944" s="10">
        <v>43679</v>
      </c>
      <c r="C944" s="2">
        <v>9.4</v>
      </c>
      <c r="D944" s="2">
        <v>9.3811999999999998</v>
      </c>
      <c r="E944" s="2">
        <v>0</v>
      </c>
      <c r="F944" s="2">
        <v>0</v>
      </c>
      <c r="G944" s="2">
        <v>0</v>
      </c>
      <c r="H944" s="16">
        <f t="shared" si="14"/>
        <v>0</v>
      </c>
    </row>
    <row r="945" spans="1:8" ht="13.5" x14ac:dyDescent="0.25">
      <c r="A945" s="11"/>
      <c r="B945" s="10">
        <v>43682</v>
      </c>
      <c r="C945" s="2">
        <v>9.4</v>
      </c>
      <c r="D945" s="2">
        <v>9.3811999999999998</v>
      </c>
      <c r="E945" s="2">
        <v>0</v>
      </c>
      <c r="F945" s="2">
        <v>0</v>
      </c>
      <c r="G945" s="2">
        <v>0</v>
      </c>
      <c r="H945" s="16">
        <f t="shared" si="14"/>
        <v>0</v>
      </c>
    </row>
    <row r="946" spans="1:8" ht="13.5" x14ac:dyDescent="0.25">
      <c r="A946" s="11"/>
      <c r="B946" s="10">
        <v>43683</v>
      </c>
      <c r="C946" s="2">
        <v>9.4</v>
      </c>
      <c r="D946" s="2">
        <v>9.3811999999999998</v>
      </c>
      <c r="E946" s="2">
        <v>0</v>
      </c>
      <c r="F946" s="2">
        <v>0</v>
      </c>
      <c r="G946" s="2">
        <v>0</v>
      </c>
      <c r="H946" s="16">
        <f t="shared" si="14"/>
        <v>0</v>
      </c>
    </row>
    <row r="947" spans="1:8" ht="13.5" x14ac:dyDescent="0.25">
      <c r="A947" s="11"/>
      <c r="B947" s="10">
        <v>43684</v>
      </c>
      <c r="C947" s="2">
        <v>9.4</v>
      </c>
      <c r="D947" s="2">
        <v>9.3811999999999998</v>
      </c>
      <c r="E947" s="2">
        <v>0</v>
      </c>
      <c r="F947" s="2">
        <v>0</v>
      </c>
      <c r="G947" s="2">
        <v>0</v>
      </c>
      <c r="H947" s="16">
        <f t="shared" si="14"/>
        <v>0</v>
      </c>
    </row>
    <row r="948" spans="1:8" ht="13.5" x14ac:dyDescent="0.25">
      <c r="A948" s="11"/>
      <c r="B948" s="10">
        <v>43685</v>
      </c>
      <c r="C948" s="2">
        <v>9.4</v>
      </c>
      <c r="D948" s="2">
        <v>9.3811999999999998</v>
      </c>
      <c r="E948" s="2">
        <v>0</v>
      </c>
      <c r="F948" s="2">
        <v>0</v>
      </c>
      <c r="G948" s="2">
        <v>0</v>
      </c>
      <c r="H948" s="16">
        <f t="shared" si="14"/>
        <v>0</v>
      </c>
    </row>
    <row r="949" spans="1:8" ht="13.5" x14ac:dyDescent="0.25">
      <c r="A949" s="11"/>
      <c r="B949" s="10">
        <v>43686</v>
      </c>
      <c r="C949" s="2">
        <v>9.4</v>
      </c>
      <c r="D949" s="2">
        <v>9.3811999999999998</v>
      </c>
      <c r="E949" s="2">
        <v>0</v>
      </c>
      <c r="F949" s="2">
        <v>0</v>
      </c>
      <c r="G949" s="2">
        <v>0</v>
      </c>
      <c r="H949" s="16">
        <f t="shared" si="14"/>
        <v>0</v>
      </c>
    </row>
    <row r="950" spans="1:8" ht="13.5" x14ac:dyDescent="0.25">
      <c r="A950" s="11"/>
      <c r="B950" s="10">
        <v>43691</v>
      </c>
      <c r="C950" s="2">
        <v>9.4</v>
      </c>
      <c r="D950" s="2">
        <v>9.3811999999999998</v>
      </c>
      <c r="E950" s="2">
        <v>0</v>
      </c>
      <c r="F950" s="2">
        <v>0</v>
      </c>
      <c r="G950" s="2">
        <v>0</v>
      </c>
      <c r="H950" s="16">
        <f t="shared" si="14"/>
        <v>0</v>
      </c>
    </row>
    <row r="951" spans="1:8" ht="13.5" x14ac:dyDescent="0.25">
      <c r="A951" s="11"/>
      <c r="B951" s="10">
        <v>43692</v>
      </c>
      <c r="C951" s="2">
        <v>9.4</v>
      </c>
      <c r="D951" s="2">
        <v>9.3811999999999998</v>
      </c>
      <c r="E951" s="2">
        <v>0</v>
      </c>
      <c r="F951" s="2">
        <v>0</v>
      </c>
      <c r="G951" s="2">
        <v>0</v>
      </c>
      <c r="H951" s="16">
        <f t="shared" si="14"/>
        <v>0</v>
      </c>
    </row>
    <row r="952" spans="1:8" ht="13.5" x14ac:dyDescent="0.25">
      <c r="A952" s="11"/>
      <c r="B952" s="10">
        <v>43693</v>
      </c>
      <c r="C952" s="2">
        <v>9.4</v>
      </c>
      <c r="D952" s="2">
        <v>9.3811999999999998</v>
      </c>
      <c r="E952" s="2">
        <v>0</v>
      </c>
      <c r="F952" s="2">
        <v>0</v>
      </c>
      <c r="G952" s="2">
        <v>0</v>
      </c>
      <c r="H952" s="16">
        <f t="shared" si="14"/>
        <v>0</v>
      </c>
    </row>
    <row r="953" spans="1:8" ht="13.5" x14ac:dyDescent="0.25">
      <c r="A953" s="11"/>
      <c r="B953" s="10">
        <v>43696</v>
      </c>
      <c r="C953" s="2">
        <v>9.4</v>
      </c>
      <c r="D953" s="2">
        <v>9.3811999999999998</v>
      </c>
      <c r="E953" s="2">
        <v>0</v>
      </c>
      <c r="F953" s="2">
        <v>0</v>
      </c>
      <c r="G953" s="2">
        <v>0</v>
      </c>
      <c r="H953" s="16">
        <f t="shared" si="14"/>
        <v>0</v>
      </c>
    </row>
    <row r="954" spans="1:8" ht="13.5" x14ac:dyDescent="0.25">
      <c r="A954" s="11"/>
      <c r="B954" s="10">
        <v>43697</v>
      </c>
      <c r="C954" s="2">
        <v>9.4</v>
      </c>
      <c r="D954" s="2">
        <v>9.3811999999999998</v>
      </c>
      <c r="E954" s="2">
        <v>0</v>
      </c>
      <c r="F954" s="2">
        <v>0</v>
      </c>
      <c r="G954" s="2">
        <v>0</v>
      </c>
      <c r="H954" s="16">
        <f t="shared" si="14"/>
        <v>0</v>
      </c>
    </row>
    <row r="955" spans="1:8" ht="13.5" x14ac:dyDescent="0.25">
      <c r="A955" s="11"/>
      <c r="B955" s="10">
        <v>43698</v>
      </c>
      <c r="C955" s="2">
        <v>9.4</v>
      </c>
      <c r="D955" s="2">
        <v>9.3811999999999998</v>
      </c>
      <c r="E955" s="2">
        <v>0</v>
      </c>
      <c r="F955" s="2">
        <v>0</v>
      </c>
      <c r="G955" s="2">
        <v>0</v>
      </c>
      <c r="H955" s="16">
        <f t="shared" si="14"/>
        <v>0</v>
      </c>
    </row>
    <row r="956" spans="1:8" ht="13.5" x14ac:dyDescent="0.25">
      <c r="A956" s="11"/>
      <c r="B956" s="10">
        <v>43699</v>
      </c>
      <c r="C956" s="2">
        <v>9.4</v>
      </c>
      <c r="D956" s="2">
        <v>9.3811999999999998</v>
      </c>
      <c r="E956" s="2">
        <v>0</v>
      </c>
      <c r="F956" s="2">
        <v>0</v>
      </c>
      <c r="G956" s="2">
        <v>0</v>
      </c>
      <c r="H956" s="16">
        <f t="shared" si="14"/>
        <v>0</v>
      </c>
    </row>
    <row r="957" spans="1:8" ht="13.5" x14ac:dyDescent="0.25">
      <c r="A957" s="11"/>
      <c r="B957" s="10">
        <v>43700</v>
      </c>
      <c r="C957" s="2">
        <v>9.1199999999999992</v>
      </c>
      <c r="D957" s="2">
        <v>9.1018000000000008</v>
      </c>
      <c r="E957" s="2">
        <v>0</v>
      </c>
      <c r="F957" s="2">
        <v>0</v>
      </c>
      <c r="G957" s="2">
        <v>0</v>
      </c>
      <c r="H957" s="16">
        <f t="shared" si="14"/>
        <v>-2.9782970195710464E-2</v>
      </c>
    </row>
    <row r="958" spans="1:8" ht="13.5" x14ac:dyDescent="0.25">
      <c r="A958" s="11"/>
      <c r="B958" s="10">
        <v>43703</v>
      </c>
      <c r="C958" s="2">
        <v>9</v>
      </c>
      <c r="D958" s="2">
        <v>8.9819999999999993</v>
      </c>
      <c r="E958" s="2">
        <v>41</v>
      </c>
      <c r="F958" s="2">
        <v>9</v>
      </c>
      <c r="G958" s="2">
        <v>369</v>
      </c>
      <c r="H958" s="16">
        <f t="shared" si="14"/>
        <v>-1.3162231646487667E-2</v>
      </c>
    </row>
    <row r="959" spans="1:8" ht="13.5" x14ac:dyDescent="0.25">
      <c r="A959" s="11"/>
      <c r="B959" s="10">
        <v>43704</v>
      </c>
      <c r="C959" s="2">
        <v>8.91</v>
      </c>
      <c r="D959" s="2">
        <v>8.8922000000000008</v>
      </c>
      <c r="E959" s="2">
        <v>50</v>
      </c>
      <c r="F959" s="2">
        <v>8.91</v>
      </c>
      <c r="G959" s="2">
        <v>445.5</v>
      </c>
      <c r="H959" s="16">
        <f t="shared" si="14"/>
        <v>-9.9977733244264698E-3</v>
      </c>
    </row>
    <row r="960" spans="1:8" ht="13.5" x14ac:dyDescent="0.25">
      <c r="A960" s="11"/>
      <c r="B960" s="10">
        <v>43705</v>
      </c>
      <c r="C960" s="2">
        <v>8.65</v>
      </c>
      <c r="D960" s="2">
        <v>8.6326999999999998</v>
      </c>
      <c r="E960" s="2">
        <v>0</v>
      </c>
      <c r="F960" s="2">
        <v>0</v>
      </c>
      <c r="G960" s="2">
        <v>0</v>
      </c>
      <c r="H960" s="16">
        <f t="shared" si="14"/>
        <v>-2.9182879377432011E-2</v>
      </c>
    </row>
    <row r="961" spans="1:8" ht="13.5" x14ac:dyDescent="0.25">
      <c r="A961" s="11"/>
      <c r="B961" s="10">
        <v>43706</v>
      </c>
      <c r="C961" s="2">
        <v>8.67</v>
      </c>
      <c r="D961" s="2">
        <v>8.6526999999999994</v>
      </c>
      <c r="E961" s="2">
        <v>200</v>
      </c>
      <c r="F961" s="2">
        <v>8.42</v>
      </c>
      <c r="G961" s="2">
        <v>1684</v>
      </c>
      <c r="H961" s="16">
        <f t="shared" si="14"/>
        <v>2.3167722728693889E-3</v>
      </c>
    </row>
    <row r="962" spans="1:8" ht="13.5" x14ac:dyDescent="0.25">
      <c r="A962" s="11"/>
      <c r="B962" s="10">
        <v>43707</v>
      </c>
      <c r="C962" s="2">
        <v>8.93</v>
      </c>
      <c r="D962" s="2">
        <v>8.9121000000000006</v>
      </c>
      <c r="E962" s="2">
        <v>0</v>
      </c>
      <c r="F962" s="2">
        <v>0</v>
      </c>
      <c r="G962" s="2">
        <v>0</v>
      </c>
      <c r="H962" s="16">
        <f t="shared" si="14"/>
        <v>2.9979081673928508E-2</v>
      </c>
    </row>
    <row r="963" spans="1:8" ht="13.5" x14ac:dyDescent="0.25">
      <c r="A963" s="11"/>
      <c r="B963" s="10">
        <v>43710</v>
      </c>
      <c r="C963" s="2">
        <v>9.1</v>
      </c>
      <c r="D963" s="2">
        <v>9.0817999999999994</v>
      </c>
      <c r="E963" s="2">
        <v>1</v>
      </c>
      <c r="F963" s="2">
        <v>9.1</v>
      </c>
      <c r="G963" s="2">
        <v>9.1</v>
      </c>
      <c r="H963" s="16">
        <f t="shared" si="14"/>
        <v>1.904152781050469E-2</v>
      </c>
    </row>
    <row r="964" spans="1:8" ht="13.5" x14ac:dyDescent="0.25">
      <c r="A964" s="11"/>
      <c r="B964" s="10">
        <v>43711</v>
      </c>
      <c r="C964" s="2">
        <v>9.1</v>
      </c>
      <c r="D964" s="2">
        <v>9.0817999999999994</v>
      </c>
      <c r="E964" s="2">
        <v>1000</v>
      </c>
      <c r="F964" s="2">
        <v>9.1</v>
      </c>
      <c r="G964" s="2">
        <v>9100</v>
      </c>
      <c r="H964" s="16">
        <f t="shared" si="14"/>
        <v>0</v>
      </c>
    </row>
    <row r="965" spans="1:8" ht="13.5" x14ac:dyDescent="0.25">
      <c r="A965" s="11"/>
      <c r="B965" s="10">
        <v>43712</v>
      </c>
      <c r="C965" s="2">
        <v>9.1</v>
      </c>
      <c r="D965" s="2">
        <v>9.0817999999999994</v>
      </c>
      <c r="E965" s="2">
        <v>0</v>
      </c>
      <c r="F965" s="2">
        <v>0</v>
      </c>
      <c r="G965" s="2">
        <v>0</v>
      </c>
      <c r="H965" s="16">
        <f t="shared" si="14"/>
        <v>0</v>
      </c>
    </row>
    <row r="966" spans="1:8" ht="13.5" x14ac:dyDescent="0.25">
      <c r="A966" s="11"/>
      <c r="B966" s="10">
        <v>43713</v>
      </c>
      <c r="C966" s="2">
        <v>8.83</v>
      </c>
      <c r="D966" s="2">
        <v>8.8123000000000005</v>
      </c>
      <c r="E966" s="2">
        <v>20</v>
      </c>
      <c r="F966" s="2">
        <v>8.83</v>
      </c>
      <c r="G966" s="2">
        <v>176.6</v>
      </c>
      <c r="H966" s="16">
        <f t="shared" si="14"/>
        <v>-2.9674734083551608E-2</v>
      </c>
    </row>
    <row r="967" spans="1:8" ht="13.5" x14ac:dyDescent="0.25">
      <c r="A967" s="11"/>
      <c r="B967" s="10">
        <v>43714</v>
      </c>
      <c r="C967" s="2">
        <v>8.85</v>
      </c>
      <c r="D967" s="2">
        <v>8.8323</v>
      </c>
      <c r="E967" s="2">
        <v>1399</v>
      </c>
      <c r="F967" s="2">
        <v>8.8496000000000006</v>
      </c>
      <c r="G967" s="2">
        <v>12380.590399999999</v>
      </c>
      <c r="H967" s="16">
        <f t="shared" ref="H967:H1030" si="15">(D967-D966)/D966</f>
        <v>2.2695550537316675E-3</v>
      </c>
    </row>
    <row r="968" spans="1:8" ht="13.5" x14ac:dyDescent="0.25">
      <c r="A968" s="11"/>
      <c r="B968" s="10">
        <v>43717</v>
      </c>
      <c r="C968" s="2">
        <v>8.6</v>
      </c>
      <c r="D968" s="2">
        <v>8.5828000000000007</v>
      </c>
      <c r="E968" s="2">
        <v>995</v>
      </c>
      <c r="F968" s="2">
        <v>8.6130999999999993</v>
      </c>
      <c r="G968" s="2">
        <v>8570.0344999999998</v>
      </c>
      <c r="H968" s="16">
        <f t="shared" si="15"/>
        <v>-2.8248587570621399E-2</v>
      </c>
    </row>
    <row r="969" spans="1:8" ht="13.5" x14ac:dyDescent="0.25">
      <c r="A969" s="11"/>
      <c r="B969" s="10">
        <v>43718</v>
      </c>
      <c r="C969" s="2">
        <v>9.07</v>
      </c>
      <c r="D969" s="2">
        <v>9.0518999999999998</v>
      </c>
      <c r="E969" s="2">
        <v>117</v>
      </c>
      <c r="F969" s="2">
        <v>8.6884999999999994</v>
      </c>
      <c r="G969" s="2">
        <v>1016.5545</v>
      </c>
      <c r="H969" s="16">
        <f t="shared" si="15"/>
        <v>5.4655823274455791E-2</v>
      </c>
    </row>
    <row r="970" spans="1:8" ht="13.5" x14ac:dyDescent="0.25">
      <c r="A970" s="11"/>
      <c r="B970" s="10">
        <v>43719</v>
      </c>
      <c r="C970" s="2">
        <v>8.8000000000000007</v>
      </c>
      <c r="D970" s="2">
        <v>8.7824000000000009</v>
      </c>
      <c r="E970" s="2">
        <v>100</v>
      </c>
      <c r="F970" s="2">
        <v>8.8000000000000007</v>
      </c>
      <c r="G970" s="2">
        <v>880</v>
      </c>
      <c r="H970" s="16">
        <f t="shared" si="15"/>
        <v>-2.9772754891238189E-2</v>
      </c>
    </row>
    <row r="971" spans="1:8" ht="13.5" x14ac:dyDescent="0.25">
      <c r="A971" s="11"/>
      <c r="B971" s="10">
        <v>43720</v>
      </c>
      <c r="C971" s="2">
        <v>8.5399999999999991</v>
      </c>
      <c r="D971" s="2">
        <v>8.5228999999999999</v>
      </c>
      <c r="E971" s="2">
        <v>1729</v>
      </c>
      <c r="F971" s="2">
        <v>8.5701000000000001</v>
      </c>
      <c r="G971" s="2">
        <v>14817.7029</v>
      </c>
      <c r="H971" s="16">
        <f t="shared" si="15"/>
        <v>-2.9547731827291052E-2</v>
      </c>
    </row>
    <row r="972" spans="1:8" ht="13.5" x14ac:dyDescent="0.25">
      <c r="A972" s="11"/>
      <c r="B972" s="10">
        <v>43721</v>
      </c>
      <c r="C972" s="2">
        <v>8.5399999999999991</v>
      </c>
      <c r="D972" s="2">
        <v>8.5228999999999999</v>
      </c>
      <c r="E972" s="2">
        <v>300</v>
      </c>
      <c r="F972" s="2">
        <v>8.5417000000000005</v>
      </c>
      <c r="G972" s="2">
        <v>2562.5100000000002</v>
      </c>
      <c r="H972" s="16">
        <f t="shared" si="15"/>
        <v>0</v>
      </c>
    </row>
    <row r="973" spans="1:8" ht="13.5" x14ac:dyDescent="0.25">
      <c r="A973" s="11"/>
      <c r="B973" s="10">
        <v>43724</v>
      </c>
      <c r="C973" s="2">
        <v>8.8000000000000007</v>
      </c>
      <c r="D973" s="2">
        <v>8.7824000000000009</v>
      </c>
      <c r="E973" s="2">
        <v>2</v>
      </c>
      <c r="F973" s="2">
        <v>8.8000000000000007</v>
      </c>
      <c r="G973" s="2">
        <v>17.600000000000001</v>
      </c>
      <c r="H973" s="16">
        <f t="shared" si="15"/>
        <v>3.0447382933039335E-2</v>
      </c>
    </row>
    <row r="974" spans="1:8" ht="13.5" x14ac:dyDescent="0.25">
      <c r="A974" s="11"/>
      <c r="B974" s="10">
        <v>43725</v>
      </c>
      <c r="C974" s="2">
        <v>8.8000000000000007</v>
      </c>
      <c r="D974" s="2">
        <v>8.7824000000000009</v>
      </c>
      <c r="E974" s="2">
        <v>561</v>
      </c>
      <c r="F974" s="2">
        <v>8.8000000000000007</v>
      </c>
      <c r="G974" s="2">
        <v>4936.8</v>
      </c>
      <c r="H974" s="16">
        <f t="shared" si="15"/>
        <v>0</v>
      </c>
    </row>
    <row r="975" spans="1:8" ht="13.5" x14ac:dyDescent="0.25">
      <c r="A975" s="11"/>
      <c r="B975" s="10">
        <v>43726</v>
      </c>
      <c r="C975" s="2">
        <v>8.8000000000000007</v>
      </c>
      <c r="D975" s="2">
        <v>8.7824000000000009</v>
      </c>
      <c r="E975" s="2">
        <v>45</v>
      </c>
      <c r="F975" s="2">
        <v>8.8000000000000007</v>
      </c>
      <c r="G975" s="2">
        <v>396</v>
      </c>
      <c r="H975" s="16">
        <f t="shared" si="15"/>
        <v>0</v>
      </c>
    </row>
    <row r="976" spans="1:8" ht="13.5" x14ac:dyDescent="0.25">
      <c r="A976" s="11"/>
      <c r="B976" s="10">
        <v>43727</v>
      </c>
      <c r="C976" s="2">
        <v>8.8000000000000007</v>
      </c>
      <c r="D976" s="2">
        <v>8.7824000000000009</v>
      </c>
      <c r="E976" s="2">
        <v>0</v>
      </c>
      <c r="F976" s="2">
        <v>0</v>
      </c>
      <c r="G976" s="2">
        <v>0</v>
      </c>
      <c r="H976" s="16">
        <f t="shared" si="15"/>
        <v>0</v>
      </c>
    </row>
    <row r="977" spans="1:8" ht="13.5" x14ac:dyDescent="0.25">
      <c r="A977" s="11"/>
      <c r="B977" s="10">
        <v>43728</v>
      </c>
      <c r="C977" s="2">
        <v>8.8000000000000007</v>
      </c>
      <c r="D977" s="2">
        <v>8.7824000000000009</v>
      </c>
      <c r="E977" s="2">
        <v>0</v>
      </c>
      <c r="F977" s="2">
        <v>0</v>
      </c>
      <c r="G977" s="2">
        <v>0</v>
      </c>
      <c r="H977" s="16">
        <f t="shared" si="15"/>
        <v>0</v>
      </c>
    </row>
    <row r="978" spans="1:8" ht="13.5" x14ac:dyDescent="0.25">
      <c r="A978" s="11"/>
      <c r="B978" s="10">
        <v>43731</v>
      </c>
      <c r="C978" s="2">
        <v>8.8000000000000007</v>
      </c>
      <c r="D978" s="2">
        <v>8.7824000000000009</v>
      </c>
      <c r="E978" s="2">
        <v>0</v>
      </c>
      <c r="F978" s="2">
        <v>0</v>
      </c>
      <c r="G978" s="2">
        <v>0</v>
      </c>
      <c r="H978" s="16">
        <f t="shared" si="15"/>
        <v>0</v>
      </c>
    </row>
    <row r="979" spans="1:8" ht="13.5" x14ac:dyDescent="0.25">
      <c r="A979" s="11"/>
      <c r="B979" s="10">
        <v>43732</v>
      </c>
      <c r="C979" s="2">
        <v>8.8000000000000007</v>
      </c>
      <c r="D979" s="2">
        <v>8.7824000000000009</v>
      </c>
      <c r="E979" s="2">
        <v>0</v>
      </c>
      <c r="F979" s="2">
        <v>0</v>
      </c>
      <c r="G979" s="2">
        <v>0</v>
      </c>
      <c r="H979" s="16">
        <f t="shared" si="15"/>
        <v>0</v>
      </c>
    </row>
    <row r="980" spans="1:8" ht="13.5" x14ac:dyDescent="0.25">
      <c r="A980" s="11"/>
      <c r="B980" s="10">
        <v>43733</v>
      </c>
      <c r="C980" s="2">
        <v>8.5</v>
      </c>
      <c r="D980" s="2">
        <v>8.4830000000000005</v>
      </c>
      <c r="E980" s="2">
        <v>3</v>
      </c>
      <c r="F980" s="2">
        <v>8.5</v>
      </c>
      <c r="G980" s="2">
        <v>25.5</v>
      </c>
      <c r="H980" s="16">
        <f t="shared" si="15"/>
        <v>-3.4090909090909123E-2</v>
      </c>
    </row>
    <row r="981" spans="1:8" ht="13.5" x14ac:dyDescent="0.25">
      <c r="A981" s="11"/>
      <c r="B981" s="10">
        <v>43734</v>
      </c>
      <c r="C981" s="2">
        <v>8.7899999999999991</v>
      </c>
      <c r="D981" s="2">
        <v>8.7723999999999993</v>
      </c>
      <c r="E981" s="2">
        <v>34</v>
      </c>
      <c r="F981" s="2">
        <v>8.5399999999999991</v>
      </c>
      <c r="G981" s="2">
        <v>290.36</v>
      </c>
      <c r="H981" s="16">
        <f t="shared" si="15"/>
        <v>3.411528940233393E-2</v>
      </c>
    </row>
    <row r="982" spans="1:8" ht="13.5" x14ac:dyDescent="0.25">
      <c r="A982" s="11"/>
      <c r="B982" s="10">
        <v>43735</v>
      </c>
      <c r="C982" s="2">
        <v>8.8000000000000007</v>
      </c>
      <c r="D982" s="2">
        <v>8.7824000000000009</v>
      </c>
      <c r="E982" s="2">
        <v>200</v>
      </c>
      <c r="F982" s="2">
        <v>8.8000000000000007</v>
      </c>
      <c r="G982" s="2">
        <v>1760</v>
      </c>
      <c r="H982" s="16">
        <f t="shared" si="15"/>
        <v>1.1399388992751772E-3</v>
      </c>
    </row>
    <row r="983" spans="1:8" ht="13.5" x14ac:dyDescent="0.25">
      <c r="A983" s="11"/>
      <c r="B983" s="10">
        <v>43738</v>
      </c>
      <c r="C983" s="2">
        <v>8.8000000000000007</v>
      </c>
      <c r="D983" s="2">
        <v>8.7824000000000009</v>
      </c>
      <c r="E983" s="2">
        <v>120</v>
      </c>
      <c r="F983" s="2">
        <v>8.8000000000000007</v>
      </c>
      <c r="G983" s="2">
        <v>1056</v>
      </c>
      <c r="H983" s="16">
        <f t="shared" si="15"/>
        <v>0</v>
      </c>
    </row>
    <row r="984" spans="1:8" ht="13.5" x14ac:dyDescent="0.25">
      <c r="A984" s="11"/>
      <c r="B984" s="10">
        <v>43739</v>
      </c>
      <c r="C984" s="2">
        <v>8.8000000000000007</v>
      </c>
      <c r="D984" s="2">
        <v>8.7824000000000009</v>
      </c>
      <c r="E984" s="2">
        <v>820</v>
      </c>
      <c r="F984" s="2">
        <v>8.8000000000000007</v>
      </c>
      <c r="G984" s="2">
        <v>7216</v>
      </c>
      <c r="H984" s="16">
        <f t="shared" si="15"/>
        <v>0</v>
      </c>
    </row>
    <row r="985" spans="1:8" ht="13.5" x14ac:dyDescent="0.25">
      <c r="A985" s="11"/>
      <c r="B985" s="10">
        <v>43740</v>
      </c>
      <c r="C985" s="2">
        <v>8.8000000000000007</v>
      </c>
      <c r="D985" s="2">
        <v>8.7824000000000009</v>
      </c>
      <c r="E985" s="2">
        <v>304</v>
      </c>
      <c r="F985" s="2">
        <v>8.7888999999999999</v>
      </c>
      <c r="G985" s="2">
        <v>2671.8256000000001</v>
      </c>
      <c r="H985" s="16">
        <f t="shared" si="15"/>
        <v>0</v>
      </c>
    </row>
    <row r="986" spans="1:8" ht="13.5" x14ac:dyDescent="0.25">
      <c r="A986" s="11"/>
      <c r="B986" s="10">
        <v>43741</v>
      </c>
      <c r="C986" s="2">
        <v>8.8000000000000007</v>
      </c>
      <c r="D986" s="2">
        <v>8.7824000000000009</v>
      </c>
      <c r="E986" s="2">
        <v>101</v>
      </c>
      <c r="F986" s="2">
        <v>8.8000000000000007</v>
      </c>
      <c r="G986" s="2">
        <v>888.8</v>
      </c>
      <c r="H986" s="16">
        <f t="shared" si="15"/>
        <v>0</v>
      </c>
    </row>
    <row r="987" spans="1:8" ht="13.5" x14ac:dyDescent="0.25">
      <c r="A987" s="11"/>
      <c r="B987" s="10">
        <v>43742</v>
      </c>
      <c r="C987" s="2">
        <v>9</v>
      </c>
      <c r="D987" s="2">
        <v>8.9819999999999993</v>
      </c>
      <c r="E987" s="2">
        <v>15</v>
      </c>
      <c r="F987" s="2">
        <v>9</v>
      </c>
      <c r="G987" s="2">
        <v>135</v>
      </c>
      <c r="H987" s="16">
        <f t="shared" si="15"/>
        <v>2.2727272727272547E-2</v>
      </c>
    </row>
    <row r="988" spans="1:8" ht="13.5" x14ac:dyDescent="0.25">
      <c r="A988" s="11"/>
      <c r="B988" s="10">
        <v>43745</v>
      </c>
      <c r="C988" s="2">
        <v>9</v>
      </c>
      <c r="D988" s="2">
        <v>8.9819999999999993</v>
      </c>
      <c r="E988" s="2">
        <v>0</v>
      </c>
      <c r="F988" s="2">
        <v>0</v>
      </c>
      <c r="G988" s="2">
        <v>0</v>
      </c>
      <c r="H988" s="16">
        <f t="shared" si="15"/>
        <v>0</v>
      </c>
    </row>
    <row r="989" spans="1:8" ht="13.5" x14ac:dyDescent="0.25">
      <c r="A989" s="11"/>
      <c r="B989" s="10">
        <v>43746</v>
      </c>
      <c r="C989" s="2">
        <v>8.7200000000000006</v>
      </c>
      <c r="D989" s="2">
        <v>8.7026000000000003</v>
      </c>
      <c r="E989" s="2">
        <v>120</v>
      </c>
      <c r="F989" s="2">
        <v>8.7283000000000008</v>
      </c>
      <c r="G989" s="2">
        <v>1047.396</v>
      </c>
      <c r="H989" s="16">
        <f t="shared" si="15"/>
        <v>-3.1106657759964261E-2</v>
      </c>
    </row>
    <row r="990" spans="1:8" ht="13.5" x14ac:dyDescent="0.25">
      <c r="A990" s="11"/>
      <c r="B990" s="10">
        <v>43747</v>
      </c>
      <c r="C990" s="2">
        <v>8.7100000000000009</v>
      </c>
      <c r="D990" s="2">
        <v>8.6926000000000005</v>
      </c>
      <c r="E990" s="2">
        <v>370</v>
      </c>
      <c r="F990" s="2">
        <v>8.7173999999999996</v>
      </c>
      <c r="G990" s="2">
        <v>3225.4380000000001</v>
      </c>
      <c r="H990" s="16">
        <f t="shared" si="15"/>
        <v>-1.1490818835749991E-3</v>
      </c>
    </row>
    <row r="991" spans="1:8" ht="13.5" x14ac:dyDescent="0.25">
      <c r="A991" s="11"/>
      <c r="B991" s="10">
        <v>43748</v>
      </c>
      <c r="C991" s="2">
        <v>8.7200000000000006</v>
      </c>
      <c r="D991" s="2">
        <v>8.7026000000000003</v>
      </c>
      <c r="E991" s="2">
        <v>100</v>
      </c>
      <c r="F991" s="2">
        <v>8.7200000000000006</v>
      </c>
      <c r="G991" s="2">
        <v>872</v>
      </c>
      <c r="H991" s="16">
        <f t="shared" si="15"/>
        <v>1.1504037917308728E-3</v>
      </c>
    </row>
    <row r="992" spans="1:8" ht="13.5" x14ac:dyDescent="0.25">
      <c r="A992" s="11"/>
      <c r="B992" s="10">
        <v>43749</v>
      </c>
      <c r="C992" s="2">
        <v>8.7200000000000006</v>
      </c>
      <c r="D992" s="2">
        <v>8.7026000000000003</v>
      </c>
      <c r="E992" s="2">
        <v>5</v>
      </c>
      <c r="F992" s="2">
        <v>8.7759999999999998</v>
      </c>
      <c r="G992" s="2">
        <v>43.88</v>
      </c>
      <c r="H992" s="16">
        <f t="shared" si="15"/>
        <v>0</v>
      </c>
    </row>
    <row r="993" spans="1:8" ht="13.5" x14ac:dyDescent="0.25">
      <c r="A993" s="11"/>
      <c r="B993" s="10">
        <v>43752</v>
      </c>
      <c r="C993" s="2">
        <v>8.98</v>
      </c>
      <c r="D993" s="2">
        <v>8.9619999999999997</v>
      </c>
      <c r="E993" s="2">
        <v>0</v>
      </c>
      <c r="F993" s="2">
        <v>0</v>
      </c>
      <c r="G993" s="2">
        <v>0</v>
      </c>
      <c r="H993" s="16">
        <f t="shared" si="15"/>
        <v>2.9807184059936043E-2</v>
      </c>
    </row>
    <row r="994" spans="1:8" ht="13.5" x14ac:dyDescent="0.25">
      <c r="A994" s="11"/>
      <c r="B994" s="10">
        <v>43754</v>
      </c>
      <c r="C994" s="2">
        <v>9</v>
      </c>
      <c r="D994" s="2">
        <v>8.9819999999999993</v>
      </c>
      <c r="E994" s="2">
        <v>70</v>
      </c>
      <c r="F994" s="2">
        <v>9</v>
      </c>
      <c r="G994" s="2">
        <v>630</v>
      </c>
      <c r="H994" s="16">
        <f t="shared" si="15"/>
        <v>2.2316447221601846E-3</v>
      </c>
    </row>
    <row r="995" spans="1:8" ht="13.5" x14ac:dyDescent="0.25">
      <c r="A995" s="11"/>
      <c r="B995" s="10">
        <v>43755</v>
      </c>
      <c r="C995" s="2">
        <v>8.74</v>
      </c>
      <c r="D995" s="2">
        <v>8.7225000000000001</v>
      </c>
      <c r="E995" s="2">
        <v>100</v>
      </c>
      <c r="F995" s="2">
        <v>8.74</v>
      </c>
      <c r="G995" s="2">
        <v>874</v>
      </c>
      <c r="H995" s="16">
        <f t="shared" si="15"/>
        <v>-2.889111556446217E-2</v>
      </c>
    </row>
    <row r="996" spans="1:8" ht="13.5" x14ac:dyDescent="0.25">
      <c r="A996" s="11"/>
      <c r="B996" s="10">
        <v>43756</v>
      </c>
      <c r="C996" s="2">
        <v>8.74</v>
      </c>
      <c r="D996" s="2">
        <v>8.7225000000000001</v>
      </c>
      <c r="E996" s="2">
        <v>0</v>
      </c>
      <c r="F996" s="2">
        <v>0</v>
      </c>
      <c r="G996" s="2">
        <v>0</v>
      </c>
      <c r="H996" s="16">
        <f t="shared" si="15"/>
        <v>0</v>
      </c>
    </row>
    <row r="997" spans="1:8" ht="13.5" x14ac:dyDescent="0.25">
      <c r="A997" s="11"/>
      <c r="B997" s="10">
        <v>43759</v>
      </c>
      <c r="C997" s="2">
        <v>8.74</v>
      </c>
      <c r="D997" s="2">
        <v>8.7225000000000001</v>
      </c>
      <c r="E997" s="2">
        <v>0</v>
      </c>
      <c r="F997" s="2">
        <v>0</v>
      </c>
      <c r="G997" s="2">
        <v>0</v>
      </c>
      <c r="H997" s="16">
        <f t="shared" si="15"/>
        <v>0</v>
      </c>
    </row>
    <row r="998" spans="1:8" ht="13.5" x14ac:dyDescent="0.25">
      <c r="A998" s="11"/>
      <c r="B998" s="10">
        <v>43760</v>
      </c>
      <c r="C998" s="2">
        <v>9</v>
      </c>
      <c r="D998" s="2">
        <v>8.9819999999999993</v>
      </c>
      <c r="E998" s="2">
        <v>1</v>
      </c>
      <c r="F998" s="2">
        <v>9</v>
      </c>
      <c r="G998" s="2">
        <v>9</v>
      </c>
      <c r="H998" s="16">
        <f t="shared" si="15"/>
        <v>2.9750644883920801E-2</v>
      </c>
    </row>
    <row r="999" spans="1:8" ht="13.5" x14ac:dyDescent="0.25">
      <c r="A999" s="11"/>
      <c r="B999" s="10">
        <v>43761</v>
      </c>
      <c r="C999" s="2">
        <v>9</v>
      </c>
      <c r="D999" s="2">
        <v>8.9819999999999993</v>
      </c>
      <c r="E999" s="2">
        <v>348</v>
      </c>
      <c r="F999" s="2">
        <v>9</v>
      </c>
      <c r="G999" s="2">
        <v>3132</v>
      </c>
      <c r="H999" s="16">
        <f t="shared" si="15"/>
        <v>0</v>
      </c>
    </row>
    <row r="1000" spans="1:8" ht="13.5" x14ac:dyDescent="0.25">
      <c r="A1000" s="11"/>
      <c r="B1000" s="10">
        <v>43762</v>
      </c>
      <c r="C1000" s="2">
        <v>9.08</v>
      </c>
      <c r="D1000" s="2">
        <v>9.0617999999999999</v>
      </c>
      <c r="E1000" s="2">
        <v>1</v>
      </c>
      <c r="F1000" s="2">
        <v>9.08</v>
      </c>
      <c r="G1000" s="2">
        <v>9.08</v>
      </c>
      <c r="H1000" s="16">
        <f t="shared" si="15"/>
        <v>8.8844355377422114E-3</v>
      </c>
    </row>
    <row r="1001" spans="1:8" ht="13.5" x14ac:dyDescent="0.25">
      <c r="A1001" s="11"/>
      <c r="B1001" s="10">
        <v>43763</v>
      </c>
      <c r="C1001" s="2">
        <v>9.08</v>
      </c>
      <c r="D1001" s="2">
        <v>9.0617999999999999</v>
      </c>
      <c r="E1001" s="2">
        <v>0</v>
      </c>
      <c r="F1001" s="2">
        <v>0</v>
      </c>
      <c r="G1001" s="2">
        <v>0</v>
      </c>
      <c r="H1001" s="16">
        <f t="shared" si="15"/>
        <v>0</v>
      </c>
    </row>
    <row r="1002" spans="1:8" ht="13.5" x14ac:dyDescent="0.25">
      <c r="A1002" s="11"/>
      <c r="B1002" s="10">
        <v>43766</v>
      </c>
      <c r="C1002" s="2">
        <v>8.81</v>
      </c>
      <c r="D1002" s="2">
        <v>8.7924000000000007</v>
      </c>
      <c r="E1002" s="2">
        <v>24</v>
      </c>
      <c r="F1002" s="2">
        <v>8.81</v>
      </c>
      <c r="G1002" s="2">
        <v>211.44</v>
      </c>
      <c r="H1002" s="16">
        <f t="shared" si="15"/>
        <v>-2.9729192875587545E-2</v>
      </c>
    </row>
    <row r="1003" spans="1:8" ht="13.5" x14ac:dyDescent="0.25">
      <c r="A1003" s="11"/>
      <c r="B1003" s="10">
        <v>43767</v>
      </c>
      <c r="C1003" s="2">
        <v>8.56</v>
      </c>
      <c r="D1003" s="2">
        <v>8.5428999999999995</v>
      </c>
      <c r="E1003" s="2">
        <v>504</v>
      </c>
      <c r="F1003" s="2">
        <v>8.56</v>
      </c>
      <c r="G1003" s="2">
        <v>4314.24</v>
      </c>
      <c r="H1003" s="16">
        <f t="shared" si="15"/>
        <v>-2.8376779946317404E-2</v>
      </c>
    </row>
    <row r="1004" spans="1:8" ht="13.5" x14ac:dyDescent="0.25">
      <c r="A1004" s="11"/>
      <c r="B1004" s="10">
        <v>43768</v>
      </c>
      <c r="C1004" s="2">
        <v>8.4</v>
      </c>
      <c r="D1004" s="2">
        <v>8.3832000000000004</v>
      </c>
      <c r="E1004" s="2">
        <v>7</v>
      </c>
      <c r="F1004" s="2">
        <v>8.4586000000000006</v>
      </c>
      <c r="G1004" s="2">
        <v>59.2102</v>
      </c>
      <c r="H1004" s="16">
        <f t="shared" si="15"/>
        <v>-1.8693886151072713E-2</v>
      </c>
    </row>
    <row r="1005" spans="1:8" ht="13.5" x14ac:dyDescent="0.25">
      <c r="A1005" s="11"/>
      <c r="B1005" s="10">
        <v>43769</v>
      </c>
      <c r="C1005" s="2">
        <v>8.4</v>
      </c>
      <c r="D1005" s="2">
        <v>8.3832000000000004</v>
      </c>
      <c r="E1005" s="2">
        <v>101</v>
      </c>
      <c r="F1005" s="2">
        <v>8.4024999999999999</v>
      </c>
      <c r="G1005" s="2">
        <v>848.65250000000003</v>
      </c>
      <c r="H1005" s="16">
        <f t="shared" si="15"/>
        <v>0</v>
      </c>
    </row>
    <row r="1006" spans="1:8" ht="13.5" x14ac:dyDescent="0.25">
      <c r="A1006" s="11"/>
      <c r="B1006" s="10">
        <v>43770</v>
      </c>
      <c r="C1006" s="2">
        <v>8.4</v>
      </c>
      <c r="D1006" s="2">
        <v>8.3832000000000004</v>
      </c>
      <c r="E1006" s="2">
        <v>0</v>
      </c>
      <c r="F1006" s="2">
        <v>0</v>
      </c>
      <c r="G1006" s="2">
        <v>0</v>
      </c>
      <c r="H1006" s="16">
        <f t="shared" si="15"/>
        <v>0</v>
      </c>
    </row>
    <row r="1007" spans="1:8" ht="13.5" x14ac:dyDescent="0.25">
      <c r="A1007" s="11"/>
      <c r="B1007" s="10">
        <v>43773</v>
      </c>
      <c r="C1007" s="2">
        <v>8.4</v>
      </c>
      <c r="D1007" s="2">
        <v>8.3832000000000004</v>
      </c>
      <c r="E1007" s="2">
        <v>2000</v>
      </c>
      <c r="F1007" s="2">
        <v>8.4</v>
      </c>
      <c r="G1007" s="2">
        <v>16800</v>
      </c>
      <c r="H1007" s="16">
        <f t="shared" si="15"/>
        <v>0</v>
      </c>
    </row>
    <row r="1008" spans="1:8" ht="13.5" x14ac:dyDescent="0.25">
      <c r="A1008" s="11"/>
      <c r="B1008" s="10">
        <v>43774</v>
      </c>
      <c r="C1008" s="2">
        <v>8.77</v>
      </c>
      <c r="D1008" s="2">
        <v>8.7524999999999995</v>
      </c>
      <c r="E1008" s="2">
        <v>0</v>
      </c>
      <c r="F1008" s="2">
        <v>0</v>
      </c>
      <c r="G1008" s="2">
        <v>0</v>
      </c>
      <c r="H1008" s="16">
        <f t="shared" si="15"/>
        <v>4.4052390495276157E-2</v>
      </c>
    </row>
    <row r="1009" spans="1:8" ht="13.5" x14ac:dyDescent="0.25">
      <c r="A1009" s="11"/>
      <c r="B1009" s="10">
        <v>43775</v>
      </c>
      <c r="C1009" s="2">
        <v>8.77</v>
      </c>
      <c r="D1009" s="2">
        <v>8.7524999999999995</v>
      </c>
      <c r="E1009" s="2">
        <v>1</v>
      </c>
      <c r="F1009" s="2">
        <v>8.77</v>
      </c>
      <c r="G1009" s="2">
        <v>8.77</v>
      </c>
      <c r="H1009" s="16">
        <f t="shared" si="15"/>
        <v>0</v>
      </c>
    </row>
    <row r="1010" spans="1:8" ht="13.5" x14ac:dyDescent="0.25">
      <c r="A1010" s="11"/>
      <c r="B1010" s="10">
        <v>43776</v>
      </c>
      <c r="C1010" s="2">
        <v>8.51</v>
      </c>
      <c r="D1010" s="2">
        <v>8.4930000000000003</v>
      </c>
      <c r="E1010" s="2">
        <v>0</v>
      </c>
      <c r="F1010" s="2">
        <v>0</v>
      </c>
      <c r="G1010" s="2">
        <v>0</v>
      </c>
      <c r="H1010" s="16">
        <f t="shared" si="15"/>
        <v>-2.964867180805475E-2</v>
      </c>
    </row>
    <row r="1011" spans="1:8" ht="13.5" x14ac:dyDescent="0.25">
      <c r="A1011" s="11"/>
      <c r="B1011" s="10">
        <v>43777</v>
      </c>
      <c r="C1011" s="2">
        <v>8.68</v>
      </c>
      <c r="D1011" s="2">
        <v>8.6625999999999994</v>
      </c>
      <c r="E1011" s="2">
        <v>103</v>
      </c>
      <c r="F1011" s="2">
        <v>8.31</v>
      </c>
      <c r="G1011" s="2">
        <v>855.93</v>
      </c>
      <c r="H1011" s="16">
        <f t="shared" si="15"/>
        <v>1.9969386553632295E-2</v>
      </c>
    </row>
    <row r="1012" spans="1:8" ht="13.5" x14ac:dyDescent="0.25">
      <c r="A1012" s="11"/>
      <c r="B1012" s="10">
        <v>43780</v>
      </c>
      <c r="C1012" s="2">
        <v>8.31</v>
      </c>
      <c r="D1012" s="2">
        <v>8.2934000000000001</v>
      </c>
      <c r="E1012" s="2">
        <v>33</v>
      </c>
      <c r="F1012" s="2">
        <v>8.31</v>
      </c>
      <c r="G1012" s="2">
        <v>274.23</v>
      </c>
      <c r="H1012" s="16">
        <f t="shared" si="15"/>
        <v>-4.2619998614734526E-2</v>
      </c>
    </row>
    <row r="1013" spans="1:8" ht="13.5" x14ac:dyDescent="0.25">
      <c r="A1013" s="11"/>
      <c r="B1013" s="10">
        <v>43781</v>
      </c>
      <c r="C1013" s="2">
        <v>8.5500000000000007</v>
      </c>
      <c r="D1013" s="2">
        <v>8.5328999999999997</v>
      </c>
      <c r="E1013" s="2">
        <v>78</v>
      </c>
      <c r="F1013" s="2">
        <v>8.31</v>
      </c>
      <c r="G1013" s="2">
        <v>648.17999999999995</v>
      </c>
      <c r="H1013" s="16">
        <f t="shared" si="15"/>
        <v>2.8878385221983698E-2</v>
      </c>
    </row>
    <row r="1014" spans="1:8" ht="13.5" x14ac:dyDescent="0.25">
      <c r="A1014" s="11"/>
      <c r="B1014" s="10">
        <v>43782</v>
      </c>
      <c r="C1014" s="2">
        <v>8.67</v>
      </c>
      <c r="D1014" s="2">
        <v>8.6526999999999994</v>
      </c>
      <c r="E1014" s="2">
        <v>11</v>
      </c>
      <c r="F1014" s="2">
        <v>8.3000000000000007</v>
      </c>
      <c r="G1014" s="2">
        <v>91.3</v>
      </c>
      <c r="H1014" s="16">
        <f t="shared" si="15"/>
        <v>1.4039775457347407E-2</v>
      </c>
    </row>
    <row r="1015" spans="1:8" ht="13.5" x14ac:dyDescent="0.25">
      <c r="A1015" s="11"/>
      <c r="B1015" s="10">
        <v>43783</v>
      </c>
      <c r="C1015" s="2">
        <v>8.75</v>
      </c>
      <c r="D1015" s="2">
        <v>8.7324999999999999</v>
      </c>
      <c r="E1015" s="2">
        <v>1</v>
      </c>
      <c r="F1015" s="2">
        <v>8.75</v>
      </c>
      <c r="G1015" s="2">
        <v>8.75</v>
      </c>
      <c r="H1015" s="16">
        <f t="shared" si="15"/>
        <v>9.2225548094814966E-3</v>
      </c>
    </row>
    <row r="1016" spans="1:8" ht="13.5" x14ac:dyDescent="0.25">
      <c r="A1016" s="11"/>
      <c r="B1016" s="10">
        <v>43784</v>
      </c>
      <c r="C1016" s="2">
        <v>8.68</v>
      </c>
      <c r="D1016" s="2">
        <v>8.6625999999999994</v>
      </c>
      <c r="E1016" s="2">
        <v>200</v>
      </c>
      <c r="F1016" s="2">
        <v>8.69</v>
      </c>
      <c r="G1016" s="2">
        <v>1738</v>
      </c>
      <c r="H1016" s="16">
        <f t="shared" si="15"/>
        <v>-8.0045805897509901E-3</v>
      </c>
    </row>
    <row r="1017" spans="1:8" ht="13.5" x14ac:dyDescent="0.25">
      <c r="A1017" s="11"/>
      <c r="B1017" s="10">
        <v>43787</v>
      </c>
      <c r="C1017" s="2">
        <v>8.75</v>
      </c>
      <c r="D1017" s="2">
        <v>8.7324999999999999</v>
      </c>
      <c r="E1017" s="2">
        <v>1</v>
      </c>
      <c r="F1017" s="2">
        <v>8.75</v>
      </c>
      <c r="G1017" s="2">
        <v>8.75</v>
      </c>
      <c r="H1017" s="16">
        <f t="shared" si="15"/>
        <v>8.0691709186618936E-3</v>
      </c>
    </row>
    <row r="1018" spans="1:8" ht="13.5" x14ac:dyDescent="0.25">
      <c r="A1018" s="11"/>
      <c r="B1018" s="10">
        <v>43788</v>
      </c>
      <c r="C1018" s="2">
        <v>8.75</v>
      </c>
      <c r="D1018" s="2">
        <v>8.7324999999999999</v>
      </c>
      <c r="E1018" s="2">
        <v>0</v>
      </c>
      <c r="F1018" s="2">
        <v>0</v>
      </c>
      <c r="G1018" s="2">
        <v>0</v>
      </c>
      <c r="H1018" s="16">
        <f t="shared" si="15"/>
        <v>0</v>
      </c>
    </row>
    <row r="1019" spans="1:8" ht="13.5" x14ac:dyDescent="0.25">
      <c r="A1019" s="11"/>
      <c r="B1019" s="10">
        <v>43789</v>
      </c>
      <c r="C1019" s="2">
        <v>8.5</v>
      </c>
      <c r="D1019" s="2">
        <v>8.4830000000000005</v>
      </c>
      <c r="E1019" s="2">
        <v>4</v>
      </c>
      <c r="F1019" s="2">
        <v>8.3949999999999996</v>
      </c>
      <c r="G1019" s="2">
        <v>33.58</v>
      </c>
      <c r="H1019" s="16">
        <f t="shared" si="15"/>
        <v>-2.8571428571428501E-2</v>
      </c>
    </row>
    <row r="1020" spans="1:8" ht="13.5" x14ac:dyDescent="0.25">
      <c r="A1020" s="11"/>
      <c r="B1020" s="10">
        <v>43790</v>
      </c>
      <c r="C1020" s="2">
        <v>8.5</v>
      </c>
      <c r="D1020" s="2">
        <v>8.4830000000000005</v>
      </c>
      <c r="E1020" s="2">
        <v>4</v>
      </c>
      <c r="F1020" s="2">
        <v>8.5</v>
      </c>
      <c r="G1020" s="2">
        <v>34</v>
      </c>
      <c r="H1020" s="16">
        <f t="shared" si="15"/>
        <v>0</v>
      </c>
    </row>
    <row r="1021" spans="1:8" ht="13.5" x14ac:dyDescent="0.25">
      <c r="A1021" s="11"/>
      <c r="B1021" s="10">
        <v>43791</v>
      </c>
      <c r="C1021" s="2">
        <v>8.5</v>
      </c>
      <c r="D1021" s="2">
        <v>8.4830000000000005</v>
      </c>
      <c r="E1021" s="2">
        <v>0</v>
      </c>
      <c r="F1021" s="2">
        <v>0</v>
      </c>
      <c r="G1021" s="2">
        <v>0</v>
      </c>
      <c r="H1021" s="16">
        <f t="shared" si="15"/>
        <v>0</v>
      </c>
    </row>
    <row r="1022" spans="1:8" ht="13.5" x14ac:dyDescent="0.25">
      <c r="A1022" s="11"/>
      <c r="B1022" s="10">
        <v>43794</v>
      </c>
      <c r="C1022" s="2">
        <v>8.5</v>
      </c>
      <c r="D1022" s="2">
        <v>8.4830000000000005</v>
      </c>
      <c r="E1022" s="2">
        <v>0</v>
      </c>
      <c r="F1022" s="2">
        <v>0</v>
      </c>
      <c r="G1022" s="2">
        <v>0</v>
      </c>
      <c r="H1022" s="16">
        <f t="shared" si="15"/>
        <v>0</v>
      </c>
    </row>
    <row r="1023" spans="1:8" ht="13.5" x14ac:dyDescent="0.25">
      <c r="A1023" s="11"/>
      <c r="B1023" s="10">
        <v>43795</v>
      </c>
      <c r="C1023" s="2">
        <v>8.5</v>
      </c>
      <c r="D1023" s="2">
        <v>8.4830000000000005</v>
      </c>
      <c r="E1023" s="2">
        <v>0</v>
      </c>
      <c r="F1023" s="2">
        <v>0</v>
      </c>
      <c r="G1023" s="2">
        <v>0</v>
      </c>
      <c r="H1023" s="16">
        <f t="shared" si="15"/>
        <v>0</v>
      </c>
    </row>
    <row r="1024" spans="1:8" ht="13.5" x14ac:dyDescent="0.25">
      <c r="A1024" s="11"/>
      <c r="B1024" s="10">
        <v>43796</v>
      </c>
      <c r="C1024" s="2">
        <v>8.4</v>
      </c>
      <c r="D1024" s="2">
        <v>8.3832000000000004</v>
      </c>
      <c r="E1024" s="2">
        <v>54</v>
      </c>
      <c r="F1024" s="2">
        <v>8.4</v>
      </c>
      <c r="G1024" s="2">
        <v>453.6</v>
      </c>
      <c r="H1024" s="16">
        <f t="shared" si="15"/>
        <v>-1.1764705882352953E-2</v>
      </c>
    </row>
    <row r="1025" spans="1:8" ht="13.5" x14ac:dyDescent="0.25">
      <c r="A1025" s="11"/>
      <c r="B1025" s="10">
        <v>43797</v>
      </c>
      <c r="C1025" s="2">
        <v>8.4</v>
      </c>
      <c r="D1025" s="2">
        <v>8.3832000000000004</v>
      </c>
      <c r="E1025" s="2">
        <v>0</v>
      </c>
      <c r="F1025" s="2">
        <v>0</v>
      </c>
      <c r="G1025" s="2">
        <v>0</v>
      </c>
      <c r="H1025" s="16">
        <f t="shared" si="15"/>
        <v>0</v>
      </c>
    </row>
    <row r="1026" spans="1:8" ht="13.5" x14ac:dyDescent="0.25">
      <c r="A1026" s="11"/>
      <c r="B1026" s="10">
        <v>43798</v>
      </c>
      <c r="C1026" s="2">
        <v>8.49</v>
      </c>
      <c r="D1026" s="2">
        <v>8.4730000000000008</v>
      </c>
      <c r="E1026" s="2">
        <v>500</v>
      </c>
      <c r="F1026" s="2">
        <v>8.25</v>
      </c>
      <c r="G1026" s="2">
        <v>4125</v>
      </c>
      <c r="H1026" s="16">
        <f t="shared" si="15"/>
        <v>1.0711899990457142E-2</v>
      </c>
    </row>
    <row r="1027" spans="1:8" ht="13.5" x14ac:dyDescent="0.25">
      <c r="A1027" s="11"/>
      <c r="B1027" s="10">
        <v>43801</v>
      </c>
      <c r="C1027" s="2">
        <v>8.5500000000000007</v>
      </c>
      <c r="D1027" s="2">
        <v>8.5328999999999997</v>
      </c>
      <c r="E1027" s="2">
        <v>1</v>
      </c>
      <c r="F1027" s="2">
        <v>8.5500000000000007</v>
      </c>
      <c r="G1027" s="2">
        <v>8.5500000000000007</v>
      </c>
      <c r="H1027" s="16">
        <f t="shared" si="15"/>
        <v>7.0695149297768144E-3</v>
      </c>
    </row>
    <row r="1028" spans="1:8" ht="13.5" x14ac:dyDescent="0.25">
      <c r="A1028" s="11"/>
      <c r="B1028" s="10">
        <v>43802</v>
      </c>
      <c r="C1028" s="2">
        <v>8.5500000000000007</v>
      </c>
      <c r="D1028" s="2">
        <v>8.5328999999999997</v>
      </c>
      <c r="E1028" s="2">
        <v>0</v>
      </c>
      <c r="F1028" s="2">
        <v>0</v>
      </c>
      <c r="G1028" s="2">
        <v>0</v>
      </c>
      <c r="H1028" s="16">
        <f t="shared" si="15"/>
        <v>0</v>
      </c>
    </row>
    <row r="1029" spans="1:8" ht="13.5" x14ac:dyDescent="0.25">
      <c r="A1029" s="11"/>
      <c r="B1029" s="10">
        <v>43803</v>
      </c>
      <c r="C1029" s="2">
        <v>8.4</v>
      </c>
      <c r="D1029" s="2">
        <v>8.3832000000000004</v>
      </c>
      <c r="E1029" s="2">
        <v>138</v>
      </c>
      <c r="F1029" s="2">
        <v>8.4</v>
      </c>
      <c r="G1029" s="2">
        <v>1159.2</v>
      </c>
      <c r="H1029" s="16">
        <f t="shared" si="15"/>
        <v>-1.7543859649122723E-2</v>
      </c>
    </row>
    <row r="1030" spans="1:8" ht="13.5" x14ac:dyDescent="0.25">
      <c r="A1030" s="11"/>
      <c r="B1030" s="10">
        <v>43804</v>
      </c>
      <c r="C1030" s="2">
        <v>8.25</v>
      </c>
      <c r="D1030" s="2">
        <v>8.2334999999999994</v>
      </c>
      <c r="E1030" s="2">
        <v>615</v>
      </c>
      <c r="F1030" s="2">
        <v>8.25</v>
      </c>
      <c r="G1030" s="2">
        <v>5073.75</v>
      </c>
      <c r="H1030" s="16">
        <f t="shared" si="15"/>
        <v>-1.7857142857142981E-2</v>
      </c>
    </row>
    <row r="1031" spans="1:8" ht="13.5" x14ac:dyDescent="0.25">
      <c r="A1031" s="11"/>
      <c r="B1031" s="10">
        <v>43805</v>
      </c>
      <c r="C1031" s="2">
        <v>8.5500000000000007</v>
      </c>
      <c r="D1031" s="2">
        <v>8.5328999999999997</v>
      </c>
      <c r="E1031" s="2">
        <v>4745</v>
      </c>
      <c r="F1031" s="2">
        <v>8.4947999999999997</v>
      </c>
      <c r="G1031" s="2">
        <v>40307.826000000001</v>
      </c>
      <c r="H1031" s="16">
        <f t="shared" ref="H1031:H1094" si="16">(D1031-D1030)/D1030</f>
        <v>3.6363636363636404E-2</v>
      </c>
    </row>
    <row r="1032" spans="1:8" ht="13.5" x14ac:dyDescent="0.25">
      <c r="A1032" s="11"/>
      <c r="B1032" s="10">
        <v>43808</v>
      </c>
      <c r="C1032" s="2">
        <v>8.94</v>
      </c>
      <c r="D1032" s="2">
        <v>8.9221000000000004</v>
      </c>
      <c r="E1032" s="2">
        <v>786</v>
      </c>
      <c r="F1032" s="2">
        <v>8.8167000000000009</v>
      </c>
      <c r="G1032" s="2">
        <v>6929.9261999999999</v>
      </c>
      <c r="H1032" s="16">
        <f t="shared" si="16"/>
        <v>4.561169121869478E-2</v>
      </c>
    </row>
    <row r="1033" spans="1:8" ht="13.5" x14ac:dyDescent="0.25">
      <c r="A1033" s="11"/>
      <c r="B1033" s="10">
        <v>43809</v>
      </c>
      <c r="C1033" s="2">
        <v>9</v>
      </c>
      <c r="D1033" s="2">
        <v>8.9819999999999993</v>
      </c>
      <c r="E1033" s="2">
        <v>5553</v>
      </c>
      <c r="F1033" s="2">
        <v>9</v>
      </c>
      <c r="G1033" s="2">
        <v>49977</v>
      </c>
      <c r="H1033" s="16">
        <f t="shared" si="16"/>
        <v>6.7136660651639134E-3</v>
      </c>
    </row>
    <row r="1034" spans="1:8" ht="13.5" x14ac:dyDescent="0.25">
      <c r="A1034" s="11"/>
      <c r="B1034" s="10">
        <v>43810</v>
      </c>
      <c r="C1034" s="2">
        <v>9.49</v>
      </c>
      <c r="D1034" s="2">
        <v>9.4710000000000001</v>
      </c>
      <c r="E1034" s="2">
        <v>2395</v>
      </c>
      <c r="F1034" s="2">
        <v>9.4920000000000009</v>
      </c>
      <c r="G1034" s="2">
        <v>22733.34</v>
      </c>
      <c r="H1034" s="16">
        <f t="shared" si="16"/>
        <v>5.4442217768871162E-2</v>
      </c>
    </row>
    <row r="1035" spans="1:8" ht="13.5" x14ac:dyDescent="0.25">
      <c r="A1035" s="11"/>
      <c r="B1035" s="10">
        <v>43811</v>
      </c>
      <c r="C1035" s="2">
        <v>9.4</v>
      </c>
      <c r="D1035" s="2">
        <v>9.3811999999999998</v>
      </c>
      <c r="E1035" s="2">
        <v>10200</v>
      </c>
      <c r="F1035" s="2">
        <v>9.4204000000000008</v>
      </c>
      <c r="G1035" s="2">
        <v>96088.08</v>
      </c>
      <c r="H1035" s="16">
        <f t="shared" si="16"/>
        <v>-9.4815753352339056E-3</v>
      </c>
    </row>
    <row r="1036" spans="1:8" ht="13.5" x14ac:dyDescent="0.25">
      <c r="A1036" s="11"/>
      <c r="B1036" s="10">
        <v>43812</v>
      </c>
      <c r="C1036" s="2">
        <v>9.3699999999999992</v>
      </c>
      <c r="D1036" s="2">
        <v>9.3513000000000002</v>
      </c>
      <c r="E1036" s="2">
        <v>7850</v>
      </c>
      <c r="F1036" s="2">
        <v>9.3879999999999999</v>
      </c>
      <c r="G1036" s="2">
        <v>73695.8</v>
      </c>
      <c r="H1036" s="16">
        <f t="shared" si="16"/>
        <v>-3.1872255148594629E-3</v>
      </c>
    </row>
    <row r="1037" spans="1:8" ht="13.5" x14ac:dyDescent="0.25">
      <c r="A1037" s="11"/>
      <c r="B1037" s="10">
        <v>43815</v>
      </c>
      <c r="C1037" s="2">
        <v>9.36</v>
      </c>
      <c r="D1037" s="2">
        <v>9.3413000000000004</v>
      </c>
      <c r="E1037" s="2">
        <v>100</v>
      </c>
      <c r="F1037" s="2">
        <v>9.3614999999999995</v>
      </c>
      <c r="G1037" s="2">
        <v>936.15</v>
      </c>
      <c r="H1037" s="16">
        <f t="shared" si="16"/>
        <v>-1.0693700341128812E-3</v>
      </c>
    </row>
    <row r="1038" spans="1:8" ht="13.5" x14ac:dyDescent="0.25">
      <c r="A1038" s="11"/>
      <c r="B1038" s="10">
        <v>43816</v>
      </c>
      <c r="C1038" s="2">
        <v>9.36</v>
      </c>
      <c r="D1038" s="2">
        <v>9.3413000000000004</v>
      </c>
      <c r="E1038" s="2">
        <v>0</v>
      </c>
      <c r="F1038" s="2">
        <v>0</v>
      </c>
      <c r="G1038" s="2">
        <v>0</v>
      </c>
      <c r="H1038" s="16">
        <f t="shared" si="16"/>
        <v>0</v>
      </c>
    </row>
    <row r="1039" spans="1:8" ht="13.5" x14ac:dyDescent="0.25">
      <c r="A1039" s="11"/>
      <c r="B1039" s="10">
        <v>43817</v>
      </c>
      <c r="C1039" s="2">
        <v>9.07</v>
      </c>
      <c r="D1039" s="2">
        <v>9.0518999999999998</v>
      </c>
      <c r="E1039" s="2">
        <v>3177</v>
      </c>
      <c r="F1039" s="2">
        <v>9.0793999999999997</v>
      </c>
      <c r="G1039" s="2">
        <v>28845.253799999999</v>
      </c>
      <c r="H1039" s="16">
        <f t="shared" si="16"/>
        <v>-3.0980698617965437E-2</v>
      </c>
    </row>
    <row r="1040" spans="1:8" ht="13.5" x14ac:dyDescent="0.25">
      <c r="A1040" s="11"/>
      <c r="B1040" s="10">
        <v>43818</v>
      </c>
      <c r="C1040" s="2">
        <v>9.07</v>
      </c>
      <c r="D1040" s="2">
        <v>9.0518999999999998</v>
      </c>
      <c r="E1040" s="2">
        <v>5360</v>
      </c>
      <c r="F1040" s="2">
        <v>9.07</v>
      </c>
      <c r="G1040" s="2">
        <v>48615.199999999997</v>
      </c>
      <c r="H1040" s="16">
        <f t="shared" si="16"/>
        <v>0</v>
      </c>
    </row>
    <row r="1041" spans="1:8" ht="13.5" x14ac:dyDescent="0.25">
      <c r="A1041" s="11"/>
      <c r="B1041" s="10">
        <v>43819</v>
      </c>
      <c r="C1041" s="2">
        <v>9.3000000000000007</v>
      </c>
      <c r="D1041" s="2">
        <v>9.2813999999999997</v>
      </c>
      <c r="E1041" s="2">
        <v>834</v>
      </c>
      <c r="F1041" s="2">
        <v>9.2942999999999998</v>
      </c>
      <c r="G1041" s="2">
        <v>7751.4462000000003</v>
      </c>
      <c r="H1041" s="16">
        <f t="shared" si="16"/>
        <v>2.5353793126304956E-2</v>
      </c>
    </row>
    <row r="1042" spans="1:8" ht="13.5" x14ac:dyDescent="0.25">
      <c r="A1042" s="11"/>
      <c r="B1042" s="10">
        <v>43822</v>
      </c>
      <c r="C1042" s="2">
        <v>9.0299999999999994</v>
      </c>
      <c r="D1042" s="2">
        <v>9.0119000000000007</v>
      </c>
      <c r="E1042" s="2">
        <v>2600</v>
      </c>
      <c r="F1042" s="2">
        <v>9.0299999999999994</v>
      </c>
      <c r="G1042" s="2">
        <v>23478</v>
      </c>
      <c r="H1042" s="16">
        <f t="shared" si="16"/>
        <v>-2.9036567759174153E-2</v>
      </c>
    </row>
    <row r="1043" spans="1:8" ht="13.5" x14ac:dyDescent="0.25">
      <c r="A1043" s="11"/>
      <c r="B1043" s="10">
        <v>43823</v>
      </c>
      <c r="C1043" s="2">
        <v>9.0299999999999994</v>
      </c>
      <c r="D1043" s="2">
        <v>9.0119000000000007</v>
      </c>
      <c r="E1043" s="2">
        <v>1340</v>
      </c>
      <c r="F1043" s="2">
        <v>9.0299999999999994</v>
      </c>
      <c r="G1043" s="2">
        <v>12100.2</v>
      </c>
      <c r="H1043" s="16">
        <f t="shared" si="16"/>
        <v>0</v>
      </c>
    </row>
    <row r="1044" spans="1:8" ht="13.5" x14ac:dyDescent="0.25">
      <c r="A1044" s="11"/>
      <c r="B1044" s="10">
        <v>43824</v>
      </c>
      <c r="C1044" s="2">
        <v>9.07</v>
      </c>
      <c r="D1044" s="2">
        <v>9.0518999999999998</v>
      </c>
      <c r="E1044" s="2">
        <v>4519</v>
      </c>
      <c r="F1044" s="2">
        <v>9.1822999999999997</v>
      </c>
      <c r="G1044" s="2">
        <v>41494.813699999999</v>
      </c>
      <c r="H1044" s="16">
        <f t="shared" si="16"/>
        <v>4.4385756610702673E-3</v>
      </c>
    </row>
    <row r="1045" spans="1:8" ht="13.5" x14ac:dyDescent="0.25">
      <c r="A1045" s="11"/>
      <c r="B1045" s="10">
        <v>43825</v>
      </c>
      <c r="C1045" s="2">
        <v>9.23</v>
      </c>
      <c r="D1045" s="2">
        <v>9.2114999999999991</v>
      </c>
      <c r="E1045" s="2">
        <v>4205</v>
      </c>
      <c r="F1045" s="2">
        <v>9.1087000000000007</v>
      </c>
      <c r="G1045" s="2">
        <v>38302.083500000001</v>
      </c>
      <c r="H1045" s="16">
        <f t="shared" si="16"/>
        <v>1.7631657442083906E-2</v>
      </c>
    </row>
    <row r="1046" spans="1:8" ht="13.5" x14ac:dyDescent="0.25">
      <c r="A1046" s="11"/>
      <c r="B1046" s="10">
        <v>43826</v>
      </c>
      <c r="C1046" s="2">
        <v>9.0399999999999991</v>
      </c>
      <c r="D1046" s="2">
        <v>9.0219000000000005</v>
      </c>
      <c r="E1046" s="2">
        <v>1220</v>
      </c>
      <c r="F1046" s="2">
        <v>9.2112999999999996</v>
      </c>
      <c r="G1046" s="2">
        <v>11237.786</v>
      </c>
      <c r="H1046" s="16">
        <f t="shared" si="16"/>
        <v>-2.0582966943494402E-2</v>
      </c>
    </row>
    <row r="1047" spans="1:8" ht="13.5" x14ac:dyDescent="0.25">
      <c r="A1047" s="11"/>
      <c r="B1047" s="10">
        <v>43829</v>
      </c>
      <c r="C1047" s="2">
        <v>9.23</v>
      </c>
      <c r="D1047" s="2">
        <v>9.2114999999999991</v>
      </c>
      <c r="E1047" s="2">
        <v>170</v>
      </c>
      <c r="F1047" s="2">
        <v>9.23</v>
      </c>
      <c r="G1047" s="2">
        <v>1569.1</v>
      </c>
      <c r="H1047" s="16">
        <f t="shared" si="16"/>
        <v>2.101552887972585E-2</v>
      </c>
    </row>
    <row r="1048" spans="1:8" ht="13.5" x14ac:dyDescent="0.25">
      <c r="A1048" s="11"/>
      <c r="B1048" s="10">
        <v>43830</v>
      </c>
      <c r="C1048" s="2">
        <v>9.23</v>
      </c>
      <c r="D1048" s="2">
        <v>9.2114999999999991</v>
      </c>
      <c r="E1048" s="2">
        <v>0</v>
      </c>
      <c r="F1048" s="2">
        <v>0</v>
      </c>
      <c r="G1048" s="2">
        <v>0</v>
      </c>
      <c r="H1048" s="16">
        <f t="shared" si="16"/>
        <v>0</v>
      </c>
    </row>
    <row r="1049" spans="1:8" ht="13.5" x14ac:dyDescent="0.25">
      <c r="A1049" s="11"/>
      <c r="B1049" s="10">
        <v>43832</v>
      </c>
      <c r="C1049" s="2">
        <v>9.07</v>
      </c>
      <c r="D1049" s="2">
        <v>9.0518999999999998</v>
      </c>
      <c r="E1049" s="2">
        <v>50</v>
      </c>
      <c r="F1049" s="2">
        <v>9.49</v>
      </c>
      <c r="G1049" s="2">
        <v>474.5</v>
      </c>
      <c r="H1049" s="16">
        <f t="shared" si="16"/>
        <v>-1.7326168376485838E-2</v>
      </c>
    </row>
    <row r="1050" spans="1:8" ht="13.5" x14ac:dyDescent="0.25">
      <c r="A1050" s="11"/>
      <c r="B1050" s="10">
        <v>43833</v>
      </c>
      <c r="C1050" s="2">
        <v>9.0299999999999994</v>
      </c>
      <c r="D1050" s="2">
        <v>9.0119000000000007</v>
      </c>
      <c r="E1050" s="2">
        <v>5243</v>
      </c>
      <c r="F1050" s="2">
        <v>9.2121999999999993</v>
      </c>
      <c r="G1050" s="2">
        <v>48299.564599999998</v>
      </c>
      <c r="H1050" s="16">
        <f t="shared" si="16"/>
        <v>-4.4189617649332347E-3</v>
      </c>
    </row>
    <row r="1051" spans="1:8" ht="13.5" x14ac:dyDescent="0.25">
      <c r="A1051" s="11"/>
      <c r="B1051" s="10">
        <v>43836</v>
      </c>
      <c r="C1051" s="2">
        <v>8.76</v>
      </c>
      <c r="D1051" s="2">
        <v>8.7424999999999997</v>
      </c>
      <c r="E1051" s="2">
        <v>0</v>
      </c>
      <c r="F1051" s="2">
        <v>0</v>
      </c>
      <c r="G1051" s="2">
        <v>0</v>
      </c>
      <c r="H1051" s="16">
        <f t="shared" si="16"/>
        <v>-2.9893807077308997E-2</v>
      </c>
    </row>
    <row r="1052" spans="1:8" ht="13.5" x14ac:dyDescent="0.25">
      <c r="A1052" s="11"/>
      <c r="B1052" s="10">
        <v>43837</v>
      </c>
      <c r="C1052" s="2">
        <v>8.8000000000000007</v>
      </c>
      <c r="D1052" s="2">
        <v>8.7824000000000009</v>
      </c>
      <c r="E1052" s="2">
        <v>848</v>
      </c>
      <c r="F1052" s="2">
        <v>8.8011999999999997</v>
      </c>
      <c r="G1052" s="2">
        <v>7463.4175999999998</v>
      </c>
      <c r="H1052" s="16">
        <f t="shared" si="16"/>
        <v>4.5639119245068525E-3</v>
      </c>
    </row>
    <row r="1053" spans="1:8" ht="13.5" x14ac:dyDescent="0.25">
      <c r="A1053" s="11"/>
      <c r="B1053" s="10">
        <v>43838</v>
      </c>
      <c r="C1053" s="2">
        <v>8.5399999999999991</v>
      </c>
      <c r="D1053" s="2">
        <v>8.5228999999999999</v>
      </c>
      <c r="E1053" s="2">
        <v>200</v>
      </c>
      <c r="F1053" s="2">
        <v>8.5399999999999991</v>
      </c>
      <c r="G1053" s="2">
        <v>1708</v>
      </c>
      <c r="H1053" s="16">
        <f t="shared" si="16"/>
        <v>-2.9547731827291052E-2</v>
      </c>
    </row>
    <row r="1054" spans="1:8" ht="13.5" x14ac:dyDescent="0.25">
      <c r="A1054" s="11"/>
      <c r="B1054" s="10">
        <v>43839</v>
      </c>
      <c r="C1054" s="2">
        <v>8.3000000000000007</v>
      </c>
      <c r="D1054" s="2">
        <v>8.2834000000000003</v>
      </c>
      <c r="E1054" s="2">
        <v>5810</v>
      </c>
      <c r="F1054" s="2">
        <v>8.3000000000000007</v>
      </c>
      <c r="G1054" s="2">
        <v>48223</v>
      </c>
      <c r="H1054" s="16">
        <f t="shared" si="16"/>
        <v>-2.8100763824519776E-2</v>
      </c>
    </row>
    <row r="1055" spans="1:8" ht="13.5" x14ac:dyDescent="0.25">
      <c r="A1055" s="11"/>
      <c r="B1055" s="10">
        <v>43840</v>
      </c>
      <c r="C1055" s="2">
        <v>8.67</v>
      </c>
      <c r="D1055" s="2">
        <v>8.6526999999999994</v>
      </c>
      <c r="E1055" s="2">
        <v>1300</v>
      </c>
      <c r="F1055" s="2">
        <v>8.67</v>
      </c>
      <c r="G1055" s="2">
        <v>11271</v>
      </c>
      <c r="H1055" s="16">
        <f t="shared" si="16"/>
        <v>4.4583142187990324E-2</v>
      </c>
    </row>
    <row r="1056" spans="1:8" ht="13.5" x14ac:dyDescent="0.25">
      <c r="A1056" s="11"/>
      <c r="B1056" s="10">
        <v>43843</v>
      </c>
      <c r="C1056" s="2">
        <v>9</v>
      </c>
      <c r="D1056" s="2">
        <v>8.9819999999999993</v>
      </c>
      <c r="E1056" s="2">
        <v>1338</v>
      </c>
      <c r="F1056" s="2">
        <v>8.9809999999999999</v>
      </c>
      <c r="G1056" s="2">
        <v>12016.578</v>
      </c>
      <c r="H1056" s="16">
        <f t="shared" si="16"/>
        <v>3.8057484946895183E-2</v>
      </c>
    </row>
    <row r="1057" spans="1:8" ht="13.5" x14ac:dyDescent="0.25">
      <c r="A1057" s="11"/>
      <c r="B1057" s="10">
        <v>43845</v>
      </c>
      <c r="C1057" s="2">
        <v>9.4700000000000006</v>
      </c>
      <c r="D1057" s="2">
        <v>9.4511000000000003</v>
      </c>
      <c r="E1057" s="2">
        <v>218</v>
      </c>
      <c r="F1057" s="2">
        <v>9.4476999999999993</v>
      </c>
      <c r="G1057" s="2">
        <v>2059.5985999999998</v>
      </c>
      <c r="H1057" s="16">
        <f t="shared" si="16"/>
        <v>5.2226675573369068E-2</v>
      </c>
    </row>
    <row r="1058" spans="1:8" ht="13.5" x14ac:dyDescent="0.25">
      <c r="A1058" s="11"/>
      <c r="B1058" s="10">
        <v>43846</v>
      </c>
      <c r="C1058" s="2">
        <v>9.5</v>
      </c>
      <c r="D1058" s="2">
        <v>9.4809999999999999</v>
      </c>
      <c r="E1058" s="2">
        <v>3706</v>
      </c>
      <c r="F1058" s="2">
        <v>9.4862000000000002</v>
      </c>
      <c r="G1058" s="2">
        <v>35155.857199999999</v>
      </c>
      <c r="H1058" s="16">
        <f t="shared" si="16"/>
        <v>3.163652908127053E-3</v>
      </c>
    </row>
    <row r="1059" spans="1:8" ht="13.5" x14ac:dyDescent="0.25">
      <c r="A1059" s="11"/>
      <c r="B1059" s="10">
        <v>43847</v>
      </c>
      <c r="C1059" s="2">
        <v>9.4499999999999993</v>
      </c>
      <c r="D1059" s="2">
        <v>9.4311000000000007</v>
      </c>
      <c r="E1059" s="2">
        <v>11240</v>
      </c>
      <c r="F1059" s="2">
        <v>9.4543999999999997</v>
      </c>
      <c r="G1059" s="2">
        <v>106267.45600000001</v>
      </c>
      <c r="H1059" s="16">
        <f t="shared" si="16"/>
        <v>-5.2631578947367544E-3</v>
      </c>
    </row>
    <row r="1060" spans="1:8" ht="13.5" x14ac:dyDescent="0.25">
      <c r="A1060" s="11"/>
      <c r="B1060" s="10">
        <v>43850</v>
      </c>
      <c r="C1060" s="2">
        <v>9.3000000000000007</v>
      </c>
      <c r="D1060" s="2">
        <v>9.2813999999999997</v>
      </c>
      <c r="E1060" s="2">
        <v>1682</v>
      </c>
      <c r="F1060" s="2">
        <v>9.4732000000000003</v>
      </c>
      <c r="G1060" s="2">
        <v>15933.922399999999</v>
      </c>
      <c r="H1060" s="16">
        <f t="shared" si="16"/>
        <v>-1.5873015873015983E-2</v>
      </c>
    </row>
    <row r="1061" spans="1:8" ht="13.5" x14ac:dyDescent="0.25">
      <c r="A1061" s="11"/>
      <c r="B1061" s="10">
        <v>43851</v>
      </c>
      <c r="C1061" s="2">
        <v>9.65</v>
      </c>
      <c r="D1061" s="2">
        <v>9.6306999999999992</v>
      </c>
      <c r="E1061" s="2">
        <v>1505</v>
      </c>
      <c r="F1061" s="2">
        <v>9.6496999999999993</v>
      </c>
      <c r="G1061" s="2">
        <v>14522.798500000001</v>
      </c>
      <c r="H1061" s="16">
        <f t="shared" si="16"/>
        <v>3.7634408602150483E-2</v>
      </c>
    </row>
    <row r="1062" spans="1:8" ht="13.5" x14ac:dyDescent="0.25">
      <c r="A1062" s="11"/>
      <c r="B1062" s="10">
        <v>43852</v>
      </c>
      <c r="C1062" s="2">
        <v>9.99</v>
      </c>
      <c r="D1062" s="2">
        <v>9.9700000000000006</v>
      </c>
      <c r="E1062" s="2">
        <v>1398</v>
      </c>
      <c r="F1062" s="2">
        <v>9.9389000000000003</v>
      </c>
      <c r="G1062" s="2">
        <v>13894.582200000001</v>
      </c>
      <c r="H1062" s="16">
        <f t="shared" si="16"/>
        <v>3.5231083929517223E-2</v>
      </c>
    </row>
    <row r="1063" spans="1:8" ht="13.5" x14ac:dyDescent="0.25">
      <c r="A1063" s="11"/>
      <c r="B1063" s="10">
        <v>43853</v>
      </c>
      <c r="C1063" s="2">
        <v>10</v>
      </c>
      <c r="D1063" s="2">
        <v>9.98</v>
      </c>
      <c r="E1063" s="2">
        <v>119</v>
      </c>
      <c r="F1063" s="2">
        <v>10</v>
      </c>
      <c r="G1063" s="2">
        <v>1190</v>
      </c>
      <c r="H1063" s="16">
        <f t="shared" si="16"/>
        <v>1.0030090270812223E-3</v>
      </c>
    </row>
    <row r="1064" spans="1:8" ht="13.5" x14ac:dyDescent="0.25">
      <c r="A1064" s="11"/>
      <c r="B1064" s="10">
        <v>43854</v>
      </c>
      <c r="C1064" s="2">
        <v>10</v>
      </c>
      <c r="D1064" s="2">
        <v>9.98</v>
      </c>
      <c r="E1064" s="2">
        <v>980</v>
      </c>
      <c r="F1064" s="2">
        <v>10</v>
      </c>
      <c r="G1064" s="2">
        <v>9800</v>
      </c>
      <c r="H1064" s="16">
        <f t="shared" si="16"/>
        <v>0</v>
      </c>
    </row>
    <row r="1065" spans="1:8" ht="13.5" x14ac:dyDescent="0.25">
      <c r="A1065" s="11"/>
      <c r="B1065" s="10">
        <v>43857</v>
      </c>
      <c r="C1065" s="2">
        <v>10</v>
      </c>
      <c r="D1065" s="2">
        <v>9.98</v>
      </c>
      <c r="E1065" s="2">
        <v>795</v>
      </c>
      <c r="F1065" s="2">
        <v>10</v>
      </c>
      <c r="G1065" s="2">
        <v>7950</v>
      </c>
      <c r="H1065" s="16">
        <f t="shared" si="16"/>
        <v>0</v>
      </c>
    </row>
    <row r="1066" spans="1:8" ht="13.5" x14ac:dyDescent="0.25">
      <c r="A1066" s="11"/>
      <c r="B1066" s="10">
        <v>43858</v>
      </c>
      <c r="C1066" s="2">
        <v>10</v>
      </c>
      <c r="D1066" s="2">
        <v>9.98</v>
      </c>
      <c r="E1066" s="2">
        <v>0</v>
      </c>
      <c r="F1066" s="2">
        <v>0</v>
      </c>
      <c r="G1066" s="2">
        <v>0</v>
      </c>
      <c r="H1066" s="16">
        <f t="shared" si="16"/>
        <v>0</v>
      </c>
    </row>
    <row r="1067" spans="1:8" ht="13.5" x14ac:dyDescent="0.25">
      <c r="A1067" s="11"/>
      <c r="B1067" s="10">
        <v>43859</v>
      </c>
      <c r="C1067" s="2">
        <v>10</v>
      </c>
      <c r="D1067" s="2">
        <v>9.98</v>
      </c>
      <c r="E1067" s="2">
        <v>199</v>
      </c>
      <c r="F1067" s="2">
        <v>10</v>
      </c>
      <c r="G1067" s="2">
        <v>1990</v>
      </c>
      <c r="H1067" s="16">
        <f t="shared" si="16"/>
        <v>0</v>
      </c>
    </row>
    <row r="1068" spans="1:8" ht="13.5" x14ac:dyDescent="0.25">
      <c r="A1068" s="11"/>
      <c r="B1068" s="10">
        <v>43860</v>
      </c>
      <c r="C1068" s="2">
        <v>10</v>
      </c>
      <c r="D1068" s="2">
        <v>9.98</v>
      </c>
      <c r="E1068" s="2">
        <v>0</v>
      </c>
      <c r="F1068" s="2">
        <v>0</v>
      </c>
      <c r="G1068" s="2">
        <v>0</v>
      </c>
      <c r="H1068" s="16">
        <f t="shared" si="16"/>
        <v>0</v>
      </c>
    </row>
    <row r="1069" spans="1:8" ht="13.5" x14ac:dyDescent="0.25">
      <c r="A1069" s="11"/>
      <c r="B1069" s="10">
        <v>43861</v>
      </c>
      <c r="C1069" s="2">
        <v>10</v>
      </c>
      <c r="D1069" s="2">
        <v>9.98</v>
      </c>
      <c r="E1069" s="2">
        <v>0</v>
      </c>
      <c r="F1069" s="2">
        <v>0</v>
      </c>
      <c r="G1069" s="2">
        <v>0</v>
      </c>
      <c r="H1069" s="16">
        <f t="shared" si="16"/>
        <v>0</v>
      </c>
    </row>
    <row r="1070" spans="1:8" ht="13.5" x14ac:dyDescent="0.25">
      <c r="A1070" s="11"/>
      <c r="B1070" s="10">
        <v>43864</v>
      </c>
      <c r="C1070" s="2">
        <v>10</v>
      </c>
      <c r="D1070" s="2">
        <v>9.98</v>
      </c>
      <c r="E1070" s="2">
        <v>0</v>
      </c>
      <c r="F1070" s="2">
        <v>0</v>
      </c>
      <c r="G1070" s="2">
        <v>0</v>
      </c>
      <c r="H1070" s="16">
        <f t="shared" si="16"/>
        <v>0</v>
      </c>
    </row>
    <row r="1071" spans="1:8" ht="13.5" x14ac:dyDescent="0.25">
      <c r="A1071" s="11"/>
      <c r="B1071" s="10">
        <v>43865</v>
      </c>
      <c r="C1071" s="2">
        <v>10</v>
      </c>
      <c r="D1071" s="2">
        <v>9.98</v>
      </c>
      <c r="E1071" s="2">
        <v>930</v>
      </c>
      <c r="F1071" s="2">
        <v>10</v>
      </c>
      <c r="G1071" s="2">
        <v>9300</v>
      </c>
      <c r="H1071" s="16">
        <f t="shared" si="16"/>
        <v>0</v>
      </c>
    </row>
    <row r="1072" spans="1:8" ht="13.5" x14ac:dyDescent="0.25">
      <c r="A1072" s="11"/>
      <c r="B1072" s="10">
        <v>43866</v>
      </c>
      <c r="C1072" s="2">
        <v>10</v>
      </c>
      <c r="D1072" s="2">
        <v>9.98</v>
      </c>
      <c r="E1072" s="2">
        <v>790</v>
      </c>
      <c r="F1072" s="2">
        <v>10</v>
      </c>
      <c r="G1072" s="2">
        <v>7900</v>
      </c>
      <c r="H1072" s="16">
        <f t="shared" si="16"/>
        <v>0</v>
      </c>
    </row>
    <row r="1073" spans="1:8" ht="13.5" x14ac:dyDescent="0.25">
      <c r="A1073" s="11"/>
      <c r="B1073" s="10">
        <v>43867</v>
      </c>
      <c r="C1073" s="2">
        <v>10</v>
      </c>
      <c r="D1073" s="2">
        <v>9.98</v>
      </c>
      <c r="E1073" s="2">
        <v>0</v>
      </c>
      <c r="F1073" s="2">
        <v>0</v>
      </c>
      <c r="G1073" s="2">
        <v>0</v>
      </c>
      <c r="H1073" s="16">
        <f t="shared" si="16"/>
        <v>0</v>
      </c>
    </row>
    <row r="1074" spans="1:8" ht="13.5" x14ac:dyDescent="0.25">
      <c r="A1074" s="11"/>
      <c r="B1074" s="10">
        <v>43868</v>
      </c>
      <c r="C1074" s="2">
        <v>9.6999999999999993</v>
      </c>
      <c r="D1074" s="2">
        <v>9.6806000000000001</v>
      </c>
      <c r="E1074" s="2">
        <v>45</v>
      </c>
      <c r="F1074" s="2">
        <v>9.6999999999999993</v>
      </c>
      <c r="G1074" s="2">
        <v>436.5</v>
      </c>
      <c r="H1074" s="16">
        <f t="shared" si="16"/>
        <v>-3.0000000000000034E-2</v>
      </c>
    </row>
    <row r="1075" spans="1:8" ht="13.5" x14ac:dyDescent="0.25">
      <c r="A1075" s="11"/>
      <c r="B1075" s="10">
        <v>43871</v>
      </c>
      <c r="C1075" s="2">
        <v>10</v>
      </c>
      <c r="D1075" s="2">
        <v>9.98</v>
      </c>
      <c r="E1075" s="2">
        <v>21</v>
      </c>
      <c r="F1075" s="2">
        <v>10</v>
      </c>
      <c r="G1075" s="2">
        <v>210</v>
      </c>
      <c r="H1075" s="16">
        <f t="shared" si="16"/>
        <v>3.0927835051546424E-2</v>
      </c>
    </row>
    <row r="1076" spans="1:8" ht="13.5" x14ac:dyDescent="0.25">
      <c r="A1076" s="11"/>
      <c r="B1076" s="10">
        <v>43872</v>
      </c>
      <c r="C1076" s="2">
        <v>10</v>
      </c>
      <c r="D1076" s="2">
        <v>9.98</v>
      </c>
      <c r="E1076" s="2">
        <v>0</v>
      </c>
      <c r="F1076" s="2">
        <v>0</v>
      </c>
      <c r="G1076" s="2">
        <v>0</v>
      </c>
      <c r="H1076" s="16">
        <f t="shared" si="16"/>
        <v>0</v>
      </c>
    </row>
    <row r="1077" spans="1:8" ht="13.5" x14ac:dyDescent="0.25">
      <c r="A1077" s="11"/>
      <c r="B1077" s="10">
        <v>43873</v>
      </c>
      <c r="C1077" s="2">
        <v>10</v>
      </c>
      <c r="D1077" s="2">
        <v>9.98</v>
      </c>
      <c r="E1077" s="2">
        <v>0</v>
      </c>
      <c r="F1077" s="2">
        <v>0</v>
      </c>
      <c r="G1077" s="2">
        <v>0</v>
      </c>
      <c r="H1077" s="16">
        <f t="shared" si="16"/>
        <v>0</v>
      </c>
    </row>
    <row r="1078" spans="1:8" ht="13.5" x14ac:dyDescent="0.25">
      <c r="A1078" s="11"/>
      <c r="B1078" s="10">
        <v>43874</v>
      </c>
      <c r="C1078" s="2">
        <v>10</v>
      </c>
      <c r="D1078" s="2">
        <v>9.98</v>
      </c>
      <c r="E1078" s="2">
        <v>0</v>
      </c>
      <c r="F1078" s="2">
        <v>0</v>
      </c>
      <c r="G1078" s="2">
        <v>0</v>
      </c>
      <c r="H1078" s="16">
        <f t="shared" si="16"/>
        <v>0</v>
      </c>
    </row>
    <row r="1079" spans="1:8" ht="13.5" x14ac:dyDescent="0.25">
      <c r="A1079" s="11"/>
      <c r="B1079" s="10">
        <v>43875</v>
      </c>
      <c r="C1079" s="2">
        <v>10</v>
      </c>
      <c r="D1079" s="2">
        <v>9.98</v>
      </c>
      <c r="E1079" s="2">
        <v>67</v>
      </c>
      <c r="F1079" s="2">
        <v>9.5566999999999993</v>
      </c>
      <c r="G1079" s="2">
        <v>640.2989</v>
      </c>
      <c r="H1079" s="16">
        <f t="shared" si="16"/>
        <v>0</v>
      </c>
    </row>
    <row r="1080" spans="1:8" ht="13.5" x14ac:dyDescent="0.25">
      <c r="A1080" s="11"/>
      <c r="B1080" s="10">
        <v>43878</v>
      </c>
      <c r="C1080" s="2">
        <v>10</v>
      </c>
      <c r="D1080" s="2">
        <v>9.98</v>
      </c>
      <c r="E1080" s="2">
        <v>0</v>
      </c>
      <c r="F1080" s="2">
        <v>0</v>
      </c>
      <c r="G1080" s="2">
        <v>0</v>
      </c>
      <c r="H1080" s="16">
        <f t="shared" si="16"/>
        <v>0</v>
      </c>
    </row>
    <row r="1081" spans="1:8" ht="13.5" x14ac:dyDescent="0.25">
      <c r="A1081" s="11"/>
      <c r="B1081" s="10">
        <v>43879</v>
      </c>
      <c r="C1081" s="2">
        <v>9.6999999999999993</v>
      </c>
      <c r="D1081" s="2">
        <v>9.6806000000000001</v>
      </c>
      <c r="E1081" s="2">
        <v>610</v>
      </c>
      <c r="F1081" s="2">
        <v>9.6999999999999993</v>
      </c>
      <c r="G1081" s="2">
        <v>5917</v>
      </c>
      <c r="H1081" s="16">
        <f t="shared" si="16"/>
        <v>-3.0000000000000034E-2</v>
      </c>
    </row>
    <row r="1082" spans="1:8" ht="13.5" x14ac:dyDescent="0.25">
      <c r="A1082" s="11"/>
      <c r="B1082" s="10">
        <v>43880</v>
      </c>
      <c r="C1082" s="2">
        <v>9.41</v>
      </c>
      <c r="D1082" s="2">
        <v>9.3911999999999995</v>
      </c>
      <c r="E1082" s="2">
        <v>12</v>
      </c>
      <c r="F1082" s="2">
        <v>9.41</v>
      </c>
      <c r="G1082" s="2">
        <v>112.92</v>
      </c>
      <c r="H1082" s="16">
        <f t="shared" si="16"/>
        <v>-2.9894841228849507E-2</v>
      </c>
    </row>
    <row r="1083" spans="1:8" ht="13.5" x14ac:dyDescent="0.25">
      <c r="A1083" s="11"/>
      <c r="B1083" s="10">
        <v>43881</v>
      </c>
      <c r="C1083" s="2">
        <v>9.6999999999999993</v>
      </c>
      <c r="D1083" s="2">
        <v>9.6806000000000001</v>
      </c>
      <c r="E1083" s="2">
        <v>71</v>
      </c>
      <c r="F1083" s="2">
        <v>9.6999999999999993</v>
      </c>
      <c r="G1083" s="2">
        <v>688.7</v>
      </c>
      <c r="H1083" s="16">
        <f t="shared" si="16"/>
        <v>3.0816083141664598E-2</v>
      </c>
    </row>
    <row r="1084" spans="1:8" ht="13.5" x14ac:dyDescent="0.25">
      <c r="A1084" s="11"/>
      <c r="B1084" s="10">
        <v>43882</v>
      </c>
      <c r="C1084" s="2">
        <v>9.6999999999999993</v>
      </c>
      <c r="D1084" s="2">
        <v>9.6806000000000001</v>
      </c>
      <c r="E1084" s="2">
        <v>0</v>
      </c>
      <c r="F1084" s="2">
        <v>0</v>
      </c>
      <c r="G1084" s="2">
        <v>0</v>
      </c>
      <c r="H1084" s="16">
        <f t="shared" si="16"/>
        <v>0</v>
      </c>
    </row>
    <row r="1085" spans="1:8" ht="13.5" x14ac:dyDescent="0.25">
      <c r="A1085" s="11"/>
      <c r="B1085" s="10">
        <v>43885</v>
      </c>
      <c r="C1085" s="2">
        <v>9.6999999999999993</v>
      </c>
      <c r="D1085" s="2">
        <v>9.6806000000000001</v>
      </c>
      <c r="E1085" s="2">
        <v>0</v>
      </c>
      <c r="F1085" s="2">
        <v>0</v>
      </c>
      <c r="G1085" s="2">
        <v>0</v>
      </c>
      <c r="H1085" s="16">
        <f t="shared" si="16"/>
        <v>0</v>
      </c>
    </row>
    <row r="1086" spans="1:8" ht="13.5" x14ac:dyDescent="0.25">
      <c r="A1086" s="11"/>
      <c r="B1086" s="10">
        <v>43886</v>
      </c>
      <c r="C1086" s="2">
        <v>9.6999999999999993</v>
      </c>
      <c r="D1086" s="2">
        <v>9.6806000000000001</v>
      </c>
      <c r="E1086" s="2">
        <v>0</v>
      </c>
      <c r="F1086" s="2">
        <v>0</v>
      </c>
      <c r="G1086" s="2">
        <v>0</v>
      </c>
      <c r="H1086" s="16">
        <f t="shared" si="16"/>
        <v>0</v>
      </c>
    </row>
    <row r="1087" spans="1:8" ht="13.5" x14ac:dyDescent="0.25">
      <c r="A1087" s="11"/>
      <c r="B1087" s="10">
        <v>43887</v>
      </c>
      <c r="C1087" s="2">
        <v>9.6999999999999993</v>
      </c>
      <c r="D1087" s="2">
        <v>9.6806000000000001</v>
      </c>
      <c r="E1087" s="2">
        <v>4</v>
      </c>
      <c r="F1087" s="2">
        <v>9.6999999999999993</v>
      </c>
      <c r="G1087" s="2">
        <v>38.799999999999997</v>
      </c>
      <c r="H1087" s="16">
        <f t="shared" si="16"/>
        <v>0</v>
      </c>
    </row>
    <row r="1088" spans="1:8" ht="13.5" x14ac:dyDescent="0.25">
      <c r="A1088" s="11"/>
      <c r="B1088" s="10">
        <v>43888</v>
      </c>
      <c r="C1088" s="2">
        <v>9.6999999999999993</v>
      </c>
      <c r="D1088" s="2">
        <v>9.6806000000000001</v>
      </c>
      <c r="E1088" s="2">
        <v>0</v>
      </c>
      <c r="F1088" s="2">
        <v>0</v>
      </c>
      <c r="G1088" s="2">
        <v>0</v>
      </c>
      <c r="H1088" s="16">
        <f t="shared" si="16"/>
        <v>0</v>
      </c>
    </row>
    <row r="1089" spans="1:8" ht="13.5" x14ac:dyDescent="0.25">
      <c r="A1089" s="11"/>
      <c r="B1089" s="10">
        <v>43889</v>
      </c>
      <c r="C1089" s="2">
        <v>9.42</v>
      </c>
      <c r="D1089" s="2">
        <v>9.4011999999999993</v>
      </c>
      <c r="E1089" s="2">
        <v>89</v>
      </c>
      <c r="F1089" s="2">
        <v>9.5412999999999997</v>
      </c>
      <c r="G1089" s="2">
        <v>849.17570000000001</v>
      </c>
      <c r="H1089" s="16">
        <f t="shared" si="16"/>
        <v>-2.886184740615259E-2</v>
      </c>
    </row>
    <row r="1090" spans="1:8" ht="13.5" x14ac:dyDescent="0.25">
      <c r="A1090" s="11"/>
      <c r="B1090" s="10">
        <v>43892</v>
      </c>
      <c r="C1090" s="2">
        <v>9.42</v>
      </c>
      <c r="D1090" s="2">
        <v>9.4011999999999993</v>
      </c>
      <c r="E1090" s="2">
        <v>0</v>
      </c>
      <c r="F1090" s="2">
        <v>0</v>
      </c>
      <c r="G1090" s="2">
        <v>0</v>
      </c>
      <c r="H1090" s="16">
        <f t="shared" si="16"/>
        <v>0</v>
      </c>
    </row>
    <row r="1091" spans="1:8" ht="13.5" x14ac:dyDescent="0.25">
      <c r="A1091" s="11"/>
      <c r="B1091" s="10">
        <v>43893</v>
      </c>
      <c r="C1091" s="2">
        <v>9.39</v>
      </c>
      <c r="D1091" s="2">
        <v>9.3712</v>
      </c>
      <c r="E1091" s="2">
        <v>500</v>
      </c>
      <c r="F1091" s="2">
        <v>9.39</v>
      </c>
      <c r="G1091" s="2">
        <v>4695</v>
      </c>
      <c r="H1091" s="16">
        <f t="shared" si="16"/>
        <v>-3.1910819895331834E-3</v>
      </c>
    </row>
    <row r="1092" spans="1:8" ht="13.5" x14ac:dyDescent="0.25">
      <c r="A1092" s="11"/>
      <c r="B1092" s="10">
        <v>43894</v>
      </c>
      <c r="C1092" s="2">
        <v>9.39</v>
      </c>
      <c r="D1092" s="2">
        <v>9.3712</v>
      </c>
      <c r="E1092" s="2">
        <v>0</v>
      </c>
      <c r="F1092" s="2">
        <v>0</v>
      </c>
      <c r="G1092" s="2">
        <v>0</v>
      </c>
      <c r="H1092" s="16">
        <f t="shared" si="16"/>
        <v>0</v>
      </c>
    </row>
    <row r="1093" spans="1:8" ht="13.5" x14ac:dyDescent="0.25">
      <c r="A1093" s="11"/>
      <c r="B1093" s="10">
        <v>43895</v>
      </c>
      <c r="C1093" s="2">
        <v>9.39</v>
      </c>
      <c r="D1093" s="2">
        <v>9.3712</v>
      </c>
      <c r="E1093" s="2">
        <v>0</v>
      </c>
      <c r="F1093" s="2">
        <v>0</v>
      </c>
      <c r="G1093" s="2">
        <v>0</v>
      </c>
      <c r="H1093" s="16">
        <f t="shared" si="16"/>
        <v>0</v>
      </c>
    </row>
    <row r="1094" spans="1:8" ht="13.5" x14ac:dyDescent="0.25">
      <c r="A1094" s="11"/>
      <c r="B1094" s="10">
        <v>43896</v>
      </c>
      <c r="C1094" s="2">
        <v>9.39</v>
      </c>
      <c r="D1094" s="2">
        <v>9.3712</v>
      </c>
      <c r="E1094" s="2">
        <v>0</v>
      </c>
      <c r="F1094" s="2">
        <v>0</v>
      </c>
      <c r="G1094" s="2">
        <v>0</v>
      </c>
      <c r="H1094" s="16">
        <f t="shared" si="16"/>
        <v>0</v>
      </c>
    </row>
    <row r="1095" spans="1:8" ht="13.5" x14ac:dyDescent="0.25">
      <c r="A1095" s="11"/>
      <c r="B1095" s="10">
        <v>43899</v>
      </c>
      <c r="C1095" s="2">
        <v>9.39</v>
      </c>
      <c r="D1095" s="2">
        <v>9.3712</v>
      </c>
      <c r="E1095" s="2">
        <v>0</v>
      </c>
      <c r="F1095" s="2">
        <v>0</v>
      </c>
      <c r="G1095" s="2">
        <v>0</v>
      </c>
      <c r="H1095" s="16">
        <f t="shared" ref="H1095:H1158" si="17">(D1095-D1094)/D1094</f>
        <v>0</v>
      </c>
    </row>
    <row r="1096" spans="1:8" ht="13.5" x14ac:dyDescent="0.25">
      <c r="A1096" s="11"/>
      <c r="B1096" s="10">
        <v>43900</v>
      </c>
      <c r="C1096" s="2">
        <v>9.39</v>
      </c>
      <c r="D1096" s="2">
        <v>9.3712</v>
      </c>
      <c r="E1096" s="2">
        <v>0</v>
      </c>
      <c r="F1096" s="2">
        <v>0</v>
      </c>
      <c r="G1096" s="2">
        <v>0</v>
      </c>
      <c r="H1096" s="16">
        <f t="shared" si="17"/>
        <v>0</v>
      </c>
    </row>
    <row r="1097" spans="1:8" ht="13.5" x14ac:dyDescent="0.25">
      <c r="A1097" s="11"/>
      <c r="B1097" s="10">
        <v>43901</v>
      </c>
      <c r="C1097" s="2">
        <v>9.39</v>
      </c>
      <c r="D1097" s="2">
        <v>9.3712</v>
      </c>
      <c r="E1097" s="2">
        <v>0</v>
      </c>
      <c r="F1097" s="2">
        <v>0</v>
      </c>
      <c r="G1097" s="2">
        <v>0</v>
      </c>
      <c r="H1097" s="16">
        <f t="shared" si="17"/>
        <v>0</v>
      </c>
    </row>
    <row r="1098" spans="1:8" ht="13.5" x14ac:dyDescent="0.25">
      <c r="A1098" s="11"/>
      <c r="B1098" s="10">
        <v>43902</v>
      </c>
      <c r="C1098" s="2">
        <v>9.11</v>
      </c>
      <c r="D1098" s="2">
        <v>9.0917999999999992</v>
      </c>
      <c r="E1098" s="2">
        <v>4</v>
      </c>
      <c r="F1098" s="2">
        <v>9.11</v>
      </c>
      <c r="G1098" s="2">
        <v>36.44</v>
      </c>
      <c r="H1098" s="16">
        <f t="shared" si="17"/>
        <v>-2.9814751579306895E-2</v>
      </c>
    </row>
    <row r="1099" spans="1:8" ht="13.5" x14ac:dyDescent="0.25">
      <c r="A1099" s="11"/>
      <c r="B1099" s="10">
        <v>43903</v>
      </c>
      <c r="C1099" s="2">
        <v>9.3800000000000008</v>
      </c>
      <c r="D1099" s="2">
        <v>9.3612000000000002</v>
      </c>
      <c r="E1099" s="2">
        <v>1</v>
      </c>
      <c r="F1099" s="2">
        <v>9.3800000000000008</v>
      </c>
      <c r="G1099" s="2">
        <v>9.3800000000000008</v>
      </c>
      <c r="H1099" s="16">
        <f t="shared" si="17"/>
        <v>2.9631096152577158E-2</v>
      </c>
    </row>
    <row r="1100" spans="1:8" ht="13.5" x14ac:dyDescent="0.25">
      <c r="A1100" s="11"/>
      <c r="B1100" s="10">
        <v>43906</v>
      </c>
      <c r="C1100" s="2">
        <v>9.3800000000000008</v>
      </c>
      <c r="D1100" s="2">
        <v>9.3612000000000002</v>
      </c>
      <c r="E1100" s="2">
        <v>0</v>
      </c>
      <c r="F1100" s="2">
        <v>0</v>
      </c>
      <c r="G1100" s="2">
        <v>0</v>
      </c>
      <c r="H1100" s="16">
        <f t="shared" si="17"/>
        <v>0</v>
      </c>
    </row>
    <row r="1101" spans="1:8" ht="13.5" x14ac:dyDescent="0.25">
      <c r="A1101" s="11"/>
      <c r="B1101" s="10">
        <v>43907</v>
      </c>
      <c r="C1101" s="2">
        <v>9.39</v>
      </c>
      <c r="D1101" s="2">
        <v>9.3712</v>
      </c>
      <c r="E1101" s="2">
        <v>10</v>
      </c>
      <c r="F1101" s="2">
        <v>9.39</v>
      </c>
      <c r="G1101" s="2">
        <v>93.9</v>
      </c>
      <c r="H1101" s="16">
        <f t="shared" si="17"/>
        <v>1.0682391146433991E-3</v>
      </c>
    </row>
    <row r="1102" spans="1:8" ht="13.5" x14ac:dyDescent="0.25">
      <c r="A1102" s="11"/>
      <c r="B1102" s="10">
        <v>43908</v>
      </c>
      <c r="C1102" s="2">
        <v>9.66</v>
      </c>
      <c r="D1102" s="2">
        <v>9.6407000000000007</v>
      </c>
      <c r="E1102" s="2">
        <v>15</v>
      </c>
      <c r="F1102" s="2">
        <v>9.66</v>
      </c>
      <c r="G1102" s="2">
        <v>144.9</v>
      </c>
      <c r="H1102" s="16">
        <f t="shared" si="17"/>
        <v>2.8758323373740902E-2</v>
      </c>
    </row>
    <row r="1103" spans="1:8" ht="13.5" x14ac:dyDescent="0.25">
      <c r="A1103" s="11"/>
      <c r="B1103" s="10">
        <v>43909</v>
      </c>
      <c r="C1103" s="2">
        <v>9.66</v>
      </c>
      <c r="D1103" s="2">
        <v>9.6407000000000007</v>
      </c>
      <c r="E1103" s="2">
        <v>0</v>
      </c>
      <c r="F1103" s="2">
        <v>0</v>
      </c>
      <c r="G1103" s="2">
        <v>0</v>
      </c>
      <c r="H1103" s="16">
        <f t="shared" si="17"/>
        <v>0</v>
      </c>
    </row>
    <row r="1104" spans="1:8" ht="13.5" x14ac:dyDescent="0.25">
      <c r="A1104" s="11"/>
      <c r="B1104" s="10">
        <v>43913</v>
      </c>
      <c r="C1104" s="2">
        <v>9.66</v>
      </c>
      <c r="D1104" s="2">
        <v>9.6407000000000007</v>
      </c>
      <c r="E1104" s="2">
        <v>0</v>
      </c>
      <c r="F1104" s="2">
        <v>0</v>
      </c>
      <c r="G1104" s="2">
        <v>0</v>
      </c>
      <c r="H1104" s="16">
        <f t="shared" si="17"/>
        <v>0</v>
      </c>
    </row>
    <row r="1105" spans="1:8" ht="13.5" x14ac:dyDescent="0.25">
      <c r="A1105" s="11"/>
      <c r="B1105" s="10">
        <v>43914</v>
      </c>
      <c r="C1105" s="2">
        <v>9.66</v>
      </c>
      <c r="D1105" s="2">
        <v>9.6407000000000007</v>
      </c>
      <c r="E1105" s="2">
        <v>0</v>
      </c>
      <c r="F1105" s="2">
        <v>0</v>
      </c>
      <c r="G1105" s="2">
        <v>0</v>
      </c>
      <c r="H1105" s="16">
        <f t="shared" si="17"/>
        <v>0</v>
      </c>
    </row>
    <row r="1106" spans="1:8" ht="13.5" x14ac:dyDescent="0.25">
      <c r="A1106" s="11"/>
      <c r="B1106" s="10">
        <v>43915</v>
      </c>
      <c r="C1106" s="2">
        <v>9.66</v>
      </c>
      <c r="D1106" s="2">
        <v>9.6407000000000007</v>
      </c>
      <c r="E1106" s="2">
        <v>0</v>
      </c>
      <c r="F1106" s="2">
        <v>0</v>
      </c>
      <c r="G1106" s="2">
        <v>0</v>
      </c>
      <c r="H1106" s="16">
        <f t="shared" si="17"/>
        <v>0</v>
      </c>
    </row>
    <row r="1107" spans="1:8" ht="13.5" x14ac:dyDescent="0.25">
      <c r="A1107" s="11"/>
      <c r="B1107" s="10">
        <v>43916</v>
      </c>
      <c r="C1107" s="2">
        <v>9.66</v>
      </c>
      <c r="D1107" s="2">
        <v>9.6407000000000007</v>
      </c>
      <c r="E1107" s="2">
        <v>0</v>
      </c>
      <c r="F1107" s="2">
        <v>0</v>
      </c>
      <c r="G1107" s="2">
        <v>0</v>
      </c>
      <c r="H1107" s="16">
        <f t="shared" si="17"/>
        <v>0</v>
      </c>
    </row>
    <row r="1108" spans="1:8" ht="13.5" x14ac:dyDescent="0.25">
      <c r="A1108" s="11"/>
      <c r="B1108" s="10">
        <v>43917</v>
      </c>
      <c r="C1108" s="2">
        <v>9.66</v>
      </c>
      <c r="D1108" s="2">
        <v>9.6407000000000007</v>
      </c>
      <c r="E1108" s="2">
        <v>0</v>
      </c>
      <c r="F1108" s="2">
        <v>0</v>
      </c>
      <c r="G1108" s="2">
        <v>0</v>
      </c>
      <c r="H1108" s="16">
        <f t="shared" si="17"/>
        <v>0</v>
      </c>
    </row>
    <row r="1109" spans="1:8" ht="13.5" x14ac:dyDescent="0.25">
      <c r="A1109" s="11"/>
      <c r="B1109" s="10">
        <v>43920</v>
      </c>
      <c r="C1109" s="2">
        <v>9.66</v>
      </c>
      <c r="D1109" s="2">
        <v>9.6407000000000007</v>
      </c>
      <c r="E1109" s="2">
        <v>0</v>
      </c>
      <c r="F1109" s="2">
        <v>0</v>
      </c>
      <c r="G1109" s="2">
        <v>0</v>
      </c>
      <c r="H1109" s="16">
        <f t="shared" si="17"/>
        <v>0</v>
      </c>
    </row>
    <row r="1110" spans="1:8" ht="13.5" x14ac:dyDescent="0.25">
      <c r="A1110" s="11"/>
      <c r="B1110" s="10">
        <v>43921</v>
      </c>
      <c r="C1110" s="2">
        <v>9.66</v>
      </c>
      <c r="D1110" s="2">
        <v>9.6407000000000007</v>
      </c>
      <c r="E1110" s="2">
        <v>0</v>
      </c>
      <c r="F1110" s="2">
        <v>0</v>
      </c>
      <c r="G1110" s="2">
        <v>0</v>
      </c>
      <c r="H1110" s="16">
        <f t="shared" si="17"/>
        <v>0</v>
      </c>
    </row>
    <row r="1111" spans="1:8" ht="13.5" x14ac:dyDescent="0.25">
      <c r="A1111" s="11"/>
      <c r="B1111" s="10">
        <v>43922</v>
      </c>
      <c r="C1111" s="2">
        <v>9.6999999999999993</v>
      </c>
      <c r="D1111" s="2">
        <v>9.6806000000000001</v>
      </c>
      <c r="E1111" s="2">
        <v>1</v>
      </c>
      <c r="F1111" s="2">
        <v>9.6999999999999993</v>
      </c>
      <c r="G1111" s="2">
        <v>9.6999999999999993</v>
      </c>
      <c r="H1111" s="16">
        <f t="shared" si="17"/>
        <v>4.1387036211062867E-3</v>
      </c>
    </row>
    <row r="1112" spans="1:8" ht="13.5" x14ac:dyDescent="0.25">
      <c r="A1112" s="11"/>
      <c r="B1112" s="10">
        <v>43923</v>
      </c>
      <c r="C1112" s="2">
        <v>9.6999999999999993</v>
      </c>
      <c r="D1112" s="2">
        <v>9.6806000000000001</v>
      </c>
      <c r="E1112" s="2">
        <v>0</v>
      </c>
      <c r="F1112" s="2">
        <v>0</v>
      </c>
      <c r="G1112" s="2">
        <v>0</v>
      </c>
      <c r="H1112" s="16">
        <f t="shared" si="17"/>
        <v>0</v>
      </c>
    </row>
    <row r="1113" spans="1:8" ht="13.5" x14ac:dyDescent="0.25">
      <c r="A1113" s="11"/>
      <c r="B1113" s="10">
        <v>43924</v>
      </c>
      <c r="C1113" s="2">
        <v>9.6999999999999993</v>
      </c>
      <c r="D1113" s="2">
        <v>9.6806000000000001</v>
      </c>
      <c r="E1113" s="2">
        <v>0</v>
      </c>
      <c r="F1113" s="2">
        <v>0</v>
      </c>
      <c r="G1113" s="2">
        <v>0</v>
      </c>
      <c r="H1113" s="16">
        <f t="shared" si="17"/>
        <v>0</v>
      </c>
    </row>
    <row r="1114" spans="1:8" ht="13.5" x14ac:dyDescent="0.25">
      <c r="A1114" s="11"/>
      <c r="B1114" s="10">
        <v>43927</v>
      </c>
      <c r="C1114" s="2">
        <v>9.6999999999999993</v>
      </c>
      <c r="D1114" s="2">
        <v>9.6806000000000001</v>
      </c>
      <c r="E1114" s="2">
        <v>0</v>
      </c>
      <c r="F1114" s="2">
        <v>0</v>
      </c>
      <c r="G1114" s="2">
        <v>0</v>
      </c>
      <c r="H1114" s="16">
        <f t="shared" si="17"/>
        <v>0</v>
      </c>
    </row>
    <row r="1115" spans="1:8" ht="13.5" x14ac:dyDescent="0.25">
      <c r="A1115" s="11"/>
      <c r="B1115" s="10">
        <v>43928</v>
      </c>
      <c r="C1115" s="2">
        <v>9.6999999999999993</v>
      </c>
      <c r="D1115" s="2">
        <v>9.6806000000000001</v>
      </c>
      <c r="E1115" s="2">
        <v>0</v>
      </c>
      <c r="F1115" s="2">
        <v>0</v>
      </c>
      <c r="G1115" s="2">
        <v>0</v>
      </c>
      <c r="H1115" s="16">
        <f t="shared" si="17"/>
        <v>0</v>
      </c>
    </row>
    <row r="1116" spans="1:8" ht="13.5" x14ac:dyDescent="0.25">
      <c r="A1116" s="11"/>
      <c r="B1116" s="10">
        <v>43929</v>
      </c>
      <c r="C1116" s="2">
        <v>9.6999999999999993</v>
      </c>
      <c r="D1116" s="2">
        <v>9.6806000000000001</v>
      </c>
      <c r="E1116" s="2">
        <v>0</v>
      </c>
      <c r="F1116" s="2">
        <v>0</v>
      </c>
      <c r="G1116" s="2">
        <v>0</v>
      </c>
      <c r="H1116" s="16">
        <f t="shared" si="17"/>
        <v>0</v>
      </c>
    </row>
    <row r="1117" spans="1:8" ht="13.5" x14ac:dyDescent="0.25">
      <c r="A1117" s="11"/>
      <c r="B1117" s="10">
        <v>43934</v>
      </c>
      <c r="C1117" s="2">
        <v>9.41</v>
      </c>
      <c r="D1117" s="2">
        <v>9.3911999999999995</v>
      </c>
      <c r="E1117" s="2">
        <v>15</v>
      </c>
      <c r="F1117" s="2">
        <v>9.41</v>
      </c>
      <c r="G1117" s="2">
        <v>141.15</v>
      </c>
      <c r="H1117" s="16">
        <f t="shared" si="17"/>
        <v>-2.9894841228849507E-2</v>
      </c>
    </row>
    <row r="1118" spans="1:8" ht="13.5" x14ac:dyDescent="0.25">
      <c r="A1118" s="11"/>
      <c r="B1118" s="10">
        <v>43935</v>
      </c>
      <c r="C1118" s="2">
        <v>9.14</v>
      </c>
      <c r="D1118" s="2">
        <v>9.1217000000000006</v>
      </c>
      <c r="E1118" s="2">
        <v>55</v>
      </c>
      <c r="F1118" s="2">
        <v>9.2200000000000006</v>
      </c>
      <c r="G1118" s="2">
        <v>507.1</v>
      </c>
      <c r="H1118" s="16">
        <f t="shared" si="17"/>
        <v>-2.8697078115682659E-2</v>
      </c>
    </row>
    <row r="1119" spans="1:8" ht="13.5" x14ac:dyDescent="0.25">
      <c r="A1119" s="11"/>
      <c r="B1119" s="10">
        <v>43936</v>
      </c>
      <c r="C1119" s="2">
        <v>9.41</v>
      </c>
      <c r="D1119" s="2">
        <v>9.3911999999999995</v>
      </c>
      <c r="E1119" s="2">
        <v>2</v>
      </c>
      <c r="F1119" s="2">
        <v>9.41</v>
      </c>
      <c r="G1119" s="2">
        <v>18.82</v>
      </c>
      <c r="H1119" s="16">
        <f t="shared" si="17"/>
        <v>2.9544931317627081E-2</v>
      </c>
    </row>
    <row r="1120" spans="1:8" ht="13.5" x14ac:dyDescent="0.25">
      <c r="A1120" s="11"/>
      <c r="B1120" s="10">
        <v>43937</v>
      </c>
      <c r="C1120" s="2">
        <v>9.69</v>
      </c>
      <c r="D1120" s="2">
        <v>9.6706000000000003</v>
      </c>
      <c r="E1120" s="2">
        <v>1</v>
      </c>
      <c r="F1120" s="2">
        <v>9.69</v>
      </c>
      <c r="G1120" s="2">
        <v>9.69</v>
      </c>
      <c r="H1120" s="16">
        <f t="shared" si="17"/>
        <v>2.9751256495442625E-2</v>
      </c>
    </row>
    <row r="1121" spans="1:8" ht="13.5" x14ac:dyDescent="0.25">
      <c r="A1121" s="11"/>
      <c r="B1121" s="10">
        <v>43938</v>
      </c>
      <c r="C1121" s="2">
        <v>9.6999999999999993</v>
      </c>
      <c r="D1121" s="2">
        <v>9.6806000000000001</v>
      </c>
      <c r="E1121" s="2">
        <v>52</v>
      </c>
      <c r="F1121" s="2">
        <v>9.4115000000000002</v>
      </c>
      <c r="G1121" s="2">
        <v>489.39800000000002</v>
      </c>
      <c r="H1121" s="16">
        <f t="shared" si="17"/>
        <v>1.0340620023576393E-3</v>
      </c>
    </row>
    <row r="1122" spans="1:8" ht="13.5" x14ac:dyDescent="0.25">
      <c r="A1122" s="11"/>
      <c r="B1122" s="10">
        <v>43941</v>
      </c>
      <c r="C1122" s="2">
        <v>9.6999999999999993</v>
      </c>
      <c r="D1122" s="2">
        <v>9.6806000000000001</v>
      </c>
      <c r="E1122" s="2">
        <v>0</v>
      </c>
      <c r="F1122" s="2">
        <v>0</v>
      </c>
      <c r="G1122" s="2">
        <v>0</v>
      </c>
      <c r="H1122" s="16">
        <f t="shared" si="17"/>
        <v>0</v>
      </c>
    </row>
    <row r="1123" spans="1:8" ht="13.5" x14ac:dyDescent="0.25">
      <c r="A1123" s="11"/>
      <c r="B1123" s="10">
        <v>43942</v>
      </c>
      <c r="C1123" s="2">
        <v>9.6999999999999993</v>
      </c>
      <c r="D1123" s="2">
        <v>9.6806000000000001</v>
      </c>
      <c r="E1123" s="2">
        <v>0</v>
      </c>
      <c r="F1123" s="2">
        <v>0</v>
      </c>
      <c r="G1123" s="2">
        <v>0</v>
      </c>
      <c r="H1123" s="16">
        <f t="shared" si="17"/>
        <v>0</v>
      </c>
    </row>
    <row r="1124" spans="1:8" ht="13.5" x14ac:dyDescent="0.25">
      <c r="A1124" s="11"/>
      <c r="B1124" s="10">
        <v>43943</v>
      </c>
      <c r="C1124" s="2">
        <v>9.6999999999999993</v>
      </c>
      <c r="D1124" s="2">
        <v>9.6806000000000001</v>
      </c>
      <c r="E1124" s="2">
        <v>0</v>
      </c>
      <c r="F1124" s="2">
        <v>0</v>
      </c>
      <c r="G1124" s="2">
        <v>0</v>
      </c>
      <c r="H1124" s="16">
        <f t="shared" si="17"/>
        <v>0</v>
      </c>
    </row>
    <row r="1125" spans="1:8" ht="13.5" x14ac:dyDescent="0.25">
      <c r="A1125" s="11"/>
      <c r="B1125" s="10">
        <v>43944</v>
      </c>
      <c r="C1125" s="2">
        <v>9.6999999999999993</v>
      </c>
      <c r="D1125" s="2">
        <v>9.6806000000000001</v>
      </c>
      <c r="E1125" s="2">
        <v>0</v>
      </c>
      <c r="F1125" s="2">
        <v>0</v>
      </c>
      <c r="G1125" s="2">
        <v>0</v>
      </c>
      <c r="H1125" s="16">
        <f t="shared" si="17"/>
        <v>0</v>
      </c>
    </row>
    <row r="1126" spans="1:8" ht="13.5" x14ac:dyDescent="0.25">
      <c r="A1126" s="11"/>
      <c r="B1126" s="10">
        <v>43945</v>
      </c>
      <c r="C1126" s="2">
        <v>9.6999999999999993</v>
      </c>
      <c r="D1126" s="2">
        <v>9.6806000000000001</v>
      </c>
      <c r="E1126" s="2">
        <v>0</v>
      </c>
      <c r="F1126" s="2">
        <v>0</v>
      </c>
      <c r="G1126" s="2">
        <v>0</v>
      </c>
      <c r="H1126" s="16">
        <f t="shared" si="17"/>
        <v>0</v>
      </c>
    </row>
    <row r="1127" spans="1:8" ht="13.5" x14ac:dyDescent="0.25">
      <c r="A1127" s="11"/>
      <c r="B1127" s="10">
        <v>43948</v>
      </c>
      <c r="C1127" s="2">
        <v>9.6999999999999993</v>
      </c>
      <c r="D1127" s="2">
        <v>9.6806000000000001</v>
      </c>
      <c r="E1127" s="2">
        <v>0</v>
      </c>
      <c r="F1127" s="2">
        <v>0</v>
      </c>
      <c r="G1127" s="2">
        <v>0</v>
      </c>
      <c r="H1127" s="16">
        <f t="shared" si="17"/>
        <v>0</v>
      </c>
    </row>
    <row r="1128" spans="1:8" ht="13.5" x14ac:dyDescent="0.25">
      <c r="A1128" s="11"/>
      <c r="B1128" s="10">
        <v>43949</v>
      </c>
      <c r="C1128" s="2">
        <v>9.6999999999999993</v>
      </c>
      <c r="D1128" s="2">
        <v>9.6806000000000001</v>
      </c>
      <c r="E1128" s="2">
        <v>0</v>
      </c>
      <c r="F1128" s="2">
        <v>0</v>
      </c>
      <c r="G1128" s="2">
        <v>0</v>
      </c>
      <c r="H1128" s="16">
        <f t="shared" si="17"/>
        <v>0</v>
      </c>
    </row>
    <row r="1129" spans="1:8" ht="13.5" x14ac:dyDescent="0.25">
      <c r="A1129" s="11"/>
      <c r="B1129" s="10">
        <v>43950</v>
      </c>
      <c r="C1129" s="2">
        <v>9.6999999999999993</v>
      </c>
      <c r="D1129" s="2">
        <v>9.6806000000000001</v>
      </c>
      <c r="E1129" s="2">
        <v>0</v>
      </c>
      <c r="F1129" s="2">
        <v>0</v>
      </c>
      <c r="G1129" s="2">
        <v>0</v>
      </c>
      <c r="H1129" s="16">
        <f t="shared" si="17"/>
        <v>0</v>
      </c>
    </row>
    <row r="1130" spans="1:8" ht="13.5" x14ac:dyDescent="0.25">
      <c r="A1130" s="11"/>
      <c r="B1130" s="10">
        <v>43951</v>
      </c>
      <c r="C1130" s="2">
        <v>9.6999999999999993</v>
      </c>
      <c r="D1130" s="2">
        <v>9.6806000000000001</v>
      </c>
      <c r="E1130" s="2">
        <v>0</v>
      </c>
      <c r="F1130" s="2">
        <v>0</v>
      </c>
      <c r="G1130" s="2">
        <v>0</v>
      </c>
      <c r="H1130" s="16">
        <f t="shared" si="17"/>
        <v>0</v>
      </c>
    </row>
    <row r="1131" spans="1:8" ht="13.5" x14ac:dyDescent="0.25">
      <c r="A1131" s="11"/>
      <c r="B1131" s="10">
        <v>43955</v>
      </c>
      <c r="C1131" s="2">
        <v>9.9700000000000006</v>
      </c>
      <c r="D1131" s="2">
        <v>9.9501000000000008</v>
      </c>
      <c r="E1131" s="2">
        <v>1</v>
      </c>
      <c r="F1131" s="2">
        <v>9.9700000000000006</v>
      </c>
      <c r="G1131" s="2">
        <v>9.9700000000000006</v>
      </c>
      <c r="H1131" s="16">
        <f t="shared" si="17"/>
        <v>2.7839183521682617E-2</v>
      </c>
    </row>
    <row r="1132" spans="1:8" ht="13.5" x14ac:dyDescent="0.25">
      <c r="A1132" s="11"/>
      <c r="B1132" s="10">
        <v>43956</v>
      </c>
      <c r="C1132" s="2">
        <v>9.9700000000000006</v>
      </c>
      <c r="D1132" s="2">
        <v>9.9501000000000008</v>
      </c>
      <c r="E1132" s="2">
        <v>0</v>
      </c>
      <c r="F1132" s="2">
        <v>0</v>
      </c>
      <c r="G1132" s="2">
        <v>0</v>
      </c>
      <c r="H1132" s="16">
        <f t="shared" si="17"/>
        <v>0</v>
      </c>
    </row>
    <row r="1133" spans="1:8" ht="13.5" x14ac:dyDescent="0.25">
      <c r="A1133" s="11"/>
      <c r="B1133" s="10">
        <v>43957</v>
      </c>
      <c r="C1133" s="2">
        <v>9.9700000000000006</v>
      </c>
      <c r="D1133" s="2">
        <v>9.9501000000000008</v>
      </c>
      <c r="E1133" s="2">
        <v>0</v>
      </c>
      <c r="F1133" s="2">
        <v>0</v>
      </c>
      <c r="G1133" s="2">
        <v>0</v>
      </c>
      <c r="H1133" s="16">
        <f t="shared" si="17"/>
        <v>0</v>
      </c>
    </row>
    <row r="1134" spans="1:8" ht="13.5" x14ac:dyDescent="0.25">
      <c r="A1134" s="11"/>
      <c r="B1134" s="10">
        <v>43958</v>
      </c>
      <c r="C1134" s="2">
        <v>9.9700000000000006</v>
      </c>
      <c r="D1134" s="2">
        <v>9.9501000000000008</v>
      </c>
      <c r="E1134" s="2">
        <v>0</v>
      </c>
      <c r="F1134" s="2">
        <v>0</v>
      </c>
      <c r="G1134" s="2">
        <v>0</v>
      </c>
      <c r="H1134" s="16">
        <f t="shared" si="17"/>
        <v>0</v>
      </c>
    </row>
    <row r="1135" spans="1:8" ht="13.5" x14ac:dyDescent="0.25">
      <c r="A1135" s="11"/>
      <c r="B1135" s="10">
        <v>43959</v>
      </c>
      <c r="C1135" s="2">
        <v>9.9700000000000006</v>
      </c>
      <c r="D1135" s="2">
        <v>9.9501000000000008</v>
      </c>
      <c r="E1135" s="2">
        <v>0</v>
      </c>
      <c r="F1135" s="2">
        <v>0</v>
      </c>
      <c r="G1135" s="2">
        <v>0</v>
      </c>
      <c r="H1135" s="16">
        <f t="shared" si="17"/>
        <v>0</v>
      </c>
    </row>
    <row r="1136" spans="1:8" ht="13.5" x14ac:dyDescent="0.25">
      <c r="A1136" s="11"/>
      <c r="B1136" s="10">
        <v>43962</v>
      </c>
      <c r="C1136" s="2">
        <v>9.9700000000000006</v>
      </c>
      <c r="D1136" s="2">
        <v>9.9501000000000008</v>
      </c>
      <c r="E1136" s="2">
        <v>0</v>
      </c>
      <c r="F1136" s="2">
        <v>0</v>
      </c>
      <c r="G1136" s="2">
        <v>0</v>
      </c>
      <c r="H1136" s="16">
        <f t="shared" si="17"/>
        <v>0</v>
      </c>
    </row>
    <row r="1137" spans="1:8" ht="13.5" x14ac:dyDescent="0.25">
      <c r="A1137" s="11"/>
      <c r="B1137" s="10">
        <v>43963</v>
      </c>
      <c r="C1137" s="2">
        <v>9.9700000000000006</v>
      </c>
      <c r="D1137" s="2">
        <v>9.9501000000000008</v>
      </c>
      <c r="E1137" s="2">
        <v>0</v>
      </c>
      <c r="F1137" s="2">
        <v>0</v>
      </c>
      <c r="G1137" s="2">
        <v>0</v>
      </c>
      <c r="H1137" s="16">
        <f t="shared" si="17"/>
        <v>0</v>
      </c>
    </row>
    <row r="1138" spans="1:8" ht="13.5" x14ac:dyDescent="0.25">
      <c r="A1138" s="11"/>
      <c r="B1138" s="10">
        <v>43964</v>
      </c>
      <c r="C1138" s="2">
        <v>9.9700000000000006</v>
      </c>
      <c r="D1138" s="2">
        <v>9.9501000000000008</v>
      </c>
      <c r="E1138" s="2">
        <v>0</v>
      </c>
      <c r="F1138" s="2">
        <v>0</v>
      </c>
      <c r="G1138" s="2">
        <v>0</v>
      </c>
      <c r="H1138" s="16">
        <f t="shared" si="17"/>
        <v>0</v>
      </c>
    </row>
    <row r="1139" spans="1:8" ht="13.5" x14ac:dyDescent="0.25">
      <c r="A1139" s="11"/>
      <c r="B1139" s="10">
        <v>43965</v>
      </c>
      <c r="C1139" s="2">
        <v>9.9700000000000006</v>
      </c>
      <c r="D1139" s="2">
        <v>9.9501000000000008</v>
      </c>
      <c r="E1139" s="2">
        <v>0</v>
      </c>
      <c r="F1139" s="2">
        <v>0</v>
      </c>
      <c r="G1139" s="2">
        <v>0</v>
      </c>
      <c r="H1139" s="16">
        <f t="shared" si="17"/>
        <v>0</v>
      </c>
    </row>
    <row r="1140" spans="1:8" ht="13.5" x14ac:dyDescent="0.25">
      <c r="A1140" s="11"/>
      <c r="B1140" s="10">
        <v>43966</v>
      </c>
      <c r="C1140" s="2">
        <v>9.9700000000000006</v>
      </c>
      <c r="D1140" s="2">
        <v>9.9501000000000008</v>
      </c>
      <c r="E1140" s="2">
        <v>0</v>
      </c>
      <c r="F1140" s="2">
        <v>0</v>
      </c>
      <c r="G1140" s="2">
        <v>0</v>
      </c>
      <c r="H1140" s="16">
        <f t="shared" si="17"/>
        <v>0</v>
      </c>
    </row>
    <row r="1141" spans="1:8" ht="13.5" x14ac:dyDescent="0.25">
      <c r="A1141" s="11"/>
      <c r="B1141" s="10">
        <v>43969</v>
      </c>
      <c r="C1141" s="2">
        <v>9.9700000000000006</v>
      </c>
      <c r="D1141" s="2">
        <v>9.9501000000000008</v>
      </c>
      <c r="E1141" s="2">
        <v>0</v>
      </c>
      <c r="F1141" s="2">
        <v>0</v>
      </c>
      <c r="G1141" s="2">
        <v>0</v>
      </c>
      <c r="H1141" s="16">
        <f t="shared" si="17"/>
        <v>0</v>
      </c>
    </row>
    <row r="1142" spans="1:8" ht="13.5" x14ac:dyDescent="0.25">
      <c r="A1142" s="11"/>
      <c r="B1142" s="10">
        <v>43970</v>
      </c>
      <c r="C1142" s="2">
        <v>9.9700000000000006</v>
      </c>
      <c r="D1142" s="2">
        <v>9.9501000000000008</v>
      </c>
      <c r="E1142" s="2">
        <v>0</v>
      </c>
      <c r="F1142" s="2">
        <v>0</v>
      </c>
      <c r="G1142" s="2">
        <v>0</v>
      </c>
      <c r="H1142" s="16">
        <f t="shared" si="17"/>
        <v>0</v>
      </c>
    </row>
    <row r="1143" spans="1:8" ht="13.5" x14ac:dyDescent="0.25">
      <c r="A1143" s="11"/>
      <c r="B1143" s="10">
        <v>43971</v>
      </c>
      <c r="C1143" s="2">
        <v>9.9700000000000006</v>
      </c>
      <c r="D1143" s="2">
        <v>9.9501000000000008</v>
      </c>
      <c r="E1143" s="2">
        <v>0</v>
      </c>
      <c r="F1143" s="2">
        <v>0</v>
      </c>
      <c r="G1143" s="2">
        <v>0</v>
      </c>
      <c r="H1143" s="16">
        <f t="shared" si="17"/>
        <v>0</v>
      </c>
    </row>
    <row r="1144" spans="1:8" ht="13.5" x14ac:dyDescent="0.25">
      <c r="A1144" s="11"/>
      <c r="B1144" s="10">
        <v>43972</v>
      </c>
      <c r="C1144" s="2">
        <v>9.68</v>
      </c>
      <c r="D1144" s="2">
        <v>9.6606000000000005</v>
      </c>
      <c r="E1144" s="2">
        <v>0</v>
      </c>
      <c r="F1144" s="2">
        <v>0</v>
      </c>
      <c r="G1144" s="2">
        <v>0</v>
      </c>
      <c r="H1144" s="16">
        <f t="shared" si="17"/>
        <v>-2.9095184973015376E-2</v>
      </c>
    </row>
    <row r="1145" spans="1:8" ht="13.5" x14ac:dyDescent="0.25">
      <c r="A1145" s="11"/>
      <c r="B1145" s="10">
        <v>43973</v>
      </c>
      <c r="C1145" s="2">
        <v>9.39</v>
      </c>
      <c r="D1145" s="2">
        <v>9.3712</v>
      </c>
      <c r="E1145" s="2">
        <v>400</v>
      </c>
      <c r="F1145" s="2">
        <v>9.39</v>
      </c>
      <c r="G1145" s="2">
        <v>3756</v>
      </c>
      <c r="H1145" s="16">
        <f t="shared" si="17"/>
        <v>-2.995673146595455E-2</v>
      </c>
    </row>
    <row r="1146" spans="1:8" ht="13.5" x14ac:dyDescent="0.25">
      <c r="A1146" s="11"/>
      <c r="B1146" s="10">
        <v>43977</v>
      </c>
      <c r="C1146" s="2">
        <v>9.11</v>
      </c>
      <c r="D1146" s="2">
        <v>9.0917999999999992</v>
      </c>
      <c r="E1146" s="2">
        <v>514</v>
      </c>
      <c r="F1146" s="2">
        <v>9.11</v>
      </c>
      <c r="G1146" s="2">
        <v>4682.54</v>
      </c>
      <c r="H1146" s="16">
        <f t="shared" si="17"/>
        <v>-2.9814751579306895E-2</v>
      </c>
    </row>
    <row r="1147" spans="1:8" ht="13.5" x14ac:dyDescent="0.25">
      <c r="A1147" s="11"/>
      <c r="B1147" s="10">
        <v>43978</v>
      </c>
      <c r="C1147" s="2">
        <v>9.11</v>
      </c>
      <c r="D1147" s="2">
        <v>9.0917999999999992</v>
      </c>
      <c r="E1147" s="2">
        <v>0</v>
      </c>
      <c r="F1147" s="2">
        <v>0</v>
      </c>
      <c r="G1147" s="2">
        <v>0</v>
      </c>
      <c r="H1147" s="16">
        <f t="shared" si="17"/>
        <v>0</v>
      </c>
    </row>
    <row r="1148" spans="1:8" ht="13.5" x14ac:dyDescent="0.25">
      <c r="A1148" s="11"/>
      <c r="B1148" s="10">
        <v>43979</v>
      </c>
      <c r="C1148" s="2">
        <v>8.84</v>
      </c>
      <c r="D1148" s="2">
        <v>8.8223000000000003</v>
      </c>
      <c r="E1148" s="2">
        <v>0</v>
      </c>
      <c r="F1148" s="2">
        <v>0</v>
      </c>
      <c r="G1148" s="2">
        <v>0</v>
      </c>
      <c r="H1148" s="16">
        <f t="shared" si="17"/>
        <v>-2.9642095074682569E-2</v>
      </c>
    </row>
    <row r="1149" spans="1:8" ht="13.5" x14ac:dyDescent="0.25">
      <c r="A1149" s="11"/>
      <c r="B1149" s="10">
        <v>43980</v>
      </c>
      <c r="C1149" s="2">
        <v>8.84</v>
      </c>
      <c r="D1149" s="2">
        <v>8.8223000000000003</v>
      </c>
      <c r="E1149" s="2">
        <v>38</v>
      </c>
      <c r="F1149" s="2">
        <v>8.84</v>
      </c>
      <c r="G1149" s="2">
        <v>335.92</v>
      </c>
      <c r="H1149" s="16">
        <f t="shared" si="17"/>
        <v>0</v>
      </c>
    </row>
    <row r="1150" spans="1:8" ht="13.5" x14ac:dyDescent="0.25">
      <c r="A1150" s="11"/>
      <c r="B1150" s="10">
        <v>43983</v>
      </c>
      <c r="C1150" s="2">
        <v>9</v>
      </c>
      <c r="D1150" s="2">
        <v>8.9819999999999993</v>
      </c>
      <c r="E1150" s="2">
        <v>581</v>
      </c>
      <c r="F1150" s="2">
        <v>8.5879999999999992</v>
      </c>
      <c r="G1150" s="2">
        <v>4989.6279999999997</v>
      </c>
      <c r="H1150" s="16">
        <f t="shared" si="17"/>
        <v>1.8101855525203072E-2</v>
      </c>
    </row>
    <row r="1151" spans="1:8" ht="13.5" x14ac:dyDescent="0.25">
      <c r="A1151" s="11"/>
      <c r="B1151" s="10">
        <v>43984</v>
      </c>
      <c r="C1151" s="2">
        <v>9</v>
      </c>
      <c r="D1151" s="2">
        <v>8.9819999999999993</v>
      </c>
      <c r="E1151" s="2">
        <v>0</v>
      </c>
      <c r="F1151" s="2">
        <v>0</v>
      </c>
      <c r="G1151" s="2">
        <v>0</v>
      </c>
      <c r="H1151" s="16">
        <f t="shared" si="17"/>
        <v>0</v>
      </c>
    </row>
    <row r="1152" spans="1:8" ht="13.5" x14ac:dyDescent="0.25">
      <c r="A1152" s="11"/>
      <c r="B1152" s="10">
        <v>43985</v>
      </c>
      <c r="C1152" s="2">
        <v>8.73</v>
      </c>
      <c r="D1152" s="2">
        <v>8.7125000000000004</v>
      </c>
      <c r="E1152" s="2">
        <v>1532</v>
      </c>
      <c r="F1152" s="2">
        <v>8.9945000000000004</v>
      </c>
      <c r="G1152" s="2">
        <v>13779.574000000001</v>
      </c>
      <c r="H1152" s="16">
        <f t="shared" si="17"/>
        <v>-3.0004453351146626E-2</v>
      </c>
    </row>
    <row r="1153" spans="1:8" ht="13.5" x14ac:dyDescent="0.25">
      <c r="A1153" s="11"/>
      <c r="B1153" s="10">
        <v>43986</v>
      </c>
      <c r="C1153" s="2">
        <v>8.4700000000000006</v>
      </c>
      <c r="D1153" s="2">
        <v>8.4530999999999992</v>
      </c>
      <c r="E1153" s="2">
        <v>1288</v>
      </c>
      <c r="F1153" s="2">
        <v>8.4700000000000006</v>
      </c>
      <c r="G1153" s="2">
        <v>10909.36</v>
      </c>
      <c r="H1153" s="16">
        <f t="shared" si="17"/>
        <v>-2.9773314203730406E-2</v>
      </c>
    </row>
    <row r="1154" spans="1:8" ht="13.5" x14ac:dyDescent="0.25">
      <c r="A1154" s="11"/>
      <c r="B1154" s="10">
        <v>43987</v>
      </c>
      <c r="C1154" s="2">
        <v>8.39</v>
      </c>
      <c r="D1154" s="2">
        <v>8.3732000000000006</v>
      </c>
      <c r="E1154" s="2">
        <v>500</v>
      </c>
      <c r="F1154" s="2">
        <v>8.39</v>
      </c>
      <c r="G1154" s="2">
        <v>4195</v>
      </c>
      <c r="H1154" s="16">
        <f t="shared" si="17"/>
        <v>-9.4521536477740163E-3</v>
      </c>
    </row>
    <row r="1155" spans="1:8" ht="13.5" x14ac:dyDescent="0.25">
      <c r="A1155" s="11"/>
      <c r="B1155" s="10">
        <v>43990</v>
      </c>
      <c r="C1155" s="2">
        <v>8.39</v>
      </c>
      <c r="D1155" s="2">
        <v>8.3732000000000006</v>
      </c>
      <c r="E1155" s="2">
        <v>0</v>
      </c>
      <c r="F1155" s="2">
        <v>0</v>
      </c>
      <c r="G1155" s="2">
        <v>0</v>
      </c>
      <c r="H1155" s="16">
        <f t="shared" si="17"/>
        <v>0</v>
      </c>
    </row>
    <row r="1156" spans="1:8" ht="13.5" x14ac:dyDescent="0.25">
      <c r="A1156" s="11"/>
      <c r="B1156" s="10">
        <v>43991</v>
      </c>
      <c r="C1156" s="2">
        <v>8.44</v>
      </c>
      <c r="D1156" s="2">
        <v>8.4230999999999998</v>
      </c>
      <c r="E1156" s="2">
        <v>1</v>
      </c>
      <c r="F1156" s="2">
        <v>8.44</v>
      </c>
      <c r="G1156" s="2">
        <v>8.44</v>
      </c>
      <c r="H1156" s="16">
        <f t="shared" si="17"/>
        <v>5.9594898007929061E-3</v>
      </c>
    </row>
    <row r="1157" spans="1:8" ht="13.5" x14ac:dyDescent="0.25">
      <c r="A1157" s="11"/>
      <c r="B1157" s="10">
        <v>43992</v>
      </c>
      <c r="C1157" s="2">
        <v>8.4</v>
      </c>
      <c r="D1157" s="2">
        <v>8.3832000000000004</v>
      </c>
      <c r="E1157" s="2">
        <v>1105</v>
      </c>
      <c r="F1157" s="2">
        <v>8.4</v>
      </c>
      <c r="G1157" s="2">
        <v>9282</v>
      </c>
      <c r="H1157" s="16">
        <f t="shared" si="17"/>
        <v>-4.7369733233606848E-3</v>
      </c>
    </row>
    <row r="1158" spans="1:8" ht="13.5" x14ac:dyDescent="0.25">
      <c r="A1158" s="11"/>
      <c r="B1158" s="10">
        <v>43993</v>
      </c>
      <c r="C1158" s="2">
        <v>8.4499999999999993</v>
      </c>
      <c r="D1158" s="2">
        <v>8.4330999999999996</v>
      </c>
      <c r="E1158" s="2">
        <v>1256</v>
      </c>
      <c r="F1158" s="2">
        <v>8.4491999999999994</v>
      </c>
      <c r="G1158" s="2">
        <v>10612.1952</v>
      </c>
      <c r="H1158" s="16">
        <f t="shared" si="17"/>
        <v>5.9523809523808532E-3</v>
      </c>
    </row>
    <row r="1159" spans="1:8" ht="13.5" x14ac:dyDescent="0.25">
      <c r="A1159" s="11"/>
      <c r="B1159" s="10">
        <v>43994</v>
      </c>
      <c r="C1159" s="2">
        <v>8.44</v>
      </c>
      <c r="D1159" s="2">
        <v>8.4230999999999998</v>
      </c>
      <c r="E1159" s="2">
        <v>2399</v>
      </c>
      <c r="F1159" s="2">
        <v>8.44</v>
      </c>
      <c r="G1159" s="2">
        <v>20247.560000000001</v>
      </c>
      <c r="H1159" s="16">
        <f t="shared" ref="H1159:H1222" si="18">(D1159-D1158)/D1158</f>
        <v>-1.1858035597822612E-3</v>
      </c>
    </row>
    <row r="1160" spans="1:8" ht="13.5" x14ac:dyDescent="0.25">
      <c r="A1160" s="11"/>
      <c r="B1160" s="10">
        <v>43997</v>
      </c>
      <c r="C1160" s="2">
        <v>8.3000000000000007</v>
      </c>
      <c r="D1160" s="2">
        <v>8.2834000000000003</v>
      </c>
      <c r="E1160" s="2">
        <v>201</v>
      </c>
      <c r="F1160" s="2">
        <v>8.3004999999999995</v>
      </c>
      <c r="G1160" s="2">
        <v>1668.4005</v>
      </c>
      <c r="H1160" s="16">
        <f t="shared" si="18"/>
        <v>-1.6585342688558786E-2</v>
      </c>
    </row>
    <row r="1161" spans="1:8" ht="13.5" x14ac:dyDescent="0.25">
      <c r="A1161" s="11"/>
      <c r="B1161" s="10">
        <v>43998</v>
      </c>
      <c r="C1161" s="2">
        <v>8.42</v>
      </c>
      <c r="D1161" s="2">
        <v>8.4032</v>
      </c>
      <c r="E1161" s="2">
        <v>1005</v>
      </c>
      <c r="F1161" s="2">
        <v>8.42</v>
      </c>
      <c r="G1161" s="2">
        <v>8462.1</v>
      </c>
      <c r="H1161" s="16">
        <f t="shared" si="18"/>
        <v>1.4462660260279557E-2</v>
      </c>
    </row>
    <row r="1162" spans="1:8" ht="13.5" x14ac:dyDescent="0.25">
      <c r="A1162" s="11"/>
      <c r="B1162" s="10">
        <v>43999</v>
      </c>
      <c r="C1162" s="2">
        <v>8.42</v>
      </c>
      <c r="D1162" s="2">
        <v>8.4032</v>
      </c>
      <c r="E1162" s="2">
        <v>2201</v>
      </c>
      <c r="F1162" s="2">
        <v>8.5336999999999996</v>
      </c>
      <c r="G1162" s="2">
        <v>18782.673699999999</v>
      </c>
      <c r="H1162" s="16">
        <f t="shared" si="18"/>
        <v>0</v>
      </c>
    </row>
    <row r="1163" spans="1:8" ht="13.5" x14ac:dyDescent="0.25">
      <c r="A1163" s="11"/>
      <c r="B1163" s="10">
        <v>44000</v>
      </c>
      <c r="C1163" s="2">
        <v>8.41</v>
      </c>
      <c r="D1163" s="2">
        <v>8.3932000000000002</v>
      </c>
      <c r="E1163" s="2">
        <v>600</v>
      </c>
      <c r="F1163" s="2">
        <v>8.4158000000000008</v>
      </c>
      <c r="G1163" s="2">
        <v>5049.4799999999996</v>
      </c>
      <c r="H1163" s="16">
        <f t="shared" si="18"/>
        <v>-1.1900228484386646E-3</v>
      </c>
    </row>
    <row r="1164" spans="1:8" ht="13.5" x14ac:dyDescent="0.25">
      <c r="A1164" s="11"/>
      <c r="B1164" s="10">
        <v>44001</v>
      </c>
      <c r="C1164" s="2">
        <v>8.4</v>
      </c>
      <c r="D1164" s="2">
        <v>8.3832000000000004</v>
      </c>
      <c r="E1164" s="2">
        <v>1150</v>
      </c>
      <c r="F1164" s="2">
        <v>8.4030000000000005</v>
      </c>
      <c r="G1164" s="2">
        <v>9663.4500000000007</v>
      </c>
      <c r="H1164" s="16">
        <f t="shared" si="18"/>
        <v>-1.1914406900824222E-3</v>
      </c>
    </row>
    <row r="1165" spans="1:8" ht="13.5" x14ac:dyDescent="0.25">
      <c r="A1165" s="11"/>
      <c r="B1165" s="10">
        <v>44004</v>
      </c>
      <c r="C1165" s="2">
        <v>8.4</v>
      </c>
      <c r="D1165" s="2">
        <v>8.3832000000000004</v>
      </c>
      <c r="E1165" s="2">
        <v>500</v>
      </c>
      <c r="F1165" s="2">
        <v>8.4</v>
      </c>
      <c r="G1165" s="2">
        <v>4200</v>
      </c>
      <c r="H1165" s="16">
        <f t="shared" si="18"/>
        <v>0</v>
      </c>
    </row>
    <row r="1166" spans="1:8" ht="13.5" x14ac:dyDescent="0.25">
      <c r="A1166" s="11"/>
      <c r="B1166" s="10">
        <v>44005</v>
      </c>
      <c r="C1166" s="2">
        <v>8.4</v>
      </c>
      <c r="D1166" s="2">
        <v>8.3832000000000004</v>
      </c>
      <c r="E1166" s="2">
        <v>550</v>
      </c>
      <c r="F1166" s="2">
        <v>8.4</v>
      </c>
      <c r="G1166" s="2">
        <v>4620</v>
      </c>
      <c r="H1166" s="16">
        <f t="shared" si="18"/>
        <v>0</v>
      </c>
    </row>
    <row r="1167" spans="1:8" ht="13.5" x14ac:dyDescent="0.25">
      <c r="A1167" s="11"/>
      <c r="B1167" s="10">
        <v>44006</v>
      </c>
      <c r="C1167" s="2">
        <v>8.4</v>
      </c>
      <c r="D1167" s="2">
        <v>8.3832000000000004</v>
      </c>
      <c r="E1167" s="2">
        <v>103</v>
      </c>
      <c r="F1167" s="2">
        <v>8.4</v>
      </c>
      <c r="G1167" s="2">
        <v>865.2</v>
      </c>
      <c r="H1167" s="16">
        <f t="shared" si="18"/>
        <v>0</v>
      </c>
    </row>
    <row r="1168" spans="1:8" ht="13.5" x14ac:dyDescent="0.25">
      <c r="A1168" s="11"/>
      <c r="B1168" s="10">
        <v>44007</v>
      </c>
      <c r="C1168" s="2">
        <v>8.4</v>
      </c>
      <c r="D1168" s="2">
        <v>8.3832000000000004</v>
      </c>
      <c r="E1168" s="2">
        <v>210</v>
      </c>
      <c r="F1168" s="2">
        <v>8.4</v>
      </c>
      <c r="G1168" s="2">
        <v>1764</v>
      </c>
      <c r="H1168" s="16">
        <f t="shared" si="18"/>
        <v>0</v>
      </c>
    </row>
    <row r="1169" spans="1:8" ht="13.5" x14ac:dyDescent="0.25">
      <c r="A1169" s="11"/>
      <c r="B1169" s="10">
        <v>44008</v>
      </c>
      <c r="C1169" s="2">
        <v>8.15</v>
      </c>
      <c r="D1169" s="2">
        <v>8.1336999999999993</v>
      </c>
      <c r="E1169" s="2">
        <v>696</v>
      </c>
      <c r="F1169" s="2">
        <v>8.1930999999999994</v>
      </c>
      <c r="G1169" s="2">
        <v>5702.3976000000002</v>
      </c>
      <c r="H1169" s="16">
        <f t="shared" si="18"/>
        <v>-2.9761904761904899E-2</v>
      </c>
    </row>
    <row r="1170" spans="1:8" ht="13.5" x14ac:dyDescent="0.25">
      <c r="A1170" s="11"/>
      <c r="B1170" s="10">
        <v>44011</v>
      </c>
      <c r="C1170" s="2">
        <v>8.64</v>
      </c>
      <c r="D1170" s="2">
        <v>8.6227</v>
      </c>
      <c r="E1170" s="2">
        <v>3</v>
      </c>
      <c r="F1170" s="2">
        <v>8.4733000000000001</v>
      </c>
      <c r="G1170" s="2">
        <v>25.419899999999998</v>
      </c>
      <c r="H1170" s="16">
        <f t="shared" si="18"/>
        <v>6.0120240480962026E-2</v>
      </c>
    </row>
    <row r="1171" spans="1:8" ht="13.5" x14ac:dyDescent="0.25">
      <c r="A1171" s="11"/>
      <c r="B1171" s="10">
        <v>44012</v>
      </c>
      <c r="C1171" s="2">
        <v>8.89</v>
      </c>
      <c r="D1171" s="2">
        <v>8.8721999999999994</v>
      </c>
      <c r="E1171" s="2">
        <v>2</v>
      </c>
      <c r="F1171" s="2">
        <v>8.89</v>
      </c>
      <c r="G1171" s="2">
        <v>17.78</v>
      </c>
      <c r="H1171" s="16">
        <f t="shared" si="18"/>
        <v>2.8935252299163765E-2</v>
      </c>
    </row>
    <row r="1172" spans="1:8" ht="13.5" x14ac:dyDescent="0.25">
      <c r="A1172" s="11"/>
      <c r="B1172" s="10">
        <v>44013</v>
      </c>
      <c r="C1172" s="2">
        <v>8.9499999999999993</v>
      </c>
      <c r="D1172" s="2">
        <v>8.9321000000000002</v>
      </c>
      <c r="E1172" s="2">
        <v>533</v>
      </c>
      <c r="F1172" s="2">
        <v>8.9499999999999993</v>
      </c>
      <c r="G1172" s="2">
        <v>4770.3500000000004</v>
      </c>
      <c r="H1172" s="16">
        <f t="shared" si="18"/>
        <v>6.7514258019432307E-3</v>
      </c>
    </row>
    <row r="1173" spans="1:8" ht="13.5" x14ac:dyDescent="0.25">
      <c r="A1173" s="11"/>
      <c r="B1173" s="10">
        <v>44014</v>
      </c>
      <c r="C1173" s="2">
        <v>8.94</v>
      </c>
      <c r="D1173" s="2">
        <v>8.9221000000000004</v>
      </c>
      <c r="E1173" s="2">
        <v>413</v>
      </c>
      <c r="F1173" s="2">
        <v>8.9431999999999992</v>
      </c>
      <c r="G1173" s="2">
        <v>3693.5416</v>
      </c>
      <c r="H1173" s="16">
        <f t="shared" si="18"/>
        <v>-1.1195575508558778E-3</v>
      </c>
    </row>
    <row r="1174" spans="1:8" ht="13.5" x14ac:dyDescent="0.25">
      <c r="A1174" s="11"/>
      <c r="B1174" s="10">
        <v>44015</v>
      </c>
      <c r="C1174" s="2">
        <v>9.1999999999999993</v>
      </c>
      <c r="D1174" s="2">
        <v>9.1815999999999995</v>
      </c>
      <c r="E1174" s="2">
        <v>0</v>
      </c>
      <c r="F1174" s="2">
        <v>0</v>
      </c>
      <c r="G1174" s="2">
        <v>0</v>
      </c>
      <c r="H1174" s="16">
        <f t="shared" si="18"/>
        <v>2.9085080866612028E-2</v>
      </c>
    </row>
    <row r="1175" spans="1:8" ht="13.5" x14ac:dyDescent="0.25">
      <c r="A1175" s="11"/>
      <c r="B1175" s="10">
        <v>44018</v>
      </c>
      <c r="C1175" s="2">
        <v>9.4700000000000006</v>
      </c>
      <c r="D1175" s="2">
        <v>9.4511000000000003</v>
      </c>
      <c r="E1175" s="2">
        <v>32</v>
      </c>
      <c r="F1175" s="2">
        <v>9.4700000000000006</v>
      </c>
      <c r="G1175" s="2">
        <v>303.04000000000002</v>
      </c>
      <c r="H1175" s="16">
        <f t="shared" si="18"/>
        <v>2.9352182626121891E-2</v>
      </c>
    </row>
    <row r="1176" spans="1:8" ht="13.5" x14ac:dyDescent="0.25">
      <c r="A1176" s="11"/>
      <c r="B1176" s="10">
        <v>44019</v>
      </c>
      <c r="C1176" s="2">
        <v>9.4700000000000006</v>
      </c>
      <c r="D1176" s="2">
        <v>9.4511000000000003</v>
      </c>
      <c r="E1176" s="2">
        <v>0</v>
      </c>
      <c r="F1176" s="2">
        <v>0</v>
      </c>
      <c r="G1176" s="2">
        <v>0</v>
      </c>
      <c r="H1176" s="16">
        <f t="shared" si="18"/>
        <v>0</v>
      </c>
    </row>
    <row r="1177" spans="1:8" ht="13.5" x14ac:dyDescent="0.25">
      <c r="A1177" s="11"/>
      <c r="B1177" s="10">
        <v>44020</v>
      </c>
      <c r="C1177" s="2">
        <v>9.4700000000000006</v>
      </c>
      <c r="D1177" s="2">
        <v>9.4511000000000003</v>
      </c>
      <c r="E1177" s="2">
        <v>0</v>
      </c>
      <c r="F1177" s="2">
        <v>0</v>
      </c>
      <c r="G1177" s="2">
        <v>0</v>
      </c>
      <c r="H1177" s="16">
        <f t="shared" si="18"/>
        <v>0</v>
      </c>
    </row>
    <row r="1178" spans="1:8" ht="13.5" x14ac:dyDescent="0.25">
      <c r="A1178" s="11"/>
      <c r="B1178" s="10">
        <v>44021</v>
      </c>
      <c r="C1178" s="2">
        <v>9.98</v>
      </c>
      <c r="D1178" s="2">
        <v>9.9600000000000009</v>
      </c>
      <c r="E1178" s="2">
        <v>8</v>
      </c>
      <c r="F1178" s="2">
        <v>9.8362999999999996</v>
      </c>
      <c r="G1178" s="2">
        <v>78.690399999999997</v>
      </c>
      <c r="H1178" s="16">
        <f t="shared" si="18"/>
        <v>5.3845584111902378E-2</v>
      </c>
    </row>
    <row r="1179" spans="1:8" ht="13.5" x14ac:dyDescent="0.25">
      <c r="A1179" s="11"/>
      <c r="B1179" s="10">
        <v>44022</v>
      </c>
      <c r="C1179" s="2">
        <v>9.98</v>
      </c>
      <c r="D1179" s="2">
        <v>9.9600000000000009</v>
      </c>
      <c r="E1179" s="2">
        <v>0</v>
      </c>
      <c r="F1179" s="2">
        <v>0</v>
      </c>
      <c r="G1179" s="2">
        <v>0</v>
      </c>
      <c r="H1179" s="16">
        <f t="shared" si="18"/>
        <v>0</v>
      </c>
    </row>
    <row r="1180" spans="1:8" ht="13.5" x14ac:dyDescent="0.25">
      <c r="A1180" s="11"/>
      <c r="B1180" s="10">
        <v>44025</v>
      </c>
      <c r="C1180" s="2">
        <v>9.98</v>
      </c>
      <c r="D1180" s="2">
        <v>9.9600000000000009</v>
      </c>
      <c r="E1180" s="2">
        <v>0</v>
      </c>
      <c r="F1180" s="2">
        <v>0</v>
      </c>
      <c r="G1180" s="2">
        <v>0</v>
      </c>
      <c r="H1180" s="16">
        <f t="shared" si="18"/>
        <v>0</v>
      </c>
    </row>
    <row r="1181" spans="1:8" ht="13.5" x14ac:dyDescent="0.25">
      <c r="A1181" s="11"/>
      <c r="B1181" s="10">
        <v>44026</v>
      </c>
      <c r="C1181" s="2">
        <v>9.69</v>
      </c>
      <c r="D1181" s="2">
        <v>9.6706000000000003</v>
      </c>
      <c r="E1181" s="2">
        <v>0</v>
      </c>
      <c r="F1181" s="2">
        <v>0</v>
      </c>
      <c r="G1181" s="2">
        <v>0</v>
      </c>
      <c r="H1181" s="16">
        <f t="shared" si="18"/>
        <v>-2.9056224899598446E-2</v>
      </c>
    </row>
    <row r="1182" spans="1:8" ht="13.5" x14ac:dyDescent="0.25">
      <c r="A1182" s="11"/>
      <c r="B1182" s="10">
        <v>44027</v>
      </c>
      <c r="C1182" s="2">
        <v>9.26</v>
      </c>
      <c r="D1182" s="2">
        <v>9.2415000000000003</v>
      </c>
      <c r="E1182" s="2">
        <v>0</v>
      </c>
      <c r="F1182" s="2">
        <v>0</v>
      </c>
      <c r="G1182" s="2">
        <v>0</v>
      </c>
      <c r="H1182" s="16">
        <f t="shared" si="18"/>
        <v>-4.4371600521167252E-2</v>
      </c>
    </row>
    <row r="1183" spans="1:8" ht="13.5" x14ac:dyDescent="0.25">
      <c r="A1183" s="11"/>
      <c r="B1183" s="10">
        <v>44028</v>
      </c>
      <c r="C1183" s="2">
        <v>9.26</v>
      </c>
      <c r="D1183" s="2">
        <v>9.2415000000000003</v>
      </c>
      <c r="E1183" s="2">
        <v>10</v>
      </c>
      <c r="F1183" s="2">
        <v>9.26</v>
      </c>
      <c r="G1183" s="2">
        <v>92.6</v>
      </c>
      <c r="H1183" s="16">
        <f t="shared" si="18"/>
        <v>0</v>
      </c>
    </row>
    <row r="1184" spans="1:8" ht="13.5" x14ac:dyDescent="0.25">
      <c r="A1184" s="11"/>
      <c r="B1184" s="10">
        <v>44029</v>
      </c>
      <c r="C1184" s="2">
        <v>9.4600000000000009</v>
      </c>
      <c r="D1184" s="2">
        <v>9.4411000000000005</v>
      </c>
      <c r="E1184" s="2">
        <v>1</v>
      </c>
      <c r="F1184" s="2">
        <v>9.4600000000000009</v>
      </c>
      <c r="G1184" s="2">
        <v>9.4600000000000009</v>
      </c>
      <c r="H1184" s="16">
        <f t="shared" si="18"/>
        <v>2.1598225396310147E-2</v>
      </c>
    </row>
    <row r="1185" spans="1:8" ht="13.5" x14ac:dyDescent="0.25">
      <c r="A1185" s="11"/>
      <c r="B1185" s="10">
        <v>44032</v>
      </c>
      <c r="C1185" s="2">
        <v>9.74</v>
      </c>
      <c r="D1185" s="2">
        <v>9.7204999999999995</v>
      </c>
      <c r="E1185" s="2">
        <v>5</v>
      </c>
      <c r="F1185" s="2">
        <v>9.74</v>
      </c>
      <c r="G1185" s="2">
        <v>48.7</v>
      </c>
      <c r="H1185" s="16">
        <f t="shared" si="18"/>
        <v>2.9594009172659856E-2</v>
      </c>
    </row>
    <row r="1186" spans="1:8" ht="13.5" x14ac:dyDescent="0.25">
      <c r="A1186" s="11"/>
      <c r="B1186" s="10">
        <v>44033</v>
      </c>
      <c r="C1186" s="2">
        <v>9.74</v>
      </c>
      <c r="D1186" s="2">
        <v>9.7204999999999995</v>
      </c>
      <c r="E1186" s="2">
        <v>0</v>
      </c>
      <c r="F1186" s="2">
        <v>0</v>
      </c>
      <c r="G1186" s="2">
        <v>0</v>
      </c>
      <c r="H1186" s="16">
        <f t="shared" si="18"/>
        <v>0</v>
      </c>
    </row>
    <row r="1187" spans="1:8" ht="13.5" x14ac:dyDescent="0.25">
      <c r="A1187" s="11"/>
      <c r="B1187" s="10">
        <v>44034</v>
      </c>
      <c r="C1187" s="2">
        <v>9.69</v>
      </c>
      <c r="D1187" s="2">
        <v>9.6706000000000003</v>
      </c>
      <c r="E1187" s="2">
        <v>1</v>
      </c>
      <c r="F1187" s="2">
        <v>9.98</v>
      </c>
      <c r="G1187" s="2">
        <v>9.98</v>
      </c>
      <c r="H1187" s="16">
        <f t="shared" si="18"/>
        <v>-5.1334807880252216E-3</v>
      </c>
    </row>
    <row r="1188" spans="1:8" ht="13.5" x14ac:dyDescent="0.25">
      <c r="A1188" s="11"/>
      <c r="B1188" s="10">
        <v>44035</v>
      </c>
      <c r="C1188" s="2">
        <v>9.9700000000000006</v>
      </c>
      <c r="D1188" s="2">
        <v>9.9501000000000008</v>
      </c>
      <c r="E1188" s="2">
        <v>5</v>
      </c>
      <c r="F1188" s="2">
        <v>9.9719999999999995</v>
      </c>
      <c r="G1188" s="2">
        <v>49.86</v>
      </c>
      <c r="H1188" s="16">
        <f t="shared" si="18"/>
        <v>2.890203296589669E-2</v>
      </c>
    </row>
    <row r="1189" spans="1:8" ht="13.5" x14ac:dyDescent="0.25">
      <c r="A1189" s="11"/>
      <c r="B1189" s="10">
        <v>44036</v>
      </c>
      <c r="C1189" s="2">
        <v>9.9700000000000006</v>
      </c>
      <c r="D1189" s="2">
        <v>9.9501000000000008</v>
      </c>
      <c r="E1189" s="2">
        <v>0</v>
      </c>
      <c r="F1189" s="2">
        <v>0</v>
      </c>
      <c r="G1189" s="2">
        <v>0</v>
      </c>
      <c r="H1189" s="16">
        <f t="shared" si="18"/>
        <v>0</v>
      </c>
    </row>
    <row r="1190" spans="1:8" ht="13.5" x14ac:dyDescent="0.25">
      <c r="A1190" s="11"/>
      <c r="B1190" s="10">
        <v>44039</v>
      </c>
      <c r="C1190" s="2">
        <v>9.9700000000000006</v>
      </c>
      <c r="D1190" s="2">
        <v>9.9501000000000008</v>
      </c>
      <c r="E1190" s="2">
        <v>0</v>
      </c>
      <c r="F1190" s="2">
        <v>0</v>
      </c>
      <c r="G1190" s="2">
        <v>0</v>
      </c>
      <c r="H1190" s="16">
        <f t="shared" si="18"/>
        <v>0</v>
      </c>
    </row>
    <row r="1191" spans="1:8" ht="13.5" x14ac:dyDescent="0.25">
      <c r="A1191" s="11"/>
      <c r="B1191" s="10">
        <v>44040</v>
      </c>
      <c r="C1191" s="2">
        <v>9.9700000000000006</v>
      </c>
      <c r="D1191" s="2">
        <v>9.9501000000000008</v>
      </c>
      <c r="E1191" s="2">
        <v>0</v>
      </c>
      <c r="F1191" s="2">
        <v>0</v>
      </c>
      <c r="G1191" s="2">
        <v>0</v>
      </c>
      <c r="H1191" s="16">
        <f t="shared" si="18"/>
        <v>0</v>
      </c>
    </row>
    <row r="1192" spans="1:8" ht="13.5" x14ac:dyDescent="0.25">
      <c r="A1192" s="11"/>
      <c r="B1192" s="10">
        <v>44041</v>
      </c>
      <c r="C1192" s="2">
        <v>9.9700000000000006</v>
      </c>
      <c r="D1192" s="2">
        <v>9.9501000000000008</v>
      </c>
      <c r="E1192" s="2">
        <v>100</v>
      </c>
      <c r="F1192" s="2">
        <v>9.9700000000000006</v>
      </c>
      <c r="G1192" s="2">
        <v>997</v>
      </c>
      <c r="H1192" s="16">
        <f t="shared" si="18"/>
        <v>0</v>
      </c>
    </row>
    <row r="1193" spans="1:8" ht="13.5" x14ac:dyDescent="0.25">
      <c r="A1193" s="11"/>
      <c r="B1193" s="10">
        <v>44042</v>
      </c>
      <c r="C1193" s="2">
        <v>9.9700000000000006</v>
      </c>
      <c r="D1193" s="2">
        <v>9.9501000000000008</v>
      </c>
      <c r="E1193" s="2">
        <v>0</v>
      </c>
      <c r="F1193" s="2">
        <v>0</v>
      </c>
      <c r="G1193" s="2">
        <v>0</v>
      </c>
      <c r="H1193" s="16">
        <f t="shared" si="18"/>
        <v>0</v>
      </c>
    </row>
    <row r="1194" spans="1:8" ht="13.5" x14ac:dyDescent="0.25">
      <c r="A1194" s="11"/>
      <c r="B1194" s="10">
        <v>44046</v>
      </c>
      <c r="C1194" s="2">
        <v>9.9700000000000006</v>
      </c>
      <c r="D1194" s="2">
        <v>9.9501000000000008</v>
      </c>
      <c r="E1194" s="2">
        <v>0</v>
      </c>
      <c r="F1194" s="2">
        <v>0</v>
      </c>
      <c r="G1194" s="2">
        <v>0</v>
      </c>
      <c r="H1194" s="16">
        <f t="shared" si="18"/>
        <v>0</v>
      </c>
    </row>
    <row r="1195" spans="1:8" ht="13.5" x14ac:dyDescent="0.25">
      <c r="A1195" s="11"/>
      <c r="B1195" s="10">
        <v>44047</v>
      </c>
      <c r="C1195" s="2">
        <v>9.9700000000000006</v>
      </c>
      <c r="D1195" s="2">
        <v>9.9501000000000008</v>
      </c>
      <c r="E1195" s="2">
        <v>0</v>
      </c>
      <c r="F1195" s="2">
        <v>0</v>
      </c>
      <c r="G1195" s="2">
        <v>0</v>
      </c>
      <c r="H1195" s="16">
        <f t="shared" si="18"/>
        <v>0</v>
      </c>
    </row>
    <row r="1196" spans="1:8" ht="13.5" x14ac:dyDescent="0.25">
      <c r="A1196" s="11"/>
      <c r="B1196" s="10">
        <v>44048</v>
      </c>
      <c r="C1196" s="2">
        <v>9.9700000000000006</v>
      </c>
      <c r="D1196" s="2">
        <v>9.9501000000000008</v>
      </c>
      <c r="E1196" s="2">
        <v>0</v>
      </c>
      <c r="F1196" s="2">
        <v>0</v>
      </c>
      <c r="G1196" s="2">
        <v>0</v>
      </c>
      <c r="H1196" s="16">
        <f t="shared" si="18"/>
        <v>0</v>
      </c>
    </row>
    <row r="1197" spans="1:8" ht="13.5" x14ac:dyDescent="0.25">
      <c r="A1197" s="11"/>
      <c r="B1197" s="10">
        <v>44049</v>
      </c>
      <c r="C1197" s="2">
        <v>9.9700000000000006</v>
      </c>
      <c r="D1197" s="2">
        <v>9.9501000000000008</v>
      </c>
      <c r="E1197" s="2">
        <v>0</v>
      </c>
      <c r="F1197" s="2">
        <v>0</v>
      </c>
      <c r="G1197" s="2">
        <v>0</v>
      </c>
      <c r="H1197" s="16">
        <f t="shared" si="18"/>
        <v>0</v>
      </c>
    </row>
    <row r="1198" spans="1:8" ht="13.5" x14ac:dyDescent="0.25">
      <c r="A1198" s="11"/>
      <c r="B1198" s="10">
        <v>44050</v>
      </c>
      <c r="C1198" s="2">
        <v>9.9700000000000006</v>
      </c>
      <c r="D1198" s="2">
        <v>9.9501000000000008</v>
      </c>
      <c r="E1198" s="2">
        <v>0</v>
      </c>
      <c r="F1198" s="2">
        <v>0</v>
      </c>
      <c r="G1198" s="2">
        <v>0</v>
      </c>
      <c r="H1198" s="16">
        <f t="shared" si="18"/>
        <v>0</v>
      </c>
    </row>
    <row r="1199" spans="1:8" ht="13.5" x14ac:dyDescent="0.25">
      <c r="A1199" s="11"/>
      <c r="B1199" s="10">
        <v>44053</v>
      </c>
      <c r="C1199" s="2">
        <v>9.9700000000000006</v>
      </c>
      <c r="D1199" s="2">
        <v>9.9501000000000008</v>
      </c>
      <c r="E1199" s="2">
        <v>0</v>
      </c>
      <c r="F1199" s="2">
        <v>0</v>
      </c>
      <c r="G1199" s="2">
        <v>0</v>
      </c>
      <c r="H1199" s="16">
        <f t="shared" si="18"/>
        <v>0</v>
      </c>
    </row>
    <row r="1200" spans="1:8" ht="13.5" x14ac:dyDescent="0.25">
      <c r="A1200" s="11"/>
      <c r="B1200" s="10">
        <v>44054</v>
      </c>
      <c r="C1200" s="2">
        <v>9.9</v>
      </c>
      <c r="D1200" s="2">
        <v>9.8802000000000003</v>
      </c>
      <c r="E1200" s="2">
        <v>43</v>
      </c>
      <c r="F1200" s="2">
        <v>9.9</v>
      </c>
      <c r="G1200" s="2">
        <v>425.7</v>
      </c>
      <c r="H1200" s="16">
        <f t="shared" si="18"/>
        <v>-7.0250550245726691E-3</v>
      </c>
    </row>
    <row r="1201" spans="1:8" ht="13.5" x14ac:dyDescent="0.25">
      <c r="A1201" s="11"/>
      <c r="B1201" s="10">
        <v>44055</v>
      </c>
      <c r="C1201" s="2">
        <v>9.9</v>
      </c>
      <c r="D1201" s="2">
        <v>9.8802000000000003</v>
      </c>
      <c r="E1201" s="2">
        <v>0</v>
      </c>
      <c r="F1201" s="2">
        <v>0</v>
      </c>
      <c r="G1201" s="2">
        <v>0</v>
      </c>
      <c r="H1201" s="16">
        <f t="shared" si="18"/>
        <v>0</v>
      </c>
    </row>
    <row r="1202" spans="1:8" ht="13.5" x14ac:dyDescent="0.25">
      <c r="A1202" s="11"/>
      <c r="B1202" s="10">
        <v>44057</v>
      </c>
      <c r="C1202" s="2">
        <v>9.9</v>
      </c>
      <c r="D1202" s="2">
        <v>9.8802000000000003</v>
      </c>
      <c r="E1202" s="2">
        <v>0</v>
      </c>
      <c r="F1202" s="2">
        <v>0</v>
      </c>
      <c r="G1202" s="2">
        <v>0</v>
      </c>
      <c r="H1202" s="16">
        <f t="shared" si="18"/>
        <v>0</v>
      </c>
    </row>
    <row r="1203" spans="1:8" ht="13.5" x14ac:dyDescent="0.25">
      <c r="A1203" s="11"/>
      <c r="B1203" s="10">
        <v>44060</v>
      </c>
      <c r="C1203" s="2">
        <v>9.9</v>
      </c>
      <c r="D1203" s="2">
        <v>9.8802000000000003</v>
      </c>
      <c r="E1203" s="2">
        <v>0</v>
      </c>
      <c r="F1203" s="2">
        <v>0</v>
      </c>
      <c r="G1203" s="2">
        <v>0</v>
      </c>
      <c r="H1203" s="16">
        <f t="shared" si="18"/>
        <v>0</v>
      </c>
    </row>
    <row r="1204" spans="1:8" ht="13.5" x14ac:dyDescent="0.25">
      <c r="A1204" s="11"/>
      <c r="B1204" s="10">
        <v>44061</v>
      </c>
      <c r="C1204" s="2">
        <v>9.9</v>
      </c>
      <c r="D1204" s="2">
        <v>9.8802000000000003</v>
      </c>
      <c r="E1204" s="2">
        <v>0</v>
      </c>
      <c r="F1204" s="2">
        <v>0</v>
      </c>
      <c r="G1204" s="2">
        <v>0</v>
      </c>
      <c r="H1204" s="16">
        <f t="shared" si="18"/>
        <v>0</v>
      </c>
    </row>
    <row r="1205" spans="1:8" ht="13.5" x14ac:dyDescent="0.25">
      <c r="A1205" s="11"/>
      <c r="B1205" s="10">
        <v>44062</v>
      </c>
      <c r="C1205" s="2">
        <v>9.9</v>
      </c>
      <c r="D1205" s="2">
        <v>9.8802000000000003</v>
      </c>
      <c r="E1205" s="2">
        <v>0</v>
      </c>
      <c r="F1205" s="2">
        <v>0</v>
      </c>
      <c r="G1205" s="2">
        <v>0</v>
      </c>
      <c r="H1205" s="16">
        <f t="shared" si="18"/>
        <v>0</v>
      </c>
    </row>
    <row r="1206" spans="1:8" ht="13.5" x14ac:dyDescent="0.25">
      <c r="A1206" s="11"/>
      <c r="B1206" s="10">
        <v>44064</v>
      </c>
      <c r="C1206" s="2">
        <v>9.61</v>
      </c>
      <c r="D1206" s="2">
        <v>9.5907999999999998</v>
      </c>
      <c r="E1206" s="2">
        <v>0</v>
      </c>
      <c r="F1206" s="2">
        <v>0</v>
      </c>
      <c r="G1206" s="2">
        <v>0</v>
      </c>
      <c r="H1206" s="16">
        <f t="shared" si="18"/>
        <v>-2.9290905042408104E-2</v>
      </c>
    </row>
    <row r="1207" spans="1:8" ht="13.5" x14ac:dyDescent="0.25">
      <c r="A1207" s="11"/>
      <c r="B1207" s="10">
        <v>44067</v>
      </c>
      <c r="C1207" s="2">
        <v>9.61</v>
      </c>
      <c r="D1207" s="2">
        <v>9.5907999999999998</v>
      </c>
      <c r="E1207" s="2">
        <v>8</v>
      </c>
      <c r="F1207" s="2">
        <v>9.61</v>
      </c>
      <c r="G1207" s="2">
        <v>76.88</v>
      </c>
      <c r="H1207" s="16">
        <f t="shared" si="18"/>
        <v>0</v>
      </c>
    </row>
    <row r="1208" spans="1:8" ht="13.5" x14ac:dyDescent="0.25">
      <c r="A1208" s="11"/>
      <c r="B1208" s="10">
        <v>44068</v>
      </c>
      <c r="C1208" s="2">
        <v>9.61</v>
      </c>
      <c r="D1208" s="2">
        <v>9.5907999999999998</v>
      </c>
      <c r="E1208" s="2">
        <v>0</v>
      </c>
      <c r="F1208" s="2">
        <v>0</v>
      </c>
      <c r="G1208" s="2">
        <v>0</v>
      </c>
      <c r="H1208" s="16">
        <f t="shared" si="18"/>
        <v>0</v>
      </c>
    </row>
    <row r="1209" spans="1:8" ht="13.5" x14ac:dyDescent="0.25">
      <c r="A1209" s="11"/>
      <c r="B1209" s="10">
        <v>44069</v>
      </c>
      <c r="C1209" s="2">
        <v>9.61</v>
      </c>
      <c r="D1209" s="2">
        <v>9.5907999999999998</v>
      </c>
      <c r="E1209" s="2">
        <v>0</v>
      </c>
      <c r="F1209" s="2">
        <v>0</v>
      </c>
      <c r="G1209" s="2">
        <v>0</v>
      </c>
      <c r="H1209" s="16">
        <f t="shared" si="18"/>
        <v>0</v>
      </c>
    </row>
    <row r="1210" spans="1:8" ht="13.5" x14ac:dyDescent="0.25">
      <c r="A1210" s="11"/>
      <c r="B1210" s="10">
        <v>44070</v>
      </c>
      <c r="C1210" s="2">
        <v>9.61</v>
      </c>
      <c r="D1210" s="2">
        <v>9.5907999999999998</v>
      </c>
      <c r="E1210" s="2">
        <v>0</v>
      </c>
      <c r="F1210" s="2">
        <v>0</v>
      </c>
      <c r="G1210" s="2">
        <v>0</v>
      </c>
      <c r="H1210" s="16">
        <f t="shared" si="18"/>
        <v>0</v>
      </c>
    </row>
    <row r="1211" spans="1:8" ht="13.5" x14ac:dyDescent="0.25">
      <c r="A1211" s="11"/>
      <c r="B1211" s="10">
        <v>44071</v>
      </c>
      <c r="C1211" s="2">
        <v>9.18</v>
      </c>
      <c r="D1211" s="2">
        <v>9.1616</v>
      </c>
      <c r="E1211" s="2">
        <v>0</v>
      </c>
      <c r="F1211" s="2">
        <v>0</v>
      </c>
      <c r="G1211" s="2">
        <v>0</v>
      </c>
      <c r="H1211" s="16">
        <f t="shared" si="18"/>
        <v>-4.4751219919089105E-2</v>
      </c>
    </row>
    <row r="1212" spans="1:8" ht="13.5" x14ac:dyDescent="0.25">
      <c r="A1212" s="11"/>
      <c r="B1212" s="10">
        <v>44074</v>
      </c>
      <c r="C1212" s="2">
        <v>9.18</v>
      </c>
      <c r="D1212" s="2">
        <v>9.1616</v>
      </c>
      <c r="E1212" s="2">
        <v>200</v>
      </c>
      <c r="F1212" s="2">
        <v>9.18</v>
      </c>
      <c r="G1212" s="2">
        <v>1836</v>
      </c>
      <c r="H1212" s="16">
        <f t="shared" si="18"/>
        <v>0</v>
      </c>
    </row>
    <row r="1213" spans="1:8" ht="13.5" x14ac:dyDescent="0.25">
      <c r="A1213" s="11"/>
      <c r="B1213" s="10">
        <v>44075</v>
      </c>
      <c r="C1213" s="2">
        <v>9.18</v>
      </c>
      <c r="D1213" s="2">
        <v>9.1616</v>
      </c>
      <c r="E1213" s="2">
        <v>0</v>
      </c>
      <c r="F1213" s="2">
        <v>0</v>
      </c>
      <c r="G1213" s="2">
        <v>0</v>
      </c>
      <c r="H1213" s="16">
        <f t="shared" si="18"/>
        <v>0</v>
      </c>
    </row>
    <row r="1214" spans="1:8" ht="13.5" x14ac:dyDescent="0.25">
      <c r="A1214" s="11"/>
      <c r="B1214" s="10">
        <v>44076</v>
      </c>
      <c r="C1214" s="2">
        <v>9.18</v>
      </c>
      <c r="D1214" s="2">
        <v>9.1616</v>
      </c>
      <c r="E1214" s="2">
        <v>0</v>
      </c>
      <c r="F1214" s="2">
        <v>0</v>
      </c>
      <c r="G1214" s="2">
        <v>0</v>
      </c>
      <c r="H1214" s="16">
        <f t="shared" si="18"/>
        <v>0</v>
      </c>
    </row>
    <row r="1215" spans="1:8" ht="13.5" x14ac:dyDescent="0.25">
      <c r="A1215" s="11"/>
      <c r="B1215" s="10">
        <v>44077</v>
      </c>
      <c r="C1215" s="2">
        <v>9.18</v>
      </c>
      <c r="D1215" s="2">
        <v>9.1616</v>
      </c>
      <c r="E1215" s="2">
        <v>0</v>
      </c>
      <c r="F1215" s="2">
        <v>0</v>
      </c>
      <c r="G1215" s="2">
        <v>0</v>
      </c>
      <c r="H1215" s="16">
        <f t="shared" si="18"/>
        <v>0</v>
      </c>
    </row>
    <row r="1216" spans="1:8" ht="13.5" x14ac:dyDescent="0.25">
      <c r="A1216" s="11"/>
      <c r="B1216" s="10">
        <v>44078</v>
      </c>
      <c r="C1216" s="2">
        <v>9.18</v>
      </c>
      <c r="D1216" s="2">
        <v>9.1616</v>
      </c>
      <c r="E1216" s="2">
        <v>0</v>
      </c>
      <c r="F1216" s="2">
        <v>0</v>
      </c>
      <c r="G1216" s="2">
        <v>0</v>
      </c>
      <c r="H1216" s="16">
        <f t="shared" si="18"/>
        <v>0</v>
      </c>
    </row>
    <row r="1217" spans="1:8" ht="13.5" x14ac:dyDescent="0.25">
      <c r="A1217" s="11"/>
      <c r="B1217" s="10">
        <v>44081</v>
      </c>
      <c r="C1217" s="2">
        <v>9</v>
      </c>
      <c r="D1217" s="2">
        <v>8.9819999999999993</v>
      </c>
      <c r="E1217" s="2">
        <v>500</v>
      </c>
      <c r="F1217" s="2">
        <v>9</v>
      </c>
      <c r="G1217" s="2">
        <v>4500</v>
      </c>
      <c r="H1217" s="16">
        <f t="shared" si="18"/>
        <v>-1.9603562696472301E-2</v>
      </c>
    </row>
    <row r="1218" spans="1:8" ht="13.5" x14ac:dyDescent="0.25">
      <c r="A1218" s="11"/>
      <c r="B1218" s="10">
        <v>44082</v>
      </c>
      <c r="C1218" s="2">
        <v>8.7899999999999991</v>
      </c>
      <c r="D1218" s="2">
        <v>8.7723999999999993</v>
      </c>
      <c r="E1218" s="2">
        <v>775</v>
      </c>
      <c r="F1218" s="2">
        <v>8.7899999999999991</v>
      </c>
      <c r="G1218" s="2">
        <v>6812.25</v>
      </c>
      <c r="H1218" s="16">
        <f t="shared" si="18"/>
        <v>-2.3335560008906703E-2</v>
      </c>
    </row>
    <row r="1219" spans="1:8" ht="13.5" x14ac:dyDescent="0.25">
      <c r="A1219" s="11"/>
      <c r="B1219" s="10">
        <v>44083</v>
      </c>
      <c r="C1219" s="2">
        <v>8.7899999999999991</v>
      </c>
      <c r="D1219" s="2">
        <v>8.7723999999999993</v>
      </c>
      <c r="E1219" s="2">
        <v>0</v>
      </c>
      <c r="F1219" s="2">
        <v>0</v>
      </c>
      <c r="G1219" s="2">
        <v>0</v>
      </c>
      <c r="H1219" s="16">
        <f t="shared" si="18"/>
        <v>0</v>
      </c>
    </row>
    <row r="1220" spans="1:8" ht="13.5" x14ac:dyDescent="0.25">
      <c r="A1220" s="11"/>
      <c r="B1220" s="10">
        <v>44084</v>
      </c>
      <c r="C1220" s="2">
        <v>8.56</v>
      </c>
      <c r="D1220" s="2">
        <v>8.5428999999999995</v>
      </c>
      <c r="E1220" s="2">
        <v>550</v>
      </c>
      <c r="F1220" s="2">
        <v>8.5635999999999992</v>
      </c>
      <c r="G1220" s="2">
        <v>4709.9799999999996</v>
      </c>
      <c r="H1220" s="16">
        <f t="shared" si="18"/>
        <v>-2.6161597738361204E-2</v>
      </c>
    </row>
    <row r="1221" spans="1:8" ht="13.5" x14ac:dyDescent="0.25">
      <c r="A1221" s="11"/>
      <c r="B1221" s="10">
        <v>44085</v>
      </c>
      <c r="C1221" s="2">
        <v>8.35</v>
      </c>
      <c r="D1221" s="2">
        <v>8.3332999999999995</v>
      </c>
      <c r="E1221" s="2">
        <v>665</v>
      </c>
      <c r="F1221" s="2">
        <v>8.35</v>
      </c>
      <c r="G1221" s="2">
        <v>5552.75</v>
      </c>
      <c r="H1221" s="16">
        <f t="shared" si="18"/>
        <v>-2.4534993971602151E-2</v>
      </c>
    </row>
    <row r="1222" spans="1:8" ht="13.5" x14ac:dyDescent="0.25">
      <c r="A1222" s="11"/>
      <c r="B1222" s="10">
        <v>44088</v>
      </c>
      <c r="C1222" s="2">
        <v>8.56</v>
      </c>
      <c r="D1222" s="2">
        <v>8.5428999999999995</v>
      </c>
      <c r="E1222" s="2">
        <v>1</v>
      </c>
      <c r="F1222" s="2">
        <v>8.56</v>
      </c>
      <c r="G1222" s="2">
        <v>8.56</v>
      </c>
      <c r="H1222" s="16">
        <f t="shared" si="18"/>
        <v>2.5152100608402436E-2</v>
      </c>
    </row>
    <row r="1223" spans="1:8" ht="13.5" x14ac:dyDescent="0.25">
      <c r="A1223" s="11"/>
      <c r="B1223" s="10">
        <v>44089</v>
      </c>
      <c r="C1223" s="2">
        <v>8.56</v>
      </c>
      <c r="D1223" s="2">
        <v>8.5428999999999995</v>
      </c>
      <c r="E1223" s="2">
        <v>0</v>
      </c>
      <c r="F1223" s="2">
        <v>0</v>
      </c>
      <c r="G1223" s="2">
        <v>0</v>
      </c>
      <c r="H1223" s="16">
        <f t="shared" ref="H1223:H1286" si="19">(D1223-D1222)/D1222</f>
        <v>0</v>
      </c>
    </row>
    <row r="1224" spans="1:8" ht="13.5" x14ac:dyDescent="0.25">
      <c r="A1224" s="11"/>
      <c r="B1224" s="10">
        <v>44090</v>
      </c>
      <c r="C1224" s="2">
        <v>8.35</v>
      </c>
      <c r="D1224" s="2">
        <v>8.3332999999999995</v>
      </c>
      <c r="E1224" s="2">
        <v>100</v>
      </c>
      <c r="F1224" s="2">
        <v>8.35</v>
      </c>
      <c r="G1224" s="2">
        <v>835</v>
      </c>
      <c r="H1224" s="16">
        <f t="shared" si="19"/>
        <v>-2.4534993971602151E-2</v>
      </c>
    </row>
    <row r="1225" spans="1:8" ht="13.5" x14ac:dyDescent="0.25">
      <c r="A1225" s="11"/>
      <c r="B1225" s="10">
        <v>44091</v>
      </c>
      <c r="C1225" s="2">
        <v>8.35</v>
      </c>
      <c r="D1225" s="2">
        <v>8.3332999999999995</v>
      </c>
      <c r="E1225" s="2">
        <v>200</v>
      </c>
      <c r="F1225" s="2">
        <v>8.35</v>
      </c>
      <c r="G1225" s="2">
        <v>1670</v>
      </c>
      <c r="H1225" s="16">
        <f t="shared" si="19"/>
        <v>0</v>
      </c>
    </row>
    <row r="1226" spans="1:8" ht="13.5" x14ac:dyDescent="0.25">
      <c r="A1226" s="11"/>
      <c r="B1226" s="10">
        <v>44092</v>
      </c>
      <c r="C1226" s="2">
        <v>8.3000000000000007</v>
      </c>
      <c r="D1226" s="2">
        <v>8.2834000000000003</v>
      </c>
      <c r="E1226" s="2">
        <v>590</v>
      </c>
      <c r="F1226" s="2">
        <v>8.3007000000000009</v>
      </c>
      <c r="G1226" s="2">
        <v>4897.4129999999996</v>
      </c>
      <c r="H1226" s="16">
        <f t="shared" si="19"/>
        <v>-5.988023952095709E-3</v>
      </c>
    </row>
    <row r="1227" spans="1:8" ht="13.5" x14ac:dyDescent="0.25">
      <c r="A1227" s="11"/>
      <c r="B1227" s="10">
        <v>44095</v>
      </c>
      <c r="C1227" s="2">
        <v>8.3000000000000007</v>
      </c>
      <c r="D1227" s="2">
        <v>8.2834000000000003</v>
      </c>
      <c r="E1227" s="2">
        <v>0</v>
      </c>
      <c r="F1227" s="2">
        <v>0</v>
      </c>
      <c r="G1227" s="2">
        <v>0</v>
      </c>
      <c r="H1227" s="16">
        <f t="shared" si="19"/>
        <v>0</v>
      </c>
    </row>
    <row r="1228" spans="1:8" ht="13.5" x14ac:dyDescent="0.25">
      <c r="A1228" s="11"/>
      <c r="B1228" s="10">
        <v>44096</v>
      </c>
      <c r="C1228" s="2">
        <v>8.3000000000000007</v>
      </c>
      <c r="D1228" s="2">
        <v>8.2834000000000003</v>
      </c>
      <c r="E1228" s="2">
        <v>0</v>
      </c>
      <c r="F1228" s="2">
        <v>0</v>
      </c>
      <c r="G1228" s="2">
        <v>0</v>
      </c>
      <c r="H1228" s="16">
        <f t="shared" si="19"/>
        <v>0</v>
      </c>
    </row>
    <row r="1229" spans="1:8" ht="13.5" x14ac:dyDescent="0.25">
      <c r="A1229" s="11"/>
      <c r="B1229" s="10">
        <v>44097</v>
      </c>
      <c r="C1229" s="2">
        <v>8.3000000000000007</v>
      </c>
      <c r="D1229" s="2">
        <v>8.2834000000000003</v>
      </c>
      <c r="E1229" s="2">
        <v>0</v>
      </c>
      <c r="F1229" s="2">
        <v>0</v>
      </c>
      <c r="G1229" s="2">
        <v>0</v>
      </c>
      <c r="H1229" s="16">
        <f t="shared" si="19"/>
        <v>0</v>
      </c>
    </row>
    <row r="1230" spans="1:8" ht="13.5" x14ac:dyDescent="0.25">
      <c r="A1230" s="11"/>
      <c r="B1230" s="10">
        <v>44098</v>
      </c>
      <c r="C1230" s="2">
        <v>8.35</v>
      </c>
      <c r="D1230" s="2">
        <v>8.3332999999999995</v>
      </c>
      <c r="E1230" s="2">
        <v>716</v>
      </c>
      <c r="F1230" s="2">
        <v>8.3223000000000003</v>
      </c>
      <c r="G1230" s="2">
        <v>5958.7668000000003</v>
      </c>
      <c r="H1230" s="16">
        <f t="shared" si="19"/>
        <v>6.0240963855420675E-3</v>
      </c>
    </row>
    <row r="1231" spans="1:8" ht="13.5" x14ac:dyDescent="0.25">
      <c r="A1231" s="11"/>
      <c r="B1231" s="10">
        <v>44099</v>
      </c>
      <c r="C1231" s="2">
        <v>8.35</v>
      </c>
      <c r="D1231" s="2">
        <v>8.3332999999999995</v>
      </c>
      <c r="E1231" s="2">
        <v>430</v>
      </c>
      <c r="F1231" s="2">
        <v>8.3419000000000008</v>
      </c>
      <c r="G1231" s="2">
        <v>3587.0169999999998</v>
      </c>
      <c r="H1231" s="16">
        <f t="shared" si="19"/>
        <v>0</v>
      </c>
    </row>
    <row r="1232" spans="1:8" ht="13.5" x14ac:dyDescent="0.25">
      <c r="A1232" s="11"/>
      <c r="B1232" s="10">
        <v>44102</v>
      </c>
      <c r="C1232" s="2">
        <v>8.3000000000000007</v>
      </c>
      <c r="D1232" s="2">
        <v>8.2834000000000003</v>
      </c>
      <c r="E1232" s="2">
        <v>109</v>
      </c>
      <c r="F1232" s="2">
        <v>8.3413000000000004</v>
      </c>
      <c r="G1232" s="2">
        <v>909.20169999999996</v>
      </c>
      <c r="H1232" s="16">
        <f t="shared" si="19"/>
        <v>-5.988023952095709E-3</v>
      </c>
    </row>
    <row r="1233" spans="1:8" ht="13.5" x14ac:dyDescent="0.25">
      <c r="A1233" s="11"/>
      <c r="B1233" s="10">
        <v>44103</v>
      </c>
      <c r="C1233" s="2">
        <v>8.35</v>
      </c>
      <c r="D1233" s="2">
        <v>8.3332999999999995</v>
      </c>
      <c r="E1233" s="2">
        <v>80</v>
      </c>
      <c r="F1233" s="2">
        <v>8.35</v>
      </c>
      <c r="G1233" s="2">
        <v>668</v>
      </c>
      <c r="H1233" s="16">
        <f t="shared" si="19"/>
        <v>6.0240963855420675E-3</v>
      </c>
    </row>
    <row r="1234" spans="1:8" ht="13.5" x14ac:dyDescent="0.25">
      <c r="A1234" s="11"/>
      <c r="B1234" s="10">
        <v>44104</v>
      </c>
      <c r="C1234" s="2">
        <v>8.35</v>
      </c>
      <c r="D1234" s="2">
        <v>8.3332999999999995</v>
      </c>
      <c r="E1234" s="2">
        <v>100</v>
      </c>
      <c r="F1234" s="2">
        <v>8.35</v>
      </c>
      <c r="G1234" s="2">
        <v>835</v>
      </c>
      <c r="H1234" s="16">
        <f t="shared" si="19"/>
        <v>0</v>
      </c>
    </row>
    <row r="1235" spans="1:8" ht="13.5" x14ac:dyDescent="0.25">
      <c r="A1235" s="11"/>
      <c r="B1235" s="10">
        <v>44105</v>
      </c>
      <c r="C1235" s="2">
        <v>8.6</v>
      </c>
      <c r="D1235" s="2">
        <v>8.5828000000000007</v>
      </c>
      <c r="E1235" s="2">
        <v>0</v>
      </c>
      <c r="F1235" s="2">
        <v>0</v>
      </c>
      <c r="G1235" s="2">
        <v>0</v>
      </c>
      <c r="H1235" s="16">
        <f t="shared" si="19"/>
        <v>2.9940119760479184E-2</v>
      </c>
    </row>
    <row r="1236" spans="1:8" ht="13.5" x14ac:dyDescent="0.25">
      <c r="A1236" s="11"/>
      <c r="B1236" s="10">
        <v>44106</v>
      </c>
      <c r="C1236" s="2">
        <v>8.85</v>
      </c>
      <c r="D1236" s="2">
        <v>8.8323</v>
      </c>
      <c r="E1236" s="2">
        <v>20</v>
      </c>
      <c r="F1236" s="2">
        <v>8.85</v>
      </c>
      <c r="G1236" s="2">
        <v>177</v>
      </c>
      <c r="H1236" s="16">
        <f t="shared" si="19"/>
        <v>2.9069767441860392E-2</v>
      </c>
    </row>
    <row r="1237" spans="1:8" ht="13.5" x14ac:dyDescent="0.25">
      <c r="A1237" s="11"/>
      <c r="B1237" s="10">
        <v>44109</v>
      </c>
      <c r="C1237" s="2">
        <v>9.11</v>
      </c>
      <c r="D1237" s="2">
        <v>9.0917999999999992</v>
      </c>
      <c r="E1237" s="2">
        <v>4</v>
      </c>
      <c r="F1237" s="2">
        <v>9.11</v>
      </c>
      <c r="G1237" s="2">
        <v>36.44</v>
      </c>
      <c r="H1237" s="16">
        <f t="shared" si="19"/>
        <v>2.9380795489283559E-2</v>
      </c>
    </row>
    <row r="1238" spans="1:8" ht="13.5" x14ac:dyDescent="0.25">
      <c r="A1238" s="11"/>
      <c r="B1238" s="10">
        <v>44110</v>
      </c>
      <c r="C1238" s="2">
        <v>9.11</v>
      </c>
      <c r="D1238" s="2">
        <v>9.0917999999999992</v>
      </c>
      <c r="E1238" s="2">
        <v>0</v>
      </c>
      <c r="F1238" s="2">
        <v>0</v>
      </c>
      <c r="G1238" s="2">
        <v>0</v>
      </c>
      <c r="H1238" s="16">
        <f t="shared" si="19"/>
        <v>0</v>
      </c>
    </row>
    <row r="1239" spans="1:8" ht="13.5" x14ac:dyDescent="0.25">
      <c r="A1239" s="11"/>
      <c r="B1239" s="10">
        <v>44111</v>
      </c>
      <c r="C1239" s="2">
        <v>9.11</v>
      </c>
      <c r="D1239" s="2">
        <v>9.0917999999999992</v>
      </c>
      <c r="E1239" s="2">
        <v>0</v>
      </c>
      <c r="F1239" s="2">
        <v>0</v>
      </c>
      <c r="G1239" s="2">
        <v>0</v>
      </c>
      <c r="H1239" s="16">
        <f t="shared" si="19"/>
        <v>0</v>
      </c>
    </row>
    <row r="1240" spans="1:8" ht="13.5" x14ac:dyDescent="0.25">
      <c r="A1240" s="11"/>
      <c r="B1240" s="10">
        <v>44112</v>
      </c>
      <c r="C1240" s="2">
        <v>8.89</v>
      </c>
      <c r="D1240" s="2">
        <v>8.8721999999999994</v>
      </c>
      <c r="E1240" s="2">
        <v>14150</v>
      </c>
      <c r="F1240" s="2">
        <v>8.89</v>
      </c>
      <c r="G1240" s="2">
        <v>125793.5</v>
      </c>
      <c r="H1240" s="16">
        <f t="shared" si="19"/>
        <v>-2.4153632943971472E-2</v>
      </c>
    </row>
    <row r="1241" spans="1:8" ht="13.5" x14ac:dyDescent="0.25">
      <c r="A1241" s="11"/>
      <c r="B1241" s="10">
        <v>44113</v>
      </c>
      <c r="C1241" s="2">
        <v>8.89</v>
      </c>
      <c r="D1241" s="2">
        <v>8.8721999999999994</v>
      </c>
      <c r="E1241" s="2">
        <v>0</v>
      </c>
      <c r="F1241" s="2">
        <v>0</v>
      </c>
      <c r="G1241" s="2">
        <v>0</v>
      </c>
      <c r="H1241" s="16">
        <f t="shared" si="19"/>
        <v>0</v>
      </c>
    </row>
    <row r="1242" spans="1:8" ht="13.5" x14ac:dyDescent="0.25">
      <c r="A1242" s="11"/>
      <c r="B1242" s="10">
        <v>44116</v>
      </c>
      <c r="C1242" s="2">
        <v>8.89</v>
      </c>
      <c r="D1242" s="2">
        <v>8.8721999999999994</v>
      </c>
      <c r="E1242" s="2">
        <v>0</v>
      </c>
      <c r="F1242" s="2">
        <v>0</v>
      </c>
      <c r="G1242" s="2">
        <v>0</v>
      </c>
      <c r="H1242" s="16">
        <f t="shared" si="19"/>
        <v>0</v>
      </c>
    </row>
    <row r="1243" spans="1:8" ht="13.5" x14ac:dyDescent="0.25">
      <c r="A1243" s="11"/>
      <c r="B1243" s="10">
        <v>44117</v>
      </c>
      <c r="C1243" s="2">
        <v>8.89</v>
      </c>
      <c r="D1243" s="2">
        <v>8.8721999999999994</v>
      </c>
      <c r="E1243" s="2">
        <v>0</v>
      </c>
      <c r="F1243" s="2">
        <v>0</v>
      </c>
      <c r="G1243" s="2">
        <v>0</v>
      </c>
      <c r="H1243" s="16">
        <f t="shared" si="19"/>
        <v>0</v>
      </c>
    </row>
    <row r="1244" spans="1:8" ht="13.5" x14ac:dyDescent="0.25">
      <c r="A1244" s="11"/>
      <c r="B1244" s="10">
        <v>44118</v>
      </c>
      <c r="C1244" s="2">
        <v>8.89</v>
      </c>
      <c r="D1244" s="2">
        <v>8.8721999999999994</v>
      </c>
      <c r="E1244" s="2">
        <v>0</v>
      </c>
      <c r="F1244" s="2">
        <v>0</v>
      </c>
      <c r="G1244" s="2">
        <v>0</v>
      </c>
      <c r="H1244" s="16">
        <f t="shared" si="19"/>
        <v>0</v>
      </c>
    </row>
    <row r="1245" spans="1:8" ht="13.5" x14ac:dyDescent="0.25">
      <c r="A1245" s="11"/>
      <c r="B1245" s="10">
        <v>44120</v>
      </c>
      <c r="C1245" s="2">
        <v>8.49</v>
      </c>
      <c r="D1245" s="2">
        <v>8.4730000000000008</v>
      </c>
      <c r="E1245" s="2">
        <v>0</v>
      </c>
      <c r="F1245" s="2">
        <v>0</v>
      </c>
      <c r="G1245" s="2">
        <v>0</v>
      </c>
      <c r="H1245" s="16">
        <f t="shared" si="19"/>
        <v>-4.4994477130812956E-2</v>
      </c>
    </row>
    <row r="1246" spans="1:8" ht="13.5" x14ac:dyDescent="0.25">
      <c r="A1246" s="11"/>
      <c r="B1246" s="10">
        <v>44123</v>
      </c>
      <c r="C1246" s="2">
        <v>8.11</v>
      </c>
      <c r="D1246" s="2">
        <v>8.0937999999999999</v>
      </c>
      <c r="E1246" s="2">
        <v>494</v>
      </c>
      <c r="F1246" s="2">
        <v>8.11</v>
      </c>
      <c r="G1246" s="2">
        <v>4006.34</v>
      </c>
      <c r="H1246" s="16">
        <f t="shared" si="19"/>
        <v>-4.4753924229906858E-2</v>
      </c>
    </row>
    <row r="1247" spans="1:8" ht="13.5" x14ac:dyDescent="0.25">
      <c r="A1247" s="11"/>
      <c r="B1247" s="10">
        <v>44124</v>
      </c>
      <c r="C1247" s="2">
        <v>8.6</v>
      </c>
      <c r="D1247" s="2">
        <v>8.5828000000000007</v>
      </c>
      <c r="E1247" s="2">
        <v>14</v>
      </c>
      <c r="F1247" s="2">
        <v>8.2964000000000002</v>
      </c>
      <c r="G1247" s="2">
        <v>116.14960000000001</v>
      </c>
      <c r="H1247" s="16">
        <f t="shared" si="19"/>
        <v>6.0416615186933302E-2</v>
      </c>
    </row>
    <row r="1248" spans="1:8" ht="13.5" x14ac:dyDescent="0.25">
      <c r="A1248" s="11"/>
      <c r="B1248" s="10">
        <v>44125</v>
      </c>
      <c r="C1248" s="2">
        <v>8.6</v>
      </c>
      <c r="D1248" s="2">
        <v>8.5828000000000007</v>
      </c>
      <c r="E1248" s="2">
        <v>151</v>
      </c>
      <c r="F1248" s="2">
        <v>8.6016999999999992</v>
      </c>
      <c r="G1248" s="2">
        <v>1298.8567</v>
      </c>
      <c r="H1248" s="16">
        <f t="shared" si="19"/>
        <v>0</v>
      </c>
    </row>
    <row r="1249" spans="1:8" ht="13.5" x14ac:dyDescent="0.25">
      <c r="A1249" s="11"/>
      <c r="B1249" s="10">
        <v>44126</v>
      </c>
      <c r="C1249" s="2">
        <v>8.6</v>
      </c>
      <c r="D1249" s="2">
        <v>8.5828000000000007</v>
      </c>
      <c r="E1249" s="2">
        <v>390</v>
      </c>
      <c r="F1249" s="2">
        <v>8.6</v>
      </c>
      <c r="G1249" s="2">
        <v>3354</v>
      </c>
      <c r="H1249" s="16">
        <f t="shared" si="19"/>
        <v>0</v>
      </c>
    </row>
    <row r="1250" spans="1:8" ht="13.5" x14ac:dyDescent="0.25">
      <c r="A1250" s="11"/>
      <c r="B1250" s="10">
        <v>44127</v>
      </c>
      <c r="C1250" s="2">
        <v>8.2200000000000006</v>
      </c>
      <c r="D1250" s="2">
        <v>8.2035999999999998</v>
      </c>
      <c r="E1250" s="2">
        <v>30</v>
      </c>
      <c r="F1250" s="2">
        <v>8.2200000000000006</v>
      </c>
      <c r="G1250" s="2">
        <v>246.6</v>
      </c>
      <c r="H1250" s="16">
        <f t="shared" si="19"/>
        <v>-4.4181386027869793E-2</v>
      </c>
    </row>
    <row r="1251" spans="1:8" ht="13.5" x14ac:dyDescent="0.25">
      <c r="A1251" s="11"/>
      <c r="B1251" s="10">
        <v>44130</v>
      </c>
      <c r="C1251" s="2">
        <v>8.4600000000000009</v>
      </c>
      <c r="D1251" s="2">
        <v>8.4430999999999994</v>
      </c>
      <c r="E1251" s="2">
        <v>11</v>
      </c>
      <c r="F1251" s="2">
        <v>8.4600000000000009</v>
      </c>
      <c r="G1251" s="2">
        <v>93.06</v>
      </c>
      <c r="H1251" s="16">
        <f t="shared" si="19"/>
        <v>2.9194499975620413E-2</v>
      </c>
    </row>
    <row r="1252" spans="1:8" ht="13.5" x14ac:dyDescent="0.25">
      <c r="A1252" s="11"/>
      <c r="B1252" s="10">
        <v>44131</v>
      </c>
      <c r="C1252" s="2">
        <v>8.6</v>
      </c>
      <c r="D1252" s="2">
        <v>8.5828000000000007</v>
      </c>
      <c r="E1252" s="2">
        <v>1</v>
      </c>
      <c r="F1252" s="2">
        <v>8.6</v>
      </c>
      <c r="G1252" s="2">
        <v>8.6</v>
      </c>
      <c r="H1252" s="16">
        <f t="shared" si="19"/>
        <v>1.6546055358813858E-2</v>
      </c>
    </row>
    <row r="1253" spans="1:8" ht="13.5" x14ac:dyDescent="0.25">
      <c r="A1253" s="11"/>
      <c r="B1253" s="10">
        <v>44132</v>
      </c>
      <c r="C1253" s="2">
        <v>8.6</v>
      </c>
      <c r="D1253" s="2">
        <v>8.5828000000000007</v>
      </c>
      <c r="E1253" s="2">
        <v>0</v>
      </c>
      <c r="F1253" s="2">
        <v>0</v>
      </c>
      <c r="G1253" s="2">
        <v>0</v>
      </c>
      <c r="H1253" s="16">
        <f t="shared" si="19"/>
        <v>0</v>
      </c>
    </row>
    <row r="1254" spans="1:8" ht="13.5" x14ac:dyDescent="0.25">
      <c r="A1254" s="11"/>
      <c r="B1254" s="10">
        <v>44134</v>
      </c>
      <c r="C1254" s="2">
        <v>8.6</v>
      </c>
      <c r="D1254" s="2">
        <v>8.5828000000000007</v>
      </c>
      <c r="E1254" s="2">
        <v>0</v>
      </c>
      <c r="F1254" s="2">
        <v>0</v>
      </c>
      <c r="G1254" s="2">
        <v>0</v>
      </c>
      <c r="H1254" s="16">
        <f t="shared" si="19"/>
        <v>0</v>
      </c>
    </row>
    <row r="1255" spans="1:8" ht="13.5" x14ac:dyDescent="0.25">
      <c r="A1255" s="11"/>
      <c r="B1255" s="10">
        <v>44137</v>
      </c>
      <c r="C1255" s="2">
        <v>8.35</v>
      </c>
      <c r="D1255" s="2">
        <v>8.3332999999999995</v>
      </c>
      <c r="E1255" s="2">
        <v>0</v>
      </c>
      <c r="F1255" s="2">
        <v>0</v>
      </c>
      <c r="G1255" s="2">
        <v>0</v>
      </c>
      <c r="H1255" s="16">
        <f t="shared" si="19"/>
        <v>-2.90697674418606E-2</v>
      </c>
    </row>
    <row r="1256" spans="1:8" ht="13.5" x14ac:dyDescent="0.25">
      <c r="A1256" s="11"/>
      <c r="B1256" s="10">
        <v>44138</v>
      </c>
      <c r="C1256" s="2">
        <v>8.4700000000000006</v>
      </c>
      <c r="D1256" s="2">
        <v>8.4530999999999992</v>
      </c>
      <c r="E1256" s="2">
        <v>50</v>
      </c>
      <c r="F1256" s="2">
        <v>8.11</v>
      </c>
      <c r="G1256" s="2">
        <v>405.5</v>
      </c>
      <c r="H1256" s="16">
        <f t="shared" si="19"/>
        <v>1.437605750422998E-2</v>
      </c>
    </row>
    <row r="1257" spans="1:8" ht="13.5" x14ac:dyDescent="0.25">
      <c r="A1257" s="11"/>
      <c r="B1257" s="10">
        <v>44139</v>
      </c>
      <c r="C1257" s="2">
        <v>8.35</v>
      </c>
      <c r="D1257" s="2">
        <v>8.3332999999999995</v>
      </c>
      <c r="E1257" s="2">
        <v>70</v>
      </c>
      <c r="F1257" s="2">
        <v>8.3536000000000001</v>
      </c>
      <c r="G1257" s="2">
        <v>584.75199999999995</v>
      </c>
      <c r="H1257" s="16">
        <f t="shared" si="19"/>
        <v>-1.417231548189418E-2</v>
      </c>
    </row>
    <row r="1258" spans="1:8" ht="13.5" x14ac:dyDescent="0.25">
      <c r="A1258" s="11"/>
      <c r="B1258" s="10">
        <v>44140</v>
      </c>
      <c r="C1258" s="2">
        <v>8.35</v>
      </c>
      <c r="D1258" s="2">
        <v>8.3332999999999995</v>
      </c>
      <c r="E1258" s="2">
        <v>0</v>
      </c>
      <c r="F1258" s="2">
        <v>0</v>
      </c>
      <c r="G1258" s="2">
        <v>0</v>
      </c>
      <c r="H1258" s="16">
        <f t="shared" si="19"/>
        <v>0</v>
      </c>
    </row>
    <row r="1259" spans="1:8" ht="13.5" x14ac:dyDescent="0.25">
      <c r="A1259" s="11"/>
      <c r="B1259" s="10">
        <v>44141</v>
      </c>
      <c r="C1259" s="2">
        <v>8.35</v>
      </c>
      <c r="D1259" s="2">
        <v>8.3332999999999995</v>
      </c>
      <c r="E1259" s="2">
        <v>0</v>
      </c>
      <c r="F1259" s="2">
        <v>0</v>
      </c>
      <c r="G1259" s="2">
        <v>0</v>
      </c>
      <c r="H1259" s="16">
        <f t="shared" si="19"/>
        <v>0</v>
      </c>
    </row>
    <row r="1260" spans="1:8" ht="13.5" x14ac:dyDescent="0.25">
      <c r="A1260" s="11"/>
      <c r="B1260" s="10">
        <v>44144</v>
      </c>
      <c r="C1260" s="2">
        <v>8.35</v>
      </c>
      <c r="D1260" s="2">
        <v>8.3332999999999995</v>
      </c>
      <c r="E1260" s="2">
        <v>0</v>
      </c>
      <c r="F1260" s="2">
        <v>0</v>
      </c>
      <c r="G1260" s="2">
        <v>0</v>
      </c>
      <c r="H1260" s="16">
        <f t="shared" si="19"/>
        <v>0</v>
      </c>
    </row>
    <row r="1261" spans="1:8" ht="13.5" x14ac:dyDescent="0.25">
      <c r="A1261" s="11"/>
      <c r="B1261" s="10">
        <v>44145</v>
      </c>
      <c r="C1261" s="2">
        <v>8.35</v>
      </c>
      <c r="D1261" s="2">
        <v>8.3332999999999995</v>
      </c>
      <c r="E1261" s="2">
        <v>0</v>
      </c>
      <c r="F1261" s="2">
        <v>0</v>
      </c>
      <c r="G1261" s="2">
        <v>0</v>
      </c>
      <c r="H1261" s="16">
        <f t="shared" si="19"/>
        <v>0</v>
      </c>
    </row>
    <row r="1262" spans="1:8" ht="13.5" x14ac:dyDescent="0.25">
      <c r="A1262" s="11"/>
      <c r="B1262" s="10">
        <v>44146</v>
      </c>
      <c r="C1262" s="2">
        <v>8.35</v>
      </c>
      <c r="D1262" s="2">
        <v>8.3332999999999995</v>
      </c>
      <c r="E1262" s="2">
        <v>0</v>
      </c>
      <c r="F1262" s="2">
        <v>0</v>
      </c>
      <c r="G1262" s="2">
        <v>0</v>
      </c>
      <c r="H1262" s="16">
        <f t="shared" si="19"/>
        <v>0</v>
      </c>
    </row>
    <row r="1263" spans="1:8" ht="13.5" x14ac:dyDescent="0.25">
      <c r="A1263" s="11"/>
      <c r="B1263" s="10">
        <v>44147</v>
      </c>
      <c r="C1263" s="2">
        <v>8.35</v>
      </c>
      <c r="D1263" s="2">
        <v>8.3332999999999995</v>
      </c>
      <c r="E1263" s="2">
        <v>0</v>
      </c>
      <c r="F1263" s="2">
        <v>0</v>
      </c>
      <c r="G1263" s="2">
        <v>0</v>
      </c>
      <c r="H1263" s="16">
        <f t="shared" si="19"/>
        <v>0</v>
      </c>
    </row>
    <row r="1264" spans="1:8" ht="13.5" x14ac:dyDescent="0.25">
      <c r="A1264" s="11"/>
      <c r="B1264" s="10">
        <v>44148</v>
      </c>
      <c r="C1264" s="2">
        <v>8.1</v>
      </c>
      <c r="D1264" s="2">
        <v>8.0838000000000001</v>
      </c>
      <c r="E1264" s="2">
        <v>549</v>
      </c>
      <c r="F1264" s="2">
        <v>8.1</v>
      </c>
      <c r="G1264" s="2">
        <v>4446.8999999999996</v>
      </c>
      <c r="H1264" s="16">
        <f t="shared" si="19"/>
        <v>-2.9940119760478969E-2</v>
      </c>
    </row>
    <row r="1265" spans="1:8" ht="13.5" x14ac:dyDescent="0.25">
      <c r="A1265" s="11"/>
      <c r="B1265" s="10">
        <v>44151</v>
      </c>
      <c r="C1265" s="2">
        <v>8.1</v>
      </c>
      <c r="D1265" s="2">
        <v>8.0838000000000001</v>
      </c>
      <c r="E1265" s="2">
        <v>253</v>
      </c>
      <c r="F1265" s="2">
        <v>8.1</v>
      </c>
      <c r="G1265" s="2">
        <v>2049.3000000000002</v>
      </c>
      <c r="H1265" s="16">
        <f t="shared" si="19"/>
        <v>0</v>
      </c>
    </row>
    <row r="1266" spans="1:8" ht="13.5" x14ac:dyDescent="0.25">
      <c r="A1266" s="11"/>
      <c r="B1266" s="10">
        <v>44152</v>
      </c>
      <c r="C1266" s="2">
        <v>8.1</v>
      </c>
      <c r="D1266" s="2">
        <v>8.0838000000000001</v>
      </c>
      <c r="E1266" s="2">
        <v>0</v>
      </c>
      <c r="F1266" s="2">
        <v>0</v>
      </c>
      <c r="G1266" s="2">
        <v>0</v>
      </c>
      <c r="H1266" s="16">
        <f t="shared" si="19"/>
        <v>0</v>
      </c>
    </row>
    <row r="1267" spans="1:8" ht="13.5" x14ac:dyDescent="0.25">
      <c r="A1267" s="11"/>
      <c r="B1267" s="10">
        <v>44153</v>
      </c>
      <c r="C1267" s="2">
        <v>7.96</v>
      </c>
      <c r="D1267" s="2">
        <v>7.9440999999999997</v>
      </c>
      <c r="E1267" s="2">
        <v>668</v>
      </c>
      <c r="F1267" s="2">
        <v>7.9995000000000003</v>
      </c>
      <c r="G1267" s="2">
        <v>5343.6660000000002</v>
      </c>
      <c r="H1267" s="16">
        <f t="shared" si="19"/>
        <v>-1.7281476533313588E-2</v>
      </c>
    </row>
    <row r="1268" spans="1:8" ht="13.5" x14ac:dyDescent="0.25">
      <c r="A1268" s="11"/>
      <c r="B1268" s="10">
        <v>44154</v>
      </c>
      <c r="C1268" s="2">
        <v>7.96</v>
      </c>
      <c r="D1268" s="2">
        <v>7.9440999999999997</v>
      </c>
      <c r="E1268" s="2">
        <v>0</v>
      </c>
      <c r="F1268" s="2">
        <v>0</v>
      </c>
      <c r="G1268" s="2">
        <v>0</v>
      </c>
      <c r="H1268" s="16">
        <f t="shared" si="19"/>
        <v>0</v>
      </c>
    </row>
    <row r="1269" spans="1:8" ht="13.5" x14ac:dyDescent="0.25">
      <c r="A1269" s="11"/>
      <c r="B1269" s="10">
        <v>44155</v>
      </c>
      <c r="C1269" s="2">
        <v>7.8</v>
      </c>
      <c r="D1269" s="2">
        <v>7.7843999999999998</v>
      </c>
      <c r="E1269" s="2">
        <v>240</v>
      </c>
      <c r="F1269" s="2">
        <v>7.8452000000000002</v>
      </c>
      <c r="G1269" s="2">
        <v>1882.848</v>
      </c>
      <c r="H1269" s="16">
        <f t="shared" si="19"/>
        <v>-2.0102969499376892E-2</v>
      </c>
    </row>
    <row r="1270" spans="1:8" ht="13.5" x14ac:dyDescent="0.25">
      <c r="A1270" s="11"/>
      <c r="B1270" s="10">
        <v>44158</v>
      </c>
      <c r="C1270" s="2">
        <v>7.8</v>
      </c>
      <c r="D1270" s="2">
        <v>7.7843999999999998</v>
      </c>
      <c r="E1270" s="2">
        <v>0</v>
      </c>
      <c r="F1270" s="2">
        <v>0</v>
      </c>
      <c r="G1270" s="2">
        <v>0</v>
      </c>
      <c r="H1270" s="16">
        <f t="shared" si="19"/>
        <v>0</v>
      </c>
    </row>
    <row r="1271" spans="1:8" ht="13.5" x14ac:dyDescent="0.25">
      <c r="A1271" s="11"/>
      <c r="B1271" s="10">
        <v>44159</v>
      </c>
      <c r="C1271" s="2">
        <v>7.8</v>
      </c>
      <c r="D1271" s="2">
        <v>7.7843999999999998</v>
      </c>
      <c r="E1271" s="2">
        <v>0</v>
      </c>
      <c r="F1271" s="2">
        <v>0</v>
      </c>
      <c r="G1271" s="2">
        <v>0</v>
      </c>
      <c r="H1271" s="16">
        <f t="shared" si="19"/>
        <v>0</v>
      </c>
    </row>
    <row r="1272" spans="1:8" ht="13.5" x14ac:dyDescent="0.25">
      <c r="A1272" s="11"/>
      <c r="B1272" s="10">
        <v>44160</v>
      </c>
      <c r="C1272" s="2">
        <v>7.62</v>
      </c>
      <c r="D1272" s="2">
        <v>7.6048</v>
      </c>
      <c r="E1272" s="2">
        <v>105</v>
      </c>
      <c r="F1272" s="2">
        <v>7.62</v>
      </c>
      <c r="G1272" s="2">
        <v>800.1</v>
      </c>
      <c r="H1272" s="16">
        <f t="shared" si="19"/>
        <v>-2.3071784594830658E-2</v>
      </c>
    </row>
    <row r="1273" spans="1:8" ht="13.5" x14ac:dyDescent="0.25">
      <c r="A1273" s="11"/>
      <c r="B1273" s="10">
        <v>44161</v>
      </c>
      <c r="C1273" s="2">
        <v>8</v>
      </c>
      <c r="D1273" s="2">
        <v>7.984</v>
      </c>
      <c r="E1273" s="2">
        <v>80</v>
      </c>
      <c r="F1273" s="2">
        <v>7.86</v>
      </c>
      <c r="G1273" s="2">
        <v>628.79999999999995</v>
      </c>
      <c r="H1273" s="16">
        <f t="shared" si="19"/>
        <v>4.9863244266778871E-2</v>
      </c>
    </row>
    <row r="1274" spans="1:8" ht="13.5" x14ac:dyDescent="0.25">
      <c r="A1274" s="11"/>
      <c r="B1274" s="10">
        <v>44162</v>
      </c>
      <c r="C1274" s="2">
        <v>8</v>
      </c>
      <c r="D1274" s="2">
        <v>7.984</v>
      </c>
      <c r="E1274" s="2">
        <v>0</v>
      </c>
      <c r="F1274" s="2">
        <v>0</v>
      </c>
      <c r="G1274" s="2">
        <v>0</v>
      </c>
      <c r="H1274" s="16">
        <f t="shared" si="19"/>
        <v>0</v>
      </c>
    </row>
    <row r="1275" spans="1:8" ht="13.5" x14ac:dyDescent="0.25">
      <c r="A1275" s="11"/>
      <c r="B1275" s="10">
        <v>44165</v>
      </c>
      <c r="C1275" s="2">
        <v>7.98</v>
      </c>
      <c r="D1275" s="2">
        <v>7.9640000000000004</v>
      </c>
      <c r="E1275" s="2">
        <v>755</v>
      </c>
      <c r="F1275" s="2">
        <v>7.9074</v>
      </c>
      <c r="G1275" s="2">
        <v>5970.0870000000004</v>
      </c>
      <c r="H1275" s="16">
        <f t="shared" si="19"/>
        <v>-2.5050100200400267E-3</v>
      </c>
    </row>
    <row r="1276" spans="1:8" ht="13.5" x14ac:dyDescent="0.25">
      <c r="A1276" s="11"/>
      <c r="B1276" s="10">
        <v>44166</v>
      </c>
      <c r="C1276" s="2">
        <v>7.97</v>
      </c>
      <c r="D1276" s="2">
        <v>7.9541000000000004</v>
      </c>
      <c r="E1276" s="2">
        <v>205</v>
      </c>
      <c r="F1276" s="2">
        <v>7.9759000000000002</v>
      </c>
      <c r="G1276" s="2">
        <v>1635.0595000000001</v>
      </c>
      <c r="H1276" s="16">
        <f t="shared" si="19"/>
        <v>-1.2430939226519362E-3</v>
      </c>
    </row>
    <row r="1277" spans="1:8" ht="13.5" x14ac:dyDescent="0.25">
      <c r="A1277" s="11"/>
      <c r="B1277" s="10">
        <v>44167</v>
      </c>
      <c r="C1277" s="2">
        <v>7.96</v>
      </c>
      <c r="D1277" s="2">
        <v>7.9440999999999997</v>
      </c>
      <c r="E1277" s="2">
        <v>15</v>
      </c>
      <c r="F1277" s="2">
        <v>8.2799999999999994</v>
      </c>
      <c r="G1277" s="2">
        <v>124.2</v>
      </c>
      <c r="H1277" s="16">
        <f t="shared" si="19"/>
        <v>-1.2572132610855628E-3</v>
      </c>
    </row>
    <row r="1278" spans="1:8" ht="13.5" x14ac:dyDescent="0.25">
      <c r="A1278" s="11"/>
      <c r="B1278" s="10">
        <v>44168</v>
      </c>
      <c r="C1278" s="2">
        <v>7.62</v>
      </c>
      <c r="D1278" s="2">
        <v>7.6048</v>
      </c>
      <c r="E1278" s="2">
        <v>485</v>
      </c>
      <c r="F1278" s="2">
        <v>7.62</v>
      </c>
      <c r="G1278" s="2">
        <v>3695.7</v>
      </c>
      <c r="H1278" s="16">
        <f t="shared" si="19"/>
        <v>-4.2710942712201473E-2</v>
      </c>
    </row>
    <row r="1279" spans="1:8" ht="13.5" x14ac:dyDescent="0.25">
      <c r="A1279" s="11"/>
      <c r="B1279" s="10">
        <v>44169</v>
      </c>
      <c r="C1279" s="2">
        <v>7.63</v>
      </c>
      <c r="D1279" s="2">
        <v>7.6147</v>
      </c>
      <c r="E1279" s="2">
        <v>2807</v>
      </c>
      <c r="F1279" s="2">
        <v>7.6257000000000001</v>
      </c>
      <c r="G1279" s="2">
        <v>21405.339899999999</v>
      </c>
      <c r="H1279" s="16">
        <f t="shared" si="19"/>
        <v>1.301809383547236E-3</v>
      </c>
    </row>
    <row r="1280" spans="1:8" ht="13.5" x14ac:dyDescent="0.25">
      <c r="A1280" s="11"/>
      <c r="B1280" s="10">
        <v>44172</v>
      </c>
      <c r="C1280" s="2">
        <v>7.85</v>
      </c>
      <c r="D1280" s="2">
        <v>7.8342999999999998</v>
      </c>
      <c r="E1280" s="2">
        <v>5</v>
      </c>
      <c r="F1280" s="2">
        <v>7.85</v>
      </c>
      <c r="G1280" s="2">
        <v>39.25</v>
      </c>
      <c r="H1280" s="16">
        <f t="shared" si="19"/>
        <v>2.8838956229398374E-2</v>
      </c>
    </row>
    <row r="1281" spans="1:8" ht="13.5" x14ac:dyDescent="0.25">
      <c r="A1281" s="11"/>
      <c r="B1281" s="10">
        <v>44173</v>
      </c>
      <c r="C1281" s="2">
        <v>8.07</v>
      </c>
      <c r="D1281" s="2">
        <v>8.0539000000000005</v>
      </c>
      <c r="E1281" s="2">
        <v>482</v>
      </c>
      <c r="F1281" s="2">
        <v>8.0732999999999997</v>
      </c>
      <c r="G1281" s="2">
        <v>3891.3305999999998</v>
      </c>
      <c r="H1281" s="16">
        <f t="shared" si="19"/>
        <v>2.8030583459913546E-2</v>
      </c>
    </row>
    <row r="1282" spans="1:8" ht="13.5" x14ac:dyDescent="0.25">
      <c r="A1282" s="11"/>
      <c r="B1282" s="10">
        <v>44174</v>
      </c>
      <c r="C1282" s="2">
        <v>8.3000000000000007</v>
      </c>
      <c r="D1282" s="2">
        <v>8.2834000000000003</v>
      </c>
      <c r="E1282" s="2">
        <v>6071</v>
      </c>
      <c r="F1282" s="2">
        <v>8.3000000000000007</v>
      </c>
      <c r="G1282" s="2">
        <v>50389.3</v>
      </c>
      <c r="H1282" s="16">
        <f t="shared" si="19"/>
        <v>2.8495511491327157E-2</v>
      </c>
    </row>
    <row r="1283" spans="1:8" ht="13.5" x14ac:dyDescent="0.25">
      <c r="A1283" s="11"/>
      <c r="B1283" s="10">
        <v>44175</v>
      </c>
      <c r="C1283" s="2">
        <v>8.2899999999999991</v>
      </c>
      <c r="D1283" s="2">
        <v>8.2734000000000005</v>
      </c>
      <c r="E1283" s="2">
        <v>404</v>
      </c>
      <c r="F1283" s="2">
        <v>8.2899999999999991</v>
      </c>
      <c r="G1283" s="2">
        <v>3349.16</v>
      </c>
      <c r="H1283" s="16">
        <f t="shared" si="19"/>
        <v>-1.2072337445976032E-3</v>
      </c>
    </row>
    <row r="1284" spans="1:8" ht="13.5" x14ac:dyDescent="0.25">
      <c r="A1284" s="11"/>
      <c r="B1284" s="10">
        <v>44176</v>
      </c>
      <c r="C1284" s="2">
        <v>8.2899999999999991</v>
      </c>
      <c r="D1284" s="2">
        <v>8.2734000000000005</v>
      </c>
      <c r="E1284" s="2">
        <v>0</v>
      </c>
      <c r="F1284" s="2">
        <v>0</v>
      </c>
      <c r="G1284" s="2">
        <v>0</v>
      </c>
      <c r="H1284" s="16">
        <f t="shared" si="19"/>
        <v>0</v>
      </c>
    </row>
    <row r="1285" spans="1:8" ht="13.5" x14ac:dyDescent="0.25">
      <c r="A1285" s="11"/>
      <c r="B1285" s="10">
        <v>44179</v>
      </c>
      <c r="C1285" s="2">
        <v>7.92</v>
      </c>
      <c r="D1285" s="2">
        <v>7.9042000000000003</v>
      </c>
      <c r="E1285" s="2">
        <v>0</v>
      </c>
      <c r="F1285" s="2">
        <v>0</v>
      </c>
      <c r="G1285" s="2">
        <v>0</v>
      </c>
      <c r="H1285" s="16">
        <f t="shared" si="19"/>
        <v>-4.4624942587086346E-2</v>
      </c>
    </row>
    <row r="1286" spans="1:8" ht="13.5" x14ac:dyDescent="0.25">
      <c r="A1286" s="11"/>
      <c r="B1286" s="10">
        <v>44180</v>
      </c>
      <c r="C1286" s="2">
        <v>8</v>
      </c>
      <c r="D1286" s="2">
        <v>7.984</v>
      </c>
      <c r="E1286" s="2">
        <v>4</v>
      </c>
      <c r="F1286" s="2">
        <v>8</v>
      </c>
      <c r="G1286" s="2">
        <v>32</v>
      </c>
      <c r="H1286" s="16">
        <f t="shared" si="19"/>
        <v>1.0095898383138034E-2</v>
      </c>
    </row>
    <row r="1287" spans="1:8" ht="13.5" x14ac:dyDescent="0.25">
      <c r="A1287" s="11"/>
      <c r="B1287" s="10">
        <v>44181</v>
      </c>
      <c r="C1287" s="2">
        <v>7.87</v>
      </c>
      <c r="D1287" s="2">
        <v>7.8543000000000003</v>
      </c>
      <c r="E1287" s="2">
        <v>84</v>
      </c>
      <c r="F1287" s="2">
        <v>7.8875999999999999</v>
      </c>
      <c r="G1287" s="2">
        <v>662.55840000000001</v>
      </c>
      <c r="H1287" s="16">
        <f t="shared" ref="H1287:H1350" si="20">(D1287-D1286)/D1286</f>
        <v>-1.6244989979959882E-2</v>
      </c>
    </row>
    <row r="1288" spans="1:8" ht="13.5" x14ac:dyDescent="0.25">
      <c r="A1288" s="11"/>
      <c r="B1288" s="10">
        <v>44182</v>
      </c>
      <c r="C1288" s="2">
        <v>7.84</v>
      </c>
      <c r="D1288" s="2">
        <v>7.8243</v>
      </c>
      <c r="E1288" s="2">
        <v>597</v>
      </c>
      <c r="F1288" s="2">
        <v>7.8498999999999999</v>
      </c>
      <c r="G1288" s="2">
        <v>4686.3903</v>
      </c>
      <c r="H1288" s="16">
        <f t="shared" si="20"/>
        <v>-3.8195638058134075E-3</v>
      </c>
    </row>
    <row r="1289" spans="1:8" ht="13.5" x14ac:dyDescent="0.25">
      <c r="A1289" s="11"/>
      <c r="B1289" s="10">
        <v>44183</v>
      </c>
      <c r="C1289" s="2">
        <v>8.19</v>
      </c>
      <c r="D1289" s="2">
        <v>8.1736000000000004</v>
      </c>
      <c r="E1289" s="2">
        <v>636</v>
      </c>
      <c r="F1289" s="2">
        <v>7.5</v>
      </c>
      <c r="G1289" s="2">
        <v>4770</v>
      </c>
      <c r="H1289" s="16">
        <f t="shared" si="20"/>
        <v>4.4642971256214664E-2</v>
      </c>
    </row>
    <row r="1290" spans="1:8" ht="13.5" x14ac:dyDescent="0.25">
      <c r="A1290" s="11"/>
      <c r="B1290" s="10">
        <v>44186</v>
      </c>
      <c r="C1290" s="2">
        <v>8.19</v>
      </c>
      <c r="D1290" s="2">
        <v>8.1736000000000004</v>
      </c>
      <c r="E1290" s="2">
        <v>0</v>
      </c>
      <c r="F1290" s="2">
        <v>0</v>
      </c>
      <c r="G1290" s="2">
        <v>0</v>
      </c>
      <c r="H1290" s="16">
        <f t="shared" si="20"/>
        <v>0</v>
      </c>
    </row>
    <row r="1291" spans="1:8" ht="13.5" x14ac:dyDescent="0.25">
      <c r="A1291" s="11"/>
      <c r="B1291" s="10">
        <v>44187</v>
      </c>
      <c r="C1291" s="2">
        <v>8.19</v>
      </c>
      <c r="D1291" s="2">
        <v>8.1736000000000004</v>
      </c>
      <c r="E1291" s="2">
        <v>0</v>
      </c>
      <c r="F1291" s="2">
        <v>0</v>
      </c>
      <c r="G1291" s="2">
        <v>0</v>
      </c>
      <c r="H1291" s="16">
        <f t="shared" si="20"/>
        <v>0</v>
      </c>
    </row>
    <row r="1292" spans="1:8" ht="13.5" x14ac:dyDescent="0.25">
      <c r="A1292" s="11"/>
      <c r="B1292" s="10">
        <v>44188</v>
      </c>
      <c r="C1292" s="2">
        <v>8.19</v>
      </c>
      <c r="D1292" s="2">
        <v>8.1736000000000004</v>
      </c>
      <c r="E1292" s="2">
        <v>0</v>
      </c>
      <c r="F1292" s="2">
        <v>0</v>
      </c>
      <c r="G1292" s="2">
        <v>0</v>
      </c>
      <c r="H1292" s="16">
        <f t="shared" si="20"/>
        <v>0</v>
      </c>
    </row>
    <row r="1293" spans="1:8" ht="13.5" x14ac:dyDescent="0.25">
      <c r="A1293" s="11"/>
      <c r="B1293" s="10">
        <v>44189</v>
      </c>
      <c r="C1293" s="2">
        <v>8.3000000000000007</v>
      </c>
      <c r="D1293" s="2">
        <v>8.2834000000000003</v>
      </c>
      <c r="E1293" s="2">
        <v>2</v>
      </c>
      <c r="F1293" s="2">
        <v>8.3000000000000007</v>
      </c>
      <c r="G1293" s="2">
        <v>16.600000000000001</v>
      </c>
      <c r="H1293" s="16">
        <f t="shared" si="20"/>
        <v>1.343349319761181E-2</v>
      </c>
    </row>
    <row r="1294" spans="1:8" ht="13.5" x14ac:dyDescent="0.25">
      <c r="A1294" s="11"/>
      <c r="B1294" s="10">
        <v>44190</v>
      </c>
      <c r="C1294" s="2">
        <v>8.3000000000000007</v>
      </c>
      <c r="D1294" s="2">
        <v>8.2834000000000003</v>
      </c>
      <c r="E1294" s="2">
        <v>0</v>
      </c>
      <c r="F1294" s="2">
        <v>0</v>
      </c>
      <c r="G1294" s="2">
        <v>0</v>
      </c>
      <c r="H1294" s="16">
        <f t="shared" si="20"/>
        <v>0</v>
      </c>
    </row>
    <row r="1295" spans="1:8" ht="13.5" x14ac:dyDescent="0.25">
      <c r="A1295" s="11"/>
      <c r="B1295" s="10">
        <v>44193</v>
      </c>
      <c r="C1295" s="2">
        <v>8.3000000000000007</v>
      </c>
      <c r="D1295" s="2">
        <v>8.2834000000000003</v>
      </c>
      <c r="E1295" s="2">
        <v>0</v>
      </c>
      <c r="F1295" s="2">
        <v>0</v>
      </c>
      <c r="G1295" s="2">
        <v>0</v>
      </c>
      <c r="H1295" s="16">
        <f t="shared" si="20"/>
        <v>0</v>
      </c>
    </row>
    <row r="1296" spans="1:8" ht="13.5" x14ac:dyDescent="0.25">
      <c r="A1296" s="11"/>
      <c r="B1296" s="10">
        <v>44194</v>
      </c>
      <c r="C1296" s="2">
        <v>8.3000000000000007</v>
      </c>
      <c r="D1296" s="2">
        <v>8.2834000000000003</v>
      </c>
      <c r="E1296" s="2">
        <v>0</v>
      </c>
      <c r="F1296" s="2">
        <v>0</v>
      </c>
      <c r="G1296" s="2">
        <v>0</v>
      </c>
      <c r="H1296" s="16">
        <f t="shared" si="20"/>
        <v>0</v>
      </c>
    </row>
    <row r="1297" spans="1:8" ht="13.5" x14ac:dyDescent="0.25">
      <c r="A1297" s="11"/>
      <c r="B1297" s="10">
        <v>44195</v>
      </c>
      <c r="C1297" s="2">
        <v>8</v>
      </c>
      <c r="D1297" s="2">
        <v>7.984</v>
      </c>
      <c r="E1297" s="2">
        <v>410</v>
      </c>
      <c r="F1297" s="2">
        <v>8</v>
      </c>
      <c r="G1297" s="2">
        <v>3280</v>
      </c>
      <c r="H1297" s="16">
        <f t="shared" si="20"/>
        <v>-3.6144578313253052E-2</v>
      </c>
    </row>
    <row r="1298" spans="1:8" ht="13.5" x14ac:dyDescent="0.25">
      <c r="A1298" s="11"/>
      <c r="B1298" s="10">
        <v>44196</v>
      </c>
      <c r="C1298" s="2">
        <v>7.98</v>
      </c>
      <c r="D1298" s="2">
        <v>7.9640000000000004</v>
      </c>
      <c r="E1298" s="2">
        <v>120</v>
      </c>
      <c r="F1298" s="2">
        <v>7.9966999999999997</v>
      </c>
      <c r="G1298" s="2">
        <v>959.60400000000004</v>
      </c>
      <c r="H1298" s="16">
        <f t="shared" si="20"/>
        <v>-2.5050100200400267E-3</v>
      </c>
    </row>
    <row r="1299" spans="1:8" ht="13.5" x14ac:dyDescent="0.25">
      <c r="A1299" s="11"/>
      <c r="B1299" s="10">
        <v>44200</v>
      </c>
      <c r="C1299" s="2">
        <v>8.1999999999999993</v>
      </c>
      <c r="D1299" s="2">
        <v>8.1836000000000002</v>
      </c>
      <c r="E1299" s="2">
        <v>1</v>
      </c>
      <c r="F1299" s="2">
        <v>8.1999999999999993</v>
      </c>
      <c r="G1299" s="2">
        <v>8.1999999999999993</v>
      </c>
      <c r="H1299" s="16">
        <f t="shared" si="20"/>
        <v>2.7574083375188321E-2</v>
      </c>
    </row>
    <row r="1300" spans="1:8" ht="13.5" x14ac:dyDescent="0.25">
      <c r="A1300" s="11"/>
      <c r="B1300" s="10">
        <v>44201</v>
      </c>
      <c r="C1300" s="2">
        <v>8.19</v>
      </c>
      <c r="D1300" s="2">
        <v>8.1736000000000004</v>
      </c>
      <c r="E1300" s="2">
        <v>3534</v>
      </c>
      <c r="F1300" s="2">
        <v>8.19</v>
      </c>
      <c r="G1300" s="2">
        <v>28943.46</v>
      </c>
      <c r="H1300" s="16">
        <f t="shared" si="20"/>
        <v>-1.2219561073365983E-3</v>
      </c>
    </row>
    <row r="1301" spans="1:8" ht="13.5" x14ac:dyDescent="0.25">
      <c r="A1301" s="11"/>
      <c r="B1301" s="10">
        <v>44202</v>
      </c>
      <c r="C1301" s="2">
        <v>8.19</v>
      </c>
      <c r="D1301" s="2">
        <v>8.1736000000000004</v>
      </c>
      <c r="E1301" s="2">
        <v>64</v>
      </c>
      <c r="F1301" s="2">
        <v>8.19</v>
      </c>
      <c r="G1301" s="2">
        <v>524.16</v>
      </c>
      <c r="H1301" s="16">
        <f t="shared" si="20"/>
        <v>0</v>
      </c>
    </row>
    <row r="1302" spans="1:8" ht="13.5" x14ac:dyDescent="0.25">
      <c r="A1302" s="11"/>
      <c r="B1302" s="10">
        <v>44203</v>
      </c>
      <c r="C1302" s="2">
        <v>8.19</v>
      </c>
      <c r="D1302" s="2">
        <v>8.1736000000000004</v>
      </c>
      <c r="E1302" s="2">
        <v>0</v>
      </c>
      <c r="F1302" s="2">
        <v>0</v>
      </c>
      <c r="G1302" s="2">
        <v>0</v>
      </c>
      <c r="H1302" s="16">
        <f t="shared" si="20"/>
        <v>0</v>
      </c>
    </row>
    <row r="1303" spans="1:8" ht="13.5" x14ac:dyDescent="0.25">
      <c r="A1303" s="11"/>
      <c r="B1303" s="10">
        <v>44204</v>
      </c>
      <c r="C1303" s="2">
        <v>8</v>
      </c>
      <c r="D1303" s="2">
        <v>7.984</v>
      </c>
      <c r="E1303" s="2">
        <v>202</v>
      </c>
      <c r="F1303" s="2">
        <v>8.1884999999999994</v>
      </c>
      <c r="G1303" s="2">
        <v>1654.077</v>
      </c>
      <c r="H1303" s="16">
        <f t="shared" si="20"/>
        <v>-2.3196633062542871E-2</v>
      </c>
    </row>
    <row r="1304" spans="1:8" ht="13.5" x14ac:dyDescent="0.25">
      <c r="A1304" s="11"/>
      <c r="B1304" s="10">
        <v>44207</v>
      </c>
      <c r="C1304" s="2">
        <v>7.99</v>
      </c>
      <c r="D1304" s="2">
        <v>7.9740000000000002</v>
      </c>
      <c r="E1304" s="2">
        <v>1200</v>
      </c>
      <c r="F1304" s="2">
        <v>7.99</v>
      </c>
      <c r="G1304" s="2">
        <v>9588</v>
      </c>
      <c r="H1304" s="16">
        <f t="shared" si="20"/>
        <v>-1.2525050100200134E-3</v>
      </c>
    </row>
    <row r="1305" spans="1:8" ht="13.5" x14ac:dyDescent="0.25">
      <c r="A1305" s="11"/>
      <c r="B1305" s="10">
        <v>44208</v>
      </c>
      <c r="C1305" s="2">
        <v>7.99</v>
      </c>
      <c r="D1305" s="2">
        <v>7.9740000000000002</v>
      </c>
      <c r="E1305" s="2">
        <v>0</v>
      </c>
      <c r="F1305" s="2">
        <v>0</v>
      </c>
      <c r="G1305" s="2">
        <v>0</v>
      </c>
      <c r="H1305" s="16">
        <f t="shared" si="20"/>
        <v>0</v>
      </c>
    </row>
    <row r="1306" spans="1:8" ht="13.5" x14ac:dyDescent="0.25">
      <c r="A1306" s="11"/>
      <c r="B1306" s="10">
        <v>44209</v>
      </c>
      <c r="C1306" s="2">
        <v>7.99</v>
      </c>
      <c r="D1306" s="2">
        <v>7.9740000000000002</v>
      </c>
      <c r="E1306" s="2">
        <v>0</v>
      </c>
      <c r="F1306" s="2">
        <v>0</v>
      </c>
      <c r="G1306" s="2">
        <v>0</v>
      </c>
      <c r="H1306" s="16">
        <f t="shared" si="20"/>
        <v>0</v>
      </c>
    </row>
    <row r="1307" spans="1:8" ht="13.5" x14ac:dyDescent="0.25">
      <c r="A1307" s="11"/>
      <c r="B1307" s="10">
        <v>44211</v>
      </c>
      <c r="C1307" s="2">
        <v>7.99</v>
      </c>
      <c r="D1307" s="2">
        <v>7.9740000000000002</v>
      </c>
      <c r="E1307" s="2">
        <v>0</v>
      </c>
      <c r="F1307" s="2">
        <v>0</v>
      </c>
      <c r="G1307" s="2">
        <v>0</v>
      </c>
      <c r="H1307" s="16">
        <f t="shared" si="20"/>
        <v>0</v>
      </c>
    </row>
    <row r="1308" spans="1:8" ht="13.5" x14ac:dyDescent="0.25">
      <c r="A1308" s="11"/>
      <c r="B1308" s="10">
        <v>44214</v>
      </c>
      <c r="C1308" s="2">
        <v>7.99</v>
      </c>
      <c r="D1308" s="2">
        <v>7.9740000000000002</v>
      </c>
      <c r="E1308" s="2">
        <v>0</v>
      </c>
      <c r="F1308" s="2">
        <v>0</v>
      </c>
      <c r="G1308" s="2">
        <v>0</v>
      </c>
      <c r="H1308" s="16">
        <f t="shared" si="20"/>
        <v>0</v>
      </c>
    </row>
    <row r="1309" spans="1:8" ht="13.5" x14ac:dyDescent="0.25">
      <c r="A1309" s="11"/>
      <c r="B1309" s="10">
        <v>44215</v>
      </c>
      <c r="C1309" s="2">
        <v>7.99</v>
      </c>
      <c r="D1309" s="2">
        <v>7.9740000000000002</v>
      </c>
      <c r="E1309" s="2">
        <v>0</v>
      </c>
      <c r="F1309" s="2">
        <v>0</v>
      </c>
      <c r="G1309" s="2">
        <v>0</v>
      </c>
      <c r="H1309" s="16">
        <f t="shared" si="20"/>
        <v>0</v>
      </c>
    </row>
    <row r="1310" spans="1:8" ht="13.5" x14ac:dyDescent="0.25">
      <c r="A1310" s="11"/>
      <c r="B1310" s="10">
        <v>44216</v>
      </c>
      <c r="C1310" s="2">
        <v>7.99</v>
      </c>
      <c r="D1310" s="2">
        <v>7.9740000000000002</v>
      </c>
      <c r="E1310" s="2">
        <v>0</v>
      </c>
      <c r="F1310" s="2">
        <v>0</v>
      </c>
      <c r="G1310" s="2">
        <v>0</v>
      </c>
      <c r="H1310" s="16">
        <f t="shared" si="20"/>
        <v>0</v>
      </c>
    </row>
    <row r="1311" spans="1:8" ht="13.5" x14ac:dyDescent="0.25">
      <c r="A1311" s="11"/>
      <c r="B1311" s="10">
        <v>44217</v>
      </c>
      <c r="C1311" s="2">
        <v>7.9</v>
      </c>
      <c r="D1311" s="2">
        <v>7.8841999999999999</v>
      </c>
      <c r="E1311" s="2">
        <v>82</v>
      </c>
      <c r="F1311" s="2">
        <v>7.7622</v>
      </c>
      <c r="G1311" s="2">
        <v>636.50040000000001</v>
      </c>
      <c r="H1311" s="16">
        <f t="shared" si="20"/>
        <v>-1.126160020065216E-2</v>
      </c>
    </row>
    <row r="1312" spans="1:8" ht="13.5" x14ac:dyDescent="0.25">
      <c r="A1312" s="11"/>
      <c r="B1312" s="10">
        <v>44218</v>
      </c>
      <c r="C1312" s="2">
        <v>7.9</v>
      </c>
      <c r="D1312" s="2">
        <v>7.8841999999999999</v>
      </c>
      <c r="E1312" s="2">
        <v>17</v>
      </c>
      <c r="F1312" s="2">
        <v>7.9</v>
      </c>
      <c r="G1312" s="2">
        <v>134.30000000000001</v>
      </c>
      <c r="H1312" s="16">
        <f t="shared" si="20"/>
        <v>0</v>
      </c>
    </row>
    <row r="1313" spans="1:8" ht="13.5" x14ac:dyDescent="0.25">
      <c r="A1313" s="11"/>
      <c r="B1313" s="10">
        <v>44221</v>
      </c>
      <c r="C1313" s="2">
        <v>7.6</v>
      </c>
      <c r="D1313" s="2">
        <v>7.5848000000000004</v>
      </c>
      <c r="E1313" s="2">
        <v>2087</v>
      </c>
      <c r="F1313" s="2">
        <v>7.6</v>
      </c>
      <c r="G1313" s="2">
        <v>15861.2</v>
      </c>
      <c r="H1313" s="16">
        <f t="shared" si="20"/>
        <v>-3.7974683544303729E-2</v>
      </c>
    </row>
    <row r="1314" spans="1:8" ht="13.5" x14ac:dyDescent="0.25">
      <c r="A1314" s="11"/>
      <c r="B1314" s="10">
        <v>44222</v>
      </c>
      <c r="C1314" s="2">
        <v>7.6</v>
      </c>
      <c r="D1314" s="2">
        <v>7.5848000000000004</v>
      </c>
      <c r="E1314" s="2">
        <v>0</v>
      </c>
      <c r="F1314" s="2">
        <v>0</v>
      </c>
      <c r="G1314" s="2">
        <v>0</v>
      </c>
      <c r="H1314" s="16">
        <f t="shared" si="20"/>
        <v>0</v>
      </c>
    </row>
    <row r="1315" spans="1:8" ht="13.5" x14ac:dyDescent="0.25">
      <c r="A1315" s="11"/>
      <c r="B1315" s="10">
        <v>44223</v>
      </c>
      <c r="C1315" s="2">
        <v>7.82</v>
      </c>
      <c r="D1315" s="2">
        <v>7.8044000000000002</v>
      </c>
      <c r="E1315" s="2">
        <v>122</v>
      </c>
      <c r="F1315" s="2">
        <v>7.6</v>
      </c>
      <c r="G1315" s="2">
        <v>927.2</v>
      </c>
      <c r="H1315" s="16">
        <f t="shared" si="20"/>
        <v>2.8952642126357949E-2</v>
      </c>
    </row>
    <row r="1316" spans="1:8" ht="13.5" x14ac:dyDescent="0.25">
      <c r="A1316" s="11"/>
      <c r="B1316" s="10">
        <v>44224</v>
      </c>
      <c r="C1316" s="2">
        <v>7.94</v>
      </c>
      <c r="D1316" s="2">
        <v>7.9241000000000001</v>
      </c>
      <c r="E1316" s="2">
        <v>502</v>
      </c>
      <c r="F1316" s="2">
        <v>7.6013999999999999</v>
      </c>
      <c r="G1316" s="2">
        <v>3815.9027999999998</v>
      </c>
      <c r="H1316" s="16">
        <f t="shared" si="20"/>
        <v>1.5337501921992711E-2</v>
      </c>
    </row>
    <row r="1317" spans="1:8" ht="13.5" x14ac:dyDescent="0.25">
      <c r="A1317" s="11"/>
      <c r="B1317" s="10">
        <v>44225</v>
      </c>
      <c r="C1317" s="2">
        <v>7.93</v>
      </c>
      <c r="D1317" s="2">
        <v>7.9141000000000004</v>
      </c>
      <c r="E1317" s="2">
        <v>100</v>
      </c>
      <c r="F1317" s="2">
        <v>7.93</v>
      </c>
      <c r="G1317" s="2">
        <v>793</v>
      </c>
      <c r="H1317" s="16">
        <f t="shared" si="20"/>
        <v>-1.261972968538987E-3</v>
      </c>
    </row>
    <row r="1318" spans="1:8" ht="13.5" x14ac:dyDescent="0.25">
      <c r="A1318" s="11"/>
      <c r="B1318" s="10">
        <v>44228</v>
      </c>
      <c r="C1318" s="2">
        <v>7.93</v>
      </c>
      <c r="D1318" s="2">
        <v>7.9141000000000004</v>
      </c>
      <c r="E1318" s="2">
        <v>0</v>
      </c>
      <c r="F1318" s="2">
        <v>0</v>
      </c>
      <c r="G1318" s="2">
        <v>0</v>
      </c>
      <c r="H1318" s="16">
        <f t="shared" si="20"/>
        <v>0</v>
      </c>
    </row>
    <row r="1319" spans="1:8" ht="13.5" x14ac:dyDescent="0.25">
      <c r="A1319" s="11"/>
      <c r="B1319" s="10">
        <v>44229</v>
      </c>
      <c r="C1319" s="2">
        <v>7.93</v>
      </c>
      <c r="D1319" s="2">
        <v>7.9141000000000004</v>
      </c>
      <c r="E1319" s="2">
        <v>0</v>
      </c>
      <c r="F1319" s="2">
        <v>0</v>
      </c>
      <c r="G1319" s="2">
        <v>0</v>
      </c>
      <c r="H1319" s="16">
        <f t="shared" si="20"/>
        <v>0</v>
      </c>
    </row>
    <row r="1320" spans="1:8" ht="13.5" x14ac:dyDescent="0.25">
      <c r="A1320" s="11"/>
      <c r="B1320" s="10">
        <v>44230</v>
      </c>
      <c r="C1320" s="2">
        <v>7.93</v>
      </c>
      <c r="D1320" s="2">
        <v>7.9141000000000004</v>
      </c>
      <c r="E1320" s="2">
        <v>0</v>
      </c>
      <c r="F1320" s="2">
        <v>0</v>
      </c>
      <c r="G1320" s="2">
        <v>0</v>
      </c>
      <c r="H1320" s="16">
        <f t="shared" si="20"/>
        <v>0</v>
      </c>
    </row>
    <row r="1321" spans="1:8" ht="13.5" x14ac:dyDescent="0.25">
      <c r="A1321" s="11"/>
      <c r="B1321" s="10">
        <v>44231</v>
      </c>
      <c r="C1321" s="2">
        <v>7.93</v>
      </c>
      <c r="D1321" s="2">
        <v>7.9141000000000004</v>
      </c>
      <c r="E1321" s="2">
        <v>0</v>
      </c>
      <c r="F1321" s="2">
        <v>0</v>
      </c>
      <c r="G1321" s="2">
        <v>0</v>
      </c>
      <c r="H1321" s="16">
        <f t="shared" si="20"/>
        <v>0</v>
      </c>
    </row>
    <row r="1322" spans="1:8" ht="13.5" x14ac:dyDescent="0.25">
      <c r="A1322" s="11"/>
      <c r="B1322" s="10">
        <v>44232</v>
      </c>
      <c r="C1322" s="2">
        <v>7.93</v>
      </c>
      <c r="D1322" s="2">
        <v>7.9141000000000004</v>
      </c>
      <c r="E1322" s="2">
        <v>0</v>
      </c>
      <c r="F1322" s="2">
        <v>0</v>
      </c>
      <c r="G1322" s="2">
        <v>0</v>
      </c>
      <c r="H1322" s="16">
        <f t="shared" si="20"/>
        <v>0</v>
      </c>
    </row>
    <row r="1323" spans="1:8" ht="13.5" x14ac:dyDescent="0.25">
      <c r="A1323" s="11"/>
      <c r="B1323" s="10">
        <v>44235</v>
      </c>
      <c r="C1323" s="2">
        <v>7.93</v>
      </c>
      <c r="D1323" s="2">
        <v>7.9141000000000004</v>
      </c>
      <c r="E1323" s="2">
        <v>0</v>
      </c>
      <c r="F1323" s="2">
        <v>0</v>
      </c>
      <c r="G1323" s="2">
        <v>0</v>
      </c>
      <c r="H1323" s="16">
        <f t="shared" si="20"/>
        <v>0</v>
      </c>
    </row>
    <row r="1324" spans="1:8" ht="13.5" x14ac:dyDescent="0.25">
      <c r="A1324" s="11"/>
      <c r="B1324" s="10">
        <v>44236</v>
      </c>
      <c r="C1324" s="2">
        <v>7.58</v>
      </c>
      <c r="D1324" s="2">
        <v>7.5648</v>
      </c>
      <c r="E1324" s="2">
        <v>0</v>
      </c>
      <c r="F1324" s="2">
        <v>0</v>
      </c>
      <c r="G1324" s="2">
        <v>0</v>
      </c>
      <c r="H1324" s="16">
        <f t="shared" si="20"/>
        <v>-4.4136414753414836E-2</v>
      </c>
    </row>
    <row r="1325" spans="1:8" ht="13.5" x14ac:dyDescent="0.25">
      <c r="A1325" s="11"/>
      <c r="B1325" s="10">
        <v>44237</v>
      </c>
      <c r="C1325" s="2">
        <v>7.48</v>
      </c>
      <c r="D1325" s="2">
        <v>7.4649999999999999</v>
      </c>
      <c r="E1325" s="2">
        <v>616</v>
      </c>
      <c r="F1325" s="2">
        <v>7.48</v>
      </c>
      <c r="G1325" s="2">
        <v>4607.68</v>
      </c>
      <c r="H1325" s="16">
        <f t="shared" si="20"/>
        <v>-1.3192681895093077E-2</v>
      </c>
    </row>
    <row r="1326" spans="1:8" ht="13.5" x14ac:dyDescent="0.25">
      <c r="A1326" s="11"/>
      <c r="B1326" s="10">
        <v>44238</v>
      </c>
      <c r="C1326" s="2">
        <v>7.44</v>
      </c>
      <c r="D1326" s="2">
        <v>7.4250999999999996</v>
      </c>
      <c r="E1326" s="2">
        <v>300</v>
      </c>
      <c r="F1326" s="2">
        <v>7.4474999999999998</v>
      </c>
      <c r="G1326" s="2">
        <v>2234.25</v>
      </c>
      <c r="H1326" s="16">
        <f t="shared" si="20"/>
        <v>-5.3449430676490647E-3</v>
      </c>
    </row>
    <row r="1327" spans="1:8" ht="13.5" x14ac:dyDescent="0.25">
      <c r="A1327" s="11"/>
      <c r="B1327" s="10">
        <v>44239</v>
      </c>
      <c r="C1327" s="2">
        <v>7.28</v>
      </c>
      <c r="D1327" s="2">
        <v>7.2653999999999996</v>
      </c>
      <c r="E1327" s="2">
        <v>2024</v>
      </c>
      <c r="F1327" s="2">
        <v>7.2815000000000003</v>
      </c>
      <c r="G1327" s="2">
        <v>14737.755999999999</v>
      </c>
      <c r="H1327" s="16">
        <f t="shared" si="20"/>
        <v>-2.1508127836662127E-2</v>
      </c>
    </row>
    <row r="1328" spans="1:8" ht="13.5" x14ac:dyDescent="0.25">
      <c r="A1328" s="11"/>
      <c r="B1328" s="10">
        <v>44242</v>
      </c>
      <c r="C1328" s="2">
        <v>7.49</v>
      </c>
      <c r="D1328" s="2">
        <v>7.4749999999999996</v>
      </c>
      <c r="E1328" s="2">
        <v>12</v>
      </c>
      <c r="F1328" s="2">
        <v>7.49</v>
      </c>
      <c r="G1328" s="2">
        <v>89.88</v>
      </c>
      <c r="H1328" s="16">
        <f t="shared" si="20"/>
        <v>2.8849065433424179E-2</v>
      </c>
    </row>
    <row r="1329" spans="1:8" ht="13.5" x14ac:dyDescent="0.25">
      <c r="A1329" s="11"/>
      <c r="B1329" s="10">
        <v>44243</v>
      </c>
      <c r="C1329" s="2">
        <v>7.49</v>
      </c>
      <c r="D1329" s="2">
        <v>7.4749999999999996</v>
      </c>
      <c r="E1329" s="2">
        <v>87</v>
      </c>
      <c r="F1329" s="2">
        <v>7.49</v>
      </c>
      <c r="G1329" s="2">
        <v>651.63</v>
      </c>
      <c r="H1329" s="16">
        <f t="shared" si="20"/>
        <v>0</v>
      </c>
    </row>
    <row r="1330" spans="1:8" ht="13.5" x14ac:dyDescent="0.25">
      <c r="A1330" s="11"/>
      <c r="B1330" s="10">
        <v>44244</v>
      </c>
      <c r="C1330" s="2">
        <v>7.49</v>
      </c>
      <c r="D1330" s="2">
        <v>7.4749999999999996</v>
      </c>
      <c r="E1330" s="2">
        <v>80</v>
      </c>
      <c r="F1330" s="2">
        <v>7.49</v>
      </c>
      <c r="G1330" s="2">
        <v>599.20000000000005</v>
      </c>
      <c r="H1330" s="16">
        <f t="shared" si="20"/>
        <v>0</v>
      </c>
    </row>
    <row r="1331" spans="1:8" ht="13.5" x14ac:dyDescent="0.25">
      <c r="A1331" s="11"/>
      <c r="B1331" s="10">
        <v>44245</v>
      </c>
      <c r="C1331" s="2">
        <v>7.5</v>
      </c>
      <c r="D1331" s="2">
        <v>7.4850000000000003</v>
      </c>
      <c r="E1331" s="2">
        <v>116</v>
      </c>
      <c r="F1331" s="2">
        <v>7.5</v>
      </c>
      <c r="G1331" s="2">
        <v>870</v>
      </c>
      <c r="H1331" s="16">
        <f t="shared" si="20"/>
        <v>1.3377926421405586E-3</v>
      </c>
    </row>
    <row r="1332" spans="1:8" ht="13.5" x14ac:dyDescent="0.25">
      <c r="A1332" s="11"/>
      <c r="B1332" s="10">
        <v>44246</v>
      </c>
      <c r="C1332" s="2">
        <v>7.49</v>
      </c>
      <c r="D1332" s="2">
        <v>7.4749999999999996</v>
      </c>
      <c r="E1332" s="2">
        <v>100</v>
      </c>
      <c r="F1332" s="2">
        <v>7.28</v>
      </c>
      <c r="G1332" s="2">
        <v>728</v>
      </c>
      <c r="H1332" s="16">
        <f t="shared" si="20"/>
        <v>-1.3360053440214662E-3</v>
      </c>
    </row>
    <row r="1333" spans="1:8" ht="13.5" x14ac:dyDescent="0.25">
      <c r="A1333" s="11"/>
      <c r="B1333" s="10">
        <v>44249</v>
      </c>
      <c r="C1333" s="2">
        <v>7.49</v>
      </c>
      <c r="D1333" s="2">
        <v>7.4749999999999996</v>
      </c>
      <c r="E1333" s="2">
        <v>0</v>
      </c>
      <c r="F1333" s="2">
        <v>0</v>
      </c>
      <c r="G1333" s="2">
        <v>0</v>
      </c>
      <c r="H1333" s="16">
        <f t="shared" si="20"/>
        <v>0</v>
      </c>
    </row>
    <row r="1334" spans="1:8" ht="13.5" x14ac:dyDescent="0.25">
      <c r="A1334" s="11"/>
      <c r="B1334" s="10">
        <v>44250</v>
      </c>
      <c r="C1334" s="2">
        <v>7.48</v>
      </c>
      <c r="D1334" s="2">
        <v>7.4649999999999999</v>
      </c>
      <c r="E1334" s="2">
        <v>33</v>
      </c>
      <c r="F1334" s="2">
        <v>7.27</v>
      </c>
      <c r="G1334" s="2">
        <v>239.91</v>
      </c>
      <c r="H1334" s="16">
        <f t="shared" si="20"/>
        <v>-1.3377926421404398E-3</v>
      </c>
    </row>
    <row r="1335" spans="1:8" ht="13.5" x14ac:dyDescent="0.25">
      <c r="A1335" s="11"/>
      <c r="B1335" s="10">
        <v>44251</v>
      </c>
      <c r="C1335" s="2">
        <v>7.48</v>
      </c>
      <c r="D1335" s="2">
        <v>7.4649999999999999</v>
      </c>
      <c r="E1335" s="2">
        <v>0</v>
      </c>
      <c r="F1335" s="2">
        <v>0</v>
      </c>
      <c r="G1335" s="2">
        <v>0</v>
      </c>
      <c r="H1335" s="16">
        <f t="shared" si="20"/>
        <v>0</v>
      </c>
    </row>
    <row r="1336" spans="1:8" ht="13.5" x14ac:dyDescent="0.25">
      <c r="A1336" s="11"/>
      <c r="B1336" s="10">
        <v>44252</v>
      </c>
      <c r="C1336" s="2">
        <v>7.48</v>
      </c>
      <c r="D1336" s="2">
        <v>7.4649999999999999</v>
      </c>
      <c r="E1336" s="2">
        <v>0</v>
      </c>
      <c r="F1336" s="2">
        <v>0</v>
      </c>
      <c r="G1336" s="2">
        <v>0</v>
      </c>
      <c r="H1336" s="16">
        <f t="shared" si="20"/>
        <v>0</v>
      </c>
    </row>
    <row r="1337" spans="1:8" ht="13.5" x14ac:dyDescent="0.25">
      <c r="A1337" s="11"/>
      <c r="B1337" s="10">
        <v>44253</v>
      </c>
      <c r="C1337" s="2">
        <v>7.49</v>
      </c>
      <c r="D1337" s="2">
        <v>7.4749999999999996</v>
      </c>
      <c r="E1337" s="2">
        <v>311</v>
      </c>
      <c r="F1337" s="2">
        <v>7.49</v>
      </c>
      <c r="G1337" s="2">
        <v>2329.39</v>
      </c>
      <c r="H1337" s="16">
        <f t="shared" si="20"/>
        <v>1.339584728734064E-3</v>
      </c>
    </row>
    <row r="1338" spans="1:8" ht="13.5" x14ac:dyDescent="0.25">
      <c r="A1338" s="11"/>
      <c r="B1338" s="10">
        <v>44256</v>
      </c>
      <c r="C1338" s="2">
        <v>7.49</v>
      </c>
      <c r="D1338" s="2">
        <v>7.4749999999999996</v>
      </c>
      <c r="E1338" s="2">
        <v>0</v>
      </c>
      <c r="F1338" s="2">
        <v>0</v>
      </c>
      <c r="G1338" s="2">
        <v>0</v>
      </c>
      <c r="H1338" s="16">
        <f t="shared" si="20"/>
        <v>0</v>
      </c>
    </row>
    <row r="1339" spans="1:8" ht="13.5" x14ac:dyDescent="0.25">
      <c r="A1339" s="11"/>
      <c r="B1339" s="10">
        <v>44257</v>
      </c>
      <c r="C1339" s="2">
        <v>7.49</v>
      </c>
      <c r="D1339" s="2">
        <v>7.4749999999999996</v>
      </c>
      <c r="E1339" s="2">
        <v>0</v>
      </c>
      <c r="F1339" s="2">
        <v>0</v>
      </c>
      <c r="G1339" s="2">
        <v>0</v>
      </c>
      <c r="H1339" s="16">
        <f t="shared" si="20"/>
        <v>0</v>
      </c>
    </row>
    <row r="1340" spans="1:8" ht="13.5" x14ac:dyDescent="0.25">
      <c r="A1340" s="11"/>
      <c r="B1340" s="10">
        <v>44258</v>
      </c>
      <c r="C1340" s="2">
        <v>7.49</v>
      </c>
      <c r="D1340" s="2">
        <v>7.4749999999999996</v>
      </c>
      <c r="E1340" s="2">
        <v>0</v>
      </c>
      <c r="F1340" s="2">
        <v>0</v>
      </c>
      <c r="G1340" s="2">
        <v>0</v>
      </c>
      <c r="H1340" s="16">
        <f t="shared" si="20"/>
        <v>0</v>
      </c>
    </row>
    <row r="1341" spans="1:8" ht="13.5" x14ac:dyDescent="0.25">
      <c r="A1341" s="11"/>
      <c r="B1341" s="10">
        <v>44259</v>
      </c>
      <c r="C1341" s="2">
        <v>7.49</v>
      </c>
      <c r="D1341" s="2">
        <v>7.4749999999999996</v>
      </c>
      <c r="E1341" s="2">
        <v>0</v>
      </c>
      <c r="F1341" s="2">
        <v>0</v>
      </c>
      <c r="G1341" s="2">
        <v>0</v>
      </c>
      <c r="H1341" s="16">
        <f t="shared" si="20"/>
        <v>0</v>
      </c>
    </row>
    <row r="1342" spans="1:8" ht="13.5" x14ac:dyDescent="0.25">
      <c r="A1342" s="11"/>
      <c r="B1342" s="10">
        <v>44260</v>
      </c>
      <c r="C1342" s="2">
        <v>7.27</v>
      </c>
      <c r="D1342" s="2">
        <v>7.2554999999999996</v>
      </c>
      <c r="E1342" s="2">
        <v>103</v>
      </c>
      <c r="F1342" s="2">
        <v>7.27</v>
      </c>
      <c r="G1342" s="2">
        <v>748.81</v>
      </c>
      <c r="H1342" s="16">
        <f t="shared" si="20"/>
        <v>-2.9364548494983284E-2</v>
      </c>
    </row>
    <row r="1343" spans="1:8" ht="13.5" x14ac:dyDescent="0.25">
      <c r="A1343" s="11"/>
      <c r="B1343" s="10">
        <v>44263</v>
      </c>
      <c r="C1343" s="2">
        <v>7.48</v>
      </c>
      <c r="D1343" s="2">
        <v>7.4649999999999999</v>
      </c>
      <c r="E1343" s="2">
        <v>349</v>
      </c>
      <c r="F1343" s="2">
        <v>7.48</v>
      </c>
      <c r="G1343" s="2">
        <v>2610.52</v>
      </c>
      <c r="H1343" s="16">
        <f t="shared" si="20"/>
        <v>2.8874646819654091E-2</v>
      </c>
    </row>
    <row r="1344" spans="1:8" ht="13.5" x14ac:dyDescent="0.25">
      <c r="A1344" s="11"/>
      <c r="B1344" s="10">
        <v>44264</v>
      </c>
      <c r="C1344" s="2">
        <v>7.47</v>
      </c>
      <c r="D1344" s="2">
        <v>7.4550999999999998</v>
      </c>
      <c r="E1344" s="2">
        <v>130</v>
      </c>
      <c r="F1344" s="2">
        <v>7.26</v>
      </c>
      <c r="G1344" s="2">
        <v>943.8</v>
      </c>
      <c r="H1344" s="16">
        <f t="shared" si="20"/>
        <v>-1.3261888814467542E-3</v>
      </c>
    </row>
    <row r="1345" spans="1:8" ht="13.5" x14ac:dyDescent="0.25">
      <c r="A1345" s="11"/>
      <c r="B1345" s="10">
        <v>44265</v>
      </c>
      <c r="C1345" s="2">
        <v>7.47</v>
      </c>
      <c r="D1345" s="2">
        <v>7.4550999999999998</v>
      </c>
      <c r="E1345" s="2">
        <v>0</v>
      </c>
      <c r="F1345" s="2">
        <v>0</v>
      </c>
      <c r="G1345" s="2">
        <v>0</v>
      </c>
      <c r="H1345" s="16">
        <f t="shared" si="20"/>
        <v>0</v>
      </c>
    </row>
    <row r="1346" spans="1:8" ht="13.5" x14ac:dyDescent="0.25">
      <c r="A1346" s="11"/>
      <c r="B1346" s="10">
        <v>44266</v>
      </c>
      <c r="C1346" s="2">
        <v>7.25</v>
      </c>
      <c r="D1346" s="2">
        <v>7.2355</v>
      </c>
      <c r="E1346" s="2">
        <v>250</v>
      </c>
      <c r="F1346" s="2">
        <v>7.2939999999999996</v>
      </c>
      <c r="G1346" s="2">
        <v>1823.5</v>
      </c>
      <c r="H1346" s="16">
        <f t="shared" si="20"/>
        <v>-2.945634532065295E-2</v>
      </c>
    </row>
    <row r="1347" spans="1:8" ht="13.5" x14ac:dyDescent="0.25">
      <c r="A1347" s="11"/>
      <c r="B1347" s="10">
        <v>44267</v>
      </c>
      <c r="C1347" s="2">
        <v>7.25</v>
      </c>
      <c r="D1347" s="2">
        <v>7.2355</v>
      </c>
      <c r="E1347" s="2">
        <v>100</v>
      </c>
      <c r="F1347" s="2">
        <v>7.25</v>
      </c>
      <c r="G1347" s="2">
        <v>725</v>
      </c>
      <c r="H1347" s="16">
        <f t="shared" si="20"/>
        <v>0</v>
      </c>
    </row>
    <row r="1348" spans="1:8" ht="13.5" x14ac:dyDescent="0.25">
      <c r="A1348" s="11"/>
      <c r="B1348" s="10">
        <v>44270</v>
      </c>
      <c r="C1348" s="2">
        <v>7.25</v>
      </c>
      <c r="D1348" s="2">
        <v>7.2355</v>
      </c>
      <c r="E1348" s="2">
        <v>120</v>
      </c>
      <c r="F1348" s="2">
        <v>7.25</v>
      </c>
      <c r="G1348" s="2">
        <v>870</v>
      </c>
      <c r="H1348" s="16">
        <f t="shared" si="20"/>
        <v>0</v>
      </c>
    </row>
    <row r="1349" spans="1:8" ht="13.5" x14ac:dyDescent="0.25">
      <c r="A1349" s="11"/>
      <c r="B1349" s="10">
        <v>44271</v>
      </c>
      <c r="C1349" s="2">
        <v>7.2</v>
      </c>
      <c r="D1349" s="2">
        <v>7.1856</v>
      </c>
      <c r="E1349" s="2">
        <v>12</v>
      </c>
      <c r="F1349" s="2">
        <v>7.2416999999999998</v>
      </c>
      <c r="G1349" s="2">
        <v>86.900400000000005</v>
      </c>
      <c r="H1349" s="16">
        <f t="shared" si="20"/>
        <v>-6.8965517241379387E-3</v>
      </c>
    </row>
    <row r="1350" spans="1:8" ht="13.5" x14ac:dyDescent="0.25">
      <c r="A1350" s="11"/>
      <c r="B1350" s="10">
        <v>44272</v>
      </c>
      <c r="C1350" s="2">
        <v>7.2</v>
      </c>
      <c r="D1350" s="2">
        <v>7.1856</v>
      </c>
      <c r="E1350" s="2">
        <v>507</v>
      </c>
      <c r="F1350" s="2">
        <v>7.2</v>
      </c>
      <c r="G1350" s="2">
        <v>3650.4</v>
      </c>
      <c r="H1350" s="16">
        <f t="shared" si="20"/>
        <v>0</v>
      </c>
    </row>
    <row r="1351" spans="1:8" ht="13.5" x14ac:dyDescent="0.25">
      <c r="A1351" s="11"/>
      <c r="B1351" s="10">
        <v>44273</v>
      </c>
      <c r="C1351" s="2">
        <v>7.4</v>
      </c>
      <c r="D1351" s="2">
        <v>7.3852000000000002</v>
      </c>
      <c r="E1351" s="2">
        <v>646</v>
      </c>
      <c r="F1351" s="2">
        <v>7.2003000000000004</v>
      </c>
      <c r="G1351" s="2">
        <v>4651.3937999999998</v>
      </c>
      <c r="H1351" s="16">
        <f t="shared" ref="H1351:H1414" si="21">(D1351-D1350)/D1350</f>
        <v>2.7777777777777807E-2</v>
      </c>
    </row>
    <row r="1352" spans="1:8" ht="13.5" x14ac:dyDescent="0.25">
      <c r="A1352" s="11"/>
      <c r="B1352" s="10">
        <v>44274</v>
      </c>
      <c r="C1352" s="2">
        <v>7.38</v>
      </c>
      <c r="D1352" s="2">
        <v>7.3651999999999997</v>
      </c>
      <c r="E1352" s="2">
        <v>85</v>
      </c>
      <c r="F1352" s="2">
        <v>7.3859000000000004</v>
      </c>
      <c r="G1352" s="2">
        <v>627.80150000000003</v>
      </c>
      <c r="H1352" s="16">
        <f t="shared" si="21"/>
        <v>-2.708118940583933E-3</v>
      </c>
    </row>
    <row r="1353" spans="1:8" ht="13.5" x14ac:dyDescent="0.25">
      <c r="A1353" s="11"/>
      <c r="B1353" s="10">
        <v>44277</v>
      </c>
      <c r="C1353" s="2">
        <v>7.38</v>
      </c>
      <c r="D1353" s="2">
        <v>7.3651999999999997</v>
      </c>
      <c r="E1353" s="2">
        <v>50</v>
      </c>
      <c r="F1353" s="2">
        <v>7.38</v>
      </c>
      <c r="G1353" s="2">
        <v>369</v>
      </c>
      <c r="H1353" s="16">
        <f t="shared" si="21"/>
        <v>0</v>
      </c>
    </row>
    <row r="1354" spans="1:8" ht="13.5" x14ac:dyDescent="0.25">
      <c r="A1354" s="11"/>
      <c r="B1354" s="10">
        <v>44278</v>
      </c>
      <c r="C1354" s="2">
        <v>7.38</v>
      </c>
      <c r="D1354" s="2">
        <v>7.3651999999999997</v>
      </c>
      <c r="E1354" s="2">
        <v>173</v>
      </c>
      <c r="F1354" s="2">
        <v>7.4493999999999998</v>
      </c>
      <c r="G1354" s="2">
        <v>1288.7462</v>
      </c>
      <c r="H1354" s="16">
        <f t="shared" si="21"/>
        <v>0</v>
      </c>
    </row>
    <row r="1355" spans="1:8" ht="13.5" x14ac:dyDescent="0.25">
      <c r="A1355" s="11"/>
      <c r="B1355" s="10">
        <v>44279</v>
      </c>
      <c r="C1355" s="2">
        <v>7.38</v>
      </c>
      <c r="D1355" s="2">
        <v>7.3651999999999997</v>
      </c>
      <c r="E1355" s="2">
        <v>0</v>
      </c>
      <c r="F1355" s="2">
        <v>0</v>
      </c>
      <c r="G1355" s="2">
        <v>0</v>
      </c>
      <c r="H1355" s="16">
        <f t="shared" si="21"/>
        <v>0</v>
      </c>
    </row>
    <row r="1356" spans="1:8" ht="13.5" x14ac:dyDescent="0.25">
      <c r="A1356" s="11"/>
      <c r="B1356" s="10">
        <v>44280</v>
      </c>
      <c r="C1356" s="2">
        <v>7.3</v>
      </c>
      <c r="D1356" s="2">
        <v>7.2854000000000001</v>
      </c>
      <c r="E1356" s="2">
        <v>109</v>
      </c>
      <c r="F1356" s="2">
        <v>7.3</v>
      </c>
      <c r="G1356" s="2">
        <v>795.7</v>
      </c>
      <c r="H1356" s="16">
        <f t="shared" si="21"/>
        <v>-1.0834736327594586E-2</v>
      </c>
    </row>
    <row r="1357" spans="1:8" ht="13.5" x14ac:dyDescent="0.25">
      <c r="A1357" s="11"/>
      <c r="B1357" s="10">
        <v>44281</v>
      </c>
      <c r="C1357" s="2">
        <v>7.4</v>
      </c>
      <c r="D1357" s="2">
        <v>7.3852000000000002</v>
      </c>
      <c r="E1357" s="2">
        <v>29</v>
      </c>
      <c r="F1357" s="2">
        <v>7.4</v>
      </c>
      <c r="G1357" s="2">
        <v>214.6</v>
      </c>
      <c r="H1357" s="16">
        <f t="shared" si="21"/>
        <v>1.3698630136986316E-2</v>
      </c>
    </row>
    <row r="1358" spans="1:8" ht="13.5" x14ac:dyDescent="0.25">
      <c r="A1358" s="11"/>
      <c r="B1358" s="10">
        <v>44284</v>
      </c>
      <c r="C1358" s="2">
        <v>7.2</v>
      </c>
      <c r="D1358" s="2">
        <v>7.1856</v>
      </c>
      <c r="E1358" s="2">
        <v>432</v>
      </c>
      <c r="F1358" s="2">
        <v>7.1901999999999999</v>
      </c>
      <c r="G1358" s="2">
        <v>3106.1664000000001</v>
      </c>
      <c r="H1358" s="16">
        <f t="shared" si="21"/>
        <v>-2.7027027027027056E-2</v>
      </c>
    </row>
    <row r="1359" spans="1:8" ht="13.5" x14ac:dyDescent="0.25">
      <c r="A1359" s="11"/>
      <c r="B1359" s="10">
        <v>44285</v>
      </c>
      <c r="C1359" s="2">
        <v>6.89</v>
      </c>
      <c r="D1359" s="2">
        <v>6.8761999999999999</v>
      </c>
      <c r="E1359" s="2">
        <v>620</v>
      </c>
      <c r="F1359" s="2">
        <v>6.8856000000000002</v>
      </c>
      <c r="G1359" s="2">
        <v>4269.0720000000001</v>
      </c>
      <c r="H1359" s="16">
        <f t="shared" si="21"/>
        <v>-4.305833890002228E-2</v>
      </c>
    </row>
    <row r="1360" spans="1:8" ht="13.5" x14ac:dyDescent="0.25">
      <c r="A1360" s="11"/>
      <c r="B1360" s="10">
        <v>44286</v>
      </c>
      <c r="C1360" s="2">
        <v>7.2</v>
      </c>
      <c r="D1360" s="2">
        <v>7.1856</v>
      </c>
      <c r="E1360" s="2">
        <v>0</v>
      </c>
      <c r="F1360" s="2">
        <v>0</v>
      </c>
      <c r="G1360" s="2">
        <v>0</v>
      </c>
      <c r="H1360" s="16">
        <f t="shared" si="21"/>
        <v>4.4995782554317812E-2</v>
      </c>
    </row>
    <row r="1361" spans="1:8" ht="13.5" x14ac:dyDescent="0.25">
      <c r="A1361" s="11"/>
      <c r="B1361" s="10">
        <v>44287</v>
      </c>
      <c r="C1361" s="2">
        <v>7.19</v>
      </c>
      <c r="D1361" s="2">
        <v>7.1756000000000002</v>
      </c>
      <c r="E1361" s="2">
        <v>562</v>
      </c>
      <c r="F1361" s="2">
        <v>7.1904000000000003</v>
      </c>
      <c r="G1361" s="2">
        <v>4041.0048000000002</v>
      </c>
      <c r="H1361" s="16">
        <f t="shared" si="21"/>
        <v>-1.3916722333555704E-3</v>
      </c>
    </row>
    <row r="1362" spans="1:8" ht="13.5" x14ac:dyDescent="0.25">
      <c r="A1362" s="11"/>
      <c r="B1362" s="10">
        <v>44288</v>
      </c>
      <c r="C1362" s="2">
        <v>7.4</v>
      </c>
      <c r="D1362" s="2">
        <v>7.3852000000000002</v>
      </c>
      <c r="E1362" s="2">
        <v>221</v>
      </c>
      <c r="F1362" s="2">
        <v>7.2850000000000001</v>
      </c>
      <c r="G1362" s="2">
        <v>1609.9849999999999</v>
      </c>
      <c r="H1362" s="16">
        <f t="shared" si="21"/>
        <v>2.9210100897485925E-2</v>
      </c>
    </row>
    <row r="1363" spans="1:8" ht="13.5" x14ac:dyDescent="0.25">
      <c r="A1363" s="11"/>
      <c r="B1363" s="10">
        <v>44291</v>
      </c>
      <c r="C1363" s="2">
        <v>7.19</v>
      </c>
      <c r="D1363" s="2">
        <v>7.1756000000000002</v>
      </c>
      <c r="E1363" s="2">
        <v>307</v>
      </c>
      <c r="F1363" s="2">
        <v>7.19</v>
      </c>
      <c r="G1363" s="2">
        <v>2207.33</v>
      </c>
      <c r="H1363" s="16">
        <f t="shared" si="21"/>
        <v>-2.8381086497318964E-2</v>
      </c>
    </row>
    <row r="1364" spans="1:8" ht="13.5" x14ac:dyDescent="0.25">
      <c r="A1364" s="11"/>
      <c r="B1364" s="10">
        <v>44292</v>
      </c>
      <c r="C1364" s="2">
        <v>7.4</v>
      </c>
      <c r="D1364" s="2">
        <v>7.3852000000000002</v>
      </c>
      <c r="E1364" s="2">
        <v>0</v>
      </c>
      <c r="F1364" s="2">
        <v>0</v>
      </c>
      <c r="G1364" s="2">
        <v>0</v>
      </c>
      <c r="H1364" s="16">
        <f t="shared" si="21"/>
        <v>2.9210100897485925E-2</v>
      </c>
    </row>
    <row r="1365" spans="1:8" ht="13.5" x14ac:dyDescent="0.25">
      <c r="A1365" s="11"/>
      <c r="B1365" s="10">
        <v>44293</v>
      </c>
      <c r="C1365" s="2">
        <v>7.2</v>
      </c>
      <c r="D1365" s="2">
        <v>7.1856</v>
      </c>
      <c r="E1365" s="2">
        <v>325</v>
      </c>
      <c r="F1365" s="2">
        <v>7.2</v>
      </c>
      <c r="G1365" s="2">
        <v>2340</v>
      </c>
      <c r="H1365" s="16">
        <f t="shared" si="21"/>
        <v>-2.7027027027027056E-2</v>
      </c>
    </row>
    <row r="1366" spans="1:8" ht="13.5" x14ac:dyDescent="0.25">
      <c r="A1366" s="11"/>
      <c r="B1366" s="10">
        <v>44294</v>
      </c>
      <c r="C1366" s="2">
        <v>7.2</v>
      </c>
      <c r="D1366" s="2">
        <v>7.1856</v>
      </c>
      <c r="E1366" s="2">
        <v>160</v>
      </c>
      <c r="F1366" s="2">
        <v>7.2</v>
      </c>
      <c r="G1366" s="2">
        <v>1152</v>
      </c>
      <c r="H1366" s="16">
        <f t="shared" si="21"/>
        <v>0</v>
      </c>
    </row>
    <row r="1367" spans="1:8" ht="13.5" x14ac:dyDescent="0.25">
      <c r="A1367" s="11"/>
      <c r="B1367" s="10">
        <v>44298</v>
      </c>
      <c r="C1367" s="2">
        <v>7.2</v>
      </c>
      <c r="D1367" s="2">
        <v>7.1856</v>
      </c>
      <c r="E1367" s="2">
        <v>0</v>
      </c>
      <c r="F1367" s="2">
        <v>0</v>
      </c>
      <c r="G1367" s="2">
        <v>0</v>
      </c>
      <c r="H1367" s="16">
        <f t="shared" si="21"/>
        <v>0</v>
      </c>
    </row>
    <row r="1368" spans="1:8" ht="13.5" x14ac:dyDescent="0.25">
      <c r="A1368" s="11"/>
      <c r="B1368" s="10">
        <v>44299</v>
      </c>
      <c r="C1368" s="2">
        <v>7.2</v>
      </c>
      <c r="D1368" s="2">
        <v>7.1856</v>
      </c>
      <c r="E1368" s="2">
        <v>0</v>
      </c>
      <c r="F1368" s="2">
        <v>0</v>
      </c>
      <c r="G1368" s="2">
        <v>0</v>
      </c>
      <c r="H1368" s="16">
        <f t="shared" si="21"/>
        <v>0</v>
      </c>
    </row>
    <row r="1369" spans="1:8" ht="13.5" x14ac:dyDescent="0.25">
      <c r="A1369" s="11"/>
      <c r="B1369" s="10">
        <v>44300</v>
      </c>
      <c r="C1369" s="2">
        <v>7.2</v>
      </c>
      <c r="D1369" s="2">
        <v>7.1856</v>
      </c>
      <c r="E1369" s="2">
        <v>20</v>
      </c>
      <c r="F1369" s="2">
        <v>7.2</v>
      </c>
      <c r="G1369" s="2">
        <v>144</v>
      </c>
      <c r="H1369" s="16">
        <f t="shared" si="21"/>
        <v>0</v>
      </c>
    </row>
    <row r="1370" spans="1:8" ht="13.5" x14ac:dyDescent="0.25">
      <c r="A1370" s="11"/>
      <c r="B1370" s="10">
        <v>44301</v>
      </c>
      <c r="C1370" s="2">
        <v>7.2</v>
      </c>
      <c r="D1370" s="2">
        <v>7.1856</v>
      </c>
      <c r="E1370" s="2">
        <v>0</v>
      </c>
      <c r="F1370" s="2">
        <v>0</v>
      </c>
      <c r="G1370" s="2">
        <v>0</v>
      </c>
      <c r="H1370" s="16">
        <f t="shared" si="21"/>
        <v>0</v>
      </c>
    </row>
    <row r="1371" spans="1:8" ht="13.5" x14ac:dyDescent="0.25">
      <c r="A1371" s="11"/>
      <c r="B1371" s="10">
        <v>44302</v>
      </c>
      <c r="C1371" s="2">
        <v>7.2</v>
      </c>
      <c r="D1371" s="2">
        <v>7.1856</v>
      </c>
      <c r="E1371" s="2">
        <v>505</v>
      </c>
      <c r="F1371" s="2">
        <v>7.2</v>
      </c>
      <c r="G1371" s="2">
        <v>3636</v>
      </c>
      <c r="H1371" s="16">
        <f t="shared" si="21"/>
        <v>0</v>
      </c>
    </row>
    <row r="1372" spans="1:8" ht="13.5" x14ac:dyDescent="0.25">
      <c r="A1372" s="11"/>
      <c r="B1372" s="10">
        <v>44305</v>
      </c>
      <c r="C1372" s="2">
        <v>7</v>
      </c>
      <c r="D1372" s="2">
        <v>6.9859999999999998</v>
      </c>
      <c r="E1372" s="2">
        <v>721</v>
      </c>
      <c r="F1372" s="2">
        <v>7.0042</v>
      </c>
      <c r="G1372" s="2">
        <v>5050.0281999999997</v>
      </c>
      <c r="H1372" s="16">
        <f t="shared" si="21"/>
        <v>-2.7777777777777807E-2</v>
      </c>
    </row>
    <row r="1373" spans="1:8" ht="13.5" x14ac:dyDescent="0.25">
      <c r="A1373" s="11"/>
      <c r="B1373" s="10">
        <v>44306</v>
      </c>
      <c r="C1373" s="2">
        <v>7</v>
      </c>
      <c r="D1373" s="2">
        <v>6.9859999999999998</v>
      </c>
      <c r="E1373" s="2">
        <v>750</v>
      </c>
      <c r="F1373" s="2">
        <v>7</v>
      </c>
      <c r="G1373" s="2">
        <v>5250</v>
      </c>
      <c r="H1373" s="16">
        <f t="shared" si="21"/>
        <v>0</v>
      </c>
    </row>
    <row r="1374" spans="1:8" ht="13.5" x14ac:dyDescent="0.25">
      <c r="A1374" s="11"/>
      <c r="B1374" s="10">
        <v>44307</v>
      </c>
      <c r="C1374" s="2">
        <v>6.79</v>
      </c>
      <c r="D1374" s="2">
        <v>6.7763999999999998</v>
      </c>
      <c r="E1374" s="2">
        <v>10</v>
      </c>
      <c r="F1374" s="2">
        <v>7</v>
      </c>
      <c r="G1374" s="2">
        <v>70</v>
      </c>
      <c r="H1374" s="16">
        <f t="shared" si="21"/>
        <v>-3.0002862868594334E-2</v>
      </c>
    </row>
    <row r="1375" spans="1:8" ht="13.5" x14ac:dyDescent="0.25">
      <c r="A1375" s="11"/>
      <c r="B1375" s="10">
        <v>44308</v>
      </c>
      <c r="C1375" s="2">
        <v>6.49</v>
      </c>
      <c r="D1375" s="2">
        <v>6.4770000000000003</v>
      </c>
      <c r="E1375" s="2">
        <v>19</v>
      </c>
      <c r="F1375" s="2">
        <v>6.49</v>
      </c>
      <c r="G1375" s="2">
        <v>123.31</v>
      </c>
      <c r="H1375" s="16">
        <f t="shared" si="21"/>
        <v>-4.4182751903665586E-2</v>
      </c>
    </row>
    <row r="1376" spans="1:8" ht="13.5" x14ac:dyDescent="0.25">
      <c r="A1376" s="11"/>
      <c r="B1376" s="10">
        <v>44309</v>
      </c>
      <c r="C1376" s="2">
        <v>6.49</v>
      </c>
      <c r="D1376" s="2">
        <v>6.4770000000000003</v>
      </c>
      <c r="E1376" s="2">
        <v>1747</v>
      </c>
      <c r="F1376" s="2">
        <v>6.49</v>
      </c>
      <c r="G1376" s="2">
        <v>11338.03</v>
      </c>
      <c r="H1376" s="16">
        <f t="shared" si="21"/>
        <v>0</v>
      </c>
    </row>
    <row r="1377" spans="1:8" ht="13.5" x14ac:dyDescent="0.25">
      <c r="A1377" s="11"/>
      <c r="B1377" s="10">
        <v>44312</v>
      </c>
      <c r="C1377" s="2">
        <v>6.68</v>
      </c>
      <c r="D1377" s="2">
        <v>6.6665999999999999</v>
      </c>
      <c r="E1377" s="2">
        <v>0</v>
      </c>
      <c r="F1377" s="2">
        <v>0</v>
      </c>
      <c r="G1377" s="2">
        <v>0</v>
      </c>
      <c r="H1377" s="16">
        <f t="shared" si="21"/>
        <v>2.9272811486799374E-2</v>
      </c>
    </row>
    <row r="1378" spans="1:8" ht="13.5" x14ac:dyDescent="0.25">
      <c r="A1378" s="11"/>
      <c r="B1378" s="10">
        <v>44313</v>
      </c>
      <c r="C1378" s="2">
        <v>6.98</v>
      </c>
      <c r="D1378" s="2">
        <v>6.9660000000000002</v>
      </c>
      <c r="E1378" s="2">
        <v>1</v>
      </c>
      <c r="F1378" s="2">
        <v>6.98</v>
      </c>
      <c r="G1378" s="2">
        <v>6.98</v>
      </c>
      <c r="H1378" s="16">
        <f t="shared" si="21"/>
        <v>4.4910449104491094E-2</v>
      </c>
    </row>
    <row r="1379" spans="1:8" ht="13.5" x14ac:dyDescent="0.25">
      <c r="A1379" s="11"/>
      <c r="B1379" s="10">
        <v>44314</v>
      </c>
      <c r="C1379" s="2">
        <v>7.39</v>
      </c>
      <c r="D1379" s="2">
        <v>7.3752000000000004</v>
      </c>
      <c r="E1379" s="2">
        <v>2</v>
      </c>
      <c r="F1379" s="2">
        <v>7.2850000000000001</v>
      </c>
      <c r="G1379" s="2">
        <v>14.57</v>
      </c>
      <c r="H1379" s="16">
        <f t="shared" si="21"/>
        <v>5.8742463393626217E-2</v>
      </c>
    </row>
    <row r="1380" spans="1:8" ht="13.5" x14ac:dyDescent="0.25">
      <c r="A1380" s="11"/>
      <c r="B1380" s="10">
        <v>44315</v>
      </c>
      <c r="C1380" s="2">
        <v>7.39</v>
      </c>
      <c r="D1380" s="2">
        <v>7.3752000000000004</v>
      </c>
      <c r="E1380" s="2">
        <v>21</v>
      </c>
      <c r="F1380" s="2">
        <v>7.4005000000000001</v>
      </c>
      <c r="G1380" s="2">
        <v>155.41050000000001</v>
      </c>
      <c r="H1380" s="16">
        <f t="shared" si="21"/>
        <v>0</v>
      </c>
    </row>
    <row r="1381" spans="1:8" ht="13.5" x14ac:dyDescent="0.25">
      <c r="A1381" s="11"/>
      <c r="B1381" s="10">
        <v>44316</v>
      </c>
      <c r="C1381" s="2">
        <v>7.39</v>
      </c>
      <c r="D1381" s="2">
        <v>7.3752000000000004</v>
      </c>
      <c r="E1381" s="2">
        <v>17</v>
      </c>
      <c r="F1381" s="2">
        <v>7.4028999999999998</v>
      </c>
      <c r="G1381" s="2">
        <v>125.8493</v>
      </c>
      <c r="H1381" s="16">
        <f t="shared" si="21"/>
        <v>0</v>
      </c>
    </row>
    <row r="1382" spans="1:8" ht="13.5" x14ac:dyDescent="0.25">
      <c r="A1382" s="11"/>
      <c r="B1382" s="10">
        <v>44319</v>
      </c>
      <c r="C1382" s="2">
        <v>7.37</v>
      </c>
      <c r="D1382" s="2">
        <v>7.3552999999999997</v>
      </c>
      <c r="E1382" s="2">
        <v>10</v>
      </c>
      <c r="F1382" s="2">
        <v>7.37</v>
      </c>
      <c r="G1382" s="2">
        <v>73.7</v>
      </c>
      <c r="H1382" s="16">
        <f t="shared" si="21"/>
        <v>-2.6982319123550133E-3</v>
      </c>
    </row>
    <row r="1383" spans="1:8" ht="13.5" x14ac:dyDescent="0.25">
      <c r="A1383" s="11"/>
      <c r="B1383" s="10">
        <v>44320</v>
      </c>
      <c r="C1383" s="2">
        <v>7.15</v>
      </c>
      <c r="D1383" s="2">
        <v>7.1356999999999999</v>
      </c>
      <c r="E1383" s="2">
        <v>0</v>
      </c>
      <c r="F1383" s="2">
        <v>0</v>
      </c>
      <c r="G1383" s="2">
        <v>0</v>
      </c>
      <c r="H1383" s="16">
        <f t="shared" si="21"/>
        <v>-2.9856022188082035E-2</v>
      </c>
    </row>
    <row r="1384" spans="1:8" ht="13.5" x14ac:dyDescent="0.25">
      <c r="A1384" s="11"/>
      <c r="B1384" s="10">
        <v>44321</v>
      </c>
      <c r="C1384" s="2">
        <v>7.15</v>
      </c>
      <c r="D1384" s="2">
        <v>7.1356999999999999</v>
      </c>
      <c r="E1384" s="2">
        <v>0</v>
      </c>
      <c r="F1384" s="2">
        <v>0</v>
      </c>
      <c r="G1384" s="2">
        <v>0</v>
      </c>
      <c r="H1384" s="16">
        <f t="shared" si="21"/>
        <v>0</v>
      </c>
    </row>
    <row r="1385" spans="1:8" ht="13.5" x14ac:dyDescent="0.25">
      <c r="A1385" s="11"/>
      <c r="B1385" s="10">
        <v>44322</v>
      </c>
      <c r="C1385" s="2">
        <v>6.94</v>
      </c>
      <c r="D1385" s="2">
        <v>6.9260999999999999</v>
      </c>
      <c r="E1385" s="2">
        <v>104</v>
      </c>
      <c r="F1385" s="2">
        <v>6.94</v>
      </c>
      <c r="G1385" s="2">
        <v>721.76</v>
      </c>
      <c r="H1385" s="16">
        <f t="shared" si="21"/>
        <v>-2.9373432179043403E-2</v>
      </c>
    </row>
    <row r="1386" spans="1:8" ht="13.5" x14ac:dyDescent="0.25">
      <c r="A1386" s="11"/>
      <c r="B1386" s="10">
        <v>44323</v>
      </c>
      <c r="C1386" s="2">
        <v>6.94</v>
      </c>
      <c r="D1386" s="2">
        <v>6.9260999999999999</v>
      </c>
      <c r="E1386" s="2">
        <v>225</v>
      </c>
      <c r="F1386" s="2">
        <v>6.9316000000000004</v>
      </c>
      <c r="G1386" s="2">
        <v>1559.61</v>
      </c>
      <c r="H1386" s="16">
        <f t="shared" si="21"/>
        <v>0</v>
      </c>
    </row>
    <row r="1387" spans="1:8" ht="13.5" x14ac:dyDescent="0.25">
      <c r="A1387" s="11"/>
      <c r="B1387" s="10">
        <v>44326</v>
      </c>
      <c r="C1387" s="2">
        <v>7.14</v>
      </c>
      <c r="D1387" s="2">
        <v>7.1257000000000001</v>
      </c>
      <c r="E1387" s="2">
        <v>0</v>
      </c>
      <c r="F1387" s="2">
        <v>0</v>
      </c>
      <c r="G1387" s="2">
        <v>0</v>
      </c>
      <c r="H1387" s="16">
        <f t="shared" si="21"/>
        <v>2.8818527020978649E-2</v>
      </c>
    </row>
    <row r="1388" spans="1:8" ht="13.5" x14ac:dyDescent="0.25">
      <c r="A1388" s="11"/>
      <c r="B1388" s="10">
        <v>44327</v>
      </c>
      <c r="C1388" s="2">
        <v>7.13</v>
      </c>
      <c r="D1388" s="2">
        <v>7.1157000000000004</v>
      </c>
      <c r="E1388" s="2">
        <v>1</v>
      </c>
      <c r="F1388" s="2">
        <v>7.35</v>
      </c>
      <c r="G1388" s="2">
        <v>7.35</v>
      </c>
      <c r="H1388" s="16">
        <f t="shared" si="21"/>
        <v>-1.4033708968943103E-3</v>
      </c>
    </row>
    <row r="1389" spans="1:8" ht="13.5" x14ac:dyDescent="0.25">
      <c r="A1389" s="11"/>
      <c r="B1389" s="10">
        <v>44333</v>
      </c>
      <c r="C1389" s="2">
        <v>7.13</v>
      </c>
      <c r="D1389" s="2">
        <v>7.1157000000000004</v>
      </c>
      <c r="E1389" s="2">
        <v>0</v>
      </c>
      <c r="F1389" s="2">
        <v>0</v>
      </c>
      <c r="G1389" s="2">
        <v>0</v>
      </c>
      <c r="H1389" s="16">
        <f t="shared" si="21"/>
        <v>0</v>
      </c>
    </row>
    <row r="1390" spans="1:8" ht="13.5" x14ac:dyDescent="0.25">
      <c r="A1390" s="11"/>
      <c r="B1390" s="10">
        <v>44334</v>
      </c>
      <c r="C1390" s="2">
        <v>6.72</v>
      </c>
      <c r="D1390" s="2">
        <v>6.7065999999999999</v>
      </c>
      <c r="E1390" s="2">
        <v>116</v>
      </c>
      <c r="F1390" s="2">
        <v>6.92</v>
      </c>
      <c r="G1390" s="2">
        <v>802.72</v>
      </c>
      <c r="H1390" s="16">
        <f t="shared" si="21"/>
        <v>-5.749258681507096E-2</v>
      </c>
    </row>
    <row r="1391" spans="1:8" ht="13.5" x14ac:dyDescent="0.25">
      <c r="A1391" s="11"/>
      <c r="B1391" s="10">
        <v>44335</v>
      </c>
      <c r="C1391" s="2">
        <v>7.1</v>
      </c>
      <c r="D1391" s="2">
        <v>7.0857999999999999</v>
      </c>
      <c r="E1391" s="2">
        <v>2</v>
      </c>
      <c r="F1391" s="2">
        <v>7.01</v>
      </c>
      <c r="G1391" s="2">
        <v>14.02</v>
      </c>
      <c r="H1391" s="16">
        <f t="shared" si="21"/>
        <v>5.6541317508126319E-2</v>
      </c>
    </row>
    <row r="1392" spans="1:8" ht="13.5" x14ac:dyDescent="0.25">
      <c r="A1392" s="11"/>
      <c r="B1392" s="10">
        <v>44336</v>
      </c>
      <c r="C1392" s="2">
        <v>6.8</v>
      </c>
      <c r="D1392" s="2">
        <v>6.7864000000000004</v>
      </c>
      <c r="E1392" s="2">
        <v>390</v>
      </c>
      <c r="F1392" s="2">
        <v>6.9995000000000003</v>
      </c>
      <c r="G1392" s="2">
        <v>2729.8049999999998</v>
      </c>
      <c r="H1392" s="16">
        <f t="shared" si="21"/>
        <v>-4.2253521126760486E-2</v>
      </c>
    </row>
    <row r="1393" spans="1:8" ht="13.5" x14ac:dyDescent="0.25">
      <c r="A1393" s="11"/>
      <c r="B1393" s="10">
        <v>44337</v>
      </c>
      <c r="C1393" s="2">
        <v>7</v>
      </c>
      <c r="D1393" s="2">
        <v>6.9859999999999998</v>
      </c>
      <c r="E1393" s="2">
        <v>0</v>
      </c>
      <c r="F1393" s="2">
        <v>0</v>
      </c>
      <c r="G1393" s="2">
        <v>0</v>
      </c>
      <c r="H1393" s="16">
        <f t="shared" si="21"/>
        <v>2.9411764705882252E-2</v>
      </c>
    </row>
    <row r="1394" spans="1:8" ht="13.5" x14ac:dyDescent="0.25">
      <c r="A1394" s="11"/>
      <c r="B1394" s="10">
        <v>44340</v>
      </c>
      <c r="C1394" s="2">
        <v>6.89</v>
      </c>
      <c r="D1394" s="2">
        <v>6.8761999999999999</v>
      </c>
      <c r="E1394" s="2">
        <v>619</v>
      </c>
      <c r="F1394" s="2">
        <v>6.9542999999999999</v>
      </c>
      <c r="G1394" s="2">
        <v>4304.7116999999998</v>
      </c>
      <c r="H1394" s="16">
        <f t="shared" si="21"/>
        <v>-1.5717148582880033E-2</v>
      </c>
    </row>
    <row r="1395" spans="1:8" ht="13.5" x14ac:dyDescent="0.25">
      <c r="A1395" s="11"/>
      <c r="B1395" s="10">
        <v>44341</v>
      </c>
      <c r="C1395" s="2">
        <v>6.89</v>
      </c>
      <c r="D1395" s="2">
        <v>6.8761999999999999</v>
      </c>
      <c r="E1395" s="2">
        <v>230</v>
      </c>
      <c r="F1395" s="2">
        <v>6.89</v>
      </c>
      <c r="G1395" s="2">
        <v>1584.7</v>
      </c>
      <c r="H1395" s="16">
        <f t="shared" si="21"/>
        <v>0</v>
      </c>
    </row>
    <row r="1396" spans="1:8" ht="13.5" x14ac:dyDescent="0.25">
      <c r="A1396" s="11"/>
      <c r="B1396" s="10">
        <v>44342</v>
      </c>
      <c r="C1396" s="2">
        <v>6.89</v>
      </c>
      <c r="D1396" s="2">
        <v>6.8761999999999999</v>
      </c>
      <c r="E1396" s="2">
        <v>120</v>
      </c>
      <c r="F1396" s="2">
        <v>6.89</v>
      </c>
      <c r="G1396" s="2">
        <v>826.8</v>
      </c>
      <c r="H1396" s="16">
        <f t="shared" si="21"/>
        <v>0</v>
      </c>
    </row>
    <row r="1397" spans="1:8" ht="13.5" x14ac:dyDescent="0.25">
      <c r="A1397" s="11"/>
      <c r="B1397" s="10">
        <v>44343</v>
      </c>
      <c r="C1397" s="2">
        <v>6.89</v>
      </c>
      <c r="D1397" s="2">
        <v>6.8761999999999999</v>
      </c>
      <c r="E1397" s="2">
        <v>11</v>
      </c>
      <c r="F1397" s="2">
        <v>6.89</v>
      </c>
      <c r="G1397" s="2">
        <v>75.790000000000006</v>
      </c>
      <c r="H1397" s="16">
        <f t="shared" si="21"/>
        <v>0</v>
      </c>
    </row>
    <row r="1398" spans="1:8" ht="13.5" x14ac:dyDescent="0.25">
      <c r="A1398" s="11"/>
      <c r="B1398" s="10">
        <v>44344</v>
      </c>
      <c r="C1398" s="2">
        <v>7.2</v>
      </c>
      <c r="D1398" s="2">
        <v>7.1856</v>
      </c>
      <c r="E1398" s="2">
        <v>11</v>
      </c>
      <c r="F1398" s="2">
        <v>6.89</v>
      </c>
      <c r="G1398" s="2">
        <v>75.790000000000006</v>
      </c>
      <c r="H1398" s="16">
        <f t="shared" si="21"/>
        <v>4.4995782554317812E-2</v>
      </c>
    </row>
    <row r="1399" spans="1:8" ht="13.5" x14ac:dyDescent="0.25">
      <c r="A1399" s="11"/>
      <c r="B1399" s="10">
        <v>44347</v>
      </c>
      <c r="C1399" s="2">
        <v>7.52</v>
      </c>
      <c r="D1399" s="2">
        <v>7.5049999999999999</v>
      </c>
      <c r="E1399" s="2">
        <v>1</v>
      </c>
      <c r="F1399" s="2">
        <v>7.52</v>
      </c>
      <c r="G1399" s="2">
        <v>7.52</v>
      </c>
      <c r="H1399" s="16">
        <f t="shared" si="21"/>
        <v>4.4450011133377855E-2</v>
      </c>
    </row>
    <row r="1400" spans="1:8" ht="13.5" x14ac:dyDescent="0.25">
      <c r="A1400" s="11"/>
      <c r="B1400" s="10">
        <v>44348</v>
      </c>
      <c r="C1400" s="2">
        <v>7.74</v>
      </c>
      <c r="D1400" s="2">
        <v>7.7244999999999999</v>
      </c>
      <c r="E1400" s="2">
        <v>1</v>
      </c>
      <c r="F1400" s="2">
        <v>7.74</v>
      </c>
      <c r="G1400" s="2">
        <v>7.74</v>
      </c>
      <c r="H1400" s="16">
        <f t="shared" si="21"/>
        <v>2.924716855429714E-2</v>
      </c>
    </row>
    <row r="1401" spans="1:8" ht="13.5" x14ac:dyDescent="0.25">
      <c r="A1401" s="11"/>
      <c r="B1401" s="10">
        <v>44349</v>
      </c>
      <c r="C1401" s="2">
        <v>7.97</v>
      </c>
      <c r="D1401" s="2">
        <v>7.9541000000000004</v>
      </c>
      <c r="E1401" s="2">
        <v>1</v>
      </c>
      <c r="F1401" s="2">
        <v>7.97</v>
      </c>
      <c r="G1401" s="2">
        <v>7.97</v>
      </c>
      <c r="H1401" s="16">
        <f t="shared" si="21"/>
        <v>2.9723606705935719E-2</v>
      </c>
    </row>
    <row r="1402" spans="1:8" ht="13.5" x14ac:dyDescent="0.25">
      <c r="A1402" s="11"/>
      <c r="B1402" s="10">
        <v>44350</v>
      </c>
      <c r="C1402" s="2">
        <v>7.97</v>
      </c>
      <c r="D1402" s="2">
        <v>7.9541000000000004</v>
      </c>
      <c r="E1402" s="2">
        <v>11</v>
      </c>
      <c r="F1402" s="2">
        <v>7.7609000000000004</v>
      </c>
      <c r="G1402" s="2">
        <v>85.369900000000001</v>
      </c>
      <c r="H1402" s="16">
        <f t="shared" si="21"/>
        <v>0</v>
      </c>
    </row>
    <row r="1403" spans="1:8" ht="13.5" x14ac:dyDescent="0.25">
      <c r="A1403" s="11"/>
      <c r="B1403" s="10">
        <v>44351</v>
      </c>
      <c r="C1403" s="2">
        <v>7.74</v>
      </c>
      <c r="D1403" s="2">
        <v>7.7244999999999999</v>
      </c>
      <c r="E1403" s="2">
        <v>250</v>
      </c>
      <c r="F1403" s="2">
        <v>7.97</v>
      </c>
      <c r="G1403" s="2">
        <v>1992.5</v>
      </c>
      <c r="H1403" s="16">
        <f t="shared" si="21"/>
        <v>-2.886561647452263E-2</v>
      </c>
    </row>
    <row r="1404" spans="1:8" ht="13.5" x14ac:dyDescent="0.25">
      <c r="A1404" s="11"/>
      <c r="B1404" s="10">
        <v>44354</v>
      </c>
      <c r="C1404" s="2">
        <v>7.97</v>
      </c>
      <c r="D1404" s="2">
        <v>7.9541000000000004</v>
      </c>
      <c r="E1404" s="2">
        <v>250</v>
      </c>
      <c r="F1404" s="2">
        <v>7.97</v>
      </c>
      <c r="G1404" s="2">
        <v>1992.5</v>
      </c>
      <c r="H1404" s="16">
        <f t="shared" si="21"/>
        <v>2.9723606705935719E-2</v>
      </c>
    </row>
    <row r="1405" spans="1:8" ht="13.5" x14ac:dyDescent="0.25">
      <c r="A1405" s="11"/>
      <c r="B1405" s="10">
        <v>44355</v>
      </c>
      <c r="C1405" s="2">
        <v>7.74</v>
      </c>
      <c r="D1405" s="2">
        <v>7.7244999999999999</v>
      </c>
      <c r="E1405" s="2">
        <v>0</v>
      </c>
      <c r="F1405" s="2">
        <v>0</v>
      </c>
      <c r="G1405" s="2">
        <v>0</v>
      </c>
      <c r="H1405" s="16">
        <f t="shared" si="21"/>
        <v>-2.886561647452263E-2</v>
      </c>
    </row>
    <row r="1406" spans="1:8" ht="13.5" x14ac:dyDescent="0.25">
      <c r="A1406" s="11"/>
      <c r="B1406" s="10">
        <v>44356</v>
      </c>
      <c r="C1406" s="2">
        <v>7.74</v>
      </c>
      <c r="D1406" s="2">
        <v>7.7244999999999999</v>
      </c>
      <c r="E1406" s="2">
        <v>0</v>
      </c>
      <c r="F1406" s="2">
        <v>0</v>
      </c>
      <c r="G1406" s="2">
        <v>0</v>
      </c>
      <c r="H1406" s="16">
        <f t="shared" si="21"/>
        <v>0</v>
      </c>
    </row>
    <row r="1407" spans="1:8" ht="13.5" x14ac:dyDescent="0.25">
      <c r="A1407" s="11"/>
      <c r="B1407" s="10">
        <v>44357</v>
      </c>
      <c r="C1407" s="2">
        <v>7.93</v>
      </c>
      <c r="D1407" s="2">
        <v>7.9141000000000004</v>
      </c>
      <c r="E1407" s="2">
        <v>250</v>
      </c>
      <c r="F1407" s="2">
        <v>7.93</v>
      </c>
      <c r="G1407" s="2">
        <v>1982.5</v>
      </c>
      <c r="H1407" s="16">
        <f t="shared" si="21"/>
        <v>2.4545278011521839E-2</v>
      </c>
    </row>
    <row r="1408" spans="1:8" ht="13.5" x14ac:dyDescent="0.25">
      <c r="A1408" s="11"/>
      <c r="B1408" s="10">
        <v>44358</v>
      </c>
      <c r="C1408" s="2">
        <v>7.93</v>
      </c>
      <c r="D1408" s="2">
        <v>7.9141000000000004</v>
      </c>
      <c r="E1408" s="2">
        <v>0</v>
      </c>
      <c r="F1408" s="2">
        <v>0</v>
      </c>
      <c r="G1408" s="2">
        <v>0</v>
      </c>
      <c r="H1408" s="16">
        <f t="shared" si="21"/>
        <v>0</v>
      </c>
    </row>
    <row r="1409" spans="1:8" ht="13.5" x14ac:dyDescent="0.25">
      <c r="A1409" s="11"/>
      <c r="B1409" s="10">
        <v>44361</v>
      </c>
      <c r="C1409" s="2">
        <v>7.69</v>
      </c>
      <c r="D1409" s="2">
        <v>7.6745999999999999</v>
      </c>
      <c r="E1409" s="2">
        <v>139</v>
      </c>
      <c r="F1409" s="2">
        <v>7.6950000000000003</v>
      </c>
      <c r="G1409" s="2">
        <v>1069.605</v>
      </c>
      <c r="H1409" s="16">
        <f t="shared" si="21"/>
        <v>-3.0262442981514068E-2</v>
      </c>
    </row>
    <row r="1410" spans="1:8" ht="13.5" x14ac:dyDescent="0.25">
      <c r="A1410" s="11"/>
      <c r="B1410" s="10">
        <v>44362</v>
      </c>
      <c r="C1410" s="2">
        <v>7.69</v>
      </c>
      <c r="D1410" s="2">
        <v>7.6745999999999999</v>
      </c>
      <c r="E1410" s="2">
        <v>160</v>
      </c>
      <c r="F1410" s="2">
        <v>7.69</v>
      </c>
      <c r="G1410" s="2">
        <v>1230.4000000000001</v>
      </c>
      <c r="H1410" s="16">
        <f t="shared" si="21"/>
        <v>0</v>
      </c>
    </row>
    <row r="1411" spans="1:8" ht="13.5" x14ac:dyDescent="0.25">
      <c r="A1411" s="11"/>
      <c r="B1411" s="10">
        <v>44363</v>
      </c>
      <c r="C1411" s="2">
        <v>7.46</v>
      </c>
      <c r="D1411" s="2">
        <v>7.4451000000000001</v>
      </c>
      <c r="E1411" s="2">
        <v>8</v>
      </c>
      <c r="F1411" s="2">
        <v>7.46</v>
      </c>
      <c r="G1411" s="2">
        <v>59.68</v>
      </c>
      <c r="H1411" s="16">
        <f t="shared" si="21"/>
        <v>-2.9903838636541294E-2</v>
      </c>
    </row>
    <row r="1412" spans="1:8" ht="13.5" x14ac:dyDescent="0.25">
      <c r="A1412" s="11"/>
      <c r="B1412" s="10">
        <v>44364</v>
      </c>
      <c r="C1412" s="2">
        <v>7.24</v>
      </c>
      <c r="D1412" s="2">
        <v>7.2255000000000003</v>
      </c>
      <c r="E1412" s="2">
        <v>1</v>
      </c>
      <c r="F1412" s="2">
        <v>7.24</v>
      </c>
      <c r="G1412" s="2">
        <v>7.24</v>
      </c>
      <c r="H1412" s="16">
        <f t="shared" si="21"/>
        <v>-2.9495910061651261E-2</v>
      </c>
    </row>
    <row r="1413" spans="1:8" ht="13.5" x14ac:dyDescent="0.25">
      <c r="A1413" s="11"/>
      <c r="B1413" s="10">
        <v>44365</v>
      </c>
      <c r="C1413" s="2">
        <v>7.24</v>
      </c>
      <c r="D1413" s="2">
        <v>7.2255000000000003</v>
      </c>
      <c r="E1413" s="2">
        <v>1</v>
      </c>
      <c r="F1413" s="2">
        <v>7.24</v>
      </c>
      <c r="G1413" s="2">
        <v>7.24</v>
      </c>
      <c r="H1413" s="16">
        <f t="shared" si="21"/>
        <v>0</v>
      </c>
    </row>
    <row r="1414" spans="1:8" ht="13.5" x14ac:dyDescent="0.25">
      <c r="A1414" s="11"/>
      <c r="B1414" s="10">
        <v>44368</v>
      </c>
      <c r="C1414" s="2">
        <v>7.24</v>
      </c>
      <c r="D1414" s="2">
        <v>7.2255000000000003</v>
      </c>
      <c r="E1414" s="2">
        <v>0</v>
      </c>
      <c r="F1414" s="2">
        <v>0</v>
      </c>
      <c r="G1414" s="2">
        <v>0</v>
      </c>
      <c r="H1414" s="16">
        <f t="shared" si="21"/>
        <v>0</v>
      </c>
    </row>
    <row r="1415" spans="1:8" ht="13.5" x14ac:dyDescent="0.25">
      <c r="A1415" s="11"/>
      <c r="B1415" s="10">
        <v>44369</v>
      </c>
      <c r="C1415" s="2">
        <v>7.24</v>
      </c>
      <c r="D1415" s="2">
        <v>7.2255000000000003</v>
      </c>
      <c r="E1415" s="2">
        <v>0</v>
      </c>
      <c r="F1415" s="2">
        <v>0</v>
      </c>
      <c r="G1415" s="2">
        <v>0</v>
      </c>
      <c r="H1415" s="16">
        <f t="shared" ref="H1415:H1478" si="22">(D1415-D1414)/D1414</f>
        <v>0</v>
      </c>
    </row>
    <row r="1416" spans="1:8" ht="13.5" x14ac:dyDescent="0.25">
      <c r="A1416" s="11"/>
      <c r="B1416" s="10">
        <v>44370</v>
      </c>
      <c r="C1416" s="2">
        <v>7.43</v>
      </c>
      <c r="D1416" s="2">
        <v>7.4150999999999998</v>
      </c>
      <c r="E1416" s="2">
        <v>103</v>
      </c>
      <c r="F1416" s="2">
        <v>7.43</v>
      </c>
      <c r="G1416" s="2">
        <v>765.29</v>
      </c>
      <c r="H1416" s="16">
        <f t="shared" si="22"/>
        <v>2.6240398588332922E-2</v>
      </c>
    </row>
    <row r="1417" spans="1:8" ht="13.5" x14ac:dyDescent="0.25">
      <c r="A1417" s="11"/>
      <c r="B1417" s="10">
        <v>44371</v>
      </c>
      <c r="C1417" s="2">
        <v>7.42</v>
      </c>
      <c r="D1417" s="2">
        <v>7.4051999999999998</v>
      </c>
      <c r="E1417" s="2">
        <v>50</v>
      </c>
      <c r="F1417" s="2">
        <v>7.42</v>
      </c>
      <c r="G1417" s="2">
        <v>371</v>
      </c>
      <c r="H1417" s="16">
        <f t="shared" si="22"/>
        <v>-1.3351134846461977E-3</v>
      </c>
    </row>
    <row r="1418" spans="1:8" ht="13.5" x14ac:dyDescent="0.25">
      <c r="A1418" s="11"/>
      <c r="B1418" s="10">
        <v>44372</v>
      </c>
      <c r="C1418" s="2">
        <v>7.42</v>
      </c>
      <c r="D1418" s="2">
        <v>7.4051999999999998</v>
      </c>
      <c r="E1418" s="2">
        <v>900</v>
      </c>
      <c r="F1418" s="2">
        <v>7.42</v>
      </c>
      <c r="G1418" s="2">
        <v>6678</v>
      </c>
      <c r="H1418" s="16">
        <f t="shared" si="22"/>
        <v>0</v>
      </c>
    </row>
    <row r="1419" spans="1:8" ht="13.5" x14ac:dyDescent="0.25">
      <c r="A1419" s="11"/>
      <c r="B1419" s="10">
        <v>44375</v>
      </c>
      <c r="C1419" s="2">
        <v>7.42</v>
      </c>
      <c r="D1419" s="2">
        <v>7.4051999999999998</v>
      </c>
      <c r="E1419" s="2">
        <v>69</v>
      </c>
      <c r="F1419" s="2">
        <v>7.42</v>
      </c>
      <c r="G1419" s="2">
        <v>511.98</v>
      </c>
      <c r="H1419" s="16">
        <f t="shared" si="22"/>
        <v>0</v>
      </c>
    </row>
    <row r="1420" spans="1:8" ht="13.5" x14ac:dyDescent="0.25">
      <c r="A1420" s="11"/>
      <c r="B1420" s="10">
        <v>44376</v>
      </c>
      <c r="C1420" s="2">
        <v>7.42</v>
      </c>
      <c r="D1420" s="2">
        <v>7.4051999999999998</v>
      </c>
      <c r="E1420" s="2">
        <v>0</v>
      </c>
      <c r="F1420" s="2">
        <v>0</v>
      </c>
      <c r="G1420" s="2">
        <v>0</v>
      </c>
      <c r="H1420" s="16">
        <f t="shared" si="22"/>
        <v>0</v>
      </c>
    </row>
    <row r="1421" spans="1:8" ht="13.5" x14ac:dyDescent="0.25">
      <c r="A1421" s="11"/>
      <c r="B1421" s="10">
        <v>44377</v>
      </c>
      <c r="C1421" s="2">
        <v>7.42</v>
      </c>
      <c r="D1421" s="2">
        <v>7.4051999999999998</v>
      </c>
      <c r="E1421" s="2">
        <v>200</v>
      </c>
      <c r="F1421" s="2">
        <v>7.42</v>
      </c>
      <c r="G1421" s="2">
        <v>1484</v>
      </c>
      <c r="H1421" s="16">
        <f t="shared" si="22"/>
        <v>0</v>
      </c>
    </row>
    <row r="1422" spans="1:8" ht="13.5" x14ac:dyDescent="0.25">
      <c r="A1422" s="11"/>
      <c r="B1422" s="10">
        <v>44378</v>
      </c>
      <c r="C1422" s="2">
        <v>7.42</v>
      </c>
      <c r="D1422" s="2">
        <v>7.4051999999999998</v>
      </c>
      <c r="E1422" s="2">
        <v>0</v>
      </c>
      <c r="F1422" s="2">
        <v>0</v>
      </c>
      <c r="G1422" s="2">
        <v>0</v>
      </c>
      <c r="H1422" s="16">
        <f t="shared" si="22"/>
        <v>0</v>
      </c>
    </row>
    <row r="1423" spans="1:8" ht="13.5" x14ac:dyDescent="0.25">
      <c r="A1423" s="11"/>
      <c r="B1423" s="10">
        <v>44379</v>
      </c>
      <c r="C1423" s="2">
        <v>7.42</v>
      </c>
      <c r="D1423" s="2">
        <v>7.4051999999999998</v>
      </c>
      <c r="E1423" s="2">
        <v>0</v>
      </c>
      <c r="F1423" s="2">
        <v>0</v>
      </c>
      <c r="G1423" s="2">
        <v>0</v>
      </c>
      <c r="H1423" s="16">
        <f t="shared" si="22"/>
        <v>0</v>
      </c>
    </row>
    <row r="1424" spans="1:8" ht="13.5" x14ac:dyDescent="0.25">
      <c r="A1424" s="11"/>
      <c r="B1424" s="10">
        <v>44382</v>
      </c>
      <c r="C1424" s="2">
        <v>7.42</v>
      </c>
      <c r="D1424" s="2">
        <v>7.4051999999999998</v>
      </c>
      <c r="E1424" s="2">
        <v>0</v>
      </c>
      <c r="F1424" s="2">
        <v>0</v>
      </c>
      <c r="G1424" s="2">
        <v>0</v>
      </c>
      <c r="H1424" s="16">
        <f t="shared" si="22"/>
        <v>0</v>
      </c>
    </row>
    <row r="1425" spans="1:8" ht="13.5" x14ac:dyDescent="0.25">
      <c r="A1425" s="11"/>
      <c r="B1425" s="10">
        <v>44383</v>
      </c>
      <c r="C1425" s="2">
        <v>7.42</v>
      </c>
      <c r="D1425" s="2">
        <v>7.4051999999999998</v>
      </c>
      <c r="E1425" s="2">
        <v>0</v>
      </c>
      <c r="F1425" s="2">
        <v>0</v>
      </c>
      <c r="G1425" s="2">
        <v>0</v>
      </c>
      <c r="H1425" s="16">
        <f t="shared" si="22"/>
        <v>0</v>
      </c>
    </row>
    <row r="1426" spans="1:8" ht="13.5" x14ac:dyDescent="0.25">
      <c r="A1426" s="11"/>
      <c r="B1426" s="10">
        <v>44384</v>
      </c>
      <c r="C1426" s="2">
        <v>7.42</v>
      </c>
      <c r="D1426" s="2">
        <v>7.4051999999999998</v>
      </c>
      <c r="E1426" s="2">
        <v>300</v>
      </c>
      <c r="F1426" s="2">
        <v>7.42</v>
      </c>
      <c r="G1426" s="2">
        <v>2226</v>
      </c>
      <c r="H1426" s="16">
        <f t="shared" si="22"/>
        <v>0</v>
      </c>
    </row>
    <row r="1427" spans="1:8" ht="13.5" x14ac:dyDescent="0.25">
      <c r="A1427" s="11"/>
      <c r="B1427" s="10">
        <v>44385</v>
      </c>
      <c r="C1427" s="2">
        <v>7.2</v>
      </c>
      <c r="D1427" s="2">
        <v>7.1856</v>
      </c>
      <c r="E1427" s="2">
        <v>32</v>
      </c>
      <c r="F1427" s="2">
        <v>7.4062999999999999</v>
      </c>
      <c r="G1427" s="2">
        <v>237.0016</v>
      </c>
      <c r="H1427" s="16">
        <f t="shared" si="22"/>
        <v>-2.9654837141468132E-2</v>
      </c>
    </row>
    <row r="1428" spans="1:8" ht="13.5" x14ac:dyDescent="0.25">
      <c r="A1428" s="11"/>
      <c r="B1428" s="10">
        <v>44386</v>
      </c>
      <c r="C1428" s="2">
        <v>7.41</v>
      </c>
      <c r="D1428" s="2">
        <v>7.3952</v>
      </c>
      <c r="E1428" s="2">
        <v>100</v>
      </c>
      <c r="F1428" s="2">
        <v>7.41</v>
      </c>
      <c r="G1428" s="2">
        <v>741</v>
      </c>
      <c r="H1428" s="16">
        <f t="shared" si="22"/>
        <v>2.9169450011133378E-2</v>
      </c>
    </row>
    <row r="1429" spans="1:8" ht="13.5" x14ac:dyDescent="0.25">
      <c r="A1429" s="11"/>
      <c r="B1429" s="10">
        <v>44389</v>
      </c>
      <c r="C1429" s="2">
        <v>7.2</v>
      </c>
      <c r="D1429" s="2">
        <v>7.1856</v>
      </c>
      <c r="E1429" s="2">
        <v>841</v>
      </c>
      <c r="F1429" s="2">
        <v>7.2</v>
      </c>
      <c r="G1429" s="2">
        <v>6055.2</v>
      </c>
      <c r="H1429" s="16">
        <f t="shared" si="22"/>
        <v>-2.8342708784076159E-2</v>
      </c>
    </row>
    <row r="1430" spans="1:8" ht="13.5" x14ac:dyDescent="0.25">
      <c r="A1430" s="11"/>
      <c r="B1430" s="10">
        <v>44390</v>
      </c>
      <c r="C1430" s="2">
        <v>6.99</v>
      </c>
      <c r="D1430" s="2">
        <v>6.976</v>
      </c>
      <c r="E1430" s="2">
        <v>297</v>
      </c>
      <c r="F1430" s="2">
        <v>7.1951000000000001</v>
      </c>
      <c r="G1430" s="2">
        <v>2136.9447</v>
      </c>
      <c r="H1430" s="16">
        <f t="shared" si="22"/>
        <v>-2.9169450011133378E-2</v>
      </c>
    </row>
    <row r="1431" spans="1:8" ht="13.5" x14ac:dyDescent="0.25">
      <c r="A1431" s="11"/>
      <c r="B1431" s="10">
        <v>44391</v>
      </c>
      <c r="C1431" s="2">
        <v>6.99</v>
      </c>
      <c r="D1431" s="2">
        <v>6.976</v>
      </c>
      <c r="E1431" s="2">
        <v>0</v>
      </c>
      <c r="F1431" s="2">
        <v>0</v>
      </c>
      <c r="G1431" s="2">
        <v>0</v>
      </c>
      <c r="H1431" s="16">
        <f t="shared" si="22"/>
        <v>0</v>
      </c>
    </row>
    <row r="1432" spans="1:8" ht="13.5" x14ac:dyDescent="0.25">
      <c r="A1432" s="11"/>
      <c r="B1432" s="10">
        <v>44392</v>
      </c>
      <c r="C1432" s="2">
        <v>6.8</v>
      </c>
      <c r="D1432" s="2">
        <v>6.7864000000000004</v>
      </c>
      <c r="E1432" s="2">
        <v>6</v>
      </c>
      <c r="F1432" s="2">
        <v>6.8</v>
      </c>
      <c r="G1432" s="2">
        <v>40.799999999999997</v>
      </c>
      <c r="H1432" s="16">
        <f t="shared" si="22"/>
        <v>-2.7178899082568743E-2</v>
      </c>
    </row>
    <row r="1433" spans="1:8" ht="13.5" x14ac:dyDescent="0.25">
      <c r="A1433" s="11"/>
      <c r="B1433" s="10">
        <v>44393</v>
      </c>
      <c r="C1433" s="2">
        <v>7.1</v>
      </c>
      <c r="D1433" s="2">
        <v>7.0857999999999999</v>
      </c>
      <c r="E1433" s="2">
        <v>0</v>
      </c>
      <c r="F1433" s="2">
        <v>0</v>
      </c>
      <c r="G1433" s="2">
        <v>0</v>
      </c>
      <c r="H1433" s="16">
        <f t="shared" si="22"/>
        <v>4.4117647058823442E-2</v>
      </c>
    </row>
    <row r="1434" spans="1:8" ht="13.5" x14ac:dyDescent="0.25">
      <c r="A1434" s="11"/>
      <c r="B1434" s="10">
        <v>44396</v>
      </c>
      <c r="C1434" s="2">
        <v>7.1</v>
      </c>
      <c r="D1434" s="2">
        <v>7.0857999999999999</v>
      </c>
      <c r="E1434" s="2">
        <v>0</v>
      </c>
      <c r="F1434" s="2">
        <v>0</v>
      </c>
      <c r="G1434" s="2">
        <v>0</v>
      </c>
      <c r="H1434" s="16">
        <f t="shared" si="22"/>
        <v>0</v>
      </c>
    </row>
    <row r="1435" spans="1:8" ht="13.5" x14ac:dyDescent="0.25">
      <c r="A1435" s="11"/>
      <c r="B1435" s="10">
        <v>44399</v>
      </c>
      <c r="C1435" s="2">
        <v>7.4</v>
      </c>
      <c r="D1435" s="2">
        <v>7.3852000000000002</v>
      </c>
      <c r="E1435" s="2">
        <v>66</v>
      </c>
      <c r="F1435" s="2">
        <v>7.3514999999999997</v>
      </c>
      <c r="G1435" s="2">
        <v>485.19900000000001</v>
      </c>
      <c r="H1435" s="16">
        <f t="shared" si="22"/>
        <v>4.2253521126760611E-2</v>
      </c>
    </row>
    <row r="1436" spans="1:8" ht="13.5" x14ac:dyDescent="0.25">
      <c r="A1436" s="11"/>
      <c r="B1436" s="10">
        <v>44400</v>
      </c>
      <c r="C1436" s="2">
        <v>7.5</v>
      </c>
      <c r="D1436" s="2">
        <v>7.4850000000000003</v>
      </c>
      <c r="E1436" s="2">
        <v>100</v>
      </c>
      <c r="F1436" s="2">
        <v>7.5</v>
      </c>
      <c r="G1436" s="2">
        <v>750</v>
      </c>
      <c r="H1436" s="16">
        <f t="shared" si="22"/>
        <v>1.3513513513513528E-2</v>
      </c>
    </row>
    <row r="1437" spans="1:8" ht="13.5" x14ac:dyDescent="0.25">
      <c r="A1437" s="11"/>
      <c r="B1437" s="10">
        <v>44403</v>
      </c>
      <c r="C1437" s="2">
        <v>7.5</v>
      </c>
      <c r="D1437" s="2">
        <v>7.4850000000000003</v>
      </c>
      <c r="E1437" s="2">
        <v>0</v>
      </c>
      <c r="F1437" s="2">
        <v>0</v>
      </c>
      <c r="G1437" s="2">
        <v>0</v>
      </c>
      <c r="H1437" s="16">
        <f t="shared" si="22"/>
        <v>0</v>
      </c>
    </row>
    <row r="1438" spans="1:8" ht="13.5" x14ac:dyDescent="0.25">
      <c r="A1438" s="11"/>
      <c r="B1438" s="10">
        <v>44404</v>
      </c>
      <c r="C1438" s="2">
        <v>7.5</v>
      </c>
      <c r="D1438" s="2">
        <v>7.4850000000000003</v>
      </c>
      <c r="E1438" s="2">
        <v>0</v>
      </c>
      <c r="F1438" s="2">
        <v>0</v>
      </c>
      <c r="G1438" s="2">
        <v>0</v>
      </c>
      <c r="H1438" s="16">
        <f t="shared" si="22"/>
        <v>0</v>
      </c>
    </row>
    <row r="1439" spans="1:8" ht="13.5" x14ac:dyDescent="0.25">
      <c r="A1439" s="11"/>
      <c r="B1439" s="10">
        <v>44405</v>
      </c>
      <c r="C1439" s="2">
        <v>7.5</v>
      </c>
      <c r="D1439" s="2">
        <v>7.4850000000000003</v>
      </c>
      <c r="E1439" s="2">
        <v>0</v>
      </c>
      <c r="F1439" s="2">
        <v>0</v>
      </c>
      <c r="G1439" s="2">
        <v>0</v>
      </c>
      <c r="H1439" s="16">
        <f t="shared" si="22"/>
        <v>0</v>
      </c>
    </row>
    <row r="1440" spans="1:8" ht="13.5" x14ac:dyDescent="0.25">
      <c r="A1440" s="11"/>
      <c r="B1440" s="10">
        <v>44406</v>
      </c>
      <c r="C1440" s="2">
        <v>7.5</v>
      </c>
      <c r="D1440" s="2">
        <v>7.4850000000000003</v>
      </c>
      <c r="E1440" s="2">
        <v>0</v>
      </c>
      <c r="F1440" s="2">
        <v>0</v>
      </c>
      <c r="G1440" s="2">
        <v>0</v>
      </c>
      <c r="H1440" s="16">
        <f t="shared" si="22"/>
        <v>0</v>
      </c>
    </row>
    <row r="1441" spans="1:8" ht="13.5" x14ac:dyDescent="0.25">
      <c r="A1441" s="11"/>
      <c r="B1441" s="10">
        <v>44407</v>
      </c>
      <c r="C1441" s="2">
        <v>7.5</v>
      </c>
      <c r="D1441" s="2">
        <v>7.4850000000000003</v>
      </c>
      <c r="E1441" s="2">
        <v>0</v>
      </c>
      <c r="F1441" s="2">
        <v>0</v>
      </c>
      <c r="G1441" s="2">
        <v>0</v>
      </c>
      <c r="H1441" s="16">
        <f t="shared" si="22"/>
        <v>0</v>
      </c>
    </row>
    <row r="1442" spans="1:8" ht="13.5" x14ac:dyDescent="0.25">
      <c r="A1442" s="11"/>
      <c r="B1442" s="10">
        <v>44410</v>
      </c>
      <c r="C1442" s="2">
        <v>7.5</v>
      </c>
      <c r="D1442" s="2">
        <v>7.4850000000000003</v>
      </c>
      <c r="E1442" s="2">
        <v>0</v>
      </c>
      <c r="F1442" s="2">
        <v>0</v>
      </c>
      <c r="G1442" s="2">
        <v>0</v>
      </c>
      <c r="H1442" s="16">
        <f t="shared" si="22"/>
        <v>0</v>
      </c>
    </row>
    <row r="1443" spans="1:8" ht="13.5" x14ac:dyDescent="0.25">
      <c r="A1443" s="11"/>
      <c r="B1443" s="10">
        <v>44411</v>
      </c>
      <c r="C1443" s="2">
        <v>7.5</v>
      </c>
      <c r="D1443" s="2">
        <v>7.4850000000000003</v>
      </c>
      <c r="E1443" s="2">
        <v>311</v>
      </c>
      <c r="F1443" s="2">
        <v>7.5</v>
      </c>
      <c r="G1443" s="2">
        <v>2332.5</v>
      </c>
      <c r="H1443" s="16">
        <f t="shared" si="22"/>
        <v>0</v>
      </c>
    </row>
    <row r="1444" spans="1:8" ht="13.5" x14ac:dyDescent="0.25">
      <c r="A1444" s="11"/>
      <c r="B1444" s="10">
        <v>44412</v>
      </c>
      <c r="C1444" s="2">
        <v>7.5</v>
      </c>
      <c r="D1444" s="2">
        <v>7.4850000000000003</v>
      </c>
      <c r="E1444" s="2">
        <v>0</v>
      </c>
      <c r="F1444" s="2">
        <v>0</v>
      </c>
      <c r="G1444" s="2">
        <v>0</v>
      </c>
      <c r="H1444" s="16">
        <f t="shared" si="22"/>
        <v>0</v>
      </c>
    </row>
    <row r="1445" spans="1:8" ht="13.5" x14ac:dyDescent="0.25">
      <c r="A1445" s="11"/>
      <c r="B1445" s="10">
        <v>44413</v>
      </c>
      <c r="C1445" s="2">
        <v>7.5</v>
      </c>
      <c r="D1445" s="2">
        <v>7.4850000000000003</v>
      </c>
      <c r="E1445" s="2">
        <v>65</v>
      </c>
      <c r="F1445" s="2">
        <v>7.5</v>
      </c>
      <c r="G1445" s="2">
        <v>487.5</v>
      </c>
      <c r="H1445" s="16">
        <f t="shared" si="22"/>
        <v>0</v>
      </c>
    </row>
    <row r="1446" spans="1:8" ht="13.5" x14ac:dyDescent="0.25">
      <c r="A1446" s="11"/>
      <c r="B1446" s="10">
        <v>44414</v>
      </c>
      <c r="C1446" s="2">
        <v>7.5</v>
      </c>
      <c r="D1446" s="2">
        <v>7.4850000000000003</v>
      </c>
      <c r="E1446" s="2">
        <v>230</v>
      </c>
      <c r="F1446" s="2">
        <v>7.5</v>
      </c>
      <c r="G1446" s="2">
        <v>1725</v>
      </c>
      <c r="H1446" s="16">
        <f t="shared" si="22"/>
        <v>0</v>
      </c>
    </row>
    <row r="1447" spans="1:8" ht="13.5" x14ac:dyDescent="0.25">
      <c r="A1447" s="11"/>
      <c r="B1447" s="10">
        <v>44417</v>
      </c>
      <c r="C1447" s="2">
        <v>7.5</v>
      </c>
      <c r="D1447" s="2">
        <v>7.4850000000000003</v>
      </c>
      <c r="E1447" s="2">
        <v>0</v>
      </c>
      <c r="F1447" s="2">
        <v>0</v>
      </c>
      <c r="G1447" s="2">
        <v>0</v>
      </c>
      <c r="H1447" s="16">
        <f t="shared" si="22"/>
        <v>0</v>
      </c>
    </row>
    <row r="1448" spans="1:8" ht="13.5" x14ac:dyDescent="0.25">
      <c r="A1448" s="11"/>
      <c r="B1448" s="10">
        <v>44419</v>
      </c>
      <c r="C1448" s="2">
        <v>7.5</v>
      </c>
      <c r="D1448" s="2">
        <v>7.4850000000000003</v>
      </c>
      <c r="E1448" s="2">
        <v>0</v>
      </c>
      <c r="F1448" s="2">
        <v>0</v>
      </c>
      <c r="G1448" s="2">
        <v>0</v>
      </c>
      <c r="H1448" s="16">
        <f t="shared" si="22"/>
        <v>0</v>
      </c>
    </row>
    <row r="1449" spans="1:8" ht="13.5" x14ac:dyDescent="0.25">
      <c r="A1449" s="11"/>
      <c r="B1449" s="10">
        <v>44420</v>
      </c>
      <c r="C1449" s="2">
        <v>7.5</v>
      </c>
      <c r="D1449" s="2">
        <v>7.4850000000000003</v>
      </c>
      <c r="E1449" s="2">
        <v>65</v>
      </c>
      <c r="F1449" s="2">
        <v>7.5</v>
      </c>
      <c r="G1449" s="2">
        <v>487.5</v>
      </c>
      <c r="H1449" s="16">
        <f t="shared" si="22"/>
        <v>0</v>
      </c>
    </row>
    <row r="1450" spans="1:8" ht="13.5" x14ac:dyDescent="0.25">
      <c r="A1450" s="11"/>
      <c r="B1450" s="10">
        <v>44424</v>
      </c>
      <c r="C1450" s="2">
        <v>7.5</v>
      </c>
      <c r="D1450" s="2">
        <v>7.4850000000000003</v>
      </c>
      <c r="E1450" s="2">
        <v>65</v>
      </c>
      <c r="F1450" s="2">
        <v>7.5</v>
      </c>
      <c r="G1450" s="2">
        <v>487.5</v>
      </c>
      <c r="H1450" s="16">
        <f t="shared" si="22"/>
        <v>0</v>
      </c>
    </row>
    <row r="1451" spans="1:8" ht="13.5" x14ac:dyDescent="0.25">
      <c r="A1451" s="11"/>
      <c r="B1451" s="10">
        <v>44425</v>
      </c>
      <c r="C1451" s="2">
        <v>7.5</v>
      </c>
      <c r="D1451" s="2">
        <v>7.4850000000000003</v>
      </c>
      <c r="E1451" s="2">
        <v>20</v>
      </c>
      <c r="F1451" s="2">
        <v>7.5</v>
      </c>
      <c r="G1451" s="2">
        <v>150</v>
      </c>
      <c r="H1451" s="16">
        <f t="shared" si="22"/>
        <v>0</v>
      </c>
    </row>
    <row r="1452" spans="1:8" ht="13.5" x14ac:dyDescent="0.25">
      <c r="A1452" s="11"/>
      <c r="B1452" s="10">
        <v>44426</v>
      </c>
      <c r="C1452" s="2">
        <v>7.5</v>
      </c>
      <c r="D1452" s="2">
        <v>7.4850000000000003</v>
      </c>
      <c r="E1452" s="2">
        <v>19</v>
      </c>
      <c r="F1452" s="2">
        <v>7.5</v>
      </c>
      <c r="G1452" s="2">
        <v>142.5</v>
      </c>
      <c r="H1452" s="16">
        <f t="shared" si="22"/>
        <v>0</v>
      </c>
    </row>
    <row r="1453" spans="1:8" ht="13.5" x14ac:dyDescent="0.25">
      <c r="A1453" s="11"/>
      <c r="B1453" s="10">
        <v>44427</v>
      </c>
      <c r="C1453" s="2">
        <v>7.5</v>
      </c>
      <c r="D1453" s="2">
        <v>7.4850000000000003</v>
      </c>
      <c r="E1453" s="2">
        <v>165</v>
      </c>
      <c r="F1453" s="2">
        <v>7.5</v>
      </c>
      <c r="G1453" s="2">
        <v>1237.5</v>
      </c>
      <c r="H1453" s="16">
        <f t="shared" si="22"/>
        <v>0</v>
      </c>
    </row>
    <row r="1454" spans="1:8" ht="13.5" x14ac:dyDescent="0.25">
      <c r="A1454" s="11"/>
      <c r="B1454" s="10">
        <v>44428</v>
      </c>
      <c r="C1454" s="2">
        <v>7.5</v>
      </c>
      <c r="D1454" s="2">
        <v>7.4850000000000003</v>
      </c>
      <c r="E1454" s="2">
        <v>0</v>
      </c>
      <c r="F1454" s="2">
        <v>0</v>
      </c>
      <c r="G1454" s="2">
        <v>0</v>
      </c>
      <c r="H1454" s="16">
        <f t="shared" si="22"/>
        <v>0</v>
      </c>
    </row>
    <row r="1455" spans="1:8" ht="13.5" x14ac:dyDescent="0.25">
      <c r="A1455" s="11"/>
      <c r="B1455" s="10">
        <v>44431</v>
      </c>
      <c r="C1455" s="2">
        <v>7.5</v>
      </c>
      <c r="D1455" s="2">
        <v>7.4850000000000003</v>
      </c>
      <c r="E1455" s="2">
        <v>0</v>
      </c>
      <c r="F1455" s="2">
        <v>0</v>
      </c>
      <c r="G1455" s="2">
        <v>0</v>
      </c>
      <c r="H1455" s="16">
        <f t="shared" si="22"/>
        <v>0</v>
      </c>
    </row>
    <row r="1456" spans="1:8" ht="13.5" x14ac:dyDescent="0.25">
      <c r="A1456" s="11"/>
      <c r="B1456" s="10">
        <v>44432</v>
      </c>
      <c r="C1456" s="2">
        <v>7.5</v>
      </c>
      <c r="D1456" s="2">
        <v>7.4850000000000003</v>
      </c>
      <c r="E1456" s="2">
        <v>80</v>
      </c>
      <c r="F1456" s="2">
        <v>7.5</v>
      </c>
      <c r="G1456" s="2">
        <v>600</v>
      </c>
      <c r="H1456" s="16">
        <f t="shared" si="22"/>
        <v>0</v>
      </c>
    </row>
    <row r="1457" spans="1:8" ht="13.5" x14ac:dyDescent="0.25">
      <c r="A1457" s="11"/>
      <c r="B1457" s="10">
        <v>44433</v>
      </c>
      <c r="C1457" s="2">
        <v>7.5</v>
      </c>
      <c r="D1457" s="2">
        <v>7.4850000000000003</v>
      </c>
      <c r="E1457" s="2">
        <v>0</v>
      </c>
      <c r="F1457" s="2">
        <v>0</v>
      </c>
      <c r="G1457" s="2">
        <v>0</v>
      </c>
      <c r="H1457" s="16">
        <f t="shared" si="22"/>
        <v>0</v>
      </c>
    </row>
    <row r="1458" spans="1:8" ht="13.5" x14ac:dyDescent="0.25">
      <c r="A1458" s="11"/>
      <c r="B1458" s="10">
        <v>44434</v>
      </c>
      <c r="C1458" s="2">
        <v>7.28</v>
      </c>
      <c r="D1458" s="2">
        <v>7.2653999999999996</v>
      </c>
      <c r="E1458" s="2">
        <v>4</v>
      </c>
      <c r="F1458" s="2">
        <v>7.28</v>
      </c>
      <c r="G1458" s="2">
        <v>29.12</v>
      </c>
      <c r="H1458" s="16">
        <f t="shared" si="22"/>
        <v>-2.9338677354709509E-2</v>
      </c>
    </row>
    <row r="1459" spans="1:8" ht="13.5" x14ac:dyDescent="0.25">
      <c r="A1459" s="11"/>
      <c r="B1459" s="10">
        <v>44435</v>
      </c>
      <c r="C1459" s="2">
        <v>7.28</v>
      </c>
      <c r="D1459" s="2">
        <v>7.2653999999999996</v>
      </c>
      <c r="E1459" s="2">
        <v>0</v>
      </c>
      <c r="F1459" s="2">
        <v>0</v>
      </c>
      <c r="G1459" s="2">
        <v>0</v>
      </c>
      <c r="H1459" s="16">
        <f t="shared" si="22"/>
        <v>0</v>
      </c>
    </row>
    <row r="1460" spans="1:8" ht="13.5" x14ac:dyDescent="0.25">
      <c r="A1460" s="11"/>
      <c r="B1460" s="10">
        <v>44438</v>
      </c>
      <c r="C1460" s="2">
        <v>7.28</v>
      </c>
      <c r="D1460" s="2">
        <v>7.2653999999999996</v>
      </c>
      <c r="E1460" s="2">
        <v>0</v>
      </c>
      <c r="F1460" s="2">
        <v>0</v>
      </c>
      <c r="G1460" s="2">
        <v>0</v>
      </c>
      <c r="H1460" s="16">
        <f t="shared" si="22"/>
        <v>0</v>
      </c>
    </row>
    <row r="1461" spans="1:8" ht="13.5" x14ac:dyDescent="0.25">
      <c r="A1461" s="11"/>
      <c r="B1461" s="10">
        <v>44439</v>
      </c>
      <c r="C1461" s="2">
        <v>7.28</v>
      </c>
      <c r="D1461" s="2">
        <v>7.2653999999999996</v>
      </c>
      <c r="E1461" s="2">
        <v>0</v>
      </c>
      <c r="F1461" s="2">
        <v>0</v>
      </c>
      <c r="G1461" s="2">
        <v>0</v>
      </c>
      <c r="H1461" s="16">
        <f t="shared" si="22"/>
        <v>0</v>
      </c>
    </row>
    <row r="1462" spans="1:8" ht="13.5" x14ac:dyDescent="0.25">
      <c r="A1462" s="11"/>
      <c r="B1462" s="10">
        <v>44440</v>
      </c>
      <c r="C1462" s="2">
        <v>7.6</v>
      </c>
      <c r="D1462" s="2">
        <v>7.5848000000000004</v>
      </c>
      <c r="E1462" s="2">
        <v>1</v>
      </c>
      <c r="F1462" s="2">
        <v>7.6</v>
      </c>
      <c r="G1462" s="2">
        <v>7.6</v>
      </c>
      <c r="H1462" s="16">
        <f t="shared" si="22"/>
        <v>4.3961791504941339E-2</v>
      </c>
    </row>
    <row r="1463" spans="1:8" ht="13.5" x14ac:dyDescent="0.25">
      <c r="A1463" s="11"/>
      <c r="B1463" s="10">
        <v>44441</v>
      </c>
      <c r="C1463" s="2">
        <v>7.6</v>
      </c>
      <c r="D1463" s="2">
        <v>7.5848000000000004</v>
      </c>
      <c r="E1463" s="2">
        <v>0</v>
      </c>
      <c r="F1463" s="2">
        <v>0</v>
      </c>
      <c r="G1463" s="2">
        <v>0</v>
      </c>
      <c r="H1463" s="16">
        <f t="shared" si="22"/>
        <v>0</v>
      </c>
    </row>
    <row r="1464" spans="1:8" ht="13.5" x14ac:dyDescent="0.25">
      <c r="A1464" s="11"/>
      <c r="B1464" s="10">
        <v>44442</v>
      </c>
      <c r="C1464" s="2">
        <v>7.6</v>
      </c>
      <c r="D1464" s="2">
        <v>7.5848000000000004</v>
      </c>
      <c r="E1464" s="2">
        <v>10</v>
      </c>
      <c r="F1464" s="2">
        <v>7.6</v>
      </c>
      <c r="G1464" s="2">
        <v>76</v>
      </c>
      <c r="H1464" s="16">
        <f t="shared" si="22"/>
        <v>0</v>
      </c>
    </row>
    <row r="1465" spans="1:8" ht="13.5" x14ac:dyDescent="0.25">
      <c r="A1465" s="11"/>
      <c r="B1465" s="10">
        <v>44445</v>
      </c>
      <c r="C1465" s="2">
        <v>7.6</v>
      </c>
      <c r="D1465" s="2">
        <v>7.5848000000000004</v>
      </c>
      <c r="E1465" s="2">
        <v>0</v>
      </c>
      <c r="F1465" s="2">
        <v>0</v>
      </c>
      <c r="G1465" s="2">
        <v>0</v>
      </c>
      <c r="H1465" s="16">
        <f t="shared" si="22"/>
        <v>0</v>
      </c>
    </row>
    <row r="1466" spans="1:8" ht="13.5" x14ac:dyDescent="0.25">
      <c r="A1466" s="11"/>
      <c r="B1466" s="10">
        <v>44446</v>
      </c>
      <c r="C1466" s="2">
        <v>7.6</v>
      </c>
      <c r="D1466" s="2">
        <v>7.5848000000000004</v>
      </c>
      <c r="E1466" s="2">
        <v>0</v>
      </c>
      <c r="F1466" s="2">
        <v>0</v>
      </c>
      <c r="G1466" s="2">
        <v>0</v>
      </c>
      <c r="H1466" s="16">
        <f t="shared" si="22"/>
        <v>0</v>
      </c>
    </row>
    <row r="1467" spans="1:8" ht="13.5" x14ac:dyDescent="0.25">
      <c r="A1467" s="11"/>
      <c r="B1467" s="10">
        <v>44447</v>
      </c>
      <c r="C1467" s="2">
        <v>7.6</v>
      </c>
      <c r="D1467" s="2">
        <v>7.5848000000000004</v>
      </c>
      <c r="E1467" s="2">
        <v>0</v>
      </c>
      <c r="F1467" s="2">
        <v>0</v>
      </c>
      <c r="G1467" s="2">
        <v>0</v>
      </c>
      <c r="H1467" s="16">
        <f t="shared" si="22"/>
        <v>0</v>
      </c>
    </row>
    <row r="1468" spans="1:8" ht="13.5" x14ac:dyDescent="0.25">
      <c r="A1468" s="11"/>
      <c r="B1468" s="10">
        <v>44448</v>
      </c>
      <c r="C1468" s="2">
        <v>7.6</v>
      </c>
      <c r="D1468" s="2">
        <v>7.5848000000000004</v>
      </c>
      <c r="E1468" s="2">
        <v>0</v>
      </c>
      <c r="F1468" s="2">
        <v>0</v>
      </c>
      <c r="G1468" s="2">
        <v>0</v>
      </c>
      <c r="H1468" s="16">
        <f t="shared" si="22"/>
        <v>0</v>
      </c>
    </row>
    <row r="1469" spans="1:8" ht="13.5" x14ac:dyDescent="0.25">
      <c r="A1469" s="11"/>
      <c r="B1469" s="10">
        <v>44449</v>
      </c>
      <c r="C1469" s="2">
        <v>7.6</v>
      </c>
      <c r="D1469" s="2">
        <v>7.5848000000000004</v>
      </c>
      <c r="E1469" s="2">
        <v>0</v>
      </c>
      <c r="F1469" s="2">
        <v>0</v>
      </c>
      <c r="G1469" s="2">
        <v>0</v>
      </c>
      <c r="H1469" s="16">
        <f t="shared" si="22"/>
        <v>0</v>
      </c>
    </row>
    <row r="1470" spans="1:8" ht="13.5" x14ac:dyDescent="0.25">
      <c r="A1470" s="11"/>
      <c r="B1470" s="10">
        <v>44452</v>
      </c>
      <c r="C1470" s="2">
        <v>7.6</v>
      </c>
      <c r="D1470" s="2">
        <v>7.5848000000000004</v>
      </c>
      <c r="E1470" s="2">
        <v>0</v>
      </c>
      <c r="F1470" s="2">
        <v>0</v>
      </c>
      <c r="G1470" s="2">
        <v>0</v>
      </c>
      <c r="H1470" s="16">
        <f t="shared" si="22"/>
        <v>0</v>
      </c>
    </row>
    <row r="1471" spans="1:8" ht="13.5" x14ac:dyDescent="0.25">
      <c r="A1471" s="11"/>
      <c r="B1471" s="10">
        <v>44453</v>
      </c>
      <c r="C1471" s="2">
        <v>7.6</v>
      </c>
      <c r="D1471" s="2">
        <v>7.5848000000000004</v>
      </c>
      <c r="E1471" s="2">
        <v>0</v>
      </c>
      <c r="F1471" s="2">
        <v>0</v>
      </c>
      <c r="G1471" s="2">
        <v>0</v>
      </c>
      <c r="H1471" s="16">
        <f t="shared" si="22"/>
        <v>0</v>
      </c>
    </row>
    <row r="1472" spans="1:8" ht="13.5" x14ac:dyDescent="0.25">
      <c r="A1472" s="11"/>
      <c r="B1472" s="10">
        <v>44454</v>
      </c>
      <c r="C1472" s="2">
        <v>7.6</v>
      </c>
      <c r="D1472" s="2">
        <v>7.5848000000000004</v>
      </c>
      <c r="E1472" s="2">
        <v>0</v>
      </c>
      <c r="F1472" s="2">
        <v>0</v>
      </c>
      <c r="G1472" s="2">
        <v>0</v>
      </c>
      <c r="H1472" s="16">
        <f t="shared" si="22"/>
        <v>0</v>
      </c>
    </row>
    <row r="1473" spans="1:8" ht="13.5" x14ac:dyDescent="0.25">
      <c r="A1473" s="11"/>
      <c r="B1473" s="10">
        <v>44455</v>
      </c>
      <c r="C1473" s="2">
        <v>7.94</v>
      </c>
      <c r="D1473" s="2">
        <v>7.9241000000000001</v>
      </c>
      <c r="E1473" s="2">
        <v>0</v>
      </c>
      <c r="F1473" s="2">
        <v>0</v>
      </c>
      <c r="G1473" s="2">
        <v>0</v>
      </c>
      <c r="H1473" s="16">
        <f t="shared" si="22"/>
        <v>4.4734205252610446E-2</v>
      </c>
    </row>
    <row r="1474" spans="1:8" ht="13.5" x14ac:dyDescent="0.25">
      <c r="A1474" s="11"/>
      <c r="B1474" s="10">
        <v>44456</v>
      </c>
      <c r="C1474" s="2">
        <v>7.21</v>
      </c>
      <c r="D1474" s="2">
        <v>7.1955999999999998</v>
      </c>
      <c r="E1474" s="2">
        <v>22</v>
      </c>
      <c r="F1474" s="2">
        <v>7.21</v>
      </c>
      <c r="G1474" s="2">
        <v>158.62</v>
      </c>
      <c r="H1474" s="16">
        <f t="shared" si="22"/>
        <v>-9.1934730758067212E-2</v>
      </c>
    </row>
    <row r="1475" spans="1:8" ht="13.5" x14ac:dyDescent="0.25">
      <c r="A1475" s="11"/>
      <c r="B1475" s="10">
        <v>44459</v>
      </c>
      <c r="C1475" s="2">
        <v>7</v>
      </c>
      <c r="D1475" s="2">
        <v>6.9859999999999998</v>
      </c>
      <c r="E1475" s="2">
        <v>33</v>
      </c>
      <c r="F1475" s="2">
        <v>7</v>
      </c>
      <c r="G1475" s="2">
        <v>231</v>
      </c>
      <c r="H1475" s="16">
        <f t="shared" si="22"/>
        <v>-2.9128912112957921E-2</v>
      </c>
    </row>
    <row r="1476" spans="1:8" ht="13.5" x14ac:dyDescent="0.25">
      <c r="A1476" s="11"/>
      <c r="B1476" s="10">
        <v>44460</v>
      </c>
      <c r="C1476" s="2">
        <v>7</v>
      </c>
      <c r="D1476" s="2">
        <v>6.9859999999999998</v>
      </c>
      <c r="E1476" s="2">
        <v>0</v>
      </c>
      <c r="F1476" s="2">
        <v>0</v>
      </c>
      <c r="G1476" s="2">
        <v>0</v>
      </c>
      <c r="H1476" s="16">
        <f t="shared" si="22"/>
        <v>0</v>
      </c>
    </row>
    <row r="1477" spans="1:8" ht="13.5" x14ac:dyDescent="0.25">
      <c r="A1477" s="11"/>
      <c r="B1477" s="10">
        <v>44461</v>
      </c>
      <c r="C1477" s="2">
        <v>7</v>
      </c>
      <c r="D1477" s="2">
        <v>6.9859999999999998</v>
      </c>
      <c r="E1477" s="2">
        <v>0</v>
      </c>
      <c r="F1477" s="2">
        <v>0</v>
      </c>
      <c r="G1477" s="2">
        <v>0</v>
      </c>
      <c r="H1477" s="16">
        <f t="shared" si="22"/>
        <v>0</v>
      </c>
    </row>
    <row r="1478" spans="1:8" ht="13.5" x14ac:dyDescent="0.25">
      <c r="A1478" s="11"/>
      <c r="B1478" s="10">
        <v>44462</v>
      </c>
      <c r="C1478" s="2">
        <v>7</v>
      </c>
      <c r="D1478" s="2">
        <v>6.9859999999999998</v>
      </c>
      <c r="E1478" s="2">
        <v>0</v>
      </c>
      <c r="F1478" s="2">
        <v>0</v>
      </c>
      <c r="G1478" s="2">
        <v>0</v>
      </c>
      <c r="H1478" s="16">
        <f t="shared" si="22"/>
        <v>0</v>
      </c>
    </row>
    <row r="1479" spans="1:8" ht="13.5" x14ac:dyDescent="0.25">
      <c r="A1479" s="11"/>
      <c r="B1479" s="10">
        <v>44463</v>
      </c>
      <c r="C1479" s="2">
        <v>6.7</v>
      </c>
      <c r="D1479" s="2">
        <v>6.6866000000000003</v>
      </c>
      <c r="E1479" s="2">
        <v>15</v>
      </c>
      <c r="F1479" s="2">
        <v>6.7</v>
      </c>
      <c r="G1479" s="2">
        <v>100.5</v>
      </c>
      <c r="H1479" s="16">
        <f t="shared" ref="H1479:H1542" si="23">(D1479-D1478)/D1478</f>
        <v>-4.2857142857142781E-2</v>
      </c>
    </row>
    <row r="1480" spans="1:8" ht="13.5" x14ac:dyDescent="0.25">
      <c r="A1480" s="11"/>
      <c r="B1480" s="10">
        <v>44466</v>
      </c>
      <c r="C1480" s="2">
        <v>6.7</v>
      </c>
      <c r="D1480" s="2">
        <v>6.6866000000000003</v>
      </c>
      <c r="E1480" s="2">
        <v>241</v>
      </c>
      <c r="F1480" s="2">
        <v>6.7</v>
      </c>
      <c r="G1480" s="2">
        <v>1614.7</v>
      </c>
      <c r="H1480" s="16">
        <f t="shared" si="23"/>
        <v>0</v>
      </c>
    </row>
    <row r="1481" spans="1:8" ht="13.5" x14ac:dyDescent="0.25">
      <c r="A1481" s="11"/>
      <c r="B1481" s="10">
        <v>44467</v>
      </c>
      <c r="C1481" s="2">
        <v>6.4</v>
      </c>
      <c r="D1481" s="2">
        <v>6.3872</v>
      </c>
      <c r="E1481" s="2">
        <v>0</v>
      </c>
      <c r="F1481" s="2">
        <v>0</v>
      </c>
      <c r="G1481" s="2">
        <v>0</v>
      </c>
      <c r="H1481" s="16">
        <f t="shared" si="23"/>
        <v>-4.4776119402985121E-2</v>
      </c>
    </row>
    <row r="1482" spans="1:8" ht="13.5" x14ac:dyDescent="0.25">
      <c r="A1482" s="11"/>
      <c r="B1482" s="10">
        <v>44468</v>
      </c>
      <c r="C1482" s="2">
        <v>6.4</v>
      </c>
      <c r="D1482" s="2">
        <v>6.3872</v>
      </c>
      <c r="E1482" s="2">
        <v>0</v>
      </c>
      <c r="F1482" s="2">
        <v>0</v>
      </c>
      <c r="G1482" s="2">
        <v>0</v>
      </c>
      <c r="H1482" s="16">
        <f t="shared" si="23"/>
        <v>0</v>
      </c>
    </row>
    <row r="1483" spans="1:8" ht="13.5" x14ac:dyDescent="0.25">
      <c r="A1483" s="11"/>
      <c r="B1483" s="10">
        <v>44469</v>
      </c>
      <c r="C1483" s="2">
        <v>6.4</v>
      </c>
      <c r="D1483" s="2">
        <v>6.3872</v>
      </c>
      <c r="E1483" s="2">
        <v>0</v>
      </c>
      <c r="F1483" s="2">
        <v>0</v>
      </c>
      <c r="G1483" s="2">
        <v>0</v>
      </c>
      <c r="H1483" s="16">
        <f t="shared" si="23"/>
        <v>0</v>
      </c>
    </row>
    <row r="1484" spans="1:8" ht="13.5" x14ac:dyDescent="0.25">
      <c r="A1484" s="11"/>
      <c r="B1484" s="10">
        <v>44470</v>
      </c>
      <c r="C1484" s="2">
        <v>6.4</v>
      </c>
      <c r="D1484" s="2">
        <v>6.3872</v>
      </c>
      <c r="E1484" s="2">
        <v>0</v>
      </c>
      <c r="F1484" s="2">
        <v>0</v>
      </c>
      <c r="G1484" s="2">
        <v>0</v>
      </c>
      <c r="H1484" s="16">
        <f t="shared" si="23"/>
        <v>0</v>
      </c>
    </row>
    <row r="1485" spans="1:8" ht="13.5" x14ac:dyDescent="0.25">
      <c r="A1485" s="11"/>
      <c r="B1485" s="10">
        <v>44473</v>
      </c>
      <c r="C1485" s="2">
        <v>6.4</v>
      </c>
      <c r="D1485" s="2">
        <v>6.3872</v>
      </c>
      <c r="E1485" s="2">
        <v>0</v>
      </c>
      <c r="F1485" s="2">
        <v>0</v>
      </c>
      <c r="G1485" s="2">
        <v>0</v>
      </c>
      <c r="H1485" s="16">
        <f t="shared" si="23"/>
        <v>0</v>
      </c>
    </row>
    <row r="1486" spans="1:8" ht="13.5" x14ac:dyDescent="0.25">
      <c r="A1486" s="11"/>
      <c r="B1486" s="10">
        <v>44474</v>
      </c>
      <c r="C1486" s="2">
        <v>6.5</v>
      </c>
      <c r="D1486" s="2">
        <v>6.4870000000000001</v>
      </c>
      <c r="E1486" s="2">
        <v>27</v>
      </c>
      <c r="F1486" s="2">
        <v>6.5</v>
      </c>
      <c r="G1486" s="2">
        <v>175.5</v>
      </c>
      <c r="H1486" s="16">
        <f t="shared" si="23"/>
        <v>1.5625000000000017E-2</v>
      </c>
    </row>
    <row r="1487" spans="1:8" ht="13.5" x14ac:dyDescent="0.25">
      <c r="A1487" s="11"/>
      <c r="B1487" s="10">
        <v>44475</v>
      </c>
      <c r="C1487" s="2">
        <v>6.5</v>
      </c>
      <c r="D1487" s="2">
        <v>6.4870000000000001</v>
      </c>
      <c r="E1487" s="2">
        <v>0</v>
      </c>
      <c r="F1487" s="2">
        <v>0</v>
      </c>
      <c r="G1487" s="2">
        <v>0</v>
      </c>
      <c r="H1487" s="16">
        <f t="shared" si="23"/>
        <v>0</v>
      </c>
    </row>
    <row r="1488" spans="1:8" ht="13.5" x14ac:dyDescent="0.25">
      <c r="A1488" s="11"/>
      <c r="B1488" s="10">
        <v>44476</v>
      </c>
      <c r="C1488" s="2">
        <v>6.6</v>
      </c>
      <c r="D1488" s="2">
        <v>6.5868000000000002</v>
      </c>
      <c r="E1488" s="2">
        <v>4</v>
      </c>
      <c r="F1488" s="2">
        <v>6.6</v>
      </c>
      <c r="G1488" s="2">
        <v>26.4</v>
      </c>
      <c r="H1488" s="16">
        <f t="shared" si="23"/>
        <v>1.5384615384615401E-2</v>
      </c>
    </row>
    <row r="1489" spans="1:8" ht="13.5" x14ac:dyDescent="0.25">
      <c r="A1489" s="11"/>
      <c r="B1489" s="10">
        <v>44477</v>
      </c>
      <c r="C1489" s="2">
        <v>6.73</v>
      </c>
      <c r="D1489" s="2">
        <v>6.7164999999999999</v>
      </c>
      <c r="E1489" s="2">
        <v>200</v>
      </c>
      <c r="F1489" s="2">
        <v>6.73</v>
      </c>
      <c r="G1489" s="2">
        <v>1346</v>
      </c>
      <c r="H1489" s="16">
        <f t="shared" si="23"/>
        <v>1.969089694540592E-2</v>
      </c>
    </row>
    <row r="1490" spans="1:8" ht="13.5" x14ac:dyDescent="0.25">
      <c r="A1490" s="11"/>
      <c r="B1490" s="10">
        <v>44480</v>
      </c>
      <c r="C1490" s="2">
        <v>6.86</v>
      </c>
      <c r="D1490" s="2">
        <v>6.8463000000000003</v>
      </c>
      <c r="E1490" s="2">
        <v>400</v>
      </c>
      <c r="F1490" s="2">
        <v>6.86</v>
      </c>
      <c r="G1490" s="2">
        <v>2744</v>
      </c>
      <c r="H1490" s="16">
        <f t="shared" si="23"/>
        <v>1.9325541576714116E-2</v>
      </c>
    </row>
    <row r="1491" spans="1:8" ht="13.5" x14ac:dyDescent="0.25">
      <c r="A1491" s="11"/>
      <c r="B1491" s="10">
        <v>44481</v>
      </c>
      <c r="C1491" s="2">
        <v>6.99</v>
      </c>
      <c r="D1491" s="2">
        <v>6.976</v>
      </c>
      <c r="E1491" s="2">
        <v>100</v>
      </c>
      <c r="F1491" s="2">
        <v>6.99</v>
      </c>
      <c r="G1491" s="2">
        <v>699</v>
      </c>
      <c r="H1491" s="16">
        <f t="shared" si="23"/>
        <v>1.8944539386237778E-2</v>
      </c>
    </row>
    <row r="1492" spans="1:8" ht="13.5" x14ac:dyDescent="0.25">
      <c r="A1492" s="11"/>
      <c r="B1492" s="10">
        <v>44482</v>
      </c>
      <c r="C1492" s="2">
        <v>7</v>
      </c>
      <c r="D1492" s="2">
        <v>6.9859999999999998</v>
      </c>
      <c r="E1492" s="2">
        <v>45</v>
      </c>
      <c r="F1492" s="2">
        <v>7</v>
      </c>
      <c r="G1492" s="2">
        <v>315</v>
      </c>
      <c r="H1492" s="16">
        <f t="shared" si="23"/>
        <v>1.4334862385320796E-3</v>
      </c>
    </row>
    <row r="1493" spans="1:8" ht="13.5" x14ac:dyDescent="0.25">
      <c r="A1493" s="11"/>
      <c r="B1493" s="10">
        <v>44483</v>
      </c>
      <c r="C1493" s="2">
        <v>6.7</v>
      </c>
      <c r="D1493" s="2">
        <v>6.6866000000000003</v>
      </c>
      <c r="E1493" s="2">
        <v>150</v>
      </c>
      <c r="F1493" s="2">
        <v>6.7</v>
      </c>
      <c r="G1493" s="2">
        <v>1005</v>
      </c>
      <c r="H1493" s="16">
        <f t="shared" si="23"/>
        <v>-4.2857142857142781E-2</v>
      </c>
    </row>
    <row r="1494" spans="1:8" ht="13.5" x14ac:dyDescent="0.25">
      <c r="A1494" s="11"/>
      <c r="B1494" s="10">
        <v>44488</v>
      </c>
      <c r="C1494" s="2">
        <v>6.7</v>
      </c>
      <c r="D1494" s="2">
        <v>6.6866000000000003</v>
      </c>
      <c r="E1494" s="2">
        <v>75</v>
      </c>
      <c r="F1494" s="2">
        <v>6.7</v>
      </c>
      <c r="G1494" s="2">
        <v>502.5</v>
      </c>
      <c r="H1494" s="16">
        <f t="shared" si="23"/>
        <v>0</v>
      </c>
    </row>
    <row r="1495" spans="1:8" ht="13.5" x14ac:dyDescent="0.25">
      <c r="A1495" s="11"/>
      <c r="B1495" s="10">
        <v>44489</v>
      </c>
      <c r="C1495" s="2">
        <v>6.7</v>
      </c>
      <c r="D1495" s="2">
        <v>6.6866000000000003</v>
      </c>
      <c r="E1495" s="2">
        <v>0</v>
      </c>
      <c r="F1495" s="2">
        <v>0</v>
      </c>
      <c r="G1495" s="2">
        <v>0</v>
      </c>
      <c r="H1495" s="16">
        <f t="shared" si="23"/>
        <v>0</v>
      </c>
    </row>
    <row r="1496" spans="1:8" ht="13.5" x14ac:dyDescent="0.25">
      <c r="A1496" s="11"/>
      <c r="B1496" s="10">
        <v>44490</v>
      </c>
      <c r="C1496" s="2">
        <v>6.8</v>
      </c>
      <c r="D1496" s="2">
        <v>6.7864000000000004</v>
      </c>
      <c r="E1496" s="2">
        <v>111</v>
      </c>
      <c r="F1496" s="2">
        <v>6.76</v>
      </c>
      <c r="G1496" s="2">
        <v>750.36</v>
      </c>
      <c r="H1496" s="16">
        <f t="shared" si="23"/>
        <v>1.4925373134328374E-2</v>
      </c>
    </row>
    <row r="1497" spans="1:8" ht="13.5" x14ac:dyDescent="0.25">
      <c r="A1497" s="11"/>
      <c r="B1497" s="10">
        <v>44491</v>
      </c>
      <c r="C1497" s="2">
        <v>6.8</v>
      </c>
      <c r="D1497" s="2">
        <v>6.7864000000000004</v>
      </c>
      <c r="E1497" s="2">
        <v>100</v>
      </c>
      <c r="F1497" s="2">
        <v>6.8</v>
      </c>
      <c r="G1497" s="2">
        <v>680</v>
      </c>
      <c r="H1497" s="16">
        <f t="shared" si="23"/>
        <v>0</v>
      </c>
    </row>
    <row r="1498" spans="1:8" ht="13.5" x14ac:dyDescent="0.25">
      <c r="A1498" s="11"/>
      <c r="B1498" s="10">
        <v>44494</v>
      </c>
      <c r="C1498" s="2">
        <v>6.8</v>
      </c>
      <c r="D1498" s="2">
        <v>6.7864000000000004</v>
      </c>
      <c r="E1498" s="2">
        <v>10</v>
      </c>
      <c r="F1498" s="2">
        <v>6.8</v>
      </c>
      <c r="G1498" s="2">
        <v>68</v>
      </c>
      <c r="H1498" s="16">
        <f t="shared" si="23"/>
        <v>0</v>
      </c>
    </row>
    <row r="1499" spans="1:8" ht="13.5" x14ac:dyDescent="0.25">
      <c r="A1499" s="11"/>
      <c r="B1499" s="10">
        <v>44495</v>
      </c>
      <c r="C1499" s="2">
        <v>6.8</v>
      </c>
      <c r="D1499" s="2">
        <v>6.7864000000000004</v>
      </c>
      <c r="E1499" s="2">
        <v>0</v>
      </c>
      <c r="F1499" s="2">
        <v>0</v>
      </c>
      <c r="G1499" s="2">
        <v>0</v>
      </c>
      <c r="H1499" s="16">
        <f t="shared" si="23"/>
        <v>0</v>
      </c>
    </row>
    <row r="1500" spans="1:8" ht="13.5" x14ac:dyDescent="0.25">
      <c r="A1500" s="11"/>
      <c r="B1500" s="10">
        <v>44496</v>
      </c>
      <c r="C1500" s="2">
        <v>6.8</v>
      </c>
      <c r="D1500" s="2">
        <v>6.7864000000000004</v>
      </c>
      <c r="E1500" s="2">
        <v>6</v>
      </c>
      <c r="F1500" s="2">
        <v>6.8</v>
      </c>
      <c r="G1500" s="2">
        <v>40.799999999999997</v>
      </c>
      <c r="H1500" s="16">
        <f t="shared" si="23"/>
        <v>0</v>
      </c>
    </row>
    <row r="1501" spans="1:8" ht="13.5" x14ac:dyDescent="0.25">
      <c r="A1501" s="11"/>
      <c r="B1501" s="10">
        <v>44497</v>
      </c>
      <c r="C1501" s="2">
        <v>6.8</v>
      </c>
      <c r="D1501" s="2">
        <v>6.7864000000000004</v>
      </c>
      <c r="E1501" s="2">
        <v>1050</v>
      </c>
      <c r="F1501" s="2">
        <v>6.8</v>
      </c>
      <c r="G1501" s="2">
        <v>7140</v>
      </c>
      <c r="H1501" s="16">
        <f t="shared" si="23"/>
        <v>0</v>
      </c>
    </row>
    <row r="1502" spans="1:8" ht="13.5" x14ac:dyDescent="0.25">
      <c r="A1502" s="11"/>
      <c r="B1502" s="10">
        <v>44498</v>
      </c>
      <c r="C1502" s="2">
        <v>6.8</v>
      </c>
      <c r="D1502" s="2">
        <v>6.7864000000000004</v>
      </c>
      <c r="E1502" s="2">
        <v>0</v>
      </c>
      <c r="F1502" s="2">
        <v>0</v>
      </c>
      <c r="G1502" s="2">
        <v>0</v>
      </c>
      <c r="H1502" s="16">
        <f t="shared" si="23"/>
        <v>0</v>
      </c>
    </row>
    <row r="1503" spans="1:8" ht="13.5" x14ac:dyDescent="0.25">
      <c r="A1503" s="11"/>
      <c r="B1503" s="10">
        <v>44501</v>
      </c>
      <c r="C1503" s="2">
        <v>6.8</v>
      </c>
      <c r="D1503" s="2">
        <v>6.7864000000000004</v>
      </c>
      <c r="E1503" s="2">
        <v>10</v>
      </c>
      <c r="F1503" s="2">
        <v>6.8</v>
      </c>
      <c r="G1503" s="2">
        <v>68</v>
      </c>
      <c r="H1503" s="16">
        <f t="shared" si="23"/>
        <v>0</v>
      </c>
    </row>
    <row r="1504" spans="1:8" ht="13.5" x14ac:dyDescent="0.25">
      <c r="A1504" s="11"/>
      <c r="B1504" s="10">
        <v>44502</v>
      </c>
      <c r="C1504" s="2">
        <v>6.8</v>
      </c>
      <c r="D1504" s="2">
        <v>6.7864000000000004</v>
      </c>
      <c r="E1504" s="2">
        <v>61</v>
      </c>
      <c r="F1504" s="2">
        <v>6.8</v>
      </c>
      <c r="G1504" s="2">
        <v>414.8</v>
      </c>
      <c r="H1504" s="16">
        <f t="shared" si="23"/>
        <v>0</v>
      </c>
    </row>
    <row r="1505" spans="1:8" ht="13.5" x14ac:dyDescent="0.25">
      <c r="A1505" s="11"/>
      <c r="B1505" s="10">
        <v>44503</v>
      </c>
      <c r="C1505" s="2">
        <v>6.8</v>
      </c>
      <c r="D1505" s="2">
        <v>6.7864000000000004</v>
      </c>
      <c r="E1505" s="2">
        <v>0</v>
      </c>
      <c r="F1505" s="2">
        <v>0</v>
      </c>
      <c r="G1505" s="2">
        <v>0</v>
      </c>
      <c r="H1505" s="16">
        <f t="shared" si="23"/>
        <v>0</v>
      </c>
    </row>
    <row r="1506" spans="1:8" ht="13.5" x14ac:dyDescent="0.25">
      <c r="A1506" s="11"/>
      <c r="B1506" s="10">
        <v>44504</v>
      </c>
      <c r="C1506" s="2">
        <v>6.9</v>
      </c>
      <c r="D1506" s="2">
        <v>6.8861999999999997</v>
      </c>
      <c r="E1506" s="2">
        <v>373</v>
      </c>
      <c r="F1506" s="2">
        <v>6.9</v>
      </c>
      <c r="G1506" s="2">
        <v>2573.6999999999998</v>
      </c>
      <c r="H1506" s="16">
        <f t="shared" si="23"/>
        <v>1.4705882352941062E-2</v>
      </c>
    </row>
    <row r="1507" spans="1:8" ht="13.5" x14ac:dyDescent="0.25">
      <c r="A1507" s="11"/>
      <c r="B1507" s="10">
        <v>44505</v>
      </c>
      <c r="C1507" s="2">
        <v>7.2</v>
      </c>
      <c r="D1507" s="2">
        <v>7.1856</v>
      </c>
      <c r="E1507" s="2">
        <v>30</v>
      </c>
      <c r="F1507" s="2">
        <v>7.2</v>
      </c>
      <c r="G1507" s="2">
        <v>216</v>
      </c>
      <c r="H1507" s="16">
        <f t="shared" si="23"/>
        <v>4.3478260869565265E-2</v>
      </c>
    </row>
    <row r="1508" spans="1:8" ht="13.5" x14ac:dyDescent="0.25">
      <c r="A1508" s="11"/>
      <c r="B1508" s="10">
        <v>44508</v>
      </c>
      <c r="C1508" s="2">
        <v>7.52</v>
      </c>
      <c r="D1508" s="2">
        <v>7.5049999999999999</v>
      </c>
      <c r="E1508" s="2">
        <v>0</v>
      </c>
      <c r="F1508" s="2">
        <v>0</v>
      </c>
      <c r="G1508" s="2">
        <v>0</v>
      </c>
      <c r="H1508" s="16">
        <f t="shared" si="23"/>
        <v>4.4450011133377855E-2</v>
      </c>
    </row>
    <row r="1509" spans="1:8" ht="13.5" x14ac:dyDescent="0.25">
      <c r="A1509" s="11"/>
      <c r="B1509" s="10">
        <v>44509</v>
      </c>
      <c r="C1509" s="2">
        <v>7.53</v>
      </c>
      <c r="D1509" s="2">
        <v>7.5148999999999999</v>
      </c>
      <c r="E1509" s="2">
        <v>310</v>
      </c>
      <c r="F1509" s="2">
        <v>7.5259999999999998</v>
      </c>
      <c r="G1509" s="2">
        <v>2333.06</v>
      </c>
      <c r="H1509" s="16">
        <f t="shared" si="23"/>
        <v>1.3191205862758187E-3</v>
      </c>
    </row>
    <row r="1510" spans="1:8" ht="13.5" x14ac:dyDescent="0.25">
      <c r="A1510" s="11"/>
      <c r="B1510" s="10">
        <v>44510</v>
      </c>
      <c r="C1510" s="2">
        <v>7.53</v>
      </c>
      <c r="D1510" s="2">
        <v>7.5148999999999999</v>
      </c>
      <c r="E1510" s="2">
        <v>170</v>
      </c>
      <c r="F1510" s="2">
        <v>7.53</v>
      </c>
      <c r="G1510" s="2">
        <v>1280.0999999999999</v>
      </c>
      <c r="H1510" s="16">
        <f t="shared" si="23"/>
        <v>0</v>
      </c>
    </row>
    <row r="1511" spans="1:8" ht="13.5" x14ac:dyDescent="0.25">
      <c r="A1511" s="11"/>
      <c r="B1511" s="10">
        <v>44511</v>
      </c>
      <c r="C1511" s="2">
        <v>7.6</v>
      </c>
      <c r="D1511" s="2">
        <v>7.5848000000000004</v>
      </c>
      <c r="E1511" s="2">
        <v>76</v>
      </c>
      <c r="F1511" s="2">
        <v>7.6</v>
      </c>
      <c r="G1511" s="2">
        <v>577.6</v>
      </c>
      <c r="H1511" s="16">
        <f t="shared" si="23"/>
        <v>9.3015209783231332E-3</v>
      </c>
    </row>
    <row r="1512" spans="1:8" ht="13.5" x14ac:dyDescent="0.25">
      <c r="A1512" s="11"/>
      <c r="B1512" s="10">
        <v>44512</v>
      </c>
      <c r="C1512" s="2">
        <v>7.6</v>
      </c>
      <c r="D1512" s="2">
        <v>7.5848000000000004</v>
      </c>
      <c r="E1512" s="2">
        <v>0</v>
      </c>
      <c r="F1512" s="2">
        <v>0</v>
      </c>
      <c r="G1512" s="2">
        <v>0</v>
      </c>
      <c r="H1512" s="16">
        <f t="shared" si="23"/>
        <v>0</v>
      </c>
    </row>
    <row r="1513" spans="1:8" ht="13.5" x14ac:dyDescent="0.25">
      <c r="A1513" s="11"/>
      <c r="B1513" s="10">
        <v>44515</v>
      </c>
      <c r="C1513" s="2">
        <v>7.26</v>
      </c>
      <c r="D1513" s="2">
        <v>7.2454999999999998</v>
      </c>
      <c r="E1513" s="2">
        <v>0</v>
      </c>
      <c r="F1513" s="2">
        <v>0</v>
      </c>
      <c r="G1513" s="2">
        <v>0</v>
      </c>
      <c r="H1513" s="16">
        <f t="shared" si="23"/>
        <v>-4.4734205252610564E-2</v>
      </c>
    </row>
    <row r="1514" spans="1:8" ht="13.5" x14ac:dyDescent="0.25">
      <c r="A1514" s="11"/>
      <c r="B1514" s="10">
        <v>44516</v>
      </c>
      <c r="C1514" s="2">
        <v>7.58</v>
      </c>
      <c r="D1514" s="2">
        <v>7.5648</v>
      </c>
      <c r="E1514" s="2">
        <v>3</v>
      </c>
      <c r="F1514" s="2">
        <v>7.17</v>
      </c>
      <c r="G1514" s="2">
        <v>21.51</v>
      </c>
      <c r="H1514" s="16">
        <f t="shared" si="23"/>
        <v>4.4068732316610328E-2</v>
      </c>
    </row>
    <row r="1515" spans="1:8" ht="13.5" x14ac:dyDescent="0.25">
      <c r="A1515" s="11"/>
      <c r="B1515" s="10">
        <v>44517</v>
      </c>
      <c r="C1515" s="2">
        <v>7.58</v>
      </c>
      <c r="D1515" s="2">
        <v>7.5648</v>
      </c>
      <c r="E1515" s="2">
        <v>0</v>
      </c>
      <c r="F1515" s="2">
        <v>0</v>
      </c>
      <c r="G1515" s="2">
        <v>0</v>
      </c>
      <c r="H1515" s="16">
        <f t="shared" si="23"/>
        <v>0</v>
      </c>
    </row>
    <row r="1516" spans="1:8" ht="13.5" x14ac:dyDescent="0.25">
      <c r="A1516" s="11"/>
      <c r="B1516" s="10">
        <v>44518</v>
      </c>
      <c r="C1516" s="2">
        <v>7.58</v>
      </c>
      <c r="D1516" s="2">
        <v>7.5648</v>
      </c>
      <c r="E1516" s="2">
        <v>0</v>
      </c>
      <c r="F1516" s="2">
        <v>0</v>
      </c>
      <c r="G1516" s="2">
        <v>0</v>
      </c>
      <c r="H1516" s="16">
        <f t="shared" si="23"/>
        <v>0</v>
      </c>
    </row>
    <row r="1517" spans="1:8" ht="13.5" x14ac:dyDescent="0.25">
      <c r="A1517" s="11"/>
      <c r="B1517" s="10">
        <v>44519</v>
      </c>
      <c r="C1517" s="2">
        <v>7.58</v>
      </c>
      <c r="D1517" s="2">
        <v>7.5648</v>
      </c>
      <c r="E1517" s="2">
        <v>0</v>
      </c>
      <c r="F1517" s="2">
        <v>0</v>
      </c>
      <c r="G1517" s="2">
        <v>0</v>
      </c>
      <c r="H1517" s="16">
        <f t="shared" si="23"/>
        <v>0</v>
      </c>
    </row>
    <row r="1518" spans="1:8" ht="13.5" x14ac:dyDescent="0.25">
      <c r="A1518" s="11"/>
      <c r="B1518" s="10">
        <v>44522</v>
      </c>
      <c r="C1518" s="2">
        <v>7.58</v>
      </c>
      <c r="D1518" s="2">
        <v>7.5648</v>
      </c>
      <c r="E1518" s="2">
        <v>0</v>
      </c>
      <c r="F1518" s="2">
        <v>0</v>
      </c>
      <c r="G1518" s="2">
        <v>0</v>
      </c>
      <c r="H1518" s="16">
        <f t="shared" si="23"/>
        <v>0</v>
      </c>
    </row>
    <row r="1519" spans="1:8" ht="13.5" x14ac:dyDescent="0.25">
      <c r="A1519" s="11"/>
      <c r="B1519" s="10">
        <v>44523</v>
      </c>
      <c r="C1519" s="2">
        <v>7.74</v>
      </c>
      <c r="D1519" s="2">
        <v>7.7244999999999999</v>
      </c>
      <c r="E1519" s="2">
        <v>265</v>
      </c>
      <c r="F1519" s="2">
        <v>7.74</v>
      </c>
      <c r="G1519" s="2">
        <v>2051.1</v>
      </c>
      <c r="H1519" s="16">
        <f t="shared" si="23"/>
        <v>2.1110934856175968E-2</v>
      </c>
    </row>
    <row r="1520" spans="1:8" ht="13.5" x14ac:dyDescent="0.25">
      <c r="A1520" s="11"/>
      <c r="B1520" s="10">
        <v>44524</v>
      </c>
      <c r="C1520" s="2">
        <v>7.74</v>
      </c>
      <c r="D1520" s="2">
        <v>7.7244999999999999</v>
      </c>
      <c r="E1520" s="2">
        <v>150</v>
      </c>
      <c r="F1520" s="2">
        <v>7.74</v>
      </c>
      <c r="G1520" s="2">
        <v>1161</v>
      </c>
      <c r="H1520" s="16">
        <f t="shared" si="23"/>
        <v>0</v>
      </c>
    </row>
    <row r="1521" spans="1:8" ht="13.5" x14ac:dyDescent="0.25">
      <c r="A1521" s="11"/>
      <c r="B1521" s="10">
        <v>44525</v>
      </c>
      <c r="C1521" s="2">
        <v>7.74</v>
      </c>
      <c r="D1521" s="2">
        <v>7.7244999999999999</v>
      </c>
      <c r="E1521" s="2">
        <v>0</v>
      </c>
      <c r="F1521" s="2">
        <v>0</v>
      </c>
      <c r="G1521" s="2">
        <v>0</v>
      </c>
      <c r="H1521" s="16">
        <f t="shared" si="23"/>
        <v>0</v>
      </c>
    </row>
    <row r="1522" spans="1:8" ht="13.5" x14ac:dyDescent="0.25">
      <c r="A1522" s="11"/>
      <c r="B1522" s="10">
        <v>44526</v>
      </c>
      <c r="C1522" s="2">
        <v>7.74</v>
      </c>
      <c r="D1522" s="2">
        <v>7.7244999999999999</v>
      </c>
      <c r="E1522" s="2">
        <v>0</v>
      </c>
      <c r="F1522" s="2">
        <v>0</v>
      </c>
      <c r="G1522" s="2">
        <v>0</v>
      </c>
      <c r="H1522" s="16">
        <f t="shared" si="23"/>
        <v>0</v>
      </c>
    </row>
    <row r="1523" spans="1:8" ht="13.5" x14ac:dyDescent="0.25">
      <c r="A1523" s="11"/>
      <c r="B1523" s="10">
        <v>44529</v>
      </c>
      <c r="C1523" s="2">
        <v>7.4</v>
      </c>
      <c r="D1523" s="2">
        <v>7.3852000000000002</v>
      </c>
      <c r="E1523" s="2">
        <v>0</v>
      </c>
      <c r="F1523" s="2">
        <v>0</v>
      </c>
      <c r="G1523" s="2">
        <v>0</v>
      </c>
      <c r="H1523" s="16">
        <f t="shared" si="23"/>
        <v>-4.3925173150365683E-2</v>
      </c>
    </row>
    <row r="1524" spans="1:8" ht="13.5" x14ac:dyDescent="0.25">
      <c r="A1524" s="11"/>
      <c r="B1524" s="10">
        <v>44530</v>
      </c>
      <c r="C1524" s="2">
        <v>7.73</v>
      </c>
      <c r="D1524" s="2">
        <v>7.7145000000000001</v>
      </c>
      <c r="E1524" s="2">
        <v>5</v>
      </c>
      <c r="F1524" s="2">
        <v>7.34</v>
      </c>
      <c r="G1524" s="2">
        <v>36.700000000000003</v>
      </c>
      <c r="H1524" s="16">
        <f t="shared" si="23"/>
        <v>4.4589178356713416E-2</v>
      </c>
    </row>
    <row r="1525" spans="1:8" ht="13.5" x14ac:dyDescent="0.25">
      <c r="A1525" s="11"/>
      <c r="B1525" s="10">
        <v>44531</v>
      </c>
      <c r="C1525" s="2">
        <v>7.73</v>
      </c>
      <c r="D1525" s="2">
        <v>7.7145000000000001</v>
      </c>
      <c r="E1525" s="2">
        <v>0</v>
      </c>
      <c r="F1525" s="2">
        <v>0</v>
      </c>
      <c r="G1525" s="2">
        <v>0</v>
      </c>
      <c r="H1525" s="16">
        <f t="shared" si="23"/>
        <v>0</v>
      </c>
    </row>
    <row r="1526" spans="1:8" ht="13.5" x14ac:dyDescent="0.25">
      <c r="A1526" s="11"/>
      <c r="B1526" s="10">
        <v>44532</v>
      </c>
      <c r="C1526" s="2">
        <v>7.73</v>
      </c>
      <c r="D1526" s="2">
        <v>7.7145000000000001</v>
      </c>
      <c r="E1526" s="2">
        <v>0</v>
      </c>
      <c r="F1526" s="2">
        <v>0</v>
      </c>
      <c r="G1526" s="2">
        <v>0</v>
      </c>
      <c r="H1526" s="16">
        <f t="shared" si="23"/>
        <v>0</v>
      </c>
    </row>
    <row r="1527" spans="1:8" ht="13.5" x14ac:dyDescent="0.25">
      <c r="A1527" s="11"/>
      <c r="B1527" s="10">
        <v>44533</v>
      </c>
      <c r="C1527" s="2">
        <v>7.39</v>
      </c>
      <c r="D1527" s="2">
        <v>7.3752000000000004</v>
      </c>
      <c r="E1527" s="2">
        <v>0</v>
      </c>
      <c r="F1527" s="2">
        <v>0</v>
      </c>
      <c r="G1527" s="2">
        <v>0</v>
      </c>
      <c r="H1527" s="16">
        <f t="shared" si="23"/>
        <v>-4.3982111608010847E-2</v>
      </c>
    </row>
    <row r="1528" spans="1:8" ht="13.5" x14ac:dyDescent="0.25">
      <c r="A1528" s="11"/>
      <c r="B1528" s="10">
        <v>44536</v>
      </c>
      <c r="C1528" s="2">
        <v>7.34</v>
      </c>
      <c r="D1528" s="2">
        <v>7.3253000000000004</v>
      </c>
      <c r="E1528" s="2">
        <v>65</v>
      </c>
      <c r="F1528" s="2">
        <v>7.34</v>
      </c>
      <c r="G1528" s="2">
        <v>477.1</v>
      </c>
      <c r="H1528" s="16">
        <f t="shared" si="23"/>
        <v>-6.765918212387468E-3</v>
      </c>
    </row>
    <row r="1529" spans="1:8" ht="13.5" x14ac:dyDescent="0.25">
      <c r="A1529" s="11"/>
      <c r="B1529" s="10">
        <v>44537</v>
      </c>
      <c r="C1529" s="2">
        <v>7.34</v>
      </c>
      <c r="D1529" s="2">
        <v>7.3253000000000004</v>
      </c>
      <c r="E1529" s="2">
        <v>200</v>
      </c>
      <c r="F1529" s="2">
        <v>7.34</v>
      </c>
      <c r="G1529" s="2">
        <v>1468</v>
      </c>
      <c r="H1529" s="16">
        <f t="shared" si="23"/>
        <v>0</v>
      </c>
    </row>
    <row r="1530" spans="1:8" ht="13.5" x14ac:dyDescent="0.25">
      <c r="A1530" s="11"/>
      <c r="B1530" s="10">
        <v>44538</v>
      </c>
      <c r="C1530" s="2">
        <v>7.34</v>
      </c>
      <c r="D1530" s="2">
        <v>7.3253000000000004</v>
      </c>
      <c r="E1530" s="2">
        <v>14</v>
      </c>
      <c r="F1530" s="2">
        <v>7.34</v>
      </c>
      <c r="G1530" s="2">
        <v>102.76</v>
      </c>
      <c r="H1530" s="16">
        <f t="shared" si="23"/>
        <v>0</v>
      </c>
    </row>
    <row r="1531" spans="1:8" ht="13.5" x14ac:dyDescent="0.25">
      <c r="A1531" s="11"/>
      <c r="B1531" s="10">
        <v>44539</v>
      </c>
      <c r="C1531" s="2">
        <v>7.33</v>
      </c>
      <c r="D1531" s="2">
        <v>7.3152999999999997</v>
      </c>
      <c r="E1531" s="2">
        <v>200</v>
      </c>
      <c r="F1531" s="2">
        <v>7.33</v>
      </c>
      <c r="G1531" s="2">
        <v>1466</v>
      </c>
      <c r="H1531" s="16">
        <f t="shared" si="23"/>
        <v>-1.3651318034757177E-3</v>
      </c>
    </row>
    <row r="1532" spans="1:8" ht="13.5" x14ac:dyDescent="0.25">
      <c r="A1532" s="11"/>
      <c r="B1532" s="10">
        <v>44540</v>
      </c>
      <c r="C1532" s="2">
        <v>7.33</v>
      </c>
      <c r="D1532" s="2">
        <v>7.3152999999999997</v>
      </c>
      <c r="E1532" s="2">
        <v>298</v>
      </c>
      <c r="F1532" s="2">
        <v>7.33</v>
      </c>
      <c r="G1532" s="2">
        <v>2184.34</v>
      </c>
      <c r="H1532" s="16">
        <f t="shared" si="23"/>
        <v>0</v>
      </c>
    </row>
    <row r="1533" spans="1:8" ht="13.5" x14ac:dyDescent="0.25">
      <c r="A1533" s="11"/>
      <c r="B1533" s="10">
        <v>44543</v>
      </c>
      <c r="C1533" s="2">
        <v>7.33</v>
      </c>
      <c r="D1533" s="2">
        <v>7.3152999999999997</v>
      </c>
      <c r="E1533" s="2">
        <v>0</v>
      </c>
      <c r="F1533" s="2">
        <v>0</v>
      </c>
      <c r="G1533" s="2">
        <v>0</v>
      </c>
      <c r="H1533" s="16">
        <f t="shared" si="23"/>
        <v>0</v>
      </c>
    </row>
    <row r="1534" spans="1:8" ht="13.5" x14ac:dyDescent="0.25">
      <c r="A1534" s="11"/>
      <c r="B1534" s="10">
        <v>44544</v>
      </c>
      <c r="C1534" s="2">
        <v>7.33</v>
      </c>
      <c r="D1534" s="2">
        <v>7.3152999999999997</v>
      </c>
      <c r="E1534" s="2">
        <v>20</v>
      </c>
      <c r="F1534" s="2">
        <v>7.33</v>
      </c>
      <c r="G1534" s="2">
        <v>146.6</v>
      </c>
      <c r="H1534" s="16">
        <f t="shared" si="23"/>
        <v>0</v>
      </c>
    </row>
    <row r="1535" spans="1:8" ht="13.5" x14ac:dyDescent="0.25">
      <c r="A1535" s="11"/>
      <c r="B1535" s="10">
        <v>44545</v>
      </c>
      <c r="C1535" s="2">
        <v>7.33</v>
      </c>
      <c r="D1535" s="2">
        <v>7.3152999999999997</v>
      </c>
      <c r="E1535" s="2">
        <v>4</v>
      </c>
      <c r="F1535" s="2">
        <v>7.33</v>
      </c>
      <c r="G1535" s="2">
        <v>29.32</v>
      </c>
      <c r="H1535" s="16">
        <f t="shared" si="23"/>
        <v>0</v>
      </c>
    </row>
    <row r="1536" spans="1:8" ht="13.5" x14ac:dyDescent="0.25">
      <c r="A1536" s="11"/>
      <c r="B1536" s="10">
        <v>44546</v>
      </c>
      <c r="C1536" s="2">
        <v>7.33</v>
      </c>
      <c r="D1536" s="2">
        <v>7.3152999999999997</v>
      </c>
      <c r="E1536" s="2">
        <v>0</v>
      </c>
      <c r="F1536" s="2">
        <v>0</v>
      </c>
      <c r="G1536" s="2">
        <v>0</v>
      </c>
      <c r="H1536" s="16">
        <f t="shared" si="23"/>
        <v>0</v>
      </c>
    </row>
    <row r="1537" spans="1:8" ht="13.5" x14ac:dyDescent="0.25">
      <c r="A1537" s="11"/>
      <c r="B1537" s="10">
        <v>44550</v>
      </c>
      <c r="C1537" s="2">
        <v>7.33</v>
      </c>
      <c r="D1537" s="2">
        <v>7.3152999999999997</v>
      </c>
      <c r="E1537" s="2">
        <v>30</v>
      </c>
      <c r="F1537" s="2">
        <v>7.33</v>
      </c>
      <c r="G1537" s="2">
        <v>219.9</v>
      </c>
      <c r="H1537" s="16">
        <f t="shared" si="23"/>
        <v>0</v>
      </c>
    </row>
    <row r="1538" spans="1:8" ht="13.5" x14ac:dyDescent="0.25">
      <c r="A1538" s="11"/>
      <c r="B1538" s="10">
        <v>44551</v>
      </c>
      <c r="C1538" s="2">
        <v>7.33</v>
      </c>
      <c r="D1538" s="2">
        <v>7.3152999999999997</v>
      </c>
      <c r="E1538" s="2">
        <v>0</v>
      </c>
      <c r="F1538" s="2">
        <v>0</v>
      </c>
      <c r="G1538" s="2">
        <v>0</v>
      </c>
      <c r="H1538" s="16">
        <f t="shared" si="23"/>
        <v>0</v>
      </c>
    </row>
    <row r="1539" spans="1:8" ht="13.5" x14ac:dyDescent="0.25">
      <c r="A1539" s="11"/>
      <c r="B1539" s="10">
        <v>44552</v>
      </c>
      <c r="C1539" s="2">
        <v>7.33</v>
      </c>
      <c r="D1539" s="2">
        <v>7.3152999999999997</v>
      </c>
      <c r="E1539" s="2">
        <v>6800</v>
      </c>
      <c r="F1539" s="2">
        <v>7.33</v>
      </c>
      <c r="G1539" s="2">
        <v>49844</v>
      </c>
      <c r="H1539" s="16">
        <f t="shared" si="23"/>
        <v>0</v>
      </c>
    </row>
    <row r="1540" spans="1:8" ht="13.5" x14ac:dyDescent="0.25">
      <c r="A1540" s="11"/>
      <c r="B1540" s="10">
        <v>44553</v>
      </c>
      <c r="C1540" s="2">
        <v>7.33</v>
      </c>
      <c r="D1540" s="2">
        <v>7.3152999999999997</v>
      </c>
      <c r="E1540" s="2">
        <v>0</v>
      </c>
      <c r="F1540" s="2">
        <v>0</v>
      </c>
      <c r="G1540" s="2">
        <v>0</v>
      </c>
      <c r="H1540" s="16">
        <f t="shared" si="23"/>
        <v>0</v>
      </c>
    </row>
    <row r="1541" spans="1:8" ht="13.5" x14ac:dyDescent="0.25">
      <c r="A1541" s="11"/>
      <c r="B1541" s="10">
        <v>44554</v>
      </c>
      <c r="C1541" s="2">
        <v>7.33</v>
      </c>
      <c r="D1541" s="2">
        <v>7.3152999999999997</v>
      </c>
      <c r="E1541" s="2">
        <v>0</v>
      </c>
      <c r="F1541" s="2">
        <v>0</v>
      </c>
      <c r="G1541" s="2">
        <v>0</v>
      </c>
      <c r="H1541" s="16">
        <f t="shared" si="23"/>
        <v>0</v>
      </c>
    </row>
    <row r="1542" spans="1:8" ht="13.5" x14ac:dyDescent="0.25">
      <c r="A1542" s="11"/>
      <c r="B1542" s="10">
        <v>44557</v>
      </c>
      <c r="C1542" s="2">
        <v>7.33</v>
      </c>
      <c r="D1542" s="2">
        <v>7.3152999999999997</v>
      </c>
      <c r="E1542" s="2">
        <v>0</v>
      </c>
      <c r="F1542" s="2">
        <v>0</v>
      </c>
      <c r="G1542" s="2">
        <v>0</v>
      </c>
      <c r="H1542" s="16">
        <f t="shared" si="23"/>
        <v>0</v>
      </c>
    </row>
    <row r="1543" spans="1:8" ht="13.5" x14ac:dyDescent="0.25">
      <c r="A1543" s="11"/>
      <c r="B1543" s="10">
        <v>44558</v>
      </c>
      <c r="C1543" s="2">
        <v>7.33</v>
      </c>
      <c r="D1543" s="2">
        <v>7.3152999999999997</v>
      </c>
      <c r="E1543" s="2">
        <v>0</v>
      </c>
      <c r="F1543" s="2">
        <v>0</v>
      </c>
      <c r="G1543" s="2">
        <v>0</v>
      </c>
      <c r="H1543" s="16">
        <f t="shared" ref="H1543:H1606" si="24">(D1543-D1542)/D1542</f>
        <v>0</v>
      </c>
    </row>
    <row r="1544" spans="1:8" ht="13.5" x14ac:dyDescent="0.25">
      <c r="A1544" s="11"/>
      <c r="B1544" s="10">
        <v>44559</v>
      </c>
      <c r="C1544" s="2">
        <v>7.33</v>
      </c>
      <c r="D1544" s="2">
        <v>7.3152999999999997</v>
      </c>
      <c r="E1544" s="2">
        <v>0</v>
      </c>
      <c r="F1544" s="2">
        <v>0</v>
      </c>
      <c r="G1544" s="2">
        <v>0</v>
      </c>
      <c r="H1544" s="16">
        <f t="shared" si="24"/>
        <v>0</v>
      </c>
    </row>
    <row r="1545" spans="1:8" ht="13.5" x14ac:dyDescent="0.25">
      <c r="A1545" s="11"/>
      <c r="B1545" s="10">
        <v>44560</v>
      </c>
      <c r="C1545" s="2">
        <v>7.17</v>
      </c>
      <c r="D1545" s="2">
        <v>7.1557000000000004</v>
      </c>
      <c r="E1545" s="2">
        <v>46</v>
      </c>
      <c r="F1545" s="2">
        <v>7.17</v>
      </c>
      <c r="G1545" s="2">
        <v>329.82</v>
      </c>
      <c r="H1545" s="16">
        <f t="shared" si="24"/>
        <v>-2.1817287055896452E-2</v>
      </c>
    </row>
    <row r="1546" spans="1:8" ht="13.5" x14ac:dyDescent="0.25">
      <c r="A1546" s="11"/>
      <c r="B1546" s="10">
        <v>44561</v>
      </c>
      <c r="C1546" s="2">
        <v>7.33</v>
      </c>
      <c r="D1546" s="2">
        <v>7.3152999999999997</v>
      </c>
      <c r="E1546" s="2">
        <v>1175</v>
      </c>
      <c r="F1546" s="2">
        <v>7.1840000000000002</v>
      </c>
      <c r="G1546" s="2">
        <v>8441.2000000000007</v>
      </c>
      <c r="H1546" s="16">
        <f t="shared" si="24"/>
        <v>2.2303897592129251E-2</v>
      </c>
    </row>
    <row r="1547" spans="1:8" ht="13.5" x14ac:dyDescent="0.25">
      <c r="A1547" s="11"/>
      <c r="B1547" s="10">
        <v>44564</v>
      </c>
      <c r="C1547" s="2">
        <v>7.33</v>
      </c>
      <c r="D1547" s="2">
        <v>7.3152999999999997</v>
      </c>
      <c r="E1547" s="2">
        <v>726</v>
      </c>
      <c r="F1547" s="2">
        <v>7.33</v>
      </c>
      <c r="G1547" s="2">
        <v>5321.58</v>
      </c>
      <c r="H1547" s="16">
        <f t="shared" si="24"/>
        <v>0</v>
      </c>
    </row>
    <row r="1548" spans="1:8" ht="13.5" x14ac:dyDescent="0.25">
      <c r="A1548" s="11"/>
      <c r="B1548" s="10">
        <v>44565</v>
      </c>
      <c r="C1548" s="2">
        <v>7.33</v>
      </c>
      <c r="D1548" s="2">
        <v>7.3152999999999997</v>
      </c>
      <c r="E1548" s="2">
        <v>209</v>
      </c>
      <c r="F1548" s="2">
        <v>7.33</v>
      </c>
      <c r="G1548" s="2">
        <v>1531.97</v>
      </c>
      <c r="H1548" s="16">
        <f t="shared" si="24"/>
        <v>0</v>
      </c>
    </row>
    <row r="1549" spans="1:8" ht="13.5" x14ac:dyDescent="0.25">
      <c r="A1549" s="11"/>
      <c r="B1549" s="10">
        <v>44566</v>
      </c>
      <c r="C1549" s="2">
        <v>7.33</v>
      </c>
      <c r="D1549" s="2">
        <v>7.3152999999999997</v>
      </c>
      <c r="E1549" s="2">
        <v>0</v>
      </c>
      <c r="F1549" s="2">
        <v>0</v>
      </c>
      <c r="G1549" s="2">
        <v>0</v>
      </c>
      <c r="H1549" s="16">
        <f t="shared" si="24"/>
        <v>0</v>
      </c>
    </row>
    <row r="1550" spans="1:8" ht="13.5" x14ac:dyDescent="0.25">
      <c r="A1550" s="11"/>
      <c r="B1550" s="10">
        <v>44567</v>
      </c>
      <c r="C1550" s="2">
        <v>7</v>
      </c>
      <c r="D1550" s="2">
        <v>6.9859999999999998</v>
      </c>
      <c r="E1550" s="2">
        <v>3730</v>
      </c>
      <c r="F1550" s="2">
        <v>7</v>
      </c>
      <c r="G1550" s="2">
        <v>26110</v>
      </c>
      <c r="H1550" s="16">
        <f t="shared" si="24"/>
        <v>-4.501524202698453E-2</v>
      </c>
    </row>
    <row r="1551" spans="1:8" ht="13.5" x14ac:dyDescent="0.25">
      <c r="A1551" s="11"/>
      <c r="B1551" s="10">
        <v>44568</v>
      </c>
      <c r="C1551" s="2">
        <v>7.01</v>
      </c>
      <c r="D1551" s="2">
        <v>6.9960000000000004</v>
      </c>
      <c r="E1551" s="2">
        <v>230</v>
      </c>
      <c r="F1551" s="2">
        <v>7.01</v>
      </c>
      <c r="G1551" s="2">
        <v>1612.3</v>
      </c>
      <c r="H1551" s="16">
        <f t="shared" si="24"/>
        <v>1.4314342971658567E-3</v>
      </c>
    </row>
    <row r="1552" spans="1:8" ht="13.5" x14ac:dyDescent="0.25">
      <c r="A1552" s="11"/>
      <c r="B1552" s="10">
        <v>44571</v>
      </c>
      <c r="C1552" s="2">
        <v>7</v>
      </c>
      <c r="D1552" s="2">
        <v>6.9859999999999998</v>
      </c>
      <c r="E1552" s="2">
        <v>120</v>
      </c>
      <c r="F1552" s="2">
        <v>7</v>
      </c>
      <c r="G1552" s="2">
        <v>840</v>
      </c>
      <c r="H1552" s="16">
        <f t="shared" si="24"/>
        <v>-1.4293882218411485E-3</v>
      </c>
    </row>
    <row r="1553" spans="1:8" ht="13.5" x14ac:dyDescent="0.25">
      <c r="A1553" s="11"/>
      <c r="B1553" s="10">
        <v>44572</v>
      </c>
      <c r="C1553" s="2">
        <v>7</v>
      </c>
      <c r="D1553" s="2">
        <v>6.9859999999999998</v>
      </c>
      <c r="E1553" s="2">
        <v>0</v>
      </c>
      <c r="F1553" s="2">
        <v>0</v>
      </c>
      <c r="G1553" s="2">
        <v>0</v>
      </c>
      <c r="H1553" s="16">
        <f t="shared" si="24"/>
        <v>0</v>
      </c>
    </row>
    <row r="1554" spans="1:8" ht="13.5" x14ac:dyDescent="0.25">
      <c r="A1554" s="11"/>
      <c r="B1554" s="10">
        <v>44573</v>
      </c>
      <c r="C1554" s="2">
        <v>6.99</v>
      </c>
      <c r="D1554" s="2">
        <v>6.976</v>
      </c>
      <c r="E1554" s="2">
        <v>10</v>
      </c>
      <c r="F1554" s="2">
        <v>6.99</v>
      </c>
      <c r="G1554" s="2">
        <v>69.900000000000006</v>
      </c>
      <c r="H1554" s="16">
        <f t="shared" si="24"/>
        <v>-1.4314342971657296E-3</v>
      </c>
    </row>
    <row r="1555" spans="1:8" ht="13.5" x14ac:dyDescent="0.25">
      <c r="A1555" s="11"/>
      <c r="B1555" s="10">
        <v>44574</v>
      </c>
      <c r="C1555" s="2">
        <v>6.99</v>
      </c>
      <c r="D1555" s="2">
        <v>6.976</v>
      </c>
      <c r="E1555" s="2">
        <v>0</v>
      </c>
      <c r="F1555" s="2">
        <v>0</v>
      </c>
      <c r="G1555" s="2">
        <v>0</v>
      </c>
      <c r="H1555" s="16">
        <f t="shared" si="24"/>
        <v>0</v>
      </c>
    </row>
    <row r="1556" spans="1:8" ht="13.5" x14ac:dyDescent="0.25">
      <c r="A1556" s="11"/>
      <c r="B1556" s="10">
        <v>44575</v>
      </c>
      <c r="C1556" s="2">
        <v>6.68</v>
      </c>
      <c r="D1556" s="2">
        <v>6.6665999999999999</v>
      </c>
      <c r="E1556" s="2">
        <v>20</v>
      </c>
      <c r="F1556" s="2">
        <v>6.68</v>
      </c>
      <c r="G1556" s="2">
        <v>133.6</v>
      </c>
      <c r="H1556" s="16">
        <f t="shared" si="24"/>
        <v>-4.4352064220183507E-2</v>
      </c>
    </row>
    <row r="1557" spans="1:8" ht="13.5" x14ac:dyDescent="0.25">
      <c r="A1557" s="11"/>
      <c r="B1557" s="10">
        <v>44578</v>
      </c>
      <c r="C1557" s="2">
        <v>6.68</v>
      </c>
      <c r="D1557" s="2">
        <v>6.6665999999999999</v>
      </c>
      <c r="E1557" s="2">
        <v>520</v>
      </c>
      <c r="F1557" s="2">
        <v>6.6790000000000003</v>
      </c>
      <c r="G1557" s="2">
        <v>3473.08</v>
      </c>
      <c r="H1557" s="16">
        <f t="shared" si="24"/>
        <v>0</v>
      </c>
    </row>
    <row r="1558" spans="1:8" ht="13.5" x14ac:dyDescent="0.25">
      <c r="A1558" s="11"/>
      <c r="B1558" s="10">
        <v>44579</v>
      </c>
      <c r="C1558" s="2">
        <v>6.68</v>
      </c>
      <c r="D1558" s="2">
        <v>6.6665999999999999</v>
      </c>
      <c r="E1558" s="2">
        <v>0</v>
      </c>
      <c r="F1558" s="2">
        <v>0</v>
      </c>
      <c r="G1558" s="2">
        <v>0</v>
      </c>
      <c r="H1558" s="16">
        <f t="shared" si="24"/>
        <v>0</v>
      </c>
    </row>
    <row r="1559" spans="1:8" ht="13.5" x14ac:dyDescent="0.25">
      <c r="A1559" s="11"/>
      <c r="B1559" s="10">
        <v>44580</v>
      </c>
      <c r="C1559" s="2">
        <v>6.68</v>
      </c>
      <c r="D1559" s="2">
        <v>6.6665999999999999</v>
      </c>
      <c r="E1559" s="2">
        <v>0</v>
      </c>
      <c r="F1559" s="2">
        <v>0</v>
      </c>
      <c r="G1559" s="2">
        <v>0</v>
      </c>
      <c r="H1559" s="16">
        <f t="shared" si="24"/>
        <v>0</v>
      </c>
    </row>
    <row r="1560" spans="1:8" ht="13.5" x14ac:dyDescent="0.25">
      <c r="A1560" s="11"/>
      <c r="B1560" s="10">
        <v>44581</v>
      </c>
      <c r="C1560" s="2">
        <v>6.68</v>
      </c>
      <c r="D1560" s="2">
        <v>6.6665999999999999</v>
      </c>
      <c r="E1560" s="2">
        <v>0</v>
      </c>
      <c r="F1560" s="2">
        <v>0</v>
      </c>
      <c r="G1560" s="2">
        <v>0</v>
      </c>
      <c r="H1560" s="16">
        <f t="shared" si="24"/>
        <v>0</v>
      </c>
    </row>
    <row r="1561" spans="1:8" ht="13.5" x14ac:dyDescent="0.25">
      <c r="A1561" s="11"/>
      <c r="B1561" s="10">
        <v>44582</v>
      </c>
      <c r="C1561" s="2">
        <v>6.68</v>
      </c>
      <c r="D1561" s="2">
        <v>6.6665999999999999</v>
      </c>
      <c r="E1561" s="2">
        <v>0</v>
      </c>
      <c r="F1561" s="2">
        <v>0</v>
      </c>
      <c r="G1561" s="2">
        <v>0</v>
      </c>
      <c r="H1561" s="16">
        <f t="shared" si="24"/>
        <v>0</v>
      </c>
    </row>
    <row r="1562" spans="1:8" ht="13.5" x14ac:dyDescent="0.25">
      <c r="A1562" s="11"/>
      <c r="B1562" s="10">
        <v>44585</v>
      </c>
      <c r="C1562" s="2">
        <v>6.98</v>
      </c>
      <c r="D1562" s="2">
        <v>6.9660000000000002</v>
      </c>
      <c r="E1562" s="2">
        <v>0</v>
      </c>
      <c r="F1562" s="2">
        <v>0</v>
      </c>
      <c r="G1562" s="2">
        <v>0</v>
      </c>
      <c r="H1562" s="16">
        <f t="shared" si="24"/>
        <v>4.4910449104491094E-2</v>
      </c>
    </row>
    <row r="1563" spans="1:8" ht="13.5" x14ac:dyDescent="0.25">
      <c r="A1563" s="11"/>
      <c r="B1563" s="10">
        <v>44586</v>
      </c>
      <c r="C1563" s="2">
        <v>6.68</v>
      </c>
      <c r="D1563" s="2">
        <v>6.6665999999999999</v>
      </c>
      <c r="E1563" s="2">
        <v>80</v>
      </c>
      <c r="F1563" s="2">
        <v>6.68</v>
      </c>
      <c r="G1563" s="2">
        <v>534.4</v>
      </c>
      <c r="H1563" s="16">
        <f t="shared" si="24"/>
        <v>-4.2980189491817443E-2</v>
      </c>
    </row>
    <row r="1564" spans="1:8" ht="13.5" x14ac:dyDescent="0.25">
      <c r="A1564" s="11"/>
      <c r="B1564" s="10">
        <v>44587</v>
      </c>
      <c r="C1564" s="2">
        <v>6.5</v>
      </c>
      <c r="D1564" s="2">
        <v>6.4870000000000001</v>
      </c>
      <c r="E1564" s="2">
        <v>199</v>
      </c>
      <c r="F1564" s="2">
        <v>6.5</v>
      </c>
      <c r="G1564" s="2">
        <v>1293.5</v>
      </c>
      <c r="H1564" s="16">
        <f t="shared" si="24"/>
        <v>-2.6940269402693992E-2</v>
      </c>
    </row>
    <row r="1565" spans="1:8" ht="13.5" x14ac:dyDescent="0.25">
      <c r="A1565" s="11"/>
      <c r="B1565" s="10">
        <v>44588</v>
      </c>
      <c r="C1565" s="2">
        <v>6.5</v>
      </c>
      <c r="D1565" s="2">
        <v>6.4870000000000001</v>
      </c>
      <c r="E1565" s="2">
        <v>0</v>
      </c>
      <c r="F1565" s="2">
        <v>0</v>
      </c>
      <c r="G1565" s="2">
        <v>0</v>
      </c>
      <c r="H1565" s="16">
        <f t="shared" si="24"/>
        <v>0</v>
      </c>
    </row>
    <row r="1566" spans="1:8" ht="13.5" x14ac:dyDescent="0.25">
      <c r="A1566" s="11"/>
      <c r="B1566" s="10">
        <v>44589</v>
      </c>
      <c r="C1566" s="2">
        <v>6.5</v>
      </c>
      <c r="D1566" s="2">
        <v>6.4870000000000001</v>
      </c>
      <c r="E1566" s="2">
        <v>0</v>
      </c>
      <c r="F1566" s="2">
        <v>0</v>
      </c>
      <c r="G1566" s="2">
        <v>0</v>
      </c>
      <c r="H1566" s="16">
        <f t="shared" si="24"/>
        <v>0</v>
      </c>
    </row>
    <row r="1567" spans="1:8" ht="13.5" x14ac:dyDescent="0.25">
      <c r="A1567" s="11"/>
      <c r="B1567" s="10">
        <v>44592</v>
      </c>
      <c r="C1567" s="2">
        <v>6.5</v>
      </c>
      <c r="D1567" s="2">
        <v>6.4870000000000001</v>
      </c>
      <c r="E1567" s="2">
        <v>0</v>
      </c>
      <c r="F1567" s="2">
        <v>0</v>
      </c>
      <c r="G1567" s="2">
        <v>0</v>
      </c>
      <c r="H1567" s="16">
        <f t="shared" si="24"/>
        <v>0</v>
      </c>
    </row>
    <row r="1568" spans="1:8" ht="13.5" x14ac:dyDescent="0.25">
      <c r="A1568" s="11"/>
      <c r="B1568" s="10">
        <v>44593</v>
      </c>
      <c r="C1568" s="2">
        <v>6.5</v>
      </c>
      <c r="D1568" s="2">
        <v>6.4870000000000001</v>
      </c>
      <c r="E1568" s="2">
        <v>0</v>
      </c>
      <c r="F1568" s="2">
        <v>0</v>
      </c>
      <c r="G1568" s="2">
        <v>0</v>
      </c>
      <c r="H1568" s="16">
        <f t="shared" si="24"/>
        <v>0</v>
      </c>
    </row>
    <row r="1569" spans="1:8" ht="13.5" x14ac:dyDescent="0.25">
      <c r="A1569" s="11"/>
      <c r="B1569" s="10">
        <v>44594</v>
      </c>
      <c r="C1569" s="2">
        <v>6.5</v>
      </c>
      <c r="D1569" s="2">
        <v>6.4870000000000001</v>
      </c>
      <c r="E1569" s="2">
        <v>0</v>
      </c>
      <c r="F1569" s="2">
        <v>0</v>
      </c>
      <c r="G1569" s="2">
        <v>0</v>
      </c>
      <c r="H1569" s="16">
        <f t="shared" si="24"/>
        <v>0</v>
      </c>
    </row>
    <row r="1570" spans="1:8" ht="13.5" x14ac:dyDescent="0.25">
      <c r="A1570" s="11"/>
      <c r="B1570" s="10">
        <v>44595</v>
      </c>
      <c r="C1570" s="2">
        <v>6.5</v>
      </c>
      <c r="D1570" s="2">
        <v>6.4870000000000001</v>
      </c>
      <c r="E1570" s="2">
        <v>0</v>
      </c>
      <c r="F1570" s="2">
        <v>0</v>
      </c>
      <c r="G1570" s="2">
        <v>0</v>
      </c>
      <c r="H1570" s="16">
        <f t="shared" si="24"/>
        <v>0</v>
      </c>
    </row>
    <row r="1571" spans="1:8" ht="13.5" x14ac:dyDescent="0.25">
      <c r="A1571" s="11"/>
      <c r="B1571" s="10">
        <v>44596</v>
      </c>
      <c r="C1571" s="2">
        <v>6.51</v>
      </c>
      <c r="D1571" s="2">
        <v>6.4969999999999999</v>
      </c>
      <c r="E1571" s="2">
        <v>262</v>
      </c>
      <c r="F1571" s="2">
        <v>6.51</v>
      </c>
      <c r="G1571" s="2">
        <v>1705.62</v>
      </c>
      <c r="H1571" s="16">
        <f t="shared" si="24"/>
        <v>1.5415446277169396E-3</v>
      </c>
    </row>
    <row r="1572" spans="1:8" ht="13.5" x14ac:dyDescent="0.25">
      <c r="A1572" s="11"/>
      <c r="B1572" s="10">
        <v>44599</v>
      </c>
      <c r="C1572" s="2">
        <v>6.8</v>
      </c>
      <c r="D1572" s="2">
        <v>6.7864000000000004</v>
      </c>
      <c r="E1572" s="2">
        <v>5</v>
      </c>
      <c r="F1572" s="2">
        <v>6.8</v>
      </c>
      <c r="G1572" s="2">
        <v>34</v>
      </c>
      <c r="H1572" s="16">
        <f t="shared" si="24"/>
        <v>4.4543635524088125E-2</v>
      </c>
    </row>
    <row r="1573" spans="1:8" ht="13.5" x14ac:dyDescent="0.25">
      <c r="A1573" s="11"/>
      <c r="B1573" s="10">
        <v>44600</v>
      </c>
      <c r="C1573" s="2">
        <v>7.1</v>
      </c>
      <c r="D1573" s="2">
        <v>7.0857999999999999</v>
      </c>
      <c r="E1573" s="2">
        <v>0</v>
      </c>
      <c r="F1573" s="2">
        <v>0</v>
      </c>
      <c r="G1573" s="2">
        <v>0</v>
      </c>
      <c r="H1573" s="16">
        <f t="shared" si="24"/>
        <v>4.4117647058823442E-2</v>
      </c>
    </row>
    <row r="1574" spans="1:8" ht="13.5" x14ac:dyDescent="0.25">
      <c r="A1574" s="11"/>
      <c r="B1574" s="10">
        <v>44601</v>
      </c>
      <c r="C1574" s="2">
        <v>7.1</v>
      </c>
      <c r="D1574" s="2">
        <v>7.0857999999999999</v>
      </c>
      <c r="E1574" s="2">
        <v>0</v>
      </c>
      <c r="F1574" s="2">
        <v>0</v>
      </c>
      <c r="G1574" s="2">
        <v>0</v>
      </c>
      <c r="H1574" s="16">
        <f t="shared" si="24"/>
        <v>0</v>
      </c>
    </row>
    <row r="1575" spans="1:8" ht="13.5" x14ac:dyDescent="0.25">
      <c r="A1575" s="11"/>
      <c r="B1575" s="10">
        <v>44602</v>
      </c>
      <c r="C1575" s="2">
        <v>7.1</v>
      </c>
      <c r="D1575" s="2">
        <v>7.0857999999999999</v>
      </c>
      <c r="E1575" s="2">
        <v>0</v>
      </c>
      <c r="F1575" s="2">
        <v>0</v>
      </c>
      <c r="G1575" s="2">
        <v>0</v>
      </c>
      <c r="H1575" s="16">
        <f t="shared" si="24"/>
        <v>0</v>
      </c>
    </row>
    <row r="1576" spans="1:8" ht="13.5" x14ac:dyDescent="0.25">
      <c r="A1576" s="11"/>
      <c r="B1576" s="10">
        <v>44603</v>
      </c>
      <c r="C1576" s="2">
        <v>7.1</v>
      </c>
      <c r="D1576" s="2">
        <v>7.0857999999999999</v>
      </c>
      <c r="E1576" s="2">
        <v>0</v>
      </c>
      <c r="F1576" s="2">
        <v>0</v>
      </c>
      <c r="G1576" s="2">
        <v>0</v>
      </c>
      <c r="H1576" s="16">
        <f t="shared" si="24"/>
        <v>0</v>
      </c>
    </row>
    <row r="1577" spans="1:8" ht="13.5" x14ac:dyDescent="0.25">
      <c r="A1577" s="11"/>
      <c r="B1577" s="10">
        <v>44606</v>
      </c>
      <c r="C1577" s="2">
        <v>6.99</v>
      </c>
      <c r="D1577" s="2">
        <v>6.976</v>
      </c>
      <c r="E1577" s="2">
        <v>245</v>
      </c>
      <c r="F1577" s="2">
        <v>6.9329999999999998</v>
      </c>
      <c r="G1577" s="2">
        <v>1698.585</v>
      </c>
      <c r="H1577" s="16">
        <f t="shared" si="24"/>
        <v>-1.5495780292980313E-2</v>
      </c>
    </row>
    <row r="1578" spans="1:8" ht="13.5" x14ac:dyDescent="0.25">
      <c r="A1578" s="11"/>
      <c r="B1578" s="10">
        <v>44607</v>
      </c>
      <c r="C1578" s="2">
        <v>6.8</v>
      </c>
      <c r="D1578" s="2">
        <v>6.7864000000000004</v>
      </c>
      <c r="E1578" s="2">
        <v>200</v>
      </c>
      <c r="F1578" s="2">
        <v>6.8</v>
      </c>
      <c r="G1578" s="2">
        <v>1360</v>
      </c>
      <c r="H1578" s="16">
        <f t="shared" si="24"/>
        <v>-2.7178899082568743E-2</v>
      </c>
    </row>
    <row r="1579" spans="1:8" ht="13.5" x14ac:dyDescent="0.25">
      <c r="A1579" s="11"/>
      <c r="B1579" s="10">
        <v>44608</v>
      </c>
      <c r="C1579" s="2">
        <v>6.99</v>
      </c>
      <c r="D1579" s="2">
        <v>6.976</v>
      </c>
      <c r="E1579" s="2">
        <v>10</v>
      </c>
      <c r="F1579" s="2">
        <v>6.99</v>
      </c>
      <c r="G1579" s="2">
        <v>69.900000000000006</v>
      </c>
      <c r="H1579" s="16">
        <f t="shared" si="24"/>
        <v>2.7938229399976356E-2</v>
      </c>
    </row>
    <row r="1580" spans="1:8" ht="13.5" x14ac:dyDescent="0.25">
      <c r="A1580" s="11"/>
      <c r="B1580" s="10">
        <v>44609</v>
      </c>
      <c r="C1580" s="2">
        <v>6.99</v>
      </c>
      <c r="D1580" s="2">
        <v>6.976</v>
      </c>
      <c r="E1580" s="2">
        <v>0</v>
      </c>
      <c r="F1580" s="2">
        <v>0</v>
      </c>
      <c r="G1580" s="2">
        <v>0</v>
      </c>
      <c r="H1580" s="16">
        <f t="shared" si="24"/>
        <v>0</v>
      </c>
    </row>
    <row r="1581" spans="1:8" ht="13.5" x14ac:dyDescent="0.25">
      <c r="A1581" s="11"/>
      <c r="B1581" s="10">
        <v>44610</v>
      </c>
      <c r="C1581" s="2">
        <v>6.99</v>
      </c>
      <c r="D1581" s="2">
        <v>6.976</v>
      </c>
      <c r="E1581" s="2">
        <v>75</v>
      </c>
      <c r="F1581" s="2">
        <v>6.99</v>
      </c>
      <c r="G1581" s="2">
        <v>524.25</v>
      </c>
      <c r="H1581" s="16">
        <f t="shared" si="24"/>
        <v>0</v>
      </c>
    </row>
    <row r="1582" spans="1:8" ht="13.5" x14ac:dyDescent="0.25">
      <c r="A1582" s="11"/>
      <c r="B1582" s="10">
        <v>44613</v>
      </c>
      <c r="C1582" s="2">
        <v>6.99</v>
      </c>
      <c r="D1582" s="2">
        <v>6.976</v>
      </c>
      <c r="E1582" s="2">
        <v>63</v>
      </c>
      <c r="F1582" s="2">
        <v>6.99</v>
      </c>
      <c r="G1582" s="2">
        <v>440.37</v>
      </c>
      <c r="H1582" s="16">
        <f t="shared" si="24"/>
        <v>0</v>
      </c>
    </row>
    <row r="1583" spans="1:8" ht="13.5" x14ac:dyDescent="0.25">
      <c r="A1583" s="11"/>
      <c r="B1583" s="10">
        <v>44614</v>
      </c>
      <c r="C1583" s="2">
        <v>6.68</v>
      </c>
      <c r="D1583" s="2">
        <v>6.6665999999999999</v>
      </c>
      <c r="E1583" s="2">
        <v>110</v>
      </c>
      <c r="F1583" s="2">
        <v>6.68</v>
      </c>
      <c r="G1583" s="2">
        <v>734.8</v>
      </c>
      <c r="H1583" s="16">
        <f t="shared" si="24"/>
        <v>-4.4352064220183507E-2</v>
      </c>
    </row>
    <row r="1584" spans="1:8" ht="13.5" x14ac:dyDescent="0.25">
      <c r="A1584" s="11"/>
      <c r="B1584" s="10">
        <v>44615</v>
      </c>
      <c r="C1584" s="2">
        <v>6.98</v>
      </c>
      <c r="D1584" s="2">
        <v>6.9660000000000002</v>
      </c>
      <c r="E1584" s="2">
        <v>10</v>
      </c>
      <c r="F1584" s="2">
        <v>6.98</v>
      </c>
      <c r="G1584" s="2">
        <v>69.8</v>
      </c>
      <c r="H1584" s="16">
        <f t="shared" si="24"/>
        <v>4.4910449104491094E-2</v>
      </c>
    </row>
    <row r="1585" spans="1:8" ht="13.5" x14ac:dyDescent="0.25">
      <c r="A1585" s="11"/>
      <c r="B1585" s="10">
        <v>44616</v>
      </c>
      <c r="C1585" s="2">
        <v>7.29</v>
      </c>
      <c r="D1585" s="2">
        <v>7.2754000000000003</v>
      </c>
      <c r="E1585" s="2">
        <v>44</v>
      </c>
      <c r="F1585" s="2">
        <v>7.29</v>
      </c>
      <c r="G1585" s="2">
        <v>320.76</v>
      </c>
      <c r="H1585" s="16">
        <f t="shared" si="24"/>
        <v>4.44157335630204E-2</v>
      </c>
    </row>
    <row r="1586" spans="1:8" ht="13.5" x14ac:dyDescent="0.25">
      <c r="A1586" s="11"/>
      <c r="B1586" s="10">
        <v>44617</v>
      </c>
      <c r="C1586" s="2">
        <v>7.29</v>
      </c>
      <c r="D1586" s="2">
        <v>7.2754000000000003</v>
      </c>
      <c r="E1586" s="2">
        <v>0</v>
      </c>
      <c r="F1586" s="2">
        <v>0</v>
      </c>
      <c r="G1586" s="2">
        <v>0</v>
      </c>
      <c r="H1586" s="16">
        <f t="shared" si="24"/>
        <v>0</v>
      </c>
    </row>
    <row r="1587" spans="1:8" ht="13.5" x14ac:dyDescent="0.25">
      <c r="A1587" s="11"/>
      <c r="B1587" s="10">
        <v>44620</v>
      </c>
      <c r="C1587" s="2">
        <v>7.29</v>
      </c>
      <c r="D1587" s="2">
        <v>7.2754000000000003</v>
      </c>
      <c r="E1587" s="2">
        <v>0</v>
      </c>
      <c r="F1587" s="2">
        <v>0</v>
      </c>
      <c r="G1587" s="2">
        <v>0</v>
      </c>
      <c r="H1587" s="16">
        <f t="shared" si="24"/>
        <v>0</v>
      </c>
    </row>
    <row r="1588" spans="1:8" ht="13.5" x14ac:dyDescent="0.25">
      <c r="A1588" s="11"/>
      <c r="B1588" s="10">
        <v>44621</v>
      </c>
      <c r="C1588" s="2">
        <v>7.29</v>
      </c>
      <c r="D1588" s="2">
        <v>7.2754000000000003</v>
      </c>
      <c r="E1588" s="2">
        <v>0</v>
      </c>
      <c r="F1588" s="2">
        <v>0</v>
      </c>
      <c r="G1588" s="2">
        <v>0</v>
      </c>
      <c r="H1588" s="16">
        <f t="shared" si="24"/>
        <v>0</v>
      </c>
    </row>
    <row r="1589" spans="1:8" ht="13.5" x14ac:dyDescent="0.25">
      <c r="A1589" s="11"/>
      <c r="B1589" s="10">
        <v>44622</v>
      </c>
      <c r="C1589" s="2">
        <v>7.29</v>
      </c>
      <c r="D1589" s="2">
        <v>7.2754000000000003</v>
      </c>
      <c r="E1589" s="2">
        <v>0</v>
      </c>
      <c r="F1589" s="2">
        <v>0</v>
      </c>
      <c r="G1589" s="2">
        <v>0</v>
      </c>
      <c r="H1589" s="16">
        <f t="shared" si="24"/>
        <v>0</v>
      </c>
    </row>
    <row r="1590" spans="1:8" ht="13.5" x14ac:dyDescent="0.25">
      <c r="A1590" s="11"/>
      <c r="B1590" s="10">
        <v>44623</v>
      </c>
      <c r="C1590" s="2">
        <v>7.28</v>
      </c>
      <c r="D1590" s="2">
        <v>7.2653999999999996</v>
      </c>
      <c r="E1590" s="2">
        <v>24</v>
      </c>
      <c r="F1590" s="2">
        <v>7.28</v>
      </c>
      <c r="G1590" s="2">
        <v>174.72</v>
      </c>
      <c r="H1590" s="16">
        <f t="shared" si="24"/>
        <v>-1.3744948731342159E-3</v>
      </c>
    </row>
    <row r="1591" spans="1:8" ht="13.5" x14ac:dyDescent="0.25">
      <c r="A1591" s="11"/>
      <c r="B1591" s="10">
        <v>44624</v>
      </c>
      <c r="C1591" s="2">
        <v>7.28</v>
      </c>
      <c r="D1591" s="2">
        <v>7.2653999999999996</v>
      </c>
      <c r="E1591" s="2">
        <v>0</v>
      </c>
      <c r="F1591" s="2">
        <v>0</v>
      </c>
      <c r="G1591" s="2">
        <v>0</v>
      </c>
      <c r="H1591" s="16">
        <f t="shared" si="24"/>
        <v>0</v>
      </c>
    </row>
    <row r="1592" spans="1:8" ht="13.5" x14ac:dyDescent="0.25">
      <c r="A1592" s="11"/>
      <c r="B1592" s="10">
        <v>44627</v>
      </c>
      <c r="C1592" s="2">
        <v>7.28</v>
      </c>
      <c r="D1592" s="2">
        <v>7.2653999999999996</v>
      </c>
      <c r="E1592" s="2">
        <v>30</v>
      </c>
      <c r="F1592" s="2">
        <v>7.28</v>
      </c>
      <c r="G1592" s="2">
        <v>218.4</v>
      </c>
      <c r="H1592" s="16">
        <f t="shared" si="24"/>
        <v>0</v>
      </c>
    </row>
    <row r="1593" spans="1:8" ht="13.5" x14ac:dyDescent="0.25">
      <c r="A1593" s="11"/>
      <c r="B1593" s="10">
        <v>44628</v>
      </c>
      <c r="C1593" s="2">
        <v>7.28</v>
      </c>
      <c r="D1593" s="2">
        <v>7.2653999999999996</v>
      </c>
      <c r="E1593" s="2">
        <v>0</v>
      </c>
      <c r="F1593" s="2">
        <v>0</v>
      </c>
      <c r="G1593" s="2">
        <v>0</v>
      </c>
      <c r="H1593" s="16">
        <f t="shared" si="24"/>
        <v>0</v>
      </c>
    </row>
    <row r="1594" spans="1:8" ht="13.5" x14ac:dyDescent="0.25">
      <c r="A1594" s="11"/>
      <c r="B1594" s="10">
        <v>44629</v>
      </c>
      <c r="C1594" s="2">
        <v>7.27</v>
      </c>
      <c r="D1594" s="2">
        <v>7.2554999999999996</v>
      </c>
      <c r="E1594" s="2">
        <v>220</v>
      </c>
      <c r="F1594" s="2">
        <v>7.27</v>
      </c>
      <c r="G1594" s="2">
        <v>1599.4</v>
      </c>
      <c r="H1594" s="16">
        <f t="shared" si="24"/>
        <v>-1.3626228425138356E-3</v>
      </c>
    </row>
    <row r="1595" spans="1:8" ht="13.5" x14ac:dyDescent="0.25">
      <c r="A1595" s="11"/>
      <c r="B1595" s="10">
        <v>44630</v>
      </c>
      <c r="C1595" s="2">
        <v>7.27</v>
      </c>
      <c r="D1595" s="2">
        <v>7.2554999999999996</v>
      </c>
      <c r="E1595" s="2">
        <v>0</v>
      </c>
      <c r="F1595" s="2">
        <v>0</v>
      </c>
      <c r="G1595" s="2">
        <v>0</v>
      </c>
      <c r="H1595" s="16">
        <f t="shared" si="24"/>
        <v>0</v>
      </c>
    </row>
    <row r="1596" spans="1:8" ht="13.5" x14ac:dyDescent="0.25">
      <c r="A1596" s="11"/>
      <c r="B1596" s="10">
        <v>44631</v>
      </c>
      <c r="C1596" s="2">
        <v>7.27</v>
      </c>
      <c r="D1596" s="2">
        <v>7.2554999999999996</v>
      </c>
      <c r="E1596" s="2">
        <v>0</v>
      </c>
      <c r="F1596" s="2">
        <v>0</v>
      </c>
      <c r="G1596" s="2">
        <v>0</v>
      </c>
      <c r="H1596" s="16">
        <f t="shared" si="24"/>
        <v>0</v>
      </c>
    </row>
    <row r="1597" spans="1:8" ht="13.5" x14ac:dyDescent="0.25">
      <c r="A1597" s="11"/>
      <c r="B1597" s="10">
        <v>44634</v>
      </c>
      <c r="C1597" s="2">
        <v>7.27</v>
      </c>
      <c r="D1597" s="2">
        <v>7.2554999999999996</v>
      </c>
      <c r="E1597" s="2">
        <v>0</v>
      </c>
      <c r="F1597" s="2">
        <v>0</v>
      </c>
      <c r="G1597" s="2">
        <v>0</v>
      </c>
      <c r="H1597" s="16">
        <f t="shared" si="24"/>
        <v>0</v>
      </c>
    </row>
    <row r="1598" spans="1:8" ht="13.5" x14ac:dyDescent="0.25">
      <c r="A1598" s="11"/>
      <c r="B1598" s="10">
        <v>44635</v>
      </c>
      <c r="C1598" s="2">
        <v>7.28</v>
      </c>
      <c r="D1598" s="2">
        <v>7.2653999999999996</v>
      </c>
      <c r="E1598" s="2">
        <v>65</v>
      </c>
      <c r="F1598" s="2">
        <v>7.28</v>
      </c>
      <c r="G1598" s="2">
        <v>473.2</v>
      </c>
      <c r="H1598" s="16">
        <f t="shared" si="24"/>
        <v>1.3644821170146813E-3</v>
      </c>
    </row>
    <row r="1599" spans="1:8" ht="13.5" x14ac:dyDescent="0.25">
      <c r="A1599" s="11"/>
      <c r="B1599" s="10">
        <v>44636</v>
      </c>
      <c r="C1599" s="2">
        <v>7.27</v>
      </c>
      <c r="D1599" s="2">
        <v>7.2554999999999996</v>
      </c>
      <c r="E1599" s="2">
        <v>205</v>
      </c>
      <c r="F1599" s="2">
        <v>7.2770000000000001</v>
      </c>
      <c r="G1599" s="2">
        <v>1491.7850000000001</v>
      </c>
      <c r="H1599" s="16">
        <f t="shared" si="24"/>
        <v>-1.3626228425138356E-3</v>
      </c>
    </row>
    <row r="1600" spans="1:8" ht="13.5" x14ac:dyDescent="0.25">
      <c r="A1600" s="11"/>
      <c r="B1600" s="10">
        <v>44637</v>
      </c>
      <c r="C1600" s="2">
        <v>7.27</v>
      </c>
      <c r="D1600" s="2">
        <v>7.2554999999999996</v>
      </c>
      <c r="E1600" s="2">
        <v>0</v>
      </c>
      <c r="F1600" s="2">
        <v>0</v>
      </c>
      <c r="G1600" s="2">
        <v>0</v>
      </c>
      <c r="H1600" s="16">
        <f t="shared" si="24"/>
        <v>0</v>
      </c>
    </row>
    <row r="1601" spans="1:8" ht="13.5" x14ac:dyDescent="0.25">
      <c r="A1601" s="11"/>
      <c r="B1601" s="10">
        <v>44638</v>
      </c>
      <c r="C1601" s="2">
        <v>7.27</v>
      </c>
      <c r="D1601" s="2">
        <v>7.2554999999999996</v>
      </c>
      <c r="E1601" s="2">
        <v>0</v>
      </c>
      <c r="F1601" s="2">
        <v>0</v>
      </c>
      <c r="G1601" s="2">
        <v>0</v>
      </c>
      <c r="H1601" s="16">
        <f t="shared" si="24"/>
        <v>0</v>
      </c>
    </row>
    <row r="1602" spans="1:8" ht="13.5" x14ac:dyDescent="0.25">
      <c r="A1602" s="11"/>
      <c r="B1602" s="10">
        <v>44641</v>
      </c>
      <c r="C1602" s="2">
        <v>7.27</v>
      </c>
      <c r="D1602" s="2">
        <v>7.2554999999999996</v>
      </c>
      <c r="E1602" s="2">
        <v>0</v>
      </c>
      <c r="F1602" s="2">
        <v>0</v>
      </c>
      <c r="G1602" s="2">
        <v>0</v>
      </c>
      <c r="H1602" s="16">
        <f t="shared" si="24"/>
        <v>0</v>
      </c>
    </row>
    <row r="1603" spans="1:8" ht="13.5" x14ac:dyDescent="0.25">
      <c r="A1603" s="11"/>
      <c r="B1603" s="10">
        <v>44642</v>
      </c>
      <c r="C1603" s="2">
        <v>7.27</v>
      </c>
      <c r="D1603" s="2">
        <v>7.2554999999999996</v>
      </c>
      <c r="E1603" s="2">
        <v>0</v>
      </c>
      <c r="F1603" s="2">
        <v>0</v>
      </c>
      <c r="G1603" s="2">
        <v>0</v>
      </c>
      <c r="H1603" s="16">
        <f t="shared" si="24"/>
        <v>0</v>
      </c>
    </row>
    <row r="1604" spans="1:8" ht="13.5" x14ac:dyDescent="0.25">
      <c r="A1604" s="11"/>
      <c r="B1604" s="10">
        <v>44643</v>
      </c>
      <c r="C1604" s="2">
        <v>7.27</v>
      </c>
      <c r="D1604" s="2">
        <v>7.2554999999999996</v>
      </c>
      <c r="E1604" s="2">
        <v>0</v>
      </c>
      <c r="F1604" s="2">
        <v>0</v>
      </c>
      <c r="G1604" s="2">
        <v>0</v>
      </c>
      <c r="H1604" s="16">
        <f t="shared" si="24"/>
        <v>0</v>
      </c>
    </row>
    <row r="1605" spans="1:8" ht="13.5" x14ac:dyDescent="0.25">
      <c r="A1605" s="11"/>
      <c r="B1605" s="10">
        <v>44644</v>
      </c>
      <c r="C1605" s="2">
        <v>7.27</v>
      </c>
      <c r="D1605" s="2">
        <v>7.2554999999999996</v>
      </c>
      <c r="E1605" s="2">
        <v>0</v>
      </c>
      <c r="F1605" s="2">
        <v>0</v>
      </c>
      <c r="G1605" s="2">
        <v>0</v>
      </c>
      <c r="H1605" s="16">
        <f t="shared" si="24"/>
        <v>0</v>
      </c>
    </row>
    <row r="1606" spans="1:8" ht="13.5" x14ac:dyDescent="0.25">
      <c r="A1606" s="11"/>
      <c r="B1606" s="10">
        <v>44645</v>
      </c>
      <c r="C1606" s="2">
        <v>7</v>
      </c>
      <c r="D1606" s="2">
        <v>6.9859999999999998</v>
      </c>
      <c r="E1606" s="2">
        <v>200</v>
      </c>
      <c r="F1606" s="2">
        <v>7</v>
      </c>
      <c r="G1606" s="2">
        <v>1400</v>
      </c>
      <c r="H1606" s="16">
        <f t="shared" si="24"/>
        <v>-3.7144235407621788E-2</v>
      </c>
    </row>
    <row r="1607" spans="1:8" ht="13.5" x14ac:dyDescent="0.25">
      <c r="A1607" s="11"/>
      <c r="B1607" s="10">
        <v>44648</v>
      </c>
      <c r="C1607" s="2">
        <v>7</v>
      </c>
      <c r="D1607" s="2">
        <v>6.9859999999999998</v>
      </c>
      <c r="E1607" s="2">
        <v>300</v>
      </c>
      <c r="F1607" s="2">
        <v>7</v>
      </c>
      <c r="G1607" s="2">
        <v>2100</v>
      </c>
      <c r="H1607" s="16">
        <f t="shared" ref="H1607:H1670" si="25">(D1607-D1606)/D1606</f>
        <v>0</v>
      </c>
    </row>
    <row r="1608" spans="1:8" ht="13.5" x14ac:dyDescent="0.25">
      <c r="A1608" s="11"/>
      <c r="B1608" s="10">
        <v>44649</v>
      </c>
      <c r="C1608" s="2">
        <v>6.69</v>
      </c>
      <c r="D1608" s="2">
        <v>6.6765999999999996</v>
      </c>
      <c r="E1608" s="2">
        <v>185</v>
      </c>
      <c r="F1608" s="2">
        <v>6.69</v>
      </c>
      <c r="G1608" s="2">
        <v>1237.6500000000001</v>
      </c>
      <c r="H1608" s="16">
        <f t="shared" si="25"/>
        <v>-4.4288577154308638E-2</v>
      </c>
    </row>
    <row r="1609" spans="1:8" ht="13.5" x14ac:dyDescent="0.25">
      <c r="A1609" s="11"/>
      <c r="B1609" s="10">
        <v>44650</v>
      </c>
      <c r="C1609" s="2">
        <v>6.69</v>
      </c>
      <c r="D1609" s="2">
        <v>6.6765999999999996</v>
      </c>
      <c r="E1609" s="2">
        <v>0</v>
      </c>
      <c r="F1609" s="2">
        <v>0</v>
      </c>
      <c r="G1609" s="2">
        <v>0</v>
      </c>
      <c r="H1609" s="16">
        <f t="shared" si="25"/>
        <v>0</v>
      </c>
    </row>
    <row r="1610" spans="1:8" ht="13.5" x14ac:dyDescent="0.25">
      <c r="A1610" s="11"/>
      <c r="B1610" s="10">
        <v>44651</v>
      </c>
      <c r="C1610" s="2">
        <v>6.69</v>
      </c>
      <c r="D1610" s="2">
        <v>6.6765999999999996</v>
      </c>
      <c r="E1610" s="2">
        <v>0</v>
      </c>
      <c r="F1610" s="2">
        <v>0</v>
      </c>
      <c r="G1610" s="2">
        <v>0</v>
      </c>
      <c r="H1610" s="16">
        <f t="shared" si="25"/>
        <v>0</v>
      </c>
    </row>
    <row r="1611" spans="1:8" ht="13.5" x14ac:dyDescent="0.25">
      <c r="A1611" s="11"/>
      <c r="B1611" s="10">
        <v>44652</v>
      </c>
      <c r="C1611" s="2">
        <v>6.69</v>
      </c>
      <c r="D1611" s="2">
        <v>6.6765999999999996</v>
      </c>
      <c r="E1611" s="2">
        <v>0</v>
      </c>
      <c r="F1611" s="2">
        <v>0</v>
      </c>
      <c r="G1611" s="2">
        <v>0</v>
      </c>
      <c r="H1611" s="16">
        <f t="shared" si="25"/>
        <v>0</v>
      </c>
    </row>
    <row r="1612" spans="1:8" ht="13.5" x14ac:dyDescent="0.25">
      <c r="A1612" s="11"/>
      <c r="B1612" s="10">
        <v>44655</v>
      </c>
      <c r="C1612" s="2">
        <v>6.41</v>
      </c>
      <c r="D1612" s="2">
        <v>6.3971999999999998</v>
      </c>
      <c r="E1612" s="2">
        <v>466</v>
      </c>
      <c r="F1612" s="2">
        <v>6.41</v>
      </c>
      <c r="G1612" s="2">
        <v>2987.06</v>
      </c>
      <c r="H1612" s="16">
        <f t="shared" si="25"/>
        <v>-4.1847647005961101E-2</v>
      </c>
    </row>
    <row r="1613" spans="1:8" ht="13.5" x14ac:dyDescent="0.25">
      <c r="A1613" s="11"/>
      <c r="B1613" s="10">
        <v>44656</v>
      </c>
      <c r="C1613" s="2">
        <v>6.68</v>
      </c>
      <c r="D1613" s="2">
        <v>6.6665999999999999</v>
      </c>
      <c r="E1613" s="2">
        <v>37</v>
      </c>
      <c r="F1613" s="2">
        <v>6.681</v>
      </c>
      <c r="G1613" s="2">
        <v>247.197</v>
      </c>
      <c r="H1613" s="16">
        <f t="shared" si="25"/>
        <v>4.2112174076158332E-2</v>
      </c>
    </row>
    <row r="1614" spans="1:8" ht="13.5" x14ac:dyDescent="0.25">
      <c r="A1614" s="11"/>
      <c r="B1614" s="10">
        <v>44657</v>
      </c>
      <c r="C1614" s="2">
        <v>6.67</v>
      </c>
      <c r="D1614" s="2">
        <v>6.6566999999999998</v>
      </c>
      <c r="E1614" s="2">
        <v>586</v>
      </c>
      <c r="F1614" s="2">
        <v>6.6710000000000003</v>
      </c>
      <c r="G1614" s="2">
        <v>3909.2060000000001</v>
      </c>
      <c r="H1614" s="16">
        <f t="shared" si="25"/>
        <v>-1.4850148501485045E-3</v>
      </c>
    </row>
    <row r="1615" spans="1:8" ht="13.5" x14ac:dyDescent="0.25">
      <c r="A1615" s="11"/>
      <c r="B1615" s="10">
        <v>44658</v>
      </c>
      <c r="C1615" s="2">
        <v>6.95</v>
      </c>
      <c r="D1615" s="2">
        <v>6.9360999999999997</v>
      </c>
      <c r="E1615" s="2">
        <v>1</v>
      </c>
      <c r="F1615" s="2">
        <v>6.95</v>
      </c>
      <c r="G1615" s="2">
        <v>6.95</v>
      </c>
      <c r="H1615" s="16">
        <f t="shared" si="25"/>
        <v>4.1972749260143896E-2</v>
      </c>
    </row>
    <row r="1616" spans="1:8" ht="13.5" x14ac:dyDescent="0.25">
      <c r="A1616" s="11"/>
      <c r="B1616" s="10">
        <v>44659</v>
      </c>
      <c r="C1616" s="2">
        <v>6.9</v>
      </c>
      <c r="D1616" s="2">
        <v>6.8861999999999997</v>
      </c>
      <c r="E1616" s="2">
        <v>10</v>
      </c>
      <c r="F1616" s="2">
        <v>6.9</v>
      </c>
      <c r="G1616" s="2">
        <v>69</v>
      </c>
      <c r="H1616" s="16">
        <f t="shared" si="25"/>
        <v>-7.1942446043165549E-3</v>
      </c>
    </row>
    <row r="1617" spans="1:8" ht="13.5" x14ac:dyDescent="0.25">
      <c r="A1617" s="11"/>
      <c r="B1617" s="10">
        <v>44662</v>
      </c>
      <c r="C1617" s="2">
        <v>6.9</v>
      </c>
      <c r="D1617" s="2">
        <v>6.8861999999999997</v>
      </c>
      <c r="E1617" s="2">
        <v>80</v>
      </c>
      <c r="F1617" s="2">
        <v>6.9</v>
      </c>
      <c r="G1617" s="2">
        <v>552</v>
      </c>
      <c r="H1617" s="16">
        <f t="shared" si="25"/>
        <v>0</v>
      </c>
    </row>
    <row r="1618" spans="1:8" ht="13.5" x14ac:dyDescent="0.25">
      <c r="A1618" s="11"/>
      <c r="B1618" s="10">
        <v>44663</v>
      </c>
      <c r="C1618" s="2">
        <v>6.59</v>
      </c>
      <c r="D1618" s="2">
        <v>6.5768000000000004</v>
      </c>
      <c r="E1618" s="2">
        <v>914</v>
      </c>
      <c r="F1618" s="2">
        <v>6.59</v>
      </c>
      <c r="G1618" s="2">
        <v>6023.26</v>
      </c>
      <c r="H1618" s="16">
        <f t="shared" si="25"/>
        <v>-4.4930440591327475E-2</v>
      </c>
    </row>
    <row r="1619" spans="1:8" ht="13.5" x14ac:dyDescent="0.25">
      <c r="A1619" s="11"/>
      <c r="B1619" s="10">
        <v>44664</v>
      </c>
      <c r="C1619" s="2">
        <v>6.85</v>
      </c>
      <c r="D1619" s="2">
        <v>6.8362999999999996</v>
      </c>
      <c r="E1619" s="2">
        <v>25</v>
      </c>
      <c r="F1619" s="2">
        <v>6.85</v>
      </c>
      <c r="G1619" s="2">
        <v>171.25</v>
      </c>
      <c r="H1619" s="16">
        <f t="shared" si="25"/>
        <v>3.9456878725215784E-2</v>
      </c>
    </row>
    <row r="1620" spans="1:8" ht="13.5" x14ac:dyDescent="0.25">
      <c r="A1620" s="11"/>
      <c r="B1620" s="10">
        <v>44665</v>
      </c>
      <c r="C1620" s="2">
        <v>6.55</v>
      </c>
      <c r="D1620" s="2">
        <v>6.5369000000000002</v>
      </c>
      <c r="E1620" s="2">
        <v>430</v>
      </c>
      <c r="F1620" s="2">
        <v>6.5570000000000004</v>
      </c>
      <c r="G1620" s="2">
        <v>2819.51</v>
      </c>
      <c r="H1620" s="16">
        <f t="shared" si="25"/>
        <v>-4.3795620437956123E-2</v>
      </c>
    </row>
    <row r="1621" spans="1:8" ht="13.5" x14ac:dyDescent="0.25">
      <c r="A1621" s="11"/>
      <c r="B1621" s="10">
        <v>44666</v>
      </c>
      <c r="C1621" s="2">
        <v>6.39</v>
      </c>
      <c r="D1621" s="2">
        <v>6.3772000000000002</v>
      </c>
      <c r="E1621" s="2">
        <v>556</v>
      </c>
      <c r="F1621" s="2">
        <v>6.4989999999999997</v>
      </c>
      <c r="G1621" s="2">
        <v>3613.444</v>
      </c>
      <c r="H1621" s="16">
        <f t="shared" si="25"/>
        <v>-2.4430540470253476E-2</v>
      </c>
    </row>
    <row r="1622" spans="1:8" ht="13.5" x14ac:dyDescent="0.25">
      <c r="A1622" s="11"/>
      <c r="B1622" s="10">
        <v>44669</v>
      </c>
      <c r="C1622" s="2">
        <v>6.6</v>
      </c>
      <c r="D1622" s="2">
        <v>6.5868000000000002</v>
      </c>
      <c r="E1622" s="2">
        <v>25</v>
      </c>
      <c r="F1622" s="2">
        <v>6.6</v>
      </c>
      <c r="G1622" s="2">
        <v>165</v>
      </c>
      <c r="H1622" s="16">
        <f t="shared" si="25"/>
        <v>3.2867089004578812E-2</v>
      </c>
    </row>
    <row r="1623" spans="1:8" ht="13.5" x14ac:dyDescent="0.25">
      <c r="A1623" s="11"/>
      <c r="B1623" s="10">
        <v>44670</v>
      </c>
      <c r="C1623" s="2">
        <v>6.6</v>
      </c>
      <c r="D1623" s="2">
        <v>6.5868000000000002</v>
      </c>
      <c r="E1623" s="2">
        <v>0</v>
      </c>
      <c r="F1623" s="2">
        <v>0</v>
      </c>
      <c r="G1623" s="2">
        <v>0</v>
      </c>
      <c r="H1623" s="16">
        <f t="shared" si="25"/>
        <v>0</v>
      </c>
    </row>
    <row r="1624" spans="1:8" ht="13.5" x14ac:dyDescent="0.25">
      <c r="A1624" s="11"/>
      <c r="B1624" s="10">
        <v>44671</v>
      </c>
      <c r="C1624" s="2">
        <v>6.6</v>
      </c>
      <c r="D1624" s="2">
        <v>6.5868000000000002</v>
      </c>
      <c r="E1624" s="2">
        <v>0</v>
      </c>
      <c r="F1624" s="2">
        <v>0</v>
      </c>
      <c r="G1624" s="2">
        <v>0</v>
      </c>
      <c r="H1624" s="16">
        <f t="shared" si="25"/>
        <v>0</v>
      </c>
    </row>
    <row r="1625" spans="1:8" ht="13.5" x14ac:dyDescent="0.25">
      <c r="A1625" s="11"/>
      <c r="B1625" s="10">
        <v>44672</v>
      </c>
      <c r="C1625" s="2">
        <v>6.6</v>
      </c>
      <c r="D1625" s="2">
        <v>6.5868000000000002</v>
      </c>
      <c r="E1625" s="2">
        <v>450</v>
      </c>
      <c r="F1625" s="2">
        <v>6.6</v>
      </c>
      <c r="G1625" s="2">
        <v>2970</v>
      </c>
      <c r="H1625" s="16">
        <f t="shared" si="25"/>
        <v>0</v>
      </c>
    </row>
    <row r="1626" spans="1:8" ht="13.5" x14ac:dyDescent="0.25">
      <c r="A1626" s="11"/>
      <c r="B1626" s="10">
        <v>44673</v>
      </c>
      <c r="C1626" s="2">
        <v>6.31</v>
      </c>
      <c r="D1626" s="2">
        <v>6.2973999999999997</v>
      </c>
      <c r="E1626" s="2">
        <v>32</v>
      </c>
      <c r="F1626" s="2">
        <v>6.31</v>
      </c>
      <c r="G1626" s="2">
        <v>201.92</v>
      </c>
      <c r="H1626" s="16">
        <f t="shared" si="25"/>
        <v>-4.3936357563612152E-2</v>
      </c>
    </row>
    <row r="1627" spans="1:8" ht="13.5" x14ac:dyDescent="0.25">
      <c r="A1627" s="11"/>
      <c r="B1627" s="10">
        <v>44676</v>
      </c>
      <c r="C1627" s="2">
        <v>6.31</v>
      </c>
      <c r="D1627" s="2">
        <v>6.2973999999999997</v>
      </c>
      <c r="E1627" s="2">
        <v>287</v>
      </c>
      <c r="F1627" s="2">
        <v>6.31</v>
      </c>
      <c r="G1627" s="2">
        <v>1810.97</v>
      </c>
      <c r="H1627" s="16">
        <f t="shared" si="25"/>
        <v>0</v>
      </c>
    </row>
    <row r="1628" spans="1:8" ht="13.5" x14ac:dyDescent="0.25">
      <c r="A1628" s="11"/>
      <c r="B1628" s="10">
        <v>44677</v>
      </c>
      <c r="C1628" s="2">
        <v>6.59</v>
      </c>
      <c r="D1628" s="2">
        <v>6.5768000000000004</v>
      </c>
      <c r="E1628" s="2">
        <v>10</v>
      </c>
      <c r="F1628" s="2">
        <v>6.59</v>
      </c>
      <c r="G1628" s="2">
        <v>65.900000000000006</v>
      </c>
      <c r="H1628" s="16">
        <f t="shared" si="25"/>
        <v>4.4367516752945785E-2</v>
      </c>
    </row>
    <row r="1629" spans="1:8" ht="13.5" x14ac:dyDescent="0.25">
      <c r="A1629" s="11"/>
      <c r="B1629" s="10">
        <v>44678</v>
      </c>
      <c r="C1629" s="2">
        <v>6.88</v>
      </c>
      <c r="D1629" s="2">
        <v>6.8662000000000001</v>
      </c>
      <c r="E1629" s="2">
        <v>192</v>
      </c>
      <c r="F1629" s="2">
        <v>6.88</v>
      </c>
      <c r="G1629" s="2">
        <v>1320.96</v>
      </c>
      <c r="H1629" s="16">
        <f t="shared" si="25"/>
        <v>4.400316263228312E-2</v>
      </c>
    </row>
    <row r="1630" spans="1:8" ht="13.5" x14ac:dyDescent="0.25">
      <c r="A1630" s="11"/>
      <c r="B1630" s="10">
        <v>44679</v>
      </c>
      <c r="C1630" s="2">
        <v>6.88</v>
      </c>
      <c r="D1630" s="2">
        <v>6.8662000000000001</v>
      </c>
      <c r="E1630" s="2">
        <v>0</v>
      </c>
      <c r="F1630" s="2">
        <v>0</v>
      </c>
      <c r="G1630" s="2">
        <v>0</v>
      </c>
      <c r="H1630" s="16">
        <f t="shared" si="25"/>
        <v>0</v>
      </c>
    </row>
    <row r="1631" spans="1:8" ht="13.5" x14ac:dyDescent="0.25">
      <c r="A1631" s="11"/>
      <c r="B1631" s="10">
        <v>44680</v>
      </c>
      <c r="C1631" s="2">
        <v>6.88</v>
      </c>
      <c r="D1631" s="2">
        <v>6.8662000000000001</v>
      </c>
      <c r="E1631" s="2">
        <v>0</v>
      </c>
      <c r="F1631" s="2">
        <v>0</v>
      </c>
      <c r="G1631" s="2">
        <v>0</v>
      </c>
      <c r="H1631" s="16">
        <f t="shared" si="25"/>
        <v>0</v>
      </c>
    </row>
    <row r="1632" spans="1:8" ht="13.5" x14ac:dyDescent="0.25">
      <c r="A1632" s="11"/>
      <c r="B1632" s="10">
        <v>44685</v>
      </c>
      <c r="C1632" s="2">
        <v>7.18</v>
      </c>
      <c r="D1632" s="2">
        <v>7.1656000000000004</v>
      </c>
      <c r="E1632" s="2">
        <v>25</v>
      </c>
      <c r="F1632" s="2">
        <v>7.18</v>
      </c>
      <c r="G1632" s="2">
        <v>179.5</v>
      </c>
      <c r="H1632" s="16">
        <f t="shared" si="25"/>
        <v>4.3604905187731254E-2</v>
      </c>
    </row>
    <row r="1633" spans="1:8" ht="13.5" x14ac:dyDescent="0.25">
      <c r="A1633" s="11"/>
      <c r="B1633" s="10">
        <v>44686</v>
      </c>
      <c r="C1633" s="2">
        <v>7.18</v>
      </c>
      <c r="D1633" s="2">
        <v>7.1656000000000004</v>
      </c>
      <c r="E1633" s="2">
        <v>0</v>
      </c>
      <c r="F1633" s="2">
        <v>0</v>
      </c>
      <c r="G1633" s="2">
        <v>0</v>
      </c>
      <c r="H1633" s="16">
        <f t="shared" si="25"/>
        <v>0</v>
      </c>
    </row>
    <row r="1634" spans="1:8" ht="13.5" x14ac:dyDescent="0.25">
      <c r="A1634" s="11"/>
      <c r="B1634" s="10">
        <v>44687</v>
      </c>
      <c r="C1634" s="2">
        <v>7.32</v>
      </c>
      <c r="D1634" s="2">
        <v>7.3053999999999997</v>
      </c>
      <c r="E1634" s="2">
        <v>25</v>
      </c>
      <c r="F1634" s="2">
        <v>7.32</v>
      </c>
      <c r="G1634" s="2">
        <v>183</v>
      </c>
      <c r="H1634" s="16">
        <f t="shared" si="25"/>
        <v>1.9509880540359389E-2</v>
      </c>
    </row>
    <row r="1635" spans="1:8" ht="13.5" x14ac:dyDescent="0.25">
      <c r="A1635" s="11"/>
      <c r="B1635" s="10">
        <v>44690</v>
      </c>
      <c r="C1635" s="2">
        <v>7.32</v>
      </c>
      <c r="D1635" s="2">
        <v>7.3053999999999997</v>
      </c>
      <c r="E1635" s="2">
        <v>0</v>
      </c>
      <c r="F1635" s="2">
        <v>0</v>
      </c>
      <c r="G1635" s="2">
        <v>0</v>
      </c>
      <c r="H1635" s="16">
        <f t="shared" si="25"/>
        <v>0</v>
      </c>
    </row>
    <row r="1636" spans="1:8" ht="13.5" x14ac:dyDescent="0.25">
      <c r="A1636" s="11"/>
      <c r="B1636" s="10">
        <v>44691</v>
      </c>
      <c r="C1636" s="2">
        <v>7.32</v>
      </c>
      <c r="D1636" s="2">
        <v>7.3053999999999997</v>
      </c>
      <c r="E1636" s="2">
        <v>0</v>
      </c>
      <c r="F1636" s="2">
        <v>0</v>
      </c>
      <c r="G1636" s="2">
        <v>0</v>
      </c>
      <c r="H1636" s="16">
        <f t="shared" si="25"/>
        <v>0</v>
      </c>
    </row>
    <row r="1637" spans="1:8" ht="13.5" x14ac:dyDescent="0.25">
      <c r="A1637" s="11"/>
      <c r="B1637" s="10">
        <v>44692</v>
      </c>
      <c r="C1637" s="2">
        <v>7.3</v>
      </c>
      <c r="D1637" s="2">
        <v>7.2854000000000001</v>
      </c>
      <c r="E1637" s="2">
        <v>25</v>
      </c>
      <c r="F1637" s="2">
        <v>7.3</v>
      </c>
      <c r="G1637" s="2">
        <v>182.5</v>
      </c>
      <c r="H1637" s="16">
        <f t="shared" si="25"/>
        <v>-2.7377008788019241E-3</v>
      </c>
    </row>
    <row r="1638" spans="1:8" ht="13.5" x14ac:dyDescent="0.25">
      <c r="A1638" s="11"/>
      <c r="B1638" s="10">
        <v>44693</v>
      </c>
      <c r="C1638" s="2">
        <v>7.3</v>
      </c>
      <c r="D1638" s="2">
        <v>7.2854000000000001</v>
      </c>
      <c r="E1638" s="2">
        <v>0</v>
      </c>
      <c r="F1638" s="2">
        <v>0</v>
      </c>
      <c r="G1638" s="2">
        <v>0</v>
      </c>
      <c r="H1638" s="16">
        <f t="shared" si="25"/>
        <v>0</v>
      </c>
    </row>
    <row r="1639" spans="1:8" ht="13.5" x14ac:dyDescent="0.25">
      <c r="A1639" s="11"/>
      <c r="B1639" s="10">
        <v>44694</v>
      </c>
      <c r="C1639" s="2">
        <v>7.25</v>
      </c>
      <c r="D1639" s="2">
        <v>7.2355</v>
      </c>
      <c r="E1639" s="2">
        <v>200</v>
      </c>
      <c r="F1639" s="2">
        <v>7.25</v>
      </c>
      <c r="G1639" s="2">
        <v>1450</v>
      </c>
      <c r="H1639" s="16">
        <f t="shared" si="25"/>
        <v>-6.8493150684931581E-3</v>
      </c>
    </row>
    <row r="1640" spans="1:8" ht="13.5" x14ac:dyDescent="0.25">
      <c r="A1640" s="11"/>
      <c r="B1640" s="10">
        <v>44697</v>
      </c>
      <c r="C1640" s="2">
        <v>7.24</v>
      </c>
      <c r="D1640" s="2">
        <v>7.2255000000000003</v>
      </c>
      <c r="E1640" s="2">
        <v>25</v>
      </c>
      <c r="F1640" s="2">
        <v>7.24</v>
      </c>
      <c r="G1640" s="2">
        <v>181</v>
      </c>
      <c r="H1640" s="16">
        <f t="shared" si="25"/>
        <v>-1.3820744938151872E-3</v>
      </c>
    </row>
    <row r="1641" spans="1:8" ht="13.5" x14ac:dyDescent="0.25">
      <c r="A1641" s="11"/>
      <c r="B1641" s="10">
        <v>44698</v>
      </c>
      <c r="C1641" s="2">
        <v>7.24</v>
      </c>
      <c r="D1641" s="2">
        <v>7.2255000000000003</v>
      </c>
      <c r="E1641" s="2">
        <v>0</v>
      </c>
      <c r="F1641" s="2">
        <v>0</v>
      </c>
      <c r="G1641" s="2">
        <v>0</v>
      </c>
      <c r="H1641" s="16">
        <f t="shared" si="25"/>
        <v>0</v>
      </c>
    </row>
    <row r="1642" spans="1:8" ht="13.5" x14ac:dyDescent="0.25">
      <c r="A1642" s="11"/>
      <c r="B1642" s="10">
        <v>44699</v>
      </c>
      <c r="C1642" s="2">
        <v>7.24</v>
      </c>
      <c r="D1642" s="2">
        <v>7.2255000000000003</v>
      </c>
      <c r="E1642" s="2">
        <v>0</v>
      </c>
      <c r="F1642" s="2">
        <v>0</v>
      </c>
      <c r="G1642" s="2">
        <v>0</v>
      </c>
      <c r="H1642" s="16">
        <f t="shared" si="25"/>
        <v>0</v>
      </c>
    </row>
    <row r="1643" spans="1:8" ht="13.5" x14ac:dyDescent="0.25">
      <c r="A1643" s="11"/>
      <c r="B1643" s="10">
        <v>44700</v>
      </c>
      <c r="C1643" s="2">
        <v>7.24</v>
      </c>
      <c r="D1643" s="2">
        <v>7.2255000000000003</v>
      </c>
      <c r="E1643" s="2">
        <v>0</v>
      </c>
      <c r="F1643" s="2">
        <v>0</v>
      </c>
      <c r="G1643" s="2">
        <v>0</v>
      </c>
      <c r="H1643" s="16">
        <f t="shared" si="25"/>
        <v>0</v>
      </c>
    </row>
    <row r="1644" spans="1:8" ht="13.5" x14ac:dyDescent="0.25">
      <c r="A1644" s="11"/>
      <c r="B1644" s="10">
        <v>44701</v>
      </c>
      <c r="C1644" s="2">
        <v>7.24</v>
      </c>
      <c r="D1644" s="2">
        <v>7.2255000000000003</v>
      </c>
      <c r="E1644" s="2">
        <v>0</v>
      </c>
      <c r="F1644" s="2">
        <v>0</v>
      </c>
      <c r="G1644" s="2">
        <v>0</v>
      </c>
      <c r="H1644" s="16">
        <f t="shared" si="25"/>
        <v>0</v>
      </c>
    </row>
    <row r="1645" spans="1:8" ht="13.5" x14ac:dyDescent="0.25">
      <c r="A1645" s="11"/>
      <c r="B1645" s="10">
        <v>44704</v>
      </c>
      <c r="C1645" s="2">
        <v>7.24</v>
      </c>
      <c r="D1645" s="2">
        <v>7.2255000000000003</v>
      </c>
      <c r="E1645" s="2">
        <v>0</v>
      </c>
      <c r="F1645" s="2">
        <v>0</v>
      </c>
      <c r="G1645" s="2">
        <v>0</v>
      </c>
      <c r="H1645" s="16">
        <f t="shared" si="25"/>
        <v>0</v>
      </c>
    </row>
    <row r="1646" spans="1:8" ht="13.5" x14ac:dyDescent="0.25">
      <c r="A1646" s="11"/>
      <c r="B1646" s="10">
        <v>44705</v>
      </c>
      <c r="C1646" s="2">
        <v>7.24</v>
      </c>
      <c r="D1646" s="2">
        <v>7.2255000000000003</v>
      </c>
      <c r="E1646" s="2">
        <v>0</v>
      </c>
      <c r="F1646" s="2">
        <v>0</v>
      </c>
      <c r="G1646" s="2">
        <v>0</v>
      </c>
      <c r="H1646" s="16">
        <f t="shared" si="25"/>
        <v>0</v>
      </c>
    </row>
    <row r="1647" spans="1:8" ht="13.5" x14ac:dyDescent="0.25">
      <c r="A1647" s="11"/>
      <c r="B1647" s="10">
        <v>44706</v>
      </c>
      <c r="C1647" s="2">
        <v>7.24</v>
      </c>
      <c r="D1647" s="2">
        <v>7.2255000000000003</v>
      </c>
      <c r="E1647" s="2">
        <v>0</v>
      </c>
      <c r="F1647" s="2">
        <v>0</v>
      </c>
      <c r="G1647" s="2">
        <v>0</v>
      </c>
      <c r="H1647" s="16">
        <f t="shared" si="25"/>
        <v>0</v>
      </c>
    </row>
    <row r="1648" spans="1:8" ht="13.5" x14ac:dyDescent="0.25">
      <c r="A1648" s="11"/>
      <c r="B1648" s="10">
        <v>44707</v>
      </c>
      <c r="C1648" s="2">
        <v>7.24</v>
      </c>
      <c r="D1648" s="2">
        <v>7.2255000000000003</v>
      </c>
      <c r="E1648" s="2">
        <v>0</v>
      </c>
      <c r="F1648" s="2">
        <v>0</v>
      </c>
      <c r="G1648" s="2">
        <v>0</v>
      </c>
      <c r="H1648" s="16">
        <f t="shared" si="25"/>
        <v>0</v>
      </c>
    </row>
    <row r="1649" spans="1:8" ht="13.5" x14ac:dyDescent="0.25">
      <c r="A1649" s="11"/>
      <c r="B1649" s="10">
        <v>44708</v>
      </c>
      <c r="C1649" s="2">
        <v>7.1</v>
      </c>
      <c r="D1649" s="2">
        <v>7.0857999999999999</v>
      </c>
      <c r="E1649" s="2">
        <v>100</v>
      </c>
      <c r="F1649" s="2">
        <v>7.1</v>
      </c>
      <c r="G1649" s="2">
        <v>710</v>
      </c>
      <c r="H1649" s="16">
        <f t="shared" si="25"/>
        <v>-1.9334302124420506E-2</v>
      </c>
    </row>
    <row r="1650" spans="1:8" ht="13.5" x14ac:dyDescent="0.25">
      <c r="A1650" s="11"/>
      <c r="B1650" s="10">
        <v>44711</v>
      </c>
      <c r="C1650" s="2">
        <v>7.09</v>
      </c>
      <c r="D1650" s="2">
        <v>7.0758000000000001</v>
      </c>
      <c r="E1650" s="2">
        <v>45</v>
      </c>
      <c r="F1650" s="2">
        <v>7.09</v>
      </c>
      <c r="G1650" s="2">
        <v>319.05</v>
      </c>
      <c r="H1650" s="16">
        <f t="shared" si="25"/>
        <v>-1.4112732507267757E-3</v>
      </c>
    </row>
    <row r="1651" spans="1:8" ht="13.5" x14ac:dyDescent="0.25">
      <c r="A1651" s="11"/>
      <c r="B1651" s="10">
        <v>44712</v>
      </c>
      <c r="C1651" s="2">
        <v>7.09</v>
      </c>
      <c r="D1651" s="2">
        <v>7.0758000000000001</v>
      </c>
      <c r="E1651" s="2">
        <v>0</v>
      </c>
      <c r="F1651" s="2">
        <v>0</v>
      </c>
      <c r="G1651" s="2">
        <v>0</v>
      </c>
      <c r="H1651" s="16">
        <f t="shared" si="25"/>
        <v>0</v>
      </c>
    </row>
    <row r="1652" spans="1:8" ht="13.5" x14ac:dyDescent="0.25">
      <c r="A1652" s="11"/>
      <c r="B1652" s="10">
        <v>44713</v>
      </c>
      <c r="C1652" s="2">
        <v>7.09</v>
      </c>
      <c r="D1652" s="2">
        <v>7.0758000000000001</v>
      </c>
      <c r="E1652" s="2">
        <v>0</v>
      </c>
      <c r="F1652" s="2">
        <v>0</v>
      </c>
      <c r="G1652" s="2">
        <v>0</v>
      </c>
      <c r="H1652" s="16">
        <f t="shared" si="25"/>
        <v>0</v>
      </c>
    </row>
    <row r="1653" spans="1:8" ht="13.5" x14ac:dyDescent="0.25">
      <c r="A1653" s="11"/>
      <c r="B1653" s="10">
        <v>44714</v>
      </c>
      <c r="C1653" s="2">
        <v>7</v>
      </c>
      <c r="D1653" s="2">
        <v>6.9859999999999998</v>
      </c>
      <c r="E1653" s="2">
        <v>10</v>
      </c>
      <c r="F1653" s="2">
        <v>7</v>
      </c>
      <c r="G1653" s="2">
        <v>70</v>
      </c>
      <c r="H1653" s="16">
        <f t="shared" si="25"/>
        <v>-1.2691144464230239E-2</v>
      </c>
    </row>
    <row r="1654" spans="1:8" ht="13.5" x14ac:dyDescent="0.25">
      <c r="A1654" s="11"/>
      <c r="B1654" s="10">
        <v>44715</v>
      </c>
      <c r="C1654" s="2">
        <v>7</v>
      </c>
      <c r="D1654" s="2">
        <v>6.9859999999999998</v>
      </c>
      <c r="E1654" s="2">
        <v>10</v>
      </c>
      <c r="F1654" s="2">
        <v>7</v>
      </c>
      <c r="G1654" s="2">
        <v>70</v>
      </c>
      <c r="H1654" s="16">
        <f t="shared" si="25"/>
        <v>0</v>
      </c>
    </row>
    <row r="1655" spans="1:8" ht="13.5" x14ac:dyDescent="0.25">
      <c r="A1655" s="11"/>
      <c r="B1655" s="10">
        <v>44718</v>
      </c>
      <c r="C1655" s="2">
        <v>7</v>
      </c>
      <c r="D1655" s="2">
        <v>6.9859999999999998</v>
      </c>
      <c r="E1655" s="2">
        <v>0</v>
      </c>
      <c r="F1655" s="2">
        <v>0</v>
      </c>
      <c r="G1655" s="2">
        <v>0</v>
      </c>
      <c r="H1655" s="16">
        <f t="shared" si="25"/>
        <v>0</v>
      </c>
    </row>
    <row r="1656" spans="1:8" ht="13.5" x14ac:dyDescent="0.25">
      <c r="A1656" s="11"/>
      <c r="B1656" s="10">
        <v>44719</v>
      </c>
      <c r="C1656" s="2">
        <v>7</v>
      </c>
      <c r="D1656" s="2">
        <v>6.9859999999999998</v>
      </c>
      <c r="E1656" s="2">
        <v>0</v>
      </c>
      <c r="F1656" s="2">
        <v>0</v>
      </c>
      <c r="G1656" s="2">
        <v>0</v>
      </c>
      <c r="H1656" s="16">
        <f t="shared" si="25"/>
        <v>0</v>
      </c>
    </row>
    <row r="1657" spans="1:8" ht="13.5" x14ac:dyDescent="0.25">
      <c r="A1657" s="11"/>
      <c r="B1657" s="10">
        <v>44720</v>
      </c>
      <c r="C1657" s="2">
        <v>7</v>
      </c>
      <c r="D1657" s="2">
        <v>6.9859999999999998</v>
      </c>
      <c r="E1657" s="2">
        <v>0</v>
      </c>
      <c r="F1657" s="2">
        <v>0</v>
      </c>
      <c r="G1657" s="2">
        <v>0</v>
      </c>
      <c r="H1657" s="16">
        <f t="shared" si="25"/>
        <v>0</v>
      </c>
    </row>
    <row r="1658" spans="1:8" ht="13.5" x14ac:dyDescent="0.25">
      <c r="A1658" s="11"/>
      <c r="B1658" s="10">
        <v>44721</v>
      </c>
      <c r="C1658" s="2">
        <v>7</v>
      </c>
      <c r="D1658" s="2">
        <v>6.9859999999999998</v>
      </c>
      <c r="E1658" s="2">
        <v>0</v>
      </c>
      <c r="F1658" s="2">
        <v>0</v>
      </c>
      <c r="G1658" s="2">
        <v>0</v>
      </c>
      <c r="H1658" s="16">
        <f t="shared" si="25"/>
        <v>0</v>
      </c>
    </row>
    <row r="1659" spans="1:8" ht="13.5" x14ac:dyDescent="0.25">
      <c r="A1659" s="11"/>
      <c r="B1659" s="10">
        <v>44722</v>
      </c>
      <c r="C1659" s="2">
        <v>7</v>
      </c>
      <c r="D1659" s="2">
        <v>6.9859999999999998</v>
      </c>
      <c r="E1659" s="2">
        <v>0</v>
      </c>
      <c r="F1659" s="2">
        <v>0</v>
      </c>
      <c r="G1659" s="2">
        <v>0</v>
      </c>
      <c r="H1659" s="16">
        <f t="shared" si="25"/>
        <v>0</v>
      </c>
    </row>
    <row r="1660" spans="1:8" ht="13.5" x14ac:dyDescent="0.25">
      <c r="A1660" s="11"/>
      <c r="B1660" s="10">
        <v>44725</v>
      </c>
      <c r="C1660" s="2">
        <v>6.9</v>
      </c>
      <c r="D1660" s="2">
        <v>6.8861999999999997</v>
      </c>
      <c r="E1660" s="2">
        <v>25</v>
      </c>
      <c r="F1660" s="2">
        <v>6.9</v>
      </c>
      <c r="G1660" s="2">
        <v>172.5</v>
      </c>
      <c r="H1660" s="16">
        <f t="shared" si="25"/>
        <v>-1.4285714285714303E-2</v>
      </c>
    </row>
    <row r="1661" spans="1:8" ht="13.5" x14ac:dyDescent="0.25">
      <c r="A1661" s="11"/>
      <c r="B1661" s="10">
        <v>44726</v>
      </c>
      <c r="C1661" s="2">
        <v>6.9</v>
      </c>
      <c r="D1661" s="2">
        <v>6.8861999999999997</v>
      </c>
      <c r="E1661" s="2">
        <v>885</v>
      </c>
      <c r="F1661" s="2">
        <v>6.9</v>
      </c>
      <c r="G1661" s="2">
        <v>6106.5</v>
      </c>
      <c r="H1661" s="16">
        <f t="shared" si="25"/>
        <v>0</v>
      </c>
    </row>
    <row r="1662" spans="1:8" ht="13.5" x14ac:dyDescent="0.25">
      <c r="A1662" s="11"/>
      <c r="B1662" s="10">
        <v>44727</v>
      </c>
      <c r="C1662" s="2">
        <v>6.9</v>
      </c>
      <c r="D1662" s="2">
        <v>6.8861999999999997</v>
      </c>
      <c r="E1662" s="2">
        <v>0</v>
      </c>
      <c r="F1662" s="2">
        <v>0</v>
      </c>
      <c r="G1662" s="2">
        <v>0</v>
      </c>
      <c r="H1662" s="16">
        <f t="shared" si="25"/>
        <v>0</v>
      </c>
    </row>
    <row r="1663" spans="1:8" ht="13.5" x14ac:dyDescent="0.25">
      <c r="A1663" s="11"/>
      <c r="B1663" s="10">
        <v>44728</v>
      </c>
      <c r="C1663" s="2">
        <v>6.9</v>
      </c>
      <c r="D1663" s="2">
        <v>6.8861999999999997</v>
      </c>
      <c r="E1663" s="2">
        <v>0</v>
      </c>
      <c r="F1663" s="2">
        <v>0</v>
      </c>
      <c r="G1663" s="2">
        <v>0</v>
      </c>
      <c r="H1663" s="16">
        <f t="shared" si="25"/>
        <v>0</v>
      </c>
    </row>
    <row r="1664" spans="1:8" ht="13.5" x14ac:dyDescent="0.25">
      <c r="A1664" s="11"/>
      <c r="B1664" s="10">
        <v>44729</v>
      </c>
      <c r="C1664" s="2">
        <v>6.59</v>
      </c>
      <c r="D1664" s="2">
        <v>6.5768000000000004</v>
      </c>
      <c r="E1664" s="2">
        <v>25</v>
      </c>
      <c r="F1664" s="2">
        <v>6.59</v>
      </c>
      <c r="G1664" s="2">
        <v>164.75</v>
      </c>
      <c r="H1664" s="16">
        <f t="shared" si="25"/>
        <v>-4.4930440591327475E-2</v>
      </c>
    </row>
    <row r="1665" spans="1:8" ht="13.5" x14ac:dyDescent="0.25">
      <c r="A1665" s="11"/>
      <c r="B1665" s="10">
        <v>44732</v>
      </c>
      <c r="C1665" s="2">
        <v>6.59</v>
      </c>
      <c r="D1665" s="2">
        <v>6.5768000000000004</v>
      </c>
      <c r="E1665" s="2">
        <v>235</v>
      </c>
      <c r="F1665" s="2">
        <v>6.59</v>
      </c>
      <c r="G1665" s="2">
        <v>1548.65</v>
      </c>
      <c r="H1665" s="16">
        <f t="shared" si="25"/>
        <v>0</v>
      </c>
    </row>
    <row r="1666" spans="1:8" ht="13.5" x14ac:dyDescent="0.25">
      <c r="A1666" s="11"/>
      <c r="B1666" s="10">
        <v>44733</v>
      </c>
      <c r="C1666" s="2">
        <v>6.85</v>
      </c>
      <c r="D1666" s="2">
        <v>6.8362999999999996</v>
      </c>
      <c r="E1666" s="2">
        <v>25</v>
      </c>
      <c r="F1666" s="2">
        <v>6.85</v>
      </c>
      <c r="G1666" s="2">
        <v>171.25</v>
      </c>
      <c r="H1666" s="16">
        <f t="shared" si="25"/>
        <v>3.9456878725215784E-2</v>
      </c>
    </row>
    <row r="1667" spans="1:8" ht="13.5" x14ac:dyDescent="0.25">
      <c r="A1667" s="11"/>
      <c r="B1667" s="10">
        <v>44734</v>
      </c>
      <c r="C1667" s="2">
        <v>6.85</v>
      </c>
      <c r="D1667" s="2">
        <v>6.8362999999999996</v>
      </c>
      <c r="E1667" s="2">
        <v>0</v>
      </c>
      <c r="F1667" s="2">
        <v>0</v>
      </c>
      <c r="G1667" s="2">
        <v>0</v>
      </c>
      <c r="H1667" s="16">
        <f t="shared" si="25"/>
        <v>0</v>
      </c>
    </row>
    <row r="1668" spans="1:8" ht="13.5" x14ac:dyDescent="0.25">
      <c r="A1668" s="11"/>
      <c r="B1668" s="10">
        <v>44735</v>
      </c>
      <c r="C1668" s="2">
        <v>6.85</v>
      </c>
      <c r="D1668" s="2">
        <v>6.8362999999999996</v>
      </c>
      <c r="E1668" s="2">
        <v>0</v>
      </c>
      <c r="F1668" s="2">
        <v>0</v>
      </c>
      <c r="G1668" s="2">
        <v>0</v>
      </c>
      <c r="H1668" s="16">
        <f t="shared" si="25"/>
        <v>0</v>
      </c>
    </row>
    <row r="1669" spans="1:8" ht="13.5" x14ac:dyDescent="0.25">
      <c r="A1669" s="11"/>
      <c r="B1669" s="10">
        <v>44736</v>
      </c>
      <c r="C1669" s="2">
        <v>6.85</v>
      </c>
      <c r="D1669" s="2">
        <v>6.8362999999999996</v>
      </c>
      <c r="E1669" s="2">
        <v>0</v>
      </c>
      <c r="F1669" s="2">
        <v>0</v>
      </c>
      <c r="G1669" s="2">
        <v>0</v>
      </c>
      <c r="H1669" s="16">
        <f t="shared" si="25"/>
        <v>0</v>
      </c>
    </row>
    <row r="1670" spans="1:8" ht="13.5" x14ac:dyDescent="0.25">
      <c r="A1670" s="11"/>
      <c r="B1670" s="10">
        <v>44739</v>
      </c>
      <c r="C1670" s="2">
        <v>6.8</v>
      </c>
      <c r="D1670" s="2">
        <v>6.7864000000000004</v>
      </c>
      <c r="E1670" s="2">
        <v>600</v>
      </c>
      <c r="F1670" s="2">
        <v>6.8</v>
      </c>
      <c r="G1670" s="2">
        <v>4080</v>
      </c>
      <c r="H1670" s="16">
        <f t="shared" si="25"/>
        <v>-7.2992700729925791E-3</v>
      </c>
    </row>
    <row r="1671" spans="1:8" ht="13.5" x14ac:dyDescent="0.25">
      <c r="A1671" s="11"/>
      <c r="B1671" s="10">
        <v>44740</v>
      </c>
      <c r="C1671" s="2">
        <v>6.8</v>
      </c>
      <c r="D1671" s="2">
        <v>6.7864000000000004</v>
      </c>
      <c r="E1671" s="2">
        <v>0</v>
      </c>
      <c r="F1671" s="2">
        <v>0</v>
      </c>
      <c r="G1671" s="2">
        <v>0</v>
      </c>
      <c r="H1671" s="16">
        <f t="shared" ref="H1671:H1734" si="26">(D1671-D1670)/D1670</f>
        <v>0</v>
      </c>
    </row>
    <row r="1672" spans="1:8" ht="13.5" x14ac:dyDescent="0.25">
      <c r="A1672" s="11"/>
      <c r="B1672" s="10">
        <v>44741</v>
      </c>
      <c r="C1672" s="2">
        <v>6.8</v>
      </c>
      <c r="D1672" s="2">
        <v>6.7864000000000004</v>
      </c>
      <c r="E1672" s="2">
        <v>0</v>
      </c>
      <c r="F1672" s="2">
        <v>0</v>
      </c>
      <c r="G1672" s="2">
        <v>0</v>
      </c>
      <c r="H1672" s="16">
        <f t="shared" si="26"/>
        <v>0</v>
      </c>
    </row>
    <row r="1673" spans="1:8" ht="13.5" x14ac:dyDescent="0.25">
      <c r="A1673" s="11"/>
      <c r="B1673" s="10">
        <v>44742</v>
      </c>
      <c r="C1673" s="2">
        <v>6.8</v>
      </c>
      <c r="D1673" s="2">
        <v>6.7864000000000004</v>
      </c>
      <c r="E1673" s="2">
        <v>0</v>
      </c>
      <c r="F1673" s="2">
        <v>0</v>
      </c>
      <c r="G1673" s="2">
        <v>0</v>
      </c>
      <c r="H1673" s="16">
        <f t="shared" si="26"/>
        <v>0</v>
      </c>
    </row>
    <row r="1674" spans="1:8" ht="13.5" x14ac:dyDescent="0.25">
      <c r="A1674" s="11"/>
      <c r="B1674" s="10">
        <v>44743</v>
      </c>
      <c r="C1674" s="2">
        <v>6.8</v>
      </c>
      <c r="D1674" s="2">
        <v>6.7864000000000004</v>
      </c>
      <c r="E1674" s="2">
        <v>0</v>
      </c>
      <c r="F1674" s="2">
        <v>0</v>
      </c>
      <c r="G1674" s="2">
        <v>0</v>
      </c>
      <c r="H1674" s="16">
        <f t="shared" si="26"/>
        <v>0</v>
      </c>
    </row>
    <row r="1675" spans="1:8" ht="13.5" x14ac:dyDescent="0.25">
      <c r="A1675" s="11"/>
      <c r="B1675" s="10">
        <v>44746</v>
      </c>
      <c r="C1675" s="2">
        <v>6.79</v>
      </c>
      <c r="D1675" s="2">
        <v>6.7763999999999998</v>
      </c>
      <c r="E1675" s="2">
        <v>989</v>
      </c>
      <c r="F1675" s="2">
        <v>6.79</v>
      </c>
      <c r="G1675" s="2">
        <v>6715.31</v>
      </c>
      <c r="H1675" s="16">
        <f t="shared" si="26"/>
        <v>-1.4735353059060288E-3</v>
      </c>
    </row>
    <row r="1676" spans="1:8" ht="13.5" x14ac:dyDescent="0.25">
      <c r="A1676" s="11"/>
      <c r="B1676" s="10">
        <v>44747</v>
      </c>
      <c r="C1676" s="2">
        <v>6.49</v>
      </c>
      <c r="D1676" s="2">
        <v>6.4770000000000003</v>
      </c>
      <c r="E1676" s="2">
        <v>200</v>
      </c>
      <c r="F1676" s="2">
        <v>6.49</v>
      </c>
      <c r="G1676" s="2">
        <v>1298</v>
      </c>
      <c r="H1676" s="16">
        <f t="shared" si="26"/>
        <v>-4.4182751903665586E-2</v>
      </c>
    </row>
    <row r="1677" spans="1:8" ht="13.5" x14ac:dyDescent="0.25">
      <c r="A1677" s="11"/>
      <c r="B1677" s="10">
        <v>44748</v>
      </c>
      <c r="C1677" s="2">
        <v>6.49</v>
      </c>
      <c r="D1677" s="2">
        <v>6.4770000000000003</v>
      </c>
      <c r="E1677" s="2">
        <v>200</v>
      </c>
      <c r="F1677" s="2">
        <v>6.49</v>
      </c>
      <c r="G1677" s="2">
        <v>1298</v>
      </c>
      <c r="H1677" s="16">
        <f t="shared" si="26"/>
        <v>0</v>
      </c>
    </row>
    <row r="1678" spans="1:8" ht="13.5" x14ac:dyDescent="0.25">
      <c r="A1678" s="11"/>
      <c r="B1678" s="10">
        <v>44749</v>
      </c>
      <c r="C1678" s="2">
        <v>6.49</v>
      </c>
      <c r="D1678" s="2">
        <v>6.4770000000000003</v>
      </c>
      <c r="E1678" s="2">
        <v>0</v>
      </c>
      <c r="F1678" s="2">
        <v>0</v>
      </c>
      <c r="G1678" s="2">
        <v>0</v>
      </c>
      <c r="H1678" s="16">
        <f t="shared" si="26"/>
        <v>0</v>
      </c>
    </row>
    <row r="1679" spans="1:8" ht="13.5" x14ac:dyDescent="0.25">
      <c r="A1679" s="11"/>
      <c r="B1679" s="10">
        <v>44750</v>
      </c>
      <c r="C1679" s="2">
        <v>6.49</v>
      </c>
      <c r="D1679" s="2">
        <v>6.4770000000000003</v>
      </c>
      <c r="E1679" s="2">
        <v>0</v>
      </c>
      <c r="F1679" s="2">
        <v>0</v>
      </c>
      <c r="G1679" s="2">
        <v>0</v>
      </c>
      <c r="H1679" s="16">
        <f t="shared" si="26"/>
        <v>0</v>
      </c>
    </row>
    <row r="1680" spans="1:8" ht="13.5" x14ac:dyDescent="0.25">
      <c r="A1680" s="11"/>
      <c r="B1680" s="10">
        <v>44753</v>
      </c>
      <c r="C1680" s="2">
        <v>6.49</v>
      </c>
      <c r="D1680" s="2">
        <v>6.4770000000000003</v>
      </c>
      <c r="E1680" s="2">
        <v>0</v>
      </c>
      <c r="F1680" s="2">
        <v>0</v>
      </c>
      <c r="G1680" s="2">
        <v>0</v>
      </c>
      <c r="H1680" s="16">
        <f t="shared" si="26"/>
        <v>0</v>
      </c>
    </row>
    <row r="1681" spans="1:8" ht="13.5" x14ac:dyDescent="0.25">
      <c r="A1681" s="11"/>
      <c r="B1681" s="10">
        <v>44754</v>
      </c>
      <c r="C1681" s="2">
        <v>6.49</v>
      </c>
      <c r="D1681" s="2">
        <v>6.4770000000000003</v>
      </c>
      <c r="E1681" s="2">
        <v>0</v>
      </c>
      <c r="F1681" s="2">
        <v>0</v>
      </c>
      <c r="G1681" s="2">
        <v>0</v>
      </c>
      <c r="H1681" s="16">
        <f t="shared" si="26"/>
        <v>0</v>
      </c>
    </row>
    <row r="1682" spans="1:8" ht="13.5" x14ac:dyDescent="0.25">
      <c r="A1682" s="11"/>
      <c r="B1682" s="10">
        <v>44755</v>
      </c>
      <c r="C1682" s="2">
        <v>6.49</v>
      </c>
      <c r="D1682" s="2">
        <v>6.4770000000000003</v>
      </c>
      <c r="E1682" s="2">
        <v>0</v>
      </c>
      <c r="F1682" s="2">
        <v>0</v>
      </c>
      <c r="G1682" s="2">
        <v>0</v>
      </c>
      <c r="H1682" s="16">
        <f t="shared" si="26"/>
        <v>0</v>
      </c>
    </row>
    <row r="1683" spans="1:8" ht="13.5" x14ac:dyDescent="0.25">
      <c r="A1683" s="11"/>
      <c r="B1683" s="10">
        <v>44756</v>
      </c>
      <c r="C1683" s="2">
        <v>6.49</v>
      </c>
      <c r="D1683" s="2">
        <v>6.4770000000000003</v>
      </c>
      <c r="E1683" s="2">
        <v>0</v>
      </c>
      <c r="F1683" s="2">
        <v>0</v>
      </c>
      <c r="G1683" s="2">
        <v>0</v>
      </c>
      <c r="H1683" s="16">
        <f t="shared" si="26"/>
        <v>0</v>
      </c>
    </row>
    <row r="1684" spans="1:8" ht="13.5" x14ac:dyDescent="0.25">
      <c r="A1684" s="11"/>
      <c r="B1684" s="10">
        <v>44757</v>
      </c>
      <c r="C1684" s="2">
        <v>6.2</v>
      </c>
      <c r="D1684" s="2">
        <v>6.1875999999999998</v>
      </c>
      <c r="E1684" s="2">
        <v>867</v>
      </c>
      <c r="F1684" s="2">
        <v>6.2</v>
      </c>
      <c r="G1684" s="2">
        <v>5375.4</v>
      </c>
      <c r="H1684" s="16">
        <f t="shared" si="26"/>
        <v>-4.4681179558437631E-2</v>
      </c>
    </row>
    <row r="1685" spans="1:8" ht="13.5" x14ac:dyDescent="0.25">
      <c r="A1685" s="11"/>
      <c r="B1685" s="10">
        <v>44760</v>
      </c>
      <c r="C1685" s="2">
        <v>6.2</v>
      </c>
      <c r="D1685" s="2">
        <v>6.1875999999999998</v>
      </c>
      <c r="E1685" s="2">
        <v>44</v>
      </c>
      <c r="F1685" s="2">
        <v>6.2</v>
      </c>
      <c r="G1685" s="2">
        <v>272.8</v>
      </c>
      <c r="H1685" s="16">
        <f t="shared" si="26"/>
        <v>0</v>
      </c>
    </row>
    <row r="1686" spans="1:8" ht="13.5" x14ac:dyDescent="0.25">
      <c r="A1686" s="11"/>
      <c r="B1686" s="10">
        <v>44761</v>
      </c>
      <c r="C1686" s="2">
        <v>6.2</v>
      </c>
      <c r="D1686" s="2">
        <v>6.1875999999999998</v>
      </c>
      <c r="E1686" s="2">
        <v>200</v>
      </c>
      <c r="F1686" s="2">
        <v>6.2</v>
      </c>
      <c r="G1686" s="2">
        <v>1240</v>
      </c>
      <c r="H1686" s="16">
        <f t="shared" si="26"/>
        <v>0</v>
      </c>
    </row>
    <row r="1687" spans="1:8" ht="13.5" x14ac:dyDescent="0.25">
      <c r="A1687" s="11"/>
      <c r="B1687" s="10">
        <v>44762</v>
      </c>
      <c r="C1687" s="2">
        <v>6.2</v>
      </c>
      <c r="D1687" s="2">
        <v>6.1875999999999998</v>
      </c>
      <c r="E1687" s="2">
        <v>0</v>
      </c>
      <c r="F1687" s="2">
        <v>0</v>
      </c>
      <c r="G1687" s="2">
        <v>0</v>
      </c>
      <c r="H1687" s="16">
        <f t="shared" si="26"/>
        <v>0</v>
      </c>
    </row>
    <row r="1688" spans="1:8" ht="13.5" x14ac:dyDescent="0.25">
      <c r="A1688" s="11"/>
      <c r="B1688" s="10">
        <v>44763</v>
      </c>
      <c r="C1688" s="2">
        <v>6.2</v>
      </c>
      <c r="D1688" s="2">
        <v>6.1875999999999998</v>
      </c>
      <c r="E1688" s="2">
        <v>0</v>
      </c>
      <c r="F1688" s="2">
        <v>0</v>
      </c>
      <c r="G1688" s="2">
        <v>0</v>
      </c>
      <c r="H1688" s="16">
        <f t="shared" si="26"/>
        <v>0</v>
      </c>
    </row>
    <row r="1689" spans="1:8" ht="13.5" x14ac:dyDescent="0.25">
      <c r="A1689" s="11"/>
      <c r="B1689" s="10">
        <v>44764</v>
      </c>
      <c r="C1689" s="2">
        <v>6.2</v>
      </c>
      <c r="D1689" s="2">
        <v>6.1875999999999998</v>
      </c>
      <c r="E1689" s="2">
        <v>214</v>
      </c>
      <c r="F1689" s="2">
        <v>6.2</v>
      </c>
      <c r="G1689" s="2">
        <v>1326.8</v>
      </c>
      <c r="H1689" s="16">
        <f t="shared" si="26"/>
        <v>0</v>
      </c>
    </row>
    <row r="1690" spans="1:8" ht="13.5" x14ac:dyDescent="0.25">
      <c r="A1690" s="11"/>
      <c r="B1690" s="10">
        <v>44768</v>
      </c>
      <c r="C1690" s="2">
        <v>6.2</v>
      </c>
      <c r="D1690" s="2">
        <v>6.1875999999999998</v>
      </c>
      <c r="E1690" s="2">
        <v>500</v>
      </c>
      <c r="F1690" s="2">
        <v>6.2</v>
      </c>
      <c r="G1690" s="2">
        <v>3100</v>
      </c>
      <c r="H1690" s="16">
        <f t="shared" si="26"/>
        <v>0</v>
      </c>
    </row>
    <row r="1691" spans="1:8" ht="13.5" x14ac:dyDescent="0.25">
      <c r="A1691" s="11"/>
      <c r="B1691" s="10">
        <v>44769</v>
      </c>
      <c r="C1691" s="2">
        <v>6.47</v>
      </c>
      <c r="D1691" s="2">
        <v>6.4570999999999996</v>
      </c>
      <c r="E1691" s="2">
        <v>0</v>
      </c>
      <c r="F1691" s="2">
        <v>0</v>
      </c>
      <c r="G1691" s="2">
        <v>0</v>
      </c>
      <c r="H1691" s="16">
        <f t="shared" si="26"/>
        <v>4.3554851638761369E-2</v>
      </c>
    </row>
    <row r="1692" spans="1:8" ht="13.5" x14ac:dyDescent="0.25">
      <c r="A1692" s="11"/>
      <c r="B1692" s="10">
        <v>44770</v>
      </c>
      <c r="C1692" s="2">
        <v>6.47</v>
      </c>
      <c r="D1692" s="2">
        <v>6.4570999999999996</v>
      </c>
      <c r="E1692" s="2">
        <v>1</v>
      </c>
      <c r="F1692" s="2">
        <v>6.47</v>
      </c>
      <c r="G1692" s="2">
        <v>6.47</v>
      </c>
      <c r="H1692" s="16">
        <f t="shared" si="26"/>
        <v>0</v>
      </c>
    </row>
    <row r="1693" spans="1:8" ht="13.5" x14ac:dyDescent="0.25">
      <c r="A1693" s="11"/>
      <c r="B1693" s="10">
        <v>44771</v>
      </c>
      <c r="C1693" s="2">
        <v>6.47</v>
      </c>
      <c r="D1693" s="2">
        <v>6.4570999999999996</v>
      </c>
      <c r="E1693" s="2">
        <v>50</v>
      </c>
      <c r="F1693" s="2">
        <v>6.47</v>
      </c>
      <c r="G1693" s="2">
        <v>323.5</v>
      </c>
      <c r="H1693" s="16">
        <f t="shared" si="26"/>
        <v>0</v>
      </c>
    </row>
    <row r="1694" spans="1:8" ht="13.5" x14ac:dyDescent="0.25">
      <c r="A1694" s="11"/>
      <c r="B1694" s="10">
        <v>44774</v>
      </c>
      <c r="C1694" s="2">
        <v>6.47</v>
      </c>
      <c r="D1694" s="2">
        <v>6.4570999999999996</v>
      </c>
      <c r="E1694" s="2">
        <v>0</v>
      </c>
      <c r="F1694" s="2">
        <v>0</v>
      </c>
      <c r="G1694" s="2">
        <v>0</v>
      </c>
      <c r="H1694" s="16">
        <f t="shared" si="26"/>
        <v>0</v>
      </c>
    </row>
    <row r="1695" spans="1:8" ht="13.5" x14ac:dyDescent="0.25">
      <c r="A1695" s="11"/>
      <c r="B1695" s="10">
        <v>44775</v>
      </c>
      <c r="C1695" s="2">
        <v>6.47</v>
      </c>
      <c r="D1695" s="2">
        <v>6.4570999999999996</v>
      </c>
      <c r="E1695" s="2">
        <v>0</v>
      </c>
      <c r="F1695" s="2">
        <v>0</v>
      </c>
      <c r="G1695" s="2">
        <v>0</v>
      </c>
      <c r="H1695" s="16">
        <f t="shared" si="26"/>
        <v>0</v>
      </c>
    </row>
    <row r="1696" spans="1:8" ht="13.5" x14ac:dyDescent="0.25">
      <c r="A1696" s="11"/>
      <c r="B1696" s="10">
        <v>44776</v>
      </c>
      <c r="C1696" s="2">
        <v>6.18</v>
      </c>
      <c r="D1696" s="2">
        <v>6.1676000000000002</v>
      </c>
      <c r="E1696" s="2">
        <v>6</v>
      </c>
      <c r="F1696" s="2">
        <v>6.18</v>
      </c>
      <c r="G1696" s="2">
        <v>37.08</v>
      </c>
      <c r="H1696" s="16">
        <f t="shared" si="26"/>
        <v>-4.4834368369701484E-2</v>
      </c>
    </row>
    <row r="1697" spans="1:8" ht="13.5" x14ac:dyDescent="0.25">
      <c r="A1697" s="11"/>
      <c r="B1697" s="10">
        <v>44777</v>
      </c>
      <c r="C1697" s="2">
        <v>6.18</v>
      </c>
      <c r="D1697" s="2">
        <v>6.1676000000000002</v>
      </c>
      <c r="E1697" s="2">
        <v>300</v>
      </c>
      <c r="F1697" s="2">
        <v>6.18</v>
      </c>
      <c r="G1697" s="2">
        <v>1854</v>
      </c>
      <c r="H1697" s="16">
        <f t="shared" si="26"/>
        <v>0</v>
      </c>
    </row>
    <row r="1698" spans="1:8" ht="13.5" x14ac:dyDescent="0.25">
      <c r="A1698" s="11"/>
      <c r="B1698" s="10">
        <v>44778</v>
      </c>
      <c r="C1698" s="2">
        <v>6.18</v>
      </c>
      <c r="D1698" s="2">
        <v>6.1676000000000002</v>
      </c>
      <c r="E1698" s="2">
        <v>100</v>
      </c>
      <c r="F1698" s="2">
        <v>6.18</v>
      </c>
      <c r="G1698" s="2">
        <v>618</v>
      </c>
      <c r="H1698" s="16">
        <f t="shared" si="26"/>
        <v>0</v>
      </c>
    </row>
    <row r="1699" spans="1:8" ht="13.5" x14ac:dyDescent="0.25">
      <c r="A1699" s="11"/>
      <c r="B1699" s="10">
        <v>44781</v>
      </c>
      <c r="C1699" s="2">
        <v>6.04</v>
      </c>
      <c r="D1699" s="2">
        <v>6.0278999999999998</v>
      </c>
      <c r="E1699" s="2">
        <v>64</v>
      </c>
      <c r="F1699" s="2">
        <v>6.04</v>
      </c>
      <c r="G1699" s="2">
        <v>386.56</v>
      </c>
      <c r="H1699" s="16">
        <f t="shared" si="26"/>
        <v>-2.2650625851222579E-2</v>
      </c>
    </row>
    <row r="1700" spans="1:8" ht="13.5" x14ac:dyDescent="0.25">
      <c r="A1700" s="11"/>
      <c r="B1700" s="10">
        <v>44782</v>
      </c>
      <c r="C1700" s="2">
        <v>6.3</v>
      </c>
      <c r="D1700" s="2">
        <v>6.2873999999999999</v>
      </c>
      <c r="E1700" s="2">
        <v>130</v>
      </c>
      <c r="F1700" s="2">
        <v>6.3</v>
      </c>
      <c r="G1700" s="2">
        <v>819</v>
      </c>
      <c r="H1700" s="16">
        <f t="shared" si="26"/>
        <v>4.304981834469717E-2</v>
      </c>
    </row>
    <row r="1701" spans="1:8" ht="13.5" x14ac:dyDescent="0.25">
      <c r="A1701" s="11"/>
      <c r="B1701" s="10">
        <v>44783</v>
      </c>
      <c r="C1701" s="2">
        <v>6.58</v>
      </c>
      <c r="D1701" s="2">
        <v>6.5667999999999997</v>
      </c>
      <c r="E1701" s="2">
        <v>29</v>
      </c>
      <c r="F1701" s="2">
        <v>6.5410000000000004</v>
      </c>
      <c r="G1701" s="2">
        <v>189.68899999999999</v>
      </c>
      <c r="H1701" s="16">
        <f t="shared" si="26"/>
        <v>4.4438082514234797E-2</v>
      </c>
    </row>
    <row r="1702" spans="1:8" ht="13.5" x14ac:dyDescent="0.25">
      <c r="A1702" s="11"/>
      <c r="B1702" s="10">
        <v>44784</v>
      </c>
      <c r="C1702" s="2">
        <v>6.58</v>
      </c>
      <c r="D1702" s="2">
        <v>6.5667999999999997</v>
      </c>
      <c r="E1702" s="2">
        <v>10</v>
      </c>
      <c r="F1702" s="2">
        <v>6.58</v>
      </c>
      <c r="G1702" s="2">
        <v>65.8</v>
      </c>
      <c r="H1702" s="16">
        <f t="shared" si="26"/>
        <v>0</v>
      </c>
    </row>
    <row r="1703" spans="1:8" ht="13.5" x14ac:dyDescent="0.25">
      <c r="A1703" s="11"/>
      <c r="B1703" s="10">
        <v>44785</v>
      </c>
      <c r="C1703" s="2">
        <v>6.58</v>
      </c>
      <c r="D1703" s="2">
        <v>6.5667999999999997</v>
      </c>
      <c r="E1703" s="2">
        <v>5</v>
      </c>
      <c r="F1703" s="2">
        <v>6.58</v>
      </c>
      <c r="G1703" s="2">
        <v>32.9</v>
      </c>
      <c r="H1703" s="16">
        <f t="shared" si="26"/>
        <v>0</v>
      </c>
    </row>
    <row r="1704" spans="1:8" ht="13.5" x14ac:dyDescent="0.25">
      <c r="A1704" s="11"/>
      <c r="B1704" s="10">
        <v>44788</v>
      </c>
      <c r="C1704" s="2">
        <v>6.58</v>
      </c>
      <c r="D1704" s="2">
        <v>6.5667999999999997</v>
      </c>
      <c r="E1704" s="2">
        <v>0</v>
      </c>
      <c r="F1704" s="2">
        <v>0</v>
      </c>
      <c r="G1704" s="2">
        <v>0</v>
      </c>
      <c r="H1704" s="16">
        <f t="shared" si="26"/>
        <v>0</v>
      </c>
    </row>
    <row r="1705" spans="1:8" ht="13.5" x14ac:dyDescent="0.25">
      <c r="A1705" s="11"/>
      <c r="B1705" s="10">
        <v>44789</v>
      </c>
      <c r="C1705" s="2">
        <v>6.58</v>
      </c>
      <c r="D1705" s="2">
        <v>6.5667999999999997</v>
      </c>
      <c r="E1705" s="2">
        <v>0</v>
      </c>
      <c r="F1705" s="2">
        <v>0</v>
      </c>
      <c r="G1705" s="2">
        <v>0</v>
      </c>
      <c r="H1705" s="16">
        <f t="shared" si="26"/>
        <v>0</v>
      </c>
    </row>
    <row r="1706" spans="1:8" ht="13.5" x14ac:dyDescent="0.25">
      <c r="A1706" s="11"/>
      <c r="B1706" s="10">
        <v>44790</v>
      </c>
      <c r="C1706" s="2">
        <v>6.58</v>
      </c>
      <c r="D1706" s="2">
        <v>6.5667999999999997</v>
      </c>
      <c r="E1706" s="2">
        <v>0</v>
      </c>
      <c r="F1706" s="2">
        <v>0</v>
      </c>
      <c r="G1706" s="2">
        <v>0</v>
      </c>
      <c r="H1706" s="16">
        <f t="shared" si="26"/>
        <v>0</v>
      </c>
    </row>
    <row r="1707" spans="1:8" ht="13.5" x14ac:dyDescent="0.25">
      <c r="A1707" s="11"/>
      <c r="B1707" s="10">
        <v>44791</v>
      </c>
      <c r="C1707" s="2">
        <v>6.5</v>
      </c>
      <c r="D1707" s="2">
        <v>6.4870000000000001</v>
      </c>
      <c r="E1707" s="2">
        <v>147</v>
      </c>
      <c r="F1707" s="2">
        <v>6.5</v>
      </c>
      <c r="G1707" s="2">
        <v>955.5</v>
      </c>
      <c r="H1707" s="16">
        <f t="shared" si="26"/>
        <v>-1.2152037522080716E-2</v>
      </c>
    </row>
    <row r="1708" spans="1:8" ht="13.5" x14ac:dyDescent="0.25">
      <c r="A1708" s="11"/>
      <c r="B1708" s="10">
        <v>44792</v>
      </c>
      <c r="C1708" s="2">
        <v>6.49</v>
      </c>
      <c r="D1708" s="2">
        <v>6.4770000000000003</v>
      </c>
      <c r="E1708" s="2">
        <v>50</v>
      </c>
      <c r="F1708" s="2">
        <v>6.49</v>
      </c>
      <c r="G1708" s="2">
        <v>324.5</v>
      </c>
      <c r="H1708" s="16">
        <f t="shared" si="26"/>
        <v>-1.5415446277169396E-3</v>
      </c>
    </row>
    <row r="1709" spans="1:8" ht="13.5" x14ac:dyDescent="0.25">
      <c r="A1709" s="11"/>
      <c r="B1709" s="10">
        <v>44795</v>
      </c>
      <c r="C1709" s="2">
        <v>6.49</v>
      </c>
      <c r="D1709" s="2">
        <v>6.4770000000000003</v>
      </c>
      <c r="E1709" s="2">
        <v>0</v>
      </c>
      <c r="F1709" s="2">
        <v>0</v>
      </c>
      <c r="G1709" s="2">
        <v>0</v>
      </c>
      <c r="H1709" s="16">
        <f t="shared" si="26"/>
        <v>0</v>
      </c>
    </row>
    <row r="1710" spans="1:8" ht="13.5" x14ac:dyDescent="0.25">
      <c r="A1710" s="11"/>
      <c r="B1710" s="10">
        <v>44796</v>
      </c>
      <c r="C1710" s="2">
        <v>6.49</v>
      </c>
      <c r="D1710" s="2">
        <v>6.4770000000000003</v>
      </c>
      <c r="E1710" s="2">
        <v>0</v>
      </c>
      <c r="F1710" s="2">
        <v>0</v>
      </c>
      <c r="G1710" s="2">
        <v>0</v>
      </c>
      <c r="H1710" s="16">
        <f t="shared" si="26"/>
        <v>0</v>
      </c>
    </row>
    <row r="1711" spans="1:8" ht="13.5" x14ac:dyDescent="0.25">
      <c r="A1711" s="11"/>
      <c r="B1711" s="10">
        <v>44797</v>
      </c>
      <c r="C1711" s="2">
        <v>6.49</v>
      </c>
      <c r="D1711" s="2">
        <v>6.4770000000000003</v>
      </c>
      <c r="E1711" s="2">
        <v>0</v>
      </c>
      <c r="F1711" s="2">
        <v>0</v>
      </c>
      <c r="G1711" s="2">
        <v>0</v>
      </c>
      <c r="H1711" s="16">
        <f t="shared" si="26"/>
        <v>0</v>
      </c>
    </row>
    <row r="1712" spans="1:8" ht="13.5" x14ac:dyDescent="0.25">
      <c r="A1712" s="11"/>
      <c r="B1712" s="10">
        <v>44798</v>
      </c>
      <c r="C1712" s="2">
        <v>6.49</v>
      </c>
      <c r="D1712" s="2">
        <v>6.4770000000000003</v>
      </c>
      <c r="E1712" s="2">
        <v>30</v>
      </c>
      <c r="F1712" s="2">
        <v>6.49</v>
      </c>
      <c r="G1712" s="2">
        <v>194.7</v>
      </c>
      <c r="H1712" s="16">
        <f t="shared" si="26"/>
        <v>0</v>
      </c>
    </row>
    <row r="1713" spans="1:8" ht="13.5" x14ac:dyDescent="0.25">
      <c r="A1713" s="11"/>
      <c r="B1713" s="10">
        <v>44799</v>
      </c>
      <c r="C1713" s="2">
        <v>6.49</v>
      </c>
      <c r="D1713" s="2">
        <v>6.4770000000000003</v>
      </c>
      <c r="E1713" s="2">
        <v>10</v>
      </c>
      <c r="F1713" s="2">
        <v>6.49</v>
      </c>
      <c r="G1713" s="2">
        <v>64.900000000000006</v>
      </c>
      <c r="H1713" s="16">
        <f t="shared" si="26"/>
        <v>0</v>
      </c>
    </row>
    <row r="1714" spans="1:8" ht="13.5" x14ac:dyDescent="0.25">
      <c r="A1714" s="11"/>
      <c r="B1714" s="10">
        <v>44802</v>
      </c>
      <c r="C1714" s="2">
        <v>6.49</v>
      </c>
      <c r="D1714" s="2">
        <v>6.4770000000000003</v>
      </c>
      <c r="E1714" s="2">
        <v>0</v>
      </c>
      <c r="F1714" s="2">
        <v>0</v>
      </c>
      <c r="G1714" s="2">
        <v>0</v>
      </c>
      <c r="H1714" s="16">
        <f t="shared" si="26"/>
        <v>0</v>
      </c>
    </row>
    <row r="1715" spans="1:8" ht="13.5" x14ac:dyDescent="0.25">
      <c r="A1715" s="11"/>
      <c r="B1715" s="10">
        <v>44803</v>
      </c>
      <c r="C1715" s="2">
        <v>6.49</v>
      </c>
      <c r="D1715" s="2">
        <v>6.4770000000000003</v>
      </c>
      <c r="E1715" s="2">
        <v>0</v>
      </c>
      <c r="F1715" s="2">
        <v>0</v>
      </c>
      <c r="G1715" s="2">
        <v>0</v>
      </c>
      <c r="H1715" s="16">
        <f t="shared" si="26"/>
        <v>0</v>
      </c>
    </row>
    <row r="1716" spans="1:8" ht="13.5" x14ac:dyDescent="0.25">
      <c r="A1716" s="11"/>
      <c r="B1716" s="10">
        <v>44804</v>
      </c>
      <c r="C1716" s="2">
        <v>6.49</v>
      </c>
      <c r="D1716" s="2">
        <v>6.4770000000000003</v>
      </c>
      <c r="E1716" s="2">
        <v>0</v>
      </c>
      <c r="F1716" s="2">
        <v>0</v>
      </c>
      <c r="G1716" s="2">
        <v>0</v>
      </c>
      <c r="H1716" s="16">
        <f t="shared" si="26"/>
        <v>0</v>
      </c>
    </row>
    <row r="1717" spans="1:8" ht="13.5" x14ac:dyDescent="0.25">
      <c r="A1717" s="11"/>
      <c r="B1717" s="10">
        <v>44805</v>
      </c>
      <c r="C1717" s="2">
        <v>6.4</v>
      </c>
      <c r="D1717" s="2">
        <v>6.3872</v>
      </c>
      <c r="E1717" s="2">
        <v>3</v>
      </c>
      <c r="F1717" s="2">
        <v>6.4</v>
      </c>
      <c r="G1717" s="2">
        <v>19.2</v>
      </c>
      <c r="H1717" s="16">
        <f t="shared" si="26"/>
        <v>-1.386444341516139E-2</v>
      </c>
    </row>
    <row r="1718" spans="1:8" ht="13.5" x14ac:dyDescent="0.25">
      <c r="A1718" s="11"/>
      <c r="B1718" s="10">
        <v>44806</v>
      </c>
      <c r="C1718" s="2">
        <v>6.12</v>
      </c>
      <c r="D1718" s="2">
        <v>6.1078000000000001</v>
      </c>
      <c r="E1718" s="2">
        <v>259</v>
      </c>
      <c r="F1718" s="2">
        <v>6.12</v>
      </c>
      <c r="G1718" s="2">
        <v>1585.08</v>
      </c>
      <c r="H1718" s="16">
        <f t="shared" si="26"/>
        <v>-4.3743737474949883E-2</v>
      </c>
    </row>
    <row r="1719" spans="1:8" ht="13.5" x14ac:dyDescent="0.25">
      <c r="A1719" s="11"/>
      <c r="B1719" s="10">
        <v>44809</v>
      </c>
      <c r="C1719" s="2">
        <v>5.95</v>
      </c>
      <c r="D1719" s="2">
        <v>5.9381000000000004</v>
      </c>
      <c r="E1719" s="2">
        <v>1000</v>
      </c>
      <c r="F1719" s="2">
        <v>5.95</v>
      </c>
      <c r="G1719" s="2">
        <v>5950</v>
      </c>
      <c r="H1719" s="16">
        <f t="shared" si="26"/>
        <v>-2.778414486394442E-2</v>
      </c>
    </row>
    <row r="1720" spans="1:8" ht="13.5" x14ac:dyDescent="0.25">
      <c r="A1720" s="11"/>
      <c r="B1720" s="10">
        <v>44810</v>
      </c>
      <c r="C1720" s="2">
        <v>6.21</v>
      </c>
      <c r="D1720" s="2">
        <v>6.1976000000000004</v>
      </c>
      <c r="E1720" s="2">
        <v>0</v>
      </c>
      <c r="F1720" s="2">
        <v>0</v>
      </c>
      <c r="G1720" s="2">
        <v>0</v>
      </c>
      <c r="H1720" s="16">
        <f t="shared" si="26"/>
        <v>4.3700847072295858E-2</v>
      </c>
    </row>
    <row r="1721" spans="1:8" ht="13.5" x14ac:dyDescent="0.25">
      <c r="A1721" s="11"/>
      <c r="B1721" s="10">
        <v>44811</v>
      </c>
      <c r="C1721" s="2">
        <v>6.35</v>
      </c>
      <c r="D1721" s="2">
        <v>6.3372999999999999</v>
      </c>
      <c r="E1721" s="2">
        <v>1</v>
      </c>
      <c r="F1721" s="2">
        <v>6.35</v>
      </c>
      <c r="G1721" s="2">
        <v>6.35</v>
      </c>
      <c r="H1721" s="16">
        <f t="shared" si="26"/>
        <v>2.2540983606557295E-2</v>
      </c>
    </row>
    <row r="1722" spans="1:8" ht="13.5" x14ac:dyDescent="0.25">
      <c r="A1722" s="11"/>
      <c r="B1722" s="10">
        <v>44812</v>
      </c>
      <c r="C1722" s="2">
        <v>6.07</v>
      </c>
      <c r="D1722" s="2">
        <v>6.0579000000000001</v>
      </c>
      <c r="E1722" s="2">
        <v>139</v>
      </c>
      <c r="F1722" s="2">
        <v>6.07</v>
      </c>
      <c r="G1722" s="2">
        <v>843.73</v>
      </c>
      <c r="H1722" s="16">
        <f t="shared" si="26"/>
        <v>-4.4088176352705392E-2</v>
      </c>
    </row>
    <row r="1723" spans="1:8" ht="13.5" x14ac:dyDescent="0.25">
      <c r="A1723" s="11"/>
      <c r="B1723" s="10">
        <v>44813</v>
      </c>
      <c r="C1723" s="2">
        <v>6.32</v>
      </c>
      <c r="D1723" s="2">
        <v>6.3074000000000003</v>
      </c>
      <c r="E1723" s="2">
        <v>100</v>
      </c>
      <c r="F1723" s="2">
        <v>6.32</v>
      </c>
      <c r="G1723" s="2">
        <v>632</v>
      </c>
      <c r="H1723" s="16">
        <f t="shared" si="26"/>
        <v>4.1185889499661642E-2</v>
      </c>
    </row>
    <row r="1724" spans="1:8" ht="13.5" x14ac:dyDescent="0.25">
      <c r="A1724" s="11"/>
      <c r="B1724" s="10">
        <v>44816</v>
      </c>
      <c r="C1724" s="2">
        <v>6.3</v>
      </c>
      <c r="D1724" s="2">
        <v>6.2873999999999999</v>
      </c>
      <c r="E1724" s="2">
        <v>40</v>
      </c>
      <c r="F1724" s="2">
        <v>6.3</v>
      </c>
      <c r="G1724" s="2">
        <v>252</v>
      </c>
      <c r="H1724" s="16">
        <f t="shared" si="26"/>
        <v>-3.1708786504741193E-3</v>
      </c>
    </row>
    <row r="1725" spans="1:8" ht="13.5" x14ac:dyDescent="0.25">
      <c r="A1725" s="11"/>
      <c r="B1725" s="10">
        <v>44817</v>
      </c>
      <c r="C1725" s="2">
        <v>6.3</v>
      </c>
      <c r="D1725" s="2">
        <v>6.2873999999999999</v>
      </c>
      <c r="E1725" s="2">
        <v>0</v>
      </c>
      <c r="F1725" s="2">
        <v>0</v>
      </c>
      <c r="G1725" s="2">
        <v>0</v>
      </c>
      <c r="H1725" s="16">
        <f t="shared" si="26"/>
        <v>0</v>
      </c>
    </row>
    <row r="1726" spans="1:8" ht="13.5" x14ac:dyDescent="0.25">
      <c r="A1726" s="11"/>
      <c r="B1726" s="10">
        <v>44818</v>
      </c>
      <c r="C1726" s="2">
        <v>6.3</v>
      </c>
      <c r="D1726" s="2">
        <v>6.2873999999999999</v>
      </c>
      <c r="E1726" s="2">
        <v>77</v>
      </c>
      <c r="F1726" s="2">
        <v>6.3</v>
      </c>
      <c r="G1726" s="2">
        <v>485.1</v>
      </c>
      <c r="H1726" s="16">
        <f t="shared" si="26"/>
        <v>0</v>
      </c>
    </row>
    <row r="1727" spans="1:8" ht="13.5" x14ac:dyDescent="0.25">
      <c r="A1727" s="11"/>
      <c r="B1727" s="10">
        <v>44819</v>
      </c>
      <c r="C1727" s="2">
        <v>6.3</v>
      </c>
      <c r="D1727" s="2">
        <v>6.2873999999999999</v>
      </c>
      <c r="E1727" s="2">
        <v>300</v>
      </c>
      <c r="F1727" s="2">
        <v>6.3</v>
      </c>
      <c r="G1727" s="2">
        <v>1890</v>
      </c>
      <c r="H1727" s="16">
        <f t="shared" si="26"/>
        <v>0</v>
      </c>
    </row>
    <row r="1728" spans="1:8" ht="13.5" x14ac:dyDescent="0.25">
      <c r="A1728" s="11"/>
      <c r="B1728" s="10">
        <v>44820</v>
      </c>
      <c r="C1728" s="2">
        <v>6.3</v>
      </c>
      <c r="D1728" s="2">
        <v>6.2873999999999999</v>
      </c>
      <c r="E1728" s="2">
        <v>0</v>
      </c>
      <c r="F1728" s="2">
        <v>0</v>
      </c>
      <c r="G1728" s="2">
        <v>0</v>
      </c>
      <c r="H1728" s="16">
        <f t="shared" si="26"/>
        <v>0</v>
      </c>
    </row>
    <row r="1729" spans="1:8" ht="13.5" x14ac:dyDescent="0.25">
      <c r="A1729" s="11"/>
      <c r="B1729" s="10">
        <v>44823</v>
      </c>
      <c r="C1729" s="2">
        <v>6.3</v>
      </c>
      <c r="D1729" s="2">
        <v>6.2873999999999999</v>
      </c>
      <c r="E1729" s="2">
        <v>153</v>
      </c>
      <c r="F1729" s="2">
        <v>6.3</v>
      </c>
      <c r="G1729" s="2">
        <v>963.9</v>
      </c>
      <c r="H1729" s="16">
        <f t="shared" si="26"/>
        <v>0</v>
      </c>
    </row>
    <row r="1730" spans="1:8" ht="13.5" x14ac:dyDescent="0.25">
      <c r="A1730" s="11"/>
      <c r="B1730" s="10">
        <v>44824</v>
      </c>
      <c r="C1730" s="2">
        <v>6.3</v>
      </c>
      <c r="D1730" s="2">
        <v>6.2873999999999999</v>
      </c>
      <c r="E1730" s="2">
        <v>4173</v>
      </c>
      <c r="F1730" s="2">
        <v>6.3</v>
      </c>
      <c r="G1730" s="2">
        <v>26289.9</v>
      </c>
      <c r="H1730" s="16">
        <f t="shared" si="26"/>
        <v>0</v>
      </c>
    </row>
    <row r="1731" spans="1:8" ht="13.5" x14ac:dyDescent="0.25">
      <c r="A1731" s="11"/>
      <c r="B1731" s="10">
        <v>44825</v>
      </c>
      <c r="C1731" s="2">
        <v>6.29</v>
      </c>
      <c r="D1731" s="2">
        <v>6.2774000000000001</v>
      </c>
      <c r="E1731" s="2">
        <v>3079</v>
      </c>
      <c r="F1731" s="2">
        <v>6.2910000000000004</v>
      </c>
      <c r="G1731" s="2">
        <v>19369.989000000001</v>
      </c>
      <c r="H1731" s="16">
        <f t="shared" si="26"/>
        <v>-1.5904825524063661E-3</v>
      </c>
    </row>
    <row r="1732" spans="1:8" ht="13.5" x14ac:dyDescent="0.25">
      <c r="A1732" s="11"/>
      <c r="B1732" s="10">
        <v>44826</v>
      </c>
      <c r="C1732" s="2">
        <v>6.29</v>
      </c>
      <c r="D1732" s="2">
        <v>6.2774000000000001</v>
      </c>
      <c r="E1732" s="2">
        <v>101</v>
      </c>
      <c r="F1732" s="2">
        <v>6.29</v>
      </c>
      <c r="G1732" s="2">
        <v>635.29</v>
      </c>
      <c r="H1732" s="16">
        <f t="shared" si="26"/>
        <v>0</v>
      </c>
    </row>
    <row r="1733" spans="1:8" ht="13.5" x14ac:dyDescent="0.25">
      <c r="A1733" s="11"/>
      <c r="B1733" s="10">
        <v>44827</v>
      </c>
      <c r="C1733" s="2">
        <v>6.31</v>
      </c>
      <c r="D1733" s="2">
        <v>6.2973999999999997</v>
      </c>
      <c r="E1733" s="2">
        <v>98</v>
      </c>
      <c r="F1733" s="2">
        <v>6.31</v>
      </c>
      <c r="G1733" s="2">
        <v>618.38</v>
      </c>
      <c r="H1733" s="16">
        <f t="shared" si="26"/>
        <v>3.1860324338101082E-3</v>
      </c>
    </row>
    <row r="1734" spans="1:8" ht="13.5" x14ac:dyDescent="0.25">
      <c r="A1734" s="11"/>
      <c r="B1734" s="10">
        <v>44830</v>
      </c>
      <c r="C1734" s="2">
        <v>6.35</v>
      </c>
      <c r="D1734" s="2">
        <v>6.3372999999999999</v>
      </c>
      <c r="E1734" s="2">
        <v>3185</v>
      </c>
      <c r="F1734" s="2">
        <v>6.35</v>
      </c>
      <c r="G1734" s="2">
        <v>20224.75</v>
      </c>
      <c r="H1734" s="16">
        <f t="shared" si="26"/>
        <v>6.3359481690856978E-3</v>
      </c>
    </row>
    <row r="1735" spans="1:8" ht="13.5" x14ac:dyDescent="0.25">
      <c r="A1735" s="11"/>
      <c r="B1735" s="10">
        <v>44831</v>
      </c>
      <c r="C1735" s="2">
        <v>6.35</v>
      </c>
      <c r="D1735" s="2">
        <v>6.3372999999999999</v>
      </c>
      <c r="E1735" s="2">
        <v>64</v>
      </c>
      <c r="F1735" s="2">
        <v>6.35</v>
      </c>
      <c r="G1735" s="2">
        <v>406.4</v>
      </c>
      <c r="H1735" s="16">
        <f t="shared" ref="H1735:H1798" si="27">(D1735-D1734)/D1734</f>
        <v>0</v>
      </c>
    </row>
    <row r="1736" spans="1:8" ht="13.5" x14ac:dyDescent="0.25">
      <c r="A1736" s="11"/>
      <c r="B1736" s="10">
        <v>44832</v>
      </c>
      <c r="C1736" s="2">
        <v>6.63</v>
      </c>
      <c r="D1736" s="2">
        <v>6.6166999999999998</v>
      </c>
      <c r="E1736" s="2">
        <v>1</v>
      </c>
      <c r="F1736" s="2">
        <v>6.63</v>
      </c>
      <c r="G1736" s="2">
        <v>6.63</v>
      </c>
      <c r="H1736" s="16">
        <f t="shared" si="27"/>
        <v>4.4088176352705392E-2</v>
      </c>
    </row>
    <row r="1737" spans="1:8" ht="13.5" x14ac:dyDescent="0.25">
      <c r="A1737" s="11"/>
      <c r="B1737" s="10">
        <v>44833</v>
      </c>
      <c r="C1737" s="2">
        <v>6.35</v>
      </c>
      <c r="D1737" s="2">
        <v>6.3372999999999999</v>
      </c>
      <c r="E1737" s="2">
        <v>50</v>
      </c>
      <c r="F1737" s="2">
        <v>6.35</v>
      </c>
      <c r="G1737" s="2">
        <v>317.5</v>
      </c>
      <c r="H1737" s="16">
        <f t="shared" si="27"/>
        <v>-4.2226487523992301E-2</v>
      </c>
    </row>
    <row r="1738" spans="1:8" ht="13.5" x14ac:dyDescent="0.25">
      <c r="A1738" s="11"/>
      <c r="B1738" s="10">
        <v>44834</v>
      </c>
      <c r="C1738" s="2">
        <v>6.35</v>
      </c>
      <c r="D1738" s="2">
        <v>6.3372999999999999</v>
      </c>
      <c r="E1738" s="2">
        <v>64</v>
      </c>
      <c r="F1738" s="2">
        <v>6.35</v>
      </c>
      <c r="G1738" s="2">
        <v>406.4</v>
      </c>
      <c r="H1738" s="16">
        <f t="shared" si="27"/>
        <v>0</v>
      </c>
    </row>
    <row r="1739" spans="1:8" ht="13.5" x14ac:dyDescent="0.25">
      <c r="A1739" s="11"/>
      <c r="B1739" s="10">
        <v>44837</v>
      </c>
      <c r="C1739" s="2">
        <v>6.35</v>
      </c>
      <c r="D1739" s="2">
        <v>6.3372999999999999</v>
      </c>
      <c r="E1739" s="2">
        <v>8</v>
      </c>
      <c r="F1739" s="2">
        <v>6.35</v>
      </c>
      <c r="G1739" s="2">
        <v>50.8</v>
      </c>
      <c r="H1739" s="16">
        <f t="shared" si="27"/>
        <v>0</v>
      </c>
    </row>
    <row r="1740" spans="1:8" ht="13.5" x14ac:dyDescent="0.25">
      <c r="A1740" s="11"/>
      <c r="B1740" s="10">
        <v>44838</v>
      </c>
      <c r="C1740" s="2">
        <v>6.63</v>
      </c>
      <c r="D1740" s="2">
        <v>6.6166999999999998</v>
      </c>
      <c r="E1740" s="2">
        <v>100</v>
      </c>
      <c r="F1740" s="2">
        <v>6.63</v>
      </c>
      <c r="G1740" s="2">
        <v>663</v>
      </c>
      <c r="H1740" s="16">
        <f t="shared" si="27"/>
        <v>4.4088176352705392E-2</v>
      </c>
    </row>
    <row r="1741" spans="1:8" ht="13.5" x14ac:dyDescent="0.25">
      <c r="A1741" s="11"/>
      <c r="B1741" s="10">
        <v>44839</v>
      </c>
      <c r="C1741" s="2">
        <v>6.35</v>
      </c>
      <c r="D1741" s="2">
        <v>6.3372999999999999</v>
      </c>
      <c r="E1741" s="2">
        <v>4</v>
      </c>
      <c r="F1741" s="2">
        <v>6.35</v>
      </c>
      <c r="G1741" s="2">
        <v>25.4</v>
      </c>
      <c r="H1741" s="16">
        <f t="shared" si="27"/>
        <v>-4.2226487523992301E-2</v>
      </c>
    </row>
    <row r="1742" spans="1:8" ht="13.5" x14ac:dyDescent="0.25">
      <c r="A1742" s="11"/>
      <c r="B1742" s="10">
        <v>44840</v>
      </c>
      <c r="C1742" s="2">
        <v>6.35</v>
      </c>
      <c r="D1742" s="2">
        <v>6.3372999999999999</v>
      </c>
      <c r="E1742" s="2">
        <v>1520</v>
      </c>
      <c r="F1742" s="2">
        <v>6.35</v>
      </c>
      <c r="G1742" s="2">
        <v>9652</v>
      </c>
      <c r="H1742" s="16">
        <f t="shared" si="27"/>
        <v>0</v>
      </c>
    </row>
    <row r="1743" spans="1:8" ht="13.5" x14ac:dyDescent="0.25">
      <c r="A1743" s="11"/>
      <c r="B1743" s="10">
        <v>44841</v>
      </c>
      <c r="C1743" s="2">
        <v>6.35</v>
      </c>
      <c r="D1743" s="2">
        <v>6.3372999999999999</v>
      </c>
      <c r="E1743" s="2">
        <v>1565</v>
      </c>
      <c r="F1743" s="2">
        <v>6.35</v>
      </c>
      <c r="G1743" s="2">
        <v>9937.75</v>
      </c>
      <c r="H1743" s="16">
        <f t="shared" si="27"/>
        <v>0</v>
      </c>
    </row>
    <row r="1744" spans="1:8" ht="13.5" x14ac:dyDescent="0.25">
      <c r="A1744" s="11"/>
      <c r="B1744" s="10">
        <v>44844</v>
      </c>
      <c r="C1744" s="2">
        <v>6.35</v>
      </c>
      <c r="D1744" s="2">
        <v>6.3372999999999999</v>
      </c>
      <c r="E1744" s="2">
        <v>0</v>
      </c>
      <c r="F1744" s="2">
        <v>0</v>
      </c>
      <c r="G1744" s="2">
        <v>0</v>
      </c>
      <c r="H1744" s="16">
        <f t="shared" si="27"/>
        <v>0</v>
      </c>
    </row>
    <row r="1745" spans="1:8" ht="13.5" x14ac:dyDescent="0.25">
      <c r="A1745" s="11"/>
      <c r="B1745" s="10">
        <v>44845</v>
      </c>
      <c r="C1745" s="2">
        <v>6.35</v>
      </c>
      <c r="D1745" s="2">
        <v>6.3372999999999999</v>
      </c>
      <c r="E1745" s="2">
        <v>0</v>
      </c>
      <c r="F1745" s="2">
        <v>0</v>
      </c>
      <c r="G1745" s="2">
        <v>0</v>
      </c>
      <c r="H1745" s="16">
        <f t="shared" si="27"/>
        <v>0</v>
      </c>
    </row>
    <row r="1746" spans="1:8" ht="13.5" x14ac:dyDescent="0.25">
      <c r="A1746" s="11"/>
      <c r="B1746" s="10">
        <v>44846</v>
      </c>
      <c r="C1746" s="2">
        <v>6.35</v>
      </c>
      <c r="D1746" s="2">
        <v>6.3372999999999999</v>
      </c>
      <c r="E1746" s="2">
        <v>2755</v>
      </c>
      <c r="F1746" s="2">
        <v>6.35</v>
      </c>
      <c r="G1746" s="2">
        <v>17494.25</v>
      </c>
      <c r="H1746" s="16">
        <f t="shared" si="27"/>
        <v>0</v>
      </c>
    </row>
    <row r="1747" spans="1:8" ht="13.5" x14ac:dyDescent="0.25">
      <c r="A1747" s="11"/>
      <c r="B1747" s="10">
        <v>44847</v>
      </c>
      <c r="C1747" s="2">
        <v>6.35</v>
      </c>
      <c r="D1747" s="2">
        <v>6.3372999999999999</v>
      </c>
      <c r="E1747" s="2">
        <v>0</v>
      </c>
      <c r="F1747" s="2">
        <v>0</v>
      </c>
      <c r="G1747" s="2">
        <v>0</v>
      </c>
      <c r="H1747" s="16">
        <f t="shared" si="27"/>
        <v>0</v>
      </c>
    </row>
    <row r="1748" spans="1:8" ht="13.5" x14ac:dyDescent="0.25">
      <c r="A1748" s="11"/>
      <c r="B1748" s="10">
        <v>44848</v>
      </c>
      <c r="C1748" s="2">
        <v>6.35</v>
      </c>
      <c r="D1748" s="2">
        <v>6.3372999999999999</v>
      </c>
      <c r="E1748" s="2">
        <v>2891</v>
      </c>
      <c r="F1748" s="2">
        <v>6.3470000000000004</v>
      </c>
      <c r="G1748" s="2">
        <v>18349.177</v>
      </c>
      <c r="H1748" s="16">
        <f t="shared" si="27"/>
        <v>0</v>
      </c>
    </row>
    <row r="1749" spans="1:8" ht="13.5" x14ac:dyDescent="0.25">
      <c r="A1749" s="11"/>
      <c r="B1749" s="10">
        <v>44851</v>
      </c>
      <c r="C1749" s="2">
        <v>6.34</v>
      </c>
      <c r="D1749" s="2">
        <v>6.3273000000000001</v>
      </c>
      <c r="E1749" s="2">
        <v>500</v>
      </c>
      <c r="F1749" s="2">
        <v>6.34</v>
      </c>
      <c r="G1749" s="2">
        <v>3170</v>
      </c>
      <c r="H1749" s="16">
        <f t="shared" si="27"/>
        <v>-1.5779590677417491E-3</v>
      </c>
    </row>
    <row r="1750" spans="1:8" ht="13.5" x14ac:dyDescent="0.25">
      <c r="A1750" s="11"/>
      <c r="B1750" s="10">
        <v>44852</v>
      </c>
      <c r="C1750" s="2">
        <v>6.35</v>
      </c>
      <c r="D1750" s="2">
        <v>6.3372999999999999</v>
      </c>
      <c r="E1750" s="2">
        <v>9389</v>
      </c>
      <c r="F1750" s="2">
        <v>6.35</v>
      </c>
      <c r="G1750" s="2">
        <v>59620.15</v>
      </c>
      <c r="H1750" s="16">
        <f t="shared" si="27"/>
        <v>1.5804529578176769E-3</v>
      </c>
    </row>
    <row r="1751" spans="1:8" ht="13.5" x14ac:dyDescent="0.25">
      <c r="A1751" s="11"/>
      <c r="B1751" s="10">
        <v>44853</v>
      </c>
      <c r="C1751" s="2">
        <v>6.3</v>
      </c>
      <c r="D1751" s="2">
        <v>6.2873999999999999</v>
      </c>
      <c r="E1751" s="2">
        <v>3</v>
      </c>
      <c r="F1751" s="2">
        <v>6.3</v>
      </c>
      <c r="G1751" s="2">
        <v>18.899999999999999</v>
      </c>
      <c r="H1751" s="16">
        <f t="shared" si="27"/>
        <v>-7.8740157480315046E-3</v>
      </c>
    </row>
    <row r="1752" spans="1:8" ht="13.5" x14ac:dyDescent="0.25">
      <c r="A1752" s="11"/>
      <c r="B1752" s="10">
        <v>44854</v>
      </c>
      <c r="C1752" s="2">
        <v>6.3</v>
      </c>
      <c r="D1752" s="2">
        <v>6.2873999999999999</v>
      </c>
      <c r="E1752" s="2">
        <v>0</v>
      </c>
      <c r="F1752" s="2">
        <v>0</v>
      </c>
      <c r="G1752" s="2">
        <v>0</v>
      </c>
      <c r="H1752" s="16">
        <f t="shared" si="27"/>
        <v>0</v>
      </c>
    </row>
    <row r="1753" spans="1:8" ht="13.5" x14ac:dyDescent="0.25">
      <c r="A1753" s="11"/>
      <c r="B1753" s="10">
        <v>44855</v>
      </c>
      <c r="C1753" s="2">
        <v>6.35</v>
      </c>
      <c r="D1753" s="2">
        <v>6.3372999999999999</v>
      </c>
      <c r="E1753" s="2">
        <v>12</v>
      </c>
      <c r="F1753" s="2">
        <v>6.35</v>
      </c>
      <c r="G1753" s="2">
        <v>76.2</v>
      </c>
      <c r="H1753" s="16">
        <f t="shared" si="27"/>
        <v>7.9365079365079447E-3</v>
      </c>
    </row>
    <row r="1754" spans="1:8" ht="13.5" x14ac:dyDescent="0.25">
      <c r="A1754" s="11"/>
      <c r="B1754" s="10">
        <v>44858</v>
      </c>
      <c r="C1754" s="2">
        <v>6.36</v>
      </c>
      <c r="D1754" s="2">
        <v>6.3472999999999997</v>
      </c>
      <c r="E1754" s="2">
        <v>750</v>
      </c>
      <c r="F1754" s="2">
        <v>6.36</v>
      </c>
      <c r="G1754" s="2">
        <v>4770</v>
      </c>
      <c r="H1754" s="16">
        <f t="shared" si="27"/>
        <v>1.5779590677417491E-3</v>
      </c>
    </row>
    <row r="1755" spans="1:8" ht="13.5" x14ac:dyDescent="0.25">
      <c r="A1755" s="11"/>
      <c r="B1755" s="10">
        <v>44859</v>
      </c>
      <c r="C1755" s="2">
        <v>6.36</v>
      </c>
      <c r="D1755" s="2">
        <v>6.3472999999999997</v>
      </c>
      <c r="E1755" s="2">
        <v>0</v>
      </c>
      <c r="F1755" s="2">
        <v>0</v>
      </c>
      <c r="G1755" s="2">
        <v>0</v>
      </c>
      <c r="H1755" s="16">
        <f t="shared" si="27"/>
        <v>0</v>
      </c>
    </row>
    <row r="1756" spans="1:8" ht="13.5" x14ac:dyDescent="0.25">
      <c r="A1756" s="11"/>
      <c r="B1756" s="10">
        <v>44860</v>
      </c>
      <c r="C1756" s="2">
        <v>6.36</v>
      </c>
      <c r="D1756" s="2">
        <v>6.3472999999999997</v>
      </c>
      <c r="E1756" s="2">
        <v>0</v>
      </c>
      <c r="F1756" s="2">
        <v>0</v>
      </c>
      <c r="G1756" s="2">
        <v>0</v>
      </c>
      <c r="H1756" s="16">
        <f t="shared" si="27"/>
        <v>0</v>
      </c>
    </row>
    <row r="1757" spans="1:8" ht="13.5" x14ac:dyDescent="0.25">
      <c r="A1757" s="11"/>
      <c r="B1757" s="10">
        <v>44861</v>
      </c>
      <c r="C1757" s="2">
        <v>6.36</v>
      </c>
      <c r="D1757" s="2">
        <v>6.3472999999999997</v>
      </c>
      <c r="E1757" s="2">
        <v>300</v>
      </c>
      <c r="F1757" s="2">
        <v>6.36</v>
      </c>
      <c r="G1757" s="2">
        <v>1908</v>
      </c>
      <c r="H1757" s="16">
        <f t="shared" si="27"/>
        <v>0</v>
      </c>
    </row>
    <row r="1758" spans="1:8" ht="13.5" x14ac:dyDescent="0.25">
      <c r="A1758" s="11"/>
      <c r="B1758" s="10">
        <v>44862</v>
      </c>
      <c r="C1758" s="2">
        <v>6.36</v>
      </c>
      <c r="D1758" s="2">
        <v>6.3472999999999997</v>
      </c>
      <c r="E1758" s="2">
        <v>50</v>
      </c>
      <c r="F1758" s="2">
        <v>6.36</v>
      </c>
      <c r="G1758" s="2">
        <v>318</v>
      </c>
      <c r="H1758" s="16">
        <f t="shared" si="27"/>
        <v>0</v>
      </c>
    </row>
    <row r="1759" spans="1:8" ht="13.5" x14ac:dyDescent="0.25">
      <c r="A1759" s="11"/>
      <c r="B1759" s="10">
        <v>44865</v>
      </c>
      <c r="C1759" s="2">
        <v>6.36</v>
      </c>
      <c r="D1759" s="2">
        <v>6.3472999999999997</v>
      </c>
      <c r="E1759" s="2">
        <v>0</v>
      </c>
      <c r="F1759" s="2">
        <v>0</v>
      </c>
      <c r="G1759" s="2">
        <v>0</v>
      </c>
      <c r="H1759" s="16">
        <f t="shared" si="27"/>
        <v>0</v>
      </c>
    </row>
    <row r="1760" spans="1:8" ht="13.5" x14ac:dyDescent="0.25">
      <c r="A1760" s="11"/>
      <c r="B1760" s="10">
        <v>44866</v>
      </c>
      <c r="C1760" s="2">
        <v>6.36</v>
      </c>
      <c r="D1760" s="2">
        <v>6.3472999999999997</v>
      </c>
      <c r="E1760" s="2">
        <v>603</v>
      </c>
      <c r="F1760" s="2">
        <v>6.36</v>
      </c>
      <c r="G1760" s="2">
        <v>3835.08</v>
      </c>
      <c r="H1760" s="16">
        <f t="shared" si="27"/>
        <v>0</v>
      </c>
    </row>
    <row r="1761" spans="1:8" ht="13.5" x14ac:dyDescent="0.25">
      <c r="A1761" s="11"/>
      <c r="B1761" s="10">
        <v>44867</v>
      </c>
      <c r="C1761" s="2">
        <v>6.36</v>
      </c>
      <c r="D1761" s="2">
        <v>6.3472999999999997</v>
      </c>
      <c r="E1761" s="2">
        <v>1217</v>
      </c>
      <c r="F1761" s="2">
        <v>6.36</v>
      </c>
      <c r="G1761" s="2">
        <v>7740.12</v>
      </c>
      <c r="H1761" s="16">
        <f t="shared" si="27"/>
        <v>0</v>
      </c>
    </row>
    <row r="1762" spans="1:8" ht="13.5" x14ac:dyDescent="0.25">
      <c r="A1762" s="11"/>
      <c r="B1762" s="10">
        <v>44868</v>
      </c>
      <c r="C1762" s="2">
        <v>6.36</v>
      </c>
      <c r="D1762" s="2">
        <v>6.3472999999999997</v>
      </c>
      <c r="E1762" s="2">
        <v>686</v>
      </c>
      <c r="F1762" s="2">
        <v>6.36</v>
      </c>
      <c r="G1762" s="2">
        <v>4362.96</v>
      </c>
      <c r="H1762" s="16">
        <f t="shared" si="27"/>
        <v>0</v>
      </c>
    </row>
    <row r="1763" spans="1:8" ht="13.5" x14ac:dyDescent="0.25">
      <c r="A1763" s="11"/>
      <c r="B1763" s="10">
        <v>44869</v>
      </c>
      <c r="C1763" s="2">
        <v>6.36</v>
      </c>
      <c r="D1763" s="2">
        <v>6.3472999999999997</v>
      </c>
      <c r="E1763" s="2">
        <v>2000</v>
      </c>
      <c r="F1763" s="2">
        <v>6.36</v>
      </c>
      <c r="G1763" s="2">
        <v>12720</v>
      </c>
      <c r="H1763" s="16">
        <f t="shared" si="27"/>
        <v>0</v>
      </c>
    </row>
    <row r="1764" spans="1:8" ht="13.5" x14ac:dyDescent="0.25">
      <c r="A1764" s="11"/>
      <c r="B1764" s="10">
        <v>44872</v>
      </c>
      <c r="C1764" s="2">
        <v>6.36</v>
      </c>
      <c r="D1764" s="2">
        <v>6.3472999999999997</v>
      </c>
      <c r="E1764" s="2">
        <v>0</v>
      </c>
      <c r="F1764" s="2">
        <v>0</v>
      </c>
      <c r="G1764" s="2">
        <v>0</v>
      </c>
      <c r="H1764" s="16">
        <f t="shared" si="27"/>
        <v>0</v>
      </c>
    </row>
    <row r="1765" spans="1:8" ht="13.5" x14ac:dyDescent="0.25">
      <c r="A1765" s="11"/>
      <c r="B1765" s="10">
        <v>44873</v>
      </c>
      <c r="C1765" s="2">
        <v>6.36</v>
      </c>
      <c r="D1765" s="2">
        <v>6.3472999999999997</v>
      </c>
      <c r="E1765" s="2">
        <v>1000</v>
      </c>
      <c r="F1765" s="2">
        <v>6.36</v>
      </c>
      <c r="G1765" s="2">
        <v>6360</v>
      </c>
      <c r="H1765" s="16">
        <f t="shared" si="27"/>
        <v>0</v>
      </c>
    </row>
    <row r="1766" spans="1:8" ht="13.5" x14ac:dyDescent="0.25">
      <c r="A1766" s="11"/>
      <c r="B1766" s="10">
        <v>44874</v>
      </c>
      <c r="C1766" s="2">
        <v>6.36</v>
      </c>
      <c r="D1766" s="2">
        <v>6.3472999999999997</v>
      </c>
      <c r="E1766" s="2">
        <v>2350</v>
      </c>
      <c r="F1766" s="2">
        <v>6.36</v>
      </c>
      <c r="G1766" s="2">
        <v>14946</v>
      </c>
      <c r="H1766" s="16">
        <f t="shared" si="27"/>
        <v>0</v>
      </c>
    </row>
    <row r="1767" spans="1:8" ht="13.5" x14ac:dyDescent="0.25">
      <c r="A1767" s="11"/>
      <c r="B1767" s="10">
        <v>44875</v>
      </c>
      <c r="C1767" s="2">
        <v>6.36</v>
      </c>
      <c r="D1767" s="2">
        <v>6.3472999999999997</v>
      </c>
      <c r="E1767" s="2">
        <v>1990</v>
      </c>
      <c r="F1767" s="2">
        <v>6.36</v>
      </c>
      <c r="G1767" s="2">
        <v>12656.4</v>
      </c>
      <c r="H1767" s="16">
        <f t="shared" si="27"/>
        <v>0</v>
      </c>
    </row>
    <row r="1768" spans="1:8" ht="13.5" x14ac:dyDescent="0.25">
      <c r="A1768" s="11"/>
      <c r="B1768" s="10">
        <v>44876</v>
      </c>
      <c r="C1768" s="2">
        <v>6.36</v>
      </c>
      <c r="D1768" s="2">
        <v>6.3472999999999997</v>
      </c>
      <c r="E1768" s="2">
        <v>5888</v>
      </c>
      <c r="F1768" s="2">
        <v>6.36</v>
      </c>
      <c r="G1768" s="2">
        <v>37447.68</v>
      </c>
      <c r="H1768" s="16">
        <f t="shared" si="27"/>
        <v>0</v>
      </c>
    </row>
    <row r="1769" spans="1:8" ht="13.5" x14ac:dyDescent="0.25">
      <c r="A1769" s="11"/>
      <c r="B1769" s="10">
        <v>44879</v>
      </c>
      <c r="C1769" s="2">
        <v>6.36</v>
      </c>
      <c r="D1769" s="2">
        <v>6.3472999999999997</v>
      </c>
      <c r="E1769" s="2">
        <v>40</v>
      </c>
      <c r="F1769" s="2">
        <v>6.36</v>
      </c>
      <c r="G1769" s="2">
        <v>254.4</v>
      </c>
      <c r="H1769" s="16">
        <f t="shared" si="27"/>
        <v>0</v>
      </c>
    </row>
    <row r="1770" spans="1:8" ht="13.5" x14ac:dyDescent="0.25">
      <c r="A1770" s="11"/>
      <c r="B1770" s="10">
        <v>44880</v>
      </c>
      <c r="C1770" s="2">
        <v>6.11</v>
      </c>
      <c r="D1770" s="2">
        <v>6.0978000000000003</v>
      </c>
      <c r="E1770" s="2">
        <v>11</v>
      </c>
      <c r="F1770" s="2">
        <v>6.11</v>
      </c>
      <c r="G1770" s="2">
        <v>67.209999999999994</v>
      </c>
      <c r="H1770" s="16">
        <f t="shared" si="27"/>
        <v>-3.930805224268577E-2</v>
      </c>
    </row>
    <row r="1771" spans="1:8" ht="13.5" x14ac:dyDescent="0.25">
      <c r="A1771" s="11"/>
      <c r="B1771" s="10">
        <v>44881</v>
      </c>
      <c r="C1771" s="2">
        <v>6.1</v>
      </c>
      <c r="D1771" s="2">
        <v>6.0877999999999997</v>
      </c>
      <c r="E1771" s="2">
        <v>4</v>
      </c>
      <c r="F1771" s="2">
        <v>6.1</v>
      </c>
      <c r="G1771" s="2">
        <v>24.4</v>
      </c>
      <c r="H1771" s="16">
        <f t="shared" si="27"/>
        <v>-1.6399357145201014E-3</v>
      </c>
    </row>
    <row r="1772" spans="1:8" ht="13.5" x14ac:dyDescent="0.25">
      <c r="A1772" s="11"/>
      <c r="B1772" s="10">
        <v>44882</v>
      </c>
      <c r="C1772" s="2">
        <v>6.1</v>
      </c>
      <c r="D1772" s="2">
        <v>6.0877999999999997</v>
      </c>
      <c r="E1772" s="2">
        <v>407</v>
      </c>
      <c r="F1772" s="2">
        <v>6.1</v>
      </c>
      <c r="G1772" s="2">
        <v>2482.6999999999998</v>
      </c>
      <c r="H1772" s="16">
        <f t="shared" si="27"/>
        <v>0</v>
      </c>
    </row>
    <row r="1773" spans="1:8" ht="13.5" x14ac:dyDescent="0.25">
      <c r="A1773" s="11"/>
      <c r="B1773" s="10">
        <v>44883</v>
      </c>
      <c r="C1773" s="2">
        <v>6.1</v>
      </c>
      <c r="D1773" s="2">
        <v>6.0877999999999997</v>
      </c>
      <c r="E1773" s="2">
        <v>0</v>
      </c>
      <c r="F1773" s="2">
        <v>0</v>
      </c>
      <c r="G1773" s="2">
        <v>0</v>
      </c>
      <c r="H1773" s="16">
        <f t="shared" si="27"/>
        <v>0</v>
      </c>
    </row>
    <row r="1774" spans="1:8" ht="13.5" x14ac:dyDescent="0.25">
      <c r="A1774" s="11"/>
      <c r="B1774" s="10">
        <v>44886</v>
      </c>
      <c r="C1774" s="2">
        <v>6.1</v>
      </c>
      <c r="D1774" s="2">
        <v>6.0877999999999997</v>
      </c>
      <c r="E1774" s="2">
        <v>0</v>
      </c>
      <c r="F1774" s="2">
        <v>0</v>
      </c>
      <c r="G1774" s="2">
        <v>0</v>
      </c>
      <c r="H1774" s="16">
        <f t="shared" si="27"/>
        <v>0</v>
      </c>
    </row>
    <row r="1775" spans="1:8" ht="13.5" x14ac:dyDescent="0.25">
      <c r="A1775" s="11"/>
      <c r="B1775" s="10">
        <v>44887</v>
      </c>
      <c r="C1775" s="2">
        <v>6.1</v>
      </c>
      <c r="D1775" s="2">
        <v>6.0877999999999997</v>
      </c>
      <c r="E1775" s="2">
        <v>0</v>
      </c>
      <c r="F1775" s="2">
        <v>0</v>
      </c>
      <c r="G1775" s="2">
        <v>0</v>
      </c>
      <c r="H1775" s="16">
        <f t="shared" si="27"/>
        <v>0</v>
      </c>
    </row>
    <row r="1776" spans="1:8" ht="13.5" x14ac:dyDescent="0.25">
      <c r="A1776" s="11"/>
      <c r="B1776" s="10">
        <v>44888</v>
      </c>
      <c r="C1776" s="2">
        <v>6.1</v>
      </c>
      <c r="D1776" s="2">
        <v>6.0877999999999997</v>
      </c>
      <c r="E1776" s="2">
        <v>0</v>
      </c>
      <c r="F1776" s="2">
        <v>0</v>
      </c>
      <c r="G1776" s="2">
        <v>0</v>
      </c>
      <c r="H1776" s="16">
        <f t="shared" si="27"/>
        <v>0</v>
      </c>
    </row>
    <row r="1777" spans="1:8" ht="13.5" x14ac:dyDescent="0.25">
      <c r="A1777" s="11"/>
      <c r="B1777" s="10">
        <v>44889</v>
      </c>
      <c r="C1777" s="2">
        <v>6.1</v>
      </c>
      <c r="D1777" s="2">
        <v>6.0877999999999997</v>
      </c>
      <c r="E1777" s="2">
        <v>10</v>
      </c>
      <c r="F1777" s="2">
        <v>6.1</v>
      </c>
      <c r="G1777" s="2">
        <v>61</v>
      </c>
      <c r="H1777" s="16">
        <f t="shared" si="27"/>
        <v>0</v>
      </c>
    </row>
    <row r="1778" spans="1:8" ht="13.5" x14ac:dyDescent="0.25">
      <c r="A1778" s="11"/>
      <c r="B1778" s="10">
        <v>44890</v>
      </c>
      <c r="C1778" s="2">
        <v>6.1</v>
      </c>
      <c r="D1778" s="2">
        <v>6.0877999999999997</v>
      </c>
      <c r="E1778" s="2">
        <v>0</v>
      </c>
      <c r="F1778" s="2">
        <v>0</v>
      </c>
      <c r="G1778" s="2">
        <v>0</v>
      </c>
      <c r="H1778" s="16">
        <f t="shared" si="27"/>
        <v>0</v>
      </c>
    </row>
    <row r="1779" spans="1:8" ht="13.5" x14ac:dyDescent="0.25">
      <c r="A1779" s="11"/>
      <c r="B1779" s="10">
        <v>44893</v>
      </c>
      <c r="C1779" s="2">
        <v>6.37</v>
      </c>
      <c r="D1779" s="2">
        <v>6.3573000000000004</v>
      </c>
      <c r="E1779" s="2">
        <v>0</v>
      </c>
      <c r="F1779" s="2">
        <v>0</v>
      </c>
      <c r="G1779" s="2">
        <v>0</v>
      </c>
      <c r="H1779" s="16">
        <f t="shared" si="27"/>
        <v>4.4268865600052686E-2</v>
      </c>
    </row>
    <row r="1780" spans="1:8" ht="13.5" x14ac:dyDescent="0.25">
      <c r="A1780" s="11"/>
      <c r="B1780" s="10">
        <v>44894</v>
      </c>
      <c r="C1780" s="2">
        <v>6.37</v>
      </c>
      <c r="D1780" s="2">
        <v>6.3573000000000004</v>
      </c>
      <c r="E1780" s="2">
        <v>0</v>
      </c>
      <c r="F1780" s="2">
        <v>0</v>
      </c>
      <c r="G1780" s="2">
        <v>0</v>
      </c>
      <c r="H1780" s="16">
        <f t="shared" si="27"/>
        <v>0</v>
      </c>
    </row>
    <row r="1781" spans="1:8" ht="13.5" x14ac:dyDescent="0.25">
      <c r="A1781" s="11"/>
      <c r="B1781" s="10">
        <v>44895</v>
      </c>
      <c r="C1781" s="2">
        <v>6.37</v>
      </c>
      <c r="D1781" s="2">
        <v>6.3573000000000004</v>
      </c>
      <c r="E1781" s="2">
        <v>1000</v>
      </c>
      <c r="F1781" s="2">
        <v>6.37</v>
      </c>
      <c r="G1781" s="2">
        <v>6370</v>
      </c>
      <c r="H1781" s="16">
        <f t="shared" si="27"/>
        <v>0</v>
      </c>
    </row>
    <row r="1782" spans="1:8" ht="13.5" x14ac:dyDescent="0.25">
      <c r="A1782" s="11"/>
      <c r="B1782" s="10">
        <v>44896</v>
      </c>
      <c r="C1782" s="2">
        <v>6.37</v>
      </c>
      <c r="D1782" s="2">
        <v>6.3573000000000004</v>
      </c>
      <c r="E1782" s="2">
        <v>1000</v>
      </c>
      <c r="F1782" s="2">
        <v>6.37</v>
      </c>
      <c r="G1782" s="2">
        <v>6370</v>
      </c>
      <c r="H1782" s="16">
        <f t="shared" si="27"/>
        <v>0</v>
      </c>
    </row>
    <row r="1783" spans="1:8" ht="13.5" x14ac:dyDescent="0.25">
      <c r="A1783" s="11"/>
      <c r="B1783" s="10">
        <v>44897</v>
      </c>
      <c r="C1783" s="2">
        <v>6.36</v>
      </c>
      <c r="D1783" s="2">
        <v>6.3472999999999997</v>
      </c>
      <c r="E1783" s="2">
        <v>1400</v>
      </c>
      <c r="F1783" s="2">
        <v>6.367</v>
      </c>
      <c r="G1783" s="2">
        <v>8913.7999999999993</v>
      </c>
      <c r="H1783" s="16">
        <f t="shared" si="27"/>
        <v>-1.5729948248471323E-3</v>
      </c>
    </row>
    <row r="1784" spans="1:8" ht="13.5" x14ac:dyDescent="0.25">
      <c r="A1784" s="11"/>
      <c r="B1784" s="10">
        <v>44900</v>
      </c>
      <c r="C1784" s="2">
        <v>6.36</v>
      </c>
      <c r="D1784" s="2">
        <v>6.3472999999999997</v>
      </c>
      <c r="E1784" s="2">
        <v>138</v>
      </c>
      <c r="F1784" s="2">
        <v>6.36</v>
      </c>
      <c r="G1784" s="2">
        <v>877.68</v>
      </c>
      <c r="H1784" s="16">
        <f t="shared" si="27"/>
        <v>0</v>
      </c>
    </row>
    <row r="1785" spans="1:8" ht="13.5" x14ac:dyDescent="0.25">
      <c r="A1785" s="11"/>
      <c r="B1785" s="10">
        <v>44901</v>
      </c>
      <c r="C1785" s="2">
        <v>6.08</v>
      </c>
      <c r="D1785" s="2">
        <v>6.0678000000000001</v>
      </c>
      <c r="E1785" s="2">
        <v>110</v>
      </c>
      <c r="F1785" s="2">
        <v>6.08</v>
      </c>
      <c r="G1785" s="2">
        <v>668.8</v>
      </c>
      <c r="H1785" s="16">
        <f t="shared" si="27"/>
        <v>-4.4034471350022787E-2</v>
      </c>
    </row>
    <row r="1786" spans="1:8" ht="13.5" x14ac:dyDescent="0.25">
      <c r="A1786" s="11"/>
      <c r="B1786" s="10">
        <v>44902</v>
      </c>
      <c r="C1786" s="2">
        <v>6.08</v>
      </c>
      <c r="D1786" s="2">
        <v>6.0678000000000001</v>
      </c>
      <c r="E1786" s="2">
        <v>0</v>
      </c>
      <c r="F1786" s="2">
        <v>0</v>
      </c>
      <c r="G1786" s="2">
        <v>0</v>
      </c>
      <c r="H1786" s="16">
        <f t="shared" si="27"/>
        <v>0</v>
      </c>
    </row>
    <row r="1787" spans="1:8" ht="13.5" x14ac:dyDescent="0.25">
      <c r="A1787" s="11"/>
      <c r="B1787" s="10">
        <v>44903</v>
      </c>
      <c r="C1787" s="2">
        <v>6.1</v>
      </c>
      <c r="D1787" s="2">
        <v>6.0877999999999997</v>
      </c>
      <c r="E1787" s="2">
        <v>70</v>
      </c>
      <c r="F1787" s="2">
        <v>6.1</v>
      </c>
      <c r="G1787" s="2">
        <v>427</v>
      </c>
      <c r="H1787" s="16">
        <f t="shared" si="27"/>
        <v>3.2960875440851004E-3</v>
      </c>
    </row>
    <row r="1788" spans="1:8" ht="13.5" x14ac:dyDescent="0.25">
      <c r="A1788" s="11"/>
      <c r="B1788" s="10">
        <v>44904</v>
      </c>
      <c r="C1788" s="2">
        <v>6.36</v>
      </c>
      <c r="D1788" s="2">
        <v>6.3472999999999997</v>
      </c>
      <c r="E1788" s="2">
        <v>1140</v>
      </c>
      <c r="F1788" s="2">
        <v>6.36</v>
      </c>
      <c r="G1788" s="2">
        <v>7250.4</v>
      </c>
      <c r="H1788" s="16">
        <f t="shared" si="27"/>
        <v>4.2626236078714817E-2</v>
      </c>
    </row>
    <row r="1789" spans="1:8" ht="13.5" x14ac:dyDescent="0.25">
      <c r="A1789" s="11"/>
      <c r="B1789" s="10">
        <v>44907</v>
      </c>
      <c r="C1789" s="2">
        <v>6.36</v>
      </c>
      <c r="D1789" s="2">
        <v>6.3472999999999997</v>
      </c>
      <c r="E1789" s="2">
        <v>0</v>
      </c>
      <c r="F1789" s="2">
        <v>0</v>
      </c>
      <c r="G1789" s="2">
        <v>0</v>
      </c>
      <c r="H1789" s="16">
        <f t="shared" si="27"/>
        <v>0</v>
      </c>
    </row>
    <row r="1790" spans="1:8" ht="13.5" x14ac:dyDescent="0.25">
      <c r="A1790" s="11"/>
      <c r="B1790" s="10">
        <v>44908</v>
      </c>
      <c r="C1790" s="2">
        <v>6.36</v>
      </c>
      <c r="D1790" s="2">
        <v>6.3472999999999997</v>
      </c>
      <c r="E1790" s="2">
        <v>300</v>
      </c>
      <c r="F1790" s="2">
        <v>6.36</v>
      </c>
      <c r="G1790" s="2">
        <v>1908</v>
      </c>
      <c r="H1790" s="16">
        <f t="shared" si="27"/>
        <v>0</v>
      </c>
    </row>
    <row r="1791" spans="1:8" ht="13.5" x14ac:dyDescent="0.25">
      <c r="A1791" s="11"/>
      <c r="B1791" s="10">
        <v>44909</v>
      </c>
      <c r="C1791" s="2">
        <v>6.36</v>
      </c>
      <c r="D1791" s="2">
        <v>6.3472999999999997</v>
      </c>
      <c r="E1791" s="2">
        <v>200</v>
      </c>
      <c r="F1791" s="2">
        <v>6.36</v>
      </c>
      <c r="G1791" s="2">
        <v>1272</v>
      </c>
      <c r="H1791" s="16">
        <f t="shared" si="27"/>
        <v>0</v>
      </c>
    </row>
    <row r="1792" spans="1:8" ht="13.5" x14ac:dyDescent="0.25">
      <c r="A1792" s="11"/>
      <c r="B1792" s="10">
        <v>44910</v>
      </c>
      <c r="C1792" s="2">
        <v>6.1</v>
      </c>
      <c r="D1792" s="2">
        <v>6.0877999999999997</v>
      </c>
      <c r="E1792" s="2">
        <v>33</v>
      </c>
      <c r="F1792" s="2">
        <v>6.1</v>
      </c>
      <c r="G1792" s="2">
        <v>201.3</v>
      </c>
      <c r="H1792" s="16">
        <f t="shared" si="27"/>
        <v>-4.0883525278464873E-2</v>
      </c>
    </row>
    <row r="1793" spans="1:8" ht="13.5" x14ac:dyDescent="0.25">
      <c r="A1793" s="11"/>
      <c r="B1793" s="10">
        <v>44911</v>
      </c>
      <c r="C1793" s="2">
        <v>6.1</v>
      </c>
      <c r="D1793" s="2">
        <v>6.0877999999999997</v>
      </c>
      <c r="E1793" s="2">
        <v>1505</v>
      </c>
      <c r="F1793" s="2">
        <v>6.2859999999999996</v>
      </c>
      <c r="G1793" s="2">
        <v>9460.43</v>
      </c>
      <c r="H1793" s="16">
        <f t="shared" si="27"/>
        <v>0</v>
      </c>
    </row>
    <row r="1794" spans="1:8" ht="13.5" x14ac:dyDescent="0.25">
      <c r="A1794" s="11"/>
      <c r="B1794" s="10">
        <v>44914</v>
      </c>
      <c r="C1794" s="2">
        <v>6.1</v>
      </c>
      <c r="D1794" s="2">
        <v>6.0877999999999997</v>
      </c>
      <c r="E1794" s="2">
        <v>225</v>
      </c>
      <c r="F1794" s="2">
        <v>6.1269999999999998</v>
      </c>
      <c r="G1794" s="2">
        <v>1378.575</v>
      </c>
      <c r="H1794" s="16">
        <f t="shared" si="27"/>
        <v>0</v>
      </c>
    </row>
    <row r="1795" spans="1:8" ht="13.5" x14ac:dyDescent="0.25">
      <c r="A1795" s="11"/>
      <c r="B1795" s="10">
        <v>44915</v>
      </c>
      <c r="C1795" s="2">
        <v>6.1</v>
      </c>
      <c r="D1795" s="2">
        <v>6.0877999999999997</v>
      </c>
      <c r="E1795" s="2">
        <v>0</v>
      </c>
      <c r="F1795" s="2">
        <v>0</v>
      </c>
      <c r="G1795" s="2">
        <v>0</v>
      </c>
      <c r="H1795" s="16">
        <f t="shared" si="27"/>
        <v>0</v>
      </c>
    </row>
    <row r="1796" spans="1:8" ht="13.5" x14ac:dyDescent="0.25">
      <c r="A1796" s="11"/>
      <c r="B1796" s="10">
        <v>44916</v>
      </c>
      <c r="C1796" s="2">
        <v>6.1</v>
      </c>
      <c r="D1796" s="2">
        <v>6.0877999999999997</v>
      </c>
      <c r="E1796" s="2">
        <v>399</v>
      </c>
      <c r="F1796" s="2">
        <v>6.1</v>
      </c>
      <c r="G1796" s="2">
        <v>2433.9</v>
      </c>
      <c r="H1796" s="16">
        <f t="shared" si="27"/>
        <v>0</v>
      </c>
    </row>
    <row r="1797" spans="1:8" ht="13.5" x14ac:dyDescent="0.25">
      <c r="A1797" s="11"/>
      <c r="B1797" s="10">
        <v>44917</v>
      </c>
      <c r="C1797" s="2">
        <v>6.1</v>
      </c>
      <c r="D1797" s="2">
        <v>6.0877999999999997</v>
      </c>
      <c r="E1797" s="2">
        <v>0</v>
      </c>
      <c r="F1797" s="2">
        <v>0</v>
      </c>
      <c r="G1797" s="2">
        <v>0</v>
      </c>
      <c r="H1797" s="16">
        <f t="shared" si="27"/>
        <v>0</v>
      </c>
    </row>
    <row r="1798" spans="1:8" ht="13.5" x14ac:dyDescent="0.25">
      <c r="A1798" s="11"/>
      <c r="B1798" s="10">
        <v>44918</v>
      </c>
      <c r="C1798" s="2">
        <v>6.35</v>
      </c>
      <c r="D1798" s="2">
        <v>6.3372999999999999</v>
      </c>
      <c r="E1798" s="2">
        <v>100</v>
      </c>
      <c r="F1798" s="2">
        <v>6.35</v>
      </c>
      <c r="G1798" s="2">
        <v>635</v>
      </c>
      <c r="H1798" s="16">
        <f t="shared" si="27"/>
        <v>4.0983606557377095E-2</v>
      </c>
    </row>
    <row r="1799" spans="1:8" ht="13.5" x14ac:dyDescent="0.25">
      <c r="A1799" s="11"/>
      <c r="B1799" s="10">
        <v>44921</v>
      </c>
      <c r="C1799" s="2">
        <v>6.33</v>
      </c>
      <c r="D1799" s="2">
        <v>6.3173000000000004</v>
      </c>
      <c r="E1799" s="2">
        <v>7800</v>
      </c>
      <c r="F1799" s="2">
        <v>6.33</v>
      </c>
      <c r="G1799" s="2">
        <v>49374</v>
      </c>
      <c r="H1799" s="16">
        <f t="shared" ref="H1799:H1862" si="28">(D1799-D1798)/D1798</f>
        <v>-3.1559181354834983E-3</v>
      </c>
    </row>
    <row r="1800" spans="1:8" ht="13.5" x14ac:dyDescent="0.25">
      <c r="A1800" s="11"/>
      <c r="B1800" s="10">
        <v>44922</v>
      </c>
      <c r="C1800" s="2">
        <v>6.33</v>
      </c>
      <c r="D1800" s="2">
        <v>6.3173000000000004</v>
      </c>
      <c r="E1800" s="2">
        <v>0</v>
      </c>
      <c r="F1800" s="2">
        <v>0</v>
      </c>
      <c r="G1800" s="2">
        <v>0</v>
      </c>
      <c r="H1800" s="16">
        <f t="shared" si="28"/>
        <v>0</v>
      </c>
    </row>
    <row r="1801" spans="1:8" ht="13.5" x14ac:dyDescent="0.25">
      <c r="A1801" s="11"/>
      <c r="B1801" s="10">
        <v>44923</v>
      </c>
      <c r="C1801" s="2">
        <v>6.33</v>
      </c>
      <c r="D1801" s="2">
        <v>6.3173000000000004</v>
      </c>
      <c r="E1801" s="2">
        <v>0</v>
      </c>
      <c r="F1801" s="2">
        <v>0</v>
      </c>
      <c r="G1801" s="2">
        <v>0</v>
      </c>
      <c r="H1801" s="16">
        <f t="shared" si="28"/>
        <v>0</v>
      </c>
    </row>
    <row r="1802" spans="1:8" ht="13.5" x14ac:dyDescent="0.25">
      <c r="A1802" s="11"/>
      <c r="B1802" s="10">
        <v>44924</v>
      </c>
      <c r="C1802" s="2">
        <v>6.32</v>
      </c>
      <c r="D1802" s="2">
        <v>6.3074000000000003</v>
      </c>
      <c r="E1802" s="2">
        <v>25</v>
      </c>
      <c r="F1802" s="2">
        <v>6.32</v>
      </c>
      <c r="G1802" s="2">
        <v>158</v>
      </c>
      <c r="H1802" s="16">
        <f t="shared" si="28"/>
        <v>-1.5671251958906526E-3</v>
      </c>
    </row>
    <row r="1803" spans="1:8" ht="13.5" x14ac:dyDescent="0.25">
      <c r="A1803" s="11"/>
      <c r="B1803" s="10">
        <v>44925</v>
      </c>
      <c r="C1803" s="2">
        <v>6.35</v>
      </c>
      <c r="D1803" s="2">
        <v>6.3372999999999999</v>
      </c>
      <c r="E1803" s="2">
        <v>3500</v>
      </c>
      <c r="F1803" s="2">
        <v>6.35</v>
      </c>
      <c r="G1803" s="2">
        <v>22225</v>
      </c>
      <c r="H1803" s="16">
        <f t="shared" si="28"/>
        <v>4.7404635824586346E-3</v>
      </c>
    </row>
    <row r="1804" spans="1:8" ht="13.5" x14ac:dyDescent="0.25">
      <c r="A1804" s="11"/>
      <c r="B1804" s="10">
        <v>44928</v>
      </c>
      <c r="C1804" s="2">
        <v>6.1</v>
      </c>
      <c r="D1804" s="2">
        <v>6.0877999999999997</v>
      </c>
      <c r="E1804" s="2">
        <v>1975</v>
      </c>
      <c r="F1804" s="2">
        <v>6.1</v>
      </c>
      <c r="G1804" s="2">
        <v>12047.5</v>
      </c>
      <c r="H1804" s="16">
        <f t="shared" si="28"/>
        <v>-3.9370078740157521E-2</v>
      </c>
    </row>
    <row r="1805" spans="1:8" ht="13.5" x14ac:dyDescent="0.25">
      <c r="A1805" s="11"/>
      <c r="B1805" s="10">
        <v>44929</v>
      </c>
      <c r="C1805" s="2">
        <v>6.1</v>
      </c>
      <c r="D1805" s="2">
        <v>6.0877999999999997</v>
      </c>
      <c r="E1805" s="2">
        <v>0</v>
      </c>
      <c r="F1805" s="2">
        <v>0</v>
      </c>
      <c r="G1805" s="2">
        <v>0</v>
      </c>
      <c r="H1805" s="16">
        <f t="shared" si="28"/>
        <v>0</v>
      </c>
    </row>
    <row r="1806" spans="1:8" ht="13.5" x14ac:dyDescent="0.25">
      <c r="A1806" s="11"/>
      <c r="B1806" s="10">
        <v>44930</v>
      </c>
      <c r="C1806" s="2">
        <v>6.09</v>
      </c>
      <c r="D1806" s="2">
        <v>6.0777999999999999</v>
      </c>
      <c r="E1806" s="2">
        <v>2859</v>
      </c>
      <c r="F1806" s="2">
        <v>6.09</v>
      </c>
      <c r="G1806" s="2">
        <v>17411.310000000001</v>
      </c>
      <c r="H1806" s="16">
        <f t="shared" si="28"/>
        <v>-1.6426295213377226E-3</v>
      </c>
    </row>
    <row r="1807" spans="1:8" ht="13.5" x14ac:dyDescent="0.25">
      <c r="A1807" s="11"/>
      <c r="B1807" s="10">
        <v>44931</v>
      </c>
      <c r="C1807" s="2">
        <v>6.09</v>
      </c>
      <c r="D1807" s="2">
        <v>6.0777999999999999</v>
      </c>
      <c r="E1807" s="2">
        <v>0</v>
      </c>
      <c r="F1807" s="2">
        <v>0</v>
      </c>
      <c r="G1807" s="2">
        <v>0</v>
      </c>
      <c r="H1807" s="16">
        <f t="shared" si="28"/>
        <v>0</v>
      </c>
    </row>
    <row r="1808" spans="1:8" ht="13.5" x14ac:dyDescent="0.25">
      <c r="A1808" s="11"/>
      <c r="B1808" s="10">
        <v>44932</v>
      </c>
      <c r="C1808" s="2">
        <v>6.09</v>
      </c>
      <c r="D1808" s="2">
        <v>6.0777999999999999</v>
      </c>
      <c r="E1808" s="2">
        <v>0</v>
      </c>
      <c r="F1808" s="2">
        <v>0</v>
      </c>
      <c r="G1808" s="2">
        <v>0</v>
      </c>
      <c r="H1808" s="16">
        <f t="shared" si="28"/>
        <v>0</v>
      </c>
    </row>
    <row r="1809" spans="1:8" ht="13.5" x14ac:dyDescent="0.25">
      <c r="A1809" s="11"/>
      <c r="B1809" s="10">
        <v>44935</v>
      </c>
      <c r="C1809" s="2">
        <v>5.91</v>
      </c>
      <c r="D1809" s="2">
        <v>5.8982000000000001</v>
      </c>
      <c r="E1809" s="2">
        <v>4</v>
      </c>
      <c r="F1809" s="2">
        <v>5.91</v>
      </c>
      <c r="G1809" s="2">
        <v>23.64</v>
      </c>
      <c r="H1809" s="16">
        <f t="shared" si="28"/>
        <v>-2.9550166178551409E-2</v>
      </c>
    </row>
    <row r="1810" spans="1:8" ht="13.5" x14ac:dyDescent="0.25">
      <c r="A1810" s="11"/>
      <c r="B1810" s="10">
        <v>44936</v>
      </c>
      <c r="C1810" s="2">
        <v>5.9</v>
      </c>
      <c r="D1810" s="2">
        <v>5.8882000000000003</v>
      </c>
      <c r="E1810" s="2">
        <v>2108</v>
      </c>
      <c r="F1810" s="2">
        <v>5.9</v>
      </c>
      <c r="G1810" s="2">
        <v>12437.2</v>
      </c>
      <c r="H1810" s="16">
        <f t="shared" si="28"/>
        <v>-1.6954325048319464E-3</v>
      </c>
    </row>
    <row r="1811" spans="1:8" ht="13.5" x14ac:dyDescent="0.25">
      <c r="A1811" s="11"/>
      <c r="B1811" s="10">
        <v>44937</v>
      </c>
      <c r="C1811" s="2">
        <v>5.9</v>
      </c>
      <c r="D1811" s="2">
        <v>5.8882000000000003</v>
      </c>
      <c r="E1811" s="2">
        <v>506</v>
      </c>
      <c r="F1811" s="2">
        <v>5.9</v>
      </c>
      <c r="G1811" s="2">
        <v>2985.4</v>
      </c>
      <c r="H1811" s="16">
        <f t="shared" si="28"/>
        <v>0</v>
      </c>
    </row>
    <row r="1812" spans="1:8" ht="13.5" x14ac:dyDescent="0.25">
      <c r="A1812" s="11"/>
      <c r="B1812" s="10">
        <v>44938</v>
      </c>
      <c r="C1812" s="2">
        <v>5.9</v>
      </c>
      <c r="D1812" s="2">
        <v>5.8882000000000003</v>
      </c>
      <c r="E1812" s="2">
        <v>0</v>
      </c>
      <c r="F1812" s="2">
        <v>0</v>
      </c>
      <c r="G1812" s="2">
        <v>0</v>
      </c>
      <c r="H1812" s="16">
        <f t="shared" si="28"/>
        <v>0</v>
      </c>
    </row>
    <row r="1813" spans="1:8" ht="13.5" x14ac:dyDescent="0.25">
      <c r="A1813" s="11"/>
      <c r="B1813" s="10">
        <v>44939</v>
      </c>
      <c r="C1813" s="2">
        <v>5.9</v>
      </c>
      <c r="D1813" s="2">
        <v>5.8882000000000003</v>
      </c>
      <c r="E1813" s="2">
        <v>0</v>
      </c>
      <c r="F1813" s="2">
        <v>0</v>
      </c>
      <c r="G1813" s="2">
        <v>0</v>
      </c>
      <c r="H1813" s="16">
        <f t="shared" si="28"/>
        <v>0</v>
      </c>
    </row>
    <row r="1814" spans="1:8" ht="13.5" x14ac:dyDescent="0.25">
      <c r="A1814" s="11"/>
      <c r="B1814" s="10">
        <v>44942</v>
      </c>
      <c r="C1814" s="2">
        <v>6.1</v>
      </c>
      <c r="D1814" s="2">
        <v>6.0877999999999997</v>
      </c>
      <c r="E1814" s="2">
        <v>20</v>
      </c>
      <c r="F1814" s="2">
        <v>6.1</v>
      </c>
      <c r="G1814" s="2">
        <v>122</v>
      </c>
      <c r="H1814" s="16">
        <f t="shared" si="28"/>
        <v>3.3898305084745645E-2</v>
      </c>
    </row>
    <row r="1815" spans="1:8" ht="13.5" x14ac:dyDescent="0.25">
      <c r="A1815" s="11"/>
      <c r="B1815" s="10">
        <v>44943</v>
      </c>
      <c r="C1815" s="2">
        <v>6.1</v>
      </c>
      <c r="D1815" s="2">
        <v>6.0877999999999997</v>
      </c>
      <c r="E1815" s="2">
        <v>0</v>
      </c>
      <c r="F1815" s="2">
        <v>0</v>
      </c>
      <c r="G1815" s="2">
        <v>0</v>
      </c>
      <c r="H1815" s="16">
        <f t="shared" si="28"/>
        <v>0</v>
      </c>
    </row>
    <row r="1816" spans="1:8" ht="13.5" x14ac:dyDescent="0.25">
      <c r="A1816" s="11"/>
      <c r="B1816" s="10">
        <v>44944</v>
      </c>
      <c r="C1816" s="2">
        <v>6.1</v>
      </c>
      <c r="D1816" s="2">
        <v>6.0877999999999997</v>
      </c>
      <c r="E1816" s="2">
        <v>0</v>
      </c>
      <c r="F1816" s="2">
        <v>0</v>
      </c>
      <c r="G1816" s="2">
        <v>0</v>
      </c>
      <c r="H1816" s="16">
        <f t="shared" si="28"/>
        <v>0</v>
      </c>
    </row>
    <row r="1817" spans="1:8" ht="13.5" x14ac:dyDescent="0.25">
      <c r="A1817" s="11"/>
      <c r="B1817" s="10">
        <v>44945</v>
      </c>
      <c r="C1817" s="2">
        <v>6.1</v>
      </c>
      <c r="D1817" s="2">
        <v>6.0877999999999997</v>
      </c>
      <c r="E1817" s="2">
        <v>0</v>
      </c>
      <c r="F1817" s="2">
        <v>0</v>
      </c>
      <c r="G1817" s="2">
        <v>0</v>
      </c>
      <c r="H1817" s="16">
        <f t="shared" si="28"/>
        <v>0</v>
      </c>
    </row>
    <row r="1818" spans="1:8" ht="13.5" x14ac:dyDescent="0.25">
      <c r="A1818" s="11"/>
      <c r="B1818" s="10">
        <v>44946</v>
      </c>
      <c r="C1818" s="2">
        <v>6.1</v>
      </c>
      <c r="D1818" s="2">
        <v>6.0877999999999997</v>
      </c>
      <c r="E1818" s="2">
        <v>0</v>
      </c>
      <c r="F1818" s="2">
        <v>0</v>
      </c>
      <c r="G1818" s="2">
        <v>0</v>
      </c>
      <c r="H1818" s="16">
        <f t="shared" si="28"/>
        <v>0</v>
      </c>
    </row>
    <row r="1819" spans="1:8" ht="13.5" x14ac:dyDescent="0.25">
      <c r="A1819" s="11"/>
      <c r="B1819" s="10">
        <v>44949</v>
      </c>
      <c r="C1819" s="2">
        <v>6.09</v>
      </c>
      <c r="D1819" s="2">
        <v>6.0777999999999999</v>
      </c>
      <c r="E1819" s="2">
        <v>75</v>
      </c>
      <c r="F1819" s="2">
        <v>6.09</v>
      </c>
      <c r="G1819" s="2">
        <v>456.75</v>
      </c>
      <c r="H1819" s="16">
        <f t="shared" si="28"/>
        <v>-1.6426295213377226E-3</v>
      </c>
    </row>
    <row r="1820" spans="1:8" ht="13.5" x14ac:dyDescent="0.25">
      <c r="A1820" s="11"/>
      <c r="B1820" s="10">
        <v>44950</v>
      </c>
      <c r="C1820" s="2">
        <v>6.09</v>
      </c>
      <c r="D1820" s="2">
        <v>6.0777999999999999</v>
      </c>
      <c r="E1820" s="2">
        <v>0</v>
      </c>
      <c r="F1820" s="2">
        <v>0</v>
      </c>
      <c r="G1820" s="2">
        <v>0</v>
      </c>
      <c r="H1820" s="16">
        <f t="shared" si="28"/>
        <v>0</v>
      </c>
    </row>
    <row r="1821" spans="1:8" ht="13.5" x14ac:dyDescent="0.25">
      <c r="A1821" s="11"/>
      <c r="B1821" s="10">
        <v>44951</v>
      </c>
      <c r="C1821" s="2">
        <v>6.09</v>
      </c>
      <c r="D1821" s="2">
        <v>6.0777999999999999</v>
      </c>
      <c r="E1821" s="2">
        <v>0</v>
      </c>
      <c r="F1821" s="2">
        <v>0</v>
      </c>
      <c r="G1821" s="2">
        <v>0</v>
      </c>
      <c r="H1821" s="16">
        <f t="shared" si="28"/>
        <v>0</v>
      </c>
    </row>
    <row r="1822" spans="1:8" ht="13.5" x14ac:dyDescent="0.25">
      <c r="A1822" s="11"/>
      <c r="B1822" s="10">
        <v>44952</v>
      </c>
      <c r="C1822" s="2">
        <v>6.09</v>
      </c>
      <c r="D1822" s="2">
        <v>6.0777999999999999</v>
      </c>
      <c r="E1822" s="2">
        <v>1215</v>
      </c>
      <c r="F1822" s="2">
        <v>6.09</v>
      </c>
      <c r="G1822" s="2">
        <v>7399.35</v>
      </c>
      <c r="H1822" s="16">
        <f t="shared" si="28"/>
        <v>0</v>
      </c>
    </row>
    <row r="1823" spans="1:8" ht="13.5" x14ac:dyDescent="0.25">
      <c r="A1823" s="11"/>
      <c r="B1823" s="10">
        <v>44953</v>
      </c>
      <c r="C1823" s="2">
        <v>6.09</v>
      </c>
      <c r="D1823" s="2">
        <v>6.0777999999999999</v>
      </c>
      <c r="E1823" s="2">
        <v>0</v>
      </c>
      <c r="F1823" s="2">
        <v>0</v>
      </c>
      <c r="G1823" s="2">
        <v>0</v>
      </c>
      <c r="H1823" s="16">
        <f t="shared" si="28"/>
        <v>0</v>
      </c>
    </row>
    <row r="1824" spans="1:8" ht="13.5" x14ac:dyDescent="0.25">
      <c r="A1824" s="11"/>
      <c r="B1824" s="10">
        <v>44956</v>
      </c>
      <c r="C1824" s="2">
        <v>5.82</v>
      </c>
      <c r="D1824" s="2">
        <v>5.8083999999999998</v>
      </c>
      <c r="E1824" s="2">
        <v>4</v>
      </c>
      <c r="F1824" s="2">
        <v>5.82</v>
      </c>
      <c r="G1824" s="2">
        <v>23.28</v>
      </c>
      <c r="H1824" s="16">
        <f t="shared" si="28"/>
        <v>-4.4325249267827188E-2</v>
      </c>
    </row>
    <row r="1825" spans="1:8" ht="13.5" x14ac:dyDescent="0.25">
      <c r="A1825" s="11"/>
      <c r="B1825" s="10">
        <v>44957</v>
      </c>
      <c r="C1825" s="2">
        <v>5.82</v>
      </c>
      <c r="D1825" s="2">
        <v>5.8083999999999998</v>
      </c>
      <c r="E1825" s="2">
        <v>54</v>
      </c>
      <c r="F1825" s="2">
        <v>5.82</v>
      </c>
      <c r="G1825" s="2">
        <v>314.27999999999997</v>
      </c>
      <c r="H1825" s="16">
        <f t="shared" si="28"/>
        <v>0</v>
      </c>
    </row>
    <row r="1826" spans="1:8" ht="13.5" x14ac:dyDescent="0.25">
      <c r="A1826" s="11"/>
      <c r="B1826" s="10">
        <v>44958</v>
      </c>
      <c r="C1826" s="2">
        <v>5.82</v>
      </c>
      <c r="D1826" s="2">
        <v>5.8083999999999998</v>
      </c>
      <c r="E1826" s="2">
        <v>50</v>
      </c>
      <c r="F1826" s="2">
        <v>5.82</v>
      </c>
      <c r="G1826" s="2">
        <v>291</v>
      </c>
      <c r="H1826" s="16">
        <f t="shared" si="28"/>
        <v>0</v>
      </c>
    </row>
    <row r="1827" spans="1:8" ht="13.5" x14ac:dyDescent="0.25">
      <c r="A1827" s="11"/>
      <c r="B1827" s="10">
        <v>44959</v>
      </c>
      <c r="C1827" s="2">
        <v>5.82</v>
      </c>
      <c r="D1827" s="2">
        <v>5.8083999999999998</v>
      </c>
      <c r="E1827" s="2">
        <v>26</v>
      </c>
      <c r="F1827" s="2">
        <v>5.82</v>
      </c>
      <c r="G1827" s="2">
        <v>151.32</v>
      </c>
      <c r="H1827" s="16">
        <f t="shared" si="28"/>
        <v>0</v>
      </c>
    </row>
    <row r="1828" spans="1:8" ht="13.5" x14ac:dyDescent="0.25">
      <c r="A1828" s="11"/>
      <c r="B1828" s="10">
        <v>44960</v>
      </c>
      <c r="C1828" s="2">
        <v>5.82</v>
      </c>
      <c r="D1828" s="2">
        <v>5.8083999999999998</v>
      </c>
      <c r="E1828" s="2">
        <v>0</v>
      </c>
      <c r="F1828" s="2">
        <v>0</v>
      </c>
      <c r="G1828" s="2">
        <v>0</v>
      </c>
      <c r="H1828" s="16">
        <f t="shared" si="28"/>
        <v>0</v>
      </c>
    </row>
    <row r="1829" spans="1:8" ht="13.5" x14ac:dyDescent="0.25">
      <c r="A1829" s="11"/>
      <c r="B1829" s="10">
        <v>44963</v>
      </c>
      <c r="C1829" s="2">
        <v>6.02</v>
      </c>
      <c r="D1829" s="2">
        <v>6.008</v>
      </c>
      <c r="E1829" s="2">
        <v>11</v>
      </c>
      <c r="F1829" s="2">
        <v>6.02</v>
      </c>
      <c r="G1829" s="2">
        <v>66.22</v>
      </c>
      <c r="H1829" s="16">
        <f t="shared" si="28"/>
        <v>3.4364024516217929E-2</v>
      </c>
    </row>
    <row r="1830" spans="1:8" ht="13.5" x14ac:dyDescent="0.25">
      <c r="A1830" s="11"/>
      <c r="B1830" s="10">
        <v>44964</v>
      </c>
      <c r="C1830" s="2">
        <v>6.09</v>
      </c>
      <c r="D1830" s="2">
        <v>6.0777999999999999</v>
      </c>
      <c r="E1830" s="2">
        <v>19</v>
      </c>
      <c r="F1830" s="2">
        <v>6.09</v>
      </c>
      <c r="G1830" s="2">
        <v>115.71</v>
      </c>
      <c r="H1830" s="16">
        <f t="shared" si="28"/>
        <v>1.161784287616509E-2</v>
      </c>
    </row>
    <row r="1831" spans="1:8" ht="13.5" x14ac:dyDescent="0.25">
      <c r="A1831" s="11"/>
      <c r="B1831" s="10">
        <v>44965</v>
      </c>
      <c r="C1831" s="2">
        <v>6.09</v>
      </c>
      <c r="D1831" s="2">
        <v>6.0777999999999999</v>
      </c>
      <c r="E1831" s="2">
        <v>0</v>
      </c>
      <c r="F1831" s="2">
        <v>0</v>
      </c>
      <c r="G1831" s="2">
        <v>0</v>
      </c>
      <c r="H1831" s="16">
        <f t="shared" si="28"/>
        <v>0</v>
      </c>
    </row>
    <row r="1832" spans="1:8" ht="13.5" x14ac:dyDescent="0.25">
      <c r="A1832" s="11"/>
      <c r="B1832" s="10">
        <v>44966</v>
      </c>
      <c r="C1832" s="2">
        <v>6.05</v>
      </c>
      <c r="D1832" s="2">
        <v>6.0378999999999996</v>
      </c>
      <c r="E1832" s="2">
        <v>20</v>
      </c>
      <c r="F1832" s="2">
        <v>6.05</v>
      </c>
      <c r="G1832" s="2">
        <v>121</v>
      </c>
      <c r="H1832" s="16">
        <f t="shared" si="28"/>
        <v>-6.5648754483530669E-3</v>
      </c>
    </row>
    <row r="1833" spans="1:8" ht="13.5" x14ac:dyDescent="0.25">
      <c r="A1833" s="11"/>
      <c r="B1833" s="10">
        <v>44967</v>
      </c>
      <c r="C1833" s="2">
        <v>6.05</v>
      </c>
      <c r="D1833" s="2">
        <v>6.0378999999999996</v>
      </c>
      <c r="E1833" s="2">
        <v>0</v>
      </c>
      <c r="F1833" s="2">
        <v>0</v>
      </c>
      <c r="G1833" s="2">
        <v>0</v>
      </c>
      <c r="H1833" s="16">
        <f t="shared" si="28"/>
        <v>0</v>
      </c>
    </row>
    <row r="1834" spans="1:8" ht="13.5" x14ac:dyDescent="0.25">
      <c r="A1834" s="11"/>
      <c r="B1834" s="10">
        <v>44970</v>
      </c>
      <c r="C1834" s="2">
        <v>6.05</v>
      </c>
      <c r="D1834" s="2">
        <v>6.0378999999999996</v>
      </c>
      <c r="E1834" s="2">
        <v>0</v>
      </c>
      <c r="F1834" s="2">
        <v>0</v>
      </c>
      <c r="G1834" s="2">
        <v>0</v>
      </c>
      <c r="H1834" s="16">
        <f t="shared" si="28"/>
        <v>0</v>
      </c>
    </row>
    <row r="1835" spans="1:8" ht="13.5" x14ac:dyDescent="0.25">
      <c r="A1835" s="11"/>
      <c r="B1835" s="10">
        <v>44971</v>
      </c>
      <c r="C1835" s="2">
        <v>6.05</v>
      </c>
      <c r="D1835" s="2">
        <v>6.0378999999999996</v>
      </c>
      <c r="E1835" s="2">
        <v>0</v>
      </c>
      <c r="F1835" s="2">
        <v>0</v>
      </c>
      <c r="G1835" s="2">
        <v>0</v>
      </c>
      <c r="H1835" s="16">
        <f t="shared" si="28"/>
        <v>0</v>
      </c>
    </row>
    <row r="1836" spans="1:8" ht="13.5" x14ac:dyDescent="0.25">
      <c r="A1836" s="11"/>
      <c r="B1836" s="10">
        <v>44972</v>
      </c>
      <c r="C1836" s="2">
        <v>5.9</v>
      </c>
      <c r="D1836" s="2">
        <v>5.8882000000000003</v>
      </c>
      <c r="E1836" s="2">
        <v>673</v>
      </c>
      <c r="F1836" s="2">
        <v>5.9</v>
      </c>
      <c r="G1836" s="2">
        <v>3970.7</v>
      </c>
      <c r="H1836" s="16">
        <f t="shared" si="28"/>
        <v>-2.4793388429751949E-2</v>
      </c>
    </row>
    <row r="1837" spans="1:8" ht="13.5" x14ac:dyDescent="0.25">
      <c r="A1837" s="11"/>
      <c r="B1837" s="10">
        <v>44973</v>
      </c>
      <c r="C1837" s="2">
        <v>5.9</v>
      </c>
      <c r="D1837" s="2">
        <v>5.8882000000000003</v>
      </c>
      <c r="E1837" s="2">
        <v>0</v>
      </c>
      <c r="F1837" s="2">
        <v>0</v>
      </c>
      <c r="G1837" s="2">
        <v>0</v>
      </c>
      <c r="H1837" s="16">
        <f t="shared" si="28"/>
        <v>0</v>
      </c>
    </row>
    <row r="1838" spans="1:8" ht="13.5" x14ac:dyDescent="0.25">
      <c r="A1838" s="11"/>
      <c r="B1838" s="10">
        <v>44974</v>
      </c>
      <c r="C1838" s="2">
        <v>5.72</v>
      </c>
      <c r="D1838" s="2">
        <v>5.7085999999999997</v>
      </c>
      <c r="E1838" s="2">
        <v>8</v>
      </c>
      <c r="F1838" s="2">
        <v>5.72</v>
      </c>
      <c r="G1838" s="2">
        <v>45.76</v>
      </c>
      <c r="H1838" s="16">
        <f t="shared" si="28"/>
        <v>-3.0501681328759321E-2</v>
      </c>
    </row>
    <row r="1839" spans="1:8" ht="13.5" x14ac:dyDescent="0.25">
      <c r="A1839" s="11"/>
      <c r="B1839" s="10">
        <v>44977</v>
      </c>
      <c r="C1839" s="2">
        <v>5.97</v>
      </c>
      <c r="D1839" s="2">
        <v>5.9581</v>
      </c>
      <c r="E1839" s="2">
        <v>26</v>
      </c>
      <c r="F1839" s="2">
        <v>5.97</v>
      </c>
      <c r="G1839" s="2">
        <v>155.22</v>
      </c>
      <c r="H1839" s="16">
        <f t="shared" si="28"/>
        <v>4.370598745752028E-2</v>
      </c>
    </row>
    <row r="1840" spans="1:8" ht="13.5" x14ac:dyDescent="0.25">
      <c r="A1840" s="11"/>
      <c r="B1840" s="10">
        <v>44978</v>
      </c>
      <c r="C1840" s="2">
        <v>5.97</v>
      </c>
      <c r="D1840" s="2">
        <v>5.9581</v>
      </c>
      <c r="E1840" s="2">
        <v>0</v>
      </c>
      <c r="F1840" s="2">
        <v>0</v>
      </c>
      <c r="G1840" s="2">
        <v>0</v>
      </c>
      <c r="H1840" s="16">
        <f t="shared" si="28"/>
        <v>0</v>
      </c>
    </row>
    <row r="1841" spans="1:8" ht="13.5" x14ac:dyDescent="0.25">
      <c r="A1841" s="11"/>
      <c r="B1841" s="10">
        <v>44979</v>
      </c>
      <c r="C1841" s="2">
        <v>6</v>
      </c>
      <c r="D1841" s="2">
        <v>5.9880000000000004</v>
      </c>
      <c r="E1841" s="2">
        <v>34</v>
      </c>
      <c r="F1841" s="2">
        <v>6</v>
      </c>
      <c r="G1841" s="2">
        <v>204</v>
      </c>
      <c r="H1841" s="16">
        <f t="shared" si="28"/>
        <v>5.0183783420890016E-3</v>
      </c>
    </row>
    <row r="1842" spans="1:8" ht="13.5" x14ac:dyDescent="0.25">
      <c r="A1842" s="11"/>
      <c r="B1842" s="10">
        <v>44980</v>
      </c>
      <c r="C1842" s="2">
        <v>6</v>
      </c>
      <c r="D1842" s="2">
        <v>5.9880000000000004</v>
      </c>
      <c r="E1842" s="2">
        <v>0</v>
      </c>
      <c r="F1842" s="2">
        <v>0</v>
      </c>
      <c r="G1842" s="2">
        <v>0</v>
      </c>
      <c r="H1842" s="16">
        <f t="shared" si="28"/>
        <v>0</v>
      </c>
    </row>
    <row r="1843" spans="1:8" ht="13.5" x14ac:dyDescent="0.25">
      <c r="A1843" s="11"/>
      <c r="B1843" s="10">
        <v>44981</v>
      </c>
      <c r="C1843" s="2">
        <v>6</v>
      </c>
      <c r="D1843" s="2">
        <v>5.9880000000000004</v>
      </c>
      <c r="E1843" s="2">
        <v>0</v>
      </c>
      <c r="F1843" s="2">
        <v>0</v>
      </c>
      <c r="G1843" s="2">
        <v>0</v>
      </c>
      <c r="H1843" s="16">
        <f t="shared" si="28"/>
        <v>0</v>
      </c>
    </row>
    <row r="1844" spans="1:8" ht="13.5" x14ac:dyDescent="0.25">
      <c r="A1844" s="11"/>
      <c r="B1844" s="10">
        <v>44984</v>
      </c>
      <c r="C1844" s="2">
        <v>6</v>
      </c>
      <c r="D1844" s="2">
        <v>5.9880000000000004</v>
      </c>
      <c r="E1844" s="2">
        <v>14</v>
      </c>
      <c r="F1844" s="2">
        <v>5.9290000000000003</v>
      </c>
      <c r="G1844" s="2">
        <v>83.006</v>
      </c>
      <c r="H1844" s="16">
        <f t="shared" si="28"/>
        <v>0</v>
      </c>
    </row>
    <row r="1845" spans="1:8" ht="13.5" x14ac:dyDescent="0.25">
      <c r="A1845" s="11"/>
      <c r="B1845" s="10">
        <v>44985</v>
      </c>
      <c r="C1845" s="2">
        <v>5.75</v>
      </c>
      <c r="D1845" s="2">
        <v>5.7385000000000002</v>
      </c>
      <c r="E1845" s="2">
        <v>10</v>
      </c>
      <c r="F1845" s="2">
        <v>5.875</v>
      </c>
      <c r="G1845" s="2">
        <v>58.75</v>
      </c>
      <c r="H1845" s="16">
        <f t="shared" si="28"/>
        <v>-4.1666666666666713E-2</v>
      </c>
    </row>
    <row r="1846" spans="1:8" ht="13.5" x14ac:dyDescent="0.25">
      <c r="A1846" s="11"/>
      <c r="B1846" s="10">
        <v>44986</v>
      </c>
      <c r="C1846" s="2">
        <v>6</v>
      </c>
      <c r="D1846" s="2">
        <v>5.9880000000000004</v>
      </c>
      <c r="E1846" s="2">
        <v>50</v>
      </c>
      <c r="F1846" s="2">
        <v>6</v>
      </c>
      <c r="G1846" s="2">
        <v>300</v>
      </c>
      <c r="H1846" s="16">
        <f t="shared" si="28"/>
        <v>4.3478260869565265E-2</v>
      </c>
    </row>
    <row r="1847" spans="1:8" ht="13.5" x14ac:dyDescent="0.25">
      <c r="A1847" s="11"/>
      <c r="B1847" s="10">
        <v>44987</v>
      </c>
      <c r="C1847" s="2">
        <v>6</v>
      </c>
      <c r="D1847" s="2">
        <v>5.9880000000000004</v>
      </c>
      <c r="E1847" s="2">
        <v>0</v>
      </c>
      <c r="F1847" s="2">
        <v>0</v>
      </c>
      <c r="G1847" s="2">
        <v>0</v>
      </c>
      <c r="H1847" s="16">
        <f t="shared" si="28"/>
        <v>0</v>
      </c>
    </row>
    <row r="1848" spans="1:8" ht="13.5" x14ac:dyDescent="0.25">
      <c r="A1848" s="11"/>
      <c r="B1848" s="10">
        <v>44988</v>
      </c>
      <c r="C1848" s="2">
        <v>6</v>
      </c>
      <c r="D1848" s="2">
        <v>5.9880000000000004</v>
      </c>
      <c r="E1848" s="2">
        <v>0</v>
      </c>
      <c r="F1848" s="2">
        <v>0</v>
      </c>
      <c r="G1848" s="2">
        <v>0</v>
      </c>
      <c r="H1848" s="16">
        <f t="shared" si="28"/>
        <v>0</v>
      </c>
    </row>
    <row r="1849" spans="1:8" ht="13.5" x14ac:dyDescent="0.25">
      <c r="A1849" s="11"/>
      <c r="B1849" s="10">
        <v>44991</v>
      </c>
      <c r="C1849" s="2">
        <v>6</v>
      </c>
      <c r="D1849" s="2">
        <v>5.9880000000000004</v>
      </c>
      <c r="E1849" s="2">
        <v>0</v>
      </c>
      <c r="F1849" s="2">
        <v>0</v>
      </c>
      <c r="G1849" s="2">
        <v>0</v>
      </c>
      <c r="H1849" s="16">
        <f t="shared" si="28"/>
        <v>0</v>
      </c>
    </row>
    <row r="1850" spans="1:8" ht="13.5" x14ac:dyDescent="0.25">
      <c r="A1850" s="11"/>
      <c r="B1850" s="10">
        <v>44992</v>
      </c>
      <c r="C1850" s="2">
        <v>6</v>
      </c>
      <c r="D1850" s="2">
        <v>5.9880000000000004</v>
      </c>
      <c r="E1850" s="2">
        <v>0</v>
      </c>
      <c r="F1850" s="2">
        <v>0</v>
      </c>
      <c r="G1850" s="2">
        <v>0</v>
      </c>
      <c r="H1850" s="16">
        <f t="shared" si="28"/>
        <v>0</v>
      </c>
    </row>
    <row r="1851" spans="1:8" ht="13.5" x14ac:dyDescent="0.25">
      <c r="A1851" s="11"/>
      <c r="B1851" s="10">
        <v>44993</v>
      </c>
      <c r="C1851" s="2">
        <v>6</v>
      </c>
      <c r="D1851" s="2">
        <v>5.9880000000000004</v>
      </c>
      <c r="E1851" s="2">
        <v>120</v>
      </c>
      <c r="F1851" s="2">
        <v>6</v>
      </c>
      <c r="G1851" s="2">
        <v>720</v>
      </c>
      <c r="H1851" s="16">
        <f t="shared" si="28"/>
        <v>0</v>
      </c>
    </row>
    <row r="1852" spans="1:8" ht="13.5" x14ac:dyDescent="0.25">
      <c r="A1852" s="11"/>
      <c r="B1852" s="10">
        <v>44994</v>
      </c>
      <c r="C1852" s="2">
        <v>6</v>
      </c>
      <c r="D1852" s="2">
        <v>5.9880000000000004</v>
      </c>
      <c r="E1852" s="2">
        <v>0</v>
      </c>
      <c r="F1852" s="2">
        <v>0</v>
      </c>
      <c r="G1852" s="2">
        <v>0</v>
      </c>
      <c r="H1852" s="16">
        <f t="shared" si="28"/>
        <v>0</v>
      </c>
    </row>
    <row r="1853" spans="1:8" ht="13.5" x14ac:dyDescent="0.25">
      <c r="A1853" s="11"/>
      <c r="B1853" s="10">
        <v>44995</v>
      </c>
      <c r="C1853" s="2">
        <v>6</v>
      </c>
      <c r="D1853" s="2">
        <v>5.9880000000000004</v>
      </c>
      <c r="E1853" s="2">
        <v>0</v>
      </c>
      <c r="F1853" s="2">
        <v>0</v>
      </c>
      <c r="G1853" s="2">
        <v>0</v>
      </c>
      <c r="H1853" s="16">
        <f t="shared" si="28"/>
        <v>0</v>
      </c>
    </row>
    <row r="1854" spans="1:8" ht="13.5" x14ac:dyDescent="0.25">
      <c r="A1854" s="11"/>
      <c r="B1854" s="10">
        <v>44998</v>
      </c>
      <c r="C1854" s="2">
        <v>5.73</v>
      </c>
      <c r="D1854" s="2">
        <v>5.7184999999999997</v>
      </c>
      <c r="E1854" s="2">
        <v>0</v>
      </c>
      <c r="F1854" s="2">
        <v>0</v>
      </c>
      <c r="G1854" s="2">
        <v>0</v>
      </c>
      <c r="H1854" s="16">
        <f t="shared" si="28"/>
        <v>-4.500668002672023E-2</v>
      </c>
    </row>
    <row r="1855" spans="1:8" ht="13.5" x14ac:dyDescent="0.25">
      <c r="A1855" s="11"/>
      <c r="B1855" s="10">
        <v>44999</v>
      </c>
      <c r="C1855" s="2">
        <v>5.98</v>
      </c>
      <c r="D1855" s="2">
        <v>5.968</v>
      </c>
      <c r="E1855" s="2">
        <v>113</v>
      </c>
      <c r="F1855" s="2">
        <v>5.657</v>
      </c>
      <c r="G1855" s="2">
        <v>639.24099999999999</v>
      </c>
      <c r="H1855" s="16">
        <f t="shared" si="28"/>
        <v>4.363032263705522E-2</v>
      </c>
    </row>
    <row r="1856" spans="1:8" ht="13.5" x14ac:dyDescent="0.25">
      <c r="A1856" s="11"/>
      <c r="B1856" s="10">
        <v>45000</v>
      </c>
      <c r="C1856" s="2">
        <v>5.98</v>
      </c>
      <c r="D1856" s="2">
        <v>5.968</v>
      </c>
      <c r="E1856" s="2">
        <v>25</v>
      </c>
      <c r="F1856" s="2">
        <v>5.98</v>
      </c>
      <c r="G1856" s="2">
        <v>149.5</v>
      </c>
      <c r="H1856" s="16">
        <f t="shared" si="28"/>
        <v>0</v>
      </c>
    </row>
    <row r="1857" spans="1:8" ht="13.5" x14ac:dyDescent="0.25">
      <c r="A1857" s="11"/>
      <c r="B1857" s="10">
        <v>45001</v>
      </c>
      <c r="C1857" s="2">
        <v>5.72</v>
      </c>
      <c r="D1857" s="2">
        <v>5.7085999999999997</v>
      </c>
      <c r="E1857" s="2">
        <v>11</v>
      </c>
      <c r="F1857" s="2">
        <v>5.72</v>
      </c>
      <c r="G1857" s="2">
        <v>62.92</v>
      </c>
      <c r="H1857" s="16">
        <f t="shared" si="28"/>
        <v>-4.3465147453083157E-2</v>
      </c>
    </row>
    <row r="1858" spans="1:8" ht="13.5" x14ac:dyDescent="0.25">
      <c r="A1858" s="11"/>
      <c r="B1858" s="10">
        <v>45002</v>
      </c>
      <c r="C1858" s="2">
        <v>5.47</v>
      </c>
      <c r="D1858" s="2">
        <v>5.4591000000000003</v>
      </c>
      <c r="E1858" s="2">
        <v>44</v>
      </c>
      <c r="F1858" s="2">
        <v>5.47</v>
      </c>
      <c r="G1858" s="2">
        <v>240.68</v>
      </c>
      <c r="H1858" s="16">
        <f t="shared" si="28"/>
        <v>-4.3705987457520128E-2</v>
      </c>
    </row>
    <row r="1859" spans="1:8" ht="13.5" x14ac:dyDescent="0.25">
      <c r="A1859" s="11"/>
      <c r="B1859" s="10">
        <v>45006</v>
      </c>
      <c r="C1859" s="2">
        <v>5.71</v>
      </c>
      <c r="D1859" s="2">
        <v>5.6985999999999999</v>
      </c>
      <c r="E1859" s="2">
        <v>200</v>
      </c>
      <c r="F1859" s="2">
        <v>5.71</v>
      </c>
      <c r="G1859" s="2">
        <v>1142</v>
      </c>
      <c r="H1859" s="16">
        <f t="shared" si="28"/>
        <v>4.3871700463446281E-2</v>
      </c>
    </row>
    <row r="1860" spans="1:8" ht="13.5" x14ac:dyDescent="0.25">
      <c r="A1860" s="11"/>
      <c r="B1860" s="10">
        <v>45007</v>
      </c>
      <c r="C1860" s="2">
        <v>5.7</v>
      </c>
      <c r="D1860" s="2">
        <v>5.6886000000000001</v>
      </c>
      <c r="E1860" s="2">
        <v>15</v>
      </c>
      <c r="F1860" s="2">
        <v>5.7</v>
      </c>
      <c r="G1860" s="2">
        <v>85.5</v>
      </c>
      <c r="H1860" s="16">
        <f t="shared" si="28"/>
        <v>-1.7548169725897216E-3</v>
      </c>
    </row>
    <row r="1861" spans="1:8" ht="13.5" x14ac:dyDescent="0.25">
      <c r="A1861" s="11"/>
      <c r="B1861" s="10">
        <v>45008</v>
      </c>
      <c r="C1861" s="2">
        <v>5.71</v>
      </c>
      <c r="D1861" s="2">
        <v>5.6985999999999999</v>
      </c>
      <c r="E1861" s="2">
        <v>20</v>
      </c>
      <c r="F1861" s="2">
        <v>5.71</v>
      </c>
      <c r="G1861" s="2">
        <v>114.2</v>
      </c>
      <c r="H1861" s="16">
        <f t="shared" si="28"/>
        <v>1.7579017684491416E-3</v>
      </c>
    </row>
    <row r="1862" spans="1:8" ht="13.5" x14ac:dyDescent="0.25">
      <c r="A1862" s="11"/>
      <c r="B1862" s="10">
        <v>45009</v>
      </c>
      <c r="C1862" s="2">
        <v>5.71</v>
      </c>
      <c r="D1862" s="2">
        <v>5.6985999999999999</v>
      </c>
      <c r="E1862" s="2">
        <v>0</v>
      </c>
      <c r="F1862" s="2">
        <v>0</v>
      </c>
      <c r="G1862" s="2">
        <v>0</v>
      </c>
      <c r="H1862" s="16">
        <f t="shared" si="28"/>
        <v>0</v>
      </c>
    </row>
    <row r="1863" spans="1:8" ht="13.5" x14ac:dyDescent="0.25">
      <c r="A1863" s="11"/>
      <c r="B1863" s="10">
        <v>45012</v>
      </c>
      <c r="C1863" s="2">
        <v>5.69</v>
      </c>
      <c r="D1863" s="2">
        <v>5.6786000000000003</v>
      </c>
      <c r="E1863" s="2">
        <v>608</v>
      </c>
      <c r="F1863" s="2">
        <v>5.681</v>
      </c>
      <c r="G1863" s="2">
        <v>3454.0479999999998</v>
      </c>
      <c r="H1863" s="16">
        <f t="shared" ref="H1863:H1926" si="29">(D1863-D1862)/D1862</f>
        <v>-3.5096339451794432E-3</v>
      </c>
    </row>
    <row r="1864" spans="1:8" ht="13.5" x14ac:dyDescent="0.25">
      <c r="A1864" s="11"/>
      <c r="B1864" s="10">
        <v>45013</v>
      </c>
      <c r="C1864" s="2">
        <v>5.69</v>
      </c>
      <c r="D1864" s="2">
        <v>5.6786000000000003</v>
      </c>
      <c r="E1864" s="2">
        <v>0</v>
      </c>
      <c r="F1864" s="2">
        <v>0</v>
      </c>
      <c r="G1864" s="2">
        <v>0</v>
      </c>
      <c r="H1864" s="16">
        <f t="shared" si="29"/>
        <v>0</v>
      </c>
    </row>
    <row r="1865" spans="1:8" ht="13.5" x14ac:dyDescent="0.25">
      <c r="A1865" s="11"/>
      <c r="B1865" s="10">
        <v>45014</v>
      </c>
      <c r="C1865" s="2">
        <v>5.68</v>
      </c>
      <c r="D1865" s="2">
        <v>5.6685999999999996</v>
      </c>
      <c r="E1865" s="2">
        <v>78</v>
      </c>
      <c r="F1865" s="2">
        <v>5.68</v>
      </c>
      <c r="G1865" s="2">
        <v>443.04</v>
      </c>
      <c r="H1865" s="16">
        <f t="shared" si="29"/>
        <v>-1.7609974289438724E-3</v>
      </c>
    </row>
    <row r="1866" spans="1:8" ht="13.5" x14ac:dyDescent="0.25">
      <c r="A1866" s="11"/>
      <c r="B1866" s="10">
        <v>45015</v>
      </c>
      <c r="C1866" s="2">
        <v>5.68</v>
      </c>
      <c r="D1866" s="2">
        <v>5.6685999999999996</v>
      </c>
      <c r="E1866" s="2">
        <v>0</v>
      </c>
      <c r="F1866" s="2">
        <v>0</v>
      </c>
      <c r="G1866" s="2">
        <v>0</v>
      </c>
      <c r="H1866" s="16">
        <f t="shared" si="29"/>
        <v>0</v>
      </c>
    </row>
    <row r="1867" spans="1:8" ht="13.5" x14ac:dyDescent="0.25">
      <c r="A1867" s="11"/>
      <c r="B1867" s="10">
        <v>45016</v>
      </c>
      <c r="C1867" s="2">
        <v>5.69</v>
      </c>
      <c r="D1867" s="2">
        <v>5.6786000000000003</v>
      </c>
      <c r="E1867" s="2">
        <v>297</v>
      </c>
      <c r="F1867" s="2">
        <v>5.4390000000000001</v>
      </c>
      <c r="G1867" s="2">
        <v>1615.383</v>
      </c>
      <c r="H1867" s="16">
        <f t="shared" si="29"/>
        <v>1.7641040115726416E-3</v>
      </c>
    </row>
    <row r="1868" spans="1:8" ht="13.5" x14ac:dyDescent="0.25">
      <c r="A1868" s="11"/>
      <c r="B1868" s="10">
        <v>45019</v>
      </c>
      <c r="C1868" s="2">
        <v>5.69</v>
      </c>
      <c r="D1868" s="2">
        <v>5.6786000000000003</v>
      </c>
      <c r="E1868" s="2">
        <v>0</v>
      </c>
      <c r="F1868" s="2">
        <v>0</v>
      </c>
      <c r="G1868" s="2">
        <v>0</v>
      </c>
      <c r="H1868" s="16">
        <f t="shared" si="29"/>
        <v>0</v>
      </c>
    </row>
    <row r="1869" spans="1:8" ht="13.5" x14ac:dyDescent="0.25">
      <c r="A1869" s="11"/>
      <c r="B1869" s="10">
        <v>45020</v>
      </c>
      <c r="C1869" s="2">
        <v>5.69</v>
      </c>
      <c r="D1869" s="2">
        <v>5.6786000000000003</v>
      </c>
      <c r="E1869" s="2">
        <v>0</v>
      </c>
      <c r="F1869" s="2">
        <v>0</v>
      </c>
      <c r="G1869" s="2">
        <v>0</v>
      </c>
      <c r="H1869" s="16">
        <f t="shared" si="29"/>
        <v>0</v>
      </c>
    </row>
    <row r="1870" spans="1:8" ht="13.5" x14ac:dyDescent="0.25">
      <c r="A1870" s="11"/>
      <c r="B1870" s="10">
        <v>45021</v>
      </c>
      <c r="C1870" s="2">
        <v>5.69</v>
      </c>
      <c r="D1870" s="2">
        <v>5.6786000000000003</v>
      </c>
      <c r="E1870" s="2">
        <v>0</v>
      </c>
      <c r="F1870" s="2">
        <v>0</v>
      </c>
      <c r="G1870" s="2">
        <v>0</v>
      </c>
      <c r="H1870" s="16">
        <f t="shared" si="29"/>
        <v>0</v>
      </c>
    </row>
    <row r="1871" spans="1:8" ht="13.5" x14ac:dyDescent="0.25">
      <c r="A1871" s="11"/>
      <c r="B1871" s="10">
        <v>45022</v>
      </c>
      <c r="C1871" s="2">
        <v>5.69</v>
      </c>
      <c r="D1871" s="2">
        <v>5.6786000000000003</v>
      </c>
      <c r="E1871" s="2">
        <v>0</v>
      </c>
      <c r="F1871" s="2">
        <v>0</v>
      </c>
      <c r="G1871" s="2">
        <v>0</v>
      </c>
      <c r="H1871" s="16">
        <f t="shared" si="29"/>
        <v>0</v>
      </c>
    </row>
    <row r="1872" spans="1:8" ht="13.5" x14ac:dyDescent="0.25">
      <c r="A1872" s="11"/>
      <c r="B1872" s="10">
        <v>45023</v>
      </c>
      <c r="C1872" s="2">
        <v>5.69</v>
      </c>
      <c r="D1872" s="2">
        <v>5.6786000000000003</v>
      </c>
      <c r="E1872" s="2">
        <v>0</v>
      </c>
      <c r="F1872" s="2">
        <v>0</v>
      </c>
      <c r="G1872" s="2">
        <v>0</v>
      </c>
      <c r="H1872" s="16">
        <f t="shared" si="29"/>
        <v>0</v>
      </c>
    </row>
    <row r="1873" spans="1:8" ht="13.5" x14ac:dyDescent="0.25">
      <c r="A1873" s="11"/>
      <c r="B1873" s="10">
        <v>45026</v>
      </c>
      <c r="C1873" s="2">
        <v>5.44</v>
      </c>
      <c r="D1873" s="2">
        <v>5.4291</v>
      </c>
      <c r="E1873" s="2">
        <v>198</v>
      </c>
      <c r="F1873" s="2">
        <v>5.44</v>
      </c>
      <c r="G1873" s="2">
        <v>1077.1199999999999</v>
      </c>
      <c r="H1873" s="16">
        <f t="shared" si="29"/>
        <v>-4.3936885852146702E-2</v>
      </c>
    </row>
    <row r="1874" spans="1:8" ht="13.5" x14ac:dyDescent="0.25">
      <c r="A1874" s="11"/>
      <c r="B1874" s="10">
        <v>45027</v>
      </c>
      <c r="C1874" s="2">
        <v>5.2</v>
      </c>
      <c r="D1874" s="2">
        <v>5.1896000000000004</v>
      </c>
      <c r="E1874" s="2">
        <v>766</v>
      </c>
      <c r="F1874" s="2">
        <v>5.2</v>
      </c>
      <c r="G1874" s="2">
        <v>3983.2</v>
      </c>
      <c r="H1874" s="16">
        <f t="shared" si="29"/>
        <v>-4.411412572986307E-2</v>
      </c>
    </row>
    <row r="1875" spans="1:8" ht="13.5" x14ac:dyDescent="0.25">
      <c r="A1875" s="11"/>
      <c r="B1875" s="10">
        <v>45028</v>
      </c>
      <c r="C1875" s="2">
        <v>5.2</v>
      </c>
      <c r="D1875" s="2">
        <v>5.1896000000000004</v>
      </c>
      <c r="E1875" s="2">
        <v>100</v>
      </c>
      <c r="F1875" s="2">
        <v>5.2</v>
      </c>
      <c r="G1875" s="2">
        <v>520</v>
      </c>
      <c r="H1875" s="16">
        <f t="shared" si="29"/>
        <v>0</v>
      </c>
    </row>
    <row r="1876" spans="1:8" ht="13.5" x14ac:dyDescent="0.25">
      <c r="A1876" s="11"/>
      <c r="B1876" s="10">
        <v>45029</v>
      </c>
      <c r="C1876" s="2">
        <v>5.2</v>
      </c>
      <c r="D1876" s="2">
        <v>5.1896000000000004</v>
      </c>
      <c r="E1876" s="2">
        <v>15</v>
      </c>
      <c r="F1876" s="2">
        <v>5.2</v>
      </c>
      <c r="G1876" s="2">
        <v>78</v>
      </c>
      <c r="H1876" s="16">
        <f t="shared" si="29"/>
        <v>0</v>
      </c>
    </row>
    <row r="1877" spans="1:8" ht="13.5" x14ac:dyDescent="0.25">
      <c r="A1877" s="11"/>
      <c r="B1877" s="10">
        <v>45030</v>
      </c>
      <c r="C1877" s="2">
        <v>5.2</v>
      </c>
      <c r="D1877" s="2">
        <v>5.1896000000000004</v>
      </c>
      <c r="E1877" s="2">
        <v>9</v>
      </c>
      <c r="F1877" s="2">
        <v>5.2</v>
      </c>
      <c r="G1877" s="2">
        <v>46.8</v>
      </c>
      <c r="H1877" s="16">
        <f t="shared" si="29"/>
        <v>0</v>
      </c>
    </row>
    <row r="1878" spans="1:8" ht="13.5" x14ac:dyDescent="0.25">
      <c r="A1878" s="11"/>
      <c r="B1878" s="10">
        <v>45033</v>
      </c>
      <c r="C1878" s="2">
        <v>5.0199999999999996</v>
      </c>
      <c r="D1878" s="2">
        <v>5.01</v>
      </c>
      <c r="E1878" s="2">
        <v>56</v>
      </c>
      <c r="F1878" s="2">
        <v>5.0199999999999996</v>
      </c>
      <c r="G1878" s="2">
        <v>281.12</v>
      </c>
      <c r="H1878" s="16">
        <f t="shared" si="29"/>
        <v>-3.4607676892246156E-2</v>
      </c>
    </row>
    <row r="1879" spans="1:8" ht="13.5" x14ac:dyDescent="0.25">
      <c r="A1879" s="11"/>
      <c r="B1879" s="10">
        <v>45034</v>
      </c>
      <c r="C1879" s="2">
        <v>5.2</v>
      </c>
      <c r="D1879" s="2">
        <v>5.1896000000000004</v>
      </c>
      <c r="E1879" s="2">
        <v>50</v>
      </c>
      <c r="F1879" s="2">
        <v>5.2</v>
      </c>
      <c r="G1879" s="2">
        <v>260</v>
      </c>
      <c r="H1879" s="16">
        <f t="shared" si="29"/>
        <v>3.5848303393213703E-2</v>
      </c>
    </row>
    <row r="1880" spans="1:8" ht="13.5" x14ac:dyDescent="0.25">
      <c r="A1880" s="11"/>
      <c r="B1880" s="10">
        <v>45035</v>
      </c>
      <c r="C1880" s="2">
        <v>5.2</v>
      </c>
      <c r="D1880" s="2">
        <v>5.1896000000000004</v>
      </c>
      <c r="E1880" s="2">
        <v>0</v>
      </c>
      <c r="F1880" s="2">
        <v>0</v>
      </c>
      <c r="G1880" s="2">
        <v>0</v>
      </c>
      <c r="H1880" s="16">
        <f t="shared" si="29"/>
        <v>0</v>
      </c>
    </row>
    <row r="1881" spans="1:8" ht="13.5" x14ac:dyDescent="0.25">
      <c r="A1881" s="11"/>
      <c r="B1881" s="10">
        <v>45036</v>
      </c>
      <c r="C1881" s="2">
        <v>5.2</v>
      </c>
      <c r="D1881" s="2">
        <v>5.1896000000000004</v>
      </c>
      <c r="E1881" s="2">
        <v>0</v>
      </c>
      <c r="F1881" s="2">
        <v>0</v>
      </c>
      <c r="G1881" s="2">
        <v>0</v>
      </c>
      <c r="H1881" s="16">
        <f t="shared" si="29"/>
        <v>0</v>
      </c>
    </row>
    <row r="1882" spans="1:8" ht="13.5" x14ac:dyDescent="0.25">
      <c r="A1882" s="11"/>
      <c r="B1882" s="10">
        <v>45040</v>
      </c>
      <c r="C1882" s="2">
        <v>5.01</v>
      </c>
      <c r="D1882" s="2">
        <v>5</v>
      </c>
      <c r="E1882" s="2">
        <v>3</v>
      </c>
      <c r="F1882" s="2">
        <v>5.01</v>
      </c>
      <c r="G1882" s="2">
        <v>15.03</v>
      </c>
      <c r="H1882" s="16">
        <f t="shared" si="29"/>
        <v>-3.6534607676892324E-2</v>
      </c>
    </row>
    <row r="1883" spans="1:8" ht="13.5" x14ac:dyDescent="0.25">
      <c r="A1883" s="11"/>
      <c r="B1883" s="10">
        <v>45041</v>
      </c>
      <c r="C1883" s="2">
        <v>5.2</v>
      </c>
      <c r="D1883" s="2">
        <v>5.1896000000000004</v>
      </c>
      <c r="E1883" s="2">
        <v>20</v>
      </c>
      <c r="F1883" s="2">
        <v>5.2</v>
      </c>
      <c r="G1883" s="2">
        <v>104</v>
      </c>
      <c r="H1883" s="16">
        <f t="shared" si="29"/>
        <v>3.7920000000000086E-2</v>
      </c>
    </row>
    <row r="1884" spans="1:8" ht="13.5" x14ac:dyDescent="0.25">
      <c r="A1884" s="11"/>
      <c r="B1884" s="10">
        <v>45042</v>
      </c>
      <c r="C1884" s="2">
        <v>5.2</v>
      </c>
      <c r="D1884" s="2">
        <v>5.1896000000000004</v>
      </c>
      <c r="E1884" s="2">
        <v>0</v>
      </c>
      <c r="F1884" s="2">
        <v>0</v>
      </c>
      <c r="G1884" s="2">
        <v>0</v>
      </c>
      <c r="H1884" s="16">
        <f t="shared" si="29"/>
        <v>0</v>
      </c>
    </row>
    <row r="1885" spans="1:8" ht="13.5" x14ac:dyDescent="0.25">
      <c r="A1885" s="11"/>
      <c r="B1885" s="10">
        <v>45043</v>
      </c>
      <c r="C1885" s="2">
        <v>5.2</v>
      </c>
      <c r="D1885" s="2">
        <v>5.1896000000000004</v>
      </c>
      <c r="E1885" s="2">
        <v>0</v>
      </c>
      <c r="F1885" s="2">
        <v>0</v>
      </c>
      <c r="G1885" s="2">
        <v>0</v>
      </c>
      <c r="H1885" s="16">
        <f t="shared" si="29"/>
        <v>0</v>
      </c>
    </row>
    <row r="1886" spans="1:8" ht="13.5" x14ac:dyDescent="0.25">
      <c r="A1886" s="11"/>
      <c r="B1886" s="10">
        <v>45044</v>
      </c>
      <c r="C1886" s="2">
        <v>5.2</v>
      </c>
      <c r="D1886" s="2">
        <v>5.1896000000000004</v>
      </c>
      <c r="E1886" s="2">
        <v>1000</v>
      </c>
      <c r="F1886" s="2">
        <v>5.2</v>
      </c>
      <c r="G1886" s="2">
        <v>5200</v>
      </c>
      <c r="H1886" s="16">
        <f t="shared" si="29"/>
        <v>0</v>
      </c>
    </row>
    <row r="1887" spans="1:8" ht="13.5" x14ac:dyDescent="0.25">
      <c r="A1887" s="11"/>
      <c r="B1887" s="10">
        <v>45048</v>
      </c>
      <c r="C1887" s="2">
        <v>5.2</v>
      </c>
      <c r="D1887" s="2">
        <v>5.1896000000000004</v>
      </c>
      <c r="E1887" s="2">
        <v>0</v>
      </c>
      <c r="F1887" s="2">
        <v>0</v>
      </c>
      <c r="G1887" s="2">
        <v>0</v>
      </c>
      <c r="H1887" s="16">
        <f t="shared" si="29"/>
        <v>0</v>
      </c>
    </row>
    <row r="1888" spans="1:8" ht="13.5" x14ac:dyDescent="0.25">
      <c r="A1888" s="11"/>
      <c r="B1888" s="10">
        <v>45049</v>
      </c>
      <c r="C1888" s="2">
        <v>5.2</v>
      </c>
      <c r="D1888" s="2">
        <v>5.1896000000000004</v>
      </c>
      <c r="E1888" s="2">
        <v>0</v>
      </c>
      <c r="F1888" s="2">
        <v>0</v>
      </c>
      <c r="G1888" s="2">
        <v>0</v>
      </c>
      <c r="H1888" s="16">
        <f t="shared" si="29"/>
        <v>0</v>
      </c>
    </row>
    <row r="1889" spans="1:8" ht="13.5" x14ac:dyDescent="0.25">
      <c r="A1889" s="11"/>
      <c r="B1889" s="10">
        <v>45050</v>
      </c>
      <c r="C1889" s="2">
        <v>5.2</v>
      </c>
      <c r="D1889" s="2">
        <v>5.1896000000000004</v>
      </c>
      <c r="E1889" s="2">
        <v>0</v>
      </c>
      <c r="F1889" s="2">
        <v>0</v>
      </c>
      <c r="G1889" s="2">
        <v>0</v>
      </c>
      <c r="H1889" s="16">
        <f t="shared" si="29"/>
        <v>0</v>
      </c>
    </row>
    <row r="1890" spans="1:8" ht="13.5" x14ac:dyDescent="0.25">
      <c r="A1890" s="11"/>
      <c r="B1890" s="10">
        <v>45051</v>
      </c>
      <c r="C1890" s="2">
        <v>5.2</v>
      </c>
      <c r="D1890" s="2">
        <v>5.1896000000000004</v>
      </c>
      <c r="E1890" s="2">
        <v>0</v>
      </c>
      <c r="F1890" s="2">
        <v>0</v>
      </c>
      <c r="G1890" s="2">
        <v>0</v>
      </c>
      <c r="H1890" s="16">
        <f t="shared" si="29"/>
        <v>0</v>
      </c>
    </row>
    <row r="1891" spans="1:8" ht="13.5" x14ac:dyDescent="0.25">
      <c r="A1891" s="11"/>
      <c r="B1891" s="10">
        <v>45054</v>
      </c>
      <c r="C1891" s="2">
        <v>5.2</v>
      </c>
      <c r="D1891" s="2">
        <v>5.1896000000000004</v>
      </c>
      <c r="E1891" s="2">
        <v>0</v>
      </c>
      <c r="F1891" s="2">
        <v>0</v>
      </c>
      <c r="G1891" s="2">
        <v>0</v>
      </c>
      <c r="H1891" s="16">
        <f t="shared" si="29"/>
        <v>0</v>
      </c>
    </row>
    <row r="1892" spans="1:8" ht="13.5" x14ac:dyDescent="0.25">
      <c r="A1892" s="11"/>
      <c r="B1892" s="10">
        <v>45055</v>
      </c>
      <c r="C1892" s="2">
        <v>5.2</v>
      </c>
      <c r="D1892" s="2">
        <v>5.1896000000000004</v>
      </c>
      <c r="E1892" s="2">
        <v>0</v>
      </c>
      <c r="F1892" s="2">
        <v>0</v>
      </c>
      <c r="G1892" s="2">
        <v>0</v>
      </c>
      <c r="H1892" s="16">
        <f t="shared" si="29"/>
        <v>0</v>
      </c>
    </row>
    <row r="1893" spans="1:8" ht="13.5" x14ac:dyDescent="0.25">
      <c r="A1893" s="11"/>
      <c r="B1893" s="10">
        <v>45056</v>
      </c>
      <c r="C1893" s="2">
        <v>5.2</v>
      </c>
      <c r="D1893" s="2">
        <v>5.1896000000000004</v>
      </c>
      <c r="E1893" s="2">
        <v>0</v>
      </c>
      <c r="F1893" s="2">
        <v>0</v>
      </c>
      <c r="G1893" s="2">
        <v>0</v>
      </c>
      <c r="H1893" s="16">
        <f t="shared" si="29"/>
        <v>0</v>
      </c>
    </row>
    <row r="1894" spans="1:8" ht="13.5" x14ac:dyDescent="0.25">
      <c r="A1894" s="11"/>
      <c r="B1894" s="10">
        <v>45057</v>
      </c>
      <c r="C1894" s="2">
        <v>5.2</v>
      </c>
      <c r="D1894" s="2">
        <v>5.1896000000000004</v>
      </c>
      <c r="E1894" s="2">
        <v>0</v>
      </c>
      <c r="F1894" s="2">
        <v>0</v>
      </c>
      <c r="G1894" s="2">
        <v>0</v>
      </c>
      <c r="H1894" s="16">
        <f t="shared" si="29"/>
        <v>0</v>
      </c>
    </row>
    <row r="1895" spans="1:8" ht="13.5" x14ac:dyDescent="0.25">
      <c r="A1895" s="11"/>
      <c r="B1895" s="10">
        <v>45058</v>
      </c>
      <c r="C1895" s="2">
        <v>5.2</v>
      </c>
      <c r="D1895" s="2">
        <v>5.1896000000000004</v>
      </c>
      <c r="E1895" s="2">
        <v>0</v>
      </c>
      <c r="F1895" s="2">
        <v>0</v>
      </c>
      <c r="G1895" s="2">
        <v>0</v>
      </c>
      <c r="H1895" s="16">
        <f t="shared" si="29"/>
        <v>0</v>
      </c>
    </row>
    <row r="1896" spans="1:8" ht="13.5" x14ac:dyDescent="0.25">
      <c r="A1896" s="11"/>
      <c r="B1896" s="10">
        <v>45061</v>
      </c>
      <c r="C1896" s="2">
        <v>5.18</v>
      </c>
      <c r="D1896" s="2">
        <v>5.1696</v>
      </c>
      <c r="E1896" s="2">
        <v>300</v>
      </c>
      <c r="F1896" s="2">
        <v>5.18</v>
      </c>
      <c r="G1896" s="2">
        <v>1554</v>
      </c>
      <c r="H1896" s="16">
        <f t="shared" si="29"/>
        <v>-3.8538615692925199E-3</v>
      </c>
    </row>
    <row r="1897" spans="1:8" ht="13.5" x14ac:dyDescent="0.25">
      <c r="A1897" s="11"/>
      <c r="B1897" s="10">
        <v>45062</v>
      </c>
      <c r="C1897" s="2">
        <v>5.18</v>
      </c>
      <c r="D1897" s="2">
        <v>5.1696</v>
      </c>
      <c r="E1897" s="2">
        <v>0</v>
      </c>
      <c r="F1897" s="2">
        <v>0</v>
      </c>
      <c r="G1897" s="2">
        <v>0</v>
      </c>
      <c r="H1897" s="16">
        <f t="shared" si="29"/>
        <v>0</v>
      </c>
    </row>
    <row r="1898" spans="1:8" ht="13.5" x14ac:dyDescent="0.25">
      <c r="A1898" s="11"/>
      <c r="B1898" s="10">
        <v>45063</v>
      </c>
      <c r="C1898" s="2">
        <v>5.18</v>
      </c>
      <c r="D1898" s="2">
        <v>5.1696</v>
      </c>
      <c r="E1898" s="2">
        <v>0</v>
      </c>
      <c r="F1898" s="2">
        <v>0</v>
      </c>
      <c r="G1898" s="2">
        <v>0</v>
      </c>
      <c r="H1898" s="16">
        <f t="shared" si="29"/>
        <v>0</v>
      </c>
    </row>
    <row r="1899" spans="1:8" ht="13.5" x14ac:dyDescent="0.25">
      <c r="A1899" s="11"/>
      <c r="B1899" s="10">
        <v>45064</v>
      </c>
      <c r="C1899" s="2">
        <v>5.18</v>
      </c>
      <c r="D1899" s="2">
        <v>5.1696</v>
      </c>
      <c r="E1899" s="2">
        <v>0</v>
      </c>
      <c r="F1899" s="2">
        <v>0</v>
      </c>
      <c r="G1899" s="2">
        <v>0</v>
      </c>
      <c r="H1899" s="16">
        <f t="shared" si="29"/>
        <v>0</v>
      </c>
    </row>
    <row r="1900" spans="1:8" ht="13.5" x14ac:dyDescent="0.25">
      <c r="A1900" s="11"/>
      <c r="B1900" s="10">
        <v>45065</v>
      </c>
      <c r="C1900" s="2">
        <v>5.18</v>
      </c>
      <c r="D1900" s="2">
        <v>5.1696</v>
      </c>
      <c r="E1900" s="2">
        <v>0</v>
      </c>
      <c r="F1900" s="2">
        <v>0</v>
      </c>
      <c r="G1900" s="2">
        <v>0</v>
      </c>
      <c r="H1900" s="16">
        <f t="shared" si="29"/>
        <v>0</v>
      </c>
    </row>
    <row r="1901" spans="1:8" ht="13.5" x14ac:dyDescent="0.25">
      <c r="A1901" s="11"/>
      <c r="B1901" s="10">
        <v>45068</v>
      </c>
      <c r="C1901" s="2">
        <v>4.95</v>
      </c>
      <c r="D1901" s="2">
        <v>4.9401000000000002</v>
      </c>
      <c r="E1901" s="2">
        <v>300</v>
      </c>
      <c r="F1901" s="2">
        <v>4.95</v>
      </c>
      <c r="G1901" s="2">
        <v>1485</v>
      </c>
      <c r="H1901" s="16">
        <f t="shared" si="29"/>
        <v>-4.4394150417827259E-2</v>
      </c>
    </row>
    <row r="1902" spans="1:8" ht="13.5" x14ac:dyDescent="0.25">
      <c r="A1902" s="11"/>
      <c r="B1902" s="10">
        <v>45069</v>
      </c>
      <c r="C1902" s="2">
        <v>4.95</v>
      </c>
      <c r="D1902" s="2">
        <v>4.9401000000000002</v>
      </c>
      <c r="E1902" s="2">
        <v>300</v>
      </c>
      <c r="F1902" s="2">
        <v>4.95</v>
      </c>
      <c r="G1902" s="2">
        <v>1485</v>
      </c>
      <c r="H1902" s="16">
        <f t="shared" si="29"/>
        <v>0</v>
      </c>
    </row>
    <row r="1903" spans="1:8" ht="13.5" x14ac:dyDescent="0.25">
      <c r="A1903" s="11"/>
      <c r="B1903" s="10">
        <v>45070</v>
      </c>
      <c r="C1903" s="2">
        <v>4.9000000000000004</v>
      </c>
      <c r="D1903" s="2">
        <v>4.8902000000000001</v>
      </c>
      <c r="E1903" s="2">
        <v>1316</v>
      </c>
      <c r="F1903" s="2">
        <v>4.9000000000000004</v>
      </c>
      <c r="G1903" s="2">
        <v>6448.4</v>
      </c>
      <c r="H1903" s="16">
        <f t="shared" si="29"/>
        <v>-1.0101010101010112E-2</v>
      </c>
    </row>
    <row r="1904" spans="1:8" ht="13.5" x14ac:dyDescent="0.25">
      <c r="A1904" s="11"/>
      <c r="B1904" s="10">
        <v>45071</v>
      </c>
      <c r="C1904" s="2">
        <v>4.9000000000000004</v>
      </c>
      <c r="D1904" s="2">
        <v>4.8902000000000001</v>
      </c>
      <c r="E1904" s="2">
        <v>96</v>
      </c>
      <c r="F1904" s="2">
        <v>4.9000000000000004</v>
      </c>
      <c r="G1904" s="2">
        <v>470.4</v>
      </c>
      <c r="H1904" s="16">
        <f t="shared" si="29"/>
        <v>0</v>
      </c>
    </row>
    <row r="1905" spans="1:8" ht="13.5" x14ac:dyDescent="0.25">
      <c r="A1905" s="11"/>
      <c r="B1905" s="10">
        <v>45072</v>
      </c>
      <c r="C1905" s="2">
        <v>4.9000000000000004</v>
      </c>
      <c r="D1905" s="2">
        <v>4.8902000000000001</v>
      </c>
      <c r="E1905" s="2">
        <v>0</v>
      </c>
      <c r="F1905" s="2">
        <v>0</v>
      </c>
      <c r="G1905" s="2">
        <v>0</v>
      </c>
      <c r="H1905" s="16">
        <f t="shared" si="29"/>
        <v>0</v>
      </c>
    </row>
    <row r="1906" spans="1:8" ht="13.5" x14ac:dyDescent="0.25">
      <c r="A1906" s="11"/>
      <c r="B1906" s="10">
        <v>45075</v>
      </c>
      <c r="C1906" s="2">
        <v>4.9000000000000004</v>
      </c>
      <c r="D1906" s="2">
        <v>4.8902000000000001</v>
      </c>
      <c r="E1906" s="2">
        <v>0</v>
      </c>
      <c r="F1906" s="2">
        <v>0</v>
      </c>
      <c r="G1906" s="2">
        <v>0</v>
      </c>
      <c r="H1906" s="16">
        <f t="shared" si="29"/>
        <v>0</v>
      </c>
    </row>
    <row r="1907" spans="1:8" ht="13.5" x14ac:dyDescent="0.25">
      <c r="A1907" s="11"/>
      <c r="B1907" s="10">
        <v>45076</v>
      </c>
      <c r="C1907" s="2">
        <v>5</v>
      </c>
      <c r="D1907" s="2">
        <v>4.99</v>
      </c>
      <c r="E1907" s="2">
        <v>14</v>
      </c>
      <c r="F1907" s="2">
        <v>5</v>
      </c>
      <c r="G1907" s="2">
        <v>70</v>
      </c>
      <c r="H1907" s="16">
        <f t="shared" si="29"/>
        <v>2.0408163265306145E-2</v>
      </c>
    </row>
    <row r="1908" spans="1:8" ht="13.5" x14ac:dyDescent="0.25">
      <c r="A1908" s="11"/>
      <c r="B1908" s="10">
        <v>45077</v>
      </c>
      <c r="C1908" s="2">
        <v>5.18</v>
      </c>
      <c r="D1908" s="2">
        <v>5.1696</v>
      </c>
      <c r="E1908" s="2">
        <v>20</v>
      </c>
      <c r="F1908" s="2">
        <v>5.18</v>
      </c>
      <c r="G1908" s="2">
        <v>103.6</v>
      </c>
      <c r="H1908" s="16">
        <f t="shared" si="29"/>
        <v>3.599198396793582E-2</v>
      </c>
    </row>
    <row r="1909" spans="1:8" ht="13.5" x14ac:dyDescent="0.25">
      <c r="A1909" s="11"/>
      <c r="B1909" s="10">
        <v>45078</v>
      </c>
      <c r="C1909" s="2">
        <v>5.17</v>
      </c>
      <c r="D1909" s="2">
        <v>5.1597</v>
      </c>
      <c r="E1909" s="2">
        <v>46</v>
      </c>
      <c r="F1909" s="2">
        <v>5.1710000000000003</v>
      </c>
      <c r="G1909" s="2">
        <v>237.86600000000001</v>
      </c>
      <c r="H1909" s="16">
        <f t="shared" si="29"/>
        <v>-1.9150417827298088E-3</v>
      </c>
    </row>
    <row r="1910" spans="1:8" ht="13.5" x14ac:dyDescent="0.25">
      <c r="A1910" s="11"/>
      <c r="B1910" s="10">
        <v>45079</v>
      </c>
      <c r="C1910" s="2">
        <v>5.17</v>
      </c>
      <c r="D1910" s="2">
        <v>5.1597</v>
      </c>
      <c r="E1910" s="2">
        <v>0</v>
      </c>
      <c r="F1910" s="2">
        <v>0</v>
      </c>
      <c r="G1910" s="2">
        <v>0</v>
      </c>
      <c r="H1910" s="16">
        <f t="shared" si="29"/>
        <v>0</v>
      </c>
    </row>
    <row r="1911" spans="1:8" ht="13.5" x14ac:dyDescent="0.25">
      <c r="A1911" s="11"/>
      <c r="B1911" s="10">
        <v>45082</v>
      </c>
      <c r="C1911" s="2">
        <v>5.17</v>
      </c>
      <c r="D1911" s="2">
        <v>5.1597</v>
      </c>
      <c r="E1911" s="2">
        <v>0</v>
      </c>
      <c r="F1911" s="2">
        <v>0</v>
      </c>
      <c r="G1911" s="2">
        <v>0</v>
      </c>
      <c r="H1911" s="16">
        <f t="shared" si="29"/>
        <v>0</v>
      </c>
    </row>
    <row r="1912" spans="1:8" ht="13.5" x14ac:dyDescent="0.25">
      <c r="A1912" s="11"/>
      <c r="B1912" s="10">
        <v>45083</v>
      </c>
      <c r="C1912" s="2">
        <v>4.9400000000000004</v>
      </c>
      <c r="D1912" s="2">
        <v>4.9301000000000004</v>
      </c>
      <c r="E1912" s="2">
        <v>140</v>
      </c>
      <c r="F1912" s="2">
        <v>4.9400000000000004</v>
      </c>
      <c r="G1912" s="2">
        <v>691.6</v>
      </c>
      <c r="H1912" s="16">
        <f t="shared" si="29"/>
        <v>-4.449871116537775E-2</v>
      </c>
    </row>
    <row r="1913" spans="1:8" ht="13.5" x14ac:dyDescent="0.25">
      <c r="A1913" s="11"/>
      <c r="B1913" s="10">
        <v>45084</v>
      </c>
      <c r="C1913" s="2">
        <v>5.16</v>
      </c>
      <c r="D1913" s="2">
        <v>5.1497000000000002</v>
      </c>
      <c r="E1913" s="2">
        <v>10</v>
      </c>
      <c r="F1913" s="2">
        <v>5.16</v>
      </c>
      <c r="G1913" s="2">
        <v>51.6</v>
      </c>
      <c r="H1913" s="16">
        <f t="shared" si="29"/>
        <v>4.4542707044481815E-2</v>
      </c>
    </row>
    <row r="1914" spans="1:8" ht="13.5" x14ac:dyDescent="0.25">
      <c r="A1914" s="11"/>
      <c r="B1914" s="10">
        <v>45085</v>
      </c>
      <c r="C1914" s="2">
        <v>5.16</v>
      </c>
      <c r="D1914" s="2">
        <v>5.1497000000000002</v>
      </c>
      <c r="E1914" s="2">
        <v>0</v>
      </c>
      <c r="F1914" s="2">
        <v>0</v>
      </c>
      <c r="G1914" s="2">
        <v>0</v>
      </c>
      <c r="H1914" s="16">
        <f t="shared" si="29"/>
        <v>0</v>
      </c>
    </row>
    <row r="1915" spans="1:8" ht="13.5" x14ac:dyDescent="0.25">
      <c r="A1915" s="11"/>
      <c r="B1915" s="10">
        <v>45086</v>
      </c>
      <c r="C1915" s="2">
        <v>5.18</v>
      </c>
      <c r="D1915" s="2">
        <v>5.1696</v>
      </c>
      <c r="E1915" s="2">
        <v>50</v>
      </c>
      <c r="F1915" s="2">
        <v>5.18</v>
      </c>
      <c r="G1915" s="2">
        <v>259</v>
      </c>
      <c r="H1915" s="16">
        <f t="shared" si="29"/>
        <v>3.8643027749188895E-3</v>
      </c>
    </row>
    <row r="1916" spans="1:8" ht="13.5" x14ac:dyDescent="0.25">
      <c r="A1916" s="11"/>
      <c r="B1916" s="10">
        <v>45089</v>
      </c>
      <c r="C1916" s="2">
        <v>4.95</v>
      </c>
      <c r="D1916" s="2">
        <v>4.9401000000000002</v>
      </c>
      <c r="E1916" s="2">
        <v>0</v>
      </c>
      <c r="F1916" s="2">
        <v>0</v>
      </c>
      <c r="G1916" s="2">
        <v>0</v>
      </c>
      <c r="H1916" s="16">
        <f t="shared" si="29"/>
        <v>-4.4394150417827259E-2</v>
      </c>
    </row>
    <row r="1917" spans="1:8" ht="13.5" x14ac:dyDescent="0.25">
      <c r="A1917" s="11"/>
      <c r="B1917" s="10">
        <v>45090</v>
      </c>
      <c r="C1917" s="2">
        <v>4.7300000000000004</v>
      </c>
      <c r="D1917" s="2">
        <v>4.7205000000000004</v>
      </c>
      <c r="E1917" s="2">
        <v>696</v>
      </c>
      <c r="F1917" s="2">
        <v>4.7300000000000004</v>
      </c>
      <c r="G1917" s="2">
        <v>3292.08</v>
      </c>
      <c r="H1917" s="16">
        <f t="shared" si="29"/>
        <v>-4.4452541446529381E-2</v>
      </c>
    </row>
    <row r="1918" spans="1:8" ht="13.5" x14ac:dyDescent="0.25">
      <c r="A1918" s="11"/>
      <c r="B1918" s="10">
        <v>45091</v>
      </c>
      <c r="C1918" s="2">
        <v>4.93</v>
      </c>
      <c r="D1918" s="2">
        <v>4.9200999999999997</v>
      </c>
      <c r="E1918" s="2">
        <v>70</v>
      </c>
      <c r="F1918" s="2">
        <v>4.9089999999999998</v>
      </c>
      <c r="G1918" s="2">
        <v>343.63</v>
      </c>
      <c r="H1918" s="16">
        <f t="shared" si="29"/>
        <v>4.2283656392331177E-2</v>
      </c>
    </row>
    <row r="1919" spans="1:8" ht="13.5" x14ac:dyDescent="0.25">
      <c r="A1919" s="11"/>
      <c r="B1919" s="10">
        <v>45092</v>
      </c>
      <c r="C1919" s="2">
        <v>4.93</v>
      </c>
      <c r="D1919" s="2">
        <v>4.9200999999999997</v>
      </c>
      <c r="E1919" s="2">
        <v>57</v>
      </c>
      <c r="F1919" s="2">
        <v>4.93</v>
      </c>
      <c r="G1919" s="2">
        <v>281.01</v>
      </c>
      <c r="H1919" s="16">
        <f t="shared" si="29"/>
        <v>0</v>
      </c>
    </row>
    <row r="1920" spans="1:8" ht="13.5" x14ac:dyDescent="0.25">
      <c r="A1920" s="11"/>
      <c r="B1920" s="10">
        <v>45093</v>
      </c>
      <c r="C1920" s="2">
        <v>4.93</v>
      </c>
      <c r="D1920" s="2">
        <v>4.9200999999999997</v>
      </c>
      <c r="E1920" s="2">
        <v>0</v>
      </c>
      <c r="F1920" s="2">
        <v>0</v>
      </c>
      <c r="G1920" s="2">
        <v>0</v>
      </c>
      <c r="H1920" s="16">
        <f t="shared" si="29"/>
        <v>0</v>
      </c>
    </row>
    <row r="1921" spans="1:8" ht="13.5" x14ac:dyDescent="0.25">
      <c r="A1921" s="11"/>
      <c r="B1921" s="10">
        <v>45096</v>
      </c>
      <c r="C1921" s="2">
        <v>4.93</v>
      </c>
      <c r="D1921" s="2">
        <v>4.9200999999999997</v>
      </c>
      <c r="E1921" s="2">
        <v>0</v>
      </c>
      <c r="F1921" s="2">
        <v>0</v>
      </c>
      <c r="G1921" s="2">
        <v>0</v>
      </c>
      <c r="H1921" s="16">
        <f t="shared" si="29"/>
        <v>0</v>
      </c>
    </row>
    <row r="1922" spans="1:8" ht="13.5" x14ac:dyDescent="0.25">
      <c r="A1922" s="11"/>
      <c r="B1922" s="10">
        <v>45097</v>
      </c>
      <c r="C1922" s="2">
        <v>4.8099999999999996</v>
      </c>
      <c r="D1922" s="2">
        <v>4.8003999999999998</v>
      </c>
      <c r="E1922" s="2">
        <v>20</v>
      </c>
      <c r="F1922" s="2">
        <v>4.8099999999999996</v>
      </c>
      <c r="G1922" s="2">
        <v>96.2</v>
      </c>
      <c r="H1922" s="16">
        <f t="shared" si="29"/>
        <v>-2.4328773805410445E-2</v>
      </c>
    </row>
    <row r="1923" spans="1:8" ht="13.5" x14ac:dyDescent="0.25">
      <c r="A1923" s="11"/>
      <c r="B1923" s="10">
        <v>45098</v>
      </c>
      <c r="C1923" s="2">
        <v>4.9400000000000004</v>
      </c>
      <c r="D1923" s="2">
        <v>4.9301000000000004</v>
      </c>
      <c r="E1923" s="2">
        <v>35</v>
      </c>
      <c r="F1923" s="2">
        <v>4.9400000000000004</v>
      </c>
      <c r="G1923" s="2">
        <v>172.9</v>
      </c>
      <c r="H1923" s="16">
        <f t="shared" si="29"/>
        <v>2.7018581784851389E-2</v>
      </c>
    </row>
    <row r="1924" spans="1:8" ht="13.5" x14ac:dyDescent="0.25">
      <c r="A1924" s="11"/>
      <c r="B1924" s="10">
        <v>45099</v>
      </c>
      <c r="C1924" s="2">
        <v>4.93</v>
      </c>
      <c r="D1924" s="2">
        <v>4.9200999999999997</v>
      </c>
      <c r="E1924" s="2">
        <v>187</v>
      </c>
      <c r="F1924" s="2">
        <v>4.9390000000000001</v>
      </c>
      <c r="G1924" s="2">
        <v>923.59299999999996</v>
      </c>
      <c r="H1924" s="16">
        <f t="shared" si="29"/>
        <v>-2.0283564227907497E-3</v>
      </c>
    </row>
    <row r="1925" spans="1:8" ht="13.5" x14ac:dyDescent="0.25">
      <c r="A1925" s="11"/>
      <c r="B1925" s="10">
        <v>45100</v>
      </c>
      <c r="C1925" s="2">
        <v>4.9400000000000004</v>
      </c>
      <c r="D1925" s="2">
        <v>4.9301000000000004</v>
      </c>
      <c r="E1925" s="2">
        <v>30</v>
      </c>
      <c r="F1925" s="2">
        <v>4.9400000000000004</v>
      </c>
      <c r="G1925" s="2">
        <v>148.19999999999999</v>
      </c>
      <c r="H1925" s="16">
        <f t="shared" si="29"/>
        <v>2.032479014654311E-3</v>
      </c>
    </row>
    <row r="1926" spans="1:8" ht="13.5" x14ac:dyDescent="0.25">
      <c r="A1926" s="11"/>
      <c r="B1926" s="10">
        <v>45103</v>
      </c>
      <c r="C1926" s="2">
        <v>4.76</v>
      </c>
      <c r="D1926" s="2">
        <v>4.7504999999999997</v>
      </c>
      <c r="E1926" s="2">
        <v>19</v>
      </c>
      <c r="F1926" s="2">
        <v>4.76</v>
      </c>
      <c r="G1926" s="2">
        <v>90.44</v>
      </c>
      <c r="H1926" s="16">
        <f t="shared" si="29"/>
        <v>-3.6429281353319534E-2</v>
      </c>
    </row>
    <row r="1927" spans="1:8" ht="13.5" x14ac:dyDescent="0.25">
      <c r="A1927" s="11"/>
      <c r="B1927" s="10">
        <v>45104</v>
      </c>
      <c r="C1927" s="2">
        <v>4.9400000000000004</v>
      </c>
      <c r="D1927" s="2">
        <v>4.9301000000000004</v>
      </c>
      <c r="E1927" s="2">
        <v>25</v>
      </c>
      <c r="F1927" s="2">
        <v>4.9400000000000004</v>
      </c>
      <c r="G1927" s="2">
        <v>123.5</v>
      </c>
      <c r="H1927" s="16">
        <f t="shared" ref="H1927:H1990" si="30">(D1927-D1926)/D1926</f>
        <v>3.7806546679297053E-2</v>
      </c>
    </row>
    <row r="1928" spans="1:8" ht="13.5" x14ac:dyDescent="0.25">
      <c r="A1928" s="11"/>
      <c r="B1928" s="10">
        <v>45107</v>
      </c>
      <c r="C1928" s="2">
        <v>4.9400000000000004</v>
      </c>
      <c r="D1928" s="2">
        <v>4.9301000000000004</v>
      </c>
      <c r="E1928" s="2">
        <v>265</v>
      </c>
      <c r="F1928" s="2">
        <v>4.9400000000000004</v>
      </c>
      <c r="G1928" s="2">
        <v>1309.0999999999999</v>
      </c>
      <c r="H1928" s="16">
        <f t="shared" si="30"/>
        <v>0</v>
      </c>
    </row>
    <row r="1929" spans="1:8" ht="13.5" x14ac:dyDescent="0.25">
      <c r="A1929" s="11"/>
      <c r="B1929" s="10">
        <v>45110</v>
      </c>
      <c r="C1929" s="2">
        <v>5</v>
      </c>
      <c r="D1929" s="2">
        <v>4.99</v>
      </c>
      <c r="E1929" s="2">
        <v>67</v>
      </c>
      <c r="F1929" s="2">
        <v>5</v>
      </c>
      <c r="G1929" s="2">
        <v>335</v>
      </c>
      <c r="H1929" s="16">
        <f t="shared" si="30"/>
        <v>1.2149854972515738E-2</v>
      </c>
    </row>
    <row r="1930" spans="1:8" ht="13.5" x14ac:dyDescent="0.25">
      <c r="A1930" s="11"/>
      <c r="B1930" s="10">
        <v>45111</v>
      </c>
      <c r="C1930" s="2">
        <v>5</v>
      </c>
      <c r="D1930" s="2">
        <v>4.99</v>
      </c>
      <c r="E1930" s="2">
        <v>33</v>
      </c>
      <c r="F1930" s="2">
        <v>5</v>
      </c>
      <c r="G1930" s="2">
        <v>165</v>
      </c>
      <c r="H1930" s="16">
        <f t="shared" si="30"/>
        <v>0</v>
      </c>
    </row>
    <row r="1931" spans="1:8" ht="13.5" x14ac:dyDescent="0.25">
      <c r="A1931" s="11"/>
      <c r="B1931" s="10">
        <v>45112</v>
      </c>
      <c r="C1931" s="2">
        <v>5.14</v>
      </c>
      <c r="D1931" s="2">
        <v>5.1296999999999997</v>
      </c>
      <c r="E1931" s="2">
        <v>30</v>
      </c>
      <c r="F1931" s="2">
        <v>5.14</v>
      </c>
      <c r="G1931" s="2">
        <v>154.19999999999999</v>
      </c>
      <c r="H1931" s="16">
        <f t="shared" si="30"/>
        <v>2.7995991983967832E-2</v>
      </c>
    </row>
    <row r="1932" spans="1:8" ht="13.5" x14ac:dyDescent="0.25">
      <c r="A1932" s="11"/>
      <c r="B1932" s="10">
        <v>45113</v>
      </c>
      <c r="C1932" s="2">
        <v>5.14</v>
      </c>
      <c r="D1932" s="2">
        <v>5.1296999999999997</v>
      </c>
      <c r="E1932" s="2">
        <v>0</v>
      </c>
      <c r="F1932" s="2">
        <v>0</v>
      </c>
      <c r="G1932" s="2">
        <v>0</v>
      </c>
      <c r="H1932" s="16">
        <f t="shared" si="30"/>
        <v>0</v>
      </c>
    </row>
    <row r="1933" spans="1:8" ht="13.5" x14ac:dyDescent="0.25">
      <c r="A1933" s="11"/>
      <c r="B1933" s="10">
        <v>45114</v>
      </c>
      <c r="C1933" s="2">
        <v>5.14</v>
      </c>
      <c r="D1933" s="2">
        <v>5.1296999999999997</v>
      </c>
      <c r="E1933" s="2">
        <v>281</v>
      </c>
      <c r="F1933" s="2">
        <v>5.14</v>
      </c>
      <c r="G1933" s="2">
        <v>1444.34</v>
      </c>
      <c r="H1933" s="16">
        <f t="shared" si="30"/>
        <v>0</v>
      </c>
    </row>
    <row r="1934" spans="1:8" ht="13.5" x14ac:dyDescent="0.25">
      <c r="A1934" s="11"/>
      <c r="B1934" s="10">
        <v>45117</v>
      </c>
      <c r="C1934" s="2">
        <v>5.14</v>
      </c>
      <c r="D1934" s="2">
        <v>5.1296999999999997</v>
      </c>
      <c r="E1934" s="2">
        <v>0</v>
      </c>
      <c r="F1934" s="2">
        <v>0</v>
      </c>
      <c r="G1934" s="2">
        <v>0</v>
      </c>
      <c r="H1934" s="16">
        <f t="shared" si="30"/>
        <v>0</v>
      </c>
    </row>
    <row r="1935" spans="1:8" ht="13.5" x14ac:dyDescent="0.25">
      <c r="A1935" s="11"/>
      <c r="B1935" s="10">
        <v>45118</v>
      </c>
      <c r="C1935" s="2">
        <v>5.14</v>
      </c>
      <c r="D1935" s="2">
        <v>5.1296999999999997</v>
      </c>
      <c r="E1935" s="2">
        <v>0</v>
      </c>
      <c r="F1935" s="2">
        <v>0</v>
      </c>
      <c r="G1935" s="2">
        <v>0</v>
      </c>
      <c r="H1935" s="16">
        <f t="shared" si="30"/>
        <v>0</v>
      </c>
    </row>
    <row r="1936" spans="1:8" ht="13.5" x14ac:dyDescent="0.25">
      <c r="A1936" s="11"/>
      <c r="B1936" s="10">
        <v>45119</v>
      </c>
      <c r="C1936" s="2">
        <v>4.91</v>
      </c>
      <c r="D1936" s="2">
        <v>4.9001999999999999</v>
      </c>
      <c r="E1936" s="2">
        <v>702</v>
      </c>
      <c r="F1936" s="2">
        <v>4.91</v>
      </c>
      <c r="G1936" s="2">
        <v>3446.82</v>
      </c>
      <c r="H1936" s="16">
        <f t="shared" si="30"/>
        <v>-4.4739458447862417E-2</v>
      </c>
    </row>
    <row r="1937" spans="1:8" ht="13.5" x14ac:dyDescent="0.25">
      <c r="A1937" s="11"/>
      <c r="B1937" s="10">
        <v>45120</v>
      </c>
      <c r="C1937" s="2">
        <v>4.92</v>
      </c>
      <c r="D1937" s="2">
        <v>4.9101999999999997</v>
      </c>
      <c r="E1937" s="2">
        <v>18</v>
      </c>
      <c r="F1937" s="2">
        <v>4.92</v>
      </c>
      <c r="G1937" s="2">
        <v>88.56</v>
      </c>
      <c r="H1937" s="16">
        <f t="shared" si="30"/>
        <v>2.0407330313048011E-3</v>
      </c>
    </row>
    <row r="1938" spans="1:8" ht="13.5" x14ac:dyDescent="0.25">
      <c r="A1938" s="11"/>
      <c r="B1938" s="10">
        <v>45121</v>
      </c>
      <c r="C1938" s="2">
        <v>4.92</v>
      </c>
      <c r="D1938" s="2">
        <v>4.9101999999999997</v>
      </c>
      <c r="E1938" s="2">
        <v>14</v>
      </c>
      <c r="F1938" s="2">
        <v>4.92</v>
      </c>
      <c r="G1938" s="2">
        <v>68.88</v>
      </c>
      <c r="H1938" s="16">
        <f t="shared" si="30"/>
        <v>0</v>
      </c>
    </row>
    <row r="1939" spans="1:8" ht="13.5" x14ac:dyDescent="0.25">
      <c r="A1939" s="11"/>
      <c r="B1939" s="10">
        <v>45124</v>
      </c>
      <c r="C1939" s="2">
        <v>4.84</v>
      </c>
      <c r="D1939" s="2">
        <v>4.8303000000000003</v>
      </c>
      <c r="E1939" s="2">
        <v>20</v>
      </c>
      <c r="F1939" s="2">
        <v>4.84</v>
      </c>
      <c r="G1939" s="2">
        <v>96.8</v>
      </c>
      <c r="H1939" s="16">
        <f t="shared" si="30"/>
        <v>-1.6272249602867384E-2</v>
      </c>
    </row>
    <row r="1940" spans="1:8" ht="13.5" x14ac:dyDescent="0.25">
      <c r="A1940" s="11"/>
      <c r="B1940" s="10">
        <v>45125</v>
      </c>
      <c r="C1940" s="2">
        <v>5</v>
      </c>
      <c r="D1940" s="2">
        <v>4.99</v>
      </c>
      <c r="E1940" s="2">
        <v>145</v>
      </c>
      <c r="F1940" s="2">
        <v>5</v>
      </c>
      <c r="G1940" s="2">
        <v>725</v>
      </c>
      <c r="H1940" s="16">
        <f t="shared" si="30"/>
        <v>3.3062128646253845E-2</v>
      </c>
    </row>
    <row r="1941" spans="1:8" ht="13.5" x14ac:dyDescent="0.25">
      <c r="A1941" s="11"/>
      <c r="B1941" s="10">
        <v>45127</v>
      </c>
      <c r="C1941" s="2">
        <v>5</v>
      </c>
      <c r="D1941" s="2">
        <v>4.99</v>
      </c>
      <c r="E1941" s="2">
        <v>10</v>
      </c>
      <c r="F1941" s="2">
        <v>5</v>
      </c>
      <c r="G1941" s="2">
        <v>50</v>
      </c>
      <c r="H1941" s="16">
        <f t="shared" si="30"/>
        <v>0</v>
      </c>
    </row>
    <row r="1942" spans="1:8" ht="13.5" x14ac:dyDescent="0.25">
      <c r="A1942" s="11"/>
      <c r="B1942" s="10">
        <v>45128</v>
      </c>
      <c r="C1942" s="2">
        <v>5</v>
      </c>
      <c r="D1942" s="2">
        <v>4.99</v>
      </c>
      <c r="E1942" s="2">
        <v>0</v>
      </c>
      <c r="F1942" s="2">
        <v>0</v>
      </c>
      <c r="G1942" s="2">
        <v>0</v>
      </c>
      <c r="H1942" s="16">
        <f t="shared" si="30"/>
        <v>0</v>
      </c>
    </row>
    <row r="1943" spans="1:8" ht="13.5" x14ac:dyDescent="0.25">
      <c r="A1943" s="11"/>
      <c r="B1943" s="10">
        <v>45131</v>
      </c>
      <c r="C1943" s="2">
        <v>5</v>
      </c>
      <c r="D1943" s="2">
        <v>4.99</v>
      </c>
      <c r="E1943" s="2">
        <v>445</v>
      </c>
      <c r="F1943" s="2">
        <v>5</v>
      </c>
      <c r="G1943" s="2">
        <v>2225</v>
      </c>
      <c r="H1943" s="16">
        <f t="shared" si="30"/>
        <v>0</v>
      </c>
    </row>
    <row r="1944" spans="1:8" ht="13.5" x14ac:dyDescent="0.25">
      <c r="A1944" s="11"/>
      <c r="B1944" s="10">
        <v>45133</v>
      </c>
      <c r="C1944" s="2">
        <v>5</v>
      </c>
      <c r="D1944" s="2">
        <v>4.99</v>
      </c>
      <c r="E1944" s="2">
        <v>0</v>
      </c>
      <c r="F1944" s="2">
        <v>0</v>
      </c>
      <c r="G1944" s="2">
        <v>0</v>
      </c>
      <c r="H1944" s="16">
        <f t="shared" si="30"/>
        <v>0</v>
      </c>
    </row>
    <row r="1945" spans="1:8" ht="13.5" x14ac:dyDescent="0.25">
      <c r="A1945" s="11"/>
      <c r="B1945" s="10">
        <v>45134</v>
      </c>
      <c r="C1945" s="2">
        <v>5.15</v>
      </c>
      <c r="D1945" s="2">
        <v>5.1397000000000004</v>
      </c>
      <c r="E1945" s="2">
        <v>417</v>
      </c>
      <c r="F1945" s="2">
        <v>5.15</v>
      </c>
      <c r="G1945" s="2">
        <v>2147.5500000000002</v>
      </c>
      <c r="H1945" s="16">
        <f t="shared" si="30"/>
        <v>3.0000000000000034E-2</v>
      </c>
    </row>
    <row r="1946" spans="1:8" ht="13.5" x14ac:dyDescent="0.25">
      <c r="A1946" s="11"/>
      <c r="B1946" s="10">
        <v>45135</v>
      </c>
      <c r="C1946" s="2">
        <v>5</v>
      </c>
      <c r="D1946" s="2">
        <v>4.99</v>
      </c>
      <c r="E1946" s="2">
        <v>2230</v>
      </c>
      <c r="F1946" s="2">
        <v>5</v>
      </c>
      <c r="G1946" s="2">
        <v>11150</v>
      </c>
      <c r="H1946" s="16">
        <f t="shared" si="30"/>
        <v>-2.9126213592233038E-2</v>
      </c>
    </row>
    <row r="1947" spans="1:8" ht="13.5" x14ac:dyDescent="0.25">
      <c r="A1947" s="11"/>
      <c r="B1947" s="10">
        <v>45138</v>
      </c>
      <c r="C1947" s="2">
        <v>4.92</v>
      </c>
      <c r="D1947" s="2">
        <v>4.9101999999999997</v>
      </c>
      <c r="E1947" s="2">
        <v>481</v>
      </c>
      <c r="F1947" s="2">
        <v>4.92</v>
      </c>
      <c r="G1947" s="2">
        <v>2366.52</v>
      </c>
      <c r="H1947" s="16">
        <f t="shared" si="30"/>
        <v>-1.5991983967935979E-2</v>
      </c>
    </row>
    <row r="1948" spans="1:8" ht="13.5" x14ac:dyDescent="0.25">
      <c r="A1948" s="11"/>
      <c r="B1948" s="10">
        <v>45139</v>
      </c>
      <c r="C1948" s="2">
        <v>4.92</v>
      </c>
      <c r="D1948" s="2">
        <v>4.9101999999999997</v>
      </c>
      <c r="E1948" s="2">
        <v>370</v>
      </c>
      <c r="F1948" s="2">
        <v>4.92</v>
      </c>
      <c r="G1948" s="2">
        <v>1820.4</v>
      </c>
      <c r="H1948" s="16">
        <f t="shared" si="30"/>
        <v>0</v>
      </c>
    </row>
    <row r="1949" spans="1:8" ht="13.5" x14ac:dyDescent="0.25">
      <c r="A1949" s="11"/>
      <c r="B1949" s="10">
        <v>45140</v>
      </c>
      <c r="C1949" s="2">
        <v>4.92</v>
      </c>
      <c r="D1949" s="2">
        <v>4.9101999999999997</v>
      </c>
      <c r="E1949" s="2">
        <v>845</v>
      </c>
      <c r="F1949" s="2">
        <v>4.92</v>
      </c>
      <c r="G1949" s="2">
        <v>4157.3999999999996</v>
      </c>
      <c r="H1949" s="16">
        <f t="shared" si="30"/>
        <v>0</v>
      </c>
    </row>
    <row r="1950" spans="1:8" ht="13.5" x14ac:dyDescent="0.25">
      <c r="A1950" s="11"/>
      <c r="B1950" s="10">
        <v>45141</v>
      </c>
      <c r="C1950" s="2">
        <v>4.8899999999999997</v>
      </c>
      <c r="D1950" s="2">
        <v>4.8802000000000003</v>
      </c>
      <c r="E1950" s="2">
        <v>1900</v>
      </c>
      <c r="F1950" s="2">
        <v>4.8899999999999997</v>
      </c>
      <c r="G1950" s="2">
        <v>9291</v>
      </c>
      <c r="H1950" s="16">
        <f t="shared" si="30"/>
        <v>-6.1097307645308465E-3</v>
      </c>
    </row>
    <row r="1951" spans="1:8" ht="13.5" x14ac:dyDescent="0.25">
      <c r="A1951" s="11"/>
      <c r="B1951" s="10">
        <v>45142</v>
      </c>
      <c r="C1951" s="2">
        <v>4.8899999999999997</v>
      </c>
      <c r="D1951" s="2">
        <v>4.8802000000000003</v>
      </c>
      <c r="E1951" s="2">
        <v>0</v>
      </c>
      <c r="F1951" s="2">
        <v>0</v>
      </c>
      <c r="G1951" s="2">
        <v>0</v>
      </c>
      <c r="H1951" s="16">
        <f t="shared" si="30"/>
        <v>0</v>
      </c>
    </row>
    <row r="1952" spans="1:8" ht="13.5" x14ac:dyDescent="0.25">
      <c r="A1952" s="11"/>
      <c r="B1952" s="10">
        <v>45145</v>
      </c>
      <c r="C1952" s="2">
        <v>4.8899999999999997</v>
      </c>
      <c r="D1952" s="2">
        <v>4.8802000000000003</v>
      </c>
      <c r="E1952" s="2">
        <v>300</v>
      </c>
      <c r="F1952" s="2">
        <v>4.8899999999999997</v>
      </c>
      <c r="G1952" s="2">
        <v>1467</v>
      </c>
      <c r="H1952" s="16">
        <f t="shared" si="30"/>
        <v>0</v>
      </c>
    </row>
    <row r="1953" spans="1:8" ht="13.5" x14ac:dyDescent="0.25">
      <c r="A1953" s="11"/>
      <c r="B1953" s="10">
        <v>45146</v>
      </c>
      <c r="C1953" s="2">
        <v>4.8899999999999997</v>
      </c>
      <c r="D1953" s="2">
        <v>4.8802000000000003</v>
      </c>
      <c r="E1953" s="2">
        <v>1205</v>
      </c>
      <c r="F1953" s="2">
        <v>4.8899999999999997</v>
      </c>
      <c r="G1953" s="2">
        <v>5892.45</v>
      </c>
      <c r="H1953" s="16">
        <f t="shared" si="30"/>
        <v>0</v>
      </c>
    </row>
    <row r="1954" spans="1:8" ht="13.5" x14ac:dyDescent="0.25">
      <c r="A1954" s="11"/>
      <c r="B1954" s="10">
        <v>45147</v>
      </c>
      <c r="C1954" s="2">
        <v>4.8899999999999997</v>
      </c>
      <c r="D1954" s="2">
        <v>4.8802000000000003</v>
      </c>
      <c r="E1954" s="2">
        <v>0</v>
      </c>
      <c r="F1954" s="2">
        <v>0</v>
      </c>
      <c r="G1954" s="2">
        <v>0</v>
      </c>
      <c r="H1954" s="16">
        <f t="shared" si="30"/>
        <v>0</v>
      </c>
    </row>
    <row r="1955" spans="1:8" ht="13.5" x14ac:dyDescent="0.25">
      <c r="A1955" s="11"/>
      <c r="B1955" s="10">
        <v>45148</v>
      </c>
      <c r="C1955" s="2">
        <v>4.8899999999999997</v>
      </c>
      <c r="D1955" s="2">
        <v>4.8802000000000003</v>
      </c>
      <c r="E1955" s="2">
        <v>0</v>
      </c>
      <c r="F1955" s="2">
        <v>0</v>
      </c>
      <c r="G1955" s="2">
        <v>0</v>
      </c>
      <c r="H1955" s="16">
        <f t="shared" si="30"/>
        <v>0</v>
      </c>
    </row>
    <row r="1956" spans="1:8" ht="13.5" x14ac:dyDescent="0.25">
      <c r="A1956" s="11"/>
      <c r="B1956" s="10">
        <v>45149</v>
      </c>
      <c r="C1956" s="2">
        <v>4.8899999999999997</v>
      </c>
      <c r="D1956" s="2">
        <v>4.8802000000000003</v>
      </c>
      <c r="E1956" s="2">
        <v>2400</v>
      </c>
      <c r="F1956" s="2">
        <v>4.8959999999999999</v>
      </c>
      <c r="G1956" s="2">
        <v>11750.4</v>
      </c>
      <c r="H1956" s="16">
        <f t="shared" si="30"/>
        <v>0</v>
      </c>
    </row>
    <row r="1957" spans="1:8" ht="13.5" x14ac:dyDescent="0.25">
      <c r="A1957" s="11"/>
      <c r="B1957" s="10">
        <v>45152</v>
      </c>
      <c r="C1957" s="2">
        <v>4.87</v>
      </c>
      <c r="D1957" s="2">
        <v>4.8602999999999996</v>
      </c>
      <c r="E1957" s="2">
        <v>203</v>
      </c>
      <c r="F1957" s="2">
        <v>4.875</v>
      </c>
      <c r="G1957" s="2">
        <v>989.625</v>
      </c>
      <c r="H1957" s="16">
        <f t="shared" si="30"/>
        <v>-4.0777017335356528E-3</v>
      </c>
    </row>
    <row r="1958" spans="1:8" ht="13.5" x14ac:dyDescent="0.25">
      <c r="A1958" s="11"/>
      <c r="B1958" s="10">
        <v>45153</v>
      </c>
      <c r="C1958" s="2">
        <v>4.87</v>
      </c>
      <c r="D1958" s="2">
        <v>4.8602999999999996</v>
      </c>
      <c r="E1958" s="2">
        <v>508</v>
      </c>
      <c r="F1958" s="2">
        <v>4.87</v>
      </c>
      <c r="G1958" s="2">
        <v>2473.96</v>
      </c>
      <c r="H1958" s="16">
        <f t="shared" si="30"/>
        <v>0</v>
      </c>
    </row>
    <row r="1959" spans="1:8" ht="13.5" x14ac:dyDescent="0.25">
      <c r="A1959" s="11"/>
      <c r="B1959" s="10">
        <v>45154</v>
      </c>
      <c r="C1959" s="2">
        <v>4.7</v>
      </c>
      <c r="D1959" s="2">
        <v>4.6905999999999999</v>
      </c>
      <c r="E1959" s="2">
        <v>678</v>
      </c>
      <c r="F1959" s="2">
        <v>4.8250000000000002</v>
      </c>
      <c r="G1959" s="2">
        <v>3271.35</v>
      </c>
      <c r="H1959" s="16">
        <f t="shared" si="30"/>
        <v>-3.4915540192992152E-2</v>
      </c>
    </row>
    <row r="1960" spans="1:8" ht="13.5" x14ac:dyDescent="0.25">
      <c r="A1960" s="11"/>
      <c r="B1960" s="10">
        <v>45155</v>
      </c>
      <c r="C1960" s="2">
        <v>4.7</v>
      </c>
      <c r="D1960" s="2">
        <v>4.6905999999999999</v>
      </c>
      <c r="E1960" s="2">
        <v>0</v>
      </c>
      <c r="F1960" s="2">
        <v>0</v>
      </c>
      <c r="G1960" s="2">
        <v>0</v>
      </c>
      <c r="H1960" s="16">
        <f t="shared" si="30"/>
        <v>0</v>
      </c>
    </row>
    <row r="1961" spans="1:8" ht="13.5" x14ac:dyDescent="0.25">
      <c r="A1961" s="11"/>
      <c r="B1961" s="10">
        <v>45156</v>
      </c>
      <c r="C1961" s="2">
        <v>4.7</v>
      </c>
      <c r="D1961" s="2">
        <v>4.6905999999999999</v>
      </c>
      <c r="E1961" s="2">
        <v>222</v>
      </c>
      <c r="F1961" s="2">
        <v>4.7</v>
      </c>
      <c r="G1961" s="2">
        <v>1043.4000000000001</v>
      </c>
      <c r="H1961" s="16">
        <f t="shared" si="30"/>
        <v>0</v>
      </c>
    </row>
    <row r="1962" spans="1:8" ht="13.5" x14ac:dyDescent="0.25">
      <c r="A1962" s="11"/>
      <c r="B1962" s="10">
        <v>45159</v>
      </c>
      <c r="C1962" s="2">
        <v>4.7</v>
      </c>
      <c r="D1962" s="2">
        <v>4.6905999999999999</v>
      </c>
      <c r="E1962" s="2">
        <v>1000</v>
      </c>
      <c r="F1962" s="2">
        <v>4.7</v>
      </c>
      <c r="G1962" s="2">
        <v>4700</v>
      </c>
      <c r="H1962" s="16">
        <f t="shared" si="30"/>
        <v>0</v>
      </c>
    </row>
    <row r="1963" spans="1:8" ht="13.5" x14ac:dyDescent="0.25">
      <c r="A1963" s="11"/>
      <c r="B1963" s="10">
        <v>45160</v>
      </c>
      <c r="C1963" s="2">
        <v>4.7</v>
      </c>
      <c r="D1963" s="2">
        <v>4.6905999999999999</v>
      </c>
      <c r="E1963" s="2">
        <v>30</v>
      </c>
      <c r="F1963" s="2">
        <v>4.7</v>
      </c>
      <c r="G1963" s="2">
        <v>141</v>
      </c>
      <c r="H1963" s="16">
        <f t="shared" si="30"/>
        <v>0</v>
      </c>
    </row>
    <row r="1964" spans="1:8" ht="13.5" x14ac:dyDescent="0.25">
      <c r="A1964" s="11"/>
      <c r="B1964" s="10">
        <v>45161</v>
      </c>
      <c r="C1964" s="2">
        <v>4.7</v>
      </c>
      <c r="D1964" s="2">
        <v>4.6905999999999999</v>
      </c>
      <c r="E1964" s="2">
        <v>6</v>
      </c>
      <c r="F1964" s="2">
        <v>4.7</v>
      </c>
      <c r="G1964" s="2">
        <v>28.2</v>
      </c>
      <c r="H1964" s="16">
        <f t="shared" si="30"/>
        <v>0</v>
      </c>
    </row>
    <row r="1965" spans="1:8" ht="13.5" x14ac:dyDescent="0.25">
      <c r="A1965" s="11"/>
      <c r="B1965" s="10">
        <v>45162</v>
      </c>
      <c r="C1965" s="2">
        <v>4.7</v>
      </c>
      <c r="D1965" s="2">
        <v>4.6905999999999999</v>
      </c>
      <c r="E1965" s="2">
        <v>279</v>
      </c>
      <c r="F1965" s="2">
        <v>4.7</v>
      </c>
      <c r="G1965" s="2">
        <v>1311.3</v>
      </c>
      <c r="H1965" s="16">
        <f t="shared" si="30"/>
        <v>0</v>
      </c>
    </row>
    <row r="1966" spans="1:8" ht="13.5" x14ac:dyDescent="0.25">
      <c r="A1966" s="11"/>
      <c r="B1966" s="10">
        <v>45163</v>
      </c>
      <c r="C1966" s="2">
        <v>4.7</v>
      </c>
      <c r="D1966" s="2">
        <v>4.6905999999999999</v>
      </c>
      <c r="E1966" s="2">
        <v>178</v>
      </c>
      <c r="F1966" s="2">
        <v>4.71</v>
      </c>
      <c r="G1966" s="2">
        <v>838.38</v>
      </c>
      <c r="H1966" s="16">
        <f t="shared" si="30"/>
        <v>0</v>
      </c>
    </row>
    <row r="1967" spans="1:8" ht="13.5" x14ac:dyDescent="0.25">
      <c r="A1967" s="11"/>
      <c r="B1967" s="10">
        <v>45166</v>
      </c>
      <c r="C1967" s="2">
        <v>4.57</v>
      </c>
      <c r="D1967" s="2">
        <v>4.5609000000000002</v>
      </c>
      <c r="E1967" s="2">
        <v>32</v>
      </c>
      <c r="F1967" s="2">
        <v>4.57</v>
      </c>
      <c r="G1967" s="2">
        <v>146.24</v>
      </c>
      <c r="H1967" s="16">
        <f t="shared" si="30"/>
        <v>-2.76510467743998E-2</v>
      </c>
    </row>
    <row r="1968" spans="1:8" ht="13.5" x14ac:dyDescent="0.25">
      <c r="A1968" s="11"/>
      <c r="B1968" s="10">
        <v>45167</v>
      </c>
      <c r="C1968" s="2">
        <v>4.7699999999999996</v>
      </c>
      <c r="D1968" s="2">
        <v>4.7605000000000004</v>
      </c>
      <c r="E1968" s="2">
        <v>0</v>
      </c>
      <c r="F1968" s="2">
        <v>0</v>
      </c>
      <c r="G1968" s="2">
        <v>0</v>
      </c>
      <c r="H1968" s="16">
        <f t="shared" si="30"/>
        <v>4.3763292332653692E-2</v>
      </c>
    </row>
    <row r="1969" spans="1:8" ht="13.5" x14ac:dyDescent="0.25">
      <c r="A1969" s="11"/>
      <c r="B1969" s="10">
        <v>45168</v>
      </c>
      <c r="C1969" s="2">
        <v>4.88</v>
      </c>
      <c r="D1969" s="2">
        <v>4.8701999999999996</v>
      </c>
      <c r="E1969" s="2">
        <v>10</v>
      </c>
      <c r="F1969" s="2">
        <v>4.88</v>
      </c>
      <c r="G1969" s="2">
        <v>48.8</v>
      </c>
      <c r="H1969" s="16">
        <f t="shared" si="30"/>
        <v>2.3043797920386352E-2</v>
      </c>
    </row>
    <row r="1970" spans="1:8" ht="13.5" x14ac:dyDescent="0.25">
      <c r="A1970" s="11"/>
      <c r="B1970" s="10">
        <v>45169</v>
      </c>
      <c r="C1970" s="2">
        <v>4.88</v>
      </c>
      <c r="D1970" s="2">
        <v>4.8701999999999996</v>
      </c>
      <c r="E1970" s="2">
        <v>0</v>
      </c>
      <c r="F1970" s="2">
        <v>0</v>
      </c>
      <c r="G1970" s="2">
        <v>0</v>
      </c>
      <c r="H1970" s="16">
        <f t="shared" si="30"/>
        <v>0</v>
      </c>
    </row>
    <row r="1971" spans="1:8" ht="13.5" x14ac:dyDescent="0.25">
      <c r="A1971" s="11"/>
      <c r="B1971" s="10">
        <v>45170</v>
      </c>
      <c r="C1971" s="2">
        <v>4.88</v>
      </c>
      <c r="D1971" s="2">
        <v>4.8701999999999996</v>
      </c>
      <c r="E1971" s="2">
        <v>243</v>
      </c>
      <c r="F1971" s="2">
        <v>4.88</v>
      </c>
      <c r="G1971" s="2">
        <v>1185.8399999999999</v>
      </c>
      <c r="H1971" s="16">
        <f t="shared" si="30"/>
        <v>0</v>
      </c>
    </row>
    <row r="1972" spans="1:8" ht="13.5" x14ac:dyDescent="0.25">
      <c r="A1972" s="11"/>
      <c r="B1972" s="10">
        <v>45173</v>
      </c>
      <c r="C1972" s="2">
        <v>4.88</v>
      </c>
      <c r="D1972" s="2">
        <v>4.8701999999999996</v>
      </c>
      <c r="E1972" s="2">
        <v>0</v>
      </c>
      <c r="F1972" s="2">
        <v>0</v>
      </c>
      <c r="G1972" s="2">
        <v>0</v>
      </c>
      <c r="H1972" s="16">
        <f t="shared" si="30"/>
        <v>0</v>
      </c>
    </row>
    <row r="1973" spans="1:8" ht="13.5" x14ac:dyDescent="0.25">
      <c r="A1973" s="11"/>
      <c r="B1973" s="10">
        <v>45174</v>
      </c>
      <c r="C1973" s="2">
        <v>4.88</v>
      </c>
      <c r="D1973" s="2">
        <v>4.8701999999999996</v>
      </c>
      <c r="E1973" s="2">
        <v>0</v>
      </c>
      <c r="F1973" s="2">
        <v>0</v>
      </c>
      <c r="G1973" s="2">
        <v>0</v>
      </c>
      <c r="H1973" s="16">
        <f t="shared" si="30"/>
        <v>0</v>
      </c>
    </row>
    <row r="1974" spans="1:8" ht="13.5" x14ac:dyDescent="0.25">
      <c r="A1974" s="11"/>
      <c r="B1974" s="10">
        <v>45175</v>
      </c>
      <c r="C1974" s="2">
        <v>4.88</v>
      </c>
      <c r="D1974" s="2">
        <v>4.8701999999999996</v>
      </c>
      <c r="E1974" s="2">
        <v>0</v>
      </c>
      <c r="F1974" s="2">
        <v>0</v>
      </c>
      <c r="G1974" s="2">
        <v>0</v>
      </c>
      <c r="H1974" s="16">
        <f t="shared" si="30"/>
        <v>0</v>
      </c>
    </row>
    <row r="1975" spans="1:8" ht="13.5" x14ac:dyDescent="0.25">
      <c r="A1975" s="11"/>
      <c r="B1975" s="10">
        <v>45176</v>
      </c>
      <c r="C1975" s="2">
        <v>4.88</v>
      </c>
      <c r="D1975" s="2">
        <v>4.8701999999999996</v>
      </c>
      <c r="E1975" s="2">
        <v>36</v>
      </c>
      <c r="F1975" s="2">
        <v>4.88</v>
      </c>
      <c r="G1975" s="2">
        <v>175.68</v>
      </c>
      <c r="H1975" s="16">
        <f t="shared" si="30"/>
        <v>0</v>
      </c>
    </row>
    <row r="1976" spans="1:8" ht="13.5" x14ac:dyDescent="0.25">
      <c r="A1976" s="11"/>
      <c r="B1976" s="10">
        <v>45177</v>
      </c>
      <c r="C1976" s="2">
        <v>4.9000000000000004</v>
      </c>
      <c r="D1976" s="2">
        <v>4.8902000000000001</v>
      </c>
      <c r="E1976" s="2">
        <v>322</v>
      </c>
      <c r="F1976" s="2">
        <v>4.9000000000000004</v>
      </c>
      <c r="G1976" s="2">
        <v>1577.8</v>
      </c>
      <c r="H1976" s="16">
        <f t="shared" si="30"/>
        <v>4.1066075315183076E-3</v>
      </c>
    </row>
    <row r="1977" spans="1:8" ht="13.5" x14ac:dyDescent="0.25">
      <c r="A1977" s="11"/>
      <c r="B1977" s="10">
        <v>45180</v>
      </c>
      <c r="C1977" s="2">
        <v>4.99</v>
      </c>
      <c r="D1977" s="2">
        <v>4.9800000000000004</v>
      </c>
      <c r="E1977" s="2">
        <v>9</v>
      </c>
      <c r="F1977" s="2">
        <v>4.99</v>
      </c>
      <c r="G1977" s="2">
        <v>44.91</v>
      </c>
      <c r="H1977" s="16">
        <f t="shared" si="30"/>
        <v>1.8363257126497959E-2</v>
      </c>
    </row>
    <row r="1978" spans="1:8" ht="13.5" x14ac:dyDescent="0.25">
      <c r="A1978" s="11"/>
      <c r="B1978" s="10">
        <v>45181</v>
      </c>
      <c r="C1978" s="2">
        <v>4.99</v>
      </c>
      <c r="D1978" s="2">
        <v>4.9800000000000004</v>
      </c>
      <c r="E1978" s="2">
        <v>21</v>
      </c>
      <c r="F1978" s="2">
        <v>5.0330000000000004</v>
      </c>
      <c r="G1978" s="2">
        <v>105.693</v>
      </c>
      <c r="H1978" s="16">
        <f t="shared" si="30"/>
        <v>0</v>
      </c>
    </row>
    <row r="1979" spans="1:8" ht="13.5" x14ac:dyDescent="0.25">
      <c r="A1979" s="11"/>
      <c r="B1979" s="10">
        <v>45182</v>
      </c>
      <c r="C1979" s="2">
        <v>5.0999999999999996</v>
      </c>
      <c r="D1979" s="2">
        <v>5.0898000000000003</v>
      </c>
      <c r="E1979" s="2">
        <v>80</v>
      </c>
      <c r="F1979" s="2">
        <v>5.1180000000000003</v>
      </c>
      <c r="G1979" s="2">
        <v>409.44</v>
      </c>
      <c r="H1979" s="16">
        <f t="shared" si="30"/>
        <v>2.2048192771084316E-2</v>
      </c>
    </row>
    <row r="1980" spans="1:8" ht="13.5" x14ac:dyDescent="0.25">
      <c r="A1980" s="11"/>
      <c r="B1980" s="10">
        <v>45183</v>
      </c>
      <c r="C1980" s="2">
        <v>5.03</v>
      </c>
      <c r="D1980" s="2">
        <v>5.0198999999999998</v>
      </c>
      <c r="E1980" s="2">
        <v>156</v>
      </c>
      <c r="F1980" s="2">
        <v>5.03</v>
      </c>
      <c r="G1980" s="2">
        <v>784.68</v>
      </c>
      <c r="H1980" s="16">
        <f t="shared" si="30"/>
        <v>-1.3733349051043365E-2</v>
      </c>
    </row>
    <row r="1981" spans="1:8" ht="13.5" x14ac:dyDescent="0.25">
      <c r="A1981" s="11"/>
      <c r="B1981" s="10">
        <v>45184</v>
      </c>
      <c r="C1981" s="2">
        <v>5.2</v>
      </c>
      <c r="D1981" s="2">
        <v>5.1896000000000004</v>
      </c>
      <c r="E1981" s="2">
        <v>45</v>
      </c>
      <c r="F1981" s="2">
        <v>5.2</v>
      </c>
      <c r="G1981" s="2">
        <v>234</v>
      </c>
      <c r="H1981" s="16">
        <f t="shared" si="30"/>
        <v>3.3805454291918294E-2</v>
      </c>
    </row>
    <row r="1982" spans="1:8" ht="13.5" x14ac:dyDescent="0.25">
      <c r="A1982" s="11"/>
      <c r="B1982" s="10">
        <v>45187</v>
      </c>
      <c r="C1982" s="2">
        <v>5.2</v>
      </c>
      <c r="D1982" s="2">
        <v>5.1896000000000004</v>
      </c>
      <c r="E1982" s="2">
        <v>420</v>
      </c>
      <c r="F1982" s="2">
        <v>5.2</v>
      </c>
      <c r="G1982" s="2">
        <v>2184</v>
      </c>
      <c r="H1982" s="16">
        <f t="shared" si="30"/>
        <v>0</v>
      </c>
    </row>
    <row r="1983" spans="1:8" ht="13.5" x14ac:dyDescent="0.25">
      <c r="A1983" s="11"/>
      <c r="B1983" s="10">
        <v>45188</v>
      </c>
      <c r="C1983" s="2">
        <v>5.24</v>
      </c>
      <c r="D1983" s="2">
        <v>5.2294999999999998</v>
      </c>
      <c r="E1983" s="2">
        <v>551</v>
      </c>
      <c r="F1983" s="2">
        <v>5.2069999999999999</v>
      </c>
      <c r="G1983" s="2">
        <v>2869.0569999999998</v>
      </c>
      <c r="H1983" s="16">
        <f t="shared" si="30"/>
        <v>7.6884538307382799E-3</v>
      </c>
    </row>
    <row r="1984" spans="1:8" ht="13.5" x14ac:dyDescent="0.25">
      <c r="A1984" s="11"/>
      <c r="B1984" s="10">
        <v>45189</v>
      </c>
      <c r="C1984" s="2">
        <v>5.24</v>
      </c>
      <c r="D1984" s="2">
        <v>5.2294999999999998</v>
      </c>
      <c r="E1984" s="2">
        <v>20</v>
      </c>
      <c r="F1984" s="2">
        <v>5.24</v>
      </c>
      <c r="G1984" s="2">
        <v>104.8</v>
      </c>
      <c r="H1984" s="16">
        <f t="shared" si="30"/>
        <v>0</v>
      </c>
    </row>
    <row r="1985" spans="1:8" ht="13.5" x14ac:dyDescent="0.25">
      <c r="A1985" s="11"/>
      <c r="B1985" s="10">
        <v>45190</v>
      </c>
      <c r="C1985" s="2">
        <v>5.28</v>
      </c>
      <c r="D1985" s="2">
        <v>5.2694000000000001</v>
      </c>
      <c r="E1985" s="2">
        <v>30</v>
      </c>
      <c r="F1985" s="2">
        <v>5.28</v>
      </c>
      <c r="G1985" s="2">
        <v>158.4</v>
      </c>
      <c r="H1985" s="16">
        <f t="shared" si="30"/>
        <v>7.6297925231858243E-3</v>
      </c>
    </row>
    <row r="1986" spans="1:8" ht="13.5" x14ac:dyDescent="0.25">
      <c r="A1986" s="11"/>
      <c r="B1986" s="10">
        <v>45191</v>
      </c>
      <c r="C1986" s="2">
        <v>5.29</v>
      </c>
      <c r="D1986" s="2">
        <v>5.2793999999999999</v>
      </c>
      <c r="E1986" s="2">
        <v>21</v>
      </c>
      <c r="F1986" s="2">
        <v>5.2949999999999999</v>
      </c>
      <c r="G1986" s="2">
        <v>111.19499999999999</v>
      </c>
      <c r="H1986" s="16">
        <f t="shared" si="30"/>
        <v>1.8977492693664907E-3</v>
      </c>
    </row>
    <row r="1987" spans="1:8" ht="13.5" x14ac:dyDescent="0.25">
      <c r="A1987" s="11"/>
      <c r="B1987" s="10">
        <v>45194</v>
      </c>
      <c r="C1987" s="2">
        <v>5.0599999999999996</v>
      </c>
      <c r="D1987" s="2">
        <v>5.0499000000000001</v>
      </c>
      <c r="E1987" s="2">
        <v>120</v>
      </c>
      <c r="F1987" s="2">
        <v>5.0599999999999996</v>
      </c>
      <c r="G1987" s="2">
        <v>607.20000000000005</v>
      </c>
      <c r="H1987" s="16">
        <f t="shared" si="30"/>
        <v>-4.3470848960109068E-2</v>
      </c>
    </row>
    <row r="1988" spans="1:8" ht="13.5" x14ac:dyDescent="0.25">
      <c r="A1988" s="11"/>
      <c r="B1988" s="10">
        <v>45195</v>
      </c>
      <c r="C1988" s="2">
        <v>4.99</v>
      </c>
      <c r="D1988" s="2">
        <v>4.9800000000000004</v>
      </c>
      <c r="E1988" s="2">
        <v>550</v>
      </c>
      <c r="F1988" s="2">
        <v>4.99</v>
      </c>
      <c r="G1988" s="2">
        <v>2744.5</v>
      </c>
      <c r="H1988" s="16">
        <f t="shared" si="30"/>
        <v>-1.384185825461883E-2</v>
      </c>
    </row>
    <row r="1989" spans="1:8" ht="13.5" x14ac:dyDescent="0.25">
      <c r="A1989" s="11"/>
      <c r="B1989" s="10">
        <v>45197</v>
      </c>
      <c r="C1989" s="2">
        <v>4.99</v>
      </c>
      <c r="D1989" s="2">
        <v>4.9800000000000004</v>
      </c>
      <c r="E1989" s="2">
        <v>200</v>
      </c>
      <c r="F1989" s="2">
        <v>4.99</v>
      </c>
      <c r="G1989" s="2">
        <v>998</v>
      </c>
      <c r="H1989" s="16">
        <f t="shared" si="30"/>
        <v>0</v>
      </c>
    </row>
    <row r="1990" spans="1:8" ht="13.5" x14ac:dyDescent="0.25">
      <c r="A1990" s="11"/>
      <c r="B1990" s="10">
        <v>45198</v>
      </c>
      <c r="C1990" s="2">
        <v>4.9800000000000004</v>
      </c>
      <c r="D1990" s="2">
        <v>4.97</v>
      </c>
      <c r="E1990" s="2">
        <v>1135</v>
      </c>
      <c r="F1990" s="2">
        <v>4.984</v>
      </c>
      <c r="G1990" s="2">
        <v>5656.84</v>
      </c>
      <c r="H1990" s="16">
        <f t="shared" si="30"/>
        <v>-2.0080321285141918E-3</v>
      </c>
    </row>
    <row r="1991" spans="1:8" ht="13.5" x14ac:dyDescent="0.25">
      <c r="A1991" s="11"/>
      <c r="B1991" s="10">
        <v>45201</v>
      </c>
      <c r="C1991" s="2">
        <v>4.97</v>
      </c>
      <c r="D1991" s="2">
        <v>4.9600999999999997</v>
      </c>
      <c r="E1991" s="2">
        <v>550</v>
      </c>
      <c r="F1991" s="2">
        <v>4.97</v>
      </c>
      <c r="G1991" s="2">
        <v>2733.5</v>
      </c>
      <c r="H1991" s="16">
        <f t="shared" ref="H1991:H2054" si="31">(D1991-D1990)/D1990</f>
        <v>-1.9919517102615736E-3</v>
      </c>
    </row>
    <row r="1992" spans="1:8" ht="13.5" x14ac:dyDescent="0.25">
      <c r="A1992" s="11"/>
      <c r="B1992" s="10">
        <v>45202</v>
      </c>
      <c r="C1992" s="2">
        <v>4.97</v>
      </c>
      <c r="D1992" s="2">
        <v>4.9600999999999997</v>
      </c>
      <c r="E1992" s="2">
        <v>600</v>
      </c>
      <c r="F1992" s="2">
        <v>4.97</v>
      </c>
      <c r="G1992" s="2">
        <v>2982</v>
      </c>
      <c r="H1992" s="16">
        <f t="shared" si="31"/>
        <v>0</v>
      </c>
    </row>
    <row r="1993" spans="1:8" ht="13.5" x14ac:dyDescent="0.25">
      <c r="A1993" s="11"/>
      <c r="B1993" s="10">
        <v>45203</v>
      </c>
      <c r="C1993" s="2">
        <v>4.97</v>
      </c>
      <c r="D1993" s="2">
        <v>4.9600999999999997</v>
      </c>
      <c r="E1993" s="2">
        <v>0</v>
      </c>
      <c r="F1993" s="2">
        <v>0</v>
      </c>
      <c r="G1993" s="2">
        <v>0</v>
      </c>
      <c r="H1993" s="16">
        <f t="shared" si="31"/>
        <v>0</v>
      </c>
    </row>
    <row r="1994" spans="1:8" ht="13.5" x14ac:dyDescent="0.25">
      <c r="A1994" s="11"/>
      <c r="B1994" s="10">
        <v>45204</v>
      </c>
      <c r="C1994" s="2">
        <v>4.9400000000000004</v>
      </c>
      <c r="D1994" s="2">
        <v>4.9301000000000004</v>
      </c>
      <c r="E1994" s="2">
        <v>55</v>
      </c>
      <c r="F1994" s="2">
        <v>4.9400000000000004</v>
      </c>
      <c r="G1994" s="2">
        <v>271.7</v>
      </c>
      <c r="H1994" s="16">
        <f t="shared" si="31"/>
        <v>-6.0482651559443084E-3</v>
      </c>
    </row>
    <row r="1995" spans="1:8" ht="13.5" x14ac:dyDescent="0.25">
      <c r="A1995" s="11"/>
      <c r="B1995" s="10">
        <v>45205</v>
      </c>
      <c r="C1995" s="2">
        <v>4.93</v>
      </c>
      <c r="D1995" s="2">
        <v>4.9200999999999997</v>
      </c>
      <c r="E1995" s="2">
        <v>45</v>
      </c>
      <c r="F1995" s="2">
        <v>4.93</v>
      </c>
      <c r="G1995" s="2">
        <v>221.85</v>
      </c>
      <c r="H1995" s="16">
        <f t="shared" si="31"/>
        <v>-2.0283564227907497E-3</v>
      </c>
    </row>
    <row r="1996" spans="1:8" ht="13.5" x14ac:dyDescent="0.25">
      <c r="A1996" s="11"/>
      <c r="B1996" s="10">
        <v>45208</v>
      </c>
      <c r="C1996" s="2">
        <v>4.93</v>
      </c>
      <c r="D1996" s="2">
        <v>4.9200999999999997</v>
      </c>
      <c r="E1996" s="2">
        <v>45</v>
      </c>
      <c r="F1996" s="2">
        <v>4.93</v>
      </c>
      <c r="G1996" s="2">
        <v>221.85</v>
      </c>
      <c r="H1996" s="16">
        <f t="shared" si="31"/>
        <v>0</v>
      </c>
    </row>
    <row r="1997" spans="1:8" ht="13.5" x14ac:dyDescent="0.25">
      <c r="A1997" s="11"/>
      <c r="B1997" s="10">
        <v>45209</v>
      </c>
      <c r="C1997" s="2">
        <v>4.93</v>
      </c>
      <c r="D1997" s="2">
        <v>4.9200999999999997</v>
      </c>
      <c r="E1997" s="2">
        <v>0</v>
      </c>
      <c r="F1997" s="2">
        <v>0</v>
      </c>
      <c r="G1997" s="2">
        <v>0</v>
      </c>
      <c r="H1997" s="16">
        <f t="shared" si="31"/>
        <v>0</v>
      </c>
    </row>
    <row r="1998" spans="1:8" ht="13.5" x14ac:dyDescent="0.25">
      <c r="A1998" s="11"/>
      <c r="B1998" s="10">
        <v>45210</v>
      </c>
      <c r="C1998" s="2">
        <v>4.71</v>
      </c>
      <c r="D1998" s="2">
        <v>4.7005999999999997</v>
      </c>
      <c r="E1998" s="2">
        <v>517</v>
      </c>
      <c r="F1998" s="2">
        <v>4.71</v>
      </c>
      <c r="G1998" s="2">
        <v>2435.0700000000002</v>
      </c>
      <c r="H1998" s="16">
        <f t="shared" si="31"/>
        <v>-4.4612914371659124E-2</v>
      </c>
    </row>
    <row r="1999" spans="1:8" ht="13.5" x14ac:dyDescent="0.25">
      <c r="A1999" s="11"/>
      <c r="B1999" s="10">
        <v>45211</v>
      </c>
      <c r="C1999" s="2">
        <v>4.51</v>
      </c>
      <c r="D1999" s="2">
        <v>4.5010000000000003</v>
      </c>
      <c r="E1999" s="2">
        <v>1866</v>
      </c>
      <c r="F1999" s="2">
        <v>4.51</v>
      </c>
      <c r="G1999" s="2">
        <v>8415.66</v>
      </c>
      <c r="H1999" s="16">
        <f t="shared" si="31"/>
        <v>-4.2462664340722323E-2</v>
      </c>
    </row>
    <row r="2000" spans="1:8" ht="13.5" x14ac:dyDescent="0.25">
      <c r="A2000" s="11"/>
      <c r="B2000" s="10">
        <v>45212</v>
      </c>
      <c r="C2000" s="2">
        <v>4.71</v>
      </c>
      <c r="D2000" s="2">
        <v>4.7005999999999997</v>
      </c>
      <c r="E2000" s="2">
        <v>5</v>
      </c>
      <c r="F2000" s="2">
        <v>4.71</v>
      </c>
      <c r="G2000" s="2">
        <v>23.55</v>
      </c>
      <c r="H2000" s="16">
        <f t="shared" si="31"/>
        <v>4.4345700955343105E-2</v>
      </c>
    </row>
    <row r="2001" spans="1:8" ht="13.5" x14ac:dyDescent="0.25">
      <c r="A2001" s="11"/>
      <c r="B2001" s="10">
        <v>45215</v>
      </c>
      <c r="C2001" s="2">
        <v>4.92</v>
      </c>
      <c r="D2001" s="2">
        <v>4.9101999999999997</v>
      </c>
      <c r="E2001" s="2">
        <v>0</v>
      </c>
      <c r="F2001" s="2">
        <v>0</v>
      </c>
      <c r="G2001" s="2">
        <v>0</v>
      </c>
      <c r="H2001" s="16">
        <f t="shared" si="31"/>
        <v>4.4590052333744634E-2</v>
      </c>
    </row>
    <row r="2002" spans="1:8" ht="13.5" x14ac:dyDescent="0.25">
      <c r="A2002" s="11"/>
      <c r="B2002" s="10">
        <v>45216</v>
      </c>
      <c r="C2002" s="2">
        <v>4.96</v>
      </c>
      <c r="D2002" s="2">
        <v>4.9500999999999999</v>
      </c>
      <c r="E2002" s="2">
        <v>5</v>
      </c>
      <c r="F2002" s="2">
        <v>4.96</v>
      </c>
      <c r="G2002" s="2">
        <v>24.8</v>
      </c>
      <c r="H2002" s="16">
        <f t="shared" si="31"/>
        <v>8.1259419168262532E-3</v>
      </c>
    </row>
    <row r="2003" spans="1:8" ht="13.5" x14ac:dyDescent="0.25">
      <c r="A2003" s="11"/>
      <c r="B2003" s="10">
        <v>45217</v>
      </c>
      <c r="C2003" s="2">
        <v>4.96</v>
      </c>
      <c r="D2003" s="2">
        <v>4.9500999999999999</v>
      </c>
      <c r="E2003" s="2">
        <v>0</v>
      </c>
      <c r="F2003" s="2">
        <v>0</v>
      </c>
      <c r="G2003" s="2">
        <v>0</v>
      </c>
      <c r="H2003" s="16">
        <f t="shared" si="31"/>
        <v>0</v>
      </c>
    </row>
    <row r="2004" spans="1:8" ht="13.5" x14ac:dyDescent="0.25">
      <c r="A2004" s="11"/>
      <c r="B2004" s="10">
        <v>45218</v>
      </c>
      <c r="C2004" s="2">
        <v>4.74</v>
      </c>
      <c r="D2004" s="2">
        <v>4.7305000000000001</v>
      </c>
      <c r="E2004" s="2">
        <v>0</v>
      </c>
      <c r="F2004" s="2">
        <v>0</v>
      </c>
      <c r="G2004" s="2">
        <v>0</v>
      </c>
      <c r="H2004" s="16">
        <f t="shared" si="31"/>
        <v>-4.4362740146663665E-2</v>
      </c>
    </row>
    <row r="2005" spans="1:8" ht="13.5" x14ac:dyDescent="0.25">
      <c r="A2005" s="11"/>
      <c r="B2005" s="10">
        <v>45219</v>
      </c>
      <c r="C2005" s="2">
        <v>4.95</v>
      </c>
      <c r="D2005" s="2">
        <v>4.9401000000000002</v>
      </c>
      <c r="E2005" s="2">
        <v>100</v>
      </c>
      <c r="F2005" s="2">
        <v>4.95</v>
      </c>
      <c r="G2005" s="2">
        <v>495</v>
      </c>
      <c r="H2005" s="16">
        <f t="shared" si="31"/>
        <v>4.4308212662509248E-2</v>
      </c>
    </row>
    <row r="2006" spans="1:8" ht="13.5" x14ac:dyDescent="0.25">
      <c r="A2006" s="11"/>
      <c r="B2006" s="10">
        <v>45222</v>
      </c>
      <c r="C2006" s="2">
        <v>4.95</v>
      </c>
      <c r="D2006" s="2">
        <v>4.9401000000000002</v>
      </c>
      <c r="E2006" s="2">
        <v>0</v>
      </c>
      <c r="F2006" s="2">
        <v>0</v>
      </c>
      <c r="G2006" s="2">
        <v>0</v>
      </c>
      <c r="H2006" s="16">
        <f t="shared" si="31"/>
        <v>0</v>
      </c>
    </row>
    <row r="2007" spans="1:8" ht="13.5" x14ac:dyDescent="0.25">
      <c r="A2007" s="11"/>
      <c r="B2007" s="10">
        <v>45223</v>
      </c>
      <c r="C2007" s="2">
        <v>4.95</v>
      </c>
      <c r="D2007" s="2">
        <v>4.9401000000000002</v>
      </c>
      <c r="E2007" s="2">
        <v>0</v>
      </c>
      <c r="F2007" s="2">
        <v>0</v>
      </c>
      <c r="G2007" s="2">
        <v>0</v>
      </c>
      <c r="H2007" s="16">
        <f t="shared" si="31"/>
        <v>0</v>
      </c>
    </row>
    <row r="2008" spans="1:8" ht="13.5" x14ac:dyDescent="0.25">
      <c r="A2008" s="11"/>
      <c r="B2008" s="10">
        <v>45224</v>
      </c>
      <c r="C2008" s="2">
        <v>4.95</v>
      </c>
      <c r="D2008" s="2">
        <v>4.9401000000000002</v>
      </c>
      <c r="E2008" s="2">
        <v>0</v>
      </c>
      <c r="F2008" s="2">
        <v>0</v>
      </c>
      <c r="G2008" s="2">
        <v>0</v>
      </c>
      <c r="H2008" s="16">
        <f t="shared" si="31"/>
        <v>0</v>
      </c>
    </row>
    <row r="2009" spans="1:8" ht="13.5" x14ac:dyDescent="0.25">
      <c r="A2009" s="11"/>
      <c r="B2009" s="10">
        <v>45225</v>
      </c>
      <c r="C2009" s="2">
        <v>4.95</v>
      </c>
      <c r="D2009" s="2">
        <v>4.9401000000000002</v>
      </c>
      <c r="E2009" s="2">
        <v>5</v>
      </c>
      <c r="F2009" s="2">
        <v>4.95</v>
      </c>
      <c r="G2009" s="2">
        <v>24.75</v>
      </c>
      <c r="H2009" s="16">
        <f t="shared" si="31"/>
        <v>0</v>
      </c>
    </row>
    <row r="2010" spans="1:8" ht="13.5" x14ac:dyDescent="0.25">
      <c r="A2010" s="11"/>
      <c r="B2010" s="10">
        <v>45226</v>
      </c>
      <c r="C2010" s="2">
        <v>4.95</v>
      </c>
      <c r="D2010" s="2">
        <v>4.9401000000000002</v>
      </c>
      <c r="E2010" s="2">
        <v>5</v>
      </c>
      <c r="F2010" s="2">
        <v>4.95</v>
      </c>
      <c r="G2010" s="2">
        <v>24.75</v>
      </c>
      <c r="H2010" s="16">
        <f t="shared" si="31"/>
        <v>0</v>
      </c>
    </row>
    <row r="2011" spans="1:8" ht="13.5" x14ac:dyDescent="0.25">
      <c r="A2011" s="11"/>
      <c r="B2011" s="10">
        <v>45229</v>
      </c>
      <c r="C2011" s="2">
        <v>4.7300000000000004</v>
      </c>
      <c r="D2011" s="2">
        <v>4.7205000000000004</v>
      </c>
      <c r="E2011" s="2">
        <v>0</v>
      </c>
      <c r="F2011" s="2">
        <v>0</v>
      </c>
      <c r="G2011" s="2">
        <v>0</v>
      </c>
      <c r="H2011" s="16">
        <f t="shared" si="31"/>
        <v>-4.4452541446529381E-2</v>
      </c>
    </row>
    <row r="2012" spans="1:8" ht="13.5" x14ac:dyDescent="0.25">
      <c r="A2012" s="11"/>
      <c r="B2012" s="10">
        <v>45230</v>
      </c>
      <c r="C2012" s="2">
        <v>4.5199999999999996</v>
      </c>
      <c r="D2012" s="2">
        <v>4.5110000000000001</v>
      </c>
      <c r="E2012" s="2">
        <v>0</v>
      </c>
      <c r="F2012" s="2">
        <v>0</v>
      </c>
      <c r="G2012" s="2">
        <v>0</v>
      </c>
      <c r="H2012" s="16">
        <f t="shared" si="31"/>
        <v>-4.438089185467646E-2</v>
      </c>
    </row>
    <row r="2013" spans="1:8" ht="13.5" x14ac:dyDescent="0.25">
      <c r="A2013" s="11"/>
      <c r="B2013" s="10">
        <v>45231</v>
      </c>
      <c r="C2013" s="2">
        <v>4.53</v>
      </c>
      <c r="D2013" s="2">
        <v>4.5209000000000001</v>
      </c>
      <c r="E2013" s="2">
        <v>4</v>
      </c>
      <c r="F2013" s="2">
        <v>4.53</v>
      </c>
      <c r="G2013" s="2">
        <v>18.12</v>
      </c>
      <c r="H2013" s="16">
        <f t="shared" si="31"/>
        <v>2.1946353358457149E-3</v>
      </c>
    </row>
    <row r="2014" spans="1:8" ht="13.5" x14ac:dyDescent="0.25">
      <c r="A2014" s="11"/>
      <c r="B2014" s="10">
        <v>45232</v>
      </c>
      <c r="C2014" s="2">
        <v>4.5199999999999996</v>
      </c>
      <c r="D2014" s="2">
        <v>4.5110000000000001</v>
      </c>
      <c r="E2014" s="2">
        <v>388</v>
      </c>
      <c r="F2014" s="2">
        <v>4.5199999999999996</v>
      </c>
      <c r="G2014" s="2">
        <v>1753.76</v>
      </c>
      <c r="H2014" s="16">
        <f t="shared" si="31"/>
        <v>-2.1898294587360968E-3</v>
      </c>
    </row>
    <row r="2015" spans="1:8" ht="13.5" x14ac:dyDescent="0.25">
      <c r="A2015" s="11"/>
      <c r="B2015" s="10">
        <v>45233</v>
      </c>
      <c r="C2015" s="2">
        <v>4.5199999999999996</v>
      </c>
      <c r="D2015" s="2">
        <v>4.5110000000000001</v>
      </c>
      <c r="E2015" s="2">
        <v>70</v>
      </c>
      <c r="F2015" s="2">
        <v>4.4169999999999998</v>
      </c>
      <c r="G2015" s="2">
        <v>309.19</v>
      </c>
      <c r="H2015" s="16">
        <f t="shared" si="31"/>
        <v>0</v>
      </c>
    </row>
    <row r="2016" spans="1:8" ht="13.5" x14ac:dyDescent="0.25">
      <c r="A2016" s="11"/>
      <c r="B2016" s="10">
        <v>45236</v>
      </c>
      <c r="C2016" s="2">
        <v>4.5199999999999996</v>
      </c>
      <c r="D2016" s="2">
        <v>4.5110000000000001</v>
      </c>
      <c r="E2016" s="2">
        <v>0</v>
      </c>
      <c r="F2016" s="2">
        <v>0</v>
      </c>
      <c r="G2016" s="2">
        <v>0</v>
      </c>
      <c r="H2016" s="16">
        <f t="shared" si="31"/>
        <v>0</v>
      </c>
    </row>
    <row r="2017" spans="1:8" ht="13.5" x14ac:dyDescent="0.25">
      <c r="A2017" s="11"/>
      <c r="B2017" s="10">
        <v>45237</v>
      </c>
      <c r="C2017" s="2">
        <v>4.5199999999999996</v>
      </c>
      <c r="D2017" s="2">
        <v>4.5110000000000001</v>
      </c>
      <c r="E2017" s="2">
        <v>0</v>
      </c>
      <c r="F2017" s="2">
        <v>0</v>
      </c>
      <c r="G2017" s="2">
        <v>0</v>
      </c>
      <c r="H2017" s="16">
        <f t="shared" si="31"/>
        <v>0</v>
      </c>
    </row>
    <row r="2018" spans="1:8" ht="13.5" x14ac:dyDescent="0.25">
      <c r="A2018" s="11"/>
      <c r="B2018" s="10">
        <v>45238</v>
      </c>
      <c r="C2018" s="2">
        <v>4.5199999999999996</v>
      </c>
      <c r="D2018" s="2">
        <v>4.5110000000000001</v>
      </c>
      <c r="E2018" s="2">
        <v>0</v>
      </c>
      <c r="F2018" s="2">
        <v>0</v>
      </c>
      <c r="G2018" s="2">
        <v>0</v>
      </c>
      <c r="H2018" s="16">
        <f t="shared" si="31"/>
        <v>0</v>
      </c>
    </row>
    <row r="2019" spans="1:8" ht="13.5" x14ac:dyDescent="0.25">
      <c r="A2019" s="11"/>
      <c r="B2019" s="10">
        <v>45239</v>
      </c>
      <c r="C2019" s="2">
        <v>4.5199999999999996</v>
      </c>
      <c r="D2019" s="2">
        <v>4.5110000000000001</v>
      </c>
      <c r="E2019" s="2">
        <v>0</v>
      </c>
      <c r="F2019" s="2">
        <v>0</v>
      </c>
      <c r="G2019" s="2">
        <v>0</v>
      </c>
      <c r="H2019" s="16">
        <f t="shared" si="31"/>
        <v>0</v>
      </c>
    </row>
    <row r="2020" spans="1:8" ht="13.5" x14ac:dyDescent="0.25">
      <c r="A2020" s="11"/>
      <c r="B2020" s="10">
        <v>45240</v>
      </c>
      <c r="C2020" s="2">
        <v>4.5199999999999996</v>
      </c>
      <c r="D2020" s="2">
        <v>4.5110000000000001</v>
      </c>
      <c r="E2020" s="2">
        <v>0</v>
      </c>
      <c r="F2020" s="2">
        <v>0</v>
      </c>
      <c r="G2020" s="2">
        <v>0</v>
      </c>
      <c r="H2020" s="16">
        <f t="shared" si="31"/>
        <v>0</v>
      </c>
    </row>
    <row r="2021" spans="1:8" ht="13.5" x14ac:dyDescent="0.25">
      <c r="A2021" s="11"/>
      <c r="B2021" s="10">
        <v>45243</v>
      </c>
      <c r="C2021" s="2">
        <v>4.5199999999999996</v>
      </c>
      <c r="D2021" s="2">
        <v>4.5110000000000001</v>
      </c>
      <c r="E2021" s="2">
        <v>0</v>
      </c>
      <c r="F2021" s="2">
        <v>0</v>
      </c>
      <c r="G2021" s="2">
        <v>0</v>
      </c>
      <c r="H2021" s="16">
        <f t="shared" si="31"/>
        <v>0</v>
      </c>
    </row>
    <row r="2022" spans="1:8" ht="13.5" x14ac:dyDescent="0.25">
      <c r="A2022" s="11"/>
      <c r="B2022" s="10">
        <v>45244</v>
      </c>
      <c r="C2022" s="2">
        <v>4.3899999999999997</v>
      </c>
      <c r="D2022" s="2">
        <v>4.3811999999999998</v>
      </c>
      <c r="E2022" s="2">
        <v>76</v>
      </c>
      <c r="F2022" s="2">
        <v>4.3869999999999996</v>
      </c>
      <c r="G2022" s="2">
        <v>333.41199999999998</v>
      </c>
      <c r="H2022" s="16">
        <f t="shared" si="31"/>
        <v>-2.877410773664384E-2</v>
      </c>
    </row>
    <row r="2023" spans="1:8" ht="13.5" x14ac:dyDescent="0.25">
      <c r="A2023" s="11"/>
      <c r="B2023" s="10">
        <v>45245</v>
      </c>
      <c r="C2023" s="2">
        <v>4.5199999999999996</v>
      </c>
      <c r="D2023" s="2">
        <v>4.5110000000000001</v>
      </c>
      <c r="E2023" s="2">
        <v>61</v>
      </c>
      <c r="F2023" s="2">
        <v>4.3920000000000003</v>
      </c>
      <c r="G2023" s="2">
        <v>267.91199999999998</v>
      </c>
      <c r="H2023" s="16">
        <f t="shared" si="31"/>
        <v>2.9626586323381804E-2</v>
      </c>
    </row>
    <row r="2024" spans="1:8" ht="13.5" x14ac:dyDescent="0.25">
      <c r="A2024" s="11"/>
      <c r="B2024" s="10">
        <v>45246</v>
      </c>
      <c r="C2024" s="2">
        <v>4.32</v>
      </c>
      <c r="D2024" s="2">
        <v>4.3113999999999999</v>
      </c>
      <c r="E2024" s="2">
        <v>0</v>
      </c>
      <c r="F2024" s="2">
        <v>0</v>
      </c>
      <c r="G2024" s="2">
        <v>0</v>
      </c>
      <c r="H2024" s="16">
        <f t="shared" si="31"/>
        <v>-4.4247395256040836E-2</v>
      </c>
    </row>
    <row r="2025" spans="1:8" ht="13.5" x14ac:dyDescent="0.25">
      <c r="A2025" s="11"/>
      <c r="B2025" s="10">
        <v>45247</v>
      </c>
      <c r="C2025" s="2">
        <v>4.13</v>
      </c>
      <c r="D2025" s="2">
        <v>4.1216999999999997</v>
      </c>
      <c r="E2025" s="2">
        <v>421</v>
      </c>
      <c r="F2025" s="2">
        <v>4.13</v>
      </c>
      <c r="G2025" s="2">
        <v>1738.73</v>
      </c>
      <c r="H2025" s="16">
        <f t="shared" si="31"/>
        <v>-4.3999628890847568E-2</v>
      </c>
    </row>
    <row r="2026" spans="1:8" ht="13.5" x14ac:dyDescent="0.25">
      <c r="A2026" s="11"/>
      <c r="B2026" s="10">
        <v>45250</v>
      </c>
      <c r="C2026" s="2">
        <v>4.0999999999999996</v>
      </c>
      <c r="D2026" s="2">
        <v>4.0918000000000001</v>
      </c>
      <c r="E2026" s="2">
        <v>5</v>
      </c>
      <c r="F2026" s="2">
        <v>4.0999999999999996</v>
      </c>
      <c r="G2026" s="2">
        <v>20.5</v>
      </c>
      <c r="H2026" s="16">
        <f t="shared" si="31"/>
        <v>-7.2542882791080373E-3</v>
      </c>
    </row>
    <row r="2027" spans="1:8" ht="13.5" x14ac:dyDescent="0.25">
      <c r="A2027" s="11"/>
      <c r="B2027" s="10">
        <v>45251</v>
      </c>
      <c r="C2027" s="2">
        <v>4.0999999999999996</v>
      </c>
      <c r="D2027" s="2">
        <v>4.0918000000000001</v>
      </c>
      <c r="E2027" s="2">
        <v>2</v>
      </c>
      <c r="F2027" s="2">
        <v>4.0999999999999996</v>
      </c>
      <c r="G2027" s="2">
        <v>8.1999999999999993</v>
      </c>
      <c r="H2027" s="16">
        <f t="shared" si="31"/>
        <v>0</v>
      </c>
    </row>
    <row r="2028" spans="1:8" ht="13.5" x14ac:dyDescent="0.25">
      <c r="A2028" s="11"/>
      <c r="B2028" s="10">
        <v>45252</v>
      </c>
      <c r="C2028" s="2">
        <v>4.0999999999999996</v>
      </c>
      <c r="D2028" s="2">
        <v>4.0918000000000001</v>
      </c>
      <c r="E2028" s="2">
        <v>10</v>
      </c>
      <c r="F2028" s="2">
        <v>4.0999999999999996</v>
      </c>
      <c r="G2028" s="2">
        <v>41</v>
      </c>
      <c r="H2028" s="16">
        <f t="shared" si="31"/>
        <v>0</v>
      </c>
    </row>
    <row r="2029" spans="1:8" ht="13.5" x14ac:dyDescent="0.25">
      <c r="A2029" s="11"/>
      <c r="B2029" s="10">
        <v>45253</v>
      </c>
      <c r="C2029" s="2">
        <v>4.28</v>
      </c>
      <c r="D2029" s="2">
        <v>4.2713999999999999</v>
      </c>
      <c r="E2029" s="2">
        <v>0</v>
      </c>
      <c r="F2029" s="2">
        <v>0</v>
      </c>
      <c r="G2029" s="2">
        <v>0</v>
      </c>
      <c r="H2029" s="16">
        <f t="shared" si="31"/>
        <v>4.3892663375531493E-2</v>
      </c>
    </row>
    <row r="2030" spans="1:8" ht="13.5" x14ac:dyDescent="0.25">
      <c r="A2030" s="11"/>
      <c r="B2030" s="10">
        <v>45254</v>
      </c>
      <c r="C2030" s="2">
        <v>4.3600000000000003</v>
      </c>
      <c r="D2030" s="2">
        <v>4.3513000000000002</v>
      </c>
      <c r="E2030" s="2">
        <v>20</v>
      </c>
      <c r="F2030" s="2">
        <v>4.3600000000000003</v>
      </c>
      <c r="G2030" s="2">
        <v>87.2</v>
      </c>
      <c r="H2030" s="16">
        <f t="shared" si="31"/>
        <v>1.8705810741209042E-2</v>
      </c>
    </row>
    <row r="2031" spans="1:8" ht="13.5" x14ac:dyDescent="0.25">
      <c r="A2031" s="11"/>
      <c r="B2031" s="10">
        <v>45257</v>
      </c>
      <c r="C2031" s="2">
        <v>4.5199999999999996</v>
      </c>
      <c r="D2031" s="2">
        <v>4.5110000000000001</v>
      </c>
      <c r="E2031" s="2">
        <v>10</v>
      </c>
      <c r="F2031" s="2">
        <v>4.5199999999999996</v>
      </c>
      <c r="G2031" s="2">
        <v>45.2</v>
      </c>
      <c r="H2031" s="16">
        <f t="shared" si="31"/>
        <v>3.6701675361386243E-2</v>
      </c>
    </row>
    <row r="2032" spans="1:8" ht="13.5" x14ac:dyDescent="0.25">
      <c r="A2032" s="11"/>
      <c r="B2032" s="10">
        <v>45258</v>
      </c>
      <c r="C2032" s="2">
        <v>4.5199999999999996</v>
      </c>
      <c r="D2032" s="2">
        <v>4.5110000000000001</v>
      </c>
      <c r="E2032" s="2">
        <v>20</v>
      </c>
      <c r="F2032" s="2">
        <v>4.5199999999999996</v>
      </c>
      <c r="G2032" s="2">
        <v>90.4</v>
      </c>
      <c r="H2032" s="16">
        <f t="shared" si="31"/>
        <v>0</v>
      </c>
    </row>
    <row r="2033" spans="1:8" ht="13.5" x14ac:dyDescent="0.25">
      <c r="A2033" s="11"/>
      <c r="B2033" s="10">
        <v>45259</v>
      </c>
      <c r="C2033" s="2">
        <v>4.5199999999999996</v>
      </c>
      <c r="D2033" s="2">
        <v>4.5110000000000001</v>
      </c>
      <c r="E2033" s="2">
        <v>0</v>
      </c>
      <c r="F2033" s="2">
        <v>0</v>
      </c>
      <c r="G2033" s="2">
        <v>0</v>
      </c>
      <c r="H2033" s="16">
        <f t="shared" si="31"/>
        <v>0</v>
      </c>
    </row>
    <row r="2034" spans="1:8" ht="13.5" x14ac:dyDescent="0.25">
      <c r="A2034" s="11"/>
      <c r="B2034" s="10">
        <v>45260</v>
      </c>
      <c r="C2034" s="2">
        <v>4.5199999999999996</v>
      </c>
      <c r="D2034" s="2">
        <v>4.5110000000000001</v>
      </c>
      <c r="E2034" s="2">
        <v>0</v>
      </c>
      <c r="F2034" s="2">
        <v>0</v>
      </c>
      <c r="G2034" s="2">
        <v>0</v>
      </c>
      <c r="H2034" s="16">
        <f t="shared" si="31"/>
        <v>0</v>
      </c>
    </row>
    <row r="2035" spans="1:8" ht="13.5" x14ac:dyDescent="0.25">
      <c r="A2035" s="11"/>
      <c r="B2035" s="10">
        <v>45261</v>
      </c>
      <c r="C2035" s="2">
        <v>4.32</v>
      </c>
      <c r="D2035" s="2">
        <v>4.3113999999999999</v>
      </c>
      <c r="E2035" s="2">
        <v>679</v>
      </c>
      <c r="F2035" s="2">
        <v>4.492</v>
      </c>
      <c r="G2035" s="2">
        <v>3050.0680000000002</v>
      </c>
      <c r="H2035" s="16">
        <f t="shared" si="31"/>
        <v>-4.4247395256040836E-2</v>
      </c>
    </row>
    <row r="2036" spans="1:8" ht="13.5" x14ac:dyDescent="0.25">
      <c r="A2036" s="11"/>
      <c r="B2036" s="10">
        <v>45264</v>
      </c>
      <c r="C2036" s="2">
        <v>4.51</v>
      </c>
      <c r="D2036" s="2">
        <v>4.5010000000000003</v>
      </c>
      <c r="E2036" s="2">
        <v>295</v>
      </c>
      <c r="F2036" s="2">
        <v>4.51</v>
      </c>
      <c r="G2036" s="2">
        <v>1330.45</v>
      </c>
      <c r="H2036" s="16">
        <f t="shared" si="31"/>
        <v>4.3976434568817654E-2</v>
      </c>
    </row>
    <row r="2037" spans="1:8" ht="13.5" x14ac:dyDescent="0.25">
      <c r="A2037" s="11"/>
      <c r="B2037" s="10">
        <v>45265</v>
      </c>
      <c r="C2037" s="2">
        <v>4.71</v>
      </c>
      <c r="D2037" s="2">
        <v>4.7005999999999997</v>
      </c>
      <c r="E2037" s="2">
        <v>5</v>
      </c>
      <c r="F2037" s="2">
        <v>4.71</v>
      </c>
      <c r="G2037" s="2">
        <v>23.55</v>
      </c>
      <c r="H2037" s="16">
        <f t="shared" si="31"/>
        <v>4.4345700955343105E-2</v>
      </c>
    </row>
    <row r="2038" spans="1:8" ht="13.5" x14ac:dyDescent="0.25">
      <c r="A2038" s="11"/>
      <c r="B2038" s="10">
        <v>45266</v>
      </c>
      <c r="C2038" s="2">
        <v>4.88</v>
      </c>
      <c r="D2038" s="2">
        <v>4.8701999999999996</v>
      </c>
      <c r="E2038" s="2">
        <v>25</v>
      </c>
      <c r="F2038" s="2">
        <v>4.88</v>
      </c>
      <c r="G2038" s="2">
        <v>122</v>
      </c>
      <c r="H2038" s="16">
        <f t="shared" si="31"/>
        <v>3.6080500361655957E-2</v>
      </c>
    </row>
    <row r="2039" spans="1:8" ht="13.5" x14ac:dyDescent="0.25">
      <c r="A2039" s="11"/>
      <c r="B2039" s="10">
        <v>45267</v>
      </c>
      <c r="C2039" s="2">
        <v>4.92</v>
      </c>
      <c r="D2039" s="2">
        <v>4.9101999999999997</v>
      </c>
      <c r="E2039" s="2">
        <v>5</v>
      </c>
      <c r="F2039" s="2">
        <v>4.92</v>
      </c>
      <c r="G2039" s="2">
        <v>24.6</v>
      </c>
      <c r="H2039" s="16">
        <f t="shared" si="31"/>
        <v>8.2132150630364331E-3</v>
      </c>
    </row>
    <row r="2040" spans="1:8" ht="13.5" x14ac:dyDescent="0.25">
      <c r="A2040" s="11"/>
      <c r="B2040" s="10">
        <v>45268</v>
      </c>
      <c r="C2040" s="2">
        <v>4.92</v>
      </c>
      <c r="D2040" s="2">
        <v>4.9101999999999997</v>
      </c>
      <c r="E2040" s="2">
        <v>0</v>
      </c>
      <c r="F2040" s="2">
        <v>0</v>
      </c>
      <c r="G2040" s="2">
        <v>0</v>
      </c>
      <c r="H2040" s="16">
        <f t="shared" si="31"/>
        <v>0</v>
      </c>
    </row>
    <row r="2041" spans="1:8" ht="13.5" x14ac:dyDescent="0.25">
      <c r="A2041" s="11"/>
      <c r="B2041" s="10">
        <v>45271</v>
      </c>
      <c r="C2041" s="2">
        <v>4.97</v>
      </c>
      <c r="D2041" s="2">
        <v>4.9600999999999997</v>
      </c>
      <c r="E2041" s="2">
        <v>29</v>
      </c>
      <c r="F2041" s="2">
        <v>4.9290000000000003</v>
      </c>
      <c r="G2041" s="2">
        <v>142.941</v>
      </c>
      <c r="H2041" s="16">
        <f t="shared" si="31"/>
        <v>1.0162518838336536E-2</v>
      </c>
    </row>
    <row r="2042" spans="1:8" ht="13.5" x14ac:dyDescent="0.25">
      <c r="A2042" s="11"/>
      <c r="B2042" s="10">
        <v>45272</v>
      </c>
      <c r="C2042" s="2">
        <v>4.96</v>
      </c>
      <c r="D2042" s="2">
        <v>4.9500999999999999</v>
      </c>
      <c r="E2042" s="2">
        <v>40</v>
      </c>
      <c r="F2042" s="2">
        <v>4.96</v>
      </c>
      <c r="G2042" s="2">
        <v>198.4</v>
      </c>
      <c r="H2042" s="16">
        <f t="shared" si="31"/>
        <v>-2.0160883853147693E-3</v>
      </c>
    </row>
    <row r="2043" spans="1:8" ht="13.5" x14ac:dyDescent="0.25">
      <c r="A2043" s="11"/>
      <c r="B2043" s="10">
        <v>45273</v>
      </c>
      <c r="C2043" s="2">
        <v>4.95</v>
      </c>
      <c r="D2043" s="2">
        <v>4.9401000000000002</v>
      </c>
      <c r="E2043" s="2">
        <v>8400</v>
      </c>
      <c r="F2043" s="2">
        <v>4.95</v>
      </c>
      <c r="G2043" s="2">
        <v>41580</v>
      </c>
      <c r="H2043" s="16">
        <f t="shared" si="31"/>
        <v>-2.0201612088644244E-3</v>
      </c>
    </row>
    <row r="2044" spans="1:8" ht="13.5" x14ac:dyDescent="0.25">
      <c r="A2044" s="11"/>
      <c r="B2044" s="10">
        <v>45274</v>
      </c>
      <c r="C2044" s="2">
        <v>4.96</v>
      </c>
      <c r="D2044" s="2">
        <v>4.9500999999999999</v>
      </c>
      <c r="E2044" s="2">
        <v>50</v>
      </c>
      <c r="F2044" s="2">
        <v>4.9539999999999997</v>
      </c>
      <c r="G2044" s="2">
        <v>247.7</v>
      </c>
      <c r="H2044" s="16">
        <f t="shared" si="31"/>
        <v>2.024250521244466E-3</v>
      </c>
    </row>
    <row r="2045" spans="1:8" ht="13.5" x14ac:dyDescent="0.25">
      <c r="A2045" s="11"/>
      <c r="B2045" s="10">
        <v>45275</v>
      </c>
      <c r="C2045" s="2">
        <v>4.74</v>
      </c>
      <c r="D2045" s="2">
        <v>4.7305000000000001</v>
      </c>
      <c r="E2045" s="2">
        <v>0</v>
      </c>
      <c r="F2045" s="2">
        <v>0</v>
      </c>
      <c r="G2045" s="2">
        <v>0</v>
      </c>
      <c r="H2045" s="16">
        <f t="shared" si="31"/>
        <v>-4.4362740146663665E-2</v>
      </c>
    </row>
    <row r="2046" spans="1:8" ht="13.5" x14ac:dyDescent="0.25">
      <c r="A2046" s="11"/>
      <c r="B2046" s="10">
        <v>45278</v>
      </c>
      <c r="C2046" s="2">
        <v>4.95</v>
      </c>
      <c r="D2046" s="2">
        <v>4.9401000000000002</v>
      </c>
      <c r="E2046" s="2">
        <v>70</v>
      </c>
      <c r="F2046" s="2">
        <v>4.95</v>
      </c>
      <c r="G2046" s="2">
        <v>346.5</v>
      </c>
      <c r="H2046" s="16">
        <f t="shared" si="31"/>
        <v>4.4308212662509248E-2</v>
      </c>
    </row>
    <row r="2047" spans="1:8" ht="13.5" x14ac:dyDescent="0.25">
      <c r="A2047" s="11"/>
      <c r="B2047" s="10">
        <v>45279</v>
      </c>
      <c r="C2047" s="2">
        <v>4.95</v>
      </c>
      <c r="D2047" s="2">
        <v>4.9401000000000002</v>
      </c>
      <c r="E2047" s="2">
        <v>42</v>
      </c>
      <c r="F2047" s="2">
        <v>4.9450000000000003</v>
      </c>
      <c r="G2047" s="2">
        <v>207.69</v>
      </c>
      <c r="H2047" s="16">
        <f t="shared" si="31"/>
        <v>0</v>
      </c>
    </row>
    <row r="2048" spans="1:8" ht="13.5" x14ac:dyDescent="0.25">
      <c r="A2048" s="11"/>
      <c r="B2048" s="10">
        <v>45280</v>
      </c>
      <c r="C2048" s="2">
        <v>4.95</v>
      </c>
      <c r="D2048" s="2">
        <v>4.9401000000000002</v>
      </c>
      <c r="E2048" s="2">
        <v>51</v>
      </c>
      <c r="F2048" s="2">
        <v>4.9450000000000003</v>
      </c>
      <c r="G2048" s="2">
        <v>252.19499999999999</v>
      </c>
      <c r="H2048" s="16">
        <f t="shared" si="31"/>
        <v>0</v>
      </c>
    </row>
    <row r="2049" spans="1:8" ht="13.5" x14ac:dyDescent="0.25">
      <c r="A2049" s="11"/>
      <c r="B2049" s="10">
        <v>45281</v>
      </c>
      <c r="C2049" s="2">
        <v>4.9000000000000004</v>
      </c>
      <c r="D2049" s="2">
        <v>4.8902000000000001</v>
      </c>
      <c r="E2049" s="2">
        <v>71</v>
      </c>
      <c r="F2049" s="2">
        <v>4.9000000000000004</v>
      </c>
      <c r="G2049" s="2">
        <v>347.9</v>
      </c>
      <c r="H2049" s="16">
        <f t="shared" si="31"/>
        <v>-1.0101010101010112E-2</v>
      </c>
    </row>
    <row r="2050" spans="1:8" ht="13.5" x14ac:dyDescent="0.25">
      <c r="A2050" s="11"/>
      <c r="B2050" s="10">
        <v>45282</v>
      </c>
      <c r="C2050" s="2">
        <v>4.9000000000000004</v>
      </c>
      <c r="D2050" s="2">
        <v>4.8902000000000001</v>
      </c>
      <c r="E2050" s="2">
        <v>26</v>
      </c>
      <c r="F2050" s="2">
        <v>4.9000000000000004</v>
      </c>
      <c r="G2050" s="2">
        <v>127.4</v>
      </c>
      <c r="H2050" s="16">
        <f t="shared" si="31"/>
        <v>0</v>
      </c>
    </row>
    <row r="2051" spans="1:8" ht="13.5" x14ac:dyDescent="0.25">
      <c r="A2051" s="11"/>
      <c r="B2051" s="10">
        <v>45285</v>
      </c>
      <c r="C2051" s="2">
        <v>4.95</v>
      </c>
      <c r="D2051" s="2">
        <v>4.9401000000000002</v>
      </c>
      <c r="E2051" s="2">
        <v>26</v>
      </c>
      <c r="F2051" s="2">
        <v>4.95</v>
      </c>
      <c r="G2051" s="2">
        <v>128.69999999999999</v>
      </c>
      <c r="H2051" s="16">
        <f t="shared" si="31"/>
        <v>1.0204081632653073E-2</v>
      </c>
    </row>
    <row r="2052" spans="1:8" ht="13.5" x14ac:dyDescent="0.25">
      <c r="A2052" s="11"/>
      <c r="B2052" s="10">
        <v>45286</v>
      </c>
      <c r="C2052" s="2">
        <v>4.95</v>
      </c>
      <c r="D2052" s="2">
        <v>4.9401000000000002</v>
      </c>
      <c r="E2052" s="2">
        <v>31</v>
      </c>
      <c r="F2052" s="2">
        <v>4.95</v>
      </c>
      <c r="G2052" s="2">
        <v>153.44999999999999</v>
      </c>
      <c r="H2052" s="16">
        <f t="shared" si="31"/>
        <v>0</v>
      </c>
    </row>
    <row r="2053" spans="1:8" ht="13.5" x14ac:dyDescent="0.25">
      <c r="A2053" s="11"/>
      <c r="B2053" s="10">
        <v>45287</v>
      </c>
      <c r="C2053" s="2">
        <v>4.95</v>
      </c>
      <c r="D2053" s="2">
        <v>4.9401000000000002</v>
      </c>
      <c r="E2053" s="2">
        <v>10021</v>
      </c>
      <c r="F2053" s="2">
        <v>4.95</v>
      </c>
      <c r="G2053" s="2">
        <v>49603.95</v>
      </c>
      <c r="H2053" s="16">
        <f t="shared" si="31"/>
        <v>0</v>
      </c>
    </row>
    <row r="2054" spans="1:8" ht="13.5" x14ac:dyDescent="0.25">
      <c r="A2054" s="11"/>
      <c r="B2054" s="10">
        <v>45288</v>
      </c>
      <c r="C2054" s="2">
        <v>4.97</v>
      </c>
      <c r="D2054" s="2">
        <v>4.9600999999999997</v>
      </c>
      <c r="E2054" s="2">
        <v>30</v>
      </c>
      <c r="F2054" s="2">
        <v>4.97</v>
      </c>
      <c r="G2054" s="2">
        <v>149.1</v>
      </c>
      <c r="H2054" s="16">
        <f t="shared" si="31"/>
        <v>4.048501042488932E-3</v>
      </c>
    </row>
    <row r="2055" spans="1:8" ht="13.5" x14ac:dyDescent="0.25">
      <c r="A2055" s="11"/>
      <c r="B2055" s="10">
        <v>45289</v>
      </c>
      <c r="C2055" s="2">
        <v>4.97</v>
      </c>
      <c r="D2055" s="2">
        <v>4.9600999999999997</v>
      </c>
      <c r="E2055" s="2">
        <v>102</v>
      </c>
      <c r="F2055" s="2">
        <v>4.97</v>
      </c>
      <c r="G2055" s="2">
        <v>506.94</v>
      </c>
      <c r="H2055" s="16">
        <f t="shared" ref="H2055:H2118" si="32">(D2055-D2054)/D2054</f>
        <v>0</v>
      </c>
    </row>
    <row r="2056" spans="1:8" ht="13.5" x14ac:dyDescent="0.25">
      <c r="A2056" s="11"/>
      <c r="B2056" s="10">
        <v>45293</v>
      </c>
      <c r="C2056" s="2">
        <v>4.97</v>
      </c>
      <c r="D2056" s="2">
        <v>4.9600999999999997</v>
      </c>
      <c r="E2056" s="2">
        <v>0</v>
      </c>
      <c r="F2056" s="2">
        <v>0</v>
      </c>
      <c r="G2056" s="2">
        <v>0</v>
      </c>
      <c r="H2056" s="16">
        <f t="shared" si="32"/>
        <v>0</v>
      </c>
    </row>
    <row r="2057" spans="1:8" ht="13.5" x14ac:dyDescent="0.25">
      <c r="A2057" s="11"/>
      <c r="B2057" s="10">
        <v>45294</v>
      </c>
      <c r="C2057" s="2">
        <v>4.75</v>
      </c>
      <c r="D2057" s="2">
        <v>4.7404999999999999</v>
      </c>
      <c r="E2057" s="2">
        <v>0</v>
      </c>
      <c r="F2057" s="2">
        <v>0</v>
      </c>
      <c r="G2057" s="2">
        <v>0</v>
      </c>
      <c r="H2057" s="16">
        <f t="shared" si="32"/>
        <v>-4.4273300941513237E-2</v>
      </c>
    </row>
    <row r="2058" spans="1:8" ht="13.5" x14ac:dyDescent="0.25">
      <c r="A2058" s="11"/>
      <c r="B2058" s="10">
        <v>45295</v>
      </c>
      <c r="C2058" s="2">
        <v>4.54</v>
      </c>
      <c r="D2058" s="2">
        <v>4.5308999999999999</v>
      </c>
      <c r="E2058" s="2">
        <v>18</v>
      </c>
      <c r="F2058" s="2">
        <v>4.6500000000000004</v>
      </c>
      <c r="G2058" s="2">
        <v>83.7</v>
      </c>
      <c r="H2058" s="16">
        <f t="shared" si="32"/>
        <v>-4.4214745280033753E-2</v>
      </c>
    </row>
    <row r="2059" spans="1:8" ht="13.5" x14ac:dyDescent="0.25">
      <c r="A2059" s="11"/>
      <c r="B2059" s="10">
        <v>45296</v>
      </c>
      <c r="C2059" s="2">
        <v>4.34</v>
      </c>
      <c r="D2059" s="2">
        <v>4.3312999999999997</v>
      </c>
      <c r="E2059" s="2">
        <v>846</v>
      </c>
      <c r="F2059" s="2">
        <v>4.54</v>
      </c>
      <c r="G2059" s="2">
        <v>3840.84</v>
      </c>
      <c r="H2059" s="16">
        <f t="shared" si="32"/>
        <v>-4.4053057891368208E-2</v>
      </c>
    </row>
    <row r="2060" spans="1:8" ht="13.5" x14ac:dyDescent="0.25">
      <c r="A2060" s="11"/>
      <c r="B2060" s="10">
        <v>45299</v>
      </c>
      <c r="C2060" s="2">
        <v>4.1500000000000004</v>
      </c>
      <c r="D2060" s="2">
        <v>4.1417000000000002</v>
      </c>
      <c r="E2060" s="2">
        <v>100</v>
      </c>
      <c r="F2060" s="2">
        <v>4.1500000000000004</v>
      </c>
      <c r="G2060" s="2">
        <v>415</v>
      </c>
      <c r="H2060" s="16">
        <f t="shared" si="32"/>
        <v>-4.3774386442869247E-2</v>
      </c>
    </row>
    <row r="2061" spans="1:8" ht="13.5" x14ac:dyDescent="0.25">
      <c r="A2061" s="11"/>
      <c r="B2061" s="10">
        <v>45300</v>
      </c>
      <c r="C2061" s="2">
        <v>4.1500000000000004</v>
      </c>
      <c r="D2061" s="2">
        <v>4.1417000000000002</v>
      </c>
      <c r="E2061" s="2">
        <v>0</v>
      </c>
      <c r="F2061" s="2">
        <v>0</v>
      </c>
      <c r="G2061" s="2">
        <v>0</v>
      </c>
      <c r="H2061" s="16">
        <f t="shared" si="32"/>
        <v>0</v>
      </c>
    </row>
    <row r="2062" spans="1:8" ht="13.5" x14ac:dyDescent="0.25">
      <c r="A2062" s="11"/>
      <c r="B2062" s="10">
        <v>45301</v>
      </c>
      <c r="C2062" s="2">
        <v>4.1500000000000004</v>
      </c>
      <c r="D2062" s="2">
        <v>4.1417000000000002</v>
      </c>
      <c r="E2062" s="2">
        <v>0</v>
      </c>
      <c r="F2062" s="2">
        <v>0</v>
      </c>
      <c r="G2062" s="2">
        <v>0</v>
      </c>
      <c r="H2062" s="16">
        <f t="shared" si="32"/>
        <v>0</v>
      </c>
    </row>
    <row r="2063" spans="1:8" ht="13.5" x14ac:dyDescent="0.25">
      <c r="A2063" s="11"/>
      <c r="B2063" s="10">
        <v>45302</v>
      </c>
      <c r="C2063" s="2">
        <v>4.2</v>
      </c>
      <c r="D2063" s="2">
        <v>4.1916000000000002</v>
      </c>
      <c r="E2063" s="2">
        <v>5</v>
      </c>
      <c r="F2063" s="2">
        <v>4.2</v>
      </c>
      <c r="G2063" s="2">
        <v>21</v>
      </c>
      <c r="H2063" s="16">
        <f t="shared" si="32"/>
        <v>1.204819277108435E-2</v>
      </c>
    </row>
    <row r="2064" spans="1:8" ht="13.5" x14ac:dyDescent="0.25">
      <c r="A2064" s="11"/>
      <c r="B2064" s="10">
        <v>45303</v>
      </c>
      <c r="C2064" s="2">
        <v>4.2</v>
      </c>
      <c r="D2064" s="2">
        <v>4.1916000000000002</v>
      </c>
      <c r="E2064" s="2">
        <v>0</v>
      </c>
      <c r="F2064" s="2">
        <v>0</v>
      </c>
      <c r="G2064" s="2">
        <v>0</v>
      </c>
      <c r="H2064" s="16">
        <f t="shared" si="32"/>
        <v>0</v>
      </c>
    </row>
    <row r="2065" spans="1:8" ht="13.5" x14ac:dyDescent="0.25">
      <c r="A2065" s="11"/>
      <c r="B2065" s="10">
        <v>45306</v>
      </c>
      <c r="C2065" s="2">
        <v>4.1900000000000004</v>
      </c>
      <c r="D2065" s="2">
        <v>4.1816000000000004</v>
      </c>
      <c r="E2065" s="2">
        <v>150</v>
      </c>
      <c r="F2065" s="2">
        <v>4.1900000000000004</v>
      </c>
      <c r="G2065" s="2">
        <v>628.5</v>
      </c>
      <c r="H2065" s="16">
        <f t="shared" si="32"/>
        <v>-2.3857238286095492E-3</v>
      </c>
    </row>
    <row r="2066" spans="1:8" ht="13.5" x14ac:dyDescent="0.25">
      <c r="A2066" s="11"/>
      <c r="B2066" s="10">
        <v>45307</v>
      </c>
      <c r="C2066" s="2">
        <v>4.2</v>
      </c>
      <c r="D2066" s="2">
        <v>4.1916000000000002</v>
      </c>
      <c r="E2066" s="2">
        <v>5</v>
      </c>
      <c r="F2066" s="2">
        <v>4.2</v>
      </c>
      <c r="G2066" s="2">
        <v>21</v>
      </c>
      <c r="H2066" s="16">
        <f t="shared" si="32"/>
        <v>2.39142911804089E-3</v>
      </c>
    </row>
    <row r="2067" spans="1:8" ht="13.5" x14ac:dyDescent="0.25">
      <c r="A2067" s="11"/>
      <c r="B2067" s="10">
        <v>45308</v>
      </c>
      <c r="C2067" s="2">
        <v>4.05</v>
      </c>
      <c r="D2067" s="2">
        <v>4.0419</v>
      </c>
      <c r="E2067" s="2">
        <v>12</v>
      </c>
      <c r="F2067" s="2">
        <v>4.05</v>
      </c>
      <c r="G2067" s="2">
        <v>48.6</v>
      </c>
      <c r="H2067" s="16">
        <f t="shared" si="32"/>
        <v>-3.5714285714285754E-2</v>
      </c>
    </row>
    <row r="2068" spans="1:8" ht="13.5" x14ac:dyDescent="0.25">
      <c r="A2068" s="11"/>
      <c r="B2068" s="10">
        <v>45309</v>
      </c>
      <c r="C2068" s="2">
        <v>4.05</v>
      </c>
      <c r="D2068" s="2">
        <v>4.0419</v>
      </c>
      <c r="E2068" s="2">
        <v>120</v>
      </c>
      <c r="F2068" s="2">
        <v>4.05</v>
      </c>
      <c r="G2068" s="2">
        <v>486</v>
      </c>
      <c r="H2068" s="16">
        <f t="shared" si="32"/>
        <v>0</v>
      </c>
    </row>
    <row r="2069" spans="1:8" ht="13.5" x14ac:dyDescent="0.25">
      <c r="A2069" s="11"/>
      <c r="B2069" s="10">
        <v>45310</v>
      </c>
      <c r="C2069" s="2">
        <v>4.2300000000000004</v>
      </c>
      <c r="D2069" s="2">
        <v>4.2214999999999998</v>
      </c>
      <c r="E2069" s="2">
        <v>0</v>
      </c>
      <c r="F2069" s="2">
        <v>0</v>
      </c>
      <c r="G2069" s="2">
        <v>0</v>
      </c>
      <c r="H2069" s="16">
        <f t="shared" si="32"/>
        <v>4.4434548108562746E-2</v>
      </c>
    </row>
    <row r="2070" spans="1:8" ht="13.5" x14ac:dyDescent="0.25">
      <c r="A2070" s="11"/>
      <c r="B2070" s="10">
        <v>45313</v>
      </c>
      <c r="C2070" s="2">
        <v>4.2300000000000004</v>
      </c>
      <c r="D2070" s="2">
        <v>4.2214999999999998</v>
      </c>
      <c r="E2070" s="2">
        <v>0</v>
      </c>
      <c r="F2070" s="2">
        <v>0</v>
      </c>
      <c r="G2070" s="2">
        <v>0</v>
      </c>
      <c r="H2070" s="16">
        <f t="shared" si="32"/>
        <v>0</v>
      </c>
    </row>
    <row r="2071" spans="1:8" ht="13.5" x14ac:dyDescent="0.25">
      <c r="A2071" s="11"/>
      <c r="B2071" s="10">
        <v>45314</v>
      </c>
      <c r="C2071" s="2">
        <v>4.2300000000000004</v>
      </c>
      <c r="D2071" s="2">
        <v>4.2214999999999998</v>
      </c>
      <c r="E2071" s="2">
        <v>0</v>
      </c>
      <c r="F2071" s="2">
        <v>0</v>
      </c>
      <c r="G2071" s="2">
        <v>0</v>
      </c>
      <c r="H2071" s="16">
        <f t="shared" si="32"/>
        <v>0</v>
      </c>
    </row>
    <row r="2072" spans="1:8" ht="13.5" x14ac:dyDescent="0.25">
      <c r="A2072" s="11"/>
      <c r="B2072" s="10">
        <v>45315</v>
      </c>
      <c r="C2072" s="2">
        <v>4.2300000000000004</v>
      </c>
      <c r="D2072" s="2">
        <v>4.2214999999999998</v>
      </c>
      <c r="E2072" s="2">
        <v>0</v>
      </c>
      <c r="F2072" s="2">
        <v>0</v>
      </c>
      <c r="G2072" s="2">
        <v>0</v>
      </c>
      <c r="H2072" s="16">
        <f t="shared" si="32"/>
        <v>0</v>
      </c>
    </row>
    <row r="2073" spans="1:8" ht="13.5" x14ac:dyDescent="0.25">
      <c r="A2073" s="11"/>
      <c r="B2073" s="10">
        <v>45316</v>
      </c>
      <c r="C2073" s="2">
        <v>4.2300000000000004</v>
      </c>
      <c r="D2073" s="2">
        <v>4.2214999999999998</v>
      </c>
      <c r="E2073" s="2">
        <v>0</v>
      </c>
      <c r="F2073" s="2">
        <v>0</v>
      </c>
      <c r="G2073" s="2">
        <v>0</v>
      </c>
      <c r="H2073" s="16">
        <f t="shared" si="32"/>
        <v>0</v>
      </c>
    </row>
    <row r="2074" spans="1:8" ht="13.5" x14ac:dyDescent="0.25">
      <c r="A2074" s="11"/>
      <c r="B2074" s="10">
        <v>45317</v>
      </c>
      <c r="C2074" s="2">
        <v>4.2300000000000004</v>
      </c>
      <c r="D2074" s="2">
        <v>4.2214999999999998</v>
      </c>
      <c r="E2074" s="2">
        <v>0</v>
      </c>
      <c r="F2074" s="2">
        <v>0</v>
      </c>
      <c r="G2074" s="2">
        <v>0</v>
      </c>
      <c r="H2074" s="16">
        <f t="shared" si="32"/>
        <v>0</v>
      </c>
    </row>
    <row r="2075" spans="1:8" ht="13.5" x14ac:dyDescent="0.25">
      <c r="A2075" s="11"/>
      <c r="B2075" s="10">
        <v>45320</v>
      </c>
      <c r="C2075" s="2">
        <v>4.2300000000000004</v>
      </c>
      <c r="D2075" s="2">
        <v>4.2214999999999998</v>
      </c>
      <c r="E2075" s="2">
        <v>0</v>
      </c>
      <c r="F2075" s="2">
        <v>0</v>
      </c>
      <c r="G2075" s="2">
        <v>0</v>
      </c>
      <c r="H2075" s="16">
        <f t="shared" si="32"/>
        <v>0</v>
      </c>
    </row>
    <row r="2076" spans="1:8" ht="13.5" x14ac:dyDescent="0.25">
      <c r="A2076" s="11"/>
      <c r="B2076" s="10">
        <v>45321</v>
      </c>
      <c r="C2076" s="2">
        <v>4.2300000000000004</v>
      </c>
      <c r="D2076" s="2">
        <v>4.2214999999999998</v>
      </c>
      <c r="E2076" s="2">
        <v>0</v>
      </c>
      <c r="F2076" s="2">
        <v>0</v>
      </c>
      <c r="G2076" s="2">
        <v>0</v>
      </c>
      <c r="H2076" s="16">
        <f t="shared" si="32"/>
        <v>0</v>
      </c>
    </row>
    <row r="2077" spans="1:8" ht="13.5" x14ac:dyDescent="0.25">
      <c r="A2077" s="11"/>
      <c r="B2077" s="10">
        <v>45322</v>
      </c>
      <c r="C2077" s="2">
        <v>4.2300000000000004</v>
      </c>
      <c r="D2077" s="2">
        <v>4.2214999999999998</v>
      </c>
      <c r="E2077" s="2">
        <v>2057</v>
      </c>
      <c r="F2077" s="2">
        <v>4.2300000000000004</v>
      </c>
      <c r="G2077" s="2">
        <v>8701.11</v>
      </c>
      <c r="H2077" s="16">
        <f t="shared" si="32"/>
        <v>0</v>
      </c>
    </row>
    <row r="2078" spans="1:8" ht="13.5" x14ac:dyDescent="0.25">
      <c r="A2078" s="11"/>
      <c r="B2078" s="10">
        <v>45323</v>
      </c>
      <c r="C2078" s="2">
        <v>4.2300000000000004</v>
      </c>
      <c r="D2078" s="2">
        <v>4.2214999999999998</v>
      </c>
      <c r="E2078" s="2">
        <v>0</v>
      </c>
      <c r="F2078" s="2">
        <v>0</v>
      </c>
      <c r="G2078" s="2">
        <v>0</v>
      </c>
      <c r="H2078" s="16">
        <f t="shared" si="32"/>
        <v>0</v>
      </c>
    </row>
    <row r="2079" spans="1:8" ht="13.5" x14ac:dyDescent="0.25">
      <c r="A2079" s="11"/>
      <c r="B2079" s="10">
        <v>45324</v>
      </c>
      <c r="C2079" s="2">
        <v>4.2300000000000004</v>
      </c>
      <c r="D2079" s="2">
        <v>4.2214999999999998</v>
      </c>
      <c r="E2079" s="2">
        <v>0</v>
      </c>
      <c r="F2079" s="2">
        <v>0</v>
      </c>
      <c r="G2079" s="2">
        <v>0</v>
      </c>
      <c r="H2079" s="16">
        <f t="shared" si="32"/>
        <v>0</v>
      </c>
    </row>
    <row r="2080" spans="1:8" ht="13.5" x14ac:dyDescent="0.25">
      <c r="A2080" s="11"/>
      <c r="B2080" s="10">
        <v>45327</v>
      </c>
      <c r="C2080" s="2">
        <v>4.03</v>
      </c>
      <c r="D2080" s="2">
        <v>4.0218999999999996</v>
      </c>
      <c r="E2080" s="2">
        <v>12</v>
      </c>
      <c r="F2080" s="2">
        <v>4.03</v>
      </c>
      <c r="G2080" s="2">
        <v>48.36</v>
      </c>
      <c r="H2080" s="16">
        <f t="shared" si="32"/>
        <v>-4.728177188203251E-2</v>
      </c>
    </row>
    <row r="2081" spans="1:8" ht="13.5" x14ac:dyDescent="0.25">
      <c r="A2081" s="11"/>
      <c r="B2081" s="10">
        <v>45328</v>
      </c>
      <c r="C2081" s="2">
        <v>4.03</v>
      </c>
      <c r="D2081" s="2">
        <v>4.0218999999999996</v>
      </c>
      <c r="E2081" s="2">
        <v>0</v>
      </c>
      <c r="F2081" s="2">
        <v>0</v>
      </c>
      <c r="G2081" s="2">
        <v>0</v>
      </c>
      <c r="H2081" s="16">
        <f t="shared" si="32"/>
        <v>0</v>
      </c>
    </row>
    <row r="2082" spans="1:8" ht="13.5" x14ac:dyDescent="0.25">
      <c r="A2082" s="11"/>
      <c r="B2082" s="10">
        <v>45329</v>
      </c>
      <c r="C2082" s="2">
        <v>4.21</v>
      </c>
      <c r="D2082" s="2">
        <v>4.2016</v>
      </c>
      <c r="E2082" s="2">
        <v>1</v>
      </c>
      <c r="F2082" s="2">
        <v>4.21</v>
      </c>
      <c r="G2082" s="2">
        <v>4.21</v>
      </c>
      <c r="H2082" s="16">
        <f t="shared" si="32"/>
        <v>4.4680374947164384E-2</v>
      </c>
    </row>
    <row r="2083" spans="1:8" ht="13.5" x14ac:dyDescent="0.25">
      <c r="A2083" s="11"/>
      <c r="B2083" s="10">
        <v>45330</v>
      </c>
      <c r="C2083" s="2">
        <v>4.03</v>
      </c>
      <c r="D2083" s="2">
        <v>4.0218999999999996</v>
      </c>
      <c r="E2083" s="2">
        <v>22</v>
      </c>
      <c r="F2083" s="2">
        <v>4.03</v>
      </c>
      <c r="G2083" s="2">
        <v>88.66</v>
      </c>
      <c r="H2083" s="16">
        <f t="shared" si="32"/>
        <v>-4.2769421172886617E-2</v>
      </c>
    </row>
    <row r="2084" spans="1:8" ht="13.5" x14ac:dyDescent="0.25">
      <c r="A2084" s="11"/>
      <c r="B2084" s="10">
        <v>45331</v>
      </c>
      <c r="C2084" s="2">
        <v>4.03</v>
      </c>
      <c r="D2084" s="2">
        <v>4.0218999999999996</v>
      </c>
      <c r="E2084" s="2">
        <v>8</v>
      </c>
      <c r="F2084" s="2">
        <v>4.03</v>
      </c>
      <c r="G2084" s="2">
        <v>32.24</v>
      </c>
      <c r="H2084" s="16">
        <f t="shared" si="32"/>
        <v>0</v>
      </c>
    </row>
    <row r="2085" spans="1:8" ht="13.5" x14ac:dyDescent="0.25">
      <c r="A2085" s="11"/>
      <c r="B2085" s="10">
        <v>45334</v>
      </c>
      <c r="C2085" s="2">
        <v>4.04</v>
      </c>
      <c r="D2085" s="2">
        <v>4.0319000000000003</v>
      </c>
      <c r="E2085" s="2">
        <v>3</v>
      </c>
      <c r="F2085" s="2">
        <v>4.04</v>
      </c>
      <c r="G2085" s="2">
        <v>12.12</v>
      </c>
      <c r="H2085" s="16">
        <f t="shared" si="32"/>
        <v>2.4863870310054144E-3</v>
      </c>
    </row>
    <row r="2086" spans="1:8" ht="13.5" x14ac:dyDescent="0.25">
      <c r="A2086" s="11"/>
      <c r="B2086" s="10">
        <v>45335</v>
      </c>
      <c r="C2086" s="2">
        <v>4.04</v>
      </c>
      <c r="D2086" s="2">
        <v>4.0319000000000003</v>
      </c>
      <c r="E2086" s="2">
        <v>0</v>
      </c>
      <c r="F2086" s="2">
        <v>0</v>
      </c>
      <c r="G2086" s="2">
        <v>0</v>
      </c>
      <c r="H2086" s="16">
        <f t="shared" si="32"/>
        <v>0</v>
      </c>
    </row>
    <row r="2087" spans="1:8" ht="13.5" x14ac:dyDescent="0.25">
      <c r="A2087" s="11"/>
      <c r="B2087" s="10">
        <v>45336</v>
      </c>
      <c r="C2087" s="2">
        <v>4.0999999999999996</v>
      </c>
      <c r="D2087" s="2">
        <v>4.0918000000000001</v>
      </c>
      <c r="E2087" s="2">
        <v>20</v>
      </c>
      <c r="F2087" s="2">
        <v>4.0999999999999996</v>
      </c>
      <c r="G2087" s="2">
        <v>82</v>
      </c>
      <c r="H2087" s="16">
        <f t="shared" si="32"/>
        <v>1.4856519258910151E-2</v>
      </c>
    </row>
    <row r="2088" spans="1:8" ht="13.5" x14ac:dyDescent="0.25">
      <c r="A2088" s="11"/>
      <c r="B2088" s="10">
        <v>45337</v>
      </c>
      <c r="C2088" s="2">
        <v>4.0999999999999996</v>
      </c>
      <c r="D2088" s="2">
        <v>4.0918000000000001</v>
      </c>
      <c r="E2088" s="2">
        <v>50</v>
      </c>
      <c r="F2088" s="2">
        <v>4.0999999999999996</v>
      </c>
      <c r="G2088" s="2">
        <v>205</v>
      </c>
      <c r="H2088" s="16">
        <f t="shared" si="32"/>
        <v>0</v>
      </c>
    </row>
    <row r="2089" spans="1:8" ht="13.5" x14ac:dyDescent="0.25">
      <c r="A2089" s="11"/>
      <c r="B2089" s="10">
        <v>45338</v>
      </c>
      <c r="C2089" s="2">
        <v>4.0999999999999996</v>
      </c>
      <c r="D2089" s="2">
        <v>4.0918000000000001</v>
      </c>
      <c r="E2089" s="2">
        <v>45</v>
      </c>
      <c r="F2089" s="2">
        <v>4.0999999999999996</v>
      </c>
      <c r="G2089" s="2">
        <v>184.5</v>
      </c>
      <c r="H2089" s="16">
        <f t="shared" si="32"/>
        <v>0</v>
      </c>
    </row>
    <row r="2090" spans="1:8" ht="13.5" x14ac:dyDescent="0.25">
      <c r="A2090" s="11"/>
      <c r="B2090" s="10">
        <v>45341</v>
      </c>
      <c r="C2090" s="2">
        <v>4.03</v>
      </c>
      <c r="D2090" s="2">
        <v>4.0218999999999996</v>
      </c>
      <c r="E2090" s="2">
        <v>44</v>
      </c>
      <c r="F2090" s="2">
        <v>4.03</v>
      </c>
      <c r="G2090" s="2">
        <v>177.32</v>
      </c>
      <c r="H2090" s="16">
        <f t="shared" si="32"/>
        <v>-1.7082946380566136E-2</v>
      </c>
    </row>
    <row r="2091" spans="1:8" ht="13.5" x14ac:dyDescent="0.25">
      <c r="A2091" s="11"/>
      <c r="B2091" s="10">
        <v>45342</v>
      </c>
      <c r="C2091" s="2">
        <v>4.21</v>
      </c>
      <c r="D2091" s="2">
        <v>4.2016</v>
      </c>
      <c r="E2091" s="2">
        <v>66</v>
      </c>
      <c r="F2091" s="2">
        <v>3.9049999999999998</v>
      </c>
      <c r="G2091" s="2">
        <v>257.73</v>
      </c>
      <c r="H2091" s="16">
        <f t="shared" si="32"/>
        <v>4.4680374947164384E-2</v>
      </c>
    </row>
    <row r="2092" spans="1:8" ht="13.5" x14ac:dyDescent="0.25">
      <c r="A2092" s="11"/>
      <c r="B2092" s="10">
        <v>45343</v>
      </c>
      <c r="C2092" s="2">
        <v>4.21</v>
      </c>
      <c r="D2092" s="2">
        <v>4.2016</v>
      </c>
      <c r="E2092" s="2">
        <v>65</v>
      </c>
      <c r="F2092" s="2">
        <v>4.0579999999999998</v>
      </c>
      <c r="G2092" s="2">
        <v>263.77</v>
      </c>
      <c r="H2092" s="16">
        <f t="shared" si="32"/>
        <v>0</v>
      </c>
    </row>
    <row r="2093" spans="1:8" ht="13.5" x14ac:dyDescent="0.25">
      <c r="A2093" s="11"/>
      <c r="B2093" s="10">
        <v>45344</v>
      </c>
      <c r="C2093" s="2">
        <v>4.21</v>
      </c>
      <c r="D2093" s="2">
        <v>4.2016</v>
      </c>
      <c r="E2093" s="2">
        <v>10</v>
      </c>
      <c r="F2093" s="2">
        <v>4.21</v>
      </c>
      <c r="G2093" s="2">
        <v>42.1</v>
      </c>
      <c r="H2093" s="16">
        <f t="shared" si="32"/>
        <v>0</v>
      </c>
    </row>
    <row r="2094" spans="1:8" ht="13.5" x14ac:dyDescent="0.25">
      <c r="A2094" s="11"/>
      <c r="B2094" s="10">
        <v>45345</v>
      </c>
      <c r="C2094" s="2">
        <v>4.2</v>
      </c>
      <c r="D2094" s="2">
        <v>4.1916000000000002</v>
      </c>
      <c r="E2094" s="2">
        <v>10</v>
      </c>
      <c r="F2094" s="2">
        <v>4.2</v>
      </c>
      <c r="G2094" s="2">
        <v>42</v>
      </c>
      <c r="H2094" s="16">
        <f t="shared" si="32"/>
        <v>-2.3800456968773292E-3</v>
      </c>
    </row>
    <row r="2095" spans="1:8" ht="13.5" x14ac:dyDescent="0.25">
      <c r="A2095" s="11"/>
      <c r="B2095" s="10">
        <v>45348</v>
      </c>
      <c r="C2095" s="2">
        <v>4.0199999999999996</v>
      </c>
      <c r="D2095" s="2">
        <v>4.0119999999999996</v>
      </c>
      <c r="E2095" s="2">
        <v>0</v>
      </c>
      <c r="F2095" s="2">
        <v>0</v>
      </c>
      <c r="G2095" s="2">
        <v>0</v>
      </c>
      <c r="H2095" s="16">
        <f t="shared" si="32"/>
        <v>-4.2847599961828568E-2</v>
      </c>
    </row>
    <row r="2096" spans="1:8" ht="13.5" x14ac:dyDescent="0.25">
      <c r="A2096" s="11"/>
      <c r="B2096" s="10">
        <v>45349</v>
      </c>
      <c r="C2096" s="2">
        <v>3.88</v>
      </c>
      <c r="D2096" s="2">
        <v>3.8721999999999999</v>
      </c>
      <c r="E2096" s="2">
        <v>55</v>
      </c>
      <c r="F2096" s="2">
        <v>3.8740000000000001</v>
      </c>
      <c r="G2096" s="2">
        <v>213.07</v>
      </c>
      <c r="H2096" s="16">
        <f t="shared" si="32"/>
        <v>-3.4845463609172414E-2</v>
      </c>
    </row>
    <row r="2097" spans="1:8" ht="13.5" x14ac:dyDescent="0.25">
      <c r="A2097" s="11"/>
      <c r="B2097" s="10">
        <v>45350</v>
      </c>
      <c r="C2097" s="2">
        <v>3.89</v>
      </c>
      <c r="D2097" s="2">
        <v>3.8822000000000001</v>
      </c>
      <c r="E2097" s="2">
        <v>50</v>
      </c>
      <c r="F2097" s="2">
        <v>3.89</v>
      </c>
      <c r="G2097" s="2">
        <v>194.5</v>
      </c>
      <c r="H2097" s="16">
        <f t="shared" si="32"/>
        <v>2.5825112339239271E-3</v>
      </c>
    </row>
    <row r="2098" spans="1:8" ht="13.5" x14ac:dyDescent="0.25">
      <c r="A2098" s="11"/>
      <c r="B2098" s="10">
        <v>45351</v>
      </c>
      <c r="C2098" s="2">
        <v>3.99</v>
      </c>
      <c r="D2098" s="2">
        <v>3.9820000000000002</v>
      </c>
      <c r="E2098" s="2">
        <v>10</v>
      </c>
      <c r="F2098" s="2">
        <v>3.99</v>
      </c>
      <c r="G2098" s="2">
        <v>39.9</v>
      </c>
      <c r="H2098" s="16">
        <f t="shared" si="32"/>
        <v>2.5707073308948562E-2</v>
      </c>
    </row>
    <row r="2099" spans="1:8" ht="13.5" x14ac:dyDescent="0.25">
      <c r="A2099" s="11"/>
      <c r="B2099" s="10">
        <v>45352</v>
      </c>
      <c r="C2099" s="2">
        <v>3.83</v>
      </c>
      <c r="D2099" s="2">
        <v>3.8222999999999998</v>
      </c>
      <c r="E2099" s="2">
        <v>111</v>
      </c>
      <c r="F2099" s="2">
        <v>3.83</v>
      </c>
      <c r="G2099" s="2">
        <v>425.13</v>
      </c>
      <c r="H2099" s="16">
        <f t="shared" si="32"/>
        <v>-4.0105474635861477E-2</v>
      </c>
    </row>
    <row r="2100" spans="1:8" ht="13.5" x14ac:dyDescent="0.25">
      <c r="A2100" s="11"/>
      <c r="B2100" s="10">
        <v>45355</v>
      </c>
      <c r="C2100" s="2">
        <v>3.83</v>
      </c>
      <c r="D2100" s="2">
        <v>3.8222999999999998</v>
      </c>
      <c r="E2100" s="2">
        <v>0</v>
      </c>
      <c r="F2100" s="2">
        <v>0</v>
      </c>
      <c r="G2100" s="2">
        <v>0</v>
      </c>
      <c r="H2100" s="16">
        <f t="shared" si="32"/>
        <v>0</v>
      </c>
    </row>
    <row r="2101" spans="1:8" ht="13.5" x14ac:dyDescent="0.25">
      <c r="A2101" s="11"/>
      <c r="B2101" s="10">
        <v>45356</v>
      </c>
      <c r="C2101" s="2">
        <v>3.83</v>
      </c>
      <c r="D2101" s="2">
        <v>3.8222999999999998</v>
      </c>
      <c r="E2101" s="2">
        <v>0</v>
      </c>
      <c r="F2101" s="2">
        <v>0</v>
      </c>
      <c r="G2101" s="2">
        <v>0</v>
      </c>
      <c r="H2101" s="16">
        <f t="shared" si="32"/>
        <v>0</v>
      </c>
    </row>
    <row r="2102" spans="1:8" ht="13.5" x14ac:dyDescent="0.25">
      <c r="A2102" s="11"/>
      <c r="B2102" s="10">
        <v>45357</v>
      </c>
      <c r="C2102" s="2">
        <v>3.79</v>
      </c>
      <c r="D2102" s="2">
        <v>3.7824</v>
      </c>
      <c r="E2102" s="2">
        <v>24</v>
      </c>
      <c r="F2102" s="2">
        <v>3.79</v>
      </c>
      <c r="G2102" s="2">
        <v>90.96</v>
      </c>
      <c r="H2102" s="16">
        <f t="shared" si="32"/>
        <v>-1.04387410721293E-2</v>
      </c>
    </row>
    <row r="2103" spans="1:8" ht="13.5" x14ac:dyDescent="0.25">
      <c r="A2103" s="11"/>
      <c r="B2103" s="10">
        <v>45358</v>
      </c>
      <c r="C2103" s="2">
        <v>3.96</v>
      </c>
      <c r="D2103" s="2">
        <v>3.9521000000000002</v>
      </c>
      <c r="E2103" s="2">
        <v>0</v>
      </c>
      <c r="F2103" s="2">
        <v>0</v>
      </c>
      <c r="G2103" s="2">
        <v>0</v>
      </c>
      <c r="H2103" s="16">
        <f t="shared" si="32"/>
        <v>4.4865693739424756E-2</v>
      </c>
    </row>
    <row r="2104" spans="1:8" ht="13.5" x14ac:dyDescent="0.25">
      <c r="A2104" s="11"/>
      <c r="B2104" s="10">
        <v>45359</v>
      </c>
      <c r="C2104" s="2">
        <v>3.96</v>
      </c>
      <c r="D2104" s="2">
        <v>3.9521000000000002</v>
      </c>
      <c r="E2104" s="2">
        <v>0</v>
      </c>
      <c r="F2104" s="2">
        <v>0</v>
      </c>
      <c r="G2104" s="2">
        <v>0</v>
      </c>
      <c r="H2104" s="16">
        <f t="shared" si="32"/>
        <v>0</v>
      </c>
    </row>
    <row r="2105" spans="1:8" ht="13.5" x14ac:dyDescent="0.25">
      <c r="A2105" s="11"/>
      <c r="B2105" s="10">
        <v>45362</v>
      </c>
      <c r="C2105" s="2">
        <v>3.96</v>
      </c>
      <c r="D2105" s="2">
        <v>3.9521000000000002</v>
      </c>
      <c r="E2105" s="2">
        <v>0</v>
      </c>
      <c r="F2105" s="2">
        <v>0</v>
      </c>
      <c r="G2105" s="2">
        <v>0</v>
      </c>
      <c r="H2105" s="16">
        <f t="shared" si="32"/>
        <v>0</v>
      </c>
    </row>
    <row r="2106" spans="1:8" ht="13.5" x14ac:dyDescent="0.25">
      <c r="A2106" s="11"/>
      <c r="B2106" s="10">
        <v>45363</v>
      </c>
      <c r="C2106" s="2">
        <v>3.96</v>
      </c>
      <c r="D2106" s="2">
        <v>3.9521000000000002</v>
      </c>
      <c r="E2106" s="2">
        <v>0</v>
      </c>
      <c r="F2106" s="2">
        <v>0</v>
      </c>
      <c r="G2106" s="2">
        <v>0</v>
      </c>
      <c r="H2106" s="16">
        <f t="shared" si="32"/>
        <v>0</v>
      </c>
    </row>
    <row r="2107" spans="1:8" ht="13.5" x14ac:dyDescent="0.25">
      <c r="A2107" s="11"/>
      <c r="B2107" s="10">
        <v>45364</v>
      </c>
      <c r="C2107" s="2">
        <v>3.96</v>
      </c>
      <c r="D2107" s="2">
        <v>3.9521000000000002</v>
      </c>
      <c r="E2107" s="2">
        <v>0</v>
      </c>
      <c r="F2107" s="2">
        <v>0</v>
      </c>
      <c r="G2107" s="2">
        <v>0</v>
      </c>
      <c r="H2107" s="16">
        <f t="shared" si="32"/>
        <v>0</v>
      </c>
    </row>
    <row r="2108" spans="1:8" ht="13.5" x14ac:dyDescent="0.25">
      <c r="A2108" s="11"/>
      <c r="B2108" s="10">
        <v>45365</v>
      </c>
      <c r="C2108" s="2">
        <v>3.79</v>
      </c>
      <c r="D2108" s="2">
        <v>3.7824</v>
      </c>
      <c r="E2108" s="2">
        <v>0</v>
      </c>
      <c r="F2108" s="2">
        <v>0</v>
      </c>
      <c r="G2108" s="2">
        <v>0</v>
      </c>
      <c r="H2108" s="16">
        <f t="shared" si="32"/>
        <v>-4.2939196882670019E-2</v>
      </c>
    </row>
    <row r="2109" spans="1:8" ht="13.5" x14ac:dyDescent="0.25">
      <c r="A2109" s="11"/>
      <c r="B2109" s="10">
        <v>45366</v>
      </c>
      <c r="C2109" s="2">
        <v>3.62</v>
      </c>
      <c r="D2109" s="2">
        <v>3.6128</v>
      </c>
      <c r="E2109" s="2">
        <v>88</v>
      </c>
      <c r="F2109" s="2">
        <v>3.62</v>
      </c>
      <c r="G2109" s="2">
        <v>318.56</v>
      </c>
      <c r="H2109" s="16">
        <f t="shared" si="32"/>
        <v>-4.483925549915397E-2</v>
      </c>
    </row>
    <row r="2110" spans="1:8" ht="13.5" x14ac:dyDescent="0.25">
      <c r="A2110" s="11"/>
      <c r="B2110" s="10">
        <v>45369</v>
      </c>
      <c r="C2110" s="2">
        <v>3.62</v>
      </c>
      <c r="D2110" s="2">
        <v>3.6128</v>
      </c>
      <c r="E2110" s="2">
        <v>0</v>
      </c>
      <c r="F2110" s="2">
        <v>0</v>
      </c>
      <c r="G2110" s="2">
        <v>0</v>
      </c>
      <c r="H2110" s="16">
        <f t="shared" si="32"/>
        <v>0</v>
      </c>
    </row>
    <row r="2111" spans="1:8" ht="13.5" x14ac:dyDescent="0.25">
      <c r="A2111" s="11"/>
      <c r="B2111" s="10">
        <v>45370</v>
      </c>
      <c r="C2111" s="2">
        <v>3.78</v>
      </c>
      <c r="D2111" s="2">
        <v>3.7724000000000002</v>
      </c>
      <c r="E2111" s="2">
        <v>5</v>
      </c>
      <c r="F2111" s="2">
        <v>3.78</v>
      </c>
      <c r="G2111" s="2">
        <v>18.899999999999999</v>
      </c>
      <c r="H2111" s="16">
        <f t="shared" si="32"/>
        <v>4.417626217891945E-2</v>
      </c>
    </row>
    <row r="2112" spans="1:8" ht="13.5" x14ac:dyDescent="0.25">
      <c r="A2112" s="11"/>
      <c r="B2112" s="10">
        <v>45372</v>
      </c>
      <c r="C2112" s="2">
        <v>3.78</v>
      </c>
      <c r="D2112" s="2">
        <v>3.7724000000000002</v>
      </c>
      <c r="E2112" s="2">
        <v>0</v>
      </c>
      <c r="F2112" s="2">
        <v>0</v>
      </c>
      <c r="G2112" s="2">
        <v>0</v>
      </c>
      <c r="H2112" s="16">
        <f t="shared" si="32"/>
        <v>0</v>
      </c>
    </row>
    <row r="2113" spans="1:8" ht="13.5" x14ac:dyDescent="0.25">
      <c r="A2113" s="11"/>
      <c r="B2113" s="10">
        <v>45373</v>
      </c>
      <c r="C2113" s="2">
        <v>3.78</v>
      </c>
      <c r="D2113" s="2">
        <v>3.7724000000000002</v>
      </c>
      <c r="E2113" s="2">
        <v>0</v>
      </c>
      <c r="F2113" s="2">
        <v>0</v>
      </c>
      <c r="G2113" s="2">
        <v>0</v>
      </c>
      <c r="H2113" s="16">
        <f t="shared" si="32"/>
        <v>0</v>
      </c>
    </row>
    <row r="2114" spans="1:8" ht="13.5" x14ac:dyDescent="0.25">
      <c r="A2114" s="11"/>
      <c r="B2114" s="10">
        <v>45376</v>
      </c>
      <c r="C2114" s="2">
        <v>3.85</v>
      </c>
      <c r="D2114" s="2">
        <v>3.8422999999999998</v>
      </c>
      <c r="E2114" s="2">
        <v>9</v>
      </c>
      <c r="F2114" s="2">
        <v>3.85</v>
      </c>
      <c r="G2114" s="2">
        <v>34.65</v>
      </c>
      <c r="H2114" s="16">
        <f t="shared" si="32"/>
        <v>1.8529318205916558E-2</v>
      </c>
    </row>
    <row r="2115" spans="1:8" ht="13.5" x14ac:dyDescent="0.25">
      <c r="A2115" s="11"/>
      <c r="B2115" s="10">
        <v>45377</v>
      </c>
      <c r="C2115" s="2">
        <v>3.98</v>
      </c>
      <c r="D2115" s="2">
        <v>3.972</v>
      </c>
      <c r="E2115" s="2">
        <v>6</v>
      </c>
      <c r="F2115" s="2">
        <v>3.98</v>
      </c>
      <c r="G2115" s="2">
        <v>23.88</v>
      </c>
      <c r="H2115" s="16">
        <f t="shared" si="32"/>
        <v>3.3755823334981692E-2</v>
      </c>
    </row>
    <row r="2116" spans="1:8" ht="13.5" x14ac:dyDescent="0.25">
      <c r="A2116" s="11"/>
      <c r="B2116" s="10">
        <v>45378</v>
      </c>
      <c r="C2116" s="2">
        <v>3.98</v>
      </c>
      <c r="D2116" s="2">
        <v>3.972</v>
      </c>
      <c r="E2116" s="2">
        <v>0</v>
      </c>
      <c r="F2116" s="2">
        <v>0</v>
      </c>
      <c r="G2116" s="2">
        <v>0</v>
      </c>
      <c r="H2116" s="16">
        <f t="shared" si="32"/>
        <v>0</v>
      </c>
    </row>
    <row r="2117" spans="1:8" ht="13.5" x14ac:dyDescent="0.25">
      <c r="A2117" s="11"/>
      <c r="B2117" s="10">
        <v>45379</v>
      </c>
      <c r="C2117" s="2">
        <v>3.81</v>
      </c>
      <c r="D2117" s="2">
        <v>3.8024</v>
      </c>
      <c r="E2117" s="2">
        <v>0</v>
      </c>
      <c r="F2117" s="2">
        <v>0</v>
      </c>
      <c r="G2117" s="2">
        <v>0</v>
      </c>
      <c r="H2117" s="16">
        <f t="shared" si="32"/>
        <v>-4.2698892245720037E-2</v>
      </c>
    </row>
    <row r="2118" spans="1:8" ht="13.5" x14ac:dyDescent="0.25">
      <c r="A2118" s="11"/>
      <c r="B2118" s="10">
        <v>45380</v>
      </c>
      <c r="C2118" s="2">
        <v>3.97</v>
      </c>
      <c r="D2118" s="2">
        <v>3.9621</v>
      </c>
      <c r="E2118" s="2">
        <v>329</v>
      </c>
      <c r="F2118" s="2">
        <v>3.6629999999999998</v>
      </c>
      <c r="G2118" s="2">
        <v>1205.127</v>
      </c>
      <c r="H2118" s="16">
        <f t="shared" si="32"/>
        <v>4.199978960656426E-2</v>
      </c>
    </row>
    <row r="2119" spans="1:8" ht="13.5" x14ac:dyDescent="0.25">
      <c r="A2119" s="11"/>
      <c r="B2119" s="10">
        <v>45383</v>
      </c>
      <c r="C2119" s="2">
        <v>3.97</v>
      </c>
      <c r="D2119" s="2">
        <v>3.9621</v>
      </c>
      <c r="E2119" s="2">
        <v>0</v>
      </c>
      <c r="F2119" s="2">
        <v>0</v>
      </c>
      <c r="G2119" s="2">
        <v>0</v>
      </c>
      <c r="H2119" s="16">
        <f t="shared" ref="H2119:H2182" si="33">(D2119-D2118)/D2118</f>
        <v>0</v>
      </c>
    </row>
    <row r="2120" spans="1:8" ht="13.5" x14ac:dyDescent="0.25">
      <c r="A2120" s="11"/>
      <c r="B2120" s="10">
        <v>45384</v>
      </c>
      <c r="C2120" s="2">
        <v>3.97</v>
      </c>
      <c r="D2120" s="2">
        <v>3.9621</v>
      </c>
      <c r="E2120" s="2">
        <v>0</v>
      </c>
      <c r="F2120" s="2">
        <v>0</v>
      </c>
      <c r="G2120" s="2">
        <v>0</v>
      </c>
      <c r="H2120" s="16">
        <f t="shared" si="33"/>
        <v>0</v>
      </c>
    </row>
    <row r="2121" spans="1:8" ht="13.5" x14ac:dyDescent="0.25">
      <c r="A2121" s="11"/>
      <c r="B2121" s="10">
        <v>45385</v>
      </c>
      <c r="C2121" s="2">
        <v>3.97</v>
      </c>
      <c r="D2121" s="2">
        <v>3.9621</v>
      </c>
      <c r="E2121" s="2">
        <v>0</v>
      </c>
      <c r="F2121" s="2">
        <v>0</v>
      </c>
      <c r="G2121" s="2">
        <v>0</v>
      </c>
      <c r="H2121" s="16">
        <f t="shared" si="33"/>
        <v>0</v>
      </c>
    </row>
    <row r="2122" spans="1:8" ht="13.5" x14ac:dyDescent="0.25">
      <c r="A2122" s="11"/>
      <c r="B2122" s="10">
        <v>45386</v>
      </c>
      <c r="C2122" s="2">
        <v>3.97</v>
      </c>
      <c r="D2122" s="2">
        <v>3.9621</v>
      </c>
      <c r="E2122" s="2">
        <v>0</v>
      </c>
      <c r="F2122" s="2">
        <v>0</v>
      </c>
      <c r="G2122" s="2">
        <v>0</v>
      </c>
      <c r="H2122" s="16">
        <f t="shared" si="33"/>
        <v>0</v>
      </c>
    </row>
    <row r="2123" spans="1:8" ht="13.5" x14ac:dyDescent="0.25">
      <c r="A2123" s="11"/>
      <c r="B2123" s="10">
        <v>45387</v>
      </c>
      <c r="C2123" s="2">
        <v>3.97</v>
      </c>
      <c r="D2123" s="2">
        <v>3.9621</v>
      </c>
      <c r="E2123" s="2">
        <v>0</v>
      </c>
      <c r="F2123" s="2">
        <v>0</v>
      </c>
      <c r="G2123" s="2">
        <v>0</v>
      </c>
      <c r="H2123" s="16">
        <f t="shared" si="33"/>
        <v>0</v>
      </c>
    </row>
    <row r="2124" spans="1:8" ht="13.5" x14ac:dyDescent="0.25">
      <c r="A2124" s="11"/>
      <c r="B2124" s="10">
        <v>45390</v>
      </c>
      <c r="C2124" s="2">
        <v>3.97</v>
      </c>
      <c r="D2124" s="2">
        <v>3.9621</v>
      </c>
      <c r="E2124" s="2">
        <v>0</v>
      </c>
      <c r="F2124" s="2">
        <v>0</v>
      </c>
      <c r="G2124" s="2">
        <v>0</v>
      </c>
      <c r="H2124" s="16">
        <f t="shared" si="33"/>
        <v>0</v>
      </c>
    </row>
    <row r="2125" spans="1:8" ht="13.5" x14ac:dyDescent="0.25">
      <c r="A2125" s="11"/>
      <c r="B2125" s="10">
        <v>45394</v>
      </c>
      <c r="C2125" s="2">
        <v>3.81</v>
      </c>
      <c r="D2125" s="2">
        <v>3.8024</v>
      </c>
      <c r="E2125" s="2">
        <v>1359</v>
      </c>
      <c r="F2125" s="2">
        <v>3.87</v>
      </c>
      <c r="G2125" s="2">
        <v>5259.33</v>
      </c>
      <c r="H2125" s="16">
        <f t="shared" si="33"/>
        <v>-4.0306907952853271E-2</v>
      </c>
    </row>
    <row r="2126" spans="1:8" ht="13.5" x14ac:dyDescent="0.25">
      <c r="A2126" s="11"/>
      <c r="B2126" s="10">
        <v>45397</v>
      </c>
      <c r="C2126" s="2">
        <v>3.8</v>
      </c>
      <c r="D2126" s="2">
        <v>3.7924000000000002</v>
      </c>
      <c r="E2126" s="2">
        <v>1042</v>
      </c>
      <c r="F2126" s="2">
        <v>3.65</v>
      </c>
      <c r="G2126" s="2">
        <v>3803.3</v>
      </c>
      <c r="H2126" s="16">
        <f t="shared" si="33"/>
        <v>-2.6299179465600112E-3</v>
      </c>
    </row>
    <row r="2127" spans="1:8" ht="13.5" x14ac:dyDescent="0.25">
      <c r="A2127" s="11"/>
      <c r="B2127" s="10">
        <v>45398</v>
      </c>
      <c r="C2127" s="2">
        <v>3.8</v>
      </c>
      <c r="D2127" s="2">
        <v>3.7924000000000002</v>
      </c>
      <c r="E2127" s="2">
        <v>0</v>
      </c>
      <c r="F2127" s="2">
        <v>0</v>
      </c>
      <c r="G2127" s="2">
        <v>0</v>
      </c>
      <c r="H2127" s="16">
        <f t="shared" si="33"/>
        <v>0</v>
      </c>
    </row>
    <row r="2128" spans="1:8" ht="13.5" x14ac:dyDescent="0.25">
      <c r="A2128" s="11"/>
      <c r="B2128" s="10">
        <v>45399</v>
      </c>
      <c r="C2128" s="2">
        <v>3.66</v>
      </c>
      <c r="D2128" s="2">
        <v>3.6526999999999998</v>
      </c>
      <c r="E2128" s="2">
        <v>1835</v>
      </c>
      <c r="F2128" s="2">
        <v>3.66</v>
      </c>
      <c r="G2128" s="2">
        <v>6716.1</v>
      </c>
      <c r="H2128" s="16">
        <f t="shared" si="33"/>
        <v>-3.6836831557852646E-2</v>
      </c>
    </row>
    <row r="2129" spans="1:8" ht="13.5" x14ac:dyDescent="0.25">
      <c r="A2129" s="11"/>
      <c r="B2129" s="10">
        <v>45400</v>
      </c>
      <c r="C2129" s="2">
        <v>3.5</v>
      </c>
      <c r="D2129" s="2">
        <v>3.4929999999999999</v>
      </c>
      <c r="E2129" s="2">
        <v>1810</v>
      </c>
      <c r="F2129" s="2">
        <v>3.5</v>
      </c>
      <c r="G2129" s="2">
        <v>6335</v>
      </c>
      <c r="H2129" s="16">
        <f t="shared" si="33"/>
        <v>-4.3721083034467645E-2</v>
      </c>
    </row>
    <row r="2130" spans="1:8" ht="13.5" x14ac:dyDescent="0.25">
      <c r="A2130" s="11"/>
      <c r="B2130" s="10">
        <v>45401</v>
      </c>
      <c r="C2130" s="2">
        <v>3.5</v>
      </c>
      <c r="D2130" s="2">
        <v>3.4929999999999999</v>
      </c>
      <c r="E2130" s="2">
        <v>0</v>
      </c>
      <c r="F2130" s="2">
        <v>0</v>
      </c>
      <c r="G2130" s="2">
        <v>0</v>
      </c>
      <c r="H2130" s="16">
        <f t="shared" si="33"/>
        <v>0</v>
      </c>
    </row>
    <row r="2131" spans="1:8" ht="13.5" x14ac:dyDescent="0.25">
      <c r="A2131" s="11"/>
      <c r="B2131" s="10">
        <v>45404</v>
      </c>
      <c r="C2131" s="2">
        <v>3.65</v>
      </c>
      <c r="D2131" s="2">
        <v>3.6427</v>
      </c>
      <c r="E2131" s="2">
        <v>0</v>
      </c>
      <c r="F2131" s="2">
        <v>0</v>
      </c>
      <c r="G2131" s="2">
        <v>0</v>
      </c>
      <c r="H2131" s="16">
        <f t="shared" si="33"/>
        <v>4.2857142857142906E-2</v>
      </c>
    </row>
    <row r="2132" spans="1:8" ht="13.5" x14ac:dyDescent="0.25">
      <c r="A2132" s="11"/>
      <c r="B2132" s="10">
        <v>45405</v>
      </c>
      <c r="C2132" s="2">
        <v>3.81</v>
      </c>
      <c r="D2132" s="2">
        <v>3.8024</v>
      </c>
      <c r="E2132" s="2">
        <v>103</v>
      </c>
      <c r="F2132" s="2">
        <v>3.81</v>
      </c>
      <c r="G2132" s="2">
        <v>392.43</v>
      </c>
      <c r="H2132" s="16">
        <f t="shared" si="33"/>
        <v>4.3841106871276785E-2</v>
      </c>
    </row>
    <row r="2133" spans="1:8" ht="13.5" x14ac:dyDescent="0.25">
      <c r="A2133" s="11"/>
      <c r="B2133" s="10">
        <v>45406</v>
      </c>
      <c r="C2133" s="2">
        <v>3.88</v>
      </c>
      <c r="D2133" s="2">
        <v>3.8721999999999999</v>
      </c>
      <c r="E2133" s="2">
        <v>1</v>
      </c>
      <c r="F2133" s="2">
        <v>3.88</v>
      </c>
      <c r="G2133" s="2">
        <v>3.88</v>
      </c>
      <c r="H2133" s="16">
        <f t="shared" si="33"/>
        <v>1.8356827266989232E-2</v>
      </c>
    </row>
    <row r="2134" spans="1:8" ht="13.5" x14ac:dyDescent="0.25">
      <c r="A2134" s="11"/>
      <c r="B2134" s="10">
        <v>45407</v>
      </c>
      <c r="C2134" s="2">
        <v>3.71</v>
      </c>
      <c r="D2134" s="2">
        <v>3.7025999999999999</v>
      </c>
      <c r="E2134" s="2">
        <v>200</v>
      </c>
      <c r="F2134" s="2">
        <v>3.71</v>
      </c>
      <c r="G2134" s="2">
        <v>742</v>
      </c>
      <c r="H2134" s="16">
        <f t="shared" si="33"/>
        <v>-4.379939052734879E-2</v>
      </c>
    </row>
    <row r="2135" spans="1:8" ht="13.5" x14ac:dyDescent="0.25">
      <c r="A2135" s="11"/>
      <c r="B2135" s="10">
        <v>45408</v>
      </c>
      <c r="C2135" s="2">
        <v>3.87</v>
      </c>
      <c r="D2135" s="2">
        <v>3.8622999999999998</v>
      </c>
      <c r="E2135" s="2">
        <v>4</v>
      </c>
      <c r="F2135" s="2">
        <v>3.87</v>
      </c>
      <c r="G2135" s="2">
        <v>15.48</v>
      </c>
      <c r="H2135" s="16">
        <f t="shared" si="33"/>
        <v>4.3131853292281086E-2</v>
      </c>
    </row>
    <row r="2136" spans="1:8" ht="13.5" x14ac:dyDescent="0.25">
      <c r="A2136" s="11"/>
      <c r="B2136" s="10">
        <v>45411</v>
      </c>
      <c r="C2136" s="2">
        <v>3.88</v>
      </c>
      <c r="D2136" s="2">
        <v>3.8721999999999999</v>
      </c>
      <c r="E2136" s="2">
        <v>4</v>
      </c>
      <c r="F2136" s="2">
        <v>3.88</v>
      </c>
      <c r="G2136" s="2">
        <v>15.52</v>
      </c>
      <c r="H2136" s="16">
        <f t="shared" si="33"/>
        <v>2.5632395204929757E-3</v>
      </c>
    </row>
    <row r="2137" spans="1:8" ht="13.5" x14ac:dyDescent="0.25">
      <c r="A2137" s="11"/>
      <c r="B2137" s="10">
        <v>45412</v>
      </c>
      <c r="C2137" s="2">
        <v>3.88</v>
      </c>
      <c r="D2137" s="2">
        <v>3.8721999999999999</v>
      </c>
      <c r="E2137" s="2">
        <v>0</v>
      </c>
      <c r="F2137" s="2">
        <v>0</v>
      </c>
      <c r="G2137" s="2">
        <v>0</v>
      </c>
      <c r="H2137" s="16">
        <f t="shared" si="33"/>
        <v>0</v>
      </c>
    </row>
    <row r="2138" spans="1:8" ht="13.5" x14ac:dyDescent="0.25">
      <c r="A2138" s="11"/>
      <c r="B2138" s="10">
        <v>45414</v>
      </c>
      <c r="C2138" s="2">
        <v>3.72</v>
      </c>
      <c r="D2138" s="2">
        <v>3.7126000000000001</v>
      </c>
      <c r="E2138" s="2">
        <v>5717</v>
      </c>
      <c r="F2138" s="2">
        <v>3.72</v>
      </c>
      <c r="G2138" s="2">
        <v>21267.24</v>
      </c>
      <c r="H2138" s="16">
        <f t="shared" si="33"/>
        <v>-4.1216879293424859E-2</v>
      </c>
    </row>
    <row r="2139" spans="1:8" ht="13.5" x14ac:dyDescent="0.25">
      <c r="A2139" s="11"/>
      <c r="B2139" s="10">
        <v>45415</v>
      </c>
      <c r="C2139" s="2">
        <v>3.56</v>
      </c>
      <c r="D2139" s="2">
        <v>3.5529000000000002</v>
      </c>
      <c r="E2139" s="2">
        <v>1390</v>
      </c>
      <c r="F2139" s="2">
        <v>3.56</v>
      </c>
      <c r="G2139" s="2">
        <v>4948.3999999999996</v>
      </c>
      <c r="H2139" s="16">
        <f t="shared" si="33"/>
        <v>-4.3015676345418294E-2</v>
      </c>
    </row>
    <row r="2140" spans="1:8" ht="13.5" x14ac:dyDescent="0.25">
      <c r="A2140" s="11"/>
      <c r="B2140" s="10">
        <v>45418</v>
      </c>
      <c r="C2140" s="2">
        <v>3.61</v>
      </c>
      <c r="D2140" s="2">
        <v>3.6027999999999998</v>
      </c>
      <c r="E2140" s="2">
        <v>2530</v>
      </c>
      <c r="F2140" s="2">
        <v>3.61</v>
      </c>
      <c r="G2140" s="2">
        <v>9133.2999999999993</v>
      </c>
      <c r="H2140" s="16">
        <f t="shared" si="33"/>
        <v>1.4044864758366294E-2</v>
      </c>
    </row>
    <row r="2141" spans="1:8" ht="13.5" x14ac:dyDescent="0.25">
      <c r="A2141" s="11"/>
      <c r="B2141" s="10">
        <v>45419</v>
      </c>
      <c r="C2141" s="2">
        <v>3.77</v>
      </c>
      <c r="D2141" s="2">
        <v>3.7625000000000002</v>
      </c>
      <c r="E2141" s="2">
        <v>0</v>
      </c>
      <c r="F2141" s="2">
        <v>0</v>
      </c>
      <c r="G2141" s="2">
        <v>0</v>
      </c>
      <c r="H2141" s="16">
        <f t="shared" si="33"/>
        <v>4.4326634839569334E-2</v>
      </c>
    </row>
    <row r="2142" spans="1:8" ht="13.5" x14ac:dyDescent="0.25">
      <c r="A2142" s="11"/>
      <c r="B2142" s="10">
        <v>45420</v>
      </c>
      <c r="C2142" s="2">
        <v>3.93</v>
      </c>
      <c r="D2142" s="2">
        <v>3.9220999999999999</v>
      </c>
      <c r="E2142" s="2">
        <v>4051</v>
      </c>
      <c r="F2142" s="2">
        <v>3.93</v>
      </c>
      <c r="G2142" s="2">
        <v>15920.43</v>
      </c>
      <c r="H2142" s="16">
        <f t="shared" si="33"/>
        <v>4.241860465116272E-2</v>
      </c>
    </row>
    <row r="2143" spans="1:8" ht="13.5" x14ac:dyDescent="0.25">
      <c r="A2143" s="11"/>
      <c r="B2143" s="10">
        <v>45421</v>
      </c>
      <c r="C2143" s="2">
        <v>4.0999999999999996</v>
      </c>
      <c r="D2143" s="2">
        <v>4.0918000000000001</v>
      </c>
      <c r="E2143" s="2">
        <v>2200</v>
      </c>
      <c r="F2143" s="2">
        <v>4.0999999999999996</v>
      </c>
      <c r="G2143" s="2">
        <v>9020</v>
      </c>
      <c r="H2143" s="16">
        <f t="shared" si="33"/>
        <v>4.3267637235154685E-2</v>
      </c>
    </row>
    <row r="2144" spans="1:8" ht="13.5" x14ac:dyDescent="0.25">
      <c r="A2144" s="11"/>
      <c r="B2144" s="10">
        <v>45422</v>
      </c>
      <c r="C2144" s="2">
        <v>4.0999999999999996</v>
      </c>
      <c r="D2144" s="2">
        <v>4.0918000000000001</v>
      </c>
      <c r="E2144" s="2">
        <v>4076</v>
      </c>
      <c r="F2144" s="2">
        <v>4.0999999999999996</v>
      </c>
      <c r="G2144" s="2">
        <v>16711.599999999999</v>
      </c>
      <c r="H2144" s="16">
        <f t="shared" si="33"/>
        <v>0</v>
      </c>
    </row>
    <row r="2145" spans="1:8" ht="13.5" x14ac:dyDescent="0.25">
      <c r="A2145" s="11"/>
      <c r="B2145" s="10">
        <v>45425</v>
      </c>
      <c r="C2145" s="2">
        <v>4.0999999999999996</v>
      </c>
      <c r="D2145" s="2">
        <v>4.0918000000000001</v>
      </c>
      <c r="E2145" s="2">
        <v>3</v>
      </c>
      <c r="F2145" s="2">
        <v>4.0999999999999996</v>
      </c>
      <c r="G2145" s="2">
        <v>12.3</v>
      </c>
      <c r="H2145" s="16">
        <f t="shared" si="33"/>
        <v>0</v>
      </c>
    </row>
    <row r="2146" spans="1:8" ht="13.5" x14ac:dyDescent="0.25">
      <c r="A2146" s="11"/>
      <c r="B2146" s="10">
        <v>45426</v>
      </c>
      <c r="C2146" s="2">
        <v>4.0999999999999996</v>
      </c>
      <c r="D2146" s="2">
        <v>4.0918000000000001</v>
      </c>
      <c r="E2146" s="2">
        <v>250</v>
      </c>
      <c r="F2146" s="2">
        <v>4.0999999999999996</v>
      </c>
      <c r="G2146" s="2">
        <v>1025</v>
      </c>
      <c r="H2146" s="16">
        <f t="shared" si="33"/>
        <v>0</v>
      </c>
    </row>
    <row r="2147" spans="1:8" ht="13.5" x14ac:dyDescent="0.25">
      <c r="A2147" s="11"/>
      <c r="B2147" s="10">
        <v>45427</v>
      </c>
      <c r="C2147" s="2">
        <v>4.18</v>
      </c>
      <c r="D2147" s="2">
        <v>4.1715999999999998</v>
      </c>
      <c r="E2147" s="2">
        <v>31564</v>
      </c>
      <c r="F2147" s="2">
        <v>4.18</v>
      </c>
      <c r="G2147" s="2">
        <v>131937.51999999999</v>
      </c>
      <c r="H2147" s="16">
        <f t="shared" si="33"/>
        <v>1.950241947309244E-2</v>
      </c>
    </row>
    <row r="2148" spans="1:8" ht="13.5" x14ac:dyDescent="0.25">
      <c r="A2148" s="11"/>
      <c r="B2148" s="10">
        <v>45428</v>
      </c>
      <c r="C2148" s="2">
        <v>4</v>
      </c>
      <c r="D2148" s="2">
        <v>3.992</v>
      </c>
      <c r="E2148" s="2">
        <v>3010</v>
      </c>
      <c r="F2148" s="2">
        <v>4.0069999999999997</v>
      </c>
      <c r="G2148" s="2">
        <v>12061.07</v>
      </c>
      <c r="H2148" s="16">
        <f t="shared" si="33"/>
        <v>-4.3053025218141666E-2</v>
      </c>
    </row>
    <row r="2149" spans="1:8" ht="13.5" x14ac:dyDescent="0.25">
      <c r="A2149" s="11"/>
      <c r="B2149" s="10">
        <v>45429</v>
      </c>
      <c r="C2149" s="2">
        <v>4</v>
      </c>
      <c r="D2149" s="2">
        <v>3.992</v>
      </c>
      <c r="E2149" s="2">
        <v>13643</v>
      </c>
      <c r="F2149" s="2">
        <v>4</v>
      </c>
      <c r="G2149" s="2">
        <v>54572</v>
      </c>
      <c r="H2149" s="16">
        <f t="shared" si="33"/>
        <v>0</v>
      </c>
    </row>
    <row r="2150" spans="1:8" ht="13.5" x14ac:dyDescent="0.25">
      <c r="A2150" s="11"/>
      <c r="B2150" s="10">
        <v>45432</v>
      </c>
      <c r="C2150" s="2">
        <v>4</v>
      </c>
      <c r="D2150" s="2">
        <v>3.992</v>
      </c>
      <c r="E2150" s="2">
        <v>5300</v>
      </c>
      <c r="F2150" s="2">
        <v>4</v>
      </c>
      <c r="G2150" s="2">
        <v>21200</v>
      </c>
      <c r="H2150" s="16">
        <f t="shared" si="33"/>
        <v>0</v>
      </c>
    </row>
    <row r="2151" spans="1:8" ht="13.5" x14ac:dyDescent="0.25">
      <c r="A2151" s="11"/>
      <c r="B2151" s="10">
        <v>45433</v>
      </c>
      <c r="C2151" s="2">
        <v>4</v>
      </c>
      <c r="D2151" s="2">
        <v>3.992</v>
      </c>
      <c r="E2151" s="2">
        <v>705</v>
      </c>
      <c r="F2151" s="2">
        <v>4</v>
      </c>
      <c r="G2151" s="2">
        <v>2820</v>
      </c>
      <c r="H2151" s="16">
        <f t="shared" si="33"/>
        <v>0</v>
      </c>
    </row>
    <row r="2152" spans="1:8" ht="13.5" x14ac:dyDescent="0.25">
      <c r="A2152" s="11"/>
      <c r="B2152" s="10">
        <v>45434</v>
      </c>
      <c r="C2152" s="2">
        <v>4</v>
      </c>
      <c r="D2152" s="2">
        <v>3.992</v>
      </c>
      <c r="E2152" s="2">
        <v>3075</v>
      </c>
      <c r="F2152" s="2">
        <v>4</v>
      </c>
      <c r="G2152" s="2">
        <v>12300</v>
      </c>
      <c r="H2152" s="16">
        <f t="shared" si="33"/>
        <v>0</v>
      </c>
    </row>
    <row r="2153" spans="1:8" ht="13.5" x14ac:dyDescent="0.25">
      <c r="A2153" s="11"/>
      <c r="B2153" s="10">
        <v>45435</v>
      </c>
      <c r="C2153" s="2">
        <v>4</v>
      </c>
      <c r="D2153" s="2">
        <v>3.992</v>
      </c>
      <c r="E2153" s="2">
        <v>1500</v>
      </c>
      <c r="F2153" s="2">
        <v>4</v>
      </c>
      <c r="G2153" s="2">
        <v>6000</v>
      </c>
      <c r="H2153" s="16">
        <f t="shared" si="33"/>
        <v>0</v>
      </c>
    </row>
    <row r="2154" spans="1:8" ht="13.5" x14ac:dyDescent="0.25">
      <c r="A2154" s="11"/>
      <c r="B2154" s="10">
        <v>45436</v>
      </c>
      <c r="C2154" s="2">
        <v>3.83</v>
      </c>
      <c r="D2154" s="2">
        <v>3.8222999999999998</v>
      </c>
      <c r="E2154" s="2">
        <v>300</v>
      </c>
      <c r="F2154" s="2">
        <v>3.83</v>
      </c>
      <c r="G2154" s="2">
        <v>1149</v>
      </c>
      <c r="H2154" s="16">
        <f t="shared" si="33"/>
        <v>-4.2510020040080206E-2</v>
      </c>
    </row>
    <row r="2155" spans="1:8" ht="13.5" x14ac:dyDescent="0.25">
      <c r="A2155" s="11"/>
      <c r="B2155" s="10">
        <v>45439</v>
      </c>
      <c r="C2155" s="2">
        <v>3.79</v>
      </c>
      <c r="D2155" s="2">
        <v>3.7824</v>
      </c>
      <c r="E2155" s="2">
        <v>1930</v>
      </c>
      <c r="F2155" s="2">
        <v>3.7949999999999999</v>
      </c>
      <c r="G2155" s="2">
        <v>7324.35</v>
      </c>
      <c r="H2155" s="16">
        <f t="shared" si="33"/>
        <v>-1.04387410721293E-2</v>
      </c>
    </row>
    <row r="2156" spans="1:8" ht="13.5" x14ac:dyDescent="0.25">
      <c r="A2156" s="11"/>
      <c r="B2156" s="10">
        <v>45440</v>
      </c>
      <c r="C2156" s="2">
        <v>3.79</v>
      </c>
      <c r="D2156" s="2">
        <v>3.7824</v>
      </c>
      <c r="E2156" s="2">
        <v>1195</v>
      </c>
      <c r="F2156" s="2">
        <v>3.79</v>
      </c>
      <c r="G2156" s="2">
        <v>4529.05</v>
      </c>
      <c r="H2156" s="16">
        <f t="shared" si="33"/>
        <v>0</v>
      </c>
    </row>
    <row r="2157" spans="1:8" ht="13.5" x14ac:dyDescent="0.25">
      <c r="A2157" s="11"/>
      <c r="B2157" s="10">
        <v>45441</v>
      </c>
      <c r="C2157" s="2">
        <v>3.79</v>
      </c>
      <c r="D2157" s="2">
        <v>3.7824</v>
      </c>
      <c r="E2157" s="2">
        <v>0</v>
      </c>
      <c r="F2157" s="2">
        <v>0</v>
      </c>
      <c r="G2157" s="2">
        <v>0</v>
      </c>
      <c r="H2157" s="16">
        <f t="shared" si="33"/>
        <v>0</v>
      </c>
    </row>
    <row r="2158" spans="1:8" ht="13.5" x14ac:dyDescent="0.25">
      <c r="A2158" s="11"/>
      <c r="B2158" s="10">
        <v>45442</v>
      </c>
      <c r="C2158" s="2">
        <v>3.7</v>
      </c>
      <c r="D2158" s="2">
        <v>3.6926000000000001</v>
      </c>
      <c r="E2158" s="2">
        <v>2155</v>
      </c>
      <c r="F2158" s="2">
        <v>3.7</v>
      </c>
      <c r="G2158" s="2">
        <v>7973.5</v>
      </c>
      <c r="H2158" s="16">
        <f t="shared" si="33"/>
        <v>-2.3741539763113335E-2</v>
      </c>
    </row>
    <row r="2159" spans="1:8" ht="13.5" x14ac:dyDescent="0.25">
      <c r="A2159" s="11"/>
      <c r="B2159" s="10">
        <v>45443</v>
      </c>
      <c r="C2159" s="2">
        <v>3.55</v>
      </c>
      <c r="D2159" s="2">
        <v>3.5428999999999999</v>
      </c>
      <c r="E2159" s="2">
        <v>500</v>
      </c>
      <c r="F2159" s="2">
        <v>3.55</v>
      </c>
      <c r="G2159" s="2">
        <v>1775</v>
      </c>
      <c r="H2159" s="16">
        <f t="shared" si="33"/>
        <v>-4.0540540540540584E-2</v>
      </c>
    </row>
    <row r="2160" spans="1:8" ht="13.5" x14ac:dyDescent="0.25">
      <c r="A2160" s="11"/>
      <c r="B2160" s="10">
        <v>45446</v>
      </c>
      <c r="C2160" s="2">
        <v>3.55</v>
      </c>
      <c r="D2160" s="2">
        <v>3.5428999999999999</v>
      </c>
      <c r="E2160" s="2">
        <v>0</v>
      </c>
      <c r="F2160" s="2">
        <v>0</v>
      </c>
      <c r="G2160" s="2">
        <v>0</v>
      </c>
      <c r="H2160" s="16">
        <f t="shared" si="33"/>
        <v>0</v>
      </c>
    </row>
    <row r="2161" spans="1:8" ht="13.5" x14ac:dyDescent="0.25">
      <c r="A2161" s="11"/>
      <c r="B2161" s="10">
        <v>45447</v>
      </c>
      <c r="C2161" s="2">
        <v>3.55</v>
      </c>
      <c r="D2161" s="2">
        <v>3.5428999999999999</v>
      </c>
      <c r="E2161" s="2">
        <v>1414</v>
      </c>
      <c r="F2161" s="2">
        <v>3.55</v>
      </c>
      <c r="G2161" s="2">
        <v>5019.7</v>
      </c>
      <c r="H2161" s="16">
        <f t="shared" si="33"/>
        <v>0</v>
      </c>
    </row>
    <row r="2162" spans="1:8" ht="13.5" x14ac:dyDescent="0.25">
      <c r="A2162" s="11"/>
      <c r="B2162" s="10">
        <v>45448</v>
      </c>
      <c r="C2162" s="2">
        <v>3.6</v>
      </c>
      <c r="D2162" s="2">
        <v>3.5928</v>
      </c>
      <c r="E2162" s="2">
        <v>2689</v>
      </c>
      <c r="F2162" s="2">
        <v>3.6</v>
      </c>
      <c r="G2162" s="2">
        <v>9680.4</v>
      </c>
      <c r="H2162" s="16">
        <f t="shared" si="33"/>
        <v>1.4084507042253537E-2</v>
      </c>
    </row>
    <row r="2163" spans="1:8" ht="13.5" x14ac:dyDescent="0.25">
      <c r="A2163" s="11"/>
      <c r="B2163" s="10">
        <v>45449</v>
      </c>
      <c r="C2163" s="2">
        <v>3.51</v>
      </c>
      <c r="D2163" s="2">
        <v>3.5030000000000001</v>
      </c>
      <c r="E2163" s="2">
        <v>1220</v>
      </c>
      <c r="F2163" s="2">
        <v>3.524</v>
      </c>
      <c r="G2163" s="2">
        <v>4299.28</v>
      </c>
      <c r="H2163" s="16">
        <f t="shared" si="33"/>
        <v>-2.4994433311066544E-2</v>
      </c>
    </row>
    <row r="2164" spans="1:8" ht="13.5" x14ac:dyDescent="0.25">
      <c r="A2164" s="11"/>
      <c r="B2164" s="10">
        <v>45450</v>
      </c>
      <c r="C2164" s="2">
        <v>3.52</v>
      </c>
      <c r="D2164" s="2">
        <v>3.5129999999999999</v>
      </c>
      <c r="E2164" s="2">
        <v>450</v>
      </c>
      <c r="F2164" s="2">
        <v>3.52</v>
      </c>
      <c r="G2164" s="2">
        <v>1584</v>
      </c>
      <c r="H2164" s="16">
        <f t="shared" si="33"/>
        <v>2.8546959748786144E-3</v>
      </c>
    </row>
    <row r="2165" spans="1:8" ht="13.5" x14ac:dyDescent="0.25">
      <c r="A2165" s="11"/>
      <c r="B2165" s="10">
        <v>45453</v>
      </c>
      <c r="C2165" s="2">
        <v>3.59</v>
      </c>
      <c r="D2165" s="2">
        <v>3.5828000000000002</v>
      </c>
      <c r="E2165" s="2">
        <v>501</v>
      </c>
      <c r="F2165" s="2">
        <v>3.59</v>
      </c>
      <c r="G2165" s="2">
        <v>1798.59</v>
      </c>
      <c r="H2165" s="16">
        <f t="shared" si="33"/>
        <v>1.9869057785368717E-2</v>
      </c>
    </row>
    <row r="2166" spans="1:8" ht="13.5" x14ac:dyDescent="0.25">
      <c r="A2166" s="11"/>
      <c r="B2166" s="10">
        <v>45454</v>
      </c>
      <c r="C2166" s="2">
        <v>3.52</v>
      </c>
      <c r="D2166" s="2">
        <v>3.5129999999999999</v>
      </c>
      <c r="E2166" s="2">
        <v>550</v>
      </c>
      <c r="F2166" s="2">
        <v>3.52</v>
      </c>
      <c r="G2166" s="2">
        <v>1936</v>
      </c>
      <c r="H2166" s="16">
        <f t="shared" si="33"/>
        <v>-1.9481969409400553E-2</v>
      </c>
    </row>
    <row r="2167" spans="1:8" ht="13.5" x14ac:dyDescent="0.25">
      <c r="A2167" s="11"/>
      <c r="B2167" s="10">
        <v>45455</v>
      </c>
      <c r="C2167" s="2">
        <v>3.51</v>
      </c>
      <c r="D2167" s="2">
        <v>3.5030000000000001</v>
      </c>
      <c r="E2167" s="2">
        <v>253</v>
      </c>
      <c r="F2167" s="2">
        <v>3.52</v>
      </c>
      <c r="G2167" s="2">
        <v>890.56</v>
      </c>
      <c r="H2167" s="16">
        <f t="shared" si="33"/>
        <v>-2.8465698832905741E-3</v>
      </c>
    </row>
    <row r="2168" spans="1:8" ht="13.5" x14ac:dyDescent="0.25">
      <c r="A2168" s="11"/>
      <c r="B2168" s="10">
        <v>45456</v>
      </c>
      <c r="C2168" s="2">
        <v>3.51</v>
      </c>
      <c r="D2168" s="2">
        <v>3.5030000000000001</v>
      </c>
      <c r="E2168" s="2">
        <v>1355</v>
      </c>
      <c r="F2168" s="2">
        <v>3.51</v>
      </c>
      <c r="G2168" s="2">
        <v>4756.05</v>
      </c>
      <c r="H2168" s="16">
        <f t="shared" si="33"/>
        <v>0</v>
      </c>
    </row>
    <row r="2169" spans="1:8" ht="13.5" x14ac:dyDescent="0.25">
      <c r="A2169" s="11"/>
      <c r="B2169" s="10">
        <v>45457</v>
      </c>
      <c r="C2169" s="2">
        <v>3.51</v>
      </c>
      <c r="D2169" s="2">
        <v>3.5030000000000001</v>
      </c>
      <c r="E2169" s="2">
        <v>15</v>
      </c>
      <c r="F2169" s="2">
        <v>3.51</v>
      </c>
      <c r="G2169" s="2">
        <v>52.65</v>
      </c>
      <c r="H2169" s="16">
        <f t="shared" si="33"/>
        <v>0</v>
      </c>
    </row>
    <row r="2170" spans="1:8" ht="13.5" x14ac:dyDescent="0.25">
      <c r="A2170" s="11"/>
      <c r="B2170" s="10">
        <v>45461</v>
      </c>
      <c r="C2170" s="2">
        <v>3.59</v>
      </c>
      <c r="D2170" s="2">
        <v>3.5828000000000002</v>
      </c>
      <c r="E2170" s="2">
        <v>1000</v>
      </c>
      <c r="F2170" s="2">
        <v>3.59</v>
      </c>
      <c r="G2170" s="2">
        <v>3590</v>
      </c>
      <c r="H2170" s="16">
        <f t="shared" si="33"/>
        <v>2.2780473879531856E-2</v>
      </c>
    </row>
    <row r="2171" spans="1:8" ht="13.5" x14ac:dyDescent="0.25">
      <c r="A2171" s="11"/>
      <c r="B2171" s="10">
        <v>45462</v>
      </c>
      <c r="C2171" s="2">
        <v>3.59</v>
      </c>
      <c r="D2171" s="2">
        <v>3.5828000000000002</v>
      </c>
      <c r="E2171" s="2">
        <v>2240</v>
      </c>
      <c r="F2171" s="2">
        <v>3.59</v>
      </c>
      <c r="G2171" s="2">
        <v>8041.6</v>
      </c>
      <c r="H2171" s="16">
        <f t="shared" si="33"/>
        <v>0</v>
      </c>
    </row>
    <row r="2172" spans="1:8" ht="13.5" x14ac:dyDescent="0.25">
      <c r="A2172" s="11"/>
      <c r="B2172" s="10">
        <v>45463</v>
      </c>
      <c r="C2172" s="2">
        <v>3.6</v>
      </c>
      <c r="D2172" s="2">
        <v>3.5928</v>
      </c>
      <c r="E2172" s="2">
        <v>6000</v>
      </c>
      <c r="F2172" s="2">
        <v>3.597</v>
      </c>
      <c r="G2172" s="2">
        <v>21582</v>
      </c>
      <c r="H2172" s="16">
        <f t="shared" si="33"/>
        <v>2.7911130959025862E-3</v>
      </c>
    </row>
    <row r="2173" spans="1:8" ht="13.5" x14ac:dyDescent="0.25">
      <c r="A2173" s="11"/>
      <c r="B2173" s="10">
        <v>45464</v>
      </c>
      <c r="C2173" s="2">
        <v>3.76</v>
      </c>
      <c r="D2173" s="2">
        <v>3.7524999999999999</v>
      </c>
      <c r="E2173" s="2">
        <v>261</v>
      </c>
      <c r="F2173" s="2">
        <v>3.69</v>
      </c>
      <c r="G2173" s="2">
        <v>963.09</v>
      </c>
      <c r="H2173" s="16">
        <f t="shared" si="33"/>
        <v>4.4450011133377855E-2</v>
      </c>
    </row>
    <row r="2174" spans="1:8" ht="13.5" x14ac:dyDescent="0.25">
      <c r="A2174" s="11"/>
      <c r="B2174" s="10">
        <v>45467</v>
      </c>
      <c r="C2174" s="2">
        <v>3.92</v>
      </c>
      <c r="D2174" s="2">
        <v>3.9121999999999999</v>
      </c>
      <c r="E2174" s="2">
        <v>622</v>
      </c>
      <c r="F2174" s="2">
        <v>3.919</v>
      </c>
      <c r="G2174" s="2">
        <v>2437.6179999999999</v>
      </c>
      <c r="H2174" s="16">
        <f t="shared" si="33"/>
        <v>4.2558294470353086E-2</v>
      </c>
    </row>
    <row r="2175" spans="1:8" ht="13.5" x14ac:dyDescent="0.25">
      <c r="A2175" s="11"/>
      <c r="B2175" s="10">
        <v>45468</v>
      </c>
      <c r="C2175" s="2">
        <v>3.99</v>
      </c>
      <c r="D2175" s="2">
        <v>3.9820000000000002</v>
      </c>
      <c r="E2175" s="2">
        <v>575</v>
      </c>
      <c r="F2175" s="2">
        <v>3.9910000000000001</v>
      </c>
      <c r="G2175" s="2">
        <v>2294.8249999999998</v>
      </c>
      <c r="H2175" s="16">
        <f t="shared" si="33"/>
        <v>1.7841623638873347E-2</v>
      </c>
    </row>
    <row r="2176" spans="1:8" ht="13.5" x14ac:dyDescent="0.25">
      <c r="A2176" s="11"/>
      <c r="B2176" s="10">
        <v>45469</v>
      </c>
      <c r="C2176" s="2">
        <v>3.82</v>
      </c>
      <c r="D2176" s="2">
        <v>3.8123999999999998</v>
      </c>
      <c r="E2176" s="2">
        <v>20</v>
      </c>
      <c r="F2176" s="2">
        <v>3.99</v>
      </c>
      <c r="G2176" s="2">
        <v>79.8</v>
      </c>
      <c r="H2176" s="16">
        <f t="shared" si="33"/>
        <v>-4.2591662481165346E-2</v>
      </c>
    </row>
    <row r="2177" spans="1:8" ht="13.5" x14ac:dyDescent="0.25">
      <c r="A2177" s="11"/>
      <c r="B2177" s="10">
        <v>45470</v>
      </c>
      <c r="C2177" s="2">
        <v>3.85</v>
      </c>
      <c r="D2177" s="2">
        <v>3.8422999999999998</v>
      </c>
      <c r="E2177" s="2">
        <v>14</v>
      </c>
      <c r="F2177" s="2">
        <v>3.85</v>
      </c>
      <c r="G2177" s="2">
        <v>53.9</v>
      </c>
      <c r="H2177" s="16">
        <f t="shared" si="33"/>
        <v>7.8428286643584203E-3</v>
      </c>
    </row>
    <row r="2178" spans="1:8" ht="13.5" x14ac:dyDescent="0.25">
      <c r="A2178" s="11"/>
      <c r="B2178" s="10">
        <v>45471</v>
      </c>
      <c r="C2178" s="2">
        <v>3.8</v>
      </c>
      <c r="D2178" s="2">
        <v>3.7924000000000002</v>
      </c>
      <c r="E2178" s="2">
        <v>100</v>
      </c>
      <c r="F2178" s="2">
        <v>3.8</v>
      </c>
      <c r="G2178" s="2">
        <v>380</v>
      </c>
      <c r="H2178" s="16">
        <f t="shared" si="33"/>
        <v>-1.2987012987012887E-2</v>
      </c>
    </row>
    <row r="2179" spans="1:8" ht="13.5" x14ac:dyDescent="0.25">
      <c r="A2179" s="11"/>
      <c r="B2179" s="10">
        <v>45474</v>
      </c>
      <c r="C2179" s="2">
        <v>3.8</v>
      </c>
      <c r="D2179" s="2">
        <v>3.7924000000000002</v>
      </c>
      <c r="E2179" s="2">
        <v>90</v>
      </c>
      <c r="F2179" s="2">
        <v>3.8</v>
      </c>
      <c r="G2179" s="2">
        <v>342</v>
      </c>
      <c r="H2179" s="16">
        <f t="shared" si="33"/>
        <v>0</v>
      </c>
    </row>
    <row r="2180" spans="1:8" ht="13.5" x14ac:dyDescent="0.25">
      <c r="A2180" s="11"/>
      <c r="B2180" s="10">
        <v>45475</v>
      </c>
      <c r="C2180" s="2">
        <v>3.8</v>
      </c>
      <c r="D2180" s="2">
        <v>3.7924000000000002</v>
      </c>
      <c r="E2180" s="2">
        <v>0</v>
      </c>
      <c r="F2180" s="2">
        <v>0</v>
      </c>
      <c r="G2180" s="2">
        <v>0</v>
      </c>
      <c r="H2180" s="16">
        <f t="shared" si="33"/>
        <v>0</v>
      </c>
    </row>
    <row r="2181" spans="1:8" ht="13.5" x14ac:dyDescent="0.25">
      <c r="A2181" s="11"/>
      <c r="B2181" s="10">
        <v>45476</v>
      </c>
      <c r="C2181" s="2">
        <v>3.89</v>
      </c>
      <c r="D2181" s="2">
        <v>3.8822000000000001</v>
      </c>
      <c r="E2181" s="2">
        <v>2</v>
      </c>
      <c r="F2181" s="2">
        <v>3.89</v>
      </c>
      <c r="G2181" s="2">
        <v>7.78</v>
      </c>
      <c r="H2181" s="16">
        <f t="shared" si="33"/>
        <v>2.367893682101041E-2</v>
      </c>
    </row>
    <row r="2182" spans="1:8" ht="13.5" x14ac:dyDescent="0.25">
      <c r="A2182" s="11"/>
      <c r="B2182" s="10">
        <v>45477</v>
      </c>
      <c r="C2182" s="2">
        <v>3.89</v>
      </c>
      <c r="D2182" s="2">
        <v>3.8822000000000001</v>
      </c>
      <c r="E2182" s="2">
        <v>0</v>
      </c>
      <c r="F2182" s="2">
        <v>0</v>
      </c>
      <c r="G2182" s="2">
        <v>0</v>
      </c>
      <c r="H2182" s="16">
        <f t="shared" si="33"/>
        <v>0</v>
      </c>
    </row>
    <row r="2183" spans="1:8" ht="13.5" x14ac:dyDescent="0.25">
      <c r="A2183" s="11"/>
      <c r="B2183" s="10">
        <v>45478</v>
      </c>
      <c r="C2183" s="2">
        <v>3.89</v>
      </c>
      <c r="D2183" s="2">
        <v>3.8822000000000001</v>
      </c>
      <c r="E2183" s="2">
        <v>0</v>
      </c>
      <c r="F2183" s="2">
        <v>0</v>
      </c>
      <c r="G2183" s="2">
        <v>0</v>
      </c>
      <c r="H2183" s="16">
        <f t="shared" ref="H2183:H2246" si="34">(D2183-D2182)/D2182</f>
        <v>0</v>
      </c>
    </row>
    <row r="2184" spans="1:8" ht="13.5" x14ac:dyDescent="0.25">
      <c r="A2184" s="11"/>
      <c r="B2184" s="10">
        <v>45481</v>
      </c>
      <c r="C2184" s="2">
        <v>3.89</v>
      </c>
      <c r="D2184" s="2">
        <v>3.8822000000000001</v>
      </c>
      <c r="E2184" s="2">
        <v>200</v>
      </c>
      <c r="F2184" s="2">
        <v>3.89</v>
      </c>
      <c r="G2184" s="2">
        <v>778</v>
      </c>
      <c r="H2184" s="16">
        <f t="shared" si="34"/>
        <v>0</v>
      </c>
    </row>
    <row r="2185" spans="1:8" ht="13.5" x14ac:dyDescent="0.25">
      <c r="A2185" s="11"/>
      <c r="B2185" s="10">
        <v>45482</v>
      </c>
      <c r="C2185" s="2">
        <v>3.88</v>
      </c>
      <c r="D2185" s="2">
        <v>3.8721999999999999</v>
      </c>
      <c r="E2185" s="2">
        <v>600</v>
      </c>
      <c r="F2185" s="2">
        <v>3.88</v>
      </c>
      <c r="G2185" s="2">
        <v>2328</v>
      </c>
      <c r="H2185" s="16">
        <f t="shared" si="34"/>
        <v>-2.5758590489928985E-3</v>
      </c>
    </row>
    <row r="2186" spans="1:8" ht="13.5" x14ac:dyDescent="0.25">
      <c r="A2186" s="11"/>
      <c r="B2186" s="10">
        <v>45483</v>
      </c>
      <c r="C2186" s="2">
        <v>3.71</v>
      </c>
      <c r="D2186" s="2">
        <v>3.7025999999999999</v>
      </c>
      <c r="E2186" s="2">
        <v>4</v>
      </c>
      <c r="F2186" s="2">
        <v>3.71</v>
      </c>
      <c r="G2186" s="2">
        <v>14.84</v>
      </c>
      <c r="H2186" s="16">
        <f t="shared" si="34"/>
        <v>-4.379939052734879E-2</v>
      </c>
    </row>
    <row r="2187" spans="1:8" ht="13.5" x14ac:dyDescent="0.25">
      <c r="A2187" s="11"/>
      <c r="B2187" s="10">
        <v>45484</v>
      </c>
      <c r="C2187" s="2">
        <v>3.71</v>
      </c>
      <c r="D2187" s="2">
        <v>3.7025999999999999</v>
      </c>
      <c r="E2187" s="2">
        <v>605</v>
      </c>
      <c r="F2187" s="2">
        <v>3.71</v>
      </c>
      <c r="G2187" s="2">
        <v>2244.5500000000002</v>
      </c>
      <c r="H2187" s="16">
        <f t="shared" si="34"/>
        <v>0</v>
      </c>
    </row>
    <row r="2188" spans="1:8" ht="13.5" x14ac:dyDescent="0.25">
      <c r="A2188" s="11"/>
      <c r="B2188" s="10">
        <v>45485</v>
      </c>
      <c r="C2188" s="2">
        <v>3.69</v>
      </c>
      <c r="D2188" s="2">
        <v>3.6825999999999999</v>
      </c>
      <c r="E2188" s="2">
        <v>292</v>
      </c>
      <c r="F2188" s="2">
        <v>3.7050000000000001</v>
      </c>
      <c r="G2188" s="2">
        <v>1081.8599999999999</v>
      </c>
      <c r="H2188" s="16">
        <f t="shared" si="34"/>
        <v>-5.4016096796845508E-3</v>
      </c>
    </row>
    <row r="2189" spans="1:8" ht="13.5" x14ac:dyDescent="0.25">
      <c r="A2189" s="11"/>
      <c r="B2189" s="10">
        <v>45488</v>
      </c>
      <c r="C2189" s="2">
        <v>3.59</v>
      </c>
      <c r="D2189" s="2">
        <v>3.5828000000000002</v>
      </c>
      <c r="E2189" s="2">
        <v>3</v>
      </c>
      <c r="F2189" s="2">
        <v>3.59</v>
      </c>
      <c r="G2189" s="2">
        <v>10.77</v>
      </c>
      <c r="H2189" s="16">
        <f t="shared" si="34"/>
        <v>-2.7100418182805536E-2</v>
      </c>
    </row>
    <row r="2190" spans="1:8" ht="13.5" x14ac:dyDescent="0.25">
      <c r="A2190" s="11"/>
      <c r="B2190" s="10">
        <v>45489</v>
      </c>
      <c r="C2190" s="2">
        <v>3.59</v>
      </c>
      <c r="D2190" s="2">
        <v>3.5828000000000002</v>
      </c>
      <c r="E2190" s="2">
        <v>616</v>
      </c>
      <c r="F2190" s="2">
        <v>3.59</v>
      </c>
      <c r="G2190" s="2">
        <v>2211.44</v>
      </c>
      <c r="H2190" s="16">
        <f t="shared" si="34"/>
        <v>0</v>
      </c>
    </row>
    <row r="2191" spans="1:8" ht="13.5" x14ac:dyDescent="0.25">
      <c r="A2191" s="11"/>
      <c r="B2191" s="10">
        <v>45490</v>
      </c>
      <c r="C2191" s="2">
        <v>3.6</v>
      </c>
      <c r="D2191" s="2">
        <v>3.5928</v>
      </c>
      <c r="E2191" s="2">
        <v>889</v>
      </c>
      <c r="F2191" s="2">
        <v>3.6</v>
      </c>
      <c r="G2191" s="2">
        <v>3200.4</v>
      </c>
      <c r="H2191" s="16">
        <f t="shared" si="34"/>
        <v>2.7911130959025862E-3</v>
      </c>
    </row>
    <row r="2192" spans="1:8" ht="13.5" x14ac:dyDescent="0.25">
      <c r="A2192" s="11"/>
      <c r="B2192" s="10">
        <v>45491</v>
      </c>
      <c r="C2192" s="2">
        <v>3.76</v>
      </c>
      <c r="D2192" s="2">
        <v>3.7524999999999999</v>
      </c>
      <c r="E2192" s="2">
        <v>0</v>
      </c>
      <c r="F2192" s="2">
        <v>0</v>
      </c>
      <c r="G2192" s="2">
        <v>0</v>
      </c>
      <c r="H2192" s="16">
        <f t="shared" si="34"/>
        <v>4.4450011133377855E-2</v>
      </c>
    </row>
    <row r="2193" spans="1:8" ht="13.5" x14ac:dyDescent="0.25">
      <c r="A2193" s="11"/>
      <c r="B2193" s="10">
        <v>45492</v>
      </c>
      <c r="C2193" s="2">
        <v>3.76</v>
      </c>
      <c r="D2193" s="2">
        <v>3.7524999999999999</v>
      </c>
      <c r="E2193" s="2">
        <v>0</v>
      </c>
      <c r="F2193" s="2">
        <v>0</v>
      </c>
      <c r="G2193" s="2">
        <v>0</v>
      </c>
      <c r="H2193" s="16">
        <f t="shared" si="34"/>
        <v>0</v>
      </c>
    </row>
    <row r="2194" spans="1:8" ht="13.5" x14ac:dyDescent="0.25">
      <c r="A2194" s="11"/>
      <c r="B2194" s="10">
        <v>45495</v>
      </c>
      <c r="C2194" s="2">
        <v>3.86</v>
      </c>
      <c r="D2194" s="2">
        <v>3.8523000000000001</v>
      </c>
      <c r="E2194" s="2">
        <v>1</v>
      </c>
      <c r="F2194" s="2">
        <v>3.86</v>
      </c>
      <c r="G2194" s="2">
        <v>3.86</v>
      </c>
      <c r="H2194" s="16">
        <f t="shared" si="34"/>
        <v>2.6595602931379112E-2</v>
      </c>
    </row>
    <row r="2195" spans="1:8" ht="13.5" x14ac:dyDescent="0.25">
      <c r="A2195" s="11"/>
      <c r="B2195" s="10">
        <v>45496</v>
      </c>
      <c r="C2195" s="2">
        <v>3.88</v>
      </c>
      <c r="D2195" s="2">
        <v>3.8721999999999999</v>
      </c>
      <c r="E2195" s="2">
        <v>567</v>
      </c>
      <c r="F2195" s="2">
        <v>3.8679999999999999</v>
      </c>
      <c r="G2195" s="2">
        <v>2193.1559999999999</v>
      </c>
      <c r="H2195" s="16">
        <f t="shared" si="34"/>
        <v>5.1657451392674008E-3</v>
      </c>
    </row>
    <row r="2196" spans="1:8" ht="13.5" x14ac:dyDescent="0.25">
      <c r="A2196" s="11"/>
      <c r="B2196" s="10">
        <v>45497</v>
      </c>
      <c r="C2196" s="2">
        <v>3.99</v>
      </c>
      <c r="D2196" s="2">
        <v>3.9820000000000002</v>
      </c>
      <c r="E2196" s="2">
        <v>75</v>
      </c>
      <c r="F2196" s="2">
        <v>3.9609999999999999</v>
      </c>
      <c r="G2196" s="2">
        <v>297.07499999999999</v>
      </c>
      <c r="H2196" s="16">
        <f t="shared" si="34"/>
        <v>2.8355973348484154E-2</v>
      </c>
    </row>
    <row r="2197" spans="1:8" ht="13.5" x14ac:dyDescent="0.25">
      <c r="A2197" s="11"/>
      <c r="B2197" s="10">
        <v>45499</v>
      </c>
      <c r="C2197" s="2">
        <v>3.99</v>
      </c>
      <c r="D2197" s="2">
        <v>3.9820000000000002</v>
      </c>
      <c r="E2197" s="2">
        <v>220</v>
      </c>
      <c r="F2197" s="2">
        <v>3.99</v>
      </c>
      <c r="G2197" s="2">
        <v>877.8</v>
      </c>
      <c r="H2197" s="16">
        <f t="shared" si="34"/>
        <v>0</v>
      </c>
    </row>
    <row r="2198" spans="1:8" ht="13.5" x14ac:dyDescent="0.25">
      <c r="A2198" s="11"/>
      <c r="B2198" s="10">
        <v>45502</v>
      </c>
      <c r="C2198" s="2">
        <v>4</v>
      </c>
      <c r="D2198" s="2">
        <v>3.992</v>
      </c>
      <c r="E2198" s="2">
        <v>831</v>
      </c>
      <c r="F2198" s="2">
        <v>4</v>
      </c>
      <c r="G2198" s="2">
        <v>3324</v>
      </c>
      <c r="H2198" s="16">
        <f t="shared" si="34"/>
        <v>2.5113008538422367E-3</v>
      </c>
    </row>
    <row r="2199" spans="1:8" ht="13.5" x14ac:dyDescent="0.25">
      <c r="A2199" s="11"/>
      <c r="B2199" s="10">
        <v>45503</v>
      </c>
      <c r="C2199" s="2">
        <v>4.18</v>
      </c>
      <c r="D2199" s="2">
        <v>4.1715999999999998</v>
      </c>
      <c r="E2199" s="2">
        <v>0</v>
      </c>
      <c r="F2199" s="2">
        <v>0</v>
      </c>
      <c r="G2199" s="2">
        <v>0</v>
      </c>
      <c r="H2199" s="16">
        <f t="shared" si="34"/>
        <v>4.4989979959919782E-2</v>
      </c>
    </row>
    <row r="2200" spans="1:8" ht="13.5" x14ac:dyDescent="0.25">
      <c r="A2200" s="11"/>
      <c r="B2200" s="10">
        <v>45504</v>
      </c>
      <c r="C2200" s="2">
        <v>4.3600000000000003</v>
      </c>
      <c r="D2200" s="2">
        <v>4.3513000000000002</v>
      </c>
      <c r="E2200" s="2">
        <v>350</v>
      </c>
      <c r="F2200" s="2">
        <v>4.26</v>
      </c>
      <c r="G2200" s="2">
        <v>1491</v>
      </c>
      <c r="H2200" s="16">
        <f t="shared" si="34"/>
        <v>4.3076996835746575E-2</v>
      </c>
    </row>
    <row r="2201" spans="1:8" ht="13.5" x14ac:dyDescent="0.25">
      <c r="A2201" s="11"/>
      <c r="B2201" s="10">
        <v>45505</v>
      </c>
      <c r="C2201" s="2">
        <v>4.55</v>
      </c>
      <c r="D2201" s="2">
        <v>4.5408999999999997</v>
      </c>
      <c r="E2201" s="2">
        <v>0</v>
      </c>
      <c r="F2201" s="2">
        <v>0</v>
      </c>
      <c r="G2201" s="2">
        <v>0</v>
      </c>
      <c r="H2201" s="16">
        <f t="shared" si="34"/>
        <v>4.3573185025164787E-2</v>
      </c>
    </row>
    <row r="2202" spans="1:8" ht="13.5" x14ac:dyDescent="0.25">
      <c r="A2202" s="11"/>
      <c r="B2202" s="10">
        <v>45506</v>
      </c>
      <c r="C2202" s="2">
        <v>4.75</v>
      </c>
      <c r="D2202" s="2">
        <v>4.7404999999999999</v>
      </c>
      <c r="E2202" s="2">
        <v>860</v>
      </c>
      <c r="F2202" s="2">
        <v>4.75</v>
      </c>
      <c r="G2202" s="2">
        <v>4085</v>
      </c>
      <c r="H2202" s="16">
        <f t="shared" si="34"/>
        <v>4.3956043956044008E-2</v>
      </c>
    </row>
    <row r="2203" spans="1:8" ht="13.5" x14ac:dyDescent="0.25">
      <c r="A2203" s="11"/>
      <c r="B2203" s="10">
        <v>45509</v>
      </c>
      <c r="C2203" s="2">
        <v>4.7</v>
      </c>
      <c r="D2203" s="2">
        <v>4.6905999999999999</v>
      </c>
      <c r="E2203" s="2">
        <v>519</v>
      </c>
      <c r="F2203" s="2">
        <v>4.7</v>
      </c>
      <c r="G2203" s="2">
        <v>2439.3000000000002</v>
      </c>
      <c r="H2203" s="16">
        <f t="shared" si="34"/>
        <v>-1.0526315789473696E-2</v>
      </c>
    </row>
    <row r="2204" spans="1:8" ht="13.5" x14ac:dyDescent="0.25">
      <c r="A2204" s="11"/>
      <c r="B2204" s="10">
        <v>45510</v>
      </c>
      <c r="C2204" s="2">
        <v>4.7</v>
      </c>
      <c r="D2204" s="2">
        <v>4.6905999999999999</v>
      </c>
      <c r="E2204" s="2">
        <v>369</v>
      </c>
      <c r="F2204" s="2">
        <v>4.7140000000000004</v>
      </c>
      <c r="G2204" s="2">
        <v>1739.4659999999999</v>
      </c>
      <c r="H2204" s="16">
        <f t="shared" si="34"/>
        <v>0</v>
      </c>
    </row>
    <row r="2205" spans="1:8" ht="13.5" x14ac:dyDescent="0.25">
      <c r="A2205" s="11"/>
      <c r="B2205" s="10">
        <v>45511</v>
      </c>
      <c r="C2205" s="2">
        <v>4.91</v>
      </c>
      <c r="D2205" s="2">
        <v>4.9001999999999999</v>
      </c>
      <c r="E2205" s="2">
        <v>94</v>
      </c>
      <c r="F2205" s="2">
        <v>4.8840000000000003</v>
      </c>
      <c r="G2205" s="2">
        <v>459.096</v>
      </c>
      <c r="H2205" s="16">
        <f t="shared" si="34"/>
        <v>4.468511491067241E-2</v>
      </c>
    </row>
    <row r="2206" spans="1:8" ht="13.5" x14ac:dyDescent="0.25">
      <c r="A2206" s="11"/>
      <c r="B2206" s="10">
        <v>45512</v>
      </c>
      <c r="C2206" s="2">
        <v>5.13</v>
      </c>
      <c r="D2206" s="2">
        <v>5.1196999999999999</v>
      </c>
      <c r="E2206" s="2">
        <v>215</v>
      </c>
      <c r="F2206" s="2">
        <v>4.95</v>
      </c>
      <c r="G2206" s="2">
        <v>1064.25</v>
      </c>
      <c r="H2206" s="16">
        <f t="shared" si="34"/>
        <v>4.4794090037141347E-2</v>
      </c>
    </row>
    <row r="2207" spans="1:8" ht="13.5" x14ac:dyDescent="0.25">
      <c r="A2207" s="11"/>
      <c r="B2207" s="10">
        <v>45513</v>
      </c>
      <c r="C2207" s="2">
        <v>5.13</v>
      </c>
      <c r="D2207" s="2">
        <v>5.1196999999999999</v>
      </c>
      <c r="E2207" s="2">
        <v>580</v>
      </c>
      <c r="F2207" s="2">
        <v>5.0679999999999996</v>
      </c>
      <c r="G2207" s="2">
        <v>2939.44</v>
      </c>
      <c r="H2207" s="16">
        <f t="shared" si="34"/>
        <v>0</v>
      </c>
    </row>
    <row r="2208" spans="1:8" ht="13.5" x14ac:dyDescent="0.25">
      <c r="A2208" s="11"/>
      <c r="B2208" s="10">
        <v>45516</v>
      </c>
      <c r="C2208" s="2">
        <v>5.2</v>
      </c>
      <c r="D2208" s="2">
        <v>5.2</v>
      </c>
      <c r="E2208" s="2">
        <v>82</v>
      </c>
      <c r="F2208" s="2">
        <v>5.2</v>
      </c>
      <c r="G2208" s="2">
        <v>426.4</v>
      </c>
      <c r="H2208" s="16">
        <f t="shared" si="34"/>
        <v>1.5684512764419841E-2</v>
      </c>
    </row>
    <row r="2209" spans="1:8" ht="13.5" x14ac:dyDescent="0.25">
      <c r="A2209" s="11"/>
      <c r="B2209" s="10">
        <v>45518</v>
      </c>
      <c r="C2209" s="2">
        <v>5.19</v>
      </c>
      <c r="D2209" s="2">
        <v>5.19</v>
      </c>
      <c r="E2209" s="2">
        <v>3000</v>
      </c>
      <c r="F2209" s="2">
        <v>5.19</v>
      </c>
      <c r="G2209" s="2">
        <v>15570</v>
      </c>
      <c r="H2209" s="16">
        <f t="shared" si="34"/>
        <v>-1.923076923076882E-3</v>
      </c>
    </row>
    <row r="2210" spans="1:8" ht="13.5" x14ac:dyDescent="0.25">
      <c r="A2210" s="11"/>
      <c r="B2210" s="10">
        <v>45519</v>
      </c>
      <c r="C2210" s="2">
        <v>5.19</v>
      </c>
      <c r="D2210" s="2">
        <v>5.19</v>
      </c>
      <c r="E2210" s="2">
        <v>920</v>
      </c>
      <c r="F2210" s="2">
        <v>5.19</v>
      </c>
      <c r="G2210" s="2">
        <v>4774.8</v>
      </c>
      <c r="H2210" s="16">
        <f t="shared" si="34"/>
        <v>0</v>
      </c>
    </row>
    <row r="2211" spans="1:8" ht="13.5" x14ac:dyDescent="0.25">
      <c r="A2211" s="11"/>
      <c r="B2211" s="10">
        <v>45520</v>
      </c>
      <c r="C2211" s="2">
        <v>4.96</v>
      </c>
      <c r="D2211" s="2">
        <v>4.96</v>
      </c>
      <c r="E2211" s="2">
        <v>1671</v>
      </c>
      <c r="F2211" s="2">
        <v>4.96</v>
      </c>
      <c r="G2211" s="2">
        <v>8288.16</v>
      </c>
      <c r="H2211" s="16">
        <f t="shared" si="34"/>
        <v>-4.4315992292870983E-2</v>
      </c>
    </row>
    <row r="2212" spans="1:8" ht="13.5" x14ac:dyDescent="0.25">
      <c r="A2212" s="11"/>
      <c r="B2212" s="10">
        <v>45523</v>
      </c>
      <c r="C2212" s="2">
        <v>4.96</v>
      </c>
      <c r="D2212" s="2">
        <v>4.96</v>
      </c>
      <c r="E2212" s="2">
        <v>0</v>
      </c>
      <c r="F2212" s="2">
        <v>0</v>
      </c>
      <c r="G2212" s="2">
        <v>0</v>
      </c>
      <c r="H2212" s="16">
        <f t="shared" si="34"/>
        <v>0</v>
      </c>
    </row>
    <row r="2213" spans="1:8" ht="13.5" x14ac:dyDescent="0.25">
      <c r="A2213" s="11"/>
      <c r="B2213" s="10">
        <v>45524</v>
      </c>
      <c r="C2213" s="2">
        <v>5</v>
      </c>
      <c r="D2213" s="2">
        <v>5</v>
      </c>
      <c r="E2213" s="2">
        <v>2845</v>
      </c>
      <c r="F2213" s="2">
        <v>5</v>
      </c>
      <c r="G2213" s="2">
        <v>14225</v>
      </c>
      <c r="H2213" s="16">
        <f t="shared" si="34"/>
        <v>8.0645161290322648E-3</v>
      </c>
    </row>
    <row r="2214" spans="1:8" ht="13.5" x14ac:dyDescent="0.25">
      <c r="A2214" s="11"/>
      <c r="B2214" s="10">
        <v>45525</v>
      </c>
      <c r="C2214" s="2">
        <v>5</v>
      </c>
      <c r="D2214" s="2">
        <v>5</v>
      </c>
      <c r="E2214" s="2">
        <v>3537</v>
      </c>
      <c r="F2214" s="2">
        <v>5</v>
      </c>
      <c r="G2214" s="2">
        <v>17685</v>
      </c>
      <c r="H2214" s="16">
        <f t="shared" si="34"/>
        <v>0</v>
      </c>
    </row>
    <row r="2215" spans="1:8" ht="13.5" x14ac:dyDescent="0.25">
      <c r="A2215" s="11"/>
      <c r="B2215" s="10">
        <v>45526</v>
      </c>
      <c r="C2215" s="2">
        <v>5</v>
      </c>
      <c r="D2215" s="2">
        <v>5</v>
      </c>
      <c r="E2215" s="2">
        <v>0</v>
      </c>
      <c r="F2215" s="2">
        <v>0</v>
      </c>
      <c r="G2215" s="2">
        <v>0</v>
      </c>
      <c r="H2215" s="16">
        <f t="shared" si="34"/>
        <v>0</v>
      </c>
    </row>
    <row r="2216" spans="1:8" ht="13.5" x14ac:dyDescent="0.25">
      <c r="A2216" s="11"/>
      <c r="B2216" s="10">
        <v>45527</v>
      </c>
      <c r="C2216" s="2">
        <v>4.78</v>
      </c>
      <c r="D2216" s="2">
        <v>4.78</v>
      </c>
      <c r="E2216" s="2">
        <v>732</v>
      </c>
      <c r="F2216" s="2">
        <v>4.78</v>
      </c>
      <c r="G2216" s="2">
        <v>3498.96</v>
      </c>
      <c r="H2216" s="16">
        <f t="shared" si="34"/>
        <v>-4.3999999999999949E-2</v>
      </c>
    </row>
    <row r="2217" spans="1:8" ht="13.5" x14ac:dyDescent="0.25">
      <c r="A2217" s="11"/>
      <c r="B2217" s="10">
        <v>45530</v>
      </c>
      <c r="C2217" s="2">
        <v>4.78</v>
      </c>
      <c r="D2217" s="2">
        <v>4.78</v>
      </c>
      <c r="E2217" s="2">
        <v>150</v>
      </c>
      <c r="F2217" s="2">
        <v>4.78</v>
      </c>
      <c r="G2217" s="2">
        <v>717</v>
      </c>
      <c r="H2217" s="16">
        <f t="shared" si="34"/>
        <v>0</v>
      </c>
    </row>
    <row r="2218" spans="1:8" ht="13.5" x14ac:dyDescent="0.25">
      <c r="A2218" s="11"/>
      <c r="B2218" s="10">
        <v>45531</v>
      </c>
      <c r="C2218" s="2">
        <v>4.8899999999999997</v>
      </c>
      <c r="D2218" s="2">
        <v>4.8899999999999997</v>
      </c>
      <c r="E2218" s="2">
        <v>10</v>
      </c>
      <c r="F2218" s="2">
        <v>4.8899999999999997</v>
      </c>
      <c r="G2218" s="2">
        <v>48.9</v>
      </c>
      <c r="H2218" s="16">
        <f t="shared" si="34"/>
        <v>2.301255230125511E-2</v>
      </c>
    </row>
    <row r="2219" spans="1:8" ht="13.5" x14ac:dyDescent="0.25">
      <c r="A2219" s="11"/>
      <c r="B2219" s="10">
        <v>45532</v>
      </c>
      <c r="C2219" s="2">
        <v>4.8899999999999997</v>
      </c>
      <c r="D2219" s="2">
        <v>4.8899999999999997</v>
      </c>
      <c r="E2219" s="2">
        <v>10</v>
      </c>
      <c r="F2219" s="2">
        <v>4.8899999999999997</v>
      </c>
      <c r="G2219" s="2">
        <v>48.9</v>
      </c>
      <c r="H2219" s="16">
        <f t="shared" si="34"/>
        <v>0</v>
      </c>
    </row>
    <row r="2220" spans="1:8" ht="13.5" x14ac:dyDescent="0.25">
      <c r="A2220" s="11"/>
      <c r="B2220" s="10">
        <v>45533</v>
      </c>
      <c r="C2220" s="2">
        <v>4.8</v>
      </c>
      <c r="D2220" s="2">
        <v>4.8</v>
      </c>
      <c r="E2220" s="2">
        <v>45</v>
      </c>
      <c r="F2220" s="2">
        <v>4.8</v>
      </c>
      <c r="G2220" s="2">
        <v>216</v>
      </c>
      <c r="H2220" s="16">
        <f t="shared" si="34"/>
        <v>-1.8404907975460096E-2</v>
      </c>
    </row>
    <row r="2221" spans="1:8" ht="13.5" x14ac:dyDescent="0.25">
      <c r="A2221" s="11"/>
      <c r="B2221" s="10">
        <v>45534</v>
      </c>
      <c r="C2221" s="2">
        <v>4.87</v>
      </c>
      <c r="D2221" s="2">
        <v>4.87</v>
      </c>
      <c r="E2221" s="2">
        <v>462</v>
      </c>
      <c r="F2221" s="2">
        <v>4.87</v>
      </c>
      <c r="G2221" s="2">
        <v>2249.94</v>
      </c>
      <c r="H2221" s="16">
        <f t="shared" si="34"/>
        <v>1.4583333333333393E-2</v>
      </c>
    </row>
    <row r="2222" spans="1:8" ht="13.5" x14ac:dyDescent="0.25">
      <c r="A2222" s="11"/>
      <c r="B2222" s="10">
        <v>45537</v>
      </c>
      <c r="C2222" s="2">
        <v>4.66</v>
      </c>
      <c r="D2222" s="2">
        <v>4.66</v>
      </c>
      <c r="E2222" s="2">
        <v>50</v>
      </c>
      <c r="F2222" s="2">
        <v>4.87</v>
      </c>
      <c r="G2222" s="2">
        <v>243.5</v>
      </c>
      <c r="H2222" s="16">
        <f t="shared" si="34"/>
        <v>-4.3121149897330589E-2</v>
      </c>
    </row>
    <row r="2223" spans="1:8" ht="13.5" x14ac:dyDescent="0.25">
      <c r="A2223" s="11"/>
      <c r="B2223" s="10">
        <v>45538</v>
      </c>
      <c r="C2223" s="2">
        <v>4.8</v>
      </c>
      <c r="D2223" s="2">
        <v>4.8</v>
      </c>
      <c r="E2223" s="2">
        <v>390</v>
      </c>
      <c r="F2223" s="2">
        <v>4.7080000000000002</v>
      </c>
      <c r="G2223" s="2">
        <v>1836.12</v>
      </c>
      <c r="H2223" s="16">
        <f t="shared" si="34"/>
        <v>3.0042918454935553E-2</v>
      </c>
    </row>
    <row r="2224" spans="1:8" ht="13.5" x14ac:dyDescent="0.25">
      <c r="A2224" s="11"/>
      <c r="B2224" s="10">
        <v>45539</v>
      </c>
      <c r="C2224" s="2">
        <v>4.8</v>
      </c>
      <c r="D2224" s="2">
        <v>4.8</v>
      </c>
      <c r="E2224" s="2">
        <v>210</v>
      </c>
      <c r="F2224" s="2">
        <v>4.8</v>
      </c>
      <c r="G2224" s="2">
        <v>1008</v>
      </c>
      <c r="H2224" s="16">
        <f t="shared" si="34"/>
        <v>0</v>
      </c>
    </row>
    <row r="2225" spans="1:8" ht="13.5" x14ac:dyDescent="0.25">
      <c r="A2225" s="11"/>
      <c r="B2225" s="10">
        <v>45540</v>
      </c>
      <c r="C2225" s="2">
        <v>4.8</v>
      </c>
      <c r="D2225" s="2">
        <v>4.8</v>
      </c>
      <c r="E2225" s="2">
        <v>200</v>
      </c>
      <c r="F2225" s="2">
        <v>4.8</v>
      </c>
      <c r="G2225" s="2">
        <v>960</v>
      </c>
      <c r="H2225" s="16">
        <f t="shared" si="34"/>
        <v>0</v>
      </c>
    </row>
    <row r="2226" spans="1:8" ht="13.5" x14ac:dyDescent="0.25">
      <c r="A2226" s="11"/>
      <c r="B2226" s="10">
        <v>45541</v>
      </c>
      <c r="C2226" s="2">
        <v>4.8</v>
      </c>
      <c r="D2226" s="2">
        <v>4.8</v>
      </c>
      <c r="E2226" s="2">
        <v>1645</v>
      </c>
      <c r="F2226" s="2">
        <v>4.8</v>
      </c>
      <c r="G2226" s="2">
        <v>7896</v>
      </c>
      <c r="H2226" s="16">
        <f t="shared" si="34"/>
        <v>0</v>
      </c>
    </row>
    <row r="2227" spans="1:8" ht="13.5" x14ac:dyDescent="0.25">
      <c r="A2227" s="11"/>
      <c r="B2227" s="10">
        <v>45544</v>
      </c>
      <c r="C2227" s="2">
        <v>4.8</v>
      </c>
      <c r="D2227" s="2">
        <v>4.8</v>
      </c>
      <c r="E2227" s="2">
        <v>1258</v>
      </c>
      <c r="F2227" s="2">
        <v>4.8</v>
      </c>
      <c r="G2227" s="2">
        <v>6038.4</v>
      </c>
      <c r="H2227" s="16">
        <f t="shared" si="34"/>
        <v>0</v>
      </c>
    </row>
    <row r="2228" spans="1:8" ht="13.5" x14ac:dyDescent="0.25">
      <c r="A2228" s="11"/>
      <c r="B2228" s="10">
        <v>45545</v>
      </c>
      <c r="C2228" s="2">
        <v>4.8</v>
      </c>
      <c r="D2228" s="2">
        <v>4.8</v>
      </c>
      <c r="E2228" s="2">
        <v>110</v>
      </c>
      <c r="F2228" s="2">
        <v>4.8</v>
      </c>
      <c r="G2228" s="2">
        <v>528</v>
      </c>
      <c r="H2228" s="16">
        <f t="shared" si="34"/>
        <v>0</v>
      </c>
    </row>
    <row r="2229" spans="1:8" ht="13.5" x14ac:dyDescent="0.25">
      <c r="A2229" s="11"/>
      <c r="B2229" s="10">
        <v>45546</v>
      </c>
      <c r="C2229" s="2">
        <v>4.8</v>
      </c>
      <c r="D2229" s="2">
        <v>4.8</v>
      </c>
      <c r="E2229" s="2">
        <v>0</v>
      </c>
      <c r="F2229" s="2">
        <v>0</v>
      </c>
      <c r="G2229" s="2">
        <v>0</v>
      </c>
      <c r="H2229" s="16">
        <f t="shared" si="34"/>
        <v>0</v>
      </c>
    </row>
    <row r="2230" spans="1:8" ht="13.5" x14ac:dyDescent="0.25">
      <c r="A2230" s="11"/>
      <c r="B2230" s="10">
        <v>45547</v>
      </c>
      <c r="C2230" s="2">
        <v>4.78</v>
      </c>
      <c r="D2230" s="2">
        <v>4.78</v>
      </c>
      <c r="E2230" s="2">
        <v>454</v>
      </c>
      <c r="F2230" s="2">
        <v>4.7889999999999997</v>
      </c>
      <c r="G2230" s="2">
        <v>2174.2060000000001</v>
      </c>
      <c r="H2230" s="16">
        <f t="shared" si="34"/>
        <v>-4.1666666666665781E-3</v>
      </c>
    </row>
    <row r="2231" spans="1:8" ht="13.5" x14ac:dyDescent="0.25">
      <c r="A2231" s="11"/>
      <c r="B2231" s="10">
        <v>45548</v>
      </c>
      <c r="C2231" s="2">
        <v>4.78</v>
      </c>
      <c r="D2231" s="2">
        <v>4.78</v>
      </c>
      <c r="E2231" s="2">
        <v>710</v>
      </c>
      <c r="F2231" s="2">
        <v>4.7690000000000001</v>
      </c>
      <c r="G2231" s="2">
        <v>3385.99</v>
      </c>
      <c r="H2231" s="16">
        <f t="shared" si="34"/>
        <v>0</v>
      </c>
    </row>
    <row r="2232" spans="1:8" ht="13.5" x14ac:dyDescent="0.25">
      <c r="A2232" s="11"/>
      <c r="B2232" s="10">
        <v>45551</v>
      </c>
      <c r="C2232" s="2">
        <v>4.78</v>
      </c>
      <c r="D2232" s="2">
        <v>4.78</v>
      </c>
      <c r="E2232" s="2">
        <v>0</v>
      </c>
      <c r="F2232" s="2">
        <v>0</v>
      </c>
      <c r="G2232" s="2">
        <v>0</v>
      </c>
      <c r="H2232" s="16">
        <f t="shared" si="34"/>
        <v>0</v>
      </c>
    </row>
    <row r="2233" spans="1:8" ht="13.5" x14ac:dyDescent="0.25">
      <c r="A2233" s="11"/>
      <c r="B2233" s="10">
        <v>45552</v>
      </c>
      <c r="C2233" s="2">
        <v>4.9400000000000004</v>
      </c>
      <c r="D2233" s="2">
        <v>4.9400000000000004</v>
      </c>
      <c r="E2233" s="2">
        <v>1</v>
      </c>
      <c r="F2233" s="2">
        <v>4.9400000000000004</v>
      </c>
      <c r="G2233" s="2">
        <v>4.9400000000000004</v>
      </c>
      <c r="H2233" s="16">
        <f t="shared" si="34"/>
        <v>3.347280334728036E-2</v>
      </c>
    </row>
    <row r="2234" spans="1:8" ht="13.5" x14ac:dyDescent="0.25">
      <c r="A2234" s="11"/>
      <c r="B2234" s="10">
        <v>45553</v>
      </c>
      <c r="C2234" s="2">
        <v>4.9400000000000004</v>
      </c>
      <c r="D2234" s="2">
        <v>4.9400000000000004</v>
      </c>
      <c r="E2234" s="2">
        <v>683</v>
      </c>
      <c r="F2234" s="2">
        <v>4.9400000000000004</v>
      </c>
      <c r="G2234" s="2">
        <v>3374.02</v>
      </c>
      <c r="H2234" s="16">
        <f t="shared" si="34"/>
        <v>0</v>
      </c>
    </row>
    <row r="2235" spans="1:8" ht="13.5" x14ac:dyDescent="0.25">
      <c r="A2235" s="11"/>
      <c r="B2235" s="10">
        <v>45554</v>
      </c>
      <c r="C2235" s="2">
        <v>4.9400000000000004</v>
      </c>
      <c r="D2235" s="2">
        <v>4.9400000000000004</v>
      </c>
      <c r="E2235" s="2">
        <v>0</v>
      </c>
      <c r="F2235" s="2">
        <v>0</v>
      </c>
      <c r="G2235" s="2">
        <v>0</v>
      </c>
      <c r="H2235" s="16">
        <f t="shared" si="34"/>
        <v>0</v>
      </c>
    </row>
    <row r="2236" spans="1:8" ht="13.5" x14ac:dyDescent="0.25">
      <c r="A2236" s="11"/>
      <c r="B2236" s="10">
        <v>45555</v>
      </c>
      <c r="C2236" s="2">
        <v>4.9400000000000004</v>
      </c>
      <c r="D2236" s="2">
        <v>4.9400000000000004</v>
      </c>
      <c r="E2236" s="2">
        <v>0</v>
      </c>
      <c r="F2236" s="2">
        <v>0</v>
      </c>
      <c r="G2236" s="2">
        <v>0</v>
      </c>
      <c r="H2236" s="16">
        <f t="shared" si="34"/>
        <v>0</v>
      </c>
    </row>
    <row r="2237" spans="1:8" ht="13.5" x14ac:dyDescent="0.25">
      <c r="A2237" s="11"/>
      <c r="B2237" s="10">
        <v>45558</v>
      </c>
      <c r="C2237" s="2">
        <v>4.9400000000000004</v>
      </c>
      <c r="D2237" s="2">
        <v>4.9400000000000004</v>
      </c>
      <c r="E2237" s="2">
        <v>470</v>
      </c>
      <c r="F2237" s="2">
        <v>4.9400000000000004</v>
      </c>
      <c r="G2237" s="2">
        <v>2321.8000000000002</v>
      </c>
      <c r="H2237" s="16">
        <f t="shared" si="34"/>
        <v>0</v>
      </c>
    </row>
    <row r="2238" spans="1:8" ht="13.5" x14ac:dyDescent="0.25">
      <c r="A2238" s="11"/>
      <c r="B2238" s="10">
        <v>45559</v>
      </c>
      <c r="C2238" s="2">
        <v>4.8899999999999997</v>
      </c>
      <c r="D2238" s="2">
        <v>4.8899999999999997</v>
      </c>
      <c r="E2238" s="2">
        <v>100</v>
      </c>
      <c r="F2238" s="2">
        <v>4.8899999999999997</v>
      </c>
      <c r="G2238" s="2">
        <v>489</v>
      </c>
      <c r="H2238" s="16">
        <f t="shared" si="34"/>
        <v>-1.0121457489878685E-2</v>
      </c>
    </row>
    <row r="2239" spans="1:8" ht="13.5" x14ac:dyDescent="0.25">
      <c r="A2239" s="11"/>
      <c r="B2239" s="10">
        <v>45560</v>
      </c>
      <c r="C2239" s="2">
        <v>4.67</v>
      </c>
      <c r="D2239" s="2">
        <v>4.67</v>
      </c>
      <c r="E2239" s="2">
        <v>0</v>
      </c>
      <c r="F2239" s="2">
        <v>0</v>
      </c>
      <c r="G2239" s="2">
        <v>0</v>
      </c>
      <c r="H2239" s="16">
        <f t="shared" si="34"/>
        <v>-4.4989775051124697E-2</v>
      </c>
    </row>
    <row r="2240" spans="1:8" ht="13.5" x14ac:dyDescent="0.25">
      <c r="A2240" s="11"/>
      <c r="B2240" s="10">
        <v>45561</v>
      </c>
      <c r="C2240" s="2">
        <v>4.46</v>
      </c>
      <c r="D2240" s="2">
        <v>4.46</v>
      </c>
      <c r="E2240" s="2">
        <v>55</v>
      </c>
      <c r="F2240" s="2">
        <v>4.58</v>
      </c>
      <c r="G2240" s="2">
        <v>251.9</v>
      </c>
      <c r="H2240" s="16">
        <f t="shared" si="34"/>
        <v>-4.4967880085653097E-2</v>
      </c>
    </row>
    <row r="2241" spans="1:8" ht="13.5" x14ac:dyDescent="0.25">
      <c r="A2241" s="11"/>
      <c r="B2241" s="10">
        <v>45562</v>
      </c>
      <c r="C2241" s="2">
        <v>4.4000000000000004</v>
      </c>
      <c r="D2241" s="2">
        <v>4.4000000000000004</v>
      </c>
      <c r="E2241" s="2">
        <v>121</v>
      </c>
      <c r="F2241" s="2">
        <v>4.423</v>
      </c>
      <c r="G2241" s="2">
        <v>535.18299999999999</v>
      </c>
      <c r="H2241" s="16">
        <f t="shared" si="34"/>
        <v>-1.345291479820619E-2</v>
      </c>
    </row>
    <row r="2242" spans="1:8" ht="13.5" x14ac:dyDescent="0.25">
      <c r="A2242" s="11"/>
      <c r="B2242" s="10">
        <v>45565</v>
      </c>
      <c r="C2242" s="2">
        <v>4.21</v>
      </c>
      <c r="D2242" s="2">
        <v>4.21</v>
      </c>
      <c r="E2242" s="2">
        <v>100</v>
      </c>
      <c r="F2242" s="2">
        <v>4.3</v>
      </c>
      <c r="G2242" s="2">
        <v>430</v>
      </c>
      <c r="H2242" s="16">
        <f t="shared" si="34"/>
        <v>-4.3181818181818266E-2</v>
      </c>
    </row>
    <row r="2243" spans="1:8" ht="13.5" x14ac:dyDescent="0.25">
      <c r="A2243" s="11"/>
      <c r="B2243" s="10">
        <v>45566</v>
      </c>
      <c r="C2243" s="2">
        <v>4.3</v>
      </c>
      <c r="D2243" s="2">
        <v>4.3</v>
      </c>
      <c r="E2243" s="2">
        <v>51</v>
      </c>
      <c r="F2243" s="2">
        <v>4.0650000000000004</v>
      </c>
      <c r="G2243" s="2">
        <v>207.315</v>
      </c>
      <c r="H2243" s="16">
        <f t="shared" si="34"/>
        <v>2.1377672209026095E-2</v>
      </c>
    </row>
    <row r="2244" spans="1:8" ht="13.5" x14ac:dyDescent="0.25">
      <c r="A2244" s="11"/>
      <c r="B2244" s="10">
        <v>45567</v>
      </c>
      <c r="C2244" s="2">
        <v>4.1100000000000003</v>
      </c>
      <c r="D2244" s="2">
        <v>4.1100000000000003</v>
      </c>
      <c r="E2244" s="2">
        <v>0</v>
      </c>
      <c r="F2244" s="2">
        <v>0</v>
      </c>
      <c r="G2244" s="2">
        <v>0</v>
      </c>
      <c r="H2244" s="16">
        <f t="shared" si="34"/>
        <v>-4.4186046511627795E-2</v>
      </c>
    </row>
    <row r="2245" spans="1:8" ht="13.5" x14ac:dyDescent="0.25">
      <c r="A2245" s="11"/>
      <c r="B2245" s="10">
        <v>45568</v>
      </c>
      <c r="C2245" s="2">
        <v>4.05</v>
      </c>
      <c r="D2245" s="2">
        <v>4.05</v>
      </c>
      <c r="E2245" s="2">
        <v>78</v>
      </c>
      <c r="F2245" s="2">
        <v>4.05</v>
      </c>
      <c r="G2245" s="2">
        <v>315.89999999999998</v>
      </c>
      <c r="H2245" s="16">
        <f t="shared" si="34"/>
        <v>-1.4598540145985521E-2</v>
      </c>
    </row>
    <row r="2246" spans="1:8" ht="13.5" x14ac:dyDescent="0.25">
      <c r="A2246" s="11"/>
      <c r="B2246" s="10">
        <v>45569</v>
      </c>
      <c r="C2246" s="2">
        <v>3.87</v>
      </c>
      <c r="D2246" s="2">
        <v>3.87</v>
      </c>
      <c r="E2246" s="2">
        <v>0</v>
      </c>
      <c r="F2246" s="2">
        <v>0</v>
      </c>
      <c r="G2246" s="2">
        <v>0</v>
      </c>
      <c r="H2246" s="16">
        <f t="shared" si="34"/>
        <v>-4.4444444444444377E-2</v>
      </c>
    </row>
    <row r="2247" spans="1:8" ht="13.5" x14ac:dyDescent="0.25">
      <c r="A2247" s="11"/>
      <c r="B2247" s="10">
        <v>45572</v>
      </c>
      <c r="C2247" s="2">
        <v>3.87</v>
      </c>
      <c r="D2247" s="2">
        <v>3.87</v>
      </c>
      <c r="E2247" s="2">
        <v>0</v>
      </c>
      <c r="F2247" s="2">
        <v>0</v>
      </c>
      <c r="G2247" s="2">
        <v>0</v>
      </c>
      <c r="H2247" s="16">
        <f t="shared" ref="H2247:H2310" si="35">(D2247-D2246)/D2246</f>
        <v>0</v>
      </c>
    </row>
    <row r="2248" spans="1:8" ht="13.5" x14ac:dyDescent="0.25">
      <c r="A2248" s="11"/>
      <c r="B2248" s="10">
        <v>45573</v>
      </c>
      <c r="C2248" s="2">
        <v>3.86</v>
      </c>
      <c r="D2248" s="2">
        <v>3.86</v>
      </c>
      <c r="E2248" s="2">
        <v>15</v>
      </c>
      <c r="F2248" s="2">
        <v>3.86</v>
      </c>
      <c r="G2248" s="2">
        <v>57.9</v>
      </c>
      <c r="H2248" s="16">
        <f t="shared" si="35"/>
        <v>-2.5839793281654342E-3</v>
      </c>
    </row>
    <row r="2249" spans="1:8" ht="13.5" x14ac:dyDescent="0.25">
      <c r="A2249" s="11"/>
      <c r="B2249" s="10">
        <v>45574</v>
      </c>
      <c r="C2249" s="2">
        <v>3.86</v>
      </c>
      <c r="D2249" s="2">
        <v>3.86</v>
      </c>
      <c r="E2249" s="2">
        <v>0</v>
      </c>
      <c r="F2249" s="2">
        <v>0</v>
      </c>
      <c r="G2249" s="2">
        <v>0</v>
      </c>
      <c r="H2249" s="16">
        <f t="shared" si="35"/>
        <v>0</v>
      </c>
    </row>
    <row r="2250" spans="1:8" ht="13.5" x14ac:dyDescent="0.25">
      <c r="A2250" s="11"/>
      <c r="B2250" s="10">
        <v>45575</v>
      </c>
      <c r="C2250" s="2">
        <v>3.69</v>
      </c>
      <c r="D2250" s="2">
        <v>3.69</v>
      </c>
      <c r="E2250" s="2">
        <v>0</v>
      </c>
      <c r="F2250" s="2">
        <v>0</v>
      </c>
      <c r="G2250" s="2">
        <v>0</v>
      </c>
      <c r="H2250" s="16">
        <f t="shared" si="35"/>
        <v>-4.4041450777202056E-2</v>
      </c>
    </row>
    <row r="2251" spans="1:8" ht="13.5" x14ac:dyDescent="0.25">
      <c r="A2251" s="11"/>
      <c r="B2251" s="10">
        <v>45576</v>
      </c>
      <c r="C2251" s="2">
        <v>3.53</v>
      </c>
      <c r="D2251" s="2">
        <v>3.53</v>
      </c>
      <c r="E2251" s="2">
        <v>0</v>
      </c>
      <c r="F2251" s="2">
        <v>0</v>
      </c>
      <c r="G2251" s="2">
        <v>0</v>
      </c>
      <c r="H2251" s="16">
        <f t="shared" si="35"/>
        <v>-4.3360433604336085E-2</v>
      </c>
    </row>
    <row r="2252" spans="1:8" ht="13.5" x14ac:dyDescent="0.25">
      <c r="A2252" s="11"/>
      <c r="B2252" s="10">
        <v>45579</v>
      </c>
      <c r="C2252" s="2">
        <v>3.52</v>
      </c>
      <c r="D2252" s="2">
        <v>3.52</v>
      </c>
      <c r="E2252" s="2">
        <v>1788</v>
      </c>
      <c r="F2252" s="2">
        <v>3.524</v>
      </c>
      <c r="G2252" s="2">
        <v>6300.9120000000003</v>
      </c>
      <c r="H2252" s="16">
        <f t="shared" si="35"/>
        <v>-2.8328611898016396E-3</v>
      </c>
    </row>
    <row r="2253" spans="1:8" ht="13.5" x14ac:dyDescent="0.25">
      <c r="A2253" s="11"/>
      <c r="B2253" s="10">
        <v>45581</v>
      </c>
      <c r="C2253" s="2">
        <v>3.67</v>
      </c>
      <c r="D2253" s="2">
        <v>3.67</v>
      </c>
      <c r="E2253" s="2">
        <v>0</v>
      </c>
      <c r="F2253" s="2">
        <v>0</v>
      </c>
      <c r="G2253" s="2">
        <v>0</v>
      </c>
      <c r="H2253" s="16">
        <f t="shared" si="35"/>
        <v>4.261363636363634E-2</v>
      </c>
    </row>
    <row r="2254" spans="1:8" ht="13.5" x14ac:dyDescent="0.25">
      <c r="A2254" s="11"/>
      <c r="B2254" s="10">
        <v>45582</v>
      </c>
      <c r="C2254" s="2">
        <v>3.83</v>
      </c>
      <c r="D2254" s="2">
        <v>3.83</v>
      </c>
      <c r="E2254" s="2">
        <v>0</v>
      </c>
      <c r="F2254" s="2">
        <v>0</v>
      </c>
      <c r="G2254" s="2">
        <v>0</v>
      </c>
      <c r="H2254" s="16">
        <f t="shared" si="35"/>
        <v>4.3596730245231648E-2</v>
      </c>
    </row>
    <row r="2255" spans="1:8" ht="13.5" x14ac:dyDescent="0.25">
      <c r="A2255" s="11"/>
      <c r="B2255" s="10">
        <v>45583</v>
      </c>
      <c r="C2255" s="2">
        <v>4</v>
      </c>
      <c r="D2255" s="2">
        <v>4</v>
      </c>
      <c r="E2255" s="2">
        <v>1</v>
      </c>
      <c r="F2255" s="2">
        <v>4</v>
      </c>
      <c r="G2255" s="2">
        <v>4</v>
      </c>
      <c r="H2255" s="16">
        <f t="shared" si="35"/>
        <v>4.4386422976501284E-2</v>
      </c>
    </row>
    <row r="2256" spans="1:8" ht="13.5" x14ac:dyDescent="0.25">
      <c r="A2256" s="11"/>
      <c r="B2256" s="10">
        <v>45586</v>
      </c>
      <c r="C2256" s="2">
        <v>4</v>
      </c>
      <c r="D2256" s="2">
        <v>4</v>
      </c>
      <c r="E2256" s="2">
        <v>10</v>
      </c>
      <c r="F2256" s="2">
        <v>4</v>
      </c>
      <c r="G2256" s="2">
        <v>40</v>
      </c>
      <c r="H2256" s="16">
        <f t="shared" si="35"/>
        <v>0</v>
      </c>
    </row>
    <row r="2257" spans="1:8" ht="13.5" x14ac:dyDescent="0.25">
      <c r="A2257" s="11"/>
      <c r="B2257" s="10">
        <v>45587</v>
      </c>
      <c r="C2257" s="2">
        <v>4</v>
      </c>
      <c r="D2257" s="2">
        <v>4</v>
      </c>
      <c r="E2257" s="2">
        <v>0</v>
      </c>
      <c r="F2257" s="2">
        <v>0</v>
      </c>
      <c r="G2257" s="2">
        <v>0</v>
      </c>
      <c r="H2257" s="16">
        <f t="shared" si="35"/>
        <v>0</v>
      </c>
    </row>
    <row r="2258" spans="1:8" ht="13.5" x14ac:dyDescent="0.25">
      <c r="A2258" s="11"/>
      <c r="B2258" s="10">
        <v>45588</v>
      </c>
      <c r="C2258" s="2">
        <v>4</v>
      </c>
      <c r="D2258" s="2">
        <v>4</v>
      </c>
      <c r="E2258" s="2">
        <v>0</v>
      </c>
      <c r="F2258" s="2">
        <v>0</v>
      </c>
      <c r="G2258" s="2">
        <v>0</v>
      </c>
      <c r="H2258" s="16">
        <f t="shared" si="35"/>
        <v>0</v>
      </c>
    </row>
    <row r="2259" spans="1:8" ht="13.5" x14ac:dyDescent="0.25">
      <c r="A2259" s="11"/>
      <c r="B2259" s="10">
        <v>45589</v>
      </c>
      <c r="C2259" s="2">
        <v>4</v>
      </c>
      <c r="D2259" s="2">
        <v>4</v>
      </c>
      <c r="E2259" s="2">
        <v>0</v>
      </c>
      <c r="F2259" s="2">
        <v>0</v>
      </c>
      <c r="G2259" s="2">
        <v>0</v>
      </c>
      <c r="H2259" s="16">
        <f t="shared" si="35"/>
        <v>0</v>
      </c>
    </row>
    <row r="2260" spans="1:8" ht="13.5" x14ac:dyDescent="0.25">
      <c r="A2260" s="11"/>
      <c r="B2260" s="10">
        <v>45590</v>
      </c>
      <c r="C2260" s="2">
        <v>4</v>
      </c>
      <c r="D2260" s="2">
        <v>4</v>
      </c>
      <c r="E2260" s="2">
        <v>0</v>
      </c>
      <c r="F2260" s="2">
        <v>0</v>
      </c>
      <c r="G2260" s="2">
        <v>0</v>
      </c>
      <c r="H2260" s="16">
        <f t="shared" si="35"/>
        <v>0</v>
      </c>
    </row>
    <row r="2261" spans="1:8" ht="13.5" x14ac:dyDescent="0.25">
      <c r="A2261" s="11"/>
      <c r="B2261" s="10">
        <v>45593</v>
      </c>
      <c r="C2261" s="2">
        <v>3.96</v>
      </c>
      <c r="D2261" s="2">
        <v>3.96</v>
      </c>
      <c r="E2261" s="2">
        <v>2000</v>
      </c>
      <c r="F2261" s="2">
        <v>3.96</v>
      </c>
      <c r="G2261" s="2">
        <v>7920</v>
      </c>
      <c r="H2261" s="16">
        <f t="shared" si="35"/>
        <v>-1.0000000000000009E-2</v>
      </c>
    </row>
    <row r="2262" spans="1:8" ht="13.5" x14ac:dyDescent="0.25">
      <c r="A2262" s="11"/>
      <c r="B2262" s="10">
        <v>45594</v>
      </c>
      <c r="C2262" s="2">
        <v>3.96</v>
      </c>
      <c r="D2262" s="2">
        <v>3.96</v>
      </c>
      <c r="E2262" s="2">
        <v>0</v>
      </c>
      <c r="F2262" s="2">
        <v>0</v>
      </c>
      <c r="G2262" s="2">
        <v>0</v>
      </c>
      <c r="H2262" s="16">
        <f t="shared" si="35"/>
        <v>0</v>
      </c>
    </row>
    <row r="2263" spans="1:8" ht="13.5" x14ac:dyDescent="0.25">
      <c r="A2263" s="11"/>
      <c r="B2263" s="10">
        <v>45595</v>
      </c>
      <c r="C2263" s="2">
        <v>3.79</v>
      </c>
      <c r="D2263" s="2">
        <v>3.79</v>
      </c>
      <c r="E2263" s="2">
        <v>0</v>
      </c>
      <c r="F2263" s="2">
        <v>0</v>
      </c>
      <c r="G2263" s="2">
        <v>0</v>
      </c>
      <c r="H2263" s="16">
        <f t="shared" si="35"/>
        <v>-4.2929292929292914E-2</v>
      </c>
    </row>
    <row r="2264" spans="1:8" ht="13.5" x14ac:dyDescent="0.25">
      <c r="A2264" s="11"/>
      <c r="B2264" s="10">
        <v>45596</v>
      </c>
      <c r="C2264" s="2">
        <v>3.62</v>
      </c>
      <c r="D2264" s="2">
        <v>3.62</v>
      </c>
      <c r="E2264" s="2">
        <v>0</v>
      </c>
      <c r="F2264" s="2">
        <v>0</v>
      </c>
      <c r="G2264" s="2">
        <v>0</v>
      </c>
      <c r="H2264" s="16">
        <f t="shared" si="35"/>
        <v>-4.4854881266490745E-2</v>
      </c>
    </row>
    <row r="2265" spans="1:8" ht="13.5" x14ac:dyDescent="0.25">
      <c r="A2265" s="11"/>
      <c r="B2265" s="10">
        <v>45597</v>
      </c>
      <c r="C2265" s="2">
        <v>3.52</v>
      </c>
      <c r="D2265" s="2">
        <v>3.52</v>
      </c>
      <c r="E2265" s="2">
        <v>9</v>
      </c>
      <c r="F2265" s="2">
        <v>3.52</v>
      </c>
      <c r="G2265" s="2">
        <v>31.68</v>
      </c>
      <c r="H2265" s="16">
        <f t="shared" si="35"/>
        <v>-2.7624309392265217E-2</v>
      </c>
    </row>
    <row r="2266" spans="1:8" ht="13.5" x14ac:dyDescent="0.25">
      <c r="A2266" s="11"/>
      <c r="B2266" s="10">
        <v>45600</v>
      </c>
      <c r="C2266" s="2">
        <v>3.52</v>
      </c>
      <c r="D2266" s="2">
        <v>3.52</v>
      </c>
      <c r="E2266" s="2">
        <v>10</v>
      </c>
      <c r="F2266" s="2">
        <v>3.52</v>
      </c>
      <c r="G2266" s="2">
        <v>35.200000000000003</v>
      </c>
      <c r="H2266" s="16">
        <f t="shared" si="35"/>
        <v>0</v>
      </c>
    </row>
    <row r="2267" spans="1:8" ht="13.5" x14ac:dyDescent="0.25">
      <c r="A2267" s="11"/>
      <c r="B2267" s="10">
        <v>45601</v>
      </c>
      <c r="C2267" s="2">
        <v>3.52</v>
      </c>
      <c r="D2267" s="2">
        <v>3.52</v>
      </c>
      <c r="E2267" s="2">
        <v>0</v>
      </c>
      <c r="F2267" s="2">
        <v>0</v>
      </c>
      <c r="G2267" s="2">
        <v>0</v>
      </c>
      <c r="H2267" s="16">
        <f t="shared" si="35"/>
        <v>0</v>
      </c>
    </row>
    <row r="2268" spans="1:8" ht="13.5" x14ac:dyDescent="0.25">
      <c r="A2268" s="11"/>
      <c r="B2268" s="10">
        <v>45602</v>
      </c>
      <c r="C2268" s="2">
        <v>3.52</v>
      </c>
      <c r="D2268" s="2">
        <v>3.52</v>
      </c>
      <c r="E2268" s="2">
        <v>0</v>
      </c>
      <c r="F2268" s="2">
        <v>0</v>
      </c>
      <c r="G2268" s="2">
        <v>0</v>
      </c>
      <c r="H2268" s="16">
        <f t="shared" si="35"/>
        <v>0</v>
      </c>
    </row>
    <row r="2269" spans="1:8" ht="13.5" x14ac:dyDescent="0.25">
      <c r="A2269" s="11"/>
      <c r="B2269" s="10">
        <v>45603</v>
      </c>
      <c r="C2269" s="2">
        <v>3.52</v>
      </c>
      <c r="D2269" s="2">
        <v>3.52</v>
      </c>
      <c r="E2269" s="2">
        <v>0</v>
      </c>
      <c r="F2269" s="2">
        <v>0</v>
      </c>
      <c r="G2269" s="2">
        <v>0</v>
      </c>
      <c r="H2269" s="16">
        <f t="shared" si="35"/>
        <v>0</v>
      </c>
    </row>
    <row r="2270" spans="1:8" ht="13.5" x14ac:dyDescent="0.25">
      <c r="A2270" s="11"/>
      <c r="B2270" s="10">
        <v>45604</v>
      </c>
      <c r="C2270" s="2">
        <v>3.52</v>
      </c>
      <c r="D2270" s="2">
        <v>3.52</v>
      </c>
      <c r="E2270" s="2">
        <v>0</v>
      </c>
      <c r="F2270" s="2">
        <v>0</v>
      </c>
      <c r="G2270" s="2">
        <v>0</v>
      </c>
      <c r="H2270" s="16">
        <f t="shared" si="35"/>
        <v>0</v>
      </c>
    </row>
    <row r="2271" spans="1:8" ht="13.5" x14ac:dyDescent="0.25">
      <c r="A2271" s="11"/>
      <c r="B2271" s="10">
        <v>45607</v>
      </c>
      <c r="C2271" s="2">
        <v>3.67</v>
      </c>
      <c r="D2271" s="2">
        <v>3.67</v>
      </c>
      <c r="E2271" s="2">
        <v>0</v>
      </c>
      <c r="F2271" s="2">
        <v>0</v>
      </c>
      <c r="G2271" s="2">
        <v>0</v>
      </c>
      <c r="H2271" s="16">
        <f t="shared" si="35"/>
        <v>4.261363636363634E-2</v>
      </c>
    </row>
    <row r="2272" spans="1:8" ht="13.5" x14ac:dyDescent="0.25">
      <c r="A2272" s="11"/>
      <c r="B2272" s="10">
        <v>45608</v>
      </c>
      <c r="C2272" s="2">
        <v>3.52</v>
      </c>
      <c r="D2272" s="2">
        <v>3.52</v>
      </c>
      <c r="E2272" s="2">
        <v>170</v>
      </c>
      <c r="F2272" s="2">
        <v>3.52</v>
      </c>
      <c r="G2272" s="2">
        <v>598.4</v>
      </c>
      <c r="H2272" s="16">
        <f t="shared" si="35"/>
        <v>-4.0871934604904611E-2</v>
      </c>
    </row>
    <row r="2273" spans="1:8" ht="13.5" x14ac:dyDescent="0.25">
      <c r="A2273" s="11"/>
      <c r="B2273" s="10">
        <v>45609</v>
      </c>
      <c r="C2273" s="2">
        <v>3.52</v>
      </c>
      <c r="D2273" s="2">
        <v>3.52</v>
      </c>
      <c r="E2273" s="2">
        <v>102</v>
      </c>
      <c r="F2273" s="2">
        <v>3.52</v>
      </c>
      <c r="G2273" s="2">
        <v>359.04</v>
      </c>
      <c r="H2273" s="16">
        <f t="shared" si="35"/>
        <v>0</v>
      </c>
    </row>
    <row r="2274" spans="1:8" ht="13.5" x14ac:dyDescent="0.25">
      <c r="A2274" s="11"/>
      <c r="B2274" s="10">
        <v>45610</v>
      </c>
      <c r="C2274" s="2">
        <v>3.52</v>
      </c>
      <c r="D2274" s="2">
        <v>3.52</v>
      </c>
      <c r="E2274" s="2">
        <v>7</v>
      </c>
      <c r="F2274" s="2">
        <v>3.52</v>
      </c>
      <c r="G2274" s="2">
        <v>24.64</v>
      </c>
      <c r="H2274" s="16">
        <f t="shared" si="35"/>
        <v>0</v>
      </c>
    </row>
    <row r="2275" spans="1:8" ht="13.5" x14ac:dyDescent="0.25">
      <c r="A2275" s="11"/>
      <c r="B2275" s="10">
        <v>45611</v>
      </c>
      <c r="C2275" s="2">
        <v>3.52</v>
      </c>
      <c r="D2275" s="2">
        <v>3.52</v>
      </c>
      <c r="E2275" s="2">
        <v>0</v>
      </c>
      <c r="F2275" s="2">
        <v>0</v>
      </c>
      <c r="G2275" s="2">
        <v>0</v>
      </c>
      <c r="H2275" s="16">
        <f t="shared" si="35"/>
        <v>0</v>
      </c>
    </row>
    <row r="2276" spans="1:8" ht="13.5" x14ac:dyDescent="0.25">
      <c r="A2276" s="11"/>
      <c r="B2276" s="10">
        <v>45614</v>
      </c>
      <c r="C2276" s="2">
        <v>3.52</v>
      </c>
      <c r="D2276" s="2">
        <v>3.52</v>
      </c>
      <c r="E2276" s="2">
        <v>0</v>
      </c>
      <c r="F2276" s="2">
        <v>0</v>
      </c>
      <c r="G2276" s="2">
        <v>0</v>
      </c>
      <c r="H2276" s="16">
        <f t="shared" si="35"/>
        <v>0</v>
      </c>
    </row>
    <row r="2277" spans="1:8" ht="13.5" x14ac:dyDescent="0.25">
      <c r="A2277" s="11"/>
      <c r="B2277" s="10">
        <v>45615</v>
      </c>
      <c r="C2277" s="2">
        <v>3.42</v>
      </c>
      <c r="D2277" s="2">
        <v>3.42</v>
      </c>
      <c r="E2277" s="2">
        <v>6</v>
      </c>
      <c r="F2277" s="2">
        <v>3.42</v>
      </c>
      <c r="G2277" s="2">
        <v>20.52</v>
      </c>
      <c r="H2277" s="16">
        <f t="shared" si="35"/>
        <v>-2.8409090909090936E-2</v>
      </c>
    </row>
    <row r="2278" spans="1:8" ht="13.5" x14ac:dyDescent="0.25">
      <c r="A2278" s="11"/>
      <c r="B2278" s="10">
        <v>45616</v>
      </c>
      <c r="C2278" s="2">
        <v>3.57</v>
      </c>
      <c r="D2278" s="2">
        <v>3.57</v>
      </c>
      <c r="E2278" s="2">
        <v>1186</v>
      </c>
      <c r="F2278" s="2">
        <v>3.42</v>
      </c>
      <c r="G2278" s="2">
        <v>4056.12</v>
      </c>
      <c r="H2278" s="16">
        <f t="shared" si="35"/>
        <v>4.3859649122806994E-2</v>
      </c>
    </row>
    <row r="2279" spans="1:8" ht="13.5" x14ac:dyDescent="0.25">
      <c r="A2279" s="11"/>
      <c r="B2279" s="10">
        <v>45617</v>
      </c>
      <c r="C2279" s="2">
        <v>3.72</v>
      </c>
      <c r="D2279" s="2">
        <v>3.72</v>
      </c>
      <c r="E2279" s="2">
        <v>15</v>
      </c>
      <c r="F2279" s="2">
        <v>3.72</v>
      </c>
      <c r="G2279" s="2">
        <v>55.8</v>
      </c>
      <c r="H2279" s="16">
        <f t="shared" si="35"/>
        <v>4.2016806722689176E-2</v>
      </c>
    </row>
    <row r="2280" spans="1:8" ht="13.5" x14ac:dyDescent="0.25">
      <c r="A2280" s="11"/>
      <c r="B2280" s="10">
        <v>45618</v>
      </c>
      <c r="C2280" s="2">
        <v>3.72</v>
      </c>
      <c r="D2280" s="2">
        <v>3.72</v>
      </c>
      <c r="E2280" s="2">
        <v>0</v>
      </c>
      <c r="F2280" s="2">
        <v>0</v>
      </c>
      <c r="G2280" s="2">
        <v>0</v>
      </c>
      <c r="H2280" s="16">
        <f t="shared" si="35"/>
        <v>0</v>
      </c>
    </row>
    <row r="2281" spans="1:8" ht="13.5" x14ac:dyDescent="0.25">
      <c r="A2281" s="11"/>
      <c r="B2281" s="10">
        <v>45621</v>
      </c>
      <c r="C2281" s="2">
        <v>3.72</v>
      </c>
      <c r="D2281" s="2">
        <v>3.72</v>
      </c>
      <c r="E2281" s="2">
        <v>0</v>
      </c>
      <c r="F2281" s="2">
        <v>0</v>
      </c>
      <c r="G2281" s="2">
        <v>0</v>
      </c>
      <c r="H2281" s="16">
        <f t="shared" si="35"/>
        <v>0</v>
      </c>
    </row>
    <row r="2282" spans="1:8" ht="13.5" x14ac:dyDescent="0.25">
      <c r="A2282" s="11"/>
      <c r="B2282" s="10">
        <v>45622</v>
      </c>
      <c r="C2282" s="2">
        <v>3.72</v>
      </c>
      <c r="D2282" s="2">
        <v>3.72</v>
      </c>
      <c r="E2282" s="2">
        <v>0</v>
      </c>
      <c r="F2282" s="2">
        <v>0</v>
      </c>
      <c r="G2282" s="2">
        <v>0</v>
      </c>
      <c r="H2282" s="16">
        <f t="shared" si="35"/>
        <v>0</v>
      </c>
    </row>
    <row r="2283" spans="1:8" ht="13.5" x14ac:dyDescent="0.25">
      <c r="A2283" s="11"/>
      <c r="B2283" s="10">
        <v>45623</v>
      </c>
      <c r="C2283" s="2">
        <v>3.72</v>
      </c>
      <c r="D2283" s="2">
        <v>3.72</v>
      </c>
      <c r="E2283" s="2">
        <v>0</v>
      </c>
      <c r="F2283" s="2">
        <v>0</v>
      </c>
      <c r="G2283" s="2">
        <v>0</v>
      </c>
      <c r="H2283" s="16">
        <f t="shared" si="35"/>
        <v>0</v>
      </c>
    </row>
    <row r="2284" spans="1:8" ht="13.5" x14ac:dyDescent="0.25">
      <c r="A2284" s="11"/>
      <c r="B2284" s="10">
        <v>45624</v>
      </c>
      <c r="C2284" s="2">
        <v>3.72</v>
      </c>
      <c r="D2284" s="2">
        <v>3.72</v>
      </c>
      <c r="E2284" s="2">
        <v>0</v>
      </c>
      <c r="F2284" s="2">
        <v>0</v>
      </c>
      <c r="G2284" s="2">
        <v>0</v>
      </c>
      <c r="H2284" s="16">
        <f t="shared" si="35"/>
        <v>0</v>
      </c>
    </row>
    <row r="2285" spans="1:8" ht="13.5" x14ac:dyDescent="0.25">
      <c r="A2285" s="11"/>
      <c r="B2285" s="10">
        <v>45625</v>
      </c>
      <c r="C2285" s="2">
        <v>3.72</v>
      </c>
      <c r="D2285" s="2">
        <v>3.72</v>
      </c>
      <c r="E2285" s="2">
        <v>0</v>
      </c>
      <c r="F2285" s="2">
        <v>0</v>
      </c>
      <c r="G2285" s="2">
        <v>0</v>
      </c>
      <c r="H2285" s="16">
        <f t="shared" si="35"/>
        <v>0</v>
      </c>
    </row>
    <row r="2286" spans="1:8" ht="13.5" x14ac:dyDescent="0.25">
      <c r="A2286" s="11"/>
      <c r="B2286" s="10">
        <v>45628</v>
      </c>
      <c r="C2286" s="2">
        <v>3.56</v>
      </c>
      <c r="D2286" s="2">
        <v>3.56</v>
      </c>
      <c r="E2286" s="2">
        <v>0</v>
      </c>
      <c r="F2286" s="2">
        <v>0</v>
      </c>
      <c r="G2286" s="2">
        <v>0</v>
      </c>
      <c r="H2286" s="16">
        <f t="shared" si="35"/>
        <v>-4.3010752688172081E-2</v>
      </c>
    </row>
    <row r="2287" spans="1:8" ht="13.5" x14ac:dyDescent="0.25">
      <c r="A2287" s="11"/>
      <c r="B2287" s="10">
        <v>45629</v>
      </c>
      <c r="C2287" s="2">
        <v>3.59</v>
      </c>
      <c r="D2287" s="2">
        <v>3.59</v>
      </c>
      <c r="E2287" s="2">
        <v>20000</v>
      </c>
      <c r="F2287" s="2">
        <v>3.59</v>
      </c>
      <c r="G2287" s="2">
        <v>71800</v>
      </c>
      <c r="H2287" s="16">
        <f t="shared" si="35"/>
        <v>8.4269662921347757E-3</v>
      </c>
    </row>
    <row r="2288" spans="1:8" ht="13.5" x14ac:dyDescent="0.25">
      <c r="A2288" s="11"/>
      <c r="B2288" s="10">
        <v>45630</v>
      </c>
      <c r="C2288" s="2">
        <v>3.59</v>
      </c>
      <c r="D2288" s="2">
        <v>3.59</v>
      </c>
      <c r="E2288" s="2">
        <v>23262</v>
      </c>
      <c r="F2288" s="2">
        <v>3.59</v>
      </c>
      <c r="G2288" s="2">
        <v>83510.58</v>
      </c>
      <c r="H2288" s="16">
        <f t="shared" si="35"/>
        <v>0</v>
      </c>
    </row>
    <row r="2289" spans="1:8" ht="13.5" x14ac:dyDescent="0.25">
      <c r="A2289" s="11"/>
      <c r="B2289" s="10">
        <v>45631</v>
      </c>
      <c r="C2289" s="2">
        <v>3.75</v>
      </c>
      <c r="D2289" s="2">
        <v>3.75</v>
      </c>
      <c r="E2289" s="2">
        <v>15</v>
      </c>
      <c r="F2289" s="2">
        <v>3.75</v>
      </c>
      <c r="G2289" s="2">
        <v>56.25</v>
      </c>
      <c r="H2289" s="16">
        <f t="shared" si="35"/>
        <v>4.4568245125348231E-2</v>
      </c>
    </row>
    <row r="2290" spans="1:8" ht="13.5" x14ac:dyDescent="0.25">
      <c r="A2290" s="11"/>
      <c r="B2290" s="10">
        <v>45632</v>
      </c>
      <c r="C2290" s="2">
        <v>3.91</v>
      </c>
      <c r="D2290" s="2">
        <v>3.91</v>
      </c>
      <c r="E2290" s="2">
        <v>0</v>
      </c>
      <c r="F2290" s="2">
        <v>0</v>
      </c>
      <c r="G2290" s="2">
        <v>0</v>
      </c>
      <c r="H2290" s="16">
        <f t="shared" si="35"/>
        <v>4.2666666666666707E-2</v>
      </c>
    </row>
    <row r="2291" spans="1:8" ht="13.5" x14ac:dyDescent="0.25">
      <c r="A2291" s="11"/>
      <c r="B2291" s="10">
        <v>45635</v>
      </c>
      <c r="C2291" s="2">
        <v>3.82</v>
      </c>
      <c r="D2291" s="2">
        <v>3.82</v>
      </c>
      <c r="E2291" s="2">
        <v>275</v>
      </c>
      <c r="F2291" s="2">
        <v>3.82</v>
      </c>
      <c r="G2291" s="2">
        <v>1050.5</v>
      </c>
      <c r="H2291" s="16">
        <f t="shared" si="35"/>
        <v>-2.301790281329931E-2</v>
      </c>
    </row>
    <row r="2292" spans="1:8" ht="13.5" x14ac:dyDescent="0.25">
      <c r="A2292" s="11"/>
      <c r="B2292" s="10">
        <v>45636</v>
      </c>
      <c r="C2292" s="2">
        <v>3.81</v>
      </c>
      <c r="D2292" s="2">
        <v>3.81</v>
      </c>
      <c r="E2292" s="2">
        <v>85</v>
      </c>
      <c r="F2292" s="2">
        <v>3.81</v>
      </c>
      <c r="G2292" s="2">
        <v>323.85000000000002</v>
      </c>
      <c r="H2292" s="16">
        <f t="shared" si="35"/>
        <v>-2.6178010471203631E-3</v>
      </c>
    </row>
    <row r="2293" spans="1:8" ht="13.5" x14ac:dyDescent="0.25">
      <c r="A2293" s="11"/>
      <c r="B2293" s="10">
        <v>45637</v>
      </c>
      <c r="C2293" s="2">
        <v>3.81</v>
      </c>
      <c r="D2293" s="2">
        <v>3.81</v>
      </c>
      <c r="E2293" s="2">
        <v>0</v>
      </c>
      <c r="F2293" s="2">
        <v>0</v>
      </c>
      <c r="G2293" s="2">
        <v>0</v>
      </c>
      <c r="H2293" s="16">
        <f t="shared" si="35"/>
        <v>0</v>
      </c>
    </row>
    <row r="2294" spans="1:8" ht="13.5" x14ac:dyDescent="0.25">
      <c r="A2294" s="11"/>
      <c r="B2294" s="10">
        <v>45638</v>
      </c>
      <c r="C2294" s="2">
        <v>3.81</v>
      </c>
      <c r="D2294" s="2">
        <v>3.81</v>
      </c>
      <c r="E2294" s="2">
        <v>0</v>
      </c>
      <c r="F2294" s="2">
        <v>0</v>
      </c>
      <c r="G2294" s="2">
        <v>0</v>
      </c>
      <c r="H2294" s="16">
        <f t="shared" si="35"/>
        <v>0</v>
      </c>
    </row>
    <row r="2295" spans="1:8" ht="13.5" x14ac:dyDescent="0.25">
      <c r="A2295" s="11"/>
      <c r="B2295" s="10">
        <v>45639</v>
      </c>
      <c r="C2295" s="2">
        <v>3.81</v>
      </c>
      <c r="D2295" s="2">
        <v>3.81</v>
      </c>
      <c r="E2295" s="2">
        <v>0</v>
      </c>
      <c r="F2295" s="2">
        <v>0</v>
      </c>
      <c r="G2295" s="2">
        <v>0</v>
      </c>
      <c r="H2295" s="16">
        <f t="shared" si="35"/>
        <v>0</v>
      </c>
    </row>
    <row r="2296" spans="1:8" ht="13.5" x14ac:dyDescent="0.25">
      <c r="A2296" s="11"/>
      <c r="B2296" s="10">
        <v>45642</v>
      </c>
      <c r="C2296" s="2">
        <v>3.81</v>
      </c>
      <c r="D2296" s="2">
        <v>3.81</v>
      </c>
      <c r="E2296" s="2">
        <v>0</v>
      </c>
      <c r="F2296" s="2">
        <v>0</v>
      </c>
      <c r="G2296" s="2">
        <v>0</v>
      </c>
      <c r="H2296" s="16">
        <f t="shared" si="35"/>
        <v>0</v>
      </c>
    </row>
    <row r="2297" spans="1:8" ht="13.5" x14ac:dyDescent="0.25">
      <c r="A2297" s="11"/>
      <c r="B2297" s="10">
        <v>45644</v>
      </c>
      <c r="C2297" s="2">
        <v>3.81</v>
      </c>
      <c r="D2297" s="2">
        <v>3.81</v>
      </c>
      <c r="E2297" s="2">
        <v>0</v>
      </c>
      <c r="F2297" s="2">
        <v>0</v>
      </c>
      <c r="G2297" s="2">
        <v>0</v>
      </c>
      <c r="H2297" s="16">
        <f t="shared" si="35"/>
        <v>0</v>
      </c>
    </row>
    <row r="2298" spans="1:8" ht="13.5" x14ac:dyDescent="0.25">
      <c r="A2298" s="11"/>
      <c r="B2298" s="10">
        <v>45645</v>
      </c>
      <c r="C2298" s="2">
        <v>3.64</v>
      </c>
      <c r="D2298" s="2">
        <v>3.64</v>
      </c>
      <c r="E2298" s="2">
        <v>0</v>
      </c>
      <c r="F2298" s="2">
        <v>0</v>
      </c>
      <c r="G2298" s="2">
        <v>0</v>
      </c>
      <c r="H2298" s="16">
        <f t="shared" si="35"/>
        <v>-4.4619422572178456E-2</v>
      </c>
    </row>
    <row r="2299" spans="1:8" ht="13.5" x14ac:dyDescent="0.25">
      <c r="A2299" s="11"/>
      <c r="B2299" s="10">
        <v>45646</v>
      </c>
      <c r="C2299" s="2">
        <v>3.48</v>
      </c>
      <c r="D2299" s="2">
        <v>3.48</v>
      </c>
      <c r="E2299" s="2">
        <v>77</v>
      </c>
      <c r="F2299" s="2">
        <v>3.48</v>
      </c>
      <c r="G2299" s="2">
        <v>267.95999999999998</v>
      </c>
      <c r="H2299" s="16">
        <f t="shared" si="35"/>
        <v>-4.3956043956043994E-2</v>
      </c>
    </row>
    <row r="2300" spans="1:8" ht="13.5" x14ac:dyDescent="0.25">
      <c r="A2300" s="11"/>
      <c r="B2300" s="10">
        <v>45649</v>
      </c>
      <c r="C2300" s="2">
        <v>3.43</v>
      </c>
      <c r="D2300" s="2">
        <v>3.43</v>
      </c>
      <c r="E2300" s="2">
        <v>625</v>
      </c>
      <c r="F2300" s="2">
        <v>3.43</v>
      </c>
      <c r="G2300" s="2">
        <v>2143.75</v>
      </c>
      <c r="H2300" s="16">
        <f t="shared" si="35"/>
        <v>-1.4367816091953972E-2</v>
      </c>
    </row>
    <row r="2301" spans="1:8" ht="13.5" x14ac:dyDescent="0.25">
      <c r="A2301" s="11"/>
      <c r="B2301" s="10">
        <v>45650</v>
      </c>
      <c r="C2301" s="2">
        <v>3.42</v>
      </c>
      <c r="D2301" s="2">
        <v>3.42</v>
      </c>
      <c r="E2301" s="2">
        <v>292</v>
      </c>
      <c r="F2301" s="2">
        <v>3.42</v>
      </c>
      <c r="G2301" s="2">
        <v>998.64</v>
      </c>
      <c r="H2301" s="16">
        <f t="shared" si="35"/>
        <v>-2.915451895043799E-3</v>
      </c>
    </row>
    <row r="2302" spans="1:8" ht="13.5" x14ac:dyDescent="0.25">
      <c r="A2302" s="11"/>
      <c r="B2302" s="10">
        <v>45651</v>
      </c>
      <c r="C2302" s="2">
        <v>3.41</v>
      </c>
      <c r="D2302" s="2">
        <v>3.41</v>
      </c>
      <c r="E2302" s="2">
        <v>1082</v>
      </c>
      <c r="F2302" s="2">
        <v>3.41</v>
      </c>
      <c r="G2302" s="2">
        <v>3689.62</v>
      </c>
      <c r="H2302" s="16">
        <f t="shared" si="35"/>
        <v>-2.9239766081870723E-3</v>
      </c>
    </row>
    <row r="2303" spans="1:8" ht="13.5" x14ac:dyDescent="0.25">
      <c r="A2303" s="11"/>
      <c r="B2303" s="10">
        <v>45652</v>
      </c>
      <c r="C2303" s="2">
        <v>3.41</v>
      </c>
      <c r="D2303" s="2">
        <v>3.41</v>
      </c>
      <c r="E2303" s="2">
        <v>500</v>
      </c>
      <c r="F2303" s="2">
        <v>3.41</v>
      </c>
      <c r="G2303" s="2">
        <v>1705</v>
      </c>
      <c r="H2303" s="16">
        <f t="shared" si="35"/>
        <v>0</v>
      </c>
    </row>
    <row r="2304" spans="1:8" ht="13.5" x14ac:dyDescent="0.25">
      <c r="A2304" s="11"/>
      <c r="B2304" s="10">
        <v>45653</v>
      </c>
      <c r="C2304" s="2">
        <v>3.35</v>
      </c>
      <c r="D2304" s="2">
        <v>3.35</v>
      </c>
      <c r="E2304" s="2">
        <v>1230</v>
      </c>
      <c r="F2304" s="2">
        <v>3.4079999999999999</v>
      </c>
      <c r="G2304" s="2">
        <v>4191.84</v>
      </c>
      <c r="H2304" s="16">
        <f t="shared" si="35"/>
        <v>-1.7595307917888579E-2</v>
      </c>
    </row>
    <row r="2305" spans="1:8" ht="13.5" x14ac:dyDescent="0.25">
      <c r="A2305" s="11"/>
      <c r="B2305" s="10">
        <v>45656</v>
      </c>
      <c r="C2305" s="2">
        <v>3.35</v>
      </c>
      <c r="D2305" s="2">
        <v>3.35</v>
      </c>
      <c r="E2305" s="2">
        <v>324</v>
      </c>
      <c r="F2305" s="2">
        <v>3.35</v>
      </c>
      <c r="G2305" s="2">
        <v>1085.4000000000001</v>
      </c>
      <c r="H2305" s="16">
        <f t="shared" si="35"/>
        <v>0</v>
      </c>
    </row>
    <row r="2306" spans="1:8" ht="13.5" x14ac:dyDescent="0.25">
      <c r="A2306" s="11"/>
      <c r="B2306" s="10">
        <v>45657</v>
      </c>
      <c r="C2306" s="2">
        <v>3.35</v>
      </c>
      <c r="D2306" s="2">
        <v>3.35</v>
      </c>
      <c r="E2306" s="2">
        <v>0</v>
      </c>
      <c r="F2306" s="2">
        <v>0</v>
      </c>
      <c r="G2306" s="2">
        <v>0</v>
      </c>
      <c r="H2306" s="16">
        <f t="shared" si="35"/>
        <v>0</v>
      </c>
    </row>
    <row r="2307" spans="1:8" ht="13.5" x14ac:dyDescent="0.25">
      <c r="A2307" s="11"/>
      <c r="B2307" s="10">
        <v>45659</v>
      </c>
      <c r="C2307" s="2">
        <v>3.35</v>
      </c>
      <c r="D2307" s="2">
        <v>3.35</v>
      </c>
      <c r="E2307" s="2">
        <v>270</v>
      </c>
      <c r="F2307" s="2">
        <v>3.35</v>
      </c>
      <c r="G2307" s="2">
        <v>904.5</v>
      </c>
      <c r="H2307" s="16">
        <f t="shared" si="35"/>
        <v>0</v>
      </c>
    </row>
    <row r="2308" spans="1:8" ht="13.5" x14ac:dyDescent="0.25">
      <c r="A2308" s="11"/>
      <c r="B2308" s="10">
        <v>45660</v>
      </c>
      <c r="C2308" s="2">
        <v>3.35</v>
      </c>
      <c r="D2308" s="2">
        <v>3.35</v>
      </c>
      <c r="E2308" s="2">
        <v>2011</v>
      </c>
      <c r="F2308" s="2">
        <v>3.35</v>
      </c>
      <c r="G2308" s="2">
        <v>6736.85</v>
      </c>
      <c r="H2308" s="16">
        <f t="shared" si="35"/>
        <v>0</v>
      </c>
    </row>
    <row r="2309" spans="1:8" ht="13.5" x14ac:dyDescent="0.25">
      <c r="A2309" s="11"/>
      <c r="B2309" s="10">
        <v>45663</v>
      </c>
      <c r="C2309" s="2">
        <v>3.35</v>
      </c>
      <c r="D2309" s="2">
        <v>3.35</v>
      </c>
      <c r="E2309" s="2">
        <v>0</v>
      </c>
      <c r="F2309" s="2">
        <v>0</v>
      </c>
      <c r="G2309" s="2">
        <v>0</v>
      </c>
      <c r="H2309" s="16">
        <f t="shared" si="35"/>
        <v>0</v>
      </c>
    </row>
    <row r="2310" spans="1:8" ht="13.5" x14ac:dyDescent="0.25">
      <c r="A2310" s="11"/>
      <c r="B2310" s="10">
        <v>45664</v>
      </c>
      <c r="C2310" s="2">
        <v>3.35</v>
      </c>
      <c r="D2310" s="2">
        <v>3.35</v>
      </c>
      <c r="E2310" s="2">
        <v>245</v>
      </c>
      <c r="F2310" s="2">
        <v>3.35</v>
      </c>
      <c r="G2310" s="2">
        <v>820.75</v>
      </c>
      <c r="H2310" s="16">
        <f t="shared" si="35"/>
        <v>0</v>
      </c>
    </row>
    <row r="2311" spans="1:8" ht="13.5" x14ac:dyDescent="0.25">
      <c r="A2311" s="11"/>
      <c r="B2311" s="10">
        <v>45665</v>
      </c>
      <c r="C2311" s="2">
        <v>3.35</v>
      </c>
      <c r="D2311" s="2">
        <v>3.35</v>
      </c>
      <c r="E2311" s="2">
        <v>44</v>
      </c>
      <c r="F2311" s="2">
        <v>3.35</v>
      </c>
      <c r="G2311" s="2">
        <v>147.4</v>
      </c>
      <c r="H2311" s="16">
        <f t="shared" ref="H2311:H2374" si="36">(D2311-D2310)/D2310</f>
        <v>0</v>
      </c>
    </row>
    <row r="2312" spans="1:8" ht="13.5" x14ac:dyDescent="0.25">
      <c r="A2312" s="11"/>
      <c r="B2312" s="10">
        <v>45666</v>
      </c>
      <c r="C2312" s="2">
        <v>3.35</v>
      </c>
      <c r="D2312" s="2">
        <v>3.35</v>
      </c>
      <c r="E2312" s="2">
        <v>109</v>
      </c>
      <c r="F2312" s="2">
        <v>3.35</v>
      </c>
      <c r="G2312" s="2">
        <v>365.15</v>
      </c>
      <c r="H2312" s="16">
        <f t="shared" si="36"/>
        <v>0</v>
      </c>
    </row>
    <row r="2313" spans="1:8" ht="13.5" x14ac:dyDescent="0.25">
      <c r="A2313" s="11"/>
      <c r="B2313" s="10">
        <v>45667</v>
      </c>
      <c r="C2313" s="2">
        <v>3.35</v>
      </c>
      <c r="D2313" s="2">
        <v>3.35</v>
      </c>
      <c r="E2313" s="2">
        <v>158</v>
      </c>
      <c r="F2313" s="2">
        <v>3.35</v>
      </c>
      <c r="G2313" s="2">
        <v>529.29999999999995</v>
      </c>
      <c r="H2313" s="16">
        <f t="shared" si="36"/>
        <v>0</v>
      </c>
    </row>
    <row r="2314" spans="1:8" ht="13.5" x14ac:dyDescent="0.25">
      <c r="A2314" s="11"/>
      <c r="B2314" s="10">
        <v>45670</v>
      </c>
      <c r="C2314" s="2">
        <v>3.45</v>
      </c>
      <c r="D2314" s="2">
        <v>3.45</v>
      </c>
      <c r="E2314" s="2">
        <v>22</v>
      </c>
      <c r="F2314" s="2">
        <v>3.45</v>
      </c>
      <c r="G2314" s="2">
        <v>75.900000000000006</v>
      </c>
      <c r="H2314" s="16">
        <f t="shared" si="36"/>
        <v>2.9850746268656744E-2</v>
      </c>
    </row>
    <row r="2315" spans="1:8" ht="13.5" x14ac:dyDescent="0.25">
      <c r="A2315" s="11"/>
      <c r="B2315" s="10">
        <v>45671</v>
      </c>
      <c r="C2315" s="2">
        <v>3.51</v>
      </c>
      <c r="D2315" s="2">
        <v>3.51</v>
      </c>
      <c r="E2315" s="2">
        <v>5</v>
      </c>
      <c r="F2315" s="2">
        <v>3.51</v>
      </c>
      <c r="G2315" s="2">
        <v>17.55</v>
      </c>
      <c r="H2315" s="16">
        <f t="shared" si="36"/>
        <v>1.7391304347825973E-2</v>
      </c>
    </row>
    <row r="2316" spans="1:8" ht="13.5" x14ac:dyDescent="0.25">
      <c r="A2316" s="11"/>
      <c r="B2316" s="10">
        <v>45672</v>
      </c>
      <c r="C2316" s="2">
        <v>3.55</v>
      </c>
      <c r="D2316" s="2">
        <v>3.55</v>
      </c>
      <c r="E2316" s="2">
        <v>26</v>
      </c>
      <c r="F2316" s="2">
        <v>3.55</v>
      </c>
      <c r="G2316" s="2">
        <v>92.3</v>
      </c>
      <c r="H2316" s="16">
        <f t="shared" si="36"/>
        <v>1.1396011396011407E-2</v>
      </c>
    </row>
    <row r="2317" spans="1:8" ht="13.5" x14ac:dyDescent="0.25">
      <c r="A2317" s="11"/>
      <c r="B2317" s="10">
        <v>45673</v>
      </c>
      <c r="C2317" s="2">
        <v>3.55</v>
      </c>
      <c r="D2317" s="2">
        <v>3.55</v>
      </c>
      <c r="E2317" s="2">
        <v>0</v>
      </c>
      <c r="F2317" s="2">
        <v>0</v>
      </c>
      <c r="G2317" s="2">
        <v>0</v>
      </c>
      <c r="H2317" s="16">
        <f t="shared" si="36"/>
        <v>0</v>
      </c>
    </row>
    <row r="2318" spans="1:8" ht="13.5" x14ac:dyDescent="0.25">
      <c r="A2318" s="11"/>
      <c r="B2318" s="10">
        <v>45674</v>
      </c>
      <c r="C2318" s="2">
        <v>3.55</v>
      </c>
      <c r="D2318" s="2">
        <v>3.55</v>
      </c>
      <c r="E2318" s="2">
        <v>0</v>
      </c>
      <c r="F2318" s="2">
        <v>0</v>
      </c>
      <c r="G2318" s="2">
        <v>0</v>
      </c>
      <c r="H2318" s="16">
        <f t="shared" si="36"/>
        <v>0</v>
      </c>
    </row>
    <row r="2319" spans="1:8" ht="13.5" x14ac:dyDescent="0.25">
      <c r="A2319" s="11"/>
      <c r="B2319" s="10">
        <v>45677</v>
      </c>
      <c r="C2319" s="2">
        <v>3.64</v>
      </c>
      <c r="D2319" s="2">
        <v>3.64</v>
      </c>
      <c r="E2319" s="2">
        <v>35</v>
      </c>
      <c r="F2319" s="2">
        <v>3.64</v>
      </c>
      <c r="G2319" s="2">
        <v>127.4</v>
      </c>
      <c r="H2319" s="16">
        <f t="shared" si="36"/>
        <v>2.5352112676056426E-2</v>
      </c>
    </row>
    <row r="2320" spans="1:8" ht="13.5" x14ac:dyDescent="0.25">
      <c r="A2320" s="11"/>
      <c r="B2320" s="10">
        <v>45678</v>
      </c>
      <c r="C2320" s="2">
        <v>3.48</v>
      </c>
      <c r="D2320" s="2">
        <v>3.48</v>
      </c>
      <c r="E2320" s="2">
        <v>0</v>
      </c>
      <c r="F2320" s="2">
        <v>0</v>
      </c>
      <c r="G2320" s="2">
        <v>0</v>
      </c>
      <c r="H2320" s="16">
        <f t="shared" si="36"/>
        <v>-4.3956043956043994E-2</v>
      </c>
    </row>
    <row r="2321" spans="1:8" ht="13.5" x14ac:dyDescent="0.25">
      <c r="A2321" s="11"/>
      <c r="B2321" s="10">
        <v>45679</v>
      </c>
      <c r="C2321" s="2">
        <v>3.35</v>
      </c>
      <c r="D2321" s="2">
        <v>3.35</v>
      </c>
      <c r="E2321" s="2">
        <v>1750</v>
      </c>
      <c r="F2321" s="2">
        <v>3.35</v>
      </c>
      <c r="G2321" s="2">
        <v>5862.5</v>
      </c>
      <c r="H2321" s="16">
        <f t="shared" si="36"/>
        <v>-3.7356321839080428E-2</v>
      </c>
    </row>
    <row r="2322" spans="1:8" ht="13.5" x14ac:dyDescent="0.25">
      <c r="A2322" s="11"/>
      <c r="B2322" s="10">
        <v>45680</v>
      </c>
      <c r="C2322" s="2">
        <v>3.5</v>
      </c>
      <c r="D2322" s="2">
        <v>3.5</v>
      </c>
      <c r="E2322" s="2">
        <v>0</v>
      </c>
      <c r="F2322" s="2">
        <v>0</v>
      </c>
      <c r="G2322" s="2">
        <v>0</v>
      </c>
      <c r="H2322" s="16">
        <f t="shared" si="36"/>
        <v>4.4776119402985044E-2</v>
      </c>
    </row>
    <row r="2323" spans="1:8" ht="13.5" x14ac:dyDescent="0.25">
      <c r="A2323" s="11"/>
      <c r="B2323" s="10">
        <v>45681</v>
      </c>
      <c r="C2323" s="2">
        <v>3.35</v>
      </c>
      <c r="D2323" s="2">
        <v>3.35</v>
      </c>
      <c r="E2323" s="2">
        <v>0</v>
      </c>
      <c r="F2323" s="2">
        <v>0</v>
      </c>
      <c r="G2323" s="2">
        <v>0</v>
      </c>
      <c r="H2323" s="16">
        <f t="shared" si="36"/>
        <v>-4.285714285714283E-2</v>
      </c>
    </row>
    <row r="2324" spans="1:8" ht="13.5" x14ac:dyDescent="0.25">
      <c r="A2324" s="11"/>
      <c r="B2324" s="10">
        <v>45684</v>
      </c>
      <c r="C2324" s="2">
        <v>3.36</v>
      </c>
      <c r="D2324" s="2">
        <v>3.36</v>
      </c>
      <c r="E2324" s="2">
        <v>16</v>
      </c>
      <c r="F2324" s="2">
        <v>3.36</v>
      </c>
      <c r="G2324" s="2">
        <v>53.76</v>
      </c>
      <c r="H2324" s="16">
        <f t="shared" si="36"/>
        <v>2.9850746268656079E-3</v>
      </c>
    </row>
    <row r="2325" spans="1:8" ht="13.5" x14ac:dyDescent="0.25">
      <c r="A2325" s="11"/>
      <c r="B2325" s="10">
        <v>45685</v>
      </c>
      <c r="C2325" s="2">
        <v>3.36</v>
      </c>
      <c r="D2325" s="2">
        <v>3.36</v>
      </c>
      <c r="E2325" s="2">
        <v>213</v>
      </c>
      <c r="F2325" s="2">
        <v>3.36</v>
      </c>
      <c r="G2325" s="2">
        <v>715.68</v>
      </c>
      <c r="H2325" s="16">
        <f t="shared" si="36"/>
        <v>0</v>
      </c>
    </row>
    <row r="2326" spans="1:8" ht="13.5" x14ac:dyDescent="0.25">
      <c r="A2326" s="11"/>
      <c r="B2326" s="10">
        <v>45686</v>
      </c>
      <c r="C2326" s="2">
        <v>3.36</v>
      </c>
      <c r="D2326" s="2">
        <v>3.36</v>
      </c>
      <c r="E2326" s="2">
        <v>0</v>
      </c>
      <c r="F2326" s="2">
        <v>0</v>
      </c>
      <c r="G2326" s="2">
        <v>0</v>
      </c>
      <c r="H2326" s="16">
        <f t="shared" si="36"/>
        <v>0</v>
      </c>
    </row>
    <row r="2327" spans="1:8" ht="13.5" x14ac:dyDescent="0.25">
      <c r="A2327" s="11"/>
      <c r="B2327" s="10">
        <v>45687</v>
      </c>
      <c r="C2327" s="2">
        <v>3.36</v>
      </c>
      <c r="D2327" s="2">
        <v>3.36</v>
      </c>
      <c r="E2327" s="2">
        <v>0</v>
      </c>
      <c r="F2327" s="2">
        <v>0</v>
      </c>
      <c r="G2327" s="2">
        <v>0</v>
      </c>
      <c r="H2327" s="16">
        <f t="shared" si="36"/>
        <v>0</v>
      </c>
    </row>
    <row r="2328" spans="1:8" ht="13.5" x14ac:dyDescent="0.25">
      <c r="A2328" s="11"/>
      <c r="B2328" s="10">
        <v>45688</v>
      </c>
      <c r="C2328" s="2">
        <v>3.36</v>
      </c>
      <c r="D2328" s="2">
        <v>3.36</v>
      </c>
      <c r="E2328" s="2">
        <v>2941</v>
      </c>
      <c r="F2328" s="2">
        <v>3.36</v>
      </c>
      <c r="G2328" s="2">
        <v>9881.76</v>
      </c>
      <c r="H2328" s="16">
        <f t="shared" si="36"/>
        <v>0</v>
      </c>
    </row>
    <row r="2329" spans="1:8" ht="13.5" x14ac:dyDescent="0.25">
      <c r="A2329" s="11"/>
      <c r="B2329" s="10">
        <v>45691</v>
      </c>
      <c r="C2329" s="2">
        <v>3.51</v>
      </c>
      <c r="D2329" s="2">
        <v>3.51</v>
      </c>
      <c r="E2329" s="2">
        <v>260</v>
      </c>
      <c r="F2329" s="2">
        <v>3.31</v>
      </c>
      <c r="G2329" s="2">
        <v>860.6</v>
      </c>
      <c r="H2329" s="16">
        <f t="shared" si="36"/>
        <v>4.4642857142857116E-2</v>
      </c>
    </row>
    <row r="2330" spans="1:8" ht="13.5" x14ac:dyDescent="0.25">
      <c r="A2330" s="11"/>
      <c r="B2330" s="10">
        <v>45692</v>
      </c>
      <c r="C2330" s="2">
        <v>3.63</v>
      </c>
      <c r="D2330" s="2">
        <v>3.63</v>
      </c>
      <c r="E2330" s="2">
        <v>5</v>
      </c>
      <c r="F2330" s="2">
        <v>3.63</v>
      </c>
      <c r="G2330" s="2">
        <v>18.149999999999999</v>
      </c>
      <c r="H2330" s="16">
        <f t="shared" si="36"/>
        <v>3.4188034188034219E-2</v>
      </c>
    </row>
    <row r="2331" spans="1:8" ht="13.5" x14ac:dyDescent="0.25">
      <c r="A2331" s="11"/>
      <c r="B2331" s="10">
        <v>45693</v>
      </c>
      <c r="C2331" s="2">
        <v>3.63</v>
      </c>
      <c r="D2331" s="2">
        <v>3.63</v>
      </c>
      <c r="E2331" s="2">
        <v>20</v>
      </c>
      <c r="F2331" s="2">
        <v>3.63</v>
      </c>
      <c r="G2331" s="2">
        <v>72.599999999999994</v>
      </c>
      <c r="H2331" s="16">
        <f t="shared" si="36"/>
        <v>0</v>
      </c>
    </row>
    <row r="2332" spans="1:8" ht="13.5" x14ac:dyDescent="0.25">
      <c r="A2332" s="11"/>
      <c r="B2332" s="10">
        <v>45694</v>
      </c>
      <c r="C2332" s="2">
        <v>3.63</v>
      </c>
      <c r="D2332" s="2">
        <v>3.63</v>
      </c>
      <c r="E2332" s="2">
        <v>0</v>
      </c>
      <c r="F2332" s="2">
        <v>0</v>
      </c>
      <c r="G2332" s="2">
        <v>0</v>
      </c>
      <c r="H2332" s="16">
        <f t="shared" si="36"/>
        <v>0</v>
      </c>
    </row>
    <row r="2333" spans="1:8" ht="13.5" x14ac:dyDescent="0.25">
      <c r="A2333" s="11"/>
      <c r="B2333" s="10">
        <v>45695</v>
      </c>
      <c r="C2333" s="2">
        <v>3.47</v>
      </c>
      <c r="D2333" s="2">
        <v>3.47</v>
      </c>
      <c r="E2333" s="2">
        <v>0</v>
      </c>
      <c r="F2333" s="2">
        <v>0</v>
      </c>
      <c r="G2333" s="2">
        <v>0</v>
      </c>
      <c r="H2333" s="16">
        <f t="shared" si="36"/>
        <v>-4.4077134986225813E-2</v>
      </c>
    </row>
    <row r="2334" spans="1:8" ht="13.5" x14ac:dyDescent="0.25">
      <c r="A2334" s="11"/>
      <c r="B2334" s="10">
        <v>45698</v>
      </c>
      <c r="C2334" s="2">
        <v>3.43</v>
      </c>
      <c r="D2334" s="2">
        <v>3.43</v>
      </c>
      <c r="E2334" s="2">
        <v>520</v>
      </c>
      <c r="F2334" s="2">
        <v>3.43</v>
      </c>
      <c r="G2334" s="2">
        <v>1783.6</v>
      </c>
      <c r="H2334" s="16">
        <f t="shared" si="36"/>
        <v>-1.1527377521613843E-2</v>
      </c>
    </row>
    <row r="2335" spans="1:8" ht="13.5" x14ac:dyDescent="0.25">
      <c r="A2335" s="11"/>
      <c r="B2335" s="10">
        <v>45699</v>
      </c>
      <c r="C2335" s="2">
        <v>3.34</v>
      </c>
      <c r="D2335" s="2">
        <v>3.34</v>
      </c>
      <c r="E2335" s="2">
        <v>4</v>
      </c>
      <c r="F2335" s="2">
        <v>3.34</v>
      </c>
      <c r="G2335" s="2">
        <v>13.36</v>
      </c>
      <c r="H2335" s="16">
        <f t="shared" si="36"/>
        <v>-2.6239067055393674E-2</v>
      </c>
    </row>
    <row r="2336" spans="1:8" ht="13.5" x14ac:dyDescent="0.25">
      <c r="A2336" s="11"/>
      <c r="B2336" s="10">
        <v>45700</v>
      </c>
      <c r="C2336" s="2">
        <v>3.36</v>
      </c>
      <c r="D2336" s="2">
        <v>3.36</v>
      </c>
      <c r="E2336" s="2">
        <v>125</v>
      </c>
      <c r="F2336" s="2">
        <v>3.36</v>
      </c>
      <c r="G2336" s="2">
        <v>420</v>
      </c>
      <c r="H2336" s="16">
        <f t="shared" si="36"/>
        <v>5.988023952095814E-3</v>
      </c>
    </row>
    <row r="2337" spans="1:8" ht="13.5" x14ac:dyDescent="0.25">
      <c r="A2337" s="11"/>
      <c r="B2337" s="10">
        <v>45701</v>
      </c>
      <c r="C2337" s="2">
        <v>3.51</v>
      </c>
      <c r="D2337" s="2">
        <v>3.51</v>
      </c>
      <c r="E2337" s="2">
        <v>0</v>
      </c>
      <c r="F2337" s="2">
        <v>0</v>
      </c>
      <c r="G2337" s="2">
        <v>0</v>
      </c>
      <c r="H2337" s="16">
        <f t="shared" si="36"/>
        <v>4.4642857142857116E-2</v>
      </c>
    </row>
    <row r="2338" spans="1:8" ht="13.5" x14ac:dyDescent="0.25">
      <c r="A2338" s="11"/>
      <c r="B2338" s="10">
        <v>45702</v>
      </c>
      <c r="C2338" s="2">
        <v>3.36</v>
      </c>
      <c r="D2338" s="2">
        <v>3.36</v>
      </c>
      <c r="E2338" s="2">
        <v>54</v>
      </c>
      <c r="F2338" s="2">
        <v>3.36</v>
      </c>
      <c r="G2338" s="2">
        <v>181.44</v>
      </c>
      <c r="H2338" s="16">
        <f t="shared" si="36"/>
        <v>-4.2735042735042715E-2</v>
      </c>
    </row>
    <row r="2339" spans="1:8" ht="13.5" x14ac:dyDescent="0.25">
      <c r="A2339" s="11"/>
      <c r="B2339" s="10">
        <v>45705</v>
      </c>
      <c r="C2339" s="2">
        <v>3.51</v>
      </c>
      <c r="D2339" s="2">
        <v>3.51</v>
      </c>
      <c r="E2339" s="2">
        <v>1212</v>
      </c>
      <c r="F2339" s="2">
        <v>3.36</v>
      </c>
      <c r="G2339" s="2">
        <v>4072.32</v>
      </c>
      <c r="H2339" s="16">
        <f t="shared" si="36"/>
        <v>4.4642857142857116E-2</v>
      </c>
    </row>
    <row r="2340" spans="1:8" ht="13.5" x14ac:dyDescent="0.25">
      <c r="A2340" s="11"/>
      <c r="B2340" s="10">
        <v>45706</v>
      </c>
      <c r="C2340" s="2">
        <v>3.46</v>
      </c>
      <c r="D2340" s="2">
        <v>3.46</v>
      </c>
      <c r="E2340" s="2">
        <v>848</v>
      </c>
      <c r="F2340" s="2">
        <v>3.46</v>
      </c>
      <c r="G2340" s="2">
        <v>2934.08</v>
      </c>
      <c r="H2340" s="16">
        <f t="shared" si="36"/>
        <v>-1.4245014245014195E-2</v>
      </c>
    </row>
    <row r="2341" spans="1:8" ht="13.5" x14ac:dyDescent="0.25">
      <c r="A2341" s="11"/>
      <c r="B2341" s="10">
        <v>45707</v>
      </c>
      <c r="C2341" s="2">
        <v>3.59</v>
      </c>
      <c r="D2341" s="2">
        <v>3.59</v>
      </c>
      <c r="E2341" s="2">
        <v>12</v>
      </c>
      <c r="F2341" s="2">
        <v>3.59</v>
      </c>
      <c r="G2341" s="2">
        <v>43.08</v>
      </c>
      <c r="H2341" s="16">
        <f t="shared" si="36"/>
        <v>3.7572254335260083E-2</v>
      </c>
    </row>
    <row r="2342" spans="1:8" ht="13.5" x14ac:dyDescent="0.25">
      <c r="A2342" s="11"/>
      <c r="B2342" s="10">
        <v>45708</v>
      </c>
      <c r="C2342" s="2">
        <v>3.66</v>
      </c>
      <c r="D2342" s="2">
        <v>3.66</v>
      </c>
      <c r="E2342" s="2">
        <v>125</v>
      </c>
      <c r="F2342" s="2">
        <v>3.66</v>
      </c>
      <c r="G2342" s="2">
        <v>457.5</v>
      </c>
      <c r="H2342" s="16">
        <f t="shared" si="36"/>
        <v>1.9498607242339913E-2</v>
      </c>
    </row>
    <row r="2343" spans="1:8" ht="13.5" x14ac:dyDescent="0.25">
      <c r="A2343" s="11"/>
      <c r="B2343" s="10">
        <v>45709</v>
      </c>
      <c r="C2343" s="2">
        <v>3.77</v>
      </c>
      <c r="D2343" s="2">
        <v>3.77</v>
      </c>
      <c r="E2343" s="2">
        <v>58</v>
      </c>
      <c r="F2343" s="2">
        <v>3.7469999999999999</v>
      </c>
      <c r="G2343" s="2">
        <v>217.32599999999999</v>
      </c>
      <c r="H2343" s="16">
        <f t="shared" si="36"/>
        <v>3.0054644808743133E-2</v>
      </c>
    </row>
    <row r="2344" spans="1:8" ht="13.5" x14ac:dyDescent="0.25">
      <c r="A2344" s="11"/>
      <c r="B2344" s="10">
        <v>45712</v>
      </c>
      <c r="C2344" s="2">
        <v>3.86</v>
      </c>
      <c r="D2344" s="2">
        <v>3.86</v>
      </c>
      <c r="E2344" s="2">
        <v>1074</v>
      </c>
      <c r="F2344" s="2">
        <v>3.8149999999999999</v>
      </c>
      <c r="G2344" s="2">
        <v>4097.3100000000004</v>
      </c>
      <c r="H2344" s="16">
        <f t="shared" si="36"/>
        <v>2.3872679045092802E-2</v>
      </c>
    </row>
    <row r="2345" spans="1:8" ht="13.5" x14ac:dyDescent="0.25">
      <c r="A2345" s="11"/>
      <c r="B2345" s="10">
        <v>45713</v>
      </c>
      <c r="C2345" s="2">
        <v>3.92</v>
      </c>
      <c r="D2345" s="2">
        <v>3.92</v>
      </c>
      <c r="E2345" s="2">
        <v>6189</v>
      </c>
      <c r="F2345" s="2">
        <v>3.92</v>
      </c>
      <c r="G2345" s="2">
        <v>24260.880000000001</v>
      </c>
      <c r="H2345" s="16">
        <f t="shared" si="36"/>
        <v>1.5544041450777216E-2</v>
      </c>
    </row>
    <row r="2346" spans="1:8" ht="13.5" x14ac:dyDescent="0.25">
      <c r="A2346" s="11"/>
      <c r="B2346" s="10">
        <v>45714</v>
      </c>
      <c r="C2346" s="2">
        <v>3.91</v>
      </c>
      <c r="D2346" s="2">
        <v>3.91</v>
      </c>
      <c r="E2346" s="2">
        <v>1225</v>
      </c>
      <c r="F2346" s="2">
        <v>3.91</v>
      </c>
      <c r="G2346" s="2">
        <v>4789.75</v>
      </c>
      <c r="H2346" s="16">
        <f t="shared" si="36"/>
        <v>-2.5510204081632109E-3</v>
      </c>
    </row>
    <row r="2347" spans="1:8" ht="13.5" x14ac:dyDescent="0.25">
      <c r="A2347" s="11"/>
      <c r="B2347" s="10">
        <v>45715</v>
      </c>
      <c r="C2347" s="2">
        <v>3.85</v>
      </c>
      <c r="D2347" s="2">
        <v>3.85</v>
      </c>
      <c r="E2347" s="2">
        <v>300</v>
      </c>
      <c r="F2347" s="2">
        <v>3.85</v>
      </c>
      <c r="G2347" s="2">
        <v>1155</v>
      </c>
      <c r="H2347" s="16">
        <f t="shared" si="36"/>
        <v>-1.5345268542199501E-2</v>
      </c>
    </row>
    <row r="2348" spans="1:8" ht="13.5" x14ac:dyDescent="0.25">
      <c r="A2348" s="11"/>
      <c r="B2348" s="10">
        <v>45716</v>
      </c>
      <c r="C2348" s="2">
        <v>3.88</v>
      </c>
      <c r="D2348" s="2">
        <v>3.88</v>
      </c>
      <c r="E2348" s="2">
        <v>200</v>
      </c>
      <c r="F2348" s="2">
        <v>3.88</v>
      </c>
      <c r="G2348" s="2">
        <v>776</v>
      </c>
      <c r="H2348" s="16">
        <f t="shared" si="36"/>
        <v>7.792207792207741E-3</v>
      </c>
    </row>
    <row r="2349" spans="1:8" ht="13.5" x14ac:dyDescent="0.25">
      <c r="A2349" s="11"/>
      <c r="B2349" s="10">
        <v>45719</v>
      </c>
      <c r="C2349" s="2">
        <v>3.88</v>
      </c>
      <c r="D2349" s="2">
        <v>3.88</v>
      </c>
      <c r="E2349" s="2">
        <v>0</v>
      </c>
      <c r="F2349" s="2">
        <v>0</v>
      </c>
      <c r="G2349" s="2">
        <v>0</v>
      </c>
      <c r="H2349" s="16">
        <f t="shared" si="36"/>
        <v>0</v>
      </c>
    </row>
    <row r="2350" spans="1:8" ht="13.5" x14ac:dyDescent="0.25">
      <c r="A2350" s="11"/>
      <c r="B2350" s="10">
        <v>45720</v>
      </c>
      <c r="C2350" s="2">
        <v>3.88</v>
      </c>
      <c r="D2350" s="2">
        <v>3.88</v>
      </c>
      <c r="E2350" s="2">
        <v>2469</v>
      </c>
      <c r="F2350" s="2">
        <v>3.88</v>
      </c>
      <c r="G2350" s="2">
        <v>9579.7199999999993</v>
      </c>
      <c r="H2350" s="16">
        <f t="shared" si="36"/>
        <v>0</v>
      </c>
    </row>
    <row r="2351" spans="1:8" ht="13.5" x14ac:dyDescent="0.25">
      <c r="A2351" s="11"/>
      <c r="B2351" s="10">
        <v>45721</v>
      </c>
      <c r="C2351" s="2">
        <v>3.88</v>
      </c>
      <c r="D2351" s="2">
        <v>3.88</v>
      </c>
      <c r="E2351" s="2">
        <v>932</v>
      </c>
      <c r="F2351" s="2">
        <v>3.88</v>
      </c>
      <c r="G2351" s="2">
        <v>3616.16</v>
      </c>
      <c r="H2351" s="16">
        <f t="shared" si="36"/>
        <v>0</v>
      </c>
    </row>
    <row r="2352" spans="1:8" ht="13.5" x14ac:dyDescent="0.25">
      <c r="A2352" s="11"/>
      <c r="B2352" s="10">
        <v>45722</v>
      </c>
      <c r="C2352" s="2">
        <v>3.92</v>
      </c>
      <c r="D2352" s="2">
        <v>3.92</v>
      </c>
      <c r="E2352" s="2">
        <v>12</v>
      </c>
      <c r="F2352" s="2">
        <v>3.92</v>
      </c>
      <c r="G2352" s="2">
        <v>47.04</v>
      </c>
      <c r="H2352" s="16">
        <f t="shared" si="36"/>
        <v>1.0309278350515474E-2</v>
      </c>
    </row>
    <row r="2353" spans="1:8" ht="13.5" x14ac:dyDescent="0.25">
      <c r="A2353" s="11"/>
      <c r="B2353" s="10">
        <v>45723</v>
      </c>
      <c r="C2353" s="2">
        <v>4</v>
      </c>
      <c r="D2353" s="2">
        <v>4</v>
      </c>
      <c r="E2353" s="2">
        <v>516</v>
      </c>
      <c r="F2353" s="2">
        <v>3.9580000000000002</v>
      </c>
      <c r="G2353" s="2">
        <v>2042.328</v>
      </c>
      <c r="H2353" s="16">
        <f t="shared" si="36"/>
        <v>2.0408163265306142E-2</v>
      </c>
    </row>
    <row r="2354" spans="1:8" ht="13.5" x14ac:dyDescent="0.25">
      <c r="A2354" s="11"/>
      <c r="B2354" s="10">
        <v>45726</v>
      </c>
      <c r="C2354" s="2">
        <v>4.09</v>
      </c>
      <c r="D2354" s="2">
        <v>4.09</v>
      </c>
      <c r="E2354" s="2">
        <v>45</v>
      </c>
      <c r="F2354" s="2">
        <v>4.0949999999999998</v>
      </c>
      <c r="G2354" s="2">
        <v>184.27500000000001</v>
      </c>
      <c r="H2354" s="16">
        <f t="shared" si="36"/>
        <v>2.2499999999999964E-2</v>
      </c>
    </row>
    <row r="2355" spans="1:8" ht="13.5" x14ac:dyDescent="0.25">
      <c r="A2355" s="11"/>
      <c r="B2355" s="10">
        <v>45727</v>
      </c>
      <c r="C2355" s="2">
        <v>4.0999999999999996</v>
      </c>
      <c r="D2355" s="2">
        <v>4.0999999999999996</v>
      </c>
      <c r="E2355" s="2">
        <v>1984</v>
      </c>
      <c r="F2355" s="2">
        <v>4.0830000000000002</v>
      </c>
      <c r="G2355" s="2">
        <v>8100.6719999999996</v>
      </c>
      <c r="H2355" s="16">
        <f t="shared" si="36"/>
        <v>2.4449877750610726E-3</v>
      </c>
    </row>
    <row r="2356" spans="1:8" ht="13.5" x14ac:dyDescent="0.25">
      <c r="A2356" s="11"/>
      <c r="B2356" s="10">
        <v>45728</v>
      </c>
      <c r="C2356" s="2">
        <v>4.0999999999999996</v>
      </c>
      <c r="D2356" s="2">
        <v>4.0999999999999996</v>
      </c>
      <c r="E2356" s="2">
        <v>4154</v>
      </c>
      <c r="F2356" s="2">
        <v>4.0999999999999996</v>
      </c>
      <c r="G2356" s="2">
        <v>17031.400000000001</v>
      </c>
      <c r="H2356" s="16">
        <f t="shared" si="36"/>
        <v>0</v>
      </c>
    </row>
    <row r="2357" spans="1:8" ht="13.5" x14ac:dyDescent="0.25">
      <c r="A2357" s="11"/>
      <c r="B2357" s="10">
        <v>45729</v>
      </c>
      <c r="C2357" s="2">
        <v>4.25</v>
      </c>
      <c r="D2357" s="2">
        <v>4.25</v>
      </c>
      <c r="E2357" s="2">
        <v>5025</v>
      </c>
      <c r="F2357" s="2">
        <v>4.25</v>
      </c>
      <c r="G2357" s="2">
        <v>21356.25</v>
      </c>
      <c r="H2357" s="16">
        <f t="shared" si="36"/>
        <v>3.6585365853658625E-2</v>
      </c>
    </row>
    <row r="2358" spans="1:8" ht="13.5" x14ac:dyDescent="0.25">
      <c r="A2358" s="11"/>
      <c r="B2358" s="10">
        <v>45730</v>
      </c>
      <c r="C2358" s="2">
        <v>4.4400000000000004</v>
      </c>
      <c r="D2358" s="2">
        <v>4.4400000000000004</v>
      </c>
      <c r="E2358" s="2">
        <v>1583</v>
      </c>
      <c r="F2358" s="2">
        <v>4.3600000000000003</v>
      </c>
      <c r="G2358" s="2">
        <v>6901.88</v>
      </c>
      <c r="H2358" s="16">
        <f t="shared" si="36"/>
        <v>4.4705882352941269E-2</v>
      </c>
    </row>
    <row r="2359" spans="1:8" ht="13.5" x14ac:dyDescent="0.25">
      <c r="A2359" s="11"/>
      <c r="B2359" s="10">
        <v>45733</v>
      </c>
      <c r="C2359" s="2">
        <v>4.63</v>
      </c>
      <c r="D2359" s="2">
        <v>4.63</v>
      </c>
      <c r="E2359" s="2">
        <v>44</v>
      </c>
      <c r="F2359" s="2">
        <v>4.45</v>
      </c>
      <c r="G2359" s="2">
        <v>195.8</v>
      </c>
      <c r="H2359" s="16">
        <f t="shared" si="36"/>
        <v>4.2792792792792675E-2</v>
      </c>
    </row>
    <row r="2360" spans="1:8" ht="13.5" x14ac:dyDescent="0.25">
      <c r="A2360" s="11"/>
      <c r="B2360" s="10">
        <v>45734</v>
      </c>
      <c r="C2360" s="2">
        <v>4.62</v>
      </c>
      <c r="D2360" s="2">
        <v>4.62</v>
      </c>
      <c r="E2360" s="2">
        <v>484</v>
      </c>
      <c r="F2360" s="2">
        <v>4.62</v>
      </c>
      <c r="G2360" s="2">
        <v>2236.08</v>
      </c>
      <c r="H2360" s="16">
        <f t="shared" si="36"/>
        <v>-2.1598272138228483E-3</v>
      </c>
    </row>
    <row r="2361" spans="1:8" ht="13.5" x14ac:dyDescent="0.25">
      <c r="A2361" s="11"/>
      <c r="B2361" s="10">
        <v>45735</v>
      </c>
      <c r="C2361" s="2">
        <v>4.82</v>
      </c>
      <c r="D2361" s="2">
        <v>4.82</v>
      </c>
      <c r="E2361" s="2">
        <v>54</v>
      </c>
      <c r="F2361" s="2">
        <v>4.82</v>
      </c>
      <c r="G2361" s="2">
        <v>260.27999999999997</v>
      </c>
      <c r="H2361" s="16">
        <f t="shared" si="36"/>
        <v>4.329004329004333E-2</v>
      </c>
    </row>
    <row r="2362" spans="1:8" ht="13.5" x14ac:dyDescent="0.25">
      <c r="A2362" s="11"/>
      <c r="B2362" s="10">
        <v>45737</v>
      </c>
      <c r="C2362" s="2">
        <v>4.99</v>
      </c>
      <c r="D2362" s="2">
        <v>4.99</v>
      </c>
      <c r="E2362" s="2">
        <v>891</v>
      </c>
      <c r="F2362" s="2">
        <v>4.968</v>
      </c>
      <c r="G2362" s="2">
        <v>4426.4880000000003</v>
      </c>
      <c r="H2362" s="16">
        <f t="shared" si="36"/>
        <v>3.526970954356845E-2</v>
      </c>
    </row>
    <row r="2363" spans="1:8" ht="13.5" x14ac:dyDescent="0.25">
      <c r="A2363" s="11"/>
      <c r="B2363" s="10">
        <v>45740</v>
      </c>
      <c r="C2363" s="2">
        <v>5.19</v>
      </c>
      <c r="D2363" s="2">
        <v>5.19</v>
      </c>
      <c r="E2363" s="2">
        <v>115</v>
      </c>
      <c r="F2363" s="2">
        <v>5.1909999999999998</v>
      </c>
      <c r="G2363" s="2">
        <v>596.96500000000003</v>
      </c>
      <c r="H2363" s="16">
        <f t="shared" si="36"/>
        <v>4.0080160320641316E-2</v>
      </c>
    </row>
    <row r="2364" spans="1:8" ht="13.5" x14ac:dyDescent="0.25">
      <c r="A2364" s="11"/>
      <c r="B2364" s="10">
        <v>45741</v>
      </c>
      <c r="C2364" s="2">
        <v>5.19</v>
      </c>
      <c r="D2364" s="2">
        <v>5.19</v>
      </c>
      <c r="E2364" s="2">
        <v>0</v>
      </c>
      <c r="F2364" s="2">
        <v>0</v>
      </c>
      <c r="G2364" s="2">
        <v>0</v>
      </c>
      <c r="H2364" s="16">
        <f t="shared" si="36"/>
        <v>0</v>
      </c>
    </row>
    <row r="2365" spans="1:8" ht="13.5" x14ac:dyDescent="0.25">
      <c r="A2365" s="11"/>
      <c r="B2365" s="10">
        <v>45742</v>
      </c>
      <c r="C2365" s="2">
        <v>5.18</v>
      </c>
      <c r="D2365" s="2">
        <v>5.18</v>
      </c>
      <c r="E2365" s="2">
        <v>693</v>
      </c>
      <c r="F2365" s="2">
        <v>5.1470000000000002</v>
      </c>
      <c r="G2365" s="2">
        <v>3566.8710000000001</v>
      </c>
      <c r="H2365" s="16">
        <f t="shared" si="36"/>
        <v>-1.9267822736032127E-3</v>
      </c>
    </row>
    <row r="2366" spans="1:8" ht="13.5" x14ac:dyDescent="0.25">
      <c r="A2366" s="11"/>
      <c r="B2366" s="10">
        <v>45743</v>
      </c>
      <c r="C2366" s="2">
        <v>5.17</v>
      </c>
      <c r="D2366" s="2">
        <v>5.17</v>
      </c>
      <c r="E2366" s="2">
        <v>1264</v>
      </c>
      <c r="F2366" s="2">
        <v>5.17</v>
      </c>
      <c r="G2366" s="2">
        <v>6534.88</v>
      </c>
      <c r="H2366" s="16">
        <f t="shared" si="36"/>
        <v>-1.9305019305018896E-3</v>
      </c>
    </row>
    <row r="2367" spans="1:8" ht="13.5" x14ac:dyDescent="0.25">
      <c r="A2367" s="11"/>
      <c r="B2367" s="10">
        <v>45744</v>
      </c>
      <c r="C2367" s="2">
        <v>5.17</v>
      </c>
      <c r="D2367" s="2">
        <v>5.17</v>
      </c>
      <c r="E2367" s="2">
        <v>1787</v>
      </c>
      <c r="F2367" s="2">
        <v>5.17</v>
      </c>
      <c r="G2367" s="2">
        <v>9238.7900000000009</v>
      </c>
      <c r="H2367" s="16">
        <f t="shared" si="36"/>
        <v>0</v>
      </c>
    </row>
    <row r="2368" spans="1:8" ht="13.5" x14ac:dyDescent="0.25">
      <c r="A2368" s="11"/>
      <c r="B2368" s="10">
        <v>45749</v>
      </c>
      <c r="C2368" s="2">
        <v>5.4</v>
      </c>
      <c r="D2368" s="2">
        <v>5.4</v>
      </c>
      <c r="E2368" s="2">
        <v>55</v>
      </c>
      <c r="F2368" s="2">
        <v>5.4</v>
      </c>
      <c r="G2368" s="2">
        <v>297</v>
      </c>
      <c r="H2368" s="16">
        <f t="shared" si="36"/>
        <v>4.4487427466150954E-2</v>
      </c>
    </row>
    <row r="2369" spans="1:8" ht="13.5" x14ac:dyDescent="0.25">
      <c r="A2369" s="11"/>
      <c r="B2369" s="10">
        <v>45750</v>
      </c>
      <c r="C2369" s="2">
        <v>5.47</v>
      </c>
      <c r="D2369" s="2">
        <v>5.47</v>
      </c>
      <c r="E2369" s="2">
        <v>279</v>
      </c>
      <c r="F2369" s="2">
        <v>5.4710000000000001</v>
      </c>
      <c r="G2369" s="2">
        <v>1526.4090000000001</v>
      </c>
      <c r="H2369" s="16">
        <f t="shared" si="36"/>
        <v>1.296296296296285E-2</v>
      </c>
    </row>
    <row r="2370" spans="1:8" ht="13.5" x14ac:dyDescent="0.25">
      <c r="A2370" s="11"/>
      <c r="B2370" s="10">
        <v>45751</v>
      </c>
      <c r="C2370" s="2">
        <v>5.5</v>
      </c>
      <c r="D2370" s="2">
        <v>5.5</v>
      </c>
      <c r="E2370" s="2">
        <v>1077</v>
      </c>
      <c r="F2370" s="2">
        <v>5.4950000000000001</v>
      </c>
      <c r="G2370" s="2">
        <v>5918.1149999999998</v>
      </c>
      <c r="H2370" s="16">
        <f t="shared" si="36"/>
        <v>5.4844606946984004E-3</v>
      </c>
    </row>
    <row r="2371" spans="1:8" ht="13.5" x14ac:dyDescent="0.25">
      <c r="A2371" s="11"/>
      <c r="B2371" s="10">
        <v>45754</v>
      </c>
      <c r="C2371" s="2">
        <v>5.61</v>
      </c>
      <c r="D2371" s="2">
        <v>5.61</v>
      </c>
      <c r="E2371" s="2">
        <v>168</v>
      </c>
      <c r="F2371" s="2">
        <v>5.61</v>
      </c>
      <c r="G2371" s="2">
        <v>942.48</v>
      </c>
      <c r="H2371" s="16">
        <f t="shared" si="36"/>
        <v>2.0000000000000059E-2</v>
      </c>
    </row>
    <row r="2372" spans="1:8" ht="13.5" x14ac:dyDescent="0.25">
      <c r="A2372" s="11"/>
      <c r="B2372" s="10">
        <v>45755</v>
      </c>
      <c r="C2372" s="2">
        <v>5.86</v>
      </c>
      <c r="D2372" s="2">
        <v>5.86</v>
      </c>
      <c r="E2372" s="2">
        <v>360</v>
      </c>
      <c r="F2372" s="2">
        <v>5.86</v>
      </c>
      <c r="G2372" s="2">
        <v>2109.6</v>
      </c>
      <c r="H2372" s="16">
        <f t="shared" si="36"/>
        <v>4.4563279857397504E-2</v>
      </c>
    </row>
    <row r="2373" spans="1:8" ht="13.5" x14ac:dyDescent="0.25">
      <c r="A2373" s="11"/>
      <c r="B2373" s="10">
        <v>45757</v>
      </c>
      <c r="C2373" s="2">
        <v>6.12</v>
      </c>
      <c r="D2373" s="2">
        <v>6.12</v>
      </c>
      <c r="E2373" s="2">
        <v>117</v>
      </c>
      <c r="F2373" s="2">
        <v>5.99</v>
      </c>
      <c r="G2373" s="2">
        <v>700.83</v>
      </c>
      <c r="H2373" s="16">
        <f t="shared" si="36"/>
        <v>4.4368600682593816E-2</v>
      </c>
    </row>
    <row r="2374" spans="1:8" ht="13.5" x14ac:dyDescent="0.25">
      <c r="A2374" s="11"/>
      <c r="B2374" s="10">
        <v>45758</v>
      </c>
      <c r="C2374" s="2">
        <v>6.39</v>
      </c>
      <c r="D2374" s="2">
        <v>6.39</v>
      </c>
      <c r="E2374" s="2">
        <v>0</v>
      </c>
      <c r="F2374" s="2">
        <v>0</v>
      </c>
      <c r="G2374" s="2">
        <v>0</v>
      </c>
      <c r="H2374" s="16">
        <f t="shared" si="36"/>
        <v>4.4117647058823456E-2</v>
      </c>
    </row>
    <row r="2375" spans="1:8" ht="13.5" x14ac:dyDescent="0.25">
      <c r="A2375" s="11"/>
      <c r="B2375" s="10">
        <v>45761</v>
      </c>
      <c r="C2375" s="2">
        <v>6.67</v>
      </c>
      <c r="D2375" s="2">
        <v>6.67</v>
      </c>
      <c r="E2375" s="2">
        <v>704</v>
      </c>
      <c r="F2375" s="2">
        <v>6.6</v>
      </c>
      <c r="G2375" s="2">
        <v>4646.3999999999996</v>
      </c>
      <c r="H2375" s="16">
        <f t="shared" ref="H2375:H2438" si="37">(D2375-D2374)/D2374</f>
        <v>4.3818466353677664E-2</v>
      </c>
    </row>
    <row r="2376" spans="1:8" ht="13.5" x14ac:dyDescent="0.25">
      <c r="A2376" s="11"/>
      <c r="B2376" s="10">
        <v>45762</v>
      </c>
      <c r="C2376" s="2">
        <v>6.97</v>
      </c>
      <c r="D2376" s="2">
        <v>6.97</v>
      </c>
      <c r="E2376" s="2">
        <v>6370</v>
      </c>
      <c r="F2376" s="2">
        <v>6.97</v>
      </c>
      <c r="G2376" s="2">
        <v>44398.9</v>
      </c>
      <c r="H2376" s="16">
        <f t="shared" si="37"/>
        <v>4.4977511244377787E-2</v>
      </c>
    </row>
    <row r="2377" spans="1:8" ht="13.5" x14ac:dyDescent="0.25">
      <c r="A2377" s="11"/>
      <c r="B2377" s="10">
        <v>45763</v>
      </c>
      <c r="C2377" s="2">
        <v>7.2</v>
      </c>
      <c r="D2377" s="2">
        <v>7.2</v>
      </c>
      <c r="E2377" s="2">
        <v>1517</v>
      </c>
      <c r="F2377" s="2">
        <v>7.2</v>
      </c>
      <c r="G2377" s="2">
        <v>10922.4</v>
      </c>
      <c r="H2377" s="16">
        <f t="shared" si="37"/>
        <v>3.2998565279770506E-2</v>
      </c>
    </row>
    <row r="2378" spans="1:8" ht="13.5" x14ac:dyDescent="0.25">
      <c r="A2378" s="11"/>
      <c r="B2378" s="10">
        <v>45764</v>
      </c>
      <c r="C2378" s="2">
        <v>6.88</v>
      </c>
      <c r="D2378" s="2">
        <v>6.88</v>
      </c>
      <c r="E2378" s="2">
        <v>579</v>
      </c>
      <c r="F2378" s="2">
        <v>6.9630000000000001</v>
      </c>
      <c r="G2378" s="2">
        <v>4031.5770000000002</v>
      </c>
      <c r="H2378" s="16">
        <f t="shared" si="37"/>
        <v>-4.4444444444444481E-2</v>
      </c>
    </row>
    <row r="2379" spans="1:8" ht="13.5" x14ac:dyDescent="0.25">
      <c r="A2379" s="11"/>
      <c r="B2379" s="10">
        <v>45765</v>
      </c>
      <c r="C2379" s="2">
        <v>6.58</v>
      </c>
      <c r="D2379" s="2">
        <v>6.58</v>
      </c>
      <c r="E2379" s="2">
        <v>300</v>
      </c>
      <c r="F2379" s="2">
        <v>6.58</v>
      </c>
      <c r="G2379" s="2">
        <v>1974</v>
      </c>
      <c r="H2379" s="16">
        <f t="shared" si="37"/>
        <v>-4.3604651162790671E-2</v>
      </c>
    </row>
    <row r="2380" spans="1:8" ht="13.5" x14ac:dyDescent="0.25">
      <c r="A2380" s="11"/>
      <c r="B2380" s="10">
        <v>45768</v>
      </c>
      <c r="C2380" s="2">
        <v>6.29</v>
      </c>
      <c r="D2380" s="2">
        <v>6.29</v>
      </c>
      <c r="E2380" s="2">
        <v>0</v>
      </c>
      <c r="F2380" s="2">
        <v>0</v>
      </c>
      <c r="G2380" s="2">
        <v>0</v>
      </c>
      <c r="H2380" s="16">
        <f t="shared" si="37"/>
        <v>-4.4072948328267483E-2</v>
      </c>
    </row>
    <row r="2381" spans="1:8" ht="13.5" x14ac:dyDescent="0.25">
      <c r="A2381" s="11"/>
      <c r="B2381" s="10">
        <v>45769</v>
      </c>
      <c r="C2381" s="2">
        <v>6.01</v>
      </c>
      <c r="D2381" s="2">
        <v>6.01</v>
      </c>
      <c r="E2381" s="2">
        <v>15</v>
      </c>
      <c r="F2381" s="2">
        <v>6.01</v>
      </c>
      <c r="G2381" s="2">
        <v>90.15</v>
      </c>
      <c r="H2381" s="16">
        <f t="shared" si="37"/>
        <v>-4.4515103338632789E-2</v>
      </c>
    </row>
    <row r="2382" spans="1:8" ht="13.5" x14ac:dyDescent="0.25">
      <c r="A2382" s="11"/>
      <c r="B2382" s="10">
        <v>45770</v>
      </c>
      <c r="C2382" s="2">
        <v>5.74</v>
      </c>
      <c r="D2382" s="2">
        <v>5.74</v>
      </c>
      <c r="E2382" s="2">
        <v>832</v>
      </c>
      <c r="F2382" s="2">
        <v>5.74</v>
      </c>
      <c r="G2382" s="2">
        <v>4775.68</v>
      </c>
      <c r="H2382" s="16">
        <f t="shared" si="37"/>
        <v>-4.4925124792013243E-2</v>
      </c>
    </row>
    <row r="2383" spans="1:8" ht="13.5" x14ac:dyDescent="0.25">
      <c r="A2383" s="11"/>
      <c r="B2383" s="10">
        <v>45771</v>
      </c>
      <c r="C2383" s="2">
        <v>5.49</v>
      </c>
      <c r="D2383" s="2">
        <v>5.49</v>
      </c>
      <c r="E2383" s="2">
        <v>1710</v>
      </c>
      <c r="F2383" s="2">
        <v>5.49</v>
      </c>
      <c r="G2383" s="2">
        <v>9387.9</v>
      </c>
      <c r="H2383" s="16">
        <f t="shared" si="37"/>
        <v>-4.3554006968641111E-2</v>
      </c>
    </row>
    <row r="2384" spans="1:8" ht="13.5" x14ac:dyDescent="0.25">
      <c r="A2384" s="11"/>
      <c r="B2384" s="10">
        <v>45772</v>
      </c>
      <c r="C2384" s="2">
        <v>5.25</v>
      </c>
      <c r="D2384" s="2">
        <v>5.25</v>
      </c>
      <c r="E2384" s="2">
        <v>704</v>
      </c>
      <c r="F2384" s="2">
        <v>5.25</v>
      </c>
      <c r="G2384" s="2">
        <v>3696</v>
      </c>
      <c r="H2384" s="16">
        <f t="shared" si="37"/>
        <v>-4.3715846994535554E-2</v>
      </c>
    </row>
    <row r="2385" spans="1:8" ht="13.5" x14ac:dyDescent="0.25">
      <c r="A2385" s="11"/>
      <c r="B2385" s="10">
        <v>45775</v>
      </c>
      <c r="C2385" s="2">
        <v>5.13</v>
      </c>
      <c r="D2385" s="2">
        <v>5.13</v>
      </c>
      <c r="E2385" s="2">
        <v>22</v>
      </c>
      <c r="F2385" s="2">
        <v>5.13</v>
      </c>
      <c r="G2385" s="2">
        <v>112.86</v>
      </c>
      <c r="H2385" s="16">
        <f t="shared" si="37"/>
        <v>-2.2857142857142878E-2</v>
      </c>
    </row>
    <row r="2386" spans="1:8" ht="13.5" x14ac:dyDescent="0.25">
      <c r="A2386" s="11"/>
      <c r="B2386" s="10">
        <v>45776</v>
      </c>
      <c r="C2386" s="2">
        <v>5.25</v>
      </c>
      <c r="D2386" s="2">
        <v>5.25</v>
      </c>
      <c r="E2386" s="2">
        <v>607</v>
      </c>
      <c r="F2386" s="2">
        <v>5.25</v>
      </c>
      <c r="G2386" s="2">
        <v>3186.75</v>
      </c>
      <c r="H2386" s="16">
        <f t="shared" si="37"/>
        <v>2.3391812865497099E-2</v>
      </c>
    </row>
    <row r="2387" spans="1:8" ht="13.5" x14ac:dyDescent="0.25">
      <c r="A2387" s="11"/>
      <c r="B2387" s="10">
        <v>45777</v>
      </c>
      <c r="C2387" s="2">
        <v>5.13</v>
      </c>
      <c r="D2387" s="2">
        <v>5.13</v>
      </c>
      <c r="E2387" s="2">
        <v>3</v>
      </c>
      <c r="F2387" s="2">
        <v>5.13</v>
      </c>
      <c r="G2387" s="2">
        <v>15.39</v>
      </c>
      <c r="H2387" s="16">
        <f t="shared" si="37"/>
        <v>-2.2857142857142878E-2</v>
      </c>
    </row>
    <row r="2388" spans="1:8" ht="13.5" x14ac:dyDescent="0.25">
      <c r="A2388" s="11"/>
      <c r="B2388" s="10">
        <v>45779</v>
      </c>
      <c r="C2388" s="2">
        <v>5.23</v>
      </c>
      <c r="D2388" s="2">
        <v>5.23</v>
      </c>
      <c r="E2388" s="2">
        <v>43</v>
      </c>
      <c r="F2388" s="2">
        <v>5.1459999999999999</v>
      </c>
      <c r="G2388" s="2">
        <v>221.27799999999999</v>
      </c>
      <c r="H2388" s="16">
        <f t="shared" si="37"/>
        <v>1.9493177387914333E-2</v>
      </c>
    </row>
    <row r="2389" spans="1:8" ht="13.5" x14ac:dyDescent="0.25">
      <c r="A2389" s="11"/>
      <c r="B2389" s="10">
        <v>45782</v>
      </c>
      <c r="C2389" s="2">
        <v>5.01</v>
      </c>
      <c r="D2389" s="2">
        <v>5.01</v>
      </c>
      <c r="E2389" s="2">
        <v>68</v>
      </c>
      <c r="F2389" s="2">
        <v>5.01</v>
      </c>
      <c r="G2389" s="2">
        <v>340.68</v>
      </c>
      <c r="H2389" s="16">
        <f t="shared" si="37"/>
        <v>-4.2065009560229565E-2</v>
      </c>
    </row>
    <row r="2390" spans="1:8" ht="13.5" x14ac:dyDescent="0.25">
      <c r="A2390" s="11"/>
      <c r="B2390" s="10">
        <v>45783</v>
      </c>
      <c r="C2390" s="2">
        <v>5.23</v>
      </c>
      <c r="D2390" s="2">
        <v>5.23</v>
      </c>
      <c r="E2390" s="2">
        <v>631</v>
      </c>
      <c r="F2390" s="2">
        <v>5.23</v>
      </c>
      <c r="G2390" s="2">
        <v>3300.13</v>
      </c>
      <c r="H2390" s="16">
        <f t="shared" si="37"/>
        <v>4.3912175648702721E-2</v>
      </c>
    </row>
    <row r="2391" spans="1:8" ht="13.5" x14ac:dyDescent="0.25">
      <c r="A2391" s="11"/>
      <c r="B2391" s="10">
        <v>45784</v>
      </c>
      <c r="C2391" s="2">
        <v>5.43</v>
      </c>
      <c r="D2391" s="2">
        <v>5.43</v>
      </c>
      <c r="E2391" s="2">
        <v>96</v>
      </c>
      <c r="F2391" s="2">
        <v>5.43</v>
      </c>
      <c r="G2391" s="2">
        <v>521.28</v>
      </c>
      <c r="H2391" s="16">
        <f t="shared" si="37"/>
        <v>3.824091778202663E-2</v>
      </c>
    </row>
    <row r="2392" spans="1:8" ht="13.5" x14ac:dyDescent="0.25">
      <c r="A2392" s="11"/>
      <c r="B2392" s="10">
        <v>45785</v>
      </c>
      <c r="C2392" s="2">
        <v>5.2</v>
      </c>
      <c r="D2392" s="2">
        <v>5.2</v>
      </c>
      <c r="E2392" s="2">
        <v>8</v>
      </c>
      <c r="F2392" s="2">
        <v>5.2</v>
      </c>
      <c r="G2392" s="2">
        <v>41.6</v>
      </c>
      <c r="H2392" s="16">
        <f t="shared" si="37"/>
        <v>-4.2357274401473216E-2</v>
      </c>
    </row>
    <row r="2393" spans="1:8" ht="13.5" x14ac:dyDescent="0.25">
      <c r="A2393" s="11"/>
      <c r="B2393" s="10">
        <v>45786</v>
      </c>
      <c r="C2393" s="2">
        <v>5.2</v>
      </c>
      <c r="D2393" s="2">
        <v>5.2</v>
      </c>
      <c r="E2393" s="2">
        <v>166</v>
      </c>
      <c r="F2393" s="2">
        <v>5.2</v>
      </c>
      <c r="G2393" s="2">
        <v>863.2</v>
      </c>
      <c r="H2393" s="16">
        <f t="shared" si="37"/>
        <v>0</v>
      </c>
    </row>
    <row r="2394" spans="1:8" ht="13.5" x14ac:dyDescent="0.25">
      <c r="A2394" s="11"/>
      <c r="B2394" s="10">
        <v>45789</v>
      </c>
      <c r="C2394" s="2">
        <v>5.42</v>
      </c>
      <c r="D2394" s="2">
        <v>5.42</v>
      </c>
      <c r="E2394" s="2">
        <v>6</v>
      </c>
      <c r="F2394" s="2">
        <v>5.42</v>
      </c>
      <c r="G2394" s="2">
        <v>32.520000000000003</v>
      </c>
      <c r="H2394" s="16">
        <f t="shared" si="37"/>
        <v>4.2307692307692261E-2</v>
      </c>
    </row>
    <row r="2395" spans="1:8" ht="13.5" x14ac:dyDescent="0.25">
      <c r="A2395" s="11"/>
      <c r="B2395" s="10">
        <v>45790</v>
      </c>
      <c r="C2395" s="2">
        <v>5.18</v>
      </c>
      <c r="D2395" s="2">
        <v>5.18</v>
      </c>
      <c r="E2395" s="2">
        <v>13</v>
      </c>
      <c r="F2395" s="2">
        <v>5.202</v>
      </c>
      <c r="G2395" s="2">
        <v>67.626000000000005</v>
      </c>
      <c r="H2395" s="16">
        <f t="shared" si="37"/>
        <v>-4.4280442804428083E-2</v>
      </c>
    </row>
    <row r="2396" spans="1:8" ht="13.5" x14ac:dyDescent="0.25">
      <c r="A2396" s="11"/>
      <c r="B2396" s="10">
        <v>45791</v>
      </c>
      <c r="C2396" s="2">
        <v>5.41</v>
      </c>
      <c r="D2396" s="2">
        <v>5.41</v>
      </c>
      <c r="E2396" s="2">
        <v>0</v>
      </c>
      <c r="F2396" s="2">
        <v>0</v>
      </c>
      <c r="G2396" s="2">
        <v>0</v>
      </c>
      <c r="H2396" s="16">
        <f t="shared" si="37"/>
        <v>4.4401544401544486E-2</v>
      </c>
    </row>
    <row r="2397" spans="1:8" ht="13.5" x14ac:dyDescent="0.25">
      <c r="A2397" s="11"/>
      <c r="B2397" s="10">
        <v>45792</v>
      </c>
      <c r="C2397" s="2">
        <v>5.44</v>
      </c>
      <c r="D2397" s="2">
        <v>5.44</v>
      </c>
      <c r="E2397" s="2">
        <v>13</v>
      </c>
      <c r="F2397" s="2">
        <v>5.44</v>
      </c>
      <c r="G2397" s="2">
        <v>70.72</v>
      </c>
      <c r="H2397" s="16">
        <f t="shared" si="37"/>
        <v>5.5452865064695468E-3</v>
      </c>
    </row>
    <row r="2398" spans="1:8" ht="13.5" x14ac:dyDescent="0.25">
      <c r="A2398" s="11"/>
      <c r="B2398" s="10">
        <v>45793</v>
      </c>
      <c r="C2398" s="2">
        <v>5.2</v>
      </c>
      <c r="D2398" s="2">
        <v>5.2</v>
      </c>
      <c r="E2398" s="2">
        <v>0</v>
      </c>
      <c r="F2398" s="2">
        <v>0</v>
      </c>
      <c r="G2398" s="2">
        <v>0</v>
      </c>
      <c r="H2398" s="16">
        <f t="shared" si="37"/>
        <v>-4.4117647058823567E-2</v>
      </c>
    </row>
    <row r="2399" spans="1:8" ht="13.5" x14ac:dyDescent="0.25">
      <c r="A2399" s="11"/>
      <c r="B2399" s="10">
        <v>45796</v>
      </c>
      <c r="C2399" s="2">
        <v>5.43</v>
      </c>
      <c r="D2399" s="2">
        <v>5.43</v>
      </c>
      <c r="E2399" s="2">
        <v>12</v>
      </c>
      <c r="F2399" s="2">
        <v>4.9800000000000004</v>
      </c>
      <c r="G2399" s="2">
        <v>59.76</v>
      </c>
      <c r="H2399" s="16">
        <f t="shared" si="37"/>
        <v>4.4230769230769143E-2</v>
      </c>
    </row>
    <row r="2400" spans="1:8" ht="13.5" x14ac:dyDescent="0.25">
      <c r="A2400" s="11"/>
      <c r="B2400" s="10">
        <v>45797</v>
      </c>
      <c r="C2400" s="2">
        <v>5.43</v>
      </c>
      <c r="D2400" s="2">
        <v>5.43</v>
      </c>
      <c r="E2400" s="2">
        <v>143</v>
      </c>
      <c r="F2400" s="2">
        <v>5.43</v>
      </c>
      <c r="G2400" s="2">
        <v>776.49</v>
      </c>
      <c r="H2400" s="16">
        <f t="shared" si="37"/>
        <v>0</v>
      </c>
    </row>
    <row r="2401" spans="1:8" ht="13.5" x14ac:dyDescent="0.25">
      <c r="A2401" s="11"/>
      <c r="B2401" s="10">
        <v>45798</v>
      </c>
      <c r="C2401" s="2">
        <v>5.67</v>
      </c>
      <c r="D2401" s="2">
        <v>5.67</v>
      </c>
      <c r="E2401" s="2">
        <v>186</v>
      </c>
      <c r="F2401" s="2">
        <v>5.641</v>
      </c>
      <c r="G2401" s="2">
        <v>1049.2260000000001</v>
      </c>
      <c r="H2401" s="16">
        <f t="shared" si="37"/>
        <v>4.4198895027624349E-2</v>
      </c>
    </row>
    <row r="2402" spans="1:8" ht="13.5" x14ac:dyDescent="0.25">
      <c r="A2402" s="11"/>
      <c r="B2402" s="10">
        <v>45799</v>
      </c>
      <c r="C2402" s="2">
        <v>5.67</v>
      </c>
      <c r="D2402" s="2">
        <v>5.67</v>
      </c>
      <c r="E2402" s="2">
        <v>440</v>
      </c>
      <c r="F2402" s="2">
        <v>5.67</v>
      </c>
      <c r="G2402" s="2">
        <v>2494.8000000000002</v>
      </c>
      <c r="H2402" s="16">
        <f t="shared" si="37"/>
        <v>0</v>
      </c>
    </row>
    <row r="2403" spans="1:8" ht="13.5" x14ac:dyDescent="0.25">
      <c r="A2403" s="11"/>
      <c r="B2403" s="10">
        <v>45800</v>
      </c>
      <c r="C2403" s="2">
        <v>5.65</v>
      </c>
      <c r="D2403" s="2">
        <v>5.65</v>
      </c>
      <c r="E2403" s="2">
        <v>221</v>
      </c>
      <c r="F2403" s="2">
        <v>5.6559999999999997</v>
      </c>
      <c r="G2403" s="2">
        <v>1249.9760000000001</v>
      </c>
      <c r="H2403" s="16">
        <f t="shared" si="37"/>
        <v>-3.5273368606701188E-3</v>
      </c>
    </row>
    <row r="2404" spans="1:8" ht="13.5" x14ac:dyDescent="0.25">
      <c r="A2404" s="11"/>
      <c r="B2404" s="10">
        <v>45803</v>
      </c>
      <c r="C2404" s="2">
        <v>5.4</v>
      </c>
      <c r="D2404" s="2">
        <v>5.4</v>
      </c>
      <c r="E2404" s="2">
        <v>2106</v>
      </c>
      <c r="F2404" s="2">
        <v>5.4</v>
      </c>
      <c r="G2404" s="2">
        <v>11372.4</v>
      </c>
      <c r="H2404" s="16">
        <f t="shared" si="37"/>
        <v>-4.4247787610619468E-2</v>
      </c>
    </row>
    <row r="2405" spans="1:8" ht="13.5" x14ac:dyDescent="0.25">
      <c r="A2405" s="11"/>
      <c r="B2405" s="10">
        <v>45804</v>
      </c>
      <c r="C2405" s="2">
        <v>5.22</v>
      </c>
      <c r="D2405" s="2">
        <v>5.22</v>
      </c>
      <c r="E2405" s="2">
        <v>600</v>
      </c>
      <c r="F2405" s="2">
        <v>5.31</v>
      </c>
      <c r="G2405" s="2">
        <v>3186</v>
      </c>
      <c r="H2405" s="16">
        <f t="shared" si="37"/>
        <v>-3.3333333333333444E-2</v>
      </c>
    </row>
    <row r="2406" spans="1:8" ht="13.5" x14ac:dyDescent="0.25">
      <c r="A2406" s="11"/>
      <c r="B2406" s="10">
        <v>45805</v>
      </c>
      <c r="C2406" s="2">
        <v>5.2</v>
      </c>
      <c r="D2406" s="2">
        <v>5.2</v>
      </c>
      <c r="E2406" s="2">
        <v>612</v>
      </c>
      <c r="F2406" s="2">
        <v>5.2</v>
      </c>
      <c r="G2406" s="2">
        <v>3182.4</v>
      </c>
      <c r="H2406" s="16">
        <f t="shared" si="37"/>
        <v>-3.8314176245209915E-3</v>
      </c>
    </row>
    <row r="2407" spans="1:8" ht="13.5" x14ac:dyDescent="0.25">
      <c r="A2407" s="11"/>
      <c r="B2407" s="10">
        <v>45806</v>
      </c>
      <c r="C2407" s="2">
        <v>5.39</v>
      </c>
      <c r="D2407" s="2">
        <v>5.39</v>
      </c>
      <c r="E2407" s="2">
        <v>19</v>
      </c>
      <c r="F2407" s="2">
        <v>5.39</v>
      </c>
      <c r="G2407" s="2">
        <v>102.41</v>
      </c>
      <c r="H2407" s="16">
        <f t="shared" si="37"/>
        <v>3.6538461538461443E-2</v>
      </c>
    </row>
    <row r="2408" spans="1:8" ht="13.5" x14ac:dyDescent="0.25">
      <c r="A2408" s="11"/>
      <c r="B2408" s="10">
        <v>45807</v>
      </c>
      <c r="C2408" s="2">
        <v>5.49</v>
      </c>
      <c r="D2408" s="2">
        <v>5.49</v>
      </c>
      <c r="E2408" s="2">
        <v>1</v>
      </c>
      <c r="F2408" s="2">
        <v>5.49</v>
      </c>
      <c r="G2408" s="2">
        <v>5.49</v>
      </c>
      <c r="H2408" s="16">
        <f t="shared" si="37"/>
        <v>1.855287569573294E-2</v>
      </c>
    </row>
    <row r="2409" spans="1:8" ht="13.5" x14ac:dyDescent="0.25">
      <c r="A2409" s="11"/>
      <c r="B2409" s="10">
        <v>45810</v>
      </c>
      <c r="C2409" s="2">
        <v>5.49</v>
      </c>
      <c r="D2409" s="2">
        <v>5.49</v>
      </c>
      <c r="E2409" s="2">
        <v>1</v>
      </c>
      <c r="F2409" s="2">
        <v>5.49</v>
      </c>
      <c r="G2409" s="2">
        <v>5.49</v>
      </c>
      <c r="H2409" s="16">
        <f t="shared" si="37"/>
        <v>0</v>
      </c>
    </row>
    <row r="2410" spans="1:8" ht="13.5" x14ac:dyDescent="0.25">
      <c r="A2410" s="11"/>
      <c r="B2410" s="10">
        <v>45811</v>
      </c>
      <c r="C2410" s="2">
        <v>5.49</v>
      </c>
      <c r="D2410" s="2">
        <v>5.49</v>
      </c>
      <c r="E2410" s="2">
        <v>117</v>
      </c>
      <c r="F2410" s="2">
        <v>5.49</v>
      </c>
      <c r="G2410" s="2">
        <v>642.33000000000004</v>
      </c>
      <c r="H2410" s="16">
        <f t="shared" si="37"/>
        <v>0</v>
      </c>
    </row>
    <row r="2411" spans="1:8" ht="13.5" x14ac:dyDescent="0.25">
      <c r="A2411" s="11"/>
      <c r="B2411" s="10">
        <v>45812</v>
      </c>
      <c r="C2411" s="2">
        <v>5.25</v>
      </c>
      <c r="D2411" s="2">
        <v>5.25</v>
      </c>
      <c r="E2411" s="2">
        <v>0</v>
      </c>
      <c r="F2411" s="2">
        <v>0</v>
      </c>
      <c r="G2411" s="2">
        <v>0</v>
      </c>
      <c r="H2411" s="16">
        <f t="shared" si="37"/>
        <v>-4.3715846994535554E-2</v>
      </c>
    </row>
    <row r="2412" spans="1:8" ht="13.5" x14ac:dyDescent="0.25">
      <c r="A2412" s="11"/>
      <c r="B2412" s="10">
        <v>45813</v>
      </c>
      <c r="C2412" s="2">
        <v>5.48</v>
      </c>
      <c r="D2412" s="2">
        <v>5.48</v>
      </c>
      <c r="E2412" s="2">
        <v>54</v>
      </c>
      <c r="F2412" s="2">
        <v>5.0199999999999996</v>
      </c>
      <c r="G2412" s="2">
        <v>271.08</v>
      </c>
      <c r="H2412" s="16">
        <f t="shared" si="37"/>
        <v>4.3809523809523888E-2</v>
      </c>
    </row>
    <row r="2413" spans="1:8" ht="13.5" x14ac:dyDescent="0.25">
      <c r="A2413" s="11"/>
      <c r="B2413" s="10">
        <v>45817</v>
      </c>
      <c r="C2413" s="2">
        <v>5.24</v>
      </c>
      <c r="D2413" s="2">
        <v>5.24</v>
      </c>
      <c r="E2413" s="2">
        <v>185</v>
      </c>
      <c r="F2413" s="2">
        <v>5.24</v>
      </c>
      <c r="G2413" s="2">
        <v>969.4</v>
      </c>
      <c r="H2413" s="16">
        <f t="shared" si="37"/>
        <v>-4.3795620437956241E-2</v>
      </c>
    </row>
    <row r="2414" spans="1:8" ht="13.5" x14ac:dyDescent="0.25">
      <c r="A2414" s="11"/>
      <c r="B2414" s="10">
        <v>45818</v>
      </c>
      <c r="C2414" s="2">
        <v>5.04</v>
      </c>
      <c r="D2414" s="2">
        <v>5.04</v>
      </c>
      <c r="E2414" s="2">
        <v>840</v>
      </c>
      <c r="F2414" s="2">
        <v>5.04</v>
      </c>
      <c r="G2414" s="2">
        <v>4233.6000000000004</v>
      </c>
      <c r="H2414" s="16">
        <f t="shared" si="37"/>
        <v>-3.8167938931297746E-2</v>
      </c>
    </row>
    <row r="2415" spans="1:8" ht="13.5" x14ac:dyDescent="0.25">
      <c r="A2415" s="11"/>
      <c r="B2415" s="10">
        <v>45819</v>
      </c>
      <c r="C2415" s="2">
        <v>4.82</v>
      </c>
      <c r="D2415" s="2">
        <v>4.82</v>
      </c>
      <c r="E2415" s="2">
        <v>300</v>
      </c>
      <c r="F2415" s="2">
        <v>4.82</v>
      </c>
      <c r="G2415" s="2">
        <v>1446</v>
      </c>
      <c r="H2415" s="16">
        <f t="shared" si="37"/>
        <v>-4.36507936507936E-2</v>
      </c>
    </row>
    <row r="2416" spans="1:8" ht="13.5" x14ac:dyDescent="0.25">
      <c r="A2416" s="11"/>
      <c r="B2416" s="10">
        <v>45820</v>
      </c>
      <c r="C2416" s="2">
        <v>4.6399999999999997</v>
      </c>
      <c r="D2416" s="2">
        <v>4.6399999999999997</v>
      </c>
      <c r="E2416" s="2">
        <v>27</v>
      </c>
      <c r="F2416" s="2">
        <v>4.6399999999999997</v>
      </c>
      <c r="G2416" s="2">
        <v>125.28</v>
      </c>
      <c r="H2416" s="16">
        <f t="shared" si="37"/>
        <v>-3.7344398340249087E-2</v>
      </c>
    </row>
    <row r="2417" spans="1:8" ht="13.5" x14ac:dyDescent="0.25">
      <c r="A2417" s="11"/>
      <c r="B2417" s="10">
        <v>45821</v>
      </c>
      <c r="C2417" s="2">
        <v>4.46</v>
      </c>
      <c r="D2417" s="2">
        <v>4.46</v>
      </c>
      <c r="E2417" s="2">
        <v>492</v>
      </c>
      <c r="F2417" s="2">
        <v>4.46</v>
      </c>
      <c r="G2417" s="2">
        <v>2194.3200000000002</v>
      </c>
      <c r="H2417" s="16">
        <f t="shared" si="37"/>
        <v>-3.8793103448275801E-2</v>
      </c>
    </row>
    <row r="2418" spans="1:8" ht="13.5" x14ac:dyDescent="0.25">
      <c r="A2418" s="11"/>
      <c r="B2418" s="10">
        <v>45824</v>
      </c>
      <c r="C2418" s="2">
        <v>4.45</v>
      </c>
      <c r="D2418" s="2">
        <v>4.45</v>
      </c>
      <c r="E2418" s="2">
        <v>394</v>
      </c>
      <c r="F2418" s="2">
        <v>4.45</v>
      </c>
      <c r="G2418" s="2">
        <v>1753.3</v>
      </c>
      <c r="H2418" s="16">
        <f t="shared" si="37"/>
        <v>-2.2421524663676653E-3</v>
      </c>
    </row>
    <row r="2419" spans="1:8" ht="13.5" x14ac:dyDescent="0.25">
      <c r="A2419" s="11"/>
      <c r="B2419" s="10">
        <v>45825</v>
      </c>
      <c r="C2419" s="2">
        <v>4.43</v>
      </c>
      <c r="D2419" s="2">
        <v>4.43</v>
      </c>
      <c r="E2419" s="2">
        <v>55</v>
      </c>
      <c r="F2419" s="2">
        <v>4.43</v>
      </c>
      <c r="G2419" s="2">
        <v>243.65</v>
      </c>
      <c r="H2419" s="16">
        <f t="shared" si="37"/>
        <v>-4.4943820224720137E-3</v>
      </c>
    </row>
    <row r="2420" spans="1:8" ht="13.5" x14ac:dyDescent="0.25">
      <c r="A2420" s="11"/>
      <c r="B2420" s="10">
        <v>45826</v>
      </c>
      <c r="C2420" s="2">
        <v>4.41</v>
      </c>
      <c r="D2420" s="2">
        <v>4.41</v>
      </c>
      <c r="E2420" s="2">
        <v>118</v>
      </c>
      <c r="F2420" s="2">
        <v>4.41</v>
      </c>
      <c r="G2420" s="2">
        <v>520.38</v>
      </c>
      <c r="H2420" s="16">
        <f t="shared" si="37"/>
        <v>-4.5146726862301525E-3</v>
      </c>
    </row>
    <row r="2421" spans="1:8" ht="13.5" x14ac:dyDescent="0.25">
      <c r="A2421" s="11"/>
      <c r="B2421" s="10">
        <v>45827</v>
      </c>
      <c r="C2421" s="2">
        <v>4.41</v>
      </c>
      <c r="D2421" s="2">
        <v>4.41</v>
      </c>
      <c r="E2421" s="2">
        <v>396</v>
      </c>
      <c r="F2421" s="2">
        <v>4.41</v>
      </c>
      <c r="G2421" s="2">
        <v>1746.36</v>
      </c>
      <c r="H2421" s="16">
        <f t="shared" si="37"/>
        <v>0</v>
      </c>
    </row>
    <row r="2422" spans="1:8" ht="13.5" x14ac:dyDescent="0.25">
      <c r="A2422" s="11"/>
      <c r="B2422" s="10">
        <v>45828</v>
      </c>
      <c r="C2422" s="2">
        <v>4.3</v>
      </c>
      <c r="D2422" s="2">
        <v>4.3</v>
      </c>
      <c r="E2422" s="2">
        <v>1816</v>
      </c>
      <c r="F2422" s="2">
        <v>4.3</v>
      </c>
      <c r="G2422" s="2">
        <v>7808.8</v>
      </c>
      <c r="H2422" s="16">
        <f t="shared" si="37"/>
        <v>-2.4943310657596442E-2</v>
      </c>
    </row>
    <row r="2423" spans="1:8" ht="13.5" x14ac:dyDescent="0.25">
      <c r="A2423" s="11"/>
      <c r="B2423" s="10">
        <v>45831</v>
      </c>
      <c r="C2423" s="2">
        <v>4.1100000000000003</v>
      </c>
      <c r="D2423" s="2">
        <v>4.1100000000000003</v>
      </c>
      <c r="E2423" s="2">
        <v>16</v>
      </c>
      <c r="F2423" s="2">
        <v>4.1100000000000003</v>
      </c>
      <c r="G2423" s="2">
        <v>65.760000000000005</v>
      </c>
      <c r="H2423" s="16">
        <f t="shared" si="37"/>
        <v>-4.4186046511627795E-2</v>
      </c>
    </row>
    <row r="2424" spans="1:8" ht="13.5" x14ac:dyDescent="0.25">
      <c r="A2424" s="11"/>
      <c r="B2424" s="10">
        <v>45832</v>
      </c>
      <c r="C2424" s="2">
        <v>4.05</v>
      </c>
      <c r="D2424" s="2">
        <v>4.05</v>
      </c>
      <c r="E2424" s="2">
        <v>1090</v>
      </c>
      <c r="F2424" s="2">
        <v>4.0590000000000002</v>
      </c>
      <c r="G2424" s="2">
        <v>4424.3100000000004</v>
      </c>
      <c r="H2424" s="16">
        <f t="shared" si="37"/>
        <v>-1.4598540145985521E-2</v>
      </c>
    </row>
    <row r="2425" spans="1:8" ht="13.5" x14ac:dyDescent="0.25">
      <c r="A2425" s="11"/>
      <c r="B2425" s="10">
        <v>45833</v>
      </c>
      <c r="C2425" s="2">
        <v>4.05</v>
      </c>
      <c r="D2425" s="2">
        <v>4.05</v>
      </c>
      <c r="E2425" s="2">
        <v>496</v>
      </c>
      <c r="F2425" s="2">
        <v>4.0469999999999997</v>
      </c>
      <c r="G2425" s="2">
        <v>2007.3119999999999</v>
      </c>
      <c r="H2425" s="16">
        <f t="shared" si="37"/>
        <v>0</v>
      </c>
    </row>
    <row r="2426" spans="1:8" ht="13.5" x14ac:dyDescent="0.25">
      <c r="A2426" s="11"/>
      <c r="B2426" s="10">
        <v>45835</v>
      </c>
      <c r="C2426" s="2">
        <v>4</v>
      </c>
      <c r="D2426" s="2">
        <v>4</v>
      </c>
      <c r="E2426" s="2">
        <v>47</v>
      </c>
      <c r="F2426" s="2">
        <v>4</v>
      </c>
      <c r="G2426" s="2">
        <v>188</v>
      </c>
      <c r="H2426" s="16">
        <f t="shared" si="37"/>
        <v>-1.2345679012345635E-2</v>
      </c>
    </row>
    <row r="2427" spans="1:8" ht="13.5" x14ac:dyDescent="0.25">
      <c r="A2427" s="11"/>
      <c r="B2427" s="10">
        <v>45838</v>
      </c>
      <c r="C2427" s="2">
        <v>4</v>
      </c>
      <c r="D2427" s="2">
        <v>4</v>
      </c>
      <c r="E2427" s="2">
        <v>710</v>
      </c>
      <c r="F2427" s="2">
        <v>4</v>
      </c>
      <c r="G2427" s="2">
        <v>2840</v>
      </c>
      <c r="H2427" s="16">
        <f t="shared" si="37"/>
        <v>0</v>
      </c>
    </row>
    <row r="2428" spans="1:8" ht="13.5" x14ac:dyDescent="0.25">
      <c r="A2428" s="11"/>
      <c r="B2428" s="10">
        <v>45839</v>
      </c>
      <c r="C2428" s="2">
        <v>4</v>
      </c>
      <c r="D2428" s="2">
        <v>4</v>
      </c>
      <c r="E2428" s="2">
        <v>2191</v>
      </c>
      <c r="F2428" s="2">
        <v>4</v>
      </c>
      <c r="G2428" s="2">
        <v>8764</v>
      </c>
      <c r="H2428" s="16">
        <f t="shared" si="37"/>
        <v>0</v>
      </c>
    </row>
    <row r="2429" spans="1:8" ht="13.5" x14ac:dyDescent="0.25">
      <c r="A2429" s="11"/>
      <c r="B2429" s="10">
        <v>45840</v>
      </c>
      <c r="C2429" s="2">
        <v>3.89</v>
      </c>
      <c r="D2429" s="2">
        <v>3.89</v>
      </c>
      <c r="E2429" s="2">
        <v>348</v>
      </c>
      <c r="F2429" s="2">
        <v>3.89</v>
      </c>
      <c r="G2429" s="2">
        <v>1353.72</v>
      </c>
      <c r="H2429" s="16">
        <f t="shared" si="37"/>
        <v>-2.7499999999999969E-2</v>
      </c>
    </row>
    <row r="2430" spans="1:8" ht="13.5" x14ac:dyDescent="0.25">
      <c r="A2430" s="11"/>
      <c r="B2430" s="10">
        <v>45841</v>
      </c>
      <c r="C2430" s="2">
        <v>4</v>
      </c>
      <c r="D2430" s="2">
        <v>4</v>
      </c>
      <c r="E2430" s="2">
        <v>37</v>
      </c>
      <c r="F2430" s="2">
        <v>3.9830000000000001</v>
      </c>
      <c r="G2430" s="2">
        <v>147.37100000000001</v>
      </c>
      <c r="H2430" s="16">
        <f t="shared" si="37"/>
        <v>2.8277634961439556E-2</v>
      </c>
    </row>
    <row r="2431" spans="1:8" ht="13.5" x14ac:dyDescent="0.25">
      <c r="A2431" s="11"/>
      <c r="B2431" s="10">
        <v>45842</v>
      </c>
      <c r="C2431" s="2">
        <v>4</v>
      </c>
      <c r="D2431" s="2">
        <v>4</v>
      </c>
      <c r="E2431" s="2">
        <v>927</v>
      </c>
      <c r="F2431" s="2">
        <v>4</v>
      </c>
      <c r="G2431" s="2">
        <v>3708</v>
      </c>
      <c r="H2431" s="16">
        <f t="shared" si="37"/>
        <v>0</v>
      </c>
    </row>
    <row r="2432" spans="1:8" ht="13.5" x14ac:dyDescent="0.25">
      <c r="A2432" s="11"/>
      <c r="B2432" s="10">
        <v>45845</v>
      </c>
      <c r="C2432" s="2">
        <v>4.18</v>
      </c>
      <c r="D2432" s="2">
        <v>4.18</v>
      </c>
      <c r="E2432" s="2">
        <v>0</v>
      </c>
      <c r="F2432" s="2">
        <v>0</v>
      </c>
      <c r="G2432" s="2">
        <v>0</v>
      </c>
      <c r="H2432" s="16">
        <f t="shared" si="37"/>
        <v>4.4999999999999929E-2</v>
      </c>
    </row>
    <row r="2433" spans="1:8" ht="13.5" x14ac:dyDescent="0.25">
      <c r="A2433" s="11"/>
      <c r="B2433" s="10">
        <v>45846</v>
      </c>
      <c r="C2433" s="2">
        <v>4.3600000000000003</v>
      </c>
      <c r="D2433" s="2">
        <v>4.3600000000000003</v>
      </c>
      <c r="E2433" s="2">
        <v>0</v>
      </c>
      <c r="F2433" s="2">
        <v>0</v>
      </c>
      <c r="G2433" s="2">
        <v>0</v>
      </c>
      <c r="H2433" s="16">
        <f t="shared" si="37"/>
        <v>4.3062200956937947E-2</v>
      </c>
    </row>
    <row r="2434" spans="1:8" ht="13.5" x14ac:dyDescent="0.25">
      <c r="A2434" s="11"/>
      <c r="B2434" s="10">
        <v>45847</v>
      </c>
      <c r="C2434" s="2">
        <v>4.55</v>
      </c>
      <c r="D2434" s="2">
        <v>4.55</v>
      </c>
      <c r="E2434" s="2">
        <v>0</v>
      </c>
      <c r="F2434" s="2">
        <v>0</v>
      </c>
      <c r="G2434" s="2">
        <v>0</v>
      </c>
      <c r="H2434" s="16">
        <f t="shared" si="37"/>
        <v>4.3577981651376031E-2</v>
      </c>
    </row>
    <row r="2435" spans="1:8" ht="13.5" x14ac:dyDescent="0.25">
      <c r="A2435" s="11"/>
      <c r="B2435" s="10">
        <v>45848</v>
      </c>
      <c r="C2435" s="2">
        <v>4.75</v>
      </c>
      <c r="D2435" s="2">
        <v>4.75</v>
      </c>
      <c r="E2435" s="2">
        <v>0</v>
      </c>
      <c r="F2435" s="2">
        <v>0</v>
      </c>
      <c r="G2435" s="2">
        <v>0</v>
      </c>
      <c r="H2435" s="16">
        <f t="shared" si="37"/>
        <v>4.3956043956043994E-2</v>
      </c>
    </row>
    <row r="2436" spans="1:8" ht="13.5" x14ac:dyDescent="0.25">
      <c r="A2436" s="11"/>
      <c r="B2436" s="10">
        <v>45849</v>
      </c>
      <c r="C2436" s="2">
        <v>4.54</v>
      </c>
      <c r="D2436" s="2">
        <v>4.54</v>
      </c>
      <c r="E2436" s="2">
        <v>0</v>
      </c>
      <c r="F2436" s="2">
        <v>0</v>
      </c>
      <c r="G2436" s="2">
        <v>0</v>
      </c>
      <c r="H2436" s="16">
        <f t="shared" si="37"/>
        <v>-4.4210526315789464E-2</v>
      </c>
    </row>
    <row r="2437" spans="1:8" ht="13.5" x14ac:dyDescent="0.25">
      <c r="A2437" s="11"/>
      <c r="B2437" s="10">
        <v>45852</v>
      </c>
      <c r="C2437" s="2">
        <v>4.74</v>
      </c>
      <c r="D2437" s="2">
        <v>4.74</v>
      </c>
      <c r="E2437" s="2">
        <v>0</v>
      </c>
      <c r="F2437" s="2">
        <v>0</v>
      </c>
      <c r="G2437" s="2">
        <v>0</v>
      </c>
      <c r="H2437" s="16">
        <f t="shared" si="37"/>
        <v>4.4052863436123385E-2</v>
      </c>
    </row>
    <row r="2438" spans="1:8" ht="13.5" x14ac:dyDescent="0.25">
      <c r="A2438" s="11"/>
      <c r="B2438" s="10">
        <v>45853</v>
      </c>
      <c r="C2438" s="2">
        <v>4.53</v>
      </c>
      <c r="D2438" s="2">
        <v>4.53</v>
      </c>
      <c r="E2438" s="2">
        <v>0</v>
      </c>
      <c r="F2438" s="2">
        <v>0</v>
      </c>
      <c r="G2438" s="2">
        <v>0</v>
      </c>
      <c r="H2438" s="16">
        <f t="shared" si="37"/>
        <v>-4.4303797468354424E-2</v>
      </c>
    </row>
    <row r="2439" spans="1:8" ht="13.5" x14ac:dyDescent="0.25">
      <c r="A2439" s="11"/>
      <c r="B2439" s="10">
        <v>45854</v>
      </c>
      <c r="C2439" s="2">
        <v>4.33</v>
      </c>
      <c r="D2439" s="2">
        <v>4.33</v>
      </c>
      <c r="E2439" s="2">
        <v>0</v>
      </c>
      <c r="F2439" s="2">
        <v>0</v>
      </c>
      <c r="G2439" s="2">
        <v>0</v>
      </c>
      <c r="H2439" s="16">
        <f t="shared" ref="H2439:H2502" si="38">(D2439-D2438)/D2438</f>
        <v>-4.4150110375275976E-2</v>
      </c>
    </row>
    <row r="2440" spans="1:8" ht="13.5" x14ac:dyDescent="0.25">
      <c r="A2440" s="11"/>
      <c r="B2440" s="10">
        <v>45855</v>
      </c>
      <c r="C2440" s="2">
        <v>4.1399999999999997</v>
      </c>
      <c r="D2440" s="2">
        <v>4.1399999999999997</v>
      </c>
      <c r="E2440" s="2">
        <v>0</v>
      </c>
      <c r="F2440" s="2">
        <v>0</v>
      </c>
      <c r="G2440" s="2">
        <v>0</v>
      </c>
      <c r="H2440" s="16">
        <f t="shared" si="38"/>
        <v>-4.3879907621247202E-2</v>
      </c>
    </row>
    <row r="2441" spans="1:8" ht="13.5" x14ac:dyDescent="0.25">
      <c r="A2441" s="11"/>
      <c r="B2441" s="10">
        <v>45856</v>
      </c>
      <c r="C2441" s="2">
        <v>3.96</v>
      </c>
      <c r="D2441" s="2">
        <v>3.96</v>
      </c>
      <c r="E2441" s="2">
        <v>1547</v>
      </c>
      <c r="F2441" s="2">
        <v>3.96</v>
      </c>
      <c r="G2441" s="2">
        <v>6126.12</v>
      </c>
      <c r="H2441" s="16">
        <f t="shared" si="38"/>
        <v>-4.3478260869565154E-2</v>
      </c>
    </row>
    <row r="2442" spans="1:8" ht="13.5" x14ac:dyDescent="0.25">
      <c r="A2442" s="11"/>
      <c r="B2442" s="10">
        <v>45859</v>
      </c>
      <c r="C2442" s="2">
        <v>3.96</v>
      </c>
      <c r="D2442" s="2">
        <v>3.96</v>
      </c>
      <c r="E2442" s="2">
        <v>500</v>
      </c>
      <c r="F2442" s="2">
        <v>3.96</v>
      </c>
      <c r="G2442" s="2">
        <v>1980</v>
      </c>
      <c r="H2442" s="16">
        <f t="shared" si="38"/>
        <v>0</v>
      </c>
    </row>
    <row r="2443" spans="1:8" ht="13.5" x14ac:dyDescent="0.25">
      <c r="A2443" s="11"/>
      <c r="B2443" s="10">
        <v>45860</v>
      </c>
      <c r="C2443" s="2">
        <v>3.85</v>
      </c>
      <c r="D2443" s="2">
        <v>3.85</v>
      </c>
      <c r="E2443" s="2">
        <v>75</v>
      </c>
      <c r="F2443" s="2">
        <v>3.85</v>
      </c>
      <c r="G2443" s="2">
        <v>288.75</v>
      </c>
      <c r="H2443" s="16">
        <f t="shared" si="38"/>
        <v>-2.7777777777777745E-2</v>
      </c>
    </row>
    <row r="2444" spans="1:8" ht="13.5" x14ac:dyDescent="0.25">
      <c r="A2444" s="11"/>
      <c r="B2444" s="10">
        <v>45861</v>
      </c>
      <c r="C2444" s="2">
        <v>3.85</v>
      </c>
      <c r="D2444" s="2">
        <v>3.85</v>
      </c>
      <c r="E2444" s="2">
        <v>0</v>
      </c>
      <c r="F2444" s="2">
        <v>0</v>
      </c>
      <c r="G2444" s="2">
        <v>0</v>
      </c>
      <c r="H2444" s="16">
        <f t="shared" si="38"/>
        <v>0</v>
      </c>
    </row>
    <row r="2445" spans="1:8" ht="13.5" x14ac:dyDescent="0.25">
      <c r="A2445" s="11"/>
      <c r="B2445" s="10">
        <v>45862</v>
      </c>
      <c r="C2445" s="2">
        <v>3.85</v>
      </c>
      <c r="D2445" s="2">
        <v>3.85</v>
      </c>
      <c r="E2445" s="2">
        <v>0</v>
      </c>
      <c r="F2445" s="2">
        <v>0</v>
      </c>
      <c r="G2445" s="2">
        <v>0</v>
      </c>
      <c r="H2445" s="16">
        <f t="shared" si="38"/>
        <v>0</v>
      </c>
    </row>
    <row r="2446" spans="1:8" ht="13.5" x14ac:dyDescent="0.25">
      <c r="A2446" s="11"/>
      <c r="B2446" s="10">
        <v>45866</v>
      </c>
      <c r="C2446" s="2">
        <v>3.8</v>
      </c>
      <c r="D2446" s="2">
        <v>3.8</v>
      </c>
      <c r="E2446" s="2">
        <v>4</v>
      </c>
      <c r="F2446" s="2">
        <v>3.8</v>
      </c>
      <c r="G2446" s="2">
        <v>15.2</v>
      </c>
      <c r="H2446" s="16">
        <f t="shared" si="38"/>
        <v>-1.2987012987013056E-2</v>
      </c>
    </row>
    <row r="2447" spans="1:8" ht="13.5" x14ac:dyDescent="0.25">
      <c r="A2447" s="11"/>
      <c r="B2447" s="10">
        <v>45867</v>
      </c>
      <c r="C2447" s="2">
        <v>3.96</v>
      </c>
      <c r="D2447" s="2">
        <v>3.96</v>
      </c>
      <c r="E2447" s="2">
        <v>55</v>
      </c>
      <c r="F2447" s="2">
        <v>3.96</v>
      </c>
      <c r="G2447" s="2">
        <v>217.8</v>
      </c>
      <c r="H2447" s="16">
        <f t="shared" si="38"/>
        <v>4.2105263157894778E-2</v>
      </c>
    </row>
    <row r="2448" spans="1:8" ht="13.5" x14ac:dyDescent="0.25">
      <c r="A2448" s="11"/>
      <c r="B2448" s="10">
        <v>45868</v>
      </c>
      <c r="C2448" s="2">
        <v>3.8</v>
      </c>
      <c r="D2448" s="2">
        <v>3.8</v>
      </c>
      <c r="E2448" s="2">
        <v>233</v>
      </c>
      <c r="F2448" s="2">
        <v>3.8</v>
      </c>
      <c r="G2448" s="2">
        <v>885.4</v>
      </c>
      <c r="H2448" s="16">
        <f t="shared" si="38"/>
        <v>-4.0404040404040442E-2</v>
      </c>
    </row>
    <row r="2449" spans="1:8" ht="13.5" x14ac:dyDescent="0.25">
      <c r="A2449" s="11"/>
      <c r="B2449" s="10">
        <v>45869</v>
      </c>
      <c r="C2449" s="2">
        <v>3.8</v>
      </c>
      <c r="D2449" s="2">
        <v>3.8</v>
      </c>
      <c r="E2449" s="2">
        <v>0</v>
      </c>
      <c r="F2449" s="2">
        <v>0</v>
      </c>
      <c r="G2449" s="2">
        <v>0</v>
      </c>
      <c r="H2449" s="16">
        <f t="shared" si="38"/>
        <v>0</v>
      </c>
    </row>
    <row r="2450" spans="1:8" ht="13.5" x14ac:dyDescent="0.25">
      <c r="A2450" s="11"/>
      <c r="B2450" s="10">
        <v>45870</v>
      </c>
      <c r="C2450" s="2">
        <v>3.71</v>
      </c>
      <c r="D2450" s="2">
        <v>3.71</v>
      </c>
      <c r="E2450" s="2">
        <v>7</v>
      </c>
      <c r="F2450" s="2">
        <v>3.71</v>
      </c>
      <c r="G2450" s="2">
        <v>25.97</v>
      </c>
      <c r="H2450" s="16">
        <f t="shared" si="38"/>
        <v>-2.3684210526315752E-2</v>
      </c>
    </row>
    <row r="2451" spans="1:8" ht="13.5" x14ac:dyDescent="0.25">
      <c r="A2451" s="11"/>
      <c r="B2451" s="10">
        <v>45873</v>
      </c>
      <c r="C2451" s="2">
        <v>3.78</v>
      </c>
      <c r="D2451" s="2">
        <v>3.78</v>
      </c>
      <c r="E2451" s="2">
        <v>200</v>
      </c>
      <c r="F2451" s="2">
        <v>3.78</v>
      </c>
      <c r="G2451" s="2">
        <v>756</v>
      </c>
      <c r="H2451" s="16">
        <f t="shared" si="38"/>
        <v>1.8867924528301844E-2</v>
      </c>
    </row>
    <row r="2452" spans="1:8" ht="13.5" x14ac:dyDescent="0.25">
      <c r="A2452" s="11"/>
      <c r="B2452" s="10">
        <v>45874</v>
      </c>
      <c r="C2452" s="2">
        <v>3.79</v>
      </c>
      <c r="D2452" s="2">
        <v>3.79</v>
      </c>
      <c r="E2452" s="2">
        <v>597</v>
      </c>
      <c r="F2452" s="2">
        <v>3.79</v>
      </c>
      <c r="G2452" s="2">
        <v>2262.63</v>
      </c>
      <c r="H2452" s="16">
        <f t="shared" si="38"/>
        <v>2.6455026455027069E-3</v>
      </c>
    </row>
    <row r="2453" spans="1:8" ht="13.5" x14ac:dyDescent="0.25">
      <c r="A2453" s="11"/>
      <c r="B2453" s="10">
        <v>45875</v>
      </c>
      <c r="C2453" s="2">
        <v>3.79</v>
      </c>
      <c r="D2453" s="2">
        <v>3.79</v>
      </c>
      <c r="E2453" s="2">
        <v>0</v>
      </c>
      <c r="F2453" s="2">
        <v>0</v>
      </c>
      <c r="G2453" s="2">
        <v>0</v>
      </c>
      <c r="H2453" s="16">
        <f t="shared" si="38"/>
        <v>0</v>
      </c>
    </row>
    <row r="2454" spans="1:8" ht="13.5" x14ac:dyDescent="0.25">
      <c r="A2454" s="11"/>
      <c r="B2454" s="10">
        <v>45876</v>
      </c>
      <c r="C2454" s="2">
        <v>3.78</v>
      </c>
      <c r="D2454" s="2">
        <v>3.78</v>
      </c>
      <c r="E2454" s="2">
        <v>90</v>
      </c>
      <c r="F2454" s="2">
        <v>3.78</v>
      </c>
      <c r="G2454" s="2">
        <v>340.2</v>
      </c>
      <c r="H2454" s="16">
        <f t="shared" si="38"/>
        <v>-2.6385224274406943E-3</v>
      </c>
    </row>
    <row r="2455" spans="1:8" ht="13.5" x14ac:dyDescent="0.25">
      <c r="A2455" s="11"/>
      <c r="B2455" s="10">
        <v>45877</v>
      </c>
      <c r="C2455" s="2">
        <v>3.79</v>
      </c>
      <c r="D2455" s="2">
        <v>3.79</v>
      </c>
      <c r="E2455" s="2">
        <v>2059</v>
      </c>
      <c r="F2455" s="2">
        <v>3.7839999999999998</v>
      </c>
      <c r="G2455" s="2">
        <v>7791.2560000000003</v>
      </c>
      <c r="H2455" s="16">
        <f t="shared" si="38"/>
        <v>2.6455026455027069E-3</v>
      </c>
    </row>
    <row r="2456" spans="1:8" ht="13.5" x14ac:dyDescent="0.25">
      <c r="A2456" s="11"/>
      <c r="B2456" s="10">
        <v>45880</v>
      </c>
      <c r="C2456" s="2">
        <v>3.96</v>
      </c>
      <c r="D2456" s="2">
        <v>3.96</v>
      </c>
      <c r="E2456" s="2">
        <v>0</v>
      </c>
      <c r="F2456" s="2">
        <v>0</v>
      </c>
      <c r="G2456" s="2">
        <v>0</v>
      </c>
      <c r="H2456" s="16">
        <f t="shared" si="38"/>
        <v>4.4854881266490745E-2</v>
      </c>
    </row>
    <row r="2457" spans="1:8" ht="13.5" x14ac:dyDescent="0.25">
      <c r="A2457" s="11"/>
      <c r="B2457" s="10">
        <v>45881</v>
      </c>
      <c r="C2457" s="2">
        <v>4.13</v>
      </c>
      <c r="D2457" s="2">
        <v>4.13</v>
      </c>
      <c r="E2457" s="2">
        <v>0</v>
      </c>
      <c r="F2457" s="2">
        <v>0</v>
      </c>
      <c r="G2457" s="2">
        <v>0</v>
      </c>
      <c r="H2457" s="16">
        <f t="shared" si="38"/>
        <v>4.2929292929292914E-2</v>
      </c>
    </row>
    <row r="2458" spans="1:8" ht="13.5" x14ac:dyDescent="0.25">
      <c r="A2458" s="11"/>
      <c r="B2458" s="10">
        <v>45883</v>
      </c>
      <c r="C2458" s="2">
        <v>4.3099999999999996</v>
      </c>
      <c r="D2458" s="2">
        <v>4.3099999999999996</v>
      </c>
      <c r="E2458" s="2">
        <v>37</v>
      </c>
      <c r="F2458" s="2">
        <v>4.3099999999999996</v>
      </c>
      <c r="G2458" s="2">
        <v>159.47</v>
      </c>
      <c r="H2458" s="16">
        <f t="shared" si="38"/>
        <v>4.3583535108958772E-2</v>
      </c>
    </row>
    <row r="2459" spans="1:8" ht="13.5" x14ac:dyDescent="0.25">
      <c r="A2459" s="11"/>
      <c r="B2459" s="10">
        <v>45884</v>
      </c>
      <c r="C2459" s="2">
        <v>4.3099999999999996</v>
      </c>
      <c r="D2459" s="2">
        <v>4.3099999999999996</v>
      </c>
      <c r="E2459" s="2">
        <v>0</v>
      </c>
      <c r="F2459" s="2">
        <v>0</v>
      </c>
      <c r="G2459" s="2">
        <v>0</v>
      </c>
      <c r="H2459" s="16">
        <f t="shared" si="38"/>
        <v>0</v>
      </c>
    </row>
    <row r="2460" spans="1:8" ht="13.5" x14ac:dyDescent="0.25">
      <c r="A2460" s="11"/>
      <c r="B2460" s="10">
        <v>45887</v>
      </c>
      <c r="C2460" s="2">
        <v>4.5</v>
      </c>
      <c r="D2460" s="2">
        <v>4.5</v>
      </c>
      <c r="E2460" s="2">
        <v>17</v>
      </c>
      <c r="F2460" s="2">
        <v>4.5</v>
      </c>
      <c r="G2460" s="2">
        <v>76.5</v>
      </c>
      <c r="H2460" s="16">
        <f t="shared" si="38"/>
        <v>4.4083526682134666E-2</v>
      </c>
    </row>
    <row r="2461" spans="1:8" ht="13.5" x14ac:dyDescent="0.25">
      <c r="A2461" s="11"/>
      <c r="B2461" s="10">
        <v>45888</v>
      </c>
      <c r="C2461" s="2">
        <v>4.5</v>
      </c>
      <c r="D2461" s="2">
        <v>4.5</v>
      </c>
      <c r="E2461" s="2">
        <v>0</v>
      </c>
      <c r="F2461" s="2">
        <v>0</v>
      </c>
      <c r="G2461" s="2">
        <v>0</v>
      </c>
      <c r="H2461" s="16">
        <f t="shared" si="38"/>
        <v>0</v>
      </c>
    </row>
    <row r="2462" spans="1:8" ht="13.5" x14ac:dyDescent="0.25">
      <c r="A2462" s="11"/>
      <c r="B2462" s="10">
        <v>45889</v>
      </c>
      <c r="C2462" s="2">
        <v>4.5</v>
      </c>
      <c r="D2462" s="2">
        <v>4.5</v>
      </c>
      <c r="E2462" s="2">
        <v>0</v>
      </c>
      <c r="F2462" s="2">
        <v>0</v>
      </c>
      <c r="G2462" s="2">
        <v>0</v>
      </c>
      <c r="H2462" s="16">
        <f t="shared" si="38"/>
        <v>0</v>
      </c>
    </row>
    <row r="2463" spans="1:8" ht="13.5" x14ac:dyDescent="0.25">
      <c r="A2463" s="11"/>
      <c r="B2463" s="10">
        <v>45890</v>
      </c>
      <c r="C2463" s="2">
        <v>4.5</v>
      </c>
      <c r="D2463" s="2">
        <v>4.5</v>
      </c>
      <c r="E2463" s="2">
        <v>0</v>
      </c>
      <c r="F2463" s="2">
        <v>0</v>
      </c>
      <c r="G2463" s="2">
        <v>0</v>
      </c>
      <c r="H2463" s="16">
        <f t="shared" si="38"/>
        <v>0</v>
      </c>
    </row>
    <row r="2464" spans="1:8" ht="13.5" x14ac:dyDescent="0.25">
      <c r="A2464" s="11"/>
      <c r="B2464" s="10">
        <v>45891</v>
      </c>
      <c r="C2464" s="2">
        <v>4.3</v>
      </c>
      <c r="D2464" s="2">
        <v>4.3</v>
      </c>
      <c r="E2464" s="2">
        <v>0</v>
      </c>
      <c r="F2464" s="2">
        <v>0</v>
      </c>
      <c r="G2464" s="2">
        <v>0</v>
      </c>
      <c r="H2464" s="16">
        <f t="shared" si="38"/>
        <v>-4.4444444444444481E-2</v>
      </c>
    </row>
    <row r="2465" spans="1:8" ht="13.5" x14ac:dyDescent="0.25">
      <c r="A2465" s="11"/>
      <c r="B2465" s="10">
        <v>45894</v>
      </c>
      <c r="C2465" s="2">
        <v>4.3</v>
      </c>
      <c r="D2465" s="2">
        <v>4.3</v>
      </c>
      <c r="E2465" s="2">
        <v>0</v>
      </c>
      <c r="F2465" s="2">
        <v>0</v>
      </c>
      <c r="G2465" s="2">
        <v>0</v>
      </c>
      <c r="H2465" s="16">
        <f t="shared" si="38"/>
        <v>0</v>
      </c>
    </row>
    <row r="2466" spans="1:8" ht="13.5" x14ac:dyDescent="0.25">
      <c r="A2466" s="11"/>
      <c r="B2466" s="10">
        <v>45895</v>
      </c>
      <c r="C2466" s="2">
        <v>4.1100000000000003</v>
      </c>
      <c r="D2466" s="2">
        <v>4.1100000000000003</v>
      </c>
      <c r="E2466" s="2">
        <v>0</v>
      </c>
      <c r="F2466" s="2">
        <v>0</v>
      </c>
      <c r="G2466" s="2">
        <v>0</v>
      </c>
      <c r="H2466" s="16">
        <f t="shared" si="38"/>
        <v>-4.4186046511627795E-2</v>
      </c>
    </row>
    <row r="2467" spans="1:8" ht="13.5" x14ac:dyDescent="0.25">
      <c r="A2467" s="11"/>
      <c r="B2467" s="10">
        <v>45896</v>
      </c>
      <c r="C2467" s="2">
        <v>4.29</v>
      </c>
      <c r="D2467" s="2">
        <v>4.29</v>
      </c>
      <c r="E2467" s="2">
        <v>1187</v>
      </c>
      <c r="F2467" s="2">
        <v>4</v>
      </c>
      <c r="G2467" s="2">
        <v>4748</v>
      </c>
      <c r="H2467" s="16">
        <f t="shared" si="38"/>
        <v>4.379562043795613E-2</v>
      </c>
    </row>
    <row r="2468" spans="1:8" ht="13.5" x14ac:dyDescent="0.25">
      <c r="A2468" s="11"/>
      <c r="B2468" s="10">
        <v>45897</v>
      </c>
      <c r="C2468" s="2">
        <v>4.0999999999999996</v>
      </c>
      <c r="D2468" s="2">
        <v>4.0999999999999996</v>
      </c>
      <c r="E2468" s="2">
        <v>0</v>
      </c>
      <c r="F2468" s="2">
        <v>0</v>
      </c>
      <c r="G2468" s="2">
        <v>0</v>
      </c>
      <c r="H2468" s="16">
        <f t="shared" si="38"/>
        <v>-4.4289044289044378E-2</v>
      </c>
    </row>
    <row r="2469" spans="1:8" ht="13.5" x14ac:dyDescent="0.25">
      <c r="A2469" s="11"/>
      <c r="B2469" s="10">
        <v>45898</v>
      </c>
      <c r="C2469" s="2">
        <v>4</v>
      </c>
      <c r="D2469" s="2">
        <v>4</v>
      </c>
      <c r="E2469" s="2">
        <v>1160</v>
      </c>
      <c r="F2469" s="2">
        <v>4</v>
      </c>
      <c r="G2469" s="2">
        <v>4640</v>
      </c>
      <c r="H2469" s="16">
        <f t="shared" si="38"/>
        <v>-2.4390243902438939E-2</v>
      </c>
    </row>
    <row r="2470" spans="1:8" ht="13.5" x14ac:dyDescent="0.25">
      <c r="A2470" s="11"/>
      <c r="B2470" s="10">
        <v>45901</v>
      </c>
      <c r="C2470" s="2">
        <v>4.18</v>
      </c>
      <c r="D2470" s="2">
        <v>4.18</v>
      </c>
      <c r="E2470" s="2">
        <v>5</v>
      </c>
      <c r="F2470" s="2">
        <v>4.18</v>
      </c>
      <c r="G2470" s="2">
        <v>20.9</v>
      </c>
      <c r="H2470" s="16">
        <f t="shared" si="38"/>
        <v>4.4999999999999929E-2</v>
      </c>
    </row>
    <row r="2471" spans="1:8" ht="13.5" x14ac:dyDescent="0.25">
      <c r="A2471" s="11"/>
      <c r="B2471" s="10">
        <v>45902</v>
      </c>
      <c r="C2471" s="2">
        <v>4.18</v>
      </c>
      <c r="D2471" s="2">
        <v>4.18</v>
      </c>
      <c r="E2471" s="2">
        <v>0</v>
      </c>
      <c r="F2471" s="2">
        <v>0</v>
      </c>
      <c r="G2471" s="2">
        <v>0</v>
      </c>
      <c r="H2471" s="16">
        <f t="shared" si="38"/>
        <v>0</v>
      </c>
    </row>
    <row r="2472" spans="1:8" ht="13.5" x14ac:dyDescent="0.25">
      <c r="A2472" s="11"/>
      <c r="B2472" s="10">
        <v>45903</v>
      </c>
      <c r="C2472" s="2">
        <v>4.18</v>
      </c>
      <c r="D2472" s="2">
        <v>4.18</v>
      </c>
      <c r="E2472" s="2">
        <v>2700</v>
      </c>
      <c r="F2472" s="2">
        <v>4.18</v>
      </c>
      <c r="G2472" s="2">
        <v>11286</v>
      </c>
      <c r="H2472" s="16">
        <f t="shared" si="38"/>
        <v>0</v>
      </c>
    </row>
    <row r="2473" spans="1:8" ht="13.5" x14ac:dyDescent="0.25">
      <c r="A2473" s="11"/>
      <c r="B2473" s="10">
        <v>45905</v>
      </c>
      <c r="C2473" s="2">
        <v>4.18</v>
      </c>
      <c r="D2473" s="2">
        <v>4.18</v>
      </c>
      <c r="E2473" s="2">
        <v>1820</v>
      </c>
      <c r="F2473" s="2">
        <v>4.18</v>
      </c>
      <c r="G2473" s="2">
        <v>7607.6</v>
      </c>
      <c r="H2473" s="16">
        <f t="shared" si="38"/>
        <v>0</v>
      </c>
    </row>
    <row r="2474" spans="1:8" ht="13.5" x14ac:dyDescent="0.25">
      <c r="A2474" s="11"/>
      <c r="B2474" s="10">
        <v>45908</v>
      </c>
      <c r="C2474" s="2">
        <v>4.18</v>
      </c>
      <c r="D2474" s="2">
        <v>4.18</v>
      </c>
      <c r="E2474" s="2">
        <v>2826</v>
      </c>
      <c r="F2474" s="2">
        <v>4.18</v>
      </c>
      <c r="G2474" s="2">
        <v>11812.68</v>
      </c>
      <c r="H2474" s="16">
        <f t="shared" si="38"/>
        <v>0</v>
      </c>
    </row>
    <row r="2475" spans="1:8" ht="13.5" x14ac:dyDescent="0.25">
      <c r="A2475" s="11"/>
      <c r="B2475" s="10">
        <v>45909</v>
      </c>
      <c r="C2475" s="2">
        <v>4.16</v>
      </c>
      <c r="D2475" s="2">
        <v>4.16</v>
      </c>
      <c r="E2475" s="2">
        <v>1500</v>
      </c>
      <c r="F2475" s="2">
        <v>4.1790000000000003</v>
      </c>
      <c r="G2475" s="2">
        <v>6268.5</v>
      </c>
      <c r="H2475" s="16">
        <f t="shared" si="38"/>
        <v>-4.7846889952152093E-3</v>
      </c>
    </row>
    <row r="2476" spans="1:8" ht="13.5" x14ac:dyDescent="0.25">
      <c r="A2476" s="11"/>
      <c r="B2476" s="10">
        <v>45910</v>
      </c>
      <c r="C2476" s="2">
        <v>4.1500000000000004</v>
      </c>
      <c r="D2476" s="2">
        <v>4.1500000000000004</v>
      </c>
      <c r="E2476" s="2">
        <v>83</v>
      </c>
      <c r="F2476" s="2">
        <v>4.1500000000000004</v>
      </c>
      <c r="G2476" s="2">
        <v>344.45</v>
      </c>
      <c r="H2476" s="16">
        <f t="shared" si="38"/>
        <v>-2.4038461538461024E-3</v>
      </c>
    </row>
    <row r="2477" spans="1:8" ht="13.5" x14ac:dyDescent="0.25">
      <c r="A2477" s="11"/>
      <c r="B2477" s="10">
        <v>45911</v>
      </c>
      <c r="C2477" s="2">
        <v>4.18</v>
      </c>
      <c r="D2477" s="2">
        <v>4.18</v>
      </c>
      <c r="E2477" s="2">
        <v>130</v>
      </c>
      <c r="F2477" s="2">
        <v>4.1779999999999999</v>
      </c>
      <c r="G2477" s="2">
        <v>543.14</v>
      </c>
      <c r="H2477" s="16">
        <f t="shared" si="38"/>
        <v>7.2289156626504474E-3</v>
      </c>
    </row>
    <row r="2478" spans="1:8" ht="13.5" x14ac:dyDescent="0.25">
      <c r="A2478" s="11"/>
      <c r="B2478" s="10">
        <v>45912</v>
      </c>
      <c r="C2478" s="2">
        <v>4.1500000000000004</v>
      </c>
      <c r="D2478" s="2">
        <v>4.1500000000000004</v>
      </c>
      <c r="E2478" s="2">
        <v>612</v>
      </c>
      <c r="F2478" s="2">
        <v>4.1500000000000004</v>
      </c>
      <c r="G2478" s="2">
        <v>2539.8000000000002</v>
      </c>
      <c r="H2478" s="16">
        <f t="shared" si="38"/>
        <v>-7.177033492822814E-3</v>
      </c>
    </row>
    <row r="2479" spans="1:8" ht="13.5" x14ac:dyDescent="0.25">
      <c r="A2479" s="11"/>
      <c r="B2479" s="10">
        <v>45915</v>
      </c>
      <c r="C2479" s="2">
        <v>4.1500000000000004</v>
      </c>
      <c r="D2479" s="2">
        <v>4.1500000000000004</v>
      </c>
      <c r="E2479" s="2">
        <v>1110</v>
      </c>
      <c r="F2479" s="2">
        <v>4.0149999999999997</v>
      </c>
      <c r="G2479" s="2">
        <v>4456.6499999999996</v>
      </c>
      <c r="H2479" s="16">
        <f t="shared" si="38"/>
        <v>0</v>
      </c>
    </row>
    <row r="2480" spans="1:8" ht="13.5" x14ac:dyDescent="0.25">
      <c r="A2480" s="11"/>
      <c r="B2480" s="10">
        <v>45916</v>
      </c>
      <c r="C2480" s="2">
        <v>4.18</v>
      </c>
      <c r="D2480" s="2">
        <v>4.18</v>
      </c>
      <c r="E2480" s="2">
        <v>2955</v>
      </c>
      <c r="F2480" s="2">
        <v>4.1130000000000004</v>
      </c>
      <c r="G2480" s="2">
        <v>12153.915000000001</v>
      </c>
      <c r="H2480" s="16">
        <f t="shared" si="38"/>
        <v>7.2289156626504474E-3</v>
      </c>
    </row>
    <row r="2481" spans="1:8" ht="13.5" x14ac:dyDescent="0.25">
      <c r="A2481" s="11"/>
      <c r="B2481" s="10">
        <v>45917</v>
      </c>
      <c r="C2481" s="2">
        <v>4.18</v>
      </c>
      <c r="D2481" s="2">
        <v>4.18</v>
      </c>
      <c r="E2481" s="2">
        <v>0</v>
      </c>
      <c r="F2481" s="2">
        <v>0</v>
      </c>
      <c r="G2481" s="2">
        <v>0</v>
      </c>
      <c r="H2481" s="16">
        <f t="shared" si="38"/>
        <v>0</v>
      </c>
    </row>
    <row r="2482" spans="1:8" ht="13.5" x14ac:dyDescent="0.25">
      <c r="A2482" s="11"/>
      <c r="B2482" s="10">
        <v>45918</v>
      </c>
      <c r="C2482" s="2">
        <v>4.18</v>
      </c>
      <c r="D2482" s="2">
        <v>4.18</v>
      </c>
      <c r="E2482" s="2">
        <v>0</v>
      </c>
      <c r="F2482" s="2">
        <v>0</v>
      </c>
      <c r="G2482" s="2">
        <v>0</v>
      </c>
      <c r="H2482" s="16">
        <f t="shared" si="38"/>
        <v>0</v>
      </c>
    </row>
    <row r="2483" spans="1:8" ht="13.5" x14ac:dyDescent="0.25">
      <c r="A2483" s="11"/>
      <c r="B2483" s="10">
        <v>45919</v>
      </c>
      <c r="C2483" s="2">
        <v>4</v>
      </c>
      <c r="D2483" s="2">
        <v>4</v>
      </c>
      <c r="E2483" s="2">
        <v>0</v>
      </c>
      <c r="F2483" s="2">
        <v>0</v>
      </c>
      <c r="G2483" s="2">
        <v>0</v>
      </c>
      <c r="H2483" s="16">
        <f t="shared" si="38"/>
        <v>-4.3062200956937732E-2</v>
      </c>
    </row>
    <row r="2484" spans="1:8" ht="13.5" x14ac:dyDescent="0.25">
      <c r="A2484" s="11"/>
      <c r="B2484" s="10">
        <v>45922</v>
      </c>
      <c r="C2484" s="2">
        <v>3.82</v>
      </c>
      <c r="D2484" s="2">
        <v>3.82</v>
      </c>
      <c r="E2484" s="2">
        <v>0</v>
      </c>
      <c r="F2484" s="2">
        <v>0</v>
      </c>
      <c r="G2484" s="2">
        <v>0</v>
      </c>
      <c r="H2484" s="16">
        <f t="shared" si="38"/>
        <v>-4.500000000000004E-2</v>
      </c>
    </row>
    <row r="2485" spans="1:8" ht="13.5" x14ac:dyDescent="0.25">
      <c r="A2485" s="11"/>
      <c r="B2485" s="10">
        <v>45923</v>
      </c>
      <c r="C2485" s="2">
        <v>3.82</v>
      </c>
      <c r="D2485" s="2">
        <v>3.82</v>
      </c>
      <c r="E2485" s="2">
        <v>14</v>
      </c>
      <c r="F2485" s="2">
        <v>3.82</v>
      </c>
      <c r="G2485" s="2">
        <v>53.48</v>
      </c>
      <c r="H2485" s="16">
        <f t="shared" si="38"/>
        <v>0</v>
      </c>
    </row>
    <row r="2486" spans="1:8" ht="13.5" x14ac:dyDescent="0.25">
      <c r="A2486" s="11"/>
      <c r="B2486" s="10">
        <v>45924</v>
      </c>
      <c r="C2486" s="2">
        <v>3.7</v>
      </c>
      <c r="D2486" s="2">
        <v>3.7</v>
      </c>
      <c r="E2486" s="2">
        <v>948</v>
      </c>
      <c r="F2486" s="2">
        <v>3.7</v>
      </c>
      <c r="G2486" s="2">
        <v>3507.6</v>
      </c>
      <c r="H2486" s="16">
        <f t="shared" si="38"/>
        <v>-3.1413612565444941E-2</v>
      </c>
    </row>
    <row r="2487" spans="1:8" ht="13.5" x14ac:dyDescent="0.25">
      <c r="A2487" s="11"/>
      <c r="B2487" s="10">
        <v>45925</v>
      </c>
      <c r="C2487" s="2">
        <v>3.54</v>
      </c>
      <c r="D2487" s="2">
        <v>3.54</v>
      </c>
      <c r="E2487" s="2">
        <v>650</v>
      </c>
      <c r="F2487" s="2">
        <v>3.5449999999999999</v>
      </c>
      <c r="G2487" s="2">
        <v>2304.25</v>
      </c>
      <c r="H2487" s="16">
        <f t="shared" si="38"/>
        <v>-4.324324324324328E-2</v>
      </c>
    </row>
    <row r="2488" spans="1:8" ht="13.5" x14ac:dyDescent="0.25">
      <c r="A2488" s="11"/>
      <c r="B2488" s="10">
        <v>45926</v>
      </c>
      <c r="C2488" s="2">
        <v>3.69</v>
      </c>
      <c r="D2488" s="2">
        <v>3.69</v>
      </c>
      <c r="E2488" s="2">
        <v>82</v>
      </c>
      <c r="F2488" s="2">
        <v>3.69</v>
      </c>
      <c r="G2488" s="2">
        <v>302.58</v>
      </c>
      <c r="H2488" s="16">
        <f t="shared" si="38"/>
        <v>4.2372881355932181E-2</v>
      </c>
    </row>
    <row r="2489" spans="1:8" ht="13.5" x14ac:dyDescent="0.25">
      <c r="A2489" s="11"/>
      <c r="B2489" s="10">
        <v>45929</v>
      </c>
      <c r="C2489" s="2">
        <v>3.69</v>
      </c>
      <c r="D2489" s="2">
        <v>3.69</v>
      </c>
      <c r="E2489" s="2">
        <v>32</v>
      </c>
      <c r="F2489" s="2">
        <v>3.69</v>
      </c>
      <c r="G2489" s="2">
        <v>118.08</v>
      </c>
      <c r="H2489" s="16">
        <f t="shared" si="38"/>
        <v>0</v>
      </c>
    </row>
    <row r="2490" spans="1:8" ht="13.5" x14ac:dyDescent="0.25">
      <c r="A2490" s="11"/>
      <c r="B2490" s="10">
        <v>45930</v>
      </c>
      <c r="C2490" s="2">
        <v>3.85</v>
      </c>
      <c r="D2490" s="2">
        <v>3.85</v>
      </c>
      <c r="E2490" s="2">
        <v>0</v>
      </c>
      <c r="F2490" s="2">
        <v>0</v>
      </c>
      <c r="G2490" s="2">
        <v>0</v>
      </c>
      <c r="H2490" s="16">
        <f t="shared" si="38"/>
        <v>4.3360433604336085E-2</v>
      </c>
    </row>
    <row r="2491" spans="1:8" ht="13.5" x14ac:dyDescent="0.25">
      <c r="A2491" s="11"/>
      <c r="B2491" s="10">
        <v>45931</v>
      </c>
      <c r="C2491" s="2">
        <v>3.85</v>
      </c>
      <c r="D2491" s="2">
        <v>3.85</v>
      </c>
      <c r="E2491" s="2">
        <v>0</v>
      </c>
      <c r="F2491" s="2">
        <v>0</v>
      </c>
      <c r="G2491" s="2">
        <v>0</v>
      </c>
      <c r="H2491" s="16">
        <f t="shared" si="38"/>
        <v>0</v>
      </c>
    </row>
    <row r="2492" spans="1:8" ht="13.5" x14ac:dyDescent="0.25">
      <c r="A2492" s="11"/>
      <c r="B2492" s="10">
        <v>45932</v>
      </c>
      <c r="C2492" s="2">
        <v>4.0199999999999996</v>
      </c>
      <c r="D2492" s="2">
        <v>4.0199999999999996</v>
      </c>
      <c r="E2492" s="2">
        <v>0</v>
      </c>
      <c r="F2492" s="2">
        <v>0</v>
      </c>
      <c r="G2492" s="2">
        <v>0</v>
      </c>
      <c r="H2492" s="16">
        <f t="shared" si="38"/>
        <v>4.4155844155844018E-2</v>
      </c>
    </row>
    <row r="2493" spans="1:8" ht="13.5" x14ac:dyDescent="0.25">
      <c r="A2493" s="11"/>
      <c r="B2493" s="10">
        <v>45933</v>
      </c>
      <c r="C2493" s="2">
        <v>3.99</v>
      </c>
      <c r="D2493" s="2">
        <v>3.99</v>
      </c>
      <c r="E2493" s="2">
        <v>187</v>
      </c>
      <c r="F2493" s="2">
        <v>3.9369999999999998</v>
      </c>
      <c r="G2493" s="2">
        <v>736.21900000000005</v>
      </c>
      <c r="H2493" s="16">
        <f t="shared" si="38"/>
        <v>-7.4626865671640211E-3</v>
      </c>
    </row>
    <row r="2494" spans="1:8" ht="13.5" x14ac:dyDescent="0.25">
      <c r="A2494" s="11"/>
      <c r="B2494" s="10">
        <v>45936</v>
      </c>
      <c r="C2494" s="2">
        <v>4.16</v>
      </c>
      <c r="D2494" s="2">
        <v>4.16</v>
      </c>
      <c r="E2494" s="2">
        <v>0</v>
      </c>
      <c r="F2494" s="2">
        <v>0</v>
      </c>
      <c r="G2494" s="2">
        <v>0</v>
      </c>
      <c r="H2494" s="16">
        <f t="shared" si="38"/>
        <v>4.2606516290726794E-2</v>
      </c>
    </row>
    <row r="2495" spans="1:8" ht="13.5" x14ac:dyDescent="0.25">
      <c r="A2495" s="11"/>
      <c r="B2495" s="10">
        <v>45937</v>
      </c>
      <c r="C2495" s="2">
        <v>3.98</v>
      </c>
      <c r="D2495" s="2">
        <v>3.98</v>
      </c>
      <c r="E2495" s="2">
        <v>37</v>
      </c>
      <c r="F2495" s="2">
        <v>3.98</v>
      </c>
      <c r="G2495" s="2">
        <v>147.26</v>
      </c>
      <c r="H2495" s="16">
        <f t="shared" si="38"/>
        <v>-4.3269230769230803E-2</v>
      </c>
    </row>
    <row r="2496" spans="1:8" ht="13.5" x14ac:dyDescent="0.25">
      <c r="A2496" s="11"/>
      <c r="B2496" s="10">
        <v>45938</v>
      </c>
      <c r="C2496" s="2">
        <v>4.1500000000000004</v>
      </c>
      <c r="D2496" s="2">
        <v>4.1500000000000004</v>
      </c>
      <c r="E2496" s="2">
        <v>0</v>
      </c>
      <c r="F2496" s="2">
        <v>0</v>
      </c>
      <c r="G2496" s="2">
        <v>0</v>
      </c>
      <c r="H2496" s="16">
        <f t="shared" si="38"/>
        <v>4.2713567839196075E-2</v>
      </c>
    </row>
    <row r="2497" spans="1:11" ht="13.5" x14ac:dyDescent="0.25">
      <c r="A2497" s="11"/>
      <c r="B2497" s="10">
        <v>45939</v>
      </c>
      <c r="C2497" s="2">
        <v>4.1500000000000004</v>
      </c>
      <c r="D2497" s="2">
        <v>4.1500000000000004</v>
      </c>
      <c r="E2497" s="2">
        <v>0</v>
      </c>
      <c r="F2497" s="2">
        <v>0</v>
      </c>
      <c r="G2497" s="2">
        <v>0</v>
      </c>
      <c r="H2497" s="16">
        <f t="shared" si="38"/>
        <v>0</v>
      </c>
    </row>
    <row r="2498" spans="1:11" ht="13.5" x14ac:dyDescent="0.25">
      <c r="A2498" s="11"/>
      <c r="B2498" s="10">
        <v>45940</v>
      </c>
      <c r="C2498" s="2">
        <v>4.1500000000000004</v>
      </c>
      <c r="D2498" s="2">
        <v>4.1500000000000004</v>
      </c>
      <c r="E2498" s="2">
        <v>0</v>
      </c>
      <c r="F2498" s="2">
        <v>0</v>
      </c>
      <c r="G2498" s="2">
        <v>0</v>
      </c>
      <c r="H2498" s="16">
        <f t="shared" si="38"/>
        <v>0</v>
      </c>
    </row>
    <row r="2499" spans="1:11" ht="13.5" x14ac:dyDescent="0.25">
      <c r="A2499" s="11"/>
      <c r="B2499" s="10">
        <v>45943</v>
      </c>
      <c r="C2499" s="2">
        <v>4.1500000000000004</v>
      </c>
      <c r="D2499" s="2">
        <v>4.1500000000000004</v>
      </c>
      <c r="E2499" s="2">
        <v>0</v>
      </c>
      <c r="F2499" s="2">
        <v>0</v>
      </c>
      <c r="G2499" s="2">
        <v>0</v>
      </c>
      <c r="H2499" s="16">
        <f t="shared" si="38"/>
        <v>0</v>
      </c>
    </row>
    <row r="2500" spans="1:11" ht="13.5" x14ac:dyDescent="0.25">
      <c r="A2500" s="11"/>
      <c r="B2500" s="10">
        <v>45944</v>
      </c>
      <c r="C2500" s="2">
        <v>4.1500000000000004</v>
      </c>
      <c r="D2500" s="2">
        <v>4.1500000000000004</v>
      </c>
      <c r="E2500" s="2">
        <v>0</v>
      </c>
      <c r="F2500" s="2">
        <v>0</v>
      </c>
      <c r="G2500" s="2">
        <v>0</v>
      </c>
      <c r="H2500" s="16">
        <f t="shared" si="38"/>
        <v>0</v>
      </c>
    </row>
    <row r="2501" spans="1:11" ht="13.5" x14ac:dyDescent="0.25">
      <c r="A2501" s="11"/>
      <c r="B2501" s="10">
        <v>45946</v>
      </c>
      <c r="C2501" s="2">
        <v>3.97</v>
      </c>
      <c r="D2501" s="2">
        <v>3.97</v>
      </c>
      <c r="E2501" s="2">
        <v>0</v>
      </c>
      <c r="F2501" s="2">
        <v>0</v>
      </c>
      <c r="G2501" s="2">
        <v>0</v>
      </c>
      <c r="H2501" s="16">
        <f t="shared" si="38"/>
        <v>-4.3373493975903649E-2</v>
      </c>
    </row>
    <row r="2502" spans="1:11" ht="13.5" x14ac:dyDescent="0.25">
      <c r="A2502" s="11"/>
      <c r="B2502" s="10">
        <v>45947</v>
      </c>
      <c r="C2502" s="2">
        <v>4.1399999999999997</v>
      </c>
      <c r="D2502" s="2">
        <v>4.1399999999999997</v>
      </c>
      <c r="E2502" s="2">
        <v>0</v>
      </c>
      <c r="F2502" s="2">
        <v>0</v>
      </c>
      <c r="G2502" s="2">
        <v>0</v>
      </c>
      <c r="H2502" s="16">
        <f t="shared" si="38"/>
        <v>4.2821158690176192E-2</v>
      </c>
    </row>
    <row r="2503" spans="1:11" ht="13.5" x14ac:dyDescent="0.25">
      <c r="A2503" s="11"/>
      <c r="B2503" s="10">
        <v>45950</v>
      </c>
      <c r="C2503" s="2">
        <v>3.96</v>
      </c>
      <c r="D2503" s="2">
        <v>3.96</v>
      </c>
      <c r="E2503" s="2">
        <v>0</v>
      </c>
      <c r="F2503" s="2">
        <v>0</v>
      </c>
      <c r="G2503" s="2">
        <v>0</v>
      </c>
      <c r="H2503" s="16">
        <f t="shared" ref="H2503:H2511" si="39">(D2503-D2502)/D2502</f>
        <v>-4.3478260869565154E-2</v>
      </c>
    </row>
    <row r="2504" spans="1:11" ht="13.5" x14ac:dyDescent="0.25">
      <c r="A2504" s="11"/>
      <c r="B2504" s="10">
        <v>45951</v>
      </c>
      <c r="C2504" s="2">
        <v>3.8</v>
      </c>
      <c r="D2504" s="2">
        <v>3.8</v>
      </c>
      <c r="E2504" s="2">
        <v>516</v>
      </c>
      <c r="F2504" s="2">
        <v>3.8</v>
      </c>
      <c r="G2504" s="2">
        <v>1960.8</v>
      </c>
      <c r="H2504" s="16">
        <f t="shared" si="39"/>
        <v>-4.0404040404040442E-2</v>
      </c>
    </row>
    <row r="2505" spans="1:11" ht="13.5" x14ac:dyDescent="0.25">
      <c r="A2505" s="11"/>
      <c r="B2505" s="10">
        <v>45952</v>
      </c>
      <c r="C2505" s="2">
        <v>3.8</v>
      </c>
      <c r="D2505" s="2">
        <v>3.8</v>
      </c>
      <c r="E2505" s="2">
        <v>0</v>
      </c>
      <c r="F2505" s="2">
        <v>0</v>
      </c>
      <c r="G2505" s="2">
        <v>0</v>
      </c>
      <c r="H2505" s="16">
        <f t="shared" si="39"/>
        <v>0</v>
      </c>
    </row>
    <row r="2506" spans="1:11" ht="13.5" x14ac:dyDescent="0.25">
      <c r="A2506" s="11"/>
      <c r="B2506" s="10">
        <v>45953</v>
      </c>
      <c r="C2506" s="2">
        <v>3.97</v>
      </c>
      <c r="D2506" s="2">
        <v>3.97</v>
      </c>
      <c r="E2506" s="2">
        <v>0</v>
      </c>
      <c r="F2506" s="2">
        <v>0</v>
      </c>
      <c r="G2506" s="2">
        <v>0</v>
      </c>
      <c r="H2506" s="16">
        <f t="shared" si="39"/>
        <v>4.4736842105263255E-2</v>
      </c>
    </row>
    <row r="2507" spans="1:11" ht="13.5" x14ac:dyDescent="0.25">
      <c r="A2507" s="11"/>
      <c r="B2507" s="10">
        <v>45954</v>
      </c>
      <c r="C2507" s="2">
        <v>3.97</v>
      </c>
      <c r="D2507" s="2">
        <v>3.97</v>
      </c>
      <c r="E2507" s="2">
        <v>3</v>
      </c>
      <c r="F2507" s="2">
        <v>3.97</v>
      </c>
      <c r="G2507" s="2">
        <v>11.91</v>
      </c>
      <c r="H2507" s="16">
        <f t="shared" si="39"/>
        <v>0</v>
      </c>
    </row>
    <row r="2508" spans="1:11" ht="13.5" x14ac:dyDescent="0.25">
      <c r="A2508" s="11"/>
      <c r="B2508" s="10">
        <v>45957</v>
      </c>
      <c r="C2508" s="2">
        <v>3.8</v>
      </c>
      <c r="D2508" s="2">
        <v>3.8</v>
      </c>
      <c r="E2508" s="2">
        <v>0</v>
      </c>
      <c r="F2508" s="2">
        <v>0</v>
      </c>
      <c r="G2508" s="2">
        <v>0</v>
      </c>
      <c r="H2508" s="16">
        <f t="shared" si="39"/>
        <v>-4.2821158690176414E-2</v>
      </c>
    </row>
    <row r="2509" spans="1:11" ht="13.5" x14ac:dyDescent="0.25">
      <c r="A2509" s="11"/>
      <c r="B2509" s="10">
        <v>45958</v>
      </c>
      <c r="C2509" s="2">
        <v>3.8</v>
      </c>
      <c r="D2509" s="2">
        <v>3.8</v>
      </c>
      <c r="E2509" s="2">
        <v>26</v>
      </c>
      <c r="F2509" s="2">
        <v>3.742</v>
      </c>
      <c r="G2509" s="2">
        <v>97.292000000000002</v>
      </c>
      <c r="H2509" s="16">
        <f t="shared" si="39"/>
        <v>0</v>
      </c>
    </row>
    <row r="2510" spans="1:11" ht="13.5" x14ac:dyDescent="0.25">
      <c r="A2510" s="11"/>
      <c r="B2510" s="10">
        <v>45959</v>
      </c>
      <c r="C2510" s="2">
        <v>3.63</v>
      </c>
      <c r="D2510" s="2">
        <v>3.63</v>
      </c>
      <c r="E2510" s="2">
        <v>267</v>
      </c>
      <c r="F2510" s="2">
        <v>3.63</v>
      </c>
      <c r="G2510" s="2">
        <v>969.21</v>
      </c>
      <c r="H2510" s="16">
        <f t="shared" si="39"/>
        <v>-4.4736842105263144E-2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3.63</v>
      </c>
      <c r="D2511" s="2">
        <v>3.63</v>
      </c>
      <c r="E2511" s="2">
        <v>90</v>
      </c>
      <c r="F2511" s="2">
        <v>3.63</v>
      </c>
      <c r="G2511" s="2">
        <v>326.7</v>
      </c>
      <c r="H2511" s="16">
        <f t="shared" si="39"/>
        <v>0</v>
      </c>
      <c r="I2511" s="13">
        <v>4500000</v>
      </c>
      <c r="J2511" s="14">
        <f>I2511*D2511</f>
        <v>16335000</v>
      </c>
      <c r="K2511" s="15">
        <f>SUM(E2307:E2511)/205</f>
        <v>477.8</v>
      </c>
    </row>
    <row r="2710" ht="13.25" hidden="1" customHeight="1" x14ac:dyDescent="0.25"/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17.484999999999999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17.494900000000001</v>
      </c>
      <c r="C3" s="2">
        <f>B3-B2</f>
        <v>9.9000000000017963E-3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17.465</v>
      </c>
      <c r="C4" s="2">
        <f t="shared" ref="C4:C67" si="0">B4-B3</f>
        <v>-2.990000000000137E-2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17.984000000000002</v>
      </c>
      <c r="C5" s="2">
        <f t="shared" si="0"/>
        <v>0.5190000000000019</v>
      </c>
      <c r="D5" s="2">
        <f>AVERAGE(B1:B5)</f>
        <v>17.607225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17.484999999999999</v>
      </c>
      <c r="C6" s="2">
        <f t="shared" si="0"/>
        <v>-0.49900000000000233</v>
      </c>
      <c r="D6" s="2">
        <f t="shared" ref="D6:D69" si="1">AVERAGE(B2:B6)</f>
        <v>17.58278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17.484999999999999</v>
      </c>
      <c r="C7" s="2">
        <f t="shared" si="0"/>
        <v>0</v>
      </c>
      <c r="D7" s="2">
        <f t="shared" si="1"/>
        <v>17.58278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17.015899999999998</v>
      </c>
      <c r="C8" s="2">
        <f t="shared" si="0"/>
        <v>-0.46910000000000096</v>
      </c>
      <c r="D8" s="2">
        <f t="shared" si="1"/>
        <v>17.486979999999999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16.966000000000001</v>
      </c>
      <c r="C9" s="2">
        <f t="shared" si="0"/>
        <v>-4.9899999999997391E-2</v>
      </c>
      <c r="D9" s="2">
        <f t="shared" si="1"/>
        <v>17.387180000000001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16.966000000000001</v>
      </c>
      <c r="C10" s="2">
        <f t="shared" si="0"/>
        <v>0</v>
      </c>
      <c r="D10" s="2">
        <f t="shared" si="1"/>
        <v>17.183579999999999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16.486999999999998</v>
      </c>
      <c r="C11" s="2">
        <f t="shared" si="0"/>
        <v>-0.47900000000000276</v>
      </c>
      <c r="D11" s="2">
        <f t="shared" si="1"/>
        <v>16.983979999999999</v>
      </c>
      <c r="E11" s="2">
        <f>AVERAGE(B2:B11)</f>
        <v>17.283380000000001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16.486999999999998</v>
      </c>
      <c r="C12" s="2">
        <f t="shared" si="0"/>
        <v>0</v>
      </c>
      <c r="D12" s="2">
        <f t="shared" si="1"/>
        <v>16.784379999999999</v>
      </c>
      <c r="E12" s="2">
        <f t="shared" ref="E12:E75" si="2">AVERAGE(B3:B12)</f>
        <v>17.183579999999999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16.486999999999998</v>
      </c>
      <c r="C13" s="2">
        <f t="shared" si="0"/>
        <v>0</v>
      </c>
      <c r="D13" s="2">
        <f t="shared" si="1"/>
        <v>16.678599999999996</v>
      </c>
      <c r="E13" s="2">
        <f t="shared" si="2"/>
        <v>17.082789999999999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16.486999999999998</v>
      </c>
      <c r="C14" s="2">
        <f t="shared" si="0"/>
        <v>0</v>
      </c>
      <c r="D14" s="2">
        <f t="shared" si="1"/>
        <v>16.582799999999999</v>
      </c>
      <c r="E14" s="2">
        <f t="shared" si="2"/>
        <v>16.98499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16.975999999999999</v>
      </c>
      <c r="C15" s="2">
        <f t="shared" si="0"/>
        <v>0.48900000000000077</v>
      </c>
      <c r="D15" s="2">
        <f t="shared" si="1"/>
        <v>16.584799999999998</v>
      </c>
      <c r="E15" s="2">
        <f t="shared" si="2"/>
        <v>16.884189999999997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17.0259</v>
      </c>
      <c r="C16" s="2">
        <f t="shared" si="0"/>
        <v>4.9900000000000944E-2</v>
      </c>
      <c r="D16" s="2">
        <f t="shared" si="1"/>
        <v>16.69258</v>
      </c>
      <c r="E16" s="2">
        <f t="shared" si="2"/>
        <v>16.838280000000001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17.0259</v>
      </c>
      <c r="C17" s="2">
        <f t="shared" si="0"/>
        <v>0</v>
      </c>
      <c r="D17" s="2">
        <f t="shared" si="1"/>
        <v>16.800360000000001</v>
      </c>
      <c r="E17" s="2">
        <f t="shared" si="2"/>
        <v>16.792369999999998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17.0259</v>
      </c>
      <c r="C18" s="2">
        <f t="shared" si="0"/>
        <v>0</v>
      </c>
      <c r="D18" s="2">
        <f t="shared" si="1"/>
        <v>16.908139999999996</v>
      </c>
      <c r="E18" s="2">
        <f t="shared" si="2"/>
        <v>16.793369999999999</v>
      </c>
      <c r="F18" s="2"/>
      <c r="G18" s="2"/>
      <c r="H18" s="2"/>
      <c r="I18" s="2">
        <f t="array" ref="I18">SUMPRODUCT(B2:B21, (ROW(B2:B21)-ROW(B2)+1)) / (20*21/2)</f>
        <v>16.956331428571428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17.035900000000002</v>
      </c>
      <c r="C19" s="2">
        <f t="shared" si="0"/>
        <v>1.0000000000001563E-2</v>
      </c>
      <c r="D19" s="2">
        <f t="shared" si="1"/>
        <v>17.017919999999997</v>
      </c>
      <c r="E19" s="2">
        <f t="shared" si="2"/>
        <v>16.800360000000001</v>
      </c>
      <c r="F19" s="2"/>
      <c r="G19" s="2"/>
      <c r="H19" s="2"/>
      <c r="I19" s="2">
        <f t="array" ref="I19">SUMPRODUCT(B3:B22, (ROW(B3:B22)-ROW(B3)+1)) / (20*21/2)</f>
        <v>16.946206666666669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17.035900000000002</v>
      </c>
      <c r="C20" s="2">
        <f t="shared" si="0"/>
        <v>0</v>
      </c>
      <c r="D20" s="2">
        <f t="shared" si="1"/>
        <v>17.029900000000001</v>
      </c>
      <c r="E20" s="2">
        <f t="shared" si="2"/>
        <v>16.80735</v>
      </c>
      <c r="F20" s="2">
        <f t="shared" ref="F20:F83" si="3">AVERAGE(B1:B20)</f>
        <v>17.074752631578946</v>
      </c>
      <c r="G20" s="2"/>
      <c r="H20" s="2"/>
      <c r="I20" s="2">
        <f t="array" ref="I20">SUMPRODUCT(B4:B23, (ROW(B4:B23)-ROW(B4)+1)) / (20*21/2)</f>
        <v>16.938553333333335</v>
      </c>
      <c r="J20" s="2">
        <f>F20</f>
        <v>17.074752631578946</v>
      </c>
      <c r="K20" s="2"/>
    </row>
    <row r="21" spans="1:11" ht="13.5" x14ac:dyDescent="0.25">
      <c r="A21" s="3">
        <f>TITRES_STAT!B24</f>
        <v>42335</v>
      </c>
      <c r="B21" s="5">
        <f>TITRES_STAT!D24</f>
        <v>17.0259</v>
      </c>
      <c r="C21" s="2">
        <f t="shared" si="0"/>
        <v>-1.0000000000001563E-2</v>
      </c>
      <c r="D21" s="2">
        <f t="shared" si="1"/>
        <v>17.029899999999998</v>
      </c>
      <c r="E21" s="2">
        <f t="shared" si="2"/>
        <v>16.861240000000002</v>
      </c>
      <c r="F21" s="2">
        <f t="shared" si="3"/>
        <v>17.072309999999998</v>
      </c>
      <c r="G21" s="2"/>
      <c r="H21" s="2"/>
      <c r="I21" s="2">
        <f t="array" ref="I21">SUMPRODUCT(B5:B24, (ROW(B5:B24)-ROW(B5)+1)) / (20*21/2)</f>
        <v>16.938170952380954</v>
      </c>
      <c r="J21" s="2">
        <f t="shared" ref="J21:J84" si="4">$J$4*B21+J20*(1-$J$4)</f>
        <v>17.0701</v>
      </c>
      <c r="K21" s="2"/>
    </row>
    <row r="22" spans="1:11" ht="13.5" x14ac:dyDescent="0.25">
      <c r="A22" s="3">
        <f>TITRES_STAT!B25</f>
        <v>42338</v>
      </c>
      <c r="B22" s="5">
        <f>TITRES_STAT!D25</f>
        <v>16.966000000000001</v>
      </c>
      <c r="C22" s="2">
        <f t="shared" si="0"/>
        <v>-5.9899999999998954E-2</v>
      </c>
      <c r="D22" s="2">
        <f t="shared" si="1"/>
        <v>17.017920000000004</v>
      </c>
      <c r="E22" s="2">
        <f t="shared" si="2"/>
        <v>16.909140000000001</v>
      </c>
      <c r="F22" s="2">
        <f t="shared" si="3"/>
        <v>17.04636</v>
      </c>
      <c r="G22" s="2"/>
      <c r="H22" s="2"/>
      <c r="I22" s="2">
        <f t="array" ref="I22">SUMPRODUCT(B6:B25, (ROW(B6:B25)-ROW(B6)+1)) / (20*21/2)</f>
        <v>16.93992714285714</v>
      </c>
      <c r="J22" s="2">
        <f t="shared" si="4"/>
        <v>17.060185714285716</v>
      </c>
      <c r="K22" s="2"/>
    </row>
    <row r="23" spans="1:11" ht="13.5" x14ac:dyDescent="0.25">
      <c r="A23" s="3">
        <f>TITRES_STAT!B26</f>
        <v>42339</v>
      </c>
      <c r="B23" s="5">
        <f>TITRES_STAT!D26</f>
        <v>16.966000000000001</v>
      </c>
      <c r="C23" s="2">
        <f t="shared" si="0"/>
        <v>0</v>
      </c>
      <c r="D23" s="2">
        <f t="shared" si="1"/>
        <v>17.005940000000002</v>
      </c>
      <c r="E23" s="2">
        <f t="shared" si="2"/>
        <v>16.957039999999999</v>
      </c>
      <c r="F23" s="2">
        <f t="shared" si="3"/>
        <v>17.019915000000005</v>
      </c>
      <c r="G23" s="2"/>
      <c r="H23" s="2"/>
      <c r="I23" s="2">
        <f t="array" ref="I23">SUMPRODUCT(B7:B26, (ROW(B7:B26)-ROW(B7)+1)) / (20*21/2)</f>
        <v>16.946293333333333</v>
      </c>
      <c r="J23" s="2">
        <f t="shared" si="4"/>
        <v>17.051215646258505</v>
      </c>
      <c r="K23" s="2"/>
    </row>
    <row r="24" spans="1:11" ht="13.5" x14ac:dyDescent="0.25">
      <c r="A24" s="3">
        <f>TITRES_STAT!B27</f>
        <v>42340</v>
      </c>
      <c r="B24" s="5">
        <f>TITRES_STAT!D27</f>
        <v>17.015899999999998</v>
      </c>
      <c r="C24" s="2">
        <f t="shared" si="0"/>
        <v>4.9899999999997391E-2</v>
      </c>
      <c r="D24" s="2">
        <f t="shared" si="1"/>
        <v>17.001940000000001</v>
      </c>
      <c r="E24" s="2">
        <f t="shared" si="2"/>
        <v>17.009930000000001</v>
      </c>
      <c r="F24" s="2">
        <f t="shared" si="3"/>
        <v>16.99746</v>
      </c>
      <c r="G24" s="2"/>
      <c r="H24" s="2"/>
      <c r="I24" s="2">
        <f t="array" ref="I24">SUMPRODUCT(B8:B27, (ROW(B8:B27)-ROW(B8)+1)) / (20*21/2)</f>
        <v>16.955845714285715</v>
      </c>
      <c r="J24" s="2">
        <f t="shared" si="4"/>
        <v>17.047852251376742</v>
      </c>
      <c r="K24" s="2"/>
    </row>
    <row r="25" spans="1:11" ht="13.5" x14ac:dyDescent="0.25">
      <c r="A25" s="3">
        <f>TITRES_STAT!B28</f>
        <v>42341</v>
      </c>
      <c r="B25" s="5">
        <f>TITRES_STAT!D28</f>
        <v>17.015899999999998</v>
      </c>
      <c r="C25" s="2">
        <f t="shared" si="0"/>
        <v>0</v>
      </c>
      <c r="D25" s="2">
        <f t="shared" si="1"/>
        <v>16.99794</v>
      </c>
      <c r="E25" s="2">
        <f t="shared" si="2"/>
        <v>17.013919999999999</v>
      </c>
      <c r="F25" s="2">
        <f t="shared" si="3"/>
        <v>16.949054999999998</v>
      </c>
      <c r="G25" s="2"/>
      <c r="H25" s="2"/>
      <c r="I25" s="2">
        <f t="array" ref="I25">SUMPRODUCT(B9:B28, (ROW(B9:B28)-ROW(B9)+1)) / (20*21/2)</f>
        <v>16.969479523809525</v>
      </c>
      <c r="J25" s="2">
        <f t="shared" si="4"/>
        <v>17.044809179817051</v>
      </c>
      <c r="K25" s="2"/>
    </row>
    <row r="26" spans="1:11" ht="13.5" x14ac:dyDescent="0.25">
      <c r="A26" s="3">
        <f>TITRES_STAT!B29</f>
        <v>42342</v>
      </c>
      <c r="B26" s="5">
        <f>TITRES_STAT!D29</f>
        <v>17.015899999999998</v>
      </c>
      <c r="C26" s="2">
        <f t="shared" si="0"/>
        <v>0</v>
      </c>
      <c r="D26" s="2">
        <f t="shared" si="1"/>
        <v>16.995940000000001</v>
      </c>
      <c r="E26" s="2">
        <f t="shared" si="2"/>
        <v>17.012919999999998</v>
      </c>
      <c r="F26" s="2">
        <f t="shared" si="3"/>
        <v>16.925599999999999</v>
      </c>
      <c r="G26" s="2"/>
      <c r="H26" s="2"/>
      <c r="I26" s="2">
        <f t="array" ref="I26">SUMPRODUCT(B10:B29, (ROW(B10:B29)-ROW(B10)+1)) / (20*21/2)</f>
        <v>16.981075714285712</v>
      </c>
      <c r="J26" s="2">
        <f t="shared" si="4"/>
        <v>17.042055924596379</v>
      </c>
      <c r="K26" s="2"/>
    </row>
    <row r="27" spans="1:11" ht="13.5" x14ac:dyDescent="0.25">
      <c r="A27" s="3">
        <f>TITRES_STAT!B30</f>
        <v>42345</v>
      </c>
      <c r="B27" s="5">
        <f>TITRES_STAT!D30</f>
        <v>17.0259</v>
      </c>
      <c r="C27" s="2">
        <f t="shared" si="0"/>
        <v>1.0000000000001563E-2</v>
      </c>
      <c r="D27" s="2">
        <f t="shared" si="1"/>
        <v>17.007920000000002</v>
      </c>
      <c r="E27" s="2">
        <f t="shared" si="2"/>
        <v>17.012920000000001</v>
      </c>
      <c r="F27" s="2">
        <f t="shared" si="3"/>
        <v>16.902645</v>
      </c>
      <c r="G27" s="2"/>
      <c r="H27" s="2"/>
      <c r="I27" s="2">
        <f t="array" ref="I27">SUMPRODUCT(B11:B30, (ROW(B11:B30)-ROW(B11)+1)) / (20*21/2)</f>
        <v>16.992386666666668</v>
      </c>
      <c r="J27" s="2">
        <f t="shared" si="4"/>
        <v>17.04051726511101</v>
      </c>
      <c r="K27" s="2"/>
    </row>
    <row r="28" spans="1:11" ht="13.5" x14ac:dyDescent="0.25">
      <c r="A28" s="3">
        <f>TITRES_STAT!B31</f>
        <v>42346</v>
      </c>
      <c r="B28" s="5">
        <f>TITRES_STAT!D31</f>
        <v>17.0458</v>
      </c>
      <c r="C28" s="2">
        <f t="shared" si="0"/>
        <v>1.9899999999999807E-2</v>
      </c>
      <c r="D28" s="2">
        <f t="shared" si="1"/>
        <v>17.023879999999998</v>
      </c>
      <c r="E28" s="2">
        <f t="shared" si="2"/>
        <v>17.014910000000004</v>
      </c>
      <c r="F28" s="2">
        <f t="shared" si="3"/>
        <v>16.904139999999998</v>
      </c>
      <c r="G28" s="2"/>
      <c r="H28" s="2"/>
      <c r="I28" s="2">
        <f t="array" ref="I28">SUMPRODUCT(B12:B31, (ROW(B12:B31)-ROW(B12)+1)) / (20*21/2)</f>
        <v>16.997707619047617</v>
      </c>
      <c r="J28" s="2">
        <f t="shared" si="4"/>
        <v>17.041020382719484</v>
      </c>
      <c r="K28" s="2"/>
    </row>
    <row r="29" spans="1:11" ht="13.5" x14ac:dyDescent="0.25">
      <c r="A29" s="3">
        <f>TITRES_STAT!B32</f>
        <v>42347</v>
      </c>
      <c r="B29" s="5">
        <f>TITRES_STAT!D32</f>
        <v>17.0259</v>
      </c>
      <c r="C29" s="2">
        <f t="shared" si="0"/>
        <v>-1.9899999999999807E-2</v>
      </c>
      <c r="D29" s="2">
        <f t="shared" si="1"/>
        <v>17.025880000000001</v>
      </c>
      <c r="E29" s="2">
        <f t="shared" si="2"/>
        <v>17.013910000000003</v>
      </c>
      <c r="F29" s="2">
        <f t="shared" si="3"/>
        <v>16.907134999999997</v>
      </c>
      <c r="G29" s="2"/>
      <c r="H29" s="2"/>
      <c r="I29" s="2">
        <f t="array" ref="I29">SUMPRODUCT(B13:B32, (ROW(B13:B32)-ROW(B13)+1)) / (20*21/2)</f>
        <v>17.005500000000001</v>
      </c>
      <c r="J29" s="2">
        <f t="shared" si="4"/>
        <v>17.039580346270011</v>
      </c>
      <c r="K29" s="2"/>
    </row>
    <row r="30" spans="1:11" ht="13.5" x14ac:dyDescent="0.25">
      <c r="A30" s="3">
        <f>TITRES_STAT!B33</f>
        <v>42348</v>
      </c>
      <c r="B30" s="5">
        <f>TITRES_STAT!D33</f>
        <v>17.0259</v>
      </c>
      <c r="C30" s="2">
        <f t="shared" si="0"/>
        <v>0</v>
      </c>
      <c r="D30" s="2">
        <f t="shared" si="1"/>
        <v>17.02788</v>
      </c>
      <c r="E30" s="2">
        <f t="shared" si="2"/>
        <v>17.012909999999998</v>
      </c>
      <c r="F30" s="2">
        <f t="shared" si="3"/>
        <v>16.910129999999995</v>
      </c>
      <c r="G30" s="2"/>
      <c r="H30" s="2"/>
      <c r="I30" s="2">
        <f t="array" ref="I30">SUMPRODUCT(B14:B33, (ROW(B14:B33)-ROW(B14)+1)) / (20*21/2)</f>
        <v>17.006973809523807</v>
      </c>
      <c r="J30" s="2">
        <f t="shared" si="4"/>
        <v>17.038277456149057</v>
      </c>
      <c r="K30" s="2"/>
    </row>
    <row r="31" spans="1:11" ht="13.5" x14ac:dyDescent="0.25">
      <c r="A31" s="3">
        <f>TITRES_STAT!B34</f>
        <v>42349</v>
      </c>
      <c r="B31" s="5">
        <f>TITRES_STAT!D34</f>
        <v>16.966000000000001</v>
      </c>
      <c r="C31" s="2">
        <f t="shared" si="0"/>
        <v>-5.9899999999998954E-2</v>
      </c>
      <c r="D31" s="2">
        <f t="shared" si="1"/>
        <v>17.017900000000004</v>
      </c>
      <c r="E31" s="2">
        <f t="shared" si="2"/>
        <v>17.006920000000001</v>
      </c>
      <c r="F31" s="2">
        <f t="shared" si="3"/>
        <v>16.934079999999998</v>
      </c>
      <c r="G31" s="2"/>
      <c r="H31" s="2"/>
      <c r="I31" s="2">
        <f t="array" ref="I31">SUMPRODUCT(B15:B34, (ROW(B15:B34)-ROW(B15)+1)) / (20*21/2)</f>
        <v>17.019423809523808</v>
      </c>
      <c r="J31" s="2">
        <f t="shared" si="4"/>
        <v>17.031393888896766</v>
      </c>
      <c r="K31" s="2"/>
    </row>
    <row r="32" spans="1:11" ht="13.5" x14ac:dyDescent="0.25">
      <c r="A32" s="3">
        <f>TITRES_STAT!B35</f>
        <v>42352</v>
      </c>
      <c r="B32" s="5">
        <f>TITRES_STAT!D35</f>
        <v>17.015899999999998</v>
      </c>
      <c r="C32" s="2">
        <f t="shared" si="0"/>
        <v>4.9899999999997391E-2</v>
      </c>
      <c r="D32" s="2">
        <f t="shared" si="1"/>
        <v>17.015900000000002</v>
      </c>
      <c r="E32" s="2">
        <f t="shared" si="2"/>
        <v>17.01191</v>
      </c>
      <c r="F32" s="2">
        <f t="shared" si="3"/>
        <v>16.960524999999997</v>
      </c>
      <c r="G32" s="2"/>
      <c r="H32" s="2"/>
      <c r="I32" s="2">
        <f t="array" ref="I32">SUMPRODUCT(B16:B35, (ROW(B16:B35)-ROW(B16)+1)) / (20*21/2)</f>
        <v>17.015575238095238</v>
      </c>
      <c r="J32" s="2">
        <f t="shared" si="4"/>
        <v>17.029918280430405</v>
      </c>
      <c r="K32" s="2"/>
    </row>
    <row r="33" spans="1:11" ht="13.5" x14ac:dyDescent="0.25">
      <c r="A33" s="3">
        <f>TITRES_STAT!B36</f>
        <v>42353</v>
      </c>
      <c r="B33" s="5">
        <f>TITRES_STAT!D36</f>
        <v>16.975999999999999</v>
      </c>
      <c r="C33" s="2">
        <f t="shared" si="0"/>
        <v>-3.989999999999938E-2</v>
      </c>
      <c r="D33" s="2">
        <f t="shared" si="1"/>
        <v>17.001939999999998</v>
      </c>
      <c r="E33" s="2">
        <f t="shared" si="2"/>
        <v>17.012909999999998</v>
      </c>
      <c r="F33" s="2">
        <f t="shared" si="3"/>
        <v>16.984974999999999</v>
      </c>
      <c r="G33" s="2"/>
      <c r="H33" s="2"/>
      <c r="I33" s="2">
        <f t="array" ref="I33">SUMPRODUCT(B17:B36, (ROW(B17:B36)-ROW(B17)+1)) / (20*21/2)</f>
        <v>17.011726666666668</v>
      </c>
      <c r="J33" s="2">
        <f t="shared" si="4"/>
        <v>17.024783206103699</v>
      </c>
      <c r="K33" s="2"/>
    </row>
    <row r="34" spans="1:11" ht="13.5" x14ac:dyDescent="0.25">
      <c r="A34" s="3">
        <f>TITRES_STAT!B37</f>
        <v>42354</v>
      </c>
      <c r="B34" s="5">
        <f>TITRES_STAT!D37</f>
        <v>17.1157</v>
      </c>
      <c r="C34" s="2">
        <f t="shared" si="0"/>
        <v>0.13970000000000127</v>
      </c>
      <c r="D34" s="2">
        <f t="shared" si="1"/>
        <v>17.0199</v>
      </c>
      <c r="E34" s="2">
        <f t="shared" si="2"/>
        <v>17.02289</v>
      </c>
      <c r="F34" s="2">
        <f t="shared" si="3"/>
        <v>17.01641</v>
      </c>
      <c r="G34" s="2"/>
      <c r="H34" s="2"/>
      <c r="I34" s="2">
        <f t="array" ref="I34">SUMPRODUCT(B18:B37, (ROW(B18:B37)-ROW(B18)+1)) / (20*21/2)</f>
        <v>17.012868095238094</v>
      </c>
      <c r="J34" s="2">
        <f t="shared" si="4"/>
        <v>17.033441948379537</v>
      </c>
      <c r="K34" s="2"/>
    </row>
    <row r="35" spans="1:11" ht="13.5" x14ac:dyDescent="0.25">
      <c r="A35" s="3">
        <f>TITRES_STAT!B38</f>
        <v>42355</v>
      </c>
      <c r="B35" s="5">
        <f>TITRES_STAT!D38</f>
        <v>16.975999999999999</v>
      </c>
      <c r="C35" s="2">
        <f t="shared" si="0"/>
        <v>-0.13970000000000127</v>
      </c>
      <c r="D35" s="2">
        <f t="shared" si="1"/>
        <v>17.009920000000001</v>
      </c>
      <c r="E35" s="2">
        <f t="shared" si="2"/>
        <v>17.018900000000002</v>
      </c>
      <c r="F35" s="2">
        <f t="shared" si="3"/>
        <v>17.01641</v>
      </c>
      <c r="G35" s="2"/>
      <c r="H35" s="2"/>
      <c r="I35" s="2">
        <f t="array" ref="I35">SUMPRODUCT(B19:B38, (ROW(B19:B38)-ROW(B19)+1)) / (20*21/2)</f>
        <v>17.070085714285717</v>
      </c>
      <c r="J35" s="2">
        <f t="shared" si="4"/>
        <v>17.027971286629104</v>
      </c>
      <c r="K35" s="2"/>
    </row>
    <row r="36" spans="1:11" ht="13.5" x14ac:dyDescent="0.25">
      <c r="A36" s="3">
        <f>TITRES_STAT!B39</f>
        <v>42356</v>
      </c>
      <c r="B36" s="5">
        <f>TITRES_STAT!D39</f>
        <v>16.975999999999999</v>
      </c>
      <c r="C36" s="2">
        <f t="shared" si="0"/>
        <v>0</v>
      </c>
      <c r="D36" s="2">
        <f t="shared" si="1"/>
        <v>17.01192</v>
      </c>
      <c r="E36" s="2">
        <f t="shared" si="2"/>
        <v>17.01491</v>
      </c>
      <c r="F36" s="2">
        <f t="shared" si="3"/>
        <v>17.013915000000001</v>
      </c>
      <c r="G36" s="2"/>
      <c r="H36" s="2"/>
      <c r="I36" s="2">
        <f t="array" ref="I36">SUMPRODUCT(B20:B39, (ROW(B20:B39)-ROW(B20)+1)) / (20*21/2)</f>
        <v>17.122594761904764</v>
      </c>
      <c r="J36" s="2">
        <f t="shared" si="4"/>
        <v>17.023021640283474</v>
      </c>
      <c r="K36" s="2"/>
    </row>
    <row r="37" spans="1:11" ht="13.5" x14ac:dyDescent="0.25">
      <c r="A37" s="3">
        <f>TITRES_STAT!B40</f>
        <v>42359</v>
      </c>
      <c r="B37" s="5">
        <f>TITRES_STAT!D40</f>
        <v>17.0259</v>
      </c>
      <c r="C37" s="2">
        <f t="shared" si="0"/>
        <v>4.9900000000000944E-2</v>
      </c>
      <c r="D37" s="2">
        <f t="shared" si="1"/>
        <v>17.013920000000002</v>
      </c>
      <c r="E37" s="2">
        <f t="shared" si="2"/>
        <v>17.01491</v>
      </c>
      <c r="F37" s="2">
        <f t="shared" si="3"/>
        <v>17.013915000000001</v>
      </c>
      <c r="G37" s="2"/>
      <c r="H37" s="2"/>
      <c r="I37" s="2">
        <f t="array" ref="I37">SUMPRODUCT(B21:B40, (ROW(B21:B40)-ROW(B21)+1)) / (20*21/2)</f>
        <v>17.221871428571429</v>
      </c>
      <c r="J37" s="2">
        <f t="shared" si="4"/>
        <v>17.023295769780287</v>
      </c>
      <c r="K37" s="2"/>
    </row>
    <row r="38" spans="1:11" ht="13.5" x14ac:dyDescent="0.25">
      <c r="A38" s="3">
        <f>TITRES_STAT!B41</f>
        <v>42360</v>
      </c>
      <c r="B38" s="5">
        <f>TITRES_STAT!D41</f>
        <v>17.614699999999999</v>
      </c>
      <c r="C38" s="2">
        <f t="shared" si="0"/>
        <v>0.5887999999999991</v>
      </c>
      <c r="D38" s="2">
        <f t="shared" si="1"/>
        <v>17.141660000000002</v>
      </c>
      <c r="E38" s="2">
        <f t="shared" si="2"/>
        <v>17.071800000000003</v>
      </c>
      <c r="F38" s="2">
        <f t="shared" si="3"/>
        <v>17.043355000000002</v>
      </c>
      <c r="G38" s="2"/>
      <c r="H38" s="2"/>
      <c r="I38" s="2">
        <f t="array" ref="I38">SUMPRODUCT(B22:B41, (ROW(B22:B41)-ROW(B22)+1)) / (20*21/2)</f>
        <v>17.273244285714284</v>
      </c>
      <c r="J38" s="2">
        <f t="shared" si="4"/>
        <v>17.079619982182166</v>
      </c>
      <c r="K38" s="2"/>
    </row>
    <row r="39" spans="1:11" ht="13.5" x14ac:dyDescent="0.25">
      <c r="A39" s="3">
        <f>TITRES_STAT!B42</f>
        <v>42361</v>
      </c>
      <c r="B39" s="5">
        <f>TITRES_STAT!D42</f>
        <v>17.5947</v>
      </c>
      <c r="C39" s="2">
        <f t="shared" si="0"/>
        <v>-1.9999999999999574E-2</v>
      </c>
      <c r="D39" s="2">
        <f t="shared" si="1"/>
        <v>17.237460000000002</v>
      </c>
      <c r="E39" s="2">
        <f t="shared" si="2"/>
        <v>17.128679999999999</v>
      </c>
      <c r="F39" s="2">
        <f t="shared" si="3"/>
        <v>17.071294999999999</v>
      </c>
      <c r="G39" s="2"/>
      <c r="H39" s="2"/>
      <c r="I39" s="2">
        <f t="array" ref="I39">SUMPRODUCT(B23:B42, (ROW(B23:B42)-ROW(B23)+1)) / (20*21/2)</f>
        <v>17.36244238095238</v>
      </c>
      <c r="J39" s="2">
        <f t="shared" si="4"/>
        <v>17.128675221974341</v>
      </c>
      <c r="K39" s="2"/>
    </row>
    <row r="40" spans="1:11" ht="13.5" x14ac:dyDescent="0.25">
      <c r="A40" s="3">
        <f>TITRES_STAT!B43</f>
        <v>42363</v>
      </c>
      <c r="B40" s="5">
        <f>TITRES_STAT!D43</f>
        <v>18.113700000000001</v>
      </c>
      <c r="C40" s="2">
        <f t="shared" si="0"/>
        <v>0.5190000000000019</v>
      </c>
      <c r="D40" s="2">
        <f t="shared" si="1"/>
        <v>17.464999999999996</v>
      </c>
      <c r="E40" s="2">
        <f t="shared" si="2"/>
        <v>17.237459999999999</v>
      </c>
      <c r="F40" s="2">
        <f t="shared" si="3"/>
        <v>17.125184999999998</v>
      </c>
      <c r="G40" s="2"/>
      <c r="H40" s="2"/>
      <c r="I40" s="2">
        <f t="array" ref="I40">SUMPRODUCT(B24:B43, (ROW(B24:B43)-ROW(B24)+1)) / (20*21/2)</f>
        <v>17.443422857142856</v>
      </c>
      <c r="J40" s="2">
        <f t="shared" si="4"/>
        <v>17.222487105595832</v>
      </c>
      <c r="K40" s="2"/>
    </row>
    <row r="41" spans="1:11" ht="13.5" x14ac:dyDescent="0.25">
      <c r="A41" s="3">
        <f>TITRES_STAT!B44</f>
        <v>42366</v>
      </c>
      <c r="B41" s="5">
        <f>TITRES_STAT!D44</f>
        <v>17.6646</v>
      </c>
      <c r="C41" s="2">
        <f t="shared" si="0"/>
        <v>-0.44910000000000139</v>
      </c>
      <c r="D41" s="2">
        <f t="shared" si="1"/>
        <v>17.602719999999998</v>
      </c>
      <c r="E41" s="2">
        <f t="shared" si="2"/>
        <v>17.307319999999997</v>
      </c>
      <c r="F41" s="2">
        <f t="shared" si="3"/>
        <v>17.157119999999999</v>
      </c>
      <c r="G41" s="2"/>
      <c r="H41" s="2"/>
      <c r="I41" s="2">
        <f t="array" ref="I41">SUMPRODUCT(B25:B44, (ROW(B25:B44)-ROW(B25)+1)) / (20*21/2)</f>
        <v>17.474499523809524</v>
      </c>
      <c r="J41" s="2">
        <f t="shared" si="4"/>
        <v>17.264593095539087</v>
      </c>
      <c r="K41" s="2"/>
    </row>
    <row r="42" spans="1:11" ht="13.5" x14ac:dyDescent="0.25">
      <c r="A42" s="3">
        <f>TITRES_STAT!B45</f>
        <v>42367</v>
      </c>
      <c r="B42" s="5">
        <f>TITRES_STAT!D45</f>
        <v>18.093699999999998</v>
      </c>
      <c r="C42" s="2">
        <f t="shared" si="0"/>
        <v>0.42909999999999826</v>
      </c>
      <c r="D42" s="2">
        <f t="shared" si="1"/>
        <v>17.816279999999999</v>
      </c>
      <c r="E42" s="2">
        <f t="shared" si="2"/>
        <v>17.415100000000002</v>
      </c>
      <c r="F42" s="2">
        <f t="shared" si="3"/>
        <v>17.213505000000001</v>
      </c>
      <c r="G42" s="2"/>
      <c r="H42" s="2"/>
      <c r="I42" s="2">
        <f t="array" ref="I42">SUMPRODUCT(B26:B45, (ROW(B26:B45)-ROW(B26)+1)) / (20*21/2)</f>
        <v>17.552248571428571</v>
      </c>
      <c r="J42" s="2">
        <f t="shared" si="4"/>
        <v>17.343555657868698</v>
      </c>
      <c r="K42" s="2"/>
    </row>
    <row r="43" spans="1:11" ht="13.5" x14ac:dyDescent="0.25">
      <c r="A43" s="3">
        <f>TITRES_STAT!B46</f>
        <v>42368</v>
      </c>
      <c r="B43" s="5">
        <f>TITRES_STAT!D46</f>
        <v>18.063800000000001</v>
      </c>
      <c r="C43" s="2">
        <f t="shared" si="0"/>
        <v>-2.9899999999997817E-2</v>
      </c>
      <c r="D43" s="2">
        <f t="shared" si="1"/>
        <v>17.906100000000002</v>
      </c>
      <c r="E43" s="2">
        <f t="shared" si="2"/>
        <v>17.523880000000002</v>
      </c>
      <c r="F43" s="2">
        <f t="shared" si="3"/>
        <v>17.268395000000002</v>
      </c>
      <c r="G43" s="2"/>
      <c r="H43" s="2"/>
      <c r="I43" s="2">
        <f t="array" ref="I43">SUMPRODUCT(B27:B46, (ROW(B27:B46)-ROW(B27)+1)) / (20*21/2)</f>
        <v>17.700808095238099</v>
      </c>
      <c r="J43" s="2">
        <f t="shared" si="4"/>
        <v>17.412150357119298</v>
      </c>
      <c r="K43" s="2"/>
    </row>
    <row r="44" spans="1:11" ht="13.5" x14ac:dyDescent="0.25">
      <c r="A44" s="3">
        <f>TITRES_STAT!B47</f>
        <v>42369</v>
      </c>
      <c r="B44" s="5">
        <f>TITRES_STAT!D47</f>
        <v>17.5947</v>
      </c>
      <c r="C44" s="2">
        <f t="shared" si="0"/>
        <v>-0.46910000000000096</v>
      </c>
      <c r="D44" s="2">
        <f t="shared" si="1"/>
        <v>17.906100000000002</v>
      </c>
      <c r="E44" s="2">
        <f t="shared" si="2"/>
        <v>17.57178</v>
      </c>
      <c r="F44" s="2">
        <f t="shared" si="3"/>
        <v>17.297335</v>
      </c>
      <c r="G44" s="2"/>
      <c r="H44" s="2"/>
      <c r="I44" s="2">
        <f t="array" ref="I44">SUMPRODUCT(B28:B47, (ROW(B28:B47)-ROW(B28)+1)) / (20*21/2)</f>
        <v>17.938233333333333</v>
      </c>
      <c r="J44" s="2">
        <f t="shared" si="4"/>
        <v>17.42953603739365</v>
      </c>
      <c r="K44" s="2"/>
    </row>
    <row r="45" spans="1:11" ht="13.5" x14ac:dyDescent="0.25">
      <c r="A45" s="3">
        <f>TITRES_STAT!B48</f>
        <v>42373</v>
      </c>
      <c r="B45" s="5">
        <f>TITRES_STAT!D48</f>
        <v>18.113700000000001</v>
      </c>
      <c r="C45" s="2">
        <f t="shared" si="0"/>
        <v>0.5190000000000019</v>
      </c>
      <c r="D45" s="2">
        <f t="shared" si="1"/>
        <v>17.906099999999999</v>
      </c>
      <c r="E45" s="2">
        <f t="shared" si="2"/>
        <v>17.685549999999999</v>
      </c>
      <c r="F45" s="2">
        <f t="shared" si="3"/>
        <v>17.352225000000001</v>
      </c>
      <c r="G45" s="2"/>
      <c r="H45" s="2"/>
      <c r="I45" s="2">
        <f t="array" ref="I45">SUMPRODUCT(B29:B48, (ROW(B29:B48)-ROW(B29)+1)) / (20*21/2)</f>
        <v>18.221667619047619</v>
      </c>
      <c r="J45" s="2">
        <f t="shared" si="4"/>
        <v>17.494694510022828</v>
      </c>
      <c r="K45" s="2"/>
    </row>
    <row r="46" spans="1:11" ht="13.5" x14ac:dyDescent="0.25">
      <c r="A46" s="3">
        <f>TITRES_STAT!B49</f>
        <v>42374</v>
      </c>
      <c r="B46" s="5">
        <f>TITRES_STAT!D49</f>
        <v>18.912099999999999</v>
      </c>
      <c r="C46" s="2">
        <f t="shared" si="0"/>
        <v>0.79839999999999733</v>
      </c>
      <c r="D46" s="2">
        <f t="shared" si="1"/>
        <v>18.1556</v>
      </c>
      <c r="E46" s="2">
        <f t="shared" si="2"/>
        <v>17.879159999999999</v>
      </c>
      <c r="F46" s="2">
        <f t="shared" si="3"/>
        <v>17.447035</v>
      </c>
      <c r="G46" s="2"/>
      <c r="H46" s="2"/>
      <c r="I46" s="2">
        <f t="array" ref="I46">SUMPRODUCT(B30:B49, (ROW(B30:B49)-ROW(B30)+1)) / (20*21/2)</f>
        <v>18.606182857142858</v>
      </c>
      <c r="J46" s="2">
        <f t="shared" si="4"/>
        <v>17.629685509068274</v>
      </c>
      <c r="K46" s="2"/>
    </row>
    <row r="47" spans="1:11" ht="13.5" x14ac:dyDescent="0.25">
      <c r="A47" s="3">
        <f>TITRES_STAT!B50</f>
        <v>42375</v>
      </c>
      <c r="B47" s="5">
        <f>TITRES_STAT!D50</f>
        <v>19.940000000000001</v>
      </c>
      <c r="C47" s="2">
        <f t="shared" si="0"/>
        <v>1.0279000000000025</v>
      </c>
      <c r="D47" s="2">
        <f t="shared" si="1"/>
        <v>18.52486</v>
      </c>
      <c r="E47" s="2">
        <f t="shared" si="2"/>
        <v>18.170570000000001</v>
      </c>
      <c r="F47" s="2">
        <f t="shared" si="3"/>
        <v>17.592739999999999</v>
      </c>
      <c r="G47" s="2"/>
      <c r="H47" s="2"/>
      <c r="I47" s="2">
        <f t="array" ref="I47">SUMPRODUCT(B31:B50, (ROW(B31:B50)-ROW(B31)+1)) / (20*21/2)</f>
        <v>18.967934285714286</v>
      </c>
      <c r="J47" s="2">
        <f t="shared" si="4"/>
        <v>17.849715460585582</v>
      </c>
      <c r="K47" s="2"/>
    </row>
    <row r="48" spans="1:11" ht="13.5" x14ac:dyDescent="0.25">
      <c r="A48" s="3">
        <f>TITRES_STAT!B51</f>
        <v>42376</v>
      </c>
      <c r="B48" s="5">
        <f>TITRES_STAT!D51</f>
        <v>20.5688</v>
      </c>
      <c r="C48" s="2">
        <f t="shared" si="0"/>
        <v>0.62879999999999825</v>
      </c>
      <c r="D48" s="2">
        <f t="shared" si="1"/>
        <v>19.025859999999998</v>
      </c>
      <c r="E48" s="2">
        <f t="shared" si="2"/>
        <v>18.465980000000002</v>
      </c>
      <c r="F48" s="2">
        <f t="shared" si="3"/>
        <v>17.768890000000003</v>
      </c>
      <c r="G48" s="2"/>
      <c r="H48" s="2"/>
      <c r="I48" s="2">
        <f t="array" ref="I48">SUMPRODUCT(B32:B51, (ROW(B32:B51)-ROW(B32)+1)) / (20*21/2)</f>
        <v>19.306921904761904</v>
      </c>
      <c r="J48" s="2">
        <f t="shared" si="4"/>
        <v>18.108675892910767</v>
      </c>
      <c r="K48" s="2"/>
    </row>
    <row r="49" spans="1:11" ht="13.5" x14ac:dyDescent="0.25">
      <c r="A49" s="3">
        <f>TITRES_STAT!B52</f>
        <v>42377</v>
      </c>
      <c r="B49" s="5">
        <f>TITRES_STAT!D52</f>
        <v>21.8063</v>
      </c>
      <c r="C49" s="2">
        <f t="shared" si="0"/>
        <v>1.2375000000000007</v>
      </c>
      <c r="D49" s="2">
        <f t="shared" si="1"/>
        <v>19.868180000000002</v>
      </c>
      <c r="E49" s="2">
        <f t="shared" si="2"/>
        <v>18.887140000000002</v>
      </c>
      <c r="F49" s="2">
        <f t="shared" si="3"/>
        <v>18.007910000000003</v>
      </c>
      <c r="G49" s="2"/>
      <c r="H49" s="2"/>
      <c r="I49" s="2">
        <f t="array" ref="I49">SUMPRODUCT(B33:B52, (ROW(B33:B52)-ROW(B33)+1)) / (20*21/2)</f>
        <v>19.674184285714286</v>
      </c>
      <c r="J49" s="2">
        <f t="shared" si="4"/>
        <v>18.460830569776412</v>
      </c>
      <c r="K49" s="2"/>
    </row>
    <row r="50" spans="1:11" ht="13.5" x14ac:dyDescent="0.25">
      <c r="A50" s="3">
        <f>TITRES_STAT!B53</f>
        <v>42380</v>
      </c>
      <c r="B50" s="5">
        <f>TITRES_STAT!D53</f>
        <v>21.8063</v>
      </c>
      <c r="C50" s="2">
        <f t="shared" si="0"/>
        <v>0</v>
      </c>
      <c r="D50" s="2">
        <f t="shared" si="1"/>
        <v>20.6067</v>
      </c>
      <c r="E50" s="2">
        <f t="shared" si="2"/>
        <v>19.256399999999999</v>
      </c>
      <c r="F50" s="2">
        <f t="shared" si="3"/>
        <v>18.246930000000003</v>
      </c>
      <c r="G50" s="2">
        <f t="shared" ref="G50:G113" si="5">AVERAGE(B1:B50)</f>
        <v>17.540571428571422</v>
      </c>
      <c r="H50" s="2"/>
      <c r="I50" s="2">
        <f t="array" ref="I50">SUMPRODUCT(B34:B53, (ROW(B34:B53)-ROW(B34)+1)) / (20*21/2)</f>
        <v>19.959992857142854</v>
      </c>
      <c r="J50" s="2">
        <f t="shared" si="4"/>
        <v>18.779446705988185</v>
      </c>
      <c r="K50" s="2">
        <f>G50</f>
        <v>17.540571428571422</v>
      </c>
    </row>
    <row r="51" spans="1:11" ht="13.5" x14ac:dyDescent="0.25">
      <c r="A51" s="3">
        <f>TITRES_STAT!B54</f>
        <v>42381</v>
      </c>
      <c r="B51" s="5">
        <f>TITRES_STAT!D54</f>
        <v>21.8063</v>
      </c>
      <c r="C51" s="2">
        <f t="shared" si="0"/>
        <v>0</v>
      </c>
      <c r="D51" s="2">
        <f t="shared" si="1"/>
        <v>21.185539999999996</v>
      </c>
      <c r="E51" s="2">
        <f t="shared" si="2"/>
        <v>19.670569999999998</v>
      </c>
      <c r="F51" s="2">
        <f t="shared" si="3"/>
        <v>18.488945000000005</v>
      </c>
      <c r="G51" s="2">
        <f t="shared" si="5"/>
        <v>17.625885999999994</v>
      </c>
      <c r="H51" s="2"/>
      <c r="I51" s="2">
        <f t="array" ref="I51">SUMPRODUCT(B35:B54, (ROW(B35:B54)-ROW(B35)+1)) / (20*21/2)</f>
        <v>20.21543761904762</v>
      </c>
      <c r="J51" s="2">
        <f t="shared" si="4"/>
        <v>19.067718448275023</v>
      </c>
      <c r="K51" s="2">
        <f t="shared" ref="K51:K114" si="6">$K$4*B51+(1-$K$4)*K50</f>
        <v>17.707854901960779</v>
      </c>
    </row>
    <row r="52" spans="1:11" ht="13.5" x14ac:dyDescent="0.25">
      <c r="A52" s="3">
        <f>TITRES_STAT!B55</f>
        <v>42382</v>
      </c>
      <c r="B52" s="5">
        <f>TITRES_STAT!D55</f>
        <v>22.345199999999998</v>
      </c>
      <c r="C52" s="2">
        <f t="shared" si="0"/>
        <v>0.53889999999999816</v>
      </c>
      <c r="D52" s="2">
        <f t="shared" si="1"/>
        <v>21.66658</v>
      </c>
      <c r="E52" s="2">
        <f t="shared" si="2"/>
        <v>20.09572</v>
      </c>
      <c r="F52" s="2">
        <f t="shared" si="3"/>
        <v>18.755410000000005</v>
      </c>
      <c r="G52" s="2">
        <f t="shared" si="5"/>
        <v>17.723089999999992</v>
      </c>
      <c r="H52" s="2"/>
      <c r="I52" s="2">
        <f t="array" ref="I52">SUMPRODUCT(B36:B55, (ROW(B36:B55)-ROW(B36)+1)) / (20*21/2)</f>
        <v>20.446306666666668</v>
      </c>
      <c r="J52" s="2">
        <f t="shared" si="4"/>
        <v>19.379859548439306</v>
      </c>
      <c r="K52" s="2">
        <f t="shared" si="6"/>
        <v>17.88971157247212</v>
      </c>
    </row>
    <row r="53" spans="1:11" ht="13.5" x14ac:dyDescent="0.25">
      <c r="A53" s="3">
        <f>TITRES_STAT!B56</f>
        <v>42384</v>
      </c>
      <c r="B53" s="5">
        <f>TITRES_STAT!D56</f>
        <v>21.756399999999999</v>
      </c>
      <c r="C53" s="2">
        <f t="shared" si="0"/>
        <v>-0.5887999999999991</v>
      </c>
      <c r="D53" s="2">
        <f t="shared" si="1"/>
        <v>21.904100000000003</v>
      </c>
      <c r="E53" s="2">
        <f t="shared" si="2"/>
        <v>20.464979999999997</v>
      </c>
      <c r="F53" s="2">
        <f t="shared" si="3"/>
        <v>18.994430000000001</v>
      </c>
      <c r="G53" s="2">
        <f t="shared" si="5"/>
        <v>17.808319999999995</v>
      </c>
      <c r="H53" s="2"/>
      <c r="I53" s="2">
        <f t="array" ref="I53">SUMPRODUCT(B37:B56, (ROW(B37:B56)-ROW(B37)+1)) / (20*21/2)</f>
        <v>20.654934761904766</v>
      </c>
      <c r="J53" s="2">
        <f t="shared" si="4"/>
        <v>19.60619673430223</v>
      </c>
      <c r="K53" s="2">
        <f t="shared" si="6"/>
        <v>18.041346412767332</v>
      </c>
    </row>
    <row r="54" spans="1:11" ht="13.5" x14ac:dyDescent="0.25">
      <c r="A54" s="3">
        <f>TITRES_STAT!B57</f>
        <v>42387</v>
      </c>
      <c r="B54" s="5">
        <f>TITRES_STAT!D57</f>
        <v>21.676600000000001</v>
      </c>
      <c r="C54" s="2">
        <f t="shared" si="0"/>
        <v>-7.9799999999998761E-2</v>
      </c>
      <c r="D54" s="2">
        <f t="shared" si="1"/>
        <v>21.878159999999998</v>
      </c>
      <c r="E54" s="2">
        <f t="shared" si="2"/>
        <v>20.873169999999998</v>
      </c>
      <c r="F54" s="2">
        <f t="shared" si="3"/>
        <v>19.222475000000003</v>
      </c>
      <c r="G54" s="2">
        <f t="shared" si="5"/>
        <v>17.892551999999995</v>
      </c>
      <c r="H54" s="2"/>
      <c r="I54" s="2">
        <f t="array" ref="I54">SUMPRODUCT(B38:B57, (ROW(B38:B57)-ROW(B38)+1)) / (20*21/2)</f>
        <v>20.836569523809526</v>
      </c>
      <c r="J54" s="2">
        <f t="shared" si="4"/>
        <v>19.803377997702018</v>
      </c>
      <c r="K54" s="2">
        <f t="shared" si="6"/>
        <v>18.183905376972536</v>
      </c>
    </row>
    <row r="55" spans="1:11" ht="13.5" x14ac:dyDescent="0.25">
      <c r="A55" s="3">
        <f>TITRES_STAT!B58</f>
        <v>42388</v>
      </c>
      <c r="B55" s="5">
        <f>TITRES_STAT!D58</f>
        <v>21.646599999999999</v>
      </c>
      <c r="C55" s="2">
        <f t="shared" si="0"/>
        <v>-3.0000000000001137E-2</v>
      </c>
      <c r="D55" s="2">
        <f t="shared" si="1"/>
        <v>21.846219999999999</v>
      </c>
      <c r="E55" s="2">
        <f t="shared" si="2"/>
        <v>21.226459999999999</v>
      </c>
      <c r="F55" s="2">
        <f t="shared" si="3"/>
        <v>19.456004999999998</v>
      </c>
      <c r="G55" s="2">
        <f t="shared" si="5"/>
        <v>17.965803999999995</v>
      </c>
      <c r="H55" s="2"/>
      <c r="I55" s="2">
        <f t="array" ref="I55">SUMPRODUCT(B39:B58, (ROW(B39:B58)-ROW(B39)+1)) / (20*21/2)</f>
        <v>20.875733809523812</v>
      </c>
      <c r="J55" s="2">
        <f t="shared" si="4"/>
        <v>19.978922950301829</v>
      </c>
      <c r="K55" s="2">
        <f t="shared" si="6"/>
        <v>18.319697322973614</v>
      </c>
    </row>
    <row r="56" spans="1:11" ht="13.5" x14ac:dyDescent="0.25">
      <c r="A56" s="3">
        <f>TITRES_STAT!B59</f>
        <v>42389</v>
      </c>
      <c r="B56" s="5">
        <f>TITRES_STAT!D59</f>
        <v>21.646599999999999</v>
      </c>
      <c r="C56" s="2">
        <f t="shared" si="0"/>
        <v>0</v>
      </c>
      <c r="D56" s="2">
        <f t="shared" si="1"/>
        <v>21.814280000000004</v>
      </c>
      <c r="E56" s="2">
        <f t="shared" si="2"/>
        <v>21.49991</v>
      </c>
      <c r="F56" s="2">
        <f t="shared" si="3"/>
        <v>19.689534999999999</v>
      </c>
      <c r="G56" s="2">
        <f t="shared" si="5"/>
        <v>18.049035999999997</v>
      </c>
      <c r="H56" s="2"/>
      <c r="I56" s="2">
        <f t="array" ref="I56">SUMPRODUCT(B40:B59, (ROW(B40:B59)-ROW(B40)+1)) / (20*21/2)</f>
        <v>20.81547619047619</v>
      </c>
      <c r="J56" s="2">
        <f t="shared" si="4"/>
        <v>20.137749335987372</v>
      </c>
      <c r="K56" s="2">
        <f t="shared" si="6"/>
        <v>18.450164094621709</v>
      </c>
    </row>
    <row r="57" spans="1:11" ht="13.5" x14ac:dyDescent="0.25">
      <c r="A57" s="3">
        <f>TITRES_STAT!B60</f>
        <v>42390</v>
      </c>
      <c r="B57" s="5">
        <f>TITRES_STAT!D60</f>
        <v>21.596699999999998</v>
      </c>
      <c r="C57" s="2">
        <f t="shared" si="0"/>
        <v>-4.9900000000000944E-2</v>
      </c>
      <c r="D57" s="2">
        <f t="shared" si="1"/>
        <v>21.664580000000001</v>
      </c>
      <c r="E57" s="2">
        <f t="shared" si="2"/>
        <v>21.665579999999999</v>
      </c>
      <c r="F57" s="2">
        <f t="shared" si="3"/>
        <v>19.918074999999995</v>
      </c>
      <c r="G57" s="2">
        <f t="shared" si="5"/>
        <v>18.131269999999994</v>
      </c>
      <c r="H57" s="2"/>
      <c r="I57" s="2">
        <f t="array" ref="I57">SUMPRODUCT(B41:B60, (ROW(B41:B60)-ROW(B41)+1)) / (20*21/2)</f>
        <v>20.744616666666669</v>
      </c>
      <c r="J57" s="2">
        <f t="shared" si="4"/>
        <v>20.276697018274291</v>
      </c>
      <c r="K57" s="2">
        <f t="shared" si="6"/>
        <v>18.573557659538505</v>
      </c>
    </row>
    <row r="58" spans="1:11" ht="13.5" x14ac:dyDescent="0.25">
      <c r="A58" s="3">
        <f>TITRES_STAT!B61</f>
        <v>42391</v>
      </c>
      <c r="B58" s="5">
        <f>TITRES_STAT!D61</f>
        <v>20.3293</v>
      </c>
      <c r="C58" s="2">
        <f t="shared" si="0"/>
        <v>-1.2673999999999985</v>
      </c>
      <c r="D58" s="2">
        <f t="shared" si="1"/>
        <v>21.379159999999999</v>
      </c>
      <c r="E58" s="2">
        <f t="shared" si="2"/>
        <v>21.641629999999999</v>
      </c>
      <c r="F58" s="2">
        <f t="shared" si="3"/>
        <v>20.053804999999997</v>
      </c>
      <c r="G58" s="2">
        <f t="shared" si="5"/>
        <v>18.197537999999998</v>
      </c>
      <c r="H58" s="2"/>
      <c r="I58" s="2">
        <f t="array" ref="I58">SUMPRODUCT(B42:B61, (ROW(B42:B61)-ROW(B42)+1)) / (20*21/2)</f>
        <v>20.671426666666669</v>
      </c>
      <c r="J58" s="2">
        <f t="shared" si="4"/>
        <v>20.281706826057693</v>
      </c>
      <c r="K58" s="2">
        <f t="shared" si="6"/>
        <v>18.64241030034092</v>
      </c>
    </row>
    <row r="59" spans="1:11" ht="13.5" x14ac:dyDescent="0.25">
      <c r="A59" s="3">
        <f>TITRES_STAT!B62</f>
        <v>42394</v>
      </c>
      <c r="B59" s="5">
        <f>TITRES_STAT!D62</f>
        <v>19.421099999999999</v>
      </c>
      <c r="C59" s="2">
        <f t="shared" si="0"/>
        <v>-0.90820000000000078</v>
      </c>
      <c r="D59" s="2">
        <f t="shared" si="1"/>
        <v>20.928059999999999</v>
      </c>
      <c r="E59" s="2">
        <f t="shared" si="2"/>
        <v>21.403109999999998</v>
      </c>
      <c r="F59" s="2">
        <f t="shared" si="3"/>
        <v>20.145125</v>
      </c>
      <c r="G59" s="2">
        <f t="shared" si="5"/>
        <v>18.246639999999996</v>
      </c>
      <c r="H59" s="2"/>
      <c r="I59" s="2">
        <f t="array" ref="I59">SUMPRODUCT(B43:B62, (ROW(B43:B62)-ROW(B43)+1)) / (20*21/2)</f>
        <v>20.539406190476186</v>
      </c>
      <c r="J59" s="2">
        <f t="shared" si="4"/>
        <v>20.199744271195055</v>
      </c>
      <c r="K59" s="2">
        <f t="shared" si="6"/>
        <v>18.672947151307945</v>
      </c>
    </row>
    <row r="60" spans="1:11" ht="13.5" x14ac:dyDescent="0.25">
      <c r="A60" s="3">
        <f>TITRES_STAT!B63</f>
        <v>42395</v>
      </c>
      <c r="B60" s="5">
        <f>TITRES_STAT!D63</f>
        <v>19.4011</v>
      </c>
      <c r="C60" s="2">
        <f t="shared" si="0"/>
        <v>-1.9999999999999574E-2</v>
      </c>
      <c r="D60" s="2">
        <f t="shared" si="1"/>
        <v>20.478959999999997</v>
      </c>
      <c r="E60" s="2">
        <f t="shared" si="2"/>
        <v>21.162590000000002</v>
      </c>
      <c r="F60" s="2">
        <f t="shared" si="3"/>
        <v>20.209494999999997</v>
      </c>
      <c r="G60" s="2">
        <f t="shared" si="5"/>
        <v>18.295341999999998</v>
      </c>
      <c r="H60" s="2"/>
      <c r="I60" s="2">
        <f t="array" ref="I60">SUMPRODUCT(B44:B63, (ROW(B44:B63)-ROW(B44)+1)) / (20*21/2)</f>
        <v>20.451964761904762</v>
      </c>
      <c r="J60" s="2">
        <f t="shared" si="4"/>
        <v>20.123682912033622</v>
      </c>
      <c r="K60" s="2">
        <f t="shared" si="6"/>
        <v>18.701502164982145</v>
      </c>
    </row>
    <row r="61" spans="1:11" ht="13.5" x14ac:dyDescent="0.25">
      <c r="A61" s="3">
        <f>TITRES_STAT!B64</f>
        <v>42396</v>
      </c>
      <c r="B61" s="5">
        <f>TITRES_STAT!D64</f>
        <v>19.440999999999999</v>
      </c>
      <c r="C61" s="2">
        <f t="shared" si="0"/>
        <v>3.989999999999938E-2</v>
      </c>
      <c r="D61" s="2">
        <f t="shared" si="1"/>
        <v>20.037839999999999</v>
      </c>
      <c r="E61" s="2">
        <f t="shared" si="2"/>
        <v>20.92606</v>
      </c>
      <c r="F61" s="2">
        <f t="shared" si="3"/>
        <v>20.298314999999995</v>
      </c>
      <c r="G61" s="2">
        <f t="shared" si="5"/>
        <v>18.354421999999996</v>
      </c>
      <c r="H61" s="2"/>
      <c r="I61" s="2">
        <f t="array" ref="I61">SUMPRODUCT(B45:B64, (ROW(B45:B64)-ROW(B45)+1)) / (20*21/2)</f>
        <v>20.358059999999998</v>
      </c>
      <c r="J61" s="2">
        <f t="shared" si="4"/>
        <v>20.058665491839943</v>
      </c>
      <c r="K61" s="2">
        <f t="shared" si="6"/>
        <v>18.730502080080885</v>
      </c>
    </row>
    <row r="62" spans="1:11" ht="13.5" x14ac:dyDescent="0.25">
      <c r="A62" s="3">
        <f>TITRES_STAT!B65</f>
        <v>42397</v>
      </c>
      <c r="B62" s="5">
        <f>TITRES_STAT!D65</f>
        <v>18.912099999999999</v>
      </c>
      <c r="C62" s="2">
        <f t="shared" si="0"/>
        <v>-0.52890000000000015</v>
      </c>
      <c r="D62" s="2">
        <f t="shared" si="1"/>
        <v>19.500920000000001</v>
      </c>
      <c r="E62" s="2">
        <f t="shared" si="2"/>
        <v>20.582750000000001</v>
      </c>
      <c r="F62" s="2">
        <f t="shared" si="3"/>
        <v>20.339234999999995</v>
      </c>
      <c r="G62" s="2">
        <f t="shared" si="5"/>
        <v>18.402923999999999</v>
      </c>
      <c r="H62" s="2"/>
      <c r="I62" s="2">
        <f t="array" ref="I62">SUMPRODUCT(B46:B65, (ROW(B46:B65)-ROW(B46)+1)) / (20*21/2)</f>
        <v>20.255458095238097</v>
      </c>
      <c r="J62" s="2">
        <f t="shared" si="4"/>
        <v>19.949468778331376</v>
      </c>
      <c r="K62" s="2">
        <f t="shared" si="6"/>
        <v>18.737623567136538</v>
      </c>
    </row>
    <row r="63" spans="1:11" ht="13.5" x14ac:dyDescent="0.25">
      <c r="A63" s="3">
        <f>TITRES_STAT!B66</f>
        <v>42398</v>
      </c>
      <c r="B63" s="5">
        <f>TITRES_STAT!D66</f>
        <v>19.421099999999999</v>
      </c>
      <c r="C63" s="2">
        <f t="shared" si="0"/>
        <v>0.50900000000000034</v>
      </c>
      <c r="D63" s="2">
        <f t="shared" si="1"/>
        <v>19.319279999999999</v>
      </c>
      <c r="E63" s="2">
        <f t="shared" si="2"/>
        <v>20.349219999999999</v>
      </c>
      <c r="F63" s="2">
        <f t="shared" si="3"/>
        <v>20.4071</v>
      </c>
      <c r="G63" s="2">
        <f t="shared" si="5"/>
        <v>18.461606</v>
      </c>
      <c r="H63" s="2"/>
      <c r="I63" s="2">
        <f t="array" ref="I63">SUMPRODUCT(B47:B66, (ROW(B47:B66)-ROW(B47)+1)) / (20*21/2)</f>
        <v>20.091497142857143</v>
      </c>
      <c r="J63" s="2">
        <f t="shared" si="4"/>
        <v>19.899147942299816</v>
      </c>
      <c r="K63" s="2">
        <f t="shared" si="6"/>
        <v>18.764426564503733</v>
      </c>
    </row>
    <row r="64" spans="1:11" ht="13.5" x14ac:dyDescent="0.25">
      <c r="A64" s="3">
        <f>TITRES_STAT!B67</f>
        <v>42401</v>
      </c>
      <c r="B64" s="5">
        <f>TITRES_STAT!D67</f>
        <v>19.421099999999999</v>
      </c>
      <c r="C64" s="2">
        <f t="shared" si="0"/>
        <v>0</v>
      </c>
      <c r="D64" s="2">
        <f t="shared" si="1"/>
        <v>19.319279999999999</v>
      </c>
      <c r="E64" s="2">
        <f t="shared" si="2"/>
        <v>20.123669999999997</v>
      </c>
      <c r="F64" s="2">
        <f t="shared" si="3"/>
        <v>20.498420000000003</v>
      </c>
      <c r="G64" s="2">
        <f t="shared" si="5"/>
        <v>18.520288000000004</v>
      </c>
      <c r="H64" s="2"/>
      <c r="I64" s="2">
        <f t="array" ref="I64">SUMPRODUCT(B48:B67, (ROW(B48:B67)-ROW(B48)+1)) / (20*21/2)</f>
        <v>19.929773809523809</v>
      </c>
      <c r="J64" s="2">
        <f t="shared" si="4"/>
        <v>19.853619566842692</v>
      </c>
      <c r="K64" s="2">
        <f t="shared" si="6"/>
        <v>18.790178463934961</v>
      </c>
    </row>
    <row r="65" spans="1:11" ht="13.5" x14ac:dyDescent="0.25">
      <c r="A65" s="3">
        <f>TITRES_STAT!B68</f>
        <v>42402</v>
      </c>
      <c r="B65" s="5">
        <f>TITRES_STAT!D68</f>
        <v>19.421099999999999</v>
      </c>
      <c r="C65" s="2">
        <f t="shared" si="0"/>
        <v>0</v>
      </c>
      <c r="D65" s="2">
        <f t="shared" si="1"/>
        <v>19.323279999999997</v>
      </c>
      <c r="E65" s="2">
        <f t="shared" si="2"/>
        <v>19.901119999999999</v>
      </c>
      <c r="F65" s="2">
        <f t="shared" si="3"/>
        <v>20.563790000000004</v>
      </c>
      <c r="G65" s="2">
        <f t="shared" si="5"/>
        <v>18.569190000000006</v>
      </c>
      <c r="H65" s="2"/>
      <c r="I65" s="2">
        <f t="array" ref="I65">SUMPRODUCT(B49:B68, (ROW(B49:B68)-ROW(B49)+1)) / (20*21/2)</f>
        <v>19.722811428571429</v>
      </c>
      <c r="J65" s="2">
        <f t="shared" si="4"/>
        <v>19.812427227143388</v>
      </c>
      <c r="K65" s="2">
        <f t="shared" si="6"/>
        <v>18.814920484957121</v>
      </c>
    </row>
    <row r="66" spans="1:11" ht="13.5" x14ac:dyDescent="0.25">
      <c r="A66" s="3">
        <f>TITRES_STAT!B69</f>
        <v>42403</v>
      </c>
      <c r="B66" s="5">
        <f>TITRES_STAT!D69</f>
        <v>18.842199999999998</v>
      </c>
      <c r="C66" s="2">
        <f t="shared" si="0"/>
        <v>-0.57890000000000086</v>
      </c>
      <c r="D66" s="2">
        <f t="shared" si="1"/>
        <v>19.203519999999997</v>
      </c>
      <c r="E66" s="2">
        <f t="shared" si="2"/>
        <v>19.62068</v>
      </c>
      <c r="F66" s="2">
        <f t="shared" si="3"/>
        <v>20.560295000000004</v>
      </c>
      <c r="G66" s="2">
        <f t="shared" si="5"/>
        <v>18.605516000000005</v>
      </c>
      <c r="H66" s="2"/>
      <c r="I66" s="2">
        <f t="array" ref="I66">SUMPRODUCT(B50:B69, (ROW(B50:B69)-ROW(B50)+1)) / (20*21/2)</f>
        <v>19.526494285714286</v>
      </c>
      <c r="J66" s="2">
        <f t="shared" si="4"/>
        <v>19.720024634082112</v>
      </c>
      <c r="K66" s="2">
        <f t="shared" si="6"/>
        <v>18.815990269860762</v>
      </c>
    </row>
    <row r="67" spans="1:11" ht="13.5" x14ac:dyDescent="0.25">
      <c r="A67" s="3">
        <f>TITRES_STAT!B70</f>
        <v>42404</v>
      </c>
      <c r="B67" s="5">
        <f>TITRES_STAT!D70</f>
        <v>18.862200000000001</v>
      </c>
      <c r="C67" s="2">
        <f t="shared" si="0"/>
        <v>2.0000000000003126E-2</v>
      </c>
      <c r="D67" s="2">
        <f t="shared" si="1"/>
        <v>19.193540000000002</v>
      </c>
      <c r="E67" s="2">
        <f t="shared" si="2"/>
        <v>19.34723</v>
      </c>
      <c r="F67" s="2">
        <f t="shared" si="3"/>
        <v>20.506405000000001</v>
      </c>
      <c r="G67" s="2">
        <f t="shared" si="5"/>
        <v>18.642242000000003</v>
      </c>
      <c r="H67" s="2"/>
      <c r="I67" s="2">
        <f t="array" ref="I67">SUMPRODUCT(B51:B70, (ROW(B51:B70)-ROW(B51)+1)) / (20*21/2)</f>
        <v>19.348610476190476</v>
      </c>
      <c r="J67" s="2">
        <f t="shared" si="4"/>
        <v>19.638327049883813</v>
      </c>
      <c r="K67" s="2">
        <f t="shared" si="6"/>
        <v>18.817802416140733</v>
      </c>
    </row>
    <row r="68" spans="1:11" ht="13.5" x14ac:dyDescent="0.25">
      <c r="A68" s="3">
        <f>TITRES_STAT!B71</f>
        <v>42405</v>
      </c>
      <c r="B68" s="5">
        <f>TITRES_STAT!D71</f>
        <v>18.333300000000001</v>
      </c>
      <c r="C68" s="2">
        <f t="shared" ref="C68:C131" si="7">B68-B67</f>
        <v>-0.52890000000000015</v>
      </c>
      <c r="D68" s="2">
        <f t="shared" si="1"/>
        <v>18.97598</v>
      </c>
      <c r="E68" s="2">
        <f t="shared" si="2"/>
        <v>19.147629999999999</v>
      </c>
      <c r="F68" s="2">
        <f t="shared" si="3"/>
        <v>20.394629999999999</v>
      </c>
      <c r="G68" s="2">
        <f t="shared" si="5"/>
        <v>18.668390000000006</v>
      </c>
      <c r="H68" s="2"/>
      <c r="I68" s="2">
        <f t="array" ref="I68">SUMPRODUCT(B52:B71, (ROW(B52:B71)-ROW(B52)+1)) / (20*21/2)</f>
        <v>19.235646190476189</v>
      </c>
      <c r="J68" s="2">
        <f t="shared" si="4"/>
        <v>19.514038759418689</v>
      </c>
      <c r="K68" s="2">
        <f t="shared" si="6"/>
        <v>18.798802321390117</v>
      </c>
    </row>
    <row r="69" spans="1:11" ht="13.5" x14ac:dyDescent="0.25">
      <c r="A69" s="3">
        <f>TITRES_STAT!B72</f>
        <v>42408</v>
      </c>
      <c r="B69" s="5">
        <f>TITRES_STAT!D72</f>
        <v>18.333300000000001</v>
      </c>
      <c r="C69" s="2">
        <f t="shared" si="7"/>
        <v>0</v>
      </c>
      <c r="D69" s="2">
        <f t="shared" si="1"/>
        <v>18.758420000000001</v>
      </c>
      <c r="E69" s="2">
        <f t="shared" si="2"/>
        <v>19.03885</v>
      </c>
      <c r="F69" s="2">
        <f t="shared" si="3"/>
        <v>20.220980000000004</v>
      </c>
      <c r="G69" s="2">
        <f t="shared" si="5"/>
        <v>18.694338000000005</v>
      </c>
      <c r="H69" s="2"/>
      <c r="I69" s="2">
        <f t="array" ref="I69">SUMPRODUCT(B53:B72, (ROW(B53:B72)-ROW(B53)+1)) / (20*21/2)</f>
        <v>19.136701428571431</v>
      </c>
      <c r="J69" s="2">
        <f t="shared" si="4"/>
        <v>19.401587448997862</v>
      </c>
      <c r="K69" s="2">
        <f t="shared" si="6"/>
        <v>18.780547328394427</v>
      </c>
    </row>
    <row r="70" spans="1:11" ht="13.5" x14ac:dyDescent="0.25">
      <c r="A70" s="3">
        <f>TITRES_STAT!B73</f>
        <v>42409</v>
      </c>
      <c r="B70" s="5">
        <f>TITRES_STAT!D73</f>
        <v>18.353200000000001</v>
      </c>
      <c r="C70" s="2">
        <f t="shared" si="7"/>
        <v>1.9899999999999807E-2</v>
      </c>
      <c r="D70" s="2">
        <f t="shared" ref="D70:D133" si="8">AVERAGE(B66:B70)</f>
        <v>18.544840000000001</v>
      </c>
      <c r="E70" s="2">
        <f t="shared" si="2"/>
        <v>18.934059999999999</v>
      </c>
      <c r="F70" s="2">
        <f t="shared" si="3"/>
        <v>20.048325000000006</v>
      </c>
      <c r="G70" s="2">
        <f t="shared" si="5"/>
        <v>18.720684000000002</v>
      </c>
      <c r="H70" s="2"/>
      <c r="I70" s="2">
        <f t="array" ref="I70">SUMPRODUCT(B54:B73, (ROW(B54:B73)-ROW(B54)+1)) / (20*21/2)</f>
        <v>19.003018571428569</v>
      </c>
      <c r="J70" s="2">
        <f t="shared" si="4"/>
        <v>19.301741025283778</v>
      </c>
      <c r="K70" s="2">
        <f t="shared" si="6"/>
        <v>18.763788609633863</v>
      </c>
    </row>
    <row r="71" spans="1:11" ht="13.5" x14ac:dyDescent="0.25">
      <c r="A71" s="3">
        <f>TITRES_STAT!B74</f>
        <v>42410</v>
      </c>
      <c r="B71" s="5">
        <f>TITRES_STAT!D74</f>
        <v>18.862200000000001</v>
      </c>
      <c r="C71" s="2">
        <f t="shared" si="7"/>
        <v>0.50900000000000034</v>
      </c>
      <c r="D71" s="2">
        <f t="shared" si="8"/>
        <v>18.548840000000002</v>
      </c>
      <c r="E71" s="2">
        <f t="shared" si="2"/>
        <v>18.876180000000002</v>
      </c>
      <c r="F71" s="2">
        <f t="shared" si="3"/>
        <v>19.901120000000002</v>
      </c>
      <c r="G71" s="2">
        <f t="shared" si="5"/>
        <v>18.757410000000007</v>
      </c>
      <c r="H71" s="2"/>
      <c r="I71" s="2">
        <f t="array" ref="I71">SUMPRODUCT(B55:B74, (ROW(B55:B74)-ROW(B55)+1)) / (20*21/2)</f>
        <v>18.885683809523805</v>
      </c>
      <c r="J71" s="2">
        <f t="shared" si="4"/>
        <v>19.259879975256752</v>
      </c>
      <c r="K71" s="2">
        <f t="shared" si="6"/>
        <v>18.767647879844301</v>
      </c>
    </row>
    <row r="72" spans="1:11" ht="13.5" x14ac:dyDescent="0.25">
      <c r="A72" s="3">
        <f>TITRES_STAT!B75</f>
        <v>42411</v>
      </c>
      <c r="B72" s="5">
        <f>TITRES_STAT!D75</f>
        <v>18.862200000000001</v>
      </c>
      <c r="C72" s="2">
        <f t="shared" si="7"/>
        <v>0</v>
      </c>
      <c r="D72" s="2">
        <f t="shared" si="8"/>
        <v>18.548840000000002</v>
      </c>
      <c r="E72" s="2">
        <f t="shared" si="2"/>
        <v>18.871190000000002</v>
      </c>
      <c r="F72" s="2">
        <f t="shared" si="3"/>
        <v>19.726970000000005</v>
      </c>
      <c r="G72" s="2">
        <f t="shared" si="5"/>
        <v>18.795334000000011</v>
      </c>
      <c r="H72" s="2"/>
      <c r="I72" s="2">
        <f t="array" ref="I72">SUMPRODUCT(B56:B75, (ROW(B56:B75)-ROW(B56)+1)) / (20*21/2)</f>
        <v>18.733936190476189</v>
      </c>
      <c r="J72" s="2">
        <f t="shared" si="4"/>
        <v>19.222005691898964</v>
      </c>
      <c r="K72" s="2">
        <f t="shared" si="6"/>
        <v>18.771355806124916</v>
      </c>
    </row>
    <row r="73" spans="1:11" ht="13.5" x14ac:dyDescent="0.25">
      <c r="A73" s="3">
        <f>TITRES_STAT!B76</f>
        <v>42412</v>
      </c>
      <c r="B73" s="5">
        <f>TITRES_STAT!D76</f>
        <v>18.3233</v>
      </c>
      <c r="C73" s="2">
        <f t="shared" si="7"/>
        <v>-0.53890000000000171</v>
      </c>
      <c r="D73" s="2">
        <f t="shared" si="8"/>
        <v>18.54684</v>
      </c>
      <c r="E73" s="2">
        <f t="shared" si="2"/>
        <v>18.761409999999998</v>
      </c>
      <c r="F73" s="2">
        <f t="shared" si="3"/>
        <v>19.555315000000007</v>
      </c>
      <c r="G73" s="2">
        <f t="shared" si="5"/>
        <v>18.822480000000013</v>
      </c>
      <c r="H73" s="2"/>
      <c r="I73" s="2">
        <f t="array" ref="I73">SUMPRODUCT(B57:B76, (ROW(B57:B76)-ROW(B57)+1)) / (20*21/2)</f>
        <v>18.668018571428572</v>
      </c>
      <c r="J73" s="2">
        <f t="shared" si="4"/>
        <v>19.136414673622873</v>
      </c>
      <c r="K73" s="2">
        <f t="shared" si="6"/>
        <v>18.753784990198451</v>
      </c>
    </row>
    <row r="74" spans="1:11" ht="13.5" x14ac:dyDescent="0.25">
      <c r="A74" s="3">
        <f>TITRES_STAT!B77</f>
        <v>42415</v>
      </c>
      <c r="B74" s="5">
        <f>TITRES_STAT!D77</f>
        <v>18.3233</v>
      </c>
      <c r="C74" s="2">
        <f t="shared" si="7"/>
        <v>0</v>
      </c>
      <c r="D74" s="2">
        <f t="shared" si="8"/>
        <v>18.544840000000001</v>
      </c>
      <c r="E74" s="2">
        <f t="shared" si="2"/>
        <v>18.651629999999997</v>
      </c>
      <c r="F74" s="2">
        <f t="shared" si="3"/>
        <v>19.387650000000001</v>
      </c>
      <c r="G74" s="2">
        <f t="shared" si="5"/>
        <v>18.848628000000009</v>
      </c>
      <c r="H74" s="2"/>
      <c r="I74" s="2">
        <f t="array" ref="I74">SUMPRODUCT(B58:B77, (ROW(B58:B77)-ROW(B58)+1)) / (20*21/2)</f>
        <v>18.714975714285714</v>
      </c>
      <c r="J74" s="2">
        <f t="shared" si="4"/>
        <v>19.058975180896887</v>
      </c>
      <c r="K74" s="2">
        <f t="shared" si="6"/>
        <v>18.736903225876944</v>
      </c>
    </row>
    <row r="75" spans="1:11" ht="13.5" x14ac:dyDescent="0.25">
      <c r="A75" s="3">
        <f>TITRES_STAT!B78</f>
        <v>42416</v>
      </c>
      <c r="B75" s="5">
        <f>TITRES_STAT!D78</f>
        <v>17.7943</v>
      </c>
      <c r="C75" s="2">
        <f t="shared" si="7"/>
        <v>-0.52899999999999991</v>
      </c>
      <c r="D75" s="2">
        <f t="shared" si="8"/>
        <v>18.433060000000001</v>
      </c>
      <c r="E75" s="2">
        <f t="shared" si="2"/>
        <v>18.488949999999996</v>
      </c>
      <c r="F75" s="2">
        <f t="shared" si="3"/>
        <v>19.195035000000001</v>
      </c>
      <c r="G75" s="2">
        <f t="shared" si="5"/>
        <v>18.864196000000014</v>
      </c>
      <c r="H75" s="2"/>
      <c r="I75" s="2">
        <f t="array" ref="I75">SUMPRODUCT(B59:B78, (ROW(B59:B78)-ROW(B59)+1)) / (20*21/2)</f>
        <v>18.810731904761905</v>
      </c>
      <c r="J75" s="2">
        <f t="shared" si="4"/>
        <v>18.938529925573373</v>
      </c>
      <c r="K75" s="2">
        <f t="shared" si="6"/>
        <v>18.699938393489614</v>
      </c>
    </row>
    <row r="76" spans="1:11" ht="13.5" x14ac:dyDescent="0.25">
      <c r="A76" s="3">
        <f>TITRES_STAT!B79</f>
        <v>42417</v>
      </c>
      <c r="B76" s="5">
        <f>TITRES_STAT!D79</f>
        <v>18.5029</v>
      </c>
      <c r="C76" s="2">
        <f t="shared" si="7"/>
        <v>0.70860000000000056</v>
      </c>
      <c r="D76" s="2">
        <f t="shared" si="8"/>
        <v>18.3612</v>
      </c>
      <c r="E76" s="2">
        <f t="shared" ref="E76:E139" si="9">AVERAGE(B67:B76)</f>
        <v>18.455019999999998</v>
      </c>
      <c r="F76" s="2">
        <f t="shared" si="3"/>
        <v>19.037850000000006</v>
      </c>
      <c r="G76" s="2">
        <f t="shared" si="5"/>
        <v>18.893936000000011</v>
      </c>
      <c r="H76" s="2"/>
      <c r="I76" s="2">
        <f t="array" ref="I76">SUMPRODUCT(B60:B79, (ROW(B60:B79)-ROW(B60)+1)) / (20*21/2)</f>
        <v>18.905494285714287</v>
      </c>
      <c r="J76" s="2">
        <f t="shared" si="4"/>
        <v>18.89704136123305</v>
      </c>
      <c r="K76" s="2">
        <f t="shared" si="6"/>
        <v>18.69221139766649</v>
      </c>
    </row>
    <row r="77" spans="1:11" ht="13.5" x14ac:dyDescent="0.25">
      <c r="A77" s="3">
        <f>TITRES_STAT!B80</f>
        <v>42418</v>
      </c>
      <c r="B77" s="5">
        <f>TITRES_STAT!D80</f>
        <v>19.530899999999999</v>
      </c>
      <c r="C77" s="2">
        <f t="shared" si="7"/>
        <v>1.0279999999999987</v>
      </c>
      <c r="D77" s="2">
        <f t="shared" si="8"/>
        <v>18.49494</v>
      </c>
      <c r="E77" s="2">
        <f t="shared" si="9"/>
        <v>18.521890000000003</v>
      </c>
      <c r="F77" s="2">
        <f t="shared" si="3"/>
        <v>18.934560000000001</v>
      </c>
      <c r="G77" s="2">
        <f t="shared" si="5"/>
        <v>18.944036000000008</v>
      </c>
      <c r="H77" s="2"/>
      <c r="I77" s="2">
        <f t="array" ref="I77">SUMPRODUCT(B61:B80, (ROW(B61:B80)-ROW(B61)+1)) / (20*21/2)</f>
        <v>18.997928095238098</v>
      </c>
      <c r="J77" s="2">
        <f t="shared" si="4"/>
        <v>18.957408850639425</v>
      </c>
      <c r="K77" s="2">
        <f t="shared" si="6"/>
        <v>18.725101146777611</v>
      </c>
    </row>
    <row r="78" spans="1:11" ht="13.5" x14ac:dyDescent="0.25">
      <c r="A78" s="3">
        <f>TITRES_STAT!B81</f>
        <v>42419</v>
      </c>
      <c r="B78" s="5">
        <f>TITRES_STAT!D81</f>
        <v>19.940000000000001</v>
      </c>
      <c r="C78" s="2">
        <f t="shared" si="7"/>
        <v>0.40910000000000224</v>
      </c>
      <c r="D78" s="2">
        <f t="shared" si="8"/>
        <v>18.818279999999998</v>
      </c>
      <c r="E78" s="2">
        <f t="shared" si="9"/>
        <v>18.682560000000002</v>
      </c>
      <c r="F78" s="2">
        <f t="shared" si="3"/>
        <v>18.915095000000001</v>
      </c>
      <c r="G78" s="2">
        <f t="shared" si="5"/>
        <v>19.001920000000005</v>
      </c>
      <c r="H78" s="2"/>
      <c r="I78" s="2">
        <f t="array" ref="I78">SUMPRODUCT(B62:B81, (ROW(B62:B81)-ROW(B62)+1)) / (20*21/2)</f>
        <v>19.087938095238098</v>
      </c>
      <c r="J78" s="2">
        <f t="shared" si="4"/>
        <v>19.050988960102337</v>
      </c>
      <c r="K78" s="2">
        <f t="shared" si="6"/>
        <v>18.772744239060842</v>
      </c>
    </row>
    <row r="79" spans="1:11" ht="13.5" x14ac:dyDescent="0.25">
      <c r="A79" s="3">
        <f>TITRES_STAT!B82</f>
        <v>42422</v>
      </c>
      <c r="B79" s="5">
        <f>TITRES_STAT!D82</f>
        <v>19.9101</v>
      </c>
      <c r="C79" s="2">
        <f t="shared" si="7"/>
        <v>-2.990000000000137E-2</v>
      </c>
      <c r="D79" s="2">
        <f t="shared" si="8"/>
        <v>19.135640000000002</v>
      </c>
      <c r="E79" s="2">
        <f t="shared" si="9"/>
        <v>18.840240000000001</v>
      </c>
      <c r="F79" s="2">
        <f t="shared" si="3"/>
        <v>18.939545000000003</v>
      </c>
      <c r="G79" s="2">
        <f t="shared" si="5"/>
        <v>19.059604000000007</v>
      </c>
      <c r="H79" s="2"/>
      <c r="I79" s="2">
        <f t="array" ref="I79">SUMPRODUCT(B63:B82, (ROW(B63:B82)-ROW(B63)+1)) / (20*21/2)</f>
        <v>19.175714285714289</v>
      </c>
      <c r="J79" s="2">
        <f t="shared" si="4"/>
        <v>19.132809059140211</v>
      </c>
      <c r="K79" s="2">
        <f t="shared" si="6"/>
        <v>18.817346425764338</v>
      </c>
    </row>
    <row r="80" spans="1:11" ht="13.5" x14ac:dyDescent="0.25">
      <c r="A80" s="3">
        <f>TITRES_STAT!B83</f>
        <v>42423</v>
      </c>
      <c r="B80" s="5">
        <f>TITRES_STAT!D83</f>
        <v>19.9101</v>
      </c>
      <c r="C80" s="2">
        <f t="shared" si="7"/>
        <v>0</v>
      </c>
      <c r="D80" s="2">
        <f t="shared" si="8"/>
        <v>19.558799999999998</v>
      </c>
      <c r="E80" s="2">
        <f t="shared" si="9"/>
        <v>18.995929999999998</v>
      </c>
      <c r="F80" s="2">
        <f t="shared" si="3"/>
        <v>18.964994999999998</v>
      </c>
      <c r="G80" s="2">
        <f t="shared" si="5"/>
        <v>19.117288000000009</v>
      </c>
      <c r="H80" s="2"/>
      <c r="I80" s="2">
        <f t="array" ref="I80">SUMPRODUCT(B64:B83, (ROW(B64:B83)-ROW(B64)+1)) / (20*21/2)</f>
        <v>19.258738095238094</v>
      </c>
      <c r="J80" s="2">
        <f t="shared" si="4"/>
        <v>19.206836767793526</v>
      </c>
      <c r="K80" s="2">
        <f t="shared" si="6"/>
        <v>18.860199507106913</v>
      </c>
    </row>
    <row r="81" spans="1:11" ht="13.5" x14ac:dyDescent="0.25">
      <c r="A81" s="3">
        <f>TITRES_STAT!B84</f>
        <v>42424</v>
      </c>
      <c r="B81" s="5">
        <f>TITRES_STAT!D84</f>
        <v>19.9101</v>
      </c>
      <c r="C81" s="2">
        <f t="shared" si="7"/>
        <v>0</v>
      </c>
      <c r="D81" s="2">
        <f t="shared" si="8"/>
        <v>19.840240000000001</v>
      </c>
      <c r="E81" s="2">
        <f t="shared" si="9"/>
        <v>19.100720000000003</v>
      </c>
      <c r="F81" s="2">
        <f t="shared" si="3"/>
        <v>18.98845</v>
      </c>
      <c r="G81" s="2">
        <f t="shared" si="5"/>
        <v>19.17617000000001</v>
      </c>
      <c r="H81" s="2"/>
      <c r="I81" s="2">
        <f t="array" ref="I81">SUMPRODUCT(B65:B84, (ROW(B65:B84)-ROW(B65)+1)) / (20*21/2)</f>
        <v>19.254842857142862</v>
      </c>
      <c r="J81" s="2">
        <f t="shared" si="4"/>
        <v>19.273814218479856</v>
      </c>
      <c r="K81" s="2">
        <f t="shared" si="6"/>
        <v>18.901372075455662</v>
      </c>
    </row>
    <row r="82" spans="1:11" ht="13.5" x14ac:dyDescent="0.25">
      <c r="A82" s="3">
        <f>TITRES_STAT!B85</f>
        <v>42425</v>
      </c>
      <c r="B82" s="5">
        <f>TITRES_STAT!D85</f>
        <v>19.9101</v>
      </c>
      <c r="C82" s="2">
        <f t="shared" si="7"/>
        <v>0</v>
      </c>
      <c r="D82" s="2">
        <f t="shared" si="8"/>
        <v>19.916080000000001</v>
      </c>
      <c r="E82" s="2">
        <f t="shared" si="9"/>
        <v>19.205509999999997</v>
      </c>
      <c r="F82" s="2">
        <f t="shared" si="3"/>
        <v>19.038349999999998</v>
      </c>
      <c r="G82" s="2">
        <f t="shared" si="5"/>
        <v>19.234054000000011</v>
      </c>
      <c r="H82" s="2"/>
      <c r="I82" s="2">
        <f t="array" ref="I82">SUMPRODUCT(B66:B85, (ROW(B66:B85)-ROW(B66)+1)) / (20*21/2)</f>
        <v>19.246191428571429</v>
      </c>
      <c r="J82" s="2">
        <f t="shared" si="4"/>
        <v>19.334412864338919</v>
      </c>
      <c r="K82" s="2">
        <f t="shared" si="6"/>
        <v>18.940930033280932</v>
      </c>
    </row>
    <row r="83" spans="1:11" ht="13.5" x14ac:dyDescent="0.25">
      <c r="A83" s="3">
        <f>TITRES_STAT!B86</f>
        <v>42426</v>
      </c>
      <c r="B83" s="5">
        <f>TITRES_STAT!D86</f>
        <v>19.9101</v>
      </c>
      <c r="C83" s="2">
        <f t="shared" si="7"/>
        <v>0</v>
      </c>
      <c r="D83" s="2">
        <f t="shared" si="8"/>
        <v>19.9101</v>
      </c>
      <c r="E83" s="2">
        <f t="shared" si="9"/>
        <v>19.364190000000001</v>
      </c>
      <c r="F83" s="2">
        <f t="shared" si="3"/>
        <v>19.062799999999999</v>
      </c>
      <c r="G83" s="2">
        <f t="shared" si="5"/>
        <v>19.292736000000012</v>
      </c>
      <c r="H83" s="2"/>
      <c r="I83" s="2">
        <f t="array" ref="I83">SUMPRODUCT(B67:B86, (ROW(B67:B86)-ROW(B67)+1)) / (20*21/2)</f>
        <v>19.239773809523811</v>
      </c>
      <c r="J83" s="2">
        <f t="shared" si="4"/>
        <v>19.389240210592355</v>
      </c>
      <c r="K83" s="2">
        <f t="shared" si="6"/>
        <v>18.978936698642464</v>
      </c>
    </row>
    <row r="84" spans="1:11" ht="13.5" x14ac:dyDescent="0.25">
      <c r="A84" s="3">
        <f>TITRES_STAT!B87</f>
        <v>42429</v>
      </c>
      <c r="B84" s="5">
        <f>TITRES_STAT!D87</f>
        <v>19.021899999999999</v>
      </c>
      <c r="C84" s="2">
        <f t="shared" si="7"/>
        <v>-0.88820000000000121</v>
      </c>
      <c r="D84" s="2">
        <f t="shared" si="8"/>
        <v>19.73246</v>
      </c>
      <c r="E84" s="2">
        <f t="shared" si="9"/>
        <v>19.434049999999999</v>
      </c>
      <c r="F84" s="2">
        <f t="shared" ref="F84:F147" si="10">AVERAGE(B65:B84)</f>
        <v>19.042840000000002</v>
      </c>
      <c r="G84" s="2">
        <f t="shared" si="5"/>
        <v>19.330860000000012</v>
      </c>
      <c r="H84" s="2"/>
      <c r="I84" s="2">
        <f t="array" ref="I84">SUMPRODUCT(B68:B87, (ROW(B68:B87)-ROW(B68)+1)) / (20*21/2)</f>
        <v>19.232833333333332</v>
      </c>
      <c r="J84" s="2">
        <f t="shared" si="4"/>
        <v>19.354255428631177</v>
      </c>
      <c r="K84" s="2">
        <f t="shared" si="6"/>
        <v>18.980621533989819</v>
      </c>
    </row>
    <row r="85" spans="1:11" ht="13.5" x14ac:dyDescent="0.25">
      <c r="A85" s="3">
        <f>TITRES_STAT!B88</f>
        <v>42430</v>
      </c>
      <c r="B85" s="5">
        <f>TITRES_STAT!D88</f>
        <v>18.952000000000002</v>
      </c>
      <c r="C85" s="2">
        <f t="shared" si="7"/>
        <v>-6.9899999999996965E-2</v>
      </c>
      <c r="D85" s="2">
        <f t="shared" si="8"/>
        <v>19.540839999999999</v>
      </c>
      <c r="E85" s="2">
        <f t="shared" si="9"/>
        <v>19.549819999999997</v>
      </c>
      <c r="F85" s="2">
        <f t="shared" si="10"/>
        <v>19.019385</v>
      </c>
      <c r="G85" s="2">
        <f t="shared" si="5"/>
        <v>19.370380000000008</v>
      </c>
      <c r="H85" s="2"/>
      <c r="I85" s="2">
        <f t="array" ref="I85">SUMPRODUCT(B69:B88, (ROW(B69:B88)-ROW(B69)+1)) / (20*21/2)</f>
        <v>19.225465238095239</v>
      </c>
      <c r="J85" s="2">
        <f t="shared" ref="J85:J148" si="11">$J$4*B85+J84*(1-$J$4)</f>
        <v>19.315945387809162</v>
      </c>
      <c r="K85" s="2">
        <f t="shared" si="6"/>
        <v>18.979499120892179</v>
      </c>
    </row>
    <row r="86" spans="1:11" ht="13.5" x14ac:dyDescent="0.25">
      <c r="A86" s="3">
        <f>TITRES_STAT!B89</f>
        <v>42431</v>
      </c>
      <c r="B86" s="5">
        <f>TITRES_STAT!D89</f>
        <v>18.952000000000002</v>
      </c>
      <c r="C86" s="2">
        <f t="shared" si="7"/>
        <v>0</v>
      </c>
      <c r="D86" s="2">
        <f t="shared" si="8"/>
        <v>19.349219999999999</v>
      </c>
      <c r="E86" s="2">
        <f t="shared" si="9"/>
        <v>19.594729999999998</v>
      </c>
      <c r="F86" s="2">
        <f t="shared" si="10"/>
        <v>19.024875000000002</v>
      </c>
      <c r="G86" s="2">
        <f t="shared" si="5"/>
        <v>19.409900000000007</v>
      </c>
      <c r="H86" s="2"/>
      <c r="I86" s="2">
        <f t="array" ref="I86">SUMPRODUCT(B70:B89, (ROW(B70:B89)-ROW(B70)+1)) / (20*21/2)</f>
        <v>19.161922380952383</v>
      </c>
      <c r="J86" s="2">
        <f t="shared" si="11"/>
        <v>19.28128392230353</v>
      </c>
      <c r="K86" s="2">
        <f t="shared" si="6"/>
        <v>18.978420723994446</v>
      </c>
    </row>
    <row r="87" spans="1:11" ht="13.5" x14ac:dyDescent="0.25">
      <c r="A87" s="3">
        <f>TITRES_STAT!B90</f>
        <v>42432</v>
      </c>
      <c r="B87" s="5">
        <f>TITRES_STAT!D90</f>
        <v>18.952000000000002</v>
      </c>
      <c r="C87" s="2">
        <f t="shared" si="7"/>
        <v>0</v>
      </c>
      <c r="D87" s="2">
        <f t="shared" si="8"/>
        <v>19.157599999999999</v>
      </c>
      <c r="E87" s="2">
        <f t="shared" si="9"/>
        <v>19.536839999999998</v>
      </c>
      <c r="F87" s="2">
        <f t="shared" si="10"/>
        <v>19.029365000000002</v>
      </c>
      <c r="G87" s="2">
        <f t="shared" si="5"/>
        <v>19.448422000000004</v>
      </c>
      <c r="H87" s="2"/>
      <c r="I87" s="2">
        <f t="array" ref="I87">SUMPRODUCT(B71:B90, (ROW(B71:B90)-ROW(B71)+1)) / (20*21/2)</f>
        <v>19.098094761904761</v>
      </c>
      <c r="J87" s="2">
        <f t="shared" si="11"/>
        <v>19.249923548750814</v>
      </c>
      <c r="K87" s="2">
        <f t="shared" si="6"/>
        <v>18.977384617171136</v>
      </c>
    </row>
    <row r="88" spans="1:11" ht="13.5" x14ac:dyDescent="0.25">
      <c r="A88" s="3">
        <f>TITRES_STAT!B91</f>
        <v>42433</v>
      </c>
      <c r="B88" s="5">
        <f>TITRES_STAT!D91</f>
        <v>18.952000000000002</v>
      </c>
      <c r="C88" s="2">
        <f t="shared" si="7"/>
        <v>0</v>
      </c>
      <c r="D88" s="2">
        <f t="shared" si="8"/>
        <v>18.965979999999998</v>
      </c>
      <c r="E88" s="2">
        <f t="shared" si="9"/>
        <v>19.438040000000001</v>
      </c>
      <c r="F88" s="2">
        <f t="shared" si="10"/>
        <v>19.060300000000002</v>
      </c>
      <c r="G88" s="2">
        <f t="shared" si="5"/>
        <v>19.475168000000007</v>
      </c>
      <c r="H88" s="2"/>
      <c r="I88" s="2">
        <f t="array" ref="I88">SUMPRODUCT(B72:B91, (ROW(B72:B91)-ROW(B72)+1)) / (20*21/2)</f>
        <v>19.034077142857143</v>
      </c>
      <c r="J88" s="2">
        <f t="shared" si="11"/>
        <v>19.221549877441216</v>
      </c>
      <c r="K88" s="2">
        <f t="shared" si="6"/>
        <v>18.976389141987955</v>
      </c>
    </row>
    <row r="89" spans="1:11" ht="13.5" x14ac:dyDescent="0.25">
      <c r="A89" s="3">
        <f>TITRES_STAT!B92</f>
        <v>42436</v>
      </c>
      <c r="B89" s="5">
        <f>TITRES_STAT!D92</f>
        <v>18.3931</v>
      </c>
      <c r="C89" s="2">
        <f t="shared" si="7"/>
        <v>-0.55890000000000128</v>
      </c>
      <c r="D89" s="2">
        <f t="shared" si="8"/>
        <v>18.840220000000002</v>
      </c>
      <c r="E89" s="2">
        <f t="shared" si="9"/>
        <v>19.286340000000003</v>
      </c>
      <c r="F89" s="2">
        <f t="shared" si="10"/>
        <v>19.063290000000002</v>
      </c>
      <c r="G89" s="2">
        <f t="shared" si="5"/>
        <v>19.491136000000004</v>
      </c>
      <c r="H89" s="2"/>
      <c r="I89" s="2">
        <f t="array" ref="I89">SUMPRODUCT(B73:B92, (ROW(B73:B92)-ROW(B73)+1)) / (20*21/2)</f>
        <v>18.973245714285714</v>
      </c>
      <c r="J89" s="2">
        <f t="shared" si="11"/>
        <v>19.142649889113482</v>
      </c>
      <c r="K89" s="2">
        <f t="shared" si="6"/>
        <v>18.953515057988426</v>
      </c>
    </row>
    <row r="90" spans="1:11" ht="13.5" x14ac:dyDescent="0.25">
      <c r="A90" s="3">
        <f>TITRES_STAT!B93</f>
        <v>42437</v>
      </c>
      <c r="B90" s="5">
        <f>TITRES_STAT!D93</f>
        <v>18.3931</v>
      </c>
      <c r="C90" s="2">
        <f t="shared" si="7"/>
        <v>0</v>
      </c>
      <c r="D90" s="2">
        <f t="shared" si="8"/>
        <v>18.728440000000003</v>
      </c>
      <c r="E90" s="2">
        <f t="shared" si="9"/>
        <v>19.134640000000001</v>
      </c>
      <c r="F90" s="2">
        <f t="shared" si="10"/>
        <v>19.065284999999999</v>
      </c>
      <c r="G90" s="2">
        <f t="shared" si="5"/>
        <v>19.496724000000007</v>
      </c>
      <c r="H90" s="2"/>
      <c r="I90" s="2">
        <f t="array" ref="I90">SUMPRODUCT(B74:B93, (ROW(B74:B93)-ROW(B74)+1)) / (20*21/2)</f>
        <v>18.966876666666668</v>
      </c>
      <c r="J90" s="2">
        <f t="shared" si="11"/>
        <v>19.07126418538839</v>
      </c>
      <c r="K90" s="2">
        <f t="shared" si="6"/>
        <v>18.931537996890842</v>
      </c>
    </row>
    <row r="91" spans="1:11" ht="13.5" x14ac:dyDescent="0.25">
      <c r="A91" s="3">
        <f>TITRES_STAT!B94</f>
        <v>42438</v>
      </c>
      <c r="B91" s="5">
        <f>TITRES_STAT!D94</f>
        <v>18.3931</v>
      </c>
      <c r="C91" s="2">
        <f t="shared" si="7"/>
        <v>0</v>
      </c>
      <c r="D91" s="2">
        <f t="shared" si="8"/>
        <v>18.616660000000003</v>
      </c>
      <c r="E91" s="2">
        <f t="shared" si="9"/>
        <v>18.982940000000003</v>
      </c>
      <c r="F91" s="2">
        <f t="shared" si="10"/>
        <v>19.041830000000001</v>
      </c>
      <c r="G91" s="2">
        <f t="shared" si="5"/>
        <v>19.511294000000007</v>
      </c>
      <c r="H91" s="2"/>
      <c r="I91" s="2">
        <f t="array" ref="I91">SUMPRODUCT(B75:B94, (ROW(B75:B94)-ROW(B75)+1)) / (20*21/2)</f>
        <v>18.957513809523807</v>
      </c>
      <c r="J91" s="2">
        <f t="shared" si="11"/>
        <v>19.006677120113306</v>
      </c>
      <c r="K91" s="2">
        <f t="shared" si="6"/>
        <v>18.910422781326496</v>
      </c>
    </row>
    <row r="92" spans="1:11" ht="13.5" x14ac:dyDescent="0.25">
      <c r="A92" s="3">
        <f>TITRES_STAT!B95</f>
        <v>42439</v>
      </c>
      <c r="B92" s="5">
        <f>TITRES_STAT!D95</f>
        <v>18.403099999999998</v>
      </c>
      <c r="C92" s="2">
        <f t="shared" si="7"/>
        <v>9.9999999999980105E-3</v>
      </c>
      <c r="D92" s="2">
        <f t="shared" si="8"/>
        <v>18.506880000000002</v>
      </c>
      <c r="E92" s="2">
        <f t="shared" si="9"/>
        <v>18.832239999999999</v>
      </c>
      <c r="F92" s="2">
        <f t="shared" si="10"/>
        <v>19.018875000000001</v>
      </c>
      <c r="G92" s="2">
        <f t="shared" si="5"/>
        <v>19.517482000000005</v>
      </c>
      <c r="H92" s="2"/>
      <c r="I92" s="2">
        <f t="array" ref="I92">SUMPRODUCT(B76:B95, (ROW(B76:B95)-ROW(B76)+1)) / (20*21/2)</f>
        <v>18.892880952380953</v>
      </c>
      <c r="J92" s="2">
        <f t="shared" si="11"/>
        <v>18.949193584864421</v>
      </c>
      <c r="K92" s="2">
        <f t="shared" si="6"/>
        <v>18.890527770294085</v>
      </c>
    </row>
    <row r="93" spans="1:11" ht="13.5" x14ac:dyDescent="0.25">
      <c r="A93" s="3">
        <f>TITRES_STAT!B96</f>
        <v>42440</v>
      </c>
      <c r="B93" s="5">
        <f>TITRES_STAT!D96</f>
        <v>18.952000000000002</v>
      </c>
      <c r="C93" s="2">
        <f t="shared" si="7"/>
        <v>0.54890000000000327</v>
      </c>
      <c r="D93" s="2">
        <f t="shared" si="8"/>
        <v>18.506879999999999</v>
      </c>
      <c r="E93" s="2">
        <f t="shared" si="9"/>
        <v>18.736429999999999</v>
      </c>
      <c r="F93" s="2">
        <f t="shared" si="10"/>
        <v>19.05031</v>
      </c>
      <c r="G93" s="2">
        <f t="shared" si="5"/>
        <v>19.535246000000008</v>
      </c>
      <c r="H93" s="2"/>
      <c r="I93" s="2">
        <f t="array" ref="I93">SUMPRODUCT(B77:B96, (ROW(B77:B96)-ROW(B77)+1)) / (20*21/2)</f>
        <v>18.825349047619049</v>
      </c>
      <c r="J93" s="2">
        <f t="shared" si="11"/>
        <v>18.949460862496384</v>
      </c>
      <c r="K93" s="2">
        <f t="shared" si="6"/>
        <v>18.892938445968827</v>
      </c>
    </row>
    <row r="94" spans="1:11" ht="13.5" x14ac:dyDescent="0.25">
      <c r="A94" s="3">
        <f>TITRES_STAT!B97</f>
        <v>42443</v>
      </c>
      <c r="B94" s="5">
        <f>TITRES_STAT!D97</f>
        <v>18.952000000000002</v>
      </c>
      <c r="C94" s="2">
        <f t="shared" si="7"/>
        <v>0</v>
      </c>
      <c r="D94" s="2">
        <f t="shared" si="8"/>
        <v>18.618659999999998</v>
      </c>
      <c r="E94" s="2">
        <f t="shared" si="9"/>
        <v>18.72944</v>
      </c>
      <c r="F94" s="2">
        <f t="shared" si="10"/>
        <v>19.081745000000002</v>
      </c>
      <c r="G94" s="2">
        <f t="shared" si="5"/>
        <v>19.56239200000001</v>
      </c>
      <c r="H94" s="2"/>
      <c r="I94" s="2">
        <f t="array" ref="I94">SUMPRODUCT(B78:B97, (ROW(B78:B97)-ROW(B78)+1)) / (20*21/2)</f>
        <v>18.75829238095238</v>
      </c>
      <c r="J94" s="2">
        <f t="shared" si="11"/>
        <v>18.949702685115778</v>
      </c>
      <c r="K94" s="2">
        <f t="shared" si="6"/>
        <v>18.895254585342599</v>
      </c>
    </row>
    <row r="95" spans="1:11" ht="13.5" x14ac:dyDescent="0.25">
      <c r="A95" s="3">
        <f>TITRES_STAT!B98</f>
        <v>42444</v>
      </c>
      <c r="B95" s="5">
        <f>TITRES_STAT!D98</f>
        <v>18.403099999999998</v>
      </c>
      <c r="C95" s="2">
        <f t="shared" si="7"/>
        <v>-0.54890000000000327</v>
      </c>
      <c r="D95" s="2">
        <f t="shared" si="8"/>
        <v>18.620659999999997</v>
      </c>
      <c r="E95" s="2">
        <f t="shared" si="9"/>
        <v>18.674550000000004</v>
      </c>
      <c r="F95" s="2">
        <f t="shared" si="10"/>
        <v>19.112184999999997</v>
      </c>
      <c r="G95" s="2">
        <f t="shared" si="5"/>
        <v>19.568180000000005</v>
      </c>
      <c r="H95" s="2"/>
      <c r="I95" s="2">
        <f t="array" ref="I95">SUMPRODUCT(B79:B98, (ROW(B79:B98)-ROW(B79)+1)) / (20*21/2)</f>
        <v>18.654787142857142</v>
      </c>
      <c r="J95" s="2">
        <f t="shared" si="11"/>
        <v>18.897645286533322</v>
      </c>
      <c r="K95" s="2">
        <f t="shared" si="6"/>
        <v>18.875954405525242</v>
      </c>
    </row>
    <row r="96" spans="1:11" ht="13.5" x14ac:dyDescent="0.25">
      <c r="A96" s="3">
        <f>TITRES_STAT!B99</f>
        <v>42445</v>
      </c>
      <c r="B96" s="5">
        <f>TITRES_STAT!D99</f>
        <v>18.403099999999998</v>
      </c>
      <c r="C96" s="2">
        <f t="shared" si="7"/>
        <v>0</v>
      </c>
      <c r="D96" s="2">
        <f t="shared" si="8"/>
        <v>18.62266</v>
      </c>
      <c r="E96" s="2">
        <f t="shared" si="9"/>
        <v>18.61966</v>
      </c>
      <c r="F96" s="2">
        <f t="shared" si="10"/>
        <v>19.107194999999997</v>
      </c>
      <c r="G96" s="2">
        <f t="shared" si="5"/>
        <v>19.558000000000007</v>
      </c>
      <c r="H96" s="2"/>
      <c r="I96" s="2">
        <f t="array" ref="I96">SUMPRODUCT(B80:B99, (ROW(B80:B99)-ROW(B80)+1)) / (20*21/2)</f>
        <v>18.560691428571424</v>
      </c>
      <c r="J96" s="2">
        <f t="shared" si="11"/>
        <v>18.85054573543491</v>
      </c>
      <c r="K96" s="2">
        <f t="shared" si="6"/>
        <v>18.857411095504645</v>
      </c>
    </row>
    <row r="97" spans="1:11" ht="13.5" x14ac:dyDescent="0.25">
      <c r="A97" s="3">
        <f>TITRES_STAT!B100</f>
        <v>42446</v>
      </c>
      <c r="B97" s="5">
        <f>TITRES_STAT!D100</f>
        <v>18.403099999999998</v>
      </c>
      <c r="C97" s="2">
        <f t="shared" si="7"/>
        <v>0</v>
      </c>
      <c r="D97" s="2">
        <f t="shared" si="8"/>
        <v>18.62266</v>
      </c>
      <c r="E97" s="2">
        <f t="shared" si="9"/>
        <v>18.564769999999999</v>
      </c>
      <c r="F97" s="2">
        <f t="shared" si="10"/>
        <v>19.050804999999997</v>
      </c>
      <c r="G97" s="2">
        <f t="shared" si="5"/>
        <v>19.527262000000004</v>
      </c>
      <c r="H97" s="2"/>
      <c r="I97" s="2">
        <f t="array" ref="I97">SUMPRODUCT(B81:B100, (ROW(B81:B100)-ROW(B81)+1)) / (20*21/2)</f>
        <v>18.475862857142854</v>
      </c>
      <c r="J97" s="2">
        <f t="shared" si="11"/>
        <v>18.807931855869679</v>
      </c>
      <c r="K97" s="2">
        <f t="shared" si="6"/>
        <v>18.839594974112305</v>
      </c>
    </row>
    <row r="98" spans="1:11" ht="13.5" x14ac:dyDescent="0.25">
      <c r="A98" s="3">
        <f>TITRES_STAT!B101</f>
        <v>42447</v>
      </c>
      <c r="B98" s="5">
        <f>TITRES_STAT!D101</f>
        <v>17.963999999999999</v>
      </c>
      <c r="C98" s="2">
        <f t="shared" si="7"/>
        <v>-0.43909999999999982</v>
      </c>
      <c r="D98" s="2">
        <f t="shared" si="8"/>
        <v>18.425059999999998</v>
      </c>
      <c r="E98" s="2">
        <f t="shared" si="9"/>
        <v>18.465969999999999</v>
      </c>
      <c r="F98" s="2">
        <f t="shared" si="10"/>
        <v>18.952005</v>
      </c>
      <c r="G98" s="2">
        <f t="shared" si="5"/>
        <v>19.475166000000005</v>
      </c>
      <c r="H98" s="2"/>
      <c r="I98" s="2">
        <f t="array" ref="I98">SUMPRODUCT(B82:B101, (ROW(B82:B101)-ROW(B82)+1)) / (20*21/2)</f>
        <v>18.400301428571428</v>
      </c>
      <c r="J98" s="2">
        <f t="shared" si="11"/>
        <v>18.727557393405903</v>
      </c>
      <c r="K98" s="2">
        <f t="shared" si="6"/>
        <v>18.805257916303983</v>
      </c>
    </row>
    <row r="99" spans="1:11" ht="13.5" x14ac:dyDescent="0.25">
      <c r="A99" s="3">
        <f>TITRES_STAT!B102</f>
        <v>42450</v>
      </c>
      <c r="B99" s="5">
        <f>TITRES_STAT!D102</f>
        <v>17.963999999999999</v>
      </c>
      <c r="C99" s="2">
        <f t="shared" si="7"/>
        <v>0</v>
      </c>
      <c r="D99" s="2">
        <f t="shared" si="8"/>
        <v>18.227460000000001</v>
      </c>
      <c r="E99" s="2">
        <f t="shared" si="9"/>
        <v>18.42306</v>
      </c>
      <c r="F99" s="2">
        <f t="shared" si="10"/>
        <v>18.854700000000001</v>
      </c>
      <c r="G99" s="2">
        <f t="shared" si="5"/>
        <v>19.398320000000002</v>
      </c>
      <c r="H99" s="2"/>
      <c r="I99" s="2">
        <f t="array" ref="I99">SUMPRODUCT(B83:B102, (ROW(B83:B102)-ROW(B83)+1)) / (20*21/2)</f>
        <v>18.334007142857143</v>
      </c>
      <c r="J99" s="2">
        <f t="shared" si="11"/>
        <v>18.654837641652961</v>
      </c>
      <c r="K99" s="2">
        <f t="shared" si="6"/>
        <v>18.772267409782259</v>
      </c>
    </row>
    <row r="100" spans="1:11" ht="13.5" x14ac:dyDescent="0.25">
      <c r="A100" s="3">
        <f>TITRES_STAT!B103</f>
        <v>42451</v>
      </c>
      <c r="B100" s="5">
        <f>TITRES_STAT!D103</f>
        <v>17.963999999999999</v>
      </c>
      <c r="C100" s="2">
        <f t="shared" si="7"/>
        <v>0</v>
      </c>
      <c r="D100" s="2">
        <f t="shared" si="8"/>
        <v>18.139639999999996</v>
      </c>
      <c r="E100" s="2">
        <f t="shared" si="9"/>
        <v>18.380149999999997</v>
      </c>
      <c r="F100" s="2">
        <f t="shared" si="10"/>
        <v>18.757394999999999</v>
      </c>
      <c r="G100" s="2">
        <f t="shared" si="5"/>
        <v>19.321474000000009</v>
      </c>
      <c r="H100" s="2"/>
      <c r="I100" s="2">
        <f t="array" ref="I100">SUMPRODUCT(B84:B103, (ROW(B84:B103)-ROW(B84)+1)) / (20*21/2)</f>
        <v>18.262722857142855</v>
      </c>
      <c r="J100" s="2">
        <f t="shared" si="11"/>
        <v>18.589043580543155</v>
      </c>
      <c r="K100" s="2">
        <f t="shared" si="6"/>
        <v>18.74057064861433</v>
      </c>
    </row>
    <row r="101" spans="1:11" ht="13.5" x14ac:dyDescent="0.25">
      <c r="A101" s="3">
        <f>TITRES_STAT!B104</f>
        <v>42452</v>
      </c>
      <c r="B101" s="5">
        <f>TITRES_STAT!D104</f>
        <v>17.963999999999999</v>
      </c>
      <c r="C101" s="2">
        <f t="shared" si="7"/>
        <v>0</v>
      </c>
      <c r="D101" s="2">
        <f t="shared" si="8"/>
        <v>18.051819999999999</v>
      </c>
      <c r="E101" s="2">
        <f t="shared" si="9"/>
        <v>18.337239999999998</v>
      </c>
      <c r="F101" s="2">
        <f t="shared" si="10"/>
        <v>18.66009</v>
      </c>
      <c r="G101" s="2">
        <f t="shared" si="5"/>
        <v>19.244628000000002</v>
      </c>
      <c r="H101" s="2"/>
      <c r="I101" s="2">
        <f t="array" ref="I101">SUMPRODUCT(B85:B104, (ROW(B85:B104)-ROW(B85)+1)) / (20*21/2)</f>
        <v>18.201418571428569</v>
      </c>
      <c r="J101" s="2">
        <f t="shared" si="11"/>
        <v>18.529515620491427</v>
      </c>
      <c r="K101" s="2">
        <f t="shared" si="6"/>
        <v>18.71011689768828</v>
      </c>
    </row>
    <row r="102" spans="1:11" ht="13.5" x14ac:dyDescent="0.25">
      <c r="A102" s="3">
        <f>TITRES_STAT!B105</f>
        <v>42453</v>
      </c>
      <c r="B102" s="5">
        <f>TITRES_STAT!D105</f>
        <v>17.963999999999999</v>
      </c>
      <c r="C102" s="2">
        <f t="shared" si="7"/>
        <v>0</v>
      </c>
      <c r="D102" s="2">
        <f t="shared" si="8"/>
        <v>17.963999999999999</v>
      </c>
      <c r="E102" s="2">
        <f t="shared" si="9"/>
        <v>18.293329999999997</v>
      </c>
      <c r="F102" s="2">
        <f t="shared" si="10"/>
        <v>18.562784999999998</v>
      </c>
      <c r="G102" s="2">
        <f t="shared" si="5"/>
        <v>19.157004000000001</v>
      </c>
      <c r="H102" s="2"/>
      <c r="I102" s="2">
        <f t="array" ref="I102">SUMPRODUCT(B86:B105, (ROW(B86:B105)-ROW(B86)+1)) / (20*21/2)</f>
        <v>18.145864761904761</v>
      </c>
      <c r="J102" s="2">
        <f t="shared" si="11"/>
        <v>18.475656989968435</v>
      </c>
      <c r="K102" s="2">
        <f t="shared" si="6"/>
        <v>18.68085741150443</v>
      </c>
    </row>
    <row r="103" spans="1:11" ht="13.5" x14ac:dyDescent="0.25">
      <c r="A103" s="3">
        <f>TITRES_STAT!B106</f>
        <v>42454</v>
      </c>
      <c r="B103" s="5">
        <f>TITRES_STAT!D106</f>
        <v>17.814299999999999</v>
      </c>
      <c r="C103" s="2">
        <f t="shared" si="7"/>
        <v>-0.14969999999999928</v>
      </c>
      <c r="D103" s="2">
        <f t="shared" si="8"/>
        <v>17.934059999999999</v>
      </c>
      <c r="E103" s="2">
        <f t="shared" si="9"/>
        <v>18.179559999999999</v>
      </c>
      <c r="F103" s="2">
        <f t="shared" si="10"/>
        <v>18.457995</v>
      </c>
      <c r="G103" s="2">
        <f t="shared" si="5"/>
        <v>19.078161999999999</v>
      </c>
      <c r="H103" s="2"/>
      <c r="I103" s="2">
        <f t="array" ref="I103">SUMPRODUCT(B87:B106, (ROW(B87:B106)-ROW(B87)+1)) / (20*21/2)</f>
        <v>18.095728571428573</v>
      </c>
      <c r="J103" s="2">
        <f t="shared" si="11"/>
        <v>18.412670609971443</v>
      </c>
      <c r="K103" s="2">
        <f t="shared" si="6"/>
        <v>18.646874767916021</v>
      </c>
    </row>
    <row r="104" spans="1:11" ht="13.5" x14ac:dyDescent="0.25">
      <c r="A104" s="3">
        <f>TITRES_STAT!B107</f>
        <v>42457</v>
      </c>
      <c r="B104" s="5">
        <f>TITRES_STAT!D107</f>
        <v>17.814299999999999</v>
      </c>
      <c r="C104" s="2">
        <f t="shared" si="7"/>
        <v>0</v>
      </c>
      <c r="D104" s="2">
        <f t="shared" si="8"/>
        <v>17.904119999999999</v>
      </c>
      <c r="E104" s="2">
        <f t="shared" si="9"/>
        <v>18.06579</v>
      </c>
      <c r="F104" s="2">
        <f t="shared" si="10"/>
        <v>18.397614999999998</v>
      </c>
      <c r="G104" s="2">
        <f t="shared" si="5"/>
        <v>19.000915999999997</v>
      </c>
      <c r="H104" s="2"/>
      <c r="I104" s="2">
        <f t="array" ref="I104">SUMPRODUCT(B88:B107, (ROW(B88:B107)-ROW(B88)+1)) / (20*21/2)</f>
        <v>17.976876666666666</v>
      </c>
      <c r="J104" s="2">
        <f t="shared" si="11"/>
        <v>18.355682932831307</v>
      </c>
      <c r="K104" s="2">
        <f t="shared" si="6"/>
        <v>18.614224777017352</v>
      </c>
    </row>
    <row r="105" spans="1:11" ht="13.5" x14ac:dyDescent="0.25">
      <c r="A105" s="3">
        <f>TITRES_STAT!B108</f>
        <v>42458</v>
      </c>
      <c r="B105" s="5">
        <f>TITRES_STAT!D108</f>
        <v>17.814299999999999</v>
      </c>
      <c r="C105" s="2">
        <f t="shared" si="7"/>
        <v>0</v>
      </c>
      <c r="D105" s="2">
        <f t="shared" si="8"/>
        <v>17.874180000000003</v>
      </c>
      <c r="E105" s="2">
        <f t="shared" si="9"/>
        <v>18.006909999999998</v>
      </c>
      <c r="F105" s="2">
        <f t="shared" si="10"/>
        <v>18.340730000000001</v>
      </c>
      <c r="G105" s="2">
        <f t="shared" si="5"/>
        <v>18.924269999999993</v>
      </c>
      <c r="H105" s="2"/>
      <c r="I105" s="2">
        <f t="array" ref="I105">SUMPRODUCT(B89:B108, (ROW(B89:B108)-ROW(B89)+1)) / (20*21/2)</f>
        <v>17.915615714285714</v>
      </c>
      <c r="J105" s="2">
        <f t="shared" si="11"/>
        <v>18.304122653514039</v>
      </c>
      <c r="K105" s="2">
        <f t="shared" si="6"/>
        <v>18.582855177918631</v>
      </c>
    </row>
    <row r="106" spans="1:11" ht="13.5" x14ac:dyDescent="0.25">
      <c r="A106" s="3">
        <f>TITRES_STAT!B109</f>
        <v>42459</v>
      </c>
      <c r="B106" s="5">
        <f>TITRES_STAT!D109</f>
        <v>17.814299999999999</v>
      </c>
      <c r="C106" s="2">
        <f t="shared" si="7"/>
        <v>0</v>
      </c>
      <c r="D106" s="2">
        <f t="shared" si="8"/>
        <v>17.844240000000003</v>
      </c>
      <c r="E106" s="2">
        <f t="shared" si="9"/>
        <v>17.948029999999999</v>
      </c>
      <c r="F106" s="2">
        <f t="shared" si="10"/>
        <v>18.283844999999999</v>
      </c>
      <c r="G106" s="2">
        <f t="shared" si="5"/>
        <v>18.847623999999996</v>
      </c>
      <c r="H106" s="2"/>
      <c r="I106" s="2">
        <f t="array" ref="I106">SUMPRODUCT(B90:B109, (ROW(B90:B109)-ROW(B90)+1)) / (20*21/2)</f>
        <v>17.861055714285712</v>
      </c>
      <c r="J106" s="2">
        <f t="shared" si="11"/>
        <v>18.257472876988892</v>
      </c>
      <c r="K106" s="2">
        <f t="shared" si="6"/>
        <v>18.552715759176724</v>
      </c>
    </row>
    <row r="107" spans="1:11" ht="13.5" x14ac:dyDescent="0.25">
      <c r="A107" s="3">
        <f>TITRES_STAT!B110</f>
        <v>42460</v>
      </c>
      <c r="B107" s="5">
        <f>TITRES_STAT!D110</f>
        <v>17.035900000000002</v>
      </c>
      <c r="C107" s="2">
        <f t="shared" si="7"/>
        <v>-0.77839999999999776</v>
      </c>
      <c r="D107" s="2">
        <f t="shared" si="8"/>
        <v>17.658619999999999</v>
      </c>
      <c r="E107" s="2">
        <f t="shared" si="9"/>
        <v>17.811309999999999</v>
      </c>
      <c r="F107" s="2">
        <f t="shared" si="10"/>
        <v>18.188040000000001</v>
      </c>
      <c r="G107" s="2">
        <f t="shared" si="5"/>
        <v>18.756407999999993</v>
      </c>
      <c r="H107" s="2"/>
      <c r="I107" s="2">
        <f t="array" ref="I107">SUMPRODUCT(B91:B110, (ROW(B91:B110)-ROW(B91)+1)) / (20*21/2)</f>
        <v>17.802935238095241</v>
      </c>
      <c r="J107" s="2">
        <f t="shared" si="11"/>
        <v>18.141132602989952</v>
      </c>
      <c r="K107" s="2">
        <f t="shared" si="6"/>
        <v>18.493232788228617</v>
      </c>
    </row>
    <row r="108" spans="1:11" ht="13.5" x14ac:dyDescent="0.25">
      <c r="A108" s="3">
        <f>TITRES_STAT!B111</f>
        <v>42461</v>
      </c>
      <c r="B108" s="5">
        <f>TITRES_STAT!D111</f>
        <v>17.544799999999999</v>
      </c>
      <c r="C108" s="2">
        <f t="shared" si="7"/>
        <v>0.50889999999999702</v>
      </c>
      <c r="D108" s="2">
        <f t="shared" si="8"/>
        <v>17.604719999999997</v>
      </c>
      <c r="E108" s="2">
        <f t="shared" si="9"/>
        <v>17.769390000000001</v>
      </c>
      <c r="F108" s="2">
        <f t="shared" si="10"/>
        <v>18.11768</v>
      </c>
      <c r="G108" s="2">
        <f t="shared" si="5"/>
        <v>18.700717999999998</v>
      </c>
      <c r="H108" s="2"/>
      <c r="I108" s="2">
        <f t="array" ref="I108">SUMPRODUCT(B92:B111, (ROW(B92:B111)-ROW(B92)+1)) / (20*21/2)</f>
        <v>17.749234285714284</v>
      </c>
      <c r="J108" s="2">
        <f t="shared" si="11"/>
        <v>18.084339021752815</v>
      </c>
      <c r="K108" s="2">
        <f t="shared" si="6"/>
        <v>18.456039345552988</v>
      </c>
    </row>
    <row r="109" spans="1:11" ht="13.5" x14ac:dyDescent="0.25">
      <c r="A109" s="3">
        <f>TITRES_STAT!B112</f>
        <v>42464</v>
      </c>
      <c r="B109" s="5">
        <f>TITRES_STAT!D112</f>
        <v>17.544799999999999</v>
      </c>
      <c r="C109" s="2">
        <f t="shared" si="7"/>
        <v>0</v>
      </c>
      <c r="D109" s="2">
        <f t="shared" si="8"/>
        <v>17.550819999999998</v>
      </c>
      <c r="E109" s="2">
        <f t="shared" si="9"/>
        <v>17.727470000000004</v>
      </c>
      <c r="F109" s="2">
        <f t="shared" si="10"/>
        <v>18.075265000000002</v>
      </c>
      <c r="G109" s="2">
        <f t="shared" si="5"/>
        <v>18.663191999999995</v>
      </c>
      <c r="H109" s="2"/>
      <c r="I109" s="2">
        <f t="array" ref="I109">SUMPRODUCT(B93:B112, (ROW(B93:B112)-ROW(B93)+1)) / (20*21/2)</f>
        <v>17.699952857142858</v>
      </c>
      <c r="J109" s="2">
        <f t="shared" si="11"/>
        <v>18.032954353014453</v>
      </c>
      <c r="K109" s="2">
        <f t="shared" si="6"/>
        <v>18.420304469256791</v>
      </c>
    </row>
    <row r="110" spans="1:11" ht="13.5" x14ac:dyDescent="0.25">
      <c r="A110" s="3">
        <f>TITRES_STAT!B113</f>
        <v>42465</v>
      </c>
      <c r="B110" s="5">
        <f>TITRES_STAT!D113</f>
        <v>17.465</v>
      </c>
      <c r="C110" s="2">
        <f t="shared" si="7"/>
        <v>-7.9799999999998761E-2</v>
      </c>
      <c r="D110" s="2">
        <f t="shared" si="8"/>
        <v>17.48096</v>
      </c>
      <c r="E110" s="2">
        <f t="shared" si="9"/>
        <v>17.677570000000003</v>
      </c>
      <c r="F110" s="2">
        <f t="shared" si="10"/>
        <v>18.028860000000002</v>
      </c>
      <c r="G110" s="2">
        <f t="shared" si="5"/>
        <v>18.624469999999995</v>
      </c>
      <c r="H110" s="2"/>
      <c r="I110" s="2">
        <f t="array" ref="I110">SUMPRODUCT(B94:B113, (ROW(B94:B113)-ROW(B94)+1)) / (20*21/2)</f>
        <v>17.655138571428569</v>
      </c>
      <c r="J110" s="2">
        <f t="shared" si="11"/>
        <v>17.978863462251173</v>
      </c>
      <c r="K110" s="2">
        <f t="shared" si="6"/>
        <v>18.382841548893779</v>
      </c>
    </row>
    <row r="111" spans="1:11" ht="13.5" x14ac:dyDescent="0.25">
      <c r="A111" s="3">
        <f>TITRES_STAT!B114</f>
        <v>42466</v>
      </c>
      <c r="B111" s="5">
        <f>TITRES_STAT!D114</f>
        <v>17.465</v>
      </c>
      <c r="C111" s="2">
        <f t="shared" si="7"/>
        <v>0</v>
      </c>
      <c r="D111" s="2">
        <f t="shared" si="8"/>
        <v>17.411100000000001</v>
      </c>
      <c r="E111" s="2">
        <f t="shared" si="9"/>
        <v>17.627670000000002</v>
      </c>
      <c r="F111" s="2">
        <f t="shared" si="10"/>
        <v>17.982454999999998</v>
      </c>
      <c r="G111" s="2">
        <f t="shared" si="5"/>
        <v>18.584949999999996</v>
      </c>
      <c r="H111" s="2"/>
      <c r="I111" s="2">
        <f t="array" ref="I111">SUMPRODUCT(B95:B114, (ROW(B95:B114)-ROW(B95)+1)) / (20*21/2)</f>
        <v>17.617405238095238</v>
      </c>
      <c r="J111" s="2">
        <f t="shared" si="11"/>
        <v>17.929924084893919</v>
      </c>
      <c r="K111" s="2">
        <f t="shared" si="6"/>
        <v>18.346847762662652</v>
      </c>
    </row>
    <row r="112" spans="1:11" ht="13.5" x14ac:dyDescent="0.25">
      <c r="A112" s="3">
        <f>TITRES_STAT!B115</f>
        <v>42467</v>
      </c>
      <c r="B112" s="5">
        <f>TITRES_STAT!D115</f>
        <v>17.465</v>
      </c>
      <c r="C112" s="2">
        <f t="shared" si="7"/>
        <v>0</v>
      </c>
      <c r="D112" s="2">
        <f t="shared" si="8"/>
        <v>17.496919999999999</v>
      </c>
      <c r="E112" s="2">
        <f t="shared" si="9"/>
        <v>17.577769999999997</v>
      </c>
      <c r="F112" s="2">
        <f t="shared" si="10"/>
        <v>17.935549999999999</v>
      </c>
      <c r="G112" s="2">
        <f t="shared" si="5"/>
        <v>18.556007999999999</v>
      </c>
      <c r="H112" s="2"/>
      <c r="I112" s="2">
        <f t="array" ref="I112">SUMPRODUCT(B96:B115, (ROW(B96:B115)-ROW(B96)+1)) / (20*21/2)</f>
        <v>17.537324285714284</v>
      </c>
      <c r="J112" s="2">
        <f t="shared" si="11"/>
        <v>17.885645600618307</v>
      </c>
      <c r="K112" s="2">
        <f t="shared" si="6"/>
        <v>18.312265497460196</v>
      </c>
    </row>
    <row r="113" spans="1:11" ht="13.5" x14ac:dyDescent="0.25">
      <c r="A113" s="3">
        <f>TITRES_STAT!B116</f>
        <v>42468</v>
      </c>
      <c r="B113" s="5">
        <f>TITRES_STAT!D116</f>
        <v>17.465</v>
      </c>
      <c r="C113" s="2">
        <f t="shared" si="7"/>
        <v>0</v>
      </c>
      <c r="D113" s="2">
        <f t="shared" si="8"/>
        <v>17.480960000000003</v>
      </c>
      <c r="E113" s="2">
        <f t="shared" si="9"/>
        <v>17.542839999999998</v>
      </c>
      <c r="F113" s="2">
        <f t="shared" si="10"/>
        <v>17.861199999999993</v>
      </c>
      <c r="G113" s="2">
        <f t="shared" si="5"/>
        <v>18.516885999999996</v>
      </c>
      <c r="H113" s="2"/>
      <c r="I113" s="2">
        <f t="array" ref="I113">SUMPRODUCT(B97:B116, (ROW(B97:B116)-ROW(B97)+1)) / (20*21/2)</f>
        <v>17.420467619047621</v>
      </c>
      <c r="J113" s="2">
        <f t="shared" si="11"/>
        <v>17.845584114845135</v>
      </c>
      <c r="K113" s="2">
        <f t="shared" si="6"/>
        <v>18.279039399520581</v>
      </c>
    </row>
    <row r="114" spans="1:11" ht="13.5" x14ac:dyDescent="0.25">
      <c r="A114" s="3">
        <f>TITRES_STAT!B117</f>
        <v>42471</v>
      </c>
      <c r="B114" s="5">
        <f>TITRES_STAT!D117</f>
        <v>17.465</v>
      </c>
      <c r="C114" s="2">
        <f t="shared" si="7"/>
        <v>0</v>
      </c>
      <c r="D114" s="2">
        <f t="shared" si="8"/>
        <v>17.465</v>
      </c>
      <c r="E114" s="2">
        <f t="shared" si="9"/>
        <v>17.507910000000003</v>
      </c>
      <c r="F114" s="2">
        <f t="shared" si="10"/>
        <v>17.786849999999994</v>
      </c>
      <c r="G114" s="2">
        <f t="shared" ref="G114:G177" si="12">AVERAGE(B65:B114)</f>
        <v>18.477763999999997</v>
      </c>
      <c r="H114" s="2"/>
      <c r="I114" s="2">
        <f t="array" ref="I114">SUMPRODUCT(B98:B117, (ROW(B98:B117)-ROW(B98)+1)) / (20*21/2)</f>
        <v>17.31273523809524</v>
      </c>
      <c r="J114" s="2">
        <f t="shared" si="11"/>
        <v>17.809338008669407</v>
      </c>
      <c r="K114" s="2">
        <f t="shared" si="6"/>
        <v>18.247116285813892</v>
      </c>
    </row>
    <row r="115" spans="1:11" ht="13.5" x14ac:dyDescent="0.25">
      <c r="A115" s="3">
        <f>TITRES_STAT!B118</f>
        <v>42472</v>
      </c>
      <c r="B115" s="5">
        <f>TITRES_STAT!D118</f>
        <v>16.946000000000002</v>
      </c>
      <c r="C115" s="2">
        <f t="shared" si="7"/>
        <v>-0.51899999999999835</v>
      </c>
      <c r="D115" s="2">
        <f t="shared" si="8"/>
        <v>17.3612</v>
      </c>
      <c r="E115" s="2">
        <f t="shared" si="9"/>
        <v>17.42108</v>
      </c>
      <c r="F115" s="2">
        <f t="shared" si="10"/>
        <v>17.713994999999997</v>
      </c>
      <c r="G115" s="2">
        <f t="shared" si="12"/>
        <v>18.428261999999997</v>
      </c>
      <c r="H115" s="2"/>
      <c r="I115" s="2">
        <f t="array" ref="I115">SUMPRODUCT(B99:B118, (ROW(B99:B118)-ROW(B99)+1)) / (20*21/2)</f>
        <v>17.214127142857144</v>
      </c>
      <c r="J115" s="2">
        <f t="shared" si="11"/>
        <v>17.727115341177083</v>
      </c>
      <c r="K115" s="2">
        <f t="shared" ref="K115:K178" si="13">$K$4*B115+(1-$K$4)*K114</f>
        <v>18.196092117742758</v>
      </c>
    </row>
    <row r="116" spans="1:11" ht="13.5" x14ac:dyDescent="0.25">
      <c r="A116" s="3">
        <f>TITRES_STAT!B119</f>
        <v>42473</v>
      </c>
      <c r="B116" s="5">
        <f>TITRES_STAT!D119</f>
        <v>16.486999999999998</v>
      </c>
      <c r="C116" s="2">
        <f t="shared" si="7"/>
        <v>-0.45900000000000318</v>
      </c>
      <c r="D116" s="2">
        <f t="shared" si="8"/>
        <v>17.165599999999998</v>
      </c>
      <c r="E116" s="2">
        <f t="shared" si="9"/>
        <v>17.288350000000001</v>
      </c>
      <c r="F116" s="2">
        <f t="shared" si="10"/>
        <v>17.618189999999998</v>
      </c>
      <c r="G116" s="2">
        <f t="shared" si="12"/>
        <v>18.381157999999999</v>
      </c>
      <c r="H116" s="2"/>
      <c r="I116" s="2">
        <f t="array" ref="I116">SUMPRODUCT(B100:B119, (ROW(B100:B119)-ROW(B100)+1)) / (20*21/2)</f>
        <v>17.122552380952381</v>
      </c>
      <c r="J116" s="2">
        <f t="shared" si="11"/>
        <v>17.609009118207837</v>
      </c>
      <c r="K116" s="2">
        <f t="shared" si="13"/>
        <v>18.129068897439119</v>
      </c>
    </row>
    <row r="117" spans="1:11" ht="13.5" x14ac:dyDescent="0.25">
      <c r="A117" s="3">
        <f>TITRES_STAT!B120</f>
        <v>42474</v>
      </c>
      <c r="B117" s="5">
        <f>TITRES_STAT!D120</f>
        <v>16.486999999999998</v>
      </c>
      <c r="C117" s="2">
        <f t="shared" si="7"/>
        <v>0</v>
      </c>
      <c r="D117" s="2">
        <f t="shared" si="8"/>
        <v>16.97</v>
      </c>
      <c r="E117" s="2">
        <f t="shared" si="9"/>
        <v>17.233460000000001</v>
      </c>
      <c r="F117" s="2">
        <f t="shared" si="10"/>
        <v>17.522385000000003</v>
      </c>
      <c r="G117" s="2">
        <f t="shared" si="12"/>
        <v>18.333653999999999</v>
      </c>
      <c r="H117" s="2"/>
      <c r="I117" s="2">
        <f t="array" ref="I117">SUMPRODUCT(B101:B120, (ROW(B101:B120)-ROW(B101)+1)) / (20*21/2)</f>
        <v>17.038010952380951</v>
      </c>
      <c r="J117" s="2">
        <f t="shared" si="11"/>
        <v>17.502151106949949</v>
      </c>
      <c r="K117" s="2">
        <f t="shared" si="13"/>
        <v>18.064674038716017</v>
      </c>
    </row>
    <row r="118" spans="1:11" ht="13.5" x14ac:dyDescent="0.25">
      <c r="A118" s="3">
        <f>TITRES_STAT!B121</f>
        <v>42475</v>
      </c>
      <c r="B118" s="5">
        <f>TITRES_STAT!D121</f>
        <v>16.486999999999998</v>
      </c>
      <c r="C118" s="2">
        <f t="shared" si="7"/>
        <v>0</v>
      </c>
      <c r="D118" s="2">
        <f t="shared" si="8"/>
        <v>16.774399999999996</v>
      </c>
      <c r="E118" s="2">
        <f t="shared" si="9"/>
        <v>17.127680000000002</v>
      </c>
      <c r="F118" s="2">
        <f t="shared" si="10"/>
        <v>17.448535000000003</v>
      </c>
      <c r="G118" s="2">
        <f t="shared" si="12"/>
        <v>18.296727999999998</v>
      </c>
      <c r="H118" s="2"/>
      <c r="I118" s="2">
        <f t="array" ref="I118">SUMPRODUCT(B102:B121, (ROW(B102:B121)-ROW(B102)+1)) / (20*21/2)</f>
        <v>16.960502857142856</v>
      </c>
      <c r="J118" s="2">
        <f t="shared" si="11"/>
        <v>17.405470049145194</v>
      </c>
      <c r="K118" s="2">
        <f t="shared" si="13"/>
        <v>18.002804468570289</v>
      </c>
    </row>
    <row r="119" spans="1:11" ht="13.5" x14ac:dyDescent="0.25">
      <c r="A119" s="3">
        <f>TITRES_STAT!B122</f>
        <v>42478</v>
      </c>
      <c r="B119" s="5">
        <f>TITRES_STAT!D122</f>
        <v>16.486999999999998</v>
      </c>
      <c r="C119" s="2">
        <f t="shared" si="7"/>
        <v>0</v>
      </c>
      <c r="D119" s="2">
        <f t="shared" si="8"/>
        <v>16.578799999999998</v>
      </c>
      <c r="E119" s="2">
        <f t="shared" si="9"/>
        <v>17.021899999999999</v>
      </c>
      <c r="F119" s="2">
        <f t="shared" si="10"/>
        <v>17.374685000000007</v>
      </c>
      <c r="G119" s="2">
        <f t="shared" si="12"/>
        <v>18.259801999999997</v>
      </c>
      <c r="H119" s="2"/>
      <c r="I119" s="2">
        <f t="array" ref="I119">SUMPRODUCT(B103:B122, (ROW(B103:B122)-ROW(B103)+1)) / (20*21/2)</f>
        <v>16.888123333333333</v>
      </c>
      <c r="J119" s="2">
        <f t="shared" si="11"/>
        <v>17.317996711131368</v>
      </c>
      <c r="K119" s="2">
        <f t="shared" si="13"/>
        <v>17.943361156077337</v>
      </c>
    </row>
    <row r="120" spans="1:11" ht="13.5" x14ac:dyDescent="0.25">
      <c r="A120" s="3">
        <f>TITRES_STAT!B123</f>
        <v>42479</v>
      </c>
      <c r="B120" s="5">
        <f>TITRES_STAT!D123</f>
        <v>16.486999999999998</v>
      </c>
      <c r="C120" s="2">
        <f t="shared" si="7"/>
        <v>0</v>
      </c>
      <c r="D120" s="2">
        <f t="shared" si="8"/>
        <v>16.486999999999998</v>
      </c>
      <c r="E120" s="2">
        <f t="shared" si="9"/>
        <v>16.924099999999999</v>
      </c>
      <c r="F120" s="2">
        <f t="shared" si="10"/>
        <v>17.30083500000001</v>
      </c>
      <c r="G120" s="2">
        <f t="shared" si="12"/>
        <v>18.222477999999995</v>
      </c>
      <c r="H120" s="2"/>
      <c r="I120" s="2">
        <f t="array" ref="I120">SUMPRODUCT(B104:B123, (ROW(B104:B123)-ROW(B104)+1)) / (20*21/2)</f>
        <v>16.774396190476189</v>
      </c>
      <c r="J120" s="2">
        <f t="shared" si="11"/>
        <v>17.238854167214097</v>
      </c>
      <c r="K120" s="2">
        <f t="shared" si="13"/>
        <v>17.886248953878226</v>
      </c>
    </row>
    <row r="121" spans="1:11" ht="13.5" x14ac:dyDescent="0.25">
      <c r="A121" s="3">
        <f>TITRES_STAT!B124</f>
        <v>42480</v>
      </c>
      <c r="B121" s="5">
        <f>TITRES_STAT!D124</f>
        <v>16.486999999999998</v>
      </c>
      <c r="C121" s="2">
        <f t="shared" si="7"/>
        <v>0</v>
      </c>
      <c r="D121" s="2">
        <f t="shared" si="8"/>
        <v>16.486999999999998</v>
      </c>
      <c r="E121" s="2">
        <f t="shared" si="9"/>
        <v>16.826299999999996</v>
      </c>
      <c r="F121" s="2">
        <f t="shared" si="10"/>
        <v>17.226985000000006</v>
      </c>
      <c r="G121" s="2">
        <f t="shared" si="12"/>
        <v>18.174973999999995</v>
      </c>
      <c r="H121" s="2"/>
      <c r="I121" s="2">
        <f t="array" ref="I121">SUMPRODUCT(B105:B124, (ROW(B105:B124)-ROW(B105)+1)) / (20*21/2)</f>
        <v>16.581118095238097</v>
      </c>
      <c r="J121" s="2">
        <f t="shared" si="11"/>
        <v>17.167249008431803</v>
      </c>
      <c r="K121" s="2">
        <f t="shared" si="13"/>
        <v>17.831376445883002</v>
      </c>
    </row>
    <row r="122" spans="1:11" ht="13.5" x14ac:dyDescent="0.25">
      <c r="A122" s="3">
        <f>TITRES_STAT!B125</f>
        <v>42481</v>
      </c>
      <c r="B122" s="5">
        <f>TITRES_STAT!D125</f>
        <v>16.466999999999999</v>
      </c>
      <c r="C122" s="2">
        <f t="shared" si="7"/>
        <v>-1.9999999999999574E-2</v>
      </c>
      <c r="D122" s="2">
        <f t="shared" si="8"/>
        <v>16.482999999999997</v>
      </c>
      <c r="E122" s="2">
        <f t="shared" si="9"/>
        <v>16.726499999999998</v>
      </c>
      <c r="F122" s="2">
        <f t="shared" si="10"/>
        <v>17.152135000000005</v>
      </c>
      <c r="G122" s="2">
        <f t="shared" si="12"/>
        <v>18.12707</v>
      </c>
      <c r="H122" s="2"/>
      <c r="I122" s="2">
        <f t="array" ref="I122">SUMPRODUCT(B106:B125, (ROW(B106:B125)-ROW(B106)+1)) / (20*21/2)</f>
        <v>16.443870476190476</v>
      </c>
      <c r="J122" s="2">
        <f t="shared" si="11"/>
        <v>17.100558626676392</v>
      </c>
      <c r="K122" s="2">
        <f t="shared" si="13"/>
        <v>17.777871487220924</v>
      </c>
    </row>
    <row r="123" spans="1:11" ht="13.5" x14ac:dyDescent="0.25">
      <c r="A123" s="3">
        <f>TITRES_STAT!B126</f>
        <v>42482</v>
      </c>
      <c r="B123" s="5">
        <f>TITRES_STAT!D126</f>
        <v>15.958</v>
      </c>
      <c r="C123" s="2">
        <f t="shared" si="7"/>
        <v>-0.50899999999999856</v>
      </c>
      <c r="D123" s="2">
        <f t="shared" si="8"/>
        <v>16.377199999999998</v>
      </c>
      <c r="E123" s="2">
        <f t="shared" si="9"/>
        <v>16.575799999999994</v>
      </c>
      <c r="F123" s="2">
        <f t="shared" si="10"/>
        <v>17.059320000000003</v>
      </c>
      <c r="G123" s="2">
        <f t="shared" si="12"/>
        <v>18.079763999999997</v>
      </c>
      <c r="H123" s="2"/>
      <c r="I123" s="2">
        <f t="array" ref="I123">SUMPRODUCT(B107:B126, (ROW(B107:B126)-ROW(B107)+1)) / (20*21/2)</f>
        <v>16.380476666666667</v>
      </c>
      <c r="J123" s="2">
        <f t="shared" si="11"/>
        <v>16.991743519373877</v>
      </c>
      <c r="K123" s="2">
        <f t="shared" si="13"/>
        <v>17.706503977918146</v>
      </c>
    </row>
    <row r="124" spans="1:11" ht="13.5" x14ac:dyDescent="0.25">
      <c r="A124" s="3">
        <f>TITRES_STAT!B127</f>
        <v>42485</v>
      </c>
      <c r="B124" s="5">
        <f>TITRES_STAT!D127</f>
        <v>15.0299</v>
      </c>
      <c r="C124" s="2">
        <f t="shared" si="7"/>
        <v>-0.92810000000000059</v>
      </c>
      <c r="D124" s="2">
        <f t="shared" si="8"/>
        <v>16.08578</v>
      </c>
      <c r="E124" s="2">
        <f t="shared" si="9"/>
        <v>16.332289999999997</v>
      </c>
      <c r="F124" s="2">
        <f t="shared" si="10"/>
        <v>16.920100000000001</v>
      </c>
      <c r="G124" s="2">
        <f t="shared" si="12"/>
        <v>18.013895999999999</v>
      </c>
      <c r="H124" s="2"/>
      <c r="I124" s="2">
        <f t="array" ref="I124">SUMPRODUCT(B108:B127, (ROW(B108:B127)-ROW(B108)+1)) / (20*21/2)</f>
        <v>16.370685714285713</v>
      </c>
      <c r="J124" s="2">
        <f t="shared" si="11"/>
        <v>16.804901279433508</v>
      </c>
      <c r="K124" s="2">
        <f t="shared" si="13"/>
        <v>17.601539116039003</v>
      </c>
    </row>
    <row r="125" spans="1:11" ht="13.5" x14ac:dyDescent="0.25">
      <c r="A125" s="3">
        <f>TITRES_STAT!B128</f>
        <v>42486</v>
      </c>
      <c r="B125" s="5">
        <f>TITRES_STAT!D128</f>
        <v>15.478999999999999</v>
      </c>
      <c r="C125" s="2">
        <f t="shared" si="7"/>
        <v>0.44909999999999961</v>
      </c>
      <c r="D125" s="2">
        <f t="shared" si="8"/>
        <v>15.884179999999997</v>
      </c>
      <c r="E125" s="2">
        <f t="shared" si="9"/>
        <v>16.185589999999998</v>
      </c>
      <c r="F125" s="2">
        <f t="shared" si="10"/>
        <v>16.803335000000001</v>
      </c>
      <c r="G125" s="2">
        <f t="shared" si="12"/>
        <v>17.967589999999998</v>
      </c>
      <c r="H125" s="2"/>
      <c r="I125" s="2">
        <f t="array" ref="I125">SUMPRODUCT(B109:B128, (ROW(B109:B128)-ROW(B109)+1)) / (20*21/2)</f>
        <v>16.362890952380951</v>
      </c>
      <c r="J125" s="2">
        <f t="shared" si="11"/>
        <v>16.678624967106508</v>
      </c>
      <c r="K125" s="2">
        <f t="shared" si="13"/>
        <v>17.518302287959045</v>
      </c>
    </row>
    <row r="126" spans="1:11" ht="13.5" x14ac:dyDescent="0.25">
      <c r="A126" s="3">
        <f>TITRES_STAT!B129</f>
        <v>42487</v>
      </c>
      <c r="B126" s="5">
        <f>TITRES_STAT!D129</f>
        <v>16.137699999999999</v>
      </c>
      <c r="C126" s="2">
        <f t="shared" si="7"/>
        <v>0.65869999999999962</v>
      </c>
      <c r="D126" s="2">
        <f t="shared" si="8"/>
        <v>15.814319999999999</v>
      </c>
      <c r="E126" s="2">
        <f t="shared" si="9"/>
        <v>16.150659999999998</v>
      </c>
      <c r="F126" s="2">
        <f t="shared" si="10"/>
        <v>16.719504999999998</v>
      </c>
      <c r="G126" s="2">
        <f t="shared" si="12"/>
        <v>17.920285999999997</v>
      </c>
      <c r="H126" s="2"/>
      <c r="I126" s="2">
        <f t="array" ref="I126">SUMPRODUCT(B110:B129, (ROW(B110:B129)-ROW(B110)+1)) / (20*21/2)</f>
        <v>16.359515714285717</v>
      </c>
      <c r="J126" s="2">
        <f t="shared" si="11"/>
        <v>16.627108303572555</v>
      </c>
      <c r="K126" s="2">
        <f t="shared" si="13"/>
        <v>17.464161021764571</v>
      </c>
    </row>
    <row r="127" spans="1:11" ht="13.5" x14ac:dyDescent="0.25">
      <c r="A127" s="3">
        <f>TITRES_STAT!B130</f>
        <v>42488</v>
      </c>
      <c r="B127" s="5">
        <f>TITRES_STAT!D130</f>
        <v>16.616700000000002</v>
      </c>
      <c r="C127" s="2">
        <f t="shared" si="7"/>
        <v>0.47900000000000276</v>
      </c>
      <c r="D127" s="2">
        <f t="shared" si="8"/>
        <v>15.844259999999997</v>
      </c>
      <c r="E127" s="2">
        <f t="shared" si="9"/>
        <v>16.163629999999998</v>
      </c>
      <c r="F127" s="2">
        <f t="shared" si="10"/>
        <v>16.698544999999999</v>
      </c>
      <c r="G127" s="2">
        <f t="shared" si="12"/>
        <v>17.862001999999997</v>
      </c>
      <c r="H127" s="2"/>
      <c r="I127" s="2">
        <f t="array" ref="I127">SUMPRODUCT(B111:B130, (ROW(B111:B130)-ROW(B111)+1)) / (20*21/2)</f>
        <v>16.406179047619048</v>
      </c>
      <c r="J127" s="2">
        <f t="shared" si="11"/>
        <v>16.626117036565645</v>
      </c>
      <c r="K127" s="2">
        <f t="shared" si="13"/>
        <v>17.430927256205177</v>
      </c>
    </row>
    <row r="128" spans="1:11" ht="13.5" x14ac:dyDescent="0.25">
      <c r="A128" s="3">
        <f>TITRES_STAT!B131</f>
        <v>42489</v>
      </c>
      <c r="B128" s="5">
        <f>TITRES_STAT!D131</f>
        <v>16.616700000000002</v>
      </c>
      <c r="C128" s="2">
        <f t="shared" si="7"/>
        <v>0</v>
      </c>
      <c r="D128" s="2">
        <f t="shared" si="8"/>
        <v>15.975999999999999</v>
      </c>
      <c r="E128" s="2">
        <f t="shared" si="9"/>
        <v>16.176600000000001</v>
      </c>
      <c r="F128" s="2">
        <f t="shared" si="10"/>
        <v>16.652139999999996</v>
      </c>
      <c r="G128" s="2">
        <f t="shared" si="12"/>
        <v>17.795535999999998</v>
      </c>
      <c r="H128" s="2"/>
      <c r="I128" s="2">
        <f t="array" ref="I128">SUMPRODUCT(B112:B131, (ROW(B112:B131)-ROW(B112)+1)) / (20*21/2)</f>
        <v>16.503077142857144</v>
      </c>
      <c r="J128" s="2">
        <f t="shared" si="11"/>
        <v>16.625220175940346</v>
      </c>
      <c r="K128" s="2">
        <f t="shared" si="13"/>
        <v>17.398996775569678</v>
      </c>
    </row>
    <row r="129" spans="1:11" ht="13.5" x14ac:dyDescent="0.25">
      <c r="A129" s="3">
        <f>TITRES_STAT!B132</f>
        <v>42492</v>
      </c>
      <c r="B129" s="5">
        <f>TITRES_STAT!D132</f>
        <v>16.616700000000002</v>
      </c>
      <c r="C129" s="2">
        <f t="shared" si="7"/>
        <v>0</v>
      </c>
      <c r="D129" s="2">
        <f t="shared" si="8"/>
        <v>16.29336</v>
      </c>
      <c r="E129" s="2">
        <f t="shared" si="9"/>
        <v>16.18957</v>
      </c>
      <c r="F129" s="2">
        <f t="shared" si="10"/>
        <v>16.605734999999996</v>
      </c>
      <c r="G129" s="2">
        <f t="shared" si="12"/>
        <v>17.729668</v>
      </c>
      <c r="H129" s="2"/>
      <c r="I129" s="2">
        <f t="array" ref="I129">SUMPRODUCT(B113:B132, (ROW(B113:B132)-ROW(B113)+1)) / (20*21/2)</f>
        <v>16.524224285714286</v>
      </c>
      <c r="J129" s="2">
        <f t="shared" si="11"/>
        <v>16.624408730612693</v>
      </c>
      <c r="K129" s="2">
        <f t="shared" si="13"/>
        <v>17.368318470645377</v>
      </c>
    </row>
    <row r="130" spans="1:11" ht="13.5" x14ac:dyDescent="0.25">
      <c r="A130" s="3">
        <f>TITRES_STAT!B133</f>
        <v>42493</v>
      </c>
      <c r="B130" s="5">
        <f>TITRES_STAT!D133</f>
        <v>17.095700000000001</v>
      </c>
      <c r="C130" s="2">
        <f t="shared" si="7"/>
        <v>0.4789999999999992</v>
      </c>
      <c r="D130" s="2">
        <f t="shared" si="8"/>
        <v>16.616700000000002</v>
      </c>
      <c r="E130" s="2">
        <f t="shared" si="9"/>
        <v>16.250440000000001</v>
      </c>
      <c r="F130" s="2">
        <f t="shared" si="10"/>
        <v>16.587269999999997</v>
      </c>
      <c r="G130" s="2">
        <f t="shared" si="12"/>
        <v>17.673380000000002</v>
      </c>
      <c r="H130" s="2"/>
      <c r="I130" s="2">
        <f t="array" ref="I130">SUMPRODUCT(B114:B133, (ROW(B114:B133)-ROW(B114)+1)) / (20*21/2)</f>
        <v>16.529450952380955</v>
      </c>
      <c r="J130" s="2">
        <f t="shared" si="11"/>
        <v>16.669293613411483</v>
      </c>
      <c r="K130" s="2">
        <f t="shared" si="13"/>
        <v>17.35762755022791</v>
      </c>
    </row>
    <row r="131" spans="1:11" ht="13.5" x14ac:dyDescent="0.25">
      <c r="A131" s="3">
        <f>TITRES_STAT!B134</f>
        <v>42494</v>
      </c>
      <c r="B131" s="5">
        <f>TITRES_STAT!D134</f>
        <v>17.604700000000001</v>
      </c>
      <c r="C131" s="2">
        <f t="shared" si="7"/>
        <v>0.50900000000000034</v>
      </c>
      <c r="D131" s="2">
        <f t="shared" si="8"/>
        <v>16.9101</v>
      </c>
      <c r="E131" s="2">
        <f t="shared" si="9"/>
        <v>16.362210000000001</v>
      </c>
      <c r="F131" s="2">
        <f t="shared" si="10"/>
        <v>16.594254999999997</v>
      </c>
      <c r="G131" s="2">
        <f t="shared" si="12"/>
        <v>17.627272000000001</v>
      </c>
      <c r="H131" s="2"/>
      <c r="I131" s="2">
        <f t="array" ref="I131">SUMPRODUCT(B115:B134, (ROW(B115:B134)-ROW(B115)+1)) / (20*21/2)</f>
        <v>16.492145714285716</v>
      </c>
      <c r="J131" s="2">
        <f t="shared" si="11"/>
        <v>16.758379935943722</v>
      </c>
      <c r="K131" s="2">
        <f t="shared" si="13"/>
        <v>17.36731666590525</v>
      </c>
    </row>
    <row r="132" spans="1:11" ht="13.5" x14ac:dyDescent="0.25">
      <c r="A132" s="3">
        <f>TITRES_STAT!B135</f>
        <v>42495</v>
      </c>
      <c r="B132" s="5">
        <f>TITRES_STAT!D135</f>
        <v>16.816299999999998</v>
      </c>
      <c r="C132" s="2">
        <f t="shared" ref="C132:C195" si="14">B132-B131</f>
        <v>-0.78840000000000288</v>
      </c>
      <c r="D132" s="2">
        <f t="shared" si="8"/>
        <v>16.950020000000002</v>
      </c>
      <c r="E132" s="2">
        <f t="shared" si="9"/>
        <v>16.39714</v>
      </c>
      <c r="F132" s="2">
        <f t="shared" si="10"/>
        <v>16.561820000000001</v>
      </c>
      <c r="G132" s="2">
        <f t="shared" si="12"/>
        <v>17.565396</v>
      </c>
      <c r="H132" s="2"/>
      <c r="I132" s="2">
        <f t="array" ref="I132">SUMPRODUCT(B116:B135, (ROW(B116:B135)-ROW(B116)+1)) / (20*21/2)</f>
        <v>16.462160952380955</v>
      </c>
      <c r="J132" s="2">
        <f t="shared" si="11"/>
        <v>16.763896132520511</v>
      </c>
      <c r="K132" s="2">
        <f t="shared" si="13"/>
        <v>17.345708169203085</v>
      </c>
    </row>
    <row r="133" spans="1:11" ht="13.5" x14ac:dyDescent="0.25">
      <c r="A133" s="3">
        <f>TITRES_STAT!B136</f>
        <v>42496</v>
      </c>
      <c r="B133" s="5">
        <f>TITRES_STAT!D136</f>
        <v>16.616700000000002</v>
      </c>
      <c r="C133" s="2">
        <f t="shared" si="14"/>
        <v>-0.19959999999999667</v>
      </c>
      <c r="D133" s="2">
        <f t="shared" si="8"/>
        <v>16.950020000000002</v>
      </c>
      <c r="E133" s="2">
        <f t="shared" si="9"/>
        <v>16.463010000000001</v>
      </c>
      <c r="F133" s="2">
        <f t="shared" si="10"/>
        <v>16.519404999999999</v>
      </c>
      <c r="G133" s="2">
        <f t="shared" si="12"/>
        <v>17.499527999999998</v>
      </c>
      <c r="H133" s="2"/>
      <c r="I133" s="2">
        <f t="array" ref="I133">SUMPRODUCT(B117:B136, (ROW(B117:B136)-ROW(B117)+1)) / (20*21/2)</f>
        <v>16.438872857142858</v>
      </c>
      <c r="J133" s="2">
        <f t="shared" si="11"/>
        <v>16.749877453232845</v>
      </c>
      <c r="K133" s="2">
        <f t="shared" si="13"/>
        <v>17.317119613548062</v>
      </c>
    </row>
    <row r="134" spans="1:11" ht="13.5" x14ac:dyDescent="0.25">
      <c r="A134" s="3">
        <f>TITRES_STAT!B137</f>
        <v>42499</v>
      </c>
      <c r="B134" s="5">
        <f>TITRES_STAT!D137</f>
        <v>16.127700000000001</v>
      </c>
      <c r="C134" s="2">
        <f t="shared" si="14"/>
        <v>-0.48900000000000077</v>
      </c>
      <c r="D134" s="2">
        <f t="shared" ref="D134:D197" si="15">AVERAGE(B130:B134)</f>
        <v>16.852219999999999</v>
      </c>
      <c r="E134" s="2">
        <f t="shared" si="9"/>
        <v>16.572790000000001</v>
      </c>
      <c r="F134" s="2">
        <f t="shared" si="10"/>
        <v>16.452539999999999</v>
      </c>
      <c r="G134" s="2">
        <f t="shared" si="12"/>
        <v>17.441643999999997</v>
      </c>
      <c r="H134" s="2"/>
      <c r="I134" s="2">
        <f t="array" ref="I134">SUMPRODUCT(B118:B137, (ROW(B118:B137)-ROW(B118)+1)) / (20*21/2)</f>
        <v>16.417105714285711</v>
      </c>
      <c r="J134" s="2">
        <f t="shared" si="11"/>
        <v>16.69062245768686</v>
      </c>
      <c r="K134" s="2">
        <f t="shared" si="13"/>
        <v>17.270475707134413</v>
      </c>
    </row>
    <row r="135" spans="1:11" ht="13.5" x14ac:dyDescent="0.25">
      <c r="A135" s="3">
        <f>TITRES_STAT!B138</f>
        <v>42500</v>
      </c>
      <c r="B135" s="5">
        <f>TITRES_STAT!D138</f>
        <v>16.137699999999999</v>
      </c>
      <c r="C135" s="2">
        <f t="shared" si="14"/>
        <v>9.9999999999980105E-3</v>
      </c>
      <c r="D135" s="2">
        <f t="shared" si="15"/>
        <v>16.660620000000002</v>
      </c>
      <c r="E135" s="2">
        <f t="shared" si="9"/>
        <v>16.638660000000002</v>
      </c>
      <c r="F135" s="2">
        <f t="shared" si="10"/>
        <v>16.412124999999996</v>
      </c>
      <c r="G135" s="2">
        <f t="shared" si="12"/>
        <v>17.385357999999997</v>
      </c>
      <c r="H135" s="2"/>
      <c r="I135" s="2">
        <f t="array" ref="I135">SUMPRODUCT(B119:B138, (ROW(B119:B138)-ROW(B119)+1)) / (20*21/2)</f>
        <v>16.36549761904762</v>
      </c>
      <c r="J135" s="2">
        <f t="shared" si="11"/>
        <v>16.637963176002398</v>
      </c>
      <c r="K135" s="2">
        <f t="shared" si="13"/>
        <v>17.226053130384042</v>
      </c>
    </row>
    <row r="136" spans="1:11" ht="13.5" x14ac:dyDescent="0.25">
      <c r="A136" s="3">
        <f>TITRES_STAT!B139</f>
        <v>42501</v>
      </c>
      <c r="B136" s="5">
        <f>TITRES_STAT!D139</f>
        <v>16.1676</v>
      </c>
      <c r="C136" s="2">
        <f t="shared" si="14"/>
        <v>2.990000000000137E-2</v>
      </c>
      <c r="D136" s="2">
        <f t="shared" si="15"/>
        <v>16.373199999999997</v>
      </c>
      <c r="E136" s="2">
        <f t="shared" si="9"/>
        <v>16.641649999999998</v>
      </c>
      <c r="F136" s="2">
        <f t="shared" si="10"/>
        <v>16.396155</v>
      </c>
      <c r="G136" s="2">
        <f t="shared" si="12"/>
        <v>17.329669999999993</v>
      </c>
      <c r="H136" s="2"/>
      <c r="I136" s="2">
        <f t="array" ref="I136">SUMPRODUCT(B120:B139, (ROW(B120:B139)-ROW(B120)+1)) / (20*21/2)</f>
        <v>16.329330952380953</v>
      </c>
      <c r="J136" s="2">
        <f t="shared" si="11"/>
        <v>16.593166683049787</v>
      </c>
      <c r="K136" s="2">
        <f t="shared" si="13"/>
        <v>17.184545164486629</v>
      </c>
    </row>
    <row r="137" spans="1:11" ht="13.5" x14ac:dyDescent="0.25">
      <c r="A137" s="3">
        <f>TITRES_STAT!B140</f>
        <v>42502</v>
      </c>
      <c r="B137" s="5">
        <f>TITRES_STAT!D140</f>
        <v>16.1676</v>
      </c>
      <c r="C137" s="2">
        <f t="shared" si="14"/>
        <v>0</v>
      </c>
      <c r="D137" s="2">
        <f t="shared" si="15"/>
        <v>16.243459999999999</v>
      </c>
      <c r="E137" s="2">
        <f t="shared" si="9"/>
        <v>16.59674</v>
      </c>
      <c r="F137" s="2">
        <f t="shared" si="10"/>
        <v>16.380184999999997</v>
      </c>
      <c r="G137" s="2">
        <f t="shared" si="12"/>
        <v>17.273981999999997</v>
      </c>
      <c r="H137" s="2"/>
      <c r="I137" s="2">
        <f t="array" ref="I137">SUMPRODUCT(B121:B140, (ROW(B121:B140)-ROW(B121)+1)) / (20*21/2)</f>
        <v>16.341254761904761</v>
      </c>
      <c r="J137" s="2">
        <f t="shared" si="11"/>
        <v>16.552636522759332</v>
      </c>
      <c r="K137" s="2">
        <f t="shared" si="13"/>
        <v>17.144664961957741</v>
      </c>
    </row>
    <row r="138" spans="1:11" ht="13.5" x14ac:dyDescent="0.25">
      <c r="A138" s="3">
        <f>TITRES_STAT!B141</f>
        <v>42503</v>
      </c>
      <c r="B138" s="5">
        <f>TITRES_STAT!D141</f>
        <v>15.8383</v>
      </c>
      <c r="C138" s="2">
        <f t="shared" si="14"/>
        <v>-0.32929999999999993</v>
      </c>
      <c r="D138" s="2">
        <f t="shared" si="15"/>
        <v>16.087780000000002</v>
      </c>
      <c r="E138" s="2">
        <f t="shared" si="9"/>
        <v>16.518899999999999</v>
      </c>
      <c r="F138" s="2">
        <f t="shared" si="10"/>
        <v>16.347749999999998</v>
      </c>
      <c r="G138" s="2">
        <f t="shared" si="12"/>
        <v>17.211707999999998</v>
      </c>
      <c r="H138" s="2"/>
      <c r="I138" s="2">
        <f t="array" ref="I138">SUMPRODUCT(B122:B141, (ROW(B122:B141)-ROW(B122)+1)) / (20*21/2)</f>
        <v>16.353369047619047</v>
      </c>
      <c r="J138" s="2">
        <f t="shared" si="11"/>
        <v>16.48460447297273</v>
      </c>
      <c r="K138" s="2">
        <f t="shared" si="13"/>
        <v>17.093434963449596</v>
      </c>
    </row>
    <row r="139" spans="1:11" ht="13.5" x14ac:dyDescent="0.25">
      <c r="A139" s="3">
        <f>TITRES_STAT!B142</f>
        <v>42506</v>
      </c>
      <c r="B139" s="5">
        <f>TITRES_STAT!D142</f>
        <v>15.968</v>
      </c>
      <c r="C139" s="2">
        <f t="shared" si="14"/>
        <v>0.1296999999999997</v>
      </c>
      <c r="D139" s="2">
        <f t="shared" si="15"/>
        <v>16.05584</v>
      </c>
      <c r="E139" s="2">
        <f t="shared" si="9"/>
        <v>16.454029999999996</v>
      </c>
      <c r="F139" s="2">
        <f t="shared" si="10"/>
        <v>16.321800000000003</v>
      </c>
      <c r="G139" s="2">
        <f t="shared" si="12"/>
        <v>17.163205999999999</v>
      </c>
      <c r="H139" s="2"/>
      <c r="I139" s="2">
        <f t="array" ref="I139">SUMPRODUCT(B123:B142, (ROW(B123:B142)-ROW(B123)+1)) / (20*21/2)</f>
        <v>16.416054761904764</v>
      </c>
      <c r="J139" s="2">
        <f t="shared" si="11"/>
        <v>16.435404046975329</v>
      </c>
      <c r="K139" s="2">
        <f t="shared" si="13"/>
        <v>17.049300259000592</v>
      </c>
    </row>
    <row r="140" spans="1:11" ht="13.5" x14ac:dyDescent="0.25">
      <c r="A140" s="3">
        <f>TITRES_STAT!B143</f>
        <v>42507</v>
      </c>
      <c r="B140" s="5">
        <f>TITRES_STAT!D143</f>
        <v>16.446999999999999</v>
      </c>
      <c r="C140" s="2">
        <f t="shared" si="14"/>
        <v>0.4789999999999992</v>
      </c>
      <c r="D140" s="2">
        <f t="shared" si="15"/>
        <v>16.117700000000003</v>
      </c>
      <c r="E140" s="2">
        <f t="shared" ref="E140:E203" si="16">AVERAGE(B131:B140)</f>
        <v>16.389159999999997</v>
      </c>
      <c r="F140" s="2">
        <f t="shared" si="10"/>
        <v>16.319800000000004</v>
      </c>
      <c r="G140" s="2">
        <f t="shared" si="12"/>
        <v>17.124283999999999</v>
      </c>
      <c r="H140" s="2"/>
      <c r="I140" s="2">
        <f t="array" ref="I140">SUMPRODUCT(B124:B143, (ROW(B124:B143)-ROW(B124)+1)) / (20*21/2)</f>
        <v>16.568507142857143</v>
      </c>
      <c r="J140" s="2">
        <f t="shared" si="11"/>
        <v>16.436508423453869</v>
      </c>
      <c r="K140" s="2">
        <f t="shared" si="13"/>
        <v>17.025680641000569</v>
      </c>
    </row>
    <row r="141" spans="1:11" ht="13.5" x14ac:dyDescent="0.25">
      <c r="A141" s="3">
        <f>TITRES_STAT!B144</f>
        <v>42508</v>
      </c>
      <c r="B141" s="5">
        <f>TITRES_STAT!D144</f>
        <v>16.446999999999999</v>
      </c>
      <c r="C141" s="2">
        <f t="shared" si="14"/>
        <v>0</v>
      </c>
      <c r="D141" s="2">
        <f t="shared" si="15"/>
        <v>16.173580000000001</v>
      </c>
      <c r="E141" s="2">
        <f t="shared" si="16"/>
        <v>16.273389999999999</v>
      </c>
      <c r="F141" s="2">
        <f t="shared" si="10"/>
        <v>16.317800000000002</v>
      </c>
      <c r="G141" s="2">
        <f t="shared" si="12"/>
        <v>17.085362</v>
      </c>
      <c r="H141" s="2"/>
      <c r="I141" s="2">
        <f t="array" ref="I141">SUMPRODUCT(B125:B144, (ROW(B125:B144)-ROW(B125)+1)) / (20*21/2)</f>
        <v>16.713407142857147</v>
      </c>
      <c r="J141" s="2">
        <f t="shared" si="11"/>
        <v>16.437507621220167</v>
      </c>
      <c r="K141" s="2">
        <f t="shared" si="13"/>
        <v>17.002987282529961</v>
      </c>
    </row>
    <row r="142" spans="1:11" ht="13.5" x14ac:dyDescent="0.25">
      <c r="A142" s="3">
        <f>TITRES_STAT!B145</f>
        <v>42509</v>
      </c>
      <c r="B142" s="5">
        <f>TITRES_STAT!D145</f>
        <v>16.975999999999999</v>
      </c>
      <c r="C142" s="2">
        <f t="shared" si="14"/>
        <v>0.52899999999999991</v>
      </c>
      <c r="D142" s="2">
        <f t="shared" si="15"/>
        <v>16.335259999999998</v>
      </c>
      <c r="E142" s="2">
        <f t="shared" si="16"/>
        <v>16.289359999999999</v>
      </c>
      <c r="F142" s="2">
        <f t="shared" si="10"/>
        <v>16.343250000000001</v>
      </c>
      <c r="G142" s="2">
        <f t="shared" si="12"/>
        <v>17.056820000000002</v>
      </c>
      <c r="H142" s="2"/>
      <c r="I142" s="2">
        <f t="array" ref="I142">SUMPRODUCT(B126:B145, (ROW(B126:B145)-ROW(B126)+1)) / (20*21/2)</f>
        <v>16.844335238095237</v>
      </c>
      <c r="J142" s="2">
        <f t="shared" si="11"/>
        <v>16.488792609675389</v>
      </c>
      <c r="K142" s="2">
        <f t="shared" si="13"/>
        <v>17.001928957724864</v>
      </c>
    </row>
    <row r="143" spans="1:11" ht="13.5" x14ac:dyDescent="0.25">
      <c r="A143" s="3">
        <f>TITRES_STAT!B146</f>
        <v>42510</v>
      </c>
      <c r="B143" s="5">
        <f>TITRES_STAT!D146</f>
        <v>17.943999999999999</v>
      </c>
      <c r="C143" s="2">
        <f t="shared" si="14"/>
        <v>0.96799999999999997</v>
      </c>
      <c r="D143" s="2">
        <f t="shared" si="15"/>
        <v>16.756399999999999</v>
      </c>
      <c r="E143" s="2">
        <f t="shared" si="16"/>
        <v>16.422090000000001</v>
      </c>
      <c r="F143" s="2">
        <f t="shared" si="10"/>
        <v>16.442550000000001</v>
      </c>
      <c r="G143" s="2">
        <f t="shared" si="12"/>
        <v>17.036659999999998</v>
      </c>
      <c r="H143" s="2"/>
      <c r="I143" s="2">
        <f t="array" ref="I143">SUMPRODUCT(B127:B146, (ROW(B127:B146)-ROW(B127)+1)) / (20*21/2)</f>
        <v>16.963429999999999</v>
      </c>
      <c r="J143" s="2">
        <f t="shared" si="11"/>
        <v>16.627383789706304</v>
      </c>
      <c r="K143" s="2">
        <f t="shared" si="13"/>
        <v>17.038872920167027</v>
      </c>
    </row>
    <row r="144" spans="1:11" ht="13.5" x14ac:dyDescent="0.25">
      <c r="A144" s="3">
        <f>TITRES_STAT!B147</f>
        <v>42513</v>
      </c>
      <c r="B144" s="5">
        <f>TITRES_STAT!D147</f>
        <v>17.963999999999999</v>
      </c>
      <c r="C144" s="2">
        <f t="shared" si="14"/>
        <v>1.9999999999999574E-2</v>
      </c>
      <c r="D144" s="2">
        <f t="shared" si="15"/>
        <v>17.1556</v>
      </c>
      <c r="E144" s="2">
        <f t="shared" si="16"/>
        <v>16.605719999999998</v>
      </c>
      <c r="F144" s="2">
        <f t="shared" si="10"/>
        <v>16.589255000000001</v>
      </c>
      <c r="G144" s="2">
        <f t="shared" si="12"/>
        <v>17.0169</v>
      </c>
      <c r="H144" s="2"/>
      <c r="I144" s="2">
        <f t="array" ref="I144">SUMPRODUCT(B128:B147, (ROW(B128:B147)-ROW(B128)+1)) / (20*21/2)</f>
        <v>17.073828095238088</v>
      </c>
      <c r="J144" s="2">
        <f t="shared" si="11"/>
        <v>16.754680571639035</v>
      </c>
      <c r="K144" s="2">
        <f t="shared" si="13"/>
        <v>17.075152413493811</v>
      </c>
    </row>
    <row r="145" spans="1:11" ht="13.5" x14ac:dyDescent="0.25">
      <c r="A145" s="3">
        <f>TITRES_STAT!B148</f>
        <v>42514</v>
      </c>
      <c r="B145" s="5">
        <f>TITRES_STAT!D148</f>
        <v>17.963999999999999</v>
      </c>
      <c r="C145" s="2">
        <f t="shared" si="14"/>
        <v>0</v>
      </c>
      <c r="D145" s="2">
        <f t="shared" si="15"/>
        <v>17.459</v>
      </c>
      <c r="E145" s="2">
        <f t="shared" si="16"/>
        <v>16.788350000000001</v>
      </c>
      <c r="F145" s="2">
        <f t="shared" si="10"/>
        <v>16.713505000000001</v>
      </c>
      <c r="G145" s="2">
        <f t="shared" si="12"/>
        <v>17.008118</v>
      </c>
      <c r="H145" s="2"/>
      <c r="I145" s="2">
        <f t="array" ref="I145">SUMPRODUCT(B129:B148, (ROW(B129:B148)-ROW(B129)+1)) / (20*21/2)</f>
        <v>17.126486666666665</v>
      </c>
      <c r="J145" s="2">
        <f t="shared" si="11"/>
        <v>16.869853850530557</v>
      </c>
      <c r="K145" s="2">
        <f t="shared" si="13"/>
        <v>17.110009181592094</v>
      </c>
    </row>
    <row r="146" spans="1:11" ht="13.5" x14ac:dyDescent="0.25">
      <c r="A146" s="3">
        <f>TITRES_STAT!B149</f>
        <v>42515</v>
      </c>
      <c r="B146" s="5">
        <f>TITRES_STAT!D149</f>
        <v>17.963999999999999</v>
      </c>
      <c r="C146" s="2">
        <f t="shared" si="14"/>
        <v>0</v>
      </c>
      <c r="D146" s="2">
        <f t="shared" si="15"/>
        <v>17.7624</v>
      </c>
      <c r="E146" s="2">
        <f t="shared" si="16"/>
        <v>16.96799</v>
      </c>
      <c r="F146" s="2">
        <f t="shared" si="10"/>
        <v>16.804819999999999</v>
      </c>
      <c r="G146" s="2">
        <f t="shared" si="12"/>
        <v>16.999336</v>
      </c>
      <c r="H146" s="2"/>
      <c r="I146" s="2">
        <f t="array" ref="I146">SUMPRODUCT(B130:B149, (ROW(B130:B149)-ROW(B130)+1)) / (20*21/2)</f>
        <v>17.188600476190476</v>
      </c>
      <c r="J146" s="2">
        <f t="shared" si="11"/>
        <v>16.974058245718123</v>
      </c>
      <c r="K146" s="2">
        <f t="shared" si="13"/>
        <v>17.143499017608093</v>
      </c>
    </row>
    <row r="147" spans="1:11" ht="13.5" x14ac:dyDescent="0.25">
      <c r="A147" s="3">
        <f>TITRES_STAT!B150</f>
        <v>42516</v>
      </c>
      <c r="B147" s="5">
        <f>TITRES_STAT!D150</f>
        <v>17.963999999999999</v>
      </c>
      <c r="C147" s="2">
        <f t="shared" si="14"/>
        <v>0</v>
      </c>
      <c r="D147" s="2">
        <f t="shared" si="15"/>
        <v>17.96</v>
      </c>
      <c r="E147" s="2">
        <f t="shared" si="16"/>
        <v>17.147629999999999</v>
      </c>
      <c r="F147" s="2">
        <f t="shared" si="10"/>
        <v>16.872184999999998</v>
      </c>
      <c r="G147" s="2">
        <f t="shared" si="12"/>
        <v>16.990553999999996</v>
      </c>
      <c r="H147" s="2"/>
      <c r="I147" s="2">
        <f t="array" ref="I147">SUMPRODUCT(B131:B150, (ROW(B131:B150)-ROW(B131)+1)) / (20*21/2)</f>
        <v>17.233847142857144</v>
      </c>
      <c r="J147" s="2">
        <f t="shared" si="11"/>
        <v>17.068338412792588</v>
      </c>
      <c r="K147" s="2">
        <f t="shared" si="13"/>
        <v>17.175675526721502</v>
      </c>
    </row>
    <row r="148" spans="1:11" ht="13.5" x14ac:dyDescent="0.25">
      <c r="A148" s="3">
        <f>TITRES_STAT!B151</f>
        <v>42517</v>
      </c>
      <c r="B148" s="5">
        <f>TITRES_STAT!D151</f>
        <v>17.4251</v>
      </c>
      <c r="C148" s="2">
        <f t="shared" si="14"/>
        <v>-0.53889999999999816</v>
      </c>
      <c r="D148" s="2">
        <f t="shared" si="15"/>
        <v>17.85622</v>
      </c>
      <c r="E148" s="2">
        <f t="shared" si="16"/>
        <v>17.306309999999996</v>
      </c>
      <c r="F148" s="2">
        <f t="shared" ref="F148:F211" si="17">AVERAGE(B129:B148)</f>
        <v>16.912604999999996</v>
      </c>
      <c r="G148" s="2">
        <f t="shared" si="12"/>
        <v>16.979775999999994</v>
      </c>
      <c r="H148" s="2"/>
      <c r="I148" s="2">
        <f t="array" ref="I148">SUMPRODUCT(B132:B151, (ROW(B132:B151)-ROW(B132)+1)) / (20*21/2)</f>
        <v>17.27747761904762</v>
      </c>
      <c r="J148" s="2">
        <f t="shared" si="11"/>
        <v>17.102315706812341</v>
      </c>
      <c r="K148" s="2">
        <f t="shared" si="13"/>
        <v>17.185456878614776</v>
      </c>
    </row>
    <row r="149" spans="1:11" ht="13.5" x14ac:dyDescent="0.25">
      <c r="A149" s="3">
        <f>TITRES_STAT!B152</f>
        <v>42520</v>
      </c>
      <c r="B149" s="5">
        <f>TITRES_STAT!D152</f>
        <v>17.564800000000002</v>
      </c>
      <c r="C149" s="2">
        <f t="shared" si="14"/>
        <v>0.13970000000000127</v>
      </c>
      <c r="D149" s="2">
        <f t="shared" si="15"/>
        <v>17.77638</v>
      </c>
      <c r="E149" s="2">
        <f t="shared" si="16"/>
        <v>17.465989999999998</v>
      </c>
      <c r="F149" s="2">
        <f t="shared" si="17"/>
        <v>16.960009999999997</v>
      </c>
      <c r="G149" s="2">
        <f t="shared" si="12"/>
        <v>16.971791999999997</v>
      </c>
      <c r="H149" s="2"/>
      <c r="I149" s="2">
        <f t="array" ref="I149">SUMPRODUCT(B133:B152, (ROW(B133:B152)-ROW(B133)+1)) / (20*21/2)</f>
        <v>17.321915714285712</v>
      </c>
      <c r="J149" s="2">
        <f t="shared" ref="J149:J212" si="18">$J$4*B149+J148*(1-$J$4)</f>
        <v>17.14636182997307</v>
      </c>
      <c r="K149" s="2">
        <f t="shared" si="13"/>
        <v>17.200333079453412</v>
      </c>
    </row>
    <row r="150" spans="1:11" ht="13.5" x14ac:dyDescent="0.25">
      <c r="A150" s="3">
        <f>TITRES_STAT!B153</f>
        <v>42521</v>
      </c>
      <c r="B150" s="5">
        <f>TITRES_STAT!D153</f>
        <v>17.435099999999998</v>
      </c>
      <c r="C150" s="2">
        <f t="shared" si="14"/>
        <v>-0.12970000000000326</v>
      </c>
      <c r="D150" s="2">
        <f t="shared" si="15"/>
        <v>17.6706</v>
      </c>
      <c r="E150" s="2">
        <f t="shared" si="16"/>
        <v>17.564799999999998</v>
      </c>
      <c r="F150" s="2">
        <f t="shared" si="17"/>
        <v>16.976979999999994</v>
      </c>
      <c r="G150" s="2">
        <f t="shared" si="12"/>
        <v>16.961213999999998</v>
      </c>
      <c r="H150" s="2"/>
      <c r="I150" s="2">
        <f t="array" ref="I150">SUMPRODUCT(B134:B153, (ROW(B134:B153)-ROW(B134)+1)) / (20*21/2)</f>
        <v>17.296873809523806</v>
      </c>
      <c r="J150" s="2">
        <f t="shared" si="18"/>
        <v>17.173860703308968</v>
      </c>
      <c r="K150" s="2">
        <f t="shared" si="13"/>
        <v>17.209539625357198</v>
      </c>
    </row>
    <row r="151" spans="1:11" ht="13.5" x14ac:dyDescent="0.25">
      <c r="A151" s="3">
        <f>TITRES_STAT!B154</f>
        <v>42522</v>
      </c>
      <c r="B151" s="5">
        <f>TITRES_STAT!D154</f>
        <v>17.435099999999998</v>
      </c>
      <c r="C151" s="2">
        <f t="shared" si="14"/>
        <v>0</v>
      </c>
      <c r="D151" s="2">
        <f t="shared" si="15"/>
        <v>17.564820000000005</v>
      </c>
      <c r="E151" s="2">
        <f t="shared" si="16"/>
        <v>17.663609999999998</v>
      </c>
      <c r="F151" s="2">
        <f t="shared" si="17"/>
        <v>16.968499999999995</v>
      </c>
      <c r="G151" s="2">
        <f t="shared" si="12"/>
        <v>16.950635999999999</v>
      </c>
      <c r="H151" s="2"/>
      <c r="I151" s="2">
        <f t="array" ref="I151">SUMPRODUCT(B135:B154, (ROW(B135:B154)-ROW(B135)+1)) / (20*21/2)</f>
        <v>17.271261428571425</v>
      </c>
      <c r="J151" s="2">
        <f t="shared" si="18"/>
        <v>17.198740636327162</v>
      </c>
      <c r="K151" s="2">
        <f t="shared" si="13"/>
        <v>17.218385130245153</v>
      </c>
    </row>
    <row r="152" spans="1:11" ht="13.5" x14ac:dyDescent="0.25">
      <c r="A152" s="3">
        <f>TITRES_STAT!B155</f>
        <v>42523</v>
      </c>
      <c r="B152" s="5">
        <f>TITRES_STAT!D155</f>
        <v>17.435099999999998</v>
      </c>
      <c r="C152" s="2">
        <f t="shared" si="14"/>
        <v>0</v>
      </c>
      <c r="D152" s="2">
        <f t="shared" si="15"/>
        <v>17.459039999999998</v>
      </c>
      <c r="E152" s="2">
        <f t="shared" si="16"/>
        <v>17.709520000000001</v>
      </c>
      <c r="F152" s="2">
        <f t="shared" si="17"/>
        <v>16.999439999999996</v>
      </c>
      <c r="G152" s="2">
        <f t="shared" si="12"/>
        <v>16.940057999999997</v>
      </c>
      <c r="H152" s="2"/>
      <c r="I152" s="2">
        <f t="array" ref="I152">SUMPRODUCT(B136:B155, (ROW(B136:B155)-ROW(B136)+1)) / (20*21/2)</f>
        <v>17.290273809523811</v>
      </c>
      <c r="J152" s="2">
        <f t="shared" si="18"/>
        <v>17.221251051915051</v>
      </c>
      <c r="K152" s="2">
        <f t="shared" si="13"/>
        <v>17.226883752588481</v>
      </c>
    </row>
    <row r="153" spans="1:11" ht="13.5" x14ac:dyDescent="0.25">
      <c r="A153" s="3">
        <f>TITRES_STAT!B156</f>
        <v>42524</v>
      </c>
      <c r="B153" s="5">
        <f>TITRES_STAT!D156</f>
        <v>16.736499999999999</v>
      </c>
      <c r="C153" s="2">
        <f t="shared" si="14"/>
        <v>-0.698599999999999</v>
      </c>
      <c r="D153" s="2">
        <f t="shared" si="15"/>
        <v>17.321319999999996</v>
      </c>
      <c r="E153" s="2">
        <f t="shared" si="16"/>
        <v>17.588770000000004</v>
      </c>
      <c r="F153" s="2">
        <f t="shared" si="17"/>
        <v>17.005429999999997</v>
      </c>
      <c r="G153" s="2">
        <f t="shared" si="12"/>
        <v>16.918501999999997</v>
      </c>
      <c r="H153" s="2"/>
      <c r="I153" s="2">
        <f t="array" ref="I153">SUMPRODUCT(B137:B156, (ROW(B137:B156)-ROW(B137)+1)) / (20*21/2)</f>
        <v>17.256534761904764</v>
      </c>
      <c r="J153" s="2">
        <f t="shared" si="18"/>
        <v>17.175084285065999</v>
      </c>
      <c r="K153" s="2">
        <f t="shared" si="13"/>
        <v>17.207653017192854</v>
      </c>
    </row>
    <row r="154" spans="1:11" ht="13.5" x14ac:dyDescent="0.25">
      <c r="A154" s="3">
        <f>TITRES_STAT!B157</f>
        <v>42527</v>
      </c>
      <c r="B154" s="5">
        <f>TITRES_STAT!D157</f>
        <v>16.736499999999999</v>
      </c>
      <c r="C154" s="2">
        <f t="shared" si="14"/>
        <v>0</v>
      </c>
      <c r="D154" s="2">
        <f t="shared" si="15"/>
        <v>17.155660000000001</v>
      </c>
      <c r="E154" s="2">
        <f t="shared" si="16"/>
        <v>17.466020000000004</v>
      </c>
      <c r="F154" s="2">
        <f t="shared" si="17"/>
        <v>17.035869999999996</v>
      </c>
      <c r="G154" s="2">
        <f t="shared" si="12"/>
        <v>16.896945999999996</v>
      </c>
      <c r="H154" s="2"/>
      <c r="I154" s="2">
        <f t="array" ref="I154">SUMPRODUCT(B138:B157, (ROW(B138:B157)-ROW(B138)+1)) / (20*21/2)</f>
        <v>17.204877142857146</v>
      </c>
      <c r="J154" s="2">
        <f t="shared" si="18"/>
        <v>17.133314353154951</v>
      </c>
      <c r="K154" s="2">
        <f t="shared" si="13"/>
        <v>17.189176428283329</v>
      </c>
    </row>
    <row r="155" spans="1:11" ht="13.5" x14ac:dyDescent="0.25">
      <c r="A155" s="3">
        <f>TITRES_STAT!B158</f>
        <v>42528</v>
      </c>
      <c r="B155" s="5">
        <f>TITRES_STAT!D158</f>
        <v>17.235499999999998</v>
      </c>
      <c r="C155" s="2">
        <f t="shared" si="14"/>
        <v>0.49899999999999878</v>
      </c>
      <c r="D155" s="2">
        <f t="shared" si="15"/>
        <v>17.115739999999999</v>
      </c>
      <c r="E155" s="2">
        <f t="shared" si="16"/>
        <v>17.393170000000005</v>
      </c>
      <c r="F155" s="2">
        <f t="shared" si="17"/>
        <v>17.090759999999996</v>
      </c>
      <c r="G155" s="2">
        <f t="shared" si="12"/>
        <v>16.885369999999995</v>
      </c>
      <c r="H155" s="2"/>
      <c r="I155" s="2">
        <f t="array" ref="I155">SUMPRODUCT(B139:B158, (ROW(B139:B158)-ROW(B139)+1)) / (20*21/2)</f>
        <v>17.142718571428567</v>
      </c>
      <c r="J155" s="2">
        <f t="shared" si="18"/>
        <v>17.143046319521147</v>
      </c>
      <c r="K155" s="2">
        <f t="shared" si="13"/>
        <v>17.190993038938885</v>
      </c>
    </row>
    <row r="156" spans="1:11" ht="13.5" x14ac:dyDescent="0.25">
      <c r="A156" s="3">
        <f>TITRES_STAT!B159</f>
        <v>42529</v>
      </c>
      <c r="B156" s="5">
        <f>TITRES_STAT!D159</f>
        <v>16.736499999999999</v>
      </c>
      <c r="C156" s="2">
        <f t="shared" si="14"/>
        <v>-0.49899999999999878</v>
      </c>
      <c r="D156" s="2">
        <f t="shared" si="15"/>
        <v>16.976019999999998</v>
      </c>
      <c r="E156" s="2">
        <f t="shared" si="16"/>
        <v>17.270420000000005</v>
      </c>
      <c r="F156" s="2">
        <f t="shared" si="17"/>
        <v>17.119204999999997</v>
      </c>
      <c r="G156" s="2">
        <f t="shared" si="12"/>
        <v>16.863813999999994</v>
      </c>
      <c r="H156" s="2"/>
      <c r="I156" s="2">
        <f t="array" ref="I156">SUMPRODUCT(B140:B159, (ROW(B140:B159)-ROW(B140)+1)) / (20*21/2)</f>
        <v>17.03184238095238</v>
      </c>
      <c r="J156" s="2">
        <f t="shared" si="18"/>
        <v>17.104327622423895</v>
      </c>
      <c r="K156" s="2">
        <f t="shared" si="13"/>
        <v>17.173169782509909</v>
      </c>
    </row>
    <row r="157" spans="1:11" ht="13.5" x14ac:dyDescent="0.25">
      <c r="A157" s="3">
        <f>TITRES_STAT!B160</f>
        <v>42530</v>
      </c>
      <c r="B157" s="5">
        <f>TITRES_STAT!D160</f>
        <v>16.576799999999999</v>
      </c>
      <c r="C157" s="2">
        <f t="shared" si="14"/>
        <v>-0.15970000000000084</v>
      </c>
      <c r="D157" s="2">
        <f t="shared" si="15"/>
        <v>16.804359999999996</v>
      </c>
      <c r="E157" s="2">
        <f t="shared" si="16"/>
        <v>17.131700000000002</v>
      </c>
      <c r="F157" s="2">
        <f t="shared" si="17"/>
        <v>17.139664999999994</v>
      </c>
      <c r="G157" s="2">
        <f t="shared" si="12"/>
        <v>16.854631999999995</v>
      </c>
      <c r="H157" s="2"/>
      <c r="I157" s="2">
        <f t="array" ref="I157">SUMPRODUCT(B141:B160, (ROW(B141:B160)-ROW(B141)+1)) / (20*21/2)</f>
        <v>16.917928571428572</v>
      </c>
      <c r="J157" s="2">
        <f t="shared" si="18"/>
        <v>17.054086896478761</v>
      </c>
      <c r="K157" s="2">
        <f t="shared" si="13"/>
        <v>17.149782732215403</v>
      </c>
    </row>
    <row r="158" spans="1:11" ht="13.5" x14ac:dyDescent="0.25">
      <c r="A158" s="3">
        <f>TITRES_STAT!B161</f>
        <v>42531</v>
      </c>
      <c r="B158" s="5">
        <f>TITRES_STAT!D161</f>
        <v>16.486999999999998</v>
      </c>
      <c r="C158" s="2">
        <f t="shared" si="14"/>
        <v>-8.9800000000000324E-2</v>
      </c>
      <c r="D158" s="2">
        <f t="shared" si="15"/>
        <v>16.754459999999998</v>
      </c>
      <c r="E158" s="2">
        <f t="shared" si="16"/>
        <v>17.037889999999997</v>
      </c>
      <c r="F158" s="2">
        <f t="shared" si="17"/>
        <v>17.172099999999997</v>
      </c>
      <c r="G158" s="2">
        <f t="shared" si="12"/>
        <v>16.833475999999997</v>
      </c>
      <c r="H158" s="2"/>
      <c r="I158" s="2">
        <f t="array" ref="I158">SUMPRODUCT(B142:B161, (ROW(B142:B161)-ROW(B142)+1)) / (20*21/2)</f>
        <v>16.851867142857138</v>
      </c>
      <c r="J158" s="2">
        <f t="shared" si="18"/>
        <v>17.000078620623643</v>
      </c>
      <c r="K158" s="2">
        <f t="shared" si="13"/>
        <v>17.123791252520682</v>
      </c>
    </row>
    <row r="159" spans="1:11" ht="13.5" x14ac:dyDescent="0.25">
      <c r="A159" s="3">
        <f>TITRES_STAT!B162</f>
        <v>42534</v>
      </c>
      <c r="B159" s="5">
        <f>TITRES_STAT!D162</f>
        <v>16.007899999999999</v>
      </c>
      <c r="C159" s="2">
        <f t="shared" si="14"/>
        <v>-0.47909999999999897</v>
      </c>
      <c r="D159" s="2">
        <f t="shared" si="15"/>
        <v>16.608740000000001</v>
      </c>
      <c r="E159" s="2">
        <f t="shared" si="16"/>
        <v>16.882200000000001</v>
      </c>
      <c r="F159" s="2">
        <f t="shared" si="17"/>
        <v>17.174095000000001</v>
      </c>
      <c r="G159" s="2">
        <f t="shared" si="12"/>
        <v>16.802737999999991</v>
      </c>
      <c r="H159" s="2"/>
      <c r="I159" s="2">
        <f t="array" ref="I159">SUMPRODUCT(B143:B162, (ROW(B143:B162)-ROW(B143)+1)) / (20*21/2)</f>
        <v>16.758196190476188</v>
      </c>
      <c r="J159" s="2">
        <f t="shared" si="18"/>
        <v>16.905585418659488</v>
      </c>
      <c r="K159" s="2">
        <f t="shared" si="13"/>
        <v>17.080030811245361</v>
      </c>
    </row>
    <row r="160" spans="1:11" ht="13.5" x14ac:dyDescent="0.25">
      <c r="A160" s="3">
        <f>TITRES_STAT!B163</f>
        <v>42535</v>
      </c>
      <c r="B160" s="5">
        <f>TITRES_STAT!D163</f>
        <v>15.978</v>
      </c>
      <c r="C160" s="2">
        <f t="shared" si="14"/>
        <v>-2.9899999999999594E-2</v>
      </c>
      <c r="D160" s="2">
        <f t="shared" si="15"/>
        <v>16.357239999999997</v>
      </c>
      <c r="E160" s="2">
        <f t="shared" si="16"/>
        <v>16.73649</v>
      </c>
      <c r="F160" s="2">
        <f t="shared" si="17"/>
        <v>17.150645000000001</v>
      </c>
      <c r="G160" s="2">
        <f t="shared" si="12"/>
        <v>16.772997999999994</v>
      </c>
      <c r="H160" s="2"/>
      <c r="I160" s="2">
        <f t="array" ref="I160">SUMPRODUCT(B144:B163, (ROW(B144:B163)-ROW(B144)+1)) / (20*21/2)</f>
        <v>16.658870000000004</v>
      </c>
      <c r="J160" s="2">
        <f t="shared" si="18"/>
        <v>16.817243950215726</v>
      </c>
      <c r="K160" s="2">
        <f t="shared" si="13"/>
        <v>17.036813916686722</v>
      </c>
    </row>
    <row r="161" spans="1:11" ht="13.5" x14ac:dyDescent="0.25">
      <c r="A161" s="3">
        <f>TITRES_STAT!B164</f>
        <v>42536</v>
      </c>
      <c r="B161" s="5">
        <f>TITRES_STAT!D164</f>
        <v>16.457000000000001</v>
      </c>
      <c r="C161" s="2">
        <f t="shared" si="14"/>
        <v>0.47900000000000098</v>
      </c>
      <c r="D161" s="2">
        <f t="shared" si="15"/>
        <v>16.30134</v>
      </c>
      <c r="E161" s="2">
        <f t="shared" si="16"/>
        <v>16.638680000000001</v>
      </c>
      <c r="F161" s="2">
        <f t="shared" si="17"/>
        <v>17.151145000000003</v>
      </c>
      <c r="G161" s="2">
        <f t="shared" si="12"/>
        <v>16.752837999999993</v>
      </c>
      <c r="H161" s="2"/>
      <c r="I161" s="2">
        <f t="array" ref="I161">SUMPRODUCT(B145:B164, (ROW(B145:B164)-ROW(B145)+1)) / (20*21/2)</f>
        <v>16.561820952380952</v>
      </c>
      <c r="J161" s="2">
        <f t="shared" si="18"/>
        <v>16.782935002576131</v>
      </c>
      <c r="K161" s="2">
        <f t="shared" si="13"/>
        <v>17.014076116032342</v>
      </c>
    </row>
    <row r="162" spans="1:11" ht="13.5" x14ac:dyDescent="0.25">
      <c r="A162" s="3">
        <f>TITRES_STAT!B165</f>
        <v>42537</v>
      </c>
      <c r="B162" s="5">
        <f>TITRES_STAT!D165</f>
        <v>16.1676</v>
      </c>
      <c r="C162" s="2">
        <f t="shared" si="14"/>
        <v>-0.28940000000000055</v>
      </c>
      <c r="D162" s="2">
        <f t="shared" si="15"/>
        <v>16.2195</v>
      </c>
      <c r="E162" s="2">
        <f t="shared" si="16"/>
        <v>16.51193</v>
      </c>
      <c r="F162" s="2">
        <f t="shared" si="17"/>
        <v>17.110725000000002</v>
      </c>
      <c r="G162" s="2">
        <f t="shared" si="12"/>
        <v>16.726889999999997</v>
      </c>
      <c r="H162" s="2"/>
      <c r="I162" s="2">
        <f t="array" ref="I162">SUMPRODUCT(B146:B165, (ROW(B146:B165)-ROW(B146)+1)) / (20*21/2)</f>
        <v>16.474134285714285</v>
      </c>
      <c r="J162" s="2">
        <f t="shared" si="18"/>
        <v>16.724331668997451</v>
      </c>
      <c r="K162" s="2">
        <f t="shared" si="13"/>
        <v>16.980880974227151</v>
      </c>
    </row>
    <row r="163" spans="1:11" ht="13.5" x14ac:dyDescent="0.25">
      <c r="A163" s="3">
        <f>TITRES_STAT!B166</f>
        <v>42538</v>
      </c>
      <c r="B163" s="5">
        <f>TITRES_STAT!D166</f>
        <v>16.067799999999998</v>
      </c>
      <c r="C163" s="2">
        <f t="shared" si="14"/>
        <v>-9.9800000000001887E-2</v>
      </c>
      <c r="D163" s="2">
        <f t="shared" si="15"/>
        <v>16.135660000000001</v>
      </c>
      <c r="E163" s="2">
        <f t="shared" si="16"/>
        <v>16.445059999999998</v>
      </c>
      <c r="F163" s="2">
        <f t="shared" si="17"/>
        <v>17.016915000000001</v>
      </c>
      <c r="G163" s="2">
        <f t="shared" si="12"/>
        <v>16.698945999999999</v>
      </c>
      <c r="H163" s="2"/>
      <c r="I163" s="2">
        <f t="array" ref="I163">SUMPRODUCT(B147:B166, (ROW(B147:B166)-ROW(B147)+1)) / (20*21/2)</f>
        <v>16.395809999999997</v>
      </c>
      <c r="J163" s="2">
        <f t="shared" si="18"/>
        <v>16.661804843378647</v>
      </c>
      <c r="K163" s="2">
        <f t="shared" si="13"/>
        <v>16.945073877198638</v>
      </c>
    </row>
    <row r="164" spans="1:11" ht="13.5" x14ac:dyDescent="0.25">
      <c r="A164" s="3">
        <f>TITRES_STAT!B167</f>
        <v>42541</v>
      </c>
      <c r="B164" s="5">
        <f>TITRES_STAT!D167</f>
        <v>15.9979</v>
      </c>
      <c r="C164" s="2">
        <f t="shared" si="14"/>
        <v>-6.9899999999998741E-2</v>
      </c>
      <c r="D164" s="2">
        <f t="shared" si="15"/>
        <v>16.133659999999999</v>
      </c>
      <c r="E164" s="2">
        <f t="shared" si="16"/>
        <v>16.371199999999998</v>
      </c>
      <c r="F164" s="2">
        <f t="shared" si="17"/>
        <v>16.918610000000001</v>
      </c>
      <c r="G164" s="2">
        <f t="shared" si="12"/>
        <v>16.669604</v>
      </c>
      <c r="H164" s="2"/>
      <c r="I164" s="2">
        <f t="array" ref="I164">SUMPRODUCT(B148:B167, (ROW(B148:B167)-ROW(B148)+1)) / (20*21/2)</f>
        <v>16.333505238095238</v>
      </c>
      <c r="J164" s="2">
        <f t="shared" si="18"/>
        <v>16.598575810675918</v>
      </c>
      <c r="K164" s="2">
        <f t="shared" si="13"/>
        <v>16.907929803583006</v>
      </c>
    </row>
    <row r="165" spans="1:11" ht="13.5" x14ac:dyDescent="0.25">
      <c r="A165" s="3">
        <f>TITRES_STAT!B168</f>
        <v>42542</v>
      </c>
      <c r="B165" s="5">
        <f>TITRES_STAT!D168</f>
        <v>15.9979</v>
      </c>
      <c r="C165" s="2">
        <f t="shared" si="14"/>
        <v>0</v>
      </c>
      <c r="D165" s="2">
        <f t="shared" si="15"/>
        <v>16.137639999999998</v>
      </c>
      <c r="E165" s="2">
        <f t="shared" si="16"/>
        <v>16.247439999999997</v>
      </c>
      <c r="F165" s="2">
        <f t="shared" si="17"/>
        <v>16.820305000000001</v>
      </c>
      <c r="G165" s="2">
        <f t="shared" si="12"/>
        <v>16.650641999999994</v>
      </c>
      <c r="H165" s="2"/>
      <c r="I165" s="2">
        <f t="array" ref="I165">SUMPRODUCT(B149:B168, (ROW(B149:B168)-ROW(B149)+1)) / (20*21/2)</f>
        <v>16.28023</v>
      </c>
      <c r="J165" s="2">
        <f t="shared" si="18"/>
        <v>16.541368590611544</v>
      </c>
      <c r="K165" s="2">
        <f t="shared" si="13"/>
        <v>16.87224236030524</v>
      </c>
    </row>
    <row r="166" spans="1:11" ht="13.5" x14ac:dyDescent="0.25">
      <c r="A166" s="3">
        <f>TITRES_STAT!B169</f>
        <v>42543</v>
      </c>
      <c r="B166" s="5">
        <f>TITRES_STAT!D169</f>
        <v>15.9979</v>
      </c>
      <c r="C166" s="2">
        <f t="shared" si="14"/>
        <v>0</v>
      </c>
      <c r="D166" s="2">
        <f t="shared" si="15"/>
        <v>16.045819999999999</v>
      </c>
      <c r="E166" s="2">
        <f t="shared" si="16"/>
        <v>16.173579999999994</v>
      </c>
      <c r="F166" s="2">
        <f t="shared" si="17"/>
        <v>16.722000000000001</v>
      </c>
      <c r="G166" s="2">
        <f t="shared" si="12"/>
        <v>16.640859999999996</v>
      </c>
      <c r="H166" s="2"/>
      <c r="I166" s="2">
        <f t="array" ref="I166">SUMPRODUCT(B150:B169, (ROW(B150:B169)-ROW(B150)+1)) / (20*21/2)</f>
        <v>16.232465714285713</v>
      </c>
      <c r="J166" s="2">
        <f t="shared" si="18"/>
        <v>16.489609677219967</v>
      </c>
      <c r="K166" s="2">
        <f t="shared" si="13"/>
        <v>16.837954424606995</v>
      </c>
    </row>
    <row r="167" spans="1:11" ht="13.5" x14ac:dyDescent="0.25">
      <c r="A167" s="3">
        <f>TITRES_STAT!B170</f>
        <v>42544</v>
      </c>
      <c r="B167" s="5">
        <f>TITRES_STAT!D170</f>
        <v>16.067799999999998</v>
      </c>
      <c r="C167" s="2">
        <f t="shared" si="14"/>
        <v>6.9899999999998741E-2</v>
      </c>
      <c r="D167" s="2">
        <f t="shared" si="15"/>
        <v>16.025860000000002</v>
      </c>
      <c r="E167" s="2">
        <f t="shared" si="16"/>
        <v>16.122679999999999</v>
      </c>
      <c r="F167" s="2">
        <f t="shared" si="17"/>
        <v>16.627190000000002</v>
      </c>
      <c r="G167" s="2">
        <f t="shared" si="12"/>
        <v>16.632475999999997</v>
      </c>
      <c r="H167" s="2"/>
      <c r="I167" s="2">
        <f t="array" ref="I167">SUMPRODUCT(B151:B170, (ROW(B151:B170)-ROW(B151)+1)) / (20*21/2)</f>
        <v>16.183325238095236</v>
      </c>
      <c r="J167" s="2">
        <f t="shared" si="18"/>
        <v>16.449437327008543</v>
      </c>
      <c r="K167" s="2">
        <f t="shared" si="13"/>
        <v>16.807752290308684</v>
      </c>
    </row>
    <row r="168" spans="1:11" ht="13.5" x14ac:dyDescent="0.25">
      <c r="A168" s="3">
        <f>TITRES_STAT!B171</f>
        <v>42545</v>
      </c>
      <c r="B168" s="5">
        <f>TITRES_STAT!D171</f>
        <v>16.067799999999998</v>
      </c>
      <c r="C168" s="2">
        <f t="shared" si="14"/>
        <v>0</v>
      </c>
      <c r="D168" s="2">
        <f t="shared" si="15"/>
        <v>16.025860000000002</v>
      </c>
      <c r="E168" s="2">
        <f t="shared" si="16"/>
        <v>16.080760000000001</v>
      </c>
      <c r="F168" s="2">
        <f t="shared" si="17"/>
        <v>16.559324999999998</v>
      </c>
      <c r="G168" s="2">
        <f t="shared" si="12"/>
        <v>16.624091999999997</v>
      </c>
      <c r="H168" s="2"/>
      <c r="I168" s="2">
        <f t="array" ref="I168">SUMPRODUCT(B152:B171, (ROW(B152:B171)-ROW(B152)+1)) / (20*21/2)</f>
        <v>16.14117095238095</v>
      </c>
      <c r="J168" s="2">
        <f t="shared" si="18"/>
        <v>16.413090914912491</v>
      </c>
      <c r="K168" s="2">
        <f t="shared" si="13"/>
        <v>16.778734553433836</v>
      </c>
    </row>
    <row r="169" spans="1:11" ht="13.5" x14ac:dyDescent="0.25">
      <c r="A169" s="3">
        <f>TITRES_STAT!B172</f>
        <v>42548</v>
      </c>
      <c r="B169" s="5">
        <f>TITRES_STAT!D172</f>
        <v>16.0578</v>
      </c>
      <c r="C169" s="2">
        <f t="shared" si="14"/>
        <v>-9.9999999999980105E-3</v>
      </c>
      <c r="D169" s="2">
        <f t="shared" si="15"/>
        <v>16.037839999999996</v>
      </c>
      <c r="E169" s="2">
        <f t="shared" si="16"/>
        <v>16.085750000000001</v>
      </c>
      <c r="F169" s="2">
        <f t="shared" si="17"/>
        <v>16.483974999999997</v>
      </c>
      <c r="G169" s="2">
        <f t="shared" si="12"/>
        <v>16.615507999999998</v>
      </c>
      <c r="H169" s="2"/>
      <c r="I169" s="2">
        <f t="array" ref="I169">SUMPRODUCT(B153:B172, (ROW(B153:B172)-ROW(B153)+1)) / (20*21/2)</f>
        <v>16.115507619047619</v>
      </c>
      <c r="J169" s="2">
        <f t="shared" si="18"/>
        <v>16.379253684920826</v>
      </c>
      <c r="K169" s="2">
        <f t="shared" si="13"/>
        <v>16.750462610161918</v>
      </c>
    </row>
    <row r="170" spans="1:11" ht="13.5" x14ac:dyDescent="0.25">
      <c r="A170" s="3">
        <f>TITRES_STAT!B173</f>
        <v>42549</v>
      </c>
      <c r="B170" s="5">
        <f>TITRES_STAT!D173</f>
        <v>15.968</v>
      </c>
      <c r="C170" s="2">
        <f t="shared" si="14"/>
        <v>-8.9800000000000324E-2</v>
      </c>
      <c r="D170" s="2">
        <f t="shared" si="15"/>
        <v>16.031860000000002</v>
      </c>
      <c r="E170" s="2">
        <f t="shared" si="16"/>
        <v>16.08475</v>
      </c>
      <c r="F170" s="2">
        <f t="shared" si="17"/>
        <v>16.410619999999998</v>
      </c>
      <c r="G170" s="2">
        <f t="shared" si="12"/>
        <v>16.605127999999997</v>
      </c>
      <c r="H170" s="2"/>
      <c r="I170" s="2">
        <f t="array" ref="I170">SUMPRODUCT(B154:B173, (ROW(B154:B173)-ROW(B154)+1)) / (20*21/2)</f>
        <v>16.096355238095239</v>
      </c>
      <c r="J170" s="2">
        <f t="shared" si="18"/>
        <v>16.340086667309318</v>
      </c>
      <c r="K170" s="2">
        <f t="shared" si="13"/>
        <v>16.719777801920277</v>
      </c>
    </row>
    <row r="171" spans="1:11" ht="13.5" x14ac:dyDescent="0.25">
      <c r="A171" s="3">
        <f>TITRES_STAT!B174</f>
        <v>42550</v>
      </c>
      <c r="B171" s="5">
        <f>TITRES_STAT!D174</f>
        <v>15.968</v>
      </c>
      <c r="C171" s="2">
        <f t="shared" si="14"/>
        <v>0</v>
      </c>
      <c r="D171" s="2">
        <f t="shared" si="15"/>
        <v>16.025880000000001</v>
      </c>
      <c r="E171" s="2">
        <f t="shared" si="16"/>
        <v>16.03585</v>
      </c>
      <c r="F171" s="2">
        <f t="shared" si="17"/>
        <v>16.337264999999995</v>
      </c>
      <c r="G171" s="2">
        <f t="shared" si="12"/>
        <v>16.594747999999996</v>
      </c>
      <c r="H171" s="2"/>
      <c r="I171" s="2">
        <f t="array" ref="I171">SUMPRODUCT(B155:B174, (ROW(B155:B174)-ROW(B155)+1)) / (20*21/2)</f>
        <v>16.080387142857141</v>
      </c>
      <c r="J171" s="2">
        <f t="shared" si="18"/>
        <v>16.304649841851287</v>
      </c>
      <c r="K171" s="2">
        <f t="shared" si="13"/>
        <v>16.690296319492031</v>
      </c>
    </row>
    <row r="172" spans="1:11" ht="13.5" x14ac:dyDescent="0.25">
      <c r="A172" s="3">
        <f>TITRES_STAT!B175</f>
        <v>42551</v>
      </c>
      <c r="B172" s="5">
        <f>TITRES_STAT!D175</f>
        <v>16.067799999999998</v>
      </c>
      <c r="C172" s="2">
        <f t="shared" si="14"/>
        <v>9.9799999999998334E-2</v>
      </c>
      <c r="D172" s="2">
        <f t="shared" si="15"/>
        <v>16.025880000000001</v>
      </c>
      <c r="E172" s="2">
        <f t="shared" si="16"/>
        <v>16.025870000000001</v>
      </c>
      <c r="F172" s="2">
        <f t="shared" si="17"/>
        <v>16.268899999999995</v>
      </c>
      <c r="G172" s="2">
        <f t="shared" si="12"/>
        <v>16.586763999999995</v>
      </c>
      <c r="H172" s="2"/>
      <c r="I172" s="2">
        <f t="array" ref="I172">SUMPRODUCT(B156:B175, (ROW(B156:B175)-ROW(B156)+1)) / (20*21/2)</f>
        <v>16.067603333333331</v>
      </c>
      <c r="J172" s="2">
        <f t="shared" si="18"/>
        <v>16.282092714055928</v>
      </c>
      <c r="K172" s="2">
        <f t="shared" si="13"/>
        <v>16.665884699119797</v>
      </c>
    </row>
    <row r="173" spans="1:11" ht="13.5" x14ac:dyDescent="0.25">
      <c r="A173" s="3">
        <f>TITRES_STAT!B176</f>
        <v>42552</v>
      </c>
      <c r="B173" s="5">
        <f>TITRES_STAT!D176</f>
        <v>16.067799999999998</v>
      </c>
      <c r="C173" s="2">
        <f t="shared" si="14"/>
        <v>0</v>
      </c>
      <c r="D173" s="2">
        <f t="shared" si="15"/>
        <v>16.025880000000001</v>
      </c>
      <c r="E173" s="2">
        <f t="shared" si="16"/>
        <v>16.025870000000001</v>
      </c>
      <c r="F173" s="2">
        <f t="shared" si="17"/>
        <v>16.235464999999998</v>
      </c>
      <c r="G173" s="2">
        <f t="shared" si="12"/>
        <v>16.588959999999997</v>
      </c>
      <c r="H173" s="2"/>
      <c r="I173" s="2">
        <f t="array" ref="I173">SUMPRODUCT(B157:B176, (ROW(B157:B176)-ROW(B157)+1)) / (20*21/2)</f>
        <v>16.060379999999999</v>
      </c>
      <c r="J173" s="2">
        <f t="shared" si="18"/>
        <v>16.261683884145839</v>
      </c>
      <c r="K173" s="2">
        <f t="shared" si="13"/>
        <v>16.642430397193532</v>
      </c>
    </row>
    <row r="174" spans="1:11" ht="13.5" x14ac:dyDescent="0.25">
      <c r="A174" s="3">
        <f>TITRES_STAT!B177</f>
        <v>42555</v>
      </c>
      <c r="B174" s="5">
        <f>TITRES_STAT!D177</f>
        <v>16.067799999999998</v>
      </c>
      <c r="C174" s="2">
        <f t="shared" si="14"/>
        <v>0</v>
      </c>
      <c r="D174" s="2">
        <f t="shared" si="15"/>
        <v>16.02788</v>
      </c>
      <c r="E174" s="2">
        <f t="shared" si="16"/>
        <v>16.032859999999999</v>
      </c>
      <c r="F174" s="2">
        <f t="shared" si="17"/>
        <v>16.202029999999997</v>
      </c>
      <c r="G174" s="2">
        <f t="shared" si="12"/>
        <v>16.609717999999997</v>
      </c>
      <c r="H174" s="2"/>
      <c r="I174" s="2">
        <f t="array" ref="I174">SUMPRODUCT(B158:B177, (ROW(B158:B177)-ROW(B158)+1)) / (20*21/2)</f>
        <v>16.05634095238095</v>
      </c>
      <c r="J174" s="2">
        <f t="shared" si="18"/>
        <v>16.243218752322427</v>
      </c>
      <c r="K174" s="2">
        <f t="shared" si="13"/>
        <v>16.619895871813394</v>
      </c>
    </row>
    <row r="175" spans="1:11" ht="13.5" x14ac:dyDescent="0.25">
      <c r="A175" s="3">
        <f>TITRES_STAT!B178</f>
        <v>42559</v>
      </c>
      <c r="B175" s="5">
        <f>TITRES_STAT!D178</f>
        <v>16.067799999999998</v>
      </c>
      <c r="C175" s="2">
        <f t="shared" si="14"/>
        <v>0</v>
      </c>
      <c r="D175" s="2">
        <f t="shared" si="15"/>
        <v>16.047839999999997</v>
      </c>
      <c r="E175" s="2">
        <f t="shared" si="16"/>
        <v>16.039850000000001</v>
      </c>
      <c r="F175" s="2">
        <f t="shared" si="17"/>
        <v>16.143644999999992</v>
      </c>
      <c r="G175" s="2">
        <f t="shared" si="12"/>
        <v>16.621493999999998</v>
      </c>
      <c r="H175" s="2"/>
      <c r="I175" s="2">
        <f t="array" ref="I175">SUMPRODUCT(B159:B178, (ROW(B159:B178)-ROW(B159)+1)) / (20*21/2)</f>
        <v>16.100344761904765</v>
      </c>
      <c r="J175" s="2">
        <f t="shared" si="18"/>
        <v>16.226512204482198</v>
      </c>
      <c r="K175" s="2">
        <f t="shared" si="13"/>
        <v>16.598245053310908</v>
      </c>
    </row>
    <row r="176" spans="1:11" ht="13.5" x14ac:dyDescent="0.25">
      <c r="A176" s="3">
        <f>TITRES_STAT!B179</f>
        <v>42562</v>
      </c>
      <c r="B176" s="5">
        <f>TITRES_STAT!D179</f>
        <v>16.067799999999998</v>
      </c>
      <c r="C176" s="2">
        <f t="shared" si="14"/>
        <v>0</v>
      </c>
      <c r="D176" s="2">
        <f t="shared" si="15"/>
        <v>16.067799999999998</v>
      </c>
      <c r="E176" s="2">
        <f t="shared" si="16"/>
        <v>16.046840000000003</v>
      </c>
      <c r="F176" s="2">
        <f t="shared" si="17"/>
        <v>16.110209999999991</v>
      </c>
      <c r="G176" s="2">
        <f t="shared" si="12"/>
        <v>16.620095999999997</v>
      </c>
      <c r="H176" s="2"/>
      <c r="I176" s="2">
        <f t="array" ref="I176">SUMPRODUCT(B160:B179, (ROW(B160:B179)-ROW(B160)+1)) / (20*21/2)</f>
        <v>16.144063809523811</v>
      </c>
      <c r="J176" s="2">
        <f t="shared" si="18"/>
        <v>16.211396756436276</v>
      </c>
      <c r="K176" s="2">
        <f t="shared" si="13"/>
        <v>16.577443286514402</v>
      </c>
    </row>
    <row r="177" spans="1:11" ht="13.5" x14ac:dyDescent="0.25">
      <c r="A177" s="3">
        <f>TITRES_STAT!B180</f>
        <v>42563</v>
      </c>
      <c r="B177" s="5">
        <f>TITRES_STAT!D180</f>
        <v>16.067799999999998</v>
      </c>
      <c r="C177" s="2">
        <f t="shared" si="14"/>
        <v>0</v>
      </c>
      <c r="D177" s="2">
        <f t="shared" si="15"/>
        <v>16.067799999999998</v>
      </c>
      <c r="E177" s="2">
        <f t="shared" si="16"/>
        <v>16.046840000000003</v>
      </c>
      <c r="F177" s="2">
        <f t="shared" si="17"/>
        <v>16.084759999999996</v>
      </c>
      <c r="G177" s="2">
        <f t="shared" si="12"/>
        <v>16.609117999999995</v>
      </c>
      <c r="H177" s="2"/>
      <c r="I177" s="2">
        <f t="array" ref="I177">SUMPRODUCT(B161:B180, (ROW(B161:B180)-ROW(B161)+1)) / (20*21/2)</f>
        <v>16.139597619047617</v>
      </c>
      <c r="J177" s="2">
        <f t="shared" si="18"/>
        <v>16.197720874870917</v>
      </c>
      <c r="K177" s="2">
        <f t="shared" si="13"/>
        <v>16.557457275278544</v>
      </c>
    </row>
    <row r="178" spans="1:11" ht="13.5" x14ac:dyDescent="0.25">
      <c r="A178" s="3">
        <f>TITRES_STAT!B181</f>
        <v>42564</v>
      </c>
      <c r="B178" s="5">
        <f>TITRES_STAT!D181</f>
        <v>16.546800000000001</v>
      </c>
      <c r="C178" s="2">
        <f t="shared" si="14"/>
        <v>0.47900000000000276</v>
      </c>
      <c r="D178" s="2">
        <f t="shared" si="15"/>
        <v>16.163599999999999</v>
      </c>
      <c r="E178" s="2">
        <f t="shared" si="16"/>
        <v>16.094740000000002</v>
      </c>
      <c r="F178" s="2">
        <f t="shared" si="17"/>
        <v>16.087749999999996</v>
      </c>
      <c r="G178" s="2">
        <f t="shared" ref="G178:G241" si="19">AVERAGE(B129:B178)</f>
        <v>16.607719999999997</v>
      </c>
      <c r="H178" s="2"/>
      <c r="I178" s="2">
        <f t="array" ref="I178">SUMPRODUCT(B162:B181, (ROW(B162:B181)-ROW(B162)+1)) / (20*21/2)</f>
        <v>16.13470380952381</v>
      </c>
      <c r="J178" s="2">
        <f t="shared" si="18"/>
        <v>16.230966505835593</v>
      </c>
      <c r="K178" s="2">
        <f t="shared" si="13"/>
        <v>16.557039342914681</v>
      </c>
    </row>
    <row r="179" spans="1:11" ht="13.5" x14ac:dyDescent="0.25">
      <c r="A179" s="3">
        <f>TITRES_STAT!B182</f>
        <v>42565</v>
      </c>
      <c r="B179" s="5">
        <f>TITRES_STAT!D182</f>
        <v>16.546800000000001</v>
      </c>
      <c r="C179" s="2">
        <f t="shared" si="14"/>
        <v>0</v>
      </c>
      <c r="D179" s="2">
        <f t="shared" si="15"/>
        <v>16.259399999999999</v>
      </c>
      <c r="E179" s="2">
        <f t="shared" si="16"/>
        <v>16.143639999999998</v>
      </c>
      <c r="F179" s="2">
        <f t="shared" si="17"/>
        <v>16.114695000000001</v>
      </c>
      <c r="G179" s="2">
        <f t="shared" si="19"/>
        <v>16.606321999999999</v>
      </c>
      <c r="H179" s="2"/>
      <c r="I179" s="2">
        <f t="array" ref="I179">SUMPRODUCT(B163:B182, (ROW(B163:B182)-ROW(B163)+1)) / (20*21/2)</f>
        <v>16.131663333333332</v>
      </c>
      <c r="J179" s="2">
        <f t="shared" si="18"/>
        <v>16.261045886232203</v>
      </c>
      <c r="K179" s="2">
        <f t="shared" ref="K179:K242" si="20">$K$4*B179+(1-$K$4)*K178</f>
        <v>16.556637800055285</v>
      </c>
    </row>
    <row r="180" spans="1:11" ht="13.5" x14ac:dyDescent="0.25">
      <c r="A180" s="3">
        <f>TITRES_STAT!B183</f>
        <v>42566</v>
      </c>
      <c r="B180" s="5">
        <f>TITRES_STAT!D183</f>
        <v>16.067799999999998</v>
      </c>
      <c r="C180" s="2">
        <f t="shared" si="14"/>
        <v>-0.47900000000000276</v>
      </c>
      <c r="D180" s="2">
        <f t="shared" si="15"/>
        <v>16.259399999999999</v>
      </c>
      <c r="E180" s="2">
        <f t="shared" si="16"/>
        <v>16.153619999999997</v>
      </c>
      <c r="F180" s="2">
        <f t="shared" si="17"/>
        <v>16.119184999999998</v>
      </c>
      <c r="G180" s="2">
        <f t="shared" si="19"/>
        <v>16.585763999999998</v>
      </c>
      <c r="H180" s="2"/>
      <c r="I180" s="2">
        <f t="array" ref="I180">SUMPRODUCT(B164:B183, (ROW(B164:B183)-ROW(B164)+1)) / (20*21/2)</f>
        <v>16.130050476190476</v>
      </c>
      <c r="J180" s="2">
        <f t="shared" si="18"/>
        <v>16.242641516114851</v>
      </c>
      <c r="K180" s="2">
        <f t="shared" si="20"/>
        <v>16.537467690249198</v>
      </c>
    </row>
    <row r="181" spans="1:11" ht="13.5" x14ac:dyDescent="0.25">
      <c r="A181" s="3">
        <f>TITRES_STAT!B184</f>
        <v>42569</v>
      </c>
      <c r="B181" s="5">
        <f>TITRES_STAT!D184</f>
        <v>16.067799999999998</v>
      </c>
      <c r="C181" s="2">
        <f t="shared" si="14"/>
        <v>0</v>
      </c>
      <c r="D181" s="2">
        <f t="shared" si="15"/>
        <v>16.259399999999999</v>
      </c>
      <c r="E181" s="2">
        <f t="shared" si="16"/>
        <v>16.163600000000002</v>
      </c>
      <c r="F181" s="2">
        <f t="shared" si="17"/>
        <v>16.099724999999999</v>
      </c>
      <c r="G181" s="2">
        <f t="shared" si="19"/>
        <v>16.555026000000002</v>
      </c>
      <c r="H181" s="2"/>
      <c r="I181" s="2">
        <f t="array" ref="I181">SUMPRODUCT(B165:B184, (ROW(B165:B184)-ROW(B165)+1)) / (20*21/2)</f>
        <v>16.12839</v>
      </c>
      <c r="J181" s="2">
        <f t="shared" si="18"/>
        <v>16.225989943151532</v>
      </c>
      <c r="K181" s="2">
        <f t="shared" si="20"/>
        <v>16.519049349455113</v>
      </c>
    </row>
    <row r="182" spans="1:11" ht="13.5" x14ac:dyDescent="0.25">
      <c r="A182" s="3">
        <f>TITRES_STAT!B185</f>
        <v>42570</v>
      </c>
      <c r="B182" s="5">
        <f>TITRES_STAT!D185</f>
        <v>16.067799999999998</v>
      </c>
      <c r="C182" s="2">
        <f t="shared" si="14"/>
        <v>0</v>
      </c>
      <c r="D182" s="2">
        <f t="shared" si="15"/>
        <v>16.259399999999999</v>
      </c>
      <c r="E182" s="2">
        <f t="shared" si="16"/>
        <v>16.163600000000002</v>
      </c>
      <c r="F182" s="2">
        <f t="shared" si="17"/>
        <v>16.094735</v>
      </c>
      <c r="G182" s="2">
        <f t="shared" si="19"/>
        <v>16.540056</v>
      </c>
      <c r="H182" s="2"/>
      <c r="I182" s="2">
        <f t="array" ref="I182">SUMPRODUCT(B166:B185, (ROW(B166:B185)-ROW(B166)+1)) / (20*21/2)</f>
        <v>16.126349047619044</v>
      </c>
      <c r="J182" s="2">
        <f t="shared" si="18"/>
        <v>16.210924234279958</v>
      </c>
      <c r="K182" s="2">
        <f t="shared" si="20"/>
        <v>16.501353296535306</v>
      </c>
    </row>
    <row r="183" spans="1:11" ht="13.5" x14ac:dyDescent="0.25">
      <c r="A183" s="3">
        <f>TITRES_STAT!B186</f>
        <v>42571</v>
      </c>
      <c r="B183" s="5">
        <f>TITRES_STAT!D186</f>
        <v>16.0778</v>
      </c>
      <c r="C183" s="2">
        <f t="shared" si="14"/>
        <v>1.0000000000001563E-2</v>
      </c>
      <c r="D183" s="2">
        <f t="shared" si="15"/>
        <v>16.165599999999998</v>
      </c>
      <c r="E183" s="2">
        <f t="shared" si="16"/>
        <v>16.1646</v>
      </c>
      <c r="F183" s="2">
        <f t="shared" si="17"/>
        <v>16.095234999999999</v>
      </c>
      <c r="G183" s="2">
        <f t="shared" si="19"/>
        <v>16.529278000000001</v>
      </c>
      <c r="H183" s="2"/>
      <c r="I183" s="2">
        <f t="array" ref="I183">SUMPRODUCT(B167:B186, (ROW(B167:B186)-ROW(B167)+1)) / (20*21/2)</f>
        <v>16.12392761904762</v>
      </c>
      <c r="J183" s="2">
        <f t="shared" si="18"/>
        <v>16.198245735777103</v>
      </c>
      <c r="K183" s="2">
        <f t="shared" si="20"/>
        <v>16.484743363337845</v>
      </c>
    </row>
    <row r="184" spans="1:11" ht="13.5" x14ac:dyDescent="0.25">
      <c r="A184" s="3">
        <f>TITRES_STAT!B187</f>
        <v>42572</v>
      </c>
      <c r="B184" s="5">
        <f>TITRES_STAT!D187</f>
        <v>16.0778</v>
      </c>
      <c r="C184" s="2">
        <f t="shared" si="14"/>
        <v>0</v>
      </c>
      <c r="D184" s="2">
        <f t="shared" si="15"/>
        <v>16.0718</v>
      </c>
      <c r="E184" s="2">
        <f t="shared" si="16"/>
        <v>16.165600000000001</v>
      </c>
      <c r="F184" s="2">
        <f t="shared" si="17"/>
        <v>16.099229999999999</v>
      </c>
      <c r="G184" s="2">
        <f t="shared" si="19"/>
        <v>16.528280000000002</v>
      </c>
      <c r="H184" s="2"/>
      <c r="I184" s="2">
        <f t="array" ref="I184">SUMPRODUCT(B168:B187, (ROW(B168:B187)-ROW(B168)+1)) / (20*21/2)</f>
        <v>16.121125714285714</v>
      </c>
      <c r="J184" s="2">
        <f t="shared" si="18"/>
        <v>16.186774713322141</v>
      </c>
      <c r="K184" s="2">
        <f t="shared" si="20"/>
        <v>16.468784800069695</v>
      </c>
    </row>
    <row r="185" spans="1:11" ht="13.5" x14ac:dyDescent="0.25">
      <c r="A185" s="3">
        <f>TITRES_STAT!B188</f>
        <v>42573</v>
      </c>
      <c r="B185" s="5">
        <f>TITRES_STAT!D188</f>
        <v>16.0778</v>
      </c>
      <c r="C185" s="2">
        <f t="shared" si="14"/>
        <v>0</v>
      </c>
      <c r="D185" s="2">
        <f t="shared" si="15"/>
        <v>16.073799999999999</v>
      </c>
      <c r="E185" s="2">
        <f t="shared" si="16"/>
        <v>16.166599999999999</v>
      </c>
      <c r="F185" s="2">
        <f t="shared" si="17"/>
        <v>16.103225000000002</v>
      </c>
      <c r="G185" s="2">
        <f t="shared" si="19"/>
        <v>16.527082000000004</v>
      </c>
      <c r="H185" s="2"/>
      <c r="I185" s="2">
        <f t="array" ref="I185">SUMPRODUCT(B169:B188, (ROW(B169:B188)-ROW(B169)+1)) / (20*21/2)</f>
        <v>16.163895238095236</v>
      </c>
      <c r="J185" s="2">
        <f t="shared" si="18"/>
        <v>16.176396169196224</v>
      </c>
      <c r="K185" s="2">
        <f t="shared" si="20"/>
        <v>16.453452062812062</v>
      </c>
    </row>
    <row r="186" spans="1:11" ht="13.5" x14ac:dyDescent="0.25">
      <c r="A186" s="3">
        <f>TITRES_STAT!B189</f>
        <v>42577</v>
      </c>
      <c r="B186" s="5">
        <f>TITRES_STAT!D189</f>
        <v>16.0778</v>
      </c>
      <c r="C186" s="2">
        <f t="shared" si="14"/>
        <v>0</v>
      </c>
      <c r="D186" s="2">
        <f t="shared" si="15"/>
        <v>16.075799999999997</v>
      </c>
      <c r="E186" s="2">
        <f t="shared" si="16"/>
        <v>16.1676</v>
      </c>
      <c r="F186" s="2">
        <f t="shared" si="17"/>
        <v>16.107220000000005</v>
      </c>
      <c r="G186" s="2">
        <f t="shared" si="19"/>
        <v>16.525286000000005</v>
      </c>
      <c r="H186" s="2"/>
      <c r="I186" s="2">
        <f t="array" ref="I186">SUMPRODUCT(B170:B189, (ROW(B170:B189)-ROW(B170)+1)) / (20*21/2)</f>
        <v>16.204336190476187</v>
      </c>
      <c r="J186" s="2">
        <f t="shared" si="18"/>
        <v>16.167006057844201</v>
      </c>
      <c r="K186" s="2">
        <f t="shared" si="20"/>
        <v>16.438720609368453</v>
      </c>
    </row>
    <row r="187" spans="1:11" ht="13.5" x14ac:dyDescent="0.25">
      <c r="A187" s="3">
        <f>TITRES_STAT!B190</f>
        <v>42578</v>
      </c>
      <c r="B187" s="5">
        <f>TITRES_STAT!D190</f>
        <v>16.0778</v>
      </c>
      <c r="C187" s="2">
        <f t="shared" si="14"/>
        <v>0</v>
      </c>
      <c r="D187" s="2">
        <f t="shared" si="15"/>
        <v>16.0778</v>
      </c>
      <c r="E187" s="2">
        <f t="shared" si="16"/>
        <v>16.168599999999998</v>
      </c>
      <c r="F187" s="2">
        <f t="shared" si="17"/>
        <v>16.107720000000008</v>
      </c>
      <c r="G187" s="2">
        <f t="shared" si="19"/>
        <v>16.523490000000002</v>
      </c>
      <c r="H187" s="2"/>
      <c r="I187" s="2">
        <f t="array" ref="I187">SUMPRODUCT(B171:B190, (ROW(B171:B190)-ROW(B171)+1)) / (20*21/2)</f>
        <v>16.242400952380951</v>
      </c>
      <c r="J187" s="2">
        <f t="shared" si="18"/>
        <v>16.15851024281142</v>
      </c>
      <c r="K187" s="2">
        <f t="shared" si="20"/>
        <v>16.424566859981454</v>
      </c>
    </row>
    <row r="188" spans="1:11" ht="13.5" x14ac:dyDescent="0.25">
      <c r="A188" s="3">
        <f>TITRES_STAT!B191</f>
        <v>42579</v>
      </c>
      <c r="B188" s="5">
        <f>TITRES_STAT!D191</f>
        <v>16.556799999999999</v>
      </c>
      <c r="C188" s="2">
        <f t="shared" si="14"/>
        <v>0.4789999999999992</v>
      </c>
      <c r="D188" s="2">
        <f t="shared" si="15"/>
        <v>16.1736</v>
      </c>
      <c r="E188" s="2">
        <f t="shared" si="16"/>
        <v>16.169599999999999</v>
      </c>
      <c r="F188" s="2">
        <f t="shared" si="17"/>
        <v>16.132170000000006</v>
      </c>
      <c r="G188" s="2">
        <f t="shared" si="19"/>
        <v>16.537860000000002</v>
      </c>
      <c r="H188" s="2"/>
      <c r="I188" s="2">
        <f t="array" ref="I188">SUMPRODUCT(B172:B191, (ROW(B172:B191)-ROW(B172)+1)) / (20*21/2)</f>
        <v>16.277661904761903</v>
      </c>
      <c r="J188" s="2">
        <f t="shared" si="18"/>
        <v>16.196442600638903</v>
      </c>
      <c r="K188" s="2">
        <f t="shared" si="20"/>
        <v>16.429752473315514</v>
      </c>
    </row>
    <row r="189" spans="1:11" ht="13.5" x14ac:dyDescent="0.25">
      <c r="A189" s="3">
        <f>TITRES_STAT!B192</f>
        <v>42580</v>
      </c>
      <c r="B189" s="5">
        <f>TITRES_STAT!D192</f>
        <v>16.556799999999999</v>
      </c>
      <c r="C189" s="2">
        <f t="shared" si="14"/>
        <v>0</v>
      </c>
      <c r="D189" s="2">
        <f t="shared" si="15"/>
        <v>16.269399999999997</v>
      </c>
      <c r="E189" s="2">
        <f t="shared" si="16"/>
        <v>16.1706</v>
      </c>
      <c r="F189" s="2">
        <f t="shared" si="17"/>
        <v>16.157120000000003</v>
      </c>
      <c r="G189" s="2">
        <f t="shared" si="19"/>
        <v>16.549636000000003</v>
      </c>
      <c r="H189" s="2"/>
      <c r="I189" s="2">
        <f t="array" ref="I189">SUMPRODUCT(B173:B192, (ROW(B173:B192)-ROW(B173)+1)) / (20*21/2)</f>
        <v>16.311071428571427</v>
      </c>
      <c r="J189" s="2">
        <f t="shared" si="18"/>
        <v>16.230762352959008</v>
      </c>
      <c r="K189" s="2">
        <f t="shared" si="20"/>
        <v>16.434734729263926</v>
      </c>
    </row>
    <row r="190" spans="1:11" ht="13.5" x14ac:dyDescent="0.25">
      <c r="A190" s="3">
        <f>TITRES_STAT!B193</f>
        <v>42583</v>
      </c>
      <c r="B190" s="5">
        <f>TITRES_STAT!D193</f>
        <v>16.556799999999999</v>
      </c>
      <c r="C190" s="2">
        <f t="shared" si="14"/>
        <v>0</v>
      </c>
      <c r="D190" s="2">
        <f t="shared" si="15"/>
        <v>16.365199999999998</v>
      </c>
      <c r="E190" s="2">
        <f t="shared" si="16"/>
        <v>16.2195</v>
      </c>
      <c r="F190" s="2">
        <f t="shared" si="17"/>
        <v>16.186560000000004</v>
      </c>
      <c r="G190" s="2">
        <f t="shared" si="19"/>
        <v>16.551832000000005</v>
      </c>
      <c r="H190" s="2"/>
      <c r="I190" s="2">
        <f t="array" ref="I190">SUMPRODUCT(B174:B193, (ROW(B174:B193)-ROW(B174)+1)) / (20*21/2)</f>
        <v>16.351609523809525</v>
      </c>
      <c r="J190" s="2">
        <f t="shared" si="18"/>
        <v>16.261813557439105</v>
      </c>
      <c r="K190" s="2">
        <f t="shared" si="20"/>
        <v>16.439521602626126</v>
      </c>
    </row>
    <row r="191" spans="1:11" ht="13.5" x14ac:dyDescent="0.25">
      <c r="A191" s="3">
        <f>TITRES_STAT!B194</f>
        <v>42584</v>
      </c>
      <c r="B191" s="5">
        <f>TITRES_STAT!D194</f>
        <v>16.556799999999999</v>
      </c>
      <c r="C191" s="2">
        <f t="shared" si="14"/>
        <v>0</v>
      </c>
      <c r="D191" s="2">
        <f t="shared" si="15"/>
        <v>16.460999999999999</v>
      </c>
      <c r="E191" s="2">
        <f t="shared" si="16"/>
        <v>16.2684</v>
      </c>
      <c r="F191" s="2">
        <f t="shared" si="17"/>
        <v>16.216000000000001</v>
      </c>
      <c r="G191" s="2">
        <f t="shared" si="19"/>
        <v>16.554028000000002</v>
      </c>
      <c r="H191" s="2"/>
      <c r="I191" s="2">
        <f t="array" ref="I191">SUMPRODUCT(B175:B194, (ROW(B175:B194)-ROW(B175)+1)) / (20*21/2)</f>
        <v>16.408305714285717</v>
      </c>
      <c r="J191" s="2">
        <f t="shared" si="18"/>
        <v>16.289907504349664</v>
      </c>
      <c r="K191" s="2">
        <f t="shared" si="20"/>
        <v>16.444120755464319</v>
      </c>
    </row>
    <row r="192" spans="1:11" ht="13.5" x14ac:dyDescent="0.25">
      <c r="A192" s="3">
        <f>TITRES_STAT!B195</f>
        <v>42585</v>
      </c>
      <c r="B192" s="5">
        <f>TITRES_STAT!D195</f>
        <v>16.566800000000001</v>
      </c>
      <c r="C192" s="2">
        <f t="shared" si="14"/>
        <v>1.0000000000001563E-2</v>
      </c>
      <c r="D192" s="2">
        <f t="shared" si="15"/>
        <v>16.558799999999998</v>
      </c>
      <c r="E192" s="2">
        <f t="shared" si="16"/>
        <v>16.318300000000001</v>
      </c>
      <c r="F192" s="2">
        <f t="shared" si="17"/>
        <v>16.240950000000002</v>
      </c>
      <c r="G192" s="2">
        <f t="shared" si="19"/>
        <v>16.545844000000002</v>
      </c>
      <c r="H192" s="2"/>
      <c r="I192" s="2">
        <f t="array" ref="I192">SUMPRODUCT(B176:B195, (ROW(B176:B195)-ROW(B176)+1)) / (20*21/2)</f>
        <v>16.470704761904763</v>
      </c>
      <c r="J192" s="2">
        <f t="shared" si="18"/>
        <v>16.316278218221125</v>
      </c>
      <c r="K192" s="2">
        <f t="shared" si="20"/>
        <v>16.448931706230425</v>
      </c>
    </row>
    <row r="193" spans="1:11" ht="13.5" x14ac:dyDescent="0.25">
      <c r="A193" s="3">
        <f>TITRES_STAT!B196</f>
        <v>42586</v>
      </c>
      <c r="B193" s="5">
        <f>TITRES_STAT!D196</f>
        <v>16.666599999999999</v>
      </c>
      <c r="C193" s="2">
        <f t="shared" si="14"/>
        <v>9.9799999999998334E-2</v>
      </c>
      <c r="D193" s="2">
        <f t="shared" si="15"/>
        <v>16.580760000000001</v>
      </c>
      <c r="E193" s="2">
        <f t="shared" si="16"/>
        <v>16.377179999999999</v>
      </c>
      <c r="F193" s="2">
        <f t="shared" si="17"/>
        <v>16.270890000000001</v>
      </c>
      <c r="G193" s="2">
        <f t="shared" si="19"/>
        <v>16.520296000000002</v>
      </c>
      <c r="H193" s="2"/>
      <c r="I193" s="2">
        <f t="array" ref="I193">SUMPRODUCT(B177:B196, (ROW(B177:B196)-ROW(B177)+1)) / (20*21/2)</f>
        <v>16.528826666666671</v>
      </c>
      <c r="J193" s="2">
        <f t="shared" si="18"/>
        <v>16.349642197438161</v>
      </c>
      <c r="K193" s="2">
        <f t="shared" si="20"/>
        <v>16.457467717750802</v>
      </c>
    </row>
    <row r="194" spans="1:11" ht="13.5" x14ac:dyDescent="0.25">
      <c r="A194" s="3">
        <f>TITRES_STAT!B197</f>
        <v>42587</v>
      </c>
      <c r="B194" s="5">
        <f>TITRES_STAT!D197</f>
        <v>16.866199999999999</v>
      </c>
      <c r="C194" s="2">
        <f t="shared" si="14"/>
        <v>0.19960000000000022</v>
      </c>
      <c r="D194" s="2">
        <f t="shared" si="15"/>
        <v>16.64264</v>
      </c>
      <c r="E194" s="2">
        <f t="shared" si="16"/>
        <v>16.456019999999999</v>
      </c>
      <c r="F194" s="2">
        <f t="shared" si="17"/>
        <v>16.31081</v>
      </c>
      <c r="G194" s="2">
        <f t="shared" si="19"/>
        <v>16.498339999999999</v>
      </c>
      <c r="H194" s="2"/>
      <c r="I194" s="2">
        <f t="array" ref="I194">SUMPRODUCT(B178:B197, (ROW(B178:B197)-ROW(B178)+1)) / (20*21/2)</f>
        <v>16.58267142857143</v>
      </c>
      <c r="J194" s="2">
        <f t="shared" si="18"/>
        <v>16.398838178634527</v>
      </c>
      <c r="K194" s="2">
        <f t="shared" si="20"/>
        <v>16.473496434701751</v>
      </c>
    </row>
    <row r="195" spans="1:11" ht="13.5" x14ac:dyDescent="0.25">
      <c r="A195" s="3">
        <f>TITRES_STAT!B198</f>
        <v>42590</v>
      </c>
      <c r="B195" s="5">
        <f>TITRES_STAT!D198</f>
        <v>16.966000000000001</v>
      </c>
      <c r="C195" s="2">
        <f t="shared" si="14"/>
        <v>9.9800000000001887E-2</v>
      </c>
      <c r="D195" s="2">
        <f t="shared" si="15"/>
        <v>16.72448</v>
      </c>
      <c r="E195" s="2">
        <f t="shared" si="16"/>
        <v>16.544840000000001</v>
      </c>
      <c r="F195" s="2">
        <f t="shared" si="17"/>
        <v>16.355720000000002</v>
      </c>
      <c r="G195" s="2">
        <f t="shared" si="19"/>
        <v>16.478380000000001</v>
      </c>
      <c r="H195" s="2"/>
      <c r="I195" s="2">
        <f t="array" ref="I195">SUMPRODUCT(B179:B198, (ROW(B179:B198)-ROW(B179)+1)) / (20*21/2)</f>
        <v>16.659800952380955</v>
      </c>
      <c r="J195" s="2">
        <f t="shared" si="18"/>
        <v>16.452853590193143</v>
      </c>
      <c r="K195" s="2">
        <f t="shared" si="20"/>
        <v>16.492810300007566</v>
      </c>
    </row>
    <row r="196" spans="1:11" ht="13.5" x14ac:dyDescent="0.25">
      <c r="A196" s="3">
        <f>TITRES_STAT!B199</f>
        <v>42591</v>
      </c>
      <c r="B196" s="5">
        <f>TITRES_STAT!D199</f>
        <v>16.966000000000001</v>
      </c>
      <c r="C196" s="2">
        <f t="shared" ref="C196:C259" si="21">B196-B195</f>
        <v>0</v>
      </c>
      <c r="D196" s="2">
        <f t="shared" si="15"/>
        <v>16.806319999999999</v>
      </c>
      <c r="E196" s="2">
        <f t="shared" si="16"/>
        <v>16.633659999999999</v>
      </c>
      <c r="F196" s="2">
        <f t="shared" si="17"/>
        <v>16.400630000000003</v>
      </c>
      <c r="G196" s="2">
        <f t="shared" si="19"/>
        <v>16.45842</v>
      </c>
      <c r="H196" s="2"/>
      <c r="I196" s="2">
        <f t="array" ref="I196">SUMPRODUCT(B180:B199, (ROW(B180:B199)-ROW(B180)+1)) / (20*21/2)</f>
        <v>16.743060952380954</v>
      </c>
      <c r="J196" s="2">
        <f t="shared" si="18"/>
        <v>16.501724676841416</v>
      </c>
      <c r="K196" s="2">
        <f t="shared" si="20"/>
        <v>16.5113667588308</v>
      </c>
    </row>
    <row r="197" spans="1:11" ht="13.5" x14ac:dyDescent="0.25">
      <c r="A197" s="3">
        <f>TITRES_STAT!B200</f>
        <v>42592</v>
      </c>
      <c r="B197" s="5">
        <f>TITRES_STAT!D200</f>
        <v>16.966000000000001</v>
      </c>
      <c r="C197" s="2">
        <f t="shared" si="21"/>
        <v>0</v>
      </c>
      <c r="D197" s="2">
        <f t="shared" si="15"/>
        <v>16.88616</v>
      </c>
      <c r="E197" s="2">
        <f t="shared" si="16"/>
        <v>16.722480000000001</v>
      </c>
      <c r="F197" s="2">
        <f t="shared" si="17"/>
        <v>16.445540000000001</v>
      </c>
      <c r="G197" s="2">
        <f t="shared" si="19"/>
        <v>16.438459999999999</v>
      </c>
      <c r="H197" s="2"/>
      <c r="I197" s="2">
        <f t="array" ref="I197">SUMPRODUCT(B181:B200, (ROW(B181:B200)-ROW(B181)+1)) / (20*21/2)</f>
        <v>16.82342380952381</v>
      </c>
      <c r="J197" s="2">
        <f t="shared" si="18"/>
        <v>16.545941374285089</v>
      </c>
      <c r="K197" s="2">
        <f t="shared" si="20"/>
        <v>16.529195513386455</v>
      </c>
    </row>
    <row r="198" spans="1:11" ht="13.5" x14ac:dyDescent="0.25">
      <c r="A198" s="3">
        <f>TITRES_STAT!B201</f>
        <v>42593</v>
      </c>
      <c r="B198" s="5">
        <f>TITRES_STAT!D201</f>
        <v>17.255400000000002</v>
      </c>
      <c r="C198" s="2">
        <f t="shared" si="21"/>
        <v>0.28940000000000055</v>
      </c>
      <c r="D198" s="2">
        <f t="shared" ref="D198:D261" si="22">AVERAGE(B194:B198)</f>
        <v>17.003920000000001</v>
      </c>
      <c r="E198" s="2">
        <f t="shared" si="16"/>
        <v>16.792340000000003</v>
      </c>
      <c r="F198" s="2">
        <f t="shared" si="17"/>
        <v>16.480970000000003</v>
      </c>
      <c r="G198" s="2">
        <f t="shared" si="19"/>
        <v>16.435066000000003</v>
      </c>
      <c r="H198" s="2"/>
      <c r="I198" s="2">
        <f t="array" ref="I198">SUMPRODUCT(B182:B201, (ROW(B182:B201)-ROW(B182)+1)) / (20*21/2)</f>
        <v>16.888103809523809</v>
      </c>
      <c r="J198" s="2">
        <f t="shared" si="18"/>
        <v>16.613508862448413</v>
      </c>
      <c r="K198" s="2">
        <f t="shared" si="20"/>
        <v>16.557674120704633</v>
      </c>
    </row>
    <row r="199" spans="1:11" ht="13.5" x14ac:dyDescent="0.25">
      <c r="A199" s="3">
        <f>TITRES_STAT!B202</f>
        <v>42594</v>
      </c>
      <c r="B199" s="5">
        <f>TITRES_STAT!D202</f>
        <v>17.3552</v>
      </c>
      <c r="C199" s="2">
        <f t="shared" si="21"/>
        <v>9.9799999999998334E-2</v>
      </c>
      <c r="D199" s="2">
        <f t="shared" si="22"/>
        <v>17.10172</v>
      </c>
      <c r="E199" s="2">
        <f t="shared" si="16"/>
        <v>16.872180000000004</v>
      </c>
      <c r="F199" s="2">
        <f t="shared" si="17"/>
        <v>16.521390000000004</v>
      </c>
      <c r="G199" s="2">
        <f t="shared" si="19"/>
        <v>16.430873999999999</v>
      </c>
      <c r="H199" s="2"/>
      <c r="I199" s="2">
        <f t="array" ref="I199">SUMPRODUCT(B183:B202, (ROW(B183:B202)-ROW(B183)+1)) / (20*21/2)</f>
        <v>16.947080952380951</v>
      </c>
      <c r="J199" s="2">
        <f t="shared" si="18"/>
        <v>16.684146113643802</v>
      </c>
      <c r="K199" s="2">
        <f t="shared" si="20"/>
        <v>16.588949645382883</v>
      </c>
    </row>
    <row r="200" spans="1:11" ht="13.5" x14ac:dyDescent="0.25">
      <c r="A200" s="3">
        <f>TITRES_STAT!B203</f>
        <v>42597</v>
      </c>
      <c r="B200" s="5">
        <f>TITRES_STAT!D203</f>
        <v>17.365200000000002</v>
      </c>
      <c r="C200" s="2">
        <f t="shared" si="21"/>
        <v>1.0000000000001563E-2</v>
      </c>
      <c r="D200" s="2">
        <f t="shared" si="22"/>
        <v>17.181560000000001</v>
      </c>
      <c r="E200" s="2">
        <f t="shared" si="16"/>
        <v>16.953020000000002</v>
      </c>
      <c r="F200" s="2">
        <f t="shared" si="17"/>
        <v>16.586260000000003</v>
      </c>
      <c r="G200" s="2">
        <f t="shared" si="19"/>
        <v>16.429475999999994</v>
      </c>
      <c r="H200" s="2"/>
      <c r="I200" s="2">
        <f t="array" ref="I200">SUMPRODUCT(B184:B203, (ROW(B184:B203)-ROW(B184)+1)) / (20*21/2)</f>
        <v>17.00986</v>
      </c>
      <c r="J200" s="2">
        <f t="shared" si="18"/>
        <v>16.749008388534868</v>
      </c>
      <c r="K200" s="2">
        <f t="shared" si="20"/>
        <v>16.619390835760026</v>
      </c>
    </row>
    <row r="201" spans="1:11" ht="13.5" x14ac:dyDescent="0.25">
      <c r="A201" s="3">
        <f>TITRES_STAT!B204</f>
        <v>42598</v>
      </c>
      <c r="B201" s="5">
        <f>TITRES_STAT!D204</f>
        <v>17.2654</v>
      </c>
      <c r="C201" s="2">
        <f t="shared" si="21"/>
        <v>-9.9800000000001887E-2</v>
      </c>
      <c r="D201" s="2">
        <f t="shared" si="22"/>
        <v>17.241440000000001</v>
      </c>
      <c r="E201" s="2">
        <f t="shared" si="16"/>
        <v>17.023880000000002</v>
      </c>
      <c r="F201" s="2">
        <f t="shared" si="17"/>
        <v>16.646140000000003</v>
      </c>
      <c r="G201" s="2">
        <f t="shared" si="19"/>
        <v>16.426081999999994</v>
      </c>
      <c r="H201" s="2">
        <f>AVERAGE(B2:B201)</f>
        <v>17.561807999999989</v>
      </c>
      <c r="I201" s="2">
        <f t="array" ref="I201">SUMPRODUCT(B185:B204, (ROW(B185:B204)-ROW(B185)+1)) / (20*21/2)</f>
        <v>17.104527619047623</v>
      </c>
      <c r="J201" s="2">
        <f t="shared" si="18"/>
        <v>16.798188542007736</v>
      </c>
      <c r="K201" s="2">
        <f t="shared" si="20"/>
        <v>16.644724528475319</v>
      </c>
    </row>
    <row r="202" spans="1:11" ht="13.5" x14ac:dyDescent="0.25">
      <c r="A202" s="3">
        <f>TITRES_STAT!B205</f>
        <v>42599</v>
      </c>
      <c r="B202" s="5">
        <f>TITRES_STAT!D205</f>
        <v>17.2654</v>
      </c>
      <c r="C202" s="2">
        <f t="shared" si="21"/>
        <v>0</v>
      </c>
      <c r="D202" s="2">
        <f t="shared" si="22"/>
        <v>17.30132</v>
      </c>
      <c r="E202" s="2">
        <f t="shared" si="16"/>
        <v>17.093740000000004</v>
      </c>
      <c r="F202" s="2">
        <f t="shared" si="17"/>
        <v>16.706020000000002</v>
      </c>
      <c r="G202" s="2">
        <f t="shared" si="19"/>
        <v>16.422687999999994</v>
      </c>
      <c r="H202" s="2">
        <f t="shared" ref="H202:H265" si="23">AVERAGE(B3:B202)</f>
        <v>17.560709999999986</v>
      </c>
      <c r="I202" s="2">
        <f t="array" ref="I202">SUMPRODUCT(B186:B205, (ROW(B186:B205)-ROW(B186)+1)) / (20*21/2)</f>
        <v>17.292868571428574</v>
      </c>
      <c r="J202" s="2">
        <f t="shared" si="18"/>
        <v>16.842684871340332</v>
      </c>
      <c r="K202" s="2">
        <f t="shared" si="20"/>
        <v>16.669064743044913</v>
      </c>
    </row>
    <row r="203" spans="1:11" ht="13.5" x14ac:dyDescent="0.25">
      <c r="A203" s="3">
        <f>TITRES_STAT!B206</f>
        <v>42600</v>
      </c>
      <c r="B203" s="5">
        <f>TITRES_STAT!D206</f>
        <v>17.365200000000002</v>
      </c>
      <c r="C203" s="2">
        <f t="shared" si="21"/>
        <v>9.9800000000001887E-2</v>
      </c>
      <c r="D203" s="2">
        <f t="shared" si="22"/>
        <v>17.32328</v>
      </c>
      <c r="E203" s="2">
        <f t="shared" si="16"/>
        <v>17.163600000000002</v>
      </c>
      <c r="F203" s="2">
        <f t="shared" si="17"/>
        <v>16.770390000000003</v>
      </c>
      <c r="G203" s="2">
        <f t="shared" si="19"/>
        <v>16.435261999999994</v>
      </c>
      <c r="H203" s="2">
        <f t="shared" si="23"/>
        <v>17.560061499999989</v>
      </c>
      <c r="I203" s="2">
        <f t="array" ref="I203">SUMPRODUCT(B187:B206, (ROW(B187:B206)-ROW(B187)+1)) / (20*21/2)</f>
        <v>17.461435714285717</v>
      </c>
      <c r="J203" s="2">
        <f t="shared" si="18"/>
        <v>16.892448216926969</v>
      </c>
      <c r="K203" s="2">
        <f t="shared" si="20"/>
        <v>16.69636416488629</v>
      </c>
    </row>
    <row r="204" spans="1:11" ht="13.5" x14ac:dyDescent="0.25">
      <c r="A204" s="3">
        <f>TITRES_STAT!B207</f>
        <v>42601</v>
      </c>
      <c r="B204" s="5">
        <f>TITRES_STAT!D207</f>
        <v>17.764399999999998</v>
      </c>
      <c r="C204" s="2">
        <f t="shared" si="21"/>
        <v>0.39919999999999689</v>
      </c>
      <c r="D204" s="2">
        <f t="shared" si="22"/>
        <v>17.40512</v>
      </c>
      <c r="E204" s="2">
        <f t="shared" ref="E204:E267" si="24">AVERAGE(B195:B204)</f>
        <v>17.253420000000002</v>
      </c>
      <c r="F204" s="2">
        <f t="shared" si="17"/>
        <v>16.854720000000004</v>
      </c>
      <c r="G204" s="2">
        <f t="shared" si="19"/>
        <v>16.455819999999996</v>
      </c>
      <c r="H204" s="2">
        <f t="shared" si="23"/>
        <v>17.561558499999986</v>
      </c>
      <c r="I204" s="2">
        <f t="array" ref="I204">SUMPRODUCT(B188:B207, (ROW(B188:B207)-ROW(B188)+1)) / (20*21/2)</f>
        <v>17.617219047619049</v>
      </c>
      <c r="J204" s="2">
        <f t="shared" si="18"/>
        <v>16.975491243886303</v>
      </c>
      <c r="K204" s="2">
        <f t="shared" si="20"/>
        <v>16.738247923126046</v>
      </c>
    </row>
    <row r="205" spans="1:11" ht="13.5" x14ac:dyDescent="0.25">
      <c r="A205" s="3">
        <f>TITRES_STAT!B208</f>
        <v>42604</v>
      </c>
      <c r="B205" s="5">
        <f>TITRES_STAT!D208</f>
        <v>18.8323</v>
      </c>
      <c r="C205" s="2">
        <f t="shared" si="21"/>
        <v>1.0679000000000016</v>
      </c>
      <c r="D205" s="2">
        <f t="shared" si="22"/>
        <v>17.698540000000001</v>
      </c>
      <c r="E205" s="2">
        <f t="shared" si="24"/>
        <v>17.440050000000003</v>
      </c>
      <c r="F205" s="2">
        <f t="shared" si="17"/>
        <v>16.992445</v>
      </c>
      <c r="G205" s="2">
        <f t="shared" si="19"/>
        <v>16.487755999999994</v>
      </c>
      <c r="H205" s="2">
        <f t="shared" si="23"/>
        <v>17.565799999999985</v>
      </c>
      <c r="I205" s="2">
        <f t="array" ref="I205">SUMPRODUCT(B189:B208, (ROW(B189:B208)-ROW(B189)+1)) / (20*21/2)</f>
        <v>17.813447142857143</v>
      </c>
      <c r="J205" s="2">
        <f t="shared" si="18"/>
        <v>17.152330173039989</v>
      </c>
      <c r="K205" s="2">
        <f t="shared" si="20"/>
        <v>16.820367612415222</v>
      </c>
    </row>
    <row r="206" spans="1:11" ht="13.5" x14ac:dyDescent="0.25">
      <c r="A206" s="3">
        <f>TITRES_STAT!B209</f>
        <v>42605</v>
      </c>
      <c r="B206" s="5">
        <f>TITRES_STAT!D209</f>
        <v>18.7624</v>
      </c>
      <c r="C206" s="2">
        <f t="shared" si="21"/>
        <v>-6.9900000000000517E-2</v>
      </c>
      <c r="D206" s="2">
        <f t="shared" si="22"/>
        <v>17.99794</v>
      </c>
      <c r="E206" s="2">
        <f t="shared" si="24"/>
        <v>17.619690000000002</v>
      </c>
      <c r="F206" s="2">
        <f t="shared" si="17"/>
        <v>17.126675000000002</v>
      </c>
      <c r="G206" s="2">
        <f t="shared" si="19"/>
        <v>16.528273999999996</v>
      </c>
      <c r="H206" s="2">
        <f t="shared" si="23"/>
        <v>17.572186999999989</v>
      </c>
      <c r="I206" s="2">
        <f t="array" ref="I206">SUMPRODUCT(B190:B209, (ROW(B190:B209)-ROW(B190)+1)) / (20*21/2)</f>
        <v>18.009815714285711</v>
      </c>
      <c r="J206" s="2">
        <f t="shared" si="18"/>
        <v>17.305670156559991</v>
      </c>
      <c r="K206" s="2">
        <f t="shared" si="20"/>
        <v>16.896525745261684</v>
      </c>
    </row>
    <row r="207" spans="1:11" ht="13.5" x14ac:dyDescent="0.25">
      <c r="A207" s="3">
        <f>TITRES_STAT!B210</f>
        <v>42606</v>
      </c>
      <c r="B207" s="5">
        <f>TITRES_STAT!D210</f>
        <v>18.7624</v>
      </c>
      <c r="C207" s="2">
        <f t="shared" si="21"/>
        <v>0</v>
      </c>
      <c r="D207" s="2">
        <f t="shared" si="22"/>
        <v>18.297339999999998</v>
      </c>
      <c r="E207" s="2">
        <f t="shared" si="24"/>
        <v>17.799330000000005</v>
      </c>
      <c r="F207" s="2">
        <f t="shared" si="17"/>
        <v>17.260905000000001</v>
      </c>
      <c r="G207" s="2">
        <f t="shared" si="19"/>
        <v>16.571985999999995</v>
      </c>
      <c r="H207" s="2">
        <f t="shared" si="23"/>
        <v>17.578573999999989</v>
      </c>
      <c r="I207" s="2">
        <f t="array" ref="I207">SUMPRODUCT(B191:B210, (ROW(B191:B210)-ROW(B191)+1)) / (20*21/2)</f>
        <v>18.19235476190476</v>
      </c>
      <c r="J207" s="2">
        <f t="shared" si="18"/>
        <v>17.444406332125705</v>
      </c>
      <c r="K207" s="2">
        <f t="shared" si="20"/>
        <v>16.969697284663187</v>
      </c>
    </row>
    <row r="208" spans="1:11" ht="13.5" x14ac:dyDescent="0.25">
      <c r="A208" s="3">
        <f>TITRES_STAT!B211</f>
        <v>42607</v>
      </c>
      <c r="B208" s="5">
        <f>TITRES_STAT!D211</f>
        <v>19.321300000000001</v>
      </c>
      <c r="C208" s="2">
        <f t="shared" si="21"/>
        <v>0.55890000000000128</v>
      </c>
      <c r="D208" s="2">
        <f t="shared" si="22"/>
        <v>18.688560000000003</v>
      </c>
      <c r="E208" s="2">
        <f t="shared" si="24"/>
        <v>18.005920000000003</v>
      </c>
      <c r="F208" s="2">
        <f t="shared" si="17"/>
        <v>17.399130000000007</v>
      </c>
      <c r="G208" s="2">
        <f t="shared" si="19"/>
        <v>16.628671999999998</v>
      </c>
      <c r="H208" s="2">
        <f t="shared" si="23"/>
        <v>17.59010099999999</v>
      </c>
      <c r="I208" s="2">
        <f t="array" ref="I208">SUMPRODUCT(B192:B211, (ROW(B192:B211)-ROW(B192)+1)) / (20*21/2)</f>
        <v>18.361064285714285</v>
      </c>
      <c r="J208" s="2">
        <f t="shared" si="18"/>
        <v>17.623158110018494</v>
      </c>
      <c r="K208" s="2">
        <f t="shared" si="20"/>
        <v>17.061916998990121</v>
      </c>
    </row>
    <row r="209" spans="1:11" ht="13.5" x14ac:dyDescent="0.25">
      <c r="A209" s="3">
        <f>TITRES_STAT!B212</f>
        <v>42608</v>
      </c>
      <c r="B209" s="5">
        <f>TITRES_STAT!D212</f>
        <v>19.460999999999999</v>
      </c>
      <c r="C209" s="2">
        <f t="shared" si="21"/>
        <v>0.13969999999999771</v>
      </c>
      <c r="D209" s="2">
        <f t="shared" si="22"/>
        <v>19.027880000000003</v>
      </c>
      <c r="E209" s="2">
        <f t="shared" si="24"/>
        <v>18.216500000000003</v>
      </c>
      <c r="F209" s="2">
        <f t="shared" si="17"/>
        <v>17.544340000000005</v>
      </c>
      <c r="G209" s="2">
        <f t="shared" si="19"/>
        <v>16.697733999999997</v>
      </c>
      <c r="H209" s="2">
        <f t="shared" si="23"/>
        <v>17.602575999999985</v>
      </c>
      <c r="I209" s="2">
        <f t="array" ref="I209">SUMPRODUCT(B193:B212, (ROW(B193:B212)-ROW(B193)+1)) / (20*21/2)</f>
        <v>18.515944285714287</v>
      </c>
      <c r="J209" s="2">
        <f t="shared" si="18"/>
        <v>17.798190670969113</v>
      </c>
      <c r="K209" s="2">
        <f t="shared" si="20"/>
        <v>17.155998685304233</v>
      </c>
    </row>
    <row r="210" spans="1:11" ht="13.5" x14ac:dyDescent="0.25">
      <c r="A210" s="3">
        <f>TITRES_STAT!B213</f>
        <v>42611</v>
      </c>
      <c r="B210" s="5">
        <f>TITRES_STAT!D213</f>
        <v>19.460999999999999</v>
      </c>
      <c r="C210" s="2">
        <f t="shared" si="21"/>
        <v>0</v>
      </c>
      <c r="D210" s="2">
        <f t="shared" si="22"/>
        <v>19.153619999999997</v>
      </c>
      <c r="E210" s="2">
        <f t="shared" si="24"/>
        <v>18.426080000000002</v>
      </c>
      <c r="F210" s="2">
        <f t="shared" si="17"/>
        <v>17.689550000000004</v>
      </c>
      <c r="G210" s="2">
        <f t="shared" si="19"/>
        <v>16.767394000000003</v>
      </c>
      <c r="H210" s="2">
        <f t="shared" si="23"/>
        <v>17.615050999999987</v>
      </c>
      <c r="I210" s="2">
        <f t="array" ref="I210">SUMPRODUCT(B194:B213, (ROW(B194:B213)-ROW(B194)+1)) / (20*21/2)</f>
        <v>18.704566190476189</v>
      </c>
      <c r="J210" s="2">
        <f t="shared" si="18"/>
        <v>17.956553464210153</v>
      </c>
      <c r="K210" s="2">
        <f t="shared" si="20"/>
        <v>17.246390893723675</v>
      </c>
    </row>
    <row r="211" spans="1:11" ht="13.5" x14ac:dyDescent="0.25">
      <c r="A211" s="3">
        <f>TITRES_STAT!B214</f>
        <v>42612</v>
      </c>
      <c r="B211" s="5">
        <f>TITRES_STAT!D214</f>
        <v>19.460999999999999</v>
      </c>
      <c r="C211" s="2">
        <f t="shared" si="21"/>
        <v>0</v>
      </c>
      <c r="D211" s="2">
        <f t="shared" si="22"/>
        <v>19.293339999999997</v>
      </c>
      <c r="E211" s="2">
        <f t="shared" si="24"/>
        <v>18.645640000000004</v>
      </c>
      <c r="F211" s="2">
        <f t="shared" si="17"/>
        <v>17.834760000000006</v>
      </c>
      <c r="G211" s="2">
        <f t="shared" si="19"/>
        <v>16.827474000000002</v>
      </c>
      <c r="H211" s="2">
        <f t="shared" si="23"/>
        <v>17.629920999999985</v>
      </c>
      <c r="I211" s="2">
        <f t="array" ref="I211">SUMPRODUCT(B195:B214, (ROW(B195:B214)-ROW(B195)+1)) / (20*21/2)</f>
        <v>18.877505238095239</v>
      </c>
      <c r="J211" s="2">
        <f t="shared" si="18"/>
        <v>18.099834086666327</v>
      </c>
      <c r="K211" s="2">
        <f t="shared" si="20"/>
        <v>17.333238309656078</v>
      </c>
    </row>
    <row r="212" spans="1:11" ht="13.5" x14ac:dyDescent="0.25">
      <c r="A212" s="3">
        <f>TITRES_STAT!B215</f>
        <v>42613</v>
      </c>
      <c r="B212" s="5">
        <f>TITRES_STAT!D215</f>
        <v>19.460999999999999</v>
      </c>
      <c r="C212" s="2">
        <f t="shared" si="21"/>
        <v>0</v>
      </c>
      <c r="D212" s="2">
        <f t="shared" si="22"/>
        <v>19.433059999999998</v>
      </c>
      <c r="E212" s="2">
        <f t="shared" si="24"/>
        <v>18.865200000000005</v>
      </c>
      <c r="F212" s="2">
        <f t="shared" ref="F212:F275" si="25">AVERAGE(B193:B212)</f>
        <v>17.979470000000006</v>
      </c>
      <c r="G212" s="2">
        <f t="shared" si="19"/>
        <v>16.893342000000004</v>
      </c>
      <c r="H212" s="2">
        <f t="shared" si="23"/>
        <v>17.644790999999984</v>
      </c>
      <c r="I212" s="2">
        <f t="array" ref="I212">SUMPRODUCT(B196:B215, (ROW(B196:B215)-ROW(B196)+1)) / (20*21/2)</f>
        <v>19.033807142857142</v>
      </c>
      <c r="J212" s="2">
        <f t="shared" si="18"/>
        <v>18.229468935555246</v>
      </c>
      <c r="K212" s="2">
        <f t="shared" si="20"/>
        <v>17.416679944571527</v>
      </c>
    </row>
    <row r="213" spans="1:11" ht="13.5" x14ac:dyDescent="0.25">
      <c r="A213" s="3">
        <f>TITRES_STAT!B216</f>
        <v>42614</v>
      </c>
      <c r="B213" s="5">
        <f>TITRES_STAT!D216</f>
        <v>19.96</v>
      </c>
      <c r="C213" s="2">
        <f t="shared" si="21"/>
        <v>0.49900000000000233</v>
      </c>
      <c r="D213" s="2">
        <f t="shared" si="22"/>
        <v>19.5608</v>
      </c>
      <c r="E213" s="2">
        <f t="shared" si="24"/>
        <v>19.124680000000005</v>
      </c>
      <c r="F213" s="2">
        <f t="shared" si="25"/>
        <v>18.144140000000004</v>
      </c>
      <c r="G213" s="2">
        <f t="shared" si="19"/>
        <v>16.971185999999999</v>
      </c>
      <c r="H213" s="2">
        <f t="shared" si="23"/>
        <v>17.662155999999985</v>
      </c>
      <c r="I213" s="2">
        <f t="array" ref="I213">SUMPRODUCT(B197:B216, (ROW(B197:B216)-ROW(B197)+1)) / (20*21/2)</f>
        <v>19.177851904761908</v>
      </c>
      <c r="J213" s="2">
        <f t="shared" ref="J213:J276" si="26">$J$4*B213+J212*(1-$J$4)</f>
        <v>18.39428141788332</v>
      </c>
      <c r="K213" s="2">
        <f t="shared" si="20"/>
        <v>17.516417985960878</v>
      </c>
    </row>
    <row r="214" spans="1:11" ht="13.5" x14ac:dyDescent="0.25">
      <c r="A214" s="3">
        <f>TITRES_STAT!B217</f>
        <v>42615</v>
      </c>
      <c r="B214" s="5">
        <f>TITRES_STAT!D217</f>
        <v>19.96</v>
      </c>
      <c r="C214" s="2">
        <f t="shared" si="21"/>
        <v>0</v>
      </c>
      <c r="D214" s="2">
        <f t="shared" si="22"/>
        <v>19.660599999999999</v>
      </c>
      <c r="E214" s="2">
        <f t="shared" si="24"/>
        <v>19.344240000000003</v>
      </c>
      <c r="F214" s="2">
        <f t="shared" si="25"/>
        <v>18.298830000000002</v>
      </c>
      <c r="G214" s="2">
        <f t="shared" si="19"/>
        <v>17.050428</v>
      </c>
      <c r="H214" s="2">
        <f t="shared" si="23"/>
        <v>17.679520999999983</v>
      </c>
      <c r="I214" s="2">
        <f t="array" ref="I214">SUMPRODUCT(B198:B217, (ROW(B198:B217)-ROW(B198)+1)) / (20*21/2)</f>
        <v>19.306687142857143</v>
      </c>
      <c r="J214" s="2">
        <f t="shared" si="26"/>
        <v>18.543397473323004</v>
      </c>
      <c r="K214" s="2">
        <f t="shared" si="20"/>
        <v>17.612244731609469</v>
      </c>
    </row>
    <row r="215" spans="1:11" ht="13.5" x14ac:dyDescent="0.25">
      <c r="A215" s="3">
        <f>TITRES_STAT!B218</f>
        <v>42618</v>
      </c>
      <c r="B215" s="5">
        <f>TITRES_STAT!D218</f>
        <v>19.940000000000001</v>
      </c>
      <c r="C215" s="2">
        <f t="shared" si="21"/>
        <v>-1.9999999999999574E-2</v>
      </c>
      <c r="D215" s="2">
        <f t="shared" si="22"/>
        <v>19.756399999999999</v>
      </c>
      <c r="E215" s="2">
        <f t="shared" si="24"/>
        <v>19.455009999999998</v>
      </c>
      <c r="F215" s="2">
        <f t="shared" si="25"/>
        <v>18.447530000000004</v>
      </c>
      <c r="G215" s="2">
        <f t="shared" si="19"/>
        <v>17.129270000000005</v>
      </c>
      <c r="H215" s="2">
        <f t="shared" si="23"/>
        <v>17.694340999999987</v>
      </c>
      <c r="I215" s="2">
        <f t="array" ref="I215">SUMPRODUCT(B199:B218, (ROW(B199:B218)-ROW(B199)+1)) / (20*21/2)</f>
        <v>19.337674761904765</v>
      </c>
      <c r="J215" s="2">
        <f t="shared" si="26"/>
        <v>18.67640723776843</v>
      </c>
      <c r="K215" s="2">
        <f t="shared" si="20"/>
        <v>17.703529251938509</v>
      </c>
    </row>
    <row r="216" spans="1:11" ht="13.5" x14ac:dyDescent="0.25">
      <c r="A216" s="3">
        <f>TITRES_STAT!B219</f>
        <v>42619</v>
      </c>
      <c r="B216" s="5">
        <f>TITRES_STAT!D219</f>
        <v>19.96</v>
      </c>
      <c r="C216" s="2">
        <f t="shared" si="21"/>
        <v>1.9999999999999574E-2</v>
      </c>
      <c r="D216" s="2">
        <f t="shared" si="22"/>
        <v>19.856200000000001</v>
      </c>
      <c r="E216" s="2">
        <f t="shared" si="24"/>
        <v>19.574770000000001</v>
      </c>
      <c r="F216" s="2">
        <f t="shared" si="25"/>
        <v>18.597230000000003</v>
      </c>
      <c r="G216" s="2">
        <f t="shared" si="19"/>
        <v>17.208512000000006</v>
      </c>
      <c r="H216" s="2">
        <f t="shared" si="23"/>
        <v>17.709011499999988</v>
      </c>
      <c r="I216" s="2">
        <f t="array" ref="I216">SUMPRODUCT(B200:B219, (ROW(B200:B219)-ROW(B200)+1)) / (20*21/2)</f>
        <v>19.359060476190475</v>
      </c>
      <c r="J216" s="2">
        <f t="shared" si="26"/>
        <v>18.798654167504772</v>
      </c>
      <c r="K216" s="2">
        <f t="shared" si="20"/>
        <v>17.792018300882095</v>
      </c>
    </row>
    <row r="217" spans="1:11" ht="13.5" x14ac:dyDescent="0.25">
      <c r="A217" s="3">
        <f>TITRES_STAT!B220</f>
        <v>42620</v>
      </c>
      <c r="B217" s="5">
        <f>TITRES_STAT!D220</f>
        <v>19.95</v>
      </c>
      <c r="C217" s="2">
        <f t="shared" si="21"/>
        <v>-1.0000000000001563E-2</v>
      </c>
      <c r="D217" s="2">
        <f t="shared" si="22"/>
        <v>19.954000000000001</v>
      </c>
      <c r="E217" s="2">
        <f t="shared" si="24"/>
        <v>19.693529999999999</v>
      </c>
      <c r="F217" s="2">
        <f t="shared" si="25"/>
        <v>18.74643</v>
      </c>
      <c r="G217" s="2">
        <f t="shared" si="19"/>
        <v>17.286156000000005</v>
      </c>
      <c r="H217" s="2">
        <f t="shared" si="23"/>
        <v>17.723631999999984</v>
      </c>
      <c r="I217" s="2">
        <f t="array" ref="I217">SUMPRODUCT(B201:B220, (ROW(B201:B220)-ROW(B201)+1)) / (20*21/2)</f>
        <v>19.372319523809523</v>
      </c>
      <c r="J217" s="2">
        <f t="shared" si="26"/>
        <v>18.908306151551937</v>
      </c>
      <c r="K217" s="2">
        <f t="shared" si="20"/>
        <v>17.876645034180836</v>
      </c>
    </row>
    <row r="218" spans="1:11" ht="13.5" x14ac:dyDescent="0.25">
      <c r="A218" s="3">
        <f>TITRES_STAT!B221</f>
        <v>42621</v>
      </c>
      <c r="B218" s="5">
        <f>TITRES_STAT!D221</f>
        <v>19.0718</v>
      </c>
      <c r="C218" s="2">
        <f t="shared" si="21"/>
        <v>-0.87819999999999965</v>
      </c>
      <c r="D218" s="2">
        <f t="shared" si="22"/>
        <v>19.77636</v>
      </c>
      <c r="E218" s="2">
        <f t="shared" si="24"/>
        <v>19.668579999999999</v>
      </c>
      <c r="F218" s="2">
        <f t="shared" si="25"/>
        <v>18.837250000000001</v>
      </c>
      <c r="G218" s="2">
        <f t="shared" si="19"/>
        <v>17.346236000000008</v>
      </c>
      <c r="H218" s="2">
        <f t="shared" si="23"/>
        <v>17.733861499999986</v>
      </c>
      <c r="I218" s="2">
        <f t="array" ref="I218">SUMPRODUCT(B202:B221, (ROW(B202:B221)-ROW(B202)+1)) / (20*21/2)</f>
        <v>19.296709047619046</v>
      </c>
      <c r="J218" s="2">
        <f t="shared" si="26"/>
        <v>18.923876994261278</v>
      </c>
      <c r="K218" s="2">
        <f t="shared" si="20"/>
        <v>17.923513856369823</v>
      </c>
    </row>
    <row r="219" spans="1:11" ht="13.5" x14ac:dyDescent="0.25">
      <c r="A219" s="3">
        <f>TITRES_STAT!B222</f>
        <v>42622</v>
      </c>
      <c r="B219" s="5">
        <f>TITRES_STAT!D222</f>
        <v>19.061800000000002</v>
      </c>
      <c r="C219" s="2">
        <f t="shared" si="21"/>
        <v>-9.9999999999980105E-3</v>
      </c>
      <c r="D219" s="2">
        <f t="shared" si="22"/>
        <v>19.596720000000001</v>
      </c>
      <c r="E219" s="2">
        <f t="shared" si="24"/>
        <v>19.62866</v>
      </c>
      <c r="F219" s="2">
        <f t="shared" si="25"/>
        <v>18.92258</v>
      </c>
      <c r="G219" s="2">
        <f t="shared" si="19"/>
        <v>17.406316000000007</v>
      </c>
      <c r="H219" s="2">
        <f t="shared" si="23"/>
        <v>17.743990999999987</v>
      </c>
      <c r="I219" s="2">
        <f t="array" ref="I219">SUMPRODUCT(B203:B222, (ROW(B203:B222)-ROW(B203)+1)) / (20*21/2)</f>
        <v>19.239393333333332</v>
      </c>
      <c r="J219" s="2">
        <f t="shared" si="26"/>
        <v>18.937012518617347</v>
      </c>
      <c r="K219" s="2">
        <f t="shared" si="20"/>
        <v>17.968152528669048</v>
      </c>
    </row>
    <row r="220" spans="1:11" ht="13.5" x14ac:dyDescent="0.25">
      <c r="A220" s="3">
        <f>TITRES_STAT!B223</f>
        <v>42627</v>
      </c>
      <c r="B220" s="5">
        <f>TITRES_STAT!D223</f>
        <v>19.061800000000002</v>
      </c>
      <c r="C220" s="2">
        <f t="shared" si="21"/>
        <v>0</v>
      </c>
      <c r="D220" s="2">
        <f t="shared" si="22"/>
        <v>19.42108</v>
      </c>
      <c r="E220" s="2">
        <f t="shared" si="24"/>
        <v>19.588739999999998</v>
      </c>
      <c r="F220" s="2">
        <f t="shared" si="25"/>
        <v>19.00741</v>
      </c>
      <c r="G220" s="2">
        <f t="shared" si="19"/>
        <v>17.468192000000002</v>
      </c>
      <c r="H220" s="2">
        <f t="shared" si="23"/>
        <v>17.754120499999988</v>
      </c>
      <c r="I220" s="2">
        <f t="array" ref="I220">SUMPRODUCT(B204:B223, (ROW(B204:B223)-ROW(B204)+1)) / (20*21/2)</f>
        <v>19.176422380952378</v>
      </c>
      <c r="J220" s="2">
        <f t="shared" si="26"/>
        <v>18.94889704065379</v>
      </c>
      <c r="K220" s="2">
        <f t="shared" si="20"/>
        <v>18.011040664799676</v>
      </c>
    </row>
    <row r="221" spans="1:11" ht="13.5" x14ac:dyDescent="0.25">
      <c r="A221" s="3">
        <f>TITRES_STAT!B224</f>
        <v>42628</v>
      </c>
      <c r="B221" s="5">
        <f>TITRES_STAT!D224</f>
        <v>18.2135</v>
      </c>
      <c r="C221" s="2">
        <f t="shared" si="21"/>
        <v>-0.84830000000000183</v>
      </c>
      <c r="D221" s="2">
        <f t="shared" si="22"/>
        <v>19.07178</v>
      </c>
      <c r="E221" s="2">
        <f t="shared" si="24"/>
        <v>19.463990000000003</v>
      </c>
      <c r="F221" s="2">
        <f t="shared" si="25"/>
        <v>19.054815000000001</v>
      </c>
      <c r="G221" s="2">
        <f t="shared" si="19"/>
        <v>17.513102000000003</v>
      </c>
      <c r="H221" s="2">
        <f t="shared" si="23"/>
        <v>17.760058499999989</v>
      </c>
      <c r="I221" s="2">
        <f t="array" ref="I221">SUMPRODUCT(B205:B224, (ROW(B205:B224)-ROW(B205)+1)) / (20*21/2)</f>
        <v>19.108271428571427</v>
      </c>
      <c r="J221" s="2">
        <f t="shared" si="26"/>
        <v>18.878859227258193</v>
      </c>
      <c r="K221" s="2">
        <f t="shared" si="20"/>
        <v>18.018980246572241</v>
      </c>
    </row>
    <row r="222" spans="1:11" ht="13.5" x14ac:dyDescent="0.25">
      <c r="A222" s="3">
        <f>TITRES_STAT!B225</f>
        <v>42629</v>
      </c>
      <c r="B222" s="5">
        <f>TITRES_STAT!D225</f>
        <v>18.452999999999999</v>
      </c>
      <c r="C222" s="2">
        <f t="shared" si="21"/>
        <v>0.2394999999999996</v>
      </c>
      <c r="D222" s="2">
        <f t="shared" si="22"/>
        <v>18.772380000000002</v>
      </c>
      <c r="E222" s="2">
        <f t="shared" si="24"/>
        <v>19.363189999999999</v>
      </c>
      <c r="F222" s="2">
        <f t="shared" si="25"/>
        <v>19.114195000000002</v>
      </c>
      <c r="G222" s="2">
        <f t="shared" si="19"/>
        <v>17.560806000000003</v>
      </c>
      <c r="H222" s="2">
        <f t="shared" si="23"/>
        <v>17.767493499999986</v>
      </c>
      <c r="I222" s="2">
        <f t="array" ref="I222">SUMPRODUCT(B206:B225, (ROW(B206:B225)-ROW(B206)+1)) / (20*21/2)</f>
        <v>19.036841428571432</v>
      </c>
      <c r="J222" s="2">
        <f t="shared" si="26"/>
        <v>18.838301205614556</v>
      </c>
      <c r="K222" s="2">
        <f t="shared" si="20"/>
        <v>18.036000629059604</v>
      </c>
    </row>
    <row r="223" spans="1:11" ht="13.5" x14ac:dyDescent="0.25">
      <c r="A223" s="3">
        <f>TITRES_STAT!B226</f>
        <v>42632</v>
      </c>
      <c r="B223" s="5">
        <f>TITRES_STAT!D226</f>
        <v>18.452999999999999</v>
      </c>
      <c r="C223" s="2">
        <f t="shared" si="21"/>
        <v>0</v>
      </c>
      <c r="D223" s="2">
        <f t="shared" si="22"/>
        <v>18.648620000000001</v>
      </c>
      <c r="E223" s="2">
        <f t="shared" si="24"/>
        <v>19.212490000000003</v>
      </c>
      <c r="F223" s="2">
        <f t="shared" si="25"/>
        <v>19.168585</v>
      </c>
      <c r="G223" s="2">
        <f t="shared" si="19"/>
        <v>17.608510000000003</v>
      </c>
      <c r="H223" s="2">
        <f t="shared" si="23"/>
        <v>17.774928499999984</v>
      </c>
      <c r="I223" s="2">
        <f t="array" ref="I223">SUMPRODUCT(B207:B226, (ROW(B207:B226)-ROW(B207)+1)) / (20*21/2)</f>
        <v>18.967217619047616</v>
      </c>
      <c r="J223" s="2">
        <f t="shared" si="26"/>
        <v>18.801605852698884</v>
      </c>
      <c r="K223" s="2">
        <f t="shared" si="20"/>
        <v>18.052353545567073</v>
      </c>
    </row>
    <row r="224" spans="1:11" ht="13.5" x14ac:dyDescent="0.25">
      <c r="A224" s="3">
        <f>TITRES_STAT!B227</f>
        <v>42633</v>
      </c>
      <c r="B224" s="5">
        <f>TITRES_STAT!D227</f>
        <v>18.452999999999999</v>
      </c>
      <c r="C224" s="2">
        <f t="shared" si="21"/>
        <v>0</v>
      </c>
      <c r="D224" s="2">
        <f t="shared" si="22"/>
        <v>18.526860000000003</v>
      </c>
      <c r="E224" s="2">
        <f t="shared" si="24"/>
        <v>19.061790000000002</v>
      </c>
      <c r="F224" s="2">
        <f t="shared" si="25"/>
        <v>19.203015000000001</v>
      </c>
      <c r="G224" s="2">
        <f t="shared" si="19"/>
        <v>17.656214000000002</v>
      </c>
      <c r="H224" s="2">
        <f t="shared" si="23"/>
        <v>17.782113999999982</v>
      </c>
      <c r="I224" s="2">
        <f t="array" ref="I224">SUMPRODUCT(B208:B227, (ROW(B208:B227)-ROW(B208)+1)) / (20*21/2)</f>
        <v>18.899067142857142</v>
      </c>
      <c r="J224" s="2">
        <f t="shared" si="26"/>
        <v>18.768405295298994</v>
      </c>
      <c r="K224" s="2">
        <f t="shared" si="20"/>
        <v>18.068065171231112</v>
      </c>
    </row>
    <row r="225" spans="1:11" ht="13.5" x14ac:dyDescent="0.25">
      <c r="A225" s="3">
        <f>TITRES_STAT!B228</f>
        <v>42634</v>
      </c>
      <c r="B225" s="5">
        <f>TITRES_STAT!D228</f>
        <v>18.452999999999999</v>
      </c>
      <c r="C225" s="2">
        <f t="shared" si="21"/>
        <v>0</v>
      </c>
      <c r="D225" s="2">
        <f t="shared" si="22"/>
        <v>18.405100000000001</v>
      </c>
      <c r="E225" s="2">
        <f t="shared" si="24"/>
        <v>18.91309</v>
      </c>
      <c r="F225" s="2">
        <f t="shared" si="25"/>
        <v>19.184049999999992</v>
      </c>
      <c r="G225" s="2">
        <f t="shared" si="19"/>
        <v>17.703918000000002</v>
      </c>
      <c r="H225" s="2">
        <f t="shared" si="23"/>
        <v>17.789299499999984</v>
      </c>
      <c r="I225" s="2">
        <f t="array" ref="I225">SUMPRODUCT(B209:B228, (ROW(B209:B228)-ROW(B209)+1)) / (20*21/2)</f>
        <v>18.83239</v>
      </c>
      <c r="J225" s="2">
        <f t="shared" si="26"/>
        <v>18.738366695746709</v>
      </c>
      <c r="K225" s="2">
        <f t="shared" si="20"/>
        <v>18.083160654712245</v>
      </c>
    </row>
    <row r="226" spans="1:11" ht="13.5" x14ac:dyDescent="0.25">
      <c r="A226" s="3">
        <f>TITRES_STAT!B229</f>
        <v>42635</v>
      </c>
      <c r="B226" s="5">
        <f>TITRES_STAT!D229</f>
        <v>18.452999999999999</v>
      </c>
      <c r="C226" s="2">
        <f t="shared" si="21"/>
        <v>0</v>
      </c>
      <c r="D226" s="2">
        <f t="shared" si="22"/>
        <v>18.452999999999999</v>
      </c>
      <c r="E226" s="2">
        <f t="shared" si="24"/>
        <v>18.762390000000003</v>
      </c>
      <c r="F226" s="2">
        <f t="shared" si="25"/>
        <v>19.168579999999995</v>
      </c>
      <c r="G226" s="2">
        <f t="shared" si="19"/>
        <v>17.751622000000001</v>
      </c>
      <c r="H226" s="2">
        <f t="shared" si="23"/>
        <v>17.796484999999983</v>
      </c>
      <c r="I226" s="2">
        <f t="array" ref="I226">SUMPRODUCT(B210:B229, (ROW(B210:B229)-ROW(B210)+1)) / (20*21/2)</f>
        <v>18.769847619047621</v>
      </c>
      <c r="J226" s="2">
        <f t="shared" si="26"/>
        <v>18.711188915199404</v>
      </c>
      <c r="K226" s="2">
        <f t="shared" si="20"/>
        <v>18.097664158449021</v>
      </c>
    </row>
    <row r="227" spans="1:11" ht="13.5" x14ac:dyDescent="0.25">
      <c r="A227" s="3">
        <f>TITRES_STAT!B230</f>
        <v>42636</v>
      </c>
      <c r="B227" s="5">
        <f>TITRES_STAT!D230</f>
        <v>18.452999999999999</v>
      </c>
      <c r="C227" s="2">
        <f t="shared" si="21"/>
        <v>0</v>
      </c>
      <c r="D227" s="2">
        <f t="shared" si="22"/>
        <v>18.452999999999999</v>
      </c>
      <c r="E227" s="2">
        <f t="shared" si="24"/>
        <v>18.612690000000001</v>
      </c>
      <c r="F227" s="2">
        <f t="shared" si="25"/>
        <v>19.153109999999991</v>
      </c>
      <c r="G227" s="2">
        <f t="shared" si="19"/>
        <v>17.799326000000004</v>
      </c>
      <c r="H227" s="2">
        <f t="shared" si="23"/>
        <v>17.803620499999987</v>
      </c>
      <c r="I227" s="2">
        <f t="array" ref="I227">SUMPRODUCT(B211:B230, (ROW(B211:B230)-ROW(B211)+1)) / (20*21/2)</f>
        <v>18.741571904761905</v>
      </c>
      <c r="J227" s="2">
        <f t="shared" si="26"/>
        <v>18.686599494704225</v>
      </c>
      <c r="K227" s="2">
        <f t="shared" si="20"/>
        <v>18.111598897333376</v>
      </c>
    </row>
    <row r="228" spans="1:11" ht="13.5" x14ac:dyDescent="0.25">
      <c r="A228" s="3">
        <f>TITRES_STAT!B231</f>
        <v>42639</v>
      </c>
      <c r="B228" s="5">
        <f>TITRES_STAT!D231</f>
        <v>18.452999999999999</v>
      </c>
      <c r="C228" s="2">
        <f t="shared" si="21"/>
        <v>0</v>
      </c>
      <c r="D228" s="2">
        <f t="shared" si="22"/>
        <v>18.452999999999999</v>
      </c>
      <c r="E228" s="2">
        <f t="shared" si="24"/>
        <v>18.550810000000002</v>
      </c>
      <c r="F228" s="2">
        <f t="shared" si="25"/>
        <v>19.109694999999995</v>
      </c>
      <c r="G228" s="2">
        <f t="shared" si="19"/>
        <v>17.83745</v>
      </c>
      <c r="H228" s="2">
        <f t="shared" si="23"/>
        <v>17.810656499999983</v>
      </c>
      <c r="I228" s="2">
        <f t="array" ref="I228">SUMPRODUCT(B212:B231, (ROW(B212:B231)-ROW(B212)+1)) / (20*21/2)</f>
        <v>18.641537142857143</v>
      </c>
      <c r="J228" s="2">
        <f t="shared" si="26"/>
        <v>18.664351923780014</v>
      </c>
      <c r="K228" s="2">
        <f t="shared" si="20"/>
        <v>18.124987175869325</v>
      </c>
    </row>
    <row r="229" spans="1:11" ht="13.5" x14ac:dyDescent="0.25">
      <c r="A229" s="3">
        <f>TITRES_STAT!B232</f>
        <v>42640</v>
      </c>
      <c r="B229" s="5">
        <f>TITRES_STAT!D232</f>
        <v>18.452999999999999</v>
      </c>
      <c r="C229" s="2">
        <f t="shared" si="21"/>
        <v>0</v>
      </c>
      <c r="D229" s="2">
        <f t="shared" si="22"/>
        <v>18.452999999999999</v>
      </c>
      <c r="E229" s="2">
        <f t="shared" si="24"/>
        <v>18.489930000000001</v>
      </c>
      <c r="F229" s="2">
        <f t="shared" si="25"/>
        <v>19.059294999999992</v>
      </c>
      <c r="G229" s="2">
        <f t="shared" si="19"/>
        <v>17.875574</v>
      </c>
      <c r="H229" s="2">
        <f t="shared" si="23"/>
        <v>17.817791999999983</v>
      </c>
      <c r="I229" s="2">
        <f t="array" ref="I229">SUMPRODUCT(B213:B232, (ROW(B213:B232)-ROW(B213)+1)) / (20*21/2)</f>
        <v>18.613211904761904</v>
      </c>
      <c r="J229" s="2">
        <f t="shared" si="26"/>
        <v>18.6442231691343</v>
      </c>
      <c r="K229" s="2">
        <f t="shared" si="20"/>
        <v>18.13785042387445</v>
      </c>
    </row>
    <row r="230" spans="1:11" ht="13.5" x14ac:dyDescent="0.25">
      <c r="A230" s="3">
        <f>TITRES_STAT!B233</f>
        <v>42641</v>
      </c>
      <c r="B230" s="5">
        <f>TITRES_STAT!D233</f>
        <v>18.7624</v>
      </c>
      <c r="C230" s="2">
        <f t="shared" si="21"/>
        <v>0.30940000000000012</v>
      </c>
      <c r="D230" s="2">
        <f t="shared" si="22"/>
        <v>18.514879999999998</v>
      </c>
      <c r="E230" s="2">
        <f t="shared" si="24"/>
        <v>18.459989999999998</v>
      </c>
      <c r="F230" s="2">
        <f t="shared" si="25"/>
        <v>19.024364999999996</v>
      </c>
      <c r="G230" s="2">
        <f t="shared" si="19"/>
        <v>17.929466000000001</v>
      </c>
      <c r="H230" s="2">
        <f t="shared" si="23"/>
        <v>17.826474499999982</v>
      </c>
      <c r="I230" s="2">
        <f t="array" ref="I230">SUMPRODUCT(B214:B233, (ROW(B214:B233)-ROW(B214)+1)) / (20*21/2)</f>
        <v>18.589688571428571</v>
      </c>
      <c r="J230" s="2">
        <f t="shared" si="26"/>
        <v>18.655478105407223</v>
      </c>
      <c r="K230" s="2">
        <f t="shared" si="20"/>
        <v>18.162342564114667</v>
      </c>
    </row>
    <row r="231" spans="1:11" ht="13.5" x14ac:dyDescent="0.25">
      <c r="A231" s="3">
        <f>TITRES_STAT!B234</f>
        <v>42642</v>
      </c>
      <c r="B231" s="5">
        <f>TITRES_STAT!D234</f>
        <v>17.974</v>
      </c>
      <c r="C231" s="2">
        <f t="shared" si="21"/>
        <v>-0.78839999999999932</v>
      </c>
      <c r="D231" s="2">
        <f t="shared" si="22"/>
        <v>18.419080000000001</v>
      </c>
      <c r="E231" s="2">
        <f t="shared" si="24"/>
        <v>18.436039999999998</v>
      </c>
      <c r="F231" s="2">
        <f t="shared" si="25"/>
        <v>18.950014999999997</v>
      </c>
      <c r="G231" s="2">
        <f t="shared" si="19"/>
        <v>17.967590000000001</v>
      </c>
      <c r="H231" s="2">
        <f t="shared" si="23"/>
        <v>17.831514499999983</v>
      </c>
      <c r="I231" s="2">
        <f t="array" ref="I231">SUMPRODUCT(B215:B234, (ROW(B215:B234)-ROW(B215)+1)) / (20*21/2)</f>
        <v>18.625571904761902</v>
      </c>
      <c r="J231" s="2">
        <f t="shared" si="26"/>
        <v>18.590575428701772</v>
      </c>
      <c r="K231" s="2">
        <f t="shared" si="20"/>
        <v>18.154956581208211</v>
      </c>
    </row>
    <row r="232" spans="1:11" ht="13.5" x14ac:dyDescent="0.25">
      <c r="A232" s="3">
        <f>TITRES_STAT!B235</f>
        <v>42643</v>
      </c>
      <c r="B232" s="5">
        <f>TITRES_STAT!D235</f>
        <v>18.6526</v>
      </c>
      <c r="C232" s="2">
        <f t="shared" si="21"/>
        <v>0.67859999999999943</v>
      </c>
      <c r="D232" s="2">
        <f t="shared" si="22"/>
        <v>18.458999999999996</v>
      </c>
      <c r="E232" s="2">
        <f t="shared" si="24"/>
        <v>18.456</v>
      </c>
      <c r="F232" s="2">
        <f t="shared" si="25"/>
        <v>18.909594999999996</v>
      </c>
      <c r="G232" s="2">
        <f t="shared" si="19"/>
        <v>18.019286000000001</v>
      </c>
      <c r="H232" s="2">
        <f t="shared" si="23"/>
        <v>17.839697999999984</v>
      </c>
      <c r="I232" s="2">
        <f t="array" ref="I232">SUMPRODUCT(B216:B235, (ROW(B216:B235)-ROW(B216)+1)) / (20*21/2)</f>
        <v>18.664971904761906</v>
      </c>
      <c r="J232" s="2">
        <f t="shared" si="26"/>
        <v>18.596482530730174</v>
      </c>
      <c r="K232" s="2">
        <f t="shared" si="20"/>
        <v>18.174472009396123</v>
      </c>
    </row>
    <row r="233" spans="1:11" ht="13.5" x14ac:dyDescent="0.25">
      <c r="A233" s="3">
        <f>TITRES_STAT!B236</f>
        <v>42647</v>
      </c>
      <c r="B233" s="5">
        <f>TITRES_STAT!D236</f>
        <v>18.662600000000001</v>
      </c>
      <c r="C233" s="2">
        <f t="shared" si="21"/>
        <v>1.0000000000001563E-2</v>
      </c>
      <c r="D233" s="2">
        <f t="shared" si="22"/>
        <v>18.500920000000001</v>
      </c>
      <c r="E233" s="2">
        <f t="shared" si="24"/>
        <v>18.476959999999998</v>
      </c>
      <c r="F233" s="2">
        <f t="shared" si="25"/>
        <v>18.844725</v>
      </c>
      <c r="G233" s="2">
        <f t="shared" si="19"/>
        <v>18.070982000000001</v>
      </c>
      <c r="H233" s="2">
        <f t="shared" si="23"/>
        <v>17.848130999999984</v>
      </c>
      <c r="I233" s="2">
        <f t="array" ref="I233">SUMPRODUCT(B217:B236, (ROW(B217:B236)-ROW(B217)+1)) / (20*21/2)</f>
        <v>18.759117142857146</v>
      </c>
      <c r="J233" s="2">
        <f t="shared" si="26"/>
        <v>18.602779432565395</v>
      </c>
      <c r="K233" s="2">
        <f t="shared" si="20"/>
        <v>18.19361428353745</v>
      </c>
    </row>
    <row r="234" spans="1:11" ht="13.5" x14ac:dyDescent="0.25">
      <c r="A234" s="3">
        <f>TITRES_STAT!B237</f>
        <v>42648</v>
      </c>
      <c r="B234" s="5">
        <f>TITRES_STAT!D237</f>
        <v>19.221499999999999</v>
      </c>
      <c r="C234" s="2">
        <f t="shared" si="21"/>
        <v>0.55889999999999773</v>
      </c>
      <c r="D234" s="2">
        <f t="shared" si="22"/>
        <v>18.654620000000001</v>
      </c>
      <c r="E234" s="2">
        <f t="shared" si="24"/>
        <v>18.553809999999999</v>
      </c>
      <c r="F234" s="2">
        <f t="shared" si="25"/>
        <v>18.8078</v>
      </c>
      <c r="G234" s="2">
        <f t="shared" si="19"/>
        <v>18.133855999999998</v>
      </c>
      <c r="H234" s="2">
        <f t="shared" si="23"/>
        <v>17.858659999999983</v>
      </c>
      <c r="I234" s="2">
        <f t="array" ref="I234">SUMPRODUCT(B218:B237, (ROW(B218:B237)-ROW(B218)+1)) / (20*21/2)</f>
        <v>18.854212857142858</v>
      </c>
      <c r="J234" s="2">
        <f t="shared" si="26"/>
        <v>18.661705200892502</v>
      </c>
      <c r="K234" s="2">
        <f t="shared" si="20"/>
        <v>18.233923527320293</v>
      </c>
    </row>
    <row r="235" spans="1:11" ht="13.5" x14ac:dyDescent="0.25">
      <c r="A235" s="3">
        <f>TITRES_STAT!B238</f>
        <v>42649</v>
      </c>
      <c r="B235" s="5">
        <f>TITRES_STAT!D238</f>
        <v>19.221499999999999</v>
      </c>
      <c r="C235" s="2">
        <f t="shared" si="21"/>
        <v>0</v>
      </c>
      <c r="D235" s="2">
        <f t="shared" si="22"/>
        <v>18.746439999999996</v>
      </c>
      <c r="E235" s="2">
        <f t="shared" si="24"/>
        <v>18.630659999999999</v>
      </c>
      <c r="F235" s="2">
        <f t="shared" si="25"/>
        <v>18.771875000000001</v>
      </c>
      <c r="G235" s="2">
        <f t="shared" si="19"/>
        <v>18.196729999999999</v>
      </c>
      <c r="H235" s="2">
        <f t="shared" si="23"/>
        <v>17.869887499999983</v>
      </c>
      <c r="I235" s="2">
        <f t="array" ref="I235">SUMPRODUCT(B219:B238, (ROW(B219:B238)-ROW(B219)+1)) / (20*21/2)</f>
        <v>18.949259047619044</v>
      </c>
      <c r="J235" s="2">
        <f t="shared" si="26"/>
        <v>18.715018991283692</v>
      </c>
      <c r="K235" s="2">
        <f t="shared" si="20"/>
        <v>18.272652016444987</v>
      </c>
    </row>
    <row r="236" spans="1:11" ht="13.5" x14ac:dyDescent="0.25">
      <c r="A236" s="3">
        <f>TITRES_STAT!B239</f>
        <v>42650</v>
      </c>
      <c r="B236" s="5">
        <f>TITRES_STAT!D239</f>
        <v>19.760400000000001</v>
      </c>
      <c r="C236" s="2">
        <f t="shared" si="21"/>
        <v>0.53890000000000171</v>
      </c>
      <c r="D236" s="2">
        <f t="shared" si="22"/>
        <v>19.103720000000003</v>
      </c>
      <c r="E236" s="2">
        <f t="shared" si="24"/>
        <v>18.761399999999998</v>
      </c>
      <c r="F236" s="2">
        <f t="shared" si="25"/>
        <v>18.761895000000003</v>
      </c>
      <c r="G236" s="2">
        <f t="shared" si="19"/>
        <v>18.270381999999998</v>
      </c>
      <c r="H236" s="2">
        <f t="shared" si="23"/>
        <v>17.883809499999984</v>
      </c>
      <c r="I236" s="2">
        <f t="array" ref="I236">SUMPRODUCT(B220:B239, (ROW(B220:B239)-ROW(B220)+1)) / (20*21/2)</f>
        <v>19.041073809523809</v>
      </c>
      <c r="J236" s="2">
        <f t="shared" si="26"/>
        <v>18.814579087351913</v>
      </c>
      <c r="K236" s="2">
        <f t="shared" si="20"/>
        <v>18.330995074623615</v>
      </c>
    </row>
    <row r="237" spans="1:11" ht="13.5" x14ac:dyDescent="0.25">
      <c r="A237" s="3">
        <f>TITRES_STAT!B240</f>
        <v>42653</v>
      </c>
      <c r="B237" s="5">
        <f>TITRES_STAT!D240</f>
        <v>19.760400000000001</v>
      </c>
      <c r="C237" s="2">
        <f t="shared" si="21"/>
        <v>0</v>
      </c>
      <c r="D237" s="2">
        <f t="shared" si="22"/>
        <v>19.325279999999999</v>
      </c>
      <c r="E237" s="2">
        <f t="shared" si="24"/>
        <v>18.892139999999998</v>
      </c>
      <c r="F237" s="2">
        <f t="shared" si="25"/>
        <v>18.752414999999999</v>
      </c>
      <c r="G237" s="2">
        <f t="shared" si="19"/>
        <v>18.344033999999997</v>
      </c>
      <c r="H237" s="2">
        <f t="shared" si="23"/>
        <v>17.897481999999982</v>
      </c>
      <c r="I237" s="2">
        <f t="array" ref="I237">SUMPRODUCT(B221:B240, (ROW(B221:B240)-ROW(B221)+1)) / (20*21/2)</f>
        <v>19.129609523809524</v>
      </c>
      <c r="J237" s="2">
        <f t="shared" si="26"/>
        <v>18.904657269508874</v>
      </c>
      <c r="K237" s="2">
        <f t="shared" si="20"/>
        <v>18.387050169736415</v>
      </c>
    </row>
    <row r="238" spans="1:11" ht="13.5" x14ac:dyDescent="0.25">
      <c r="A238" s="3">
        <f>TITRES_STAT!B241</f>
        <v>42654</v>
      </c>
      <c r="B238" s="5">
        <f>TITRES_STAT!D241</f>
        <v>19.750399999999999</v>
      </c>
      <c r="C238" s="2">
        <f t="shared" si="21"/>
        <v>-1.0000000000001563E-2</v>
      </c>
      <c r="D238" s="2">
        <f t="shared" si="22"/>
        <v>19.542840000000002</v>
      </c>
      <c r="E238" s="2">
        <f t="shared" si="24"/>
        <v>19.021879999999999</v>
      </c>
      <c r="F238" s="2">
        <f t="shared" si="25"/>
        <v>18.786345000000001</v>
      </c>
      <c r="G238" s="2">
        <f t="shared" si="19"/>
        <v>18.407905999999997</v>
      </c>
      <c r="H238" s="2">
        <f t="shared" si="23"/>
        <v>17.90816049999998</v>
      </c>
      <c r="I238" s="2">
        <f t="array" ref="I238">SUMPRODUCT(B222:B241, (ROW(B222:B241)-ROW(B222)+1)) / (20*21/2)</f>
        <v>19.195856666666668</v>
      </c>
      <c r="J238" s="2">
        <f t="shared" si="26"/>
        <v>18.985204196222316</v>
      </c>
      <c r="K238" s="2">
        <f t="shared" si="20"/>
        <v>18.440514868962442</v>
      </c>
    </row>
    <row r="239" spans="1:11" ht="13.5" x14ac:dyDescent="0.25">
      <c r="A239" s="3">
        <f>TITRES_STAT!B242</f>
        <v>42655</v>
      </c>
      <c r="B239" s="5">
        <f>TITRES_STAT!D242</f>
        <v>19.750399999999999</v>
      </c>
      <c r="C239" s="2">
        <f t="shared" si="21"/>
        <v>0</v>
      </c>
      <c r="D239" s="2">
        <f t="shared" si="22"/>
        <v>19.648620000000001</v>
      </c>
      <c r="E239" s="2">
        <f t="shared" si="24"/>
        <v>19.151620000000001</v>
      </c>
      <c r="F239" s="2">
        <f t="shared" si="25"/>
        <v>18.820775000000001</v>
      </c>
      <c r="G239" s="2">
        <f t="shared" si="19"/>
        <v>18.471777999999993</v>
      </c>
      <c r="H239" s="2">
        <f t="shared" si="23"/>
        <v>17.91893899999998</v>
      </c>
      <c r="I239" s="2">
        <f t="array" ref="I239">SUMPRODUCT(B223:B242, (ROW(B223:B242)-ROW(B223)+1)) / (20*21/2)</f>
        <v>19.266192857142862</v>
      </c>
      <c r="J239" s="2">
        <f t="shared" si="26"/>
        <v>19.058079987058285</v>
      </c>
      <c r="K239" s="2">
        <f t="shared" si="20"/>
        <v>18.491882913316857</v>
      </c>
    </row>
    <row r="240" spans="1:11" ht="13.5" x14ac:dyDescent="0.25">
      <c r="A240" s="3">
        <f>TITRES_STAT!B243</f>
        <v>42656</v>
      </c>
      <c r="B240" s="5">
        <f>TITRES_STAT!D243</f>
        <v>19.750399999999999</v>
      </c>
      <c r="C240" s="2">
        <f t="shared" si="21"/>
        <v>0</v>
      </c>
      <c r="D240" s="2">
        <f t="shared" si="22"/>
        <v>19.7544</v>
      </c>
      <c r="E240" s="2">
        <f t="shared" si="24"/>
        <v>19.250420000000002</v>
      </c>
      <c r="F240" s="2">
        <f t="shared" si="25"/>
        <v>18.855205000000002</v>
      </c>
      <c r="G240" s="2">
        <f t="shared" si="19"/>
        <v>18.535649999999997</v>
      </c>
      <c r="H240" s="2">
        <f t="shared" si="23"/>
        <v>17.927122499999982</v>
      </c>
      <c r="I240" s="2">
        <f t="array" ref="I240">SUMPRODUCT(B224:B243, (ROW(B224:B243)-ROW(B224)+1)) / (20*21/2)</f>
        <v>19.330778571428574</v>
      </c>
      <c r="J240" s="2">
        <f t="shared" si="26"/>
        <v>19.124015226386067</v>
      </c>
      <c r="K240" s="2">
        <f t="shared" si="20"/>
        <v>18.541236524559334</v>
      </c>
    </row>
    <row r="241" spans="1:11" ht="13.5" x14ac:dyDescent="0.25">
      <c r="A241" s="3">
        <f>TITRES_STAT!B244</f>
        <v>42657</v>
      </c>
      <c r="B241" s="5">
        <f>TITRES_STAT!D244</f>
        <v>19.550799999999999</v>
      </c>
      <c r="C241" s="2">
        <f t="shared" si="21"/>
        <v>-0.19960000000000022</v>
      </c>
      <c r="D241" s="2">
        <f t="shared" si="22"/>
        <v>19.712479999999999</v>
      </c>
      <c r="E241" s="2">
        <f t="shared" si="24"/>
        <v>19.408100000000005</v>
      </c>
      <c r="F241" s="2">
        <f t="shared" si="25"/>
        <v>18.922069999999998</v>
      </c>
      <c r="G241" s="2">
        <f t="shared" si="19"/>
        <v>18.595529999999993</v>
      </c>
      <c r="H241" s="2">
        <f t="shared" si="23"/>
        <v>17.936553499999981</v>
      </c>
      <c r="I241" s="2">
        <f t="array" ref="I241">SUMPRODUCT(B225:B244, (ROW(B225:B244)-ROW(B225)+1)) / (20*21/2)</f>
        <v>19.389613809523809</v>
      </c>
      <c r="J241" s="2">
        <f t="shared" si="26"/>
        <v>19.164661395301682</v>
      </c>
      <c r="K241" s="2">
        <f t="shared" si="20"/>
        <v>18.580827249086418</v>
      </c>
    </row>
    <row r="242" spans="1:11" ht="13.5" x14ac:dyDescent="0.25">
      <c r="A242" s="3">
        <f>TITRES_STAT!B245</f>
        <v>42660</v>
      </c>
      <c r="B242" s="5">
        <f>TITRES_STAT!D245</f>
        <v>19.660599999999999</v>
      </c>
      <c r="C242" s="2">
        <f t="shared" si="21"/>
        <v>0.1097999999999999</v>
      </c>
      <c r="D242" s="2">
        <f t="shared" si="22"/>
        <v>19.692519999999998</v>
      </c>
      <c r="E242" s="2">
        <f t="shared" si="24"/>
        <v>19.508900000000004</v>
      </c>
      <c r="F242" s="2">
        <f t="shared" si="25"/>
        <v>18.98245</v>
      </c>
      <c r="G242" s="2">
        <f t="shared" ref="G242:G305" si="27">AVERAGE(B193:B242)</f>
        <v>18.657405999999995</v>
      </c>
      <c r="H242" s="2">
        <f t="shared" si="23"/>
        <v>17.944387999999982</v>
      </c>
      <c r="I242" s="2">
        <f t="array" ref="I242">SUMPRODUCT(B226:B245, (ROW(B226:B245)-ROW(B226)+1)) / (20*21/2)</f>
        <v>19.442698571428572</v>
      </c>
      <c r="J242" s="2">
        <f t="shared" si="26"/>
        <v>19.211893643368189</v>
      </c>
      <c r="K242" s="2">
        <f t="shared" si="20"/>
        <v>18.623171278534009</v>
      </c>
    </row>
    <row r="243" spans="1:11" ht="13.5" x14ac:dyDescent="0.25">
      <c r="A243" s="3">
        <f>TITRES_STAT!B246</f>
        <v>42661</v>
      </c>
      <c r="B243" s="5">
        <f>TITRES_STAT!D246</f>
        <v>19.660599999999999</v>
      </c>
      <c r="C243" s="2">
        <f t="shared" si="21"/>
        <v>0</v>
      </c>
      <c r="D243" s="2">
        <f t="shared" si="22"/>
        <v>19.67456</v>
      </c>
      <c r="E243" s="2">
        <f t="shared" si="24"/>
        <v>19.608699999999999</v>
      </c>
      <c r="F243" s="2">
        <f t="shared" si="25"/>
        <v>19.042829999999999</v>
      </c>
      <c r="G243" s="2">
        <f t="shared" si="27"/>
        <v>18.717285999999998</v>
      </c>
      <c r="H243" s="2">
        <f t="shared" si="23"/>
        <v>17.952371999999983</v>
      </c>
      <c r="I243" s="2">
        <f t="array" ref="I243">SUMPRODUCT(B227:B246, (ROW(B227:B246)-ROW(B227)+1)) / (20*21/2)</f>
        <v>19.485280476190475</v>
      </c>
      <c r="J243" s="2">
        <f t="shared" si="26"/>
        <v>19.254627582095029</v>
      </c>
      <c r="K243" s="2">
        <f t="shared" ref="K243:K306" si="28">$K$4*B243+(1-$K$4)*K242</f>
        <v>18.663854757807187</v>
      </c>
    </row>
    <row r="244" spans="1:11" ht="13.5" x14ac:dyDescent="0.25">
      <c r="A244" s="3">
        <f>TITRES_STAT!B247</f>
        <v>42662</v>
      </c>
      <c r="B244" s="5">
        <f>TITRES_STAT!D247</f>
        <v>19.660599999999999</v>
      </c>
      <c r="C244" s="2">
        <f t="shared" si="21"/>
        <v>0</v>
      </c>
      <c r="D244" s="2">
        <f t="shared" si="22"/>
        <v>19.656600000000001</v>
      </c>
      <c r="E244" s="2">
        <f t="shared" si="24"/>
        <v>19.652609999999996</v>
      </c>
      <c r="F244" s="2">
        <f t="shared" si="25"/>
        <v>19.103209999999997</v>
      </c>
      <c r="G244" s="2">
        <f t="shared" si="27"/>
        <v>18.773174000000001</v>
      </c>
      <c r="H244" s="2">
        <f t="shared" si="23"/>
        <v>17.962701499999984</v>
      </c>
      <c r="I244" s="2">
        <f t="array" ref="I244">SUMPRODUCT(B228:B247, (ROW(B228:B247)-ROW(B228)+1)) / (20*21/2)</f>
        <v>19.536606666666664</v>
      </c>
      <c r="J244" s="2">
        <f t="shared" si="26"/>
        <v>19.293291621895502</v>
      </c>
      <c r="K244" s="2">
        <f t="shared" si="28"/>
        <v>18.702942806520632</v>
      </c>
    </row>
    <row r="245" spans="1:11" ht="13.5" x14ac:dyDescent="0.25">
      <c r="A245" s="3">
        <f>TITRES_STAT!B248</f>
        <v>42663</v>
      </c>
      <c r="B245" s="5">
        <f>TITRES_STAT!D248</f>
        <v>19.660599999999999</v>
      </c>
      <c r="C245" s="2">
        <f t="shared" si="21"/>
        <v>0</v>
      </c>
      <c r="D245" s="2">
        <f t="shared" si="22"/>
        <v>19.638640000000002</v>
      </c>
      <c r="E245" s="2">
        <f t="shared" si="24"/>
        <v>19.696519999999996</v>
      </c>
      <c r="F245" s="2">
        <f t="shared" si="25"/>
        <v>19.163589999999996</v>
      </c>
      <c r="G245" s="2">
        <f t="shared" si="27"/>
        <v>18.827066000000002</v>
      </c>
      <c r="H245" s="2">
        <f t="shared" si="23"/>
        <v>17.970435999999982</v>
      </c>
      <c r="I245" s="2">
        <f t="array" ref="I245">SUMPRODUCT(B229:B248, (ROW(B229:B248)-ROW(B229)+1)) / (20*21/2)</f>
        <v>19.588364285714285</v>
      </c>
      <c r="J245" s="2">
        <f t="shared" si="26"/>
        <v>19.32827337219117</v>
      </c>
      <c r="K245" s="2">
        <f t="shared" si="28"/>
        <v>18.740497990578646</v>
      </c>
    </row>
    <row r="246" spans="1:11" ht="13.5" x14ac:dyDescent="0.25">
      <c r="A246" s="3">
        <f>TITRES_STAT!B249</f>
        <v>42664</v>
      </c>
      <c r="B246" s="5">
        <f>TITRES_STAT!D249</f>
        <v>19.610700000000001</v>
      </c>
      <c r="C246" s="2">
        <f t="shared" si="21"/>
        <v>-4.9899999999997391E-2</v>
      </c>
      <c r="D246" s="2">
        <f t="shared" si="22"/>
        <v>19.650619999999996</v>
      </c>
      <c r="E246" s="2">
        <f t="shared" si="24"/>
        <v>19.681549999999998</v>
      </c>
      <c r="F246" s="2">
        <f t="shared" si="25"/>
        <v>19.221474999999998</v>
      </c>
      <c r="G246" s="2">
        <f t="shared" si="27"/>
        <v>18.879960000000001</v>
      </c>
      <c r="H246" s="2">
        <f t="shared" si="23"/>
        <v>17.973928999999984</v>
      </c>
      <c r="I246" s="2">
        <f t="array" ref="I246">SUMPRODUCT(B230:B249, (ROW(B230:B249)-ROW(B230)+1)) / (20*21/2)</f>
        <v>19.607896666666665</v>
      </c>
      <c r="J246" s="2">
        <f t="shared" si="26"/>
        <v>19.355171146268201</v>
      </c>
      <c r="K246" s="2">
        <f t="shared" si="28"/>
        <v>18.774623559575559</v>
      </c>
    </row>
    <row r="247" spans="1:11" ht="13.5" x14ac:dyDescent="0.25">
      <c r="A247" s="3">
        <f>TITRES_STAT!B250</f>
        <v>42667</v>
      </c>
      <c r="B247" s="5">
        <f>TITRES_STAT!D250</f>
        <v>19.760400000000001</v>
      </c>
      <c r="C247" s="2">
        <f t="shared" si="21"/>
        <v>0.14969999999999928</v>
      </c>
      <c r="D247" s="2">
        <f t="shared" si="22"/>
        <v>19.670580000000001</v>
      </c>
      <c r="E247" s="2">
        <f t="shared" si="24"/>
        <v>19.681549999999998</v>
      </c>
      <c r="F247" s="2">
        <f t="shared" si="25"/>
        <v>19.286844999999996</v>
      </c>
      <c r="G247" s="2">
        <f t="shared" si="27"/>
        <v>18.935848</v>
      </c>
      <c r="H247" s="2">
        <f t="shared" si="23"/>
        <v>17.973030999999988</v>
      </c>
      <c r="I247" s="2">
        <f t="array" ref="I247">SUMPRODUCT(B231:B250, (ROW(B231:B250)-ROW(B231)+1)) / (20*21/2)</f>
        <v>19.622153809523812</v>
      </c>
      <c r="J247" s="2">
        <f t="shared" si="26"/>
        <v>19.393764370433136</v>
      </c>
      <c r="K247" s="2">
        <f t="shared" si="28"/>
        <v>18.813281459200049</v>
      </c>
    </row>
    <row r="248" spans="1:11" ht="13.5" x14ac:dyDescent="0.25">
      <c r="A248" s="3">
        <f>TITRES_STAT!B251</f>
        <v>42668</v>
      </c>
      <c r="B248" s="5">
        <f>TITRES_STAT!D251</f>
        <v>19.830300000000001</v>
      </c>
      <c r="C248" s="2">
        <f t="shared" si="21"/>
        <v>6.9900000000000517E-2</v>
      </c>
      <c r="D248" s="2">
        <f t="shared" si="22"/>
        <v>19.704520000000002</v>
      </c>
      <c r="E248" s="2">
        <f t="shared" si="24"/>
        <v>19.689540000000001</v>
      </c>
      <c r="F248" s="2">
        <f t="shared" si="25"/>
        <v>19.355710000000002</v>
      </c>
      <c r="G248" s="2">
        <f t="shared" si="27"/>
        <v>18.987345999999999</v>
      </c>
      <c r="H248" s="2">
        <f t="shared" si="23"/>
        <v>17.969338499999989</v>
      </c>
      <c r="I248" s="2">
        <f t="array" ref="I248">SUMPRODUCT(B232:B251, (ROW(B232:B251)-ROW(B232)+1)) / (20*21/2)</f>
        <v>19.632609047619052</v>
      </c>
      <c r="J248" s="2">
        <f t="shared" si="26"/>
        <v>19.435339192296649</v>
      </c>
      <c r="K248" s="2">
        <f t="shared" si="28"/>
        <v>18.853164539231418</v>
      </c>
    </row>
    <row r="249" spans="1:11" ht="13.5" x14ac:dyDescent="0.25">
      <c r="A249" s="3">
        <f>TITRES_STAT!B252</f>
        <v>42669</v>
      </c>
      <c r="B249" s="5">
        <f>TITRES_STAT!D252</f>
        <v>19.5608</v>
      </c>
      <c r="C249" s="2">
        <f t="shared" si="21"/>
        <v>-0.26950000000000074</v>
      </c>
      <c r="D249" s="2">
        <f t="shared" si="22"/>
        <v>19.684559999999998</v>
      </c>
      <c r="E249" s="2">
        <f t="shared" si="24"/>
        <v>19.670580000000001</v>
      </c>
      <c r="F249" s="2">
        <f t="shared" si="25"/>
        <v>19.411100000000005</v>
      </c>
      <c r="G249" s="2">
        <f t="shared" si="27"/>
        <v>19.031457999999997</v>
      </c>
      <c r="H249" s="2">
        <f t="shared" si="23"/>
        <v>17.958110999999988</v>
      </c>
      <c r="I249" s="2">
        <f t="array" ref="I249">SUMPRODUCT(B233:B252, (ROW(B233:B252)-ROW(B233)+1)) / (20*21/2)</f>
        <v>19.635508095238094</v>
      </c>
      <c r="J249" s="2">
        <f t="shared" si="26"/>
        <v>19.447287840649349</v>
      </c>
      <c r="K249" s="2">
        <f t="shared" si="28"/>
        <v>18.880914949457637</v>
      </c>
    </row>
    <row r="250" spans="1:11" ht="13.5" x14ac:dyDescent="0.25">
      <c r="A250" s="3">
        <f>TITRES_STAT!B253</f>
        <v>42670</v>
      </c>
      <c r="B250" s="5">
        <f>TITRES_STAT!D253</f>
        <v>19.5608</v>
      </c>
      <c r="C250" s="2">
        <f t="shared" si="21"/>
        <v>0</v>
      </c>
      <c r="D250" s="2">
        <f t="shared" si="22"/>
        <v>19.6646</v>
      </c>
      <c r="E250" s="2">
        <f t="shared" si="24"/>
        <v>19.651620000000001</v>
      </c>
      <c r="F250" s="2">
        <f t="shared" si="25"/>
        <v>19.45102</v>
      </c>
      <c r="G250" s="2">
        <f t="shared" si="27"/>
        <v>19.075369999999999</v>
      </c>
      <c r="H250" s="2">
        <f t="shared" si="23"/>
        <v>17.946883499999991</v>
      </c>
      <c r="I250" s="2">
        <f t="array" ref="I250">SUMPRODUCT(B234:B253, (ROW(B234:B253)-ROW(B234)+1)) / (20*21/2)</f>
        <v>19.634082380952382</v>
      </c>
      <c r="J250" s="2">
        <f t="shared" si="26"/>
        <v>19.458098522492268</v>
      </c>
      <c r="K250" s="2">
        <f t="shared" si="28"/>
        <v>18.907577108302437</v>
      </c>
    </row>
    <row r="251" spans="1:11" ht="13.5" x14ac:dyDescent="0.25">
      <c r="A251" s="3">
        <f>TITRES_STAT!B254</f>
        <v>42671</v>
      </c>
      <c r="B251" s="5">
        <f>TITRES_STAT!D254</f>
        <v>19.5608</v>
      </c>
      <c r="C251" s="2">
        <f t="shared" si="21"/>
        <v>0</v>
      </c>
      <c r="D251" s="2">
        <f t="shared" si="22"/>
        <v>19.654620000000001</v>
      </c>
      <c r="E251" s="2">
        <f t="shared" si="24"/>
        <v>19.652619999999999</v>
      </c>
      <c r="F251" s="2">
        <f t="shared" si="25"/>
        <v>19.530360000000002</v>
      </c>
      <c r="G251" s="2">
        <f t="shared" si="27"/>
        <v>19.121277999999997</v>
      </c>
      <c r="H251" s="2">
        <f t="shared" si="23"/>
        <v>17.935655999999991</v>
      </c>
      <c r="I251" s="2">
        <f t="array" ref="I251">SUMPRODUCT(B235:B254, (ROW(B235:B254)-ROW(B235)+1)) / (20*21/2)</f>
        <v>19.628379523809524</v>
      </c>
      <c r="J251" s="2">
        <f t="shared" si="26"/>
        <v>19.467879615588242</v>
      </c>
      <c r="K251" s="2">
        <f t="shared" si="28"/>
        <v>18.933193692290576</v>
      </c>
    </row>
    <row r="252" spans="1:11" ht="13.5" x14ac:dyDescent="0.25">
      <c r="A252" s="3">
        <f>TITRES_STAT!B255</f>
        <v>42674</v>
      </c>
      <c r="B252" s="5">
        <f>TITRES_STAT!D255</f>
        <v>19.5608</v>
      </c>
      <c r="C252" s="2">
        <f t="shared" si="21"/>
        <v>0</v>
      </c>
      <c r="D252" s="2">
        <f t="shared" si="22"/>
        <v>19.614699999999999</v>
      </c>
      <c r="E252" s="2">
        <f t="shared" si="24"/>
        <v>19.64264</v>
      </c>
      <c r="F252" s="2">
        <f t="shared" si="25"/>
        <v>19.575769999999995</v>
      </c>
      <c r="G252" s="2">
        <f t="shared" si="27"/>
        <v>19.167185999999997</v>
      </c>
      <c r="H252" s="2">
        <f t="shared" si="23"/>
        <v>17.921733999999994</v>
      </c>
      <c r="I252" s="2">
        <f t="array" ref="I252">SUMPRODUCT(B236:B255, (ROW(B236:B255)-ROW(B236)+1)) / (20*21/2)</f>
        <v>19.621060952380954</v>
      </c>
      <c r="J252" s="2">
        <f t="shared" si="26"/>
        <v>19.476729176008408</v>
      </c>
      <c r="K252" s="2">
        <f t="shared" si="28"/>
        <v>18.957805704357614</v>
      </c>
    </row>
    <row r="253" spans="1:11" ht="13.5" x14ac:dyDescent="0.25">
      <c r="A253" s="3">
        <f>TITRES_STAT!B256</f>
        <v>42675</v>
      </c>
      <c r="B253" s="5">
        <f>TITRES_STAT!D256</f>
        <v>19.5608</v>
      </c>
      <c r="C253" s="2">
        <f t="shared" si="21"/>
        <v>0</v>
      </c>
      <c r="D253" s="2">
        <f t="shared" si="22"/>
        <v>19.5608</v>
      </c>
      <c r="E253" s="2">
        <f t="shared" si="24"/>
        <v>19.632660000000001</v>
      </c>
      <c r="F253" s="2">
        <f t="shared" si="25"/>
        <v>19.620679999999993</v>
      </c>
      <c r="G253" s="2">
        <f t="shared" si="27"/>
        <v>19.211097999999996</v>
      </c>
      <c r="H253" s="2">
        <f t="shared" si="23"/>
        <v>17.910755999999996</v>
      </c>
      <c r="I253" s="2">
        <f t="array" ref="I253">SUMPRODUCT(B237:B256, (ROW(B237:B256)-ROW(B237)+1)) / (20*21/2)</f>
        <v>19.528488571428571</v>
      </c>
      <c r="J253" s="2">
        <f t="shared" si="26"/>
        <v>19.484735921150467</v>
      </c>
      <c r="K253" s="2">
        <f t="shared" si="28"/>
        <v>18.981452539480845</v>
      </c>
    </row>
    <row r="254" spans="1:11" ht="13.5" x14ac:dyDescent="0.25">
      <c r="A254" s="3">
        <f>TITRES_STAT!B257</f>
        <v>42676</v>
      </c>
      <c r="B254" s="5">
        <f>TITRES_STAT!D257</f>
        <v>19.5608</v>
      </c>
      <c r="C254" s="2">
        <f t="shared" si="21"/>
        <v>0</v>
      </c>
      <c r="D254" s="2">
        <f t="shared" si="22"/>
        <v>19.5608</v>
      </c>
      <c r="E254" s="2">
        <f t="shared" si="24"/>
        <v>19.622679999999999</v>
      </c>
      <c r="F254" s="2">
        <f t="shared" si="25"/>
        <v>19.637644999999992</v>
      </c>
      <c r="G254" s="2">
        <f t="shared" si="27"/>
        <v>19.247025999999995</v>
      </c>
      <c r="H254" s="2">
        <f t="shared" si="23"/>
        <v>17.900176999999999</v>
      </c>
      <c r="I254" s="2">
        <f t="array" ref="I254">SUMPRODUCT(B238:B257, (ROW(B238:B257)-ROW(B238)+1)) / (20*21/2)</f>
        <v>19.494267619047619</v>
      </c>
      <c r="J254" s="2">
        <f t="shared" si="26"/>
        <v>19.491980119136137</v>
      </c>
      <c r="K254" s="2">
        <f t="shared" si="28"/>
        <v>19.0041720477365</v>
      </c>
    </row>
    <row r="255" spans="1:11" ht="13.5" x14ac:dyDescent="0.25">
      <c r="A255" s="3">
        <f>TITRES_STAT!B258</f>
        <v>42677</v>
      </c>
      <c r="B255" s="5">
        <f>TITRES_STAT!D258</f>
        <v>19.5608</v>
      </c>
      <c r="C255" s="2">
        <f t="shared" si="21"/>
        <v>0</v>
      </c>
      <c r="D255" s="2">
        <f t="shared" si="22"/>
        <v>19.5608</v>
      </c>
      <c r="E255" s="2">
        <f t="shared" si="24"/>
        <v>19.6127</v>
      </c>
      <c r="F255" s="2">
        <f t="shared" si="25"/>
        <v>19.654609999999991</v>
      </c>
      <c r="G255" s="2">
        <f t="shared" si="27"/>
        <v>19.261595999999994</v>
      </c>
      <c r="H255" s="2">
        <f t="shared" si="23"/>
        <v>17.889748000000001</v>
      </c>
      <c r="I255" s="2">
        <f t="array" ref="I255">SUMPRODUCT(B239:B258, (ROW(B239:B258)-ROW(B239)+1)) / (20*21/2)</f>
        <v>19.462518095238096</v>
      </c>
      <c r="J255" s="2">
        <f t="shared" si="26"/>
        <v>19.498534393504126</v>
      </c>
      <c r="K255" s="2">
        <f t="shared" si="28"/>
        <v>19.026000594884088</v>
      </c>
    </row>
    <row r="256" spans="1:11" ht="13.5" x14ac:dyDescent="0.25">
      <c r="A256" s="3">
        <f>TITRES_STAT!B259</f>
        <v>42678</v>
      </c>
      <c r="B256" s="5">
        <f>TITRES_STAT!D259</f>
        <v>18.682600000000001</v>
      </c>
      <c r="C256" s="2">
        <f t="shared" si="21"/>
        <v>-0.87819999999999965</v>
      </c>
      <c r="D256" s="2">
        <f t="shared" si="22"/>
        <v>19.385160000000003</v>
      </c>
      <c r="E256" s="2">
        <f t="shared" si="24"/>
        <v>19.51989</v>
      </c>
      <c r="F256" s="2">
        <f t="shared" si="25"/>
        <v>19.600719999999988</v>
      </c>
      <c r="G256" s="2">
        <f t="shared" si="27"/>
        <v>19.259999999999994</v>
      </c>
      <c r="H256" s="2">
        <f t="shared" si="23"/>
        <v>17.874928000000001</v>
      </c>
      <c r="I256" s="2">
        <f t="array" ref="I256">SUMPRODUCT(B240:B259, (ROW(B240:B259)-ROW(B240)+1)) / (20*21/2)</f>
        <v>19.454106666666668</v>
      </c>
      <c r="J256" s="2">
        <f t="shared" si="26"/>
        <v>19.420826356027543</v>
      </c>
      <c r="K256" s="2">
        <f t="shared" si="28"/>
        <v>19.012533904888635</v>
      </c>
    </row>
    <row r="257" spans="1:11" ht="13.5" x14ac:dyDescent="0.25">
      <c r="A257" s="3">
        <f>TITRES_STAT!B260</f>
        <v>42681</v>
      </c>
      <c r="B257" s="5">
        <f>TITRES_STAT!D260</f>
        <v>19.241399999999999</v>
      </c>
      <c r="C257" s="2">
        <f t="shared" si="21"/>
        <v>0.55879999999999797</v>
      </c>
      <c r="D257" s="2">
        <f t="shared" si="22"/>
        <v>19.321280000000002</v>
      </c>
      <c r="E257" s="2">
        <f t="shared" si="24"/>
        <v>19.46799</v>
      </c>
      <c r="F257" s="2">
        <f t="shared" si="25"/>
        <v>19.574769999999994</v>
      </c>
      <c r="G257" s="2">
        <f t="shared" si="27"/>
        <v>19.269579999999994</v>
      </c>
      <c r="H257" s="2">
        <f t="shared" si="23"/>
        <v>17.863151500000004</v>
      </c>
      <c r="I257" s="2">
        <f t="array" ref="I257">SUMPRODUCT(B241:B260, (ROW(B241:B260)-ROW(B241)+1)) / (20*21/2)</f>
        <v>19.447073333333332</v>
      </c>
      <c r="J257" s="2">
        <f t="shared" si="26"/>
        <v>19.403738131643969</v>
      </c>
      <c r="K257" s="2">
        <f t="shared" si="28"/>
        <v>19.021509045873394</v>
      </c>
    </row>
    <row r="258" spans="1:11" ht="13.5" x14ac:dyDescent="0.25">
      <c r="A258" s="3">
        <f>TITRES_STAT!B261</f>
        <v>42682</v>
      </c>
      <c r="B258" s="5">
        <f>TITRES_STAT!D261</f>
        <v>19.241399999999999</v>
      </c>
      <c r="C258" s="2">
        <f t="shared" si="21"/>
        <v>0</v>
      </c>
      <c r="D258" s="2">
        <f t="shared" si="22"/>
        <v>19.257400000000001</v>
      </c>
      <c r="E258" s="2">
        <f t="shared" si="24"/>
        <v>19.409100000000002</v>
      </c>
      <c r="F258" s="2">
        <f t="shared" si="25"/>
        <v>19.549319999999994</v>
      </c>
      <c r="G258" s="2">
        <f t="shared" si="27"/>
        <v>19.267981999999996</v>
      </c>
      <c r="H258" s="2">
        <f t="shared" si="23"/>
        <v>17.857712000000006</v>
      </c>
      <c r="I258" s="2">
        <f t="array" ref="I258">SUMPRODUCT(B242:B261, (ROW(B242:B261)-ROW(B242)+1)) / (20*21/2)</f>
        <v>19.441418095238092</v>
      </c>
      <c r="J258" s="2">
        <f t="shared" si="26"/>
        <v>19.388277357201687</v>
      </c>
      <c r="K258" s="2">
        <f t="shared" si="28"/>
        <v>19.030132220545024</v>
      </c>
    </row>
    <row r="259" spans="1:11" ht="13.5" x14ac:dyDescent="0.25">
      <c r="A259" s="3">
        <f>TITRES_STAT!B262</f>
        <v>42683</v>
      </c>
      <c r="B259" s="5">
        <f>TITRES_STAT!D262</f>
        <v>19.460999999999999</v>
      </c>
      <c r="C259" s="2">
        <f t="shared" si="21"/>
        <v>0.2195999999999998</v>
      </c>
      <c r="D259" s="2">
        <f t="shared" si="22"/>
        <v>19.237439999999999</v>
      </c>
      <c r="E259" s="2">
        <f t="shared" si="24"/>
        <v>19.39912</v>
      </c>
      <c r="F259" s="2">
        <f t="shared" si="25"/>
        <v>19.534849999999999</v>
      </c>
      <c r="G259" s="2">
        <f t="shared" si="27"/>
        <v>19.267981999999996</v>
      </c>
      <c r="H259" s="2">
        <f t="shared" si="23"/>
        <v>17.857911500000011</v>
      </c>
      <c r="I259" s="2">
        <f t="array" ref="I259">SUMPRODUCT(B243:B262, (ROW(B243:B262)-ROW(B243)+1)) / (20*21/2)</f>
        <v>19.436190476190475</v>
      </c>
      <c r="J259" s="2">
        <f t="shared" si="26"/>
        <v>19.395203323182479</v>
      </c>
      <c r="K259" s="2">
        <f t="shared" si="28"/>
        <v>19.047028996209924</v>
      </c>
    </row>
    <row r="260" spans="1:11" ht="13.5" x14ac:dyDescent="0.25">
      <c r="A260" s="3">
        <f>TITRES_STAT!B263</f>
        <v>42684</v>
      </c>
      <c r="B260" s="5">
        <f>TITRES_STAT!D263</f>
        <v>19.460999999999999</v>
      </c>
      <c r="C260" s="2">
        <f t="shared" ref="C260:C323" si="29">B260-B259</f>
        <v>0</v>
      </c>
      <c r="D260" s="2">
        <f t="shared" si="22"/>
        <v>19.217479999999998</v>
      </c>
      <c r="E260" s="2">
        <f t="shared" si="24"/>
        <v>19.389140000000005</v>
      </c>
      <c r="F260" s="2">
        <f t="shared" si="25"/>
        <v>19.520379999999999</v>
      </c>
      <c r="G260" s="2">
        <f t="shared" si="27"/>
        <v>19.267981999999996</v>
      </c>
      <c r="H260" s="2">
        <f t="shared" si="23"/>
        <v>17.858211000000008</v>
      </c>
      <c r="I260" s="2">
        <f t="array" ref="I260">SUMPRODUCT(B244:B263, (ROW(B244:B263)-ROW(B244)+1)) / (20*21/2)</f>
        <v>19.431913333333334</v>
      </c>
      <c r="J260" s="2">
        <f t="shared" si="26"/>
        <v>19.401469673355578</v>
      </c>
      <c r="K260" s="2">
        <f t="shared" si="28"/>
        <v>19.0632631532213</v>
      </c>
    </row>
    <row r="261" spans="1:11" ht="13.5" x14ac:dyDescent="0.25">
      <c r="A261" s="3">
        <f>TITRES_STAT!B264</f>
        <v>42685</v>
      </c>
      <c r="B261" s="5">
        <f>TITRES_STAT!D264</f>
        <v>19.460999999999999</v>
      </c>
      <c r="C261" s="2">
        <f t="shared" si="29"/>
        <v>0</v>
      </c>
      <c r="D261" s="2">
        <f t="shared" si="22"/>
        <v>19.373159999999999</v>
      </c>
      <c r="E261" s="2">
        <f t="shared" si="24"/>
        <v>19.379160000000002</v>
      </c>
      <c r="F261" s="2">
        <f t="shared" si="25"/>
        <v>19.515890000000002</v>
      </c>
      <c r="G261" s="2">
        <f t="shared" si="27"/>
        <v>19.267981999999996</v>
      </c>
      <c r="H261" s="2">
        <f t="shared" si="23"/>
        <v>17.858311000000008</v>
      </c>
      <c r="I261" s="2">
        <f t="array" ref="I261">SUMPRODUCT(B245:B264, (ROW(B245:B264)-ROW(B245)+1)) / (20*21/2)</f>
        <v>19.428586666666664</v>
      </c>
      <c r="J261" s="2">
        <f t="shared" si="26"/>
        <v>19.407139228274097</v>
      </c>
      <c r="K261" s="2">
        <f t="shared" si="28"/>
        <v>19.078860676624387</v>
      </c>
    </row>
    <row r="262" spans="1:11" ht="13.5" x14ac:dyDescent="0.25">
      <c r="A262" s="3">
        <f>TITRES_STAT!B265</f>
        <v>42688</v>
      </c>
      <c r="B262" s="5">
        <f>TITRES_STAT!D265</f>
        <v>19.460999999999999</v>
      </c>
      <c r="C262" s="2">
        <f t="shared" si="29"/>
        <v>0</v>
      </c>
      <c r="D262" s="2">
        <f t="shared" ref="D262:D325" si="30">AVERAGE(B258:B262)</f>
        <v>19.417079999999999</v>
      </c>
      <c r="E262" s="2">
        <f t="shared" si="24"/>
        <v>19.369180000000007</v>
      </c>
      <c r="F262" s="2">
        <f t="shared" si="25"/>
        <v>19.505910000000004</v>
      </c>
      <c r="G262" s="2">
        <f t="shared" si="27"/>
        <v>19.267981999999996</v>
      </c>
      <c r="H262" s="2">
        <f t="shared" si="23"/>
        <v>17.861055500000006</v>
      </c>
      <c r="I262" s="2">
        <f t="array" ref="I262">SUMPRODUCT(B246:B265, (ROW(B246:B265)-ROW(B246)+1)) / (20*21/2)</f>
        <v>19.34351523809524</v>
      </c>
      <c r="J262" s="2">
        <f t="shared" si="26"/>
        <v>19.412268825581329</v>
      </c>
      <c r="K262" s="2">
        <f t="shared" si="28"/>
        <v>19.093846532443038</v>
      </c>
    </row>
    <row r="263" spans="1:11" ht="13.5" x14ac:dyDescent="0.25">
      <c r="A263" s="3">
        <f>TITRES_STAT!B266</f>
        <v>42689</v>
      </c>
      <c r="B263" s="5">
        <f>TITRES_STAT!D266</f>
        <v>19.460999999999999</v>
      </c>
      <c r="C263" s="2">
        <f t="shared" si="29"/>
        <v>0</v>
      </c>
      <c r="D263" s="2">
        <f t="shared" si="30"/>
        <v>19.460999999999999</v>
      </c>
      <c r="E263" s="2">
        <f t="shared" si="24"/>
        <v>19.359200000000005</v>
      </c>
      <c r="F263" s="2">
        <f t="shared" si="25"/>
        <v>19.495930000000005</v>
      </c>
      <c r="G263" s="2">
        <f t="shared" si="27"/>
        <v>19.258001999999998</v>
      </c>
      <c r="H263" s="2">
        <f t="shared" si="23"/>
        <v>17.861255000000007</v>
      </c>
      <c r="I263" s="2">
        <f t="array" ref="I263">SUMPRODUCT(B247:B266, (ROW(B247:B266)-ROW(B247)+1)) / (20*21/2)</f>
        <v>19.263529047619052</v>
      </c>
      <c r="J263" s="2">
        <f t="shared" si="26"/>
        <v>19.416909889811677</v>
      </c>
      <c r="K263" s="2">
        <f t="shared" si="28"/>
        <v>19.108244707641351</v>
      </c>
    </row>
    <row r="264" spans="1:11" ht="13.5" x14ac:dyDescent="0.25">
      <c r="A264" s="3">
        <f>TITRES_STAT!B267</f>
        <v>42690</v>
      </c>
      <c r="B264" s="5">
        <f>TITRES_STAT!D267</f>
        <v>19.460999999999999</v>
      </c>
      <c r="C264" s="2">
        <f t="shared" si="29"/>
        <v>0</v>
      </c>
      <c r="D264" s="2">
        <f t="shared" si="30"/>
        <v>19.460999999999999</v>
      </c>
      <c r="E264" s="2">
        <f t="shared" si="24"/>
        <v>19.349220000000003</v>
      </c>
      <c r="F264" s="2">
        <f t="shared" si="25"/>
        <v>19.485950000000003</v>
      </c>
      <c r="G264" s="2">
        <f t="shared" si="27"/>
        <v>19.248022000000002</v>
      </c>
      <c r="H264" s="2">
        <f t="shared" si="23"/>
        <v>17.861454500000008</v>
      </c>
      <c r="I264" s="2">
        <f t="array" ref="I264">SUMPRODUCT(B248:B267, (ROW(B248:B267)-ROW(B248)+1)) / (20*21/2)</f>
        <v>19.188390476190477</v>
      </c>
      <c r="J264" s="2">
        <f t="shared" si="26"/>
        <v>19.42110894792485</v>
      </c>
      <c r="K264" s="2">
        <f t="shared" si="28"/>
        <v>19.122078248518161</v>
      </c>
    </row>
    <row r="265" spans="1:11" ht="13.5" x14ac:dyDescent="0.25">
      <c r="A265" s="3">
        <f>TITRES_STAT!B268</f>
        <v>42691</v>
      </c>
      <c r="B265" s="5">
        <f>TITRES_STAT!D268</f>
        <v>18.592700000000001</v>
      </c>
      <c r="C265" s="2">
        <f t="shared" si="29"/>
        <v>-0.86829999999999785</v>
      </c>
      <c r="D265" s="2">
        <f t="shared" si="30"/>
        <v>19.28734</v>
      </c>
      <c r="E265" s="2">
        <f t="shared" si="24"/>
        <v>19.252410000000001</v>
      </c>
      <c r="F265" s="2">
        <f t="shared" si="25"/>
        <v>19.432555000000001</v>
      </c>
      <c r="G265" s="2">
        <f t="shared" si="27"/>
        <v>19.221076</v>
      </c>
      <c r="H265" s="2">
        <f t="shared" si="23"/>
        <v>17.857312500000006</v>
      </c>
      <c r="I265" s="2">
        <f t="array" ref="I265">SUMPRODUCT(B249:B268, (ROW(B249:B268)-ROW(B249)+1)) / (20*21/2)</f>
        <v>19.118812380952381</v>
      </c>
      <c r="J265" s="2">
        <f t="shared" si="26"/>
        <v>19.342212857646292</v>
      </c>
      <c r="K265" s="2">
        <f t="shared" si="28"/>
        <v>19.101318317203724</v>
      </c>
    </row>
    <row r="266" spans="1:11" ht="13.5" x14ac:dyDescent="0.25">
      <c r="A266" s="3">
        <f>TITRES_STAT!B269</f>
        <v>42692</v>
      </c>
      <c r="B266" s="5">
        <f>TITRES_STAT!D269</f>
        <v>18.592700000000001</v>
      </c>
      <c r="C266" s="2">
        <f t="shared" si="29"/>
        <v>0</v>
      </c>
      <c r="D266" s="2">
        <f t="shared" si="30"/>
        <v>19.113679999999999</v>
      </c>
      <c r="E266" s="2">
        <f t="shared" si="24"/>
        <v>19.243420000000004</v>
      </c>
      <c r="F266" s="2">
        <f t="shared" si="25"/>
        <v>19.381655000000002</v>
      </c>
      <c r="G266" s="2">
        <f t="shared" si="27"/>
        <v>19.193730000000002</v>
      </c>
      <c r="H266" s="2">
        <f t="shared" ref="H266:H329" si="31">AVERAGE(B67:B266)</f>
        <v>17.856065000000005</v>
      </c>
      <c r="I266" s="2">
        <f t="array" ref="I266">SUMPRODUCT(B250:B269, (ROW(B250:B269)-ROW(B250)+1)) / (20*21/2)</f>
        <v>19.055127619047617</v>
      </c>
      <c r="J266" s="2">
        <f t="shared" si="26"/>
        <v>19.270830680727595</v>
      </c>
      <c r="K266" s="2">
        <f t="shared" si="28"/>
        <v>19.081372500842793</v>
      </c>
    </row>
    <row r="267" spans="1:11" ht="13.5" x14ac:dyDescent="0.25">
      <c r="A267" s="3">
        <f>TITRES_STAT!B270</f>
        <v>42695</v>
      </c>
      <c r="B267" s="5">
        <f>TITRES_STAT!D270</f>
        <v>18.592700000000001</v>
      </c>
      <c r="C267" s="2">
        <f t="shared" si="29"/>
        <v>0</v>
      </c>
      <c r="D267" s="2">
        <f t="shared" si="30"/>
        <v>18.940019999999997</v>
      </c>
      <c r="E267" s="2">
        <f t="shared" si="24"/>
        <v>19.178550000000001</v>
      </c>
      <c r="F267" s="2">
        <f t="shared" si="25"/>
        <v>19.323270000000001</v>
      </c>
      <c r="G267" s="2">
        <f t="shared" si="27"/>
        <v>19.166583999999997</v>
      </c>
      <c r="H267" s="2">
        <f t="shared" si="31"/>
        <v>17.854717500000007</v>
      </c>
      <c r="I267" s="2">
        <f t="array" ref="I267">SUMPRODUCT(B251:B270, (ROW(B251:B270)-ROW(B251)+1)) / (20*21/2)</f>
        <v>18.996052857142857</v>
      </c>
      <c r="J267" s="2">
        <f t="shared" si="26"/>
        <v>19.206246806372587</v>
      </c>
      <c r="K267" s="2">
        <f t="shared" si="28"/>
        <v>19.062208873358763</v>
      </c>
    </row>
    <row r="268" spans="1:11" ht="13.5" x14ac:dyDescent="0.25">
      <c r="A268" s="3">
        <f>TITRES_STAT!B271</f>
        <v>42696</v>
      </c>
      <c r="B268" s="5">
        <f>TITRES_STAT!D271</f>
        <v>18.592700000000001</v>
      </c>
      <c r="C268" s="2">
        <f t="shared" si="29"/>
        <v>0</v>
      </c>
      <c r="D268" s="2">
        <f t="shared" si="30"/>
        <v>18.766360000000002</v>
      </c>
      <c r="E268" s="2">
        <f t="shared" ref="E268:E331" si="32">AVERAGE(B259:B268)</f>
        <v>19.113680000000002</v>
      </c>
      <c r="F268" s="2">
        <f t="shared" si="25"/>
        <v>19.261389999999999</v>
      </c>
      <c r="G268" s="2">
        <f t="shared" si="27"/>
        <v>19.157001999999999</v>
      </c>
      <c r="H268" s="2">
        <f t="shared" si="31"/>
        <v>17.856014500000008</v>
      </c>
      <c r="I268" s="2">
        <f t="array" ref="I268">SUMPRODUCT(B252:B271, (ROW(B252:B271)-ROW(B252)+1)) / (20*21/2)</f>
        <v>18.941588095238096</v>
      </c>
      <c r="J268" s="2">
        <f t="shared" si="26"/>
        <v>19.147813777194244</v>
      </c>
      <c r="K268" s="2">
        <f t="shared" si="28"/>
        <v>19.043796760678028</v>
      </c>
    </row>
    <row r="269" spans="1:11" ht="13.5" x14ac:dyDescent="0.25">
      <c r="A269" s="3">
        <f>TITRES_STAT!B272</f>
        <v>42697</v>
      </c>
      <c r="B269" s="5">
        <f>TITRES_STAT!D272</f>
        <v>18.592700000000001</v>
      </c>
      <c r="C269" s="2">
        <f t="shared" si="29"/>
        <v>0</v>
      </c>
      <c r="D269" s="2">
        <f t="shared" si="30"/>
        <v>18.592700000000001</v>
      </c>
      <c r="E269" s="2">
        <f t="shared" si="32"/>
        <v>19.026850000000003</v>
      </c>
      <c r="F269" s="2">
        <f t="shared" si="25"/>
        <v>19.212984999999996</v>
      </c>
      <c r="G269" s="2">
        <f t="shared" si="27"/>
        <v>19.14762</v>
      </c>
      <c r="H269" s="2">
        <f t="shared" si="31"/>
        <v>17.857311500000009</v>
      </c>
      <c r="I269" s="2">
        <f t="array" ref="I269">SUMPRODUCT(B253:B272, (ROW(B253:B272)-ROW(B253)+1)) / (20*21/2)</f>
        <v>18.891733333333335</v>
      </c>
      <c r="J269" s="2">
        <f t="shared" si="26"/>
        <v>19.094945798413839</v>
      </c>
      <c r="K269" s="2">
        <f t="shared" si="28"/>
        <v>19.026106691631831</v>
      </c>
    </row>
    <row r="270" spans="1:11" ht="13.5" x14ac:dyDescent="0.25">
      <c r="A270" s="3">
        <f>TITRES_STAT!B273</f>
        <v>42698</v>
      </c>
      <c r="B270" s="5">
        <f>TITRES_STAT!D273</f>
        <v>18.592700000000001</v>
      </c>
      <c r="C270" s="2">
        <f t="shared" si="29"/>
        <v>0</v>
      </c>
      <c r="D270" s="2">
        <f t="shared" si="30"/>
        <v>18.592700000000001</v>
      </c>
      <c r="E270" s="2">
        <f t="shared" si="32"/>
        <v>18.940020000000004</v>
      </c>
      <c r="F270" s="2">
        <f t="shared" si="25"/>
        <v>19.164579999999997</v>
      </c>
      <c r="G270" s="2">
        <f t="shared" si="27"/>
        <v>19.138237999999998</v>
      </c>
      <c r="H270" s="2">
        <f t="shared" si="31"/>
        <v>17.858509000000012</v>
      </c>
      <c r="I270" s="2">
        <f t="array" ref="I270">SUMPRODUCT(B254:B273, (ROW(B254:B273)-ROW(B254)+1)) / (20*21/2)</f>
        <v>18.846488571428573</v>
      </c>
      <c r="J270" s="2">
        <f t="shared" si="26"/>
        <v>19.047112865231568</v>
      </c>
      <c r="K270" s="2">
        <f t="shared" si="28"/>
        <v>19.009110350783526</v>
      </c>
    </row>
    <row r="271" spans="1:11" ht="13.5" x14ac:dyDescent="0.25">
      <c r="A271" s="3">
        <f>TITRES_STAT!B274</f>
        <v>42699</v>
      </c>
      <c r="B271" s="5">
        <f>TITRES_STAT!D274</f>
        <v>18.592700000000001</v>
      </c>
      <c r="C271" s="2">
        <f t="shared" si="29"/>
        <v>0</v>
      </c>
      <c r="D271" s="2">
        <f t="shared" si="30"/>
        <v>18.592700000000001</v>
      </c>
      <c r="E271" s="2">
        <f t="shared" si="32"/>
        <v>18.853190000000005</v>
      </c>
      <c r="F271" s="2">
        <f t="shared" si="25"/>
        <v>19.116174999999995</v>
      </c>
      <c r="G271" s="2">
        <f t="shared" si="27"/>
        <v>19.145821999999999</v>
      </c>
      <c r="H271" s="2">
        <f t="shared" si="31"/>
        <v>17.857161500000014</v>
      </c>
      <c r="I271" s="2">
        <f t="array" ref="I271">SUMPRODUCT(B255:B274, (ROW(B255:B274)-ROW(B255)+1)) / (20*21/2)</f>
        <v>18.805853809523811</v>
      </c>
      <c r="J271" s="2">
        <f t="shared" si="26"/>
        <v>19.003835449495227</v>
      </c>
      <c r="K271" s="2">
        <f t="shared" si="28"/>
        <v>18.992780533105741</v>
      </c>
    </row>
    <row r="272" spans="1:11" ht="13.5" x14ac:dyDescent="0.25">
      <c r="A272" s="3">
        <f>TITRES_STAT!B275</f>
        <v>42702</v>
      </c>
      <c r="B272" s="5">
        <f>TITRES_STAT!D275</f>
        <v>18.592700000000001</v>
      </c>
      <c r="C272" s="2">
        <f t="shared" si="29"/>
        <v>0</v>
      </c>
      <c r="D272" s="2">
        <f t="shared" si="30"/>
        <v>18.592700000000001</v>
      </c>
      <c r="E272" s="2">
        <f t="shared" si="32"/>
        <v>18.766360000000002</v>
      </c>
      <c r="F272" s="2">
        <f t="shared" si="25"/>
        <v>19.067769999999999</v>
      </c>
      <c r="G272" s="2">
        <f t="shared" si="27"/>
        <v>19.148616000000004</v>
      </c>
      <c r="H272" s="2">
        <f t="shared" si="31"/>
        <v>17.855814000000017</v>
      </c>
      <c r="I272" s="2">
        <f t="array" ref="I272">SUMPRODUCT(B256:B275, (ROW(B256:B275)-ROW(B256)+1)) / (20*21/2)</f>
        <v>18.769829047619048</v>
      </c>
      <c r="J272" s="2">
        <f t="shared" si="26"/>
        <v>18.964679692400441</v>
      </c>
      <c r="K272" s="2">
        <f t="shared" si="28"/>
        <v>18.977091100434929</v>
      </c>
    </row>
    <row r="273" spans="1:11" ht="13.5" x14ac:dyDescent="0.25">
      <c r="A273" s="3">
        <f>TITRES_STAT!B276</f>
        <v>42703</v>
      </c>
      <c r="B273" s="5">
        <f>TITRES_STAT!D276</f>
        <v>18.592700000000001</v>
      </c>
      <c r="C273" s="2">
        <f t="shared" si="29"/>
        <v>0</v>
      </c>
      <c r="D273" s="2">
        <f t="shared" si="30"/>
        <v>18.592700000000001</v>
      </c>
      <c r="E273" s="2">
        <f t="shared" si="32"/>
        <v>18.679530000000007</v>
      </c>
      <c r="F273" s="2">
        <f t="shared" si="25"/>
        <v>19.019364999999997</v>
      </c>
      <c r="G273" s="2">
        <f t="shared" si="27"/>
        <v>19.151410000000002</v>
      </c>
      <c r="H273" s="2">
        <f t="shared" si="31"/>
        <v>17.857161000000016</v>
      </c>
      <c r="I273" s="2">
        <f t="array" ref="I273">SUMPRODUCT(B257:B276, (ROW(B257:B276)-ROW(B257)+1)) / (20*21/2)</f>
        <v>18.738414285714285</v>
      </c>
      <c r="J273" s="2">
        <f t="shared" si="26"/>
        <v>18.929253055028969</v>
      </c>
      <c r="K273" s="2">
        <f t="shared" si="28"/>
        <v>18.96201693963356</v>
      </c>
    </row>
    <row r="274" spans="1:11" ht="13.5" x14ac:dyDescent="0.25">
      <c r="A274" s="3">
        <f>TITRES_STAT!B277</f>
        <v>42704</v>
      </c>
      <c r="B274" s="5">
        <f>TITRES_STAT!D277</f>
        <v>18.592700000000001</v>
      </c>
      <c r="C274" s="2">
        <f t="shared" si="29"/>
        <v>0</v>
      </c>
      <c r="D274" s="2">
        <f t="shared" si="30"/>
        <v>18.592700000000001</v>
      </c>
      <c r="E274" s="2">
        <f t="shared" si="32"/>
        <v>18.592700000000004</v>
      </c>
      <c r="F274" s="2">
        <f t="shared" si="25"/>
        <v>18.970959999999998</v>
      </c>
      <c r="G274" s="2">
        <f t="shared" si="27"/>
        <v>19.154204000000004</v>
      </c>
      <c r="H274" s="2">
        <f t="shared" si="31"/>
        <v>17.858508000000018</v>
      </c>
      <c r="I274" s="2">
        <f t="array" ref="I274">SUMPRODUCT(B258:B277, (ROW(B258:B277)-ROW(B258)+1)) / (20*21/2)</f>
        <v>18.707427619047618</v>
      </c>
      <c r="J274" s="2">
        <f t="shared" si="26"/>
        <v>18.897200383121447</v>
      </c>
      <c r="K274" s="2">
        <f t="shared" si="28"/>
        <v>18.947533922393031</v>
      </c>
    </row>
    <row r="275" spans="1:11" ht="13.5" x14ac:dyDescent="0.25">
      <c r="A275" s="3">
        <f>TITRES_STAT!B278</f>
        <v>42705</v>
      </c>
      <c r="B275" s="5">
        <f>TITRES_STAT!D278</f>
        <v>18.592700000000001</v>
      </c>
      <c r="C275" s="2">
        <f t="shared" si="29"/>
        <v>0</v>
      </c>
      <c r="D275" s="2">
        <f t="shared" si="30"/>
        <v>18.592700000000001</v>
      </c>
      <c r="E275" s="2">
        <f t="shared" si="32"/>
        <v>18.592700000000004</v>
      </c>
      <c r="F275" s="2">
        <f t="shared" si="25"/>
        <v>18.922554999999996</v>
      </c>
      <c r="G275" s="2">
        <f t="shared" si="27"/>
        <v>19.156998000000005</v>
      </c>
      <c r="H275" s="2">
        <f t="shared" si="31"/>
        <v>17.862500000000015</v>
      </c>
      <c r="I275" s="2">
        <f t="array" ref="I275">SUMPRODUCT(B259:B278, (ROW(B259:B278)-ROW(B259)+1)) / (20*21/2)</f>
        <v>18.679530000000003</v>
      </c>
      <c r="J275" s="2">
        <f t="shared" si="26"/>
        <v>18.868200346633689</v>
      </c>
      <c r="K275" s="2">
        <f t="shared" si="28"/>
        <v>18.933618866612914</v>
      </c>
    </row>
    <row r="276" spans="1:11" ht="13.5" x14ac:dyDescent="0.25">
      <c r="A276" s="3">
        <f>TITRES_STAT!B279</f>
        <v>42706</v>
      </c>
      <c r="B276" s="5">
        <f>TITRES_STAT!D279</f>
        <v>18.592700000000001</v>
      </c>
      <c r="C276" s="2">
        <f t="shared" si="29"/>
        <v>0</v>
      </c>
      <c r="D276" s="2">
        <f t="shared" si="30"/>
        <v>18.592700000000001</v>
      </c>
      <c r="E276" s="2">
        <f t="shared" si="32"/>
        <v>18.592700000000004</v>
      </c>
      <c r="F276" s="2">
        <f t="shared" ref="F276:F339" si="33">AVERAGE(B257:B276)</f>
        <v>18.918059999999997</v>
      </c>
      <c r="G276" s="2">
        <f t="shared" si="27"/>
        <v>19.159792000000007</v>
      </c>
      <c r="H276" s="2">
        <f t="shared" si="31"/>
        <v>17.862949000000015</v>
      </c>
      <c r="I276" s="2">
        <f t="array" ref="I276">SUMPRODUCT(B260:B279, (ROW(B260:B279)-ROW(B260)+1)) / (20*21/2)</f>
        <v>18.649026190476192</v>
      </c>
      <c r="J276" s="2">
        <f t="shared" si="26"/>
        <v>18.841962218382861</v>
      </c>
      <c r="K276" s="2">
        <f t="shared" si="28"/>
        <v>18.920249499294762</v>
      </c>
    </row>
    <row r="277" spans="1:11" ht="13.5" x14ac:dyDescent="0.25">
      <c r="A277" s="3">
        <f>TITRES_STAT!B280</f>
        <v>42709</v>
      </c>
      <c r="B277" s="5">
        <f>TITRES_STAT!D280</f>
        <v>18.592700000000001</v>
      </c>
      <c r="C277" s="2">
        <f t="shared" si="29"/>
        <v>0</v>
      </c>
      <c r="D277" s="2">
        <f t="shared" si="30"/>
        <v>18.592700000000001</v>
      </c>
      <c r="E277" s="2">
        <f t="shared" si="32"/>
        <v>18.592700000000004</v>
      </c>
      <c r="F277" s="2">
        <f t="shared" si="33"/>
        <v>18.885624999999997</v>
      </c>
      <c r="G277" s="2">
        <f t="shared" si="27"/>
        <v>19.162586000000005</v>
      </c>
      <c r="H277" s="2">
        <f t="shared" si="31"/>
        <v>17.858258000000017</v>
      </c>
      <c r="I277" s="2">
        <f t="array" ref="I277">SUMPRODUCT(B261:B280, (ROW(B261:B280)-ROW(B261)+1)) / (20*21/2)</f>
        <v>18.622941904761905</v>
      </c>
      <c r="J277" s="2">
        <f t="shared" ref="J277:J340" si="34">$J$4*B277+J276*(1-$J$4)</f>
        <v>18.818222959489255</v>
      </c>
      <c r="K277" s="2">
        <f t="shared" si="28"/>
        <v>18.907404420891048</v>
      </c>
    </row>
    <row r="278" spans="1:11" ht="13.5" x14ac:dyDescent="0.25">
      <c r="A278" s="3">
        <f>TITRES_STAT!B281</f>
        <v>42710</v>
      </c>
      <c r="B278" s="5">
        <f>TITRES_STAT!D281</f>
        <v>18.592700000000001</v>
      </c>
      <c r="C278" s="2">
        <f t="shared" si="29"/>
        <v>0</v>
      </c>
      <c r="D278" s="2">
        <f t="shared" si="30"/>
        <v>18.592700000000001</v>
      </c>
      <c r="E278" s="2">
        <f t="shared" si="32"/>
        <v>18.592700000000004</v>
      </c>
      <c r="F278" s="2">
        <f t="shared" si="33"/>
        <v>18.853189999999994</v>
      </c>
      <c r="G278" s="2">
        <f t="shared" si="27"/>
        <v>19.16538000000001</v>
      </c>
      <c r="H278" s="2">
        <f t="shared" si="31"/>
        <v>17.851521500000018</v>
      </c>
      <c r="I278" s="2">
        <f t="array" ref="I278">SUMPRODUCT(B262:B281, (ROW(B262:B281)-ROW(B262)+1)) / (20*21/2)</f>
        <v>18.601277142857146</v>
      </c>
      <c r="J278" s="2">
        <f t="shared" si="34"/>
        <v>18.796744582395039</v>
      </c>
      <c r="K278" s="2">
        <f t="shared" si="28"/>
        <v>18.895063071052185</v>
      </c>
    </row>
    <row r="279" spans="1:11" ht="13.5" x14ac:dyDescent="0.25">
      <c r="A279" s="3">
        <f>TITRES_STAT!B282</f>
        <v>42711</v>
      </c>
      <c r="B279" s="5">
        <f>TITRES_STAT!D282</f>
        <v>18.532900000000001</v>
      </c>
      <c r="C279" s="2">
        <f t="shared" si="29"/>
        <v>-5.9799999999999187E-2</v>
      </c>
      <c r="D279" s="2">
        <f t="shared" si="30"/>
        <v>18.580739999999999</v>
      </c>
      <c r="E279" s="2">
        <f t="shared" si="32"/>
        <v>18.586720000000007</v>
      </c>
      <c r="F279" s="2">
        <f t="shared" si="33"/>
        <v>18.806784999999998</v>
      </c>
      <c r="G279" s="2">
        <f t="shared" si="27"/>
        <v>19.166978000000011</v>
      </c>
      <c r="H279" s="2">
        <f t="shared" si="31"/>
        <v>17.84463550000002</v>
      </c>
      <c r="I279" s="2">
        <f t="array" ref="I279">SUMPRODUCT(B263:B282, (ROW(B263:B282)-ROW(B263)+1)) / (20*21/2)</f>
        <v>18.584031904761908</v>
      </c>
      <c r="J279" s="2">
        <f t="shared" si="34"/>
        <v>18.771616526928845</v>
      </c>
      <c r="K279" s="2">
        <f t="shared" si="28"/>
        <v>18.880860597677589</v>
      </c>
    </row>
    <row r="280" spans="1:11" ht="13.5" x14ac:dyDescent="0.25">
      <c r="A280" s="3">
        <f>TITRES_STAT!B283</f>
        <v>42712</v>
      </c>
      <c r="B280" s="5">
        <f>TITRES_STAT!D283</f>
        <v>18.532900000000001</v>
      </c>
      <c r="C280" s="2">
        <f t="shared" si="29"/>
        <v>0</v>
      </c>
      <c r="D280" s="2">
        <f t="shared" si="30"/>
        <v>18.56878</v>
      </c>
      <c r="E280" s="2">
        <f t="shared" si="32"/>
        <v>18.580740000000006</v>
      </c>
      <c r="F280" s="2">
        <f t="shared" si="33"/>
        <v>18.760379999999998</v>
      </c>
      <c r="G280" s="2">
        <f t="shared" si="27"/>
        <v>19.162388000000011</v>
      </c>
      <c r="H280" s="2">
        <f t="shared" si="31"/>
        <v>17.837749500000019</v>
      </c>
      <c r="I280" s="2">
        <f t="array" ref="I280">SUMPRODUCT(B264:B283, (ROW(B264:B283)-ROW(B264)+1)) / (20*21/2)</f>
        <v>18.571206190476193</v>
      </c>
      <c r="J280" s="2">
        <f t="shared" si="34"/>
        <v>18.748881619602287</v>
      </c>
      <c r="K280" s="2">
        <f t="shared" si="28"/>
        <v>18.867215084043174</v>
      </c>
    </row>
    <row r="281" spans="1:11" ht="13.5" x14ac:dyDescent="0.25">
      <c r="A281" s="3">
        <f>TITRES_STAT!B284</f>
        <v>42713</v>
      </c>
      <c r="B281" s="5">
        <f>TITRES_STAT!D284</f>
        <v>18.532900000000001</v>
      </c>
      <c r="C281" s="2">
        <f t="shared" si="29"/>
        <v>0</v>
      </c>
      <c r="D281" s="2">
        <f t="shared" si="30"/>
        <v>18.556819999999998</v>
      </c>
      <c r="E281" s="2">
        <f t="shared" si="32"/>
        <v>18.574760000000005</v>
      </c>
      <c r="F281" s="2">
        <f t="shared" si="33"/>
        <v>18.713974999999998</v>
      </c>
      <c r="G281" s="2">
        <f t="shared" si="27"/>
        <v>19.173566000000012</v>
      </c>
      <c r="H281" s="2">
        <f t="shared" si="31"/>
        <v>17.830863500000021</v>
      </c>
      <c r="I281" s="2">
        <f t="array" ref="I281">SUMPRODUCT(B265:B284, (ROW(B265:B284)-ROW(B265)+1)) / (20*21/2)</f>
        <v>18.562799999999999</v>
      </c>
      <c r="J281" s="2">
        <f t="shared" si="34"/>
        <v>18.728311941544924</v>
      </c>
      <c r="K281" s="2">
        <f t="shared" si="28"/>
        <v>18.8541046885905</v>
      </c>
    </row>
    <row r="282" spans="1:11" ht="13.5" x14ac:dyDescent="0.25">
      <c r="A282" s="3">
        <f>TITRES_STAT!B285</f>
        <v>42717</v>
      </c>
      <c r="B282" s="5">
        <f>TITRES_STAT!D285</f>
        <v>18.532900000000001</v>
      </c>
      <c r="C282" s="2">
        <f t="shared" si="29"/>
        <v>0</v>
      </c>
      <c r="D282" s="2">
        <f t="shared" si="30"/>
        <v>18.54486</v>
      </c>
      <c r="E282" s="2">
        <f t="shared" si="32"/>
        <v>18.568780000000007</v>
      </c>
      <c r="F282" s="2">
        <f t="shared" si="33"/>
        <v>18.667569999999998</v>
      </c>
      <c r="G282" s="2">
        <f t="shared" si="27"/>
        <v>19.171172000000009</v>
      </c>
      <c r="H282" s="2">
        <f t="shared" si="31"/>
        <v>17.823977500000019</v>
      </c>
      <c r="I282" s="2">
        <f t="array" ref="I282">SUMPRODUCT(B266:B285, (ROW(B266:B285)-ROW(B266)+1)) / (20*21/2)</f>
        <v>18.55215619047619</v>
      </c>
      <c r="J282" s="2">
        <f t="shared" si="34"/>
        <v>18.709701280445408</v>
      </c>
      <c r="K282" s="2">
        <f t="shared" si="28"/>
        <v>18.841508426292833</v>
      </c>
    </row>
    <row r="283" spans="1:11" ht="13.5" x14ac:dyDescent="0.25">
      <c r="A283" s="3">
        <f>TITRES_STAT!B286</f>
        <v>42718</v>
      </c>
      <c r="B283" s="5">
        <f>TITRES_STAT!D286</f>
        <v>18.532900000000001</v>
      </c>
      <c r="C283" s="2">
        <f t="shared" si="29"/>
        <v>0</v>
      </c>
      <c r="D283" s="2">
        <f t="shared" si="30"/>
        <v>18.532900000000001</v>
      </c>
      <c r="E283" s="2">
        <f t="shared" si="32"/>
        <v>18.562800000000003</v>
      </c>
      <c r="F283" s="2">
        <f t="shared" si="33"/>
        <v>18.621164999999998</v>
      </c>
      <c r="G283" s="2">
        <f t="shared" si="27"/>
        <v>19.168578000000011</v>
      </c>
      <c r="H283" s="2">
        <f t="shared" si="31"/>
        <v>17.817091500000018</v>
      </c>
      <c r="I283" s="2">
        <f t="array" ref="I283">SUMPRODUCT(B267:B286, (ROW(B267:B286)-ROW(B267)+1)) / (20*21/2)</f>
        <v>18.54213</v>
      </c>
      <c r="J283" s="2">
        <f t="shared" si="34"/>
        <v>18.692863063260134</v>
      </c>
      <c r="K283" s="2">
        <f t="shared" si="28"/>
        <v>18.829406135065664</v>
      </c>
    </row>
    <row r="284" spans="1:11" ht="13.5" x14ac:dyDescent="0.25">
      <c r="A284" s="3">
        <f>TITRES_STAT!B287</f>
        <v>42719</v>
      </c>
      <c r="B284" s="5">
        <f>TITRES_STAT!D287</f>
        <v>18.532900000000001</v>
      </c>
      <c r="C284" s="2">
        <f t="shared" si="29"/>
        <v>0</v>
      </c>
      <c r="D284" s="2">
        <f t="shared" si="30"/>
        <v>18.532900000000001</v>
      </c>
      <c r="E284" s="2">
        <f t="shared" si="32"/>
        <v>18.556820000000005</v>
      </c>
      <c r="F284" s="2">
        <f t="shared" si="33"/>
        <v>18.574759999999998</v>
      </c>
      <c r="G284" s="2">
        <f t="shared" si="27"/>
        <v>19.154806000000011</v>
      </c>
      <c r="H284" s="2">
        <f t="shared" si="31"/>
        <v>17.81464650000002</v>
      </c>
      <c r="I284" s="2">
        <f t="array" ref="I284">SUMPRODUCT(B268:B287, (ROW(B268:B287)-ROW(B268)+1)) / (20*21/2)</f>
        <v>18.532721428571431</v>
      </c>
      <c r="J284" s="2">
        <f t="shared" si="34"/>
        <v>18.677628485806785</v>
      </c>
      <c r="K284" s="2">
        <f t="shared" si="28"/>
        <v>18.817778443494461</v>
      </c>
    </row>
    <row r="285" spans="1:11" ht="13.5" x14ac:dyDescent="0.25">
      <c r="A285" s="3">
        <f>TITRES_STAT!B288</f>
        <v>42720</v>
      </c>
      <c r="B285" s="5">
        <f>TITRES_STAT!D288</f>
        <v>18.463000000000001</v>
      </c>
      <c r="C285" s="2">
        <f t="shared" si="29"/>
        <v>-6.9900000000000517E-2</v>
      </c>
      <c r="D285" s="2">
        <f t="shared" si="30"/>
        <v>18.518920000000001</v>
      </c>
      <c r="E285" s="2">
        <f t="shared" si="32"/>
        <v>18.543850000000003</v>
      </c>
      <c r="F285" s="2">
        <f t="shared" si="33"/>
        <v>18.568275</v>
      </c>
      <c r="G285" s="2">
        <f t="shared" si="27"/>
        <v>19.13963600000001</v>
      </c>
      <c r="H285" s="2">
        <f t="shared" si="31"/>
        <v>17.812201500000022</v>
      </c>
      <c r="I285" s="2">
        <f t="array" ref="I285">SUMPRODUCT(B269:B288, (ROW(B269:B288)-ROW(B269)+1)) / (20*21/2)</f>
        <v>18.523930476190479</v>
      </c>
      <c r="J285" s="2">
        <f t="shared" si="34"/>
        <v>18.657187677634713</v>
      </c>
      <c r="K285" s="2">
        <f t="shared" si="28"/>
        <v>18.803865563357427</v>
      </c>
    </row>
    <row r="286" spans="1:11" ht="13.5" x14ac:dyDescent="0.25">
      <c r="A286" s="3">
        <f>TITRES_STAT!B289</f>
        <v>42723</v>
      </c>
      <c r="B286" s="5">
        <f>TITRES_STAT!D289</f>
        <v>18.463000000000001</v>
      </c>
      <c r="C286" s="2">
        <f t="shared" si="29"/>
        <v>0</v>
      </c>
      <c r="D286" s="2">
        <f t="shared" si="30"/>
        <v>18.504939999999998</v>
      </c>
      <c r="E286" s="2">
        <f t="shared" si="32"/>
        <v>18.53088</v>
      </c>
      <c r="F286" s="2">
        <f t="shared" si="33"/>
        <v>18.561790000000002</v>
      </c>
      <c r="G286" s="2">
        <f t="shared" si="27"/>
        <v>19.11368800000001</v>
      </c>
      <c r="H286" s="2">
        <f t="shared" si="31"/>
        <v>17.80975650000002</v>
      </c>
      <c r="I286" s="2">
        <f t="array" ref="I286">SUMPRODUCT(B270:B289, (ROW(B270:B289)-ROW(B270)+1)) / (20*21/2)</f>
        <v>18.515757142857144</v>
      </c>
      <c r="J286" s="2">
        <f t="shared" si="34"/>
        <v>18.638693613098074</v>
      </c>
      <c r="K286" s="2">
        <f t="shared" si="28"/>
        <v>18.790498286363018</v>
      </c>
    </row>
    <row r="287" spans="1:11" ht="13.5" x14ac:dyDescent="0.25">
      <c r="A287" s="3">
        <f>TITRES_STAT!B290</f>
        <v>42724</v>
      </c>
      <c r="B287" s="5">
        <f>TITRES_STAT!D290</f>
        <v>18.463000000000001</v>
      </c>
      <c r="C287" s="2">
        <f t="shared" si="29"/>
        <v>0</v>
      </c>
      <c r="D287" s="2">
        <f t="shared" si="30"/>
        <v>18.490960000000001</v>
      </c>
      <c r="E287" s="2">
        <f t="shared" si="32"/>
        <v>18.517909999999997</v>
      </c>
      <c r="F287" s="2">
        <f t="shared" si="33"/>
        <v>18.555305000000004</v>
      </c>
      <c r="G287" s="2">
        <f t="shared" si="27"/>
        <v>19.087740000000011</v>
      </c>
      <c r="H287" s="2">
        <f t="shared" si="31"/>
        <v>17.807311500000022</v>
      </c>
      <c r="I287" s="2">
        <f t="array" ref="I287">SUMPRODUCT(B271:B290, (ROW(B271:B290)-ROW(B271)+1)) / (20*21/2)</f>
        <v>18.441668095238096</v>
      </c>
      <c r="J287" s="2">
        <f t="shared" si="34"/>
        <v>18.621960888041116</v>
      </c>
      <c r="K287" s="2">
        <f t="shared" si="28"/>
        <v>18.777655216309569</v>
      </c>
    </row>
    <row r="288" spans="1:11" ht="13.5" x14ac:dyDescent="0.25">
      <c r="A288" s="3">
        <f>TITRES_STAT!B291</f>
        <v>42725</v>
      </c>
      <c r="B288" s="5">
        <f>TITRES_STAT!D291</f>
        <v>18.463000000000001</v>
      </c>
      <c r="C288" s="2">
        <f t="shared" si="29"/>
        <v>0</v>
      </c>
      <c r="D288" s="2">
        <f t="shared" si="30"/>
        <v>18.476980000000005</v>
      </c>
      <c r="E288" s="2">
        <f t="shared" si="32"/>
        <v>18.504939999999998</v>
      </c>
      <c r="F288" s="2">
        <f t="shared" si="33"/>
        <v>18.548820000000006</v>
      </c>
      <c r="G288" s="2">
        <f t="shared" si="27"/>
        <v>19.061992000000011</v>
      </c>
      <c r="H288" s="2">
        <f t="shared" si="31"/>
        <v>17.804866500000024</v>
      </c>
      <c r="I288" s="2">
        <f t="array" ref="I288">SUMPRODUCT(B272:B291, (ROW(B272:B291)-ROW(B272)+1)) / (20*21/2)</f>
        <v>18.295485238095239</v>
      </c>
      <c r="J288" s="2">
        <f t="shared" si="34"/>
        <v>18.606821755846724</v>
      </c>
      <c r="K288" s="2">
        <f t="shared" si="28"/>
        <v>18.765315796062136</v>
      </c>
    </row>
    <row r="289" spans="1:11" ht="13.5" x14ac:dyDescent="0.25">
      <c r="A289" s="3">
        <f>TITRES_STAT!B292</f>
        <v>42726</v>
      </c>
      <c r="B289" s="5">
        <f>TITRES_STAT!D292</f>
        <v>18.463000000000001</v>
      </c>
      <c r="C289" s="2">
        <f t="shared" si="29"/>
        <v>0</v>
      </c>
      <c r="D289" s="2">
        <f t="shared" si="30"/>
        <v>18.463000000000001</v>
      </c>
      <c r="E289" s="2">
        <f t="shared" si="32"/>
        <v>18.497949999999996</v>
      </c>
      <c r="F289" s="2">
        <f t="shared" si="33"/>
        <v>18.542335000000008</v>
      </c>
      <c r="G289" s="2">
        <f t="shared" si="27"/>
        <v>19.036244000000011</v>
      </c>
      <c r="H289" s="2">
        <f t="shared" si="31"/>
        <v>17.805216000000026</v>
      </c>
      <c r="I289" s="2">
        <f t="array" ref="I289">SUMPRODUCT(B273:B292, (ROW(B273:B292)-ROW(B273)+1)) / (20*21/2)</f>
        <v>18.084810476190476</v>
      </c>
      <c r="J289" s="2">
        <f t="shared" si="34"/>
        <v>18.593124445766083</v>
      </c>
      <c r="K289" s="2">
        <f t="shared" si="28"/>
        <v>18.753460274647935</v>
      </c>
    </row>
    <row r="290" spans="1:11" ht="13.5" x14ac:dyDescent="0.25">
      <c r="A290" s="3">
        <f>TITRES_STAT!B293</f>
        <v>42727</v>
      </c>
      <c r="B290" s="5">
        <f>TITRES_STAT!D293</f>
        <v>17.764399999999998</v>
      </c>
      <c r="C290" s="2">
        <f t="shared" si="29"/>
        <v>-0.69860000000000255</v>
      </c>
      <c r="D290" s="2">
        <f t="shared" si="30"/>
        <v>18.32328</v>
      </c>
      <c r="E290" s="2">
        <f t="shared" si="32"/>
        <v>18.421099999999999</v>
      </c>
      <c r="F290" s="2">
        <f t="shared" si="33"/>
        <v>18.500920000000011</v>
      </c>
      <c r="G290" s="2">
        <f t="shared" si="27"/>
        <v>18.996524000000012</v>
      </c>
      <c r="H290" s="2">
        <f t="shared" si="31"/>
        <v>17.80207250000003</v>
      </c>
      <c r="I290" s="2">
        <f t="array" ref="I290">SUMPRODUCT(B274:B293, (ROW(B274:B293)-ROW(B274)+1)) / (20*21/2)</f>
        <v>17.816112857142855</v>
      </c>
      <c r="J290" s="2">
        <f t="shared" si="34"/>
        <v>18.514198308074075</v>
      </c>
      <c r="K290" s="2">
        <f t="shared" si="28"/>
        <v>18.714673597210762</v>
      </c>
    </row>
    <row r="291" spans="1:11" ht="13.5" x14ac:dyDescent="0.25">
      <c r="A291" s="3">
        <f>TITRES_STAT!B294</f>
        <v>42730</v>
      </c>
      <c r="B291" s="5">
        <f>TITRES_STAT!D294</f>
        <v>16.966000000000001</v>
      </c>
      <c r="C291" s="2">
        <f t="shared" si="29"/>
        <v>-0.79839999999999733</v>
      </c>
      <c r="D291" s="2">
        <f t="shared" si="30"/>
        <v>18.023880000000002</v>
      </c>
      <c r="E291" s="2">
        <f t="shared" si="32"/>
        <v>18.264409999999998</v>
      </c>
      <c r="F291" s="2">
        <f t="shared" si="33"/>
        <v>18.419585000000012</v>
      </c>
      <c r="G291" s="2">
        <f t="shared" si="27"/>
        <v>18.944828000000008</v>
      </c>
      <c r="H291" s="2">
        <f t="shared" si="31"/>
        <v>17.794937000000033</v>
      </c>
      <c r="I291" s="2">
        <f t="array" ref="I291">SUMPRODUCT(B275:B294, (ROW(B275:B294)-ROW(B275)+1)) / (20*21/2)</f>
        <v>17.561290000000003</v>
      </c>
      <c r="J291" s="2">
        <f t="shared" si="34"/>
        <v>18.366750850162259</v>
      </c>
      <c r="K291" s="2">
        <f t="shared" si="28"/>
        <v>18.646098162026025</v>
      </c>
    </row>
    <row r="292" spans="1:11" ht="13.5" x14ac:dyDescent="0.25">
      <c r="A292" s="3">
        <f>TITRES_STAT!B295</f>
        <v>42731</v>
      </c>
      <c r="B292" s="5">
        <f>TITRES_STAT!D295</f>
        <v>16.2075</v>
      </c>
      <c r="C292" s="2">
        <f t="shared" si="29"/>
        <v>-0.75850000000000151</v>
      </c>
      <c r="D292" s="2">
        <f t="shared" si="30"/>
        <v>17.572779999999998</v>
      </c>
      <c r="E292" s="2">
        <f t="shared" si="32"/>
        <v>18.031870000000001</v>
      </c>
      <c r="F292" s="2">
        <f t="shared" si="33"/>
        <v>18.300325000000008</v>
      </c>
      <c r="G292" s="2">
        <f t="shared" si="27"/>
        <v>18.875766000000009</v>
      </c>
      <c r="H292" s="2">
        <f t="shared" si="31"/>
        <v>17.783959000000031</v>
      </c>
      <c r="I292" s="2">
        <f t="array" ref="I292">SUMPRODUCT(B276:B295, (ROW(B276:B295)-ROW(B276)+1)) / (20*21/2)</f>
        <v>17.321341904761908</v>
      </c>
      <c r="J292" s="2">
        <f t="shared" si="34"/>
        <v>18.161107912051566</v>
      </c>
      <c r="K292" s="2">
        <f t="shared" si="28"/>
        <v>18.550466861554419</v>
      </c>
    </row>
    <row r="293" spans="1:11" ht="13.5" x14ac:dyDescent="0.25">
      <c r="A293" s="3">
        <f>TITRES_STAT!B296</f>
        <v>42732</v>
      </c>
      <c r="B293" s="5">
        <f>TITRES_STAT!D296</f>
        <v>15.478999999999999</v>
      </c>
      <c r="C293" s="2">
        <f t="shared" si="29"/>
        <v>-0.72850000000000037</v>
      </c>
      <c r="D293" s="2">
        <f t="shared" si="30"/>
        <v>16.97598</v>
      </c>
      <c r="E293" s="2">
        <f t="shared" si="32"/>
        <v>17.726480000000002</v>
      </c>
      <c r="F293" s="2">
        <f t="shared" si="33"/>
        <v>18.144640000000003</v>
      </c>
      <c r="G293" s="2">
        <f t="shared" si="27"/>
        <v>18.792134000000008</v>
      </c>
      <c r="H293" s="2">
        <f t="shared" si="31"/>
        <v>17.766594000000033</v>
      </c>
      <c r="I293" s="2">
        <f t="array" ref="I293">SUMPRODUCT(B277:B296, (ROW(B277:B296)-ROW(B277)+1)) / (20*21/2)</f>
        <v>17.105773333333335</v>
      </c>
      <c r="J293" s="2">
        <f t="shared" si="34"/>
        <v>17.905669063284751</v>
      </c>
      <c r="K293" s="2">
        <f t="shared" si="28"/>
        <v>18.43001718070915</v>
      </c>
    </row>
    <row r="294" spans="1:11" ht="13.5" x14ac:dyDescent="0.25">
      <c r="A294" s="3">
        <f>TITRES_STAT!B297</f>
        <v>42733</v>
      </c>
      <c r="B294" s="5">
        <f>TITRES_STAT!D297</f>
        <v>15.468999999999999</v>
      </c>
      <c r="C294" s="2">
        <f t="shared" si="29"/>
        <v>-9.9999999999997868E-3</v>
      </c>
      <c r="D294" s="2">
        <f t="shared" si="30"/>
        <v>16.377179999999999</v>
      </c>
      <c r="E294" s="2">
        <f t="shared" si="32"/>
        <v>17.420089999999998</v>
      </c>
      <c r="F294" s="2">
        <f t="shared" si="33"/>
        <v>17.988455000000002</v>
      </c>
      <c r="G294" s="2">
        <f t="shared" si="27"/>
        <v>18.708302000000007</v>
      </c>
      <c r="H294" s="2">
        <f t="shared" si="31"/>
        <v>17.74917900000003</v>
      </c>
      <c r="I294" s="2">
        <f t="array" ref="I294">SUMPRODUCT(B278:B297, (ROW(B278:B297)-ROW(B278)+1)) / (20*21/2)</f>
        <v>16.904604285714289</v>
      </c>
      <c r="J294" s="2">
        <f t="shared" si="34"/>
        <v>17.673605342971918</v>
      </c>
      <c r="K294" s="2">
        <f t="shared" si="28"/>
        <v>18.31389885989703</v>
      </c>
    </row>
    <row r="295" spans="1:11" ht="13.5" x14ac:dyDescent="0.25">
      <c r="A295" s="3">
        <f>TITRES_STAT!B298</f>
        <v>42734</v>
      </c>
      <c r="B295" s="5">
        <f>TITRES_STAT!D298</f>
        <v>15.468999999999999</v>
      </c>
      <c r="C295" s="2">
        <f t="shared" si="29"/>
        <v>0</v>
      </c>
      <c r="D295" s="2">
        <f t="shared" si="30"/>
        <v>15.918099999999999</v>
      </c>
      <c r="E295" s="2">
        <f t="shared" si="32"/>
        <v>17.12069</v>
      </c>
      <c r="F295" s="2">
        <f t="shared" si="33"/>
        <v>17.832270000000001</v>
      </c>
      <c r="G295" s="2">
        <f t="shared" si="27"/>
        <v>18.624470000000009</v>
      </c>
      <c r="H295" s="2">
        <f t="shared" si="31"/>
        <v>17.734508500000032</v>
      </c>
      <c r="I295" s="2">
        <f t="array" ref="I295">SUMPRODUCT(B279:B298, (ROW(B279:B298)-ROW(B279)+1)) / (20*21/2)</f>
        <v>16.761558571428573</v>
      </c>
      <c r="J295" s="2">
        <f t="shared" si="34"/>
        <v>17.463642929355544</v>
      </c>
      <c r="K295" s="2">
        <f t="shared" si="28"/>
        <v>18.2023341987246</v>
      </c>
    </row>
    <row r="296" spans="1:11" ht="13.5" x14ac:dyDescent="0.25">
      <c r="A296" s="3">
        <f>TITRES_STAT!B299</f>
        <v>42737</v>
      </c>
      <c r="B296" s="5">
        <f>TITRES_STAT!D299</f>
        <v>15.5688</v>
      </c>
      <c r="C296" s="2">
        <f t="shared" si="29"/>
        <v>9.9800000000000111E-2</v>
      </c>
      <c r="D296" s="2">
        <f t="shared" si="30"/>
        <v>15.638659999999998</v>
      </c>
      <c r="E296" s="2">
        <f t="shared" si="32"/>
        <v>16.83127</v>
      </c>
      <c r="F296" s="2">
        <f t="shared" si="33"/>
        <v>17.681075</v>
      </c>
      <c r="G296" s="2">
        <f t="shared" si="27"/>
        <v>18.543632000000006</v>
      </c>
      <c r="H296" s="2">
        <f t="shared" si="31"/>
        <v>17.720337000000033</v>
      </c>
      <c r="I296" s="2">
        <f t="array" ref="I296">SUMPRODUCT(B280:B299, (ROW(B280:B299)-ROW(B280)+1)) / (20*21/2)</f>
        <v>16.630726190476192</v>
      </c>
      <c r="J296" s="2">
        <f t="shared" si="34"/>
        <v>17.283181697988351</v>
      </c>
      <c r="K296" s="2">
        <f t="shared" si="28"/>
        <v>18.099058347794223</v>
      </c>
    </row>
    <row r="297" spans="1:11" ht="13.5" x14ac:dyDescent="0.25">
      <c r="A297" s="3">
        <f>TITRES_STAT!B300</f>
        <v>42738</v>
      </c>
      <c r="B297" s="5">
        <f>TITRES_STAT!D300</f>
        <v>15.5688</v>
      </c>
      <c r="C297" s="2">
        <f t="shared" si="29"/>
        <v>0</v>
      </c>
      <c r="D297" s="2">
        <f t="shared" si="30"/>
        <v>15.510919999999999</v>
      </c>
      <c r="E297" s="2">
        <f t="shared" si="32"/>
        <v>16.54185</v>
      </c>
      <c r="F297" s="2">
        <f t="shared" si="33"/>
        <v>17.529879999999999</v>
      </c>
      <c r="G297" s="2">
        <f t="shared" si="27"/>
        <v>18.459800000000005</v>
      </c>
      <c r="H297" s="2">
        <f t="shared" si="31"/>
        <v>17.706165500000033</v>
      </c>
      <c r="I297" s="2">
        <f t="array" ref="I297">SUMPRODUCT(B281:B300, (ROW(B281:B300)-ROW(B281)+1)) / (20*21/2)</f>
        <v>16.511822380952385</v>
      </c>
      <c r="J297" s="2">
        <f t="shared" si="34"/>
        <v>17.119907250560889</v>
      </c>
      <c r="K297" s="2">
        <f t="shared" si="28"/>
        <v>17.999832530233665</v>
      </c>
    </row>
    <row r="298" spans="1:11" ht="13.5" x14ac:dyDescent="0.25">
      <c r="A298" s="3">
        <f>TITRES_STAT!B301</f>
        <v>42739</v>
      </c>
      <c r="B298" s="5">
        <f>TITRES_STAT!D301</f>
        <v>16.027899999999999</v>
      </c>
      <c r="C298" s="2">
        <f t="shared" si="29"/>
        <v>0.4590999999999994</v>
      </c>
      <c r="D298" s="2">
        <f t="shared" si="30"/>
        <v>15.620699999999999</v>
      </c>
      <c r="E298" s="2">
        <f t="shared" si="32"/>
        <v>16.29834</v>
      </c>
      <c r="F298" s="2">
        <f t="shared" si="33"/>
        <v>17.40164</v>
      </c>
      <c r="G298" s="2">
        <f t="shared" si="27"/>
        <v>18.383752000000005</v>
      </c>
      <c r="H298" s="2">
        <f t="shared" si="31"/>
        <v>17.696485000000031</v>
      </c>
      <c r="I298" s="2">
        <f t="array" ref="I298">SUMPRODUCT(B282:B301, (ROW(B282:B301)-ROW(B282)+1)) / (20*21/2)</f>
        <v>16.39914238095238</v>
      </c>
      <c r="J298" s="2">
        <f t="shared" si="34"/>
        <v>17.015906560031279</v>
      </c>
      <c r="K298" s="2">
        <f t="shared" si="28"/>
        <v>17.922501842773521</v>
      </c>
    </row>
    <row r="299" spans="1:11" ht="13.5" x14ac:dyDescent="0.25">
      <c r="A299" s="3">
        <f>TITRES_STAT!B302</f>
        <v>42740</v>
      </c>
      <c r="B299" s="5">
        <f>TITRES_STAT!D302</f>
        <v>16.027899999999999</v>
      </c>
      <c r="C299" s="2">
        <f t="shared" si="29"/>
        <v>0</v>
      </c>
      <c r="D299" s="2">
        <f t="shared" si="30"/>
        <v>15.732480000000001</v>
      </c>
      <c r="E299" s="2">
        <f t="shared" si="32"/>
        <v>16.054829999999995</v>
      </c>
      <c r="F299" s="2">
        <f t="shared" si="33"/>
        <v>17.276389999999999</v>
      </c>
      <c r="G299" s="2">
        <f t="shared" si="27"/>
        <v>18.313094000000007</v>
      </c>
      <c r="H299" s="2">
        <f t="shared" si="31"/>
        <v>17.686804500000029</v>
      </c>
      <c r="I299" s="2">
        <f t="array" ref="I299">SUMPRODUCT(B283:B302, (ROW(B283:B302)-ROW(B283)+1)) / (20*21/2)</f>
        <v>16.298676190476186</v>
      </c>
      <c r="J299" s="2">
        <f t="shared" si="34"/>
        <v>16.921810697171157</v>
      </c>
      <c r="K299" s="2">
        <f t="shared" si="28"/>
        <v>17.848203731292205</v>
      </c>
    </row>
    <row r="300" spans="1:11" ht="13.5" x14ac:dyDescent="0.25">
      <c r="A300" s="3">
        <f>TITRES_STAT!B303</f>
        <v>42741</v>
      </c>
      <c r="B300" s="5">
        <f>TITRES_STAT!D303</f>
        <v>16.027899999999999</v>
      </c>
      <c r="C300" s="2">
        <f t="shared" si="29"/>
        <v>0</v>
      </c>
      <c r="D300" s="2">
        <f t="shared" si="30"/>
        <v>15.84426</v>
      </c>
      <c r="E300" s="2">
        <f t="shared" si="32"/>
        <v>15.881179999999997</v>
      </c>
      <c r="F300" s="2">
        <f t="shared" si="33"/>
        <v>17.151139999999998</v>
      </c>
      <c r="G300" s="2">
        <f t="shared" si="27"/>
        <v>18.242436000000005</v>
      </c>
      <c r="H300" s="2">
        <f t="shared" si="31"/>
        <v>17.677124000000031</v>
      </c>
      <c r="I300" s="2">
        <f t="array" ref="I300">SUMPRODUCT(B284:B303, (ROW(B284:B303)-ROW(B284)+1)) / (20*21/2)</f>
        <v>16.210423809523807</v>
      </c>
      <c r="J300" s="2">
        <f t="shared" si="34"/>
        <v>16.836676345059619</v>
      </c>
      <c r="K300" s="2">
        <f t="shared" si="28"/>
        <v>17.776819271241528</v>
      </c>
    </row>
    <row r="301" spans="1:11" ht="13.5" x14ac:dyDescent="0.25">
      <c r="A301" s="3">
        <f>TITRES_STAT!B304</f>
        <v>42744</v>
      </c>
      <c r="B301" s="5">
        <f>TITRES_STAT!D304</f>
        <v>15.968</v>
      </c>
      <c r="C301" s="2">
        <f t="shared" si="29"/>
        <v>-5.9899999999998954E-2</v>
      </c>
      <c r="D301" s="2">
        <f t="shared" si="30"/>
        <v>15.924100000000001</v>
      </c>
      <c r="E301" s="2">
        <f t="shared" si="32"/>
        <v>15.781379999999999</v>
      </c>
      <c r="F301" s="2">
        <f t="shared" si="33"/>
        <v>17.022894999999998</v>
      </c>
      <c r="G301" s="2">
        <f t="shared" si="27"/>
        <v>18.170580000000001</v>
      </c>
      <c r="H301" s="2">
        <f t="shared" si="31"/>
        <v>17.667144000000029</v>
      </c>
      <c r="I301" s="2">
        <f t="array" ref="I301">SUMPRODUCT(B285:B304, (ROW(B285:B304)-ROW(B285)+1)) / (20*21/2)</f>
        <v>16.134385238095238</v>
      </c>
      <c r="J301" s="2">
        <f t="shared" si="34"/>
        <v>16.753945264577752</v>
      </c>
      <c r="K301" s="2">
        <f t="shared" si="28"/>
        <v>17.705885182173233</v>
      </c>
    </row>
    <row r="302" spans="1:11" ht="13.5" x14ac:dyDescent="0.25">
      <c r="A302" s="3">
        <f>TITRES_STAT!B305</f>
        <v>42745</v>
      </c>
      <c r="B302" s="5">
        <f>TITRES_STAT!D305</f>
        <v>15.968</v>
      </c>
      <c r="C302" s="2">
        <f t="shared" si="29"/>
        <v>0</v>
      </c>
      <c r="D302" s="2">
        <f t="shared" si="30"/>
        <v>16.00394</v>
      </c>
      <c r="E302" s="2">
        <f t="shared" si="32"/>
        <v>15.757429999999999</v>
      </c>
      <c r="F302" s="2">
        <f t="shared" si="33"/>
        <v>16.894650000000002</v>
      </c>
      <c r="G302" s="2">
        <f t="shared" si="27"/>
        <v>18.098724000000001</v>
      </c>
      <c r="H302" s="2">
        <f t="shared" si="31"/>
        <v>17.65716400000003</v>
      </c>
      <c r="I302" s="2">
        <f t="array" ref="I302">SUMPRODUCT(B286:B305, (ROW(B286:B305)-ROW(B286)+1)) / (20*21/2)</f>
        <v>16.070560476190476</v>
      </c>
      <c r="J302" s="2">
        <f t="shared" si="34"/>
        <v>16.679093334617967</v>
      </c>
      <c r="K302" s="2">
        <f t="shared" si="28"/>
        <v>17.637732822088012</v>
      </c>
    </row>
    <row r="303" spans="1:11" ht="13.5" x14ac:dyDescent="0.25">
      <c r="A303" s="3">
        <f>TITRES_STAT!B306</f>
        <v>42746</v>
      </c>
      <c r="B303" s="5">
        <f>TITRES_STAT!D306</f>
        <v>15.968</v>
      </c>
      <c r="C303" s="2">
        <f t="shared" si="29"/>
        <v>0</v>
      </c>
      <c r="D303" s="2">
        <f t="shared" si="30"/>
        <v>15.991960000000001</v>
      </c>
      <c r="E303" s="2">
        <f t="shared" si="32"/>
        <v>15.806329999999999</v>
      </c>
      <c r="F303" s="2">
        <f t="shared" si="33"/>
        <v>16.766405000000002</v>
      </c>
      <c r="G303" s="2">
        <f t="shared" si="27"/>
        <v>18.026868</v>
      </c>
      <c r="H303" s="2">
        <f t="shared" si="31"/>
        <v>17.647932500000028</v>
      </c>
      <c r="I303" s="2">
        <f t="array" ref="I303">SUMPRODUCT(B287:B306, (ROW(B287:B306)-ROW(B287)+1)) / (20*21/2)</f>
        <v>16.018616666666667</v>
      </c>
      <c r="J303" s="2">
        <f t="shared" si="34"/>
        <v>16.611370159892445</v>
      </c>
      <c r="K303" s="2">
        <f t="shared" si="28"/>
        <v>17.572253103574759</v>
      </c>
    </row>
    <row r="304" spans="1:11" ht="13.5" x14ac:dyDescent="0.25">
      <c r="A304" s="3">
        <f>TITRES_STAT!B307</f>
        <v>42747</v>
      </c>
      <c r="B304" s="5">
        <f>TITRES_STAT!D307</f>
        <v>15.968</v>
      </c>
      <c r="C304" s="2">
        <f t="shared" si="29"/>
        <v>0</v>
      </c>
      <c r="D304" s="2">
        <f t="shared" si="30"/>
        <v>15.979980000000001</v>
      </c>
      <c r="E304" s="2">
        <f t="shared" si="32"/>
        <v>15.85623</v>
      </c>
      <c r="F304" s="2">
        <f t="shared" si="33"/>
        <v>16.638160000000003</v>
      </c>
      <c r="G304" s="2">
        <f t="shared" si="27"/>
        <v>17.955011999999996</v>
      </c>
      <c r="H304" s="2">
        <f t="shared" si="31"/>
        <v>17.638701000000029</v>
      </c>
      <c r="I304" s="2">
        <f t="array" ref="I304">SUMPRODUCT(B288:B307, (ROW(B288:B307)-ROW(B288)+1)) / (20*21/2)</f>
        <v>15.978553809523808</v>
      </c>
      <c r="J304" s="2">
        <f t="shared" si="34"/>
        <v>16.550096811331258</v>
      </c>
      <c r="K304" s="2">
        <f t="shared" si="28"/>
        <v>17.509341217160063</v>
      </c>
    </row>
    <row r="305" spans="1:11" ht="13.5" x14ac:dyDescent="0.25">
      <c r="A305" s="3">
        <f>TITRES_STAT!B308</f>
        <v>42748</v>
      </c>
      <c r="B305" s="5">
        <f>TITRES_STAT!D308</f>
        <v>15.968</v>
      </c>
      <c r="C305" s="2">
        <f t="shared" si="29"/>
        <v>0</v>
      </c>
      <c r="D305" s="2">
        <f t="shared" si="30"/>
        <v>15.968</v>
      </c>
      <c r="E305" s="2">
        <f t="shared" si="32"/>
        <v>15.906129999999999</v>
      </c>
      <c r="F305" s="2">
        <f t="shared" si="33"/>
        <v>16.51341</v>
      </c>
      <c r="G305" s="2">
        <f t="shared" si="27"/>
        <v>17.883155999999996</v>
      </c>
      <c r="H305" s="2">
        <f t="shared" si="31"/>
        <v>17.629469500000024</v>
      </c>
      <c r="I305" s="2">
        <f t="array" ref="I305">SUMPRODUCT(B289:B308, (ROW(B289:B308)-ROW(B289)+1)) / (20*21/2)</f>
        <v>15.950371904761903</v>
      </c>
      <c r="J305" s="2">
        <f t="shared" si="34"/>
        <v>16.494659019775902</v>
      </c>
      <c r="K305" s="2">
        <f t="shared" si="28"/>
        <v>17.448896463545946</v>
      </c>
    </row>
    <row r="306" spans="1:11" ht="13.5" x14ac:dyDescent="0.25">
      <c r="A306" s="3">
        <f>TITRES_STAT!B309</f>
        <v>42751</v>
      </c>
      <c r="B306" s="5">
        <f>TITRES_STAT!D309</f>
        <v>15.968</v>
      </c>
      <c r="C306" s="2">
        <f t="shared" si="29"/>
        <v>0</v>
      </c>
      <c r="D306" s="2">
        <f t="shared" si="30"/>
        <v>15.968</v>
      </c>
      <c r="E306" s="2">
        <f t="shared" si="32"/>
        <v>15.94605</v>
      </c>
      <c r="F306" s="2">
        <f t="shared" si="33"/>
        <v>16.388660000000002</v>
      </c>
      <c r="G306" s="2">
        <f t="shared" ref="G306:G369" si="35">AVERAGE(B257:B306)</f>
        <v>17.828863999999996</v>
      </c>
      <c r="H306" s="2">
        <f t="shared" si="31"/>
        <v>17.620238000000025</v>
      </c>
      <c r="I306" s="2">
        <f t="array" ref="I306">SUMPRODUCT(B290:B309, (ROW(B290:B309)-ROW(B290)+1)) / (20*21/2)</f>
        <v>15.934070952380953</v>
      </c>
      <c r="J306" s="2">
        <f t="shared" si="34"/>
        <v>16.444501017892485</v>
      </c>
      <c r="K306" s="2">
        <f t="shared" si="28"/>
        <v>17.3908220924265</v>
      </c>
    </row>
    <row r="307" spans="1:11" ht="13.5" x14ac:dyDescent="0.25">
      <c r="A307" s="3">
        <f>TITRES_STAT!B310</f>
        <v>42752</v>
      </c>
      <c r="B307" s="5">
        <f>TITRES_STAT!D310</f>
        <v>15.968</v>
      </c>
      <c r="C307" s="2">
        <f t="shared" si="29"/>
        <v>0</v>
      </c>
      <c r="D307" s="2">
        <f t="shared" si="30"/>
        <v>15.968</v>
      </c>
      <c r="E307" s="2">
        <f t="shared" si="32"/>
        <v>15.98597</v>
      </c>
      <c r="F307" s="2">
        <f t="shared" si="33"/>
        <v>16.263910000000003</v>
      </c>
      <c r="G307" s="2">
        <f t="shared" si="35"/>
        <v>17.763395999999993</v>
      </c>
      <c r="H307" s="2">
        <f t="shared" si="31"/>
        <v>17.614898500000024</v>
      </c>
      <c r="I307" s="2">
        <f t="array" ref="I307">SUMPRODUCT(B291:B310, (ROW(B291:B310)-ROW(B291)+1)) / (20*21/2)</f>
        <v>15.929650952380952</v>
      </c>
      <c r="J307" s="2">
        <f t="shared" si="34"/>
        <v>16.399119968569391</v>
      </c>
      <c r="K307" s="2">
        <f t="shared" ref="K307:K370" si="36">$K$4*B307+(1-$K$4)*K306</f>
        <v>17.335025147625462</v>
      </c>
    </row>
    <row r="308" spans="1:11" ht="13.5" x14ac:dyDescent="0.25">
      <c r="A308" s="3">
        <f>TITRES_STAT!B311</f>
        <v>42753</v>
      </c>
      <c r="B308" s="5">
        <f>TITRES_STAT!D311</f>
        <v>15.968</v>
      </c>
      <c r="C308" s="2">
        <f t="shared" si="29"/>
        <v>0</v>
      </c>
      <c r="D308" s="2">
        <f t="shared" si="30"/>
        <v>15.968</v>
      </c>
      <c r="E308" s="2">
        <f t="shared" si="32"/>
        <v>15.979980000000001</v>
      </c>
      <c r="F308" s="2">
        <f t="shared" si="33"/>
        <v>16.13916</v>
      </c>
      <c r="G308" s="2">
        <f t="shared" si="35"/>
        <v>17.697927999999994</v>
      </c>
      <c r="H308" s="2">
        <f t="shared" si="31"/>
        <v>17.607014500000023</v>
      </c>
      <c r="I308" s="2">
        <f t="array" ref="I308">SUMPRODUCT(B292:B311, (ROW(B292:B311)-ROW(B292)+1)) / (20*21/2)</f>
        <v>15.933785238095236</v>
      </c>
      <c r="J308" s="2">
        <f t="shared" si="34"/>
        <v>16.358060923943732</v>
      </c>
      <c r="K308" s="2">
        <f t="shared" si="36"/>
        <v>17.281416318306817</v>
      </c>
    </row>
    <row r="309" spans="1:11" ht="13.5" x14ac:dyDescent="0.25">
      <c r="A309" s="3">
        <f>TITRES_STAT!B312</f>
        <v>42754</v>
      </c>
      <c r="B309" s="5">
        <f>TITRES_STAT!D312</f>
        <v>15.968</v>
      </c>
      <c r="C309" s="2">
        <f t="shared" si="29"/>
        <v>0</v>
      </c>
      <c r="D309" s="2">
        <f t="shared" si="30"/>
        <v>15.968</v>
      </c>
      <c r="E309" s="2">
        <f t="shared" si="32"/>
        <v>15.973990000000001</v>
      </c>
      <c r="F309" s="2">
        <f t="shared" si="33"/>
        <v>16.014409999999998</v>
      </c>
      <c r="G309" s="2">
        <f t="shared" si="35"/>
        <v>17.628067999999995</v>
      </c>
      <c r="H309" s="2">
        <f t="shared" si="31"/>
        <v>17.599130500000022</v>
      </c>
      <c r="I309" s="2">
        <f t="array" ref="I309">SUMPRODUCT(B293:B312, (ROW(B293:B312)-ROW(B293)+1)) / (20*21/2)</f>
        <v>15.933167142857142</v>
      </c>
      <c r="J309" s="2">
        <f t="shared" si="34"/>
        <v>16.320912264520519</v>
      </c>
      <c r="K309" s="2">
        <f t="shared" si="36"/>
        <v>17.229909796020277</v>
      </c>
    </row>
    <row r="310" spans="1:11" ht="13.5" x14ac:dyDescent="0.25">
      <c r="A310" s="3">
        <f>TITRES_STAT!B313</f>
        <v>42755</v>
      </c>
      <c r="B310" s="5">
        <f>TITRES_STAT!D313</f>
        <v>15.968</v>
      </c>
      <c r="C310" s="2">
        <f t="shared" si="29"/>
        <v>0</v>
      </c>
      <c r="D310" s="2">
        <f t="shared" si="30"/>
        <v>15.968</v>
      </c>
      <c r="E310" s="2">
        <f t="shared" si="32"/>
        <v>15.968</v>
      </c>
      <c r="F310" s="2">
        <f t="shared" si="33"/>
        <v>15.924589999999998</v>
      </c>
      <c r="G310" s="2">
        <f t="shared" si="35"/>
        <v>17.558207999999997</v>
      </c>
      <c r="H310" s="2">
        <f t="shared" si="31"/>
        <v>17.59164550000002</v>
      </c>
      <c r="I310" s="2">
        <f t="array" ref="I310">SUMPRODUCT(B294:B313, (ROW(B294:B313)-ROW(B294)+1)) / (20*21/2)</f>
        <v>15.915155238095236</v>
      </c>
      <c r="J310" s="2">
        <f t="shared" si="34"/>
        <v>16.28730157266142</v>
      </c>
      <c r="K310" s="2">
        <f t="shared" si="36"/>
        <v>17.180423137352815</v>
      </c>
    </row>
    <row r="311" spans="1:11" ht="13.5" x14ac:dyDescent="0.25">
      <c r="A311" s="3">
        <f>TITRES_STAT!B314</f>
        <v>42758</v>
      </c>
      <c r="B311" s="5">
        <f>TITRES_STAT!D314</f>
        <v>15.968</v>
      </c>
      <c r="C311" s="2">
        <f t="shared" si="29"/>
        <v>0</v>
      </c>
      <c r="D311" s="2">
        <f t="shared" si="30"/>
        <v>15.968</v>
      </c>
      <c r="E311" s="2">
        <f t="shared" si="32"/>
        <v>15.968</v>
      </c>
      <c r="F311" s="2">
        <f t="shared" si="33"/>
        <v>15.874689999999998</v>
      </c>
      <c r="G311" s="2">
        <f t="shared" si="35"/>
        <v>17.488347999999995</v>
      </c>
      <c r="H311" s="2">
        <f t="shared" si="31"/>
        <v>17.584160500000017</v>
      </c>
      <c r="I311" s="2">
        <f t="array" ref="I311">SUMPRODUCT(B295:B314, (ROW(B295:B314)-ROW(B295)+1)) / (20*21/2)</f>
        <v>15.896240476190473</v>
      </c>
      <c r="J311" s="2">
        <f t="shared" si="34"/>
        <v>16.256891899074617</v>
      </c>
      <c r="K311" s="2">
        <f t="shared" si="36"/>
        <v>17.132877131966431</v>
      </c>
    </row>
    <row r="312" spans="1:11" ht="13.5" x14ac:dyDescent="0.25">
      <c r="A312" s="3">
        <f>TITRES_STAT!B315</f>
        <v>42759</v>
      </c>
      <c r="B312" s="5">
        <f>TITRES_STAT!D315</f>
        <v>15.8682</v>
      </c>
      <c r="C312" s="2">
        <f t="shared" si="29"/>
        <v>-9.9800000000000111E-2</v>
      </c>
      <c r="D312" s="2">
        <f t="shared" si="30"/>
        <v>15.948040000000001</v>
      </c>
      <c r="E312" s="2">
        <f t="shared" si="32"/>
        <v>15.958020000000001</v>
      </c>
      <c r="F312" s="2">
        <f t="shared" si="33"/>
        <v>15.857724999999999</v>
      </c>
      <c r="G312" s="2">
        <f t="shared" si="35"/>
        <v>17.416491999999998</v>
      </c>
      <c r="H312" s="2">
        <f t="shared" si="31"/>
        <v>17.57617650000002</v>
      </c>
      <c r="I312" s="2">
        <f t="array" ref="I312">SUMPRODUCT(B296:B315, (ROW(B296:B315)-ROW(B296)+1)) / (20*21/2)</f>
        <v>15.876375238095235</v>
      </c>
      <c r="J312" s="2">
        <f t="shared" si="34"/>
        <v>16.219873622972273</v>
      </c>
      <c r="K312" s="2">
        <f t="shared" si="36"/>
        <v>17.083281950320689</v>
      </c>
    </row>
    <row r="313" spans="1:11" ht="13.5" x14ac:dyDescent="0.25">
      <c r="A313" s="3">
        <f>TITRES_STAT!B316</f>
        <v>42760</v>
      </c>
      <c r="B313" s="5">
        <f>TITRES_STAT!D316</f>
        <v>15.6686</v>
      </c>
      <c r="C313" s="2">
        <f t="shared" si="29"/>
        <v>-0.19960000000000022</v>
      </c>
      <c r="D313" s="2">
        <f t="shared" si="30"/>
        <v>15.888159999999999</v>
      </c>
      <c r="E313" s="2">
        <f t="shared" si="32"/>
        <v>15.92808</v>
      </c>
      <c r="F313" s="2">
        <f t="shared" si="33"/>
        <v>15.867204999999998</v>
      </c>
      <c r="G313" s="2">
        <f t="shared" si="35"/>
        <v>17.340643999999998</v>
      </c>
      <c r="H313" s="2">
        <f t="shared" si="31"/>
        <v>17.567194500000017</v>
      </c>
      <c r="I313" s="2">
        <f t="array" ref="I313">SUMPRODUCT(B297:B316, (ROW(B297:B316)-ROW(B297)+1)) / (20*21/2)</f>
        <v>15.85555952380952</v>
      </c>
      <c r="J313" s="2">
        <f t="shared" si="34"/>
        <v>16.167371373165388</v>
      </c>
      <c r="K313" s="2">
        <f t="shared" si="36"/>
        <v>17.027804226778702</v>
      </c>
    </row>
    <row r="314" spans="1:11" ht="13.5" x14ac:dyDescent="0.25">
      <c r="A314" s="3">
        <f>TITRES_STAT!B317</f>
        <v>42761</v>
      </c>
      <c r="B314" s="5">
        <f>TITRES_STAT!D317</f>
        <v>15.6686</v>
      </c>
      <c r="C314" s="2">
        <f t="shared" si="29"/>
        <v>0</v>
      </c>
      <c r="D314" s="2">
        <f t="shared" si="30"/>
        <v>15.828280000000001</v>
      </c>
      <c r="E314" s="2">
        <f t="shared" si="32"/>
        <v>15.898140000000001</v>
      </c>
      <c r="F314" s="2">
        <f t="shared" si="33"/>
        <v>15.877185000000001</v>
      </c>
      <c r="G314" s="2">
        <f t="shared" si="35"/>
        <v>17.264796</v>
      </c>
      <c r="H314" s="2">
        <f t="shared" si="31"/>
        <v>17.558212500000018</v>
      </c>
      <c r="I314" s="2">
        <f t="array" ref="I314">SUMPRODUCT(B298:B317, (ROW(B298:B317)-ROW(B298)+1)) / (20*21/2)</f>
        <v>15.829516190476188</v>
      </c>
      <c r="J314" s="2">
        <f t="shared" si="34"/>
        <v>16.119869337625826</v>
      </c>
      <c r="K314" s="2">
        <f t="shared" si="36"/>
        <v>16.974502100238361</v>
      </c>
    </row>
    <row r="315" spans="1:11" ht="13.5" x14ac:dyDescent="0.25">
      <c r="A315" s="3">
        <f>TITRES_STAT!B318</f>
        <v>42762</v>
      </c>
      <c r="B315" s="5">
        <f>TITRES_STAT!D318</f>
        <v>15.6686</v>
      </c>
      <c r="C315" s="2">
        <f t="shared" si="29"/>
        <v>0</v>
      </c>
      <c r="D315" s="2">
        <f t="shared" si="30"/>
        <v>15.7684</v>
      </c>
      <c r="E315" s="2">
        <f t="shared" si="32"/>
        <v>15.868200000000002</v>
      </c>
      <c r="F315" s="2">
        <f t="shared" si="33"/>
        <v>15.887165</v>
      </c>
      <c r="G315" s="2">
        <f t="shared" si="35"/>
        <v>17.206313999999995</v>
      </c>
      <c r="H315" s="2">
        <f t="shared" si="31"/>
        <v>17.551825500000017</v>
      </c>
      <c r="I315" s="2">
        <f t="array" ref="I315">SUMPRODUCT(B299:B318, (ROW(B299:B318)-ROW(B299)+1)) / (20*21/2)</f>
        <v>15.826997142857143</v>
      </c>
      <c r="J315" s="2">
        <f t="shared" si="34"/>
        <v>16.076891305470983</v>
      </c>
      <c r="K315" s="2">
        <f t="shared" si="36"/>
        <v>16.92329025317019</v>
      </c>
    </row>
    <row r="316" spans="1:11" ht="13.5" x14ac:dyDescent="0.25">
      <c r="A316" s="3">
        <f>TITRES_STAT!B319</f>
        <v>42765</v>
      </c>
      <c r="B316" s="5">
        <f>TITRES_STAT!D319</f>
        <v>15.6686</v>
      </c>
      <c r="C316" s="2">
        <f t="shared" si="29"/>
        <v>0</v>
      </c>
      <c r="D316" s="2">
        <f t="shared" si="30"/>
        <v>15.708519999999998</v>
      </c>
      <c r="E316" s="2">
        <f t="shared" si="32"/>
        <v>15.83826</v>
      </c>
      <c r="F316" s="2">
        <f t="shared" si="33"/>
        <v>15.892155000000002</v>
      </c>
      <c r="G316" s="2">
        <f t="shared" si="35"/>
        <v>17.147831999999994</v>
      </c>
      <c r="H316" s="2">
        <f t="shared" si="31"/>
        <v>17.547733500000017</v>
      </c>
      <c r="I316" s="2">
        <f t="array" ref="I316">SUMPRODUCT(B300:B319, (ROW(B300:B319)-ROW(B300)+1)) / (20*21/2)</f>
        <v>15.824286190476188</v>
      </c>
      <c r="J316" s="2">
        <f t="shared" si="34"/>
        <v>16.03800641923565</v>
      </c>
      <c r="K316" s="2">
        <f t="shared" si="36"/>
        <v>16.874086713830184</v>
      </c>
    </row>
    <row r="317" spans="1:11" ht="13.5" x14ac:dyDescent="0.25">
      <c r="A317" s="3">
        <f>TITRES_STAT!B320</f>
        <v>42766</v>
      </c>
      <c r="B317" s="5">
        <f>TITRES_STAT!D320</f>
        <v>15.6187</v>
      </c>
      <c r="C317" s="2">
        <f t="shared" si="29"/>
        <v>-4.9899999999999167E-2</v>
      </c>
      <c r="D317" s="2">
        <f t="shared" si="30"/>
        <v>15.658619999999999</v>
      </c>
      <c r="E317" s="2">
        <f t="shared" si="32"/>
        <v>15.803329999999999</v>
      </c>
      <c r="F317" s="2">
        <f t="shared" si="33"/>
        <v>15.894650000000002</v>
      </c>
      <c r="G317" s="2">
        <f t="shared" si="35"/>
        <v>17.088351999999993</v>
      </c>
      <c r="H317" s="2">
        <f t="shared" si="31"/>
        <v>17.543392000000019</v>
      </c>
      <c r="I317" s="2">
        <f t="array" ref="I317">SUMPRODUCT(B301:B320, (ROW(B301:B320)-ROW(B301)+1)) / (20*21/2)</f>
        <v>15.822383333333333</v>
      </c>
      <c r="J317" s="2">
        <f t="shared" si="34"/>
        <v>15.998072474546541</v>
      </c>
      <c r="K317" s="2">
        <f t="shared" si="36"/>
        <v>16.824855862307434</v>
      </c>
    </row>
    <row r="318" spans="1:11" ht="13.5" x14ac:dyDescent="0.25">
      <c r="A318" s="3">
        <f>TITRES_STAT!B321</f>
        <v>42767</v>
      </c>
      <c r="B318" s="5">
        <f>TITRES_STAT!D321</f>
        <v>15.8682</v>
      </c>
      <c r="C318" s="2">
        <f t="shared" si="29"/>
        <v>0.24949999999999939</v>
      </c>
      <c r="D318" s="2">
        <f t="shared" si="30"/>
        <v>15.698539999999999</v>
      </c>
      <c r="E318" s="2">
        <f t="shared" si="32"/>
        <v>15.793349999999998</v>
      </c>
      <c r="F318" s="2">
        <f t="shared" si="33"/>
        <v>15.886664999999999</v>
      </c>
      <c r="G318" s="2">
        <f t="shared" si="35"/>
        <v>17.033861999999996</v>
      </c>
      <c r="H318" s="2">
        <f t="shared" si="31"/>
        <v>17.540298000000014</v>
      </c>
      <c r="I318" s="2">
        <f t="array" ref="I318">SUMPRODUCT(B302:B321, (ROW(B302:B321)-ROW(B302)+1)) / (20*21/2)</f>
        <v>15.821288571428569</v>
      </c>
      <c r="J318" s="2">
        <f t="shared" si="34"/>
        <v>15.985703667446872</v>
      </c>
      <c r="K318" s="2">
        <f t="shared" si="36"/>
        <v>16.787339946138516</v>
      </c>
    </row>
    <row r="319" spans="1:11" ht="13.5" x14ac:dyDescent="0.25">
      <c r="A319" s="3">
        <f>TITRES_STAT!B322</f>
        <v>42768</v>
      </c>
      <c r="B319" s="5">
        <f>TITRES_STAT!D322</f>
        <v>15.8582</v>
      </c>
      <c r="C319" s="2">
        <f t="shared" si="29"/>
        <v>-9.9999999999997868E-3</v>
      </c>
      <c r="D319" s="2">
        <f t="shared" si="30"/>
        <v>15.736459999999999</v>
      </c>
      <c r="E319" s="2">
        <f t="shared" si="32"/>
        <v>15.78237</v>
      </c>
      <c r="F319" s="2">
        <f t="shared" si="33"/>
        <v>15.87818</v>
      </c>
      <c r="G319" s="2">
        <f t="shared" si="35"/>
        <v>16.979171999999995</v>
      </c>
      <c r="H319" s="2">
        <f t="shared" si="31"/>
        <v>17.537154000000015</v>
      </c>
      <c r="I319" s="2">
        <f t="array" ref="I319">SUMPRODUCT(B303:B322, (ROW(B303:B322)-ROW(B303)+1)) / (20*21/2)</f>
        <v>15.820716666666664</v>
      </c>
      <c r="J319" s="2">
        <f t="shared" si="34"/>
        <v>15.973560461023359</v>
      </c>
      <c r="K319" s="2">
        <f t="shared" si="36"/>
        <v>16.750903085505634</v>
      </c>
    </row>
    <row r="320" spans="1:11" ht="13.5" x14ac:dyDescent="0.25">
      <c r="A320" s="3">
        <f>TITRES_STAT!B323</f>
        <v>42769</v>
      </c>
      <c r="B320" s="5">
        <f>TITRES_STAT!D323</f>
        <v>15.8582</v>
      </c>
      <c r="C320" s="2">
        <f t="shared" si="29"/>
        <v>0</v>
      </c>
      <c r="D320" s="2">
        <f t="shared" si="30"/>
        <v>15.774379999999999</v>
      </c>
      <c r="E320" s="2">
        <f t="shared" si="32"/>
        <v>15.771390000000002</v>
      </c>
      <c r="F320" s="2">
        <f t="shared" si="33"/>
        <v>15.869695000000002</v>
      </c>
      <c r="G320" s="2">
        <f t="shared" si="35"/>
        <v>16.924481999999994</v>
      </c>
      <c r="H320" s="2">
        <f t="shared" si="31"/>
        <v>17.534010000000016</v>
      </c>
      <c r="I320" s="2">
        <f t="array" ref="I320">SUMPRODUCT(B304:B323, (ROW(B304:B323)-ROW(B304)+1)) / (20*21/2)</f>
        <v>15.820667619047622</v>
      </c>
      <c r="J320" s="2">
        <f t="shared" si="34"/>
        <v>15.962573750449705</v>
      </c>
      <c r="K320" s="2">
        <f t="shared" si="36"/>
        <v>16.71589512136816</v>
      </c>
    </row>
    <row r="321" spans="1:11" ht="13.5" x14ac:dyDescent="0.25">
      <c r="A321" s="3">
        <f>TITRES_STAT!B324</f>
        <v>42772</v>
      </c>
      <c r="B321" s="5">
        <f>TITRES_STAT!D324</f>
        <v>15.8582</v>
      </c>
      <c r="C321" s="2">
        <f t="shared" si="29"/>
        <v>0</v>
      </c>
      <c r="D321" s="2">
        <f t="shared" si="30"/>
        <v>15.812299999999999</v>
      </c>
      <c r="E321" s="2">
        <f t="shared" si="32"/>
        <v>15.760410000000002</v>
      </c>
      <c r="F321" s="2">
        <f t="shared" si="33"/>
        <v>15.864205000000002</v>
      </c>
      <c r="G321" s="2">
        <f t="shared" si="35"/>
        <v>16.869791999999993</v>
      </c>
      <c r="H321" s="2">
        <f t="shared" si="31"/>
        <v>17.530866000000017</v>
      </c>
      <c r="I321" s="2">
        <f t="array" ref="I321">SUMPRODUCT(B305:B324, (ROW(B305:B324)-ROW(B305)+1)) / (20*21/2)</f>
        <v>15.81734142857143</v>
      </c>
      <c r="J321" s="2">
        <f t="shared" si="34"/>
        <v>15.952633393264017</v>
      </c>
      <c r="K321" s="2">
        <f t="shared" si="36"/>
        <v>16.682260018569409</v>
      </c>
    </row>
    <row r="322" spans="1:11" ht="13.5" x14ac:dyDescent="0.25">
      <c r="A322" s="3">
        <f>TITRES_STAT!B325</f>
        <v>42773</v>
      </c>
      <c r="B322" s="5">
        <f>TITRES_STAT!D325</f>
        <v>15.8582</v>
      </c>
      <c r="C322" s="2">
        <f t="shared" si="29"/>
        <v>0</v>
      </c>
      <c r="D322" s="2">
        <f t="shared" si="30"/>
        <v>15.860199999999997</v>
      </c>
      <c r="E322" s="2">
        <f t="shared" si="32"/>
        <v>15.759409999999999</v>
      </c>
      <c r="F322" s="2">
        <f t="shared" si="33"/>
        <v>15.858715</v>
      </c>
      <c r="G322" s="2">
        <f t="shared" si="35"/>
        <v>16.815101999999996</v>
      </c>
      <c r="H322" s="2">
        <f t="shared" si="31"/>
        <v>17.527822000000018</v>
      </c>
      <c r="I322" s="2">
        <f t="array" ref="I322">SUMPRODUCT(B306:B325, (ROW(B306:B325)-ROW(B306)+1)) / (20*21/2)</f>
        <v>15.819480476190478</v>
      </c>
      <c r="J322" s="2">
        <f t="shared" si="34"/>
        <v>15.943639736762682</v>
      </c>
      <c r="K322" s="2">
        <f t="shared" si="36"/>
        <v>16.649943939409827</v>
      </c>
    </row>
    <row r="323" spans="1:11" ht="13.5" x14ac:dyDescent="0.25">
      <c r="A323" s="3">
        <f>TITRES_STAT!B326</f>
        <v>42774</v>
      </c>
      <c r="B323" s="5">
        <f>TITRES_STAT!D326</f>
        <v>15.8582</v>
      </c>
      <c r="C323" s="2">
        <f t="shared" si="29"/>
        <v>0</v>
      </c>
      <c r="D323" s="2">
        <f t="shared" si="30"/>
        <v>15.8582</v>
      </c>
      <c r="E323" s="2">
        <f t="shared" si="32"/>
        <v>15.778370000000001</v>
      </c>
      <c r="F323" s="2">
        <f t="shared" si="33"/>
        <v>15.853225</v>
      </c>
      <c r="G323" s="2">
        <f t="shared" si="35"/>
        <v>16.760411999999995</v>
      </c>
      <c r="H323" s="2">
        <f t="shared" si="31"/>
        <v>17.527323000000017</v>
      </c>
      <c r="I323" s="2">
        <f t="array" ref="I323">SUMPRODUCT(B307:B326, (ROW(B307:B326)-ROW(B307)+1)) / (20*21/2)</f>
        <v>15.822094761904763</v>
      </c>
      <c r="J323" s="2">
        <f t="shared" si="34"/>
        <v>15.935502618975759</v>
      </c>
      <c r="K323" s="2">
        <f t="shared" si="36"/>
        <v>16.618895157472188</v>
      </c>
    </row>
    <row r="324" spans="1:11" ht="13.5" x14ac:dyDescent="0.25">
      <c r="A324" s="3">
        <f>TITRES_STAT!B327</f>
        <v>42775</v>
      </c>
      <c r="B324" s="5">
        <f>TITRES_STAT!D327</f>
        <v>15.818300000000001</v>
      </c>
      <c r="C324" s="2">
        <f t="shared" ref="C324:C387" si="37">B324-B323</f>
        <v>-3.989999999999938E-2</v>
      </c>
      <c r="D324" s="2">
        <f t="shared" si="30"/>
        <v>15.850220000000002</v>
      </c>
      <c r="E324" s="2">
        <f t="shared" si="32"/>
        <v>15.793339999999997</v>
      </c>
      <c r="F324" s="2">
        <f t="shared" si="33"/>
        <v>15.845740000000003</v>
      </c>
      <c r="G324" s="2">
        <f t="shared" si="35"/>
        <v>16.704923999999995</v>
      </c>
      <c r="H324" s="2">
        <f t="shared" si="31"/>
        <v>17.531265000000015</v>
      </c>
      <c r="I324" s="2">
        <f t="array" ref="I324">SUMPRODUCT(B308:B327, (ROW(B308:B327)-ROW(B308)+1)) / (20*21/2)</f>
        <v>15.815679523809523</v>
      </c>
      <c r="J324" s="2">
        <f t="shared" si="34"/>
        <v>15.924340464787591</v>
      </c>
      <c r="K324" s="2">
        <f t="shared" si="36"/>
        <v>16.587499268943866</v>
      </c>
    </row>
    <row r="325" spans="1:11" ht="13.5" x14ac:dyDescent="0.25">
      <c r="A325" s="3">
        <f>TITRES_STAT!B328</f>
        <v>42776</v>
      </c>
      <c r="B325" s="5">
        <f>TITRES_STAT!D328</f>
        <v>15.8682</v>
      </c>
      <c r="C325" s="2">
        <f t="shared" si="37"/>
        <v>4.9899999999999167E-2</v>
      </c>
      <c r="D325" s="2">
        <f t="shared" si="30"/>
        <v>15.852219999999999</v>
      </c>
      <c r="E325" s="2">
        <f t="shared" si="32"/>
        <v>15.813299999999998</v>
      </c>
      <c r="F325" s="2">
        <f t="shared" si="33"/>
        <v>15.840750000000003</v>
      </c>
      <c r="G325" s="2">
        <f t="shared" si="35"/>
        <v>16.650433999999997</v>
      </c>
      <c r="H325" s="2">
        <f t="shared" si="31"/>
        <v>17.533211000000016</v>
      </c>
      <c r="I325" s="2">
        <f t="array" ref="I325">SUMPRODUCT(B309:B328, (ROW(B309:B328)-ROW(B309)+1)) / (20*21/2)</f>
        <v>15.800709999999999</v>
      </c>
      <c r="J325" s="2">
        <f t="shared" si="34"/>
        <v>15.918993753855441</v>
      </c>
      <c r="K325" s="2">
        <f t="shared" si="36"/>
        <v>16.559291454475478</v>
      </c>
    </row>
    <row r="326" spans="1:11" ht="13.5" x14ac:dyDescent="0.25">
      <c r="A326" s="3">
        <f>TITRES_STAT!B329</f>
        <v>42779</v>
      </c>
      <c r="B326" s="5">
        <f>TITRES_STAT!D329</f>
        <v>15.8682</v>
      </c>
      <c r="C326" s="2">
        <f t="shared" si="37"/>
        <v>0</v>
      </c>
      <c r="D326" s="2">
        <f t="shared" ref="D326:D389" si="38">AVERAGE(B322:B326)</f>
        <v>15.854220000000002</v>
      </c>
      <c r="E326" s="2">
        <f t="shared" si="32"/>
        <v>15.833259999999999</v>
      </c>
      <c r="F326" s="2">
        <f t="shared" si="33"/>
        <v>15.835760000000002</v>
      </c>
      <c r="G326" s="2">
        <f t="shared" si="35"/>
        <v>16.595943999999996</v>
      </c>
      <c r="H326" s="2">
        <f t="shared" si="31"/>
        <v>17.531863500000011</v>
      </c>
      <c r="I326" s="2">
        <f t="array" ref="I326">SUMPRODUCT(B310:B329, (ROW(B310:B329)-ROW(B310)+1)) / (20*21/2)</f>
        <v>15.786213809523808</v>
      </c>
      <c r="J326" s="2">
        <f t="shared" si="34"/>
        <v>15.914156253488256</v>
      </c>
      <c r="K326" s="2">
        <f t="shared" si="36"/>
        <v>16.532189828809774</v>
      </c>
    </row>
    <row r="327" spans="1:11" ht="13.5" x14ac:dyDescent="0.25">
      <c r="A327" s="3">
        <f>TITRES_STAT!B330</f>
        <v>42780</v>
      </c>
      <c r="B327" s="5">
        <f>TITRES_STAT!D330</f>
        <v>15.7684</v>
      </c>
      <c r="C327" s="2">
        <f t="shared" si="37"/>
        <v>-9.9800000000000111E-2</v>
      </c>
      <c r="D327" s="2">
        <f t="shared" si="38"/>
        <v>15.836259999999999</v>
      </c>
      <c r="E327" s="2">
        <f t="shared" si="32"/>
        <v>15.848230000000001</v>
      </c>
      <c r="F327" s="2">
        <f t="shared" si="33"/>
        <v>15.825780000000004</v>
      </c>
      <c r="G327" s="2">
        <f t="shared" si="35"/>
        <v>16.539457999999996</v>
      </c>
      <c r="H327" s="2">
        <f t="shared" si="31"/>
        <v>17.527622000000012</v>
      </c>
      <c r="I327" s="2">
        <f t="array" ref="I327">SUMPRODUCT(B311:B330, (ROW(B311:B330)-ROW(B311)+1)) / (20*21/2)</f>
        <v>15.771295714285714</v>
      </c>
      <c r="J327" s="2">
        <f t="shared" si="34"/>
        <v>15.900274705536994</v>
      </c>
      <c r="K327" s="2">
        <f t="shared" si="36"/>
        <v>16.502237286503508</v>
      </c>
    </row>
    <row r="328" spans="1:11" ht="13.5" x14ac:dyDescent="0.25">
      <c r="A328" s="3">
        <f>TITRES_STAT!B331</f>
        <v>42781</v>
      </c>
      <c r="B328" s="5">
        <f>TITRES_STAT!D331</f>
        <v>15.6686</v>
      </c>
      <c r="C328" s="2">
        <f t="shared" si="37"/>
        <v>-9.9800000000000111E-2</v>
      </c>
      <c r="D328" s="2">
        <f t="shared" si="38"/>
        <v>15.798340000000001</v>
      </c>
      <c r="E328" s="2">
        <f t="shared" si="32"/>
        <v>15.82827</v>
      </c>
      <c r="F328" s="2">
        <f t="shared" si="33"/>
        <v>15.81081</v>
      </c>
      <c r="G328" s="2">
        <f t="shared" si="35"/>
        <v>16.480976000000002</v>
      </c>
      <c r="H328" s="2">
        <f t="shared" si="31"/>
        <v>17.522881500000011</v>
      </c>
      <c r="I328" s="2">
        <f t="array" ref="I328">SUMPRODUCT(B312:B331, (ROW(B312:B331)-ROW(B312)+1)) / (20*21/2)</f>
        <v>15.757945714285713</v>
      </c>
      <c r="J328" s="2">
        <f t="shared" si="34"/>
        <v>15.878210447866804</v>
      </c>
      <c r="K328" s="2">
        <f t="shared" si="36"/>
        <v>16.469545628209254</v>
      </c>
    </row>
    <row r="329" spans="1:11" ht="13.5" x14ac:dyDescent="0.25">
      <c r="A329" s="3">
        <f>TITRES_STAT!B332</f>
        <v>42782</v>
      </c>
      <c r="B329" s="5">
        <f>TITRES_STAT!D332</f>
        <v>15.6586</v>
      </c>
      <c r="C329" s="2">
        <f t="shared" si="37"/>
        <v>-9.9999999999997868E-3</v>
      </c>
      <c r="D329" s="2">
        <f t="shared" si="38"/>
        <v>15.766399999999999</v>
      </c>
      <c r="E329" s="2">
        <f t="shared" si="32"/>
        <v>15.808310000000002</v>
      </c>
      <c r="F329" s="2">
        <f t="shared" si="33"/>
        <v>15.795340000000001</v>
      </c>
      <c r="G329" s="2">
        <f t="shared" si="35"/>
        <v>16.423490000000001</v>
      </c>
      <c r="H329" s="2">
        <f t="shared" si="31"/>
        <v>17.518091000000009</v>
      </c>
      <c r="I329" s="2">
        <f t="array" ref="I329">SUMPRODUCT(B313:B332, (ROW(B313:B332)-ROW(B313)+1)) / (20*21/2)</f>
        <v>15.806039999999999</v>
      </c>
      <c r="J329" s="2">
        <f t="shared" si="34"/>
        <v>15.857295167117586</v>
      </c>
      <c r="K329" s="2">
        <f t="shared" si="36"/>
        <v>16.437743838867714</v>
      </c>
    </row>
    <row r="330" spans="1:11" ht="13.5" x14ac:dyDescent="0.25">
      <c r="A330" s="3">
        <f>TITRES_STAT!B333</f>
        <v>42783</v>
      </c>
      <c r="B330" s="5">
        <f>TITRES_STAT!D333</f>
        <v>15.6387</v>
      </c>
      <c r="C330" s="2">
        <f t="shared" si="37"/>
        <v>-1.9899999999999807E-2</v>
      </c>
      <c r="D330" s="2">
        <f t="shared" si="38"/>
        <v>15.720499999999998</v>
      </c>
      <c r="E330" s="2">
        <f t="shared" si="32"/>
        <v>15.786359999999998</v>
      </c>
      <c r="F330" s="2">
        <f t="shared" si="33"/>
        <v>15.778875000000005</v>
      </c>
      <c r="G330" s="2">
        <f t="shared" si="35"/>
        <v>16.365606</v>
      </c>
      <c r="H330" s="2">
        <f t="shared" ref="H330:H393" si="39">AVERAGE(B131:B330)</f>
        <v>17.510806000000006</v>
      </c>
      <c r="I330" s="2">
        <f t="array" ref="I330">SUMPRODUCT(B314:B333, (ROW(B314:B333)-ROW(B314)+1)) / (20*21/2)</f>
        <v>15.852233333333331</v>
      </c>
      <c r="J330" s="2">
        <f t="shared" si="34"/>
        <v>15.836476579773054</v>
      </c>
      <c r="K330" s="2">
        <f t="shared" si="36"/>
        <v>16.406408786363098</v>
      </c>
    </row>
    <row r="331" spans="1:11" ht="13.5" x14ac:dyDescent="0.25">
      <c r="A331" s="3">
        <f>TITRES_STAT!B334</f>
        <v>42786</v>
      </c>
      <c r="B331" s="5">
        <f>TITRES_STAT!D334</f>
        <v>15.6387</v>
      </c>
      <c r="C331" s="2">
        <f t="shared" si="37"/>
        <v>0</v>
      </c>
      <c r="D331" s="2">
        <f t="shared" si="38"/>
        <v>15.674599999999998</v>
      </c>
      <c r="E331" s="2">
        <f t="shared" si="32"/>
        <v>15.764410000000002</v>
      </c>
      <c r="F331" s="2">
        <f t="shared" si="33"/>
        <v>15.762409999999999</v>
      </c>
      <c r="G331" s="2">
        <f t="shared" si="35"/>
        <v>16.307722000000002</v>
      </c>
      <c r="H331" s="2">
        <f t="shared" si="39"/>
        <v>17.500976000000005</v>
      </c>
      <c r="I331" s="2">
        <f t="array" ref="I331">SUMPRODUCT(B315:B334, (ROW(B315:B334)-ROW(B315)+1)) / (20*21/2)</f>
        <v>15.857556190476188</v>
      </c>
      <c r="J331" s="2">
        <f t="shared" si="34"/>
        <v>15.817640715032763</v>
      </c>
      <c r="K331" s="2">
        <f t="shared" si="36"/>
        <v>16.376302559446898</v>
      </c>
    </row>
    <row r="332" spans="1:11" ht="13.5" x14ac:dyDescent="0.25">
      <c r="A332" s="3">
        <f>TITRES_STAT!B335</f>
        <v>42787</v>
      </c>
      <c r="B332" s="5">
        <f>TITRES_STAT!D335</f>
        <v>16.267399999999999</v>
      </c>
      <c r="C332" s="2">
        <f t="shared" si="37"/>
        <v>0.62869999999999848</v>
      </c>
      <c r="D332" s="2">
        <f t="shared" si="38"/>
        <v>15.7744</v>
      </c>
      <c r="E332" s="2">
        <f t="shared" ref="E332:E395" si="40">AVERAGE(B323:B332)</f>
        <v>15.805330000000001</v>
      </c>
      <c r="F332" s="2">
        <f t="shared" si="33"/>
        <v>15.78237</v>
      </c>
      <c r="G332" s="2">
        <f t="shared" si="35"/>
        <v>16.262412000000001</v>
      </c>
      <c r="H332" s="2">
        <f t="shared" si="39"/>
        <v>17.49823150000001</v>
      </c>
      <c r="I332" s="2">
        <f t="array" ref="I332">SUMPRODUCT(B316:B335, (ROW(B316:B335)-ROW(B316)+1)) / (20*21/2)</f>
        <v>15.871433333333334</v>
      </c>
      <c r="J332" s="2">
        <f t="shared" si="34"/>
        <v>15.860474932648691</v>
      </c>
      <c r="K332" s="2">
        <f t="shared" si="36"/>
        <v>16.372031870841138</v>
      </c>
    </row>
    <row r="333" spans="1:11" ht="13.5" x14ac:dyDescent="0.25">
      <c r="A333" s="3">
        <f>TITRES_STAT!B336</f>
        <v>42788</v>
      </c>
      <c r="B333" s="5">
        <f>TITRES_STAT!D336</f>
        <v>16.267399999999999</v>
      </c>
      <c r="C333" s="2">
        <f t="shared" si="37"/>
        <v>0</v>
      </c>
      <c r="D333" s="2">
        <f t="shared" si="38"/>
        <v>15.894159999999999</v>
      </c>
      <c r="E333" s="2">
        <f t="shared" si="40"/>
        <v>15.846250000000003</v>
      </c>
      <c r="F333" s="2">
        <f t="shared" si="33"/>
        <v>15.812310000000002</v>
      </c>
      <c r="G333" s="2">
        <f t="shared" si="35"/>
        <v>16.217102000000001</v>
      </c>
      <c r="H333" s="2">
        <f t="shared" si="39"/>
        <v>17.496485000000007</v>
      </c>
      <c r="I333" s="2">
        <f t="array" ref="I333">SUMPRODUCT(B317:B336, (ROW(B317:B336)-ROW(B317)+1)) / (20*21/2)</f>
        <v>15.883884761904762</v>
      </c>
      <c r="J333" s="2">
        <f t="shared" si="34"/>
        <v>15.899229700967863</v>
      </c>
      <c r="K333" s="2">
        <f t="shared" si="36"/>
        <v>16.367928660219917</v>
      </c>
    </row>
    <row r="334" spans="1:11" ht="13.5" x14ac:dyDescent="0.25">
      <c r="A334" s="3">
        <f>TITRES_STAT!B337</f>
        <v>42789</v>
      </c>
      <c r="B334" s="5">
        <f>TITRES_STAT!D337</f>
        <v>15.8682</v>
      </c>
      <c r="C334" s="2">
        <f t="shared" si="37"/>
        <v>-0.39919999999999867</v>
      </c>
      <c r="D334" s="2">
        <f t="shared" si="38"/>
        <v>15.936079999999999</v>
      </c>
      <c r="E334" s="2">
        <f t="shared" si="40"/>
        <v>15.851239999999999</v>
      </c>
      <c r="F334" s="2">
        <f t="shared" si="33"/>
        <v>15.822290000000001</v>
      </c>
      <c r="G334" s="2">
        <f t="shared" si="35"/>
        <v>16.163808000000003</v>
      </c>
      <c r="H334" s="2">
        <f t="shared" si="39"/>
        <v>17.495187500000007</v>
      </c>
      <c r="I334" s="2">
        <f t="array" ref="I334">SUMPRODUCT(B318:B337, (ROW(B318:B337)-ROW(B318)+1)) / (20*21/2)</f>
        <v>15.896815238095236</v>
      </c>
      <c r="J334" s="2">
        <f t="shared" si="34"/>
        <v>15.896274491351877</v>
      </c>
      <c r="K334" s="2">
        <f t="shared" si="36"/>
        <v>16.34833145785835</v>
      </c>
    </row>
    <row r="335" spans="1:11" ht="13.5" x14ac:dyDescent="0.25">
      <c r="A335" s="3">
        <f>TITRES_STAT!B338</f>
        <v>42790</v>
      </c>
      <c r="B335" s="5">
        <f>TITRES_STAT!D338</f>
        <v>15.968</v>
      </c>
      <c r="C335" s="2">
        <f t="shared" si="37"/>
        <v>9.9800000000000111E-2</v>
      </c>
      <c r="D335" s="2">
        <f t="shared" si="38"/>
        <v>16.001939999999998</v>
      </c>
      <c r="E335" s="2">
        <f t="shared" si="40"/>
        <v>15.861219999999998</v>
      </c>
      <c r="F335" s="2">
        <f t="shared" si="33"/>
        <v>15.837260000000001</v>
      </c>
      <c r="G335" s="2">
        <f t="shared" si="35"/>
        <v>16.113908000000002</v>
      </c>
      <c r="H335" s="2">
        <f t="shared" si="39"/>
        <v>17.494339000000007</v>
      </c>
      <c r="I335" s="2">
        <f t="array" ref="I335">SUMPRODUCT(B319:B338, (ROW(B319:B338)-ROW(B319)+1)) / (20*21/2)</f>
        <v>15.934596666666668</v>
      </c>
      <c r="J335" s="2">
        <f t="shared" si="34"/>
        <v>15.903105492175508</v>
      </c>
      <c r="K335" s="2">
        <f t="shared" si="36"/>
        <v>16.333416498726653</v>
      </c>
    </row>
    <row r="336" spans="1:11" ht="13.5" x14ac:dyDescent="0.25">
      <c r="A336" s="3">
        <f>TITRES_STAT!B339</f>
        <v>42793</v>
      </c>
      <c r="B336" s="5">
        <f>TITRES_STAT!D339</f>
        <v>15.968</v>
      </c>
      <c r="C336" s="2">
        <f t="shared" si="37"/>
        <v>0</v>
      </c>
      <c r="D336" s="2">
        <f t="shared" si="38"/>
        <v>16.067799999999998</v>
      </c>
      <c r="E336" s="2">
        <f t="shared" si="40"/>
        <v>15.871199999999996</v>
      </c>
      <c r="F336" s="2">
        <f t="shared" si="33"/>
        <v>15.852230000000002</v>
      </c>
      <c r="G336" s="2">
        <f t="shared" si="35"/>
        <v>16.064008000000001</v>
      </c>
      <c r="H336" s="2">
        <f t="shared" si="39"/>
        <v>17.493341000000004</v>
      </c>
      <c r="I336" s="2">
        <f t="array" ref="I336">SUMPRODUCT(B320:B339, (ROW(B320:B339)-ROW(B320)+1)) / (20*21/2)</f>
        <v>15.970477142857142</v>
      </c>
      <c r="J336" s="2">
        <f t="shared" si="34"/>
        <v>15.909285921492126</v>
      </c>
      <c r="K336" s="2">
        <f t="shared" si="36"/>
        <v>16.319086439953058</v>
      </c>
    </row>
    <row r="337" spans="1:11" ht="13.5" x14ac:dyDescent="0.25">
      <c r="A337" s="3">
        <f>TITRES_STAT!B340</f>
        <v>42794</v>
      </c>
      <c r="B337" s="5">
        <f>TITRES_STAT!D340</f>
        <v>15.988</v>
      </c>
      <c r="C337" s="2">
        <f t="shared" si="37"/>
        <v>1.9999999999999574E-2</v>
      </c>
      <c r="D337" s="2">
        <f t="shared" si="38"/>
        <v>16.01192</v>
      </c>
      <c r="E337" s="2">
        <f t="shared" si="40"/>
        <v>15.89316</v>
      </c>
      <c r="F337" s="2">
        <f t="shared" si="33"/>
        <v>15.870695000000003</v>
      </c>
      <c r="G337" s="2">
        <f t="shared" si="35"/>
        <v>16.014507999999999</v>
      </c>
      <c r="H337" s="2">
        <f t="shared" si="39"/>
        <v>17.492443000000002</v>
      </c>
      <c r="I337" s="2">
        <f t="array" ref="I337">SUMPRODUCT(B321:B340, (ROW(B321:B340)-ROW(B321)+1)) / (20*21/2)</f>
        <v>16.023418571428572</v>
      </c>
      <c r="J337" s="2">
        <f t="shared" si="34"/>
        <v>15.916782500397638</v>
      </c>
      <c r="K337" s="2">
        <f t="shared" si="36"/>
        <v>16.306102657994114</v>
      </c>
    </row>
    <row r="338" spans="1:11" ht="13.5" x14ac:dyDescent="0.25">
      <c r="A338" s="3">
        <f>TITRES_STAT!B341</f>
        <v>42795</v>
      </c>
      <c r="B338" s="5">
        <f>TITRES_STAT!D341</f>
        <v>16.267399999999999</v>
      </c>
      <c r="C338" s="2">
        <f t="shared" si="37"/>
        <v>0.27939999999999898</v>
      </c>
      <c r="D338" s="2">
        <f t="shared" si="38"/>
        <v>16.011919999999996</v>
      </c>
      <c r="E338" s="2">
        <f t="shared" si="40"/>
        <v>15.953040000000001</v>
      </c>
      <c r="F338" s="2">
        <f t="shared" si="33"/>
        <v>15.890655000000004</v>
      </c>
      <c r="G338" s="2">
        <f t="shared" si="35"/>
        <v>15.970596</v>
      </c>
      <c r="H338" s="2">
        <f t="shared" si="39"/>
        <v>17.494588500000003</v>
      </c>
      <c r="I338" s="2">
        <f t="array" ref="I338">SUMPRODUCT(B322:B341, (ROW(B322:B341)-ROW(B322)+1)) / (20*21/2)</f>
        <v>16.073460952380952</v>
      </c>
      <c r="J338" s="2">
        <f t="shared" si="34"/>
        <v>15.95017464321691</v>
      </c>
      <c r="K338" s="2">
        <f t="shared" si="36"/>
        <v>16.304584906700228</v>
      </c>
    </row>
    <row r="339" spans="1:11" ht="13.5" x14ac:dyDescent="0.25">
      <c r="A339" s="3">
        <f>TITRES_STAT!B342</f>
        <v>42796</v>
      </c>
      <c r="B339" s="5">
        <f>TITRES_STAT!D342</f>
        <v>16.267399999999999</v>
      </c>
      <c r="C339" s="2">
        <f t="shared" si="37"/>
        <v>0</v>
      </c>
      <c r="D339" s="2">
        <f t="shared" si="38"/>
        <v>16.091760000000001</v>
      </c>
      <c r="E339" s="2">
        <f t="shared" si="40"/>
        <v>16.013920000000002</v>
      </c>
      <c r="F339" s="2">
        <f t="shared" si="33"/>
        <v>15.911115000000004</v>
      </c>
      <c r="G339" s="2">
        <f t="shared" si="35"/>
        <v>15.926683999999996</v>
      </c>
      <c r="H339" s="2">
        <f t="shared" si="39"/>
        <v>17.496085500000003</v>
      </c>
      <c r="I339" s="2">
        <f t="array" ref="I339">SUMPRODUCT(B323:B342, (ROW(B323:B342)-ROW(B323)+1)) / (20*21/2)</f>
        <v>16.111099523809525</v>
      </c>
      <c r="J339" s="2">
        <f t="shared" si="34"/>
        <v>15.980386581958156</v>
      </c>
      <c r="K339" s="2">
        <f t="shared" si="36"/>
        <v>16.303126675064924</v>
      </c>
    </row>
    <row r="340" spans="1:11" ht="13.5" x14ac:dyDescent="0.25">
      <c r="A340" s="3">
        <f>TITRES_STAT!B343</f>
        <v>42797</v>
      </c>
      <c r="B340" s="5">
        <f>TITRES_STAT!D343</f>
        <v>16.466999999999999</v>
      </c>
      <c r="C340" s="2">
        <f t="shared" si="37"/>
        <v>0.19960000000000022</v>
      </c>
      <c r="D340" s="2">
        <f t="shared" si="38"/>
        <v>16.191559999999999</v>
      </c>
      <c r="E340" s="2">
        <f t="shared" si="40"/>
        <v>16.096750000000004</v>
      </c>
      <c r="F340" s="2">
        <f t="shared" ref="F340:F403" si="41">AVERAGE(B321:B340)</f>
        <v>15.941554999999999</v>
      </c>
      <c r="G340" s="2">
        <f t="shared" si="35"/>
        <v>15.900735999999995</v>
      </c>
      <c r="H340" s="2">
        <f t="shared" si="39"/>
        <v>17.496185500000003</v>
      </c>
      <c r="I340" s="2">
        <f t="array" ref="I340">SUMPRODUCT(B324:B343, (ROW(B324:B343)-ROW(B324)+1)) / (20*21/2)</f>
        <v>16.146314285714283</v>
      </c>
      <c r="J340" s="2">
        <f t="shared" si="34"/>
        <v>16.026730717009759</v>
      </c>
      <c r="K340" s="2">
        <f t="shared" si="36"/>
        <v>16.309553079964338</v>
      </c>
    </row>
    <row r="341" spans="1:11" ht="13.5" x14ac:dyDescent="0.25">
      <c r="A341" s="3">
        <f>TITRES_STAT!B344</f>
        <v>42800</v>
      </c>
      <c r="B341" s="5">
        <f>TITRES_STAT!D344</f>
        <v>16.466999999999999</v>
      </c>
      <c r="C341" s="2">
        <f t="shared" si="37"/>
        <v>0</v>
      </c>
      <c r="D341" s="2">
        <f t="shared" si="38"/>
        <v>16.291359999999997</v>
      </c>
      <c r="E341" s="2">
        <f t="shared" si="40"/>
        <v>16.179579999999998</v>
      </c>
      <c r="F341" s="2">
        <f t="shared" si="41"/>
        <v>15.971994999999998</v>
      </c>
      <c r="G341" s="2">
        <f t="shared" si="35"/>
        <v>15.890755999999996</v>
      </c>
      <c r="H341" s="2">
        <f t="shared" si="39"/>
        <v>17.496285500000003</v>
      </c>
      <c r="I341" s="2">
        <f t="array" ref="I341">SUMPRODUCT(B325:B344, (ROW(B325:B344)-ROW(B325)+1)) / (20*21/2)</f>
        <v>16.179105238095236</v>
      </c>
      <c r="J341" s="2">
        <f t="shared" ref="J341:J404" si="42">$J$4*B341+J340*(1-$J$4)</f>
        <v>16.068661124913589</v>
      </c>
      <c r="K341" s="2">
        <f t="shared" si="36"/>
        <v>16.315727468985344</v>
      </c>
    </row>
    <row r="342" spans="1:11" ht="13.5" x14ac:dyDescent="0.25">
      <c r="A342" s="3">
        <f>TITRES_STAT!B345</f>
        <v>42801</v>
      </c>
      <c r="B342" s="5">
        <f>TITRES_STAT!D345</f>
        <v>16.3672</v>
      </c>
      <c r="C342" s="2">
        <f t="shared" si="37"/>
        <v>-9.9799999999998334E-2</v>
      </c>
      <c r="D342" s="2">
        <f t="shared" si="38"/>
        <v>16.367199999999997</v>
      </c>
      <c r="E342" s="2">
        <f t="shared" si="40"/>
        <v>16.189559999999997</v>
      </c>
      <c r="F342" s="2">
        <f t="shared" si="41"/>
        <v>15.997444999999999</v>
      </c>
      <c r="G342" s="2">
        <f t="shared" si="35"/>
        <v>15.893949999999997</v>
      </c>
      <c r="H342" s="2">
        <f t="shared" si="39"/>
        <v>17.493241500000003</v>
      </c>
      <c r="I342" s="2">
        <f t="array" ref="I342">SUMPRODUCT(B326:B345, (ROW(B326:B345)-ROW(B326)+1)) / (20*21/2)</f>
        <v>16.209282380952381</v>
      </c>
      <c r="J342" s="2">
        <f t="shared" si="42"/>
        <v>16.097093398731342</v>
      </c>
      <c r="K342" s="2">
        <f t="shared" si="36"/>
        <v>16.317745999613372</v>
      </c>
    </row>
    <row r="343" spans="1:11" ht="13.5" x14ac:dyDescent="0.25">
      <c r="A343" s="3">
        <f>TITRES_STAT!B346</f>
        <v>42802</v>
      </c>
      <c r="B343" s="5">
        <f>TITRES_STAT!D346</f>
        <v>16.3672</v>
      </c>
      <c r="C343" s="2">
        <f t="shared" si="37"/>
        <v>0</v>
      </c>
      <c r="D343" s="2">
        <f t="shared" si="38"/>
        <v>16.387159999999998</v>
      </c>
      <c r="E343" s="2">
        <f t="shared" si="40"/>
        <v>16.199539999999995</v>
      </c>
      <c r="F343" s="2">
        <f t="shared" si="41"/>
        <v>16.022895000000002</v>
      </c>
      <c r="G343" s="2">
        <f t="shared" si="35"/>
        <v>15.911713999999996</v>
      </c>
      <c r="H343" s="2">
        <f t="shared" si="39"/>
        <v>17.485357500000006</v>
      </c>
      <c r="I343" s="2">
        <f t="array" ref="I343">SUMPRODUCT(B327:B346, (ROW(B327:B346)-ROW(B327)+1)) / (20*21/2)</f>
        <v>16.237083333333334</v>
      </c>
      <c r="J343" s="2">
        <f t="shared" si="42"/>
        <v>16.122817836947405</v>
      </c>
      <c r="K343" s="2">
        <f t="shared" si="36"/>
        <v>16.319685372177556</v>
      </c>
    </row>
    <row r="344" spans="1:11" ht="13.5" x14ac:dyDescent="0.25">
      <c r="A344" s="3">
        <f>TITRES_STAT!B347</f>
        <v>42803</v>
      </c>
      <c r="B344" s="5">
        <f>TITRES_STAT!D347</f>
        <v>16.3672</v>
      </c>
      <c r="C344" s="2">
        <f t="shared" si="37"/>
        <v>0</v>
      </c>
      <c r="D344" s="2">
        <f t="shared" si="38"/>
        <v>16.407119999999999</v>
      </c>
      <c r="E344" s="2">
        <f t="shared" si="40"/>
        <v>16.24944</v>
      </c>
      <c r="F344" s="2">
        <f t="shared" si="41"/>
        <v>16.050340000000002</v>
      </c>
      <c r="G344" s="2">
        <f t="shared" si="35"/>
        <v>15.929677999999997</v>
      </c>
      <c r="H344" s="2">
        <f t="shared" si="39"/>
        <v>17.477373500000006</v>
      </c>
      <c r="I344" s="2">
        <f t="array" ref="I344">SUMPRODUCT(B328:B347, (ROW(B328:B347)-ROW(B328)+1)) / (20*21/2)</f>
        <v>16.193127142857143</v>
      </c>
      <c r="J344" s="2">
        <f t="shared" si="42"/>
        <v>16.1460923286667</v>
      </c>
      <c r="K344" s="2">
        <f t="shared" si="36"/>
        <v>16.321548690915691</v>
      </c>
    </row>
    <row r="345" spans="1:11" ht="13.5" x14ac:dyDescent="0.25">
      <c r="A345" s="3">
        <f>TITRES_STAT!B348</f>
        <v>42804</v>
      </c>
      <c r="B345" s="5">
        <f>TITRES_STAT!D348</f>
        <v>16.3672</v>
      </c>
      <c r="C345" s="2">
        <f t="shared" si="37"/>
        <v>0</v>
      </c>
      <c r="D345" s="2">
        <f t="shared" si="38"/>
        <v>16.387159999999998</v>
      </c>
      <c r="E345" s="2">
        <f t="shared" si="40"/>
        <v>16.289359999999999</v>
      </c>
      <c r="F345" s="2">
        <f t="shared" si="41"/>
        <v>16.075290000000003</v>
      </c>
      <c r="G345" s="2">
        <f t="shared" si="35"/>
        <v>15.947641999999997</v>
      </c>
      <c r="H345" s="2">
        <f t="shared" si="39"/>
        <v>17.469389500000005</v>
      </c>
      <c r="I345" s="2">
        <f t="array" ref="I345">SUMPRODUCT(B329:B348, (ROW(B329:B348)-ROW(B329)+1)) / (20*21/2)</f>
        <v>16.167845714285711</v>
      </c>
      <c r="J345" s="2">
        <f t="shared" si="42"/>
        <v>16.167150202127015</v>
      </c>
      <c r="K345" s="2">
        <f t="shared" si="36"/>
        <v>16.323338938330764</v>
      </c>
    </row>
    <row r="346" spans="1:11" ht="13.5" x14ac:dyDescent="0.25">
      <c r="A346" s="3">
        <f>TITRES_STAT!B349</f>
        <v>42807</v>
      </c>
      <c r="B346" s="5">
        <f>TITRES_STAT!D349</f>
        <v>16.3672</v>
      </c>
      <c r="C346" s="2">
        <f t="shared" si="37"/>
        <v>0</v>
      </c>
      <c r="D346" s="2">
        <f t="shared" si="38"/>
        <v>16.3672</v>
      </c>
      <c r="E346" s="2">
        <f t="shared" si="40"/>
        <v>16.329279999999997</v>
      </c>
      <c r="F346" s="2">
        <f t="shared" si="41"/>
        <v>16.100240000000007</v>
      </c>
      <c r="G346" s="2">
        <f t="shared" si="35"/>
        <v>15.963609999999996</v>
      </c>
      <c r="H346" s="2">
        <f t="shared" si="39"/>
        <v>17.461405500000009</v>
      </c>
      <c r="I346" s="2">
        <f t="array" ref="I346">SUMPRODUCT(B330:B349, (ROW(B330:B349)-ROW(B330)+1)) / (20*21/2)</f>
        <v>16.141803809523811</v>
      </c>
      <c r="J346" s="2">
        <f t="shared" si="42"/>
        <v>16.186202563829205</v>
      </c>
      <c r="K346" s="2">
        <f t="shared" si="36"/>
        <v>16.325058979964851</v>
      </c>
    </row>
    <row r="347" spans="1:11" ht="13.5" x14ac:dyDescent="0.25">
      <c r="A347" s="3">
        <f>TITRES_STAT!B350</f>
        <v>42808</v>
      </c>
      <c r="B347" s="5">
        <f>TITRES_STAT!D350</f>
        <v>15.6387</v>
      </c>
      <c r="C347" s="2">
        <f t="shared" si="37"/>
        <v>-0.72850000000000037</v>
      </c>
      <c r="D347" s="2">
        <f t="shared" si="38"/>
        <v>16.221499999999999</v>
      </c>
      <c r="E347" s="2">
        <f t="shared" si="40"/>
        <v>16.294349999999998</v>
      </c>
      <c r="F347" s="2">
        <f t="shared" si="41"/>
        <v>16.093755000000005</v>
      </c>
      <c r="G347" s="2">
        <f t="shared" si="35"/>
        <v>15.965007999999996</v>
      </c>
      <c r="H347" s="2">
        <f t="shared" si="39"/>
        <v>17.449779000000007</v>
      </c>
      <c r="I347" s="2">
        <f t="array" ref="I347">SUMPRODUCT(B331:B350, (ROW(B331:B350)-ROW(B331)+1)) / (20*21/2)</f>
        <v>16.156772857142858</v>
      </c>
      <c r="J347" s="2">
        <f t="shared" si="42"/>
        <v>16.134059462512138</v>
      </c>
      <c r="K347" s="2">
        <f t="shared" si="36"/>
        <v>16.298142941534856</v>
      </c>
    </row>
    <row r="348" spans="1:11" ht="13.5" x14ac:dyDescent="0.25">
      <c r="A348" s="3">
        <f>TITRES_STAT!B351</f>
        <v>42809</v>
      </c>
      <c r="B348" s="5">
        <f>TITRES_STAT!D351</f>
        <v>15.8283</v>
      </c>
      <c r="C348" s="2">
        <f t="shared" si="37"/>
        <v>0.18960000000000043</v>
      </c>
      <c r="D348" s="2">
        <f t="shared" si="38"/>
        <v>16.113720000000001</v>
      </c>
      <c r="E348" s="2">
        <f t="shared" si="40"/>
        <v>16.250440000000001</v>
      </c>
      <c r="F348" s="2">
        <f t="shared" si="41"/>
        <v>16.101740000000007</v>
      </c>
      <c r="G348" s="2">
        <f t="shared" si="35"/>
        <v>15.961015999999995</v>
      </c>
      <c r="H348" s="2">
        <f t="shared" si="39"/>
        <v>17.44179500000001</v>
      </c>
      <c r="I348" s="2">
        <f t="array" ref="I348">SUMPRODUCT(B332:B351, (ROW(B332:B351)-ROW(B332)+1)) / (20*21/2)</f>
        <v>16.125976666666666</v>
      </c>
      <c r="J348" s="2">
        <f t="shared" si="42"/>
        <v>16.104939513701456</v>
      </c>
      <c r="K348" s="2">
        <f t="shared" si="36"/>
        <v>16.279717728141332</v>
      </c>
    </row>
    <row r="349" spans="1:11" ht="13.5" x14ac:dyDescent="0.25">
      <c r="A349" s="3">
        <f>TITRES_STAT!B352</f>
        <v>42810</v>
      </c>
      <c r="B349" s="5">
        <f>TITRES_STAT!D352</f>
        <v>15.8283</v>
      </c>
      <c r="C349" s="2">
        <f t="shared" si="37"/>
        <v>0</v>
      </c>
      <c r="D349" s="2">
        <f t="shared" si="38"/>
        <v>16.005940000000002</v>
      </c>
      <c r="E349" s="2">
        <f t="shared" si="40"/>
        <v>16.206530000000001</v>
      </c>
      <c r="F349" s="2">
        <f t="shared" si="41"/>
        <v>16.110225000000003</v>
      </c>
      <c r="G349" s="2">
        <f t="shared" si="35"/>
        <v>15.957023999999999</v>
      </c>
      <c r="H349" s="2">
        <f t="shared" si="39"/>
        <v>17.433112500000011</v>
      </c>
      <c r="I349" s="2">
        <f t="array" ref="I349">SUMPRODUCT(B333:B352, (ROW(B333:B352)-ROW(B333)+1)) / (20*21/2)</f>
        <v>16.145649047619049</v>
      </c>
      <c r="J349" s="2">
        <f t="shared" si="42"/>
        <v>16.078592893348937</v>
      </c>
      <c r="K349" s="2">
        <f t="shared" si="36"/>
        <v>16.262015072135792</v>
      </c>
    </row>
    <row r="350" spans="1:11" ht="13.5" x14ac:dyDescent="0.25">
      <c r="A350" s="3">
        <f>TITRES_STAT!B353</f>
        <v>42811</v>
      </c>
      <c r="B350" s="5">
        <f>TITRES_STAT!D353</f>
        <v>16.267399999999999</v>
      </c>
      <c r="C350" s="2">
        <f t="shared" si="37"/>
        <v>0.43909999999999805</v>
      </c>
      <c r="D350" s="2">
        <f t="shared" si="38"/>
        <v>15.985979999999998</v>
      </c>
      <c r="E350" s="2">
        <f t="shared" si="40"/>
        <v>16.18657</v>
      </c>
      <c r="F350" s="2">
        <f t="shared" si="41"/>
        <v>16.141660000000005</v>
      </c>
      <c r="G350" s="2">
        <f t="shared" si="35"/>
        <v>15.961813999999997</v>
      </c>
      <c r="H350" s="2">
        <f t="shared" si="39"/>
        <v>17.427274000000011</v>
      </c>
      <c r="I350" s="2">
        <f t="array" ref="I350">SUMPRODUCT(B334:B353, (ROW(B334:B353)-ROW(B334)+1)) / (20*21/2)</f>
        <v>16.164893809523811</v>
      </c>
      <c r="J350" s="2">
        <f t="shared" si="42"/>
        <v>16.096574522553802</v>
      </c>
      <c r="K350" s="2">
        <f t="shared" si="36"/>
        <v>16.262226245777526</v>
      </c>
    </row>
    <row r="351" spans="1:11" ht="13.5" x14ac:dyDescent="0.25">
      <c r="A351" s="3">
        <f>TITRES_STAT!B354</f>
        <v>42815</v>
      </c>
      <c r="B351" s="5">
        <f>TITRES_STAT!D354</f>
        <v>15.818300000000001</v>
      </c>
      <c r="C351" s="2">
        <f t="shared" si="37"/>
        <v>-0.44909999999999783</v>
      </c>
      <c r="D351" s="2">
        <f t="shared" si="38"/>
        <v>15.876200000000001</v>
      </c>
      <c r="E351" s="2">
        <f t="shared" si="40"/>
        <v>16.121700000000001</v>
      </c>
      <c r="F351" s="2">
        <f t="shared" si="41"/>
        <v>16.150640000000003</v>
      </c>
      <c r="G351" s="2">
        <f t="shared" si="35"/>
        <v>15.958820000000001</v>
      </c>
      <c r="H351" s="2">
        <f t="shared" si="39"/>
        <v>17.419190000000011</v>
      </c>
      <c r="I351" s="2">
        <f t="array" ref="I351">SUMPRODUCT(B335:B354, (ROW(B335:B354)-ROW(B335)+1)) / (20*21/2)</f>
        <v>16.184663333333333</v>
      </c>
      <c r="J351" s="2">
        <f t="shared" si="42"/>
        <v>16.070072187072487</v>
      </c>
      <c r="K351" s="2">
        <f t="shared" si="36"/>
        <v>16.244817373394095</v>
      </c>
    </row>
    <row r="352" spans="1:11" ht="13.5" x14ac:dyDescent="0.25">
      <c r="A352" s="3">
        <f>TITRES_STAT!B355</f>
        <v>42816</v>
      </c>
      <c r="B352" s="5">
        <f>TITRES_STAT!D355</f>
        <v>16.357199999999999</v>
      </c>
      <c r="C352" s="2">
        <f t="shared" si="37"/>
        <v>0.53889999999999816</v>
      </c>
      <c r="D352" s="2">
        <f t="shared" si="38"/>
        <v>16.0199</v>
      </c>
      <c r="E352" s="2">
        <f t="shared" si="40"/>
        <v>16.120699999999999</v>
      </c>
      <c r="F352" s="2">
        <f t="shared" si="41"/>
        <v>16.15513</v>
      </c>
      <c r="G352" s="2">
        <f t="shared" si="35"/>
        <v>15.966604</v>
      </c>
      <c r="H352" s="2">
        <f t="shared" si="39"/>
        <v>17.413800500000008</v>
      </c>
      <c r="I352" s="2">
        <f t="array" ref="I352">SUMPRODUCT(B336:B355, (ROW(B336:B355)-ROW(B336)+1)) / (20*21/2)</f>
        <v>16.202056666666667</v>
      </c>
      <c r="J352" s="2">
        <f t="shared" si="42"/>
        <v>16.097417693065584</v>
      </c>
      <c r="K352" s="2">
        <f t="shared" si="36"/>
        <v>16.249224535221778</v>
      </c>
    </row>
    <row r="353" spans="1:11" ht="13.5" x14ac:dyDescent="0.25">
      <c r="A353" s="3">
        <f>TITRES_STAT!B356</f>
        <v>42817</v>
      </c>
      <c r="B353" s="5">
        <f>TITRES_STAT!D356</f>
        <v>16.357199999999999</v>
      </c>
      <c r="C353" s="2">
        <f t="shared" si="37"/>
        <v>0</v>
      </c>
      <c r="D353" s="2">
        <f t="shared" si="38"/>
        <v>16.125679999999999</v>
      </c>
      <c r="E353" s="2">
        <f t="shared" si="40"/>
        <v>16.119700000000002</v>
      </c>
      <c r="F353" s="2">
        <f t="shared" si="41"/>
        <v>16.159619999999997</v>
      </c>
      <c r="G353" s="2">
        <f t="shared" si="35"/>
        <v>15.974388000000003</v>
      </c>
      <c r="H353" s="2">
        <f t="shared" si="39"/>
        <v>17.411904000000007</v>
      </c>
      <c r="I353" s="2">
        <f t="array" ref="I353">SUMPRODUCT(B337:B356, (ROW(B337:B356)-ROW(B337)+1)) / (20*21/2)</f>
        <v>16.223253809523808</v>
      </c>
      <c r="J353" s="2">
        <f t="shared" si="42"/>
        <v>16.122158865154574</v>
      </c>
      <c r="K353" s="2">
        <f t="shared" si="36"/>
        <v>16.253458867173865</v>
      </c>
    </row>
    <row r="354" spans="1:11" ht="13.5" x14ac:dyDescent="0.25">
      <c r="A354" s="3">
        <f>TITRES_STAT!B357</f>
        <v>42818</v>
      </c>
      <c r="B354" s="5">
        <f>TITRES_STAT!D357</f>
        <v>16.3672</v>
      </c>
      <c r="C354" s="2">
        <f t="shared" si="37"/>
        <v>1.0000000000001563E-2</v>
      </c>
      <c r="D354" s="2">
        <f t="shared" si="38"/>
        <v>16.233460000000001</v>
      </c>
      <c r="E354" s="2">
        <f t="shared" si="40"/>
        <v>16.119700000000002</v>
      </c>
      <c r="F354" s="2">
        <f t="shared" si="41"/>
        <v>16.184570000000001</v>
      </c>
      <c r="G354" s="2">
        <f t="shared" si="35"/>
        <v>15.982372000000003</v>
      </c>
      <c r="H354" s="2">
        <f t="shared" si="39"/>
        <v>17.410057500000008</v>
      </c>
      <c r="I354" s="2">
        <f t="array" ref="I354">SUMPRODUCT(B338:B357, (ROW(B338:B357)-ROW(B338)+1)) / (20*21/2)</f>
        <v>16.241312380952383</v>
      </c>
      <c r="J354" s="2">
        <f t="shared" si="42"/>
        <v>16.145496116092232</v>
      </c>
      <c r="K354" s="2">
        <f t="shared" si="36"/>
        <v>16.257919303755283</v>
      </c>
    </row>
    <row r="355" spans="1:11" ht="13.5" x14ac:dyDescent="0.25">
      <c r="A355" s="3">
        <f>TITRES_STAT!B358</f>
        <v>42821</v>
      </c>
      <c r="B355" s="5">
        <f>TITRES_STAT!D358</f>
        <v>16.3672</v>
      </c>
      <c r="C355" s="2">
        <f t="shared" si="37"/>
        <v>0</v>
      </c>
      <c r="D355" s="2">
        <f t="shared" si="38"/>
        <v>16.253419999999998</v>
      </c>
      <c r="E355" s="2">
        <f t="shared" si="40"/>
        <v>16.119700000000002</v>
      </c>
      <c r="F355" s="2">
        <f t="shared" si="41"/>
        <v>16.204530000000002</v>
      </c>
      <c r="G355" s="2">
        <f t="shared" si="35"/>
        <v>15.990356000000004</v>
      </c>
      <c r="H355" s="2">
        <f t="shared" si="39"/>
        <v>17.405716000000005</v>
      </c>
      <c r="I355" s="2">
        <f t="array" ref="I355">SUMPRODUCT(B339:B358, (ROW(B339:B358)-ROW(B339)+1)) / (20*21/2)</f>
        <v>16.257327619047619</v>
      </c>
      <c r="J355" s="2">
        <f t="shared" si="42"/>
        <v>16.166610771702494</v>
      </c>
      <c r="K355" s="2">
        <f t="shared" si="36"/>
        <v>16.262204821255079</v>
      </c>
    </row>
    <row r="356" spans="1:11" ht="13.5" x14ac:dyDescent="0.25">
      <c r="A356" s="3">
        <f>TITRES_STAT!B359</f>
        <v>42822</v>
      </c>
      <c r="B356" s="5">
        <f>TITRES_STAT!D359</f>
        <v>16.427099999999999</v>
      </c>
      <c r="C356" s="2">
        <f t="shared" si="37"/>
        <v>5.9899999999998954E-2</v>
      </c>
      <c r="D356" s="2">
        <f t="shared" si="38"/>
        <v>16.375179999999997</v>
      </c>
      <c r="E356" s="2">
        <f t="shared" si="40"/>
        <v>16.125689999999999</v>
      </c>
      <c r="F356" s="2">
        <f t="shared" si="41"/>
        <v>16.227485000000001</v>
      </c>
      <c r="G356" s="2">
        <f t="shared" si="35"/>
        <v>15.999538000000005</v>
      </c>
      <c r="H356" s="2">
        <f t="shared" si="39"/>
        <v>17.404169000000003</v>
      </c>
      <c r="I356" s="2">
        <f t="array" ref="I356">SUMPRODUCT(B340:B359, (ROW(B340:B359)-ROW(B340)+1)) / (20*21/2)</f>
        <v>16.272629999999999</v>
      </c>
      <c r="J356" s="2">
        <f t="shared" si="42"/>
        <v>16.191419269635588</v>
      </c>
      <c r="K356" s="2">
        <f t="shared" si="36"/>
        <v>16.268671298852919</v>
      </c>
    </row>
    <row r="357" spans="1:11" ht="13.5" x14ac:dyDescent="0.25">
      <c r="A357" s="3">
        <f>TITRES_STAT!B360</f>
        <v>42823</v>
      </c>
      <c r="B357" s="5">
        <f>TITRES_STAT!D360</f>
        <v>16.417100000000001</v>
      </c>
      <c r="C357" s="2">
        <f t="shared" si="37"/>
        <v>-9.9999999999980105E-3</v>
      </c>
      <c r="D357" s="2">
        <f t="shared" si="38"/>
        <v>16.387160000000002</v>
      </c>
      <c r="E357" s="2">
        <f t="shared" si="40"/>
        <v>16.203530000000001</v>
      </c>
      <c r="F357" s="2">
        <f t="shared" si="41"/>
        <v>16.248940000000001</v>
      </c>
      <c r="G357" s="2">
        <f t="shared" si="35"/>
        <v>16.008520000000008</v>
      </c>
      <c r="H357" s="2">
        <f t="shared" si="39"/>
        <v>17.403370500000005</v>
      </c>
      <c r="I357" s="2">
        <f t="array" ref="I357">SUMPRODUCT(B341:B360, (ROW(B341:B360)-ROW(B341)+1)) / (20*21/2)</f>
        <v>16.287219523809526</v>
      </c>
      <c r="J357" s="2">
        <f t="shared" si="42"/>
        <v>16.212912672527438</v>
      </c>
      <c r="K357" s="2">
        <f t="shared" si="36"/>
        <v>16.274492032231237</v>
      </c>
    </row>
    <row r="358" spans="1:11" ht="13.5" x14ac:dyDescent="0.25">
      <c r="A358" s="3">
        <f>TITRES_STAT!B361</f>
        <v>42824</v>
      </c>
      <c r="B358" s="5">
        <f>TITRES_STAT!D361</f>
        <v>16.417100000000001</v>
      </c>
      <c r="C358" s="2">
        <f t="shared" si="37"/>
        <v>0</v>
      </c>
      <c r="D358" s="2">
        <f t="shared" si="38"/>
        <v>16.399140000000003</v>
      </c>
      <c r="E358" s="2">
        <f t="shared" si="40"/>
        <v>16.262409999999999</v>
      </c>
      <c r="F358" s="2">
        <f t="shared" si="41"/>
        <v>16.256425000000004</v>
      </c>
      <c r="G358" s="2">
        <f t="shared" si="35"/>
        <v>16.017502000000007</v>
      </c>
      <c r="H358" s="2">
        <f t="shared" si="39"/>
        <v>17.403021000000006</v>
      </c>
      <c r="I358" s="2">
        <f t="array" ref="I358">SUMPRODUCT(B342:B361, (ROW(B342:B361)-ROW(B342)+1)) / (20*21/2)</f>
        <v>16.285884761904761</v>
      </c>
      <c r="J358" s="2">
        <f t="shared" si="42"/>
        <v>16.232359084667682</v>
      </c>
      <c r="K358" s="2">
        <f t="shared" si="36"/>
        <v>16.2800845015555</v>
      </c>
    </row>
    <row r="359" spans="1:11" ht="13.5" x14ac:dyDescent="0.25">
      <c r="A359" s="3">
        <f>TITRES_STAT!B362</f>
        <v>42825</v>
      </c>
      <c r="B359" s="5">
        <f>TITRES_STAT!D362</f>
        <v>16.417100000000001</v>
      </c>
      <c r="C359" s="2">
        <f t="shared" si="37"/>
        <v>0</v>
      </c>
      <c r="D359" s="2">
        <f t="shared" si="38"/>
        <v>16.409120000000001</v>
      </c>
      <c r="E359" s="2">
        <f t="shared" si="40"/>
        <v>16.321289999999998</v>
      </c>
      <c r="F359" s="2">
        <f t="shared" si="41"/>
        <v>16.263910000000003</v>
      </c>
      <c r="G359" s="2">
        <f t="shared" si="35"/>
        <v>16.026484000000004</v>
      </c>
      <c r="H359" s="2">
        <f t="shared" si="39"/>
        <v>17.405067000000006</v>
      </c>
      <c r="I359" s="2">
        <f t="array" ref="I359">SUMPRODUCT(B343:B362, (ROW(B343:B362)-ROW(B343)+1)) / (20*21/2)</f>
        <v>16.258986190476193</v>
      </c>
      <c r="J359" s="2">
        <f t="shared" si="42"/>
        <v>16.249953457556472</v>
      </c>
      <c r="K359" s="2">
        <f t="shared" si="36"/>
        <v>16.285457658357245</v>
      </c>
    </row>
    <row r="360" spans="1:11" ht="13.5" x14ac:dyDescent="0.25">
      <c r="A360" s="3">
        <f>TITRES_STAT!B363</f>
        <v>42828</v>
      </c>
      <c r="B360" s="5">
        <f>TITRES_STAT!D363</f>
        <v>16.417100000000001</v>
      </c>
      <c r="C360" s="2">
        <f t="shared" si="37"/>
        <v>0</v>
      </c>
      <c r="D360" s="2">
        <f t="shared" si="38"/>
        <v>16.419100000000004</v>
      </c>
      <c r="E360" s="2">
        <f t="shared" si="40"/>
        <v>16.336260000000003</v>
      </c>
      <c r="F360" s="2">
        <f t="shared" si="41"/>
        <v>16.261415000000003</v>
      </c>
      <c r="G360" s="2">
        <f t="shared" si="35"/>
        <v>16.035466000000007</v>
      </c>
      <c r="H360" s="2">
        <f t="shared" si="39"/>
        <v>17.407262500000005</v>
      </c>
      <c r="I360" s="2">
        <f t="array" ref="I360">SUMPRODUCT(B344:B363, (ROW(B344:B363)-ROW(B344)+1)) / (20*21/2)</f>
        <v>16.233988571428572</v>
      </c>
      <c r="J360" s="2">
        <f t="shared" si="42"/>
        <v>16.265872175884429</v>
      </c>
      <c r="K360" s="2">
        <f t="shared" si="36"/>
        <v>16.290620103127551</v>
      </c>
    </row>
    <row r="361" spans="1:11" ht="13.5" x14ac:dyDescent="0.25">
      <c r="A361" s="3">
        <f>TITRES_STAT!B364</f>
        <v>42829</v>
      </c>
      <c r="B361" s="5">
        <f>TITRES_STAT!D364</f>
        <v>16.247399999999999</v>
      </c>
      <c r="C361" s="2">
        <f t="shared" si="37"/>
        <v>-0.1697000000000024</v>
      </c>
      <c r="D361" s="2">
        <f t="shared" si="38"/>
        <v>16.38316</v>
      </c>
      <c r="E361" s="2">
        <f t="shared" si="40"/>
        <v>16.379169999999998</v>
      </c>
      <c r="F361" s="2">
        <f t="shared" si="41"/>
        <v>16.250435</v>
      </c>
      <c r="G361" s="2">
        <f t="shared" si="35"/>
        <v>16.041054000000003</v>
      </c>
      <c r="H361" s="2">
        <f t="shared" si="39"/>
        <v>17.406214500000004</v>
      </c>
      <c r="I361" s="2">
        <f t="array" ref="I361">SUMPRODUCT(B345:B364, (ROW(B345:B364)-ROW(B345)+1)) / (20*21/2)</f>
        <v>16.210891904761901</v>
      </c>
      <c r="J361" s="2">
        <f t="shared" si="42"/>
        <v>16.264112921038294</v>
      </c>
      <c r="K361" s="2">
        <f t="shared" si="36"/>
        <v>16.288925197122552</v>
      </c>
    </row>
    <row r="362" spans="1:11" ht="13.5" x14ac:dyDescent="0.25">
      <c r="A362" s="3">
        <f>TITRES_STAT!B365</f>
        <v>42830</v>
      </c>
      <c r="B362" s="5">
        <f>TITRES_STAT!D365</f>
        <v>15.968</v>
      </c>
      <c r="C362" s="2">
        <f t="shared" si="37"/>
        <v>-0.27939999999999898</v>
      </c>
      <c r="D362" s="2">
        <f t="shared" si="38"/>
        <v>16.293340000000001</v>
      </c>
      <c r="E362" s="2">
        <f t="shared" si="40"/>
        <v>16.340250000000001</v>
      </c>
      <c r="F362" s="2">
        <f t="shared" si="41"/>
        <v>16.230474999999998</v>
      </c>
      <c r="G362" s="2">
        <f t="shared" si="35"/>
        <v>16.043050000000004</v>
      </c>
      <c r="H362" s="2">
        <f t="shared" si="39"/>
        <v>17.405216500000005</v>
      </c>
      <c r="I362" s="2">
        <f t="array" ref="I362">SUMPRODUCT(B346:B365, (ROW(B346:B365)-ROW(B346)+1)) / (20*21/2)</f>
        <v>16.189696190476191</v>
      </c>
      <c r="J362" s="2">
        <f t="shared" si="42"/>
        <v>16.235911690463219</v>
      </c>
      <c r="K362" s="2">
        <f t="shared" si="36"/>
        <v>16.27633989527461</v>
      </c>
    </row>
    <row r="363" spans="1:11" ht="13.5" x14ac:dyDescent="0.25">
      <c r="A363" s="3">
        <f>TITRES_STAT!B366</f>
        <v>42831</v>
      </c>
      <c r="B363" s="5">
        <f>TITRES_STAT!D366</f>
        <v>15.968</v>
      </c>
      <c r="C363" s="2">
        <f t="shared" si="37"/>
        <v>0</v>
      </c>
      <c r="D363" s="2">
        <f t="shared" si="38"/>
        <v>16.203520000000001</v>
      </c>
      <c r="E363" s="2">
        <f t="shared" si="40"/>
        <v>16.30133</v>
      </c>
      <c r="F363" s="2">
        <f t="shared" si="41"/>
        <v>16.210515000000004</v>
      </c>
      <c r="G363" s="2">
        <f t="shared" si="35"/>
        <v>16.049038000000003</v>
      </c>
      <c r="H363" s="2">
        <f t="shared" si="39"/>
        <v>17.4047175</v>
      </c>
      <c r="I363" s="2">
        <f t="array" ref="I363">SUMPRODUCT(B347:B366, (ROW(B347:B366)-ROW(B347)+1)) / (20*21/2)</f>
        <v>16.170401428571427</v>
      </c>
      <c r="J363" s="2">
        <f t="shared" si="42"/>
        <v>16.210396291371485</v>
      </c>
      <c r="K363" s="2">
        <f t="shared" si="36"/>
        <v>16.264248134675608</v>
      </c>
    </row>
    <row r="364" spans="1:11" ht="13.5" x14ac:dyDescent="0.25">
      <c r="A364" s="3">
        <f>TITRES_STAT!B367</f>
        <v>42832</v>
      </c>
      <c r="B364" s="5">
        <f>TITRES_STAT!D367</f>
        <v>15.968</v>
      </c>
      <c r="C364" s="2">
        <f t="shared" si="37"/>
        <v>0</v>
      </c>
      <c r="D364" s="2">
        <f t="shared" si="38"/>
        <v>16.113700000000001</v>
      </c>
      <c r="E364" s="2">
        <f t="shared" si="40"/>
        <v>16.261409999999998</v>
      </c>
      <c r="F364" s="2">
        <f t="shared" si="41"/>
        <v>16.190555000000003</v>
      </c>
      <c r="G364" s="2">
        <f t="shared" si="35"/>
        <v>16.055026000000002</v>
      </c>
      <c r="H364" s="2">
        <f t="shared" si="39"/>
        <v>17.404568000000001</v>
      </c>
      <c r="I364" s="2">
        <f t="array" ref="I364">SUMPRODUCT(B348:B367, (ROW(B348:B367)-ROW(B348)+1)) / (20*21/2)</f>
        <v>16.153007619047621</v>
      </c>
      <c r="J364" s="2">
        <f t="shared" si="42"/>
        <v>16.187310930288486</v>
      </c>
      <c r="K364" s="2">
        <f t="shared" si="36"/>
        <v>16.252630560766761</v>
      </c>
    </row>
    <row r="365" spans="1:11" ht="13.5" x14ac:dyDescent="0.25">
      <c r="A365" s="3">
        <f>TITRES_STAT!B368</f>
        <v>42835</v>
      </c>
      <c r="B365" s="5">
        <f>TITRES_STAT!D368</f>
        <v>15.968</v>
      </c>
      <c r="C365" s="2">
        <f t="shared" si="37"/>
        <v>0</v>
      </c>
      <c r="D365" s="2">
        <f t="shared" si="38"/>
        <v>16.023880000000002</v>
      </c>
      <c r="E365" s="2">
        <f t="shared" si="40"/>
        <v>16.221489999999999</v>
      </c>
      <c r="F365" s="2">
        <f t="shared" si="41"/>
        <v>16.170595000000002</v>
      </c>
      <c r="G365" s="2">
        <f t="shared" si="35"/>
        <v>16.061014000000004</v>
      </c>
      <c r="H365" s="2">
        <f t="shared" si="39"/>
        <v>17.404418499999998</v>
      </c>
      <c r="I365" s="2">
        <f t="array" ref="I365">SUMPRODUCT(B349:B368, (ROW(B349:B368)-ROW(B349)+1)) / (20*21/2)</f>
        <v>16.134045714285715</v>
      </c>
      <c r="J365" s="2">
        <f t="shared" si="42"/>
        <v>16.166424175022918</v>
      </c>
      <c r="K365" s="2">
        <f t="shared" si="36"/>
        <v>16.241468577991593</v>
      </c>
    </row>
    <row r="366" spans="1:11" ht="13.5" x14ac:dyDescent="0.25">
      <c r="A366" s="3">
        <f>TITRES_STAT!B369</f>
        <v>42836</v>
      </c>
      <c r="B366" s="5">
        <f>TITRES_STAT!D369</f>
        <v>15.968</v>
      </c>
      <c r="C366" s="2">
        <f t="shared" si="37"/>
        <v>0</v>
      </c>
      <c r="D366" s="2">
        <f t="shared" si="38"/>
        <v>15.968</v>
      </c>
      <c r="E366" s="2">
        <f t="shared" si="40"/>
        <v>16.17558</v>
      </c>
      <c r="F366" s="2">
        <f t="shared" si="41"/>
        <v>16.150635000000005</v>
      </c>
      <c r="G366" s="2">
        <f t="shared" si="35"/>
        <v>16.067002000000002</v>
      </c>
      <c r="H366" s="2">
        <f t="shared" si="39"/>
        <v>17.404268999999996</v>
      </c>
      <c r="I366" s="2">
        <f t="array" ref="I366">SUMPRODUCT(B350:B369, (ROW(B350:B369)-ROW(B350)+1)) / (20*21/2)</f>
        <v>16.068799523809524</v>
      </c>
      <c r="J366" s="2">
        <f t="shared" si="42"/>
        <v>16.147526634544548</v>
      </c>
      <c r="K366" s="2">
        <f t="shared" si="36"/>
        <v>16.230744320031139</v>
      </c>
    </row>
    <row r="367" spans="1:11" ht="13.5" x14ac:dyDescent="0.25">
      <c r="A367" s="3">
        <f>TITRES_STAT!B370</f>
        <v>42837</v>
      </c>
      <c r="B367" s="5">
        <f>TITRES_STAT!D370</f>
        <v>15.968</v>
      </c>
      <c r="C367" s="2">
        <f t="shared" si="37"/>
        <v>0</v>
      </c>
      <c r="D367" s="2">
        <f t="shared" si="38"/>
        <v>15.968</v>
      </c>
      <c r="E367" s="2">
        <f t="shared" si="40"/>
        <v>16.130669999999999</v>
      </c>
      <c r="F367" s="2">
        <f t="shared" si="41"/>
        <v>16.167100000000005</v>
      </c>
      <c r="G367" s="2">
        <f t="shared" si="35"/>
        <v>16.073988</v>
      </c>
      <c r="H367" s="2">
        <f t="shared" si="39"/>
        <v>17.403769999999994</v>
      </c>
      <c r="I367" s="2">
        <f t="array" ref="I367">SUMPRODUCT(B351:B370, (ROW(B351:B370)-ROW(B351)+1)) / (20*21/2)</f>
        <v>16.012769047619049</v>
      </c>
      <c r="J367" s="2">
        <f t="shared" si="42"/>
        <v>16.130428859826019</v>
      </c>
      <c r="K367" s="2">
        <f t="shared" si="36"/>
        <v>16.220440621206389</v>
      </c>
    </row>
    <row r="368" spans="1:11" ht="13.5" x14ac:dyDescent="0.25">
      <c r="A368" s="3">
        <f>TITRES_STAT!B371</f>
        <v>42838</v>
      </c>
      <c r="B368" s="5">
        <f>TITRES_STAT!D371</f>
        <v>15.968</v>
      </c>
      <c r="C368" s="2">
        <f t="shared" si="37"/>
        <v>0</v>
      </c>
      <c r="D368" s="2">
        <f t="shared" si="38"/>
        <v>15.968</v>
      </c>
      <c r="E368" s="2">
        <f t="shared" si="40"/>
        <v>16.085760000000001</v>
      </c>
      <c r="F368" s="2">
        <f t="shared" si="41"/>
        <v>16.174085000000002</v>
      </c>
      <c r="G368" s="2">
        <f t="shared" si="35"/>
        <v>16.075984000000002</v>
      </c>
      <c r="H368" s="2">
        <f t="shared" si="39"/>
        <v>17.403270999999997</v>
      </c>
      <c r="I368" s="2">
        <f t="array" ref="I368">SUMPRODUCT(B352:B371, (ROW(B352:B371)-ROW(B352)+1)) / (20*21/2)</f>
        <v>15.960065238095238</v>
      </c>
      <c r="J368" s="2">
        <f t="shared" si="42"/>
        <v>16.114959444604494</v>
      </c>
      <c r="K368" s="2">
        <f t="shared" si="36"/>
        <v>16.210540989002219</v>
      </c>
    </row>
    <row r="369" spans="1:11" ht="13.5" x14ac:dyDescent="0.25">
      <c r="A369" s="3">
        <f>TITRES_STAT!B372</f>
        <v>42839</v>
      </c>
      <c r="B369" s="5">
        <f>TITRES_STAT!D372</f>
        <v>15.489000000000001</v>
      </c>
      <c r="C369" s="2">
        <f t="shared" si="37"/>
        <v>-0.4789999999999992</v>
      </c>
      <c r="D369" s="2">
        <f t="shared" si="38"/>
        <v>15.872200000000001</v>
      </c>
      <c r="E369" s="2">
        <f t="shared" si="40"/>
        <v>15.992950000000002</v>
      </c>
      <c r="F369" s="2">
        <f t="shared" si="41"/>
        <v>16.157119999999999</v>
      </c>
      <c r="G369" s="2">
        <f t="shared" si="35"/>
        <v>16.0686</v>
      </c>
      <c r="H369" s="2">
        <f t="shared" si="39"/>
        <v>17.400426999999993</v>
      </c>
      <c r="I369" s="2">
        <f t="array" ref="I369">SUMPRODUCT(B353:B372, (ROW(B353:B372)-ROW(B353)+1)) / (20*21/2)</f>
        <v>15.899044761904761</v>
      </c>
      <c r="J369" s="2">
        <f t="shared" si="42"/>
        <v>16.055344259404066</v>
      </c>
      <c r="K369" s="2">
        <f t="shared" si="36"/>
        <v>16.182245263943308</v>
      </c>
    </row>
    <row r="370" spans="1:11" ht="13.5" x14ac:dyDescent="0.25">
      <c r="A370" s="3">
        <f>TITRES_STAT!B373</f>
        <v>42842</v>
      </c>
      <c r="B370" s="5">
        <f>TITRES_STAT!D373</f>
        <v>15.5688</v>
      </c>
      <c r="C370" s="2">
        <f t="shared" si="37"/>
        <v>7.9799999999998761E-2</v>
      </c>
      <c r="D370" s="2">
        <f t="shared" si="38"/>
        <v>15.792359999999999</v>
      </c>
      <c r="E370" s="2">
        <f t="shared" si="40"/>
        <v>15.908120000000002</v>
      </c>
      <c r="F370" s="2">
        <f t="shared" si="41"/>
        <v>16.12219</v>
      </c>
      <c r="G370" s="2">
        <f t="shared" ref="G370:G433" si="43">AVERAGE(B321:B370)</f>
        <v>16.062811999999997</v>
      </c>
      <c r="H370" s="2">
        <f t="shared" si="39"/>
        <v>17.398430999999992</v>
      </c>
      <c r="I370" s="2">
        <f t="array" ref="I370">SUMPRODUCT(B354:B373, (ROW(B354:B373)-ROW(B354)+1)) / (20*21/2)</f>
        <v>15.842253809523811</v>
      </c>
      <c r="J370" s="2">
        <f t="shared" si="42"/>
        <v>16.009006710889395</v>
      </c>
      <c r="K370" s="2">
        <f t="shared" si="36"/>
        <v>16.158188586925924</v>
      </c>
    </row>
    <row r="371" spans="1:11" ht="13.5" x14ac:dyDescent="0.25">
      <c r="A371" s="3">
        <f>TITRES_STAT!B374</f>
        <v>42843</v>
      </c>
      <c r="B371" s="5">
        <f>TITRES_STAT!D374</f>
        <v>15.5688</v>
      </c>
      <c r="C371" s="2">
        <f t="shared" si="37"/>
        <v>0</v>
      </c>
      <c r="D371" s="2">
        <f t="shared" si="38"/>
        <v>15.712519999999998</v>
      </c>
      <c r="E371" s="2">
        <f t="shared" si="40"/>
        <v>15.840260000000004</v>
      </c>
      <c r="F371" s="2">
        <f t="shared" si="41"/>
        <v>16.109714999999998</v>
      </c>
      <c r="G371" s="2">
        <f t="shared" si="43"/>
        <v>16.057023999999998</v>
      </c>
      <c r="H371" s="2">
        <f t="shared" si="39"/>
        <v>17.396434999999993</v>
      </c>
      <c r="I371" s="2">
        <f t="array" ref="I371">SUMPRODUCT(B355:B374, (ROW(B355:B374)-ROW(B355)+1)) / (20*21/2)</f>
        <v>15.789692380952383</v>
      </c>
      <c r="J371" s="2">
        <f t="shared" si="42"/>
        <v>15.96708226223326</v>
      </c>
      <c r="K371" s="2">
        <f t="shared" ref="K371:K434" si="44">$K$4*B371+(1-$K$4)*K370</f>
        <v>16.135075309007259</v>
      </c>
    </row>
    <row r="372" spans="1:11" ht="13.5" x14ac:dyDescent="0.25">
      <c r="A372" s="3">
        <f>TITRES_STAT!B375</f>
        <v>42844</v>
      </c>
      <c r="B372" s="5">
        <f>TITRES_STAT!D375</f>
        <v>15.468999999999999</v>
      </c>
      <c r="C372" s="2">
        <f t="shared" si="37"/>
        <v>-9.9800000000000111E-2</v>
      </c>
      <c r="D372" s="2">
        <f t="shared" si="38"/>
        <v>15.612719999999999</v>
      </c>
      <c r="E372" s="2">
        <f t="shared" si="40"/>
        <v>15.790360000000002</v>
      </c>
      <c r="F372" s="2">
        <f t="shared" si="41"/>
        <v>16.065304999999999</v>
      </c>
      <c r="G372" s="2">
        <f t="shared" si="43"/>
        <v>16.049239999999998</v>
      </c>
      <c r="H372" s="2">
        <f t="shared" si="39"/>
        <v>17.393440999999989</v>
      </c>
      <c r="I372" s="2">
        <f t="array" ref="I372">SUMPRODUCT(B356:B375, (ROW(B356:B375)-ROW(B356)+1)) / (20*21/2)</f>
        <v>15.741408095238096</v>
      </c>
      <c r="J372" s="2">
        <f t="shared" si="42"/>
        <v>15.919645856306284</v>
      </c>
      <c r="K372" s="2">
        <f t="shared" si="44"/>
        <v>16.108954708654032</v>
      </c>
    </row>
    <row r="373" spans="1:11" ht="13.5" x14ac:dyDescent="0.25">
      <c r="A373" s="3">
        <f>TITRES_STAT!B376</f>
        <v>42845</v>
      </c>
      <c r="B373" s="5">
        <f>TITRES_STAT!D376</f>
        <v>15.468999999999999</v>
      </c>
      <c r="C373" s="2">
        <f t="shared" si="37"/>
        <v>0</v>
      </c>
      <c r="D373" s="2">
        <f t="shared" si="38"/>
        <v>15.512919999999999</v>
      </c>
      <c r="E373" s="2">
        <f t="shared" si="40"/>
        <v>15.740459999999999</v>
      </c>
      <c r="F373" s="2">
        <f t="shared" si="41"/>
        <v>16.020894999999999</v>
      </c>
      <c r="G373" s="2">
        <f t="shared" si="43"/>
        <v>16.041456</v>
      </c>
      <c r="H373" s="2">
        <f t="shared" si="39"/>
        <v>17.390446999999991</v>
      </c>
      <c r="I373" s="2">
        <f t="array" ref="I373">SUMPRODUCT(B357:B376, (ROW(B357:B376)-ROW(B357)+1)) / (20*21/2)</f>
        <v>15.697400952380951</v>
      </c>
      <c r="J373" s="2">
        <f t="shared" si="42"/>
        <v>15.876727203324732</v>
      </c>
      <c r="K373" s="2">
        <f t="shared" si="44"/>
        <v>16.083858445569561</v>
      </c>
    </row>
    <row r="374" spans="1:11" ht="13.5" x14ac:dyDescent="0.25">
      <c r="A374" s="3">
        <f>TITRES_STAT!B377</f>
        <v>42846</v>
      </c>
      <c r="B374" s="5">
        <f>TITRES_STAT!D377</f>
        <v>15.468999999999999</v>
      </c>
      <c r="C374" s="2">
        <f t="shared" si="37"/>
        <v>0</v>
      </c>
      <c r="D374" s="2">
        <f t="shared" si="38"/>
        <v>15.50892</v>
      </c>
      <c r="E374" s="2">
        <f t="shared" si="40"/>
        <v>15.69056</v>
      </c>
      <c r="F374" s="2">
        <f t="shared" si="41"/>
        <v>15.975984999999998</v>
      </c>
      <c r="G374" s="2">
        <f t="shared" si="43"/>
        <v>16.034470000000002</v>
      </c>
      <c r="H374" s="2">
        <f t="shared" si="39"/>
        <v>17.38745299999999</v>
      </c>
      <c r="I374" s="2">
        <f t="array" ref="I374">SUMPRODUCT(B358:B377, (ROW(B358:B377)-ROW(B358)+1)) / (20*21/2)</f>
        <v>15.699775238095237</v>
      </c>
      <c r="J374" s="2">
        <f t="shared" si="42"/>
        <v>15.837896041103329</v>
      </c>
      <c r="K374" s="2">
        <f t="shared" si="44"/>
        <v>16.059746349664874</v>
      </c>
    </row>
    <row r="375" spans="1:11" ht="13.5" x14ac:dyDescent="0.25">
      <c r="A375" s="3">
        <f>TITRES_STAT!B378</f>
        <v>42849</v>
      </c>
      <c r="B375" s="5">
        <f>TITRES_STAT!D378</f>
        <v>15.468999999999999</v>
      </c>
      <c r="C375" s="2">
        <f t="shared" si="37"/>
        <v>0</v>
      </c>
      <c r="D375" s="2">
        <f t="shared" si="38"/>
        <v>15.488960000000001</v>
      </c>
      <c r="E375" s="2">
        <f t="shared" si="40"/>
        <v>15.640659999999997</v>
      </c>
      <c r="F375" s="2">
        <f t="shared" si="41"/>
        <v>15.931074999999998</v>
      </c>
      <c r="G375" s="2">
        <f t="shared" si="43"/>
        <v>16.026486000000002</v>
      </c>
      <c r="H375" s="2">
        <f t="shared" si="39"/>
        <v>17.384458999999989</v>
      </c>
      <c r="I375" s="2">
        <f t="array" ref="I375">SUMPRODUCT(B359:B378, (ROW(B359:B378)-ROW(B359)+1)) / (20*21/2)</f>
        <v>15.704573333333336</v>
      </c>
      <c r="J375" s="2">
        <f t="shared" si="42"/>
        <v>15.802763084807774</v>
      </c>
      <c r="K375" s="2">
        <f t="shared" si="44"/>
        <v>16.036579826148603</v>
      </c>
    </row>
    <row r="376" spans="1:11" ht="13.5" x14ac:dyDescent="0.25">
      <c r="A376" s="3">
        <f>TITRES_STAT!B379</f>
        <v>42850</v>
      </c>
      <c r="B376" s="5">
        <f>TITRES_STAT!D379</f>
        <v>15.468999999999999</v>
      </c>
      <c r="C376" s="2">
        <f t="shared" si="37"/>
        <v>0</v>
      </c>
      <c r="D376" s="2">
        <f t="shared" si="38"/>
        <v>15.468999999999999</v>
      </c>
      <c r="E376" s="2">
        <f t="shared" si="40"/>
        <v>15.590759999999998</v>
      </c>
      <c r="F376" s="2">
        <f t="shared" si="41"/>
        <v>15.883169999999998</v>
      </c>
      <c r="G376" s="2">
        <f t="shared" si="43"/>
        <v>16.018502000000002</v>
      </c>
      <c r="H376" s="2">
        <f t="shared" si="39"/>
        <v>17.381464999999988</v>
      </c>
      <c r="I376" s="2">
        <f t="array" ref="I376">SUMPRODUCT(B360:B379, (ROW(B360:B379)-ROW(B360)+1)) / (20*21/2)</f>
        <v>15.71179523809524</v>
      </c>
      <c r="J376" s="2">
        <f t="shared" si="42"/>
        <v>15.77097612434989</v>
      </c>
      <c r="K376" s="2">
        <f t="shared" si="44"/>
        <v>16.014321793750618</v>
      </c>
    </row>
    <row r="377" spans="1:11" ht="13.5" x14ac:dyDescent="0.25">
      <c r="A377" s="3">
        <f>TITRES_STAT!B380</f>
        <v>42851</v>
      </c>
      <c r="B377" s="5">
        <f>TITRES_STAT!D380</f>
        <v>15.908099999999999</v>
      </c>
      <c r="C377" s="2">
        <f t="shared" si="37"/>
        <v>0.43909999999999982</v>
      </c>
      <c r="D377" s="2">
        <f t="shared" si="38"/>
        <v>15.556819999999998</v>
      </c>
      <c r="E377" s="2">
        <f t="shared" si="40"/>
        <v>15.584769999999997</v>
      </c>
      <c r="F377" s="2">
        <f t="shared" si="41"/>
        <v>15.857719999999997</v>
      </c>
      <c r="G377" s="2">
        <f t="shared" si="43"/>
        <v>16.021296000000003</v>
      </c>
      <c r="H377" s="2">
        <f t="shared" si="39"/>
        <v>17.380666499999986</v>
      </c>
      <c r="I377" s="2">
        <f t="array" ref="I377">SUMPRODUCT(B361:B380, (ROW(B361:B380)-ROW(B361)+1)) / (20*21/2)</f>
        <v>15.727145714285715</v>
      </c>
      <c r="J377" s="2">
        <f t="shared" si="42"/>
        <v>15.78403554107847</v>
      </c>
      <c r="K377" s="2">
        <f t="shared" si="44"/>
        <v>16.010156233211379</v>
      </c>
    </row>
    <row r="378" spans="1:11" ht="13.5" x14ac:dyDescent="0.25">
      <c r="A378" s="3">
        <f>TITRES_STAT!B381</f>
        <v>42852</v>
      </c>
      <c r="B378" s="5">
        <f>TITRES_STAT!D381</f>
        <v>15.908099999999999</v>
      </c>
      <c r="C378" s="2">
        <f t="shared" si="37"/>
        <v>0</v>
      </c>
      <c r="D378" s="2">
        <f t="shared" si="38"/>
        <v>15.644639999999999</v>
      </c>
      <c r="E378" s="2">
        <f t="shared" si="40"/>
        <v>15.578779999999998</v>
      </c>
      <c r="F378" s="2">
        <f t="shared" si="41"/>
        <v>15.832269999999999</v>
      </c>
      <c r="G378" s="2">
        <f t="shared" si="43"/>
        <v>16.026086000000003</v>
      </c>
      <c r="H378" s="2">
        <f t="shared" si="39"/>
        <v>17.377472999999988</v>
      </c>
      <c r="I378" s="2">
        <f t="array" ref="I378">SUMPRODUCT(B362:B381, (ROW(B362:B381)-ROW(B362)+1)) / (20*21/2)</f>
        <v>15.744634761904761</v>
      </c>
      <c r="J378" s="2">
        <f t="shared" si="42"/>
        <v>15.795851203832903</v>
      </c>
      <c r="K378" s="2">
        <f t="shared" si="44"/>
        <v>16.006154027987403</v>
      </c>
    </row>
    <row r="379" spans="1:11" ht="13.5" x14ac:dyDescent="0.25">
      <c r="A379" s="3">
        <f>TITRES_STAT!B382</f>
        <v>42853</v>
      </c>
      <c r="B379" s="5">
        <f>TITRES_STAT!D382</f>
        <v>15.908099999999999</v>
      </c>
      <c r="C379" s="2">
        <f t="shared" si="37"/>
        <v>0</v>
      </c>
      <c r="D379" s="2">
        <f t="shared" si="38"/>
        <v>15.73246</v>
      </c>
      <c r="E379" s="2">
        <f t="shared" si="40"/>
        <v>15.62069</v>
      </c>
      <c r="F379" s="2">
        <f t="shared" si="41"/>
        <v>15.806819999999998</v>
      </c>
      <c r="G379" s="2">
        <f t="shared" si="43"/>
        <v>16.031076000000002</v>
      </c>
      <c r="H379" s="2">
        <f t="shared" si="39"/>
        <v>17.374279499999986</v>
      </c>
      <c r="I379" s="2">
        <f t="array" ref="I379">SUMPRODUCT(B363:B382, (ROW(B363:B382)-ROW(B363)+1)) / (20*21/2)</f>
        <v>15.763454285714284</v>
      </c>
      <c r="J379" s="2">
        <f t="shared" si="42"/>
        <v>15.806541565372626</v>
      </c>
      <c r="K379" s="2">
        <f t="shared" si="44"/>
        <v>16.002308771987899</v>
      </c>
    </row>
    <row r="380" spans="1:11" ht="13.5" x14ac:dyDescent="0.25">
      <c r="A380" s="3">
        <f>TITRES_STAT!B383</f>
        <v>42857</v>
      </c>
      <c r="B380" s="5">
        <f>TITRES_STAT!D383</f>
        <v>15.968</v>
      </c>
      <c r="C380" s="2">
        <f t="shared" si="37"/>
        <v>5.990000000000073E-2</v>
      </c>
      <c r="D380" s="2">
        <f t="shared" si="38"/>
        <v>15.83226</v>
      </c>
      <c r="E380" s="2">
        <f t="shared" si="40"/>
        <v>15.66061</v>
      </c>
      <c r="F380" s="2">
        <f t="shared" si="41"/>
        <v>15.784364999999999</v>
      </c>
      <c r="G380" s="2">
        <f t="shared" si="43"/>
        <v>16.037662000000001</v>
      </c>
      <c r="H380" s="2">
        <f t="shared" si="39"/>
        <v>17.373780499999988</v>
      </c>
      <c r="I380" s="2">
        <f t="array" ref="I380">SUMPRODUCT(B364:B383, (ROW(B364:B383)-ROW(B364)+1)) / (20*21/2)</f>
        <v>15.78227380952381</v>
      </c>
      <c r="J380" s="2">
        <f t="shared" si="42"/>
        <v>15.821918559146662</v>
      </c>
      <c r="K380" s="2">
        <f t="shared" si="44"/>
        <v>16.000963329949158</v>
      </c>
    </row>
    <row r="381" spans="1:11" ht="13.5" x14ac:dyDescent="0.25">
      <c r="A381" s="3">
        <f>TITRES_STAT!B384</f>
        <v>42858</v>
      </c>
      <c r="B381" s="5">
        <f>TITRES_STAT!D384</f>
        <v>15.968</v>
      </c>
      <c r="C381" s="2">
        <f t="shared" si="37"/>
        <v>0</v>
      </c>
      <c r="D381" s="2">
        <f t="shared" si="38"/>
        <v>15.932060000000002</v>
      </c>
      <c r="E381" s="2">
        <f t="shared" si="40"/>
        <v>15.700530000000001</v>
      </c>
      <c r="F381" s="2">
        <f t="shared" si="41"/>
        <v>15.770395000000002</v>
      </c>
      <c r="G381" s="2">
        <f t="shared" si="43"/>
        <v>16.044248000000003</v>
      </c>
      <c r="H381" s="2">
        <f t="shared" si="39"/>
        <v>17.373281499999987</v>
      </c>
      <c r="I381" s="2">
        <f t="array" ref="I381">SUMPRODUCT(B365:B384, (ROW(B365:B384)-ROW(B365)+1)) / (20*21/2)</f>
        <v>15.801093333333332</v>
      </c>
      <c r="J381" s="2">
        <f t="shared" si="42"/>
        <v>15.835831077323171</v>
      </c>
      <c r="K381" s="2">
        <f t="shared" si="44"/>
        <v>15.999670650343308</v>
      </c>
    </row>
    <row r="382" spans="1:11" ht="13.5" x14ac:dyDescent="0.25">
      <c r="A382" s="3">
        <f>TITRES_STAT!B385</f>
        <v>42859</v>
      </c>
      <c r="B382" s="5">
        <f>TITRES_STAT!D385</f>
        <v>15.968</v>
      </c>
      <c r="C382" s="2">
        <f t="shared" si="37"/>
        <v>0</v>
      </c>
      <c r="D382" s="2">
        <f t="shared" si="38"/>
        <v>15.944040000000001</v>
      </c>
      <c r="E382" s="2">
        <f t="shared" si="40"/>
        <v>15.75043</v>
      </c>
      <c r="F382" s="2">
        <f t="shared" si="41"/>
        <v>15.770395000000002</v>
      </c>
      <c r="G382" s="2">
        <f t="shared" si="43"/>
        <v>16.038260000000001</v>
      </c>
      <c r="H382" s="2">
        <f t="shared" si="39"/>
        <v>17.372782499999985</v>
      </c>
      <c r="I382" s="2">
        <f t="array" ref="I382">SUMPRODUCT(B366:B385, (ROW(B366:B385)-ROW(B366)+1)) / (20*21/2)</f>
        <v>15.819912857142855</v>
      </c>
      <c r="J382" s="2">
        <f t="shared" si="42"/>
        <v>15.848418593768583</v>
      </c>
      <c r="K382" s="2">
        <f t="shared" si="44"/>
        <v>15.998428664055336</v>
      </c>
    </row>
    <row r="383" spans="1:11" ht="13.5" x14ac:dyDescent="0.25">
      <c r="A383" s="3">
        <f>TITRES_STAT!B386</f>
        <v>42860</v>
      </c>
      <c r="B383" s="5">
        <f>TITRES_STAT!D386</f>
        <v>15.968</v>
      </c>
      <c r="C383" s="2">
        <f t="shared" si="37"/>
        <v>0</v>
      </c>
      <c r="D383" s="2">
        <f t="shared" si="38"/>
        <v>15.956020000000001</v>
      </c>
      <c r="E383" s="2">
        <f t="shared" si="40"/>
        <v>15.800329999999999</v>
      </c>
      <c r="F383" s="2">
        <f t="shared" si="41"/>
        <v>15.770394999999999</v>
      </c>
      <c r="G383" s="2">
        <f t="shared" si="43"/>
        <v>16.032272000000003</v>
      </c>
      <c r="H383" s="2">
        <f t="shared" si="39"/>
        <v>17.372233499999986</v>
      </c>
      <c r="I383" s="2">
        <f t="array" ref="I383">SUMPRODUCT(B367:B386, (ROW(B367:B386)-ROW(B367)+1)) / (20*21/2)</f>
        <v>15.838732380952381</v>
      </c>
      <c r="J383" s="2">
        <f t="shared" si="42"/>
        <v>15.859807299123956</v>
      </c>
      <c r="K383" s="2">
        <f t="shared" si="44"/>
        <v>15.997235383111988</v>
      </c>
    </row>
    <row r="384" spans="1:11" ht="13.5" x14ac:dyDescent="0.25">
      <c r="A384" s="3">
        <f>TITRES_STAT!B387</f>
        <v>42863</v>
      </c>
      <c r="B384" s="5">
        <f>TITRES_STAT!D387</f>
        <v>15.968</v>
      </c>
      <c r="C384" s="2">
        <f t="shared" si="37"/>
        <v>0</v>
      </c>
      <c r="D384" s="2">
        <f t="shared" si="38"/>
        <v>15.968</v>
      </c>
      <c r="E384" s="2">
        <f t="shared" si="40"/>
        <v>15.85023</v>
      </c>
      <c r="F384" s="2">
        <f t="shared" si="41"/>
        <v>15.770394999999999</v>
      </c>
      <c r="G384" s="2">
        <f t="shared" si="43"/>
        <v>16.034268000000001</v>
      </c>
      <c r="H384" s="2">
        <f t="shared" si="39"/>
        <v>17.371684499999986</v>
      </c>
      <c r="I384" s="2">
        <f t="array" ref="I384">SUMPRODUCT(B368:B387, (ROW(B368:B387)-ROW(B368)+1)) / (20*21/2)</f>
        <v>15.886066190476187</v>
      </c>
      <c r="J384" s="2">
        <f t="shared" si="42"/>
        <v>15.870111365874056</v>
      </c>
      <c r="K384" s="2">
        <f t="shared" si="44"/>
        <v>15.996088897499753</v>
      </c>
    </row>
    <row r="385" spans="1:11" ht="13.5" x14ac:dyDescent="0.25">
      <c r="A385" s="3">
        <f>TITRES_STAT!B388</f>
        <v>42864</v>
      </c>
      <c r="B385" s="5">
        <f>TITRES_STAT!D388</f>
        <v>15.968</v>
      </c>
      <c r="C385" s="2">
        <f t="shared" si="37"/>
        <v>0</v>
      </c>
      <c r="D385" s="2">
        <f t="shared" si="38"/>
        <v>15.968</v>
      </c>
      <c r="E385" s="2">
        <f t="shared" si="40"/>
        <v>15.900129999999999</v>
      </c>
      <c r="F385" s="2">
        <f t="shared" si="41"/>
        <v>15.770394999999999</v>
      </c>
      <c r="G385" s="2">
        <f t="shared" si="43"/>
        <v>16.034268000000004</v>
      </c>
      <c r="H385" s="2">
        <f t="shared" si="39"/>
        <v>17.371135499999983</v>
      </c>
      <c r="I385" s="2">
        <f t="array" ref="I385">SUMPRODUCT(B369:B388, (ROW(B369:B388)-ROW(B369)+1)) / (20*21/2)</f>
        <v>15.931974285714285</v>
      </c>
      <c r="J385" s="2">
        <f t="shared" si="42"/>
        <v>15.879434092933669</v>
      </c>
      <c r="K385" s="2">
        <f t="shared" si="44"/>
        <v>15.994987372107605</v>
      </c>
    </row>
    <row r="386" spans="1:11" ht="13.5" x14ac:dyDescent="0.25">
      <c r="A386" s="3">
        <f>TITRES_STAT!B389</f>
        <v>42865</v>
      </c>
      <c r="B386" s="5">
        <f>TITRES_STAT!D389</f>
        <v>15.968</v>
      </c>
      <c r="C386" s="2">
        <f t="shared" si="37"/>
        <v>0</v>
      </c>
      <c r="D386" s="2">
        <f t="shared" si="38"/>
        <v>15.968</v>
      </c>
      <c r="E386" s="2">
        <f t="shared" si="40"/>
        <v>15.950030000000002</v>
      </c>
      <c r="F386" s="2">
        <f t="shared" si="41"/>
        <v>15.770394999999999</v>
      </c>
      <c r="G386" s="2">
        <f t="shared" si="43"/>
        <v>16.034268000000001</v>
      </c>
      <c r="H386" s="2">
        <f t="shared" si="39"/>
        <v>17.370586499999984</v>
      </c>
      <c r="I386" s="2">
        <f t="array" ref="I386">SUMPRODUCT(B370:B389, (ROW(B370:B389)-ROW(B370)+1)) / (20*21/2)</f>
        <v>15.965999523809524</v>
      </c>
      <c r="J386" s="2">
        <f t="shared" si="42"/>
        <v>15.887868941225701</v>
      </c>
      <c r="K386" s="2">
        <f t="shared" si="44"/>
        <v>15.99392904378966</v>
      </c>
    </row>
    <row r="387" spans="1:11" ht="13.5" x14ac:dyDescent="0.25">
      <c r="A387" s="3">
        <f>TITRES_STAT!B390</f>
        <v>42866</v>
      </c>
      <c r="B387" s="5">
        <f>TITRES_STAT!D390</f>
        <v>16.267399999999999</v>
      </c>
      <c r="C387" s="2">
        <f t="shared" si="37"/>
        <v>0.29939999999999856</v>
      </c>
      <c r="D387" s="2">
        <f t="shared" si="38"/>
        <v>16.02788</v>
      </c>
      <c r="E387" s="2">
        <f t="shared" si="40"/>
        <v>15.985960000000002</v>
      </c>
      <c r="F387" s="2">
        <f t="shared" si="41"/>
        <v>15.785364999999999</v>
      </c>
      <c r="G387" s="2">
        <f t="shared" si="43"/>
        <v>16.039856</v>
      </c>
      <c r="H387" s="2">
        <f t="shared" si="39"/>
        <v>17.371534499999985</v>
      </c>
      <c r="I387" s="2">
        <f t="array" ref="I387">SUMPRODUCT(B371:B390, (ROW(B371:B390)-ROW(B371)+1)) / (20*21/2)</f>
        <v>15.99779333333333</v>
      </c>
      <c r="J387" s="2">
        <f t="shared" si="42"/>
        <v>15.924014756347063</v>
      </c>
      <c r="K387" s="2">
        <f t="shared" si="44"/>
        <v>16.004653395013595</v>
      </c>
    </row>
    <row r="388" spans="1:11" ht="13.5" x14ac:dyDescent="0.25">
      <c r="A388" s="3">
        <f>TITRES_STAT!B391</f>
        <v>42867</v>
      </c>
      <c r="B388" s="5">
        <f>TITRES_STAT!D391</f>
        <v>16.267399999999999</v>
      </c>
      <c r="C388" s="2">
        <f t="shared" ref="C388:C451" si="45">B388-B387</f>
        <v>0</v>
      </c>
      <c r="D388" s="2">
        <f t="shared" si="38"/>
        <v>16.087759999999996</v>
      </c>
      <c r="E388" s="2">
        <f t="shared" si="40"/>
        <v>16.021890000000003</v>
      </c>
      <c r="F388" s="2">
        <f t="shared" si="41"/>
        <v>15.800334999999999</v>
      </c>
      <c r="G388" s="2">
        <f t="shared" si="43"/>
        <v>16.039856</v>
      </c>
      <c r="H388" s="2">
        <f t="shared" si="39"/>
        <v>17.370087499999986</v>
      </c>
      <c r="I388" s="2">
        <f t="array" ref="I388">SUMPRODUCT(B372:B391, (ROW(B372:B391)-ROW(B372)+1)) / (20*21/2)</f>
        <v>16.007726190476191</v>
      </c>
      <c r="J388" s="2">
        <f t="shared" si="42"/>
        <v>15.956718112885438</v>
      </c>
      <c r="K388" s="2">
        <f t="shared" si="44"/>
        <v>16.014957183444434</v>
      </c>
    </row>
    <row r="389" spans="1:11" ht="13.5" x14ac:dyDescent="0.25">
      <c r="A389" s="3">
        <f>TITRES_STAT!B392</f>
        <v>42870</v>
      </c>
      <c r="B389" s="5">
        <f>TITRES_STAT!D392</f>
        <v>16.157599999999999</v>
      </c>
      <c r="C389" s="2">
        <f t="shared" si="45"/>
        <v>-0.1097999999999999</v>
      </c>
      <c r="D389" s="2">
        <f t="shared" si="38"/>
        <v>16.125679999999999</v>
      </c>
      <c r="E389" s="2">
        <f t="shared" si="40"/>
        <v>16.046840000000003</v>
      </c>
      <c r="F389" s="2">
        <f t="shared" si="41"/>
        <v>15.833764999999996</v>
      </c>
      <c r="G389" s="2">
        <f t="shared" si="43"/>
        <v>16.037660000000002</v>
      </c>
      <c r="H389" s="2">
        <f t="shared" si="39"/>
        <v>17.368091499999988</v>
      </c>
      <c r="I389" s="2">
        <f t="array" ref="I389">SUMPRODUCT(B373:B392, (ROW(B373:B392)-ROW(B373)+1)) / (20*21/2)</f>
        <v>16.015758095238095</v>
      </c>
      <c r="J389" s="2">
        <f t="shared" si="42"/>
        <v>15.975849721182062</v>
      </c>
      <c r="K389" s="2">
        <f t="shared" si="44"/>
        <v>16.020551019387788</v>
      </c>
    </row>
    <row r="390" spans="1:11" ht="13.5" x14ac:dyDescent="0.25">
      <c r="A390" s="3">
        <f>TITRES_STAT!B393</f>
        <v>42871</v>
      </c>
      <c r="B390" s="5">
        <f>TITRES_STAT!D393</f>
        <v>16.1676</v>
      </c>
      <c r="C390" s="2">
        <f t="shared" si="45"/>
        <v>1.0000000000001563E-2</v>
      </c>
      <c r="D390" s="2">
        <f t="shared" ref="D390:D453" si="46">AVERAGE(B386:B390)</f>
        <v>16.165600000000001</v>
      </c>
      <c r="E390" s="2">
        <f t="shared" si="40"/>
        <v>16.066800000000001</v>
      </c>
      <c r="F390" s="2">
        <f t="shared" si="41"/>
        <v>15.863704999999996</v>
      </c>
      <c r="G390" s="2">
        <f t="shared" si="43"/>
        <v>16.031672</v>
      </c>
      <c r="H390" s="2">
        <f t="shared" si="39"/>
        <v>17.366145499999988</v>
      </c>
      <c r="I390" s="2">
        <f t="array" ref="I390">SUMPRODUCT(B374:B393, (ROW(B374:B393)-ROW(B374)+1)) / (20*21/2)</f>
        <v>16.021413809523811</v>
      </c>
      <c r="J390" s="2">
        <f t="shared" si="42"/>
        <v>15.994111652498056</v>
      </c>
      <c r="K390" s="2">
        <f t="shared" si="44"/>
        <v>16.026317646078464</v>
      </c>
    </row>
    <row r="391" spans="1:11" ht="13.5" x14ac:dyDescent="0.25">
      <c r="A391" s="3">
        <f>TITRES_STAT!B394</f>
        <v>42872</v>
      </c>
      <c r="B391" s="5">
        <f>TITRES_STAT!D394</f>
        <v>15.968</v>
      </c>
      <c r="C391" s="2">
        <f t="shared" si="45"/>
        <v>-0.19960000000000022</v>
      </c>
      <c r="D391" s="2">
        <f t="shared" si="46"/>
        <v>16.165599999999998</v>
      </c>
      <c r="E391" s="2">
        <f t="shared" si="40"/>
        <v>16.066799999999997</v>
      </c>
      <c r="F391" s="2">
        <f t="shared" si="41"/>
        <v>15.883664999999999</v>
      </c>
      <c r="G391" s="2">
        <f t="shared" si="43"/>
        <v>16.021691999999994</v>
      </c>
      <c r="H391" s="2">
        <f t="shared" si="39"/>
        <v>17.363201499999988</v>
      </c>
      <c r="I391" s="2">
        <f t="array" ref="I391">SUMPRODUCT(B375:B394, (ROW(B375:B394)-ROW(B375)+1)) / (20*21/2)</f>
        <v>16.024693333333335</v>
      </c>
      <c r="J391" s="2">
        <f t="shared" si="42"/>
        <v>15.991624828450622</v>
      </c>
      <c r="K391" s="2">
        <f t="shared" si="44"/>
        <v>16.024030679565584</v>
      </c>
    </row>
    <row r="392" spans="1:11" ht="13.5" x14ac:dyDescent="0.25">
      <c r="A392" s="3">
        <f>TITRES_STAT!B395</f>
        <v>42873</v>
      </c>
      <c r="B392" s="5">
        <f>TITRES_STAT!D395</f>
        <v>15.968</v>
      </c>
      <c r="C392" s="2">
        <f t="shared" si="45"/>
        <v>0</v>
      </c>
      <c r="D392" s="2">
        <f t="shared" si="46"/>
        <v>16.105719999999998</v>
      </c>
      <c r="E392" s="2">
        <f t="shared" si="40"/>
        <v>16.066799999999997</v>
      </c>
      <c r="F392" s="2">
        <f t="shared" si="41"/>
        <v>15.908615000000001</v>
      </c>
      <c r="G392" s="2">
        <f t="shared" si="43"/>
        <v>16.013707999999994</v>
      </c>
      <c r="H392" s="2">
        <f t="shared" si="39"/>
        <v>17.360207499999991</v>
      </c>
      <c r="I392" s="2">
        <f t="array" ref="I392">SUMPRODUCT(B376:B395, (ROW(B376:B395)-ROW(B376)+1)) / (20*21/2)</f>
        <v>16.025596666666669</v>
      </c>
      <c r="J392" s="2">
        <f t="shared" si="42"/>
        <v>15.989374844788658</v>
      </c>
      <c r="K392" s="2">
        <f t="shared" si="44"/>
        <v>16.021833398013992</v>
      </c>
    </row>
    <row r="393" spans="1:11" ht="13.5" x14ac:dyDescent="0.25">
      <c r="A393" s="3">
        <f>TITRES_STAT!B396</f>
        <v>42874</v>
      </c>
      <c r="B393" s="5">
        <f>TITRES_STAT!D396</f>
        <v>15.968</v>
      </c>
      <c r="C393" s="2">
        <f t="shared" si="45"/>
        <v>0</v>
      </c>
      <c r="D393" s="2">
        <f t="shared" si="46"/>
        <v>16.045840000000002</v>
      </c>
      <c r="E393" s="2">
        <f t="shared" si="40"/>
        <v>16.066799999999994</v>
      </c>
      <c r="F393" s="2">
        <f t="shared" si="41"/>
        <v>15.933565000000002</v>
      </c>
      <c r="G393" s="2">
        <f t="shared" si="43"/>
        <v>16.005723999999994</v>
      </c>
      <c r="H393" s="2">
        <f t="shared" si="39"/>
        <v>17.356714499999992</v>
      </c>
      <c r="I393" s="2">
        <f t="array" ref="I393">SUMPRODUCT(B377:B396, (ROW(B377:B396)-ROW(B377)+1)) / (20*21/2)</f>
        <v>16.024123809523807</v>
      </c>
      <c r="J393" s="2">
        <f t="shared" si="42"/>
        <v>15.987339145284977</v>
      </c>
      <c r="K393" s="2">
        <f t="shared" si="44"/>
        <v>16.019722284366384</v>
      </c>
    </row>
    <row r="394" spans="1:11" ht="13.5" x14ac:dyDescent="0.25">
      <c r="A394" s="3">
        <f>TITRES_STAT!B397</f>
        <v>42877</v>
      </c>
      <c r="B394" s="5">
        <f>TITRES_STAT!D397</f>
        <v>15.968</v>
      </c>
      <c r="C394" s="2">
        <f t="shared" si="45"/>
        <v>0</v>
      </c>
      <c r="D394" s="2">
        <f t="shared" si="46"/>
        <v>16.007920000000002</v>
      </c>
      <c r="E394" s="2">
        <f t="shared" si="40"/>
        <v>16.066799999999997</v>
      </c>
      <c r="F394" s="2">
        <f t="shared" si="41"/>
        <v>15.958515000000002</v>
      </c>
      <c r="G394" s="2">
        <f t="shared" si="43"/>
        <v>15.997739999999991</v>
      </c>
      <c r="H394" s="2">
        <f t="shared" ref="H394:H457" si="47">AVERAGE(B195:B394)</f>
        <v>17.35222349999999</v>
      </c>
      <c r="I394" s="2">
        <f t="array" ref="I394">SUMPRODUCT(B378:B397, (ROW(B378:B397)-ROW(B378)+1)) / (20*21/2)</f>
        <v>16.020274761904759</v>
      </c>
      <c r="J394" s="2">
        <f t="shared" si="42"/>
        <v>15.985497321924504</v>
      </c>
      <c r="K394" s="2">
        <f t="shared" si="44"/>
        <v>16.017693959489272</v>
      </c>
    </row>
    <row r="395" spans="1:11" ht="13.5" x14ac:dyDescent="0.25">
      <c r="A395" s="3">
        <f>TITRES_STAT!B398</f>
        <v>42878</v>
      </c>
      <c r="B395" s="5">
        <f>TITRES_STAT!D398</f>
        <v>15.968</v>
      </c>
      <c r="C395" s="2">
        <f t="shared" si="45"/>
        <v>0</v>
      </c>
      <c r="D395" s="2">
        <f t="shared" si="46"/>
        <v>15.968</v>
      </c>
      <c r="E395" s="2">
        <f t="shared" si="40"/>
        <v>16.066799999999997</v>
      </c>
      <c r="F395" s="2">
        <f t="shared" si="41"/>
        <v>15.983465000000001</v>
      </c>
      <c r="G395" s="2">
        <f t="shared" si="43"/>
        <v>15.989755999999991</v>
      </c>
      <c r="H395" s="2">
        <f t="shared" si="47"/>
        <v>17.347233499999994</v>
      </c>
      <c r="I395" s="2">
        <f t="array" ref="I395">SUMPRODUCT(B379:B398, (ROW(B379:B398)-ROW(B379)+1)) / (20*21/2)</f>
        <v>16.016140476190476</v>
      </c>
      <c r="J395" s="2">
        <f t="shared" si="42"/>
        <v>15.983830910312646</v>
      </c>
      <c r="K395" s="2">
        <f t="shared" si="44"/>
        <v>16.015745176764202</v>
      </c>
    </row>
    <row r="396" spans="1:11" ht="13.5" x14ac:dyDescent="0.25">
      <c r="A396" s="3">
        <f>TITRES_STAT!B399</f>
        <v>42879</v>
      </c>
      <c r="B396" s="5">
        <f>TITRES_STAT!D399</f>
        <v>15.968</v>
      </c>
      <c r="C396" s="2">
        <f t="shared" si="45"/>
        <v>0</v>
      </c>
      <c r="D396" s="2">
        <f t="shared" si="46"/>
        <v>15.968</v>
      </c>
      <c r="E396" s="2">
        <f t="shared" ref="E396:E459" si="48">AVERAGE(B387:B396)</f>
        <v>16.066799999999997</v>
      </c>
      <c r="F396" s="2">
        <f t="shared" si="41"/>
        <v>16.008415000000007</v>
      </c>
      <c r="G396" s="2">
        <f t="shared" si="43"/>
        <v>15.981771999999989</v>
      </c>
      <c r="H396" s="2">
        <f t="shared" si="47"/>
        <v>17.342243499999991</v>
      </c>
      <c r="I396" s="2">
        <f t="array" ref="I396">SUMPRODUCT(B380:B399, (ROW(B380:B399)-ROW(B380)+1)) / (20*21/2)</f>
        <v>16.011720952380951</v>
      </c>
      <c r="J396" s="2">
        <f t="shared" si="42"/>
        <v>15.982323204568585</v>
      </c>
      <c r="K396" s="2">
        <f t="shared" si="44"/>
        <v>16.013872816891098</v>
      </c>
    </row>
    <row r="397" spans="1:11" ht="13.5" x14ac:dyDescent="0.25">
      <c r="A397" s="3">
        <f>TITRES_STAT!B400</f>
        <v>42880</v>
      </c>
      <c r="B397" s="5">
        <f>TITRES_STAT!D400</f>
        <v>15.968</v>
      </c>
      <c r="C397" s="2">
        <f t="shared" si="45"/>
        <v>0</v>
      </c>
      <c r="D397" s="2">
        <f t="shared" si="46"/>
        <v>15.968</v>
      </c>
      <c r="E397" s="2">
        <f t="shared" si="48"/>
        <v>16.036859999999997</v>
      </c>
      <c r="F397" s="2">
        <f t="shared" si="41"/>
        <v>16.011410000000005</v>
      </c>
      <c r="G397" s="2">
        <f t="shared" si="43"/>
        <v>15.988357999999989</v>
      </c>
      <c r="H397" s="2">
        <f t="shared" si="47"/>
        <v>17.337253499999992</v>
      </c>
      <c r="I397" s="2">
        <f t="array" ref="I397">SUMPRODUCT(B381:B400, (ROW(B381:B400)-ROW(B381)+1)) / (20*21/2)</f>
        <v>15.961397142857143</v>
      </c>
      <c r="J397" s="2">
        <f t="shared" si="42"/>
        <v>15.980959089847767</v>
      </c>
      <c r="K397" s="2">
        <f t="shared" si="44"/>
        <v>16.012073882895368</v>
      </c>
    </row>
    <row r="398" spans="1:11" ht="13.5" x14ac:dyDescent="0.25">
      <c r="A398" s="3">
        <f>TITRES_STAT!B401</f>
        <v>42881</v>
      </c>
      <c r="B398" s="5">
        <f>TITRES_STAT!D401</f>
        <v>15.968</v>
      </c>
      <c r="C398" s="2">
        <f t="shared" si="45"/>
        <v>0</v>
      </c>
      <c r="D398" s="2">
        <f t="shared" si="46"/>
        <v>15.968</v>
      </c>
      <c r="E398" s="2">
        <f t="shared" si="48"/>
        <v>16.006920000000001</v>
      </c>
      <c r="F398" s="2">
        <f t="shared" si="41"/>
        <v>16.014405000000004</v>
      </c>
      <c r="G398" s="2">
        <f t="shared" si="43"/>
        <v>15.991151999999989</v>
      </c>
      <c r="H398" s="2">
        <f t="shared" si="47"/>
        <v>17.330816499999994</v>
      </c>
      <c r="I398" s="2">
        <f t="array" ref="I398">SUMPRODUCT(B382:B401, (ROW(B382:B401)-ROW(B382)+1)) / (20*21/2)</f>
        <v>15.850620952380952</v>
      </c>
      <c r="J398" s="2">
        <f t="shared" si="42"/>
        <v>15.979724890814646</v>
      </c>
      <c r="K398" s="2">
        <f t="shared" si="44"/>
        <v>16.010345495330846</v>
      </c>
    </row>
    <row r="399" spans="1:11" ht="13.5" x14ac:dyDescent="0.25">
      <c r="A399" s="3">
        <f>TITRES_STAT!B402</f>
        <v>42884</v>
      </c>
      <c r="B399" s="5">
        <f>TITRES_STAT!D402</f>
        <v>15.968</v>
      </c>
      <c r="C399" s="2">
        <f t="shared" si="45"/>
        <v>0</v>
      </c>
      <c r="D399" s="2">
        <f t="shared" si="46"/>
        <v>15.968</v>
      </c>
      <c r="E399" s="2">
        <f t="shared" si="48"/>
        <v>15.987960000000001</v>
      </c>
      <c r="F399" s="2">
        <f t="shared" si="41"/>
        <v>16.017400000000002</v>
      </c>
      <c r="G399" s="2">
        <f t="shared" si="43"/>
        <v>15.993945999999987</v>
      </c>
      <c r="H399" s="2">
        <f t="shared" si="47"/>
        <v>17.323880499999994</v>
      </c>
      <c r="I399" s="2">
        <f t="array" ref="I399">SUMPRODUCT(B383:B402, (ROW(B383:B402)-ROW(B383)+1)) / (20*21/2)</f>
        <v>15.745262380952383</v>
      </c>
      <c r="J399" s="2">
        <f t="shared" si="42"/>
        <v>15.978608234546584</v>
      </c>
      <c r="K399" s="2">
        <f t="shared" si="44"/>
        <v>16.008684887670814</v>
      </c>
    </row>
    <row r="400" spans="1:11" ht="13.5" x14ac:dyDescent="0.25">
      <c r="A400" s="3">
        <f>TITRES_STAT!B403</f>
        <v>42885</v>
      </c>
      <c r="B400" s="5">
        <f>TITRES_STAT!D403</f>
        <v>15.489000000000001</v>
      </c>
      <c r="C400" s="2">
        <f t="shared" si="45"/>
        <v>-0.4789999999999992</v>
      </c>
      <c r="D400" s="2">
        <f t="shared" si="46"/>
        <v>15.872200000000001</v>
      </c>
      <c r="E400" s="2">
        <f t="shared" si="48"/>
        <v>15.920100000000001</v>
      </c>
      <c r="F400" s="2">
        <f t="shared" si="41"/>
        <v>15.993449999999999</v>
      </c>
      <c r="G400" s="2">
        <f t="shared" si="43"/>
        <v>15.978377999999989</v>
      </c>
      <c r="H400" s="2">
        <f t="shared" si="47"/>
        <v>17.314499499999997</v>
      </c>
      <c r="I400" s="2">
        <f t="array" ref="I400">SUMPRODUCT(B384:B403, (ROW(B384:B403)-ROW(B384)+1)) / (20*21/2)</f>
        <v>15.645321428571428</v>
      </c>
      <c r="J400" s="2">
        <f t="shared" si="42"/>
        <v>15.93197887887548</v>
      </c>
      <c r="K400" s="2">
        <f t="shared" si="44"/>
        <v>15.988305088154311</v>
      </c>
    </row>
    <row r="401" spans="1:11" ht="13.5" x14ac:dyDescent="0.25">
      <c r="A401" s="3">
        <f>TITRES_STAT!B404</f>
        <v>42886</v>
      </c>
      <c r="B401" s="5">
        <f>TITRES_STAT!D404</f>
        <v>14.830299999999999</v>
      </c>
      <c r="C401" s="2">
        <f t="shared" si="45"/>
        <v>-0.6587000000000014</v>
      </c>
      <c r="D401" s="2">
        <f t="shared" si="46"/>
        <v>15.644659999999998</v>
      </c>
      <c r="E401" s="2">
        <f t="shared" si="48"/>
        <v>15.806329999999999</v>
      </c>
      <c r="F401" s="2">
        <f t="shared" si="41"/>
        <v>15.936564999999998</v>
      </c>
      <c r="G401" s="2">
        <f t="shared" si="43"/>
        <v>15.958617999999987</v>
      </c>
      <c r="H401" s="2">
        <f t="shared" si="47"/>
        <v>17.302323999999995</v>
      </c>
      <c r="I401" s="2">
        <f t="array" ref="I401">SUMPRODUCT(B385:B404, (ROW(B385:B404)-ROW(B385)+1)) / (20*21/2)</f>
        <v>15.550798095238093</v>
      </c>
      <c r="J401" s="2">
        <f t="shared" si="42"/>
        <v>15.827057080887339</v>
      </c>
      <c r="K401" s="2">
        <f t="shared" si="44"/>
        <v>15.942893123912965</v>
      </c>
    </row>
    <row r="402" spans="1:11" ht="13.5" x14ac:dyDescent="0.25">
      <c r="A402" s="3">
        <f>TITRES_STAT!B405</f>
        <v>42887</v>
      </c>
      <c r="B402" s="5">
        <f>TITRES_STAT!D405</f>
        <v>14.830299999999999</v>
      </c>
      <c r="C402" s="2">
        <f t="shared" si="45"/>
        <v>0</v>
      </c>
      <c r="D402" s="2">
        <f t="shared" si="46"/>
        <v>15.417120000000001</v>
      </c>
      <c r="E402" s="2">
        <f t="shared" si="48"/>
        <v>15.69256</v>
      </c>
      <c r="F402" s="2">
        <f t="shared" si="41"/>
        <v>15.879679999999999</v>
      </c>
      <c r="G402" s="2">
        <f t="shared" si="43"/>
        <v>15.928079999999989</v>
      </c>
      <c r="H402" s="2">
        <f t="shared" si="47"/>
        <v>17.290148499999997</v>
      </c>
      <c r="I402" s="2">
        <f t="array" ref="I402">SUMPRODUCT(B386:B405, (ROW(B386:B405)-ROW(B386)+1)) / (20*21/2)</f>
        <v>15.503511428571429</v>
      </c>
      <c r="J402" s="2">
        <f t="shared" si="42"/>
        <v>15.732127835088546</v>
      </c>
      <c r="K402" s="2">
        <f t="shared" si="44"/>
        <v>15.899262021014417</v>
      </c>
    </row>
    <row r="403" spans="1:11" ht="13.5" x14ac:dyDescent="0.25">
      <c r="A403" s="3">
        <f>TITRES_STAT!B406</f>
        <v>42888</v>
      </c>
      <c r="B403" s="5">
        <f>TITRES_STAT!D406</f>
        <v>14.830299999999999</v>
      </c>
      <c r="C403" s="2">
        <f t="shared" si="45"/>
        <v>0</v>
      </c>
      <c r="D403" s="2">
        <f t="shared" si="46"/>
        <v>15.189580000000001</v>
      </c>
      <c r="E403" s="2">
        <f t="shared" si="48"/>
        <v>15.578790000000001</v>
      </c>
      <c r="F403" s="2">
        <f t="shared" si="41"/>
        <v>15.822794999999996</v>
      </c>
      <c r="G403" s="2">
        <f t="shared" si="43"/>
        <v>15.897541999999989</v>
      </c>
      <c r="H403" s="2">
        <f t="shared" si="47"/>
        <v>17.277473999999998</v>
      </c>
      <c r="I403" s="2">
        <f t="array" ref="I403">SUMPRODUCT(B387:B406, (ROW(B387:B406)-ROW(B387)+1)) / (20*21/2)</f>
        <v>15.459551428571428</v>
      </c>
      <c r="J403" s="2">
        <f t="shared" si="42"/>
        <v>15.646239469842017</v>
      </c>
      <c r="K403" s="2">
        <f t="shared" si="44"/>
        <v>15.85734194175895</v>
      </c>
    </row>
    <row r="404" spans="1:11" ht="13.5" x14ac:dyDescent="0.25">
      <c r="A404" s="3">
        <f>TITRES_STAT!B407</f>
        <v>42891</v>
      </c>
      <c r="B404" s="5">
        <f>TITRES_STAT!D407</f>
        <v>14.830299999999999</v>
      </c>
      <c r="C404" s="2">
        <f t="shared" si="45"/>
        <v>0</v>
      </c>
      <c r="D404" s="2">
        <f t="shared" si="46"/>
        <v>14.962039999999998</v>
      </c>
      <c r="E404" s="2">
        <f t="shared" si="48"/>
        <v>15.465019999999999</v>
      </c>
      <c r="F404" s="2">
        <f t="shared" ref="F404:F467" si="49">AVERAGE(B385:B404)</f>
        <v>15.76591</v>
      </c>
      <c r="G404" s="2">
        <f t="shared" si="43"/>
        <v>15.866803999999991</v>
      </c>
      <c r="H404" s="2">
        <f t="shared" si="47"/>
        <v>17.262803499999997</v>
      </c>
      <c r="I404" s="2">
        <f t="array" ref="I404">SUMPRODUCT(B388:B407, (ROW(B388:B407)-ROW(B388)+1)) / (20*21/2)</f>
        <v>15.437927619047619</v>
      </c>
      <c r="J404" s="2">
        <f t="shared" si="42"/>
        <v>15.568530948904682</v>
      </c>
      <c r="K404" s="2">
        <f t="shared" si="44"/>
        <v>15.817065787180168</v>
      </c>
    </row>
    <row r="405" spans="1:11" ht="13.5" x14ac:dyDescent="0.25">
      <c r="A405" s="3">
        <f>TITRES_STAT!B408</f>
        <v>42892</v>
      </c>
      <c r="B405" s="5">
        <f>TITRES_STAT!D408</f>
        <v>15.269399999999999</v>
      </c>
      <c r="C405" s="2">
        <f t="shared" si="45"/>
        <v>0.43909999999999982</v>
      </c>
      <c r="D405" s="2">
        <f t="shared" si="46"/>
        <v>14.918119999999998</v>
      </c>
      <c r="E405" s="2">
        <f t="shared" si="48"/>
        <v>15.395159999999999</v>
      </c>
      <c r="F405" s="2">
        <f t="shared" si="49"/>
        <v>15.730979999999999</v>
      </c>
      <c r="G405" s="2">
        <f t="shared" si="43"/>
        <v>15.844847999999992</v>
      </c>
      <c r="H405" s="2">
        <f t="shared" si="47"/>
        <v>17.244988999999997</v>
      </c>
      <c r="I405" s="2">
        <f t="array" ref="I405">SUMPRODUCT(B389:B408, (ROW(B389:B408)-ROW(B389)+1)) / (20*21/2)</f>
        <v>15.40109619047619</v>
      </c>
      <c r="J405" s="2">
        <f t="shared" ref="J405:J468" si="50">$J$4*B405+J404*(1-$J$4)</f>
        <v>15.540042287104235</v>
      </c>
      <c r="K405" s="2">
        <f t="shared" si="44"/>
        <v>15.79558869748683</v>
      </c>
    </row>
    <row r="406" spans="1:11" ht="13.5" x14ac:dyDescent="0.25">
      <c r="A406" s="3">
        <f>TITRES_STAT!B409</f>
        <v>42893</v>
      </c>
      <c r="B406" s="5">
        <f>TITRES_STAT!D409</f>
        <v>15.269399999999999</v>
      </c>
      <c r="C406" s="2">
        <f t="shared" si="45"/>
        <v>0</v>
      </c>
      <c r="D406" s="2">
        <f t="shared" si="46"/>
        <v>15.005939999999999</v>
      </c>
      <c r="E406" s="2">
        <f t="shared" si="48"/>
        <v>15.325299999999995</v>
      </c>
      <c r="F406" s="2">
        <f t="shared" si="49"/>
        <v>15.69605</v>
      </c>
      <c r="G406" s="2">
        <f t="shared" si="43"/>
        <v>15.821693999999994</v>
      </c>
      <c r="H406" s="2">
        <f t="shared" si="47"/>
        <v>17.227523999999995</v>
      </c>
      <c r="I406" s="2">
        <f t="array" ref="I406">SUMPRODUCT(B390:B409, (ROW(B390:B409)-ROW(B390)+1)) / (20*21/2)</f>
        <v>15.369017142857142</v>
      </c>
      <c r="J406" s="2">
        <f t="shared" si="50"/>
        <v>15.514266831189545</v>
      </c>
      <c r="K406" s="2">
        <f t="shared" si="44"/>
        <v>15.774953846604994</v>
      </c>
    </row>
    <row r="407" spans="1:11" ht="13.5" x14ac:dyDescent="0.25">
      <c r="A407" s="3">
        <f>TITRES_STAT!B410</f>
        <v>42894</v>
      </c>
      <c r="B407" s="5">
        <f>TITRES_STAT!D410</f>
        <v>15.468999999999999</v>
      </c>
      <c r="C407" s="2">
        <f t="shared" si="45"/>
        <v>0.19960000000000022</v>
      </c>
      <c r="D407" s="2">
        <f t="shared" si="46"/>
        <v>15.133679999999998</v>
      </c>
      <c r="E407" s="2">
        <f t="shared" si="48"/>
        <v>15.275399999999999</v>
      </c>
      <c r="F407" s="2">
        <f t="shared" si="49"/>
        <v>15.656129999999999</v>
      </c>
      <c r="G407" s="2">
        <f t="shared" si="43"/>
        <v>15.802731999999994</v>
      </c>
      <c r="H407" s="2">
        <f t="shared" si="47"/>
        <v>17.211056999999997</v>
      </c>
      <c r="I407" s="2">
        <f t="array" ref="I407">SUMPRODUCT(B391:B410, (ROW(B391:B410)-ROW(B391)+1)) / (20*21/2)</f>
        <v>15.331662857142854</v>
      </c>
      <c r="J407" s="2">
        <f t="shared" si="50"/>
        <v>15.509955704409588</v>
      </c>
      <c r="K407" s="2">
        <f t="shared" si="44"/>
        <v>15.762955656542054</v>
      </c>
    </row>
    <row r="408" spans="1:11" ht="13.5" x14ac:dyDescent="0.25">
      <c r="A408" s="3">
        <f>TITRES_STAT!B411</f>
        <v>42895</v>
      </c>
      <c r="B408" s="5">
        <f>TITRES_STAT!D411</f>
        <v>15.269399999999999</v>
      </c>
      <c r="C408" s="2">
        <f t="shared" si="45"/>
        <v>-0.19960000000000022</v>
      </c>
      <c r="D408" s="2">
        <f t="shared" si="46"/>
        <v>15.221500000000001</v>
      </c>
      <c r="E408" s="2">
        <f t="shared" si="48"/>
        <v>15.205539999999999</v>
      </c>
      <c r="F408" s="2">
        <f t="shared" si="49"/>
        <v>15.60623</v>
      </c>
      <c r="G408" s="2">
        <f t="shared" si="43"/>
        <v>15.779777999999997</v>
      </c>
      <c r="H408" s="2">
        <f t="shared" si="47"/>
        <v>17.190797499999995</v>
      </c>
      <c r="I408" s="2">
        <f t="array" ref="I408">SUMPRODUCT(B392:B411, (ROW(B392:B411)-ROW(B392)+1)) / (20*21/2)</f>
        <v>15.299060952380952</v>
      </c>
      <c r="J408" s="2">
        <f t="shared" si="50"/>
        <v>15.487045637322961</v>
      </c>
      <c r="K408" s="2">
        <f t="shared" si="44"/>
        <v>15.743600532756092</v>
      </c>
    </row>
    <row r="409" spans="1:11" ht="13.5" x14ac:dyDescent="0.25">
      <c r="A409" s="3">
        <f>TITRES_STAT!B412</f>
        <v>42898</v>
      </c>
      <c r="B409" s="5">
        <f>TITRES_STAT!D412</f>
        <v>15.269399999999999</v>
      </c>
      <c r="C409" s="2">
        <f t="shared" si="45"/>
        <v>0</v>
      </c>
      <c r="D409" s="2">
        <f t="shared" si="46"/>
        <v>15.30932</v>
      </c>
      <c r="E409" s="2">
        <f t="shared" si="48"/>
        <v>15.135679999999999</v>
      </c>
      <c r="F409" s="2">
        <f t="shared" si="49"/>
        <v>15.561820000000001</v>
      </c>
      <c r="G409" s="2">
        <f t="shared" si="43"/>
        <v>15.756823999999996</v>
      </c>
      <c r="H409" s="2">
        <f t="shared" si="47"/>
        <v>17.169839499999995</v>
      </c>
      <c r="I409" s="2">
        <f t="array" ref="I409">SUMPRODUCT(B393:B412, (ROW(B393:B412)-ROW(B393)+1)) / (20*21/2)</f>
        <v>15.270260952380951</v>
      </c>
      <c r="J409" s="2">
        <f t="shared" si="50"/>
        <v>15.46631748138744</v>
      </c>
      <c r="K409" s="2">
        <f t="shared" si="44"/>
        <v>15.725004433432325</v>
      </c>
    </row>
    <row r="410" spans="1:11" ht="13.5" x14ac:dyDescent="0.25">
      <c r="A410" s="3">
        <f>TITRES_STAT!B413</f>
        <v>42899</v>
      </c>
      <c r="B410" s="5">
        <f>TITRES_STAT!D413</f>
        <v>15.169600000000001</v>
      </c>
      <c r="C410" s="2">
        <f t="shared" si="45"/>
        <v>-9.9799999999998334E-2</v>
      </c>
      <c r="D410" s="2">
        <f t="shared" si="46"/>
        <v>15.289359999999999</v>
      </c>
      <c r="E410" s="2">
        <f t="shared" si="48"/>
        <v>15.103739999999998</v>
      </c>
      <c r="F410" s="2">
        <f t="shared" si="49"/>
        <v>15.51192</v>
      </c>
      <c r="G410" s="2">
        <f t="shared" si="43"/>
        <v>15.731873999999998</v>
      </c>
      <c r="H410" s="2">
        <f t="shared" si="47"/>
        <v>17.148382499999993</v>
      </c>
      <c r="I410" s="2">
        <f t="array" ref="I410">SUMPRODUCT(B394:B413, (ROW(B394:B413)-ROW(B394)+1)) / (20*21/2)</f>
        <v>15.245262857142855</v>
      </c>
      <c r="J410" s="2">
        <f t="shared" si="50"/>
        <v>15.438058673636256</v>
      </c>
      <c r="K410" s="2">
        <f t="shared" si="44"/>
        <v>15.703223867415371</v>
      </c>
    </row>
    <row r="411" spans="1:11" ht="13.5" x14ac:dyDescent="0.25">
      <c r="A411" s="3">
        <f>TITRES_STAT!B414</f>
        <v>42900</v>
      </c>
      <c r="B411" s="5">
        <f>TITRES_STAT!D414</f>
        <v>15.169600000000001</v>
      </c>
      <c r="C411" s="2">
        <f t="shared" si="45"/>
        <v>0</v>
      </c>
      <c r="D411" s="2">
        <f t="shared" si="46"/>
        <v>15.269399999999999</v>
      </c>
      <c r="E411" s="2">
        <f t="shared" si="48"/>
        <v>15.13767</v>
      </c>
      <c r="F411" s="2">
        <f t="shared" si="49"/>
        <v>15.472</v>
      </c>
      <c r="G411" s="2">
        <f t="shared" si="43"/>
        <v>15.710317999999997</v>
      </c>
      <c r="H411" s="2">
        <f t="shared" si="47"/>
        <v>17.126925499999995</v>
      </c>
      <c r="I411" s="2">
        <f t="array" ref="I411">SUMPRODUCT(B395:B414, (ROW(B395:B414)-ROW(B395)+1)) / (20*21/2)</f>
        <v>15.224066666666667</v>
      </c>
      <c r="J411" s="2">
        <f t="shared" si="50"/>
        <v>15.412491180908994</v>
      </c>
      <c r="K411" s="2">
        <f t="shared" si="44"/>
        <v>15.68229744124222</v>
      </c>
    </row>
    <row r="412" spans="1:11" ht="13.5" x14ac:dyDescent="0.25">
      <c r="A412" s="3">
        <f>TITRES_STAT!B415</f>
        <v>42901</v>
      </c>
      <c r="B412" s="5">
        <f>TITRES_STAT!D415</f>
        <v>15.169600000000001</v>
      </c>
      <c r="C412" s="2">
        <f t="shared" si="45"/>
        <v>0</v>
      </c>
      <c r="D412" s="2">
        <f t="shared" si="46"/>
        <v>15.209520000000001</v>
      </c>
      <c r="E412" s="2">
        <f t="shared" si="48"/>
        <v>15.171600000000002</v>
      </c>
      <c r="F412" s="2">
        <f t="shared" si="49"/>
        <v>15.432079999999999</v>
      </c>
      <c r="G412" s="2">
        <f t="shared" si="43"/>
        <v>15.694349999999996</v>
      </c>
      <c r="H412" s="2">
        <f t="shared" si="47"/>
        <v>17.105468499999997</v>
      </c>
      <c r="I412" s="2">
        <f t="array" ref="I412">SUMPRODUCT(B396:B415, (ROW(B396:B415)-ROW(B396)+1)) / (20*21/2)</f>
        <v>15.206672380952378</v>
      </c>
      <c r="J412" s="2">
        <f t="shared" si="50"/>
        <v>15.389358687489089</v>
      </c>
      <c r="K412" s="2">
        <f t="shared" si="44"/>
        <v>15.662191659232722</v>
      </c>
    </row>
    <row r="413" spans="1:11" ht="13.5" x14ac:dyDescent="0.25">
      <c r="A413" s="3">
        <f>TITRES_STAT!B416</f>
        <v>42902</v>
      </c>
      <c r="B413" s="5">
        <f>TITRES_STAT!D416</f>
        <v>15.169600000000001</v>
      </c>
      <c r="C413" s="2">
        <f t="shared" si="45"/>
        <v>0</v>
      </c>
      <c r="D413" s="2">
        <f t="shared" si="46"/>
        <v>15.18956</v>
      </c>
      <c r="E413" s="2">
        <f t="shared" si="48"/>
        <v>15.205530000000001</v>
      </c>
      <c r="F413" s="2">
        <f t="shared" si="49"/>
        <v>15.392159999999999</v>
      </c>
      <c r="G413" s="2">
        <f t="shared" si="43"/>
        <v>15.678381999999997</v>
      </c>
      <c r="H413" s="2">
        <f t="shared" si="47"/>
        <v>17.081516499999999</v>
      </c>
      <c r="I413" s="2">
        <f t="array" ref="I413">SUMPRODUCT(B397:B416, (ROW(B397:B416)-ROW(B397)+1)) / (20*21/2)</f>
        <v>15.174070476190478</v>
      </c>
      <c r="J413" s="2">
        <f t="shared" si="50"/>
        <v>15.368429288680606</v>
      </c>
      <c r="K413" s="2">
        <f t="shared" si="44"/>
        <v>15.642874339262812</v>
      </c>
    </row>
    <row r="414" spans="1:11" ht="13.5" x14ac:dyDescent="0.25">
      <c r="A414" s="3">
        <f>TITRES_STAT!B417</f>
        <v>42905</v>
      </c>
      <c r="B414" s="5">
        <f>TITRES_STAT!D417</f>
        <v>15.169600000000001</v>
      </c>
      <c r="C414" s="2">
        <f t="shared" si="45"/>
        <v>0</v>
      </c>
      <c r="D414" s="2">
        <f t="shared" si="46"/>
        <v>15.169599999999999</v>
      </c>
      <c r="E414" s="2">
        <f t="shared" si="48"/>
        <v>15.239459999999999</v>
      </c>
      <c r="F414" s="2">
        <f t="shared" si="49"/>
        <v>15.352239999999998</v>
      </c>
      <c r="G414" s="2">
        <f t="shared" si="43"/>
        <v>15.662413999999997</v>
      </c>
      <c r="H414" s="2">
        <f t="shared" si="47"/>
        <v>17.057564500000002</v>
      </c>
      <c r="I414" s="2">
        <f t="array" ref="I414">SUMPRODUCT(B398:B417, (ROW(B398:B417)-ROW(B398)+1)) / (20*21/2)</f>
        <v>15.174735238095236</v>
      </c>
      <c r="J414" s="2">
        <f t="shared" si="50"/>
        <v>15.34949316594912</v>
      </c>
      <c r="K414" s="2">
        <f t="shared" si="44"/>
        <v>15.624314561252506</v>
      </c>
    </row>
    <row r="415" spans="1:11" ht="13.5" x14ac:dyDescent="0.25">
      <c r="A415" s="3">
        <f>TITRES_STAT!B418</f>
        <v>42906</v>
      </c>
      <c r="B415" s="5">
        <f>TITRES_STAT!D418</f>
        <v>15.169600000000001</v>
      </c>
      <c r="C415" s="2">
        <f t="shared" si="45"/>
        <v>0</v>
      </c>
      <c r="D415" s="2">
        <f t="shared" si="46"/>
        <v>15.169599999999999</v>
      </c>
      <c r="E415" s="2">
        <f t="shared" si="48"/>
        <v>15.229480000000001</v>
      </c>
      <c r="F415" s="2">
        <f t="shared" si="49"/>
        <v>15.312319999999996</v>
      </c>
      <c r="G415" s="2">
        <f t="shared" si="43"/>
        <v>15.646445999999996</v>
      </c>
      <c r="H415" s="2">
        <f t="shared" si="47"/>
        <v>17.0337125</v>
      </c>
      <c r="I415" s="2">
        <f t="array" ref="I415">SUMPRODUCT(B399:B418, (ROW(B399:B418)-ROW(B399)+1)) / (20*21/2)</f>
        <v>15.150212380952379</v>
      </c>
      <c r="J415" s="2">
        <f t="shared" si="50"/>
        <v>15.332360483477775</v>
      </c>
      <c r="K415" s="2">
        <f t="shared" si="44"/>
        <v>15.606482617673977</v>
      </c>
    </row>
    <row r="416" spans="1:11" ht="13.5" x14ac:dyDescent="0.25">
      <c r="A416" s="3">
        <f>TITRES_STAT!B419</f>
        <v>42907</v>
      </c>
      <c r="B416" s="5">
        <f>TITRES_STAT!D419</f>
        <v>14.97</v>
      </c>
      <c r="C416" s="2">
        <f t="shared" si="45"/>
        <v>-0.19960000000000022</v>
      </c>
      <c r="D416" s="2">
        <f t="shared" si="46"/>
        <v>15.129680000000002</v>
      </c>
      <c r="E416" s="2">
        <f t="shared" si="48"/>
        <v>15.199539999999999</v>
      </c>
      <c r="F416" s="2">
        <f t="shared" si="49"/>
        <v>15.262419999999997</v>
      </c>
      <c r="G416" s="2">
        <f t="shared" si="43"/>
        <v>15.626485999999998</v>
      </c>
      <c r="H416" s="2">
        <f t="shared" si="47"/>
        <v>17.0087625</v>
      </c>
      <c r="I416" s="2">
        <f t="array" ref="I416">SUMPRODUCT(B400:B419, (ROW(B400:B419)-ROW(B400)+1)) / (20*21/2)</f>
        <v>15.130441904761906</v>
      </c>
      <c r="J416" s="2">
        <f t="shared" si="50"/>
        <v>15.297849961241797</v>
      </c>
      <c r="K416" s="2">
        <f t="shared" si="44"/>
        <v>15.581522515020097</v>
      </c>
    </row>
    <row r="417" spans="1:11" ht="13.5" x14ac:dyDescent="0.25">
      <c r="A417" s="3">
        <f>TITRES_STAT!B420</f>
        <v>42908</v>
      </c>
      <c r="B417" s="5">
        <f>TITRES_STAT!D420</f>
        <v>15.269399999999999</v>
      </c>
      <c r="C417" s="2">
        <f t="shared" si="45"/>
        <v>0.29939999999999856</v>
      </c>
      <c r="D417" s="2">
        <f t="shared" si="46"/>
        <v>15.14964</v>
      </c>
      <c r="E417" s="2">
        <f t="shared" si="48"/>
        <v>15.179580000000001</v>
      </c>
      <c r="F417" s="2">
        <f t="shared" si="49"/>
        <v>15.22749</v>
      </c>
      <c r="G417" s="2">
        <f t="shared" si="43"/>
        <v>15.612513999999997</v>
      </c>
      <c r="H417" s="2">
        <f t="shared" si="47"/>
        <v>16.985359500000001</v>
      </c>
      <c r="I417" s="2">
        <f t="array" ref="I417">SUMPRODUCT(B401:B420, (ROW(B401:B420)-ROW(B401)+1)) / (20*21/2)</f>
        <v>15.11542380952381</v>
      </c>
      <c r="J417" s="2">
        <f t="shared" si="50"/>
        <v>15.295140441123531</v>
      </c>
      <c r="K417" s="2">
        <f t="shared" si="44"/>
        <v>15.569282416391859</v>
      </c>
    </row>
    <row r="418" spans="1:11" ht="13.5" x14ac:dyDescent="0.25">
      <c r="A418" s="3">
        <f>TITRES_STAT!B421</f>
        <v>42909</v>
      </c>
      <c r="B418" s="5">
        <f>TITRES_STAT!D421</f>
        <v>14.97</v>
      </c>
      <c r="C418" s="2">
        <f t="shared" si="45"/>
        <v>-0.29939999999999856</v>
      </c>
      <c r="D418" s="2">
        <f t="shared" si="46"/>
        <v>15.109720000000001</v>
      </c>
      <c r="E418" s="2">
        <f t="shared" si="48"/>
        <v>15.14964</v>
      </c>
      <c r="F418" s="2">
        <f t="shared" si="49"/>
        <v>15.177590000000004</v>
      </c>
      <c r="G418" s="2">
        <f t="shared" si="43"/>
        <v>15.592553999999998</v>
      </c>
      <c r="H418" s="2">
        <f t="shared" si="47"/>
        <v>16.964850499999997</v>
      </c>
      <c r="I418" s="2">
        <f t="array" ref="I418">SUMPRODUCT(B402:B421, (ROW(B402:B421)-ROW(B402)+1)) / (20*21/2)</f>
        <v>15.126639047619046</v>
      </c>
      <c r="J418" s="2">
        <f t="shared" si="50"/>
        <v>15.264174684826051</v>
      </c>
      <c r="K418" s="2">
        <f t="shared" si="44"/>
        <v>15.545781145160808</v>
      </c>
    </row>
    <row r="419" spans="1:11" ht="13.5" x14ac:dyDescent="0.25">
      <c r="A419" s="3">
        <f>TITRES_STAT!B422</f>
        <v>42914</v>
      </c>
      <c r="B419" s="5">
        <f>TITRES_STAT!D422</f>
        <v>14.97</v>
      </c>
      <c r="C419" s="2">
        <f t="shared" si="45"/>
        <v>0</v>
      </c>
      <c r="D419" s="2">
        <f t="shared" si="46"/>
        <v>15.069800000000001</v>
      </c>
      <c r="E419" s="2">
        <f t="shared" si="48"/>
        <v>15.1197</v>
      </c>
      <c r="F419" s="2">
        <f t="shared" si="49"/>
        <v>15.127690000000005</v>
      </c>
      <c r="G419" s="2">
        <f t="shared" si="43"/>
        <v>15.582173999999998</v>
      </c>
      <c r="H419" s="2">
        <f t="shared" si="47"/>
        <v>16.944391499999998</v>
      </c>
      <c r="I419" s="2">
        <f t="array" ref="I419">SUMPRODUCT(B403:B422, (ROW(B403:B422)-ROW(B403)+1)) / (20*21/2)</f>
        <v>15.136000952380954</v>
      </c>
      <c r="J419" s="2">
        <f t="shared" si="50"/>
        <v>15.23615804817595</v>
      </c>
      <c r="K419" s="2">
        <f t="shared" si="44"/>
        <v>15.523201492409404</v>
      </c>
    </row>
    <row r="420" spans="1:11" ht="13.5" x14ac:dyDescent="0.25">
      <c r="A420" s="3">
        <f>TITRES_STAT!B423</f>
        <v>42915</v>
      </c>
      <c r="B420" s="5">
        <f>TITRES_STAT!D423</f>
        <v>14.97</v>
      </c>
      <c r="C420" s="2">
        <f t="shared" si="45"/>
        <v>0</v>
      </c>
      <c r="D420" s="2">
        <f t="shared" si="46"/>
        <v>15.02988</v>
      </c>
      <c r="E420" s="2">
        <f t="shared" si="48"/>
        <v>15.099740000000001</v>
      </c>
      <c r="F420" s="2">
        <f t="shared" si="49"/>
        <v>15.101740000000003</v>
      </c>
      <c r="G420" s="2">
        <f t="shared" si="43"/>
        <v>15.570198</v>
      </c>
      <c r="H420" s="2">
        <f t="shared" si="47"/>
        <v>16.923932499999999</v>
      </c>
      <c r="I420" s="2">
        <f t="array" ref="I420">SUMPRODUCT(B404:B423, (ROW(B404:B423)-ROW(B404)+1)) / (20*21/2)</f>
        <v>15.109290476190479</v>
      </c>
      <c r="J420" s="2">
        <f t="shared" si="50"/>
        <v>15.210809662635382</v>
      </c>
      <c r="K420" s="2">
        <f t="shared" si="44"/>
        <v>15.501507316236488</v>
      </c>
    </row>
    <row r="421" spans="1:11" ht="13.5" x14ac:dyDescent="0.25">
      <c r="A421" s="3">
        <f>TITRES_STAT!B424</f>
        <v>42916</v>
      </c>
      <c r="B421" s="5">
        <f>TITRES_STAT!D424</f>
        <v>15.2195</v>
      </c>
      <c r="C421" s="2">
        <f t="shared" si="45"/>
        <v>0.24949999999999939</v>
      </c>
      <c r="D421" s="2">
        <f t="shared" si="46"/>
        <v>15.07978</v>
      </c>
      <c r="E421" s="2">
        <f t="shared" si="48"/>
        <v>15.104730000000004</v>
      </c>
      <c r="F421" s="2">
        <f t="shared" si="49"/>
        <v>15.121200000000002</v>
      </c>
      <c r="G421" s="2">
        <f t="shared" si="43"/>
        <v>15.563212000000004</v>
      </c>
      <c r="H421" s="2">
        <f t="shared" si="47"/>
        <v>16.908962500000001</v>
      </c>
      <c r="I421" s="2">
        <f t="array" ref="I421">SUMPRODUCT(B405:B424, (ROW(B405:B424)-ROW(B405)+1)) / (20*21/2)</f>
        <v>15.082437619047619</v>
      </c>
      <c r="J421" s="2">
        <f t="shared" si="50"/>
        <v>15.211637313812965</v>
      </c>
      <c r="K421" s="2">
        <f t="shared" si="44"/>
        <v>15.490448205795841</v>
      </c>
    </row>
    <row r="422" spans="1:11" ht="13.5" x14ac:dyDescent="0.25">
      <c r="A422" s="3">
        <f>TITRES_STAT!B425</f>
        <v>42919</v>
      </c>
      <c r="B422" s="5">
        <f>TITRES_STAT!D425</f>
        <v>15.2195</v>
      </c>
      <c r="C422" s="2">
        <f t="shared" si="45"/>
        <v>0</v>
      </c>
      <c r="D422" s="2">
        <f t="shared" si="46"/>
        <v>15.069800000000001</v>
      </c>
      <c r="E422" s="2">
        <f t="shared" si="48"/>
        <v>15.109720000000001</v>
      </c>
      <c r="F422" s="2">
        <f t="shared" si="49"/>
        <v>15.14066</v>
      </c>
      <c r="G422" s="2">
        <f t="shared" si="43"/>
        <v>15.558222000000002</v>
      </c>
      <c r="H422" s="2">
        <f t="shared" si="47"/>
        <v>16.892795000000003</v>
      </c>
      <c r="I422" s="2">
        <f t="array" ref="I422">SUMPRODUCT(B406:B425, (ROW(B406:B425)-ROW(B406)+1)) / (20*21/2)</f>
        <v>15.05544238095238</v>
      </c>
      <c r="J422" s="2">
        <f t="shared" si="50"/>
        <v>15.212386141068873</v>
      </c>
      <c r="K422" s="2">
        <f t="shared" si="44"/>
        <v>15.479822785960712</v>
      </c>
    </row>
    <row r="423" spans="1:11" ht="13.5" x14ac:dyDescent="0.25">
      <c r="A423" s="3">
        <f>TITRES_STAT!B426</f>
        <v>42920</v>
      </c>
      <c r="B423" s="5">
        <f>TITRES_STAT!D426</f>
        <v>14.860200000000001</v>
      </c>
      <c r="C423" s="2">
        <f t="shared" si="45"/>
        <v>-0.35929999999999929</v>
      </c>
      <c r="D423" s="2">
        <f t="shared" si="46"/>
        <v>15.047840000000003</v>
      </c>
      <c r="E423" s="2">
        <f t="shared" si="48"/>
        <v>15.07878</v>
      </c>
      <c r="F423" s="2">
        <f t="shared" si="49"/>
        <v>15.142154999999999</v>
      </c>
      <c r="G423" s="2">
        <f t="shared" si="43"/>
        <v>15.546046000000004</v>
      </c>
      <c r="H423" s="2">
        <f t="shared" si="47"/>
        <v>16.874831</v>
      </c>
      <c r="I423" s="2">
        <f t="array" ref="I423">SUMPRODUCT(B407:B426, (ROW(B407:B426)-ROW(B407)+1)) / (20*21/2)</f>
        <v>15.069367142857145</v>
      </c>
      <c r="J423" s="2">
        <f t="shared" si="50"/>
        <v>15.178844603824219</v>
      </c>
      <c r="K423" s="2">
        <f t="shared" si="44"/>
        <v>15.45552385317794</v>
      </c>
    </row>
    <row r="424" spans="1:11" ht="13.5" x14ac:dyDescent="0.25">
      <c r="A424" s="3">
        <f>TITRES_STAT!B427</f>
        <v>42921</v>
      </c>
      <c r="B424" s="5">
        <f>TITRES_STAT!D427</f>
        <v>14.860200000000001</v>
      </c>
      <c r="C424" s="2">
        <f t="shared" si="45"/>
        <v>0</v>
      </c>
      <c r="D424" s="2">
        <f t="shared" si="46"/>
        <v>15.025880000000001</v>
      </c>
      <c r="E424" s="2">
        <f t="shared" si="48"/>
        <v>15.047839999999999</v>
      </c>
      <c r="F424" s="2">
        <f t="shared" si="49"/>
        <v>15.143649999999999</v>
      </c>
      <c r="G424" s="2">
        <f t="shared" si="43"/>
        <v>15.533870000000002</v>
      </c>
      <c r="H424" s="2">
        <f t="shared" si="47"/>
        <v>16.856867000000001</v>
      </c>
      <c r="I424" s="2">
        <f t="array" ref="I424">SUMPRODUCT(B408:B427, (ROW(B408:B427)-ROW(B408)+1)) / (20*21/2)</f>
        <v>15.083291904761905</v>
      </c>
      <c r="J424" s="2">
        <f t="shared" si="50"/>
        <v>15.148497498698104</v>
      </c>
      <c r="K424" s="2">
        <f t="shared" si="44"/>
        <v>15.432177819719982</v>
      </c>
    </row>
    <row r="425" spans="1:11" ht="13.5" x14ac:dyDescent="0.25">
      <c r="A425" s="3">
        <f>TITRES_STAT!B428</f>
        <v>42922</v>
      </c>
      <c r="B425" s="5">
        <f>TITRES_STAT!D428</f>
        <v>14.860200000000001</v>
      </c>
      <c r="C425" s="2">
        <f t="shared" si="45"/>
        <v>0</v>
      </c>
      <c r="D425" s="2">
        <f t="shared" si="46"/>
        <v>15.003919999999999</v>
      </c>
      <c r="E425" s="2">
        <f t="shared" si="48"/>
        <v>15.016899999999998</v>
      </c>
      <c r="F425" s="2">
        <f t="shared" si="49"/>
        <v>15.123190000000003</v>
      </c>
      <c r="G425" s="2">
        <f t="shared" si="43"/>
        <v>15.521694</v>
      </c>
      <c r="H425" s="2">
        <f t="shared" si="47"/>
        <v>16.838903000000002</v>
      </c>
      <c r="I425" s="2">
        <f t="array" ref="I425">SUMPRODUCT(B409:B428, (ROW(B409:B428)-ROW(B409)+1)) / (20*21/2)</f>
        <v>15.098167142857145</v>
      </c>
      <c r="J425" s="2">
        <f t="shared" si="50"/>
        <v>15.12104059406019</v>
      </c>
      <c r="K425" s="2">
        <f t="shared" si="44"/>
        <v>15.409747316985866</v>
      </c>
    </row>
    <row r="426" spans="1:11" ht="13.5" x14ac:dyDescent="0.25">
      <c r="A426" s="3">
        <f>TITRES_STAT!B429</f>
        <v>42923</v>
      </c>
      <c r="B426" s="5">
        <f>TITRES_STAT!D429</f>
        <v>15.269399999999999</v>
      </c>
      <c r="C426" s="2">
        <f t="shared" si="45"/>
        <v>0.40919999999999845</v>
      </c>
      <c r="D426" s="2">
        <f t="shared" si="46"/>
        <v>15.013900000000001</v>
      </c>
      <c r="E426" s="2">
        <f t="shared" si="48"/>
        <v>15.04684</v>
      </c>
      <c r="F426" s="2">
        <f t="shared" si="49"/>
        <v>15.123190000000003</v>
      </c>
      <c r="G426" s="2">
        <f t="shared" si="43"/>
        <v>15.517702000000002</v>
      </c>
      <c r="H426" s="2">
        <f t="shared" si="47"/>
        <v>16.822985000000003</v>
      </c>
      <c r="I426" s="2">
        <f t="array" ref="I426">SUMPRODUCT(B410:B429, (ROW(B410:B429)-ROW(B410)+1)) / (20*21/2)</f>
        <v>15.113042380952381</v>
      </c>
      <c r="J426" s="2">
        <f t="shared" si="50"/>
        <v>15.135170061292552</v>
      </c>
      <c r="K426" s="2">
        <f t="shared" si="44"/>
        <v>15.404243500633481</v>
      </c>
    </row>
    <row r="427" spans="1:11" ht="13.5" x14ac:dyDescent="0.25">
      <c r="A427" s="3">
        <f>TITRES_STAT!B430</f>
        <v>42926</v>
      </c>
      <c r="B427" s="5">
        <f>TITRES_STAT!D430</f>
        <v>15.269399999999999</v>
      </c>
      <c r="C427" s="2">
        <f t="shared" si="45"/>
        <v>0</v>
      </c>
      <c r="D427" s="2">
        <f t="shared" si="46"/>
        <v>15.02388</v>
      </c>
      <c r="E427" s="2">
        <f t="shared" si="48"/>
        <v>15.04684</v>
      </c>
      <c r="F427" s="2">
        <f t="shared" si="49"/>
        <v>15.113210000000004</v>
      </c>
      <c r="G427" s="2">
        <f t="shared" si="43"/>
        <v>15.504928000000001</v>
      </c>
      <c r="H427" s="2">
        <f t="shared" si="47"/>
        <v>16.807067000000004</v>
      </c>
      <c r="I427" s="2">
        <f t="array" ref="I427">SUMPRODUCT(B411:B430, (ROW(B411:B430)-ROW(B411)+1)) / (20*21/2)</f>
        <v>15.12791761904762</v>
      </c>
      <c r="J427" s="2">
        <f t="shared" si="50"/>
        <v>15.147953864978975</v>
      </c>
      <c r="K427" s="2">
        <f t="shared" si="44"/>
        <v>15.398955520216482</v>
      </c>
    </row>
    <row r="428" spans="1:11" ht="13.5" x14ac:dyDescent="0.25">
      <c r="A428" s="3">
        <f>TITRES_STAT!B431</f>
        <v>42927</v>
      </c>
      <c r="B428" s="5">
        <f>TITRES_STAT!D431</f>
        <v>15.269399999999999</v>
      </c>
      <c r="C428" s="2">
        <f t="shared" si="45"/>
        <v>0</v>
      </c>
      <c r="D428" s="2">
        <f t="shared" si="46"/>
        <v>15.10572</v>
      </c>
      <c r="E428" s="2">
        <f t="shared" si="48"/>
        <v>15.076780000000003</v>
      </c>
      <c r="F428" s="2">
        <f t="shared" si="49"/>
        <v>15.113210000000004</v>
      </c>
      <c r="G428" s="2">
        <f t="shared" si="43"/>
        <v>15.492154000000003</v>
      </c>
      <c r="H428" s="2">
        <f t="shared" si="47"/>
        <v>16.791149000000004</v>
      </c>
      <c r="I428" s="2">
        <f t="array" ref="I428">SUMPRODUCT(B412:B431, (ROW(B412:B431)-ROW(B412)+1)) / (20*21/2)</f>
        <v>15.142317619047617</v>
      </c>
      <c r="J428" s="2">
        <f t="shared" si="50"/>
        <v>15.159520163552406</v>
      </c>
      <c r="K428" s="2">
        <f t="shared" si="44"/>
        <v>15.393874911580543</v>
      </c>
    </row>
    <row r="429" spans="1:11" ht="13.5" x14ac:dyDescent="0.25">
      <c r="A429" s="3">
        <f>TITRES_STAT!B432</f>
        <v>42928</v>
      </c>
      <c r="B429" s="5">
        <f>TITRES_STAT!D432</f>
        <v>15.269399999999999</v>
      </c>
      <c r="C429" s="2">
        <f t="shared" si="45"/>
        <v>0</v>
      </c>
      <c r="D429" s="2">
        <f t="shared" si="46"/>
        <v>15.18756</v>
      </c>
      <c r="E429" s="2">
        <f t="shared" si="48"/>
        <v>15.106720000000001</v>
      </c>
      <c r="F429" s="2">
        <f t="shared" si="49"/>
        <v>15.113210000000004</v>
      </c>
      <c r="G429" s="2">
        <f t="shared" si="43"/>
        <v>15.479380000000003</v>
      </c>
      <c r="H429" s="2">
        <f t="shared" si="47"/>
        <v>16.775231000000005</v>
      </c>
      <c r="I429" s="2">
        <f t="array" ref="I429">SUMPRODUCT(B413:B432, (ROW(B413:B432)-ROW(B413)+1)) / (20*21/2)</f>
        <v>15.156242380952381</v>
      </c>
      <c r="J429" s="2">
        <f t="shared" si="50"/>
        <v>15.169984909880748</v>
      </c>
      <c r="K429" s="2">
        <f t="shared" si="44"/>
        <v>15.388993542498953</v>
      </c>
    </row>
    <row r="430" spans="1:11" ht="13.5" x14ac:dyDescent="0.25">
      <c r="A430" s="3">
        <f>TITRES_STAT!B433</f>
        <v>42929</v>
      </c>
      <c r="B430" s="5">
        <f>TITRES_STAT!D433</f>
        <v>15.269399999999999</v>
      </c>
      <c r="C430" s="2">
        <f t="shared" si="45"/>
        <v>0</v>
      </c>
      <c r="D430" s="2">
        <f t="shared" si="46"/>
        <v>15.269399999999999</v>
      </c>
      <c r="E430" s="2">
        <f t="shared" si="48"/>
        <v>15.136660000000001</v>
      </c>
      <c r="F430" s="2">
        <f t="shared" si="49"/>
        <v>15.118200000000002</v>
      </c>
      <c r="G430" s="2">
        <f t="shared" si="43"/>
        <v>15.465408000000004</v>
      </c>
      <c r="H430" s="2">
        <f t="shared" si="47"/>
        <v>16.757766000000007</v>
      </c>
      <c r="I430" s="2">
        <f t="array" ref="I430">SUMPRODUCT(B414:B433, (ROW(B414:B433)-ROW(B414)+1)) / (20*21/2)</f>
        <v>15.169691904761903</v>
      </c>
      <c r="J430" s="2">
        <f t="shared" si="50"/>
        <v>15.179453013701629</v>
      </c>
      <c r="K430" s="2">
        <f t="shared" si="44"/>
        <v>15.384303599655858</v>
      </c>
    </row>
    <row r="431" spans="1:11" ht="13.5" x14ac:dyDescent="0.25">
      <c r="A431" s="3">
        <f>TITRES_STAT!B434</f>
        <v>42930</v>
      </c>
      <c r="B431" s="5">
        <f>TITRES_STAT!D434</f>
        <v>15.269399999999999</v>
      </c>
      <c r="C431" s="2">
        <f t="shared" si="45"/>
        <v>0</v>
      </c>
      <c r="D431" s="2">
        <f t="shared" si="46"/>
        <v>15.269399999999999</v>
      </c>
      <c r="E431" s="2">
        <f t="shared" si="48"/>
        <v>15.141650000000002</v>
      </c>
      <c r="F431" s="2">
        <f t="shared" si="49"/>
        <v>15.123190000000003</v>
      </c>
      <c r="G431" s="2">
        <f t="shared" si="43"/>
        <v>15.451436000000006</v>
      </c>
      <c r="H431" s="2">
        <f t="shared" si="47"/>
        <v>16.744243000000004</v>
      </c>
      <c r="I431" s="2">
        <f t="array" ref="I431">SUMPRODUCT(B415:B434, (ROW(B415:B434)-ROW(B415)+1)) / (20*21/2)</f>
        <v>15.182666190476189</v>
      </c>
      <c r="J431" s="2">
        <f t="shared" si="50"/>
        <v>15.188019393349093</v>
      </c>
      <c r="K431" s="2">
        <f t="shared" si="44"/>
        <v>15.379797576139943</v>
      </c>
    </row>
    <row r="432" spans="1:11" ht="13.5" x14ac:dyDescent="0.25">
      <c r="A432" s="3">
        <f>TITRES_STAT!B435</f>
        <v>42933</v>
      </c>
      <c r="B432" s="5">
        <f>TITRES_STAT!D435</f>
        <v>15.269399999999999</v>
      </c>
      <c r="C432" s="2">
        <f t="shared" si="45"/>
        <v>0</v>
      </c>
      <c r="D432" s="2">
        <f t="shared" si="46"/>
        <v>15.269399999999999</v>
      </c>
      <c r="E432" s="2">
        <f t="shared" si="48"/>
        <v>15.14664</v>
      </c>
      <c r="F432" s="2">
        <f t="shared" si="49"/>
        <v>15.12818</v>
      </c>
      <c r="G432" s="2">
        <f t="shared" si="43"/>
        <v>15.437464000000007</v>
      </c>
      <c r="H432" s="2">
        <f t="shared" si="47"/>
        <v>16.727327000000002</v>
      </c>
      <c r="I432" s="2">
        <f t="array" ref="I432">SUMPRODUCT(B416:B435, (ROW(B416:B435)-ROW(B416)+1)) / (20*21/2)</f>
        <v>15.195165238095235</v>
      </c>
      <c r="J432" s="2">
        <f t="shared" si="50"/>
        <v>15.195769927315846</v>
      </c>
      <c r="K432" s="2">
        <f t="shared" si="44"/>
        <v>15.375468259428574</v>
      </c>
    </row>
    <row r="433" spans="1:11" ht="13.5" x14ac:dyDescent="0.25">
      <c r="A433" s="3">
        <f>TITRES_STAT!B436</f>
        <v>42934</v>
      </c>
      <c r="B433" s="5">
        <f>TITRES_STAT!D436</f>
        <v>15.269399999999999</v>
      </c>
      <c r="C433" s="2">
        <f t="shared" si="45"/>
        <v>0</v>
      </c>
      <c r="D433" s="2">
        <f t="shared" si="46"/>
        <v>15.269399999999999</v>
      </c>
      <c r="E433" s="2">
        <f t="shared" si="48"/>
        <v>15.18756</v>
      </c>
      <c r="F433" s="2">
        <f t="shared" si="49"/>
        <v>15.133170000000002</v>
      </c>
      <c r="G433" s="2">
        <f t="shared" si="43"/>
        <v>15.423492000000005</v>
      </c>
      <c r="H433" s="2">
        <f t="shared" si="47"/>
        <v>16.710361000000006</v>
      </c>
      <c r="I433" s="2">
        <f t="array" ref="I433">SUMPRODUCT(B417:B436, (ROW(B417:B436)-ROW(B417)+1)) / (20*21/2)</f>
        <v>15.206236666666666</v>
      </c>
      <c r="J433" s="2">
        <f t="shared" si="50"/>
        <v>15.202782315190527</v>
      </c>
      <c r="K433" s="2">
        <f t="shared" si="44"/>
        <v>15.371308719843141</v>
      </c>
    </row>
    <row r="434" spans="1:11" ht="13.5" x14ac:dyDescent="0.25">
      <c r="A434" s="3">
        <f>TITRES_STAT!B437</f>
        <v>42935</v>
      </c>
      <c r="B434" s="5">
        <f>TITRES_STAT!D437</f>
        <v>15.269399999999999</v>
      </c>
      <c r="C434" s="2">
        <f t="shared" si="45"/>
        <v>0</v>
      </c>
      <c r="D434" s="2">
        <f t="shared" si="46"/>
        <v>15.269399999999999</v>
      </c>
      <c r="E434" s="2">
        <f t="shared" si="48"/>
        <v>15.228479999999999</v>
      </c>
      <c r="F434" s="2">
        <f t="shared" si="49"/>
        <v>15.138159999999999</v>
      </c>
      <c r="G434" s="2">
        <f t="shared" ref="G434:G497" si="51">AVERAGE(B385:B434)</f>
        <v>15.409520000000008</v>
      </c>
      <c r="H434" s="2">
        <f t="shared" si="47"/>
        <v>16.690600500000006</v>
      </c>
      <c r="I434" s="2">
        <f t="array" ref="I434">SUMPRODUCT(B418:B437, (ROW(B418:B437)-ROW(B418)+1)) / (20*21/2)</f>
        <v>15.21593</v>
      </c>
      <c r="J434" s="2">
        <f t="shared" si="50"/>
        <v>15.209126856600953</v>
      </c>
      <c r="K434" s="2">
        <f t="shared" si="44"/>
        <v>15.367312299457137</v>
      </c>
    </row>
    <row r="435" spans="1:11" ht="13.5" x14ac:dyDescent="0.25">
      <c r="A435" s="3">
        <f>TITRES_STAT!B438</f>
        <v>42936</v>
      </c>
      <c r="B435" s="5">
        <f>TITRES_STAT!D438</f>
        <v>15.269399999999999</v>
      </c>
      <c r="C435" s="2">
        <f t="shared" si="45"/>
        <v>0</v>
      </c>
      <c r="D435" s="2">
        <f t="shared" si="46"/>
        <v>15.269399999999999</v>
      </c>
      <c r="E435" s="2">
        <f t="shared" si="48"/>
        <v>15.269399999999999</v>
      </c>
      <c r="F435" s="2">
        <f t="shared" si="49"/>
        <v>15.14315</v>
      </c>
      <c r="G435" s="2">
        <f t="shared" si="51"/>
        <v>15.395548000000005</v>
      </c>
      <c r="H435" s="2">
        <f t="shared" si="47"/>
        <v>16.670840000000005</v>
      </c>
      <c r="I435" s="2">
        <f t="array" ref="I435">SUMPRODUCT(B419:B438, (ROW(B419:B438)-ROW(B419)+1)) / (20*21/2)</f>
        <v>15.22567095238095</v>
      </c>
      <c r="J435" s="2">
        <f t="shared" si="50"/>
        <v>15.214867155972291</v>
      </c>
      <c r="K435" s="2">
        <f t="shared" ref="K435:K498" si="52">$K$4*B435+(1-$K$4)*K434</f>
        <v>15.363472601439211</v>
      </c>
    </row>
    <row r="436" spans="1:11" ht="13.5" x14ac:dyDescent="0.25">
      <c r="A436" s="3">
        <f>TITRES_STAT!B439</f>
        <v>42937</v>
      </c>
      <c r="B436" s="5">
        <f>TITRES_STAT!D439</f>
        <v>15.259399999999999</v>
      </c>
      <c r="C436" s="2">
        <f t="shared" si="45"/>
        <v>-9.9999999999997868E-3</v>
      </c>
      <c r="D436" s="2">
        <f t="shared" si="46"/>
        <v>15.267399999999999</v>
      </c>
      <c r="E436" s="2">
        <f t="shared" si="48"/>
        <v>15.2684</v>
      </c>
      <c r="F436" s="2">
        <f t="shared" si="49"/>
        <v>15.157619999999998</v>
      </c>
      <c r="G436" s="2">
        <f t="shared" si="51"/>
        <v>15.381376000000007</v>
      </c>
      <c r="H436" s="2">
        <f t="shared" si="47"/>
        <v>16.648335000000003</v>
      </c>
      <c r="I436" s="2">
        <f t="array" ref="I436">SUMPRODUCT(B420:B439, (ROW(B420:B439)-ROW(B420)+1)) / (20*21/2)</f>
        <v>15.218824285714286</v>
      </c>
      <c r="J436" s="2">
        <f t="shared" si="50"/>
        <v>15.219108379213026</v>
      </c>
      <c r="K436" s="2">
        <f t="shared" si="52"/>
        <v>15.359391322951399</v>
      </c>
    </row>
    <row r="437" spans="1:11" ht="13.5" x14ac:dyDescent="0.25">
      <c r="A437" s="3">
        <f>TITRES_STAT!B440</f>
        <v>42940</v>
      </c>
      <c r="B437" s="5">
        <f>TITRES_STAT!D440</f>
        <v>15.259399999999999</v>
      </c>
      <c r="C437" s="2">
        <f t="shared" si="45"/>
        <v>0</v>
      </c>
      <c r="D437" s="2">
        <f t="shared" si="46"/>
        <v>15.2654</v>
      </c>
      <c r="E437" s="2">
        <f t="shared" si="48"/>
        <v>15.2674</v>
      </c>
      <c r="F437" s="2">
        <f t="shared" si="49"/>
        <v>15.157119999999997</v>
      </c>
      <c r="G437" s="2">
        <f t="shared" si="51"/>
        <v>15.361216000000006</v>
      </c>
      <c r="H437" s="2">
        <f t="shared" si="47"/>
        <v>16.625830000000004</v>
      </c>
      <c r="I437" s="2">
        <f t="array" ref="I437">SUMPRODUCT(B421:B440, (ROW(B421:B440)-ROW(B421)+1)) / (20*21/2)</f>
        <v>15.211360000000001</v>
      </c>
      <c r="J437" s="2">
        <f t="shared" si="50"/>
        <v>15.222945676430832</v>
      </c>
      <c r="K437" s="2">
        <f t="shared" si="52"/>
        <v>15.355470094600363</v>
      </c>
    </row>
    <row r="438" spans="1:11" ht="13.5" x14ac:dyDescent="0.25">
      <c r="A438" s="3">
        <f>TITRES_STAT!B441</f>
        <v>42942</v>
      </c>
      <c r="B438" s="5">
        <f>TITRES_STAT!D441</f>
        <v>15.259399999999999</v>
      </c>
      <c r="C438" s="2">
        <f t="shared" si="45"/>
        <v>0</v>
      </c>
      <c r="D438" s="2">
        <f t="shared" si="46"/>
        <v>15.263399999999999</v>
      </c>
      <c r="E438" s="2">
        <f t="shared" si="48"/>
        <v>15.266400000000001</v>
      </c>
      <c r="F438" s="2">
        <f t="shared" si="49"/>
        <v>15.171590000000004</v>
      </c>
      <c r="G438" s="2">
        <f t="shared" si="51"/>
        <v>15.341056000000005</v>
      </c>
      <c r="H438" s="2">
        <f t="shared" si="47"/>
        <v>16.603375000000003</v>
      </c>
      <c r="I438" s="2">
        <f t="array" ref="I438">SUMPRODUCT(B422:B441, (ROW(B422:B441)-ROW(B422)+1)) / (20*21/2)</f>
        <v>15.203278095238096</v>
      </c>
      <c r="J438" s="2">
        <f t="shared" si="50"/>
        <v>15.226417516770752</v>
      </c>
      <c r="K438" s="2">
        <f t="shared" si="52"/>
        <v>15.351702639910153</v>
      </c>
    </row>
    <row r="439" spans="1:11" ht="13.5" x14ac:dyDescent="0.25">
      <c r="A439" s="3">
        <f>TITRES_STAT!B442</f>
        <v>42943</v>
      </c>
      <c r="B439" s="5">
        <f>TITRES_STAT!D442</f>
        <v>15.0997</v>
      </c>
      <c r="C439" s="2">
        <f t="shared" si="45"/>
        <v>-0.15969999999999906</v>
      </c>
      <c r="D439" s="2">
        <f t="shared" si="46"/>
        <v>15.22946</v>
      </c>
      <c r="E439" s="2">
        <f t="shared" si="48"/>
        <v>15.24943</v>
      </c>
      <c r="F439" s="2">
        <f t="shared" si="49"/>
        <v>15.178075000000002</v>
      </c>
      <c r="G439" s="2">
        <f t="shared" si="51"/>
        <v>15.319898000000006</v>
      </c>
      <c r="H439" s="2">
        <f t="shared" si="47"/>
        <v>16.580121500000004</v>
      </c>
      <c r="I439" s="2">
        <f t="array" ref="I439">SUMPRODUCT(B423:B442, (ROW(B423:B442)-ROW(B423)+1)) / (20*21/2)</f>
        <v>15.197671428571427</v>
      </c>
      <c r="J439" s="2">
        <f t="shared" si="50"/>
        <v>15.214349181840204</v>
      </c>
      <c r="K439" s="2">
        <f t="shared" si="52"/>
        <v>15.341820183443089</v>
      </c>
    </row>
    <row r="440" spans="1:11" ht="13.5" x14ac:dyDescent="0.25">
      <c r="A440" s="3">
        <f>TITRES_STAT!B443</f>
        <v>42944</v>
      </c>
      <c r="B440" s="5">
        <f>TITRES_STAT!D443</f>
        <v>15.0997</v>
      </c>
      <c r="C440" s="2">
        <f t="shared" si="45"/>
        <v>0</v>
      </c>
      <c r="D440" s="2">
        <f t="shared" si="46"/>
        <v>15.195519999999998</v>
      </c>
      <c r="E440" s="2">
        <f t="shared" si="48"/>
        <v>15.23246</v>
      </c>
      <c r="F440" s="2">
        <f t="shared" si="49"/>
        <v>15.184559999999999</v>
      </c>
      <c r="G440" s="2">
        <f t="shared" si="51"/>
        <v>15.298540000000008</v>
      </c>
      <c r="H440" s="2">
        <f t="shared" si="47"/>
        <v>16.556868000000001</v>
      </c>
      <c r="I440" s="2">
        <f t="array" ref="I440">SUMPRODUCT(B424:B443, (ROW(B424:B443)-ROW(B424)+1)) / (20*21/2)</f>
        <v>15.192540000000005</v>
      </c>
      <c r="J440" s="2">
        <f t="shared" si="50"/>
        <v>15.203430212141136</v>
      </c>
      <c r="K440" s="2">
        <f t="shared" si="52"/>
        <v>15.332325274288458</v>
      </c>
    </row>
    <row r="441" spans="1:11" ht="13.5" x14ac:dyDescent="0.25">
      <c r="A441" s="3">
        <f>TITRES_STAT!B444</f>
        <v>42947</v>
      </c>
      <c r="B441" s="5">
        <f>TITRES_STAT!D444</f>
        <v>15.0997</v>
      </c>
      <c r="C441" s="2">
        <f t="shared" si="45"/>
        <v>0</v>
      </c>
      <c r="D441" s="2">
        <f t="shared" si="46"/>
        <v>15.16358</v>
      </c>
      <c r="E441" s="2">
        <f t="shared" si="48"/>
        <v>15.215489999999999</v>
      </c>
      <c r="F441" s="2">
        <f t="shared" si="49"/>
        <v>15.178569999999997</v>
      </c>
      <c r="G441" s="2">
        <f t="shared" si="51"/>
        <v>15.281174000000007</v>
      </c>
      <c r="H441" s="2">
        <f t="shared" si="47"/>
        <v>16.534612500000001</v>
      </c>
      <c r="I441" s="2">
        <f t="array" ref="I441">SUMPRODUCT(B425:B444, (ROW(B425:B444)-ROW(B425)+1)) / (20*21/2)</f>
        <v>15.185220476190475</v>
      </c>
      <c r="J441" s="2">
        <f t="shared" si="50"/>
        <v>15.193551144318169</v>
      </c>
      <c r="K441" s="2">
        <f t="shared" si="52"/>
        <v>15.323202714512441</v>
      </c>
    </row>
    <row r="442" spans="1:11" ht="13.5" x14ac:dyDescent="0.25">
      <c r="A442" s="3">
        <f>TITRES_STAT!B445</f>
        <v>42948</v>
      </c>
      <c r="B442" s="5">
        <f>TITRES_STAT!D445</f>
        <v>15.1197</v>
      </c>
      <c r="C442" s="2">
        <f t="shared" si="45"/>
        <v>1.9999999999999574E-2</v>
      </c>
      <c r="D442" s="2">
        <f t="shared" si="46"/>
        <v>15.135639999999999</v>
      </c>
      <c r="E442" s="2">
        <f t="shared" si="48"/>
        <v>15.200520000000001</v>
      </c>
      <c r="F442" s="2">
        <f t="shared" si="49"/>
        <v>15.173579999999998</v>
      </c>
      <c r="G442" s="2">
        <f t="shared" si="51"/>
        <v>15.264208000000005</v>
      </c>
      <c r="H442" s="2">
        <f t="shared" si="47"/>
        <v>16.511908000000002</v>
      </c>
      <c r="I442" s="2">
        <f t="array" ref="I442">SUMPRODUCT(B426:B445, (ROW(B426:B445)-ROW(B426)+1)) / (20*21/2)</f>
        <v>15.176712857142856</v>
      </c>
      <c r="J442" s="2">
        <f t="shared" si="50"/>
        <v>15.186517702002153</v>
      </c>
      <c r="K442" s="2">
        <f t="shared" si="52"/>
        <v>15.315222215904109</v>
      </c>
    </row>
    <row r="443" spans="1:11" ht="13.5" x14ac:dyDescent="0.25">
      <c r="A443" s="3">
        <f>TITRES_STAT!B446</f>
        <v>42949</v>
      </c>
      <c r="B443" s="5">
        <f>TITRES_STAT!D446</f>
        <v>15.1197</v>
      </c>
      <c r="C443" s="2">
        <f t="shared" si="45"/>
        <v>0</v>
      </c>
      <c r="D443" s="2">
        <f t="shared" si="46"/>
        <v>15.107699999999999</v>
      </c>
      <c r="E443" s="2">
        <f t="shared" si="48"/>
        <v>15.185549999999997</v>
      </c>
      <c r="F443" s="2">
        <f t="shared" si="49"/>
        <v>15.186555000000002</v>
      </c>
      <c r="G443" s="2">
        <f t="shared" si="51"/>
        <v>15.247242000000005</v>
      </c>
      <c r="H443" s="2">
        <f t="shared" si="47"/>
        <v>16.489203500000002</v>
      </c>
      <c r="I443" s="2">
        <f t="array" ref="I443">SUMPRODUCT(B427:B446, (ROW(B427:B446)-ROW(B427)+1)) / (20*21/2)</f>
        <v>15.181274285714288</v>
      </c>
      <c r="J443" s="2">
        <f t="shared" si="50"/>
        <v>15.180154111335282</v>
      </c>
      <c r="K443" s="2">
        <f t="shared" si="52"/>
        <v>15.307554678025516</v>
      </c>
    </row>
    <row r="444" spans="1:11" ht="13.5" x14ac:dyDescent="0.25">
      <c r="A444" s="3">
        <f>TITRES_STAT!B447</f>
        <v>42950</v>
      </c>
      <c r="B444" s="5">
        <f>TITRES_STAT!D447</f>
        <v>15.1097</v>
      </c>
      <c r="C444" s="2">
        <f t="shared" si="45"/>
        <v>-9.9999999999997868E-3</v>
      </c>
      <c r="D444" s="2">
        <f t="shared" si="46"/>
        <v>15.1097</v>
      </c>
      <c r="E444" s="2">
        <f t="shared" si="48"/>
        <v>15.16958</v>
      </c>
      <c r="F444" s="2">
        <f t="shared" si="49"/>
        <v>15.199030000000002</v>
      </c>
      <c r="G444" s="2">
        <f t="shared" si="51"/>
        <v>15.230076000000004</v>
      </c>
      <c r="H444" s="2">
        <f t="shared" si="47"/>
        <v>16.466449000000004</v>
      </c>
      <c r="I444" s="2">
        <f t="array" ref="I444">SUMPRODUCT(B428:B447, (ROW(B428:B447)-ROW(B428)+1)) / (20*21/2)</f>
        <v>15.185883333333333</v>
      </c>
      <c r="J444" s="2">
        <f t="shared" si="50"/>
        <v>15.173444195970019</v>
      </c>
      <c r="K444" s="2">
        <f t="shared" si="52"/>
        <v>15.299795671044125</v>
      </c>
    </row>
    <row r="445" spans="1:11" ht="13.5" x14ac:dyDescent="0.25">
      <c r="A445" s="3">
        <f>TITRES_STAT!B448</f>
        <v>42951</v>
      </c>
      <c r="B445" s="5">
        <f>TITRES_STAT!D448</f>
        <v>15.1097</v>
      </c>
      <c r="C445" s="2">
        <f t="shared" si="45"/>
        <v>0</v>
      </c>
      <c r="D445" s="2">
        <f t="shared" si="46"/>
        <v>15.111700000000003</v>
      </c>
      <c r="E445" s="2">
        <f t="shared" si="48"/>
        <v>15.153609999999997</v>
      </c>
      <c r="F445" s="2">
        <f t="shared" si="49"/>
        <v>15.211504999999999</v>
      </c>
      <c r="G445" s="2">
        <f t="shared" si="51"/>
        <v>15.212910000000004</v>
      </c>
      <c r="H445" s="2">
        <f t="shared" si="47"/>
        <v>16.443694500000003</v>
      </c>
      <c r="I445" s="2">
        <f t="array" ref="I445">SUMPRODUCT(B429:B448, (ROW(B429:B448)-ROW(B429)+1)) / (20*21/2)</f>
        <v>15.190539999999999</v>
      </c>
      <c r="J445" s="2">
        <f t="shared" si="50"/>
        <v>15.167373320163351</v>
      </c>
      <c r="K445" s="2">
        <f t="shared" si="52"/>
        <v>15.292340938846317</v>
      </c>
    </row>
    <row r="446" spans="1:11" ht="13.5" x14ac:dyDescent="0.25">
      <c r="A446" s="3">
        <f>TITRES_STAT!B449</f>
        <v>42954</v>
      </c>
      <c r="B446" s="5">
        <f>TITRES_STAT!D449</f>
        <v>15.259399999999999</v>
      </c>
      <c r="C446" s="2">
        <f t="shared" si="45"/>
        <v>0.14969999999999928</v>
      </c>
      <c r="D446" s="2">
        <f t="shared" si="46"/>
        <v>15.14364</v>
      </c>
      <c r="E446" s="2">
        <f t="shared" si="48"/>
        <v>15.153609999999997</v>
      </c>
      <c r="F446" s="2">
        <f t="shared" si="49"/>
        <v>15.211005</v>
      </c>
      <c r="G446" s="2">
        <f t="shared" si="51"/>
        <v>15.198738000000002</v>
      </c>
      <c r="H446" s="2">
        <f t="shared" si="47"/>
        <v>16.421938000000004</v>
      </c>
      <c r="I446" s="2">
        <f t="array" ref="I446">SUMPRODUCT(B430:B449, (ROW(B430:B449)-ROW(B430)+1)) / (20*21/2)</f>
        <v>15.195244285714285</v>
      </c>
      <c r="J446" s="2">
        <f t="shared" si="50"/>
        <v>15.17613776586208</v>
      </c>
      <c r="K446" s="2">
        <f t="shared" si="52"/>
        <v>15.291049137322933</v>
      </c>
    </row>
    <row r="447" spans="1:11" ht="13.5" x14ac:dyDescent="0.25">
      <c r="A447" s="3">
        <f>TITRES_STAT!B450</f>
        <v>42955</v>
      </c>
      <c r="B447" s="5">
        <f>TITRES_STAT!D450</f>
        <v>15.259399999999999</v>
      </c>
      <c r="C447" s="2">
        <f t="shared" si="45"/>
        <v>0</v>
      </c>
      <c r="D447" s="2">
        <f t="shared" si="46"/>
        <v>15.171580000000001</v>
      </c>
      <c r="E447" s="2">
        <f t="shared" si="48"/>
        <v>15.15361</v>
      </c>
      <c r="F447" s="2">
        <f t="shared" si="49"/>
        <v>15.210505000000001</v>
      </c>
      <c r="G447" s="2">
        <f t="shared" si="51"/>
        <v>15.184566000000004</v>
      </c>
      <c r="H447" s="2">
        <f t="shared" si="47"/>
        <v>16.399433000000002</v>
      </c>
      <c r="I447" s="2">
        <f t="array" ref="I447">SUMPRODUCT(B431:B450, (ROW(B431:B450)-ROW(B431)+1)) / (20*21/2)</f>
        <v>15.200948571428572</v>
      </c>
      <c r="J447" s="2">
        <f t="shared" si="50"/>
        <v>15.184067502446643</v>
      </c>
      <c r="K447" s="2">
        <f t="shared" si="52"/>
        <v>15.289807994682818</v>
      </c>
    </row>
    <row r="448" spans="1:11" ht="13.5" x14ac:dyDescent="0.25">
      <c r="A448" s="3">
        <f>TITRES_STAT!B451</f>
        <v>42956</v>
      </c>
      <c r="B448" s="5">
        <f>TITRES_STAT!D451</f>
        <v>15.259399999999999</v>
      </c>
      <c r="C448" s="2">
        <f t="shared" si="45"/>
        <v>0</v>
      </c>
      <c r="D448" s="2">
        <f t="shared" si="46"/>
        <v>15.199520000000001</v>
      </c>
      <c r="E448" s="2">
        <f t="shared" si="48"/>
        <v>15.15361</v>
      </c>
      <c r="F448" s="2">
        <f t="shared" si="49"/>
        <v>15.210005000000006</v>
      </c>
      <c r="G448" s="2">
        <f t="shared" si="51"/>
        <v>15.170394000000005</v>
      </c>
      <c r="H448" s="2">
        <f t="shared" si="47"/>
        <v>16.376578500000004</v>
      </c>
      <c r="I448" s="2">
        <f t="array" ref="I448">SUMPRODUCT(B432:B451, (ROW(B432:B451)-ROW(B432)+1)) / (20*21/2)</f>
        <v>15.206652857142853</v>
      </c>
      <c r="J448" s="2">
        <f t="shared" si="50"/>
        <v>15.191242026023152</v>
      </c>
      <c r="K448" s="2">
        <f t="shared" si="52"/>
        <v>15.288615524303099</v>
      </c>
    </row>
    <row r="449" spans="1:11" ht="13.5" x14ac:dyDescent="0.25">
      <c r="A449" s="3">
        <f>TITRES_STAT!B452</f>
        <v>42957</v>
      </c>
      <c r="B449" s="5">
        <f>TITRES_STAT!D452</f>
        <v>15.259399999999999</v>
      </c>
      <c r="C449" s="2">
        <f t="shared" si="45"/>
        <v>0</v>
      </c>
      <c r="D449" s="2">
        <f t="shared" si="46"/>
        <v>15.22946</v>
      </c>
      <c r="E449" s="2">
        <f t="shared" si="48"/>
        <v>15.16958</v>
      </c>
      <c r="F449" s="2">
        <f t="shared" si="49"/>
        <v>15.209505000000007</v>
      </c>
      <c r="G449" s="2">
        <f t="shared" si="51"/>
        <v>15.156222000000007</v>
      </c>
      <c r="H449" s="2">
        <f t="shared" si="47"/>
        <v>16.355071500000001</v>
      </c>
      <c r="I449" s="2">
        <f t="array" ref="I449">SUMPRODUCT(B433:B452, (ROW(B433:B452)-ROW(B433)+1)) / (20*21/2)</f>
        <v>15.21235714285714</v>
      </c>
      <c r="J449" s="2">
        <f t="shared" si="50"/>
        <v>15.197733261639994</v>
      </c>
      <c r="K449" s="2">
        <f t="shared" si="52"/>
        <v>15.287469817467683</v>
      </c>
    </row>
    <row r="450" spans="1:11" ht="13.5" x14ac:dyDescent="0.25">
      <c r="A450" s="3">
        <f>TITRES_STAT!B453</f>
        <v>42958</v>
      </c>
      <c r="B450" s="5">
        <f>TITRES_STAT!D453</f>
        <v>15.269399999999999</v>
      </c>
      <c r="C450" s="2">
        <f t="shared" si="45"/>
        <v>9.9999999999997868E-3</v>
      </c>
      <c r="D450" s="2">
        <f t="shared" si="46"/>
        <v>15.2614</v>
      </c>
      <c r="E450" s="2">
        <f t="shared" si="48"/>
        <v>15.18655</v>
      </c>
      <c r="F450" s="2">
        <f t="shared" si="49"/>
        <v>15.209505000000002</v>
      </c>
      <c r="G450" s="2">
        <f t="shared" si="51"/>
        <v>15.151830000000007</v>
      </c>
      <c r="H450" s="2">
        <f t="shared" si="47"/>
        <v>16.333614499999999</v>
      </c>
      <c r="I450" s="2">
        <f t="array" ref="I450">SUMPRODUCT(B434:B453, (ROW(B434:B453)-ROW(B434)+1)) / (20*21/2)</f>
        <v>15.218061428571428</v>
      </c>
      <c r="J450" s="2">
        <f t="shared" si="50"/>
        <v>15.204558665293328</v>
      </c>
      <c r="K450" s="2">
        <f t="shared" si="52"/>
        <v>15.286761197174833</v>
      </c>
    </row>
    <row r="451" spans="1:11" ht="13.5" x14ac:dyDescent="0.25">
      <c r="A451" s="3">
        <f>TITRES_STAT!B454</f>
        <v>42961</v>
      </c>
      <c r="B451" s="5">
        <f>TITRES_STAT!D454</f>
        <v>15.269399999999999</v>
      </c>
      <c r="C451" s="2">
        <f t="shared" si="45"/>
        <v>0</v>
      </c>
      <c r="D451" s="2">
        <f t="shared" si="46"/>
        <v>15.263399999999999</v>
      </c>
      <c r="E451" s="2">
        <f t="shared" si="48"/>
        <v>15.203519999999997</v>
      </c>
      <c r="F451" s="2">
        <f t="shared" si="49"/>
        <v>15.209505000000002</v>
      </c>
      <c r="G451" s="2">
        <f t="shared" si="51"/>
        <v>15.160612000000006</v>
      </c>
      <c r="H451" s="2">
        <f t="shared" si="47"/>
        <v>16.312157500000001</v>
      </c>
      <c r="I451" s="2">
        <f t="array" ref="I451">SUMPRODUCT(B435:B454, (ROW(B435:B454)-ROW(B435)+1)) / (20*21/2)</f>
        <v>15.223765714285712</v>
      </c>
      <c r="J451" s="2">
        <f t="shared" si="50"/>
        <v>15.210734030503486</v>
      </c>
      <c r="K451" s="2">
        <f t="shared" si="52"/>
        <v>15.286080365913076</v>
      </c>
    </row>
    <row r="452" spans="1:11" ht="13.5" x14ac:dyDescent="0.25">
      <c r="A452" s="3">
        <f>TITRES_STAT!B455</f>
        <v>42962</v>
      </c>
      <c r="B452" s="5">
        <f>TITRES_STAT!D455</f>
        <v>15.269399999999999</v>
      </c>
      <c r="C452" s="2">
        <f t="shared" ref="C452:C515" si="53">B452-B451</f>
        <v>0</v>
      </c>
      <c r="D452" s="2">
        <f t="shared" si="46"/>
        <v>15.2654</v>
      </c>
      <c r="E452" s="2">
        <f t="shared" si="48"/>
        <v>15.218489999999999</v>
      </c>
      <c r="F452" s="2">
        <f t="shared" si="49"/>
        <v>15.209505000000002</v>
      </c>
      <c r="G452" s="2">
        <f t="shared" si="51"/>
        <v>15.169394000000006</v>
      </c>
      <c r="H452" s="2">
        <f t="shared" si="47"/>
        <v>16.2907005</v>
      </c>
      <c r="I452" s="2">
        <f t="array" ref="I452">SUMPRODUCT(B436:B455, (ROW(B436:B455)-ROW(B436)+1)) / (20*21/2)</f>
        <v>15.229469999999999</v>
      </c>
      <c r="J452" s="2">
        <f t="shared" si="50"/>
        <v>15.21632126569363</v>
      </c>
      <c r="K452" s="2">
        <f t="shared" si="52"/>
        <v>15.285426233916485</v>
      </c>
    </row>
    <row r="453" spans="1:11" ht="13.5" x14ac:dyDescent="0.25">
      <c r="A453" s="3">
        <f>TITRES_STAT!B456</f>
        <v>42963</v>
      </c>
      <c r="B453" s="5">
        <f>TITRES_STAT!D456</f>
        <v>15.269399999999999</v>
      </c>
      <c r="C453" s="2">
        <f t="shared" si="53"/>
        <v>0</v>
      </c>
      <c r="D453" s="2">
        <f t="shared" si="46"/>
        <v>15.267399999999999</v>
      </c>
      <c r="E453" s="2">
        <f t="shared" si="48"/>
        <v>15.233459999999999</v>
      </c>
      <c r="F453" s="2">
        <f t="shared" si="49"/>
        <v>15.209505000000002</v>
      </c>
      <c r="G453" s="2">
        <f t="shared" si="51"/>
        <v>15.178176000000006</v>
      </c>
      <c r="H453" s="2">
        <f t="shared" si="47"/>
        <v>16.269243500000002</v>
      </c>
      <c r="I453" s="2">
        <f t="array" ref="I453">SUMPRODUCT(B437:B456, (ROW(B437:B456)-ROW(B437)+1)) / (20*21/2)</f>
        <v>15.235174285714285</v>
      </c>
      <c r="J453" s="2">
        <f t="shared" si="50"/>
        <v>15.221376383246616</v>
      </c>
      <c r="K453" s="2">
        <f t="shared" si="52"/>
        <v>15.284797754155056</v>
      </c>
    </row>
    <row r="454" spans="1:11" ht="13.5" x14ac:dyDescent="0.25">
      <c r="A454" s="3">
        <f>TITRES_STAT!B457</f>
        <v>42964</v>
      </c>
      <c r="B454" s="5">
        <f>TITRES_STAT!D457</f>
        <v>15.269399999999999</v>
      </c>
      <c r="C454" s="2">
        <f t="shared" si="53"/>
        <v>0</v>
      </c>
      <c r="D454" s="2">
        <f t="shared" ref="D454:D517" si="54">AVERAGE(B450:B454)</f>
        <v>15.269399999999999</v>
      </c>
      <c r="E454" s="2">
        <f t="shared" si="48"/>
        <v>15.24943</v>
      </c>
      <c r="F454" s="2">
        <f t="shared" si="49"/>
        <v>15.209505000000002</v>
      </c>
      <c r="G454" s="2">
        <f t="shared" si="51"/>
        <v>15.186958000000006</v>
      </c>
      <c r="H454" s="2">
        <f t="shared" si="47"/>
        <v>16.247786500000004</v>
      </c>
      <c r="I454" s="2">
        <f t="array" ref="I454">SUMPRODUCT(B438:B457, (ROW(B438:B457)-ROW(B438)+1)) / (20*21/2)</f>
        <v>15.240830952380952</v>
      </c>
      <c r="J454" s="2">
        <f t="shared" si="50"/>
        <v>15.225950061032652</v>
      </c>
      <c r="K454" s="2">
        <f t="shared" si="52"/>
        <v>15.28419392065878</v>
      </c>
    </row>
    <row r="455" spans="1:11" ht="13.5" x14ac:dyDescent="0.25">
      <c r="A455" s="3">
        <f>TITRES_STAT!B458</f>
        <v>42965</v>
      </c>
      <c r="B455" s="5">
        <f>TITRES_STAT!D458</f>
        <v>15.269399999999999</v>
      </c>
      <c r="C455" s="2">
        <f t="shared" si="53"/>
        <v>0</v>
      </c>
      <c r="D455" s="2">
        <f t="shared" si="54"/>
        <v>15.269399999999999</v>
      </c>
      <c r="E455" s="2">
        <f t="shared" si="48"/>
        <v>15.2654</v>
      </c>
      <c r="F455" s="2">
        <f t="shared" si="49"/>
        <v>15.209505000000002</v>
      </c>
      <c r="G455" s="2">
        <f t="shared" si="51"/>
        <v>15.186958000000006</v>
      </c>
      <c r="H455" s="2">
        <f t="shared" si="47"/>
        <v>16.226329500000002</v>
      </c>
      <c r="I455" s="2">
        <f t="array" ref="I455">SUMPRODUCT(B439:B458, (ROW(B439:B458)-ROW(B439)+1)) / (20*21/2)</f>
        <v>15.246439999999998</v>
      </c>
      <c r="J455" s="2">
        <f t="shared" si="50"/>
        <v>15.230088150458114</v>
      </c>
      <c r="K455" s="2">
        <f t="shared" si="52"/>
        <v>15.283613766907456</v>
      </c>
    </row>
    <row r="456" spans="1:11" ht="13.5" x14ac:dyDescent="0.25">
      <c r="A456" s="3">
        <f>TITRES_STAT!B459</f>
        <v>42968</v>
      </c>
      <c r="B456" s="5">
        <f>TITRES_STAT!D459</f>
        <v>15.269399999999999</v>
      </c>
      <c r="C456" s="2">
        <f t="shared" si="53"/>
        <v>0</v>
      </c>
      <c r="D456" s="2">
        <f t="shared" si="54"/>
        <v>15.269399999999999</v>
      </c>
      <c r="E456" s="2">
        <f t="shared" si="48"/>
        <v>15.266399999999999</v>
      </c>
      <c r="F456" s="2">
        <f t="shared" si="49"/>
        <v>15.210005000000001</v>
      </c>
      <c r="G456" s="2">
        <f t="shared" si="51"/>
        <v>15.186958000000006</v>
      </c>
      <c r="H456" s="2">
        <f t="shared" si="47"/>
        <v>16.209263500000002</v>
      </c>
      <c r="I456" s="2">
        <f t="array" ref="I456">SUMPRODUCT(B440:B459, (ROW(B440:B459)-ROW(B440)+1)) / (20*21/2)</f>
        <v>15.237744285714285</v>
      </c>
      <c r="J456" s="2">
        <f t="shared" si="50"/>
        <v>15.233832136128768</v>
      </c>
      <c r="K456" s="2">
        <f t="shared" si="52"/>
        <v>15.283056364283635</v>
      </c>
    </row>
    <row r="457" spans="1:11" ht="13.5" x14ac:dyDescent="0.25">
      <c r="A457" s="3">
        <f>TITRES_STAT!B460</f>
        <v>42969</v>
      </c>
      <c r="B457" s="5">
        <f>TITRES_STAT!D460</f>
        <v>15.269399999999999</v>
      </c>
      <c r="C457" s="2">
        <f t="shared" si="53"/>
        <v>0</v>
      </c>
      <c r="D457" s="2">
        <f t="shared" si="54"/>
        <v>15.269399999999999</v>
      </c>
      <c r="E457" s="2">
        <f t="shared" si="48"/>
        <v>15.2674</v>
      </c>
      <c r="F457" s="2">
        <f t="shared" si="49"/>
        <v>15.210505000000001</v>
      </c>
      <c r="G457" s="2">
        <f t="shared" si="51"/>
        <v>15.182966000000008</v>
      </c>
      <c r="H457" s="2">
        <f t="shared" si="47"/>
        <v>16.189403500000004</v>
      </c>
      <c r="I457" s="2">
        <f t="array" ref="I457">SUMPRODUCT(B441:B460, (ROW(B441:B460)-ROW(B441)+1)) / (20*21/2)</f>
        <v>15.228953333333335</v>
      </c>
      <c r="J457" s="2">
        <f t="shared" si="50"/>
        <v>15.237219551735551</v>
      </c>
      <c r="K457" s="2">
        <f t="shared" si="52"/>
        <v>15.282520820586239</v>
      </c>
    </row>
    <row r="458" spans="1:11" ht="13.5" x14ac:dyDescent="0.25">
      <c r="A458" s="3">
        <f>TITRES_STAT!B461</f>
        <v>42970</v>
      </c>
      <c r="B458" s="5">
        <f>TITRES_STAT!D461</f>
        <v>15.269399999999999</v>
      </c>
      <c r="C458" s="2">
        <f t="shared" si="53"/>
        <v>0</v>
      </c>
      <c r="D458" s="2">
        <f t="shared" si="54"/>
        <v>15.269399999999999</v>
      </c>
      <c r="E458" s="2">
        <f t="shared" si="48"/>
        <v>15.2684</v>
      </c>
      <c r="F458" s="2">
        <f t="shared" si="49"/>
        <v>15.211005</v>
      </c>
      <c r="G458" s="2">
        <f t="shared" si="51"/>
        <v>15.182966000000008</v>
      </c>
      <c r="H458" s="2">
        <f t="shared" ref="H458:H521" si="55">AVERAGE(B259:B458)</f>
        <v>16.169543500000007</v>
      </c>
      <c r="I458" s="2">
        <f t="array" ref="I458">SUMPRODUCT(B442:B461, (ROW(B442:B461)-ROW(B442)+1)) / (20*21/2)</f>
        <v>15.216267142857143</v>
      </c>
      <c r="J458" s="2">
        <f t="shared" si="50"/>
        <v>15.240284356332165</v>
      </c>
      <c r="K458" s="2">
        <f t="shared" si="52"/>
        <v>15.282006278602466</v>
      </c>
    </row>
    <row r="459" spans="1:11" ht="13.5" x14ac:dyDescent="0.25">
      <c r="A459" s="3">
        <f>TITRES_STAT!B462</f>
        <v>42971</v>
      </c>
      <c r="B459" s="5">
        <f>TITRES_STAT!D462</f>
        <v>15.1197</v>
      </c>
      <c r="C459" s="2">
        <f t="shared" si="53"/>
        <v>-0.14969999999999928</v>
      </c>
      <c r="D459" s="2">
        <f t="shared" si="54"/>
        <v>15.239459999999999</v>
      </c>
      <c r="E459" s="2">
        <f t="shared" si="48"/>
        <v>15.254429999999999</v>
      </c>
      <c r="F459" s="2">
        <f t="shared" si="49"/>
        <v>15.212005</v>
      </c>
      <c r="G459" s="2">
        <f t="shared" si="51"/>
        <v>15.17997200000001</v>
      </c>
      <c r="H459" s="2">
        <f t="shared" si="55"/>
        <v>16.14783700000001</v>
      </c>
      <c r="I459" s="2">
        <f t="array" ref="I459">SUMPRODUCT(B443:B462, (ROW(B443:B462)-ROW(B443)+1)) / (20*21/2)</f>
        <v>15.203675714285714</v>
      </c>
      <c r="J459" s="2">
        <f t="shared" si="50"/>
        <v>15.228800131919577</v>
      </c>
      <c r="K459" s="2">
        <f t="shared" si="52"/>
        <v>15.275641326500409</v>
      </c>
    </row>
    <row r="460" spans="1:11" ht="13.5" x14ac:dyDescent="0.25">
      <c r="A460" s="3">
        <f>TITRES_STAT!B463</f>
        <v>42972</v>
      </c>
      <c r="B460" s="5">
        <f>TITRES_STAT!D463</f>
        <v>15.1197</v>
      </c>
      <c r="C460" s="2">
        <f t="shared" si="53"/>
        <v>0</v>
      </c>
      <c r="D460" s="2">
        <f t="shared" si="54"/>
        <v>15.209520000000001</v>
      </c>
      <c r="E460" s="2">
        <f t="shared" ref="E460:E523" si="56">AVERAGE(B451:B460)</f>
        <v>15.239459999999999</v>
      </c>
      <c r="F460" s="2">
        <f t="shared" si="49"/>
        <v>15.213005000000001</v>
      </c>
      <c r="G460" s="2">
        <f t="shared" si="51"/>
        <v>15.178974000000007</v>
      </c>
      <c r="H460" s="2">
        <f t="shared" si="55"/>
        <v>16.126130500000016</v>
      </c>
      <c r="I460" s="2">
        <f t="array" ref="I460">SUMPRODUCT(B444:B463, (ROW(B444:B463)-ROW(B444)+1)) / (20*21/2)</f>
        <v>15.191274285714286</v>
      </c>
      <c r="J460" s="2">
        <f t="shared" si="50"/>
        <v>15.218409643165332</v>
      </c>
      <c r="K460" s="2">
        <f t="shared" si="52"/>
        <v>15.269525980363138</v>
      </c>
    </row>
    <row r="461" spans="1:11" ht="13.5" x14ac:dyDescent="0.25">
      <c r="A461" s="3">
        <f>TITRES_STAT!B464</f>
        <v>42975</v>
      </c>
      <c r="B461" s="5">
        <f>TITRES_STAT!D464</f>
        <v>15.079800000000001</v>
      </c>
      <c r="C461" s="2">
        <f t="shared" si="53"/>
        <v>-3.989999999999938E-2</v>
      </c>
      <c r="D461" s="2">
        <f t="shared" si="54"/>
        <v>15.171600000000002</v>
      </c>
      <c r="E461" s="2">
        <f t="shared" si="56"/>
        <v>15.220500000000001</v>
      </c>
      <c r="F461" s="2">
        <f t="shared" si="49"/>
        <v>15.212009999999998</v>
      </c>
      <c r="G461" s="2">
        <f t="shared" si="51"/>
        <v>15.177178000000005</v>
      </c>
      <c r="H461" s="2">
        <f t="shared" si="55"/>
        <v>16.104224500000015</v>
      </c>
      <c r="I461" s="2">
        <f t="array" ref="I461">SUMPRODUCT(B445:B464, (ROW(B445:B464)-ROW(B445)+1)) / (20*21/2)</f>
        <v>15.19712</v>
      </c>
      <c r="J461" s="2">
        <f t="shared" si="50"/>
        <v>15.205208724768633</v>
      </c>
      <c r="K461" s="2">
        <f t="shared" si="52"/>
        <v>15.262085745839093</v>
      </c>
    </row>
    <row r="462" spans="1:11" ht="13.5" x14ac:dyDescent="0.25">
      <c r="A462" s="3">
        <f>TITRES_STAT!B465</f>
        <v>42976</v>
      </c>
      <c r="B462" s="5">
        <f>TITRES_STAT!D465</f>
        <v>15.079800000000001</v>
      </c>
      <c r="C462" s="2">
        <f t="shared" si="53"/>
        <v>0</v>
      </c>
      <c r="D462" s="2">
        <f t="shared" si="54"/>
        <v>15.133680000000002</v>
      </c>
      <c r="E462" s="2">
        <f t="shared" si="56"/>
        <v>15.20154</v>
      </c>
      <c r="F462" s="2">
        <f t="shared" si="49"/>
        <v>15.210014999999995</v>
      </c>
      <c r="G462" s="2">
        <f t="shared" si="51"/>
        <v>15.175382000000004</v>
      </c>
      <c r="H462" s="2">
        <f t="shared" si="55"/>
        <v>16.082318500000017</v>
      </c>
      <c r="I462" s="2">
        <f t="array" ref="I462">SUMPRODUCT(B446:B465, (ROW(B446:B465)-ROW(B446)+1)) / (20*21/2)</f>
        <v>15.202205238095235</v>
      </c>
      <c r="J462" s="2">
        <f t="shared" si="50"/>
        <v>15.193265036695431</v>
      </c>
      <c r="K462" s="2">
        <f t="shared" si="52"/>
        <v>15.254937285217951</v>
      </c>
    </row>
    <row r="463" spans="1:11" ht="13.5" x14ac:dyDescent="0.25">
      <c r="A463" s="3">
        <f>TITRES_STAT!B466</f>
        <v>42977</v>
      </c>
      <c r="B463" s="5">
        <f>TITRES_STAT!D466</f>
        <v>15.079800000000001</v>
      </c>
      <c r="C463" s="2">
        <f t="shared" si="53"/>
        <v>0</v>
      </c>
      <c r="D463" s="2">
        <f t="shared" si="54"/>
        <v>15.095760000000002</v>
      </c>
      <c r="E463" s="2">
        <f t="shared" si="56"/>
        <v>15.182579999999998</v>
      </c>
      <c r="F463" s="2">
        <f t="shared" si="49"/>
        <v>15.208019999999994</v>
      </c>
      <c r="G463" s="2">
        <f t="shared" si="51"/>
        <v>15.173586000000006</v>
      </c>
      <c r="H463" s="2">
        <f t="shared" si="55"/>
        <v>16.06041250000002</v>
      </c>
      <c r="I463" s="2">
        <f t="array" ref="I463">SUMPRODUCT(B447:B466, (ROW(B447:B466)-ROW(B447)+1)) / (20*21/2)</f>
        <v>15.206529999999999</v>
      </c>
      <c r="J463" s="2">
        <f t="shared" si="50"/>
        <v>15.182458842724438</v>
      </c>
      <c r="K463" s="2">
        <f t="shared" si="52"/>
        <v>15.248069156385874</v>
      </c>
    </row>
    <row r="464" spans="1:11" ht="13.5" x14ac:dyDescent="0.25">
      <c r="A464" s="3">
        <f>TITRES_STAT!B467</f>
        <v>42978</v>
      </c>
      <c r="B464" s="5">
        <f>TITRES_STAT!D467</f>
        <v>15.269399999999999</v>
      </c>
      <c r="C464" s="2">
        <f t="shared" si="53"/>
        <v>0.18959999999999866</v>
      </c>
      <c r="D464" s="2">
        <f t="shared" si="54"/>
        <v>15.1257</v>
      </c>
      <c r="E464" s="2">
        <f t="shared" si="56"/>
        <v>15.182579999999998</v>
      </c>
      <c r="F464" s="2">
        <f t="shared" si="49"/>
        <v>15.216004999999996</v>
      </c>
      <c r="G464" s="2">
        <f t="shared" si="51"/>
        <v>15.175582000000004</v>
      </c>
      <c r="H464" s="2">
        <f t="shared" si="55"/>
        <v>16.039454500000019</v>
      </c>
      <c r="I464" s="2">
        <f t="array" ref="I464">SUMPRODUCT(B448:B467, (ROW(B448:B467)-ROW(B448)+1)) / (20*21/2)</f>
        <v>15.210807142857142</v>
      </c>
      <c r="J464" s="2">
        <f t="shared" si="50"/>
        <v>15.190738952941159</v>
      </c>
      <c r="K464" s="2">
        <f t="shared" si="52"/>
        <v>15.248905660057018</v>
      </c>
    </row>
    <row r="465" spans="1:11" ht="13.5" x14ac:dyDescent="0.25">
      <c r="A465" s="3">
        <f>TITRES_STAT!B468</f>
        <v>42982</v>
      </c>
      <c r="B465" s="5">
        <f>TITRES_STAT!D468</f>
        <v>15.269399999999999</v>
      </c>
      <c r="C465" s="2">
        <f t="shared" si="53"/>
        <v>0</v>
      </c>
      <c r="D465" s="2">
        <f t="shared" si="54"/>
        <v>15.15564</v>
      </c>
      <c r="E465" s="2">
        <f t="shared" si="56"/>
        <v>15.182580000000002</v>
      </c>
      <c r="F465" s="2">
        <f t="shared" si="49"/>
        <v>15.223989999999997</v>
      </c>
      <c r="G465" s="2">
        <f t="shared" si="51"/>
        <v>15.177578000000004</v>
      </c>
      <c r="H465" s="2">
        <f t="shared" si="55"/>
        <v>16.022838000000021</v>
      </c>
      <c r="I465" s="2">
        <f t="array" ref="I465">SUMPRODUCT(B449:B468, (ROW(B449:B468)-ROW(B449)+1)) / (20*21/2)</f>
        <v>15.215036666666663</v>
      </c>
      <c r="J465" s="2">
        <f t="shared" si="50"/>
        <v>15.198230481232477</v>
      </c>
      <c r="K465" s="2">
        <f t="shared" si="52"/>
        <v>15.249709359662626</v>
      </c>
    </row>
    <row r="466" spans="1:11" ht="13.5" x14ac:dyDescent="0.25">
      <c r="A466" s="3">
        <f>TITRES_STAT!B469</f>
        <v>42983</v>
      </c>
      <c r="B466" s="5">
        <f>TITRES_STAT!D469</f>
        <v>15.269399999999999</v>
      </c>
      <c r="C466" s="2">
        <f t="shared" si="53"/>
        <v>0</v>
      </c>
      <c r="D466" s="2">
        <f t="shared" si="54"/>
        <v>15.19356</v>
      </c>
      <c r="E466" s="2">
        <f t="shared" si="56"/>
        <v>15.182580000000002</v>
      </c>
      <c r="F466" s="2">
        <f t="shared" si="49"/>
        <v>15.224489999999999</v>
      </c>
      <c r="G466" s="2">
        <f t="shared" si="51"/>
        <v>15.183566000000003</v>
      </c>
      <c r="H466" s="2">
        <f t="shared" si="55"/>
        <v>16.00622150000002</v>
      </c>
      <c r="I466" s="2">
        <f t="array" ref="I466">SUMPRODUCT(B450:B469, (ROW(B450:B469)-ROW(B450)+1)) / (20*21/2)</f>
        <v>15.219218571428568</v>
      </c>
      <c r="J466" s="2">
        <f t="shared" si="50"/>
        <v>15.205008530638906</v>
      </c>
      <c r="K466" s="2">
        <f t="shared" si="52"/>
        <v>15.250481541636642</v>
      </c>
    </row>
    <row r="467" spans="1:11" ht="13.5" x14ac:dyDescent="0.25">
      <c r="A467" s="3">
        <f>TITRES_STAT!B470</f>
        <v>42984</v>
      </c>
      <c r="B467" s="5">
        <f>TITRES_STAT!D470</f>
        <v>15.269399999999999</v>
      </c>
      <c r="C467" s="2">
        <f t="shared" si="53"/>
        <v>0</v>
      </c>
      <c r="D467" s="2">
        <f t="shared" si="54"/>
        <v>15.231479999999999</v>
      </c>
      <c r="E467" s="2">
        <f t="shared" si="56"/>
        <v>15.182580000000002</v>
      </c>
      <c r="F467" s="2">
        <f t="shared" si="49"/>
        <v>15.224990000000002</v>
      </c>
      <c r="G467" s="2">
        <f t="shared" si="51"/>
        <v>15.183566000000003</v>
      </c>
      <c r="H467" s="2">
        <f t="shared" si="55"/>
        <v>15.989605000000022</v>
      </c>
      <c r="I467" s="2">
        <f t="array" ref="I467">SUMPRODUCT(B451:B470, (ROW(B451:B470)-ROW(B451)+1)) / (20*21/2)</f>
        <v>15.223352857142856</v>
      </c>
      <c r="J467" s="2">
        <f t="shared" si="50"/>
        <v>15.211141051530438</v>
      </c>
      <c r="K467" s="2">
        <f t="shared" si="52"/>
        <v>15.251223441964617</v>
      </c>
    </row>
    <row r="468" spans="1:11" ht="13.5" x14ac:dyDescent="0.25">
      <c r="A468" s="3">
        <f>TITRES_STAT!B471</f>
        <v>42985</v>
      </c>
      <c r="B468" s="5">
        <f>TITRES_STAT!D471</f>
        <v>15.269399999999999</v>
      </c>
      <c r="C468" s="2">
        <f t="shared" si="53"/>
        <v>0</v>
      </c>
      <c r="D468" s="2">
        <f t="shared" si="54"/>
        <v>15.269399999999999</v>
      </c>
      <c r="E468" s="2">
        <f t="shared" si="56"/>
        <v>15.182580000000002</v>
      </c>
      <c r="F468" s="2">
        <f t="shared" ref="F468:F531" si="57">AVERAGE(B449:B468)</f>
        <v>15.225490000000002</v>
      </c>
      <c r="G468" s="2">
        <f t="shared" si="51"/>
        <v>15.189554000000005</v>
      </c>
      <c r="H468" s="2">
        <f t="shared" si="55"/>
        <v>15.972988500000024</v>
      </c>
      <c r="I468" s="2">
        <f t="array" ref="I468">SUMPRODUCT(B452:B471, (ROW(B452:B471)-ROW(B452)+1)) / (20*21/2)</f>
        <v>15.227487142857141</v>
      </c>
      <c r="J468" s="2">
        <f t="shared" si="50"/>
        <v>15.216689522813253</v>
      </c>
      <c r="K468" s="2">
        <f t="shared" si="52"/>
        <v>15.251936248162085</v>
      </c>
    </row>
    <row r="469" spans="1:11" ht="13.5" x14ac:dyDescent="0.25">
      <c r="A469" s="3">
        <f>TITRES_STAT!B472</f>
        <v>42986</v>
      </c>
      <c r="B469" s="5">
        <f>TITRES_STAT!D472</f>
        <v>15.269399999999999</v>
      </c>
      <c r="C469" s="2">
        <f t="shared" si="53"/>
        <v>0</v>
      </c>
      <c r="D469" s="2">
        <f t="shared" si="54"/>
        <v>15.269399999999999</v>
      </c>
      <c r="E469" s="2">
        <f t="shared" si="56"/>
        <v>15.197550000000001</v>
      </c>
      <c r="F469" s="2">
        <f t="shared" si="57"/>
        <v>15.225990000000001</v>
      </c>
      <c r="G469" s="2">
        <f t="shared" si="51"/>
        <v>15.195542000000005</v>
      </c>
      <c r="H469" s="2">
        <f t="shared" si="55"/>
        <v>15.956372000000027</v>
      </c>
      <c r="I469" s="2">
        <f t="array" ref="I469">SUMPRODUCT(B453:B472, (ROW(B453:B472)-ROW(B453)+1)) / (20*21/2)</f>
        <v>15.231621428571426</v>
      </c>
      <c r="J469" s="2">
        <f t="shared" ref="J469:J532" si="58">$J$4*B469+J468*(1-$J$4)</f>
        <v>15.221709568259609</v>
      </c>
      <c r="K469" s="2">
        <f t="shared" si="52"/>
        <v>15.252621101175338</v>
      </c>
    </row>
    <row r="470" spans="1:11" ht="13.5" x14ac:dyDescent="0.25">
      <c r="A470" s="3">
        <f>TITRES_STAT!B473</f>
        <v>42989</v>
      </c>
      <c r="B470" s="5">
        <f>TITRES_STAT!D473</f>
        <v>15.269399999999999</v>
      </c>
      <c r="C470" s="2">
        <f t="shared" si="53"/>
        <v>0</v>
      </c>
      <c r="D470" s="2">
        <f t="shared" si="54"/>
        <v>15.269399999999999</v>
      </c>
      <c r="E470" s="2">
        <f t="shared" si="56"/>
        <v>15.212520000000001</v>
      </c>
      <c r="F470" s="2">
        <f t="shared" si="57"/>
        <v>15.225990000000001</v>
      </c>
      <c r="G470" s="2">
        <f t="shared" si="51"/>
        <v>15.201530000000005</v>
      </c>
      <c r="H470" s="2">
        <f t="shared" si="55"/>
        <v>15.939755500000029</v>
      </c>
      <c r="I470" s="2">
        <f t="array" ref="I470">SUMPRODUCT(B454:B473, (ROW(B454:B473)-ROW(B454)+1)) / (20*21/2)</f>
        <v>15.194889047619048</v>
      </c>
      <c r="J470" s="2">
        <f t="shared" si="58"/>
        <v>15.226251514139646</v>
      </c>
      <c r="K470" s="2">
        <f t="shared" si="52"/>
        <v>15.253279097207679</v>
      </c>
    </row>
    <row r="471" spans="1:11" ht="13.5" x14ac:dyDescent="0.25">
      <c r="A471" s="3">
        <f>TITRES_STAT!B474</f>
        <v>42990</v>
      </c>
      <c r="B471" s="5">
        <f>TITRES_STAT!D474</f>
        <v>15.269399999999999</v>
      </c>
      <c r="C471" s="2">
        <f t="shared" si="53"/>
        <v>0</v>
      </c>
      <c r="D471" s="2">
        <f t="shared" si="54"/>
        <v>15.269399999999999</v>
      </c>
      <c r="E471" s="2">
        <f t="shared" si="56"/>
        <v>15.231479999999999</v>
      </c>
      <c r="F471" s="2">
        <f t="shared" si="57"/>
        <v>15.225990000000001</v>
      </c>
      <c r="G471" s="2">
        <f t="shared" si="51"/>
        <v>15.202528000000004</v>
      </c>
      <c r="H471" s="2">
        <f t="shared" si="55"/>
        <v>15.923139000000031</v>
      </c>
      <c r="I471" s="2">
        <f t="array" ref="I471">SUMPRODUCT(B455:B474, (ROW(B455:B474)-ROW(B455)+1)) / (20*21/2)</f>
        <v>15.159247619047619</v>
      </c>
      <c r="J471" s="2">
        <f t="shared" si="58"/>
        <v>15.230360893745393</v>
      </c>
      <c r="K471" s="2">
        <f t="shared" si="52"/>
        <v>15.253911289474045</v>
      </c>
    </row>
    <row r="472" spans="1:11" ht="13.5" x14ac:dyDescent="0.25">
      <c r="A472" s="3">
        <f>TITRES_STAT!B475</f>
        <v>42991</v>
      </c>
      <c r="B472" s="5">
        <f>TITRES_STAT!D475</f>
        <v>15.269399999999999</v>
      </c>
      <c r="C472" s="2">
        <f t="shared" si="53"/>
        <v>0</v>
      </c>
      <c r="D472" s="2">
        <f t="shared" si="54"/>
        <v>15.269399999999999</v>
      </c>
      <c r="E472" s="2">
        <f t="shared" si="56"/>
        <v>15.250440000000001</v>
      </c>
      <c r="F472" s="2">
        <f t="shared" si="57"/>
        <v>15.225990000000001</v>
      </c>
      <c r="G472" s="2">
        <f t="shared" si="51"/>
        <v>15.203526000000004</v>
      </c>
      <c r="H472" s="2">
        <f t="shared" si="55"/>
        <v>15.906522500000033</v>
      </c>
      <c r="I472" s="2">
        <f t="array" ref="I472">SUMPRODUCT(B456:B475, (ROW(B456:B475)-ROW(B456)+1)) / (20*21/2)</f>
        <v>15.125697142857142</v>
      </c>
      <c r="J472" s="2">
        <f t="shared" si="58"/>
        <v>15.234078903864878</v>
      </c>
      <c r="K472" s="2">
        <f t="shared" si="52"/>
        <v>15.254518689886829</v>
      </c>
    </row>
    <row r="473" spans="1:11" ht="13.5" x14ac:dyDescent="0.25">
      <c r="A473" s="3">
        <f>TITRES_STAT!B476</f>
        <v>42992</v>
      </c>
      <c r="B473" s="5">
        <f>TITRES_STAT!D476</f>
        <v>14.840299999999999</v>
      </c>
      <c r="C473" s="2">
        <f t="shared" si="53"/>
        <v>-0.42910000000000004</v>
      </c>
      <c r="D473" s="2">
        <f t="shared" si="54"/>
        <v>15.183580000000001</v>
      </c>
      <c r="E473" s="2">
        <f t="shared" si="56"/>
        <v>15.226490000000002</v>
      </c>
      <c r="F473" s="2">
        <f t="shared" si="57"/>
        <v>15.204534999999998</v>
      </c>
      <c r="G473" s="2">
        <f t="shared" si="51"/>
        <v>15.203128000000003</v>
      </c>
      <c r="H473" s="2">
        <f t="shared" si="55"/>
        <v>15.887760500000034</v>
      </c>
      <c r="I473" s="2">
        <f t="array" ref="I473">SUMPRODUCT(B457:B476, (ROW(B457:B476)-ROW(B457)+1)) / (20*21/2)</f>
        <v>15.094237619047618</v>
      </c>
      <c r="J473" s="2">
        <f t="shared" si="58"/>
        <v>15.196576151115842</v>
      </c>
      <c r="K473" s="2">
        <f t="shared" si="52"/>
        <v>15.238274819695189</v>
      </c>
    </row>
    <row r="474" spans="1:11" ht="13.5" x14ac:dyDescent="0.25">
      <c r="A474" s="3">
        <f>TITRES_STAT!B477</f>
        <v>42993</v>
      </c>
      <c r="B474" s="5">
        <f>TITRES_STAT!D477</f>
        <v>14.830299999999999</v>
      </c>
      <c r="C474" s="2">
        <f t="shared" si="53"/>
        <v>-9.9999999999997868E-3</v>
      </c>
      <c r="D474" s="2">
        <f t="shared" si="54"/>
        <v>15.095759999999999</v>
      </c>
      <c r="E474" s="2">
        <f t="shared" si="56"/>
        <v>15.182579999999998</v>
      </c>
      <c r="F474" s="2">
        <f t="shared" si="57"/>
        <v>15.182579999999998</v>
      </c>
      <c r="G474" s="2">
        <f t="shared" si="51"/>
        <v>15.202530000000003</v>
      </c>
      <c r="H474" s="2">
        <f t="shared" si="55"/>
        <v>15.868948500000034</v>
      </c>
      <c r="I474" s="2">
        <f t="array" ref="I474">SUMPRODUCT(B458:B477, (ROW(B458:B477)-ROW(B458)+1)) / (20*21/2)</f>
        <v>15.06486904761905</v>
      </c>
      <c r="J474" s="2">
        <f t="shared" si="58"/>
        <v>15.16169270815243</v>
      </c>
      <c r="K474" s="2">
        <f t="shared" si="52"/>
        <v>15.222275807158123</v>
      </c>
    </row>
    <row r="475" spans="1:11" ht="13.5" x14ac:dyDescent="0.25">
      <c r="A475" s="3">
        <f>TITRES_STAT!B478</f>
        <v>42996</v>
      </c>
      <c r="B475" s="5">
        <f>TITRES_STAT!D478</f>
        <v>14.830299999999999</v>
      </c>
      <c r="C475" s="2">
        <f t="shared" si="53"/>
        <v>0</v>
      </c>
      <c r="D475" s="2">
        <f t="shared" si="54"/>
        <v>15.00794</v>
      </c>
      <c r="E475" s="2">
        <f t="shared" si="56"/>
        <v>15.138669999999999</v>
      </c>
      <c r="F475" s="2">
        <f t="shared" si="57"/>
        <v>15.160625000000001</v>
      </c>
      <c r="G475" s="2">
        <f t="shared" si="51"/>
        <v>15.201932000000005</v>
      </c>
      <c r="H475" s="2">
        <f t="shared" si="55"/>
        <v>15.850136500000033</v>
      </c>
      <c r="I475" s="2">
        <f t="array" ref="I475">SUMPRODUCT(B459:B478, (ROW(B459:B478)-ROW(B459)+1)) / (20*21/2)</f>
        <v>14.995772380952381</v>
      </c>
      <c r="J475" s="2">
        <f t="shared" si="58"/>
        <v>15.130131497852199</v>
      </c>
      <c r="K475" s="2">
        <f t="shared" si="52"/>
        <v>15.206904206877413</v>
      </c>
    </row>
    <row r="476" spans="1:11" ht="13.5" x14ac:dyDescent="0.25">
      <c r="A476" s="3">
        <f>TITRES_STAT!B479</f>
        <v>42997</v>
      </c>
      <c r="B476" s="5">
        <f>TITRES_STAT!D479</f>
        <v>14.830299999999999</v>
      </c>
      <c r="C476" s="2">
        <f t="shared" si="53"/>
        <v>0</v>
      </c>
      <c r="D476" s="2">
        <f t="shared" si="54"/>
        <v>14.920120000000001</v>
      </c>
      <c r="E476" s="2">
        <f t="shared" si="56"/>
        <v>15.094759999999999</v>
      </c>
      <c r="F476" s="2">
        <f t="shared" si="57"/>
        <v>15.138670000000001</v>
      </c>
      <c r="G476" s="2">
        <f t="shared" si="51"/>
        <v>15.193150000000005</v>
      </c>
      <c r="H476" s="2">
        <f t="shared" si="55"/>
        <v>15.831324500000033</v>
      </c>
      <c r="I476" s="2">
        <f t="array" ref="I476">SUMPRODUCT(B460:B479, (ROW(B460:B479)-ROW(B460)+1)) / (20*21/2)</f>
        <v>14.931800476190476</v>
      </c>
      <c r="J476" s="2">
        <f t="shared" si="58"/>
        <v>15.10157611710437</v>
      </c>
      <c r="K476" s="2">
        <f t="shared" si="52"/>
        <v>15.192135414450847</v>
      </c>
    </row>
    <row r="477" spans="1:11" ht="13.5" x14ac:dyDescent="0.25">
      <c r="A477" s="3">
        <f>TITRES_STAT!B480</f>
        <v>42998</v>
      </c>
      <c r="B477" s="5">
        <f>TITRES_STAT!D480</f>
        <v>14.830299999999999</v>
      </c>
      <c r="C477" s="2">
        <f t="shared" si="53"/>
        <v>0</v>
      </c>
      <c r="D477" s="2">
        <f t="shared" si="54"/>
        <v>14.8323</v>
      </c>
      <c r="E477" s="2">
        <f t="shared" si="56"/>
        <v>15.050849999999997</v>
      </c>
      <c r="F477" s="2">
        <f t="shared" si="57"/>
        <v>15.116715000000003</v>
      </c>
      <c r="G477" s="2">
        <f t="shared" si="51"/>
        <v>15.184368000000005</v>
      </c>
      <c r="H477" s="2">
        <f t="shared" si="55"/>
        <v>15.812512500000034</v>
      </c>
      <c r="I477" s="2">
        <f t="array" ref="I477">SUMPRODUCT(B461:B480, (ROW(B461:B480)-ROW(B461)+1)) / (20*21/2)</f>
        <v>14.871250476190475</v>
      </c>
      <c r="J477" s="2">
        <f t="shared" si="58"/>
        <v>15.075740296427764</v>
      </c>
      <c r="K477" s="2">
        <f t="shared" si="52"/>
        <v>15.177945790354736</v>
      </c>
    </row>
    <row r="478" spans="1:11" ht="13.5" x14ac:dyDescent="0.25">
      <c r="A478" s="3">
        <f>TITRES_STAT!B481</f>
        <v>43000</v>
      </c>
      <c r="B478" s="5">
        <f>TITRES_STAT!D481</f>
        <v>14.3912</v>
      </c>
      <c r="C478" s="2">
        <f t="shared" si="53"/>
        <v>-0.43909999999999982</v>
      </c>
      <c r="D478" s="2">
        <f t="shared" si="54"/>
        <v>14.74248</v>
      </c>
      <c r="E478" s="2">
        <f t="shared" si="56"/>
        <v>14.963029999999998</v>
      </c>
      <c r="F478" s="2">
        <f t="shared" si="57"/>
        <v>15.072805000000002</v>
      </c>
      <c r="G478" s="2">
        <f t="shared" si="51"/>
        <v>15.166804000000006</v>
      </c>
      <c r="H478" s="2">
        <f t="shared" si="55"/>
        <v>15.791505000000035</v>
      </c>
      <c r="I478" s="2">
        <f t="array" ref="I478">SUMPRODUCT(B462:B481, (ROW(B462:B481)-ROW(B462)+1)) / (20*21/2)</f>
        <v>14.773255714285714</v>
      </c>
      <c r="J478" s="2">
        <f t="shared" si="58"/>
        <v>15.010545982482261</v>
      </c>
      <c r="K478" s="2">
        <f t="shared" si="52"/>
        <v>15.147093014262394</v>
      </c>
    </row>
    <row r="479" spans="1:11" ht="13.5" x14ac:dyDescent="0.25">
      <c r="A479" s="3">
        <f>TITRES_STAT!B482</f>
        <v>43003</v>
      </c>
      <c r="B479" s="5">
        <f>TITRES_STAT!D482</f>
        <v>14.4011</v>
      </c>
      <c r="C479" s="2">
        <f t="shared" si="53"/>
        <v>9.9000000000000199E-3</v>
      </c>
      <c r="D479" s="2">
        <f t="shared" si="54"/>
        <v>14.656639999999999</v>
      </c>
      <c r="E479" s="2">
        <f t="shared" si="56"/>
        <v>14.876200000000001</v>
      </c>
      <c r="F479" s="2">
        <f t="shared" si="57"/>
        <v>15.036875</v>
      </c>
      <c r="G479" s="2">
        <f t="shared" si="51"/>
        <v>15.149438000000007</v>
      </c>
      <c r="H479" s="2">
        <f t="shared" si="55"/>
        <v>15.770846000000033</v>
      </c>
      <c r="I479" s="2">
        <f t="array" ref="I479">SUMPRODUCT(B463:B482, (ROW(B463:B482)-ROW(B463)+1)) / (20*21/2)</f>
        <v>14.720459999999999</v>
      </c>
      <c r="J479" s="2">
        <f t="shared" si="58"/>
        <v>14.952503507960142</v>
      </c>
      <c r="K479" s="2">
        <f t="shared" si="52"/>
        <v>15.117838386252105</v>
      </c>
    </row>
    <row r="480" spans="1:11" ht="13.5" x14ac:dyDescent="0.25">
      <c r="A480" s="3">
        <f>TITRES_STAT!B483</f>
        <v>43004</v>
      </c>
      <c r="B480" s="5">
        <f>TITRES_STAT!D483</f>
        <v>14.4011</v>
      </c>
      <c r="C480" s="2">
        <f t="shared" si="53"/>
        <v>0</v>
      </c>
      <c r="D480" s="2">
        <f t="shared" si="54"/>
        <v>14.5708</v>
      </c>
      <c r="E480" s="2">
        <f t="shared" si="56"/>
        <v>14.789369999999996</v>
      </c>
      <c r="F480" s="2">
        <f t="shared" si="57"/>
        <v>15.000944999999998</v>
      </c>
      <c r="G480" s="2">
        <f t="shared" si="51"/>
        <v>15.132072000000004</v>
      </c>
      <c r="H480" s="2">
        <f t="shared" si="55"/>
        <v>15.750187000000032</v>
      </c>
      <c r="I480" s="2">
        <f t="array" ref="I480">SUMPRODUCT(B464:B483, (ROW(B464:B483)-ROW(B464)+1)) / (20*21/2)</f>
        <v>14.670943333333334</v>
      </c>
      <c r="J480" s="2">
        <f t="shared" si="58"/>
        <v>14.899988888154414</v>
      </c>
      <c r="K480" s="2">
        <f t="shared" si="52"/>
        <v>15.089730998555945</v>
      </c>
    </row>
    <row r="481" spans="1:11" ht="13.5" x14ac:dyDescent="0.25">
      <c r="A481" s="3">
        <f>TITRES_STAT!B484</f>
        <v>43005</v>
      </c>
      <c r="B481" s="5">
        <f>TITRES_STAT!D484</f>
        <v>13.972</v>
      </c>
      <c r="C481" s="2">
        <f t="shared" si="53"/>
        <v>-0.42910000000000004</v>
      </c>
      <c r="D481" s="2">
        <f t="shared" si="54"/>
        <v>14.399139999999999</v>
      </c>
      <c r="E481" s="2">
        <f t="shared" si="56"/>
        <v>14.659630000000002</v>
      </c>
      <c r="F481" s="2">
        <f t="shared" si="57"/>
        <v>14.945554999999995</v>
      </c>
      <c r="G481" s="2">
        <f t="shared" si="51"/>
        <v>15.106124000000005</v>
      </c>
      <c r="H481" s="2">
        <f t="shared" si="55"/>
        <v>15.727382500000033</v>
      </c>
      <c r="I481" s="2">
        <f t="array" ref="I481">SUMPRODUCT(B465:B484, (ROW(B465:B484)-ROW(B465)+1)) / (20*21/2)</f>
        <v>14.624705714285712</v>
      </c>
      <c r="J481" s="2">
        <f t="shared" si="58"/>
        <v>14.81160899404447</v>
      </c>
      <c r="K481" s="2">
        <f t="shared" si="52"/>
        <v>15.045898410377282</v>
      </c>
    </row>
    <row r="482" spans="1:11" ht="13.5" x14ac:dyDescent="0.25">
      <c r="A482" s="3">
        <f>TITRES_STAT!B485</f>
        <v>43006</v>
      </c>
      <c r="B482" s="5">
        <f>TITRES_STAT!D485</f>
        <v>14.3912</v>
      </c>
      <c r="C482" s="2">
        <f t="shared" si="53"/>
        <v>0.41920000000000002</v>
      </c>
      <c r="D482" s="2">
        <f t="shared" si="54"/>
        <v>14.31132</v>
      </c>
      <c r="E482" s="2">
        <f t="shared" si="56"/>
        <v>14.571809999999999</v>
      </c>
      <c r="F482" s="2">
        <f t="shared" si="57"/>
        <v>14.911124999999998</v>
      </c>
      <c r="G482" s="2">
        <f t="shared" si="51"/>
        <v>15.088560000000005</v>
      </c>
      <c r="H482" s="2">
        <f t="shared" si="55"/>
        <v>15.706674000000035</v>
      </c>
      <c r="I482" s="2">
        <f t="array" ref="I482">SUMPRODUCT(B466:B485, (ROW(B466:B485)-ROW(B466)+1)) / (20*21/2)</f>
        <v>14.625421428571425</v>
      </c>
      <c r="J482" s="2">
        <f t="shared" si="58"/>
        <v>14.77157004223071</v>
      </c>
      <c r="K482" s="2">
        <f t="shared" si="52"/>
        <v>15.020223962911507</v>
      </c>
    </row>
    <row r="483" spans="1:11" ht="13.5" x14ac:dyDescent="0.25">
      <c r="A483" s="3">
        <f>TITRES_STAT!B486</f>
        <v>43007</v>
      </c>
      <c r="B483" s="5">
        <f>TITRES_STAT!D486</f>
        <v>14.3912</v>
      </c>
      <c r="C483" s="2">
        <f t="shared" si="53"/>
        <v>0</v>
      </c>
      <c r="D483" s="2">
        <f t="shared" si="54"/>
        <v>14.31132</v>
      </c>
      <c r="E483" s="2">
        <f t="shared" si="56"/>
        <v>14.526900000000001</v>
      </c>
      <c r="F483" s="2">
        <f t="shared" si="57"/>
        <v>14.876695000000002</v>
      </c>
      <c r="G483" s="2">
        <f t="shared" si="51"/>
        <v>15.070996000000004</v>
      </c>
      <c r="H483" s="2">
        <f t="shared" si="55"/>
        <v>15.685965500000034</v>
      </c>
      <c r="I483" s="2">
        <f t="array" ref="I483">SUMPRODUCT(B467:B486, (ROW(B467:B486)-ROW(B467)+1)) / (20*21/2)</f>
        <v>14.628180476190476</v>
      </c>
      <c r="J483" s="2">
        <f t="shared" si="58"/>
        <v>14.735344323923023</v>
      </c>
      <c r="K483" s="2">
        <f t="shared" si="52"/>
        <v>14.995556356522821</v>
      </c>
    </row>
    <row r="484" spans="1:11" ht="13.5" x14ac:dyDescent="0.25">
      <c r="A484" s="3">
        <f>TITRES_STAT!B487</f>
        <v>43010</v>
      </c>
      <c r="B484" s="5">
        <f>TITRES_STAT!D487</f>
        <v>14.3912</v>
      </c>
      <c r="C484" s="2">
        <f t="shared" si="53"/>
        <v>0</v>
      </c>
      <c r="D484" s="2">
        <f t="shared" si="54"/>
        <v>14.309340000000001</v>
      </c>
      <c r="E484" s="2">
        <f t="shared" si="56"/>
        <v>14.482989999999997</v>
      </c>
      <c r="F484" s="2">
        <f t="shared" si="57"/>
        <v>14.832785000000001</v>
      </c>
      <c r="G484" s="2">
        <f t="shared" si="51"/>
        <v>15.053432000000004</v>
      </c>
      <c r="H484" s="2">
        <f t="shared" si="55"/>
        <v>15.665257000000032</v>
      </c>
      <c r="I484" s="2">
        <f t="array" ref="I484">SUMPRODUCT(B468:B487, (ROW(B468:B487)-ROW(B468)+1)) / (20*21/2)</f>
        <v>14.591154285714284</v>
      </c>
      <c r="J484" s="2">
        <f t="shared" si="58"/>
        <v>14.702568674025592</v>
      </c>
      <c r="K484" s="2">
        <f t="shared" si="52"/>
        <v>14.971856107247417</v>
      </c>
    </row>
    <row r="485" spans="1:11" ht="13.5" x14ac:dyDescent="0.25">
      <c r="A485" s="3">
        <f>TITRES_STAT!B488</f>
        <v>43011</v>
      </c>
      <c r="B485" s="5">
        <f>TITRES_STAT!D488</f>
        <v>14.840299999999999</v>
      </c>
      <c r="C485" s="2">
        <f t="shared" si="53"/>
        <v>0.44909999999999961</v>
      </c>
      <c r="D485" s="2">
        <f t="shared" si="54"/>
        <v>14.397179999999997</v>
      </c>
      <c r="E485" s="2">
        <f t="shared" si="56"/>
        <v>14.48399</v>
      </c>
      <c r="F485" s="2">
        <f t="shared" si="57"/>
        <v>14.811330000000002</v>
      </c>
      <c r="G485" s="2">
        <f t="shared" si="51"/>
        <v>15.044850000000004</v>
      </c>
      <c r="H485" s="2">
        <f t="shared" si="55"/>
        <v>15.647143500000032</v>
      </c>
      <c r="I485" s="2">
        <f t="array" ref="I485">SUMPRODUCT(B469:B488, (ROW(B469:B488)-ROW(B469)+1)) / (20*21/2)</f>
        <v>14.517396190476189</v>
      </c>
      <c r="J485" s="2">
        <f t="shared" si="58"/>
        <v>14.715685943166012</v>
      </c>
      <c r="K485" s="2">
        <f t="shared" si="52"/>
        <v>14.966697044218106</v>
      </c>
    </row>
    <row r="486" spans="1:11" ht="13.5" x14ac:dyDescent="0.25">
      <c r="A486" s="3">
        <f>TITRES_STAT!B489</f>
        <v>43012</v>
      </c>
      <c r="B486" s="5">
        <f>TITRES_STAT!D489</f>
        <v>14.840299999999999</v>
      </c>
      <c r="C486" s="2">
        <f t="shared" si="53"/>
        <v>0</v>
      </c>
      <c r="D486" s="2">
        <f t="shared" si="54"/>
        <v>14.570839999999999</v>
      </c>
      <c r="E486" s="2">
        <f t="shared" si="56"/>
        <v>14.48499</v>
      </c>
      <c r="F486" s="2">
        <f t="shared" si="57"/>
        <v>14.789875</v>
      </c>
      <c r="G486" s="2">
        <f t="shared" si="51"/>
        <v>15.036468000000003</v>
      </c>
      <c r="H486" s="2">
        <f t="shared" si="55"/>
        <v>15.62903000000003</v>
      </c>
      <c r="I486" s="2">
        <f t="array" ref="I486">SUMPRODUCT(B470:B489, (ROW(B470:B489)-ROW(B470)+1)) / (20*21/2)</f>
        <v>14.468825714285712</v>
      </c>
      <c r="J486" s="2">
        <f t="shared" si="58"/>
        <v>14.727553948578773</v>
      </c>
      <c r="K486" s="2">
        <f t="shared" si="52"/>
        <v>14.961740297386024</v>
      </c>
    </row>
    <row r="487" spans="1:11" ht="13.5" x14ac:dyDescent="0.25">
      <c r="A487" s="3">
        <f>TITRES_STAT!B490</f>
        <v>43013</v>
      </c>
      <c r="B487" s="5">
        <f>TITRES_STAT!D490</f>
        <v>14.4011</v>
      </c>
      <c r="C487" s="2">
        <f t="shared" si="53"/>
        <v>-0.43919999999999959</v>
      </c>
      <c r="D487" s="2">
        <f t="shared" si="54"/>
        <v>14.572819999999998</v>
      </c>
      <c r="E487" s="2">
        <f t="shared" si="56"/>
        <v>14.442070000000001</v>
      </c>
      <c r="F487" s="2">
        <f t="shared" si="57"/>
        <v>14.746459999999999</v>
      </c>
      <c r="G487" s="2">
        <f t="shared" si="51"/>
        <v>15.019302000000003</v>
      </c>
      <c r="H487" s="2">
        <f t="shared" si="55"/>
        <v>15.608720500000029</v>
      </c>
      <c r="I487" s="2">
        <f t="array" ref="I487">SUMPRODUCT(B471:B490, (ROW(B471:B490)-ROW(B471)+1)) / (20*21/2)</f>
        <v>14.424530476190476</v>
      </c>
      <c r="J487" s="2">
        <f t="shared" si="58"/>
        <v>14.696463096333176</v>
      </c>
      <c r="K487" s="2">
        <f t="shared" si="52"/>
        <v>14.939754403370886</v>
      </c>
    </row>
    <row r="488" spans="1:11" ht="13.5" x14ac:dyDescent="0.25">
      <c r="A488" s="3">
        <f>TITRES_STAT!B491</f>
        <v>43014</v>
      </c>
      <c r="B488" s="5">
        <f>TITRES_STAT!D491</f>
        <v>13.972</v>
      </c>
      <c r="C488" s="2">
        <f t="shared" si="53"/>
        <v>-0.42910000000000004</v>
      </c>
      <c r="D488" s="2">
        <f t="shared" si="54"/>
        <v>14.488979999999998</v>
      </c>
      <c r="E488" s="2">
        <f t="shared" si="56"/>
        <v>14.40015</v>
      </c>
      <c r="F488" s="2">
        <f t="shared" si="57"/>
        <v>14.681589999999996</v>
      </c>
      <c r="G488" s="2">
        <f t="shared" si="51"/>
        <v>14.993554000000001</v>
      </c>
      <c r="H488" s="2">
        <f t="shared" si="55"/>
        <v>15.586265500000032</v>
      </c>
      <c r="I488" s="2">
        <f t="array" ref="I488">SUMPRODUCT(B472:B491, (ROW(B472:B491)-ROW(B472)+1)) / (20*21/2)</f>
        <v>14.367453333333335</v>
      </c>
      <c r="J488" s="2">
        <f t="shared" si="58"/>
        <v>14.62746661096811</v>
      </c>
      <c r="K488" s="2">
        <f t="shared" si="52"/>
        <v>14.901803250297519</v>
      </c>
    </row>
    <row r="489" spans="1:11" ht="13.5" x14ac:dyDescent="0.25">
      <c r="A489" s="3">
        <f>TITRES_STAT!B492</f>
        <v>43017</v>
      </c>
      <c r="B489" s="5">
        <f>TITRES_STAT!D492</f>
        <v>14.1716</v>
      </c>
      <c r="C489" s="2">
        <f t="shared" si="53"/>
        <v>0.19960000000000022</v>
      </c>
      <c r="D489" s="2">
        <f t="shared" si="54"/>
        <v>14.445060000000002</v>
      </c>
      <c r="E489" s="2">
        <f t="shared" si="56"/>
        <v>14.377200000000002</v>
      </c>
      <c r="F489" s="2">
        <f t="shared" si="57"/>
        <v>14.6267</v>
      </c>
      <c r="G489" s="2">
        <f t="shared" si="51"/>
        <v>14.974992000000002</v>
      </c>
      <c r="H489" s="2">
        <f t="shared" si="55"/>
        <v>15.564808500000034</v>
      </c>
      <c r="I489" s="2">
        <f t="array" ref="I489">SUMPRODUCT(B473:B492, (ROW(B473:B492)-ROW(B473)+1)) / (20*21/2)</f>
        <v>14.316554285714286</v>
      </c>
      <c r="J489" s="2">
        <f t="shared" si="58"/>
        <v>14.584050743256862</v>
      </c>
      <c r="K489" s="2">
        <f t="shared" si="52"/>
        <v>14.873167828717225</v>
      </c>
    </row>
    <row r="490" spans="1:11" ht="13.5" x14ac:dyDescent="0.25">
      <c r="A490" s="3">
        <f>TITRES_STAT!B493</f>
        <v>43018</v>
      </c>
      <c r="B490" s="5">
        <f>TITRES_STAT!D493</f>
        <v>14.1616</v>
      </c>
      <c r="C490" s="2">
        <f t="shared" si="53"/>
        <v>-9.9999999999997868E-3</v>
      </c>
      <c r="D490" s="2">
        <f t="shared" si="54"/>
        <v>14.30932</v>
      </c>
      <c r="E490" s="2">
        <f t="shared" si="56"/>
        <v>14.353249999999997</v>
      </c>
      <c r="F490" s="2">
        <f t="shared" si="57"/>
        <v>14.57131</v>
      </c>
      <c r="G490" s="2">
        <f t="shared" si="51"/>
        <v>14.956230000000003</v>
      </c>
      <c r="H490" s="2">
        <f t="shared" si="55"/>
        <v>15.546794500000034</v>
      </c>
      <c r="I490" s="2">
        <f t="array" ref="I490">SUMPRODUCT(B474:B493, (ROW(B474:B493)-ROW(B474)+1)) / (20*21/2)</f>
        <v>14.287995238095235</v>
      </c>
      <c r="J490" s="2">
        <f t="shared" si="58"/>
        <v>14.54381733913716</v>
      </c>
      <c r="K490" s="2">
        <f t="shared" si="52"/>
        <v>14.845263207983217</v>
      </c>
    </row>
    <row r="491" spans="1:11" ht="13.5" x14ac:dyDescent="0.25">
      <c r="A491" s="3">
        <f>TITRES_STAT!B494</f>
        <v>43019</v>
      </c>
      <c r="B491" s="5">
        <f>TITRES_STAT!D494</f>
        <v>13.972</v>
      </c>
      <c r="C491" s="2">
        <f t="shared" si="53"/>
        <v>-0.18960000000000043</v>
      </c>
      <c r="D491" s="2">
        <f t="shared" si="54"/>
        <v>14.135659999999998</v>
      </c>
      <c r="E491" s="2">
        <f t="shared" si="56"/>
        <v>14.353249999999999</v>
      </c>
      <c r="F491" s="2">
        <f t="shared" si="57"/>
        <v>14.506440000000001</v>
      </c>
      <c r="G491" s="2">
        <f t="shared" si="51"/>
        <v>14.933676000000002</v>
      </c>
      <c r="H491" s="2">
        <f t="shared" si="55"/>
        <v>15.531824500000036</v>
      </c>
      <c r="I491" s="2">
        <f t="array" ref="I491">SUMPRODUCT(B475:B494, (ROW(B475:B494)-ROW(B475)+1)) / (20*21/2)</f>
        <v>14.246600952380955</v>
      </c>
      <c r="J491" s="2">
        <f t="shared" si="58"/>
        <v>14.489358544933619</v>
      </c>
      <c r="K491" s="2">
        <f t="shared" si="52"/>
        <v>14.811017591983877</v>
      </c>
    </row>
    <row r="492" spans="1:11" ht="13.5" x14ac:dyDescent="0.25">
      <c r="A492" s="3">
        <f>TITRES_STAT!B495</f>
        <v>43020</v>
      </c>
      <c r="B492" s="5">
        <f>TITRES_STAT!D495</f>
        <v>13.972</v>
      </c>
      <c r="C492" s="2">
        <f t="shared" si="53"/>
        <v>0</v>
      </c>
      <c r="D492" s="2">
        <f t="shared" si="54"/>
        <v>14.04984</v>
      </c>
      <c r="E492" s="2">
        <f t="shared" si="56"/>
        <v>14.311330000000002</v>
      </c>
      <c r="F492" s="2">
        <f t="shared" si="57"/>
        <v>14.441569999999999</v>
      </c>
      <c r="G492" s="2">
        <f t="shared" si="51"/>
        <v>14.910722000000003</v>
      </c>
      <c r="H492" s="2">
        <f t="shared" si="55"/>
        <v>15.520647000000036</v>
      </c>
      <c r="I492" s="2">
        <f t="array" ref="I492">SUMPRODUCT(B476:B495, (ROW(B476:B495)-ROW(B476)+1)) / (20*21/2)</f>
        <v>14.268227142857139</v>
      </c>
      <c r="J492" s="2">
        <f t="shared" si="58"/>
        <v>14.440086302558989</v>
      </c>
      <c r="K492" s="2">
        <f t="shared" si="52"/>
        <v>14.778114941317844</v>
      </c>
    </row>
    <row r="493" spans="1:11" ht="13.5" x14ac:dyDescent="0.25">
      <c r="A493" s="3">
        <f>TITRES_STAT!B496</f>
        <v>43021</v>
      </c>
      <c r="B493" s="5">
        <f>TITRES_STAT!D496</f>
        <v>14.1417</v>
      </c>
      <c r="C493" s="2">
        <f t="shared" si="53"/>
        <v>0.16970000000000063</v>
      </c>
      <c r="D493" s="2">
        <f t="shared" si="54"/>
        <v>14.083780000000001</v>
      </c>
      <c r="E493" s="2">
        <f t="shared" si="56"/>
        <v>14.286379999999998</v>
      </c>
      <c r="F493" s="2">
        <f t="shared" si="57"/>
        <v>14.406639999999999</v>
      </c>
      <c r="G493" s="2">
        <f t="shared" si="51"/>
        <v>14.891162000000003</v>
      </c>
      <c r="H493" s="2">
        <f t="shared" si="55"/>
        <v>15.513960500000035</v>
      </c>
      <c r="I493" s="2">
        <f t="array" ref="I493">SUMPRODUCT(B477:B496, (ROW(B477:B496)-ROW(B477)+1)) / (20*21/2)</f>
        <v>14.352774761904762</v>
      </c>
      <c r="J493" s="2">
        <f t="shared" si="58"/>
        <v>14.411668559458132</v>
      </c>
      <c r="K493" s="2">
        <f t="shared" si="52"/>
        <v>14.753157492638714</v>
      </c>
    </row>
    <row r="494" spans="1:11" ht="13.5" x14ac:dyDescent="0.25">
      <c r="A494" s="3">
        <f>TITRES_STAT!B497</f>
        <v>43024</v>
      </c>
      <c r="B494" s="5">
        <f>TITRES_STAT!D497</f>
        <v>13.972</v>
      </c>
      <c r="C494" s="2">
        <f t="shared" si="53"/>
        <v>-0.16970000000000063</v>
      </c>
      <c r="D494" s="2">
        <f t="shared" si="54"/>
        <v>14.04386</v>
      </c>
      <c r="E494" s="2">
        <f t="shared" si="56"/>
        <v>14.24446</v>
      </c>
      <c r="F494" s="2">
        <f t="shared" si="57"/>
        <v>14.363724999999999</v>
      </c>
      <c r="G494" s="2">
        <f t="shared" si="51"/>
        <v>14.868408000000004</v>
      </c>
      <c r="H494" s="2">
        <f t="shared" si="55"/>
        <v>15.506475500000038</v>
      </c>
      <c r="I494" s="2">
        <f t="array" ref="I494">SUMPRODUCT(B478:B497, (ROW(B478:B497)-ROW(B478)+1)) / (20*21/2)</f>
        <v>14.429669047619045</v>
      </c>
      <c r="J494" s="2">
        <f t="shared" si="58"/>
        <v>14.369795363319261</v>
      </c>
      <c r="K494" s="2">
        <f t="shared" si="52"/>
        <v>14.722523865476411</v>
      </c>
    </row>
    <row r="495" spans="1:11" ht="13.5" x14ac:dyDescent="0.25">
      <c r="A495" s="3">
        <f>TITRES_STAT!B498</f>
        <v>43025</v>
      </c>
      <c r="B495" s="5">
        <f>TITRES_STAT!D498</f>
        <v>14.5908</v>
      </c>
      <c r="C495" s="2">
        <f t="shared" si="53"/>
        <v>0.61880000000000024</v>
      </c>
      <c r="D495" s="2">
        <f t="shared" si="54"/>
        <v>14.1297</v>
      </c>
      <c r="E495" s="2">
        <f t="shared" si="56"/>
        <v>14.219509999999996</v>
      </c>
      <c r="F495" s="2">
        <f t="shared" si="57"/>
        <v>14.351750000000001</v>
      </c>
      <c r="G495" s="2">
        <f t="shared" si="51"/>
        <v>14.858030000000003</v>
      </c>
      <c r="H495" s="2">
        <f t="shared" si="55"/>
        <v>15.502084500000038</v>
      </c>
      <c r="I495" s="2">
        <f t="array" ref="I495">SUMPRODUCT(B479:B498, (ROW(B479:B498)-ROW(B479)+1)) / (20*21/2)</f>
        <v>14.50774761904762</v>
      </c>
      <c r="J495" s="2">
        <f t="shared" si="58"/>
        <v>14.390843423955522</v>
      </c>
      <c r="K495" s="2">
        <f t="shared" si="52"/>
        <v>14.717358223693022</v>
      </c>
    </row>
    <row r="496" spans="1:11" ht="13.5" x14ac:dyDescent="0.25">
      <c r="A496" s="3">
        <f>TITRES_STAT!B499</f>
        <v>43026</v>
      </c>
      <c r="B496" s="5">
        <f>TITRES_STAT!D499</f>
        <v>15.2395</v>
      </c>
      <c r="C496" s="2">
        <f t="shared" si="53"/>
        <v>0.64869999999999983</v>
      </c>
      <c r="D496" s="2">
        <f t="shared" si="54"/>
        <v>14.383199999999999</v>
      </c>
      <c r="E496" s="2">
        <f t="shared" si="56"/>
        <v>14.259429999999998</v>
      </c>
      <c r="F496" s="2">
        <f t="shared" si="57"/>
        <v>14.372210000000001</v>
      </c>
      <c r="G496" s="2">
        <f t="shared" si="51"/>
        <v>14.857632000000002</v>
      </c>
      <c r="H496" s="2">
        <f t="shared" si="55"/>
        <v>15.500438000000038</v>
      </c>
      <c r="I496" s="2">
        <f t="array" ref="I496">SUMPRODUCT(B480:B499, (ROW(B480:B499)-ROW(B480)+1)) / (20*21/2)</f>
        <v>14.581929523809526</v>
      </c>
      <c r="J496" s="2">
        <f t="shared" si="58"/>
        <v>14.47166785976928</v>
      </c>
      <c r="K496" s="2">
        <f t="shared" si="52"/>
        <v>14.737834371783492</v>
      </c>
    </row>
    <row r="497" spans="1:11" ht="13.5" x14ac:dyDescent="0.25">
      <c r="A497" s="3">
        <f>TITRES_STAT!B500</f>
        <v>43027</v>
      </c>
      <c r="B497" s="5">
        <f>TITRES_STAT!D500</f>
        <v>15.179600000000001</v>
      </c>
      <c r="C497" s="2">
        <f t="shared" si="53"/>
        <v>-5.9899999999998954E-2</v>
      </c>
      <c r="D497" s="2">
        <f t="shared" si="54"/>
        <v>14.624720000000002</v>
      </c>
      <c r="E497" s="2">
        <f t="shared" si="56"/>
        <v>14.337279999999998</v>
      </c>
      <c r="F497" s="2">
        <f t="shared" si="57"/>
        <v>14.389675000000002</v>
      </c>
      <c r="G497" s="2">
        <f t="shared" si="51"/>
        <v>14.856036000000007</v>
      </c>
      <c r="H497" s="2">
        <f t="shared" si="55"/>
        <v>15.498492000000038</v>
      </c>
      <c r="I497" s="2">
        <f t="array" ref="I497">SUMPRODUCT(B481:B500, (ROW(B481:B500)-ROW(B481)+1)) / (20*21/2)</f>
        <v>14.652261904761907</v>
      </c>
      <c r="J497" s="2">
        <f t="shared" si="58"/>
        <v>14.539089968362681</v>
      </c>
      <c r="K497" s="2">
        <f t="shared" si="52"/>
        <v>14.755158514066492</v>
      </c>
    </row>
    <row r="498" spans="1:11" ht="13.5" x14ac:dyDescent="0.25">
      <c r="A498" s="3">
        <f>TITRES_STAT!B501</f>
        <v>43028</v>
      </c>
      <c r="B498" s="5">
        <f>TITRES_STAT!D501</f>
        <v>15.2095</v>
      </c>
      <c r="C498" s="2">
        <f t="shared" si="53"/>
        <v>2.9899999999999594E-2</v>
      </c>
      <c r="D498" s="2">
        <f t="shared" si="54"/>
        <v>14.838280000000001</v>
      </c>
      <c r="E498" s="2">
        <f t="shared" si="56"/>
        <v>14.461029999999999</v>
      </c>
      <c r="F498" s="2">
        <f t="shared" si="57"/>
        <v>14.43059</v>
      </c>
      <c r="G498" s="2">
        <f t="shared" ref="G498:G561" si="59">AVERAGE(B449:B498)</f>
        <v>14.855038000000004</v>
      </c>
      <c r="H498" s="2">
        <f t="shared" si="55"/>
        <v>15.494400000000034</v>
      </c>
      <c r="I498" s="2">
        <f t="array" ref="I498">SUMPRODUCT(B482:B501, (ROW(B482:B501)-ROW(B482)+1)) / (20*21/2)</f>
        <v>14.676925714285714</v>
      </c>
      <c r="J498" s="2">
        <f t="shared" si="58"/>
        <v>14.602938542804331</v>
      </c>
      <c r="K498" s="2">
        <f t="shared" si="52"/>
        <v>14.772975827240357</v>
      </c>
    </row>
    <row r="499" spans="1:11" ht="13.5" x14ac:dyDescent="0.25">
      <c r="A499" s="3">
        <f>TITRES_STAT!B502</f>
        <v>43031</v>
      </c>
      <c r="B499" s="5">
        <f>TITRES_STAT!D502</f>
        <v>15.2095</v>
      </c>
      <c r="C499" s="2">
        <f t="shared" si="53"/>
        <v>0</v>
      </c>
      <c r="D499" s="2">
        <f t="shared" si="54"/>
        <v>15.08578</v>
      </c>
      <c r="E499" s="2">
        <f t="shared" si="56"/>
        <v>14.564819999999997</v>
      </c>
      <c r="F499" s="2">
        <f t="shared" si="57"/>
        <v>14.471010000000001</v>
      </c>
      <c r="G499" s="2">
        <f t="shared" si="59"/>
        <v>14.854040000000005</v>
      </c>
      <c r="H499" s="2">
        <f t="shared" si="55"/>
        <v>15.490308000000034</v>
      </c>
      <c r="I499" s="2">
        <f t="array" ref="I499">SUMPRODUCT(B483:B502, (ROW(B483:B502)-ROW(B483)+1)) / (20*21/2)</f>
        <v>14.69683523809524</v>
      </c>
      <c r="J499" s="2">
        <f t="shared" si="58"/>
        <v>14.660706300632491</v>
      </c>
      <c r="K499" s="2">
        <f t="shared" ref="K499:K562" si="60">$K$4*B499+(1-$K$4)*K498</f>
        <v>14.79009442225054</v>
      </c>
    </row>
    <row r="500" spans="1:11" ht="13.5" x14ac:dyDescent="0.25">
      <c r="A500" s="3">
        <f>TITRES_STAT!B503</f>
        <v>43032</v>
      </c>
      <c r="B500" s="5">
        <f>TITRES_STAT!D503</f>
        <v>15.2095</v>
      </c>
      <c r="C500" s="2">
        <f t="shared" si="53"/>
        <v>0</v>
      </c>
      <c r="D500" s="2">
        <f t="shared" si="54"/>
        <v>15.209520000000001</v>
      </c>
      <c r="E500" s="2">
        <f t="shared" si="56"/>
        <v>14.66961</v>
      </c>
      <c r="F500" s="2">
        <f t="shared" si="57"/>
        <v>14.511429999999999</v>
      </c>
      <c r="G500" s="2">
        <f t="shared" si="59"/>
        <v>14.852842000000008</v>
      </c>
      <c r="H500" s="2">
        <f t="shared" si="55"/>
        <v>15.486216000000031</v>
      </c>
      <c r="I500" s="2">
        <f t="array" ref="I500">SUMPRODUCT(B484:B503, (ROW(B484:B503)-ROW(B484)+1)) / (20*21/2)</f>
        <v>14.714986666666666</v>
      </c>
      <c r="J500" s="2">
        <f t="shared" si="58"/>
        <v>14.712972367238921</v>
      </c>
      <c r="K500" s="2">
        <f t="shared" si="60"/>
        <v>14.806541699809344</v>
      </c>
    </row>
    <row r="501" spans="1:11" ht="13.5" x14ac:dyDescent="0.25">
      <c r="A501" s="3">
        <f>TITRES_STAT!B504</f>
        <v>43033</v>
      </c>
      <c r="B501" s="5">
        <f>TITRES_STAT!D504</f>
        <v>14.7704</v>
      </c>
      <c r="C501" s="2">
        <f t="shared" si="53"/>
        <v>-0.43909999999999982</v>
      </c>
      <c r="D501" s="2">
        <f t="shared" si="54"/>
        <v>15.115699999999999</v>
      </c>
      <c r="E501" s="2">
        <f t="shared" si="56"/>
        <v>14.74945</v>
      </c>
      <c r="F501" s="2">
        <f t="shared" si="57"/>
        <v>14.551349999999999</v>
      </c>
      <c r="G501" s="2">
        <f t="shared" si="59"/>
        <v>14.842862000000007</v>
      </c>
      <c r="H501" s="2">
        <f t="shared" si="55"/>
        <v>15.480228000000029</v>
      </c>
      <c r="I501" s="2">
        <f t="array" ref="I501">SUMPRODUCT(B485:B504, (ROW(B485:B504)-ROW(B485)+1)) / (20*21/2)</f>
        <v>14.731379999999998</v>
      </c>
      <c r="J501" s="2">
        <f t="shared" si="58"/>
        <v>14.718441665597119</v>
      </c>
      <c r="K501" s="2">
        <f t="shared" si="60"/>
        <v>14.805124378248193</v>
      </c>
    </row>
    <row r="502" spans="1:11" ht="13.5" x14ac:dyDescent="0.25">
      <c r="A502" s="3">
        <f>TITRES_STAT!B505</f>
        <v>43034</v>
      </c>
      <c r="B502" s="5">
        <f>TITRES_STAT!D505</f>
        <v>14.760400000000001</v>
      </c>
      <c r="C502" s="2">
        <f t="shared" si="53"/>
        <v>-9.9999999999997868E-3</v>
      </c>
      <c r="D502" s="2">
        <f t="shared" si="54"/>
        <v>15.03186</v>
      </c>
      <c r="E502" s="2">
        <f t="shared" si="56"/>
        <v>14.828290000000004</v>
      </c>
      <c r="F502" s="2">
        <f t="shared" si="57"/>
        <v>14.569809999999999</v>
      </c>
      <c r="G502" s="2">
        <f t="shared" si="59"/>
        <v>14.832682000000007</v>
      </c>
      <c r="H502" s="2">
        <f t="shared" si="55"/>
        <v>15.474190000000029</v>
      </c>
      <c r="I502" s="2">
        <f t="array" ref="I502">SUMPRODUCT(B486:B505, (ROW(B486:B505)-ROW(B486)+1)) / (20*21/2)</f>
        <v>14.756472380952381</v>
      </c>
      <c r="J502" s="2">
        <f t="shared" si="58"/>
        <v>14.722437697445011</v>
      </c>
      <c r="K502" s="2">
        <f t="shared" si="60"/>
        <v>14.803370481061989</v>
      </c>
    </row>
    <row r="503" spans="1:11" ht="13.5" x14ac:dyDescent="0.25">
      <c r="A503" s="3">
        <f>TITRES_STAT!B506</f>
        <v>43035</v>
      </c>
      <c r="B503" s="5">
        <f>TITRES_STAT!D506</f>
        <v>14.760400000000001</v>
      </c>
      <c r="C503" s="2">
        <f t="shared" si="53"/>
        <v>0</v>
      </c>
      <c r="D503" s="2">
        <f t="shared" si="54"/>
        <v>14.94204</v>
      </c>
      <c r="E503" s="2">
        <f t="shared" si="56"/>
        <v>14.89016</v>
      </c>
      <c r="F503" s="2">
        <f t="shared" si="57"/>
        <v>14.588269999999998</v>
      </c>
      <c r="G503" s="2">
        <f t="shared" si="59"/>
        <v>14.822502000000007</v>
      </c>
      <c r="H503" s="2">
        <f t="shared" si="55"/>
        <v>15.468152000000027</v>
      </c>
      <c r="I503" s="2">
        <f t="array" ref="I503">SUMPRODUCT(B487:B506, (ROW(B487:B506)-ROW(B487)+1)) / (20*21/2)</f>
        <v>14.790927142857145</v>
      </c>
      <c r="J503" s="2">
        <f t="shared" si="58"/>
        <v>14.726053154831201</v>
      </c>
      <c r="K503" s="2">
        <f t="shared" si="60"/>
        <v>14.801685364157597</v>
      </c>
    </row>
    <row r="504" spans="1:11" ht="13.5" x14ac:dyDescent="0.25">
      <c r="A504" s="3">
        <f>TITRES_STAT!B507</f>
        <v>43038</v>
      </c>
      <c r="B504" s="5">
        <f>TITRES_STAT!D507</f>
        <v>14.760400000000001</v>
      </c>
      <c r="C504" s="2">
        <f t="shared" si="53"/>
        <v>0</v>
      </c>
      <c r="D504" s="2">
        <f t="shared" si="54"/>
        <v>14.852220000000003</v>
      </c>
      <c r="E504" s="2">
        <f t="shared" si="56"/>
        <v>14.968999999999999</v>
      </c>
      <c r="F504" s="2">
        <f t="shared" si="57"/>
        <v>14.606729999999999</v>
      </c>
      <c r="G504" s="2">
        <f t="shared" si="59"/>
        <v>14.812322000000004</v>
      </c>
      <c r="H504" s="2">
        <f t="shared" si="55"/>
        <v>15.462114000000025</v>
      </c>
      <c r="I504" s="2">
        <f t="array" ref="I504">SUMPRODUCT(B488:B507, (ROW(B488:B507)-ROW(B488)+1)) / (20*21/2)</f>
        <v>14.803849999999995</v>
      </c>
      <c r="J504" s="2">
        <f t="shared" si="58"/>
        <v>14.729324282942514</v>
      </c>
      <c r="K504" s="2">
        <f t="shared" si="60"/>
        <v>14.800066330269065</v>
      </c>
    </row>
    <row r="505" spans="1:11" ht="13.5" x14ac:dyDescent="0.25">
      <c r="A505" s="3">
        <f>TITRES_STAT!B508</f>
        <v>43039</v>
      </c>
      <c r="B505" s="5">
        <f>TITRES_STAT!D508</f>
        <v>14.870200000000001</v>
      </c>
      <c r="C505" s="2">
        <f t="shared" si="53"/>
        <v>0.1097999999999999</v>
      </c>
      <c r="D505" s="2">
        <f t="shared" si="54"/>
        <v>14.784360000000001</v>
      </c>
      <c r="E505" s="2">
        <f t="shared" si="56"/>
        <v>14.99694</v>
      </c>
      <c r="F505" s="2">
        <f t="shared" si="57"/>
        <v>14.608224999999996</v>
      </c>
      <c r="G505" s="2">
        <f t="shared" si="59"/>
        <v>14.804338000000005</v>
      </c>
      <c r="H505" s="2">
        <f t="shared" si="55"/>
        <v>15.456625000000024</v>
      </c>
      <c r="I505" s="2">
        <f t="array" ref="I505">SUMPRODUCT(B489:B508, (ROW(B489:B508)-ROW(B489)+1)) / (20*21/2)</f>
        <v>14.788500000000001</v>
      </c>
      <c r="J505" s="2">
        <f t="shared" si="58"/>
        <v>14.74274101790037</v>
      </c>
      <c r="K505" s="2">
        <f t="shared" si="60"/>
        <v>14.802816670258514</v>
      </c>
    </row>
    <row r="506" spans="1:11" ht="13.5" x14ac:dyDescent="0.25">
      <c r="A506" s="3">
        <f>TITRES_STAT!B509</f>
        <v>43040</v>
      </c>
      <c r="B506" s="5">
        <f>TITRES_STAT!D509</f>
        <v>14.97</v>
      </c>
      <c r="C506" s="2">
        <f t="shared" si="53"/>
        <v>9.9800000000000111E-2</v>
      </c>
      <c r="D506" s="2">
        <f t="shared" si="54"/>
        <v>14.824279999999998</v>
      </c>
      <c r="E506" s="2">
        <f t="shared" si="56"/>
        <v>14.969990000000001</v>
      </c>
      <c r="F506" s="2">
        <f t="shared" si="57"/>
        <v>14.614709999999999</v>
      </c>
      <c r="G506" s="2">
        <f t="shared" si="59"/>
        <v>14.798350000000005</v>
      </c>
      <c r="H506" s="2">
        <f t="shared" si="55"/>
        <v>15.451635000000024</v>
      </c>
      <c r="I506" s="2">
        <f t="array" ref="I506">SUMPRODUCT(B490:B509, (ROW(B490:B509)-ROW(B490)+1)) / (20*21/2)</f>
        <v>14.77077380952381</v>
      </c>
      <c r="J506" s="2">
        <f t="shared" si="58"/>
        <v>14.764384730481286</v>
      </c>
      <c r="K506" s="2">
        <f t="shared" si="60"/>
        <v>14.809372879267984</v>
      </c>
    </row>
    <row r="507" spans="1:11" ht="13.5" x14ac:dyDescent="0.25">
      <c r="A507" s="3">
        <f>TITRES_STAT!B510</f>
        <v>43041</v>
      </c>
      <c r="B507" s="5">
        <f>TITRES_STAT!D510</f>
        <v>14.750400000000001</v>
      </c>
      <c r="C507" s="2">
        <f t="shared" si="53"/>
        <v>-0.2195999999999998</v>
      </c>
      <c r="D507" s="2">
        <f t="shared" si="54"/>
        <v>14.822280000000001</v>
      </c>
      <c r="E507" s="2">
        <f t="shared" si="56"/>
        <v>14.927070000000004</v>
      </c>
      <c r="F507" s="2">
        <f t="shared" si="57"/>
        <v>14.632175</v>
      </c>
      <c r="G507" s="2">
        <f t="shared" si="59"/>
        <v>14.787970000000005</v>
      </c>
      <c r="H507" s="2">
        <f t="shared" si="55"/>
        <v>15.445547000000024</v>
      </c>
      <c r="I507" s="2">
        <f t="array" ref="I507">SUMPRODUCT(B491:B510, (ROW(B491:B510)-ROW(B491)+1)) / (20*21/2)</f>
        <v>14.742117142857145</v>
      </c>
      <c r="J507" s="2">
        <f t="shared" si="58"/>
        <v>14.76305285138783</v>
      </c>
      <c r="K507" s="2">
        <f t="shared" si="60"/>
        <v>14.807060217335907</v>
      </c>
    </row>
    <row r="508" spans="1:11" ht="13.5" x14ac:dyDescent="0.25">
      <c r="A508" s="3">
        <f>TITRES_STAT!B511</f>
        <v>43042</v>
      </c>
      <c r="B508" s="5">
        <f>TITRES_STAT!D511</f>
        <v>14.471</v>
      </c>
      <c r="C508" s="2">
        <f t="shared" si="53"/>
        <v>-0.27940000000000076</v>
      </c>
      <c r="D508" s="2">
        <f t="shared" si="54"/>
        <v>14.7644</v>
      </c>
      <c r="E508" s="2">
        <f t="shared" si="56"/>
        <v>14.853220000000002</v>
      </c>
      <c r="F508" s="2">
        <f t="shared" si="57"/>
        <v>14.657125000000002</v>
      </c>
      <c r="G508" s="2">
        <f t="shared" si="59"/>
        <v>14.772002000000004</v>
      </c>
      <c r="H508" s="2">
        <f t="shared" si="55"/>
        <v>15.438062000000023</v>
      </c>
      <c r="I508" s="2">
        <f t="array" ref="I508">SUMPRODUCT(B492:B511, (ROW(B492:B511)-ROW(B492)+1)) / (20*21/2)</f>
        <v>14.712462380952381</v>
      </c>
      <c r="J508" s="2">
        <f t="shared" si="58"/>
        <v>14.735238294112797</v>
      </c>
      <c r="K508" s="2">
        <f t="shared" si="60"/>
        <v>14.79388138528352</v>
      </c>
    </row>
    <row r="509" spans="1:11" ht="13.5" x14ac:dyDescent="0.25">
      <c r="A509" s="3">
        <f>TITRES_STAT!B512</f>
        <v>43045</v>
      </c>
      <c r="B509" s="5">
        <f>TITRES_STAT!D512</f>
        <v>14.471</v>
      </c>
      <c r="C509" s="2">
        <f t="shared" si="53"/>
        <v>0</v>
      </c>
      <c r="D509" s="2">
        <f t="shared" si="54"/>
        <v>14.706520000000001</v>
      </c>
      <c r="E509" s="2">
        <f t="shared" si="56"/>
        <v>14.77937</v>
      </c>
      <c r="F509" s="2">
        <f t="shared" si="57"/>
        <v>14.672094999999999</v>
      </c>
      <c r="G509" s="2">
        <f t="shared" si="59"/>
        <v>14.759028000000006</v>
      </c>
      <c r="H509" s="2">
        <f t="shared" si="55"/>
        <v>15.430577000000021</v>
      </c>
      <c r="I509" s="2">
        <f t="array" ref="I509">SUMPRODUCT(B493:B512, (ROW(B493:B512)-ROW(B493)+1)) / (20*21/2)</f>
        <v>14.680906666666665</v>
      </c>
      <c r="J509" s="2">
        <f t="shared" si="58"/>
        <v>14.71007274229253</v>
      </c>
      <c r="K509" s="2">
        <f t="shared" si="60"/>
        <v>14.781219370174362</v>
      </c>
    </row>
    <row r="510" spans="1:11" ht="13.5" x14ac:dyDescent="0.25">
      <c r="A510" s="3">
        <f>TITRES_STAT!B513</f>
        <v>43046</v>
      </c>
      <c r="B510" s="5">
        <f>TITRES_STAT!D513</f>
        <v>14.3712</v>
      </c>
      <c r="C510" s="2">
        <f t="shared" si="53"/>
        <v>-9.9800000000000111E-2</v>
      </c>
      <c r="D510" s="2">
        <f t="shared" si="54"/>
        <v>14.606720000000001</v>
      </c>
      <c r="E510" s="2">
        <f t="shared" si="56"/>
        <v>14.695539999999999</v>
      </c>
      <c r="F510" s="2">
        <f t="shared" si="57"/>
        <v>14.682575</v>
      </c>
      <c r="G510" s="2">
        <f t="shared" si="59"/>
        <v>14.744058000000004</v>
      </c>
      <c r="H510" s="2">
        <f t="shared" si="55"/>
        <v>15.42259300000002</v>
      </c>
      <c r="I510" s="2">
        <f t="array" ref="I510">SUMPRODUCT(B494:B513, (ROW(B494:B513)-ROW(B494)+1)) / (20*21/2)</f>
        <v>14.647450000000001</v>
      </c>
      <c r="J510" s="2">
        <f t="shared" si="58"/>
        <v>14.67779914778848</v>
      </c>
      <c r="K510" s="2">
        <f t="shared" si="60"/>
        <v>14.765140179187132</v>
      </c>
    </row>
    <row r="511" spans="1:11" ht="13.5" x14ac:dyDescent="0.25">
      <c r="A511" s="3">
        <f>TITRES_STAT!B514</f>
        <v>43047</v>
      </c>
      <c r="B511" s="5">
        <f>TITRES_STAT!D514</f>
        <v>14.3712</v>
      </c>
      <c r="C511" s="2">
        <f t="shared" si="53"/>
        <v>0</v>
      </c>
      <c r="D511" s="2">
        <f t="shared" si="54"/>
        <v>14.486960000000002</v>
      </c>
      <c r="E511" s="2">
        <f t="shared" si="56"/>
        <v>14.655619999999999</v>
      </c>
      <c r="F511" s="2">
        <f t="shared" si="57"/>
        <v>14.702535000000001</v>
      </c>
      <c r="G511" s="2">
        <f t="shared" si="59"/>
        <v>14.729886000000006</v>
      </c>
      <c r="H511" s="2">
        <f t="shared" si="55"/>
        <v>15.414609000000018</v>
      </c>
      <c r="I511" s="2">
        <f t="array" ref="I511">SUMPRODUCT(B495:B514, (ROW(B495:B514)-ROW(B495)+1)) / (20*21/2)</f>
        <v>14.593890952380951</v>
      </c>
      <c r="J511" s="2">
        <f t="shared" si="58"/>
        <v>14.648599228951483</v>
      </c>
      <c r="K511" s="2">
        <f t="shared" si="60"/>
        <v>14.749691544709204</v>
      </c>
    </row>
    <row r="512" spans="1:11" ht="13.5" x14ac:dyDescent="0.25">
      <c r="A512" s="3">
        <f>TITRES_STAT!B515</f>
        <v>43048</v>
      </c>
      <c r="B512" s="5">
        <f>TITRES_STAT!D515</f>
        <v>14.3712</v>
      </c>
      <c r="C512" s="2">
        <f t="shared" si="53"/>
        <v>0</v>
      </c>
      <c r="D512" s="2">
        <f t="shared" si="54"/>
        <v>14.41112</v>
      </c>
      <c r="E512" s="2">
        <f t="shared" si="56"/>
        <v>14.6167</v>
      </c>
      <c r="F512" s="2">
        <f t="shared" si="57"/>
        <v>14.722495000000004</v>
      </c>
      <c r="G512" s="2">
        <f t="shared" si="59"/>
        <v>14.715714000000007</v>
      </c>
      <c r="H512" s="2">
        <f t="shared" si="55"/>
        <v>15.407124000000017</v>
      </c>
      <c r="I512" s="2">
        <f t="array" ref="I512">SUMPRODUCT(B496:B515, (ROW(B496:B515)-ROW(B496)+1)) / (20*21/2)</f>
        <v>14.539381428571428</v>
      </c>
      <c r="J512" s="2">
        <f t="shared" si="58"/>
        <v>14.622180254765627</v>
      </c>
      <c r="K512" s="2">
        <f t="shared" si="60"/>
        <v>14.734848739034334</v>
      </c>
    </row>
    <row r="513" spans="1:11" ht="13.5" x14ac:dyDescent="0.25">
      <c r="A513" s="3">
        <f>TITRES_STAT!B516</f>
        <v>43049</v>
      </c>
      <c r="B513" s="5">
        <f>TITRES_STAT!D516</f>
        <v>14.3712</v>
      </c>
      <c r="C513" s="2">
        <f t="shared" si="53"/>
        <v>0</v>
      </c>
      <c r="D513" s="2">
        <f t="shared" si="54"/>
        <v>14.391159999999999</v>
      </c>
      <c r="E513" s="2">
        <f t="shared" si="56"/>
        <v>14.577779999999999</v>
      </c>
      <c r="F513" s="2">
        <f t="shared" si="57"/>
        <v>14.733969999999999</v>
      </c>
      <c r="G513" s="2">
        <f t="shared" si="59"/>
        <v>14.701542000000007</v>
      </c>
      <c r="H513" s="2">
        <f t="shared" si="55"/>
        <v>15.400637000000017</v>
      </c>
      <c r="I513" s="2">
        <f t="array" ref="I513">SUMPRODUCT(B497:B516, (ROW(B497:B516)-ROW(B497)+1)) / (20*21/2)</f>
        <v>14.516334761904762</v>
      </c>
      <c r="J513" s="2">
        <f t="shared" si="58"/>
        <v>14.598277373359377</v>
      </c>
      <c r="K513" s="2">
        <f t="shared" si="60"/>
        <v>14.720588004170242</v>
      </c>
    </row>
    <row r="514" spans="1:11" ht="13.5" x14ac:dyDescent="0.25">
      <c r="A514" s="3">
        <f>TITRES_STAT!B517</f>
        <v>43052</v>
      </c>
      <c r="B514" s="5">
        <f>TITRES_STAT!D517</f>
        <v>14.1716</v>
      </c>
      <c r="C514" s="2">
        <f t="shared" si="53"/>
        <v>-0.19960000000000022</v>
      </c>
      <c r="D514" s="2">
        <f t="shared" si="54"/>
        <v>14.331280000000001</v>
      </c>
      <c r="E514" s="2">
        <f t="shared" si="56"/>
        <v>14.518900000000002</v>
      </c>
      <c r="F514" s="2">
        <f t="shared" si="57"/>
        <v>14.743950000000002</v>
      </c>
      <c r="G514" s="2">
        <f t="shared" si="59"/>
        <v>14.679586000000006</v>
      </c>
      <c r="H514" s="2">
        <f t="shared" si="55"/>
        <v>15.393152000000018</v>
      </c>
      <c r="I514" s="2">
        <f t="array" ref="I514">SUMPRODUCT(B498:B517, (ROW(B498:B517)-ROW(B498)+1)) / (20*21/2)</f>
        <v>14.4969</v>
      </c>
      <c r="J514" s="2">
        <f t="shared" si="58"/>
        <v>14.557641433039436</v>
      </c>
      <c r="K514" s="2">
        <f t="shared" si="60"/>
        <v>14.699059062830234</v>
      </c>
    </row>
    <row r="515" spans="1:11" ht="13.5" x14ac:dyDescent="0.25">
      <c r="A515" s="3">
        <f>TITRES_STAT!B518</f>
        <v>43053</v>
      </c>
      <c r="B515" s="5">
        <f>TITRES_STAT!D518</f>
        <v>14.1716</v>
      </c>
      <c r="C515" s="2">
        <f t="shared" si="53"/>
        <v>0</v>
      </c>
      <c r="D515" s="2">
        <f t="shared" si="54"/>
        <v>14.291360000000001</v>
      </c>
      <c r="E515" s="2">
        <f t="shared" si="56"/>
        <v>14.449040000000002</v>
      </c>
      <c r="F515" s="2">
        <f t="shared" si="57"/>
        <v>14.722990000000001</v>
      </c>
      <c r="G515" s="2">
        <f t="shared" si="59"/>
        <v>14.657630000000005</v>
      </c>
      <c r="H515" s="2">
        <f t="shared" si="55"/>
        <v>15.385667000000018</v>
      </c>
      <c r="I515" s="2">
        <f t="array" ref="I515">SUMPRODUCT(B499:B518, (ROW(B499:B518)-ROW(B499)+1)) / (20*21/2)</f>
        <v>14.480791904761904</v>
      </c>
      <c r="J515" s="2">
        <f t="shared" si="58"/>
        <v>14.520875582273774</v>
      </c>
      <c r="K515" s="2">
        <f t="shared" si="60"/>
        <v>14.678374393699636</v>
      </c>
    </row>
    <row r="516" spans="1:11" ht="13.5" x14ac:dyDescent="0.25">
      <c r="A516" s="3">
        <f>TITRES_STAT!B519</f>
        <v>43054</v>
      </c>
      <c r="B516" s="5">
        <f>TITRES_STAT!D519</f>
        <v>14.481</v>
      </c>
      <c r="C516" s="2">
        <f t="shared" ref="C516:C579" si="61">B516-B515</f>
        <v>0.30940000000000012</v>
      </c>
      <c r="D516" s="2">
        <f t="shared" si="54"/>
        <v>14.313319999999999</v>
      </c>
      <c r="E516" s="2">
        <f t="shared" si="56"/>
        <v>14.400140000000002</v>
      </c>
      <c r="F516" s="2">
        <f t="shared" si="57"/>
        <v>14.685065</v>
      </c>
      <c r="G516" s="2">
        <f t="shared" si="59"/>
        <v>14.641862000000003</v>
      </c>
      <c r="H516" s="2">
        <f t="shared" si="55"/>
        <v>15.379729000000019</v>
      </c>
      <c r="I516" s="2">
        <f t="array" ref="I516">SUMPRODUCT(B500:B519, (ROW(B500:B519)-ROW(B500)+1)) / (20*21/2)</f>
        <v>14.467200476190477</v>
      </c>
      <c r="J516" s="2">
        <f t="shared" si="58"/>
        <v>14.517077907771512</v>
      </c>
      <c r="K516" s="2">
        <f t="shared" si="60"/>
        <v>14.670634221397689</v>
      </c>
    </row>
    <row r="517" spans="1:11" ht="13.5" x14ac:dyDescent="0.25">
      <c r="A517" s="3">
        <f>TITRES_STAT!B520</f>
        <v>43055</v>
      </c>
      <c r="B517" s="5">
        <f>TITRES_STAT!D520</f>
        <v>14.481</v>
      </c>
      <c r="C517" s="2">
        <f t="shared" si="61"/>
        <v>0</v>
      </c>
      <c r="D517" s="2">
        <f t="shared" si="54"/>
        <v>14.335280000000001</v>
      </c>
      <c r="E517" s="2">
        <f t="shared" si="56"/>
        <v>14.373200000000001</v>
      </c>
      <c r="F517" s="2">
        <f t="shared" si="57"/>
        <v>14.650135000000001</v>
      </c>
      <c r="G517" s="2">
        <f t="shared" si="59"/>
        <v>14.626094000000002</v>
      </c>
      <c r="H517" s="2">
        <f t="shared" si="55"/>
        <v>15.374040500000019</v>
      </c>
      <c r="I517" s="2">
        <f t="array" ref="I517">SUMPRODUCT(B501:B520, (ROW(B501:B520)-ROW(B501)+1)) / (20*21/2)</f>
        <v>14.417201904761907</v>
      </c>
      <c r="J517" s="2">
        <f t="shared" si="58"/>
        <v>14.513641916555176</v>
      </c>
      <c r="K517" s="2">
        <f t="shared" si="60"/>
        <v>14.663197585264447</v>
      </c>
    </row>
    <row r="518" spans="1:11" ht="13.5" x14ac:dyDescent="0.25">
      <c r="A518" s="3">
        <f>TITRES_STAT!B521</f>
        <v>43056</v>
      </c>
      <c r="B518" s="5">
        <f>TITRES_STAT!D521</f>
        <v>14.481</v>
      </c>
      <c r="C518" s="2">
        <f t="shared" si="61"/>
        <v>0</v>
      </c>
      <c r="D518" s="2">
        <f t="shared" ref="D518:D581" si="62">AVERAGE(B514:B518)</f>
        <v>14.357239999999999</v>
      </c>
      <c r="E518" s="2">
        <f t="shared" si="56"/>
        <v>14.374199999999998</v>
      </c>
      <c r="F518" s="2">
        <f t="shared" si="57"/>
        <v>14.613710000000001</v>
      </c>
      <c r="G518" s="2">
        <f t="shared" si="59"/>
        <v>14.610326000000002</v>
      </c>
      <c r="H518" s="2">
        <f t="shared" si="55"/>
        <v>15.367104500000018</v>
      </c>
      <c r="I518" s="2">
        <f t="array" ref="I518">SUMPRODUCT(B502:B521, (ROW(B502:B521)-ROW(B502)+1)) / (20*21/2)</f>
        <v>14.403135238095237</v>
      </c>
      <c r="J518" s="2">
        <f t="shared" si="58"/>
        <v>14.51053316259754</v>
      </c>
      <c r="K518" s="2">
        <f t="shared" si="60"/>
        <v>14.656052581920743</v>
      </c>
    </row>
    <row r="519" spans="1:11" ht="13.5" x14ac:dyDescent="0.25">
      <c r="A519" s="3">
        <f>TITRES_STAT!B522</f>
        <v>43059</v>
      </c>
      <c r="B519" s="5">
        <f>TITRES_STAT!D522</f>
        <v>14.471</v>
      </c>
      <c r="C519" s="2">
        <f t="shared" si="61"/>
        <v>-9.9999999999997868E-3</v>
      </c>
      <c r="D519" s="2">
        <f t="shared" si="62"/>
        <v>14.417120000000001</v>
      </c>
      <c r="E519" s="2">
        <f t="shared" si="56"/>
        <v>14.374199999999998</v>
      </c>
      <c r="F519" s="2">
        <f t="shared" si="57"/>
        <v>14.576784999999997</v>
      </c>
      <c r="G519" s="2">
        <f t="shared" si="59"/>
        <v>14.594358000000001</v>
      </c>
      <c r="H519" s="2">
        <f t="shared" si="55"/>
        <v>15.360168500000018</v>
      </c>
      <c r="I519" s="2">
        <f t="array" ref="I519">SUMPRODUCT(B503:B522, (ROW(B503:B522)-ROW(B503)+1)) / (20*21/2)</f>
        <v>14.390969523809524</v>
      </c>
      <c r="J519" s="2">
        <f t="shared" si="58"/>
        <v>14.506768099493012</v>
      </c>
      <c r="K519" s="2">
        <f t="shared" si="60"/>
        <v>14.648795617923852</v>
      </c>
    </row>
    <row r="520" spans="1:11" ht="13.5" x14ac:dyDescent="0.25">
      <c r="A520" s="3">
        <f>TITRES_STAT!B523</f>
        <v>43060</v>
      </c>
      <c r="B520" s="5">
        <f>TITRES_STAT!D523</f>
        <v>14.0518</v>
      </c>
      <c r="C520" s="2">
        <f t="shared" si="61"/>
        <v>-0.41920000000000002</v>
      </c>
      <c r="D520" s="2">
        <f t="shared" si="62"/>
        <v>14.39316</v>
      </c>
      <c r="E520" s="2">
        <f t="shared" si="56"/>
        <v>14.34226</v>
      </c>
      <c r="F520" s="2">
        <f t="shared" si="57"/>
        <v>14.518899999999999</v>
      </c>
      <c r="G520" s="2">
        <f t="shared" si="59"/>
        <v>14.570006000000003</v>
      </c>
      <c r="H520" s="2">
        <f t="shared" si="55"/>
        <v>15.351136500000017</v>
      </c>
      <c r="I520" s="2">
        <f t="array" ref="I520">SUMPRODUCT(B504:B523, (ROW(B504:B523)-ROW(B504)+1)) / (20*21/2)</f>
        <v>14.380657142857141</v>
      </c>
      <c r="J520" s="2">
        <f t="shared" si="58"/>
        <v>14.463437804303201</v>
      </c>
      <c r="K520" s="2">
        <f t="shared" si="60"/>
        <v>14.625384025064093</v>
      </c>
    </row>
    <row r="521" spans="1:11" ht="13.5" x14ac:dyDescent="0.25">
      <c r="A521" s="3">
        <f>TITRES_STAT!B524</f>
        <v>43061</v>
      </c>
      <c r="B521" s="5">
        <f>TITRES_STAT!D524</f>
        <v>14.3712</v>
      </c>
      <c r="C521" s="2">
        <f t="shared" si="61"/>
        <v>0.31939999999999991</v>
      </c>
      <c r="D521" s="2">
        <f t="shared" si="62"/>
        <v>14.371199999999998</v>
      </c>
      <c r="E521" s="2">
        <f t="shared" si="56"/>
        <v>14.34226</v>
      </c>
      <c r="F521" s="2">
        <f t="shared" si="57"/>
        <v>14.498939999999999</v>
      </c>
      <c r="G521" s="2">
        <f t="shared" si="59"/>
        <v>14.552042000000004</v>
      </c>
      <c r="H521" s="2">
        <f t="shared" si="55"/>
        <v>15.343701500000016</v>
      </c>
      <c r="I521" s="2">
        <f t="array" ref="I521">SUMPRODUCT(B505:B524, (ROW(B505:B524)-ROW(B505)+1)) / (20*21/2)</f>
        <v>14.371245714285715</v>
      </c>
      <c r="J521" s="2">
        <f t="shared" si="58"/>
        <v>14.45465325151242</v>
      </c>
      <c r="K521" s="2">
        <f t="shared" si="60"/>
        <v>14.615416024081187</v>
      </c>
    </row>
    <row r="522" spans="1:11" ht="13.5" x14ac:dyDescent="0.25">
      <c r="A522" s="3">
        <f>TITRES_STAT!B525</f>
        <v>43062</v>
      </c>
      <c r="B522" s="5">
        <f>TITRES_STAT!D525</f>
        <v>14.3712</v>
      </c>
      <c r="C522" s="2">
        <f t="shared" si="61"/>
        <v>0</v>
      </c>
      <c r="D522" s="2">
        <f t="shared" si="62"/>
        <v>14.34924</v>
      </c>
      <c r="E522" s="2">
        <f t="shared" si="56"/>
        <v>14.34226</v>
      </c>
      <c r="F522" s="2">
        <f t="shared" si="57"/>
        <v>14.479479999999999</v>
      </c>
      <c r="G522" s="2">
        <f t="shared" si="59"/>
        <v>14.534078000000004</v>
      </c>
      <c r="H522" s="2">
        <f t="shared" ref="H522:H585" si="63">AVERAGE(B323:B522)</f>
        <v>15.336266500000013</v>
      </c>
      <c r="I522" s="2">
        <f t="array" ref="I522">SUMPRODUCT(B506:B525, (ROW(B506:B525)-ROW(B506)+1)) / (20*21/2)</f>
        <v>14.363735238095238</v>
      </c>
      <c r="J522" s="2">
        <f t="shared" si="58"/>
        <v>14.446705322796952</v>
      </c>
      <c r="K522" s="2">
        <f t="shared" si="60"/>
        <v>14.60583892509761</v>
      </c>
    </row>
    <row r="523" spans="1:11" ht="13.5" x14ac:dyDescent="0.25">
      <c r="A523" s="3">
        <f>TITRES_STAT!B526</f>
        <v>43063</v>
      </c>
      <c r="B523" s="5">
        <f>TITRES_STAT!D526</f>
        <v>14.3712</v>
      </c>
      <c r="C523" s="2">
        <f t="shared" si="61"/>
        <v>0</v>
      </c>
      <c r="D523" s="2">
        <f t="shared" si="62"/>
        <v>14.327279999999998</v>
      </c>
      <c r="E523" s="2">
        <f t="shared" si="56"/>
        <v>14.34226</v>
      </c>
      <c r="F523" s="2">
        <f t="shared" si="57"/>
        <v>14.460019999999997</v>
      </c>
      <c r="G523" s="2">
        <f t="shared" si="59"/>
        <v>14.524696000000006</v>
      </c>
      <c r="H523" s="2">
        <f t="shared" si="63"/>
        <v>15.328831500000012</v>
      </c>
      <c r="I523" s="2">
        <f t="array" ref="I523">SUMPRODUCT(B507:B526, (ROW(B507:B526)-ROW(B507)+1)) / (20*21/2)</f>
        <v>14.358648571428573</v>
      </c>
      <c r="J523" s="2">
        <f t="shared" si="58"/>
        <v>14.439514339673432</v>
      </c>
      <c r="K523" s="2">
        <f t="shared" si="60"/>
        <v>14.596637398623193</v>
      </c>
    </row>
    <row r="524" spans="1:11" ht="13.5" x14ac:dyDescent="0.25">
      <c r="A524" s="3">
        <f>TITRES_STAT!B527</f>
        <v>43066</v>
      </c>
      <c r="B524" s="5">
        <f>TITRES_STAT!D527</f>
        <v>14.3612</v>
      </c>
      <c r="C524" s="2">
        <f t="shared" si="61"/>
        <v>-9.9999999999997868E-3</v>
      </c>
      <c r="D524" s="2">
        <f t="shared" si="62"/>
        <v>14.30532</v>
      </c>
      <c r="E524" s="2">
        <f t="shared" ref="E524:E587" si="64">AVERAGE(B515:B524)</f>
        <v>14.361219999999999</v>
      </c>
      <c r="F524" s="2">
        <f t="shared" si="57"/>
        <v>14.440059999999999</v>
      </c>
      <c r="G524" s="2">
        <f t="shared" si="59"/>
        <v>14.515314000000007</v>
      </c>
      <c r="H524" s="2">
        <f t="shared" si="63"/>
        <v>15.321546000000012</v>
      </c>
      <c r="I524" s="2">
        <f t="array" ref="I524">SUMPRODUCT(B508:B527, (ROW(B508:B527)-ROW(B508)+1)) / (20*21/2)</f>
        <v>14.356460952380953</v>
      </c>
      <c r="J524" s="2">
        <f t="shared" si="58"/>
        <v>14.432055831133106</v>
      </c>
      <c r="K524" s="2">
        <f t="shared" si="60"/>
        <v>14.587404559461499</v>
      </c>
    </row>
    <row r="525" spans="1:11" ht="13.5" x14ac:dyDescent="0.25">
      <c r="A525" s="3">
        <f>TITRES_STAT!B528</f>
        <v>43067</v>
      </c>
      <c r="B525" s="5">
        <f>TITRES_STAT!D528</f>
        <v>14.3612</v>
      </c>
      <c r="C525" s="2">
        <f t="shared" si="61"/>
        <v>0</v>
      </c>
      <c r="D525" s="2">
        <f t="shared" si="62"/>
        <v>14.3672</v>
      </c>
      <c r="E525" s="2">
        <f t="shared" si="64"/>
        <v>14.380180000000001</v>
      </c>
      <c r="F525" s="2">
        <f t="shared" si="57"/>
        <v>14.41461</v>
      </c>
      <c r="G525" s="2">
        <f t="shared" si="59"/>
        <v>14.505932000000007</v>
      </c>
      <c r="H525" s="2">
        <f t="shared" si="63"/>
        <v>15.314011000000008</v>
      </c>
      <c r="I525" s="2">
        <f t="array" ref="I525">SUMPRODUCT(B509:B528, (ROW(B509:B528)-ROW(B509)+1)) / (20*21/2)</f>
        <v>14.356126666666666</v>
      </c>
      <c r="J525" s="2">
        <f t="shared" si="58"/>
        <v>14.425307656739477</v>
      </c>
      <c r="K525" s="2">
        <f t="shared" si="60"/>
        <v>14.578533792423793</v>
      </c>
    </row>
    <row r="526" spans="1:11" ht="13.5" x14ac:dyDescent="0.25">
      <c r="A526" s="3">
        <f>TITRES_STAT!B529</f>
        <v>43068</v>
      </c>
      <c r="B526" s="5">
        <f>TITRES_STAT!D529</f>
        <v>14.3612</v>
      </c>
      <c r="C526" s="2">
        <f t="shared" si="61"/>
        <v>0</v>
      </c>
      <c r="D526" s="2">
        <f t="shared" si="62"/>
        <v>14.365199999999998</v>
      </c>
      <c r="E526" s="2">
        <f t="shared" si="64"/>
        <v>14.368199999999998</v>
      </c>
      <c r="F526" s="2">
        <f t="shared" si="57"/>
        <v>14.384169999999997</v>
      </c>
      <c r="G526" s="2">
        <f t="shared" si="59"/>
        <v>14.496550000000006</v>
      </c>
      <c r="H526" s="2">
        <f t="shared" si="63"/>
        <v>15.306476000000007</v>
      </c>
      <c r="I526" s="2">
        <f t="array" ref="I526">SUMPRODUCT(B510:B529, (ROW(B510:B529)-ROW(B510)+1)) / (20*21/2)</f>
        <v>14.31924857142857</v>
      </c>
      <c r="J526" s="2">
        <f t="shared" si="58"/>
        <v>14.419202165621432</v>
      </c>
      <c r="K526" s="2">
        <f t="shared" si="60"/>
        <v>14.570010898603252</v>
      </c>
    </row>
    <row r="527" spans="1:11" ht="13.5" x14ac:dyDescent="0.25">
      <c r="A527" s="3">
        <f>TITRES_STAT!B530</f>
        <v>43069</v>
      </c>
      <c r="B527" s="5">
        <f>TITRES_STAT!D530</f>
        <v>14.3612</v>
      </c>
      <c r="C527" s="2">
        <f t="shared" si="61"/>
        <v>0</v>
      </c>
      <c r="D527" s="2">
        <f t="shared" si="62"/>
        <v>14.363199999999997</v>
      </c>
      <c r="E527" s="2">
        <f t="shared" si="64"/>
        <v>14.356219999999999</v>
      </c>
      <c r="F527" s="2">
        <f t="shared" si="57"/>
        <v>14.364709999999997</v>
      </c>
      <c r="G527" s="2">
        <f t="shared" si="59"/>
        <v>14.487168000000008</v>
      </c>
      <c r="H527" s="2">
        <f t="shared" si="63"/>
        <v>15.299440000000004</v>
      </c>
      <c r="I527" s="2">
        <f t="array" ref="I527">SUMPRODUCT(B511:B530, (ROW(B511:B530)-ROW(B511)+1)) / (20*21/2)</f>
        <v>14.36363238095238</v>
      </c>
      <c r="J527" s="2">
        <f t="shared" si="58"/>
        <v>14.413678149847962</v>
      </c>
      <c r="K527" s="2">
        <f t="shared" si="60"/>
        <v>14.561822235912928</v>
      </c>
    </row>
    <row r="528" spans="1:11" ht="13.5" x14ac:dyDescent="0.25">
      <c r="A528" s="3">
        <f>TITRES_STAT!B531</f>
        <v>43073</v>
      </c>
      <c r="B528" s="5">
        <f>TITRES_STAT!D531</f>
        <v>14.3612</v>
      </c>
      <c r="C528" s="2">
        <f t="shared" si="61"/>
        <v>0</v>
      </c>
      <c r="D528" s="2">
        <f t="shared" si="62"/>
        <v>14.3612</v>
      </c>
      <c r="E528" s="2">
        <f t="shared" si="64"/>
        <v>14.344239999999999</v>
      </c>
      <c r="F528" s="2">
        <f t="shared" si="57"/>
        <v>14.359219999999997</v>
      </c>
      <c r="G528" s="2">
        <f t="shared" si="59"/>
        <v>14.486568000000007</v>
      </c>
      <c r="H528" s="2">
        <f t="shared" si="63"/>
        <v>15.292903000000001</v>
      </c>
      <c r="I528" s="2">
        <f t="array" ref="I528">SUMPRODUCT(B512:B531, (ROW(B512:B531)-ROW(B512)+1)) / (20*21/2)</f>
        <v>14.468706190476189</v>
      </c>
      <c r="J528" s="2">
        <f t="shared" si="58"/>
        <v>14.408680230814824</v>
      </c>
      <c r="K528" s="2">
        <f t="shared" si="60"/>
        <v>14.553954697249676</v>
      </c>
    </row>
    <row r="529" spans="1:11" ht="13.5" x14ac:dyDescent="0.25">
      <c r="A529" s="3">
        <f>TITRES_STAT!B532</f>
        <v>43074</v>
      </c>
      <c r="B529" s="5">
        <f>TITRES_STAT!D532</f>
        <v>13.972</v>
      </c>
      <c r="C529" s="2">
        <f t="shared" si="61"/>
        <v>-0.38920000000000066</v>
      </c>
      <c r="D529" s="2">
        <f t="shared" si="62"/>
        <v>14.283359999999998</v>
      </c>
      <c r="E529" s="2">
        <f t="shared" si="64"/>
        <v>14.29434</v>
      </c>
      <c r="F529" s="2">
        <f t="shared" si="57"/>
        <v>14.334269999999995</v>
      </c>
      <c r="G529" s="2">
        <f t="shared" si="59"/>
        <v>14.477986000000008</v>
      </c>
      <c r="H529" s="2">
        <f t="shared" si="63"/>
        <v>15.284470000000001</v>
      </c>
      <c r="I529" s="2">
        <f t="array" ref="I529">SUMPRODUCT(B513:B532, (ROW(B513:B532)-ROW(B513)+1)) / (20*21/2)</f>
        <v>14.657000000000002</v>
      </c>
      <c r="J529" s="2">
        <f t="shared" si="58"/>
        <v>14.367091637403886</v>
      </c>
      <c r="K529" s="2">
        <f t="shared" si="60"/>
        <v>14.531132944416356</v>
      </c>
    </row>
    <row r="530" spans="1:11" ht="13.5" x14ac:dyDescent="0.25">
      <c r="A530" s="3">
        <f>TITRES_STAT!B533</f>
        <v>43075</v>
      </c>
      <c r="B530" s="5">
        <f>TITRES_STAT!D533</f>
        <v>14.8003</v>
      </c>
      <c r="C530" s="2">
        <f t="shared" si="61"/>
        <v>0.82830000000000048</v>
      </c>
      <c r="D530" s="2">
        <f t="shared" si="62"/>
        <v>14.371180000000001</v>
      </c>
      <c r="E530" s="2">
        <f t="shared" si="64"/>
        <v>14.369189999999998</v>
      </c>
      <c r="F530" s="2">
        <f t="shared" si="57"/>
        <v>14.355724999999996</v>
      </c>
      <c r="G530" s="2">
        <f t="shared" si="59"/>
        <v>14.485970000000007</v>
      </c>
      <c r="H530" s="2">
        <f t="shared" si="63"/>
        <v>15.280278000000001</v>
      </c>
      <c r="I530" s="2">
        <f t="array" ref="I530">SUMPRODUCT(B514:B533, (ROW(B514:B533)-ROW(B514)+1)) / (20*21/2)</f>
        <v>14.88701761904762</v>
      </c>
      <c r="J530" s="2">
        <f t="shared" si="58"/>
        <v>14.408349576698754</v>
      </c>
      <c r="K530" s="2">
        <f t="shared" si="60"/>
        <v>14.541688515223559</v>
      </c>
    </row>
    <row r="531" spans="1:11" ht="13.5" x14ac:dyDescent="0.25">
      <c r="A531" s="3">
        <f>TITRES_STAT!B534</f>
        <v>43076</v>
      </c>
      <c r="B531" s="5">
        <f>TITRES_STAT!D534</f>
        <v>15.459</v>
      </c>
      <c r="C531" s="2">
        <f t="shared" si="61"/>
        <v>0.65869999999999962</v>
      </c>
      <c r="D531" s="2">
        <f t="shared" si="62"/>
        <v>14.59074</v>
      </c>
      <c r="E531" s="2">
        <f t="shared" si="64"/>
        <v>14.477969999999999</v>
      </c>
      <c r="F531" s="2">
        <f t="shared" si="57"/>
        <v>14.410114999999996</v>
      </c>
      <c r="G531" s="2">
        <f t="shared" si="59"/>
        <v>14.515710000000006</v>
      </c>
      <c r="H531" s="2">
        <f t="shared" si="63"/>
        <v>15.279379499999997</v>
      </c>
      <c r="I531" s="2">
        <f t="array" ref="I531">SUMPRODUCT(B515:B534, (ROW(B515:B534)-ROW(B515)+1)) / (20*21/2)</f>
        <v>15.055440476190476</v>
      </c>
      <c r="J531" s="2">
        <f t="shared" si="58"/>
        <v>14.508411521775063</v>
      </c>
      <c r="K531" s="2">
        <f t="shared" si="60"/>
        <v>14.577661514626557</v>
      </c>
    </row>
    <row r="532" spans="1:11" ht="13.5" x14ac:dyDescent="0.25">
      <c r="A532" s="3">
        <f>TITRES_STAT!B535</f>
        <v>43077</v>
      </c>
      <c r="B532" s="5">
        <f>TITRES_STAT!D535</f>
        <v>16.3872</v>
      </c>
      <c r="C532" s="2">
        <f t="shared" si="61"/>
        <v>0.92820000000000036</v>
      </c>
      <c r="D532" s="2">
        <f t="shared" si="62"/>
        <v>14.995940000000001</v>
      </c>
      <c r="E532" s="2">
        <f t="shared" si="64"/>
        <v>14.679569999999998</v>
      </c>
      <c r="F532" s="2">
        <f t="shared" ref="F532:F595" si="65">AVERAGE(B513:B532)</f>
        <v>14.510915000000001</v>
      </c>
      <c r="G532" s="2">
        <f t="shared" si="59"/>
        <v>14.555630000000006</v>
      </c>
      <c r="H532" s="2">
        <f t="shared" si="63"/>
        <v>15.279978499999997</v>
      </c>
      <c r="I532" s="2">
        <f t="array" ref="I532">SUMPRODUCT(B516:B535, (ROW(B516:B535)-ROW(B516)+1)) / (20*21/2)</f>
        <v>15.255989523809525</v>
      </c>
      <c r="J532" s="2">
        <f t="shared" si="58"/>
        <v>14.687343757796485</v>
      </c>
      <c r="K532" s="2">
        <f t="shared" si="60"/>
        <v>14.648623808170615</v>
      </c>
    </row>
    <row r="533" spans="1:11" ht="13.5" x14ac:dyDescent="0.25">
      <c r="A533" s="3">
        <f>TITRES_STAT!B536</f>
        <v>43080</v>
      </c>
      <c r="B533" s="5">
        <f>TITRES_STAT!D536</f>
        <v>16.926100000000002</v>
      </c>
      <c r="C533" s="2">
        <f t="shared" si="61"/>
        <v>0.53890000000000171</v>
      </c>
      <c r="D533" s="2">
        <f t="shared" si="62"/>
        <v>15.50892</v>
      </c>
      <c r="E533" s="2">
        <f t="shared" si="64"/>
        <v>14.935059999999998</v>
      </c>
      <c r="F533" s="2">
        <f t="shared" si="65"/>
        <v>14.638659999999998</v>
      </c>
      <c r="G533" s="2">
        <f t="shared" si="59"/>
        <v>14.606328000000005</v>
      </c>
      <c r="H533" s="2">
        <f t="shared" si="63"/>
        <v>15.283271999999997</v>
      </c>
      <c r="I533" s="2">
        <f t="array" ref="I533">SUMPRODUCT(B517:B536, (ROW(B517:B536)-ROW(B517)+1)) / (20*21/2)</f>
        <v>15.443754761904763</v>
      </c>
      <c r="J533" s="2">
        <f t="shared" ref="J533:J596" si="66">$J$4*B533+J532*(1-$J$4)</f>
        <v>14.900558638006345</v>
      </c>
      <c r="K533" s="2">
        <f t="shared" si="60"/>
        <v>14.737936600007062</v>
      </c>
    </row>
    <row r="534" spans="1:11" ht="13.5" x14ac:dyDescent="0.25">
      <c r="A534" s="3">
        <f>TITRES_STAT!B537</f>
        <v>43081</v>
      </c>
      <c r="B534" s="5">
        <f>TITRES_STAT!D537</f>
        <v>16.4071</v>
      </c>
      <c r="C534" s="2">
        <f t="shared" si="61"/>
        <v>-0.5190000000000019</v>
      </c>
      <c r="D534" s="2">
        <f t="shared" si="62"/>
        <v>15.995940000000001</v>
      </c>
      <c r="E534" s="2">
        <f t="shared" si="64"/>
        <v>15.13965</v>
      </c>
      <c r="F534" s="2">
        <f t="shared" si="65"/>
        <v>14.750435000000001</v>
      </c>
      <c r="G534" s="2">
        <f t="shared" si="59"/>
        <v>14.646646000000008</v>
      </c>
      <c r="H534" s="2">
        <f t="shared" si="63"/>
        <v>15.285966499999995</v>
      </c>
      <c r="I534" s="2">
        <f t="array" ref="I534">SUMPRODUCT(B518:B537, (ROW(B518:B537)-ROW(B518)+1)) / (20*21/2)</f>
        <v>15.620209523809523</v>
      </c>
      <c r="J534" s="2">
        <f t="shared" si="66"/>
        <v>15.044038767720025</v>
      </c>
      <c r="K534" s="2">
        <f t="shared" si="60"/>
        <v>14.80339398824208</v>
      </c>
    </row>
    <row r="535" spans="1:11" ht="13.5" x14ac:dyDescent="0.25">
      <c r="A535" s="3">
        <f>TITRES_STAT!B538</f>
        <v>43082</v>
      </c>
      <c r="B535" s="5">
        <f>TITRES_STAT!D538</f>
        <v>16.856200000000001</v>
      </c>
      <c r="C535" s="2">
        <f t="shared" si="61"/>
        <v>0.44910000000000139</v>
      </c>
      <c r="D535" s="2">
        <f t="shared" si="62"/>
        <v>16.407119999999999</v>
      </c>
      <c r="E535" s="2">
        <f t="shared" si="64"/>
        <v>15.389150000000001</v>
      </c>
      <c r="F535" s="2">
        <f t="shared" si="65"/>
        <v>14.884665000000002</v>
      </c>
      <c r="G535" s="2">
        <f t="shared" si="59"/>
        <v>14.686964000000007</v>
      </c>
      <c r="H535" s="2">
        <f t="shared" si="63"/>
        <v>15.290407499999993</v>
      </c>
      <c r="I535" s="2">
        <f t="array" ref="I535">SUMPRODUCT(B519:B538, (ROW(B519:B538)-ROW(B519)+1)) / (20*21/2)</f>
        <v>15.737830000000001</v>
      </c>
      <c r="J535" s="2">
        <f t="shared" si="66"/>
        <v>15.21662555174669</v>
      </c>
      <c r="K535" s="2">
        <f t="shared" si="60"/>
        <v>14.883896184781605</v>
      </c>
    </row>
    <row r="536" spans="1:11" ht="13.5" x14ac:dyDescent="0.25">
      <c r="A536" s="3">
        <f>TITRES_STAT!B539</f>
        <v>43083</v>
      </c>
      <c r="B536" s="5">
        <f>TITRES_STAT!D539</f>
        <v>16.856200000000001</v>
      </c>
      <c r="C536" s="2">
        <f t="shared" si="61"/>
        <v>0</v>
      </c>
      <c r="D536" s="2">
        <f t="shared" si="62"/>
        <v>16.68656</v>
      </c>
      <c r="E536" s="2">
        <f t="shared" si="64"/>
        <v>15.638650000000002</v>
      </c>
      <c r="F536" s="2">
        <f t="shared" si="65"/>
        <v>15.003424999999998</v>
      </c>
      <c r="G536" s="2">
        <f t="shared" si="59"/>
        <v>14.727282000000004</v>
      </c>
      <c r="H536" s="2">
        <f t="shared" si="63"/>
        <v>15.294848499999993</v>
      </c>
      <c r="I536" s="2">
        <f t="array" ref="I536">SUMPRODUCT(B520:B539, (ROW(B520:B539)-ROW(B520)+1)) / (20*21/2)</f>
        <v>15.846516190476191</v>
      </c>
      <c r="J536" s="2">
        <f t="shared" si="66"/>
        <v>15.372775499199387</v>
      </c>
      <c r="K536" s="2">
        <f t="shared" si="60"/>
        <v>14.961241432437228</v>
      </c>
    </row>
    <row r="537" spans="1:11" ht="13.5" x14ac:dyDescent="0.25">
      <c r="A537" s="3">
        <f>TITRES_STAT!B540</f>
        <v>43084</v>
      </c>
      <c r="B537" s="5">
        <f>TITRES_STAT!D540</f>
        <v>16.856200000000001</v>
      </c>
      <c r="C537" s="2">
        <f t="shared" si="61"/>
        <v>0</v>
      </c>
      <c r="D537" s="2">
        <f t="shared" si="62"/>
        <v>16.780360000000002</v>
      </c>
      <c r="E537" s="2">
        <f t="shared" si="64"/>
        <v>15.888150000000001</v>
      </c>
      <c r="F537" s="2">
        <f t="shared" si="65"/>
        <v>15.122184999999998</v>
      </c>
      <c r="G537" s="2">
        <f t="shared" si="59"/>
        <v>14.776384000000002</v>
      </c>
      <c r="H537" s="2">
        <f t="shared" si="63"/>
        <v>15.299189499999994</v>
      </c>
      <c r="I537" s="2">
        <f t="array" ref="I537">SUMPRODUCT(B521:B540, (ROW(B521:B540)-ROW(B521)+1)) / (20*21/2)</f>
        <v>15.899649047619048</v>
      </c>
      <c r="J537" s="2">
        <f t="shared" si="66"/>
        <v>15.514054023085158</v>
      </c>
      <c r="K537" s="2">
        <f t="shared" si="60"/>
        <v>15.035553533125965</v>
      </c>
    </row>
    <row r="538" spans="1:11" ht="13.5" x14ac:dyDescent="0.25">
      <c r="A538" s="3">
        <f>TITRES_STAT!B541</f>
        <v>43087</v>
      </c>
      <c r="B538" s="5">
        <f>TITRES_STAT!D541</f>
        <v>16.357199999999999</v>
      </c>
      <c r="C538" s="2">
        <f t="shared" si="61"/>
        <v>-0.49900000000000233</v>
      </c>
      <c r="D538" s="2">
        <f t="shared" si="62"/>
        <v>16.66658</v>
      </c>
      <c r="E538" s="2">
        <f t="shared" si="64"/>
        <v>16.087750000000003</v>
      </c>
      <c r="F538" s="2">
        <f t="shared" si="65"/>
        <v>15.215994999999998</v>
      </c>
      <c r="G538" s="2">
        <f t="shared" si="59"/>
        <v>14.824088000000003</v>
      </c>
      <c r="H538" s="2">
        <f t="shared" si="63"/>
        <v>15.299638499999991</v>
      </c>
      <c r="I538" s="2">
        <f t="array" ref="I538">SUMPRODUCT(B522:B541, (ROW(B522:B541)-ROW(B522)+1)) / (20*21/2)</f>
        <v>15.927970476190476</v>
      </c>
      <c r="J538" s="2">
        <f t="shared" si="66"/>
        <v>15.594353639934191</v>
      </c>
      <c r="K538" s="2">
        <f t="shared" si="60"/>
        <v>15.087382806336711</v>
      </c>
    </row>
    <row r="539" spans="1:11" ht="13.5" x14ac:dyDescent="0.25">
      <c r="A539" s="3">
        <f>TITRES_STAT!B542</f>
        <v>43088</v>
      </c>
      <c r="B539" s="5">
        <f>TITRES_STAT!D542</f>
        <v>16.357199999999999</v>
      </c>
      <c r="C539" s="2">
        <f t="shared" si="61"/>
        <v>0</v>
      </c>
      <c r="D539" s="2">
        <f t="shared" si="62"/>
        <v>16.656600000000005</v>
      </c>
      <c r="E539" s="2">
        <f t="shared" si="64"/>
        <v>16.326270000000001</v>
      </c>
      <c r="F539" s="2">
        <f t="shared" si="65"/>
        <v>15.310304999999996</v>
      </c>
      <c r="G539" s="2">
        <f t="shared" si="59"/>
        <v>14.867800000000003</v>
      </c>
      <c r="H539" s="2">
        <f t="shared" si="63"/>
        <v>15.300087499999988</v>
      </c>
      <c r="I539" s="2">
        <f t="array" ref="I539">SUMPRODUCT(B523:B542, (ROW(B523:B542)-ROW(B523)+1)) / (20*21/2)</f>
        <v>15.950923809523808</v>
      </c>
      <c r="J539" s="2">
        <f t="shared" si="66"/>
        <v>15.667005674226171</v>
      </c>
      <c r="K539" s="2">
        <f t="shared" si="60"/>
        <v>15.13717955902939</v>
      </c>
    </row>
    <row r="540" spans="1:11" ht="13.5" x14ac:dyDescent="0.25">
      <c r="A540" s="3">
        <f>TITRES_STAT!B543</f>
        <v>43089</v>
      </c>
      <c r="B540" s="5">
        <f>TITRES_STAT!D543</f>
        <v>15.8682</v>
      </c>
      <c r="C540" s="2">
        <f t="shared" si="61"/>
        <v>-0.48899999999999899</v>
      </c>
      <c r="D540" s="2">
        <f t="shared" si="62"/>
        <v>16.459</v>
      </c>
      <c r="E540" s="2">
        <f t="shared" si="64"/>
        <v>16.433060000000001</v>
      </c>
      <c r="F540" s="2">
        <f t="shared" si="65"/>
        <v>15.401124999999997</v>
      </c>
      <c r="G540" s="2">
        <f t="shared" si="59"/>
        <v>14.901931999999999</v>
      </c>
      <c r="H540" s="2">
        <f t="shared" si="63"/>
        <v>15.297093499999987</v>
      </c>
      <c r="I540" s="2">
        <f t="array" ref="I540">SUMPRODUCT(B524:B543, (ROW(B524:B543)-ROW(B524)+1)) / (20*21/2)</f>
        <v>15.944699523809522</v>
      </c>
      <c r="J540" s="2">
        <f t="shared" si="66"/>
        <v>15.686167038585584</v>
      </c>
      <c r="K540" s="2">
        <f t="shared" si="60"/>
        <v>15.165847027302748</v>
      </c>
    </row>
    <row r="541" spans="1:11" ht="13.5" x14ac:dyDescent="0.25">
      <c r="A541" s="3">
        <f>TITRES_STAT!B544</f>
        <v>43090</v>
      </c>
      <c r="B541" s="5">
        <f>TITRES_STAT!D544</f>
        <v>15.698499999999999</v>
      </c>
      <c r="C541" s="2">
        <f t="shared" si="61"/>
        <v>-0.16970000000000063</v>
      </c>
      <c r="D541" s="2">
        <f t="shared" si="62"/>
        <v>16.227460000000001</v>
      </c>
      <c r="E541" s="2">
        <f t="shared" si="64"/>
        <v>16.45701</v>
      </c>
      <c r="F541" s="2">
        <f t="shared" si="65"/>
        <v>15.467489999999998</v>
      </c>
      <c r="G541" s="2">
        <f t="shared" si="59"/>
        <v>14.936461999999999</v>
      </c>
      <c r="H541" s="2">
        <f t="shared" si="63"/>
        <v>15.293250999999987</v>
      </c>
      <c r="I541" s="2">
        <f t="array" ref="I541">SUMPRODUCT(B525:B544, (ROW(B525:B544)-ROW(B525)+1)) / (20*21/2)</f>
        <v>15.979819047619046</v>
      </c>
      <c r="J541" s="2">
        <f t="shared" si="66"/>
        <v>15.687341606339338</v>
      </c>
      <c r="K541" s="2">
        <f t="shared" si="60"/>
        <v>15.186735379173228</v>
      </c>
    </row>
    <row r="542" spans="1:11" ht="13.5" x14ac:dyDescent="0.25">
      <c r="A542" s="3">
        <f>TITRES_STAT!B545</f>
        <v>43091</v>
      </c>
      <c r="B542" s="5">
        <f>TITRES_STAT!D545</f>
        <v>15.708500000000001</v>
      </c>
      <c r="C542" s="2">
        <f t="shared" si="61"/>
        <v>1.0000000000001563E-2</v>
      </c>
      <c r="D542" s="2">
        <f t="shared" si="62"/>
        <v>15.997919999999999</v>
      </c>
      <c r="E542" s="2">
        <f t="shared" si="64"/>
        <v>16.389140000000005</v>
      </c>
      <c r="F542" s="2">
        <f t="shared" si="65"/>
        <v>15.534355000000001</v>
      </c>
      <c r="G542" s="2">
        <f t="shared" si="59"/>
        <v>14.971191999999999</v>
      </c>
      <c r="H542" s="2">
        <f t="shared" si="63"/>
        <v>15.289957499999987</v>
      </c>
      <c r="I542" s="2">
        <f t="array" ref="I542">SUMPRODUCT(B526:B545, (ROW(B526:B545)-ROW(B526)+1)) / (20*21/2)</f>
        <v>16.055810952380952</v>
      </c>
      <c r="J542" s="2">
        <f t="shared" si="66"/>
        <v>15.689356691449877</v>
      </c>
      <c r="K542" s="2">
        <f t="shared" si="60"/>
        <v>15.20719673685271</v>
      </c>
    </row>
    <row r="543" spans="1:11" ht="13.5" x14ac:dyDescent="0.25">
      <c r="A543" s="3">
        <f>TITRES_STAT!B546</f>
        <v>43094</v>
      </c>
      <c r="B543" s="5">
        <f>TITRES_STAT!D546</f>
        <v>15.468999999999999</v>
      </c>
      <c r="C543" s="2">
        <f t="shared" si="61"/>
        <v>-0.23950000000000138</v>
      </c>
      <c r="D543" s="2">
        <f t="shared" si="62"/>
        <v>15.82028</v>
      </c>
      <c r="E543" s="2">
        <f t="shared" si="64"/>
        <v>16.24343</v>
      </c>
      <c r="F543" s="2">
        <f t="shared" si="65"/>
        <v>15.589245000000002</v>
      </c>
      <c r="G543" s="2">
        <f t="shared" si="59"/>
        <v>14.997737999999996</v>
      </c>
      <c r="H543" s="2">
        <f t="shared" si="63"/>
        <v>15.285466499999989</v>
      </c>
      <c r="I543" s="2">
        <f t="array" ref="I543">SUMPRODUCT(B527:B546, (ROW(B527:B546)-ROW(B527)+1)) / (20*21/2)</f>
        <v>16.150289523809526</v>
      </c>
      <c r="J543" s="2">
        <f t="shared" si="66"/>
        <v>15.668370339883221</v>
      </c>
      <c r="K543" s="2">
        <f t="shared" si="60"/>
        <v>15.217463531485938</v>
      </c>
    </row>
    <row r="544" spans="1:11" ht="13.5" x14ac:dyDescent="0.25">
      <c r="A544" s="3">
        <f>TITRES_STAT!B547</f>
        <v>43095</v>
      </c>
      <c r="B544" s="5">
        <f>TITRES_STAT!D547</f>
        <v>15.958</v>
      </c>
      <c r="C544" s="2">
        <f t="shared" si="61"/>
        <v>0.48900000000000077</v>
      </c>
      <c r="D544" s="2">
        <f t="shared" si="62"/>
        <v>15.740440000000001</v>
      </c>
      <c r="E544" s="2">
        <f t="shared" si="64"/>
        <v>16.198519999999998</v>
      </c>
      <c r="F544" s="2">
        <f t="shared" si="65"/>
        <v>15.669085000000004</v>
      </c>
      <c r="G544" s="2">
        <f t="shared" si="59"/>
        <v>15.037457999999997</v>
      </c>
      <c r="H544" s="2">
        <f t="shared" si="63"/>
        <v>15.283420499999988</v>
      </c>
      <c r="I544" s="2">
        <f t="array" ref="I544">SUMPRODUCT(B528:B547, (ROW(B528:B547)-ROW(B528)+1)) / (20*21/2)</f>
        <v>16.275133809523808</v>
      </c>
      <c r="J544" s="2">
        <f t="shared" si="66"/>
        <v>15.695954117037202</v>
      </c>
      <c r="K544" s="2">
        <f t="shared" si="60"/>
        <v>15.246504177310019</v>
      </c>
    </row>
    <row r="545" spans="1:11" ht="13.5" x14ac:dyDescent="0.25">
      <c r="A545" s="3">
        <f>TITRES_STAT!B548</f>
        <v>43096</v>
      </c>
      <c r="B545" s="5">
        <f>TITRES_STAT!D548</f>
        <v>16.466999999999999</v>
      </c>
      <c r="C545" s="2">
        <f t="shared" si="61"/>
        <v>0.50899999999999856</v>
      </c>
      <c r="D545" s="2">
        <f t="shared" si="62"/>
        <v>15.860199999999997</v>
      </c>
      <c r="E545" s="2">
        <f t="shared" si="64"/>
        <v>16.159600000000001</v>
      </c>
      <c r="F545" s="2">
        <f t="shared" si="65"/>
        <v>15.774375000000001</v>
      </c>
      <c r="G545" s="2">
        <f t="shared" si="59"/>
        <v>15.074981999999999</v>
      </c>
      <c r="H545" s="2">
        <f t="shared" si="63"/>
        <v>15.283919499999991</v>
      </c>
      <c r="I545" s="2">
        <f t="array" ref="I545">SUMPRODUCT(B529:B548, (ROW(B529:B548)-ROW(B529)+1)) / (20*21/2)</f>
        <v>16.383586190476194</v>
      </c>
      <c r="J545" s="2">
        <f t="shared" si="66"/>
        <v>15.769387058271754</v>
      </c>
      <c r="K545" s="2">
        <f t="shared" si="60"/>
        <v>15.29436675859198</v>
      </c>
    </row>
    <row r="546" spans="1:11" ht="13.5" x14ac:dyDescent="0.25">
      <c r="A546" s="3">
        <f>TITRES_STAT!B549</f>
        <v>43097</v>
      </c>
      <c r="B546" s="5">
        <f>TITRES_STAT!D549</f>
        <v>16.766400000000001</v>
      </c>
      <c r="C546" s="2">
        <f t="shared" si="61"/>
        <v>0.29940000000000211</v>
      </c>
      <c r="D546" s="2">
        <f t="shared" si="62"/>
        <v>16.073779999999999</v>
      </c>
      <c r="E546" s="2">
        <f t="shared" si="64"/>
        <v>16.15062</v>
      </c>
      <c r="F546" s="2">
        <f t="shared" si="65"/>
        <v>15.894634999999999</v>
      </c>
      <c r="G546" s="2">
        <f t="shared" si="59"/>
        <v>15.105519999999995</v>
      </c>
      <c r="H546" s="2">
        <f t="shared" si="63"/>
        <v>15.285915499999989</v>
      </c>
      <c r="I546" s="2">
        <f t="array" ref="I546">SUMPRODUCT(B530:B549, (ROW(B530:B549)-ROW(B530)+1)) / (20*21/2)</f>
        <v>16.439665238095237</v>
      </c>
      <c r="J546" s="2">
        <f t="shared" si="66"/>
        <v>15.864340671769682</v>
      </c>
      <c r="K546" s="2">
        <f t="shared" si="60"/>
        <v>15.352093552372688</v>
      </c>
    </row>
    <row r="547" spans="1:11" ht="13.5" x14ac:dyDescent="0.25">
      <c r="A547" s="3">
        <f>TITRES_STAT!B550</f>
        <v>43098</v>
      </c>
      <c r="B547" s="5">
        <f>TITRES_STAT!D550</f>
        <v>17.205500000000001</v>
      </c>
      <c r="C547" s="2">
        <f t="shared" si="61"/>
        <v>0.43909999999999982</v>
      </c>
      <c r="D547" s="2">
        <f t="shared" si="62"/>
        <v>16.373179999999998</v>
      </c>
      <c r="E547" s="2">
        <f t="shared" si="64"/>
        <v>16.185549999999999</v>
      </c>
      <c r="F547" s="2">
        <f t="shared" si="65"/>
        <v>16.036849999999998</v>
      </c>
      <c r="G547" s="2">
        <f t="shared" si="59"/>
        <v>15.146037999999997</v>
      </c>
      <c r="H547" s="2">
        <f t="shared" si="63"/>
        <v>15.29374949999999</v>
      </c>
      <c r="I547" s="2">
        <f t="array" ref="I547">SUMPRODUCT(B531:B550, (ROW(B531:B550)-ROW(B531)+1)) / (20*21/2)</f>
        <v>16.48339</v>
      </c>
      <c r="J547" s="2">
        <f t="shared" si="66"/>
        <v>15.992070131601142</v>
      </c>
      <c r="K547" s="2">
        <f t="shared" si="60"/>
        <v>15.424776158161995</v>
      </c>
    </row>
    <row r="548" spans="1:11" ht="13.5" x14ac:dyDescent="0.25">
      <c r="A548" s="3">
        <f>TITRES_STAT!B551</f>
        <v>43102</v>
      </c>
      <c r="B548" s="5">
        <f>TITRES_STAT!D551</f>
        <v>17.175599999999999</v>
      </c>
      <c r="C548" s="2">
        <f t="shared" si="61"/>
        <v>-2.990000000000137E-2</v>
      </c>
      <c r="D548" s="2">
        <f t="shared" si="62"/>
        <v>16.714500000000001</v>
      </c>
      <c r="E548" s="2">
        <f t="shared" si="64"/>
        <v>16.267389999999999</v>
      </c>
      <c r="F548" s="2">
        <f t="shared" si="65"/>
        <v>16.177569999999999</v>
      </c>
      <c r="G548" s="2">
        <f t="shared" si="59"/>
        <v>15.185359999999998</v>
      </c>
      <c r="H548" s="2">
        <f t="shared" si="63"/>
        <v>15.300485999999989</v>
      </c>
      <c r="I548" s="2">
        <f t="array" ref="I548">SUMPRODUCT(B532:B551, (ROW(B532:B551)-ROW(B532)+1)) / (20*21/2)</f>
        <v>16.557619047619049</v>
      </c>
      <c r="J548" s="2">
        <f t="shared" si="66"/>
        <v>16.104787261924844</v>
      </c>
      <c r="K548" s="2">
        <f t="shared" si="60"/>
        <v>15.493435916665447</v>
      </c>
    </row>
    <row r="549" spans="1:11" ht="13.5" x14ac:dyDescent="0.25">
      <c r="A549" s="3">
        <f>TITRES_STAT!B552</f>
        <v>43103</v>
      </c>
      <c r="B549" s="5">
        <f>TITRES_STAT!D552</f>
        <v>16.766400000000001</v>
      </c>
      <c r="C549" s="2">
        <f t="shared" si="61"/>
        <v>-0.40919999999999845</v>
      </c>
      <c r="D549" s="2">
        <f t="shared" si="62"/>
        <v>16.876180000000002</v>
      </c>
      <c r="E549" s="2">
        <f t="shared" si="64"/>
        <v>16.308309999999999</v>
      </c>
      <c r="F549" s="2">
        <f t="shared" si="65"/>
        <v>16.31729</v>
      </c>
      <c r="G549" s="2">
        <f t="shared" si="59"/>
        <v>15.216497999999994</v>
      </c>
      <c r="H549" s="2">
        <f t="shared" si="63"/>
        <v>15.305176499999989</v>
      </c>
      <c r="I549" s="2">
        <f t="array" ref="I549">SUMPRODUCT(B533:B552, (ROW(B533:B552)-ROW(B533)+1)) / (20*21/2)</f>
        <v>16.71957904761905</v>
      </c>
      <c r="J549" s="2">
        <f t="shared" si="66"/>
        <v>16.167797998884382</v>
      </c>
      <c r="K549" s="2">
        <f t="shared" si="60"/>
        <v>15.543356076796215</v>
      </c>
    </row>
    <row r="550" spans="1:11" ht="13.5" x14ac:dyDescent="0.25">
      <c r="A550" s="3">
        <f>TITRES_STAT!B553</f>
        <v>43104</v>
      </c>
      <c r="B550" s="5">
        <f>TITRES_STAT!D553</f>
        <v>16.776399999999999</v>
      </c>
      <c r="C550" s="2">
        <f t="shared" si="61"/>
        <v>9.9999999999980105E-3</v>
      </c>
      <c r="D550" s="2">
        <f t="shared" si="62"/>
        <v>16.93806</v>
      </c>
      <c r="E550" s="2">
        <f t="shared" si="64"/>
        <v>16.39913</v>
      </c>
      <c r="F550" s="2">
        <f t="shared" si="65"/>
        <v>16.416094999999995</v>
      </c>
      <c r="G550" s="2">
        <f t="shared" si="59"/>
        <v>15.247835999999996</v>
      </c>
      <c r="H550" s="2">
        <f t="shared" si="63"/>
        <v>15.307721499999989</v>
      </c>
      <c r="I550" s="2">
        <f t="array" ref="I550">SUMPRODUCT(B534:B553, (ROW(B534:B553)-ROW(B534)+1)) / (20*21/2)</f>
        <v>16.968889999999998</v>
      </c>
      <c r="J550" s="2">
        <f t="shared" si="66"/>
        <v>16.225760094228725</v>
      </c>
      <c r="K550" s="2">
        <f t="shared" si="60"/>
        <v>15.591710740451266</v>
      </c>
    </row>
    <row r="551" spans="1:11" ht="13.5" x14ac:dyDescent="0.25">
      <c r="A551" s="3">
        <f>TITRES_STAT!B554</f>
        <v>43105</v>
      </c>
      <c r="B551" s="5">
        <f>TITRES_STAT!D554</f>
        <v>17.195499999999999</v>
      </c>
      <c r="C551" s="2">
        <f t="shared" si="61"/>
        <v>0.41910000000000025</v>
      </c>
      <c r="D551" s="2">
        <f t="shared" si="62"/>
        <v>17.023879999999998</v>
      </c>
      <c r="E551" s="2">
        <f t="shared" si="64"/>
        <v>16.548830000000002</v>
      </c>
      <c r="F551" s="2">
        <f t="shared" si="65"/>
        <v>16.502919999999996</v>
      </c>
      <c r="G551" s="2">
        <f t="shared" si="59"/>
        <v>15.296337999999999</v>
      </c>
      <c r="H551" s="2">
        <f t="shared" si="63"/>
        <v>15.314607499999989</v>
      </c>
      <c r="I551" s="2">
        <f t="array" ref="I551">SUMPRODUCT(B535:B554, (ROW(B535:B554)-ROW(B535)+1)) / (20*21/2)</f>
        <v>17.206365714285713</v>
      </c>
      <c r="J551" s="2">
        <f t="shared" si="66"/>
        <v>16.318116275730752</v>
      </c>
      <c r="K551" s="2">
        <f t="shared" si="60"/>
        <v>15.654604436904158</v>
      </c>
    </row>
    <row r="552" spans="1:11" ht="13.5" x14ac:dyDescent="0.25">
      <c r="A552" s="3">
        <f>TITRES_STAT!B555</f>
        <v>43108</v>
      </c>
      <c r="B552" s="5">
        <f>TITRES_STAT!D555</f>
        <v>18.203499999999998</v>
      </c>
      <c r="C552" s="2">
        <f t="shared" si="61"/>
        <v>1.0079999999999991</v>
      </c>
      <c r="D552" s="2">
        <f t="shared" si="62"/>
        <v>17.223480000000002</v>
      </c>
      <c r="E552" s="2">
        <f t="shared" si="64"/>
        <v>16.79833</v>
      </c>
      <c r="F552" s="2">
        <f t="shared" si="65"/>
        <v>16.593735000000002</v>
      </c>
      <c r="G552" s="2">
        <f t="shared" si="59"/>
        <v>15.3652</v>
      </c>
      <c r="H552" s="2">
        <f t="shared" si="63"/>
        <v>15.323838999999991</v>
      </c>
      <c r="I552" s="2">
        <f t="array" ref="I552">SUMPRODUCT(B536:B555, (ROW(B536:B555)-ROW(B536)+1)) / (20*21/2)</f>
        <v>17.430534761904763</v>
      </c>
      <c r="J552" s="2">
        <f t="shared" si="66"/>
        <v>16.497676630423062</v>
      </c>
      <c r="K552" s="2">
        <f t="shared" si="60"/>
        <v>15.754561125653016</v>
      </c>
    </row>
    <row r="553" spans="1:11" ht="13.5" x14ac:dyDescent="0.25">
      <c r="A553" s="3">
        <f>TITRES_STAT!B556</f>
        <v>43109</v>
      </c>
      <c r="B553" s="5">
        <f>TITRES_STAT!D556</f>
        <v>19.211500000000001</v>
      </c>
      <c r="C553" s="2">
        <f t="shared" si="61"/>
        <v>1.0080000000000027</v>
      </c>
      <c r="D553" s="2">
        <f t="shared" si="62"/>
        <v>17.630659999999999</v>
      </c>
      <c r="E553" s="2">
        <f t="shared" si="64"/>
        <v>17.17258</v>
      </c>
      <c r="F553" s="2">
        <f t="shared" si="65"/>
        <v>16.708005000000004</v>
      </c>
      <c r="G553" s="2">
        <f t="shared" si="59"/>
        <v>15.454221999999998</v>
      </c>
      <c r="H553" s="2">
        <f t="shared" si="63"/>
        <v>15.338110499999992</v>
      </c>
      <c r="I553" s="2">
        <f t="array" ref="I553">SUMPRODUCT(B537:B556, (ROW(B537:B556)-ROW(B537)+1)) / (20*21/2)</f>
        <v>17.637830952380952</v>
      </c>
      <c r="J553" s="2">
        <f t="shared" si="66"/>
        <v>16.7561359989542</v>
      </c>
      <c r="K553" s="2">
        <f t="shared" si="60"/>
        <v>15.890127356019564</v>
      </c>
    </row>
    <row r="554" spans="1:11" ht="13.5" x14ac:dyDescent="0.25">
      <c r="A554" s="3">
        <f>TITRES_STAT!B557</f>
        <v>43110</v>
      </c>
      <c r="B554" s="5">
        <f>TITRES_STAT!D557</f>
        <v>19.201499999999999</v>
      </c>
      <c r="C554" s="2">
        <f t="shared" si="61"/>
        <v>-1.0000000000001563E-2</v>
      </c>
      <c r="D554" s="2">
        <f t="shared" si="62"/>
        <v>18.11768</v>
      </c>
      <c r="E554" s="2">
        <f t="shared" si="64"/>
        <v>17.496929999999999</v>
      </c>
      <c r="F554" s="2">
        <f t="shared" si="65"/>
        <v>16.847725000000004</v>
      </c>
      <c r="G554" s="2">
        <f t="shared" si="59"/>
        <v>15.543043999999998</v>
      </c>
      <c r="H554" s="2">
        <f t="shared" si="63"/>
        <v>15.352281999999994</v>
      </c>
      <c r="I554" s="2">
        <f t="array" ref="I554">SUMPRODUCT(B538:B557, (ROW(B538:B557)-ROW(B538)+1)) / (20*21/2)</f>
        <v>17.780072857142855</v>
      </c>
      <c r="J554" s="2">
        <f t="shared" si="66"/>
        <v>16.98902780857761</v>
      </c>
      <c r="K554" s="2">
        <f t="shared" si="60"/>
        <v>16.019985106763894</v>
      </c>
    </row>
    <row r="555" spans="1:11" ht="13.5" x14ac:dyDescent="0.25">
      <c r="A555" s="3">
        <f>TITRES_STAT!B558</f>
        <v>43111</v>
      </c>
      <c r="B555" s="5">
        <f>TITRES_STAT!D558</f>
        <v>19.201499999999999</v>
      </c>
      <c r="C555" s="2">
        <f t="shared" si="61"/>
        <v>0</v>
      </c>
      <c r="D555" s="2">
        <f t="shared" si="62"/>
        <v>18.602699999999999</v>
      </c>
      <c r="E555" s="2">
        <f t="shared" si="64"/>
        <v>17.770380000000003</v>
      </c>
      <c r="F555" s="2">
        <f t="shared" si="65"/>
        <v>16.964990000000004</v>
      </c>
      <c r="G555" s="2">
        <f t="shared" si="59"/>
        <v>15.629669999999997</v>
      </c>
      <c r="H555" s="2">
        <f t="shared" si="63"/>
        <v>15.366453499999993</v>
      </c>
      <c r="I555" s="2">
        <f t="array" ref="I555">SUMPRODUCT(B539:B558, (ROW(B539:B558)-ROW(B539)+1)) / (20*21/2)</f>
        <v>17.861864285714287</v>
      </c>
      <c r="J555" s="2">
        <f t="shared" si="66"/>
        <v>17.199739445855933</v>
      </c>
      <c r="K555" s="2">
        <f t="shared" si="60"/>
        <v>16.144750396694722</v>
      </c>
    </row>
    <row r="556" spans="1:11" ht="13.5" x14ac:dyDescent="0.25">
      <c r="A556" s="3">
        <f>TITRES_STAT!B559</f>
        <v>43112</v>
      </c>
      <c r="B556" s="5">
        <f>TITRES_STAT!D559</f>
        <v>19.1416</v>
      </c>
      <c r="C556" s="2">
        <f t="shared" si="61"/>
        <v>-5.9899999999998954E-2</v>
      </c>
      <c r="D556" s="2">
        <f t="shared" si="62"/>
        <v>18.99192</v>
      </c>
      <c r="E556" s="2">
        <f t="shared" si="64"/>
        <v>18.007900000000003</v>
      </c>
      <c r="F556" s="2">
        <f t="shared" si="65"/>
        <v>17.079260000000001</v>
      </c>
      <c r="G556" s="2">
        <f t="shared" si="59"/>
        <v>15.713101999999999</v>
      </c>
      <c r="H556" s="2">
        <f t="shared" si="63"/>
        <v>15.380025999999994</v>
      </c>
      <c r="I556" s="2">
        <f t="array" ref="I556">SUMPRODUCT(B540:B559, (ROW(B540:B559)-ROW(B540)+1)) / (20*21/2)</f>
        <v>17.885338095238097</v>
      </c>
      <c r="J556" s="2">
        <f t="shared" si="66"/>
        <v>17.384678546250605</v>
      </c>
      <c r="K556" s="2">
        <f t="shared" si="60"/>
        <v>16.26227391054983</v>
      </c>
    </row>
    <row r="557" spans="1:11" ht="13.5" x14ac:dyDescent="0.25">
      <c r="A557" s="3">
        <f>TITRES_STAT!B560</f>
        <v>43115</v>
      </c>
      <c r="B557" s="5">
        <f>TITRES_STAT!D560</f>
        <v>18.572800000000001</v>
      </c>
      <c r="C557" s="2">
        <f t="shared" si="61"/>
        <v>-0.56879999999999953</v>
      </c>
      <c r="D557" s="2">
        <f t="shared" si="62"/>
        <v>19.065779999999997</v>
      </c>
      <c r="E557" s="2">
        <f t="shared" si="64"/>
        <v>18.144629999999999</v>
      </c>
      <c r="F557" s="2">
        <f t="shared" si="65"/>
        <v>17.165089999999999</v>
      </c>
      <c r="G557" s="2">
        <f t="shared" si="59"/>
        <v>15.789549999999998</v>
      </c>
      <c r="H557" s="2">
        <f t="shared" si="63"/>
        <v>15.390804499999993</v>
      </c>
      <c r="I557" s="2">
        <f t="array" ref="I557">SUMPRODUCT(B541:B560, (ROW(B541:B560)-ROW(B541)+1)) / (20*21/2)</f>
        <v>17.903394285714288</v>
      </c>
      <c r="J557" s="2">
        <f t="shared" si="66"/>
        <v>17.497832970417214</v>
      </c>
      <c r="K557" s="2">
        <f t="shared" si="60"/>
        <v>16.35288277680278</v>
      </c>
    </row>
    <row r="558" spans="1:11" ht="13.5" x14ac:dyDescent="0.25">
      <c r="A558" s="3">
        <f>TITRES_STAT!B561</f>
        <v>43116</v>
      </c>
      <c r="B558" s="5">
        <f>TITRES_STAT!D561</f>
        <v>18.023900000000001</v>
      </c>
      <c r="C558" s="2">
        <f t="shared" si="61"/>
        <v>-0.54889999999999972</v>
      </c>
      <c r="D558" s="2">
        <f t="shared" si="62"/>
        <v>18.82826</v>
      </c>
      <c r="E558" s="2">
        <f t="shared" si="64"/>
        <v>18.22946</v>
      </c>
      <c r="F558" s="2">
        <f t="shared" si="65"/>
        <v>17.248425000000005</v>
      </c>
      <c r="G558" s="2">
        <f t="shared" si="59"/>
        <v>15.860607999999999</v>
      </c>
      <c r="H558" s="2">
        <f t="shared" si="63"/>
        <v>15.398838499999989</v>
      </c>
      <c r="I558" s="2">
        <f t="array" ref="I558">SUMPRODUCT(B542:B561, (ROW(B542:B561)-ROW(B542)+1)) / (20*21/2)</f>
        <v>17.896599523809524</v>
      </c>
      <c r="J558" s="2">
        <f t="shared" si="66"/>
        <v>17.547934592282239</v>
      </c>
      <c r="K558" s="2">
        <f t="shared" si="60"/>
        <v>16.418412863986987</v>
      </c>
    </row>
    <row r="559" spans="1:11" ht="13.5" x14ac:dyDescent="0.25">
      <c r="A559" s="3">
        <f>TITRES_STAT!B562</f>
        <v>43117</v>
      </c>
      <c r="B559" s="5">
        <f>TITRES_STAT!D562</f>
        <v>17.494900000000001</v>
      </c>
      <c r="C559" s="2">
        <f t="shared" si="61"/>
        <v>-0.52899999999999991</v>
      </c>
      <c r="D559" s="2">
        <f t="shared" si="62"/>
        <v>18.486940000000001</v>
      </c>
      <c r="E559" s="2">
        <f t="shared" si="64"/>
        <v>18.302309999999999</v>
      </c>
      <c r="F559" s="2">
        <f t="shared" si="65"/>
        <v>17.305310000000002</v>
      </c>
      <c r="G559" s="2">
        <f t="shared" si="59"/>
        <v>15.921086000000001</v>
      </c>
      <c r="H559" s="2">
        <f t="shared" si="63"/>
        <v>15.404227499999989</v>
      </c>
      <c r="I559" s="2">
        <f t="array" ref="I559">SUMPRODUCT(B543:B562, (ROW(B543:B562)-ROW(B543)+1)) / (20*21/2)</f>
        <v>17.886858095238097</v>
      </c>
      <c r="J559" s="2">
        <f t="shared" si="66"/>
        <v>17.542883678731549</v>
      </c>
      <c r="K559" s="2">
        <f t="shared" si="60"/>
        <v>16.46062804579142</v>
      </c>
    </row>
    <row r="560" spans="1:11" ht="13.5" x14ac:dyDescent="0.25">
      <c r="A560" s="3">
        <f>TITRES_STAT!B563</f>
        <v>43118</v>
      </c>
      <c r="B560" s="5">
        <f>TITRES_STAT!D563</f>
        <v>17.494900000000001</v>
      </c>
      <c r="C560" s="2">
        <f t="shared" si="61"/>
        <v>0</v>
      </c>
      <c r="D560" s="2">
        <f t="shared" si="62"/>
        <v>18.145620000000001</v>
      </c>
      <c r="E560" s="2">
        <f t="shared" si="64"/>
        <v>18.374159999999996</v>
      </c>
      <c r="F560" s="2">
        <f t="shared" si="65"/>
        <v>17.386645000000005</v>
      </c>
      <c r="G560" s="2">
        <f t="shared" si="59"/>
        <v>15.983560000000002</v>
      </c>
      <c r="H560" s="2">
        <f t="shared" si="63"/>
        <v>15.409616499999991</v>
      </c>
      <c r="I560" s="2">
        <f t="array" ref="I560">SUMPRODUCT(B544:B563, (ROW(B544:B563)-ROW(B544)+1)) / (20*21/2)</f>
        <v>17.869227619047621</v>
      </c>
      <c r="J560" s="2">
        <f t="shared" si="66"/>
        <v>17.538313804566641</v>
      </c>
      <c r="K560" s="2">
        <f t="shared" si="60"/>
        <v>16.501187730270189</v>
      </c>
    </row>
    <row r="561" spans="1:11" ht="13.5" x14ac:dyDescent="0.25">
      <c r="A561" s="3">
        <f>TITRES_STAT!B564</f>
        <v>43119</v>
      </c>
      <c r="B561" s="5">
        <f>TITRES_STAT!D564</f>
        <v>17.315300000000001</v>
      </c>
      <c r="C561" s="2">
        <f t="shared" si="61"/>
        <v>-0.17960000000000065</v>
      </c>
      <c r="D561" s="2">
        <f t="shared" si="62"/>
        <v>17.780360000000002</v>
      </c>
      <c r="E561" s="2">
        <f t="shared" si="64"/>
        <v>18.386140000000001</v>
      </c>
      <c r="F561" s="2">
        <f t="shared" si="65"/>
        <v>17.467485000000003</v>
      </c>
      <c r="G561" s="2">
        <f t="shared" si="59"/>
        <v>16.042442000000005</v>
      </c>
      <c r="H561" s="2">
        <f t="shared" si="63"/>
        <v>15.414955999999991</v>
      </c>
      <c r="I561" s="2">
        <f t="array" ref="I561">SUMPRODUCT(B545:B564, (ROW(B545:B564)-ROW(B545)+1)) / (20*21/2)</f>
        <v>17.793139047619047</v>
      </c>
      <c r="J561" s="2">
        <f t="shared" si="66"/>
        <v>17.517074394607913</v>
      </c>
      <c r="K561" s="2">
        <f t="shared" si="60"/>
        <v>16.533113701632143</v>
      </c>
    </row>
    <row r="562" spans="1:11" ht="13.5" x14ac:dyDescent="0.25">
      <c r="A562" s="3">
        <f>TITRES_STAT!B565</f>
        <v>43122</v>
      </c>
      <c r="B562" s="5">
        <f>TITRES_STAT!D565</f>
        <v>17.365200000000002</v>
      </c>
      <c r="C562" s="2">
        <f t="shared" si="61"/>
        <v>4.9900000000000944E-2</v>
      </c>
      <c r="D562" s="2">
        <f t="shared" si="62"/>
        <v>17.53884</v>
      </c>
      <c r="E562" s="2">
        <f t="shared" si="64"/>
        <v>18.302309999999999</v>
      </c>
      <c r="F562" s="2">
        <f t="shared" si="65"/>
        <v>17.550320000000006</v>
      </c>
      <c r="G562" s="2">
        <f t="shared" ref="G562:G625" si="67">AVERAGE(B513:B562)</f>
        <v>16.102322000000004</v>
      </c>
      <c r="H562" s="2">
        <f t="shared" si="63"/>
        <v>15.421941999999992</v>
      </c>
      <c r="I562" s="2">
        <f t="array" ref="I562">SUMPRODUCT(B546:B565, (ROW(B546:B565)-ROW(B546)+1)) / (20*21/2)</f>
        <v>17.760344761904765</v>
      </c>
      <c r="J562" s="2">
        <f t="shared" si="66"/>
        <v>17.502610166550017</v>
      </c>
      <c r="K562" s="2">
        <f t="shared" si="60"/>
        <v>16.565744536862255</v>
      </c>
    </row>
    <row r="563" spans="1:11" ht="13.5" x14ac:dyDescent="0.25">
      <c r="A563" s="3">
        <f>TITRES_STAT!B566</f>
        <v>43123</v>
      </c>
      <c r="B563" s="5">
        <f>TITRES_STAT!D566</f>
        <v>17.365200000000002</v>
      </c>
      <c r="C563" s="2">
        <f t="shared" si="61"/>
        <v>0</v>
      </c>
      <c r="D563" s="2">
        <f t="shared" si="62"/>
        <v>17.4071</v>
      </c>
      <c r="E563" s="2">
        <f t="shared" si="64"/>
        <v>18.11768</v>
      </c>
      <c r="F563" s="2">
        <f t="shared" si="65"/>
        <v>17.645130000000005</v>
      </c>
      <c r="G563" s="2">
        <f t="shared" si="67"/>
        <v>16.162202000000001</v>
      </c>
      <c r="H563" s="2">
        <f t="shared" si="63"/>
        <v>15.428927999999994</v>
      </c>
      <c r="I563" s="2">
        <f t="array" ref="I563">SUMPRODUCT(B547:B566, (ROW(B547:B566)-ROW(B547)+1)) / (20*21/2)</f>
        <v>17.727178095238095</v>
      </c>
      <c r="J563" s="2">
        <f t="shared" si="66"/>
        <v>17.489523484021444</v>
      </c>
      <c r="K563" s="2">
        <f t="shared" ref="K563:K626" si="68">$K$4*B563+(1-$K$4)*K562</f>
        <v>16.597095731495109</v>
      </c>
    </row>
    <row r="564" spans="1:11" ht="13.5" x14ac:dyDescent="0.25">
      <c r="A564" s="3">
        <f>TITRES_STAT!B567</f>
        <v>43124</v>
      </c>
      <c r="B564" s="5">
        <f>TITRES_STAT!D567</f>
        <v>16.8462</v>
      </c>
      <c r="C564" s="2">
        <f t="shared" si="61"/>
        <v>-0.5190000000000019</v>
      </c>
      <c r="D564" s="2">
        <f t="shared" si="62"/>
        <v>17.277360000000002</v>
      </c>
      <c r="E564" s="2">
        <f t="shared" si="64"/>
        <v>17.882150000000003</v>
      </c>
      <c r="F564" s="2">
        <f t="shared" si="65"/>
        <v>17.689540000000001</v>
      </c>
      <c r="G564" s="2">
        <f t="shared" si="67"/>
        <v>16.215693999999999</v>
      </c>
      <c r="H564" s="2">
        <f t="shared" si="63"/>
        <v>15.433318999999994</v>
      </c>
      <c r="I564" s="2">
        <f t="array" ref="I564">SUMPRODUCT(B548:B567, (ROW(B548:B567)-ROW(B548)+1)) / (20*21/2)</f>
        <v>17.717674285714285</v>
      </c>
      <c r="J564" s="2">
        <f t="shared" si="66"/>
        <v>17.428254580781307</v>
      </c>
      <c r="K564" s="2">
        <f t="shared" si="68"/>
        <v>16.606864526338441</v>
      </c>
    </row>
    <row r="565" spans="1:11" ht="13.5" x14ac:dyDescent="0.25">
      <c r="A565" s="3">
        <f>TITRES_STAT!B568</f>
        <v>43125</v>
      </c>
      <c r="B565" s="5">
        <f>TITRES_STAT!D568</f>
        <v>17.345199999999998</v>
      </c>
      <c r="C565" s="2">
        <f t="shared" si="61"/>
        <v>0.49899999999999878</v>
      </c>
      <c r="D565" s="2">
        <f t="shared" si="62"/>
        <v>17.247419999999998</v>
      </c>
      <c r="E565" s="2">
        <f t="shared" si="64"/>
        <v>17.69652</v>
      </c>
      <c r="F565" s="2">
        <f t="shared" si="65"/>
        <v>17.733450000000001</v>
      </c>
      <c r="G565" s="2">
        <f t="shared" si="67"/>
        <v>16.279166</v>
      </c>
      <c r="H565" s="2">
        <f t="shared" si="63"/>
        <v>15.440204999999997</v>
      </c>
      <c r="I565" s="2">
        <f t="array" ref="I565">SUMPRODUCT(B549:B568, (ROW(B549:B568)-ROW(B549)+1)) / (20*21/2)</f>
        <v>17.655612857142856</v>
      </c>
      <c r="J565" s="2">
        <f t="shared" si="66"/>
        <v>17.420344620706896</v>
      </c>
      <c r="K565" s="2">
        <f t="shared" si="68"/>
        <v>16.635818858638896</v>
      </c>
    </row>
    <row r="566" spans="1:11" ht="13.5" x14ac:dyDescent="0.25">
      <c r="A566" s="3">
        <f>TITRES_STAT!B569</f>
        <v>43126</v>
      </c>
      <c r="B566" s="5">
        <f>TITRES_STAT!D569</f>
        <v>17.385200000000001</v>
      </c>
      <c r="C566" s="2">
        <f t="shared" si="61"/>
        <v>4.00000000000027E-2</v>
      </c>
      <c r="D566" s="2">
        <f t="shared" si="62"/>
        <v>17.261399999999998</v>
      </c>
      <c r="E566" s="2">
        <f t="shared" si="64"/>
        <v>17.520880000000002</v>
      </c>
      <c r="F566" s="2">
        <f t="shared" si="65"/>
        <v>17.764390000000002</v>
      </c>
      <c r="G566" s="2">
        <f t="shared" si="67"/>
        <v>16.337249999999997</v>
      </c>
      <c r="H566" s="2">
        <f t="shared" si="63"/>
        <v>15.447290999999998</v>
      </c>
      <c r="I566" s="2">
        <f t="array" ref="I566">SUMPRODUCT(B550:B569, (ROW(B550:B569)-ROW(B550)+1)) / (20*21/2)</f>
        <v>17.577579523809526</v>
      </c>
      <c r="J566" s="2">
        <f t="shared" si="66"/>
        <v>17.416997513972905</v>
      </c>
      <c r="K566" s="2">
        <f t="shared" si="68"/>
        <v>16.665206354378547</v>
      </c>
    </row>
    <row r="567" spans="1:11" ht="13.5" x14ac:dyDescent="0.25">
      <c r="A567" s="3">
        <f>TITRES_STAT!B570</f>
        <v>43129</v>
      </c>
      <c r="B567" s="5">
        <f>TITRES_STAT!D570</f>
        <v>17.6646</v>
      </c>
      <c r="C567" s="2">
        <f t="shared" si="61"/>
        <v>0.27939999999999898</v>
      </c>
      <c r="D567" s="2">
        <f t="shared" si="62"/>
        <v>17.321280000000002</v>
      </c>
      <c r="E567" s="2">
        <f t="shared" si="64"/>
        <v>17.430060000000001</v>
      </c>
      <c r="F567" s="2">
        <f t="shared" si="65"/>
        <v>17.787345000000002</v>
      </c>
      <c r="G567" s="2">
        <f t="shared" si="67"/>
        <v>16.400921999999998</v>
      </c>
      <c r="H567" s="2">
        <f t="shared" si="63"/>
        <v>15.455773999999998</v>
      </c>
      <c r="I567" s="2">
        <f t="array" ref="I567">SUMPRODUCT(B551:B570, (ROW(B551:B570)-ROW(B551)+1)) / (20*21/2)</f>
        <v>17.498595714285717</v>
      </c>
      <c r="J567" s="2">
        <f t="shared" si="66"/>
        <v>17.440578703118344</v>
      </c>
      <c r="K567" s="2">
        <f t="shared" si="68"/>
        <v>16.704398262049978</v>
      </c>
    </row>
    <row r="568" spans="1:11" ht="13.5" x14ac:dyDescent="0.25">
      <c r="A568" s="3">
        <f>TITRES_STAT!B571</f>
        <v>43130</v>
      </c>
      <c r="B568" s="5">
        <f>TITRES_STAT!D571</f>
        <v>17.1357</v>
      </c>
      <c r="C568" s="2">
        <f t="shared" si="61"/>
        <v>-0.52890000000000015</v>
      </c>
      <c r="D568" s="2">
        <f t="shared" si="62"/>
        <v>17.275379999999998</v>
      </c>
      <c r="E568" s="2">
        <f t="shared" si="64"/>
        <v>17.341239999999999</v>
      </c>
      <c r="F568" s="2">
        <f t="shared" si="65"/>
        <v>17.785350000000001</v>
      </c>
      <c r="G568" s="2">
        <f t="shared" si="67"/>
        <v>16.454015999999999</v>
      </c>
      <c r="H568" s="2">
        <f t="shared" si="63"/>
        <v>15.461612499999999</v>
      </c>
      <c r="I568" s="2">
        <f t="array" ref="I568">SUMPRODUCT(B552:B571, (ROW(B552:B571)-ROW(B552)+1)) / (20*21/2)</f>
        <v>17.51566142857143</v>
      </c>
      <c r="J568" s="2">
        <f t="shared" si="66"/>
        <v>17.411542636154692</v>
      </c>
      <c r="K568" s="2">
        <f t="shared" si="68"/>
        <v>16.72131205569508</v>
      </c>
    </row>
    <row r="569" spans="1:11" ht="13.5" x14ac:dyDescent="0.25">
      <c r="A569" s="3">
        <f>TITRES_STAT!B572</f>
        <v>43131</v>
      </c>
      <c r="B569" s="5">
        <f>TITRES_STAT!D572</f>
        <v>16.966000000000001</v>
      </c>
      <c r="C569" s="2">
        <f t="shared" si="61"/>
        <v>-0.16969999999999885</v>
      </c>
      <c r="D569" s="2">
        <f t="shared" si="62"/>
        <v>17.299340000000001</v>
      </c>
      <c r="E569" s="2">
        <f t="shared" si="64"/>
        <v>17.288350000000001</v>
      </c>
      <c r="F569" s="2">
        <f t="shared" si="65"/>
        <v>17.79533</v>
      </c>
      <c r="G569" s="2">
        <f t="shared" si="67"/>
        <v>16.503916</v>
      </c>
      <c r="H569" s="2">
        <f t="shared" si="63"/>
        <v>15.468997499999995</v>
      </c>
      <c r="I569" s="2">
        <f t="array" ref="I569">SUMPRODUCT(B553:B572, (ROW(B553:B572)-ROW(B553)+1)) / (20*21/2)</f>
        <v>17.478591428571431</v>
      </c>
      <c r="J569" s="2">
        <f t="shared" si="66"/>
        <v>17.369110004139959</v>
      </c>
      <c r="K569" s="2">
        <f t="shared" si="68"/>
        <v>16.730907661354095</v>
      </c>
    </row>
    <row r="570" spans="1:11" ht="13.5" x14ac:dyDescent="0.25">
      <c r="A570" s="3">
        <f>TITRES_STAT!B573</f>
        <v>43132</v>
      </c>
      <c r="B570" s="5">
        <f>TITRES_STAT!D573</f>
        <v>16.966000000000001</v>
      </c>
      <c r="C570" s="2">
        <f t="shared" si="61"/>
        <v>0</v>
      </c>
      <c r="D570" s="2">
        <f t="shared" si="62"/>
        <v>17.223500000000001</v>
      </c>
      <c r="E570" s="2">
        <f t="shared" si="64"/>
        <v>17.23546</v>
      </c>
      <c r="F570" s="2">
        <f t="shared" si="65"/>
        <v>17.80481</v>
      </c>
      <c r="G570" s="2">
        <f t="shared" si="67"/>
        <v>16.562200000000001</v>
      </c>
      <c r="H570" s="2">
        <f t="shared" si="63"/>
        <v>15.475983499999998</v>
      </c>
      <c r="I570" s="2">
        <f t="array" ref="I570">SUMPRODUCT(B554:B573, (ROW(B554:B573)-ROW(B554)+1)) / (20*21/2)</f>
        <v>17.436533333333333</v>
      </c>
      <c r="J570" s="2">
        <f t="shared" si="66"/>
        <v>17.330718575174249</v>
      </c>
      <c r="K570" s="2">
        <f t="shared" si="68"/>
        <v>16.740126968751973</v>
      </c>
    </row>
    <row r="571" spans="1:11" ht="13.5" x14ac:dyDescent="0.25">
      <c r="A571" s="3">
        <f>TITRES_STAT!B574</f>
        <v>43133</v>
      </c>
      <c r="B571" s="5">
        <f>TITRES_STAT!D574</f>
        <v>17.984000000000002</v>
      </c>
      <c r="C571" s="2">
        <f t="shared" si="61"/>
        <v>1.0180000000000007</v>
      </c>
      <c r="D571" s="2">
        <f t="shared" si="62"/>
        <v>17.343260000000004</v>
      </c>
      <c r="E571" s="2">
        <f t="shared" si="64"/>
        <v>17.302330000000001</v>
      </c>
      <c r="F571" s="2">
        <f t="shared" si="65"/>
        <v>17.844235000000005</v>
      </c>
      <c r="G571" s="2">
        <f t="shared" si="67"/>
        <v>16.634456</v>
      </c>
      <c r="H571" s="2">
        <f t="shared" si="63"/>
        <v>15.488059499999999</v>
      </c>
      <c r="I571" s="2">
        <f t="array" ref="I571">SUMPRODUCT(B555:B574, (ROW(B555:B574)-ROW(B555)+1)) / (20*21/2)</f>
        <v>17.365248095238098</v>
      </c>
      <c r="J571" s="2">
        <f t="shared" si="66"/>
        <v>17.392935853729082</v>
      </c>
      <c r="K571" s="2">
        <f t="shared" si="68"/>
        <v>16.788906303310721</v>
      </c>
    </row>
    <row r="572" spans="1:11" ht="13.5" x14ac:dyDescent="0.25">
      <c r="A572" s="3">
        <f>TITRES_STAT!B575</f>
        <v>43136</v>
      </c>
      <c r="B572" s="5">
        <f>TITRES_STAT!D575</f>
        <v>17.454999999999998</v>
      </c>
      <c r="C572" s="2">
        <f t="shared" si="61"/>
        <v>-0.52900000000000347</v>
      </c>
      <c r="D572" s="2">
        <f t="shared" si="62"/>
        <v>17.301340000000003</v>
      </c>
      <c r="E572" s="2">
        <f t="shared" si="64"/>
        <v>17.311310000000002</v>
      </c>
      <c r="F572" s="2">
        <f t="shared" si="65"/>
        <v>17.806809999999999</v>
      </c>
      <c r="G572" s="2">
        <f t="shared" si="67"/>
        <v>16.696132000000002</v>
      </c>
      <c r="H572" s="2">
        <f t="shared" si="63"/>
        <v>15.497989500000001</v>
      </c>
      <c r="I572" s="2">
        <f t="array" ref="I572">SUMPRODUCT(B556:B575, (ROW(B556:B575)-ROW(B556)+1)) / (20*21/2)</f>
        <v>17.295103333333337</v>
      </c>
      <c r="J572" s="2">
        <f t="shared" si="66"/>
        <v>17.398846724802503</v>
      </c>
      <c r="K572" s="2">
        <f t="shared" si="68"/>
        <v>16.815027624749515</v>
      </c>
    </row>
    <row r="573" spans="1:11" ht="13.5" x14ac:dyDescent="0.25">
      <c r="A573" s="3">
        <f>TITRES_STAT!B576</f>
        <v>43137</v>
      </c>
      <c r="B573" s="5">
        <f>TITRES_STAT!D576</f>
        <v>17.365200000000002</v>
      </c>
      <c r="C573" s="2">
        <f t="shared" si="61"/>
        <v>-8.9799999999996771E-2</v>
      </c>
      <c r="D573" s="2">
        <f t="shared" si="62"/>
        <v>17.347240000000003</v>
      </c>
      <c r="E573" s="2">
        <f t="shared" si="64"/>
        <v>17.311310000000002</v>
      </c>
      <c r="F573" s="2">
        <f t="shared" si="65"/>
        <v>17.714495000000003</v>
      </c>
      <c r="G573" s="2">
        <f t="shared" si="67"/>
        <v>16.756012000000002</v>
      </c>
      <c r="H573" s="2">
        <f t="shared" si="63"/>
        <v>15.5074705</v>
      </c>
      <c r="I573" s="2">
        <f t="array" ref="I573">SUMPRODUCT(B557:B576, (ROW(B557:B576)-ROW(B557)+1)) / (20*21/2)</f>
        <v>17.307364761904761</v>
      </c>
      <c r="J573" s="2">
        <f t="shared" si="66"/>
        <v>17.395642274821313</v>
      </c>
      <c r="K573" s="2">
        <f t="shared" si="68"/>
        <v>16.836603012014237</v>
      </c>
    </row>
    <row r="574" spans="1:11" ht="13.5" x14ac:dyDescent="0.25">
      <c r="A574" s="3">
        <f>TITRES_STAT!B577</f>
        <v>43138</v>
      </c>
      <c r="B574" s="5">
        <f>TITRES_STAT!D577</f>
        <v>16.966000000000001</v>
      </c>
      <c r="C574" s="2">
        <f t="shared" si="61"/>
        <v>-0.39920000000000044</v>
      </c>
      <c r="D574" s="2">
        <f t="shared" si="62"/>
        <v>17.347239999999999</v>
      </c>
      <c r="E574" s="2">
        <f t="shared" si="64"/>
        <v>17.323290000000004</v>
      </c>
      <c r="F574" s="2">
        <f t="shared" si="65"/>
        <v>17.602720000000001</v>
      </c>
      <c r="G574" s="2">
        <f t="shared" si="67"/>
        <v>16.808108000000001</v>
      </c>
      <c r="H574" s="2">
        <f t="shared" si="63"/>
        <v>15.514955499999999</v>
      </c>
      <c r="I574" s="2">
        <f t="array" ref="I574">SUMPRODUCT(B558:B577, (ROW(B558:B577)-ROW(B558)+1)) / (20*21/2)</f>
        <v>17.288878095238097</v>
      </c>
      <c r="J574" s="2">
        <f t="shared" si="66"/>
        <v>17.354723962933569</v>
      </c>
      <c r="K574" s="2">
        <f t="shared" si="68"/>
        <v>16.841677403699954</v>
      </c>
    </row>
    <row r="575" spans="1:11" ht="13.5" x14ac:dyDescent="0.25">
      <c r="A575" s="3">
        <f>TITRES_STAT!B578</f>
        <v>43139</v>
      </c>
      <c r="B575" s="5">
        <f>TITRES_STAT!D578</f>
        <v>16.866199999999999</v>
      </c>
      <c r="C575" s="2">
        <f t="shared" si="61"/>
        <v>-9.9800000000001887E-2</v>
      </c>
      <c r="D575" s="2">
        <f t="shared" si="62"/>
        <v>17.327280000000002</v>
      </c>
      <c r="E575" s="2">
        <f t="shared" si="64"/>
        <v>17.275390000000002</v>
      </c>
      <c r="F575" s="2">
        <f t="shared" si="65"/>
        <v>17.485955000000001</v>
      </c>
      <c r="G575" s="2">
        <f t="shared" si="67"/>
        <v>16.858208000000001</v>
      </c>
      <c r="H575" s="2">
        <f t="shared" si="63"/>
        <v>15.521941499999999</v>
      </c>
      <c r="I575" s="2">
        <f t="array" ref="I575">SUMPRODUCT(B559:B578, (ROW(B559:B578)-ROW(B559)+1)) / (20*21/2)</f>
        <v>17.30061666666667</v>
      </c>
      <c r="J575" s="2">
        <f t="shared" si="66"/>
        <v>17.308197871225609</v>
      </c>
      <c r="K575" s="2">
        <f t="shared" si="68"/>
        <v>16.842639074143094</v>
      </c>
    </row>
    <row r="576" spans="1:11" ht="13.5" x14ac:dyDescent="0.25">
      <c r="A576" s="3">
        <f>TITRES_STAT!B579</f>
        <v>43140</v>
      </c>
      <c r="B576" s="5">
        <f>TITRES_STAT!D579</f>
        <v>17.614699999999999</v>
      </c>
      <c r="C576" s="2">
        <f t="shared" si="61"/>
        <v>0.74849999999999994</v>
      </c>
      <c r="D576" s="2">
        <f t="shared" si="62"/>
        <v>17.253419999999998</v>
      </c>
      <c r="E576" s="2">
        <f t="shared" si="64"/>
        <v>17.298340000000003</v>
      </c>
      <c r="F576" s="2">
        <f t="shared" si="65"/>
        <v>17.409610000000004</v>
      </c>
      <c r="G576" s="2">
        <f t="shared" si="67"/>
        <v>16.923278</v>
      </c>
      <c r="H576" s="2">
        <f t="shared" si="63"/>
        <v>15.532670000000001</v>
      </c>
      <c r="I576" s="2">
        <f t="array" ref="I576">SUMPRODUCT(B560:B579, (ROW(B560:B579)-ROW(B560)+1)) / (20*21/2)</f>
        <v>17.323569047619046</v>
      </c>
      <c r="J576" s="2">
        <f t="shared" si="66"/>
        <v>17.337388550156504</v>
      </c>
      <c r="K576" s="2">
        <f t="shared" si="68"/>
        <v>16.872915973196307</v>
      </c>
    </row>
    <row r="577" spans="1:11" ht="13.5" x14ac:dyDescent="0.25">
      <c r="A577" s="3">
        <f>TITRES_STAT!B580</f>
        <v>43143</v>
      </c>
      <c r="B577" s="5">
        <f>TITRES_STAT!D580</f>
        <v>17.215499999999999</v>
      </c>
      <c r="C577" s="2">
        <f t="shared" si="61"/>
        <v>-0.39920000000000044</v>
      </c>
      <c r="D577" s="2">
        <f t="shared" si="62"/>
        <v>17.20552</v>
      </c>
      <c r="E577" s="2">
        <f t="shared" si="64"/>
        <v>17.253430000000002</v>
      </c>
      <c r="F577" s="2">
        <f t="shared" si="65"/>
        <v>17.341745000000003</v>
      </c>
      <c r="G577" s="2">
        <f t="shared" si="67"/>
        <v>16.980363999999998</v>
      </c>
      <c r="H577" s="2">
        <f t="shared" si="63"/>
        <v>15.539206999999999</v>
      </c>
      <c r="I577" s="2">
        <f t="array" ref="I577">SUMPRODUCT(B561:B580, (ROW(B561:B580)-ROW(B561)+1)) / (20*21/2)</f>
        <v>17.366198095238097</v>
      </c>
      <c r="J577" s="2">
        <f t="shared" si="66"/>
        <v>17.325780116808264</v>
      </c>
      <c r="K577" s="2">
        <f t="shared" si="68"/>
        <v>16.886350640914099</v>
      </c>
    </row>
    <row r="578" spans="1:11" ht="13.5" x14ac:dyDescent="0.25">
      <c r="A578" s="3">
        <f>TITRES_STAT!B581</f>
        <v>43144</v>
      </c>
      <c r="B578" s="5">
        <f>TITRES_STAT!D581</f>
        <v>17.465</v>
      </c>
      <c r="C578" s="2">
        <f t="shared" si="61"/>
        <v>0.24950000000000117</v>
      </c>
      <c r="D578" s="2">
        <f t="shared" si="62"/>
        <v>17.225479999999997</v>
      </c>
      <c r="E578" s="2">
        <f t="shared" si="64"/>
        <v>17.286359999999998</v>
      </c>
      <c r="F578" s="2">
        <f t="shared" si="65"/>
        <v>17.313800000000001</v>
      </c>
      <c r="G578" s="2">
        <f t="shared" si="67"/>
        <v>17.042440000000003</v>
      </c>
      <c r="H578" s="2">
        <f t="shared" si="63"/>
        <v>15.546991499999999</v>
      </c>
      <c r="I578" s="2">
        <f t="array" ref="I578">SUMPRODUCT(B562:B581, (ROW(B562:B581)-ROW(B562)+1)) / (20*21/2)</f>
        <v>17.398039047619044</v>
      </c>
      <c r="J578" s="2">
        <f t="shared" si="66"/>
        <v>17.339039153302714</v>
      </c>
      <c r="K578" s="2">
        <f t="shared" si="68"/>
        <v>16.909042772642955</v>
      </c>
    </row>
    <row r="579" spans="1:11" ht="13.5" x14ac:dyDescent="0.25">
      <c r="A579" s="3">
        <f>TITRES_STAT!B582</f>
        <v>43145</v>
      </c>
      <c r="B579" s="5">
        <f>TITRES_STAT!D582</f>
        <v>17.5548</v>
      </c>
      <c r="C579" s="2">
        <f t="shared" si="61"/>
        <v>8.9800000000000324E-2</v>
      </c>
      <c r="D579" s="2">
        <f t="shared" si="62"/>
        <v>17.343240000000002</v>
      </c>
      <c r="E579" s="2">
        <f t="shared" si="64"/>
        <v>17.345239999999997</v>
      </c>
      <c r="F579" s="2">
        <f t="shared" si="65"/>
        <v>17.316795000000006</v>
      </c>
      <c r="G579" s="2">
        <f t="shared" si="67"/>
        <v>17.114096000000004</v>
      </c>
      <c r="H579" s="2">
        <f t="shared" si="63"/>
        <v>15.555224999999998</v>
      </c>
      <c r="I579" s="2">
        <f t="array" ref="I579">SUMPRODUCT(B563:B582, (ROW(B563:B582)-ROW(B563)+1)) / (20*21/2)</f>
        <v>17.428216666666668</v>
      </c>
      <c r="J579" s="2">
        <f t="shared" si="66"/>
        <v>17.35958780536912</v>
      </c>
      <c r="K579" s="2">
        <f t="shared" si="68"/>
        <v>16.934366585480486</v>
      </c>
    </row>
    <row r="580" spans="1:11" ht="13.5" x14ac:dyDescent="0.25">
      <c r="A580" s="3">
        <f>TITRES_STAT!B583</f>
        <v>43146</v>
      </c>
      <c r="B580" s="5">
        <f>TITRES_STAT!D583</f>
        <v>17.764399999999998</v>
      </c>
      <c r="C580" s="2">
        <f t="shared" ref="C580:C643" si="69">B580-B579</f>
        <v>0.20959999999999823</v>
      </c>
      <c r="D580" s="2">
        <f t="shared" si="62"/>
        <v>17.522879999999997</v>
      </c>
      <c r="E580" s="2">
        <f t="shared" si="64"/>
        <v>17.425080000000001</v>
      </c>
      <c r="F580" s="2">
        <f t="shared" si="65"/>
        <v>17.330270000000006</v>
      </c>
      <c r="G580" s="2">
        <f t="shared" si="67"/>
        <v>17.173378</v>
      </c>
      <c r="H580" s="2">
        <f t="shared" si="63"/>
        <v>15.564206999999996</v>
      </c>
      <c r="I580" s="2">
        <f t="array" ref="I580">SUMPRODUCT(B564:B583, (ROW(B564:B583)-ROW(B564)+1)) / (20*21/2)</f>
        <v>17.484530476190475</v>
      </c>
      <c r="J580" s="2">
        <f t="shared" si="66"/>
        <v>17.398141347714919</v>
      </c>
      <c r="K580" s="2">
        <f t="shared" si="68"/>
        <v>16.966916915461645</v>
      </c>
    </row>
    <row r="581" spans="1:11" ht="13.5" x14ac:dyDescent="0.25">
      <c r="A581" s="3">
        <f>TITRES_STAT!B584</f>
        <v>43147</v>
      </c>
      <c r="B581" s="5">
        <f>TITRES_STAT!D584</f>
        <v>17.6646</v>
      </c>
      <c r="C581" s="2">
        <f t="shared" si="69"/>
        <v>-9.9799999999998334E-2</v>
      </c>
      <c r="D581" s="2">
        <f t="shared" si="62"/>
        <v>17.532859999999999</v>
      </c>
      <c r="E581" s="2">
        <f t="shared" si="64"/>
        <v>17.393139999999999</v>
      </c>
      <c r="F581" s="2">
        <f t="shared" si="65"/>
        <v>17.347735</v>
      </c>
      <c r="G581" s="2">
        <f t="shared" si="67"/>
        <v>17.217490000000002</v>
      </c>
      <c r="H581" s="2">
        <f t="shared" si="63"/>
        <v>15.572689999999998</v>
      </c>
      <c r="I581" s="2">
        <f t="array" ref="I581">SUMPRODUCT(B565:B584, (ROW(B565:B584)-ROW(B565)+1)) / (20*21/2)</f>
        <v>17.554202380952383</v>
      </c>
      <c r="J581" s="2">
        <f t="shared" si="66"/>
        <v>17.42351836221826</v>
      </c>
      <c r="K581" s="2">
        <f t="shared" si="68"/>
        <v>16.994277036423934</v>
      </c>
    </row>
    <row r="582" spans="1:11" ht="13.5" x14ac:dyDescent="0.25">
      <c r="A582" s="3">
        <f>TITRES_STAT!B585</f>
        <v>43150</v>
      </c>
      <c r="B582" s="5">
        <f>TITRES_STAT!D585</f>
        <v>17.6646</v>
      </c>
      <c r="C582" s="2">
        <f t="shared" si="69"/>
        <v>0</v>
      </c>
      <c r="D582" s="2">
        <f t="shared" ref="D582:D645" si="70">AVERAGE(B578:B582)</f>
        <v>17.622680000000003</v>
      </c>
      <c r="E582" s="2">
        <f t="shared" si="64"/>
        <v>17.414100000000001</v>
      </c>
      <c r="F582" s="2">
        <f t="shared" si="65"/>
        <v>17.362705000000002</v>
      </c>
      <c r="G582" s="2">
        <f t="shared" si="67"/>
        <v>17.243038000000002</v>
      </c>
      <c r="H582" s="2">
        <f t="shared" si="63"/>
        <v>15.581172999999996</v>
      </c>
      <c r="I582" s="2">
        <f t="array" ref="I582">SUMPRODUCT(B566:B585, (ROW(B566:B585)-ROW(B566)+1)) / (20*21/2)</f>
        <v>17.60258142857143</v>
      </c>
      <c r="J582" s="2">
        <f t="shared" si="66"/>
        <v>17.446478518197473</v>
      </c>
      <c r="K582" s="2">
        <f t="shared" si="68"/>
        <v>17.020564211466134</v>
      </c>
    </row>
    <row r="583" spans="1:11" ht="13.5" x14ac:dyDescent="0.25">
      <c r="A583" s="3">
        <f>TITRES_STAT!B586</f>
        <v>43151</v>
      </c>
      <c r="B583" s="5">
        <f>TITRES_STAT!D586</f>
        <v>17.954000000000001</v>
      </c>
      <c r="C583" s="2">
        <f t="shared" si="69"/>
        <v>0.28940000000000055</v>
      </c>
      <c r="D583" s="2">
        <f t="shared" si="70"/>
        <v>17.720479999999998</v>
      </c>
      <c r="E583" s="2">
        <f t="shared" si="64"/>
        <v>17.47298</v>
      </c>
      <c r="F583" s="2">
        <f t="shared" si="65"/>
        <v>17.392145000000003</v>
      </c>
      <c r="G583" s="2">
        <f t="shared" si="67"/>
        <v>17.263596000000003</v>
      </c>
      <c r="H583" s="2">
        <f t="shared" si="63"/>
        <v>15.591102999999999</v>
      </c>
      <c r="I583" s="2">
        <f t="array" ref="I583">SUMPRODUCT(B567:B586, (ROW(B567:B586)-ROW(B567)+1)) / (20*21/2)</f>
        <v>17.663223333333331</v>
      </c>
      <c r="J583" s="2">
        <f t="shared" si="66"/>
        <v>17.494813897416762</v>
      </c>
      <c r="K583" s="2">
        <f t="shared" si="68"/>
        <v>17.057169536506677</v>
      </c>
    </row>
    <row r="584" spans="1:11" ht="13.5" x14ac:dyDescent="0.25">
      <c r="A584" s="3">
        <f>TITRES_STAT!B587</f>
        <v>43152</v>
      </c>
      <c r="B584" s="5">
        <f>TITRES_STAT!D587</f>
        <v>18.123699999999999</v>
      </c>
      <c r="C584" s="2">
        <f t="shared" si="69"/>
        <v>0.16969999999999885</v>
      </c>
      <c r="D584" s="2">
        <f t="shared" si="70"/>
        <v>17.83426</v>
      </c>
      <c r="E584" s="2">
        <f t="shared" si="64"/>
        <v>17.588749999999997</v>
      </c>
      <c r="F584" s="2">
        <f t="shared" si="65"/>
        <v>17.456020000000002</v>
      </c>
      <c r="G584" s="2">
        <f t="shared" si="67"/>
        <v>17.297928000000002</v>
      </c>
      <c r="H584" s="2">
        <f t="shared" si="63"/>
        <v>15.601881499999998</v>
      </c>
      <c r="I584" s="2">
        <f t="array" ref="I584">SUMPRODUCT(B568:B587, (ROW(B568:B587)-ROW(B568)+1)) / (20*21/2)</f>
        <v>17.648110476190475</v>
      </c>
      <c r="J584" s="2">
        <f t="shared" si="66"/>
        <v>17.5547078119485</v>
      </c>
      <c r="K584" s="2">
        <f t="shared" si="68"/>
        <v>17.098994260565238</v>
      </c>
    </row>
    <row r="585" spans="1:11" ht="13.5" x14ac:dyDescent="0.25">
      <c r="A585" s="3">
        <f>TITRES_STAT!B588</f>
        <v>43153</v>
      </c>
      <c r="B585" s="5">
        <f>TITRES_STAT!D588</f>
        <v>17.963999999999999</v>
      </c>
      <c r="C585" s="2">
        <f t="shared" si="69"/>
        <v>-0.15970000000000084</v>
      </c>
      <c r="D585" s="2">
        <f t="shared" si="70"/>
        <v>17.874180000000003</v>
      </c>
      <c r="E585" s="2">
        <f t="shared" si="64"/>
        <v>17.698529999999998</v>
      </c>
      <c r="F585" s="2">
        <f t="shared" si="65"/>
        <v>17.486960000000003</v>
      </c>
      <c r="G585" s="2">
        <f t="shared" si="67"/>
        <v>17.320084000000005</v>
      </c>
      <c r="H585" s="2">
        <f t="shared" si="63"/>
        <v>15.611861499999998</v>
      </c>
      <c r="I585" s="2">
        <f t="array" ref="I585">SUMPRODUCT(B569:B588, (ROW(B569:B588)-ROW(B569)+1)) / (20*21/2)</f>
        <v>17.647728095238094</v>
      </c>
      <c r="J585" s="2">
        <f t="shared" si="66"/>
        <v>17.593688020334358</v>
      </c>
      <c r="K585" s="2">
        <f t="shared" si="68"/>
        <v>17.132916054268563</v>
      </c>
    </row>
    <row r="586" spans="1:11" ht="13.5" x14ac:dyDescent="0.25">
      <c r="A586" s="3">
        <f>TITRES_STAT!B589</f>
        <v>43154</v>
      </c>
      <c r="B586" s="5">
        <f>TITRES_STAT!D589</f>
        <v>18.123699999999999</v>
      </c>
      <c r="C586" s="2">
        <f t="shared" si="69"/>
        <v>0.15970000000000084</v>
      </c>
      <c r="D586" s="2">
        <f t="shared" si="70"/>
        <v>17.966000000000001</v>
      </c>
      <c r="E586" s="2">
        <f t="shared" si="64"/>
        <v>17.74943</v>
      </c>
      <c r="F586" s="2">
        <f t="shared" si="65"/>
        <v>17.523885</v>
      </c>
      <c r="G586" s="2">
        <f t="shared" si="67"/>
        <v>17.345434000000001</v>
      </c>
      <c r="H586" s="2">
        <f t="shared" ref="H586:H649" si="71">AVERAGE(B387:B586)</f>
        <v>15.622639999999999</v>
      </c>
      <c r="I586" s="2">
        <f t="array" ref="I586">SUMPRODUCT(B570:B589, (ROW(B570:B589)-ROW(B570)+1)) / (20*21/2)</f>
        <v>17.645587619047621</v>
      </c>
      <c r="J586" s="2">
        <f t="shared" si="66"/>
        <v>17.644165351731086</v>
      </c>
      <c r="K586" s="2">
        <f t="shared" si="68"/>
        <v>17.17177032665019</v>
      </c>
    </row>
    <row r="587" spans="1:11" ht="13.5" x14ac:dyDescent="0.25">
      <c r="A587" s="3">
        <f>TITRES_STAT!B590</f>
        <v>43157</v>
      </c>
      <c r="B587" s="5">
        <f>TITRES_STAT!D590</f>
        <v>17.365200000000002</v>
      </c>
      <c r="C587" s="2">
        <f t="shared" si="69"/>
        <v>-0.75849999999999795</v>
      </c>
      <c r="D587" s="2">
        <f t="shared" si="70"/>
        <v>17.906120000000001</v>
      </c>
      <c r="E587" s="2">
        <f t="shared" si="64"/>
        <v>17.764400000000002</v>
      </c>
      <c r="F587" s="2">
        <f t="shared" si="65"/>
        <v>17.508914999999998</v>
      </c>
      <c r="G587" s="2">
        <f t="shared" si="67"/>
        <v>17.355613999999999</v>
      </c>
      <c r="H587" s="2">
        <f t="shared" si="71"/>
        <v>15.628129000000001</v>
      </c>
      <c r="I587" s="2">
        <f t="array" ref="I587">SUMPRODUCT(B571:B590, (ROW(B571:B590)-ROW(B571)+1)) / (20*21/2)</f>
        <v>17.607614285714288</v>
      </c>
      <c r="J587" s="2">
        <f t="shared" si="66"/>
        <v>17.617597222994792</v>
      </c>
      <c r="K587" s="2">
        <f t="shared" si="68"/>
        <v>17.179355804036454</v>
      </c>
    </row>
    <row r="588" spans="1:11" ht="13.5" x14ac:dyDescent="0.25">
      <c r="A588" s="3">
        <f>TITRES_STAT!B591</f>
        <v>43158</v>
      </c>
      <c r="B588" s="5">
        <f>TITRES_STAT!D591</f>
        <v>17.504899999999999</v>
      </c>
      <c r="C588" s="2">
        <f t="shared" si="69"/>
        <v>0.13969999999999771</v>
      </c>
      <c r="D588" s="2">
        <f t="shared" si="70"/>
        <v>17.816300000000002</v>
      </c>
      <c r="E588" s="2">
        <f t="shared" ref="E588:E651" si="72">AVERAGE(B579:B588)</f>
        <v>17.768389999999997</v>
      </c>
      <c r="F588" s="2">
        <f t="shared" si="65"/>
        <v>17.527374999999999</v>
      </c>
      <c r="G588" s="2">
        <f t="shared" si="67"/>
        <v>17.378568000000001</v>
      </c>
      <c r="H588" s="2">
        <f t="shared" si="71"/>
        <v>15.634316500000002</v>
      </c>
      <c r="I588" s="2">
        <f t="array" ref="I588">SUMPRODUCT(B572:B591, (ROW(B572:B591)-ROW(B572)+1)) / (20*21/2)</f>
        <v>17.568738095238096</v>
      </c>
      <c r="J588" s="2">
        <f t="shared" si="66"/>
        <v>17.606864154138144</v>
      </c>
      <c r="K588" s="2">
        <f t="shared" si="68"/>
        <v>17.192122243093849</v>
      </c>
    </row>
    <row r="589" spans="1:11" ht="13.5" x14ac:dyDescent="0.25">
      <c r="A589" s="3">
        <f>TITRES_STAT!B592</f>
        <v>43159</v>
      </c>
      <c r="B589" s="5">
        <f>TITRES_STAT!D592</f>
        <v>17.504899999999999</v>
      </c>
      <c r="C589" s="2">
        <f t="shared" si="69"/>
        <v>0</v>
      </c>
      <c r="D589" s="2">
        <f t="shared" si="70"/>
        <v>17.692539999999997</v>
      </c>
      <c r="E589" s="2">
        <f t="shared" si="72"/>
        <v>17.763399999999997</v>
      </c>
      <c r="F589" s="2">
        <f t="shared" si="65"/>
        <v>17.554320000000001</v>
      </c>
      <c r="G589" s="2">
        <f t="shared" si="67"/>
        <v>17.401522000000003</v>
      </c>
      <c r="H589" s="2">
        <f t="shared" si="71"/>
        <v>15.641053000000005</v>
      </c>
      <c r="I589" s="2">
        <f t="array" ref="I589">SUMPRODUCT(B573:B592, (ROW(B573:B592)-ROW(B573)+1)) / (20*21/2)</f>
        <v>17.533806666666667</v>
      </c>
      <c r="J589" s="2">
        <f t="shared" si="66"/>
        <v>17.597153282315464</v>
      </c>
      <c r="K589" s="2">
        <f t="shared" si="68"/>
        <v>17.204388037482328</v>
      </c>
    </row>
    <row r="590" spans="1:11" ht="13.5" x14ac:dyDescent="0.25">
      <c r="A590" s="3">
        <f>TITRES_STAT!B593</f>
        <v>43160</v>
      </c>
      <c r="B590" s="5">
        <f>TITRES_STAT!D593</f>
        <v>17.1556</v>
      </c>
      <c r="C590" s="2">
        <f t="shared" si="69"/>
        <v>-0.3492999999999995</v>
      </c>
      <c r="D590" s="2">
        <f t="shared" si="70"/>
        <v>17.530860000000001</v>
      </c>
      <c r="E590" s="2">
        <f t="shared" si="72"/>
        <v>17.70252</v>
      </c>
      <c r="F590" s="2">
        <f t="shared" si="65"/>
        <v>17.563800000000004</v>
      </c>
      <c r="G590" s="2">
        <f t="shared" si="67"/>
        <v>17.42727</v>
      </c>
      <c r="H590" s="2">
        <f t="shared" si="71"/>
        <v>15.645993000000006</v>
      </c>
      <c r="I590" s="2">
        <f t="array" ref="I590">SUMPRODUCT(B574:B593, (ROW(B574:B593)-ROW(B574)+1)) / (20*21/2)</f>
        <v>17.517415238095239</v>
      </c>
      <c r="J590" s="2">
        <f t="shared" si="66"/>
        <v>17.555100588761611</v>
      </c>
      <c r="K590" s="2">
        <f t="shared" si="68"/>
        <v>17.202474781110475</v>
      </c>
    </row>
    <row r="591" spans="1:11" ht="13.5" x14ac:dyDescent="0.25">
      <c r="A591" s="3">
        <f>TITRES_STAT!B594</f>
        <v>43161</v>
      </c>
      <c r="B591" s="5">
        <f>TITRES_STAT!D594</f>
        <v>17.1556</v>
      </c>
      <c r="C591" s="2">
        <f t="shared" si="69"/>
        <v>0</v>
      </c>
      <c r="D591" s="2">
        <f t="shared" si="70"/>
        <v>17.337239999999998</v>
      </c>
      <c r="E591" s="2">
        <f t="shared" si="72"/>
        <v>17.651619999999998</v>
      </c>
      <c r="F591" s="2">
        <f t="shared" si="65"/>
        <v>17.522380000000002</v>
      </c>
      <c r="G591" s="2">
        <f t="shared" si="67"/>
        <v>17.456412000000004</v>
      </c>
      <c r="H591" s="2">
        <f t="shared" si="71"/>
        <v>15.651931000000008</v>
      </c>
      <c r="I591" s="2">
        <f t="array" ref="I591">SUMPRODUCT(B575:B594, (ROW(B575:B594)-ROW(B575)+1)) / (20*21/2)</f>
        <v>17.448889999999999</v>
      </c>
      <c r="J591" s="2">
        <f t="shared" si="66"/>
        <v>17.517052913641457</v>
      </c>
      <c r="K591" s="2">
        <f t="shared" si="68"/>
        <v>17.200636554400262</v>
      </c>
    </row>
    <row r="592" spans="1:11" ht="13.5" x14ac:dyDescent="0.25">
      <c r="A592" s="3">
        <f>TITRES_STAT!B595</f>
        <v>43164</v>
      </c>
      <c r="B592" s="5">
        <f>TITRES_STAT!D595</f>
        <v>17.1556</v>
      </c>
      <c r="C592" s="2">
        <f t="shared" si="69"/>
        <v>0</v>
      </c>
      <c r="D592" s="2">
        <f t="shared" si="70"/>
        <v>17.295319999999997</v>
      </c>
      <c r="E592" s="2">
        <f t="shared" si="72"/>
        <v>17.600719999999999</v>
      </c>
      <c r="F592" s="2">
        <f t="shared" si="65"/>
        <v>17.50741</v>
      </c>
      <c r="G592" s="2">
        <f t="shared" si="67"/>
        <v>17.485354000000005</v>
      </c>
      <c r="H592" s="2">
        <f t="shared" si="71"/>
        <v>15.657869000000007</v>
      </c>
      <c r="I592" s="2">
        <f t="array" ref="I592">SUMPRODUCT(B576:B595, (ROW(B576:B595)-ROW(B576)+1)) / (20*21/2)</f>
        <v>17.38311523809524</v>
      </c>
      <c r="J592" s="2">
        <f t="shared" si="66"/>
        <v>17.482628826627984</v>
      </c>
      <c r="K592" s="2">
        <f t="shared" si="68"/>
        <v>17.198870415012017</v>
      </c>
    </row>
    <row r="593" spans="1:11" ht="13.5" x14ac:dyDescent="0.25">
      <c r="A593" s="3">
        <f>TITRES_STAT!B596</f>
        <v>43165</v>
      </c>
      <c r="B593" s="5">
        <f>TITRES_STAT!D596</f>
        <v>17.3353</v>
      </c>
      <c r="C593" s="2">
        <f t="shared" si="69"/>
        <v>0.17970000000000041</v>
      </c>
      <c r="D593" s="2">
        <f t="shared" si="70"/>
        <v>17.261400000000002</v>
      </c>
      <c r="E593" s="2">
        <f t="shared" si="72"/>
        <v>17.538849999999996</v>
      </c>
      <c r="F593" s="2">
        <f t="shared" si="65"/>
        <v>17.505915000000002</v>
      </c>
      <c r="G593" s="2">
        <f t="shared" si="67"/>
        <v>17.522680000000001</v>
      </c>
      <c r="H593" s="2">
        <f t="shared" si="71"/>
        <v>15.664705500000011</v>
      </c>
      <c r="I593" s="2">
        <f t="array" ref="I593">SUMPRODUCT(B577:B596, (ROW(B577:B596)-ROW(B577)+1)) / (20*21/2)</f>
        <v>17.34994</v>
      </c>
      <c r="J593" s="2">
        <f t="shared" si="66"/>
        <v>17.468597509806273</v>
      </c>
      <c r="K593" s="2">
        <f t="shared" si="68"/>
        <v>17.204220594815467</v>
      </c>
    </row>
    <row r="594" spans="1:11" ht="13.5" x14ac:dyDescent="0.25">
      <c r="A594" s="3">
        <f>TITRES_STAT!B597</f>
        <v>43166</v>
      </c>
      <c r="B594" s="5">
        <f>TITRES_STAT!D597</f>
        <v>16.7864</v>
      </c>
      <c r="C594" s="2">
        <f t="shared" si="69"/>
        <v>-0.54889999999999972</v>
      </c>
      <c r="D594" s="2">
        <f t="shared" si="70"/>
        <v>17.117699999999999</v>
      </c>
      <c r="E594" s="2">
        <f t="shared" si="72"/>
        <v>17.405119999999993</v>
      </c>
      <c r="F594" s="2">
        <f t="shared" si="65"/>
        <v>17.496935000000001</v>
      </c>
      <c r="G594" s="2">
        <f t="shared" si="67"/>
        <v>17.539248000000001</v>
      </c>
      <c r="H594" s="2">
        <f t="shared" si="71"/>
        <v>15.668797500000009</v>
      </c>
      <c r="I594" s="2">
        <f t="array" ref="I594">SUMPRODUCT(B578:B597, (ROW(B578:B597)-ROW(B578)+1)) / (20*21/2)</f>
        <v>17.318998571428573</v>
      </c>
      <c r="J594" s="2">
        <f t="shared" si="66"/>
        <v>17.403626318396153</v>
      </c>
      <c r="K594" s="2">
        <f t="shared" si="68"/>
        <v>17.187835473450157</v>
      </c>
    </row>
    <row r="595" spans="1:11" ht="13.5" x14ac:dyDescent="0.25">
      <c r="A595" s="3">
        <f>TITRES_STAT!B598</f>
        <v>43167</v>
      </c>
      <c r="B595" s="5">
        <f>TITRES_STAT!D598</f>
        <v>16.8063</v>
      </c>
      <c r="C595" s="2">
        <f t="shared" si="69"/>
        <v>1.9899999999999807E-2</v>
      </c>
      <c r="D595" s="2">
        <f t="shared" si="70"/>
        <v>17.047840000000001</v>
      </c>
      <c r="E595" s="2">
        <f t="shared" si="72"/>
        <v>17.289349999999999</v>
      </c>
      <c r="F595" s="2">
        <f t="shared" si="65"/>
        <v>17.493940000000002</v>
      </c>
      <c r="G595" s="2">
        <f t="shared" si="67"/>
        <v>17.546033999999999</v>
      </c>
      <c r="H595" s="2">
        <f t="shared" si="71"/>
        <v>15.672989000000008</v>
      </c>
      <c r="I595" s="2">
        <f t="array" ref="I595">SUMPRODUCT(B579:B598, (ROW(B579:B598)-ROW(B579)+1)) / (20*21/2)</f>
        <v>17.284589999999998</v>
      </c>
      <c r="J595" s="2">
        <f t="shared" si="66"/>
        <v>17.346738097596521</v>
      </c>
      <c r="K595" s="2">
        <f t="shared" si="68"/>
        <v>17.17287329802074</v>
      </c>
    </row>
    <row r="596" spans="1:11" ht="13.5" x14ac:dyDescent="0.25">
      <c r="A596" s="3">
        <f>TITRES_STAT!B599</f>
        <v>43168</v>
      </c>
      <c r="B596" s="5">
        <f>TITRES_STAT!D599</f>
        <v>17.145600000000002</v>
      </c>
      <c r="C596" s="2">
        <f t="shared" si="69"/>
        <v>0.33930000000000149</v>
      </c>
      <c r="D596" s="2">
        <f t="shared" si="70"/>
        <v>17.045839999999998</v>
      </c>
      <c r="E596" s="2">
        <f t="shared" si="72"/>
        <v>17.191539999999996</v>
      </c>
      <c r="F596" s="2">
        <f t="shared" ref="F596:F659" si="73">AVERAGE(B577:B596)</f>
        <v>17.470485000000004</v>
      </c>
      <c r="G596" s="2">
        <f t="shared" si="67"/>
        <v>17.553617999999997</v>
      </c>
      <c r="H596" s="2">
        <f t="shared" si="71"/>
        <v>15.678877000000009</v>
      </c>
      <c r="I596" s="2">
        <f t="array" ref="I596">SUMPRODUCT(B580:B599, (ROW(B580:B599)-ROW(B580)+1)) / (20*21/2)</f>
        <v>17.254749523809519</v>
      </c>
      <c r="J596" s="2">
        <f t="shared" si="66"/>
        <v>17.327582088301615</v>
      </c>
      <c r="K596" s="2">
        <f t="shared" si="68"/>
        <v>17.171803756921889</v>
      </c>
    </row>
    <row r="597" spans="1:11" ht="13.5" x14ac:dyDescent="0.25">
      <c r="A597" s="3">
        <f>TITRES_STAT!B600</f>
        <v>43171</v>
      </c>
      <c r="B597" s="5">
        <f>TITRES_STAT!D600</f>
        <v>17.145600000000002</v>
      </c>
      <c r="C597" s="2">
        <f t="shared" si="69"/>
        <v>0</v>
      </c>
      <c r="D597" s="2">
        <f t="shared" si="70"/>
        <v>17.043839999999999</v>
      </c>
      <c r="E597" s="2">
        <f t="shared" si="72"/>
        <v>17.16958</v>
      </c>
      <c r="F597" s="2">
        <f t="shared" si="73"/>
        <v>17.466990000000003</v>
      </c>
      <c r="G597" s="2">
        <f t="shared" si="67"/>
        <v>17.552419999999998</v>
      </c>
      <c r="H597" s="2">
        <f t="shared" si="71"/>
        <v>15.684765000000006</v>
      </c>
      <c r="I597" s="2">
        <f t="array" ref="I597">SUMPRODUCT(B581:B600, (ROW(B581:B600)-ROW(B581)+1)) / (20*21/2)</f>
        <v>17.226904761904759</v>
      </c>
      <c r="J597" s="2">
        <f t="shared" ref="J597:J660" si="74">$J$4*B597+J596*(1-$J$4)</f>
        <v>17.310250460844319</v>
      </c>
      <c r="K597" s="2">
        <f t="shared" si="68"/>
        <v>17.170776158611229</v>
      </c>
    </row>
    <row r="598" spans="1:11" ht="13.5" x14ac:dyDescent="0.25">
      <c r="A598" s="3">
        <f>TITRES_STAT!B601</f>
        <v>43172</v>
      </c>
      <c r="B598" s="5">
        <f>TITRES_STAT!D601</f>
        <v>17.105699999999999</v>
      </c>
      <c r="C598" s="2">
        <f t="shared" si="69"/>
        <v>-3.9900000000002933E-2</v>
      </c>
      <c r="D598" s="2">
        <f t="shared" si="70"/>
        <v>16.997920000000001</v>
      </c>
      <c r="E598" s="2">
        <f t="shared" si="72"/>
        <v>17.129660000000001</v>
      </c>
      <c r="F598" s="2">
        <f t="shared" si="73"/>
        <v>17.449024999999999</v>
      </c>
      <c r="G598" s="2">
        <f t="shared" si="67"/>
        <v>17.551021999999996</v>
      </c>
      <c r="H598" s="2">
        <f t="shared" si="71"/>
        <v>15.690453500000007</v>
      </c>
      <c r="I598" s="2">
        <f t="array" ref="I598">SUMPRODUCT(B582:B601, (ROW(B582:B601)-ROW(B582)+1)) / (20*21/2)</f>
        <v>17.19254904761905</v>
      </c>
      <c r="J598" s="2">
        <f t="shared" si="74"/>
        <v>17.29076946457343</v>
      </c>
      <c r="K598" s="2">
        <f t="shared" si="68"/>
        <v>17.168224152391179</v>
      </c>
    </row>
    <row r="599" spans="1:11" ht="13.5" x14ac:dyDescent="0.25">
      <c r="A599" s="3">
        <f>TITRES_STAT!B602</f>
        <v>43173</v>
      </c>
      <c r="B599" s="5">
        <f>TITRES_STAT!D602</f>
        <v>17.1357</v>
      </c>
      <c r="C599" s="2">
        <f t="shared" si="69"/>
        <v>3.0000000000001137E-2</v>
      </c>
      <c r="D599" s="2">
        <f t="shared" si="70"/>
        <v>17.067780000000003</v>
      </c>
      <c r="E599" s="2">
        <f t="shared" si="72"/>
        <v>17.092739999999999</v>
      </c>
      <c r="F599" s="2">
        <f t="shared" si="73"/>
        <v>17.428069999999998</v>
      </c>
      <c r="G599" s="2">
        <f t="shared" si="67"/>
        <v>17.558407999999996</v>
      </c>
      <c r="H599" s="2">
        <f t="shared" si="71"/>
        <v>15.696292000000007</v>
      </c>
      <c r="I599" s="2">
        <f t="array" ref="I599">SUMPRODUCT(B583:B602, (ROW(B583:B602)-ROW(B583)+1)) / (20*21/2)</f>
        <v>17.156434761904762</v>
      </c>
      <c r="J599" s="2">
        <f t="shared" si="74"/>
        <v>17.276000944137863</v>
      </c>
      <c r="K599" s="2">
        <f t="shared" si="68"/>
        <v>17.166948695434666</v>
      </c>
    </row>
    <row r="600" spans="1:11" ht="13.5" x14ac:dyDescent="0.25">
      <c r="A600" s="3">
        <f>TITRES_STAT!B603</f>
        <v>43174</v>
      </c>
      <c r="B600" s="5">
        <f>TITRES_STAT!D603</f>
        <v>17.1357</v>
      </c>
      <c r="C600" s="2">
        <f t="shared" si="69"/>
        <v>0</v>
      </c>
      <c r="D600" s="2">
        <f t="shared" si="70"/>
        <v>17.133659999999999</v>
      </c>
      <c r="E600" s="2">
        <f t="shared" si="72"/>
        <v>17.090749999999996</v>
      </c>
      <c r="F600" s="2">
        <f t="shared" si="73"/>
        <v>17.396634999999996</v>
      </c>
      <c r="G600" s="2">
        <f t="shared" si="67"/>
        <v>17.565593999999997</v>
      </c>
      <c r="H600" s="2">
        <f t="shared" si="71"/>
        <v>15.704525500000006</v>
      </c>
      <c r="I600" s="2">
        <f t="array" ref="I600">SUMPRODUCT(B584:B603, (ROW(B584:B603)-ROW(B584)+1)) / (20*21/2)</f>
        <v>17.101685238095239</v>
      </c>
      <c r="J600" s="2">
        <f t="shared" si="74"/>
        <v>17.262638949458065</v>
      </c>
      <c r="K600" s="2">
        <f t="shared" si="68"/>
        <v>17.165723256398014</v>
      </c>
    </row>
    <row r="601" spans="1:11" ht="13.5" x14ac:dyDescent="0.25">
      <c r="A601" s="3">
        <f>TITRES_STAT!B604</f>
        <v>43175</v>
      </c>
      <c r="B601" s="5">
        <f>TITRES_STAT!D604</f>
        <v>17.035900000000002</v>
      </c>
      <c r="C601" s="2">
        <f t="shared" si="69"/>
        <v>-9.9799999999998334E-2</v>
      </c>
      <c r="D601" s="2">
        <f t="shared" si="70"/>
        <v>17.111719999999998</v>
      </c>
      <c r="E601" s="2">
        <f t="shared" si="72"/>
        <v>17.078779999999998</v>
      </c>
      <c r="F601" s="2">
        <f t="shared" si="73"/>
        <v>17.365199999999994</v>
      </c>
      <c r="G601" s="2">
        <f t="shared" si="67"/>
        <v>17.562401999999999</v>
      </c>
      <c r="H601" s="2">
        <f t="shared" si="71"/>
        <v>15.715553500000006</v>
      </c>
      <c r="I601" s="2">
        <f t="array" ref="I601">SUMPRODUCT(B585:B604, (ROW(B585:B604)-ROW(B585)+1)) / (20*21/2)</f>
        <v>17.074505238095242</v>
      </c>
      <c r="J601" s="2">
        <f t="shared" si="74"/>
        <v>17.241044763795394</v>
      </c>
      <c r="K601" s="2">
        <f t="shared" si="68"/>
        <v>17.160632148303975</v>
      </c>
    </row>
    <row r="602" spans="1:11" ht="13.5" x14ac:dyDescent="0.25">
      <c r="A602" s="3">
        <f>TITRES_STAT!B605</f>
        <v>43178</v>
      </c>
      <c r="B602" s="5">
        <f>TITRES_STAT!D605</f>
        <v>16.986000000000001</v>
      </c>
      <c r="C602" s="2">
        <f t="shared" si="69"/>
        <v>-4.9900000000000944E-2</v>
      </c>
      <c r="D602" s="2">
        <f t="shared" si="70"/>
        <v>17.079799999999999</v>
      </c>
      <c r="E602" s="2">
        <f t="shared" si="72"/>
        <v>17.061819999999997</v>
      </c>
      <c r="F602" s="2">
        <f t="shared" si="73"/>
        <v>17.33127</v>
      </c>
      <c r="G602" s="2">
        <f t="shared" si="67"/>
        <v>17.538052</v>
      </c>
      <c r="H602" s="2">
        <f t="shared" si="71"/>
        <v>15.726332000000005</v>
      </c>
      <c r="I602" s="2">
        <f t="array" ref="I602">SUMPRODUCT(B586:B605, (ROW(B586:B605)-ROW(B586)+1)) / (20*21/2)</f>
        <v>17.049885714285715</v>
      </c>
      <c r="J602" s="2">
        <f t="shared" si="74"/>
        <v>17.216754786291069</v>
      </c>
      <c r="K602" s="2">
        <f t="shared" si="68"/>
        <v>17.153783828762641</v>
      </c>
    </row>
    <row r="603" spans="1:11" ht="13.5" x14ac:dyDescent="0.25">
      <c r="A603" s="3">
        <f>TITRES_STAT!B606</f>
        <v>43180</v>
      </c>
      <c r="B603" s="5">
        <f>TITRES_STAT!D606</f>
        <v>16.756399999999999</v>
      </c>
      <c r="C603" s="2">
        <f t="shared" si="69"/>
        <v>-0.22960000000000136</v>
      </c>
      <c r="D603" s="2">
        <f t="shared" si="70"/>
        <v>17.00994</v>
      </c>
      <c r="E603" s="2">
        <f t="shared" si="72"/>
        <v>17.003930000000004</v>
      </c>
      <c r="F603" s="2">
        <f t="shared" si="73"/>
        <v>17.271389999999997</v>
      </c>
      <c r="G603" s="2">
        <f t="shared" si="67"/>
        <v>17.488950000000003</v>
      </c>
      <c r="H603" s="2">
        <f t="shared" si="71"/>
        <v>15.735962500000007</v>
      </c>
      <c r="I603" s="2">
        <f t="array" ref="I603">SUMPRODUCT(B587:B606, (ROW(B587:B606)-ROW(B587)+1)) / (20*21/2)</f>
        <v>17.037675714285712</v>
      </c>
      <c r="J603" s="2">
        <f t="shared" si="74"/>
        <v>17.172911473310968</v>
      </c>
      <c r="K603" s="2">
        <f t="shared" si="68"/>
        <v>17.138200149203321</v>
      </c>
    </row>
    <row r="604" spans="1:11" ht="13.5" x14ac:dyDescent="0.25">
      <c r="A604" s="3">
        <f>TITRES_STAT!B607</f>
        <v>43181</v>
      </c>
      <c r="B604" s="5">
        <f>TITRES_STAT!D607</f>
        <v>16.986000000000001</v>
      </c>
      <c r="C604" s="2">
        <f t="shared" si="69"/>
        <v>0.22960000000000136</v>
      </c>
      <c r="D604" s="2">
        <f t="shared" si="70"/>
        <v>16.98</v>
      </c>
      <c r="E604" s="2">
        <f t="shared" si="72"/>
        <v>17.023890000000002</v>
      </c>
      <c r="F604" s="2">
        <f t="shared" si="73"/>
        <v>17.214504999999996</v>
      </c>
      <c r="G604" s="2">
        <f t="shared" si="67"/>
        <v>17.44464</v>
      </c>
      <c r="H604" s="2">
        <f t="shared" si="71"/>
        <v>15.746741000000007</v>
      </c>
      <c r="I604" s="2">
        <f t="array" ref="I604">SUMPRODUCT(B588:B607, (ROW(B588:B607)-ROW(B588)+1)) / (20*21/2)</f>
        <v>17.028740952380957</v>
      </c>
      <c r="J604" s="2">
        <f t="shared" si="74"/>
        <v>17.155110380614687</v>
      </c>
      <c r="K604" s="2">
        <f t="shared" si="68"/>
        <v>17.132231515901228</v>
      </c>
    </row>
    <row r="605" spans="1:11" ht="13.5" x14ac:dyDescent="0.25">
      <c r="A605" s="3">
        <f>TITRES_STAT!B608</f>
        <v>43182</v>
      </c>
      <c r="B605" s="5">
        <f>TITRES_STAT!D608</f>
        <v>16.956</v>
      </c>
      <c r="C605" s="2">
        <f t="shared" si="69"/>
        <v>-3.0000000000001137E-2</v>
      </c>
      <c r="D605" s="2">
        <f t="shared" si="70"/>
        <v>16.94406</v>
      </c>
      <c r="E605" s="2">
        <f t="shared" si="72"/>
        <v>17.038859999999996</v>
      </c>
      <c r="F605" s="2">
        <f t="shared" si="73"/>
        <v>17.164104999999999</v>
      </c>
      <c r="G605" s="2">
        <f t="shared" si="67"/>
        <v>17.399730000000002</v>
      </c>
      <c r="H605" s="2">
        <f t="shared" si="71"/>
        <v>15.755174000000006</v>
      </c>
      <c r="I605" s="2">
        <f t="array" ref="I605">SUMPRODUCT(B589:B608, (ROW(B589:B608)-ROW(B589)+1)) / (20*21/2)</f>
        <v>16.995802857142856</v>
      </c>
      <c r="J605" s="2">
        <f t="shared" si="74"/>
        <v>17.136147487222811</v>
      </c>
      <c r="K605" s="2">
        <f t="shared" si="68"/>
        <v>17.125320476061965</v>
      </c>
    </row>
    <row r="606" spans="1:11" ht="13.5" x14ac:dyDescent="0.25">
      <c r="A606" s="3">
        <f>TITRES_STAT!B609</f>
        <v>43185</v>
      </c>
      <c r="B606" s="5">
        <f>TITRES_STAT!D609</f>
        <v>17.035900000000002</v>
      </c>
      <c r="C606" s="2">
        <f t="shared" si="69"/>
        <v>7.990000000000208E-2</v>
      </c>
      <c r="D606" s="2">
        <f t="shared" si="70"/>
        <v>16.94406</v>
      </c>
      <c r="E606" s="2">
        <f t="shared" si="72"/>
        <v>17.027889999999999</v>
      </c>
      <c r="F606" s="2">
        <f t="shared" si="73"/>
        <v>17.109715000000001</v>
      </c>
      <c r="G606" s="2">
        <f t="shared" si="67"/>
        <v>17.357616000000004</v>
      </c>
      <c r="H606" s="2">
        <f t="shared" si="71"/>
        <v>15.764006500000002</v>
      </c>
      <c r="I606" s="2">
        <f t="array" ref="I606">SUMPRODUCT(B590:B609, (ROW(B590:B609)-ROW(B590)+1)) / (20*21/2)</f>
        <v>16.958876666666665</v>
      </c>
      <c r="J606" s="2">
        <f t="shared" si="74"/>
        <v>17.126600107487306</v>
      </c>
      <c r="K606" s="2">
        <f t="shared" si="68"/>
        <v>17.121813790726204</v>
      </c>
    </row>
    <row r="607" spans="1:11" ht="13.5" x14ac:dyDescent="0.25">
      <c r="A607" s="3">
        <f>TITRES_STAT!B610</f>
        <v>43186</v>
      </c>
      <c r="B607" s="5">
        <f>TITRES_STAT!D610</f>
        <v>17.015899999999998</v>
      </c>
      <c r="C607" s="2">
        <f t="shared" si="69"/>
        <v>-2.0000000000003126E-2</v>
      </c>
      <c r="D607" s="2">
        <f t="shared" si="70"/>
        <v>16.950040000000001</v>
      </c>
      <c r="E607" s="2">
        <f t="shared" si="72"/>
        <v>17.014919999999996</v>
      </c>
      <c r="F607" s="2">
        <f t="shared" si="73"/>
        <v>17.09225</v>
      </c>
      <c r="G607" s="2">
        <f t="shared" si="67"/>
        <v>17.326478000000005</v>
      </c>
      <c r="H607" s="2">
        <f t="shared" si="71"/>
        <v>15.771741000000002</v>
      </c>
      <c r="I607" s="2">
        <f t="array" ref="I607">SUMPRODUCT(B591:B610, (ROW(B591:B610)-ROW(B591)+1)) / (20*21/2)</f>
        <v>16.906932857142859</v>
      </c>
      <c r="J607" s="2">
        <f t="shared" si="74"/>
        <v>17.116057240107562</v>
      </c>
      <c r="K607" s="2">
        <f t="shared" si="68"/>
        <v>17.117660308736944</v>
      </c>
    </row>
    <row r="608" spans="1:11" ht="13.5" x14ac:dyDescent="0.25">
      <c r="A608" s="3">
        <f>TITRES_STAT!B611</f>
        <v>43187</v>
      </c>
      <c r="B608" s="5">
        <f>TITRES_STAT!D611</f>
        <v>16.746400000000001</v>
      </c>
      <c r="C608" s="2">
        <f t="shared" si="69"/>
        <v>-0.26949999999999719</v>
      </c>
      <c r="D608" s="2">
        <f t="shared" si="70"/>
        <v>16.948040000000002</v>
      </c>
      <c r="E608" s="2">
        <f t="shared" si="72"/>
        <v>16.97899</v>
      </c>
      <c r="F608" s="2">
        <f t="shared" si="73"/>
        <v>17.054324999999999</v>
      </c>
      <c r="G608" s="2">
        <f t="shared" si="67"/>
        <v>17.300928000000003</v>
      </c>
      <c r="H608" s="2">
        <f t="shared" si="71"/>
        <v>15.779126000000002</v>
      </c>
      <c r="I608" s="2">
        <f t="array" ref="I608">SUMPRODUCT(B592:B611, (ROW(B592:B611)-ROW(B592)+1)) / (20*21/2)</f>
        <v>16.859220476190476</v>
      </c>
      <c r="J608" s="2">
        <f t="shared" si="74"/>
        <v>17.080851788668745</v>
      </c>
      <c r="K608" s="2">
        <f t="shared" si="68"/>
        <v>17.10310108094334</v>
      </c>
    </row>
    <row r="609" spans="1:11" ht="13.5" x14ac:dyDescent="0.25">
      <c r="A609" s="3">
        <f>TITRES_STAT!B612</f>
        <v>43188</v>
      </c>
      <c r="B609" s="5">
        <f>TITRES_STAT!D612</f>
        <v>16.666599999999999</v>
      </c>
      <c r="C609" s="2">
        <f t="shared" si="69"/>
        <v>-7.9800000000002314E-2</v>
      </c>
      <c r="D609" s="2">
        <f t="shared" si="70"/>
        <v>16.884160000000001</v>
      </c>
      <c r="E609" s="2">
        <f t="shared" si="72"/>
        <v>16.932079999999999</v>
      </c>
      <c r="F609" s="2">
        <f t="shared" si="73"/>
        <v>17.012409999999999</v>
      </c>
      <c r="G609" s="2">
        <f t="shared" si="67"/>
        <v>17.284362000000002</v>
      </c>
      <c r="H609" s="2">
        <f t="shared" si="71"/>
        <v>15.786112000000003</v>
      </c>
      <c r="I609" s="2">
        <f t="array" ref="I609">SUMPRODUCT(B593:B612, (ROW(B593:B612)-ROW(B593)+1)) / (20*21/2)</f>
        <v>16.814739523809525</v>
      </c>
      <c r="J609" s="2">
        <f t="shared" si="74"/>
        <v>17.04139923736696</v>
      </c>
      <c r="K609" s="2">
        <f t="shared" si="68"/>
        <v>17.085983391494583</v>
      </c>
    </row>
    <row r="610" spans="1:11" ht="13.5" x14ac:dyDescent="0.25">
      <c r="A610" s="3">
        <f>TITRES_STAT!B613</f>
        <v>43189</v>
      </c>
      <c r="B610" s="5">
        <f>TITRES_STAT!D613</f>
        <v>16.466999999999999</v>
      </c>
      <c r="C610" s="2">
        <f t="shared" si="69"/>
        <v>-0.19960000000000022</v>
      </c>
      <c r="D610" s="2">
        <f t="shared" si="70"/>
        <v>16.786359999999998</v>
      </c>
      <c r="E610" s="2">
        <f t="shared" si="72"/>
        <v>16.865210000000001</v>
      </c>
      <c r="F610" s="2">
        <f t="shared" si="73"/>
        <v>16.977979999999995</v>
      </c>
      <c r="G610" s="2">
        <f t="shared" si="67"/>
        <v>17.263804000000004</v>
      </c>
      <c r="H610" s="2">
        <f t="shared" si="71"/>
        <v>15.792599000000003</v>
      </c>
      <c r="I610" s="2">
        <f t="array" ref="I610">SUMPRODUCT(B594:B613, (ROW(B594:B613)-ROW(B594)+1)) / (20*21/2)</f>
        <v>16.705051904761905</v>
      </c>
      <c r="J610" s="2">
        <f t="shared" si="74"/>
        <v>16.986694548093915</v>
      </c>
      <c r="K610" s="2">
        <f t="shared" si="68"/>
        <v>17.061709533004599</v>
      </c>
    </row>
    <row r="611" spans="1:11" ht="13.5" x14ac:dyDescent="0.25">
      <c r="A611" s="3">
        <f>TITRES_STAT!B614</f>
        <v>43192</v>
      </c>
      <c r="B611" s="5">
        <f>TITRES_STAT!D614</f>
        <v>16.477</v>
      </c>
      <c r="C611" s="2">
        <f t="shared" si="69"/>
        <v>1.0000000000001563E-2</v>
      </c>
      <c r="D611" s="2">
        <f t="shared" si="70"/>
        <v>16.674579999999999</v>
      </c>
      <c r="E611" s="2">
        <f t="shared" si="72"/>
        <v>16.80932</v>
      </c>
      <c r="F611" s="2">
        <f t="shared" si="73"/>
        <v>16.944049999999997</v>
      </c>
      <c r="G611" s="2">
        <f t="shared" si="67"/>
        <v>17.247038</v>
      </c>
      <c r="H611" s="2">
        <f t="shared" si="71"/>
        <v>15.799136000000001</v>
      </c>
      <c r="I611" s="2">
        <f t="array" ref="I611">SUMPRODUCT(B595:B614, (ROW(B595:B614)-ROW(B595)+1)) / (20*21/2)</f>
        <v>16.557254285714286</v>
      </c>
      <c r="J611" s="2">
        <f t="shared" si="74"/>
        <v>16.938152210180206</v>
      </c>
      <c r="K611" s="2">
        <f t="shared" si="68"/>
        <v>17.038779747396575</v>
      </c>
    </row>
    <row r="612" spans="1:11" ht="13.5" x14ac:dyDescent="0.25">
      <c r="A612" s="3">
        <f>TITRES_STAT!B615</f>
        <v>43193</v>
      </c>
      <c r="B612" s="5">
        <f>TITRES_STAT!D615</f>
        <v>16.477</v>
      </c>
      <c r="C612" s="2">
        <f t="shared" si="69"/>
        <v>0</v>
      </c>
      <c r="D612" s="2">
        <f t="shared" si="70"/>
        <v>16.566800000000001</v>
      </c>
      <c r="E612" s="2">
        <f t="shared" si="72"/>
        <v>16.758420000000001</v>
      </c>
      <c r="F612" s="2">
        <f t="shared" si="73"/>
        <v>16.910119999999996</v>
      </c>
      <c r="G612" s="2">
        <f t="shared" si="67"/>
        <v>17.229274</v>
      </c>
      <c r="H612" s="2">
        <f t="shared" si="71"/>
        <v>15.805673000000002</v>
      </c>
      <c r="I612" s="2">
        <f t="array" ref="I612">SUMPRODUCT(B596:B615, (ROW(B596:B615)-ROW(B596)+1)) / (20*21/2)</f>
        <v>16.455604285714287</v>
      </c>
      <c r="J612" s="2">
        <f t="shared" si="74"/>
        <v>16.894232952067803</v>
      </c>
      <c r="K612" s="2">
        <f t="shared" si="68"/>
        <v>17.016749169067296</v>
      </c>
    </row>
    <row r="613" spans="1:11" ht="13.5" x14ac:dyDescent="0.25">
      <c r="A613" s="3">
        <f>TITRES_STAT!B616</f>
        <v>43194</v>
      </c>
      <c r="B613" s="5">
        <f>TITRES_STAT!D616</f>
        <v>15.7584</v>
      </c>
      <c r="C613" s="2">
        <f t="shared" si="69"/>
        <v>-0.71860000000000035</v>
      </c>
      <c r="D613" s="2">
        <f t="shared" si="70"/>
        <v>16.369199999999999</v>
      </c>
      <c r="E613" s="2">
        <f t="shared" si="72"/>
        <v>16.658620000000003</v>
      </c>
      <c r="F613" s="2">
        <f t="shared" si="73"/>
        <v>16.831274999999998</v>
      </c>
      <c r="G613" s="2">
        <f t="shared" si="67"/>
        <v>17.197137999999999</v>
      </c>
      <c r="H613" s="2">
        <f t="shared" si="71"/>
        <v>15.808617000000002</v>
      </c>
      <c r="I613" s="2">
        <f t="array" ref="I613">SUMPRODUCT(B597:B616, (ROW(B597:B616)-ROW(B597)+1)) / (20*21/2)</f>
        <v>16.361171904761907</v>
      </c>
      <c r="J613" s="2">
        <f t="shared" si="74"/>
        <v>16.786058385204203</v>
      </c>
      <c r="K613" s="2">
        <f t="shared" si="68"/>
        <v>16.967402142829364</v>
      </c>
    </row>
    <row r="614" spans="1:11" ht="13.5" x14ac:dyDescent="0.25">
      <c r="A614" s="3">
        <f>TITRES_STAT!B617</f>
        <v>43195</v>
      </c>
      <c r="B614" s="5">
        <f>TITRES_STAT!D617</f>
        <v>15.279400000000001</v>
      </c>
      <c r="C614" s="2">
        <f t="shared" si="69"/>
        <v>-0.4789999999999992</v>
      </c>
      <c r="D614" s="2">
        <f t="shared" si="70"/>
        <v>16.091760000000001</v>
      </c>
      <c r="E614" s="2">
        <f t="shared" si="72"/>
        <v>16.487960000000001</v>
      </c>
      <c r="F614" s="2">
        <f t="shared" si="73"/>
        <v>16.755924999999998</v>
      </c>
      <c r="G614" s="2">
        <f t="shared" si="67"/>
        <v>17.165802000000003</v>
      </c>
      <c r="H614" s="2">
        <f t="shared" si="71"/>
        <v>15.809165999999999</v>
      </c>
      <c r="I614" s="2">
        <f t="array" ref="I614">SUMPRODUCT(B598:B617, (ROW(B598:B617)-ROW(B598)+1)) / (20*21/2)</f>
        <v>16.29639238095238</v>
      </c>
      <c r="J614" s="2">
        <f t="shared" si="74"/>
        <v>16.642567110422849</v>
      </c>
      <c r="K614" s="2">
        <f t="shared" si="68"/>
        <v>16.901205980365468</v>
      </c>
    </row>
    <row r="615" spans="1:11" ht="13.5" x14ac:dyDescent="0.25">
      <c r="A615" s="3">
        <f>TITRES_STAT!B618</f>
        <v>43196</v>
      </c>
      <c r="B615" s="5">
        <f>TITRES_STAT!D618</f>
        <v>15.688599999999999</v>
      </c>
      <c r="C615" s="2">
        <f t="shared" si="69"/>
        <v>0.40919999999999845</v>
      </c>
      <c r="D615" s="2">
        <f t="shared" si="70"/>
        <v>15.93608</v>
      </c>
      <c r="E615" s="2">
        <f t="shared" si="72"/>
        <v>16.361220000000003</v>
      </c>
      <c r="F615" s="2">
        <f t="shared" si="73"/>
        <v>16.700039999999994</v>
      </c>
      <c r="G615" s="2">
        <f t="shared" si="67"/>
        <v>17.132670000000005</v>
      </c>
      <c r="H615" s="2">
        <f t="shared" si="71"/>
        <v>15.811760999999999</v>
      </c>
      <c r="I615" s="2">
        <f t="array" ref="I615">SUMPRODUCT(B599:B618, (ROW(B599:B618)-ROW(B599)+1)) / (20*21/2)</f>
        <v>16.236372857142861</v>
      </c>
      <c r="J615" s="2">
        <f t="shared" si="74"/>
        <v>16.551713099906387</v>
      </c>
      <c r="K615" s="2">
        <f t="shared" si="68"/>
        <v>16.853652804664861</v>
      </c>
    </row>
    <row r="616" spans="1:11" ht="13.5" x14ac:dyDescent="0.25">
      <c r="A616" s="3">
        <f>TITRES_STAT!B619</f>
        <v>43200</v>
      </c>
      <c r="B616" s="5">
        <f>TITRES_STAT!D619</f>
        <v>15.708500000000001</v>
      </c>
      <c r="C616" s="2">
        <f t="shared" si="69"/>
        <v>1.9900000000001583E-2</v>
      </c>
      <c r="D616" s="2">
        <f t="shared" si="70"/>
        <v>15.78238</v>
      </c>
      <c r="E616" s="2">
        <f t="shared" si="72"/>
        <v>16.228480000000001</v>
      </c>
      <c r="F616" s="2">
        <f t="shared" si="73"/>
        <v>16.628184999999998</v>
      </c>
      <c r="G616" s="2">
        <f t="shared" si="67"/>
        <v>17.099135999999998</v>
      </c>
      <c r="H616" s="2">
        <f t="shared" si="71"/>
        <v>15.8154535</v>
      </c>
      <c r="I616" s="2">
        <f t="array" ref="I616">SUMPRODUCT(B600:B619, (ROW(B600:B619)-ROW(B600)+1)) / (20*21/2)</f>
        <v>16.17525619047619</v>
      </c>
      <c r="J616" s="2">
        <f t="shared" si="74"/>
        <v>16.471407090391491</v>
      </c>
      <c r="K616" s="2">
        <f t="shared" si="68"/>
        <v>16.808744851540752</v>
      </c>
    </row>
    <row r="617" spans="1:11" ht="13.5" x14ac:dyDescent="0.25">
      <c r="A617" s="3">
        <f>TITRES_STAT!B620</f>
        <v>43201</v>
      </c>
      <c r="B617" s="5">
        <f>TITRES_STAT!D620</f>
        <v>15.948</v>
      </c>
      <c r="C617" s="2">
        <f t="shared" si="69"/>
        <v>0.2394999999999996</v>
      </c>
      <c r="D617" s="2">
        <f t="shared" si="70"/>
        <v>15.676580000000001</v>
      </c>
      <c r="E617" s="2">
        <f t="shared" si="72"/>
        <v>16.121689999999997</v>
      </c>
      <c r="F617" s="2">
        <f t="shared" si="73"/>
        <v>16.568304999999999</v>
      </c>
      <c r="G617" s="2">
        <f t="shared" si="67"/>
        <v>17.064803999999995</v>
      </c>
      <c r="H617" s="2">
        <f t="shared" si="71"/>
        <v>15.818846499999999</v>
      </c>
      <c r="I617" s="2">
        <f t="array" ref="I617">SUMPRODUCT(B601:B620, (ROW(B601:B620)-ROW(B601)+1)) / (20*21/2)</f>
        <v>16.101165714285713</v>
      </c>
      <c r="J617" s="2">
        <f t="shared" si="74"/>
        <v>16.421558796068492</v>
      </c>
      <c r="K617" s="2">
        <f t="shared" si="68"/>
        <v>16.774990151480331</v>
      </c>
    </row>
    <row r="618" spans="1:11" ht="13.5" x14ac:dyDescent="0.25">
      <c r="A618" s="3">
        <f>TITRES_STAT!B621</f>
        <v>43202</v>
      </c>
      <c r="B618" s="5">
        <f>TITRES_STAT!D621</f>
        <v>15.9381</v>
      </c>
      <c r="C618" s="2">
        <f t="shared" si="69"/>
        <v>-9.9000000000000199E-3</v>
      </c>
      <c r="D618" s="2">
        <f t="shared" si="70"/>
        <v>15.712520000000001</v>
      </c>
      <c r="E618" s="2">
        <f t="shared" si="72"/>
        <v>16.040859999999999</v>
      </c>
      <c r="F618" s="2">
        <f t="shared" si="73"/>
        <v>16.509925000000003</v>
      </c>
      <c r="G618" s="2">
        <f t="shared" si="67"/>
        <v>17.040851999999997</v>
      </c>
      <c r="H618" s="2">
        <f t="shared" si="71"/>
        <v>15.823687</v>
      </c>
      <c r="I618" s="2">
        <f t="array" ref="I618">SUMPRODUCT(B602:B621, (ROW(B602:B621)-ROW(B602)+1)) / (20*21/2)</f>
        <v>15.989385238095236</v>
      </c>
      <c r="J618" s="2">
        <f t="shared" si="74"/>
        <v>16.375515101204826</v>
      </c>
      <c r="K618" s="2">
        <f t="shared" si="68"/>
        <v>16.74217092985365</v>
      </c>
    </row>
    <row r="619" spans="1:11" ht="13.5" x14ac:dyDescent="0.25">
      <c r="A619" s="3">
        <f>TITRES_STAT!B622</f>
        <v>43203</v>
      </c>
      <c r="B619" s="5">
        <f>TITRES_STAT!D622</f>
        <v>15.8682</v>
      </c>
      <c r="C619" s="2">
        <f t="shared" si="69"/>
        <v>-6.9900000000000517E-2</v>
      </c>
      <c r="D619" s="2">
        <f t="shared" si="70"/>
        <v>15.830279999999998</v>
      </c>
      <c r="E619" s="2">
        <f t="shared" si="72"/>
        <v>15.96102</v>
      </c>
      <c r="F619" s="2">
        <f t="shared" si="73"/>
        <v>16.446550000000002</v>
      </c>
      <c r="G619" s="2">
        <f t="shared" si="67"/>
        <v>17.018895999999998</v>
      </c>
      <c r="H619" s="2">
        <f t="shared" si="71"/>
        <v>15.828177999999998</v>
      </c>
      <c r="I619" s="2">
        <f t="array" ref="I619">SUMPRODUCT(B603:B622, (ROW(B603:B622)-ROW(B603)+1)) / (20*21/2)</f>
        <v>15.845482857142859</v>
      </c>
      <c r="J619" s="2">
        <f t="shared" si="74"/>
        <v>16.327199377280557</v>
      </c>
      <c r="K619" s="2">
        <f t="shared" si="68"/>
        <v>16.707897560055468</v>
      </c>
    </row>
    <row r="620" spans="1:11" ht="13.5" x14ac:dyDescent="0.25">
      <c r="A620" s="3">
        <f>TITRES_STAT!B623</f>
        <v>43206</v>
      </c>
      <c r="B620" s="5">
        <f>TITRES_STAT!D623</f>
        <v>15.6686</v>
      </c>
      <c r="C620" s="2">
        <f t="shared" si="69"/>
        <v>-0.19960000000000022</v>
      </c>
      <c r="D620" s="2">
        <f t="shared" si="70"/>
        <v>15.826280000000001</v>
      </c>
      <c r="E620" s="2">
        <f t="shared" si="72"/>
        <v>15.881180000000001</v>
      </c>
      <c r="F620" s="2">
        <f t="shared" si="73"/>
        <v>16.373195000000003</v>
      </c>
      <c r="G620" s="2">
        <f t="shared" si="67"/>
        <v>16.992947999999998</v>
      </c>
      <c r="H620" s="2">
        <f t="shared" si="71"/>
        <v>15.831670999999996</v>
      </c>
      <c r="I620" s="2">
        <f t="array" ref="I620">SUMPRODUCT(B604:B623, (ROW(B604:B623)-ROW(B604)+1)) / (20*21/2)</f>
        <v>15.649397619047617</v>
      </c>
      <c r="J620" s="2">
        <f t="shared" si="74"/>
        <v>16.264475627063362</v>
      </c>
      <c r="K620" s="2">
        <f t="shared" si="68"/>
        <v>16.66714079299447</v>
      </c>
    </row>
    <row r="621" spans="1:11" ht="13.5" x14ac:dyDescent="0.25">
      <c r="A621" s="3">
        <f>TITRES_STAT!B624</f>
        <v>43207</v>
      </c>
      <c r="B621" s="5">
        <f>TITRES_STAT!D624</f>
        <v>15.1995</v>
      </c>
      <c r="C621" s="2">
        <f t="shared" si="69"/>
        <v>-0.46909999999999918</v>
      </c>
      <c r="D621" s="2">
        <f t="shared" si="70"/>
        <v>15.72448</v>
      </c>
      <c r="E621" s="2">
        <f t="shared" si="72"/>
        <v>15.753430000000003</v>
      </c>
      <c r="F621" s="2">
        <f t="shared" si="73"/>
        <v>16.281375000000004</v>
      </c>
      <c r="G621" s="2">
        <f t="shared" si="67"/>
        <v>16.937257999999996</v>
      </c>
      <c r="H621" s="2">
        <f t="shared" si="71"/>
        <v>15.831570999999997</v>
      </c>
      <c r="I621" s="2">
        <f t="array" ref="I621">SUMPRODUCT(B605:B624, (ROW(B605:B624)-ROW(B605)+1)) / (20*21/2)</f>
        <v>15.411734761904764</v>
      </c>
      <c r="J621" s="2">
        <f t="shared" si="74"/>
        <v>16.163049376866852</v>
      </c>
      <c r="K621" s="2">
        <f t="shared" si="68"/>
        <v>16.609586252092726</v>
      </c>
    </row>
    <row r="622" spans="1:11" ht="13.5" x14ac:dyDescent="0.25">
      <c r="A622" s="3">
        <f>TITRES_STAT!B625</f>
        <v>43208</v>
      </c>
      <c r="B622" s="5">
        <f>TITRES_STAT!D625</f>
        <v>14.7704</v>
      </c>
      <c r="C622" s="2">
        <f t="shared" si="69"/>
        <v>-0.42910000000000004</v>
      </c>
      <c r="D622" s="2">
        <f t="shared" si="70"/>
        <v>15.488960000000001</v>
      </c>
      <c r="E622" s="2">
        <f t="shared" si="72"/>
        <v>15.58277</v>
      </c>
      <c r="F622" s="2">
        <f t="shared" si="73"/>
        <v>16.170595000000002</v>
      </c>
      <c r="G622" s="2">
        <f t="shared" si="67"/>
        <v>16.883565999999998</v>
      </c>
      <c r="H622" s="2">
        <f t="shared" si="71"/>
        <v>15.829325499999998</v>
      </c>
      <c r="I622" s="2">
        <f t="array" ref="I622">SUMPRODUCT(B606:B625, (ROW(B606:B625)-ROW(B606)+1)) / (20*21/2)</f>
        <v>15.228486666666667</v>
      </c>
      <c r="J622" s="2">
        <f t="shared" si="74"/>
        <v>16.030416102879531</v>
      </c>
      <c r="K622" s="2">
        <f t="shared" si="68"/>
        <v>16.537461301030266</v>
      </c>
    </row>
    <row r="623" spans="1:11" ht="13.5" x14ac:dyDescent="0.25">
      <c r="A623" s="3">
        <f>TITRES_STAT!B626</f>
        <v>43209</v>
      </c>
      <c r="B623" s="5">
        <f>TITRES_STAT!D626</f>
        <v>14.111700000000001</v>
      </c>
      <c r="C623" s="2">
        <f t="shared" si="69"/>
        <v>-0.65869999999999962</v>
      </c>
      <c r="D623" s="2">
        <f t="shared" si="70"/>
        <v>15.123680000000002</v>
      </c>
      <c r="E623" s="2">
        <f t="shared" si="72"/>
        <v>15.418100000000001</v>
      </c>
      <c r="F623" s="2">
        <f t="shared" si="73"/>
        <v>16.038360000000004</v>
      </c>
      <c r="G623" s="2">
        <f t="shared" si="67"/>
        <v>16.818496</v>
      </c>
      <c r="H623" s="2">
        <f t="shared" si="71"/>
        <v>15.825582999999996</v>
      </c>
      <c r="I623" s="2">
        <f t="array" ref="I623">SUMPRODUCT(B607:B626, (ROW(B607:B626)-ROW(B607)+1)) / (20*21/2)</f>
        <v>15.027266666666668</v>
      </c>
      <c r="J623" s="2">
        <f t="shared" si="74"/>
        <v>15.847681235938625</v>
      </c>
      <c r="K623" s="2">
        <f t="shared" si="68"/>
        <v>16.442333406872219</v>
      </c>
    </row>
    <row r="624" spans="1:11" ht="13.5" x14ac:dyDescent="0.25">
      <c r="A624" s="3">
        <f>TITRES_STAT!B627</f>
        <v>43210</v>
      </c>
      <c r="B624" s="5">
        <f>TITRES_STAT!D627</f>
        <v>13.542899999999999</v>
      </c>
      <c r="C624" s="2">
        <f t="shared" si="69"/>
        <v>-0.5688000000000013</v>
      </c>
      <c r="D624" s="2">
        <f t="shared" si="70"/>
        <v>14.658619999999999</v>
      </c>
      <c r="E624" s="2">
        <f t="shared" si="72"/>
        <v>15.244450000000001</v>
      </c>
      <c r="F624" s="2">
        <f t="shared" si="73"/>
        <v>15.866204999999999</v>
      </c>
      <c r="G624" s="2">
        <f t="shared" si="67"/>
        <v>16.750033999999999</v>
      </c>
      <c r="H624" s="2">
        <f t="shared" si="71"/>
        <v>15.818996499999995</v>
      </c>
      <c r="I624" s="2">
        <f t="array" ref="I624">SUMPRODUCT(B608:B627, (ROW(B608:B627)-ROW(B608)+1)) / (20*21/2)</f>
        <v>14.839547619047623</v>
      </c>
      <c r="J624" s="2">
        <f t="shared" si="74"/>
        <v>15.628178261087326</v>
      </c>
      <c r="K624" s="2">
        <f t="shared" si="68"/>
        <v>16.328630136014485</v>
      </c>
    </row>
    <row r="625" spans="1:11" ht="13.5" x14ac:dyDescent="0.25">
      <c r="A625" s="3">
        <f>TITRES_STAT!B628</f>
        <v>43213</v>
      </c>
      <c r="B625" s="5">
        <f>TITRES_STAT!D628</f>
        <v>13.9421</v>
      </c>
      <c r="C625" s="2">
        <f t="shared" si="69"/>
        <v>0.39920000000000044</v>
      </c>
      <c r="D625" s="2">
        <f t="shared" si="70"/>
        <v>14.313319999999999</v>
      </c>
      <c r="E625" s="2">
        <f t="shared" si="72"/>
        <v>15.069800000000001</v>
      </c>
      <c r="F625" s="2">
        <f t="shared" si="73"/>
        <v>15.71551</v>
      </c>
      <c r="G625" s="2">
        <f t="shared" si="67"/>
        <v>16.691551999999994</v>
      </c>
      <c r="H625" s="2">
        <f t="shared" si="71"/>
        <v>15.814405999999996</v>
      </c>
      <c r="I625" s="2">
        <f t="array" ref="I625">SUMPRODUCT(B609:B628, (ROW(B609:B628)-ROW(B609)+1)) / (20*21/2)</f>
        <v>14.666319523809522</v>
      </c>
      <c r="J625" s="2">
        <f t="shared" si="74"/>
        <v>15.46759937907901</v>
      </c>
      <c r="K625" s="2">
        <f t="shared" si="68"/>
        <v>16.235040718915879</v>
      </c>
    </row>
    <row r="626" spans="1:11" ht="13.5" x14ac:dyDescent="0.25">
      <c r="A626" s="3">
        <f>TITRES_STAT!B629</f>
        <v>43214</v>
      </c>
      <c r="B626" s="5">
        <f>TITRES_STAT!D629</f>
        <v>13.6027</v>
      </c>
      <c r="C626" s="2">
        <f t="shared" si="69"/>
        <v>-0.33939999999999948</v>
      </c>
      <c r="D626" s="2">
        <f t="shared" si="70"/>
        <v>13.993959999999998</v>
      </c>
      <c r="E626" s="2">
        <f t="shared" si="72"/>
        <v>14.859219999999999</v>
      </c>
      <c r="F626" s="2">
        <f t="shared" si="73"/>
        <v>15.543850000000001</v>
      </c>
      <c r="G626" s="2">
        <f t="shared" ref="G626:G689" si="75">AVERAGE(B577:B626)</f>
        <v>16.611311999999998</v>
      </c>
      <c r="H626" s="2">
        <f t="shared" si="71"/>
        <v>15.806072499999996</v>
      </c>
      <c r="I626" s="2">
        <f t="array" ref="I626">SUMPRODUCT(B610:B629, (ROW(B610:B629)-ROW(B610)+1)) / (20*21/2)</f>
        <v>14.508299047619046</v>
      </c>
      <c r="J626" s="2">
        <f t="shared" si="74"/>
        <v>15.289989914404819</v>
      </c>
      <c r="K626" s="2">
        <f t="shared" si="68"/>
        <v>16.131811671115258</v>
      </c>
    </row>
    <row r="627" spans="1:11" ht="13.5" x14ac:dyDescent="0.25">
      <c r="A627" s="3">
        <f>TITRES_STAT!B630</f>
        <v>43215</v>
      </c>
      <c r="B627" s="5">
        <f>TITRES_STAT!D630</f>
        <v>13.572800000000001</v>
      </c>
      <c r="C627" s="2">
        <f t="shared" si="69"/>
        <v>-2.9899999999999594E-2</v>
      </c>
      <c r="D627" s="2">
        <f t="shared" si="70"/>
        <v>13.754439999999999</v>
      </c>
      <c r="E627" s="2">
        <f t="shared" si="72"/>
        <v>14.621700000000001</v>
      </c>
      <c r="F627" s="2">
        <f t="shared" si="73"/>
        <v>15.371694999999999</v>
      </c>
      <c r="G627" s="2">
        <f t="shared" si="75"/>
        <v>16.538457999999999</v>
      </c>
      <c r="H627" s="2">
        <f t="shared" si="71"/>
        <v>15.797589499999994</v>
      </c>
      <c r="I627" s="2">
        <f t="array" ref="I627">SUMPRODUCT(B611:B630, (ROW(B611:B630)-ROW(B611)+1)) / (20*21/2)</f>
        <v>14.357506190476192</v>
      </c>
      <c r="J627" s="2">
        <f t="shared" si="74"/>
        <v>15.126448017794836</v>
      </c>
      <c r="K627" s="2">
        <f t="shared" ref="K627:K690" si="76">$K$4*B627+(1-$K$4)*K626</f>
        <v>16.031458272247995</v>
      </c>
    </row>
    <row r="628" spans="1:11" ht="13.5" x14ac:dyDescent="0.25">
      <c r="A628" s="3">
        <f>TITRES_STAT!B631</f>
        <v>43216</v>
      </c>
      <c r="B628" s="5">
        <f>TITRES_STAT!D631</f>
        <v>13.5528</v>
      </c>
      <c r="C628" s="2">
        <f t="shared" si="69"/>
        <v>-2.000000000000135E-2</v>
      </c>
      <c r="D628" s="2">
        <f t="shared" si="70"/>
        <v>13.642660000000001</v>
      </c>
      <c r="E628" s="2">
        <f t="shared" si="72"/>
        <v>14.383170000000002</v>
      </c>
      <c r="F628" s="2">
        <f t="shared" si="73"/>
        <v>15.212014999999999</v>
      </c>
      <c r="G628" s="2">
        <f t="shared" si="75"/>
        <v>16.460214000000001</v>
      </c>
      <c r="H628" s="2">
        <f t="shared" si="71"/>
        <v>15.789006499999994</v>
      </c>
      <c r="I628" s="2">
        <f t="array" ref="I628">SUMPRODUCT(B612:B631, (ROW(B612:B631)-ROW(B612)+1)) / (20*21/2)</f>
        <v>14.258989523809525</v>
      </c>
      <c r="J628" s="2">
        <f t="shared" si="74"/>
        <v>14.976576778004851</v>
      </c>
      <c r="K628" s="2">
        <f t="shared" si="76"/>
        <v>15.934255987061801</v>
      </c>
    </row>
    <row r="629" spans="1:11" ht="13.5" x14ac:dyDescent="0.25">
      <c r="A629" s="3">
        <f>TITRES_STAT!B632</f>
        <v>43217</v>
      </c>
      <c r="B629" s="5">
        <f>TITRES_STAT!D632</f>
        <v>13.5528</v>
      </c>
      <c r="C629" s="2">
        <f t="shared" si="69"/>
        <v>0</v>
      </c>
      <c r="D629" s="2">
        <f t="shared" si="70"/>
        <v>13.644640000000001</v>
      </c>
      <c r="E629" s="2">
        <f t="shared" si="72"/>
        <v>14.151630000000001</v>
      </c>
      <c r="F629" s="2">
        <f t="shared" si="73"/>
        <v>15.056324999999998</v>
      </c>
      <c r="G629" s="2">
        <f t="shared" si="75"/>
        <v>16.380174</v>
      </c>
      <c r="H629" s="2">
        <f t="shared" si="71"/>
        <v>15.780423499999992</v>
      </c>
      <c r="I629" s="2">
        <f t="array" ref="I629">SUMPRODUCT(B613:B632, (ROW(B613:B632)-ROW(B613)+1)) / (20*21/2)</f>
        <v>14.172876666666667</v>
      </c>
      <c r="J629" s="2">
        <f t="shared" si="74"/>
        <v>14.840978989623437</v>
      </c>
      <c r="K629" s="2">
        <f t="shared" si="76"/>
        <v>15.840865556196635</v>
      </c>
    </row>
    <row r="630" spans="1:11" ht="13.5" x14ac:dyDescent="0.25">
      <c r="A630" s="3">
        <f>TITRES_STAT!B633</f>
        <v>43220</v>
      </c>
      <c r="B630" s="5">
        <f>TITRES_STAT!D633</f>
        <v>13.473000000000001</v>
      </c>
      <c r="C630" s="2">
        <f t="shared" si="69"/>
        <v>-7.9799999999998761E-2</v>
      </c>
      <c r="D630" s="2">
        <f t="shared" si="70"/>
        <v>13.550819999999998</v>
      </c>
      <c r="E630" s="2">
        <f t="shared" si="72"/>
        <v>13.932070000000001</v>
      </c>
      <c r="F630" s="2">
        <f t="shared" si="73"/>
        <v>14.906625</v>
      </c>
      <c r="G630" s="2">
        <f t="shared" si="75"/>
        <v>16.294345999999997</v>
      </c>
      <c r="H630" s="2">
        <f t="shared" si="71"/>
        <v>15.771441499999991</v>
      </c>
      <c r="I630" s="2">
        <f t="array" ref="I630">SUMPRODUCT(B614:B633, (ROW(B614:B633)-ROW(B614)+1)) / (20*21/2)</f>
        <v>14.061148571428573</v>
      </c>
      <c r="J630" s="2">
        <f t="shared" si="74"/>
        <v>14.710695276325968</v>
      </c>
      <c r="K630" s="2">
        <f t="shared" si="76"/>
        <v>15.74800808340461</v>
      </c>
    </row>
    <row r="631" spans="1:11" ht="13.5" x14ac:dyDescent="0.25">
      <c r="A631" s="3">
        <f>TITRES_STAT!B634</f>
        <v>43222</v>
      </c>
      <c r="B631" s="5">
        <f>TITRES_STAT!D634</f>
        <v>13.872199999999999</v>
      </c>
      <c r="C631" s="2">
        <f t="shared" si="69"/>
        <v>0.39919999999999867</v>
      </c>
      <c r="D631" s="2">
        <f t="shared" si="70"/>
        <v>13.604719999999997</v>
      </c>
      <c r="E631" s="2">
        <f t="shared" si="72"/>
        <v>13.799340000000001</v>
      </c>
      <c r="F631" s="2">
        <f t="shared" si="73"/>
        <v>14.776385000000005</v>
      </c>
      <c r="G631" s="2">
        <f t="shared" si="75"/>
        <v>16.218497999999997</v>
      </c>
      <c r="H631" s="2">
        <f t="shared" si="71"/>
        <v>15.764455499999992</v>
      </c>
      <c r="I631" s="2">
        <f t="array" ref="I631">SUMPRODUCT(B615:B634, (ROW(B615:B634)-ROW(B615)+1)) / (20*21/2)</f>
        <v>14.007827142857144</v>
      </c>
      <c r="J631" s="2">
        <f t="shared" si="74"/>
        <v>14.630838583342543</v>
      </c>
      <c r="K631" s="2">
        <f t="shared" si="76"/>
        <v>15.674446982094626</v>
      </c>
    </row>
    <row r="632" spans="1:11" ht="13.5" x14ac:dyDescent="0.25">
      <c r="A632" s="3">
        <f>TITRES_STAT!B635</f>
        <v>43223</v>
      </c>
      <c r="B632" s="5">
        <f>TITRES_STAT!D635</f>
        <v>13.872199999999999</v>
      </c>
      <c r="C632" s="2">
        <f t="shared" si="69"/>
        <v>0</v>
      </c>
      <c r="D632" s="2">
        <f t="shared" si="70"/>
        <v>13.664600000000002</v>
      </c>
      <c r="E632" s="2">
        <f t="shared" si="72"/>
        <v>13.709520000000001</v>
      </c>
      <c r="F632" s="2">
        <f t="shared" si="73"/>
        <v>14.646145000000001</v>
      </c>
      <c r="G632" s="2">
        <f t="shared" si="75"/>
        <v>16.14265</v>
      </c>
      <c r="H632" s="2">
        <f t="shared" si="71"/>
        <v>15.75746949999999</v>
      </c>
      <c r="I632" s="2">
        <f t="array" ref="I632">SUMPRODUCT(B616:B635, (ROW(B616:B635)-ROW(B616)+1)) / (20*21/2)</f>
        <v>13.922712380952383</v>
      </c>
      <c r="J632" s="2">
        <f t="shared" si="74"/>
        <v>14.558587289690871</v>
      </c>
      <c r="K632" s="2">
        <f t="shared" si="76"/>
        <v>15.603770629855621</v>
      </c>
    </row>
    <row r="633" spans="1:11" ht="13.5" x14ac:dyDescent="0.25">
      <c r="A633" s="3">
        <f>TITRES_STAT!B636</f>
        <v>43224</v>
      </c>
      <c r="B633" s="5">
        <f>TITRES_STAT!D636</f>
        <v>13.473000000000001</v>
      </c>
      <c r="C633" s="2">
        <f t="shared" si="69"/>
        <v>-0.39919999999999867</v>
      </c>
      <c r="D633" s="2">
        <f t="shared" si="70"/>
        <v>13.64864</v>
      </c>
      <c r="E633" s="2">
        <f t="shared" si="72"/>
        <v>13.64565</v>
      </c>
      <c r="F633" s="2">
        <f t="shared" si="73"/>
        <v>14.531875000000003</v>
      </c>
      <c r="G633" s="2">
        <f t="shared" si="75"/>
        <v>16.053029999999996</v>
      </c>
      <c r="H633" s="2">
        <f t="shared" si="71"/>
        <v>15.748487499999987</v>
      </c>
      <c r="I633" s="2">
        <f t="array" ref="I633">SUMPRODUCT(B617:B636, (ROW(B617:B636)-ROW(B617)+1)) / (20*21/2)</f>
        <v>13.812501428571434</v>
      </c>
      <c r="J633" s="2">
        <f t="shared" si="74"/>
        <v>14.455198024006027</v>
      </c>
      <c r="K633" s="2">
        <f t="shared" si="76"/>
        <v>15.520210997312264</v>
      </c>
    </row>
    <row r="634" spans="1:11" ht="13.5" x14ac:dyDescent="0.25">
      <c r="A634" s="3">
        <f>TITRES_STAT!B637</f>
        <v>43227</v>
      </c>
      <c r="B634" s="5">
        <f>TITRES_STAT!D637</f>
        <v>13.972</v>
      </c>
      <c r="C634" s="2">
        <f t="shared" si="69"/>
        <v>0.49899999999999878</v>
      </c>
      <c r="D634" s="2">
        <f t="shared" si="70"/>
        <v>13.732479999999999</v>
      </c>
      <c r="E634" s="2">
        <f t="shared" si="72"/>
        <v>13.688559999999999</v>
      </c>
      <c r="F634" s="2">
        <f t="shared" si="73"/>
        <v>14.466505000000002</v>
      </c>
      <c r="G634" s="2">
        <f t="shared" si="75"/>
        <v>15.969995999999998</v>
      </c>
      <c r="H634" s="2">
        <f t="shared" si="71"/>
        <v>15.742000499999991</v>
      </c>
      <c r="I634" s="2">
        <f t="array" ref="I634">SUMPRODUCT(B618:B637, (ROW(B618:B637)-ROW(B618)+1)) / (20*21/2)</f>
        <v>13.788361904761903</v>
      </c>
      <c r="J634" s="2">
        <f t="shared" si="74"/>
        <v>14.40917916457688</v>
      </c>
      <c r="K634" s="2">
        <f t="shared" si="76"/>
        <v>15.459496840554921</v>
      </c>
    </row>
    <row r="635" spans="1:11" ht="13.5" x14ac:dyDescent="0.25">
      <c r="A635" s="3">
        <f>TITRES_STAT!B638</f>
        <v>43228</v>
      </c>
      <c r="B635" s="5">
        <f>TITRES_STAT!D638</f>
        <v>13.572800000000001</v>
      </c>
      <c r="C635" s="2">
        <f t="shared" si="69"/>
        <v>-0.39919999999999867</v>
      </c>
      <c r="D635" s="2">
        <f t="shared" si="70"/>
        <v>13.752440000000002</v>
      </c>
      <c r="E635" s="2">
        <f t="shared" si="72"/>
        <v>13.651629999999997</v>
      </c>
      <c r="F635" s="2">
        <f t="shared" si="73"/>
        <v>14.360714999999999</v>
      </c>
      <c r="G635" s="2">
        <f t="shared" si="75"/>
        <v>15.882172000000001</v>
      </c>
      <c r="H635" s="2">
        <f t="shared" si="71"/>
        <v>15.733517499999989</v>
      </c>
      <c r="I635" s="2">
        <f t="array" ref="I635">SUMPRODUCT(B619:B638, (ROW(B619:B638)-ROW(B619)+1)) / (20*21/2)</f>
        <v>13.773584285714286</v>
      </c>
      <c r="J635" s="2">
        <f t="shared" si="74"/>
        <v>14.329524006045748</v>
      </c>
      <c r="K635" s="2">
        <f t="shared" si="76"/>
        <v>15.385508729160611</v>
      </c>
    </row>
    <row r="636" spans="1:11" ht="13.5" x14ac:dyDescent="0.25">
      <c r="A636" s="3">
        <f>TITRES_STAT!B639</f>
        <v>43229</v>
      </c>
      <c r="B636" s="5">
        <f>TITRES_STAT!D639</f>
        <v>13.2035</v>
      </c>
      <c r="C636" s="2">
        <f t="shared" si="69"/>
        <v>-0.36930000000000085</v>
      </c>
      <c r="D636" s="2">
        <f t="shared" si="70"/>
        <v>13.6187</v>
      </c>
      <c r="E636" s="2">
        <f t="shared" si="72"/>
        <v>13.611709999999997</v>
      </c>
      <c r="F636" s="2">
        <f t="shared" si="73"/>
        <v>14.235465000000001</v>
      </c>
      <c r="G636" s="2">
        <f t="shared" si="75"/>
        <v>15.783768000000002</v>
      </c>
      <c r="H636" s="2">
        <f t="shared" si="71"/>
        <v>15.723237999999991</v>
      </c>
      <c r="I636" s="2">
        <f t="array" ref="I636">SUMPRODUCT(B620:B639, (ROW(B620:B639)-ROW(B620)+1)) / (20*21/2)</f>
        <v>13.801388095238096</v>
      </c>
      <c r="J636" s="2">
        <f t="shared" si="74"/>
        <v>14.222283624517582</v>
      </c>
      <c r="K636" s="2">
        <f t="shared" si="76"/>
        <v>15.299939759389607</v>
      </c>
    </row>
    <row r="637" spans="1:11" ht="13.5" x14ac:dyDescent="0.25">
      <c r="A637" s="3">
        <f>TITRES_STAT!B640</f>
        <v>43230</v>
      </c>
      <c r="B637" s="5">
        <f>TITRES_STAT!D640</f>
        <v>13.981999999999999</v>
      </c>
      <c r="C637" s="2">
        <f t="shared" si="69"/>
        <v>0.7784999999999993</v>
      </c>
      <c r="D637" s="2">
        <f t="shared" si="70"/>
        <v>13.64066</v>
      </c>
      <c r="E637" s="2">
        <f t="shared" si="72"/>
        <v>13.652629999999998</v>
      </c>
      <c r="F637" s="2">
        <f t="shared" si="73"/>
        <v>14.137165</v>
      </c>
      <c r="G637" s="2">
        <f t="shared" si="75"/>
        <v>15.716103999999998</v>
      </c>
      <c r="H637" s="2">
        <f t="shared" si="71"/>
        <v>15.716850999999989</v>
      </c>
      <c r="I637" s="2">
        <f t="array" ref="I637">SUMPRODUCT(B621:B640, (ROW(B621:B640)-ROW(B621)+1)) / (20*21/2)</f>
        <v>13.839358095238097</v>
      </c>
      <c r="J637" s="2">
        <f t="shared" si="74"/>
        <v>14.199399469801621</v>
      </c>
      <c r="K637" s="2">
        <f t="shared" si="76"/>
        <v>15.248255847256683</v>
      </c>
    </row>
    <row r="638" spans="1:11" ht="13.5" x14ac:dyDescent="0.25">
      <c r="A638" s="3">
        <f>TITRES_STAT!B641</f>
        <v>43231</v>
      </c>
      <c r="B638" s="5">
        <f>TITRES_STAT!D641</f>
        <v>13.981999999999999</v>
      </c>
      <c r="C638" s="2">
        <f t="shared" si="69"/>
        <v>0</v>
      </c>
      <c r="D638" s="2">
        <f t="shared" si="70"/>
        <v>13.742459999999999</v>
      </c>
      <c r="E638" s="2">
        <f t="shared" si="72"/>
        <v>13.695550000000001</v>
      </c>
      <c r="F638" s="2">
        <f t="shared" si="73"/>
        <v>14.039359999999999</v>
      </c>
      <c r="G638" s="2">
        <f t="shared" si="75"/>
        <v>15.645645999999999</v>
      </c>
      <c r="H638" s="2">
        <f t="shared" si="71"/>
        <v>15.710463999999991</v>
      </c>
      <c r="I638" s="2">
        <f t="array" ref="I638">SUMPRODUCT(B622:B641, (ROW(B622:B641)-ROW(B622)+1)) / (20*21/2)</f>
        <v>13.883553809523809</v>
      </c>
      <c r="J638" s="2">
        <f t="shared" si="74"/>
        <v>14.178694758391943</v>
      </c>
      <c r="K638" s="2">
        <f t="shared" si="76"/>
        <v>15.198598755207401</v>
      </c>
    </row>
    <row r="639" spans="1:11" ht="13.5" x14ac:dyDescent="0.25">
      <c r="A639" s="3">
        <f>TITRES_STAT!B642</f>
        <v>43234</v>
      </c>
      <c r="B639" s="5">
        <f>TITRES_STAT!D642</f>
        <v>14.331300000000001</v>
      </c>
      <c r="C639" s="2">
        <f t="shared" si="69"/>
        <v>0.34930000000000128</v>
      </c>
      <c r="D639" s="2">
        <f t="shared" si="70"/>
        <v>13.81432</v>
      </c>
      <c r="E639" s="2">
        <f t="shared" si="72"/>
        <v>13.773400000000001</v>
      </c>
      <c r="F639" s="2">
        <f t="shared" si="73"/>
        <v>13.962515</v>
      </c>
      <c r="G639" s="2">
        <f t="shared" si="75"/>
        <v>15.582174000000002</v>
      </c>
      <c r="H639" s="2">
        <f t="shared" si="71"/>
        <v>15.706621999999991</v>
      </c>
      <c r="I639" s="2">
        <f t="array" ref="I639">SUMPRODUCT(B623:B642, (ROW(B623:B642)-ROW(B623)+1)) / (20*21/2)</f>
        <v>13.971665238095238</v>
      </c>
      <c r="J639" s="2">
        <f t="shared" si="74"/>
        <v>14.193228590926044</v>
      </c>
      <c r="K639" s="2">
        <f t="shared" si="76"/>
        <v>15.164587039316915</v>
      </c>
    </row>
    <row r="640" spans="1:11" ht="13.5" x14ac:dyDescent="0.25">
      <c r="A640" s="3">
        <f>TITRES_STAT!B643</f>
        <v>43235</v>
      </c>
      <c r="B640" s="5">
        <f>TITRES_STAT!D643</f>
        <v>14.3612</v>
      </c>
      <c r="C640" s="2">
        <f t="shared" si="69"/>
        <v>2.9899999999999594E-2</v>
      </c>
      <c r="D640" s="2">
        <f t="shared" si="70"/>
        <v>13.972</v>
      </c>
      <c r="E640" s="2">
        <f t="shared" si="72"/>
        <v>13.862220000000002</v>
      </c>
      <c r="F640" s="2">
        <f t="shared" si="73"/>
        <v>13.897145</v>
      </c>
      <c r="G640" s="2">
        <f t="shared" si="75"/>
        <v>15.526286000000002</v>
      </c>
      <c r="H640" s="2">
        <f t="shared" si="71"/>
        <v>15.702929499999989</v>
      </c>
      <c r="I640" s="2">
        <f t="array" ref="I640">SUMPRODUCT(B624:B643, (ROW(B624:B643)-ROW(B624)+1)) / (20*21/2)</f>
        <v>14.059729047619051</v>
      </c>
      <c r="J640" s="2">
        <f t="shared" si="74"/>
        <v>14.209225867980706</v>
      </c>
      <c r="K640" s="2">
        <f t="shared" si="76"/>
        <v>15.133081665226056</v>
      </c>
    </row>
    <row r="641" spans="1:11" ht="13.5" x14ac:dyDescent="0.25">
      <c r="A641" s="3">
        <f>TITRES_STAT!B644</f>
        <v>43236</v>
      </c>
      <c r="B641" s="5">
        <f>TITRES_STAT!D644</f>
        <v>14.3612</v>
      </c>
      <c r="C641" s="2">
        <f t="shared" si="69"/>
        <v>0</v>
      </c>
      <c r="D641" s="2">
        <f t="shared" si="70"/>
        <v>14.203539999999998</v>
      </c>
      <c r="E641" s="2">
        <f t="shared" si="72"/>
        <v>13.91112</v>
      </c>
      <c r="F641" s="2">
        <f t="shared" si="73"/>
        <v>13.855230000000001</v>
      </c>
      <c r="G641" s="2">
        <f t="shared" si="75"/>
        <v>15.470398000000003</v>
      </c>
      <c r="H641" s="2">
        <f t="shared" si="71"/>
        <v>15.699236999999988</v>
      </c>
      <c r="I641" s="2">
        <f t="array" ref="I641">SUMPRODUCT(B625:B644, (ROW(B625:B644)-ROW(B625)+1)) / (20*21/2)</f>
        <v>14.144608571428574</v>
      </c>
      <c r="J641" s="2">
        <f t="shared" si="74"/>
        <v>14.223699594839687</v>
      </c>
      <c r="K641" s="2">
        <f t="shared" si="76"/>
        <v>15.102811796001506</v>
      </c>
    </row>
    <row r="642" spans="1:11" ht="13.5" x14ac:dyDescent="0.25">
      <c r="A642" s="3">
        <f>TITRES_STAT!B645</f>
        <v>43237</v>
      </c>
      <c r="B642" s="5">
        <f>TITRES_STAT!D645</f>
        <v>14.7804</v>
      </c>
      <c r="C642" s="2">
        <f t="shared" si="69"/>
        <v>0.41920000000000002</v>
      </c>
      <c r="D642" s="2">
        <f t="shared" si="70"/>
        <v>14.363219999999998</v>
      </c>
      <c r="E642" s="2">
        <f t="shared" si="72"/>
        <v>14.001939999999999</v>
      </c>
      <c r="F642" s="2">
        <f t="shared" si="73"/>
        <v>13.855729999999999</v>
      </c>
      <c r="G642" s="2">
        <f t="shared" si="75"/>
        <v>15.422894000000001</v>
      </c>
      <c r="H642" s="2">
        <f t="shared" si="71"/>
        <v>15.697540499999986</v>
      </c>
      <c r="I642" s="2">
        <f t="array" ref="I642">SUMPRODUCT(B626:B645, (ROW(B626:B645)-ROW(B626)+1)) / (20*21/2)</f>
        <v>14.223595238095237</v>
      </c>
      <c r="J642" s="2">
        <f t="shared" si="74"/>
        <v>14.276718681045432</v>
      </c>
      <c r="K642" s="2">
        <f t="shared" si="76"/>
        <v>15.090168196158309</v>
      </c>
    </row>
    <row r="643" spans="1:11" ht="13.5" x14ac:dyDescent="0.25">
      <c r="A643" s="3">
        <f>TITRES_STAT!B646</f>
        <v>43238</v>
      </c>
      <c r="B643" s="5">
        <f>TITRES_STAT!D646</f>
        <v>14.7804</v>
      </c>
      <c r="C643" s="2">
        <f t="shared" si="69"/>
        <v>0</v>
      </c>
      <c r="D643" s="2">
        <f t="shared" si="70"/>
        <v>14.522900000000002</v>
      </c>
      <c r="E643" s="2">
        <f t="shared" si="72"/>
        <v>14.132679999999999</v>
      </c>
      <c r="F643" s="2">
        <f t="shared" si="73"/>
        <v>13.889165</v>
      </c>
      <c r="G643" s="2">
        <f t="shared" si="75"/>
        <v>15.371796000000002</v>
      </c>
      <c r="H643" s="2">
        <f t="shared" si="71"/>
        <v>15.695843999999989</v>
      </c>
      <c r="I643" s="2">
        <f t="array" ref="I643">SUMPRODUCT(B627:B646, (ROW(B627:B646)-ROW(B627)+1)) / (20*21/2)</f>
        <v>14.298590000000003</v>
      </c>
      <c r="J643" s="2">
        <f t="shared" si="74"/>
        <v>14.324688330469677</v>
      </c>
      <c r="K643" s="2">
        <f t="shared" si="76"/>
        <v>15.078020423759945</v>
      </c>
    </row>
    <row r="644" spans="1:11" ht="13.5" x14ac:dyDescent="0.25">
      <c r="A644" s="3">
        <f>TITRES_STAT!B647</f>
        <v>43241</v>
      </c>
      <c r="B644" s="5">
        <f>TITRES_STAT!D647</f>
        <v>14.7804</v>
      </c>
      <c r="C644" s="2">
        <f t="shared" ref="C644:C707" si="77">B644-B643</f>
        <v>0</v>
      </c>
      <c r="D644" s="2">
        <f t="shared" si="70"/>
        <v>14.612720000000001</v>
      </c>
      <c r="E644" s="2">
        <f t="shared" si="72"/>
        <v>14.213519999999999</v>
      </c>
      <c r="F644" s="2">
        <f t="shared" si="73"/>
        <v>13.951039999999997</v>
      </c>
      <c r="G644" s="2">
        <f t="shared" si="75"/>
        <v>15.331676</v>
      </c>
      <c r="H644" s="2">
        <f t="shared" si="71"/>
        <v>15.694197499999989</v>
      </c>
      <c r="I644" s="2">
        <f t="array" ref="I644">SUMPRODUCT(B628:B647, (ROW(B628:B647)-ROW(B628)+1)) / (20*21/2)</f>
        <v>14.326157619047622</v>
      </c>
      <c r="J644" s="2">
        <f t="shared" si="74"/>
        <v>14.368089441853517</v>
      </c>
      <c r="K644" s="2">
        <f t="shared" si="76"/>
        <v>15.066349034592887</v>
      </c>
    </row>
    <row r="645" spans="1:11" ht="13.5" x14ac:dyDescent="0.25">
      <c r="A645" s="3">
        <f>TITRES_STAT!B648</f>
        <v>43242</v>
      </c>
      <c r="B645" s="5">
        <f>TITRES_STAT!D648</f>
        <v>14.7804</v>
      </c>
      <c r="C645" s="2">
        <f t="shared" si="77"/>
        <v>0</v>
      </c>
      <c r="D645" s="2">
        <f t="shared" si="70"/>
        <v>14.69656</v>
      </c>
      <c r="E645" s="2">
        <f t="shared" si="72"/>
        <v>14.334280000000001</v>
      </c>
      <c r="F645" s="2">
        <f t="shared" si="73"/>
        <v>13.992954999999995</v>
      </c>
      <c r="G645" s="2">
        <f t="shared" si="75"/>
        <v>15.291158000000001</v>
      </c>
      <c r="H645" s="2">
        <f t="shared" si="71"/>
        <v>15.692550999999989</v>
      </c>
      <c r="I645" s="2">
        <f t="array" ref="I645">SUMPRODUCT(B629:B648, (ROW(B629:B648)-ROW(B629)+1)) / (20*21/2)</f>
        <v>14.350065714285716</v>
      </c>
      <c r="J645" s="2">
        <f t="shared" si="74"/>
        <v>14.407357114057945</v>
      </c>
      <c r="K645" s="2">
        <f t="shared" si="76"/>
        <v>15.055135346961794</v>
      </c>
    </row>
    <row r="646" spans="1:11" ht="13.5" x14ac:dyDescent="0.25">
      <c r="A646" s="3">
        <f>TITRES_STAT!B649</f>
        <v>43243</v>
      </c>
      <c r="B646" s="5">
        <f>TITRES_STAT!D649</f>
        <v>14.7804</v>
      </c>
      <c r="C646" s="2">
        <f t="shared" si="77"/>
        <v>0</v>
      </c>
      <c r="D646" s="2">
        <f t="shared" ref="D646:D709" si="78">AVERAGE(B642:B646)</f>
        <v>14.7804</v>
      </c>
      <c r="E646" s="2">
        <f t="shared" si="72"/>
        <v>14.491969999999998</v>
      </c>
      <c r="F646" s="2">
        <f t="shared" si="73"/>
        <v>14.051839999999995</v>
      </c>
      <c r="G646" s="2">
        <f t="shared" si="75"/>
        <v>15.243853999999999</v>
      </c>
      <c r="H646" s="2">
        <f t="shared" si="71"/>
        <v>15.690155999999991</v>
      </c>
      <c r="I646" s="2">
        <f t="array" ref="I646">SUMPRODUCT(B630:B649, (ROW(B630:B649)-ROW(B630)+1)) / (20*21/2)</f>
        <v>14.370219047619049</v>
      </c>
      <c r="J646" s="2">
        <f t="shared" si="74"/>
        <v>14.442885007957189</v>
      </c>
      <c r="K646" s="2">
        <f t="shared" si="76"/>
        <v>15.044361411786822</v>
      </c>
    </row>
    <row r="647" spans="1:11" ht="13.5" x14ac:dyDescent="0.25">
      <c r="A647" s="3">
        <f>TITRES_STAT!B650</f>
        <v>43244</v>
      </c>
      <c r="B647" s="5">
        <f>TITRES_STAT!D650</f>
        <v>14.3413</v>
      </c>
      <c r="C647" s="2">
        <f t="shared" si="77"/>
        <v>-0.43909999999999982</v>
      </c>
      <c r="D647" s="2">
        <f t="shared" si="78"/>
        <v>14.692580000000001</v>
      </c>
      <c r="E647" s="2">
        <f t="shared" si="72"/>
        <v>14.527899999999999</v>
      </c>
      <c r="F647" s="2">
        <f t="shared" si="73"/>
        <v>14.090264999999997</v>
      </c>
      <c r="G647" s="2">
        <f t="shared" si="75"/>
        <v>15.187767999999998</v>
      </c>
      <c r="H647" s="2">
        <f t="shared" si="71"/>
        <v>15.68556549999999</v>
      </c>
      <c r="I647" s="2">
        <f t="array" ref="I647">SUMPRODUCT(B631:B650, (ROW(B631:B650)-ROW(B631)+1)) / (20*21/2)</f>
        <v>14.327684285714284</v>
      </c>
      <c r="J647" s="2">
        <f t="shared" si="74"/>
        <v>14.4332102452946</v>
      </c>
      <c r="K647" s="2">
        <f t="shared" si="76"/>
        <v>15.016790376030476</v>
      </c>
    </row>
    <row r="648" spans="1:11" ht="13.5" x14ac:dyDescent="0.25">
      <c r="A648" s="3">
        <f>TITRES_STAT!B651</f>
        <v>43245</v>
      </c>
      <c r="B648" s="5">
        <f>TITRES_STAT!D651</f>
        <v>14.3413</v>
      </c>
      <c r="C648" s="2">
        <f t="shared" si="77"/>
        <v>0</v>
      </c>
      <c r="D648" s="2">
        <f t="shared" si="78"/>
        <v>14.604760000000002</v>
      </c>
      <c r="E648" s="2">
        <f t="shared" si="72"/>
        <v>14.563829999999999</v>
      </c>
      <c r="F648" s="2">
        <f t="shared" si="73"/>
        <v>14.129689999999997</v>
      </c>
      <c r="G648" s="2">
        <f t="shared" si="75"/>
        <v>15.132480000000001</v>
      </c>
      <c r="H648" s="2">
        <f t="shared" si="71"/>
        <v>15.680974999999991</v>
      </c>
      <c r="I648" s="2">
        <f t="array" ref="I648">SUMPRODUCT(B632:B651, (ROW(B632:B651)-ROW(B632)+1)) / (20*21/2)</f>
        <v>14.33814238095238</v>
      </c>
      <c r="J648" s="2">
        <f t="shared" si="74"/>
        <v>14.424456888599876</v>
      </c>
      <c r="K648" s="2">
        <f t="shared" si="76"/>
        <v>14.990300557362614</v>
      </c>
    </row>
    <row r="649" spans="1:11" ht="13.5" x14ac:dyDescent="0.25">
      <c r="A649" s="3">
        <f>TITRES_STAT!B652</f>
        <v>43248</v>
      </c>
      <c r="B649" s="5">
        <f>TITRES_STAT!D652</f>
        <v>14.3413</v>
      </c>
      <c r="C649" s="2">
        <f t="shared" si="77"/>
        <v>0</v>
      </c>
      <c r="D649" s="2">
        <f t="shared" si="78"/>
        <v>14.516940000000002</v>
      </c>
      <c r="E649" s="2">
        <f t="shared" si="72"/>
        <v>14.564830000000001</v>
      </c>
      <c r="F649" s="2">
        <f t="shared" si="73"/>
        <v>14.169114999999996</v>
      </c>
      <c r="G649" s="2">
        <f t="shared" si="75"/>
        <v>15.076592000000005</v>
      </c>
      <c r="H649" s="2">
        <f t="shared" si="71"/>
        <v>15.67638449999999</v>
      </c>
      <c r="I649" s="2">
        <f t="array" ref="I649">SUMPRODUCT(B633:B652, (ROW(B633:B652)-ROW(B633)+1)) / (20*21/2)</f>
        <v>14.323785238095239</v>
      </c>
      <c r="J649" s="2">
        <f t="shared" si="74"/>
        <v>14.416537184923696</v>
      </c>
      <c r="K649" s="2">
        <f t="shared" si="76"/>
        <v>14.9648495551131</v>
      </c>
    </row>
    <row r="650" spans="1:11" ht="13.5" x14ac:dyDescent="0.25">
      <c r="A650" s="3">
        <f>TITRES_STAT!B653</f>
        <v>43249</v>
      </c>
      <c r="B650" s="5">
        <f>TITRES_STAT!D653</f>
        <v>13.7225</v>
      </c>
      <c r="C650" s="2">
        <f t="shared" si="77"/>
        <v>-0.61880000000000024</v>
      </c>
      <c r="D650" s="2">
        <f t="shared" si="78"/>
        <v>14.305359999999999</v>
      </c>
      <c r="E650" s="2">
        <f t="shared" si="72"/>
        <v>14.500960000000001</v>
      </c>
      <c r="F650" s="2">
        <f t="shared" si="73"/>
        <v>14.181589999999996</v>
      </c>
      <c r="G650" s="2">
        <f t="shared" si="75"/>
        <v>15.008328000000004</v>
      </c>
      <c r="H650" s="2">
        <f t="shared" ref="H650:H713" si="79">AVERAGE(B451:B650)</f>
        <v>15.668649999999991</v>
      </c>
      <c r="I650" s="2">
        <f t="array" ref="I650">SUMPRODUCT(B634:B653, (ROW(B634:B653)-ROW(B634)+1)) / (20*21/2)</f>
        <v>14.268658571428571</v>
      </c>
      <c r="J650" s="2">
        <f t="shared" si="74"/>
        <v>14.350438405407154</v>
      </c>
      <c r="K650" s="2">
        <f t="shared" si="76"/>
        <v>14.916129964716507</v>
      </c>
    </row>
    <row r="651" spans="1:11" ht="13.5" x14ac:dyDescent="0.25">
      <c r="A651" s="3">
        <f>TITRES_STAT!B654</f>
        <v>43250</v>
      </c>
      <c r="B651" s="5">
        <f>TITRES_STAT!D654</f>
        <v>14.291399999999999</v>
      </c>
      <c r="C651" s="2">
        <f t="shared" si="77"/>
        <v>0.5688999999999993</v>
      </c>
      <c r="D651" s="2">
        <f t="shared" si="78"/>
        <v>14.207559999999997</v>
      </c>
      <c r="E651" s="2">
        <f t="shared" si="72"/>
        <v>14.493980000000002</v>
      </c>
      <c r="F651" s="2">
        <f t="shared" si="73"/>
        <v>14.202549999999997</v>
      </c>
      <c r="G651" s="2">
        <f t="shared" si="75"/>
        <v>14.953438000000004</v>
      </c>
      <c r="H651" s="2">
        <f t="shared" si="79"/>
        <v>15.663759999999991</v>
      </c>
      <c r="I651" s="2">
        <f t="array" ref="I651">SUMPRODUCT(B635:B654, (ROW(B635:B654)-ROW(B635)+1)) / (20*21/2)</f>
        <v>14.188057142857144</v>
      </c>
      <c r="J651" s="2">
        <f t="shared" si="74"/>
        <v>14.344815700130281</v>
      </c>
      <c r="K651" s="2">
        <f t="shared" si="76"/>
        <v>14.891630750413899</v>
      </c>
    </row>
    <row r="652" spans="1:11" ht="13.5" x14ac:dyDescent="0.25">
      <c r="A652" s="3">
        <f>TITRES_STAT!B655</f>
        <v>43251</v>
      </c>
      <c r="B652" s="5">
        <f>TITRES_STAT!D655</f>
        <v>14.0518</v>
      </c>
      <c r="C652" s="2">
        <f t="shared" si="77"/>
        <v>-0.23959999999999937</v>
      </c>
      <c r="D652" s="2">
        <f t="shared" si="78"/>
        <v>14.149660000000001</v>
      </c>
      <c r="E652" s="2">
        <f t="shared" ref="E652:E715" si="80">AVERAGE(B643:B652)</f>
        <v>14.421120000000002</v>
      </c>
      <c r="F652" s="2">
        <f t="shared" si="73"/>
        <v>14.211529999999996</v>
      </c>
      <c r="G652" s="2">
        <f t="shared" si="75"/>
        <v>14.894754000000002</v>
      </c>
      <c r="H652" s="2">
        <f t="shared" si="79"/>
        <v>15.657671999999991</v>
      </c>
      <c r="I652" s="2">
        <f t="array" ref="I652">SUMPRODUCT(B636:B655, (ROW(B636:B655)-ROW(B636)+1)) / (20*21/2)</f>
        <v>14.110307142857142</v>
      </c>
      <c r="J652" s="2">
        <f t="shared" si="74"/>
        <v>14.316909442975016</v>
      </c>
      <c r="K652" s="2">
        <f t="shared" si="76"/>
        <v>14.858696211181982</v>
      </c>
    </row>
    <row r="653" spans="1:11" ht="13.5" x14ac:dyDescent="0.25">
      <c r="A653" s="3">
        <f>TITRES_STAT!B656</f>
        <v>43252</v>
      </c>
      <c r="B653" s="5">
        <f>TITRES_STAT!D656</f>
        <v>13.6327</v>
      </c>
      <c r="C653" s="2">
        <f t="shared" si="77"/>
        <v>-0.41910000000000025</v>
      </c>
      <c r="D653" s="2">
        <f t="shared" si="78"/>
        <v>14.00794</v>
      </c>
      <c r="E653" s="2">
        <f t="shared" si="80"/>
        <v>14.30635</v>
      </c>
      <c r="F653" s="2">
        <f t="shared" si="73"/>
        <v>14.219514999999996</v>
      </c>
      <c r="G653" s="2">
        <f t="shared" si="75"/>
        <v>14.832280000000004</v>
      </c>
      <c r="H653" s="2">
        <f t="shared" si="79"/>
        <v>15.649488499999991</v>
      </c>
      <c r="I653" s="2">
        <f t="array" ref="I653">SUMPRODUCT(B637:B656, (ROW(B637:B656)-ROW(B637)+1)) / (20*21/2)</f>
        <v>14.033507619047619</v>
      </c>
      <c r="J653" s="2">
        <f t="shared" si="74"/>
        <v>14.251746638882157</v>
      </c>
      <c r="K653" s="2">
        <f t="shared" si="76"/>
        <v>14.810617928390533</v>
      </c>
    </row>
    <row r="654" spans="1:11" ht="13.5" x14ac:dyDescent="0.25">
      <c r="A654" s="3">
        <f>TITRES_STAT!B657</f>
        <v>43255</v>
      </c>
      <c r="B654" s="5">
        <f>TITRES_STAT!D657</f>
        <v>13.373200000000001</v>
      </c>
      <c r="C654" s="2">
        <f t="shared" si="77"/>
        <v>-0.25949999999999918</v>
      </c>
      <c r="D654" s="2">
        <f t="shared" si="78"/>
        <v>13.81432</v>
      </c>
      <c r="E654" s="2">
        <f t="shared" si="80"/>
        <v>14.165629999999998</v>
      </c>
      <c r="F654" s="2">
        <f t="shared" si="73"/>
        <v>14.189574999999996</v>
      </c>
      <c r="G654" s="2">
        <f t="shared" si="75"/>
        <v>14.760024000000003</v>
      </c>
      <c r="H654" s="2">
        <f t="shared" si="79"/>
        <v>15.640007499999992</v>
      </c>
      <c r="I654" s="2">
        <f t="array" ref="I654">SUMPRODUCT(B638:B657, (ROW(B638:B657)-ROW(B638)+1)) / (20*21/2)</f>
        <v>13.917880952380951</v>
      </c>
      <c r="J654" s="2">
        <f t="shared" si="74"/>
        <v>14.168075530417189</v>
      </c>
      <c r="K654" s="2">
        <f t="shared" si="76"/>
        <v>14.754248597865415</v>
      </c>
    </row>
    <row r="655" spans="1:11" ht="13.5" x14ac:dyDescent="0.25">
      <c r="A655" s="3">
        <f>TITRES_STAT!B658</f>
        <v>43256</v>
      </c>
      <c r="B655" s="5">
        <f>TITRES_STAT!D658</f>
        <v>13.373200000000001</v>
      </c>
      <c r="C655" s="2">
        <f t="shared" si="77"/>
        <v>0</v>
      </c>
      <c r="D655" s="2">
        <f t="shared" si="78"/>
        <v>13.744459999999998</v>
      </c>
      <c r="E655" s="2">
        <f t="shared" si="80"/>
        <v>14.02491</v>
      </c>
      <c r="F655" s="2">
        <f t="shared" si="73"/>
        <v>14.179594999999997</v>
      </c>
      <c r="G655" s="2">
        <f t="shared" si="75"/>
        <v>14.688368000000002</v>
      </c>
      <c r="H655" s="2">
        <f t="shared" si="79"/>
        <v>15.630526499999991</v>
      </c>
      <c r="I655" s="2">
        <f t="array" ref="I655">SUMPRODUCT(B639:B658, (ROW(B639:B658)-ROW(B639)+1)) / (20*21/2)</f>
        <v>13.797549523809522</v>
      </c>
      <c r="J655" s="2">
        <f t="shared" si="74"/>
        <v>14.092373098948885</v>
      </c>
      <c r="K655" s="2">
        <f t="shared" si="76"/>
        <v>14.700089829321675</v>
      </c>
    </row>
    <row r="656" spans="1:11" ht="13.5" x14ac:dyDescent="0.25">
      <c r="A656" s="3">
        <f>TITRES_STAT!B659</f>
        <v>43257</v>
      </c>
      <c r="B656" s="5">
        <f>TITRES_STAT!D659</f>
        <v>13.373200000000001</v>
      </c>
      <c r="C656" s="2">
        <f t="shared" si="77"/>
        <v>0</v>
      </c>
      <c r="D656" s="2">
        <f t="shared" si="78"/>
        <v>13.560819999999998</v>
      </c>
      <c r="E656" s="2">
        <f t="shared" si="80"/>
        <v>13.884189999999998</v>
      </c>
      <c r="F656" s="2">
        <f t="shared" si="73"/>
        <v>14.188079999999996</v>
      </c>
      <c r="G656" s="2">
        <f t="shared" si="75"/>
        <v>14.615114</v>
      </c>
      <c r="H656" s="2">
        <f t="shared" si="79"/>
        <v>15.621045499999989</v>
      </c>
      <c r="I656" s="2">
        <f t="array" ref="I656">SUMPRODUCT(B640:B659, (ROW(B640:B659)-ROW(B640)+1)) / (20*21/2)</f>
        <v>13.681540952380956</v>
      </c>
      <c r="J656" s="2">
        <f t="shared" si="74"/>
        <v>14.023880422858515</v>
      </c>
      <c r="K656" s="2">
        <f t="shared" si="76"/>
        <v>14.648054934054159</v>
      </c>
    </row>
    <row r="657" spans="1:11" ht="13.5" x14ac:dyDescent="0.25">
      <c r="A657" s="3">
        <f>TITRES_STAT!B660</f>
        <v>43258</v>
      </c>
      <c r="B657" s="5">
        <f>TITRES_STAT!D660</f>
        <v>12.974</v>
      </c>
      <c r="C657" s="2">
        <f t="shared" si="77"/>
        <v>-0.39920000000000044</v>
      </c>
      <c r="D657" s="2">
        <f t="shared" si="78"/>
        <v>13.345260000000001</v>
      </c>
      <c r="E657" s="2">
        <f t="shared" si="80"/>
        <v>13.747459999999998</v>
      </c>
      <c r="F657" s="2">
        <f t="shared" si="73"/>
        <v>14.137679999999998</v>
      </c>
      <c r="G657" s="2">
        <f t="shared" si="75"/>
        <v>14.534276000000002</v>
      </c>
      <c r="H657" s="2">
        <f t="shared" si="79"/>
        <v>15.609568499999991</v>
      </c>
      <c r="I657" s="2">
        <f t="array" ref="I657">SUMPRODUCT(B641:B660, (ROW(B641:B660)-ROW(B641)+1)) / (20*21/2)</f>
        <v>13.536404285714285</v>
      </c>
      <c r="J657" s="2">
        <f t="shared" si="74"/>
        <v>13.923891811157704</v>
      </c>
      <c r="K657" s="2">
        <f t="shared" si="76"/>
        <v>14.582405720953997</v>
      </c>
    </row>
    <row r="658" spans="1:11" ht="13.5" x14ac:dyDescent="0.25">
      <c r="A658" s="3">
        <f>TITRES_STAT!B661</f>
        <v>43259</v>
      </c>
      <c r="B658" s="5">
        <f>TITRES_STAT!D661</f>
        <v>12.8742</v>
      </c>
      <c r="C658" s="2">
        <f t="shared" si="77"/>
        <v>-9.9800000000000111E-2</v>
      </c>
      <c r="D658" s="2">
        <f t="shared" si="78"/>
        <v>13.193560000000002</v>
      </c>
      <c r="E658" s="2">
        <f t="shared" si="80"/>
        <v>13.60075</v>
      </c>
      <c r="F658" s="2">
        <f t="shared" si="73"/>
        <v>14.082289999999997</v>
      </c>
      <c r="G658" s="2">
        <f t="shared" si="75"/>
        <v>14.456832000000002</v>
      </c>
      <c r="H658" s="2">
        <f t="shared" si="79"/>
        <v>15.597592499999992</v>
      </c>
      <c r="I658" s="2">
        <f t="array" ref="I658">SUMPRODUCT(B642:B661, (ROW(B642:B661)-ROW(B642)+1)) / (20*21/2)</f>
        <v>13.351725714285713</v>
      </c>
      <c r="J658" s="2">
        <f t="shared" si="74"/>
        <v>13.823921162476017</v>
      </c>
      <c r="K658" s="2">
        <f t="shared" si="76"/>
        <v>14.515417261308741</v>
      </c>
    </row>
    <row r="659" spans="1:11" ht="13.5" x14ac:dyDescent="0.25">
      <c r="A659" s="3">
        <f>TITRES_STAT!B662</f>
        <v>43262</v>
      </c>
      <c r="B659" s="5">
        <f>TITRES_STAT!D662</f>
        <v>12.8642</v>
      </c>
      <c r="C659" s="2">
        <f t="shared" si="77"/>
        <v>-9.9999999999997868E-3</v>
      </c>
      <c r="D659" s="2">
        <f t="shared" si="78"/>
        <v>13.091759999999999</v>
      </c>
      <c r="E659" s="2">
        <f t="shared" si="80"/>
        <v>13.453040000000001</v>
      </c>
      <c r="F659" s="2">
        <f t="shared" si="73"/>
        <v>14.008934999999997</v>
      </c>
      <c r="G659" s="2">
        <f t="shared" si="75"/>
        <v>14.380784</v>
      </c>
      <c r="H659" s="2">
        <f t="shared" si="79"/>
        <v>15.586314999999992</v>
      </c>
      <c r="I659" s="2">
        <f t="array" ref="I659">SUMPRODUCT(B643:B662, (ROW(B643:B662)-ROW(B643)+1)) / (20*21/2)</f>
        <v>13.178405238095237</v>
      </c>
      <c r="J659" s="2">
        <f t="shared" si="74"/>
        <v>13.73251914700211</v>
      </c>
      <c r="K659" s="2">
        <f t="shared" si="76"/>
        <v>14.450663643218203</v>
      </c>
    </row>
    <row r="660" spans="1:11" ht="13.5" x14ac:dyDescent="0.25">
      <c r="A660" s="3">
        <f>TITRES_STAT!B663</f>
        <v>43263</v>
      </c>
      <c r="B660" s="5">
        <f>TITRES_STAT!D663</f>
        <v>12.484999999999999</v>
      </c>
      <c r="C660" s="2">
        <f t="shared" si="77"/>
        <v>-0.37920000000000087</v>
      </c>
      <c r="D660" s="2">
        <f t="shared" si="78"/>
        <v>12.91412</v>
      </c>
      <c r="E660" s="2">
        <f t="shared" si="80"/>
        <v>13.329289999999997</v>
      </c>
      <c r="F660" s="2">
        <f t="shared" ref="F660:F723" si="81">AVERAGE(B641:B660)</f>
        <v>13.915125</v>
      </c>
      <c r="G660" s="2">
        <f t="shared" si="75"/>
        <v>14.301144000000001</v>
      </c>
      <c r="H660" s="2">
        <f t="shared" si="79"/>
        <v>15.573141499999993</v>
      </c>
      <c r="I660" s="2">
        <f t="array" ref="I660">SUMPRODUCT(B644:B663, (ROW(B644:B663)-ROW(B644)+1)) / (20*21/2)</f>
        <v>13.052658095238096</v>
      </c>
      <c r="J660" s="2">
        <f t="shared" si="74"/>
        <v>13.613707799668576</v>
      </c>
      <c r="K660" s="2">
        <f t="shared" si="76"/>
        <v>14.373578794464549</v>
      </c>
    </row>
    <row r="661" spans="1:11" ht="13.5" x14ac:dyDescent="0.25">
      <c r="A661" s="3">
        <f>TITRES_STAT!B664</f>
        <v>43264</v>
      </c>
      <c r="B661" s="5">
        <f>TITRES_STAT!D664</f>
        <v>11.976000000000001</v>
      </c>
      <c r="C661" s="2">
        <f t="shared" si="77"/>
        <v>-0.50899999999999856</v>
      </c>
      <c r="D661" s="2">
        <f t="shared" si="78"/>
        <v>12.634679999999999</v>
      </c>
      <c r="E661" s="2">
        <f t="shared" si="80"/>
        <v>13.09775</v>
      </c>
      <c r="F661" s="2">
        <f t="shared" si="81"/>
        <v>13.795865000000001</v>
      </c>
      <c r="G661" s="2">
        <f t="shared" si="75"/>
        <v>14.211124</v>
      </c>
      <c r="H661" s="2">
        <f t="shared" si="79"/>
        <v>15.55762249999999</v>
      </c>
      <c r="I661" s="2">
        <f t="array" ref="I661">SUMPRODUCT(B645:B664, (ROW(B645:B664)-ROW(B645)+1)) / (20*21/2)</f>
        <v>12.95756380952381</v>
      </c>
      <c r="J661" s="2">
        <f t="shared" ref="J661:J724" si="82">$J$4*B661+J660*(1-$J$4)</f>
        <v>13.457735628271569</v>
      </c>
      <c r="K661" s="2">
        <f t="shared" si="76"/>
        <v>14.279556096642411</v>
      </c>
    </row>
    <row r="662" spans="1:11" ht="13.5" x14ac:dyDescent="0.25">
      <c r="A662" s="3">
        <f>TITRES_STAT!B665</f>
        <v>43265</v>
      </c>
      <c r="B662" s="5">
        <f>TITRES_STAT!D665</f>
        <v>11.976000000000001</v>
      </c>
      <c r="C662" s="2">
        <f t="shared" si="77"/>
        <v>0</v>
      </c>
      <c r="D662" s="2">
        <f t="shared" si="78"/>
        <v>12.435079999999999</v>
      </c>
      <c r="E662" s="2">
        <f t="shared" si="80"/>
        <v>12.890170000000001</v>
      </c>
      <c r="F662" s="2">
        <f t="shared" si="81"/>
        <v>13.655645000000002</v>
      </c>
      <c r="G662" s="2">
        <f t="shared" si="75"/>
        <v>14.121103999999997</v>
      </c>
      <c r="H662" s="2">
        <f t="shared" si="79"/>
        <v>15.542103499999991</v>
      </c>
      <c r="I662" s="2">
        <f t="array" ref="I662">SUMPRODUCT(B646:B665, (ROW(B646:B665)-ROW(B646)+1)) / (20*21/2)</f>
        <v>12.902629047619049</v>
      </c>
      <c r="J662" s="2">
        <f t="shared" si="82"/>
        <v>13.316617949388563</v>
      </c>
      <c r="K662" s="2">
        <f t="shared" si="76"/>
        <v>14.189220563440749</v>
      </c>
    </row>
    <row r="663" spans="1:11" ht="13.5" x14ac:dyDescent="0.25">
      <c r="A663" s="3">
        <f>TITRES_STAT!B666</f>
        <v>43269</v>
      </c>
      <c r="B663" s="5">
        <f>TITRES_STAT!D666</f>
        <v>12.3353</v>
      </c>
      <c r="C663" s="2">
        <f t="shared" si="77"/>
        <v>0.35929999999999929</v>
      </c>
      <c r="D663" s="2">
        <f t="shared" si="78"/>
        <v>12.327299999999999</v>
      </c>
      <c r="E663" s="2">
        <f t="shared" si="80"/>
        <v>12.760430000000001</v>
      </c>
      <c r="F663" s="2">
        <f t="shared" si="81"/>
        <v>13.533390000000001</v>
      </c>
      <c r="G663" s="2">
        <f t="shared" si="75"/>
        <v>14.052641999999997</v>
      </c>
      <c r="H663" s="2">
        <f t="shared" si="79"/>
        <v>15.528380999999992</v>
      </c>
      <c r="I663" s="2">
        <f t="array" ref="I663">SUMPRODUCT(B647:B666, (ROW(B647:B666)-ROW(B647)+1)) / (20*21/2)</f>
        <v>12.893028095238094</v>
      </c>
      <c r="J663" s="2">
        <f t="shared" si="82"/>
        <v>13.223159097065842</v>
      </c>
      <c r="K663" s="2">
        <f t="shared" si="76"/>
        <v>14.116517796246994</v>
      </c>
    </row>
    <row r="664" spans="1:11" ht="13.5" x14ac:dyDescent="0.25">
      <c r="A664" s="3">
        <f>TITRES_STAT!B667</f>
        <v>43270</v>
      </c>
      <c r="B664" s="5">
        <f>TITRES_STAT!D667</f>
        <v>12.5349</v>
      </c>
      <c r="C664" s="2">
        <f t="shared" si="77"/>
        <v>0.19960000000000022</v>
      </c>
      <c r="D664" s="2">
        <f t="shared" si="78"/>
        <v>12.26144</v>
      </c>
      <c r="E664" s="2">
        <f t="shared" si="80"/>
        <v>12.676599999999999</v>
      </c>
      <c r="F664" s="2">
        <f t="shared" si="81"/>
        <v>13.421115</v>
      </c>
      <c r="G664" s="2">
        <f t="shared" si="75"/>
        <v>13.997751999999997</v>
      </c>
      <c r="H664" s="2">
        <f t="shared" si="79"/>
        <v>15.514708499999994</v>
      </c>
      <c r="I664" s="2">
        <f t="array" ref="I664">SUMPRODUCT(B648:B667, (ROW(B648:B667)-ROW(B648)+1)) / (20*21/2)</f>
        <v>12.890840952380952</v>
      </c>
      <c r="J664" s="2">
        <f t="shared" si="82"/>
        <v>13.157610611631</v>
      </c>
      <c r="K664" s="2">
        <f t="shared" si="76"/>
        <v>14.054493568943192</v>
      </c>
    </row>
    <row r="665" spans="1:11" ht="13.5" x14ac:dyDescent="0.25">
      <c r="A665" s="3">
        <f>TITRES_STAT!B668</f>
        <v>43271</v>
      </c>
      <c r="B665" s="5">
        <f>TITRES_STAT!D668</f>
        <v>12.8443</v>
      </c>
      <c r="C665" s="2">
        <f t="shared" si="77"/>
        <v>0.30940000000000012</v>
      </c>
      <c r="D665" s="2">
        <f t="shared" si="78"/>
        <v>12.333299999999999</v>
      </c>
      <c r="E665" s="2">
        <f t="shared" si="80"/>
        <v>12.623709999999999</v>
      </c>
      <c r="F665" s="2">
        <f t="shared" si="81"/>
        <v>13.324310000000001</v>
      </c>
      <c r="G665" s="2">
        <f t="shared" si="75"/>
        <v>13.940865999999996</v>
      </c>
      <c r="H665" s="2">
        <f t="shared" si="79"/>
        <v>15.502582999999994</v>
      </c>
      <c r="I665" s="2">
        <f t="array" ref="I665">SUMPRODUCT(B649:B668, (ROW(B649:B668)-ROW(B649)+1)) / (20*21/2)</f>
        <v>12.870214761904762</v>
      </c>
      <c r="J665" s="2">
        <f t="shared" si="82"/>
        <v>13.127771505761382</v>
      </c>
      <c r="K665" s="2">
        <f t="shared" si="76"/>
        <v>14.007034997612088</v>
      </c>
    </row>
    <row r="666" spans="1:11" ht="13.5" x14ac:dyDescent="0.25">
      <c r="A666" s="3">
        <f>TITRES_STAT!B669</f>
        <v>43272</v>
      </c>
      <c r="B666" s="5">
        <f>TITRES_STAT!D669</f>
        <v>13.2235</v>
      </c>
      <c r="C666" s="2">
        <f t="shared" si="77"/>
        <v>0.37919999999999909</v>
      </c>
      <c r="D666" s="2">
        <f t="shared" si="78"/>
        <v>12.582800000000001</v>
      </c>
      <c r="E666" s="2">
        <f t="shared" si="80"/>
        <v>12.608740000000001</v>
      </c>
      <c r="F666" s="2">
        <f t="shared" si="81"/>
        <v>13.246464999999997</v>
      </c>
      <c r="G666" s="2">
        <f t="shared" si="75"/>
        <v>13.891165999999997</v>
      </c>
      <c r="H666" s="2">
        <f t="shared" si="79"/>
        <v>15.492353499999993</v>
      </c>
      <c r="I666" s="2">
        <f t="array" ref="I666">SUMPRODUCT(B650:B669, (ROW(B650:B669)-ROW(B650)+1)) / (20*21/2)</f>
        <v>12.894118571428573</v>
      </c>
      <c r="J666" s="2">
        <f t="shared" si="82"/>
        <v>13.13688850521268</v>
      </c>
      <c r="K666" s="2">
        <f t="shared" si="76"/>
        <v>13.976308134960634</v>
      </c>
    </row>
    <row r="667" spans="1:11" ht="13.5" x14ac:dyDescent="0.25">
      <c r="A667" s="3">
        <f>TITRES_STAT!B670</f>
        <v>43273</v>
      </c>
      <c r="B667" s="5">
        <f>TITRES_STAT!D670</f>
        <v>13.2235</v>
      </c>
      <c r="C667" s="2">
        <f t="shared" si="77"/>
        <v>0</v>
      </c>
      <c r="D667" s="2">
        <f t="shared" si="78"/>
        <v>12.8323</v>
      </c>
      <c r="E667" s="2">
        <f t="shared" si="80"/>
        <v>12.633690000000001</v>
      </c>
      <c r="F667" s="2">
        <f t="shared" si="81"/>
        <v>13.190574999999999</v>
      </c>
      <c r="G667" s="2">
        <f t="shared" si="75"/>
        <v>13.836675999999995</v>
      </c>
      <c r="H667" s="2">
        <f t="shared" si="79"/>
        <v>15.482123999999994</v>
      </c>
      <c r="I667" s="2">
        <f t="array" ref="I667">SUMPRODUCT(B651:B670, (ROW(B651:B670)-ROW(B651)+1)) / (20*21/2)</f>
        <v>12.92072761904762</v>
      </c>
      <c r="J667" s="2">
        <f t="shared" si="82"/>
        <v>13.145137219001949</v>
      </c>
      <c r="K667" s="2">
        <f t="shared" si="76"/>
        <v>13.946786247315119</v>
      </c>
    </row>
    <row r="668" spans="1:11" ht="13.5" x14ac:dyDescent="0.25">
      <c r="A668" s="3">
        <f>TITRES_STAT!B671</f>
        <v>43276</v>
      </c>
      <c r="B668" s="5">
        <f>TITRES_STAT!D671</f>
        <v>12.974</v>
      </c>
      <c r="C668" s="2">
        <f t="shared" si="77"/>
        <v>-0.24949999999999939</v>
      </c>
      <c r="D668" s="2">
        <f t="shared" si="78"/>
        <v>12.960040000000001</v>
      </c>
      <c r="E668" s="2">
        <f t="shared" si="80"/>
        <v>12.643670000000002</v>
      </c>
      <c r="F668" s="2">
        <f t="shared" si="81"/>
        <v>13.122209999999999</v>
      </c>
      <c r="G668" s="2">
        <f t="shared" si="75"/>
        <v>13.777393999999997</v>
      </c>
      <c r="H668" s="2">
        <f t="shared" si="79"/>
        <v>15.470646999999996</v>
      </c>
      <c r="I668" s="2">
        <f t="array" ref="I668">SUMPRODUCT(B652:B671, (ROW(B652:B671)-ROW(B652)+1)) / (20*21/2)</f>
        <v>12.949095238095236</v>
      </c>
      <c r="J668" s="2">
        <f t="shared" si="82"/>
        <v>13.128838436239858</v>
      </c>
      <c r="K668" s="2">
        <f t="shared" si="76"/>
        <v>13.908637767028251</v>
      </c>
    </row>
    <row r="669" spans="1:11" ht="13.5" x14ac:dyDescent="0.25">
      <c r="A669" s="3">
        <f>TITRES_STAT!B672</f>
        <v>43277</v>
      </c>
      <c r="B669" s="5">
        <f>TITRES_STAT!D672</f>
        <v>13.373200000000001</v>
      </c>
      <c r="C669" s="2">
        <f t="shared" si="77"/>
        <v>0.39920000000000044</v>
      </c>
      <c r="D669" s="2">
        <f t="shared" si="78"/>
        <v>13.127699999999999</v>
      </c>
      <c r="E669" s="2">
        <f t="shared" si="80"/>
        <v>12.694570000000001</v>
      </c>
      <c r="F669" s="2">
        <f t="shared" si="81"/>
        <v>13.073804999999998</v>
      </c>
      <c r="G669" s="2">
        <f t="shared" si="75"/>
        <v>13.727493999999997</v>
      </c>
      <c r="H669" s="2">
        <f t="shared" si="79"/>
        <v>15.461165999999999</v>
      </c>
      <c r="I669" s="2">
        <f t="array" ref="I669">SUMPRODUCT(B653:B672, (ROW(B653:B672)-ROW(B653)+1)) / (20*21/2)</f>
        <v>12.981930476190474</v>
      </c>
      <c r="J669" s="2">
        <f t="shared" si="82"/>
        <v>13.152110966121777</v>
      </c>
      <c r="K669" s="2">
        <f t="shared" si="76"/>
        <v>13.887640207536949</v>
      </c>
    </row>
    <row r="670" spans="1:11" ht="13.5" x14ac:dyDescent="0.25">
      <c r="A670" s="3">
        <f>TITRES_STAT!B673</f>
        <v>43278</v>
      </c>
      <c r="B670" s="5">
        <f>TITRES_STAT!D673</f>
        <v>13.353199999999999</v>
      </c>
      <c r="C670" s="2">
        <f t="shared" si="77"/>
        <v>-2.000000000000135E-2</v>
      </c>
      <c r="D670" s="2">
        <f t="shared" si="78"/>
        <v>13.229480000000001</v>
      </c>
      <c r="E670" s="2">
        <f t="shared" si="80"/>
        <v>12.78139</v>
      </c>
      <c r="F670" s="2">
        <f t="shared" si="81"/>
        <v>13.055339999999998</v>
      </c>
      <c r="G670" s="2">
        <f t="shared" si="75"/>
        <v>13.681185999999995</v>
      </c>
      <c r="H670" s="2">
        <f t="shared" si="79"/>
        <v>15.451584999999998</v>
      </c>
      <c r="I670" s="2">
        <f t="array" ref="I670">SUMPRODUCT(B654:B673, (ROW(B654:B673)-ROW(B654)+1)) / (20*21/2)</f>
        <v>12.961063809523811</v>
      </c>
      <c r="J670" s="2">
        <f t="shared" si="82"/>
        <v>13.171262302681608</v>
      </c>
      <c r="K670" s="2">
        <f t="shared" si="76"/>
        <v>13.866681768025696</v>
      </c>
    </row>
    <row r="671" spans="1:11" ht="13.5" x14ac:dyDescent="0.25">
      <c r="A671" s="3">
        <f>TITRES_STAT!B674</f>
        <v>43279</v>
      </c>
      <c r="B671" s="5">
        <f>TITRES_STAT!D674</f>
        <v>13.353199999999999</v>
      </c>
      <c r="C671" s="2">
        <f t="shared" si="77"/>
        <v>0</v>
      </c>
      <c r="D671" s="2">
        <f t="shared" si="78"/>
        <v>13.255420000000001</v>
      </c>
      <c r="E671" s="2">
        <f t="shared" si="80"/>
        <v>12.91911</v>
      </c>
      <c r="F671" s="2">
        <f t="shared" si="81"/>
        <v>13.008429999999999</v>
      </c>
      <c r="G671" s="2">
        <f t="shared" si="75"/>
        <v>13.644259999999997</v>
      </c>
      <c r="H671" s="2">
        <f t="shared" si="79"/>
        <v>15.442004000000003</v>
      </c>
      <c r="I671" s="2">
        <f t="array" ref="I671">SUMPRODUCT(B655:B674, (ROW(B655:B674)-ROW(B655)+1)) / (20*21/2)</f>
        <v>12.980503333333333</v>
      </c>
      <c r="J671" s="2">
        <f t="shared" si="82"/>
        <v>13.188589702426217</v>
      </c>
      <c r="K671" s="2">
        <f t="shared" si="76"/>
        <v>13.846545228103119</v>
      </c>
    </row>
    <row r="672" spans="1:11" ht="13.5" x14ac:dyDescent="0.25">
      <c r="A672" s="3">
        <f>TITRES_STAT!B675</f>
        <v>43280</v>
      </c>
      <c r="B672" s="5">
        <f>TITRES_STAT!D675</f>
        <v>13.353199999999999</v>
      </c>
      <c r="C672" s="2">
        <f t="shared" si="77"/>
        <v>0</v>
      </c>
      <c r="D672" s="2">
        <f t="shared" si="78"/>
        <v>13.281360000000001</v>
      </c>
      <c r="E672" s="2">
        <f t="shared" si="80"/>
        <v>13.05683</v>
      </c>
      <c r="F672" s="2">
        <f t="shared" si="81"/>
        <v>12.973499999999998</v>
      </c>
      <c r="G672" s="2">
        <f t="shared" si="75"/>
        <v>13.615915999999997</v>
      </c>
      <c r="H672" s="2">
        <f t="shared" si="79"/>
        <v>15.432423000000002</v>
      </c>
      <c r="I672" s="2">
        <f t="array" ref="I672">SUMPRODUCT(B656:B675, (ROW(B656:B675)-ROW(B656)+1)) / (20*21/2)</f>
        <v>13.001083333333334</v>
      </c>
      <c r="J672" s="2">
        <f t="shared" si="82"/>
        <v>13.204266873623721</v>
      </c>
      <c r="K672" s="2">
        <f t="shared" si="76"/>
        <v>13.827198356412801</v>
      </c>
    </row>
    <row r="673" spans="1:11" ht="13.5" x14ac:dyDescent="0.25">
      <c r="A673" s="3">
        <f>TITRES_STAT!B676</f>
        <v>43283</v>
      </c>
      <c r="B673" s="5">
        <f>TITRES_STAT!D676</f>
        <v>12.7544</v>
      </c>
      <c r="C673" s="2">
        <f t="shared" si="77"/>
        <v>-0.59879999999999889</v>
      </c>
      <c r="D673" s="2">
        <f t="shared" si="78"/>
        <v>13.237440000000001</v>
      </c>
      <c r="E673" s="2">
        <f t="shared" si="80"/>
        <v>13.098740000000001</v>
      </c>
      <c r="F673" s="2">
        <f t="shared" si="81"/>
        <v>12.929584999999998</v>
      </c>
      <c r="G673" s="2">
        <f t="shared" si="75"/>
        <v>13.588769999999997</v>
      </c>
      <c r="H673" s="2">
        <f t="shared" si="79"/>
        <v>15.421993499999999</v>
      </c>
      <c r="I673" s="2">
        <f t="array" ref="I673">SUMPRODUCT(B657:B676, (ROW(B657:B676)-ROW(B657)+1)) / (20*21/2)</f>
        <v>13.021851428571431</v>
      </c>
      <c r="J673" s="2">
        <f t="shared" si="82"/>
        <v>13.161422409469083</v>
      </c>
      <c r="K673" s="2">
        <f t="shared" si="76"/>
        <v>13.785127832631908</v>
      </c>
    </row>
    <row r="674" spans="1:11" ht="13.5" x14ac:dyDescent="0.25">
      <c r="A674" s="3">
        <f>TITRES_STAT!B677</f>
        <v>43284</v>
      </c>
      <c r="B674" s="5">
        <f>TITRES_STAT!D677</f>
        <v>13.133699999999999</v>
      </c>
      <c r="C674" s="2">
        <f t="shared" si="77"/>
        <v>0.37929999999999886</v>
      </c>
      <c r="D674" s="2">
        <f t="shared" si="78"/>
        <v>13.189539999999999</v>
      </c>
      <c r="E674" s="2">
        <f t="shared" si="80"/>
        <v>13.158619999999999</v>
      </c>
      <c r="F674" s="2">
        <f t="shared" si="81"/>
        <v>12.917609999999996</v>
      </c>
      <c r="G674" s="2">
        <f t="shared" si="75"/>
        <v>13.580585999999997</v>
      </c>
      <c r="H674" s="2">
        <f t="shared" si="79"/>
        <v>15.413510500000003</v>
      </c>
      <c r="I674" s="2">
        <f t="array" ref="I674">SUMPRODUCT(B658:B677, (ROW(B658:B677)-ROW(B658)+1)) / (20*21/2)</f>
        <v>13.04380761904762</v>
      </c>
      <c r="J674" s="2">
        <f t="shared" si="82"/>
        <v>13.158782179995836</v>
      </c>
      <c r="K674" s="2">
        <f t="shared" si="76"/>
        <v>13.759581643116931</v>
      </c>
    </row>
    <row r="675" spans="1:11" ht="13.5" x14ac:dyDescent="0.25">
      <c r="A675" s="3">
        <f>TITRES_STAT!B678</f>
        <v>43285</v>
      </c>
      <c r="B675" s="5">
        <f>TITRES_STAT!D678</f>
        <v>13.133699999999999</v>
      </c>
      <c r="C675" s="2">
        <f t="shared" si="77"/>
        <v>0</v>
      </c>
      <c r="D675" s="2">
        <f t="shared" si="78"/>
        <v>13.14564</v>
      </c>
      <c r="E675" s="2">
        <f t="shared" si="80"/>
        <v>13.187560000000001</v>
      </c>
      <c r="F675" s="2">
        <f t="shared" si="81"/>
        <v>12.905634999999998</v>
      </c>
      <c r="G675" s="2">
        <f t="shared" si="75"/>
        <v>13.564417999999996</v>
      </c>
      <c r="H675" s="2">
        <f t="shared" si="79"/>
        <v>15.405027500000001</v>
      </c>
      <c r="I675" s="2">
        <f t="array" ref="I675">SUMPRODUCT(B659:B678, (ROW(B659:B678)-ROW(B659)+1)) / (20*21/2)</f>
        <v>13.027984285714288</v>
      </c>
      <c r="J675" s="2">
        <f t="shared" si="82"/>
        <v>13.156393400948613</v>
      </c>
      <c r="K675" s="2">
        <f t="shared" si="76"/>
        <v>13.735037264955483</v>
      </c>
    </row>
    <row r="676" spans="1:11" ht="13.5" x14ac:dyDescent="0.25">
      <c r="A676" s="3">
        <f>TITRES_STAT!B679</f>
        <v>43286</v>
      </c>
      <c r="B676" s="5">
        <f>TITRES_STAT!D679</f>
        <v>13.123699999999999</v>
      </c>
      <c r="C676" s="2">
        <f t="shared" si="77"/>
        <v>-9.9999999999997868E-3</v>
      </c>
      <c r="D676" s="2">
        <f t="shared" si="78"/>
        <v>13.099739999999997</v>
      </c>
      <c r="E676" s="2">
        <f t="shared" si="80"/>
        <v>13.177580000000001</v>
      </c>
      <c r="F676" s="2">
        <f t="shared" si="81"/>
        <v>12.893159999999998</v>
      </c>
      <c r="G676" s="2">
        <f t="shared" si="75"/>
        <v>13.554837999999997</v>
      </c>
      <c r="H676" s="2">
        <f t="shared" si="79"/>
        <v>15.396494500000001</v>
      </c>
      <c r="I676" s="2">
        <f t="array" ref="I676">SUMPRODUCT(B660:B679, (ROW(B660:B679)-ROW(B660)+1)) / (20*21/2)</f>
        <v>13.016626190476188</v>
      </c>
      <c r="J676" s="2">
        <f t="shared" si="82"/>
        <v>13.153279743715411</v>
      </c>
      <c r="K676" s="2">
        <f t="shared" si="76"/>
        <v>13.711063254565072</v>
      </c>
    </row>
    <row r="677" spans="1:11" ht="13.5" x14ac:dyDescent="0.25">
      <c r="A677" s="3">
        <f>TITRES_STAT!B680</f>
        <v>43287</v>
      </c>
      <c r="B677" s="5">
        <f>TITRES_STAT!D680</f>
        <v>13.123699999999999</v>
      </c>
      <c r="C677" s="2">
        <f t="shared" si="77"/>
        <v>0</v>
      </c>
      <c r="D677" s="2">
        <f t="shared" si="78"/>
        <v>13.053839999999999</v>
      </c>
      <c r="E677" s="2">
        <f t="shared" si="80"/>
        <v>13.167600000000002</v>
      </c>
      <c r="F677" s="2">
        <f t="shared" si="81"/>
        <v>12.900644999999997</v>
      </c>
      <c r="G677" s="2">
        <f t="shared" si="75"/>
        <v>13.545855999999997</v>
      </c>
      <c r="H677" s="2">
        <f t="shared" si="79"/>
        <v>15.387961500000001</v>
      </c>
      <c r="I677" s="2">
        <f t="array" ref="I677">SUMPRODUCT(B661:B680, (ROW(B661:B680)-ROW(B661)+1)) / (20*21/2)</f>
        <v>13.04181</v>
      </c>
      <c r="J677" s="2">
        <f t="shared" si="82"/>
        <v>13.150462625266323</v>
      </c>
      <c r="K677" s="2">
        <f t="shared" si="76"/>
        <v>13.688029401444872</v>
      </c>
    </row>
    <row r="678" spans="1:11" ht="13.5" x14ac:dyDescent="0.25">
      <c r="A678" s="3">
        <f>TITRES_STAT!B681</f>
        <v>43290</v>
      </c>
      <c r="B678" s="5">
        <f>TITRES_STAT!D681</f>
        <v>12.734500000000001</v>
      </c>
      <c r="C678" s="2">
        <f t="shared" si="77"/>
        <v>-0.38919999999999888</v>
      </c>
      <c r="D678" s="2">
        <f t="shared" si="78"/>
        <v>13.049859999999999</v>
      </c>
      <c r="E678" s="2">
        <f t="shared" si="80"/>
        <v>13.143650000000003</v>
      </c>
      <c r="F678" s="2">
        <f t="shared" si="81"/>
        <v>12.893660000000001</v>
      </c>
      <c r="G678" s="2">
        <f t="shared" si="75"/>
        <v>13.529489999999999</v>
      </c>
      <c r="H678" s="2">
        <f t="shared" si="79"/>
        <v>15.379677999999998</v>
      </c>
      <c r="I678" s="2">
        <f t="array" ref="I678">SUMPRODUCT(B662:B681, (ROW(B662:B681)-ROW(B662)+1)) / (20*21/2)</f>
        <v>13.045752857142856</v>
      </c>
      <c r="J678" s="2">
        <f t="shared" si="82"/>
        <v>13.11084713714572</v>
      </c>
      <c r="K678" s="2">
        <f t="shared" si="76"/>
        <v>13.650636091584289</v>
      </c>
    </row>
    <row r="679" spans="1:11" ht="13.5" x14ac:dyDescent="0.25">
      <c r="A679" s="3">
        <f>TITRES_STAT!B682</f>
        <v>43291</v>
      </c>
      <c r="B679" s="5">
        <f>TITRES_STAT!D682</f>
        <v>12.7744</v>
      </c>
      <c r="C679" s="2">
        <f t="shared" si="77"/>
        <v>3.989999999999938E-2</v>
      </c>
      <c r="D679" s="2">
        <f t="shared" si="78"/>
        <v>12.978</v>
      </c>
      <c r="E679" s="2">
        <f t="shared" si="80"/>
        <v>13.083769999999998</v>
      </c>
      <c r="F679" s="2">
        <f t="shared" si="81"/>
        <v>12.889169999999998</v>
      </c>
      <c r="G679" s="2">
        <f t="shared" si="75"/>
        <v>13.513922000000001</v>
      </c>
      <c r="H679" s="2">
        <f t="shared" si="79"/>
        <v>15.371544499999997</v>
      </c>
      <c r="I679" s="2">
        <f t="array" ref="I679">SUMPRODUCT(B663:B682, (ROW(B663:B682)-ROW(B663)+1)) / (20*21/2)</f>
        <v>13.044990952380953</v>
      </c>
      <c r="J679" s="2">
        <f t="shared" si="82"/>
        <v>13.078804552655651</v>
      </c>
      <c r="K679" s="2">
        <f t="shared" si="76"/>
        <v>13.616273891914318</v>
      </c>
    </row>
    <row r="680" spans="1:11" ht="13.5" x14ac:dyDescent="0.25">
      <c r="A680" s="3">
        <f>TITRES_STAT!B683</f>
        <v>43292</v>
      </c>
      <c r="B680" s="5">
        <f>TITRES_STAT!D683</f>
        <v>13.153600000000001</v>
      </c>
      <c r="C680" s="2">
        <f t="shared" si="77"/>
        <v>0.37920000000000087</v>
      </c>
      <c r="D680" s="2">
        <f t="shared" si="78"/>
        <v>12.981979999999998</v>
      </c>
      <c r="E680" s="2">
        <f t="shared" si="80"/>
        <v>13.06381</v>
      </c>
      <c r="F680" s="2">
        <f t="shared" si="81"/>
        <v>12.922599999999997</v>
      </c>
      <c r="G680" s="2">
        <f t="shared" si="75"/>
        <v>13.507533999999998</v>
      </c>
      <c r="H680" s="2">
        <f t="shared" si="79"/>
        <v>15.365307</v>
      </c>
      <c r="I680" s="2">
        <f t="array" ref="I680">SUMPRODUCT(B664:B683, (ROW(B664:B683)-ROW(B664)+1)) / (20*21/2)</f>
        <v>13.02051476190476</v>
      </c>
      <c r="J680" s="2">
        <f t="shared" si="82"/>
        <v>13.085927928593208</v>
      </c>
      <c r="K680" s="2">
        <f t="shared" si="76"/>
        <v>13.598129817721601</v>
      </c>
    </row>
    <row r="681" spans="1:11" ht="13.5" x14ac:dyDescent="0.25">
      <c r="A681" s="3">
        <f>TITRES_STAT!B684</f>
        <v>43293</v>
      </c>
      <c r="B681" s="5">
        <f>TITRES_STAT!D684</f>
        <v>12.964</v>
      </c>
      <c r="C681" s="2">
        <f t="shared" si="77"/>
        <v>-0.18960000000000043</v>
      </c>
      <c r="D681" s="2">
        <f t="shared" si="78"/>
        <v>12.950039999999998</v>
      </c>
      <c r="E681" s="2">
        <f t="shared" si="80"/>
        <v>13.024889999999999</v>
      </c>
      <c r="F681" s="2">
        <f t="shared" si="81"/>
        <v>12.972</v>
      </c>
      <c r="G681" s="2">
        <f t="shared" si="75"/>
        <v>13.489369999999999</v>
      </c>
      <c r="H681" s="2">
        <f t="shared" si="79"/>
        <v>15.360267</v>
      </c>
      <c r="I681" s="2">
        <f t="array" ref="I681">SUMPRODUCT(B665:B684, (ROW(B665:B684)-ROW(B665)+1)) / (20*21/2)</f>
        <v>12.993042857142855</v>
      </c>
      <c r="J681" s="2">
        <f t="shared" si="82"/>
        <v>13.074315744917666</v>
      </c>
      <c r="K681" s="2">
        <f t="shared" si="76"/>
        <v>13.57326198173252</v>
      </c>
    </row>
    <row r="682" spans="1:11" ht="13.5" x14ac:dyDescent="0.25">
      <c r="A682" s="3">
        <f>TITRES_STAT!B685</f>
        <v>43294</v>
      </c>
      <c r="B682" s="5">
        <f>TITRES_STAT!D685</f>
        <v>12.964</v>
      </c>
      <c r="C682" s="2">
        <f t="shared" si="77"/>
        <v>0</v>
      </c>
      <c r="D682" s="2">
        <f t="shared" si="78"/>
        <v>12.918100000000001</v>
      </c>
      <c r="E682" s="2">
        <f t="shared" si="80"/>
        <v>12.98597</v>
      </c>
      <c r="F682" s="2">
        <f t="shared" si="81"/>
        <v>13.0214</v>
      </c>
      <c r="G682" s="2">
        <f t="shared" si="75"/>
        <v>13.471206</v>
      </c>
      <c r="H682" s="2">
        <f t="shared" si="79"/>
        <v>15.353130999999998</v>
      </c>
      <c r="I682" s="2">
        <f t="array" ref="I682">SUMPRODUCT(B666:B685, (ROW(B666:B685)-ROW(B666)+1)) / (20*21/2)</f>
        <v>12.965478095238097</v>
      </c>
      <c r="J682" s="2">
        <f t="shared" si="82"/>
        <v>13.063809483496936</v>
      </c>
      <c r="K682" s="2">
        <f t="shared" si="76"/>
        <v>13.549369354997912</v>
      </c>
    </row>
    <row r="683" spans="1:11" ht="13.5" x14ac:dyDescent="0.25">
      <c r="A683" s="3">
        <f>TITRES_STAT!B686</f>
        <v>43297</v>
      </c>
      <c r="B683" s="5">
        <f>TITRES_STAT!D686</f>
        <v>12.7644</v>
      </c>
      <c r="C683" s="2">
        <f t="shared" si="77"/>
        <v>-0.19960000000000022</v>
      </c>
      <c r="D683" s="2">
        <f t="shared" si="78"/>
        <v>12.92408</v>
      </c>
      <c r="E683" s="2">
        <f t="shared" si="80"/>
        <v>12.986969999999999</v>
      </c>
      <c r="F683" s="2">
        <f t="shared" si="81"/>
        <v>13.042854999999999</v>
      </c>
      <c r="G683" s="2">
        <f t="shared" si="75"/>
        <v>13.457033999999998</v>
      </c>
      <c r="H683" s="2">
        <f t="shared" si="79"/>
        <v>15.344996999999999</v>
      </c>
      <c r="I683" s="2">
        <f t="array" ref="I683">SUMPRODUCT(B667:B686, (ROW(B667:B686)-ROW(B667)+1)) / (20*21/2)</f>
        <v>12.938293809523808</v>
      </c>
      <c r="J683" s="2">
        <f t="shared" si="82"/>
        <v>13.035294294592466</v>
      </c>
      <c r="K683" s="2">
        <f t="shared" si="76"/>
        <v>13.518586243037209</v>
      </c>
    </row>
    <row r="684" spans="1:11" ht="13.5" x14ac:dyDescent="0.25">
      <c r="A684" s="3">
        <f>TITRES_STAT!B687</f>
        <v>43298</v>
      </c>
      <c r="B684" s="5">
        <f>TITRES_STAT!D687</f>
        <v>12.7544</v>
      </c>
      <c r="C684" s="2">
        <f t="shared" si="77"/>
        <v>-9.9999999999997868E-3</v>
      </c>
      <c r="D684" s="2">
        <f t="shared" si="78"/>
        <v>12.920080000000002</v>
      </c>
      <c r="E684" s="2">
        <f t="shared" si="80"/>
        <v>12.94904</v>
      </c>
      <c r="F684" s="2">
        <f t="shared" si="81"/>
        <v>13.053829999999996</v>
      </c>
      <c r="G684" s="2">
        <f t="shared" si="75"/>
        <v>13.432682</v>
      </c>
      <c r="H684" s="2">
        <f t="shared" si="79"/>
        <v>15.336812999999999</v>
      </c>
      <c r="I684" s="2">
        <f t="array" ref="I684">SUMPRODUCT(B668:B687, (ROW(B668:B687)-ROW(B668)+1)) / (20*21/2)</f>
        <v>12.912343333333334</v>
      </c>
      <c r="J684" s="2">
        <f t="shared" si="82"/>
        <v>13.008542457012233</v>
      </c>
      <c r="K684" s="2">
        <f t="shared" si="76"/>
        <v>13.488618155074965</v>
      </c>
    </row>
    <row r="685" spans="1:11" ht="13.5" x14ac:dyDescent="0.25">
      <c r="A685" s="3">
        <f>TITRES_STAT!B688</f>
        <v>43299</v>
      </c>
      <c r="B685" s="5">
        <f>TITRES_STAT!D688</f>
        <v>12.7644</v>
      </c>
      <c r="C685" s="2">
        <f t="shared" si="77"/>
        <v>9.9999999999997868E-3</v>
      </c>
      <c r="D685" s="2">
        <f t="shared" si="78"/>
        <v>12.842239999999999</v>
      </c>
      <c r="E685" s="2">
        <f t="shared" si="80"/>
        <v>12.912109999999998</v>
      </c>
      <c r="F685" s="2">
        <f t="shared" si="81"/>
        <v>13.049834999999998</v>
      </c>
      <c r="G685" s="2">
        <f t="shared" si="75"/>
        <v>13.416514000000001</v>
      </c>
      <c r="H685" s="2">
        <f t="shared" si="79"/>
        <v>15.3264335</v>
      </c>
      <c r="I685" s="2">
        <f t="array" ref="I685">SUMPRODUCT(B669:B688, (ROW(B669:B688)-ROW(B669)+1)) / (20*21/2)</f>
        <v>12.888626666666667</v>
      </c>
      <c r="J685" s="2">
        <f t="shared" si="82"/>
        <v>12.98529079443964</v>
      </c>
      <c r="K685" s="2">
        <f t="shared" si="76"/>
        <v>13.46021744311124</v>
      </c>
    </row>
    <row r="686" spans="1:11" ht="13.5" x14ac:dyDescent="0.25">
      <c r="A686" s="3">
        <f>TITRES_STAT!B689</f>
        <v>43300</v>
      </c>
      <c r="B686" s="5">
        <f>TITRES_STAT!D689</f>
        <v>12.7644</v>
      </c>
      <c r="C686" s="2">
        <f t="shared" si="77"/>
        <v>0</v>
      </c>
      <c r="D686" s="2">
        <f t="shared" si="78"/>
        <v>12.80232</v>
      </c>
      <c r="E686" s="2">
        <f t="shared" si="80"/>
        <v>12.87618</v>
      </c>
      <c r="F686" s="2">
        <f t="shared" si="81"/>
        <v>13.02688</v>
      </c>
      <c r="G686" s="2">
        <f t="shared" si="75"/>
        <v>13.407732000000001</v>
      </c>
      <c r="H686" s="2">
        <f t="shared" si="79"/>
        <v>15.316054000000001</v>
      </c>
      <c r="I686" s="2">
        <f t="array" ref="I686">SUMPRODUCT(B670:B689, (ROW(B670:B689)-ROW(B670)+1)) / (20*21/2)</f>
        <v>12.865955714285715</v>
      </c>
      <c r="J686" s="2">
        <f t="shared" si="82"/>
        <v>12.96425357592158</v>
      </c>
      <c r="K686" s="2">
        <f t="shared" si="76"/>
        <v>13.432930484557858</v>
      </c>
    </row>
    <row r="687" spans="1:11" ht="13.5" x14ac:dyDescent="0.25">
      <c r="A687" s="3">
        <f>TITRES_STAT!B690</f>
        <v>43301</v>
      </c>
      <c r="B687" s="5">
        <f>TITRES_STAT!D690</f>
        <v>12.7544</v>
      </c>
      <c r="C687" s="2">
        <f t="shared" si="77"/>
        <v>-9.9999999999997868E-3</v>
      </c>
      <c r="D687" s="2">
        <f t="shared" si="78"/>
        <v>12.760400000000001</v>
      </c>
      <c r="E687" s="2">
        <f t="shared" si="80"/>
        <v>12.839249999999998</v>
      </c>
      <c r="F687" s="2">
        <f t="shared" si="81"/>
        <v>13.003425000000002</v>
      </c>
      <c r="G687" s="2">
        <f t="shared" si="75"/>
        <v>13.383180000000003</v>
      </c>
      <c r="H687" s="2">
        <f t="shared" si="79"/>
        <v>15.3078205</v>
      </c>
      <c r="I687" s="2">
        <f t="array" ref="I687">SUMPRODUCT(B671:B690, (ROW(B671:B690)-ROW(B671)+1)) / (20*21/2)</f>
        <v>12.846231428571429</v>
      </c>
      <c r="J687" s="2">
        <f t="shared" si="82"/>
        <v>12.944267521071907</v>
      </c>
      <c r="K687" s="2">
        <f t="shared" si="76"/>
        <v>13.406321445947746</v>
      </c>
    </row>
    <row r="688" spans="1:11" ht="13.5" x14ac:dyDescent="0.25">
      <c r="A688" s="3">
        <f>TITRES_STAT!B691</f>
        <v>43304</v>
      </c>
      <c r="B688" s="5">
        <f>TITRES_STAT!D691</f>
        <v>12.7544</v>
      </c>
      <c r="C688" s="2">
        <f t="shared" si="77"/>
        <v>0</v>
      </c>
      <c r="D688" s="2">
        <f t="shared" si="78"/>
        <v>12.7584</v>
      </c>
      <c r="E688" s="2">
        <f t="shared" si="80"/>
        <v>12.841239999999999</v>
      </c>
      <c r="F688" s="2">
        <f t="shared" si="81"/>
        <v>12.992445</v>
      </c>
      <c r="G688" s="2">
        <f t="shared" si="75"/>
        <v>13.358628000000003</v>
      </c>
      <c r="H688" s="2">
        <f t="shared" si="79"/>
        <v>15.301732499999998</v>
      </c>
      <c r="I688" s="2">
        <f t="array" ref="I688">SUMPRODUCT(B672:B691, (ROW(B672:B691)-ROW(B672)+1)) / (20*21/2)</f>
        <v>12.829358571428571</v>
      </c>
      <c r="J688" s="2">
        <f t="shared" si="82"/>
        <v>12.926184900017441</v>
      </c>
      <c r="K688" s="2">
        <f t="shared" si="76"/>
        <v>13.380755899047834</v>
      </c>
    </row>
    <row r="689" spans="1:11" ht="13.5" x14ac:dyDescent="0.25">
      <c r="A689" s="3">
        <f>TITRES_STAT!B692</f>
        <v>43305</v>
      </c>
      <c r="B689" s="5">
        <f>TITRES_STAT!D692</f>
        <v>12.7544</v>
      </c>
      <c r="C689" s="2">
        <f t="shared" si="77"/>
        <v>0</v>
      </c>
      <c r="D689" s="2">
        <f t="shared" si="78"/>
        <v>12.7584</v>
      </c>
      <c r="E689" s="2">
        <f t="shared" si="80"/>
        <v>12.83924</v>
      </c>
      <c r="F689" s="2">
        <f t="shared" si="81"/>
        <v>12.961504999999999</v>
      </c>
      <c r="G689" s="2">
        <f t="shared" si="75"/>
        <v>13.327090000000005</v>
      </c>
      <c r="H689" s="2">
        <f t="shared" si="79"/>
        <v>15.294646499999999</v>
      </c>
      <c r="I689" s="2">
        <f t="array" ref="I689">SUMPRODUCT(B673:B692, (ROW(B673:B692)-ROW(B673)+1)) / (20*21/2)</f>
        <v>12.795384761904764</v>
      </c>
      <c r="J689" s="2">
        <f t="shared" si="82"/>
        <v>12.909824433349113</v>
      </c>
      <c r="K689" s="2">
        <f t="shared" si="76"/>
        <v>13.356192922614586</v>
      </c>
    </row>
    <row r="690" spans="1:11" ht="13.5" x14ac:dyDescent="0.25">
      <c r="A690" s="3">
        <f>TITRES_STAT!B693</f>
        <v>43307</v>
      </c>
      <c r="B690" s="5">
        <f>TITRES_STAT!D693</f>
        <v>12.7544</v>
      </c>
      <c r="C690" s="2">
        <f t="shared" si="77"/>
        <v>0</v>
      </c>
      <c r="D690" s="2">
        <f t="shared" si="78"/>
        <v>12.756400000000003</v>
      </c>
      <c r="E690" s="2">
        <f t="shared" si="80"/>
        <v>12.79932</v>
      </c>
      <c r="F690" s="2">
        <f t="shared" si="81"/>
        <v>12.931565000000001</v>
      </c>
      <c r="G690" s="2">
        <f t="shared" ref="G690:G753" si="83">AVERAGE(B641:B690)</f>
        <v>13.294954000000004</v>
      </c>
      <c r="H690" s="2">
        <f t="shared" si="79"/>
        <v>15.287610499999996</v>
      </c>
      <c r="I690" s="2">
        <f t="array" ref="I690">SUMPRODUCT(B674:B693, (ROW(B674:B693)-ROW(B674)+1)) / (20*21/2)</f>
        <v>12.81847904761905</v>
      </c>
      <c r="J690" s="2">
        <f t="shared" si="82"/>
        <v>12.895022106363484</v>
      </c>
      <c r="K690" s="2">
        <f t="shared" si="76"/>
        <v>13.332593200159112</v>
      </c>
    </row>
    <row r="691" spans="1:11" ht="13.5" x14ac:dyDescent="0.25">
      <c r="A691" s="3">
        <f>TITRES_STAT!B694</f>
        <v>43308</v>
      </c>
      <c r="B691" s="5">
        <f>TITRES_STAT!D694</f>
        <v>12.7544</v>
      </c>
      <c r="C691" s="2">
        <f t="shared" si="77"/>
        <v>0</v>
      </c>
      <c r="D691" s="2">
        <f t="shared" si="78"/>
        <v>12.7544</v>
      </c>
      <c r="E691" s="2">
        <f t="shared" si="80"/>
        <v>12.778360000000003</v>
      </c>
      <c r="F691" s="2">
        <f t="shared" si="81"/>
        <v>12.901624999999999</v>
      </c>
      <c r="G691" s="2">
        <f t="shared" si="83"/>
        <v>13.262818000000006</v>
      </c>
      <c r="H691" s="2">
        <f t="shared" si="79"/>
        <v>15.281522499999996</v>
      </c>
      <c r="I691" s="2">
        <f t="array" ref="I691">SUMPRODUCT(B675:B694, (ROW(B675:B694)-ROW(B675)+1)) / (20*21/2)</f>
        <v>12.845614761904761</v>
      </c>
      <c r="J691" s="2">
        <f t="shared" si="82"/>
        <v>12.881629524805058</v>
      </c>
      <c r="K691" s="2">
        <f t="shared" ref="K691:K754" si="84">$K$4*B691+(1-$K$4)*K690</f>
        <v>13.309918957015617</v>
      </c>
    </row>
    <row r="692" spans="1:11" ht="13.5" x14ac:dyDescent="0.25">
      <c r="A692" s="3">
        <f>TITRES_STAT!B695</f>
        <v>43311</v>
      </c>
      <c r="B692" s="5">
        <f>TITRES_STAT!D695</f>
        <v>12.5449</v>
      </c>
      <c r="C692" s="2">
        <f t="shared" si="77"/>
        <v>-0.20950000000000024</v>
      </c>
      <c r="D692" s="2">
        <f t="shared" si="78"/>
        <v>12.7125</v>
      </c>
      <c r="E692" s="2">
        <f t="shared" si="80"/>
        <v>12.736450000000001</v>
      </c>
      <c r="F692" s="2">
        <f t="shared" si="81"/>
        <v>12.86121</v>
      </c>
      <c r="G692" s="2">
        <f t="shared" si="83"/>
        <v>13.218108000000006</v>
      </c>
      <c r="H692" s="2">
        <f t="shared" si="79"/>
        <v>15.274386999999997</v>
      </c>
      <c r="I692" s="2">
        <f t="array" ref="I692">SUMPRODUCT(B676:B695, (ROW(B676:B695)-ROW(B676)+1)) / (20*21/2)</f>
        <v>12.872608095238094</v>
      </c>
      <c r="J692" s="2">
        <f t="shared" si="82"/>
        <v>12.849560046252197</v>
      </c>
      <c r="K692" s="2">
        <f t="shared" si="84"/>
        <v>13.27991821360324</v>
      </c>
    </row>
    <row r="693" spans="1:11" ht="13.5" x14ac:dyDescent="0.25">
      <c r="A693" s="3">
        <f>TITRES_STAT!B696</f>
        <v>43312</v>
      </c>
      <c r="B693" s="5">
        <f>TITRES_STAT!D696</f>
        <v>13.1037</v>
      </c>
      <c r="C693" s="2">
        <f t="shared" si="77"/>
        <v>0.55879999999999974</v>
      </c>
      <c r="D693" s="2">
        <f t="shared" si="78"/>
        <v>12.782360000000001</v>
      </c>
      <c r="E693" s="2">
        <f t="shared" si="80"/>
        <v>12.770380000000001</v>
      </c>
      <c r="F693" s="2">
        <f t="shared" si="81"/>
        <v>12.878675000000001</v>
      </c>
      <c r="G693" s="2">
        <f t="shared" si="83"/>
        <v>13.184574000000005</v>
      </c>
      <c r="H693" s="2">
        <f t="shared" si="79"/>
        <v>15.269196999999998</v>
      </c>
      <c r="I693" s="2">
        <f t="array" ref="I693">SUMPRODUCT(B677:B696, (ROW(B677:B696)-ROW(B677)+1)) / (20*21/2)</f>
        <v>12.908011428571427</v>
      </c>
      <c r="J693" s="2">
        <f t="shared" si="82"/>
        <v>12.873763851371036</v>
      </c>
      <c r="K693" s="2">
        <f t="shared" si="84"/>
        <v>13.273007695422722</v>
      </c>
    </row>
    <row r="694" spans="1:11" ht="13.5" x14ac:dyDescent="0.25">
      <c r="A694" s="3">
        <f>TITRES_STAT!B697</f>
        <v>43313</v>
      </c>
      <c r="B694" s="5">
        <f>TITRES_STAT!D697</f>
        <v>13.163600000000001</v>
      </c>
      <c r="C694" s="2">
        <f t="shared" si="77"/>
        <v>5.990000000000073E-2</v>
      </c>
      <c r="D694" s="2">
        <f t="shared" si="78"/>
        <v>12.8642</v>
      </c>
      <c r="E694" s="2">
        <f t="shared" si="80"/>
        <v>12.811299999999999</v>
      </c>
      <c r="F694" s="2">
        <f t="shared" si="81"/>
        <v>12.880170000000001</v>
      </c>
      <c r="G694" s="2">
        <f t="shared" si="83"/>
        <v>13.152238000000002</v>
      </c>
      <c r="H694" s="2">
        <f t="shared" si="79"/>
        <v>15.265155</v>
      </c>
      <c r="I694" s="2">
        <f t="array" ref="I694">SUMPRODUCT(B678:B697, (ROW(B678:B697)-ROW(B678)+1)) / (20*21/2)</f>
        <v>12.953254285714287</v>
      </c>
      <c r="J694" s="2">
        <f t="shared" si="82"/>
        <v>12.901367294097604</v>
      </c>
      <c r="K694" s="2">
        <f t="shared" si="84"/>
        <v>13.268717197563008</v>
      </c>
    </row>
    <row r="695" spans="1:11" ht="13.5" x14ac:dyDescent="0.25">
      <c r="A695" s="3">
        <f>TITRES_STAT!B698</f>
        <v>43314</v>
      </c>
      <c r="B695" s="5">
        <f>TITRES_STAT!D698</f>
        <v>13.163600000000001</v>
      </c>
      <c r="C695" s="2">
        <f t="shared" si="77"/>
        <v>0</v>
      </c>
      <c r="D695" s="2">
        <f t="shared" si="78"/>
        <v>12.946040000000002</v>
      </c>
      <c r="E695" s="2">
        <f t="shared" si="80"/>
        <v>12.851220000000001</v>
      </c>
      <c r="F695" s="2">
        <f t="shared" si="81"/>
        <v>12.881665000000002</v>
      </c>
      <c r="G695" s="2">
        <f t="shared" si="83"/>
        <v>13.119902000000002</v>
      </c>
      <c r="H695" s="2">
        <f t="shared" si="79"/>
        <v>15.258018999999997</v>
      </c>
      <c r="I695" s="2">
        <f t="array" ref="I695">SUMPRODUCT(B679:B698, (ROW(B679:B698)-ROW(B679)+1)) / (20*21/2)</f>
        <v>12.95933761904762</v>
      </c>
      <c r="J695" s="2">
        <f t="shared" si="82"/>
        <v>12.92634183751688</v>
      </c>
      <c r="K695" s="2">
        <f t="shared" si="84"/>
        <v>13.264594954521321</v>
      </c>
    </row>
    <row r="696" spans="1:11" ht="13.5" x14ac:dyDescent="0.25">
      <c r="A696" s="3">
        <f>TITRES_STAT!B699</f>
        <v>43315</v>
      </c>
      <c r="B696" s="5">
        <f>TITRES_STAT!D699</f>
        <v>13.253399999999999</v>
      </c>
      <c r="C696" s="2">
        <f t="shared" si="77"/>
        <v>8.9799999999998548E-2</v>
      </c>
      <c r="D696" s="2">
        <f t="shared" si="78"/>
        <v>13.045840000000002</v>
      </c>
      <c r="E696" s="2">
        <f t="shared" si="80"/>
        <v>12.900120000000001</v>
      </c>
      <c r="F696" s="2">
        <f t="shared" si="81"/>
        <v>12.888150000000001</v>
      </c>
      <c r="G696" s="2">
        <f t="shared" si="83"/>
        <v>13.089362000000001</v>
      </c>
      <c r="H696" s="2">
        <f t="shared" si="79"/>
        <v>15.248088499999996</v>
      </c>
      <c r="I696" s="2">
        <f t="array" ref="I696">SUMPRODUCT(B680:B699, (ROW(B680:B699)-ROW(B680)+1)) / (20*21/2)</f>
        <v>12.99854714285714</v>
      </c>
      <c r="J696" s="2">
        <f t="shared" si="82"/>
        <v>12.957490233943842</v>
      </c>
      <c r="K696" s="2">
        <f t="shared" si="84"/>
        <v>13.264155936696955</v>
      </c>
    </row>
    <row r="697" spans="1:11" ht="13.5" x14ac:dyDescent="0.25">
      <c r="A697" s="3">
        <f>TITRES_STAT!B700</f>
        <v>43318</v>
      </c>
      <c r="B697" s="5">
        <f>TITRES_STAT!D700</f>
        <v>13.363200000000001</v>
      </c>
      <c r="C697" s="2">
        <f t="shared" si="77"/>
        <v>0.10980000000000167</v>
      </c>
      <c r="D697" s="2">
        <f t="shared" si="78"/>
        <v>13.2095</v>
      </c>
      <c r="E697" s="2">
        <f t="shared" si="80"/>
        <v>12.961000000000002</v>
      </c>
      <c r="F697" s="2">
        <f t="shared" si="81"/>
        <v>12.900124999999999</v>
      </c>
      <c r="G697" s="2">
        <f t="shared" si="83"/>
        <v>13.069800000000001</v>
      </c>
      <c r="H697" s="2">
        <f t="shared" si="79"/>
        <v>15.239006499999999</v>
      </c>
      <c r="I697" s="2">
        <f t="array" ref="I697">SUMPRODUCT(B681:B700, (ROW(B681:B700)-ROW(B681)+1)) / (20*21/2)</f>
        <v>13.035142857142858</v>
      </c>
      <c r="J697" s="2">
        <f t="shared" si="82"/>
        <v>12.996129259282524</v>
      </c>
      <c r="K697" s="2">
        <f t="shared" si="84"/>
        <v>13.268040017610799</v>
      </c>
    </row>
    <row r="698" spans="1:11" ht="13.5" x14ac:dyDescent="0.25">
      <c r="A698" s="3">
        <f>TITRES_STAT!B701</f>
        <v>43319</v>
      </c>
      <c r="B698" s="5">
        <f>TITRES_STAT!D701</f>
        <v>12.964</v>
      </c>
      <c r="C698" s="2">
        <f t="shared" si="77"/>
        <v>-0.39920000000000044</v>
      </c>
      <c r="D698" s="2">
        <f t="shared" si="78"/>
        <v>13.181560000000001</v>
      </c>
      <c r="E698" s="2">
        <f t="shared" si="80"/>
        <v>12.981960000000001</v>
      </c>
      <c r="F698" s="2">
        <f t="shared" si="81"/>
        <v>12.911600000000002</v>
      </c>
      <c r="G698" s="2">
        <f t="shared" si="83"/>
        <v>13.042254</v>
      </c>
      <c r="H698" s="2">
        <f t="shared" si="79"/>
        <v>15.227778999999998</v>
      </c>
      <c r="I698" s="2">
        <f t="array" ref="I698">SUMPRODUCT(B682:B701, (ROW(B682:B701)-ROW(B682)+1)) / (20*21/2)</f>
        <v>13.070930476190476</v>
      </c>
      <c r="J698" s="2">
        <f t="shared" si="82"/>
        <v>12.993069329827044</v>
      </c>
      <c r="K698" s="2">
        <f t="shared" si="84"/>
        <v>13.256116879665278</v>
      </c>
    </row>
    <row r="699" spans="1:11" ht="13.5" x14ac:dyDescent="0.25">
      <c r="A699" s="3">
        <f>TITRES_STAT!B702</f>
        <v>43320</v>
      </c>
      <c r="B699" s="5">
        <f>TITRES_STAT!D702</f>
        <v>13.3233</v>
      </c>
      <c r="C699" s="2">
        <f t="shared" si="77"/>
        <v>0.35929999999999929</v>
      </c>
      <c r="D699" s="2">
        <f t="shared" si="78"/>
        <v>13.2135</v>
      </c>
      <c r="E699" s="2">
        <f t="shared" si="80"/>
        <v>13.03885</v>
      </c>
      <c r="F699" s="2">
        <f t="shared" si="81"/>
        <v>12.939045000000002</v>
      </c>
      <c r="G699" s="2">
        <f t="shared" si="83"/>
        <v>13.021894</v>
      </c>
      <c r="H699" s="2">
        <f t="shared" si="79"/>
        <v>15.218347999999994</v>
      </c>
      <c r="I699" s="2">
        <f t="array" ref="I699">SUMPRODUCT(B683:B702, (ROW(B683:B702)-ROW(B683)+1)) / (20*21/2)</f>
        <v>13.108807142857142</v>
      </c>
      <c r="J699" s="2">
        <f t="shared" si="82"/>
        <v>13.024519869843516</v>
      </c>
      <c r="K699" s="2">
        <f t="shared" si="84"/>
        <v>13.258751511835268</v>
      </c>
    </row>
    <row r="700" spans="1:11" ht="13.5" x14ac:dyDescent="0.25">
      <c r="A700" s="3">
        <f>TITRES_STAT!B703</f>
        <v>43321</v>
      </c>
      <c r="B700" s="5">
        <f>TITRES_STAT!D703</f>
        <v>13.3233</v>
      </c>
      <c r="C700" s="2">
        <f t="shared" si="77"/>
        <v>0</v>
      </c>
      <c r="D700" s="2">
        <f t="shared" si="78"/>
        <v>13.245439999999999</v>
      </c>
      <c r="E700" s="2">
        <f t="shared" si="80"/>
        <v>13.095740000000001</v>
      </c>
      <c r="F700" s="2">
        <f t="shared" si="81"/>
        <v>12.94753</v>
      </c>
      <c r="G700" s="2">
        <f t="shared" si="83"/>
        <v>13.013909999999999</v>
      </c>
      <c r="H700" s="2">
        <f t="shared" si="79"/>
        <v>15.208916999999994</v>
      </c>
      <c r="I700" s="2">
        <f t="array" ref="I700">SUMPRODUCT(B684:B703, (ROW(B684:B703)-ROW(B684)+1)) / (20*21/2)</f>
        <v>13.144782857142859</v>
      </c>
      <c r="J700" s="2">
        <f t="shared" si="82"/>
        <v>13.05297512033461</v>
      </c>
      <c r="K700" s="2">
        <f t="shared" si="84"/>
        <v>13.261282825096631</v>
      </c>
    </row>
    <row r="701" spans="1:11" ht="13.5" x14ac:dyDescent="0.25">
      <c r="A701" s="3">
        <f>TITRES_STAT!B704</f>
        <v>43322</v>
      </c>
      <c r="B701" s="5">
        <f>TITRES_STAT!D704</f>
        <v>13.3233</v>
      </c>
      <c r="C701" s="2">
        <f t="shared" si="77"/>
        <v>0</v>
      </c>
      <c r="D701" s="2">
        <f t="shared" si="78"/>
        <v>13.25942</v>
      </c>
      <c r="E701" s="2">
        <f t="shared" si="80"/>
        <v>13.152630000000002</v>
      </c>
      <c r="F701" s="2">
        <f t="shared" si="81"/>
        <v>12.965495000000001</v>
      </c>
      <c r="G701" s="2">
        <f t="shared" si="83"/>
        <v>12.994547999999998</v>
      </c>
      <c r="H701" s="2">
        <f t="shared" si="79"/>
        <v>15.201681499999996</v>
      </c>
      <c r="I701" s="2">
        <f t="array" ref="I701">SUMPRODUCT(B685:B704, (ROW(B685:B704)-ROW(B685)+1)) / (20*21/2)</f>
        <v>13.177907142857144</v>
      </c>
      <c r="J701" s="2">
        <f t="shared" si="82"/>
        <v>13.078720346969408</v>
      </c>
      <c r="K701" s="2">
        <f t="shared" si="84"/>
        <v>13.263714871171274</v>
      </c>
    </row>
    <row r="702" spans="1:11" ht="13.5" x14ac:dyDescent="0.25">
      <c r="A702" s="3">
        <f>TITRES_STAT!B705</f>
        <v>43326</v>
      </c>
      <c r="B702" s="5">
        <f>TITRES_STAT!D705</f>
        <v>13.363200000000001</v>
      </c>
      <c r="C702" s="2">
        <f t="shared" si="77"/>
        <v>3.9900000000001157E-2</v>
      </c>
      <c r="D702" s="2">
        <f t="shared" si="78"/>
        <v>13.259420000000002</v>
      </c>
      <c r="E702" s="2">
        <f t="shared" si="80"/>
        <v>13.234460000000002</v>
      </c>
      <c r="F702" s="2">
        <f t="shared" si="81"/>
        <v>12.985454999999998</v>
      </c>
      <c r="G702" s="2">
        <f t="shared" si="83"/>
        <v>12.980775999999999</v>
      </c>
      <c r="H702" s="2">
        <f t="shared" si="79"/>
        <v>15.194695499999996</v>
      </c>
      <c r="I702" s="2">
        <f t="array" ref="I702">SUMPRODUCT(B686:B705, (ROW(B686:B705)-ROW(B686)+1)) / (20*21/2)</f>
        <v>13.208132380952382</v>
      </c>
      <c r="J702" s="2">
        <f t="shared" si="82"/>
        <v>13.105813647258037</v>
      </c>
      <c r="K702" s="2">
        <f t="shared" si="84"/>
        <v>13.2676162487724</v>
      </c>
    </row>
    <row r="703" spans="1:11" ht="13.5" x14ac:dyDescent="0.25">
      <c r="A703" s="3">
        <f>TITRES_STAT!B706</f>
        <v>43327</v>
      </c>
      <c r="B703" s="5">
        <f>TITRES_STAT!D706</f>
        <v>13.363200000000001</v>
      </c>
      <c r="C703" s="2">
        <f t="shared" si="77"/>
        <v>0</v>
      </c>
      <c r="D703" s="2">
        <f t="shared" si="78"/>
        <v>13.339259999999999</v>
      </c>
      <c r="E703" s="2">
        <f t="shared" si="80"/>
        <v>13.260410000000002</v>
      </c>
      <c r="F703" s="2">
        <f t="shared" si="81"/>
        <v>13.015394999999998</v>
      </c>
      <c r="G703" s="2">
        <f t="shared" si="83"/>
        <v>12.975385999999997</v>
      </c>
      <c r="H703" s="2">
        <f t="shared" si="79"/>
        <v>15.187709499999993</v>
      </c>
      <c r="I703" s="2">
        <f t="array" ref="I703">SUMPRODUCT(B687:B706, (ROW(B687:B706)-ROW(B687)+1)) / (20*21/2)</f>
        <v>13.235506190476192</v>
      </c>
      <c r="J703" s="2">
        <f t="shared" si="82"/>
        <v>13.130326633233462</v>
      </c>
      <c r="K703" s="2">
        <f t="shared" si="84"/>
        <v>13.271364631173482</v>
      </c>
    </row>
    <row r="704" spans="1:11" ht="13.5" x14ac:dyDescent="0.25">
      <c r="A704" s="3">
        <f>TITRES_STAT!B707</f>
        <v>43328</v>
      </c>
      <c r="B704" s="5">
        <f>TITRES_STAT!D707</f>
        <v>13.363200000000001</v>
      </c>
      <c r="C704" s="2">
        <f t="shared" si="77"/>
        <v>0</v>
      </c>
      <c r="D704" s="2">
        <f t="shared" si="78"/>
        <v>13.347239999999999</v>
      </c>
      <c r="E704" s="2">
        <f t="shared" si="80"/>
        <v>13.280370000000001</v>
      </c>
      <c r="F704" s="2">
        <f t="shared" si="81"/>
        <v>13.045835</v>
      </c>
      <c r="G704" s="2">
        <f t="shared" si="83"/>
        <v>12.975185999999997</v>
      </c>
      <c r="H704" s="2">
        <f t="shared" si="79"/>
        <v>15.180723499999992</v>
      </c>
      <c r="I704" s="2">
        <f t="array" ref="I704">SUMPRODUCT(B688:B707, (ROW(B688:B707)-ROW(B688)+1)) / (20*21/2)</f>
        <v>13.260028571428572</v>
      </c>
      <c r="J704" s="2">
        <f t="shared" si="82"/>
        <v>13.152505049115989</v>
      </c>
      <c r="K704" s="2">
        <f t="shared" si="84"/>
        <v>13.274966018186285</v>
      </c>
    </row>
    <row r="705" spans="1:11" ht="13.5" x14ac:dyDescent="0.25">
      <c r="A705" s="3">
        <f>TITRES_STAT!B708</f>
        <v>43329</v>
      </c>
      <c r="B705" s="5">
        <f>TITRES_STAT!D708</f>
        <v>13.363200000000001</v>
      </c>
      <c r="C705" s="2">
        <f t="shared" si="77"/>
        <v>0</v>
      </c>
      <c r="D705" s="2">
        <f t="shared" si="78"/>
        <v>13.355219999999999</v>
      </c>
      <c r="E705" s="2">
        <f t="shared" si="80"/>
        <v>13.300330000000002</v>
      </c>
      <c r="F705" s="2">
        <f t="shared" si="81"/>
        <v>13.075774999999998</v>
      </c>
      <c r="G705" s="2">
        <f t="shared" si="83"/>
        <v>12.974986000000001</v>
      </c>
      <c r="H705" s="2">
        <f t="shared" si="79"/>
        <v>15.173188499999995</v>
      </c>
      <c r="I705" s="2">
        <f t="array" ref="I705">SUMPRODUCT(B689:B708, (ROW(B689:B708)-ROW(B689)+1)) / (20*21/2)</f>
        <v>13.281651904761906</v>
      </c>
      <c r="J705" s="2">
        <f t="shared" si="82"/>
        <v>13.172571234914466</v>
      </c>
      <c r="K705" s="2">
        <f t="shared" si="84"/>
        <v>13.278426174335843</v>
      </c>
    </row>
    <row r="706" spans="1:11" ht="13.5" x14ac:dyDescent="0.25">
      <c r="A706" s="3">
        <f>TITRES_STAT!B709</f>
        <v>43332</v>
      </c>
      <c r="B706" s="5">
        <f>TITRES_STAT!D709</f>
        <v>13.363200000000001</v>
      </c>
      <c r="C706" s="2">
        <f t="shared" si="77"/>
        <v>0</v>
      </c>
      <c r="D706" s="2">
        <f t="shared" si="78"/>
        <v>13.363200000000001</v>
      </c>
      <c r="E706" s="2">
        <f t="shared" si="80"/>
        <v>13.311310000000002</v>
      </c>
      <c r="F706" s="2">
        <f t="shared" si="81"/>
        <v>13.105715</v>
      </c>
      <c r="G706" s="2">
        <f t="shared" si="83"/>
        <v>12.974786</v>
      </c>
      <c r="H706" s="2">
        <f t="shared" si="79"/>
        <v>15.165154499999995</v>
      </c>
      <c r="I706" s="2">
        <f t="array" ref="I706">SUMPRODUCT(B690:B709, (ROW(B690:B709)-ROW(B690)+1)) / (20*21/2)</f>
        <v>13.300376190476193</v>
      </c>
      <c r="J706" s="2">
        <f t="shared" si="82"/>
        <v>13.190726355398803</v>
      </c>
      <c r="K706" s="2">
        <f t="shared" si="84"/>
        <v>13.281750638087379</v>
      </c>
    </row>
    <row r="707" spans="1:11" ht="13.5" x14ac:dyDescent="0.25">
      <c r="A707" s="3">
        <f>TITRES_STAT!B710</f>
        <v>43335</v>
      </c>
      <c r="B707" s="5">
        <f>TITRES_STAT!D710</f>
        <v>13.363200000000001</v>
      </c>
      <c r="C707" s="2">
        <f t="shared" si="77"/>
        <v>0</v>
      </c>
      <c r="D707" s="2">
        <f t="shared" si="78"/>
        <v>13.363200000000001</v>
      </c>
      <c r="E707" s="2">
        <f t="shared" si="80"/>
        <v>13.311310000000002</v>
      </c>
      <c r="F707" s="2">
        <f t="shared" si="81"/>
        <v>13.136154999999999</v>
      </c>
      <c r="G707" s="2">
        <f t="shared" si="83"/>
        <v>12.982569999999999</v>
      </c>
      <c r="H707" s="2">
        <f t="shared" si="79"/>
        <v>15.158218499999993</v>
      </c>
      <c r="I707" s="2">
        <f t="array" ref="I707">SUMPRODUCT(B691:B710, (ROW(B691:B710)-ROW(B691)+1)) / (20*21/2)</f>
        <v>13.316201428571432</v>
      </c>
      <c r="J707" s="2">
        <f t="shared" si="82"/>
        <v>13.207152416789393</v>
      </c>
      <c r="K707" s="2">
        <f t="shared" si="84"/>
        <v>13.284944730711404</v>
      </c>
    </row>
    <row r="708" spans="1:11" ht="13.5" x14ac:dyDescent="0.25">
      <c r="A708" s="3">
        <f>TITRES_STAT!B711</f>
        <v>43336</v>
      </c>
      <c r="B708" s="5">
        <f>TITRES_STAT!D711</f>
        <v>13.363200000000001</v>
      </c>
      <c r="C708" s="2">
        <f t="shared" ref="C708:C771" si="85">B708-B707</f>
        <v>0</v>
      </c>
      <c r="D708" s="2">
        <f t="shared" si="78"/>
        <v>13.363200000000001</v>
      </c>
      <c r="E708" s="2">
        <f t="shared" si="80"/>
        <v>13.351230000000001</v>
      </c>
      <c r="F708" s="2">
        <f t="shared" si="81"/>
        <v>13.166595000000001</v>
      </c>
      <c r="G708" s="2">
        <f t="shared" si="83"/>
        <v>12.992349999999998</v>
      </c>
      <c r="H708" s="2">
        <f t="shared" si="79"/>
        <v>15.152679499999993</v>
      </c>
      <c r="I708" s="2">
        <f t="array" ref="I708">SUMPRODUCT(B692:B711, (ROW(B692:B711)-ROW(B692)+1)) / (20*21/2)</f>
        <v>13.292060952380956</v>
      </c>
      <c r="J708" s="2">
        <f t="shared" si="82"/>
        <v>13.222014091380879</v>
      </c>
      <c r="K708" s="2">
        <f t="shared" si="84"/>
        <v>13.288013564801153</v>
      </c>
    </row>
    <row r="709" spans="1:11" ht="13.5" x14ac:dyDescent="0.25">
      <c r="A709" s="3">
        <f>TITRES_STAT!B712</f>
        <v>43339</v>
      </c>
      <c r="B709" s="5">
        <f>TITRES_STAT!D712</f>
        <v>13.363200000000001</v>
      </c>
      <c r="C709" s="2">
        <f t="shared" si="85"/>
        <v>0</v>
      </c>
      <c r="D709" s="2">
        <f t="shared" si="78"/>
        <v>13.363200000000001</v>
      </c>
      <c r="E709" s="2">
        <f t="shared" si="80"/>
        <v>13.355220000000003</v>
      </c>
      <c r="F709" s="2">
        <f t="shared" si="81"/>
        <v>13.197035</v>
      </c>
      <c r="G709" s="2">
        <f t="shared" si="83"/>
        <v>13.002329999999997</v>
      </c>
      <c r="H709" s="2">
        <f t="shared" si="79"/>
        <v>15.147140499999988</v>
      </c>
      <c r="I709" s="2">
        <f t="array" ref="I709">SUMPRODUCT(B693:B712, (ROW(B693:B712)-ROW(B693)+1)) / (20*21/2)</f>
        <v>13.266874761904765</v>
      </c>
      <c r="J709" s="2">
        <f t="shared" si="82"/>
        <v>13.235460368392225</v>
      </c>
      <c r="K709" s="2">
        <f t="shared" si="84"/>
        <v>13.29096205245601</v>
      </c>
    </row>
    <row r="710" spans="1:11" ht="13.5" x14ac:dyDescent="0.25">
      <c r="A710" s="3">
        <f>TITRES_STAT!B713</f>
        <v>43340</v>
      </c>
      <c r="B710" s="5">
        <f>TITRES_STAT!D713</f>
        <v>13.363200000000001</v>
      </c>
      <c r="C710" s="2">
        <f t="shared" si="85"/>
        <v>0</v>
      </c>
      <c r="D710" s="2">
        <f t="shared" ref="D710:D773" si="86">AVERAGE(B706:B710)</f>
        <v>13.363200000000001</v>
      </c>
      <c r="E710" s="2">
        <f t="shared" si="80"/>
        <v>13.359210000000001</v>
      </c>
      <c r="F710" s="2">
        <f t="shared" si="81"/>
        <v>13.227475000000002</v>
      </c>
      <c r="G710" s="2">
        <f t="shared" si="83"/>
        <v>13.019893999999997</v>
      </c>
      <c r="H710" s="2">
        <f t="shared" si="79"/>
        <v>15.142100499999991</v>
      </c>
      <c r="I710" s="2">
        <f t="array" ref="I710">SUMPRODUCT(B694:B713, (ROW(B694:B713)-ROW(B694)+1)) / (20*21/2)</f>
        <v>13.202578571428573</v>
      </c>
      <c r="J710" s="2">
        <f t="shared" si="82"/>
        <v>13.247626047592965</v>
      </c>
      <c r="K710" s="2">
        <f t="shared" si="84"/>
        <v>13.293794913144009</v>
      </c>
    </row>
    <row r="711" spans="1:11" ht="13.5" x14ac:dyDescent="0.25">
      <c r="A711" s="3">
        <f>TITRES_STAT!B714</f>
        <v>43341</v>
      </c>
      <c r="B711" s="5">
        <f>TITRES_STAT!D714</f>
        <v>12.974</v>
      </c>
      <c r="C711" s="2">
        <f t="shared" si="85"/>
        <v>-0.38920000000000066</v>
      </c>
      <c r="D711" s="2">
        <f t="shared" si="86"/>
        <v>13.285360000000001</v>
      </c>
      <c r="E711" s="2">
        <f t="shared" si="80"/>
        <v>13.324280000000002</v>
      </c>
      <c r="F711" s="2">
        <f t="shared" si="81"/>
        <v>13.238455000000005</v>
      </c>
      <c r="G711" s="2">
        <f t="shared" si="83"/>
        <v>13.039854</v>
      </c>
      <c r="H711" s="2">
        <f t="shared" si="79"/>
        <v>15.135114499999993</v>
      </c>
      <c r="I711" s="2">
        <f t="array" ref="I711">SUMPRODUCT(B695:B714, (ROW(B695:B714)-ROW(B695)+1)) / (20*21/2)</f>
        <v>13.141705714285717</v>
      </c>
      <c r="J711" s="2">
        <f t="shared" si="82"/>
        <v>13.221566424012682</v>
      </c>
      <c r="K711" s="2">
        <f t="shared" si="84"/>
        <v>13.28125393615797</v>
      </c>
    </row>
    <row r="712" spans="1:11" ht="13.5" x14ac:dyDescent="0.25">
      <c r="A712" s="3">
        <f>TITRES_STAT!B715</f>
        <v>43342</v>
      </c>
      <c r="B712" s="5">
        <f>TITRES_STAT!D715</f>
        <v>12.974</v>
      </c>
      <c r="C712" s="2">
        <f t="shared" si="85"/>
        <v>0</v>
      </c>
      <c r="D712" s="2">
        <f t="shared" si="86"/>
        <v>13.207520000000002</v>
      </c>
      <c r="E712" s="2">
        <f t="shared" si="80"/>
        <v>13.285360000000003</v>
      </c>
      <c r="F712" s="2">
        <f t="shared" si="81"/>
        <v>13.259910000000001</v>
      </c>
      <c r="G712" s="2">
        <f t="shared" si="83"/>
        <v>13.059814000000001</v>
      </c>
      <c r="H712" s="2">
        <f t="shared" si="79"/>
        <v>15.128128499999994</v>
      </c>
      <c r="I712" s="2">
        <f t="array" ref="I712">SUMPRODUCT(B696:B715, (ROW(B696:B715)-ROW(B696)+1)) / (20*21/2)</f>
        <v>13.083541428571431</v>
      </c>
      <c r="J712" s="2">
        <f t="shared" si="82"/>
        <v>13.197988669344808</v>
      </c>
      <c r="K712" s="2">
        <f t="shared" si="84"/>
        <v>13.269204762190991</v>
      </c>
    </row>
    <row r="713" spans="1:11" ht="13.5" x14ac:dyDescent="0.25">
      <c r="A713" s="3">
        <f>TITRES_STAT!B716</f>
        <v>43343</v>
      </c>
      <c r="B713" s="5">
        <f>TITRES_STAT!D716</f>
        <v>12.5848</v>
      </c>
      <c r="C713" s="2">
        <f t="shared" si="85"/>
        <v>-0.38920000000000066</v>
      </c>
      <c r="D713" s="2">
        <f t="shared" si="86"/>
        <v>13.051840000000002</v>
      </c>
      <c r="E713" s="2">
        <f t="shared" si="80"/>
        <v>13.207520000000002</v>
      </c>
      <c r="F713" s="2">
        <f t="shared" si="81"/>
        <v>13.233965000000001</v>
      </c>
      <c r="G713" s="2">
        <f t="shared" si="83"/>
        <v>13.064803999999999</v>
      </c>
      <c r="H713" s="2">
        <f t="shared" si="79"/>
        <v>15.119196499999994</v>
      </c>
      <c r="I713" s="2">
        <f t="array" ref="I713">SUMPRODUCT(B697:B716, (ROW(B697:B716)-ROW(B697)+1)) / (20*21/2)</f>
        <v>13.05089523809524</v>
      </c>
      <c r="J713" s="2">
        <f t="shared" si="82"/>
        <v>13.139589748454826</v>
      </c>
      <c r="K713" s="2">
        <f t="shared" si="84"/>
        <v>13.242365359752128</v>
      </c>
    </row>
    <row r="714" spans="1:11" ht="13.5" x14ac:dyDescent="0.25">
      <c r="A714" s="3">
        <f>TITRES_STAT!B717</f>
        <v>43346</v>
      </c>
      <c r="B714" s="5">
        <f>TITRES_STAT!D717</f>
        <v>12.594799999999999</v>
      </c>
      <c r="C714" s="2">
        <f t="shared" si="85"/>
        <v>9.9999999999997868E-3</v>
      </c>
      <c r="D714" s="2">
        <f t="shared" si="86"/>
        <v>12.898160000000001</v>
      </c>
      <c r="E714" s="2">
        <f t="shared" si="80"/>
        <v>13.130680000000002</v>
      </c>
      <c r="F714" s="2">
        <f t="shared" si="81"/>
        <v>13.205525000000003</v>
      </c>
      <c r="G714" s="2">
        <f t="shared" si="83"/>
        <v>13.066001999999999</v>
      </c>
      <c r="H714" s="2">
        <f t="shared" ref="H714:H777" si="87">AVERAGE(B515:B714)</f>
        <v>15.111312499999995</v>
      </c>
      <c r="I714" s="2">
        <f t="array" ref="I714">SUMPRODUCT(B698:B717, (ROW(B698:B717)-ROW(B698)+1)) / (20*21/2)</f>
        <v>12.995530476190476</v>
      </c>
      <c r="J714" s="2">
        <f t="shared" si="82"/>
        <v>13.087705010506749</v>
      </c>
      <c r="K714" s="2">
        <f t="shared" si="84"/>
        <v>13.21697063976185</v>
      </c>
    </row>
    <row r="715" spans="1:11" ht="13.5" x14ac:dyDescent="0.25">
      <c r="A715" s="3">
        <f>TITRES_STAT!B718</f>
        <v>43347</v>
      </c>
      <c r="B715" s="5">
        <f>TITRES_STAT!D718</f>
        <v>12.594799999999999</v>
      </c>
      <c r="C715" s="2">
        <f t="shared" si="85"/>
        <v>0</v>
      </c>
      <c r="D715" s="2">
        <f t="shared" si="86"/>
        <v>12.744479999999999</v>
      </c>
      <c r="E715" s="2">
        <f t="shared" si="80"/>
        <v>13.053839999999999</v>
      </c>
      <c r="F715" s="2">
        <f t="shared" si="81"/>
        <v>13.177085000000002</v>
      </c>
      <c r="G715" s="2">
        <f t="shared" si="83"/>
        <v>13.061011999999998</v>
      </c>
      <c r="H715" s="2">
        <f t="shared" si="87"/>
        <v>15.103428499999996</v>
      </c>
      <c r="I715" s="2">
        <f t="array" ref="I715">SUMPRODUCT(B699:B718, (ROW(B699:B718)-ROW(B699)+1)) / (20*21/2)</f>
        <v>12.934415238095239</v>
      </c>
      <c r="J715" s="2">
        <f t="shared" si="82"/>
        <v>13.040761676172773</v>
      </c>
      <c r="K715" s="2">
        <f t="shared" si="84"/>
        <v>13.19257179114374</v>
      </c>
    </row>
    <row r="716" spans="1:11" ht="13.5" x14ac:dyDescent="0.25">
      <c r="A716" s="3">
        <f>TITRES_STAT!B719</f>
        <v>43348</v>
      </c>
      <c r="B716" s="5">
        <f>TITRES_STAT!D719</f>
        <v>12.834300000000001</v>
      </c>
      <c r="C716" s="2">
        <f t="shared" si="85"/>
        <v>0.23950000000000138</v>
      </c>
      <c r="D716" s="2">
        <f t="shared" si="86"/>
        <v>12.716539999999998</v>
      </c>
      <c r="E716" s="2">
        <f t="shared" ref="E716:E779" si="88">AVERAGE(B707:B716)</f>
        <v>13.00095</v>
      </c>
      <c r="F716" s="2">
        <f t="shared" si="81"/>
        <v>13.156130000000001</v>
      </c>
      <c r="G716" s="2">
        <f t="shared" si="83"/>
        <v>13.053227999999997</v>
      </c>
      <c r="H716" s="2">
        <f t="shared" si="87"/>
        <v>15.095194999999995</v>
      </c>
      <c r="I716" s="2">
        <f t="array" ref="I716">SUMPRODUCT(B700:B719, (ROW(B700:B719)-ROW(B700)+1)) / (20*21/2)</f>
        <v>12.875628571428575</v>
      </c>
      <c r="J716" s="2">
        <f t="shared" si="82"/>
        <v>13.021098659394413</v>
      </c>
      <c r="K716" s="2">
        <f t="shared" si="84"/>
        <v>13.178521916981241</v>
      </c>
    </row>
    <row r="717" spans="1:11" ht="13.5" x14ac:dyDescent="0.25">
      <c r="A717" s="3">
        <f>TITRES_STAT!B720</f>
        <v>43349</v>
      </c>
      <c r="B717" s="5">
        <f>TITRES_STAT!D720</f>
        <v>12.5748</v>
      </c>
      <c r="C717" s="2">
        <f t="shared" si="85"/>
        <v>-0.25950000000000095</v>
      </c>
      <c r="D717" s="2">
        <f t="shared" si="86"/>
        <v>12.636699999999999</v>
      </c>
      <c r="E717" s="2">
        <f t="shared" si="88"/>
        <v>12.92211</v>
      </c>
      <c r="F717" s="2">
        <f t="shared" si="81"/>
        <v>13.116710000000001</v>
      </c>
      <c r="G717" s="2">
        <f t="shared" si="83"/>
        <v>13.040253999999997</v>
      </c>
      <c r="H717" s="2">
        <f t="shared" si="87"/>
        <v>15.085663999999992</v>
      </c>
      <c r="I717" s="2">
        <f t="array" ref="I717">SUMPRODUCT(B701:B720, (ROW(B701:B720)-ROW(B701)+1)) / (20*21/2)</f>
        <v>12.820881428571429</v>
      </c>
      <c r="J717" s="2">
        <f t="shared" si="82"/>
        <v>12.978594025166373</v>
      </c>
      <c r="K717" s="2">
        <f t="shared" si="84"/>
        <v>13.154846547687859</v>
      </c>
    </row>
    <row r="718" spans="1:11" ht="13.5" x14ac:dyDescent="0.25">
      <c r="A718" s="3">
        <f>TITRES_STAT!B721</f>
        <v>43350</v>
      </c>
      <c r="B718" s="5">
        <f>TITRES_STAT!D721</f>
        <v>12.475</v>
      </c>
      <c r="C718" s="2">
        <f t="shared" si="85"/>
        <v>-9.9800000000000111E-2</v>
      </c>
      <c r="D718" s="2">
        <f t="shared" si="86"/>
        <v>12.614739999999999</v>
      </c>
      <c r="E718" s="2">
        <f t="shared" si="88"/>
        <v>12.83329</v>
      </c>
      <c r="F718" s="2">
        <f t="shared" si="81"/>
        <v>13.092260000000001</v>
      </c>
      <c r="G718" s="2">
        <f t="shared" si="83"/>
        <v>13.030273999999999</v>
      </c>
      <c r="H718" s="2">
        <f t="shared" si="87"/>
        <v>15.075633999999994</v>
      </c>
      <c r="I718" s="2">
        <f t="array" ref="I718">SUMPRODUCT(B702:B721, (ROW(B702:B721)-ROW(B702)+1)) / (20*21/2)</f>
        <v>12.836707142857142</v>
      </c>
      <c r="J718" s="2">
        <f t="shared" si="82"/>
        <v>12.930632689436242</v>
      </c>
      <c r="K718" s="2">
        <f t="shared" si="84"/>
        <v>13.128185898758922</v>
      </c>
    </row>
    <row r="719" spans="1:11" ht="13.5" x14ac:dyDescent="0.25">
      <c r="A719" s="3">
        <f>TITRES_STAT!B722</f>
        <v>43353</v>
      </c>
      <c r="B719" s="5">
        <f>TITRES_STAT!D722</f>
        <v>12.475</v>
      </c>
      <c r="C719" s="2">
        <f t="shared" si="85"/>
        <v>0</v>
      </c>
      <c r="D719" s="2">
        <f t="shared" si="86"/>
        <v>12.590780000000001</v>
      </c>
      <c r="E719" s="2">
        <f t="shared" si="88"/>
        <v>12.744469999999998</v>
      </c>
      <c r="F719" s="2">
        <f t="shared" si="81"/>
        <v>13.049845000000001</v>
      </c>
      <c r="G719" s="2">
        <f t="shared" si="83"/>
        <v>13.012309999999999</v>
      </c>
      <c r="H719" s="2">
        <f t="shared" si="87"/>
        <v>15.065653999999993</v>
      </c>
      <c r="I719" s="2">
        <f t="array" ref="I719">SUMPRODUCT(B703:B722, (ROW(B703:B722)-ROW(B703)+1)) / (20*21/2)</f>
        <v>12.853245714285714</v>
      </c>
      <c r="J719" s="2">
        <f t="shared" si="82"/>
        <v>12.887239099966125</v>
      </c>
      <c r="K719" s="2">
        <f t="shared" si="84"/>
        <v>13.102570765474258</v>
      </c>
    </row>
    <row r="720" spans="1:11" ht="13.5" x14ac:dyDescent="0.25">
      <c r="A720" s="3">
        <f>TITRES_STAT!B723</f>
        <v>43355</v>
      </c>
      <c r="B720" s="5">
        <f>TITRES_STAT!D723</f>
        <v>12.475</v>
      </c>
      <c r="C720" s="2">
        <f t="shared" si="85"/>
        <v>0</v>
      </c>
      <c r="D720" s="2">
        <f t="shared" si="86"/>
        <v>12.566820000000002</v>
      </c>
      <c r="E720" s="2">
        <f t="shared" si="88"/>
        <v>12.655649999999998</v>
      </c>
      <c r="F720" s="2">
        <f t="shared" si="81"/>
        <v>13.007429999999999</v>
      </c>
      <c r="G720" s="2">
        <f t="shared" si="83"/>
        <v>12.994745999999999</v>
      </c>
      <c r="H720" s="2">
        <f t="shared" si="87"/>
        <v>15.057769999999991</v>
      </c>
      <c r="I720" s="2">
        <f t="array" ref="I720">SUMPRODUCT(B704:B723, (ROW(B704:B723)-ROW(B704)+1)) / (20*21/2)</f>
        <v>12.870687142857141</v>
      </c>
      <c r="J720" s="2">
        <f t="shared" si="82"/>
        <v>12.847978233302685</v>
      </c>
      <c r="K720" s="2">
        <f t="shared" si="84"/>
        <v>13.077960147220365</v>
      </c>
    </row>
    <row r="721" spans="1:11" ht="13.5" x14ac:dyDescent="0.25">
      <c r="A721" s="3">
        <f>TITRES_STAT!B724</f>
        <v>43356</v>
      </c>
      <c r="B721" s="5">
        <f>TITRES_STAT!D724</f>
        <v>13.1736</v>
      </c>
      <c r="C721" s="2">
        <f t="shared" si="85"/>
        <v>0.69860000000000078</v>
      </c>
      <c r="D721" s="2">
        <f t="shared" si="86"/>
        <v>12.634679999999999</v>
      </c>
      <c r="E721" s="2">
        <f t="shared" si="88"/>
        <v>12.675609999999997</v>
      </c>
      <c r="F721" s="2">
        <f t="shared" si="81"/>
        <v>12.999945</v>
      </c>
      <c r="G721" s="2">
        <f t="shared" si="83"/>
        <v>12.991154</v>
      </c>
      <c r="H721" s="2">
        <f t="shared" si="87"/>
        <v>15.051781999999992</v>
      </c>
      <c r="I721" s="2">
        <f t="array" ref="I721">SUMPRODUCT(B705:B724, (ROW(B705:B724)-ROW(B705)+1)) / (20*21/2)</f>
        <v>12.88903142857143</v>
      </c>
      <c r="J721" s="2">
        <f t="shared" si="82"/>
        <v>12.878989830131001</v>
      </c>
      <c r="K721" s="2">
        <f t="shared" si="84"/>
        <v>13.081710729682312</v>
      </c>
    </row>
    <row r="722" spans="1:11" ht="13.5" x14ac:dyDescent="0.25">
      <c r="A722" s="3">
        <f>TITRES_STAT!B725</f>
        <v>43357</v>
      </c>
      <c r="B722" s="5">
        <f>TITRES_STAT!D725</f>
        <v>13.1736</v>
      </c>
      <c r="C722" s="2">
        <f t="shared" si="85"/>
        <v>0</v>
      </c>
      <c r="D722" s="2">
        <f t="shared" si="86"/>
        <v>12.754439999999999</v>
      </c>
      <c r="E722" s="2">
        <f t="shared" si="88"/>
        <v>12.695569999999998</v>
      </c>
      <c r="F722" s="2">
        <f t="shared" si="81"/>
        <v>12.990465</v>
      </c>
      <c r="G722" s="2">
        <f t="shared" si="83"/>
        <v>12.987561999999999</v>
      </c>
      <c r="H722" s="2">
        <f t="shared" si="87"/>
        <v>15.045793999999992</v>
      </c>
      <c r="I722" s="2">
        <f t="array" ref="I722">SUMPRODUCT(B706:B725, (ROW(B706:B725)-ROW(B706)+1)) / (20*21/2)</f>
        <v>12.908278571428573</v>
      </c>
      <c r="J722" s="2">
        <f t="shared" si="82"/>
        <v>12.907047941547095</v>
      </c>
      <c r="K722" s="2">
        <f t="shared" si="84"/>
        <v>13.085314230479083</v>
      </c>
    </row>
    <row r="723" spans="1:11" ht="13.5" x14ac:dyDescent="0.25">
      <c r="A723" s="3">
        <f>TITRES_STAT!B726</f>
        <v>43360</v>
      </c>
      <c r="B723" s="5">
        <f>TITRES_STAT!D726</f>
        <v>13.1736</v>
      </c>
      <c r="C723" s="2">
        <f t="shared" si="85"/>
        <v>0</v>
      </c>
      <c r="D723" s="2">
        <f t="shared" si="86"/>
        <v>12.894159999999999</v>
      </c>
      <c r="E723" s="2">
        <f t="shared" si="88"/>
        <v>12.754449999999997</v>
      </c>
      <c r="F723" s="2">
        <f t="shared" si="81"/>
        <v>12.980985</v>
      </c>
      <c r="G723" s="2">
        <f t="shared" si="83"/>
        <v>12.995945999999998</v>
      </c>
      <c r="H723" s="2">
        <f t="shared" si="87"/>
        <v>15.039805999999993</v>
      </c>
      <c r="I723" s="2">
        <f t="array" ref="I723">SUMPRODUCT(B707:B726, (ROW(B707:B726)-ROW(B707)+1)) / (20*21/2)</f>
        <v>12.928428571428572</v>
      </c>
      <c r="J723" s="2">
        <f t="shared" si="82"/>
        <v>12.932433851875942</v>
      </c>
      <c r="K723" s="2">
        <f t="shared" si="84"/>
        <v>13.088776417519119</v>
      </c>
    </row>
    <row r="724" spans="1:11" ht="13.5" x14ac:dyDescent="0.25">
      <c r="A724" s="3">
        <f>TITRES_STAT!B727</f>
        <v>43361</v>
      </c>
      <c r="B724" s="5">
        <f>TITRES_STAT!D727</f>
        <v>13.1736</v>
      </c>
      <c r="C724" s="2">
        <f t="shared" si="85"/>
        <v>0</v>
      </c>
      <c r="D724" s="2">
        <f t="shared" si="86"/>
        <v>13.03388</v>
      </c>
      <c r="E724" s="2">
        <f t="shared" si="88"/>
        <v>12.812329999999998</v>
      </c>
      <c r="F724" s="2">
        <f t="shared" ref="F724:F787" si="89">AVERAGE(B705:B724)</f>
        <v>12.971504999999999</v>
      </c>
      <c r="G724" s="2">
        <f t="shared" si="83"/>
        <v>12.996744</v>
      </c>
      <c r="H724" s="2">
        <f t="shared" si="87"/>
        <v>15.033867999999993</v>
      </c>
      <c r="I724" s="2">
        <f t="array" ref="I724">SUMPRODUCT(B708:B727, (ROW(B708:B727)-ROW(B708)+1)) / (20*21/2)</f>
        <v>12.949481428571428</v>
      </c>
      <c r="J724" s="2">
        <f t="shared" si="82"/>
        <v>12.955402056459185</v>
      </c>
      <c r="K724" s="2">
        <f t="shared" si="84"/>
        <v>13.092102832518369</v>
      </c>
    </row>
    <row r="725" spans="1:11" ht="13.5" x14ac:dyDescent="0.25">
      <c r="A725" s="3">
        <f>TITRES_STAT!B728</f>
        <v>43362</v>
      </c>
      <c r="B725" s="5">
        <f>TITRES_STAT!D728</f>
        <v>13.1736</v>
      </c>
      <c r="C725" s="2">
        <f t="shared" si="85"/>
        <v>0</v>
      </c>
      <c r="D725" s="2">
        <f t="shared" si="86"/>
        <v>13.173599999999999</v>
      </c>
      <c r="E725" s="2">
        <f t="shared" si="88"/>
        <v>12.870209999999997</v>
      </c>
      <c r="F725" s="2">
        <f t="shared" si="89"/>
        <v>12.962025000000001</v>
      </c>
      <c r="G725" s="2">
        <f t="shared" si="83"/>
        <v>12.997541999999999</v>
      </c>
      <c r="H725" s="2">
        <f t="shared" si="87"/>
        <v>15.027929999999994</v>
      </c>
      <c r="I725" s="2">
        <f t="array" ref="I725">SUMPRODUCT(B709:B728, (ROW(B709:B728)-ROW(B709)+1)) / (20*21/2)</f>
        <v>12.971437142857143</v>
      </c>
      <c r="J725" s="2">
        <f t="shared" ref="J725:J788" si="90">$J$4*B725+J724*(1-$J$4)</f>
        <v>12.976182812986881</v>
      </c>
      <c r="K725" s="2">
        <f t="shared" si="84"/>
        <v>13.095298799870591</v>
      </c>
    </row>
    <row r="726" spans="1:11" ht="13.5" x14ac:dyDescent="0.25">
      <c r="A726" s="3">
        <f>TITRES_STAT!B729</f>
        <v>43363</v>
      </c>
      <c r="B726" s="5">
        <f>TITRES_STAT!D729</f>
        <v>13.1736</v>
      </c>
      <c r="C726" s="2">
        <f t="shared" si="85"/>
        <v>0</v>
      </c>
      <c r="D726" s="2">
        <f t="shared" si="86"/>
        <v>13.173599999999999</v>
      </c>
      <c r="E726" s="2">
        <f t="shared" si="88"/>
        <v>12.904139999999998</v>
      </c>
      <c r="F726" s="2">
        <f t="shared" si="89"/>
        <v>12.952544999999997</v>
      </c>
      <c r="G726" s="2">
        <f t="shared" si="83"/>
        <v>12.99854</v>
      </c>
      <c r="H726" s="2">
        <f t="shared" si="87"/>
        <v>15.021991999999994</v>
      </c>
      <c r="I726" s="2">
        <f t="array" ref="I726">SUMPRODUCT(B710:B729, (ROW(B710:B729)-ROW(B710)+1)) / (20*21/2)</f>
        <v>12.975286190476192</v>
      </c>
      <c r="J726" s="2">
        <f t="shared" si="90"/>
        <v>12.994984449845273</v>
      </c>
      <c r="K726" s="2">
        <f t="shared" si="84"/>
        <v>13.098369435169783</v>
      </c>
    </row>
    <row r="727" spans="1:11" ht="13.5" x14ac:dyDescent="0.25">
      <c r="A727" s="3">
        <f>TITRES_STAT!B730</f>
        <v>43364</v>
      </c>
      <c r="B727" s="5">
        <f>TITRES_STAT!D730</f>
        <v>13.1736</v>
      </c>
      <c r="C727" s="2">
        <f t="shared" si="85"/>
        <v>0</v>
      </c>
      <c r="D727" s="2">
        <f t="shared" si="86"/>
        <v>13.173599999999999</v>
      </c>
      <c r="E727" s="2">
        <f t="shared" si="88"/>
        <v>12.964019999999996</v>
      </c>
      <c r="F727" s="2">
        <f t="shared" si="89"/>
        <v>12.943064999999999</v>
      </c>
      <c r="G727" s="2">
        <f t="shared" si="83"/>
        <v>12.999537999999998</v>
      </c>
      <c r="H727" s="2">
        <f t="shared" si="87"/>
        <v>15.016053999999992</v>
      </c>
      <c r="I727" s="2">
        <f t="array" ref="I727">SUMPRODUCT(B711:B730, (ROW(B711:B730)-ROW(B711)+1)) / (20*21/2)</f>
        <v>12.98098857142857</v>
      </c>
      <c r="J727" s="2">
        <f t="shared" si="90"/>
        <v>13.011995454621914</v>
      </c>
      <c r="K727" s="2">
        <f t="shared" si="84"/>
        <v>13.101319653398418</v>
      </c>
    </row>
    <row r="728" spans="1:11" ht="13.5" x14ac:dyDescent="0.25">
      <c r="A728" s="3">
        <f>TITRES_STAT!B731</f>
        <v>43367</v>
      </c>
      <c r="B728" s="5">
        <f>TITRES_STAT!D731</f>
        <v>13.1736</v>
      </c>
      <c r="C728" s="2">
        <f t="shared" si="85"/>
        <v>0</v>
      </c>
      <c r="D728" s="2">
        <f t="shared" si="86"/>
        <v>13.173599999999999</v>
      </c>
      <c r="E728" s="2">
        <f t="shared" si="88"/>
        <v>13.033879999999996</v>
      </c>
      <c r="F728" s="2">
        <f t="shared" si="89"/>
        <v>12.933584999999997</v>
      </c>
      <c r="G728" s="2">
        <f t="shared" si="83"/>
        <v>13.008319999999996</v>
      </c>
      <c r="H728" s="2">
        <f t="shared" si="87"/>
        <v>15.010115999999993</v>
      </c>
      <c r="I728" s="2">
        <f t="array" ref="I728">SUMPRODUCT(B712:B731, (ROW(B712:B731)-ROW(B712)+1)) / (20*21/2)</f>
        <v>12.987591904761905</v>
      </c>
      <c r="J728" s="2">
        <f t="shared" si="90"/>
        <v>13.027386363705542</v>
      </c>
      <c r="K728" s="2">
        <f t="shared" si="84"/>
        <v>13.104154176794559</v>
      </c>
    </row>
    <row r="729" spans="1:11" ht="13.5" x14ac:dyDescent="0.25">
      <c r="A729" s="3">
        <f>TITRES_STAT!B732</f>
        <v>43368</v>
      </c>
      <c r="B729" s="5">
        <f>TITRES_STAT!D732</f>
        <v>12.974</v>
      </c>
      <c r="C729" s="2">
        <f t="shared" si="85"/>
        <v>-0.19960000000000022</v>
      </c>
      <c r="D729" s="2">
        <f t="shared" si="86"/>
        <v>13.133680000000002</v>
      </c>
      <c r="E729" s="2">
        <f t="shared" si="88"/>
        <v>13.083779999999996</v>
      </c>
      <c r="F729" s="2">
        <f t="shared" si="89"/>
        <v>12.914124999999995</v>
      </c>
      <c r="G729" s="2">
        <f t="shared" si="83"/>
        <v>13.012311999999998</v>
      </c>
      <c r="H729" s="2">
        <f t="shared" si="87"/>
        <v>15.005125999999994</v>
      </c>
      <c r="I729" s="2">
        <f t="array" ref="I729">SUMPRODUCT(B713:B732, (ROW(B713:B732)-ROW(B713)+1)) / (20*21/2)</f>
        <v>12.994242857142858</v>
      </c>
      <c r="J729" s="2">
        <f t="shared" si="90"/>
        <v>13.022301948114539</v>
      </c>
      <c r="K729" s="2">
        <f t="shared" si="84"/>
        <v>13.099050091430067</v>
      </c>
    </row>
    <row r="730" spans="1:11" ht="13.5" x14ac:dyDescent="0.25">
      <c r="A730" s="3">
        <f>TITRES_STAT!B733</f>
        <v>43369</v>
      </c>
      <c r="B730" s="5">
        <f>TITRES_STAT!D733</f>
        <v>12.974</v>
      </c>
      <c r="C730" s="2">
        <f t="shared" si="85"/>
        <v>0</v>
      </c>
      <c r="D730" s="2">
        <f t="shared" si="86"/>
        <v>13.09376</v>
      </c>
      <c r="E730" s="2">
        <f t="shared" si="88"/>
        <v>13.133679999999998</v>
      </c>
      <c r="F730" s="2">
        <f t="shared" si="89"/>
        <v>12.894664999999998</v>
      </c>
      <c r="G730" s="2">
        <f t="shared" si="83"/>
        <v>13.008719999999999</v>
      </c>
      <c r="H730" s="2">
        <f t="shared" si="87"/>
        <v>14.995994499999995</v>
      </c>
      <c r="I730" s="2">
        <f t="array" ref="I730">SUMPRODUCT(B714:B733, (ROW(B714:B733)-ROW(B714)+1)) / (20*21/2)</f>
        <v>13.00094142857143</v>
      </c>
      <c r="J730" s="2">
        <f t="shared" si="90"/>
        <v>13.01770176257982</v>
      </c>
      <c r="K730" s="2">
        <f t="shared" si="84"/>
        <v>13.094146166275948</v>
      </c>
    </row>
    <row r="731" spans="1:11" ht="13.5" x14ac:dyDescent="0.25">
      <c r="A731" s="3">
        <f>TITRES_STAT!B734</f>
        <v>43370</v>
      </c>
      <c r="B731" s="5">
        <f>TITRES_STAT!D734</f>
        <v>12.964</v>
      </c>
      <c r="C731" s="2">
        <f t="shared" si="85"/>
        <v>-9.9999999999997868E-3</v>
      </c>
      <c r="D731" s="2">
        <f t="shared" si="86"/>
        <v>13.051840000000002</v>
      </c>
      <c r="E731" s="2">
        <f t="shared" si="88"/>
        <v>13.112719999999999</v>
      </c>
      <c r="F731" s="2">
        <f t="shared" si="89"/>
        <v>12.894164999999996</v>
      </c>
      <c r="G731" s="2">
        <f t="shared" si="83"/>
        <v>13.00872</v>
      </c>
      <c r="H731" s="2">
        <f t="shared" si="87"/>
        <v>14.983519499999993</v>
      </c>
      <c r="I731" s="2">
        <f t="array" ref="I731">SUMPRODUCT(B715:B734, (ROW(B715:B734)-ROW(B715)+1)) / (20*21/2)</f>
        <v>13.005834285714284</v>
      </c>
      <c r="J731" s="2">
        <f t="shared" si="90"/>
        <v>13.012587309000789</v>
      </c>
      <c r="K731" s="2">
        <f t="shared" si="84"/>
        <v>13.089042395049441</v>
      </c>
    </row>
    <row r="732" spans="1:11" ht="13.5" x14ac:dyDescent="0.25">
      <c r="A732" s="3">
        <f>TITRES_STAT!B735</f>
        <v>43371</v>
      </c>
      <c r="B732" s="5">
        <f>TITRES_STAT!D735</f>
        <v>12.964</v>
      </c>
      <c r="C732" s="2">
        <f t="shared" si="85"/>
        <v>0</v>
      </c>
      <c r="D732" s="2">
        <f t="shared" si="86"/>
        <v>13.009919999999999</v>
      </c>
      <c r="E732" s="2">
        <f t="shared" si="88"/>
        <v>13.091759999999999</v>
      </c>
      <c r="F732" s="2">
        <f t="shared" si="89"/>
        <v>12.893664999999995</v>
      </c>
      <c r="G732" s="2">
        <f t="shared" si="83"/>
        <v>13.00872</v>
      </c>
      <c r="H732" s="2">
        <f t="shared" si="87"/>
        <v>14.966403499999991</v>
      </c>
      <c r="I732" s="2">
        <f t="array" ref="I732">SUMPRODUCT(B716:B735, (ROW(B716:B735)-ROW(B716)+1)) / (20*21/2)</f>
        <v>13.008969047619047</v>
      </c>
      <c r="J732" s="2">
        <f t="shared" si="90"/>
        <v>13.00795994623881</v>
      </c>
      <c r="K732" s="2">
        <f t="shared" si="84"/>
        <v>13.084138771714169</v>
      </c>
    </row>
    <row r="733" spans="1:11" ht="13.5" x14ac:dyDescent="0.25">
      <c r="A733" s="3">
        <f>TITRES_STAT!B736</f>
        <v>43374</v>
      </c>
      <c r="B733" s="5">
        <f>TITRES_STAT!D736</f>
        <v>12.964</v>
      </c>
      <c r="C733" s="2">
        <f t="shared" si="85"/>
        <v>0</v>
      </c>
      <c r="D733" s="2">
        <f t="shared" si="86"/>
        <v>12.968</v>
      </c>
      <c r="E733" s="2">
        <f t="shared" si="88"/>
        <v>13.0708</v>
      </c>
      <c r="F733" s="2">
        <f t="shared" si="89"/>
        <v>12.912624999999997</v>
      </c>
      <c r="G733" s="2">
        <f t="shared" si="83"/>
        <v>13.012712000000004</v>
      </c>
      <c r="H733" s="2">
        <f t="shared" si="87"/>
        <v>14.946592999999991</v>
      </c>
      <c r="I733" s="2">
        <f t="array" ref="I733">SUMPRODUCT(B717:B736, (ROW(B717:B736)-ROW(B717)+1)) / (20*21/2)</f>
        <v>13.010345714285714</v>
      </c>
      <c r="J733" s="2">
        <f t="shared" si="90"/>
        <v>13.003773284692258</v>
      </c>
      <c r="K733" s="2">
        <f t="shared" si="84"/>
        <v>13.079427447333222</v>
      </c>
    </row>
    <row r="734" spans="1:11" ht="13.5" x14ac:dyDescent="0.25">
      <c r="A734" s="3">
        <f>TITRES_STAT!B737</f>
        <v>43375</v>
      </c>
      <c r="B734" s="5">
        <f>TITRES_STAT!D737</f>
        <v>12.964</v>
      </c>
      <c r="C734" s="2">
        <f t="shared" si="85"/>
        <v>0</v>
      </c>
      <c r="D734" s="2">
        <f t="shared" si="86"/>
        <v>12.965999999999999</v>
      </c>
      <c r="E734" s="2">
        <f t="shared" si="88"/>
        <v>13.04984</v>
      </c>
      <c r="F734" s="2">
        <f t="shared" si="89"/>
        <v>12.931084999999996</v>
      </c>
      <c r="G734" s="2">
        <f t="shared" si="83"/>
        <v>13.016904000000006</v>
      </c>
      <c r="H734" s="2">
        <f t="shared" si="87"/>
        <v>14.929377499999992</v>
      </c>
      <c r="I734" s="2">
        <f t="array" ref="I734">SUMPRODUCT(B718:B737, (ROW(B718:B737)-ROW(B718)+1)) / (20*21/2)</f>
        <v>13.009209523809522</v>
      </c>
      <c r="J734" s="2">
        <f t="shared" si="90"/>
        <v>12.999985352816804</v>
      </c>
      <c r="K734" s="2">
        <f t="shared" si="84"/>
        <v>13.074900880771136</v>
      </c>
    </row>
    <row r="735" spans="1:11" ht="13.5" x14ac:dyDescent="0.25">
      <c r="A735" s="3">
        <f>TITRES_STAT!B738</f>
        <v>43376</v>
      </c>
      <c r="B735" s="5">
        <f>TITRES_STAT!D738</f>
        <v>12.964</v>
      </c>
      <c r="C735" s="2">
        <f t="shared" si="85"/>
        <v>0</v>
      </c>
      <c r="D735" s="2">
        <f t="shared" si="86"/>
        <v>12.964000000000002</v>
      </c>
      <c r="E735" s="2">
        <f t="shared" si="88"/>
        <v>13.028880000000001</v>
      </c>
      <c r="F735" s="2">
        <f t="shared" si="89"/>
        <v>12.949544999999997</v>
      </c>
      <c r="G735" s="2">
        <f t="shared" si="83"/>
        <v>13.020896000000008</v>
      </c>
      <c r="H735" s="2">
        <f t="shared" si="87"/>
        <v>14.909916499999992</v>
      </c>
      <c r="I735" s="2">
        <f t="array" ref="I735">SUMPRODUCT(B719:B738, (ROW(B719:B738)-ROW(B719)+1)) / (20*21/2)</f>
        <v>13.006314761904761</v>
      </c>
      <c r="J735" s="2">
        <f t="shared" si="90"/>
        <v>12.996558176358061</v>
      </c>
      <c r="K735" s="2">
        <f t="shared" si="84"/>
        <v>13.070551826623248</v>
      </c>
    </row>
    <row r="736" spans="1:11" ht="13.5" x14ac:dyDescent="0.25">
      <c r="A736" s="3">
        <f>TITRES_STAT!B739</f>
        <v>43377</v>
      </c>
      <c r="B736" s="5">
        <f>TITRES_STAT!D739</f>
        <v>12.964</v>
      </c>
      <c r="C736" s="2">
        <f t="shared" si="85"/>
        <v>0</v>
      </c>
      <c r="D736" s="2">
        <f t="shared" si="86"/>
        <v>12.964000000000002</v>
      </c>
      <c r="E736" s="2">
        <f t="shared" si="88"/>
        <v>13.007920000000002</v>
      </c>
      <c r="F736" s="2">
        <f t="shared" si="89"/>
        <v>12.956029999999998</v>
      </c>
      <c r="G736" s="2">
        <f t="shared" si="83"/>
        <v>13.02488800000001</v>
      </c>
      <c r="H736" s="2">
        <f t="shared" si="87"/>
        <v>14.890455499999989</v>
      </c>
      <c r="I736" s="2">
        <f t="array" ref="I736">SUMPRODUCT(B720:B739, (ROW(B720:B739)-ROW(B720)+1)) / (20*21/2)</f>
        <v>12.999281428571429</v>
      </c>
      <c r="J736" s="2">
        <f t="shared" si="90"/>
        <v>12.993457397657295</v>
      </c>
      <c r="K736" s="2">
        <f t="shared" si="84"/>
        <v>13.066373323618416</v>
      </c>
    </row>
    <row r="737" spans="1:11" ht="13.5" x14ac:dyDescent="0.25">
      <c r="A737" s="3">
        <f>TITRES_STAT!B740</f>
        <v>43378</v>
      </c>
      <c r="B737" s="5">
        <f>TITRES_STAT!D740</f>
        <v>12.944100000000001</v>
      </c>
      <c r="C737" s="2">
        <f t="shared" si="85"/>
        <v>-1.9899999999999807E-2</v>
      </c>
      <c r="D737" s="2">
        <f t="shared" si="86"/>
        <v>12.96002</v>
      </c>
      <c r="E737" s="2">
        <f t="shared" si="88"/>
        <v>12.984969999999999</v>
      </c>
      <c r="F737" s="2">
        <f t="shared" si="89"/>
        <v>12.974494999999996</v>
      </c>
      <c r="G737" s="2">
        <f t="shared" si="83"/>
        <v>13.028682000000012</v>
      </c>
      <c r="H737" s="2">
        <f t="shared" si="87"/>
        <v>14.870894999999987</v>
      </c>
      <c r="I737" s="2">
        <f t="array" ref="I737">SUMPRODUCT(B721:B740, (ROW(B721:B740)-ROW(B721)+1)) / (20*21/2)</f>
        <v>12.990109523809524</v>
      </c>
      <c r="J737" s="2">
        <f t="shared" si="90"/>
        <v>12.988756693118505</v>
      </c>
      <c r="K737" s="2">
        <f t="shared" si="84"/>
        <v>13.061578291319654</v>
      </c>
    </row>
    <row r="738" spans="1:11" ht="13.5" x14ac:dyDescent="0.25">
      <c r="A738" s="3">
        <f>TITRES_STAT!B741</f>
        <v>43381</v>
      </c>
      <c r="B738" s="5">
        <f>TITRES_STAT!D741</f>
        <v>12.944100000000001</v>
      </c>
      <c r="C738" s="2">
        <f t="shared" si="85"/>
        <v>0</v>
      </c>
      <c r="D738" s="2">
        <f t="shared" si="86"/>
        <v>12.956040000000002</v>
      </c>
      <c r="E738" s="2">
        <f t="shared" si="88"/>
        <v>12.962020000000001</v>
      </c>
      <c r="F738" s="2">
        <f t="shared" si="89"/>
        <v>12.997949999999998</v>
      </c>
      <c r="G738" s="2">
        <f t="shared" si="83"/>
        <v>13.032476000000015</v>
      </c>
      <c r="H738" s="2">
        <f t="shared" si="87"/>
        <v>14.853829499999987</v>
      </c>
      <c r="I738" s="2">
        <f t="array" ref="I738">SUMPRODUCT(B722:B741, (ROW(B722:B741)-ROW(B722)+1)) / (20*21/2)</f>
        <v>12.978799047619047</v>
      </c>
      <c r="J738" s="2">
        <f t="shared" si="90"/>
        <v>12.984503674726266</v>
      </c>
      <c r="K738" s="2">
        <f t="shared" si="84"/>
        <v>13.056971299503196</v>
      </c>
    </row>
    <row r="739" spans="1:11" ht="13.5" x14ac:dyDescent="0.25">
      <c r="A739" s="3">
        <f>TITRES_STAT!B742</f>
        <v>43382</v>
      </c>
      <c r="B739" s="5">
        <f>TITRES_STAT!D742</f>
        <v>12.924099999999999</v>
      </c>
      <c r="C739" s="2">
        <f t="shared" si="85"/>
        <v>-2.000000000000135E-2</v>
      </c>
      <c r="D739" s="2">
        <f t="shared" si="86"/>
        <v>12.948060000000002</v>
      </c>
      <c r="E739" s="2">
        <f t="shared" si="88"/>
        <v>12.95703</v>
      </c>
      <c r="F739" s="2">
        <f t="shared" si="89"/>
        <v>13.020404999999997</v>
      </c>
      <c r="G739" s="2">
        <f t="shared" si="83"/>
        <v>13.035870000000013</v>
      </c>
      <c r="H739" s="2">
        <f t="shared" si="87"/>
        <v>14.83666399999999</v>
      </c>
      <c r="I739" s="2">
        <f t="array" ref="I739">SUMPRODUCT(B723:B742, (ROW(B723:B742)-ROW(B723)+1)) / (20*21/2)</f>
        <v>12.968676666666665</v>
      </c>
      <c r="J739" s="2">
        <f t="shared" si="90"/>
        <v>12.978750943799955</v>
      </c>
      <c r="K739" s="2">
        <f t="shared" si="84"/>
        <v>13.051760660306993</v>
      </c>
    </row>
    <row r="740" spans="1:11" ht="13.5" x14ac:dyDescent="0.25">
      <c r="A740" s="3">
        <f>TITRES_STAT!B743</f>
        <v>43383</v>
      </c>
      <c r="B740" s="5">
        <f>TITRES_STAT!D743</f>
        <v>12.924099999999999</v>
      </c>
      <c r="C740" s="2">
        <f t="shared" si="85"/>
        <v>0</v>
      </c>
      <c r="D740" s="2">
        <f t="shared" si="86"/>
        <v>12.94008</v>
      </c>
      <c r="E740" s="2">
        <f t="shared" si="88"/>
        <v>12.952040000000002</v>
      </c>
      <c r="F740" s="2">
        <f t="shared" si="89"/>
        <v>13.042859999999999</v>
      </c>
      <c r="G740" s="2">
        <f t="shared" si="83"/>
        <v>13.039264000000012</v>
      </c>
      <c r="H740" s="2">
        <f t="shared" si="87"/>
        <v>14.821943499999989</v>
      </c>
      <c r="I740" s="2">
        <f t="array" ref="I740">SUMPRODUCT(B724:B743, (ROW(B724:B743)-ROW(B724)+1)) / (20*21/2)</f>
        <v>12.959742380952379</v>
      </c>
      <c r="J740" s="2">
        <f t="shared" si="90"/>
        <v>12.973546092009482</v>
      </c>
      <c r="K740" s="2">
        <f t="shared" si="84"/>
        <v>13.046754359902797</v>
      </c>
    </row>
    <row r="741" spans="1:11" ht="13.5" x14ac:dyDescent="0.25">
      <c r="A741" s="3">
        <f>TITRES_STAT!B744</f>
        <v>43384</v>
      </c>
      <c r="B741" s="5">
        <f>TITRES_STAT!D744</f>
        <v>12.924099999999999</v>
      </c>
      <c r="C741" s="2">
        <f t="shared" si="85"/>
        <v>0</v>
      </c>
      <c r="D741" s="2">
        <f t="shared" si="86"/>
        <v>12.9321</v>
      </c>
      <c r="E741" s="2">
        <f t="shared" si="88"/>
        <v>12.94805</v>
      </c>
      <c r="F741" s="2">
        <f t="shared" si="89"/>
        <v>13.030384999999999</v>
      </c>
      <c r="G741" s="2">
        <f t="shared" si="83"/>
        <v>13.04265800000001</v>
      </c>
      <c r="H741" s="2">
        <f t="shared" si="87"/>
        <v>14.80807149999999</v>
      </c>
      <c r="I741" s="2">
        <f t="array" ref="I741">SUMPRODUCT(B725:B744, (ROW(B725:B744)-ROW(B725)+1)) / (20*21/2)</f>
        <v>12.951996190476189</v>
      </c>
      <c r="J741" s="2">
        <f t="shared" si="90"/>
        <v>12.968836940389529</v>
      </c>
      <c r="K741" s="2">
        <f t="shared" si="84"/>
        <v>13.041944385004649</v>
      </c>
    </row>
    <row r="742" spans="1:11" ht="13.5" x14ac:dyDescent="0.25">
      <c r="A742" s="3">
        <f>TITRES_STAT!B745</f>
        <v>43385</v>
      </c>
      <c r="B742" s="5">
        <f>TITRES_STAT!D745</f>
        <v>12.924099999999999</v>
      </c>
      <c r="C742" s="2">
        <f t="shared" si="85"/>
        <v>0</v>
      </c>
      <c r="D742" s="2">
        <f t="shared" si="86"/>
        <v>12.928099999999997</v>
      </c>
      <c r="E742" s="2">
        <f t="shared" si="88"/>
        <v>12.944059999999999</v>
      </c>
      <c r="F742" s="2">
        <f t="shared" si="89"/>
        <v>13.017910000000001</v>
      </c>
      <c r="G742" s="2">
        <f t="shared" si="83"/>
        <v>13.050242000000008</v>
      </c>
      <c r="H742" s="2">
        <f t="shared" si="87"/>
        <v>14.794149499999993</v>
      </c>
      <c r="I742" s="2">
        <f t="array" ref="I742">SUMPRODUCT(B726:B745, (ROW(B726:B745)-ROW(B726)+1)) / (20*21/2)</f>
        <v>12.945438095238094</v>
      </c>
      <c r="J742" s="2">
        <f t="shared" si="90"/>
        <v>12.964576279400049</v>
      </c>
      <c r="K742" s="2">
        <f t="shared" si="84"/>
        <v>13.037323036573095</v>
      </c>
    </row>
    <row r="743" spans="1:11" ht="13.5" x14ac:dyDescent="0.25">
      <c r="A743" s="3">
        <f>TITRES_STAT!B746</f>
        <v>43389</v>
      </c>
      <c r="B743" s="5">
        <f>TITRES_STAT!D746</f>
        <v>12.924099999999999</v>
      </c>
      <c r="C743" s="2">
        <f t="shared" si="85"/>
        <v>0</v>
      </c>
      <c r="D743" s="2">
        <f t="shared" si="86"/>
        <v>12.924099999999999</v>
      </c>
      <c r="E743" s="2">
        <f t="shared" si="88"/>
        <v>12.94007</v>
      </c>
      <c r="F743" s="2">
        <f t="shared" si="89"/>
        <v>13.005435</v>
      </c>
      <c r="G743" s="2">
        <f t="shared" si="83"/>
        <v>13.046650000000007</v>
      </c>
      <c r="H743" s="2">
        <f t="shared" si="87"/>
        <v>14.781424999999995</v>
      </c>
      <c r="I743" s="2">
        <f t="array" ref="I743">SUMPRODUCT(B727:B746, (ROW(B727:B746)-ROW(B727)+1)) / (20*21/2)</f>
        <v>12.940068095238095</v>
      </c>
      <c r="J743" s="2">
        <f t="shared" si="90"/>
        <v>12.960721395647663</v>
      </c>
      <c r="K743" s="2">
        <f t="shared" si="84"/>
        <v>13.032882917491797</v>
      </c>
    </row>
    <row r="744" spans="1:11" ht="13.5" x14ac:dyDescent="0.25">
      <c r="A744" s="3">
        <f>TITRES_STAT!B747</f>
        <v>43390</v>
      </c>
      <c r="B744" s="5">
        <f>TITRES_STAT!D747</f>
        <v>12.924099999999999</v>
      </c>
      <c r="C744" s="2">
        <f t="shared" si="85"/>
        <v>0</v>
      </c>
      <c r="D744" s="2">
        <f t="shared" si="86"/>
        <v>12.924099999999999</v>
      </c>
      <c r="E744" s="2">
        <f t="shared" si="88"/>
        <v>12.936079999999999</v>
      </c>
      <c r="F744" s="2">
        <f t="shared" si="89"/>
        <v>12.992960000000002</v>
      </c>
      <c r="G744" s="2">
        <f t="shared" si="83"/>
        <v>13.041860000000003</v>
      </c>
      <c r="H744" s="2">
        <f t="shared" si="87"/>
        <v>14.766255499999994</v>
      </c>
      <c r="I744" s="2">
        <f t="array" ref="I744">SUMPRODUCT(B728:B747, (ROW(B728:B747)-ROW(B728)+1)) / (20*21/2)</f>
        <v>12.934933809523809</v>
      </c>
      <c r="J744" s="2">
        <f t="shared" si="90"/>
        <v>12.957233643681221</v>
      </c>
      <c r="K744" s="2">
        <f t="shared" si="84"/>
        <v>13.028616920727414</v>
      </c>
    </row>
    <row r="745" spans="1:11" ht="13.5" x14ac:dyDescent="0.25">
      <c r="A745" s="3">
        <f>TITRES_STAT!B748</f>
        <v>43391</v>
      </c>
      <c r="B745" s="5">
        <f>TITRES_STAT!D748</f>
        <v>12.924099999999999</v>
      </c>
      <c r="C745" s="2">
        <f t="shared" si="85"/>
        <v>0</v>
      </c>
      <c r="D745" s="2">
        <f t="shared" si="86"/>
        <v>12.924099999999999</v>
      </c>
      <c r="E745" s="2">
        <f t="shared" si="88"/>
        <v>12.932089999999999</v>
      </c>
      <c r="F745" s="2">
        <f t="shared" si="89"/>
        <v>12.980485000000002</v>
      </c>
      <c r="G745" s="2">
        <f t="shared" si="83"/>
        <v>13.037070000000002</v>
      </c>
      <c r="H745" s="2">
        <f t="shared" si="87"/>
        <v>14.748540999999994</v>
      </c>
      <c r="I745" s="2">
        <f t="array" ref="I745">SUMPRODUCT(B729:B748, (ROW(B729:B748)-ROW(B729)+1)) / (20*21/2)</f>
        <v>12.931035238095239</v>
      </c>
      <c r="J745" s="2">
        <f t="shared" si="90"/>
        <v>12.954078058568722</v>
      </c>
      <c r="K745" s="2">
        <f t="shared" si="84"/>
        <v>13.024518217953791</v>
      </c>
    </row>
    <row r="746" spans="1:11" ht="13.5" x14ac:dyDescent="0.25">
      <c r="A746" s="3">
        <f>TITRES_STAT!B749</f>
        <v>43392</v>
      </c>
      <c r="B746" s="5">
        <f>TITRES_STAT!D749</f>
        <v>12.924099999999999</v>
      </c>
      <c r="C746" s="2">
        <f t="shared" si="85"/>
        <v>0</v>
      </c>
      <c r="D746" s="2">
        <f t="shared" si="86"/>
        <v>12.924099999999999</v>
      </c>
      <c r="E746" s="2">
        <f t="shared" si="88"/>
        <v>12.928099999999997</v>
      </c>
      <c r="F746" s="2">
        <f t="shared" si="89"/>
        <v>12.968010000000003</v>
      </c>
      <c r="G746" s="2">
        <f t="shared" si="83"/>
        <v>13.030484</v>
      </c>
      <c r="H746" s="2">
        <f t="shared" si="87"/>
        <v>14.729329499999995</v>
      </c>
      <c r="I746" s="2">
        <f t="array" ref="I746">SUMPRODUCT(B730:B749, (ROW(B730:B749)-ROW(B730)+1)) / (20*21/2)</f>
        <v>12.92837238095238</v>
      </c>
      <c r="J746" s="2">
        <f t="shared" si="90"/>
        <v>12.951223005371702</v>
      </c>
      <c r="K746" s="2">
        <f t="shared" si="84"/>
        <v>13.02058024862227</v>
      </c>
    </row>
    <row r="747" spans="1:11" ht="13.5" x14ac:dyDescent="0.25">
      <c r="A747" s="3">
        <f>TITRES_STAT!B750</f>
        <v>43395</v>
      </c>
      <c r="B747" s="5">
        <f>TITRES_STAT!D750</f>
        <v>12.914099999999999</v>
      </c>
      <c r="C747" s="2">
        <f t="shared" si="85"/>
        <v>-9.9999999999997868E-3</v>
      </c>
      <c r="D747" s="2">
        <f t="shared" si="86"/>
        <v>12.9221</v>
      </c>
      <c r="E747" s="2">
        <f t="shared" si="88"/>
        <v>12.925099999999997</v>
      </c>
      <c r="F747" s="2">
        <f t="shared" si="89"/>
        <v>12.955035000000004</v>
      </c>
      <c r="G747" s="2">
        <f t="shared" si="83"/>
        <v>13.021501999999998</v>
      </c>
      <c r="H747" s="2">
        <f t="shared" si="87"/>
        <v>14.707872499999997</v>
      </c>
      <c r="I747" s="2">
        <f t="array" ref="I747">SUMPRODUCT(B731:B750, (ROW(B731:B750)-ROW(B731)+1)) / (20*21/2)</f>
        <v>12.925994761904764</v>
      </c>
      <c r="J747" s="2">
        <f t="shared" si="90"/>
        <v>12.947687481050586</v>
      </c>
      <c r="K747" s="2">
        <f t="shared" si="84"/>
        <v>13.016404552597868</v>
      </c>
    </row>
    <row r="748" spans="1:11" ht="13.5" x14ac:dyDescent="0.25">
      <c r="A748" s="3">
        <f>TITRES_STAT!B751</f>
        <v>43396</v>
      </c>
      <c r="B748" s="5">
        <f>TITRES_STAT!D751</f>
        <v>12.914099999999999</v>
      </c>
      <c r="C748" s="2">
        <f t="shared" si="85"/>
        <v>0</v>
      </c>
      <c r="D748" s="2">
        <f t="shared" si="86"/>
        <v>12.9201</v>
      </c>
      <c r="E748" s="2">
        <f t="shared" si="88"/>
        <v>12.922099999999997</v>
      </c>
      <c r="F748" s="2">
        <f t="shared" si="89"/>
        <v>12.942060000000003</v>
      </c>
      <c r="G748" s="2">
        <f t="shared" si="83"/>
        <v>13.020503999999995</v>
      </c>
      <c r="H748" s="2">
        <f t="shared" si="87"/>
        <v>14.686564999999996</v>
      </c>
      <c r="I748" s="2">
        <f t="array" ref="I748">SUMPRODUCT(B732:B751, (ROW(B732:B751)-ROW(B732)+1)) / (20*21/2)</f>
        <v>12.923902380952383</v>
      </c>
      <c r="J748" s="2">
        <f t="shared" si="90"/>
        <v>12.944488673331483</v>
      </c>
      <c r="K748" s="2">
        <f t="shared" si="84"/>
        <v>13.012392609358736</v>
      </c>
    </row>
    <row r="749" spans="1:11" ht="13.5" x14ac:dyDescent="0.25">
      <c r="A749" s="3">
        <f>TITRES_STAT!B752</f>
        <v>43397</v>
      </c>
      <c r="B749" s="5">
        <f>TITRES_STAT!D752</f>
        <v>12.914099999999999</v>
      </c>
      <c r="C749" s="2">
        <f t="shared" si="85"/>
        <v>0</v>
      </c>
      <c r="D749" s="2">
        <f t="shared" si="86"/>
        <v>12.918099999999999</v>
      </c>
      <c r="E749" s="2">
        <f t="shared" si="88"/>
        <v>12.921099999999999</v>
      </c>
      <c r="F749" s="2">
        <f t="shared" si="89"/>
        <v>12.939065000000003</v>
      </c>
      <c r="G749" s="2">
        <f t="shared" si="83"/>
        <v>13.012319999999995</v>
      </c>
      <c r="H749" s="2">
        <f t="shared" si="87"/>
        <v>14.667303499999996</v>
      </c>
      <c r="I749" s="2">
        <f t="array" ref="I749">SUMPRODUCT(B733:B752, (ROW(B733:B752)-ROW(B733)+1)) / (20*21/2)</f>
        <v>12.922047619047619</v>
      </c>
      <c r="J749" s="2">
        <f t="shared" si="90"/>
        <v>12.94159451396658</v>
      </c>
      <c r="K749" s="2">
        <f t="shared" si="84"/>
        <v>13.008537997227021</v>
      </c>
    </row>
    <row r="750" spans="1:11" ht="13.5" x14ac:dyDescent="0.25">
      <c r="A750" s="3">
        <f>TITRES_STAT!B753</f>
        <v>43398</v>
      </c>
      <c r="B750" s="5">
        <f>TITRES_STAT!D753</f>
        <v>12.914099999999999</v>
      </c>
      <c r="C750" s="2">
        <f t="shared" si="85"/>
        <v>0</v>
      </c>
      <c r="D750" s="2">
        <f t="shared" si="86"/>
        <v>12.9161</v>
      </c>
      <c r="E750" s="2">
        <f t="shared" si="88"/>
        <v>12.9201</v>
      </c>
      <c r="F750" s="2">
        <f t="shared" si="89"/>
        <v>12.936070000000004</v>
      </c>
      <c r="G750" s="2">
        <f t="shared" si="83"/>
        <v>13.004135999999994</v>
      </c>
      <c r="H750" s="2">
        <f t="shared" si="87"/>
        <v>14.647991999999995</v>
      </c>
      <c r="I750" s="2">
        <f t="array" ref="I750">SUMPRODUCT(B734:B753, (ROW(B734:B753)-ROW(B734)+1)) / (20*21/2)</f>
        <v>12.865306666666671</v>
      </c>
      <c r="J750" s="2">
        <f t="shared" si="90"/>
        <v>12.938975988826906</v>
      </c>
      <c r="K750" s="2">
        <f t="shared" si="84"/>
        <v>13.004834546355374</v>
      </c>
    </row>
    <row r="751" spans="1:11" ht="13.5" x14ac:dyDescent="0.25">
      <c r="A751" s="3">
        <f>TITRES_STAT!B754</f>
        <v>43399</v>
      </c>
      <c r="B751" s="5">
        <f>TITRES_STAT!D754</f>
        <v>12.914099999999999</v>
      </c>
      <c r="C751" s="2">
        <f t="shared" si="85"/>
        <v>0</v>
      </c>
      <c r="D751" s="2">
        <f t="shared" si="86"/>
        <v>12.914099999999999</v>
      </c>
      <c r="E751" s="2">
        <f t="shared" si="88"/>
        <v>12.9191</v>
      </c>
      <c r="F751" s="2">
        <f t="shared" si="89"/>
        <v>12.933575000000001</v>
      </c>
      <c r="G751" s="2">
        <f t="shared" si="83"/>
        <v>12.995951999999994</v>
      </c>
      <c r="H751" s="2">
        <f t="shared" si="87"/>
        <v>14.626584999999995</v>
      </c>
      <c r="I751" s="2">
        <f t="array" ref="I751">SUMPRODUCT(B735:B754, (ROW(B735:B754)-ROW(B735)+1)) / (20*21/2)</f>
        <v>12.862883333333334</v>
      </c>
      <c r="J751" s="2">
        <f t="shared" si="90"/>
        <v>12.936606847033866</v>
      </c>
      <c r="K751" s="2">
        <f t="shared" si="84"/>
        <v>13.001276328851242</v>
      </c>
    </row>
    <row r="752" spans="1:11" ht="13.5" x14ac:dyDescent="0.25">
      <c r="A752" s="3">
        <f>TITRES_STAT!B755</f>
        <v>43402</v>
      </c>
      <c r="B752" s="5">
        <f>TITRES_STAT!D755</f>
        <v>12.914099999999999</v>
      </c>
      <c r="C752" s="2">
        <f t="shared" si="85"/>
        <v>0</v>
      </c>
      <c r="D752" s="2">
        <f t="shared" si="86"/>
        <v>12.914099999999999</v>
      </c>
      <c r="E752" s="2">
        <f t="shared" si="88"/>
        <v>12.918100000000001</v>
      </c>
      <c r="F752" s="2">
        <f t="shared" si="89"/>
        <v>12.93108</v>
      </c>
      <c r="G752" s="2">
        <f t="shared" si="83"/>
        <v>12.986969999999994</v>
      </c>
      <c r="H752" s="2">
        <f t="shared" si="87"/>
        <v>14.600137999999994</v>
      </c>
      <c r="I752" s="2">
        <f t="array" ref="I752">SUMPRODUCT(B736:B755, (ROW(B736:B755)-ROW(B736)+1)) / (20*21/2)</f>
        <v>12.852335238095241</v>
      </c>
      <c r="J752" s="2">
        <f t="shared" si="90"/>
        <v>12.934463337792545</v>
      </c>
      <c r="K752" s="2">
        <f t="shared" si="84"/>
        <v>12.997857649288449</v>
      </c>
    </row>
    <row r="753" spans="1:11" ht="13.5" x14ac:dyDescent="0.25">
      <c r="A753" s="3">
        <f>TITRES_STAT!B756</f>
        <v>43403</v>
      </c>
      <c r="B753" s="5">
        <f>TITRES_STAT!D756</f>
        <v>12.3353</v>
      </c>
      <c r="C753" s="2">
        <f t="shared" si="85"/>
        <v>-0.57879999999999932</v>
      </c>
      <c r="D753" s="2">
        <f t="shared" si="86"/>
        <v>12.79834</v>
      </c>
      <c r="E753" s="2">
        <f t="shared" si="88"/>
        <v>12.859220000000002</v>
      </c>
      <c r="F753" s="2">
        <f t="shared" si="89"/>
        <v>12.899644999999998</v>
      </c>
      <c r="G753" s="2">
        <f t="shared" si="83"/>
        <v>12.966411999999993</v>
      </c>
      <c r="H753" s="2">
        <f t="shared" si="87"/>
        <v>14.565756999999998</v>
      </c>
      <c r="I753" s="2">
        <f t="array" ref="I753">SUMPRODUCT(B737:B756, (ROW(B737:B756)-ROW(B737)+1)) / (20*21/2)</f>
        <v>12.842642380952382</v>
      </c>
      <c r="J753" s="2">
        <f t="shared" si="90"/>
        <v>12.877400162764683</v>
      </c>
      <c r="K753" s="2">
        <f t="shared" si="84"/>
        <v>12.971874996375176</v>
      </c>
    </row>
    <row r="754" spans="1:11" ht="13.5" x14ac:dyDescent="0.25">
      <c r="A754" s="3">
        <f>TITRES_STAT!B757</f>
        <v>43404</v>
      </c>
      <c r="B754" s="5">
        <f>TITRES_STAT!D757</f>
        <v>12.8742</v>
      </c>
      <c r="C754" s="2">
        <f t="shared" si="85"/>
        <v>0.53889999999999993</v>
      </c>
      <c r="D754" s="2">
        <f t="shared" si="86"/>
        <v>12.790360000000002</v>
      </c>
      <c r="E754" s="2">
        <f t="shared" si="88"/>
        <v>12.854230000000001</v>
      </c>
      <c r="F754" s="2">
        <f t="shared" si="89"/>
        <v>12.895154999999997</v>
      </c>
      <c r="G754" s="2">
        <f t="shared" ref="G754:G817" si="91">AVERAGE(B705:B754)</f>
        <v>12.956631999999992</v>
      </c>
      <c r="H754" s="2">
        <f t="shared" si="87"/>
        <v>14.534120499999998</v>
      </c>
      <c r="I754" s="2">
        <f t="array" ref="I754">SUMPRODUCT(B738:B757, (ROW(B738:B757)-ROW(B738)+1)) / (20*21/2)</f>
        <v>12.833804761904762</v>
      </c>
      <c r="J754" s="2">
        <f t="shared" si="90"/>
        <v>12.877095385358523</v>
      </c>
      <c r="K754" s="2">
        <f t="shared" si="84"/>
        <v>12.968044604360463</v>
      </c>
    </row>
    <row r="755" spans="1:11" ht="13.5" x14ac:dyDescent="0.25">
      <c r="A755" s="3">
        <f>TITRES_STAT!B758</f>
        <v>43405</v>
      </c>
      <c r="B755" s="5">
        <f>TITRES_STAT!D758</f>
        <v>12.7844</v>
      </c>
      <c r="C755" s="2">
        <f t="shared" si="85"/>
        <v>-8.9800000000000324E-2</v>
      </c>
      <c r="D755" s="2">
        <f t="shared" si="86"/>
        <v>12.764419999999999</v>
      </c>
      <c r="E755" s="2">
        <f t="shared" si="88"/>
        <v>12.840260000000001</v>
      </c>
      <c r="F755" s="2">
        <f t="shared" si="89"/>
        <v>12.886174999999998</v>
      </c>
      <c r="G755" s="2">
        <f t="shared" si="91"/>
        <v>12.945055999999996</v>
      </c>
      <c r="H755" s="2">
        <f t="shared" si="87"/>
        <v>14.502035000000003</v>
      </c>
      <c r="I755" s="2">
        <f t="array" ref="I755">SUMPRODUCT(B739:B758, (ROW(B739:B758)-ROW(B739)+1)) / (20*21/2)</f>
        <v>12.825727619047621</v>
      </c>
      <c r="J755" s="2">
        <f t="shared" si="90"/>
        <v>12.868267253419615</v>
      </c>
      <c r="K755" s="2">
        <f t="shared" ref="K755:K818" si="92">$K$4*B755+(1-$K$4)*K754</f>
        <v>12.960842855169858</v>
      </c>
    </row>
    <row r="756" spans="1:11" ht="13.5" x14ac:dyDescent="0.25">
      <c r="A756" s="3">
        <f>TITRES_STAT!B759</f>
        <v>43406</v>
      </c>
      <c r="B756" s="5">
        <f>TITRES_STAT!D759</f>
        <v>12.7844</v>
      </c>
      <c r="C756" s="2">
        <f t="shared" si="85"/>
        <v>0</v>
      </c>
      <c r="D756" s="2">
        <f t="shared" si="86"/>
        <v>12.738479999999999</v>
      </c>
      <c r="E756" s="2">
        <f t="shared" si="88"/>
        <v>12.82629</v>
      </c>
      <c r="F756" s="2">
        <f t="shared" si="89"/>
        <v>12.877194999999995</v>
      </c>
      <c r="G756" s="2">
        <f t="shared" si="91"/>
        <v>12.933479999999996</v>
      </c>
      <c r="H756" s="2">
        <f t="shared" si="87"/>
        <v>14.470249000000006</v>
      </c>
      <c r="I756" s="2">
        <f t="array" ref="I756">SUMPRODUCT(B740:B759, (ROW(B740:B759)-ROW(B740)+1)) / (20*21/2)</f>
        <v>12.818410952380953</v>
      </c>
      <c r="J756" s="2">
        <f t="shared" si="90"/>
        <v>12.860279895951081</v>
      </c>
      <c r="K756" s="2">
        <f t="shared" si="92"/>
        <v>12.953923527516139</v>
      </c>
    </row>
    <row r="757" spans="1:11" ht="13.5" x14ac:dyDescent="0.25">
      <c r="A757" s="3">
        <f>TITRES_STAT!B760</f>
        <v>43409</v>
      </c>
      <c r="B757" s="5">
        <f>TITRES_STAT!D760</f>
        <v>12.7844</v>
      </c>
      <c r="C757" s="2">
        <f t="shared" si="85"/>
        <v>0</v>
      </c>
      <c r="D757" s="2">
        <f t="shared" si="86"/>
        <v>12.712539999999999</v>
      </c>
      <c r="E757" s="2">
        <f t="shared" si="88"/>
        <v>12.813320000000001</v>
      </c>
      <c r="F757" s="2">
        <f t="shared" si="89"/>
        <v>12.869209999999995</v>
      </c>
      <c r="G757" s="2">
        <f t="shared" si="91"/>
        <v>12.921903999999994</v>
      </c>
      <c r="H757" s="2">
        <f t="shared" si="87"/>
        <v>14.441307000000005</v>
      </c>
      <c r="I757" s="2">
        <f t="array" ref="I757">SUMPRODUCT(B741:B760, (ROW(B741:B760)-ROW(B741)+1)) / (20*21/2)</f>
        <v>12.811759523809524</v>
      </c>
      <c r="J757" s="2">
        <f t="shared" si="90"/>
        <v>12.853053239193835</v>
      </c>
      <c r="K757" s="2">
        <f t="shared" si="92"/>
        <v>12.947275546044919</v>
      </c>
    </row>
    <row r="758" spans="1:11" ht="13.5" x14ac:dyDescent="0.25">
      <c r="A758" s="3">
        <f>TITRES_STAT!B761</f>
        <v>43410</v>
      </c>
      <c r="B758" s="5">
        <f>TITRES_STAT!D761</f>
        <v>12.7844</v>
      </c>
      <c r="C758" s="2">
        <f t="shared" si="85"/>
        <v>0</v>
      </c>
      <c r="D758" s="2">
        <f t="shared" si="86"/>
        <v>12.802359999999998</v>
      </c>
      <c r="E758" s="2">
        <f t="shared" si="88"/>
        <v>12.80035</v>
      </c>
      <c r="F758" s="2">
        <f t="shared" si="89"/>
        <v>12.861224999999996</v>
      </c>
      <c r="G758" s="2">
        <f t="shared" si="91"/>
        <v>12.910327999999994</v>
      </c>
      <c r="H758" s="2">
        <f t="shared" si="87"/>
        <v>14.415109500000003</v>
      </c>
      <c r="I758" s="2">
        <f t="array" ref="I758">SUMPRODUCT(B742:B761, (ROW(B742:B761)-ROW(B742)+1)) / (20*21/2)</f>
        <v>12.805773333333335</v>
      </c>
      <c r="J758" s="2">
        <f t="shared" si="90"/>
        <v>12.84651483546109</v>
      </c>
      <c r="K758" s="2">
        <f t="shared" si="92"/>
        <v>12.940888269729433</v>
      </c>
    </row>
    <row r="759" spans="1:11" ht="13.5" x14ac:dyDescent="0.25">
      <c r="A759" s="3">
        <f>TITRES_STAT!B762</f>
        <v>43411</v>
      </c>
      <c r="B759" s="5">
        <f>TITRES_STAT!D762</f>
        <v>12.7844</v>
      </c>
      <c r="C759" s="2">
        <f t="shared" si="85"/>
        <v>0</v>
      </c>
      <c r="D759" s="2">
        <f t="shared" si="86"/>
        <v>12.7844</v>
      </c>
      <c r="E759" s="2">
        <f t="shared" si="88"/>
        <v>12.787380000000002</v>
      </c>
      <c r="F759" s="2">
        <f t="shared" si="89"/>
        <v>12.854239999999999</v>
      </c>
      <c r="G759" s="2">
        <f t="shared" si="91"/>
        <v>12.898751999999996</v>
      </c>
      <c r="H759" s="2">
        <f t="shared" si="87"/>
        <v>14.391557000000008</v>
      </c>
      <c r="I759" s="2">
        <f t="array" ref="I759">SUMPRODUCT(B743:B762, (ROW(B743:B762)-ROW(B743)+1)) / (20*21/2)</f>
        <v>12.746271428571431</v>
      </c>
      <c r="J759" s="2">
        <f t="shared" si="90"/>
        <v>12.840599136845748</v>
      </c>
      <c r="K759" s="2">
        <f t="shared" si="92"/>
        <v>12.934751474838084</v>
      </c>
    </row>
    <row r="760" spans="1:11" ht="13.5" x14ac:dyDescent="0.25">
      <c r="A760" s="3">
        <f>TITRES_STAT!B763</f>
        <v>43412</v>
      </c>
      <c r="B760" s="5">
        <f>TITRES_STAT!D763</f>
        <v>12.7844</v>
      </c>
      <c r="C760" s="2">
        <f t="shared" si="85"/>
        <v>0</v>
      </c>
      <c r="D760" s="2">
        <f t="shared" si="86"/>
        <v>12.7844</v>
      </c>
      <c r="E760" s="2">
        <f t="shared" si="88"/>
        <v>12.774410000000001</v>
      </c>
      <c r="F760" s="2">
        <f t="shared" si="89"/>
        <v>12.847254999999999</v>
      </c>
      <c r="G760" s="2">
        <f t="shared" si="91"/>
        <v>12.887176</v>
      </c>
      <c r="H760" s="2">
        <f t="shared" si="87"/>
        <v>14.368004500000009</v>
      </c>
      <c r="I760" s="2">
        <f t="array" ref="I760">SUMPRODUCT(B744:B763, (ROW(B744:B763)-ROW(B744)+1)) / (20*21/2)</f>
        <v>12.690143809523812</v>
      </c>
      <c r="J760" s="2">
        <f t="shared" si="90"/>
        <v>12.835246838098534</v>
      </c>
      <c r="K760" s="2">
        <f t="shared" si="92"/>
        <v>12.928855338569925</v>
      </c>
    </row>
    <row r="761" spans="1:11" ht="13.5" x14ac:dyDescent="0.25">
      <c r="A761" s="3">
        <f>TITRES_STAT!B764</f>
        <v>43413</v>
      </c>
      <c r="B761" s="5">
        <f>TITRES_STAT!D764</f>
        <v>12.7844</v>
      </c>
      <c r="C761" s="2">
        <f t="shared" si="85"/>
        <v>0</v>
      </c>
      <c r="D761" s="2">
        <f t="shared" si="86"/>
        <v>12.7844</v>
      </c>
      <c r="E761" s="2">
        <f t="shared" si="88"/>
        <v>12.761440000000002</v>
      </c>
      <c r="F761" s="2">
        <f t="shared" si="89"/>
        <v>12.84027</v>
      </c>
      <c r="G761" s="2">
        <f t="shared" si="91"/>
        <v>12.883384</v>
      </c>
      <c r="H761" s="2">
        <f t="shared" si="87"/>
        <v>14.34535000000001</v>
      </c>
      <c r="I761" s="2">
        <f t="array" ref="I761">SUMPRODUCT(B745:B764, (ROW(B745:B764)-ROW(B745)+1)) / (20*21/2)</f>
        <v>12.671609523809526</v>
      </c>
      <c r="J761" s="2">
        <f t="shared" si="90"/>
        <v>12.83040428208915</v>
      </c>
      <c r="K761" s="2">
        <f t="shared" si="92"/>
        <v>12.923190423331889</v>
      </c>
    </row>
    <row r="762" spans="1:11" ht="13.5" x14ac:dyDescent="0.25">
      <c r="A762" s="3">
        <f>TITRES_STAT!B765</f>
        <v>43416</v>
      </c>
      <c r="B762" s="5">
        <f>TITRES_STAT!D765</f>
        <v>12.2155</v>
      </c>
      <c r="C762" s="2">
        <f t="shared" si="85"/>
        <v>-0.5688999999999993</v>
      </c>
      <c r="D762" s="2">
        <f t="shared" si="86"/>
        <v>12.67062</v>
      </c>
      <c r="E762" s="2">
        <f t="shared" si="88"/>
        <v>12.691580000000002</v>
      </c>
      <c r="F762" s="2">
        <f t="shared" si="89"/>
        <v>12.804840000000002</v>
      </c>
      <c r="G762" s="2">
        <f t="shared" si="91"/>
        <v>12.868214</v>
      </c>
      <c r="H762" s="2">
        <f t="shared" si="87"/>
        <v>14.319601500000006</v>
      </c>
      <c r="I762" s="2">
        <f t="array" ref="I762">SUMPRODUCT(B746:B765, (ROW(B746:B765)-ROW(B746)+1)) / (20*21/2)</f>
        <v>12.654738571428572</v>
      </c>
      <c r="J762" s="2">
        <f t="shared" si="90"/>
        <v>12.771841969509232</v>
      </c>
      <c r="K762" s="2">
        <f t="shared" si="92"/>
        <v>12.89543785771103</v>
      </c>
    </row>
    <row r="763" spans="1:11" ht="13.5" x14ac:dyDescent="0.25">
      <c r="A763" s="3">
        <f>TITRES_STAT!B766</f>
        <v>43417</v>
      </c>
      <c r="B763" s="5">
        <f>TITRES_STAT!D766</f>
        <v>12.2155</v>
      </c>
      <c r="C763" s="2">
        <f t="shared" si="85"/>
        <v>0</v>
      </c>
      <c r="D763" s="2">
        <f t="shared" si="86"/>
        <v>12.556839999999999</v>
      </c>
      <c r="E763" s="2">
        <f t="shared" si="88"/>
        <v>12.679600000000002</v>
      </c>
      <c r="F763" s="2">
        <f t="shared" si="89"/>
        <v>12.769410000000002</v>
      </c>
      <c r="G763" s="2">
        <f t="shared" si="91"/>
        <v>12.860828000000003</v>
      </c>
      <c r="H763" s="2">
        <f t="shared" si="87"/>
        <v>14.293853000000004</v>
      </c>
      <c r="I763" s="2">
        <f t="array" ref="I763">SUMPRODUCT(B747:B766, (ROW(B747:B766)-ROW(B747)+1)) / (20*21/2)</f>
        <v>12.586302380952384</v>
      </c>
      <c r="J763" s="2">
        <f t="shared" si="90"/>
        <v>12.718857020032162</v>
      </c>
      <c r="K763" s="2">
        <f t="shared" si="92"/>
        <v>12.868773627996873</v>
      </c>
    </row>
    <row r="764" spans="1:11" ht="13.5" x14ac:dyDescent="0.25">
      <c r="A764" s="3">
        <f>TITRES_STAT!B767</f>
        <v>43418</v>
      </c>
      <c r="B764" s="5">
        <f>TITRES_STAT!D767</f>
        <v>12.5748</v>
      </c>
      <c r="C764" s="2">
        <f t="shared" si="85"/>
        <v>0.35929999999999929</v>
      </c>
      <c r="D764" s="2">
        <f t="shared" si="86"/>
        <v>12.51492</v>
      </c>
      <c r="E764" s="2">
        <f t="shared" si="88"/>
        <v>12.649660000000001</v>
      </c>
      <c r="F764" s="2">
        <f t="shared" si="89"/>
        <v>12.751945000000003</v>
      </c>
      <c r="G764" s="2">
        <f t="shared" si="91"/>
        <v>12.860428000000004</v>
      </c>
      <c r="H764" s="2">
        <f t="shared" si="87"/>
        <v>14.272496000000007</v>
      </c>
      <c r="I764" s="2">
        <f t="array" ref="I764">SUMPRODUCT(B748:B767, (ROW(B748:B767)-ROW(B748)+1)) / (20*21/2)</f>
        <v>12.487971904761906</v>
      </c>
      <c r="J764" s="2">
        <f t="shared" si="90"/>
        <v>12.705137303838622</v>
      </c>
      <c r="K764" s="2">
        <f t="shared" si="92"/>
        <v>12.857245250428369</v>
      </c>
    </row>
    <row r="765" spans="1:11" ht="13.5" x14ac:dyDescent="0.25">
      <c r="A765" s="3">
        <f>TITRES_STAT!B768</f>
        <v>43419</v>
      </c>
      <c r="B765" s="5">
        <f>TITRES_STAT!D768</f>
        <v>12.5748</v>
      </c>
      <c r="C765" s="2">
        <f t="shared" si="85"/>
        <v>0</v>
      </c>
      <c r="D765" s="2">
        <f t="shared" si="86"/>
        <v>12.472999999999999</v>
      </c>
      <c r="E765" s="2">
        <f t="shared" si="88"/>
        <v>12.6287</v>
      </c>
      <c r="F765" s="2">
        <f t="shared" si="89"/>
        <v>12.734480000000001</v>
      </c>
      <c r="G765" s="2">
        <f t="shared" si="91"/>
        <v>12.860028000000002</v>
      </c>
      <c r="H765" s="2">
        <f t="shared" si="87"/>
        <v>14.248644000000008</v>
      </c>
      <c r="I765" s="2">
        <f t="array" ref="I765">SUMPRODUCT(B749:B768, (ROW(B749:B768)-ROW(B749)+1)) / (20*21/2)</f>
        <v>12.428896190476189</v>
      </c>
      <c r="J765" s="2">
        <f t="shared" si="90"/>
        <v>12.692724227282563</v>
      </c>
      <c r="K765" s="2">
        <f t="shared" si="92"/>
        <v>12.846168966097844</v>
      </c>
    </row>
    <row r="766" spans="1:11" ht="13.5" x14ac:dyDescent="0.25">
      <c r="A766" s="3">
        <f>TITRES_STAT!B769</f>
        <v>43420</v>
      </c>
      <c r="B766" s="5">
        <f>TITRES_STAT!D769</f>
        <v>12.0159</v>
      </c>
      <c r="C766" s="2">
        <f t="shared" si="85"/>
        <v>-0.55889999999999951</v>
      </c>
      <c r="D766" s="2">
        <f t="shared" si="86"/>
        <v>12.319300000000002</v>
      </c>
      <c r="E766" s="2">
        <f t="shared" si="88"/>
        <v>12.55185</v>
      </c>
      <c r="F766" s="2">
        <f t="shared" si="89"/>
        <v>12.689070000000001</v>
      </c>
      <c r="G766" s="2">
        <f t="shared" si="91"/>
        <v>12.843660000000002</v>
      </c>
      <c r="H766" s="2">
        <f t="shared" si="87"/>
        <v>14.22179750000001</v>
      </c>
      <c r="I766" s="2">
        <f t="array" ref="I766">SUMPRODUCT(B750:B769, (ROW(B750:B769)-ROW(B750)+1)) / (20*21/2)</f>
        <v>12.37320238095238</v>
      </c>
      <c r="J766" s="2">
        <f t="shared" si="90"/>
        <v>12.628264777065176</v>
      </c>
      <c r="K766" s="2">
        <f t="shared" si="92"/>
        <v>12.81360939879989</v>
      </c>
    </row>
    <row r="767" spans="1:11" ht="13.5" x14ac:dyDescent="0.25">
      <c r="A767" s="3">
        <f>TITRES_STAT!B770</f>
        <v>43423</v>
      </c>
      <c r="B767" s="5">
        <f>TITRES_STAT!D770</f>
        <v>11.656599999999999</v>
      </c>
      <c r="C767" s="2">
        <f t="shared" si="85"/>
        <v>-0.35930000000000106</v>
      </c>
      <c r="D767" s="2">
        <f t="shared" si="86"/>
        <v>12.207519999999999</v>
      </c>
      <c r="E767" s="2">
        <f t="shared" si="88"/>
        <v>12.439069999999999</v>
      </c>
      <c r="F767" s="2">
        <f t="shared" si="89"/>
        <v>12.626195000000001</v>
      </c>
      <c r="G767" s="2">
        <f t="shared" si="91"/>
        <v>12.825296000000003</v>
      </c>
      <c r="H767" s="2">
        <f t="shared" si="87"/>
        <v>14.19175750000001</v>
      </c>
      <c r="I767" s="2">
        <f t="array" ref="I767">SUMPRODUCT(B751:B770, (ROW(B751:B770)-ROW(B751)+1)) / (20*21/2)</f>
        <v>12.300966190476192</v>
      </c>
      <c r="J767" s="2">
        <f t="shared" si="90"/>
        <v>12.53572527448754</v>
      </c>
      <c r="K767" s="2">
        <f t="shared" si="92"/>
        <v>12.768236481199896</v>
      </c>
    </row>
    <row r="768" spans="1:11" ht="13.5" x14ac:dyDescent="0.25">
      <c r="A768" s="3">
        <f>TITRES_STAT!B771</f>
        <v>43425</v>
      </c>
      <c r="B768" s="5">
        <f>TITRES_STAT!D771</f>
        <v>12.0059</v>
      </c>
      <c r="C768" s="2">
        <f t="shared" si="85"/>
        <v>0.34930000000000128</v>
      </c>
      <c r="D768" s="2">
        <f t="shared" si="86"/>
        <v>12.165600000000001</v>
      </c>
      <c r="E768" s="2">
        <f t="shared" si="88"/>
        <v>12.361219999999999</v>
      </c>
      <c r="F768" s="2">
        <f t="shared" si="89"/>
        <v>12.580785000000001</v>
      </c>
      <c r="G768" s="2">
        <f t="shared" si="91"/>
        <v>12.815914000000003</v>
      </c>
      <c r="H768" s="2">
        <f t="shared" si="87"/>
        <v>14.166108500000012</v>
      </c>
      <c r="I768" s="2">
        <f t="array" ref="I768">SUMPRODUCT(B752:B771, (ROW(B752:B771)-ROW(B752)+1)) / (20*21/2)</f>
        <v>12.22939523809524</v>
      </c>
      <c r="J768" s="2">
        <f t="shared" si="90"/>
        <v>12.485265724536346</v>
      </c>
      <c r="K768" s="2">
        <f t="shared" si="92"/>
        <v>12.738340932917549</v>
      </c>
    </row>
    <row r="769" spans="1:11" ht="13.5" x14ac:dyDescent="0.25">
      <c r="A769" s="3">
        <f>TITRES_STAT!B772</f>
        <v>43426</v>
      </c>
      <c r="B769" s="5">
        <f>TITRES_STAT!D772</f>
        <v>11.996</v>
      </c>
      <c r="C769" s="2">
        <f t="shared" si="85"/>
        <v>-9.9000000000000199E-3</v>
      </c>
      <c r="D769" s="2">
        <f t="shared" si="86"/>
        <v>12.04984</v>
      </c>
      <c r="E769" s="2">
        <f t="shared" si="88"/>
        <v>12.28238</v>
      </c>
      <c r="F769" s="2">
        <f t="shared" si="89"/>
        <v>12.534880000000001</v>
      </c>
      <c r="G769" s="2">
        <f t="shared" si="91"/>
        <v>12.806334000000001</v>
      </c>
      <c r="H769" s="2">
        <f t="shared" si="87"/>
        <v>14.141258500000015</v>
      </c>
      <c r="I769" s="2">
        <f t="array" ref="I769">SUMPRODUCT(B753:B772, (ROW(B753:B772)-ROW(B753)+1)) / (20*21/2)</f>
        <v>12.168231904761905</v>
      </c>
      <c r="J769" s="2">
        <f t="shared" si="90"/>
        <v>12.438668988866217</v>
      </c>
      <c r="K769" s="2">
        <f t="shared" si="92"/>
        <v>12.709229523783527</v>
      </c>
    </row>
    <row r="770" spans="1:11" ht="13.5" x14ac:dyDescent="0.25">
      <c r="A770" s="3">
        <f>TITRES_STAT!B773</f>
        <v>43427</v>
      </c>
      <c r="B770" s="5">
        <f>TITRES_STAT!D773</f>
        <v>11.776400000000001</v>
      </c>
      <c r="C770" s="2">
        <f t="shared" si="85"/>
        <v>-0.2195999999999998</v>
      </c>
      <c r="D770" s="2">
        <f t="shared" si="86"/>
        <v>11.89016</v>
      </c>
      <c r="E770" s="2">
        <f t="shared" si="88"/>
        <v>12.181579999999999</v>
      </c>
      <c r="F770" s="2">
        <f t="shared" si="89"/>
        <v>12.477995</v>
      </c>
      <c r="G770" s="2">
        <f t="shared" si="91"/>
        <v>12.792362000000002</v>
      </c>
      <c r="H770" s="2">
        <f t="shared" si="87"/>
        <v>14.115310500000019</v>
      </c>
      <c r="I770" s="2">
        <f t="array" ref="I770">SUMPRODUCT(B754:B773, (ROW(B754:B773)-ROW(B754)+1)) / (20*21/2)</f>
        <v>12.107733809523809</v>
      </c>
      <c r="J770" s="2">
        <f t="shared" si="90"/>
        <v>12.375595751831339</v>
      </c>
      <c r="K770" s="2">
        <f t="shared" si="92"/>
        <v>12.672647973831234</v>
      </c>
    </row>
    <row r="771" spans="1:11" ht="13.5" x14ac:dyDescent="0.25">
      <c r="A771" s="3">
        <f>TITRES_STAT!B774</f>
        <v>43430</v>
      </c>
      <c r="B771" s="5">
        <f>TITRES_STAT!D774</f>
        <v>11.7265</v>
      </c>
      <c r="C771" s="2">
        <f t="shared" si="85"/>
        <v>-4.9900000000000944E-2</v>
      </c>
      <c r="D771" s="2">
        <f t="shared" si="86"/>
        <v>11.832280000000001</v>
      </c>
      <c r="E771" s="2">
        <f t="shared" si="88"/>
        <v>12.07579</v>
      </c>
      <c r="F771" s="2">
        <f t="shared" si="89"/>
        <v>12.418614999999999</v>
      </c>
      <c r="G771" s="2">
        <f t="shared" si="91"/>
        <v>12.763420000000002</v>
      </c>
      <c r="H771" s="2">
        <f t="shared" si="87"/>
        <v>14.08402300000002</v>
      </c>
      <c r="I771" s="2">
        <f t="array" ref="I771">SUMPRODUCT(B755:B774, (ROW(B755:B774)-ROW(B755)+1)) / (20*21/2)</f>
        <v>12.050134761904763</v>
      </c>
      <c r="J771" s="2">
        <f t="shared" si="90"/>
        <v>12.313777108799783</v>
      </c>
      <c r="K771" s="2">
        <f t="shared" si="92"/>
        <v>12.635544131720206</v>
      </c>
    </row>
    <row r="772" spans="1:11" ht="13.5" x14ac:dyDescent="0.25">
      <c r="A772" s="3">
        <f>TITRES_STAT!B775</f>
        <v>43431</v>
      </c>
      <c r="B772" s="5">
        <f>TITRES_STAT!D775</f>
        <v>11.776400000000001</v>
      </c>
      <c r="C772" s="2">
        <f t="shared" ref="C772:C835" si="93">B772-B771</f>
        <v>4.9900000000000944E-2</v>
      </c>
      <c r="D772" s="2">
        <f t="shared" si="86"/>
        <v>11.856240000000001</v>
      </c>
      <c r="E772" s="2">
        <f t="shared" si="88"/>
        <v>12.031879999999997</v>
      </c>
      <c r="F772" s="2">
        <f t="shared" si="89"/>
        <v>12.36173</v>
      </c>
      <c r="G772" s="2">
        <f t="shared" si="91"/>
        <v>12.735476</v>
      </c>
      <c r="H772" s="2">
        <f t="shared" si="87"/>
        <v>14.055630000000018</v>
      </c>
      <c r="I772" s="2">
        <f t="array" ref="I772">SUMPRODUCT(B756:B775, (ROW(B756:B775)-ROW(B756)+1)) / (20*21/2)</f>
        <v>11.998000952380952</v>
      </c>
      <c r="J772" s="2">
        <f t="shared" si="90"/>
        <v>12.262598336533136</v>
      </c>
      <c r="K772" s="2">
        <f t="shared" si="92"/>
        <v>12.601852204986081</v>
      </c>
    </row>
    <row r="773" spans="1:11" ht="13.5" x14ac:dyDescent="0.25">
      <c r="A773" s="3">
        <f>TITRES_STAT!B776</f>
        <v>43432</v>
      </c>
      <c r="B773" s="5">
        <f>TITRES_STAT!D776</f>
        <v>11.7265</v>
      </c>
      <c r="C773" s="2">
        <f t="shared" si="93"/>
        <v>-4.9900000000000944E-2</v>
      </c>
      <c r="D773" s="2">
        <f t="shared" si="86"/>
        <v>11.800360000000001</v>
      </c>
      <c r="E773" s="2">
        <f t="shared" si="88"/>
        <v>11.98298</v>
      </c>
      <c r="F773" s="2">
        <f t="shared" si="89"/>
        <v>12.331289999999999</v>
      </c>
      <c r="G773" s="2">
        <f t="shared" si="91"/>
        <v>12.706534000000001</v>
      </c>
      <c r="H773" s="2">
        <f t="shared" si="87"/>
        <v>14.02743650000002</v>
      </c>
      <c r="I773" s="2">
        <f t="array" ref="I773">SUMPRODUCT(B757:B776, (ROW(B757:B776)-ROW(B757)+1)) / (20*21/2)</f>
        <v>11.917638095238093</v>
      </c>
      <c r="J773" s="2">
        <f t="shared" si="90"/>
        <v>12.211541352101408</v>
      </c>
      <c r="K773" s="2">
        <f t="shared" si="92"/>
        <v>12.567524667535647</v>
      </c>
    </row>
    <row r="774" spans="1:11" ht="13.5" x14ac:dyDescent="0.25">
      <c r="A774" s="3">
        <f>TITRES_STAT!B777</f>
        <v>43433</v>
      </c>
      <c r="B774" s="5">
        <f>TITRES_STAT!D777</f>
        <v>11.7265</v>
      </c>
      <c r="C774" s="2">
        <f t="shared" si="93"/>
        <v>0</v>
      </c>
      <c r="D774" s="2">
        <f t="shared" ref="D774:D837" si="94">AVERAGE(B770:B774)</f>
        <v>11.746460000000001</v>
      </c>
      <c r="E774" s="2">
        <f t="shared" si="88"/>
        <v>11.898149999999999</v>
      </c>
      <c r="F774" s="2">
        <f t="shared" si="89"/>
        <v>12.273904999999997</v>
      </c>
      <c r="G774" s="2">
        <f t="shared" si="91"/>
        <v>12.677592000000002</v>
      </c>
      <c r="H774" s="2">
        <f t="shared" si="87"/>
        <v>14.001239000000023</v>
      </c>
      <c r="I774" s="2">
        <f t="array" ref="I774">SUMPRODUCT(B758:B777, (ROW(B758:B777)-ROW(B758)+1)) / (20*21/2)</f>
        <v>11.843976190476191</v>
      </c>
      <c r="J774" s="2">
        <f t="shared" si="90"/>
        <v>12.16534693761556</v>
      </c>
      <c r="K774" s="2">
        <f t="shared" si="92"/>
        <v>12.534543308024446</v>
      </c>
    </row>
    <row r="775" spans="1:11" ht="13.5" x14ac:dyDescent="0.25">
      <c r="A775" s="3">
        <f>TITRES_STAT!B778</f>
        <v>43434</v>
      </c>
      <c r="B775" s="5">
        <f>TITRES_STAT!D778</f>
        <v>11.7265</v>
      </c>
      <c r="C775" s="2">
        <f t="shared" si="93"/>
        <v>0</v>
      </c>
      <c r="D775" s="2">
        <f t="shared" si="94"/>
        <v>11.73648</v>
      </c>
      <c r="E775" s="2">
        <f t="shared" si="88"/>
        <v>11.813320000000001</v>
      </c>
      <c r="F775" s="2">
        <f t="shared" si="89"/>
        <v>12.221009999999996</v>
      </c>
      <c r="G775" s="2">
        <f t="shared" si="91"/>
        <v>12.648650000000002</v>
      </c>
      <c r="H775" s="2">
        <f t="shared" si="87"/>
        <v>13.975540500000022</v>
      </c>
      <c r="I775" s="2">
        <f t="array" ref="I775">SUMPRODUCT(B759:B778, (ROW(B759:B778)-ROW(B759)+1)) / (20*21/2)</f>
        <v>11.778920000000001</v>
      </c>
      <c r="J775" s="2">
        <f t="shared" si="90"/>
        <v>12.123551991175983</v>
      </c>
      <c r="K775" s="2">
        <f t="shared" si="92"/>
        <v>12.502855335160744</v>
      </c>
    </row>
    <row r="776" spans="1:11" ht="13.5" x14ac:dyDescent="0.25">
      <c r="A776" s="3">
        <f>TITRES_STAT!B779</f>
        <v>43437</v>
      </c>
      <c r="B776" s="5">
        <f>TITRES_STAT!D779</f>
        <v>11.3772</v>
      </c>
      <c r="C776" s="2">
        <f t="shared" si="93"/>
        <v>-0.3492999999999995</v>
      </c>
      <c r="D776" s="2">
        <f t="shared" si="94"/>
        <v>11.66662</v>
      </c>
      <c r="E776" s="2">
        <f t="shared" si="88"/>
        <v>11.749450000000001</v>
      </c>
      <c r="F776" s="2">
        <f t="shared" si="89"/>
        <v>12.150649999999997</v>
      </c>
      <c r="G776" s="2">
        <f t="shared" si="91"/>
        <v>12.612722000000003</v>
      </c>
      <c r="H776" s="2">
        <f t="shared" si="87"/>
        <v>13.944353000000024</v>
      </c>
      <c r="I776" s="2">
        <f t="array" ref="I776">SUMPRODUCT(B760:B779, (ROW(B760:B779)-ROW(B760)+1)) / (20*21/2)</f>
        <v>11.720469523809523</v>
      </c>
      <c r="J776" s="2">
        <f t="shared" si="90"/>
        <v>12.052470849159223</v>
      </c>
      <c r="K776" s="2">
        <f t="shared" si="92"/>
        <v>12.458711988683852</v>
      </c>
    </row>
    <row r="777" spans="1:11" ht="13.5" x14ac:dyDescent="0.25">
      <c r="A777" s="3">
        <f>TITRES_STAT!B780</f>
        <v>43438</v>
      </c>
      <c r="B777" s="5">
        <f>TITRES_STAT!D780</f>
        <v>11.3772</v>
      </c>
      <c r="C777" s="2">
        <f t="shared" si="93"/>
        <v>0</v>
      </c>
      <c r="D777" s="2">
        <f t="shared" si="94"/>
        <v>11.586780000000001</v>
      </c>
      <c r="E777" s="2">
        <f t="shared" si="88"/>
        <v>11.72151</v>
      </c>
      <c r="F777" s="2">
        <f t="shared" si="89"/>
        <v>12.080289999999996</v>
      </c>
      <c r="G777" s="2">
        <f t="shared" si="91"/>
        <v>12.576794000000001</v>
      </c>
      <c r="H777" s="2">
        <f t="shared" si="87"/>
        <v>13.915161500000025</v>
      </c>
      <c r="I777" s="2">
        <f t="array" ref="I777">SUMPRODUCT(B761:B780, (ROW(B761:B780)-ROW(B761)+1)) / (20*21/2)</f>
        <v>11.668624761904763</v>
      </c>
      <c r="J777" s="2">
        <f t="shared" si="90"/>
        <v>11.988159339715487</v>
      </c>
      <c r="K777" s="2">
        <f t="shared" si="92"/>
        <v>12.416299753833506</v>
      </c>
    </row>
    <row r="778" spans="1:11" ht="13.5" x14ac:dyDescent="0.25">
      <c r="A778" s="3">
        <f>TITRES_STAT!B781</f>
        <v>43439</v>
      </c>
      <c r="B778" s="5">
        <f>TITRES_STAT!D781</f>
        <v>11.3972</v>
      </c>
      <c r="C778" s="2">
        <f t="shared" si="93"/>
        <v>1.9999999999999574E-2</v>
      </c>
      <c r="D778" s="2">
        <f t="shared" si="94"/>
        <v>11.52092</v>
      </c>
      <c r="E778" s="2">
        <f t="shared" si="88"/>
        <v>11.660640000000001</v>
      </c>
      <c r="F778" s="2">
        <f t="shared" si="89"/>
        <v>12.010929999999995</v>
      </c>
      <c r="G778" s="2">
        <f t="shared" si="91"/>
        <v>12.541266000000002</v>
      </c>
      <c r="H778" s="2">
        <f t="shared" ref="H778:H841" si="95">AVERAGE(B579:B778)</f>
        <v>13.88482250000002</v>
      </c>
      <c r="I778" s="2">
        <f t="array" ref="I778">SUMPRODUCT(B762:B781, (ROW(B762:B781)-ROW(B762)+1)) / (20*21/2)</f>
        <v>11.623385714285714</v>
      </c>
      <c r="J778" s="2">
        <f t="shared" si="90"/>
        <v>11.931877497837821</v>
      </c>
      <c r="K778" s="2">
        <f t="shared" si="92"/>
        <v>12.376335057604742</v>
      </c>
    </row>
    <row r="779" spans="1:11" ht="13.5" x14ac:dyDescent="0.25">
      <c r="A779" s="3">
        <f>TITRES_STAT!B782</f>
        <v>43440</v>
      </c>
      <c r="B779" s="5">
        <f>TITRES_STAT!D782</f>
        <v>11.3972</v>
      </c>
      <c r="C779" s="2">
        <f t="shared" si="93"/>
        <v>0</v>
      </c>
      <c r="D779" s="2">
        <f t="shared" si="94"/>
        <v>11.45506</v>
      </c>
      <c r="E779" s="2">
        <f t="shared" si="88"/>
        <v>11.600759999999999</v>
      </c>
      <c r="F779" s="2">
        <f t="shared" si="89"/>
        <v>11.941569999999995</v>
      </c>
      <c r="G779" s="2">
        <f t="shared" si="91"/>
        <v>12.509730000000001</v>
      </c>
      <c r="H779" s="2">
        <f t="shared" si="95"/>
        <v>13.854034500000019</v>
      </c>
      <c r="I779" s="2">
        <f t="array" ref="I779">SUMPRODUCT(B763:B782, (ROW(B763:B782)-ROW(B763)+1)) / (20*21/2)</f>
        <v>11.584752380952381</v>
      </c>
      <c r="J779" s="2">
        <f t="shared" si="90"/>
        <v>11.880955831377076</v>
      </c>
      <c r="K779" s="2">
        <f t="shared" si="92"/>
        <v>12.33793760436534</v>
      </c>
    </row>
    <row r="780" spans="1:11" ht="13.5" x14ac:dyDescent="0.25">
      <c r="A780" s="3">
        <f>TITRES_STAT!B783</f>
        <v>43441</v>
      </c>
      <c r="B780" s="5">
        <f>TITRES_STAT!D783</f>
        <v>11.3972</v>
      </c>
      <c r="C780" s="2">
        <f t="shared" si="93"/>
        <v>0</v>
      </c>
      <c r="D780" s="2">
        <f t="shared" si="94"/>
        <v>11.389199999999999</v>
      </c>
      <c r="E780" s="2">
        <f t="shared" ref="E780:E843" si="96">AVERAGE(B771:B780)</f>
        <v>11.56284</v>
      </c>
      <c r="F780" s="2">
        <f t="shared" si="89"/>
        <v>11.872209999999995</v>
      </c>
      <c r="G780" s="2">
        <f t="shared" si="91"/>
        <v>12.478194000000004</v>
      </c>
      <c r="H780" s="2">
        <f t="shared" si="95"/>
        <v>13.822198500000018</v>
      </c>
      <c r="I780" s="2">
        <f t="array" ref="I780">SUMPRODUCT(B764:B783, (ROW(B764:B783)-ROW(B764)+1)) / (20*21/2)</f>
        <v>11.517691904761904</v>
      </c>
      <c r="J780" s="2">
        <f t="shared" si="90"/>
        <v>11.834883847436402</v>
      </c>
      <c r="K780" s="2">
        <f t="shared" si="92"/>
        <v>12.301045933605915</v>
      </c>
    </row>
    <row r="781" spans="1:11" ht="13.5" x14ac:dyDescent="0.25">
      <c r="A781" s="3">
        <f>TITRES_STAT!B784</f>
        <v>43444</v>
      </c>
      <c r="B781" s="5">
        <f>TITRES_STAT!D784</f>
        <v>11.3972</v>
      </c>
      <c r="C781" s="2">
        <f t="shared" si="93"/>
        <v>0</v>
      </c>
      <c r="D781" s="2">
        <f t="shared" si="94"/>
        <v>11.393199999999998</v>
      </c>
      <c r="E781" s="2">
        <f t="shared" si="96"/>
        <v>11.529909999999999</v>
      </c>
      <c r="F781" s="2">
        <f t="shared" si="89"/>
        <v>11.802849999999996</v>
      </c>
      <c r="G781" s="2">
        <f t="shared" si="91"/>
        <v>12.446858000000002</v>
      </c>
      <c r="H781" s="2">
        <f t="shared" si="95"/>
        <v>13.790861500000016</v>
      </c>
      <c r="I781" s="2">
        <f t="array" ref="I781">SUMPRODUCT(B765:B784, (ROW(B765:B784)-ROW(B765)+1)) / (20*21/2)</f>
        <v>11.477058571428573</v>
      </c>
      <c r="J781" s="2">
        <f t="shared" si="90"/>
        <v>11.793199671490077</v>
      </c>
      <c r="K781" s="2">
        <f t="shared" si="92"/>
        <v>12.265600995033134</v>
      </c>
    </row>
    <row r="782" spans="1:11" ht="13.5" x14ac:dyDescent="0.25">
      <c r="A782" s="3">
        <f>TITRES_STAT!B785</f>
        <v>43445</v>
      </c>
      <c r="B782" s="5">
        <f>TITRES_STAT!D785</f>
        <v>11.3972</v>
      </c>
      <c r="C782" s="2">
        <f t="shared" si="93"/>
        <v>0</v>
      </c>
      <c r="D782" s="2">
        <f t="shared" si="94"/>
        <v>11.3972</v>
      </c>
      <c r="E782" s="2">
        <f t="shared" si="96"/>
        <v>11.491989999999999</v>
      </c>
      <c r="F782" s="2">
        <f t="shared" si="89"/>
        <v>11.761934999999996</v>
      </c>
      <c r="G782" s="2">
        <f t="shared" si="91"/>
        <v>12.415522000000001</v>
      </c>
      <c r="H782" s="2">
        <f t="shared" si="95"/>
        <v>13.759524500000015</v>
      </c>
      <c r="I782" s="2">
        <f t="array" ref="I782">SUMPRODUCT(B766:B785, (ROW(B766:B785)-ROW(B766)+1)) / (20*21/2)</f>
        <v>11.442603333333336</v>
      </c>
      <c r="J782" s="2">
        <f t="shared" si="90"/>
        <v>11.755485417062451</v>
      </c>
      <c r="K782" s="2">
        <f t="shared" si="92"/>
        <v>12.231546054051442</v>
      </c>
    </row>
    <row r="783" spans="1:11" ht="13.5" x14ac:dyDescent="0.25">
      <c r="A783" s="3">
        <f>TITRES_STAT!B786</f>
        <v>43446</v>
      </c>
      <c r="B783" s="5">
        <f>TITRES_STAT!D786</f>
        <v>11.0578</v>
      </c>
      <c r="C783" s="2">
        <f t="shared" si="93"/>
        <v>-0.33939999999999948</v>
      </c>
      <c r="D783" s="2">
        <f t="shared" si="94"/>
        <v>11.329319999999999</v>
      </c>
      <c r="E783" s="2">
        <f t="shared" si="96"/>
        <v>11.42512</v>
      </c>
      <c r="F783" s="2">
        <f t="shared" si="89"/>
        <v>11.704049999999999</v>
      </c>
      <c r="G783" s="2">
        <f t="shared" si="91"/>
        <v>12.377398000000001</v>
      </c>
      <c r="H783" s="2">
        <f t="shared" si="95"/>
        <v>13.725043500000016</v>
      </c>
      <c r="I783" s="2">
        <f t="array" ref="I783">SUMPRODUCT(B767:B786, (ROW(B767:B786)-ROW(B767)+1)) / (20*21/2)</f>
        <v>11.41432619047619</v>
      </c>
      <c r="J783" s="2">
        <f t="shared" si="90"/>
        <v>11.689039186866026</v>
      </c>
      <c r="K783" s="2">
        <f t="shared" si="92"/>
        <v>12.185516797029816</v>
      </c>
    </row>
    <row r="784" spans="1:11" ht="13.5" x14ac:dyDescent="0.25">
      <c r="A784" s="3">
        <f>TITRES_STAT!B787</f>
        <v>43447</v>
      </c>
      <c r="B784" s="5">
        <f>TITRES_STAT!D787</f>
        <v>11.2774</v>
      </c>
      <c r="C784" s="2">
        <f t="shared" si="93"/>
        <v>0.2195999999999998</v>
      </c>
      <c r="D784" s="2">
        <f t="shared" si="94"/>
        <v>11.30536</v>
      </c>
      <c r="E784" s="2">
        <f t="shared" si="96"/>
        <v>11.38021</v>
      </c>
      <c r="F784" s="2">
        <f t="shared" si="89"/>
        <v>11.63918</v>
      </c>
      <c r="G784" s="2">
        <f t="shared" si="91"/>
        <v>12.343666000000002</v>
      </c>
      <c r="H784" s="2">
        <f t="shared" si="95"/>
        <v>13.690812000000017</v>
      </c>
      <c r="I784" s="2">
        <f t="array" ref="I784">SUMPRODUCT(B768:B787, (ROW(B768:B787)-ROW(B768)+1)) / (20*21/2)</f>
        <v>11.389565714285713</v>
      </c>
      <c r="J784" s="2">
        <f t="shared" si="90"/>
        <v>11.649835454783547</v>
      </c>
      <c r="K784" s="2">
        <f t="shared" si="92"/>
        <v>12.149904373616883</v>
      </c>
    </row>
    <row r="785" spans="1:11" ht="13.5" x14ac:dyDescent="0.25">
      <c r="A785" s="3">
        <f>TITRES_STAT!B788</f>
        <v>43448</v>
      </c>
      <c r="B785" s="5">
        <f>TITRES_STAT!D788</f>
        <v>11.2774</v>
      </c>
      <c r="C785" s="2">
        <f t="shared" si="93"/>
        <v>0</v>
      </c>
      <c r="D785" s="2">
        <f t="shared" si="94"/>
        <v>11.2814</v>
      </c>
      <c r="E785" s="2">
        <f t="shared" si="96"/>
        <v>11.3353</v>
      </c>
      <c r="F785" s="2">
        <f t="shared" si="89"/>
        <v>11.574310000000001</v>
      </c>
      <c r="G785" s="2">
        <f t="shared" si="91"/>
        <v>12.309933999999998</v>
      </c>
      <c r="H785" s="2">
        <f t="shared" si="95"/>
        <v>13.657379000000015</v>
      </c>
      <c r="I785" s="2">
        <f t="array" ref="I785">SUMPRODUCT(B769:B788, (ROW(B769:B788)-ROW(B769)+1)) / (20*21/2)</f>
        <v>11.366610952380952</v>
      </c>
      <c r="J785" s="2">
        <f t="shared" si="90"/>
        <v>11.614365411470828</v>
      </c>
      <c r="K785" s="2">
        <f t="shared" si="92"/>
        <v>12.115688515827985</v>
      </c>
    </row>
    <row r="786" spans="1:11" ht="13.5" x14ac:dyDescent="0.25">
      <c r="A786" s="3">
        <f>TITRES_STAT!B789</f>
        <v>43451</v>
      </c>
      <c r="B786" s="5">
        <f>TITRES_STAT!D789</f>
        <v>11.2774</v>
      </c>
      <c r="C786" s="2">
        <f t="shared" si="93"/>
        <v>0</v>
      </c>
      <c r="D786" s="2">
        <f t="shared" si="94"/>
        <v>11.257439999999999</v>
      </c>
      <c r="E786" s="2">
        <f t="shared" si="96"/>
        <v>11.32532</v>
      </c>
      <c r="F786" s="2">
        <f t="shared" si="89"/>
        <v>11.537385</v>
      </c>
      <c r="G786" s="2">
        <f t="shared" si="91"/>
        <v>12.276201999999998</v>
      </c>
      <c r="H786" s="2">
        <f t="shared" si="95"/>
        <v>13.623147500000016</v>
      </c>
      <c r="I786" s="2">
        <f t="array" ref="I786">SUMPRODUCT(B770:B789, (ROW(B770:B789)-ROW(B770)+1)) / (20*21/2)</f>
        <v>11.347125238095236</v>
      </c>
      <c r="J786" s="2">
        <f t="shared" si="90"/>
        <v>11.582273467521224</v>
      </c>
      <c r="K786" s="2">
        <f t="shared" si="92"/>
        <v>12.082814456383751</v>
      </c>
    </row>
    <row r="787" spans="1:11" ht="13.5" x14ac:dyDescent="0.25">
      <c r="A787" s="3">
        <f>TITRES_STAT!B790</f>
        <v>43452</v>
      </c>
      <c r="B787" s="5">
        <f>TITRES_STAT!D790</f>
        <v>11.2774</v>
      </c>
      <c r="C787" s="2">
        <f t="shared" si="93"/>
        <v>0</v>
      </c>
      <c r="D787" s="2">
        <f t="shared" si="94"/>
        <v>11.23348</v>
      </c>
      <c r="E787" s="2">
        <f t="shared" si="96"/>
        <v>11.315340000000001</v>
      </c>
      <c r="F787" s="2">
        <f t="shared" si="89"/>
        <v>11.518424999999999</v>
      </c>
      <c r="G787" s="2">
        <f t="shared" si="91"/>
        <v>12.242867999999998</v>
      </c>
      <c r="H787" s="2">
        <f t="shared" si="95"/>
        <v>13.592708500000015</v>
      </c>
      <c r="I787" s="2">
        <f t="array" ref="I787">SUMPRODUCT(B771:B790, (ROW(B771:B790)-ROW(B771)+1)) / (20*21/2)</f>
        <v>11.331061428571429</v>
      </c>
      <c r="J787" s="2">
        <f t="shared" si="90"/>
        <v>11.553237899185868</v>
      </c>
      <c r="K787" s="2">
        <f t="shared" si="92"/>
        <v>12.051229575741251</v>
      </c>
    </row>
    <row r="788" spans="1:11" ht="13.5" x14ac:dyDescent="0.25">
      <c r="A788" s="3">
        <f>TITRES_STAT!B791</f>
        <v>43453</v>
      </c>
      <c r="B788" s="5">
        <f>TITRES_STAT!D791</f>
        <v>11.2774</v>
      </c>
      <c r="C788" s="2">
        <f t="shared" si="93"/>
        <v>0</v>
      </c>
      <c r="D788" s="2">
        <f t="shared" si="94"/>
        <v>11.2774</v>
      </c>
      <c r="E788" s="2">
        <f t="shared" si="96"/>
        <v>11.303360000000001</v>
      </c>
      <c r="F788" s="2">
        <f t="shared" ref="F788:F851" si="97">AVERAGE(B769:B788)</f>
        <v>11.481999999999999</v>
      </c>
      <c r="G788" s="2">
        <f t="shared" si="91"/>
        <v>12.209533999999994</v>
      </c>
      <c r="H788" s="2">
        <f t="shared" si="95"/>
        <v>13.561571000000015</v>
      </c>
      <c r="I788" s="2">
        <f t="array" ref="I788">SUMPRODUCT(B772:B791, (ROW(B772:B791)-ROW(B772)+1)) / (20*21/2)</f>
        <v>11.317373809523806</v>
      </c>
      <c r="J788" s="2">
        <f t="shared" si="90"/>
        <v>11.526967623072927</v>
      </c>
      <c r="K788" s="2">
        <f t="shared" si="92"/>
        <v>12.020883317869044</v>
      </c>
    </row>
    <row r="789" spans="1:11" ht="13.5" x14ac:dyDescent="0.25">
      <c r="A789" s="3">
        <f>TITRES_STAT!B792</f>
        <v>43454</v>
      </c>
      <c r="B789" s="5">
        <f>TITRES_STAT!D792</f>
        <v>11.2774</v>
      </c>
      <c r="C789" s="2">
        <f t="shared" si="93"/>
        <v>0</v>
      </c>
      <c r="D789" s="2">
        <f t="shared" si="94"/>
        <v>11.2774</v>
      </c>
      <c r="E789" s="2">
        <f t="shared" si="96"/>
        <v>11.29138</v>
      </c>
      <c r="F789" s="2">
        <f t="shared" si="97"/>
        <v>11.446070000000001</v>
      </c>
      <c r="G789" s="2">
        <f t="shared" si="91"/>
        <v>12.176599999999993</v>
      </c>
      <c r="H789" s="2">
        <f t="shared" si="95"/>
        <v>13.530433500000015</v>
      </c>
      <c r="I789" s="2">
        <f t="array" ref="I789">SUMPRODUCT(B773:B792, (ROW(B773:B792)-ROW(B773)+1)) / (20*21/2)</f>
        <v>11.305824761904759</v>
      </c>
      <c r="J789" s="2">
        <f t="shared" ref="J789:J852" si="98">$J$4*B789+J788*(1-$J$4)</f>
        <v>11.503199278018363</v>
      </c>
      <c r="K789" s="2">
        <f t="shared" si="92"/>
        <v>11.99172710932516</v>
      </c>
    </row>
    <row r="790" spans="1:11" ht="13.5" x14ac:dyDescent="0.25">
      <c r="A790" s="3">
        <f>TITRES_STAT!B793</f>
        <v>43455</v>
      </c>
      <c r="B790" s="5">
        <f>TITRES_STAT!D793</f>
        <v>11.2774</v>
      </c>
      <c r="C790" s="2">
        <f t="shared" si="93"/>
        <v>0</v>
      </c>
      <c r="D790" s="2">
        <f t="shared" si="94"/>
        <v>11.2774</v>
      </c>
      <c r="E790" s="2">
        <f t="shared" si="96"/>
        <v>11.279399999999999</v>
      </c>
      <c r="F790" s="2">
        <f t="shared" si="97"/>
        <v>11.421119999999998</v>
      </c>
      <c r="G790" s="2">
        <f t="shared" si="91"/>
        <v>12.143665999999994</v>
      </c>
      <c r="H790" s="2">
        <f t="shared" si="95"/>
        <v>13.501042500000013</v>
      </c>
      <c r="I790" s="2">
        <f t="array" ref="I790">SUMPRODUCT(B774:B793, (ROW(B774:B793)-ROW(B774)+1)) / (20*21/2)</f>
        <v>11.265289999999998</v>
      </c>
      <c r="J790" s="2">
        <f t="shared" si="98"/>
        <v>11.481694584873756</v>
      </c>
      <c r="K790" s="2">
        <f t="shared" si="92"/>
        <v>11.963714281508487</v>
      </c>
    </row>
    <row r="791" spans="1:11" ht="13.5" x14ac:dyDescent="0.25">
      <c r="A791" s="3">
        <f>TITRES_STAT!B794</f>
        <v>43458</v>
      </c>
      <c r="B791" s="5">
        <f>TITRES_STAT!D794</f>
        <v>11.2774</v>
      </c>
      <c r="C791" s="2">
        <f t="shared" si="93"/>
        <v>0</v>
      </c>
      <c r="D791" s="2">
        <f t="shared" si="94"/>
        <v>11.2774</v>
      </c>
      <c r="E791" s="2">
        <f t="shared" si="96"/>
        <v>11.26742</v>
      </c>
      <c r="F791" s="2">
        <f t="shared" si="97"/>
        <v>11.398664999999999</v>
      </c>
      <c r="G791" s="2">
        <f t="shared" si="91"/>
        <v>12.110731999999993</v>
      </c>
      <c r="H791" s="2">
        <f t="shared" si="95"/>
        <v>13.471651500000013</v>
      </c>
      <c r="I791" s="2">
        <f t="array" ref="I791">SUMPRODUCT(B775:B794, (ROW(B775:B794)-ROW(B775)+1)) / (20*21/2)</f>
        <v>11.255071428571428</v>
      </c>
      <c r="J791" s="2">
        <f t="shared" si="98"/>
        <v>11.462237957742921</v>
      </c>
      <c r="K791" s="2">
        <f t="shared" si="92"/>
        <v>11.936799995959134</v>
      </c>
    </row>
    <row r="792" spans="1:11" ht="13.5" x14ac:dyDescent="0.25">
      <c r="A792" s="3">
        <f>TITRES_STAT!B795</f>
        <v>43459</v>
      </c>
      <c r="B792" s="5">
        <f>TITRES_STAT!D795</f>
        <v>11.2774</v>
      </c>
      <c r="C792" s="2">
        <f t="shared" si="93"/>
        <v>0</v>
      </c>
      <c r="D792" s="2">
        <f t="shared" si="94"/>
        <v>11.2774</v>
      </c>
      <c r="E792" s="2">
        <f t="shared" si="96"/>
        <v>11.25544</v>
      </c>
      <c r="F792" s="2">
        <f t="shared" si="97"/>
        <v>11.373715000000001</v>
      </c>
      <c r="G792" s="2">
        <f t="shared" si="91"/>
        <v>12.077797999999994</v>
      </c>
      <c r="H792" s="2">
        <f t="shared" si="95"/>
        <v>13.442260500000009</v>
      </c>
      <c r="I792" s="2">
        <f t="array" ref="I792">SUMPRODUCT(B776:B795, (ROW(B776:B795)-ROW(B776)+1)) / (20*21/2)</f>
        <v>11.247229047619049</v>
      </c>
      <c r="J792" s="2">
        <f t="shared" si="98"/>
        <v>11.444634342719786</v>
      </c>
      <c r="K792" s="2">
        <f t="shared" si="92"/>
        <v>11.910941172588188</v>
      </c>
    </row>
    <row r="793" spans="1:11" ht="13.5" x14ac:dyDescent="0.25">
      <c r="A793" s="3">
        <f>TITRES_STAT!B796</f>
        <v>43460</v>
      </c>
      <c r="B793" s="5">
        <f>TITRES_STAT!D796</f>
        <v>10.9481</v>
      </c>
      <c r="C793" s="2">
        <f t="shared" si="93"/>
        <v>-0.32929999999999993</v>
      </c>
      <c r="D793" s="2">
        <f t="shared" si="94"/>
        <v>11.211539999999999</v>
      </c>
      <c r="E793" s="2">
        <f t="shared" si="96"/>
        <v>11.24447</v>
      </c>
      <c r="F793" s="2">
        <f t="shared" si="97"/>
        <v>11.334795</v>
      </c>
      <c r="G793" s="2">
        <f t="shared" si="91"/>
        <v>12.038277999999993</v>
      </c>
      <c r="H793" s="2">
        <f t="shared" si="95"/>
        <v>13.410324500000009</v>
      </c>
      <c r="I793" s="2">
        <f t="array" ref="I793">SUMPRODUCT(B777:B796, (ROW(B777:B796)-ROW(B777)+1)) / (20*21/2)</f>
        <v>11.241762857142858</v>
      </c>
      <c r="J793" s="2">
        <f t="shared" si="98"/>
        <v>11.397345357698853</v>
      </c>
      <c r="K793" s="2">
        <f t="shared" si="92"/>
        <v>11.87318269523179</v>
      </c>
    </row>
    <row r="794" spans="1:11" ht="13.5" x14ac:dyDescent="0.25">
      <c r="A794" s="3">
        <f>TITRES_STAT!B797</f>
        <v>43461</v>
      </c>
      <c r="B794" s="5">
        <f>TITRES_STAT!D797</f>
        <v>11.227499999999999</v>
      </c>
      <c r="C794" s="2">
        <f t="shared" si="93"/>
        <v>0.27939999999999898</v>
      </c>
      <c r="D794" s="2">
        <f t="shared" si="94"/>
        <v>11.201559999999999</v>
      </c>
      <c r="E794" s="2">
        <f t="shared" si="96"/>
        <v>11.23948</v>
      </c>
      <c r="F794" s="2">
        <f t="shared" si="97"/>
        <v>11.309844999999999</v>
      </c>
      <c r="G794" s="2">
        <f t="shared" si="91"/>
        <v>12.004345999999993</v>
      </c>
      <c r="H794" s="2">
        <f t="shared" si="95"/>
        <v>13.382530000000006</v>
      </c>
      <c r="I794" s="2">
        <f t="array" ref="I794">SUMPRODUCT(B778:B797, (ROW(B778:B797)-ROW(B778)+1)) / (20*21/2)</f>
        <v>11.268371428571429</v>
      </c>
      <c r="J794" s="2">
        <f t="shared" si="98"/>
        <v>11.381169609346582</v>
      </c>
      <c r="K794" s="2">
        <f t="shared" si="92"/>
        <v>11.847861805222699</v>
      </c>
    </row>
    <row r="795" spans="1:11" ht="13.5" x14ac:dyDescent="0.25">
      <c r="A795" s="3">
        <f>TITRES_STAT!B798</f>
        <v>43462</v>
      </c>
      <c r="B795" s="5">
        <f>TITRES_STAT!D798</f>
        <v>11.227499999999999</v>
      </c>
      <c r="C795" s="2">
        <f t="shared" si="93"/>
        <v>0</v>
      </c>
      <c r="D795" s="2">
        <f t="shared" si="94"/>
        <v>11.191579999999998</v>
      </c>
      <c r="E795" s="2">
        <f t="shared" si="96"/>
        <v>11.234489999999999</v>
      </c>
      <c r="F795" s="2">
        <f t="shared" si="97"/>
        <v>11.284895000000001</v>
      </c>
      <c r="G795" s="2">
        <f t="shared" si="91"/>
        <v>11.970413999999995</v>
      </c>
      <c r="H795" s="2">
        <f t="shared" si="95"/>
        <v>13.354636000000003</v>
      </c>
      <c r="I795" s="2">
        <f t="array" ref="I795">SUMPRODUCT(B779:B798, (ROW(B779:B798)-ROW(B779)+1)) / (20*21/2)</f>
        <v>11.293181904761905</v>
      </c>
      <c r="J795" s="2">
        <f t="shared" si="98"/>
        <v>11.366534408456431</v>
      </c>
      <c r="K795" s="2">
        <f t="shared" si="92"/>
        <v>11.823533891292398</v>
      </c>
    </row>
    <row r="796" spans="1:11" ht="13.5" x14ac:dyDescent="0.25">
      <c r="A796" s="3">
        <f>TITRES_STAT!B799</f>
        <v>43465</v>
      </c>
      <c r="B796" s="5">
        <f>TITRES_STAT!D799</f>
        <v>11.227499999999999</v>
      </c>
      <c r="C796" s="2">
        <f t="shared" si="93"/>
        <v>0</v>
      </c>
      <c r="D796" s="2">
        <f t="shared" si="94"/>
        <v>11.1816</v>
      </c>
      <c r="E796" s="2">
        <f t="shared" si="96"/>
        <v>11.229499999999998</v>
      </c>
      <c r="F796" s="2">
        <f t="shared" si="97"/>
        <v>11.27741</v>
      </c>
      <c r="G796" s="2">
        <f t="shared" si="91"/>
        <v>11.936481999999994</v>
      </c>
      <c r="H796" s="2">
        <f t="shared" si="95"/>
        <v>13.325045500000002</v>
      </c>
      <c r="I796" s="2">
        <f t="array" ref="I796">SUMPRODUCT(B780:B799, (ROW(B780:B799)-ROW(B780)+1)) / (20*21/2)</f>
        <v>11.31537476190476</v>
      </c>
      <c r="J796" s="2">
        <f t="shared" si="98"/>
        <v>11.353293036222485</v>
      </c>
      <c r="K796" s="2">
        <f t="shared" si="92"/>
        <v>11.800160013202499</v>
      </c>
    </row>
    <row r="797" spans="1:11" ht="13.5" x14ac:dyDescent="0.25">
      <c r="A797" s="3">
        <f>TITRES_STAT!B800</f>
        <v>43467</v>
      </c>
      <c r="B797" s="5">
        <f>TITRES_STAT!D800</f>
        <v>11.556800000000001</v>
      </c>
      <c r="C797" s="2">
        <f t="shared" si="93"/>
        <v>0.3293000000000017</v>
      </c>
      <c r="D797" s="2">
        <f t="shared" si="94"/>
        <v>11.23748</v>
      </c>
      <c r="E797" s="2">
        <f t="shared" si="96"/>
        <v>11.257439999999999</v>
      </c>
      <c r="F797" s="2">
        <f t="shared" si="97"/>
        <v>11.286390000000001</v>
      </c>
      <c r="G797" s="2">
        <f t="shared" si="91"/>
        <v>11.909335999999994</v>
      </c>
      <c r="H797" s="2">
        <f t="shared" si="95"/>
        <v>13.297101499999998</v>
      </c>
      <c r="I797" s="2">
        <f t="array" ref="I797">SUMPRODUCT(B781:B800, (ROW(B781:B800)-ROW(B781)+1)) / (20*21/2)</f>
        <v>11.33695</v>
      </c>
      <c r="J797" s="2">
        <f t="shared" si="98"/>
        <v>11.372674651820343</v>
      </c>
      <c r="K797" s="2">
        <f t="shared" si="92"/>
        <v>11.79061648327299</v>
      </c>
    </row>
    <row r="798" spans="1:11" ht="13.5" x14ac:dyDescent="0.25">
      <c r="A798" s="3">
        <f>TITRES_STAT!B801</f>
        <v>43468</v>
      </c>
      <c r="B798" s="5">
        <f>TITRES_STAT!D801</f>
        <v>11.546900000000001</v>
      </c>
      <c r="C798" s="2">
        <f t="shared" si="93"/>
        <v>-9.9000000000000199E-3</v>
      </c>
      <c r="D798" s="2">
        <f t="shared" si="94"/>
        <v>11.357240000000001</v>
      </c>
      <c r="E798" s="2">
        <f t="shared" si="96"/>
        <v>11.284389999999998</v>
      </c>
      <c r="F798" s="2">
        <f t="shared" si="97"/>
        <v>11.293875</v>
      </c>
      <c r="G798" s="2">
        <f t="shared" si="91"/>
        <v>11.881991999999995</v>
      </c>
      <c r="H798" s="2">
        <f t="shared" si="95"/>
        <v>13.269307499999998</v>
      </c>
      <c r="I798" s="2">
        <f t="array" ref="I798">SUMPRODUCT(B782:B801, (ROW(B782:B801)-ROW(B782)+1)) / (20*21/2)</f>
        <v>11.352202857142858</v>
      </c>
      <c r="J798" s="2">
        <f t="shared" si="98"/>
        <v>11.389267542123168</v>
      </c>
      <c r="K798" s="2">
        <f t="shared" si="92"/>
        <v>11.781058974125029</v>
      </c>
    </row>
    <row r="799" spans="1:11" ht="13.5" x14ac:dyDescent="0.25">
      <c r="A799" s="3">
        <f>TITRES_STAT!B802</f>
        <v>43469</v>
      </c>
      <c r="B799" s="5">
        <f>TITRES_STAT!D802</f>
        <v>11.526899999999999</v>
      </c>
      <c r="C799" s="2">
        <f t="shared" si="93"/>
        <v>-2.000000000000135E-2</v>
      </c>
      <c r="D799" s="2">
        <f t="shared" si="94"/>
        <v>11.417120000000001</v>
      </c>
      <c r="E799" s="2">
        <f t="shared" si="96"/>
        <v>11.309339999999999</v>
      </c>
      <c r="F799" s="2">
        <f t="shared" si="97"/>
        <v>11.300360000000001</v>
      </c>
      <c r="G799" s="2">
        <f t="shared" si="91"/>
        <v>11.854247999999995</v>
      </c>
      <c r="H799" s="2">
        <f t="shared" si="95"/>
        <v>13.241263499999997</v>
      </c>
      <c r="I799" s="2">
        <f t="array" ref="I799">SUMPRODUCT(B783:B802, (ROW(B783:B802)-ROW(B783)+1)) / (20*21/2)</f>
        <v>11.367123333333334</v>
      </c>
      <c r="J799" s="2">
        <f t="shared" si="98"/>
        <v>11.402375395254294</v>
      </c>
      <c r="K799" s="2">
        <f t="shared" si="92"/>
        <v>11.77109195553189</v>
      </c>
    </row>
    <row r="800" spans="1:11" ht="13.5" x14ac:dyDescent="0.25">
      <c r="A800" s="3">
        <f>TITRES_STAT!B803</f>
        <v>43472</v>
      </c>
      <c r="B800" s="5">
        <f>TITRES_STAT!D803</f>
        <v>11.526899999999999</v>
      </c>
      <c r="C800" s="2">
        <f t="shared" si="93"/>
        <v>0</v>
      </c>
      <c r="D800" s="2">
        <f t="shared" si="94"/>
        <v>11.477</v>
      </c>
      <c r="E800" s="2">
        <f t="shared" si="96"/>
        <v>11.334289999999999</v>
      </c>
      <c r="F800" s="2">
        <f t="shared" si="97"/>
        <v>11.306844999999999</v>
      </c>
      <c r="G800" s="2">
        <f t="shared" si="91"/>
        <v>11.826503999999998</v>
      </c>
      <c r="H800" s="2">
        <f t="shared" si="95"/>
        <v>13.213219499999996</v>
      </c>
      <c r="I800" s="2">
        <f t="array" ref="I800">SUMPRODUCT(B784:B803, (ROW(B784:B803)-ROW(B784)+1)) / (20*21/2)</f>
        <v>11.381711428571428</v>
      </c>
      <c r="J800" s="2">
        <f t="shared" si="98"/>
        <v>11.414234881420551</v>
      </c>
      <c r="K800" s="2">
        <f t="shared" si="92"/>
        <v>11.761515800412992</v>
      </c>
    </row>
    <row r="801" spans="1:11" ht="13.5" x14ac:dyDescent="0.25">
      <c r="A801" s="3">
        <f>TITRES_STAT!B804</f>
        <v>43473</v>
      </c>
      <c r="B801" s="5">
        <f>TITRES_STAT!D804</f>
        <v>11.467000000000001</v>
      </c>
      <c r="C801" s="2">
        <f t="shared" si="93"/>
        <v>-5.9899999999998954E-2</v>
      </c>
      <c r="D801" s="2">
        <f t="shared" si="94"/>
        <v>11.524899999999999</v>
      </c>
      <c r="E801" s="2">
        <f t="shared" si="96"/>
        <v>11.353249999999999</v>
      </c>
      <c r="F801" s="2">
        <f t="shared" si="97"/>
        <v>11.310335</v>
      </c>
      <c r="G801" s="2">
        <f t="shared" si="91"/>
        <v>11.797561999999997</v>
      </c>
      <c r="H801" s="2">
        <f t="shared" si="95"/>
        <v>13.185374999999997</v>
      </c>
      <c r="I801" s="2">
        <f t="array" ref="I801">SUMPRODUCT(B785:B804, (ROW(B785:B804)-ROW(B785)+1)) / (20*21/2)</f>
        <v>11.394350952380954</v>
      </c>
      <c r="J801" s="2">
        <f t="shared" si="98"/>
        <v>11.41926013080907</v>
      </c>
      <c r="K801" s="2">
        <f t="shared" si="92"/>
        <v>11.74996616118111</v>
      </c>
    </row>
    <row r="802" spans="1:11" ht="13.5" x14ac:dyDescent="0.25">
      <c r="A802" s="3">
        <f>TITRES_STAT!B805</f>
        <v>43474</v>
      </c>
      <c r="B802" s="5">
        <f>TITRES_STAT!D805</f>
        <v>11.467000000000001</v>
      </c>
      <c r="C802" s="2">
        <f t="shared" si="93"/>
        <v>0</v>
      </c>
      <c r="D802" s="2">
        <f t="shared" si="94"/>
        <v>11.506939999999998</v>
      </c>
      <c r="E802" s="2">
        <f t="shared" si="96"/>
        <v>11.372209999999999</v>
      </c>
      <c r="F802" s="2">
        <f t="shared" si="97"/>
        <v>11.313825000000001</v>
      </c>
      <c r="G802" s="2">
        <f t="shared" si="91"/>
        <v>11.768619999999999</v>
      </c>
      <c r="H802" s="2">
        <f t="shared" si="95"/>
        <v>13.157779999999995</v>
      </c>
      <c r="I802" s="2">
        <f t="array" ref="I802">SUMPRODUCT(B786:B805, (ROW(B786:B805)-ROW(B786)+1)) / (20*21/2)</f>
        <v>11.397535238095237</v>
      </c>
      <c r="J802" s="2">
        <f t="shared" si="98"/>
        <v>11.42380678501773</v>
      </c>
      <c r="K802" s="2">
        <f t="shared" si="92"/>
        <v>11.738869448977928</v>
      </c>
    </row>
    <row r="803" spans="1:11" ht="13.5" x14ac:dyDescent="0.25">
      <c r="A803" s="3">
        <f>TITRES_STAT!B806</f>
        <v>43475</v>
      </c>
      <c r="B803" s="5">
        <f>TITRES_STAT!D806</f>
        <v>11.467000000000001</v>
      </c>
      <c r="C803" s="2">
        <f t="shared" si="93"/>
        <v>0</v>
      </c>
      <c r="D803" s="2">
        <f t="shared" si="94"/>
        <v>11.490959999999999</v>
      </c>
      <c r="E803" s="2">
        <f t="shared" si="96"/>
        <v>11.424099999999999</v>
      </c>
      <c r="F803" s="2">
        <f t="shared" si="97"/>
        <v>11.334285000000003</v>
      </c>
      <c r="G803" s="2">
        <f t="shared" si="91"/>
        <v>11.751253999999999</v>
      </c>
      <c r="H803" s="2">
        <f t="shared" si="95"/>
        <v>13.131332999999994</v>
      </c>
      <c r="I803" s="2">
        <f t="array" ref="I803">SUMPRODUCT(B787:B806, (ROW(B787:B806)-ROW(B787)+1)) / (20*21/2)</f>
        <v>11.400244285714287</v>
      </c>
      <c r="J803" s="2">
        <f t="shared" si="98"/>
        <v>11.427920424539851</v>
      </c>
      <c r="K803" s="2">
        <f t="shared" si="92"/>
        <v>11.728207901959186</v>
      </c>
    </row>
    <row r="804" spans="1:11" ht="13.5" x14ac:dyDescent="0.25">
      <c r="A804" s="3">
        <f>TITRES_STAT!B807</f>
        <v>43476</v>
      </c>
      <c r="B804" s="5">
        <f>TITRES_STAT!D807</f>
        <v>11.467000000000001</v>
      </c>
      <c r="C804" s="2">
        <f t="shared" si="93"/>
        <v>0</v>
      </c>
      <c r="D804" s="2">
        <f t="shared" si="94"/>
        <v>11.47898</v>
      </c>
      <c r="E804" s="2">
        <f t="shared" si="96"/>
        <v>11.448049999999999</v>
      </c>
      <c r="F804" s="2">
        <f t="shared" si="97"/>
        <v>11.343765000000003</v>
      </c>
      <c r="G804" s="2">
        <f t="shared" si="91"/>
        <v>11.723109999999998</v>
      </c>
      <c r="H804" s="2">
        <f t="shared" si="95"/>
        <v>13.103737999999995</v>
      </c>
      <c r="I804" s="2">
        <f t="array" ref="I804">SUMPRODUCT(B788:B807, (ROW(B788:B807)-ROW(B788)+1)) / (20*21/2)</f>
        <v>11.365411428571427</v>
      </c>
      <c r="J804" s="2">
        <f t="shared" si="98"/>
        <v>11.431642288869389</v>
      </c>
      <c r="K804" s="2">
        <f t="shared" si="92"/>
        <v>11.71796445482353</v>
      </c>
    </row>
    <row r="805" spans="1:11" ht="13.5" x14ac:dyDescent="0.25">
      <c r="A805" s="3">
        <f>TITRES_STAT!B808</f>
        <v>43480</v>
      </c>
      <c r="B805" s="5">
        <f>TITRES_STAT!D808</f>
        <v>11.3772</v>
      </c>
      <c r="C805" s="2">
        <f t="shared" si="93"/>
        <v>-8.9800000000000324E-2</v>
      </c>
      <c r="D805" s="2">
        <f t="shared" si="94"/>
        <v>11.44904</v>
      </c>
      <c r="E805" s="2">
        <f t="shared" si="96"/>
        <v>11.46302</v>
      </c>
      <c r="F805" s="2">
        <f t="shared" si="97"/>
        <v>11.348755000000002</v>
      </c>
      <c r="G805" s="2">
        <f t="shared" si="91"/>
        <v>11.694965999999997</v>
      </c>
      <c r="H805" s="2">
        <f t="shared" si="95"/>
        <v>13.075843999999993</v>
      </c>
      <c r="I805" s="2">
        <f t="array" ref="I805">SUMPRODUCT(B789:B808, (ROW(B789:B808)-ROW(B789)+1)) / (20*21/2)</f>
        <v>11.331004285714284</v>
      </c>
      <c r="J805" s="2">
        <f t="shared" si="98"/>
        <v>11.426457308977067</v>
      </c>
      <c r="K805" s="2">
        <f t="shared" si="92"/>
        <v>11.704601142869667</v>
      </c>
    </row>
    <row r="806" spans="1:11" ht="13.5" x14ac:dyDescent="0.25">
      <c r="A806" s="3">
        <f>TITRES_STAT!B809</f>
        <v>43481</v>
      </c>
      <c r="B806" s="5">
        <f>TITRES_STAT!D809</f>
        <v>11.3772</v>
      </c>
      <c r="C806" s="2">
        <f t="shared" si="93"/>
        <v>0</v>
      </c>
      <c r="D806" s="2">
        <f t="shared" si="94"/>
        <v>11.431080000000001</v>
      </c>
      <c r="E806" s="2">
        <f t="shared" si="96"/>
        <v>11.47799</v>
      </c>
      <c r="F806" s="2">
        <f t="shared" si="97"/>
        <v>11.353745000000002</v>
      </c>
      <c r="G806" s="2">
        <f t="shared" si="91"/>
        <v>11.666822</v>
      </c>
      <c r="H806" s="2">
        <f t="shared" si="95"/>
        <v>13.047550499999991</v>
      </c>
      <c r="I806" s="2">
        <f t="array" ref="I806">SUMPRODUCT(B790:B809, (ROW(B790:B809)-ROW(B790)+1)) / (20*21/2)</f>
        <v>11.297070476190475</v>
      </c>
      <c r="J806" s="2">
        <f t="shared" si="98"/>
        <v>11.421766136693538</v>
      </c>
      <c r="K806" s="2">
        <f t="shared" si="92"/>
        <v>11.691761882364974</v>
      </c>
    </row>
    <row r="807" spans="1:11" ht="13.5" x14ac:dyDescent="0.25">
      <c r="A807" s="3">
        <f>TITRES_STAT!B810</f>
        <v>43482</v>
      </c>
      <c r="B807" s="5">
        <f>TITRES_STAT!D810</f>
        <v>10.988</v>
      </c>
      <c r="C807" s="2">
        <f t="shared" si="93"/>
        <v>-0.38920000000000066</v>
      </c>
      <c r="D807" s="2">
        <f t="shared" si="94"/>
        <v>11.335280000000001</v>
      </c>
      <c r="E807" s="2">
        <f t="shared" si="96"/>
        <v>11.421110000000001</v>
      </c>
      <c r="F807" s="2">
        <f t="shared" si="97"/>
        <v>11.339275000000002</v>
      </c>
      <c r="G807" s="2">
        <f t="shared" si="91"/>
        <v>11.630893999999998</v>
      </c>
      <c r="H807" s="2">
        <f t="shared" si="95"/>
        <v>13.01741099999999</v>
      </c>
      <c r="I807" s="2">
        <f t="array" ref="I807">SUMPRODUCT(B791:B810, (ROW(B791:B810)-ROW(B791)+1)) / (20*21/2)</f>
        <v>11.264610000000001</v>
      </c>
      <c r="J807" s="2">
        <f t="shared" si="98"/>
        <v>11.380455076056057</v>
      </c>
      <c r="K807" s="2">
        <f t="shared" si="92"/>
        <v>11.664163377174189</v>
      </c>
    </row>
    <row r="808" spans="1:11" ht="13.5" x14ac:dyDescent="0.25">
      <c r="A808" s="3">
        <f>TITRES_STAT!B811</f>
        <v>43483</v>
      </c>
      <c r="B808" s="5">
        <f>TITRES_STAT!D811</f>
        <v>10.978</v>
      </c>
      <c r="C808" s="2">
        <f t="shared" si="93"/>
        <v>-9.9999999999997868E-3</v>
      </c>
      <c r="D808" s="2">
        <f t="shared" si="94"/>
        <v>11.237480000000001</v>
      </c>
      <c r="E808" s="2">
        <f t="shared" si="96"/>
        <v>11.36422</v>
      </c>
      <c r="F808" s="2">
        <f t="shared" si="97"/>
        <v>11.324305000000001</v>
      </c>
      <c r="G808" s="2">
        <f t="shared" si="91"/>
        <v>11.594765999999998</v>
      </c>
      <c r="H808" s="2">
        <f t="shared" si="95"/>
        <v>12.988568999999991</v>
      </c>
      <c r="I808" s="2">
        <f t="array" ref="I808">SUMPRODUCT(B792:B811, (ROW(B792:B811)-ROW(B792)+1)) / (20*21/2)</f>
        <v>11.233622857142858</v>
      </c>
      <c r="J808" s="2">
        <f t="shared" si="98"/>
        <v>11.342126021193575</v>
      </c>
      <c r="K808" s="2">
        <f t="shared" si="92"/>
        <v>11.637255009441867</v>
      </c>
    </row>
    <row r="809" spans="1:11" ht="13.5" x14ac:dyDescent="0.25">
      <c r="A809" s="3">
        <f>TITRES_STAT!B812</f>
        <v>43486</v>
      </c>
      <c r="B809" s="5">
        <f>TITRES_STAT!D812</f>
        <v>10.968</v>
      </c>
      <c r="C809" s="2">
        <f t="shared" si="93"/>
        <v>-9.9999999999997868E-3</v>
      </c>
      <c r="D809" s="2">
        <f t="shared" si="94"/>
        <v>11.13768</v>
      </c>
      <c r="E809" s="2">
        <f t="shared" si="96"/>
        <v>11.30833</v>
      </c>
      <c r="F809" s="2">
        <f t="shared" si="97"/>
        <v>11.308835</v>
      </c>
      <c r="G809" s="2">
        <f t="shared" si="91"/>
        <v>11.558437999999997</v>
      </c>
      <c r="H809" s="2">
        <f t="shared" si="95"/>
        <v>12.960075999999992</v>
      </c>
      <c r="I809" s="2">
        <f t="array" ref="I809">SUMPRODUCT(B793:B812, (ROW(B793:B812)-ROW(B793)+1)) / (20*21/2)</f>
        <v>11.184147142857142</v>
      </c>
      <c r="J809" s="2">
        <f t="shared" si="98"/>
        <v>11.306494971556091</v>
      </c>
      <c r="K809" s="2">
        <f t="shared" si="92"/>
        <v>11.611009714953951</v>
      </c>
    </row>
    <row r="810" spans="1:11" ht="13.5" x14ac:dyDescent="0.25">
      <c r="A810" s="3">
        <f>TITRES_STAT!B813</f>
        <v>43487</v>
      </c>
      <c r="B810" s="5">
        <f>TITRES_STAT!D813</f>
        <v>10.968</v>
      </c>
      <c r="C810" s="2">
        <f t="shared" si="93"/>
        <v>0</v>
      </c>
      <c r="D810" s="2">
        <f t="shared" si="94"/>
        <v>11.05584</v>
      </c>
      <c r="E810" s="2">
        <f t="shared" si="96"/>
        <v>11.25244</v>
      </c>
      <c r="F810" s="2">
        <f t="shared" si="97"/>
        <v>11.293364999999998</v>
      </c>
      <c r="G810" s="2">
        <f t="shared" si="91"/>
        <v>11.522109999999996</v>
      </c>
      <c r="H810" s="2">
        <f t="shared" si="95"/>
        <v>12.932580999999994</v>
      </c>
      <c r="I810" s="2">
        <f t="array" ref="I810">SUMPRODUCT(B794:B813, (ROW(B794:B813)-ROW(B794)+1)) / (20*21/2)</f>
        <v>11.137142857142859</v>
      </c>
      <c r="J810" s="2">
        <f t="shared" si="98"/>
        <v>11.274257355217417</v>
      </c>
      <c r="K810" s="2">
        <f t="shared" si="92"/>
        <v>11.585793647700855</v>
      </c>
    </row>
    <row r="811" spans="1:11" ht="13.5" x14ac:dyDescent="0.25">
      <c r="A811" s="3">
        <f>TITRES_STAT!B814</f>
        <v>43488</v>
      </c>
      <c r="B811" s="5">
        <f>TITRES_STAT!D814</f>
        <v>10.968</v>
      </c>
      <c r="C811" s="2">
        <f t="shared" si="93"/>
        <v>0</v>
      </c>
      <c r="D811" s="2">
        <f t="shared" si="94"/>
        <v>10.974</v>
      </c>
      <c r="E811" s="2">
        <f t="shared" si="96"/>
        <v>11.202540000000003</v>
      </c>
      <c r="F811" s="2">
        <f t="shared" si="97"/>
        <v>11.277894999999997</v>
      </c>
      <c r="G811" s="2">
        <f t="shared" si="91"/>
        <v>11.485781999999995</v>
      </c>
      <c r="H811" s="2">
        <f t="shared" si="95"/>
        <v>12.905035999999994</v>
      </c>
      <c r="I811" s="2">
        <f t="array" ref="I811">SUMPRODUCT(B795:B814, (ROW(B795:B814)-ROW(B795)+1)) / (20*21/2)</f>
        <v>11.090099047619047</v>
      </c>
      <c r="J811" s="2">
        <f t="shared" si="98"/>
        <v>11.245089988053854</v>
      </c>
      <c r="K811" s="2">
        <f t="shared" si="92"/>
        <v>11.561566445830234</v>
      </c>
    </row>
    <row r="812" spans="1:11" ht="13.5" x14ac:dyDescent="0.25">
      <c r="A812" s="3">
        <f>TITRES_STAT!B815</f>
        <v>43489</v>
      </c>
      <c r="B812" s="5">
        <f>TITRES_STAT!D815</f>
        <v>10.7584</v>
      </c>
      <c r="C812" s="2">
        <f t="shared" si="93"/>
        <v>-0.20960000000000001</v>
      </c>
      <c r="D812" s="2">
        <f t="shared" si="94"/>
        <v>10.928080000000001</v>
      </c>
      <c r="E812" s="2">
        <f t="shared" si="96"/>
        <v>11.131679999999999</v>
      </c>
      <c r="F812" s="2">
        <f t="shared" si="97"/>
        <v>11.251944999999996</v>
      </c>
      <c r="G812" s="2">
        <f t="shared" si="91"/>
        <v>11.456639999999998</v>
      </c>
      <c r="H812" s="2">
        <f t="shared" si="95"/>
        <v>12.876442999999995</v>
      </c>
      <c r="I812" s="2">
        <f t="array" ref="I812">SUMPRODUCT(B796:B815, (ROW(B796:B815)-ROW(B796)+1)) / (20*21/2)</f>
        <v>11.04533619047619</v>
      </c>
      <c r="J812" s="2">
        <f t="shared" si="98"/>
        <v>11.198738560620153</v>
      </c>
      <c r="K812" s="2">
        <f t="shared" si="92"/>
        <v>11.530069722464342</v>
      </c>
    </row>
    <row r="813" spans="1:11" ht="13.5" x14ac:dyDescent="0.25">
      <c r="A813" s="3">
        <f>TITRES_STAT!B816</f>
        <v>43490</v>
      </c>
      <c r="B813" s="5">
        <f>TITRES_STAT!D816</f>
        <v>10.7584</v>
      </c>
      <c r="C813" s="2">
        <f t="shared" si="93"/>
        <v>0</v>
      </c>
      <c r="D813" s="2">
        <f t="shared" si="94"/>
        <v>10.88416</v>
      </c>
      <c r="E813" s="2">
        <f t="shared" si="96"/>
        <v>11.06082</v>
      </c>
      <c r="F813" s="2">
        <f t="shared" si="97"/>
        <v>11.242459999999998</v>
      </c>
      <c r="G813" s="2">
        <f t="shared" si="91"/>
        <v>11.427498</v>
      </c>
      <c r="H813" s="2">
        <f t="shared" si="95"/>
        <v>12.851442999999996</v>
      </c>
      <c r="I813" s="2">
        <f t="array" ref="I813">SUMPRODUCT(B797:B816, (ROW(B797:B816)-ROW(B797)+1)) / (20*21/2)</f>
        <v>10.995244761904761</v>
      </c>
      <c r="J813" s="2">
        <f t="shared" si="98"/>
        <v>11.156801554846805</v>
      </c>
      <c r="K813" s="2">
        <f t="shared" si="92"/>
        <v>11.499808164720642</v>
      </c>
    </row>
    <row r="814" spans="1:11" ht="13.5" x14ac:dyDescent="0.25">
      <c r="A814" s="3">
        <f>TITRES_STAT!B817</f>
        <v>43493</v>
      </c>
      <c r="B814" s="5">
        <f>TITRES_STAT!D817</f>
        <v>10.7485</v>
      </c>
      <c r="C814" s="2">
        <f t="shared" si="93"/>
        <v>-9.9000000000000199E-3</v>
      </c>
      <c r="D814" s="2">
        <f t="shared" si="94"/>
        <v>10.840260000000001</v>
      </c>
      <c r="E814" s="2">
        <f t="shared" si="96"/>
        <v>10.98897</v>
      </c>
      <c r="F814" s="2">
        <f t="shared" si="97"/>
        <v>11.218509999999998</v>
      </c>
      <c r="G814" s="2">
        <f t="shared" si="91"/>
        <v>11.390972000000001</v>
      </c>
      <c r="H814" s="2">
        <f t="shared" si="95"/>
        <v>12.828788499999998</v>
      </c>
      <c r="I814" s="2">
        <f t="array" ref="I814">SUMPRODUCT(B798:B817, (ROW(B798:B817)-ROW(B798)+1)) / (20*21/2)</f>
        <v>10.925957619047617</v>
      </c>
      <c r="J814" s="2">
        <f t="shared" si="98"/>
        <v>11.117915692480443</v>
      </c>
      <c r="K814" s="2">
        <f t="shared" si="92"/>
        <v>11.470345099437479</v>
      </c>
    </row>
    <row r="815" spans="1:11" ht="13.5" x14ac:dyDescent="0.25">
      <c r="A815" s="3">
        <f>TITRES_STAT!B818</f>
        <v>43494</v>
      </c>
      <c r="B815" s="5">
        <f>TITRES_STAT!D818</f>
        <v>10.7485</v>
      </c>
      <c r="C815" s="2">
        <f t="shared" si="93"/>
        <v>0</v>
      </c>
      <c r="D815" s="2">
        <f t="shared" si="94"/>
        <v>10.79636</v>
      </c>
      <c r="E815" s="2">
        <f t="shared" si="96"/>
        <v>10.9261</v>
      </c>
      <c r="F815" s="2">
        <f t="shared" si="97"/>
        <v>11.194559999999999</v>
      </c>
      <c r="G815" s="2">
        <f t="shared" si="91"/>
        <v>11.354446000000005</v>
      </c>
      <c r="H815" s="2">
        <f t="shared" si="95"/>
        <v>12.804088</v>
      </c>
      <c r="I815" s="2">
        <f t="array" ref="I815">SUMPRODUCT(B799:B818, (ROW(B799:B818)-ROW(B799)+1)) / (20*21/2)</f>
        <v>10.837278571428572</v>
      </c>
      <c r="J815" s="2">
        <f t="shared" si="98"/>
        <v>11.082733245577543</v>
      </c>
      <c r="K815" s="2">
        <f t="shared" si="92"/>
        <v>11.442037448479146</v>
      </c>
    </row>
    <row r="816" spans="1:11" ht="13.5" x14ac:dyDescent="0.25">
      <c r="A816" s="3">
        <f>TITRES_STAT!B819</f>
        <v>43495</v>
      </c>
      <c r="B816" s="5">
        <f>TITRES_STAT!D819</f>
        <v>10.6686</v>
      </c>
      <c r="C816" s="2">
        <f t="shared" si="93"/>
        <v>-7.9900000000000304E-2</v>
      </c>
      <c r="D816" s="2">
        <f t="shared" si="94"/>
        <v>10.736479999999998</v>
      </c>
      <c r="E816" s="2">
        <f t="shared" si="96"/>
        <v>10.85524</v>
      </c>
      <c r="F816" s="2">
        <f t="shared" si="97"/>
        <v>11.166614999999998</v>
      </c>
      <c r="G816" s="2">
        <f t="shared" si="91"/>
        <v>11.327500000000004</v>
      </c>
      <c r="H816" s="2">
        <f t="shared" si="95"/>
        <v>12.778888499999999</v>
      </c>
      <c r="I816" s="2">
        <f t="array" ref="I816">SUMPRODUCT(B800:B819, (ROW(B800:B819)-ROW(B800)+1)) / (20*21/2)</f>
        <v>10.779824761904763</v>
      </c>
      <c r="J816" s="2">
        <f t="shared" si="98"/>
        <v>11.043291984093967</v>
      </c>
      <c r="K816" s="2">
        <f t="shared" si="92"/>
        <v>11.411706568146631</v>
      </c>
    </row>
    <row r="817" spans="1:11" ht="13.5" x14ac:dyDescent="0.25">
      <c r="A817" s="3">
        <f>TITRES_STAT!B820</f>
        <v>43496</v>
      </c>
      <c r="B817" s="5">
        <f>TITRES_STAT!D820</f>
        <v>10.4391</v>
      </c>
      <c r="C817" s="2">
        <f t="shared" si="93"/>
        <v>-0.22949999999999982</v>
      </c>
      <c r="D817" s="2">
        <f t="shared" si="94"/>
        <v>10.67262</v>
      </c>
      <c r="E817" s="2">
        <f t="shared" si="96"/>
        <v>10.80035</v>
      </c>
      <c r="F817" s="2">
        <f t="shared" si="97"/>
        <v>11.110729999999998</v>
      </c>
      <c r="G817" s="2">
        <f t="shared" si="91"/>
        <v>11.303150000000006</v>
      </c>
      <c r="H817" s="2">
        <f t="shared" si="95"/>
        <v>12.751343999999994</v>
      </c>
      <c r="I817" s="2">
        <f t="array" ref="I817">SUMPRODUCT(B801:B820, (ROW(B801:B820)-ROW(B801)+1)) / (20*21/2)</f>
        <v>10.727550952380952</v>
      </c>
      <c r="J817" s="2">
        <f t="shared" si="98"/>
        <v>10.985749890370732</v>
      </c>
      <c r="K817" s="2">
        <f t="shared" si="92"/>
        <v>11.373565134101664</v>
      </c>
    </row>
    <row r="818" spans="1:11" ht="13.5" x14ac:dyDescent="0.25">
      <c r="A818" s="3">
        <f>TITRES_STAT!B821</f>
        <v>43497</v>
      </c>
      <c r="B818" s="5">
        <f>TITRES_STAT!D821</f>
        <v>10.179600000000001</v>
      </c>
      <c r="C818" s="2">
        <f t="shared" si="93"/>
        <v>-0.25949999999999918</v>
      </c>
      <c r="D818" s="2">
        <f t="shared" si="94"/>
        <v>10.556859999999999</v>
      </c>
      <c r="E818" s="2">
        <f t="shared" si="96"/>
        <v>10.720509999999999</v>
      </c>
      <c r="F818" s="2">
        <f t="shared" si="97"/>
        <v>11.042365</v>
      </c>
      <c r="G818" s="2">
        <f t="shared" ref="G818:G881" si="99">AVERAGE(B769:B818)</f>
        <v>11.266624000000004</v>
      </c>
      <c r="H818" s="2">
        <f t="shared" si="95"/>
        <v>12.722551499999994</v>
      </c>
      <c r="I818" s="2">
        <f t="array" ref="I818">SUMPRODUCT(B802:B821, (ROW(B802:B821)-ROW(B802)+1)) / (20*21/2)</f>
        <v>10.681409523809524</v>
      </c>
      <c r="J818" s="2">
        <f t="shared" si="98"/>
        <v>10.908973710335424</v>
      </c>
      <c r="K818" s="2">
        <f t="shared" si="92"/>
        <v>11.326742971980032</v>
      </c>
    </row>
    <row r="819" spans="1:11" ht="13.5" x14ac:dyDescent="0.25">
      <c r="A819" s="3">
        <f>TITRES_STAT!B822</f>
        <v>43500</v>
      </c>
      <c r="B819" s="5">
        <f>TITRES_STAT!D822</f>
        <v>10.4391</v>
      </c>
      <c r="C819" s="2">
        <f t="shared" si="93"/>
        <v>0.25949999999999918</v>
      </c>
      <c r="D819" s="2">
        <f t="shared" si="94"/>
        <v>10.494979999999998</v>
      </c>
      <c r="E819" s="2">
        <f t="shared" si="96"/>
        <v>10.667619999999999</v>
      </c>
      <c r="F819" s="2">
        <f t="shared" si="97"/>
        <v>10.987974999999999</v>
      </c>
      <c r="G819" s="2">
        <f t="shared" si="99"/>
        <v>11.235486000000005</v>
      </c>
      <c r="H819" s="2">
        <f t="shared" si="95"/>
        <v>12.695405999999991</v>
      </c>
      <c r="I819" s="2">
        <f t="array" ref="I819">SUMPRODUCT(B803:B822, (ROW(B803:B822)-ROW(B803)+1)) / (20*21/2)</f>
        <v>10.640115238095238</v>
      </c>
      <c r="J819" s="2">
        <f t="shared" si="98"/>
        <v>10.86422383316062</v>
      </c>
      <c r="K819" s="2">
        <f t="shared" ref="K819:K882" si="100">$K$4*B819+(1-$K$4)*K818</f>
        <v>11.291933443667089</v>
      </c>
    </row>
    <row r="820" spans="1:11" ht="13.5" x14ac:dyDescent="0.25">
      <c r="A820" s="3">
        <f>TITRES_STAT!B823</f>
        <v>43501</v>
      </c>
      <c r="B820" s="5">
        <f>TITRES_STAT!D823</f>
        <v>10.4391</v>
      </c>
      <c r="C820" s="2">
        <f t="shared" si="93"/>
        <v>0</v>
      </c>
      <c r="D820" s="2">
        <f t="shared" si="94"/>
        <v>10.4331</v>
      </c>
      <c r="E820" s="2">
        <f t="shared" si="96"/>
        <v>10.61473</v>
      </c>
      <c r="F820" s="2">
        <f t="shared" si="97"/>
        <v>10.933584999999999</v>
      </c>
      <c r="G820" s="2">
        <f t="shared" si="99"/>
        <v>11.208740000000004</v>
      </c>
      <c r="H820" s="2">
        <f t="shared" si="95"/>
        <v>12.669258499999991</v>
      </c>
      <c r="I820" s="2">
        <f t="array" ref="I820">SUMPRODUCT(B804:B823, (ROW(B804:B823)-ROW(B804)+1)) / (20*21/2)</f>
        <v>10.603668095238096</v>
      </c>
      <c r="J820" s="2">
        <f t="shared" si="98"/>
        <v>10.823735849050085</v>
      </c>
      <c r="K820" s="2">
        <f t="shared" si="100"/>
        <v>11.258488994895831</v>
      </c>
    </row>
    <row r="821" spans="1:11" ht="13.5" x14ac:dyDescent="0.25">
      <c r="A821" s="3">
        <f>TITRES_STAT!B824</f>
        <v>43502</v>
      </c>
      <c r="B821" s="5">
        <f>TITRES_STAT!D824</f>
        <v>10.4491</v>
      </c>
      <c r="C821" s="2">
        <f t="shared" si="93"/>
        <v>9.9999999999997868E-3</v>
      </c>
      <c r="D821" s="2">
        <f t="shared" si="94"/>
        <v>10.389199999999999</v>
      </c>
      <c r="E821" s="2">
        <f t="shared" si="96"/>
        <v>10.562839999999998</v>
      </c>
      <c r="F821" s="2">
        <f t="shared" si="97"/>
        <v>10.88269</v>
      </c>
      <c r="G821" s="2">
        <f t="shared" si="99"/>
        <v>11.183192000000005</v>
      </c>
      <c r="H821" s="2">
        <f t="shared" si="95"/>
        <v>12.645506499999993</v>
      </c>
      <c r="I821" s="2">
        <f t="array" ref="I821">SUMPRODUCT(B805:B824, (ROW(B805:B824)-ROW(B805)+1)) / (20*21/2)</f>
        <v>10.592020476190473</v>
      </c>
      <c r="J821" s="2">
        <f t="shared" si="98"/>
        <v>10.788056244378648</v>
      </c>
      <c r="K821" s="2">
        <f t="shared" si="100"/>
        <v>11.226748249997955</v>
      </c>
    </row>
    <row r="822" spans="1:11" ht="13.5" x14ac:dyDescent="0.25">
      <c r="A822" s="3">
        <f>TITRES_STAT!B825</f>
        <v>43503</v>
      </c>
      <c r="B822" s="5">
        <f>TITRES_STAT!D825</f>
        <v>10.4491</v>
      </c>
      <c r="C822" s="2">
        <f t="shared" si="93"/>
        <v>0</v>
      </c>
      <c r="D822" s="2">
        <f t="shared" si="94"/>
        <v>10.391200000000001</v>
      </c>
      <c r="E822" s="2">
        <f t="shared" si="96"/>
        <v>10.53191</v>
      </c>
      <c r="F822" s="2">
        <f t="shared" si="97"/>
        <v>10.831794999999998</v>
      </c>
      <c r="G822" s="2">
        <f t="shared" si="99"/>
        <v>11.156646000000006</v>
      </c>
      <c r="H822" s="2">
        <f t="shared" si="95"/>
        <v>12.623899999999992</v>
      </c>
      <c r="I822" s="2">
        <f t="array" ref="I822">SUMPRODUCT(B806:B825, (ROW(B806:B825)-ROW(B806)+1)) / (20*21/2)</f>
        <v>10.584222380952381</v>
      </c>
      <c r="J822" s="2">
        <f t="shared" si="98"/>
        <v>10.755774697294967</v>
      </c>
      <c r="K822" s="2">
        <f t="shared" si="100"/>
        <v>11.196252240194113</v>
      </c>
    </row>
    <row r="823" spans="1:11" ht="13.5" x14ac:dyDescent="0.25">
      <c r="A823" s="3">
        <f>TITRES_STAT!B826</f>
        <v>43504</v>
      </c>
      <c r="B823" s="5">
        <f>TITRES_STAT!D826</f>
        <v>10.4491</v>
      </c>
      <c r="C823" s="2">
        <f t="shared" si="93"/>
        <v>0</v>
      </c>
      <c r="D823" s="2">
        <f t="shared" si="94"/>
        <v>10.4451</v>
      </c>
      <c r="E823" s="2">
        <f t="shared" si="96"/>
        <v>10.50098</v>
      </c>
      <c r="F823" s="2">
        <f t="shared" si="97"/>
        <v>10.780899999999997</v>
      </c>
      <c r="G823" s="2">
        <f t="shared" si="99"/>
        <v>11.131098000000003</v>
      </c>
      <c r="H823" s="2">
        <f t="shared" si="95"/>
        <v>12.605586999999993</v>
      </c>
      <c r="I823" s="2">
        <f t="array" ref="I823">SUMPRODUCT(B807:B826, (ROW(B807:B826)-ROW(B807)+1)) / (20*21/2)</f>
        <v>10.579846190476193</v>
      </c>
      <c r="J823" s="2">
        <f t="shared" si="98"/>
        <v>10.726567583266876</v>
      </c>
      <c r="K823" s="2">
        <f t="shared" si="100"/>
        <v>11.166952152343363</v>
      </c>
    </row>
    <row r="824" spans="1:11" ht="13.5" x14ac:dyDescent="0.25">
      <c r="A824" s="3">
        <f>TITRES_STAT!B827</f>
        <v>43507</v>
      </c>
      <c r="B824" s="5">
        <f>TITRES_STAT!D827</f>
        <v>10.6586</v>
      </c>
      <c r="C824" s="2">
        <f t="shared" si="93"/>
        <v>0.20950000000000024</v>
      </c>
      <c r="D824" s="2">
        <f t="shared" si="94"/>
        <v>10.489000000000001</v>
      </c>
      <c r="E824" s="2">
        <f t="shared" si="96"/>
        <v>10.491989999999998</v>
      </c>
      <c r="F824" s="2">
        <f t="shared" si="97"/>
        <v>10.740479999999998</v>
      </c>
      <c r="G824" s="2">
        <f t="shared" si="99"/>
        <v>11.109740000000002</v>
      </c>
      <c r="H824" s="2">
        <f t="shared" si="95"/>
        <v>12.591165499999995</v>
      </c>
      <c r="I824" s="2">
        <f t="array" ref="I824">SUMPRODUCT(B808:B827, (ROW(B808:B827)-ROW(B808)+1)) / (20*21/2)</f>
        <v>10.534225238095239</v>
      </c>
      <c r="J824" s="2">
        <f t="shared" si="98"/>
        <v>10.720094480098602</v>
      </c>
      <c r="K824" s="2">
        <f t="shared" si="100"/>
        <v>11.147016773820095</v>
      </c>
    </row>
    <row r="825" spans="1:11" ht="13.5" x14ac:dyDescent="0.25">
      <c r="A825" s="3">
        <f>TITRES_STAT!B828</f>
        <v>43508</v>
      </c>
      <c r="B825" s="5">
        <f>TITRES_STAT!D828</f>
        <v>10.6586</v>
      </c>
      <c r="C825" s="2">
        <f t="shared" si="93"/>
        <v>0</v>
      </c>
      <c r="D825" s="2">
        <f t="shared" si="94"/>
        <v>10.5329</v>
      </c>
      <c r="E825" s="2">
        <f t="shared" si="96"/>
        <v>10.483000000000001</v>
      </c>
      <c r="F825" s="2">
        <f t="shared" si="97"/>
        <v>10.704549999999998</v>
      </c>
      <c r="G825" s="2">
        <f t="shared" si="99"/>
        <v>11.088382000000001</v>
      </c>
      <c r="H825" s="2">
        <f t="shared" si="95"/>
        <v>12.574747999999994</v>
      </c>
      <c r="I825" s="2">
        <f t="array" ref="I825">SUMPRODUCT(B809:B828, (ROW(B809:B828)-ROW(B809)+1)) / (20*21/2)</f>
        <v>10.49145380952381</v>
      </c>
      <c r="J825" s="2">
        <f t="shared" si="98"/>
        <v>10.714237862946355</v>
      </c>
      <c r="K825" s="2">
        <f t="shared" si="100"/>
        <v>11.127863174846759</v>
      </c>
    </row>
    <row r="826" spans="1:11" ht="13.5" x14ac:dyDescent="0.25">
      <c r="A826" s="3">
        <f>TITRES_STAT!B829</f>
        <v>43509</v>
      </c>
      <c r="B826" s="5">
        <f>TITRES_STAT!D829</f>
        <v>10.6586</v>
      </c>
      <c r="C826" s="2">
        <f t="shared" si="93"/>
        <v>0</v>
      </c>
      <c r="D826" s="2">
        <f t="shared" si="94"/>
        <v>10.5748</v>
      </c>
      <c r="E826" s="2">
        <f t="shared" si="96"/>
        <v>10.482000000000003</v>
      </c>
      <c r="F826" s="2">
        <f t="shared" si="97"/>
        <v>10.668619999999999</v>
      </c>
      <c r="G826" s="2">
        <f t="shared" si="99"/>
        <v>11.074009999999998</v>
      </c>
      <c r="H826" s="2">
        <f t="shared" si="95"/>
        <v>12.560027499999999</v>
      </c>
      <c r="I826" s="2">
        <f t="array" ref="I826">SUMPRODUCT(B810:B829, (ROW(B810:B829)-ROW(B810)+1)) / (20*21/2)</f>
        <v>10.423970000000001</v>
      </c>
      <c r="J826" s="2">
        <f t="shared" si="98"/>
        <v>10.708939018856226</v>
      </c>
      <c r="K826" s="2">
        <f t="shared" si="100"/>
        <v>11.109460697401788</v>
      </c>
    </row>
    <row r="827" spans="1:11" ht="13.5" x14ac:dyDescent="0.25">
      <c r="A827" s="3">
        <f>TITRES_STAT!B830</f>
        <v>43510</v>
      </c>
      <c r="B827" s="5">
        <f>TITRES_STAT!D830</f>
        <v>10.1896</v>
      </c>
      <c r="C827" s="2">
        <f t="shared" si="93"/>
        <v>-0.46899999999999942</v>
      </c>
      <c r="D827" s="2">
        <f t="shared" si="94"/>
        <v>10.5229</v>
      </c>
      <c r="E827" s="2">
        <f t="shared" si="96"/>
        <v>10.457050000000002</v>
      </c>
      <c r="F827" s="2">
        <f t="shared" si="97"/>
        <v>10.628699999999998</v>
      </c>
      <c r="G827" s="2">
        <f t="shared" si="99"/>
        <v>11.050257999999999</v>
      </c>
      <c r="H827" s="2">
        <f t="shared" si="95"/>
        <v>12.5431115</v>
      </c>
      <c r="I827" s="2">
        <f t="array" ref="I827">SUMPRODUCT(B811:B830, (ROW(B811:B830)-ROW(B811)+1)) / (20*21/2)</f>
        <v>10.333151904761904</v>
      </c>
      <c r="J827" s="2">
        <f t="shared" si="98"/>
        <v>10.659478159917537</v>
      </c>
      <c r="K827" s="2">
        <f t="shared" si="100"/>
        <v>11.073387728876229</v>
      </c>
    </row>
    <row r="828" spans="1:11" ht="13.5" x14ac:dyDescent="0.25">
      <c r="A828" s="3">
        <f>TITRES_STAT!B831</f>
        <v>43511</v>
      </c>
      <c r="B828" s="5">
        <f>TITRES_STAT!D831</f>
        <v>10.179600000000001</v>
      </c>
      <c r="C828" s="2">
        <f t="shared" si="93"/>
        <v>-9.9999999999997868E-3</v>
      </c>
      <c r="D828" s="2">
        <f t="shared" si="94"/>
        <v>10.468999999999999</v>
      </c>
      <c r="E828" s="2">
        <f t="shared" si="96"/>
        <v>10.457050000000001</v>
      </c>
      <c r="F828" s="2">
        <f t="shared" si="97"/>
        <v>10.588779999999998</v>
      </c>
      <c r="G828" s="2">
        <f t="shared" si="99"/>
        <v>11.025905999999999</v>
      </c>
      <c r="H828" s="2">
        <f t="shared" si="95"/>
        <v>12.5262455</v>
      </c>
      <c r="I828" s="2">
        <f t="array" ref="I828">SUMPRODUCT(B812:B831, (ROW(B812:B831)-ROW(B812)+1)) / (20*21/2)</f>
        <v>10.248939523809522</v>
      </c>
      <c r="J828" s="2">
        <f t="shared" si="98"/>
        <v>10.613775478020628</v>
      </c>
      <c r="K828" s="2">
        <f t="shared" si="100"/>
        <v>11.038337229704613</v>
      </c>
    </row>
    <row r="829" spans="1:11" ht="13.5" x14ac:dyDescent="0.25">
      <c r="A829" s="3">
        <f>TITRES_STAT!B832</f>
        <v>43514</v>
      </c>
      <c r="B829" s="5">
        <f>TITRES_STAT!D832</f>
        <v>9.8802000000000003</v>
      </c>
      <c r="C829" s="2">
        <f t="shared" si="93"/>
        <v>-0.29940000000000033</v>
      </c>
      <c r="D829" s="2">
        <f t="shared" si="94"/>
        <v>10.313320000000001</v>
      </c>
      <c r="E829" s="2">
        <f t="shared" si="96"/>
        <v>10.401160000000001</v>
      </c>
      <c r="F829" s="2">
        <f t="shared" si="97"/>
        <v>10.53439</v>
      </c>
      <c r="G829" s="2">
        <f t="shared" si="99"/>
        <v>10.995566000000002</v>
      </c>
      <c r="H829" s="2">
        <f t="shared" si="95"/>
        <v>12.507882500000001</v>
      </c>
      <c r="I829" s="2">
        <f t="array" ref="I829">SUMPRODUCT(B813:B832, (ROW(B813:B832)-ROW(B813)+1)) / (20*21/2)</f>
        <v>10.144723333333333</v>
      </c>
      <c r="J829" s="2">
        <f t="shared" si="98"/>
        <v>10.543911146780568</v>
      </c>
      <c r="K829" s="2">
        <f t="shared" si="100"/>
        <v>10.992920083441687</v>
      </c>
    </row>
    <row r="830" spans="1:11" ht="13.5" x14ac:dyDescent="0.25">
      <c r="A830" s="3">
        <f>TITRES_STAT!B833</f>
        <v>43515</v>
      </c>
      <c r="B830" s="5">
        <f>TITRES_STAT!D833</f>
        <v>9.5808</v>
      </c>
      <c r="C830" s="2">
        <f t="shared" si="93"/>
        <v>-0.29940000000000033</v>
      </c>
      <c r="D830" s="2">
        <f t="shared" si="94"/>
        <v>10.097759999999999</v>
      </c>
      <c r="E830" s="2">
        <f t="shared" si="96"/>
        <v>10.315329999999999</v>
      </c>
      <c r="F830" s="2">
        <f t="shared" si="97"/>
        <v>10.465030000000002</v>
      </c>
      <c r="G830" s="2">
        <f t="shared" si="99"/>
        <v>10.959237999999997</v>
      </c>
      <c r="H830" s="2">
        <f t="shared" si="95"/>
        <v>12.488421499999999</v>
      </c>
      <c r="I830" s="2">
        <f t="array" ref="I830">SUMPRODUCT(B814:B833, (ROW(B814:B833)-ROW(B814)+1)) / (20*21/2)</f>
        <v>10.073102380952381</v>
      </c>
      <c r="J830" s="2">
        <f t="shared" si="98"/>
        <v>10.452186275658608</v>
      </c>
      <c r="K830" s="2">
        <f t="shared" si="100"/>
        <v>10.937542825267505</v>
      </c>
    </row>
    <row r="831" spans="1:11" ht="13.5" x14ac:dyDescent="0.25">
      <c r="A831" s="3">
        <f>TITRES_STAT!B834</f>
        <v>43516</v>
      </c>
      <c r="B831" s="5">
        <f>TITRES_STAT!D834</f>
        <v>9.5808</v>
      </c>
      <c r="C831" s="2">
        <f t="shared" si="93"/>
        <v>0</v>
      </c>
      <c r="D831" s="2">
        <f t="shared" si="94"/>
        <v>9.882200000000001</v>
      </c>
      <c r="E831" s="2">
        <f t="shared" si="96"/>
        <v>10.2285</v>
      </c>
      <c r="F831" s="2">
        <f t="shared" si="97"/>
        <v>10.395670000000001</v>
      </c>
      <c r="G831" s="2">
        <f t="shared" si="99"/>
        <v>10.922909999999996</v>
      </c>
      <c r="H831" s="2">
        <f t="shared" si="95"/>
        <v>12.466964500000001</v>
      </c>
      <c r="I831" s="2">
        <f t="array" ref="I831">SUMPRODUCT(B815:B834, (ROW(B815:B834)-ROW(B815)+1)) / (20*21/2)</f>
        <v>10.033755714285713</v>
      </c>
      <c r="J831" s="2">
        <f t="shared" si="98"/>
        <v>10.369197106548265</v>
      </c>
      <c r="K831" s="2">
        <f t="shared" si="100"/>
        <v>10.884337224276623</v>
      </c>
    </row>
    <row r="832" spans="1:11" ht="13.5" x14ac:dyDescent="0.25">
      <c r="A832" s="3">
        <f>TITRES_STAT!B835</f>
        <v>43517</v>
      </c>
      <c r="B832" s="5">
        <f>TITRES_STAT!D835</f>
        <v>9.3013999999999992</v>
      </c>
      <c r="C832" s="2">
        <f t="shared" si="93"/>
        <v>-0.27940000000000076</v>
      </c>
      <c r="D832" s="2">
        <f t="shared" si="94"/>
        <v>9.7045600000000007</v>
      </c>
      <c r="E832" s="2">
        <f t="shared" si="96"/>
        <v>10.11373</v>
      </c>
      <c r="F832" s="2">
        <f t="shared" si="97"/>
        <v>10.322820000000004</v>
      </c>
      <c r="G832" s="2">
        <f t="shared" si="99"/>
        <v>10.880993999999996</v>
      </c>
      <c r="H832" s="2">
        <f t="shared" si="95"/>
        <v>12.444110499999999</v>
      </c>
      <c r="I832" s="2">
        <f t="array" ref="I832">SUMPRODUCT(B816:B835, (ROW(B816:B835)-ROW(B816)+1)) / (20*21/2)</f>
        <v>10.000581428571429</v>
      </c>
      <c r="J832" s="2">
        <f t="shared" si="98"/>
        <v>10.267502144019858</v>
      </c>
      <c r="K832" s="2">
        <f t="shared" si="100"/>
        <v>10.822261254697148</v>
      </c>
    </row>
    <row r="833" spans="1:11" ht="13.5" x14ac:dyDescent="0.25">
      <c r="A833" s="3">
        <f>TITRES_STAT!B836</f>
        <v>43518</v>
      </c>
      <c r="B833" s="5">
        <f>TITRES_STAT!D836</f>
        <v>9.5708000000000002</v>
      </c>
      <c r="C833" s="2">
        <f t="shared" si="93"/>
        <v>0.26940000000000097</v>
      </c>
      <c r="D833" s="2">
        <f t="shared" si="94"/>
        <v>9.5827999999999989</v>
      </c>
      <c r="E833" s="2">
        <f t="shared" si="96"/>
        <v>10.0259</v>
      </c>
      <c r="F833" s="2">
        <f t="shared" si="97"/>
        <v>10.263440000000001</v>
      </c>
      <c r="G833" s="2">
        <f t="shared" si="99"/>
        <v>10.851253999999997</v>
      </c>
      <c r="H833" s="2">
        <f t="shared" si="95"/>
        <v>12.424599499999999</v>
      </c>
      <c r="I833" s="2">
        <f t="array" ref="I833">SUMPRODUCT(B817:B836, (ROW(B817:B836)-ROW(B817)+1)) / (20*21/2)</f>
        <v>9.9715895238095253</v>
      </c>
      <c r="J833" s="2">
        <f t="shared" si="98"/>
        <v>10.201149558875111</v>
      </c>
      <c r="K833" s="2">
        <f t="shared" si="100"/>
        <v>10.773184342748239</v>
      </c>
    </row>
    <row r="834" spans="1:11" ht="13.5" x14ac:dyDescent="0.25">
      <c r="A834" s="3">
        <f>TITRES_STAT!B837</f>
        <v>43521</v>
      </c>
      <c r="B834" s="5">
        <f>TITRES_STAT!D837</f>
        <v>9.8503000000000007</v>
      </c>
      <c r="C834" s="2">
        <f t="shared" si="93"/>
        <v>0.27950000000000053</v>
      </c>
      <c r="D834" s="2">
        <f t="shared" si="94"/>
        <v>9.5768200000000014</v>
      </c>
      <c r="E834" s="2">
        <f t="shared" si="96"/>
        <v>9.9450700000000012</v>
      </c>
      <c r="F834" s="2">
        <f t="shared" si="97"/>
        <v>10.218530000000001</v>
      </c>
      <c r="G834" s="2">
        <f t="shared" si="99"/>
        <v>10.822711999999994</v>
      </c>
      <c r="H834" s="2">
        <f t="shared" si="95"/>
        <v>12.403991000000001</v>
      </c>
      <c r="I834" s="2">
        <f t="array" ref="I834">SUMPRODUCT(B818:B837, (ROW(B818:B837)-ROW(B818)+1)) / (20*21/2)</f>
        <v>9.9463995238095233</v>
      </c>
      <c r="J834" s="2">
        <f t="shared" si="98"/>
        <v>10.167735315172719</v>
      </c>
      <c r="K834" s="2">
        <f t="shared" si="100"/>
        <v>10.736992799895367</v>
      </c>
    </row>
    <row r="835" spans="1:11" ht="13.5" x14ac:dyDescent="0.25">
      <c r="A835" s="3">
        <f>TITRES_STAT!B838</f>
        <v>43522</v>
      </c>
      <c r="B835" s="5">
        <f>TITRES_STAT!D838</f>
        <v>9.8702000000000005</v>
      </c>
      <c r="C835" s="2">
        <f t="shared" si="93"/>
        <v>1.9899999999999807E-2</v>
      </c>
      <c r="D835" s="2">
        <f t="shared" si="94"/>
        <v>9.6346999999999987</v>
      </c>
      <c r="E835" s="2">
        <f t="shared" si="96"/>
        <v>9.8662299999999998</v>
      </c>
      <c r="F835" s="2">
        <f t="shared" si="97"/>
        <v>10.174615000000003</v>
      </c>
      <c r="G835" s="2">
        <f t="shared" si="99"/>
        <v>10.794567999999996</v>
      </c>
      <c r="H835" s="2">
        <f t="shared" si="95"/>
        <v>12.385478000000001</v>
      </c>
      <c r="I835" s="2">
        <f t="array" ref="I835">SUMPRODUCT(B819:B838, (ROW(B819:B838)-ROW(B819)+1)) / (20*21/2)</f>
        <v>9.9239185714285707</v>
      </c>
      <c r="J835" s="2">
        <f t="shared" si="98"/>
        <v>10.139398618489603</v>
      </c>
      <c r="K835" s="2">
        <f t="shared" si="100"/>
        <v>10.703000925389667</v>
      </c>
    </row>
    <row r="836" spans="1:11" ht="13.5" x14ac:dyDescent="0.25">
      <c r="A836" s="3">
        <f>TITRES_STAT!B839</f>
        <v>43523</v>
      </c>
      <c r="B836" s="5">
        <f>TITRES_STAT!D839</f>
        <v>9.8702000000000005</v>
      </c>
      <c r="C836" s="2">
        <f t="shared" ref="C836:C899" si="101">B836-B835</f>
        <v>0</v>
      </c>
      <c r="D836" s="2">
        <f t="shared" si="94"/>
        <v>9.6925800000000013</v>
      </c>
      <c r="E836" s="2">
        <f t="shared" si="96"/>
        <v>9.7873900000000003</v>
      </c>
      <c r="F836" s="2">
        <f t="shared" si="97"/>
        <v>10.134695000000004</v>
      </c>
      <c r="G836" s="2">
        <f t="shared" si="99"/>
        <v>10.766423999999997</v>
      </c>
      <c r="H836" s="2">
        <f t="shared" si="95"/>
        <v>12.3688115</v>
      </c>
      <c r="I836" s="2">
        <f t="array" ref="I836">SUMPRODUCT(B820:B839, (ROW(B820:B839)-ROW(B820)+1)) / (20*21/2)</f>
        <v>9.9029109523809495</v>
      </c>
      <c r="J836" s="2">
        <f t="shared" si="98"/>
        <v>10.113760654823926</v>
      </c>
      <c r="K836" s="2">
        <f t="shared" si="100"/>
        <v>10.670342065570463</v>
      </c>
    </row>
    <row r="837" spans="1:11" ht="13.5" x14ac:dyDescent="0.25">
      <c r="A837" s="3">
        <f>TITRES_STAT!B840</f>
        <v>43524</v>
      </c>
      <c r="B837" s="5">
        <f>TITRES_STAT!D840</f>
        <v>9.8702000000000005</v>
      </c>
      <c r="C837" s="2">
        <f t="shared" si="101"/>
        <v>0</v>
      </c>
      <c r="D837" s="2">
        <f t="shared" si="94"/>
        <v>9.8063400000000005</v>
      </c>
      <c r="E837" s="2">
        <f t="shared" si="96"/>
        <v>9.7554499999999997</v>
      </c>
      <c r="F837" s="2">
        <f t="shared" si="97"/>
        <v>10.106250000000005</v>
      </c>
      <c r="G837" s="2">
        <f t="shared" si="99"/>
        <v>10.738279999999998</v>
      </c>
      <c r="H837" s="2">
        <f t="shared" si="95"/>
        <v>12.348252499999999</v>
      </c>
      <c r="I837" s="2">
        <f t="array" ref="I837">SUMPRODUCT(B821:B840, (ROW(B821:B840)-ROW(B821)+1)) / (20*21/2)</f>
        <v>9.8846123809523831</v>
      </c>
      <c r="J837" s="2">
        <f t="shared" si="98"/>
        <v>10.090564401983553</v>
      </c>
      <c r="K837" s="2">
        <f t="shared" si="100"/>
        <v>10.638963945352014</v>
      </c>
    </row>
    <row r="838" spans="1:11" ht="13.5" x14ac:dyDescent="0.25">
      <c r="A838" s="3">
        <f>TITRES_STAT!B841</f>
        <v>43525</v>
      </c>
      <c r="B838" s="5">
        <f>TITRES_STAT!D841</f>
        <v>9.8702000000000005</v>
      </c>
      <c r="C838" s="2">
        <f t="shared" si="101"/>
        <v>0</v>
      </c>
      <c r="D838" s="2">
        <f t="shared" ref="D838:D901" si="102">AVERAGE(B834:B838)</f>
        <v>9.866220000000002</v>
      </c>
      <c r="E838" s="2">
        <f t="shared" si="96"/>
        <v>9.7245099999999987</v>
      </c>
      <c r="F838" s="2">
        <f t="shared" si="97"/>
        <v>10.090780000000002</v>
      </c>
      <c r="G838" s="2">
        <f t="shared" si="99"/>
        <v>10.710135999999995</v>
      </c>
      <c r="H838" s="2">
        <f t="shared" si="95"/>
        <v>12.327693500000001</v>
      </c>
      <c r="I838" s="2">
        <f t="array" ref="I838">SUMPRODUCT(B822:B841, (ROW(B822:B841)-ROW(B822)+1)) / (20*21/2)</f>
        <v>9.8690228571428555</v>
      </c>
      <c r="J838" s="2">
        <f t="shared" si="98"/>
        <v>10.069577316080357</v>
      </c>
      <c r="K838" s="2">
        <f t="shared" si="100"/>
        <v>10.608816339651934</v>
      </c>
    </row>
    <row r="839" spans="1:11" ht="13.5" x14ac:dyDescent="0.25">
      <c r="A839" s="3">
        <f>TITRES_STAT!B842</f>
        <v>43528</v>
      </c>
      <c r="B839" s="5">
        <f>TITRES_STAT!D842</f>
        <v>9.8702000000000005</v>
      </c>
      <c r="C839" s="2">
        <f t="shared" si="101"/>
        <v>0</v>
      </c>
      <c r="D839" s="2">
        <f t="shared" si="102"/>
        <v>9.8702000000000005</v>
      </c>
      <c r="E839" s="2">
        <f t="shared" si="96"/>
        <v>9.7235099999999992</v>
      </c>
      <c r="F839" s="2">
        <f t="shared" si="97"/>
        <v>10.062335000000003</v>
      </c>
      <c r="G839" s="2">
        <f t="shared" si="99"/>
        <v>10.681991999999996</v>
      </c>
      <c r="H839" s="2">
        <f t="shared" si="95"/>
        <v>12.305388000000001</v>
      </c>
      <c r="I839" s="2">
        <f t="array" ref="I839">SUMPRODUCT(B823:B842, (ROW(B823:B842)-ROW(B823)+1)) / (20*21/2)</f>
        <v>9.8847042857142871</v>
      </c>
      <c r="J839" s="2">
        <f t="shared" si="98"/>
        <v>10.05058900026318</v>
      </c>
      <c r="K839" s="2">
        <f t="shared" si="100"/>
        <v>10.579850992998917</v>
      </c>
    </row>
    <row r="840" spans="1:11" ht="13.5" x14ac:dyDescent="0.25">
      <c r="A840" s="3">
        <f>TITRES_STAT!B843</f>
        <v>43529</v>
      </c>
      <c r="B840" s="5">
        <f>TITRES_STAT!D843</f>
        <v>9.8702000000000005</v>
      </c>
      <c r="C840" s="2">
        <f t="shared" si="101"/>
        <v>0</v>
      </c>
      <c r="D840" s="2">
        <f t="shared" si="102"/>
        <v>9.8702000000000005</v>
      </c>
      <c r="E840" s="2">
        <f t="shared" si="96"/>
        <v>9.7524499999999978</v>
      </c>
      <c r="F840" s="2">
        <f t="shared" si="97"/>
        <v>10.033890000000003</v>
      </c>
      <c r="G840" s="2">
        <f t="shared" si="99"/>
        <v>10.653847999999996</v>
      </c>
      <c r="H840" s="2">
        <f t="shared" si="95"/>
        <v>12.282932999999998</v>
      </c>
      <c r="I840" s="2">
        <f t="array" ref="I840">SUMPRODUCT(B824:B843, (ROW(B824:B843)-ROW(B824)+1)) / (20*21/2)</f>
        <v>9.9596976190476205</v>
      </c>
      <c r="J840" s="2">
        <f t="shared" si="98"/>
        <v>10.033409095476211</v>
      </c>
      <c r="K840" s="2">
        <f t="shared" si="100"/>
        <v>10.552021542293076</v>
      </c>
    </row>
    <row r="841" spans="1:11" ht="13.5" x14ac:dyDescent="0.25">
      <c r="A841" s="3">
        <f>TITRES_STAT!B844</f>
        <v>43530</v>
      </c>
      <c r="B841" s="5">
        <f>TITRES_STAT!D844</f>
        <v>9.8702000000000005</v>
      </c>
      <c r="C841" s="2">
        <f t="shared" si="101"/>
        <v>0</v>
      </c>
      <c r="D841" s="2">
        <f t="shared" si="102"/>
        <v>9.8702000000000005</v>
      </c>
      <c r="E841" s="2">
        <f t="shared" si="96"/>
        <v>9.7813899999999983</v>
      </c>
      <c r="F841" s="2">
        <f t="shared" si="97"/>
        <v>10.004945000000003</v>
      </c>
      <c r="G841" s="2">
        <f t="shared" si="99"/>
        <v>10.625703999999995</v>
      </c>
      <c r="H841" s="2">
        <f t="shared" si="95"/>
        <v>12.260477999999999</v>
      </c>
      <c r="I841" s="2">
        <f t="array" ref="I841">SUMPRODUCT(B825:B844, (ROW(B825:B844)-ROW(B825)+1)) / (20*21/2)</f>
        <v>9.9875038095238082</v>
      </c>
      <c r="J841" s="2">
        <f t="shared" si="98"/>
        <v>10.017865372097525</v>
      </c>
      <c r="K841" s="2">
        <f t="shared" si="100"/>
        <v>10.52528344259531</v>
      </c>
    </row>
    <row r="842" spans="1:11" ht="13.5" x14ac:dyDescent="0.25">
      <c r="A842" s="3">
        <f>TITRES_STAT!B845</f>
        <v>43531</v>
      </c>
      <c r="B842" s="5">
        <f>TITRES_STAT!D845</f>
        <v>10.169600000000001</v>
      </c>
      <c r="C842" s="2">
        <f t="shared" si="101"/>
        <v>0.29940000000000033</v>
      </c>
      <c r="D842" s="2">
        <f t="shared" si="102"/>
        <v>9.9300800000000002</v>
      </c>
      <c r="E842" s="2">
        <f t="shared" si="96"/>
        <v>9.8682099999999995</v>
      </c>
      <c r="F842" s="2">
        <f t="shared" si="97"/>
        <v>9.9909700000000043</v>
      </c>
      <c r="G842" s="2">
        <f t="shared" si="99"/>
        <v>10.603547999999996</v>
      </c>
      <c r="H842" s="2">
        <f t="shared" ref="H842:H905" si="103">AVERAGE(B643:B842)</f>
        <v>12.237424000000001</v>
      </c>
      <c r="I842" s="2">
        <f t="array" ref="I842">SUMPRODUCT(B826:B845, (ROW(B826:B845)-ROW(B826)+1)) / (20*21/2)</f>
        <v>10.017020476190474</v>
      </c>
      <c r="J842" s="2">
        <f t="shared" si="98"/>
        <v>10.032316289040617</v>
      </c>
      <c r="K842" s="2">
        <f t="shared" si="100"/>
        <v>10.511335072297456</v>
      </c>
    </row>
    <row r="843" spans="1:11" ht="13.5" x14ac:dyDescent="0.25">
      <c r="A843" s="3">
        <f>TITRES_STAT!B846</f>
        <v>43532</v>
      </c>
      <c r="B843" s="5">
        <f>TITRES_STAT!D846</f>
        <v>10.7784</v>
      </c>
      <c r="C843" s="2">
        <f t="shared" si="101"/>
        <v>0.60879999999999868</v>
      </c>
      <c r="D843" s="2">
        <f t="shared" si="102"/>
        <v>10.11172</v>
      </c>
      <c r="E843" s="2">
        <f t="shared" si="96"/>
        <v>9.9889700000000001</v>
      </c>
      <c r="F843" s="2">
        <f t="shared" si="97"/>
        <v>10.007435000000005</v>
      </c>
      <c r="G843" s="2">
        <f t="shared" si="99"/>
        <v>10.600154</v>
      </c>
      <c r="H843" s="2">
        <f t="shared" si="103"/>
        <v>12.217414000000002</v>
      </c>
      <c r="I843" s="2">
        <f t="array" ref="I843">SUMPRODUCT(B827:B846, (ROW(B827:B846)-ROW(B827)+1)) / (20*21/2)</f>
        <v>10.04824761904762</v>
      </c>
      <c r="J843" s="2">
        <f t="shared" si="98"/>
        <v>10.103371880560559</v>
      </c>
      <c r="K843" s="2">
        <f t="shared" si="100"/>
        <v>10.521808206717164</v>
      </c>
    </row>
    <row r="844" spans="1:11" ht="13.5" x14ac:dyDescent="0.25">
      <c r="A844" s="3">
        <f>TITRES_STAT!B847</f>
        <v>43535</v>
      </c>
      <c r="B844" s="5">
        <f>TITRES_STAT!D847</f>
        <v>10.2994</v>
      </c>
      <c r="C844" s="2">
        <f t="shared" si="101"/>
        <v>-0.4789999999999992</v>
      </c>
      <c r="D844" s="2">
        <f t="shared" si="102"/>
        <v>10.197559999999999</v>
      </c>
      <c r="E844" s="2">
        <f t="shared" ref="E844:E907" si="104">AVERAGE(B835:B844)</f>
        <v>10.03388</v>
      </c>
      <c r="F844" s="2">
        <f t="shared" si="97"/>
        <v>9.9894750000000023</v>
      </c>
      <c r="G844" s="2">
        <f t="shared" si="99"/>
        <v>10.581591999999999</v>
      </c>
      <c r="H844" s="2">
        <f t="shared" si="103"/>
        <v>12.195009000000001</v>
      </c>
      <c r="I844" s="2">
        <f t="array" ref="I844">SUMPRODUCT(B828:B847, (ROW(B828:B847)-ROW(B828)+1)) / (20*21/2)</f>
        <v>10.081185238095239</v>
      </c>
      <c r="J844" s="2">
        <f t="shared" si="98"/>
        <v>10.122041225269077</v>
      </c>
      <c r="K844" s="2">
        <f t="shared" si="100"/>
        <v>10.513086316257668</v>
      </c>
    </row>
    <row r="845" spans="1:11" ht="13.5" x14ac:dyDescent="0.25">
      <c r="A845" s="3">
        <f>TITRES_STAT!B848</f>
        <v>43536</v>
      </c>
      <c r="B845" s="5">
        <f>TITRES_STAT!D848</f>
        <v>10.2994</v>
      </c>
      <c r="C845" s="2">
        <f t="shared" si="101"/>
        <v>0</v>
      </c>
      <c r="D845" s="2">
        <f t="shared" si="102"/>
        <v>10.283399999999999</v>
      </c>
      <c r="E845" s="2">
        <f t="shared" si="104"/>
        <v>10.076800000000002</v>
      </c>
      <c r="F845" s="2">
        <f t="shared" si="97"/>
        <v>9.9715150000000001</v>
      </c>
      <c r="G845" s="2">
        <f t="shared" si="99"/>
        <v>10.563029999999999</v>
      </c>
      <c r="H845" s="2">
        <f t="shared" si="103"/>
        <v>12.172604</v>
      </c>
      <c r="I845" s="2">
        <f t="array" ref="I845">SUMPRODUCT(B829:B848, (ROW(B829:B848)-ROW(B829)+1)) / (20*21/2)</f>
        <v>10.06987619047619</v>
      </c>
      <c r="J845" s="2">
        <f t="shared" si="98"/>
        <v>10.138932537148213</v>
      </c>
      <c r="K845" s="2">
        <f t="shared" si="100"/>
        <v>10.504706460718152</v>
      </c>
    </row>
    <row r="846" spans="1:11" ht="13.5" x14ac:dyDescent="0.25">
      <c r="A846" s="3">
        <f>TITRES_STAT!B849</f>
        <v>43537</v>
      </c>
      <c r="B846" s="5">
        <f>TITRES_STAT!D849</f>
        <v>10.2994</v>
      </c>
      <c r="C846" s="2">
        <f t="shared" si="101"/>
        <v>0</v>
      </c>
      <c r="D846" s="2">
        <f t="shared" si="102"/>
        <v>10.36924</v>
      </c>
      <c r="E846" s="2">
        <f t="shared" si="104"/>
        <v>10.119720000000003</v>
      </c>
      <c r="F846" s="2">
        <f t="shared" si="97"/>
        <v>9.9535549999999997</v>
      </c>
      <c r="G846" s="2">
        <f t="shared" si="99"/>
        <v>10.544468</v>
      </c>
      <c r="H846" s="2">
        <f t="shared" si="103"/>
        <v>12.150198999999997</v>
      </c>
      <c r="I846" s="2">
        <f t="array" ref="I846">SUMPRODUCT(B830:B849, (ROW(B830:B849)-ROW(B830)+1)) / (20*21/2)</f>
        <v>10.023116190476191</v>
      </c>
      <c r="J846" s="2">
        <f t="shared" si="98"/>
        <v>10.154215152657907</v>
      </c>
      <c r="K846" s="2">
        <f t="shared" si="100"/>
        <v>10.496655226964499</v>
      </c>
    </row>
    <row r="847" spans="1:11" ht="13.5" x14ac:dyDescent="0.25">
      <c r="A847" s="3">
        <f>TITRES_STAT!B850</f>
        <v>43538</v>
      </c>
      <c r="B847" s="5">
        <f>TITRES_STAT!D850</f>
        <v>10.2994</v>
      </c>
      <c r="C847" s="2">
        <f t="shared" si="101"/>
        <v>0</v>
      </c>
      <c r="D847" s="2">
        <f t="shared" si="102"/>
        <v>10.395199999999999</v>
      </c>
      <c r="E847" s="2">
        <f t="shared" si="104"/>
        <v>10.162640000000001</v>
      </c>
      <c r="F847" s="2">
        <f t="shared" si="97"/>
        <v>9.9590449999999979</v>
      </c>
      <c r="G847" s="2">
        <f t="shared" si="99"/>
        <v>10.519319999999999</v>
      </c>
      <c r="H847" s="2">
        <f t="shared" si="103"/>
        <v>12.129989499999999</v>
      </c>
      <c r="I847" s="2">
        <f t="array" ref="I847">SUMPRODUCT(B831:B850, (ROW(B831:B850)-ROW(B831)+1)) / (20*21/2)</f>
        <v>9.9783995238095251</v>
      </c>
      <c r="J847" s="2">
        <f t="shared" si="98"/>
        <v>10.1680422809762</v>
      </c>
      <c r="K847" s="2">
        <f t="shared" si="100"/>
        <v>10.488919727867852</v>
      </c>
    </row>
    <row r="848" spans="1:11" ht="13.5" x14ac:dyDescent="0.25">
      <c r="A848" s="3">
        <f>TITRES_STAT!B851</f>
        <v>43539</v>
      </c>
      <c r="B848" s="5">
        <f>TITRES_STAT!D851</f>
        <v>9.8402999999999992</v>
      </c>
      <c r="C848" s="2">
        <f t="shared" si="101"/>
        <v>-0.45910000000000117</v>
      </c>
      <c r="D848" s="2">
        <f t="shared" si="102"/>
        <v>10.20758</v>
      </c>
      <c r="E848" s="2">
        <f t="shared" si="104"/>
        <v>10.159650000000001</v>
      </c>
      <c r="F848" s="2">
        <f t="shared" si="97"/>
        <v>9.9420799999999954</v>
      </c>
      <c r="G848" s="2">
        <f t="shared" si="99"/>
        <v>10.485187999999999</v>
      </c>
      <c r="H848" s="2">
        <f t="shared" si="103"/>
        <v>12.107484499999998</v>
      </c>
      <c r="I848" s="2">
        <f t="array" ref="I848">SUMPRODUCT(B832:B851, (ROW(B832:B851)-ROW(B832)+1)) / (20*21/2)</f>
        <v>9.9561576190476213</v>
      </c>
      <c r="J848" s="2">
        <f t="shared" si="98"/>
        <v>10.136828730407037</v>
      </c>
      <c r="K848" s="2">
        <f t="shared" si="100"/>
        <v>10.463483660108329</v>
      </c>
    </row>
    <row r="849" spans="1:11" ht="13.5" x14ac:dyDescent="0.25">
      <c r="A849" s="3">
        <f>TITRES_STAT!B852</f>
        <v>43542</v>
      </c>
      <c r="B849" s="5">
        <f>TITRES_STAT!D852</f>
        <v>9.4511000000000003</v>
      </c>
      <c r="C849" s="2">
        <f t="shared" si="101"/>
        <v>-0.38919999999999888</v>
      </c>
      <c r="D849" s="2">
        <f t="shared" si="102"/>
        <v>10.03792</v>
      </c>
      <c r="E849" s="2">
        <f t="shared" si="104"/>
        <v>10.117740000000001</v>
      </c>
      <c r="F849" s="2">
        <f t="shared" si="97"/>
        <v>9.9206249999999976</v>
      </c>
      <c r="G849" s="2">
        <f t="shared" si="99"/>
        <v>10.443671999999999</v>
      </c>
      <c r="H849" s="2">
        <f t="shared" si="103"/>
        <v>12.083033499999997</v>
      </c>
      <c r="I849" s="2">
        <f t="array" ref="I849">SUMPRODUCT(B833:B852, (ROW(B833:B852)-ROW(B833)+1)) / (20*21/2)</f>
        <v>9.9334404761904764</v>
      </c>
      <c r="J849" s="2">
        <f t="shared" si="98"/>
        <v>10.071521232273033</v>
      </c>
      <c r="K849" s="2">
        <f t="shared" si="100"/>
        <v>10.423782340104083</v>
      </c>
    </row>
    <row r="850" spans="1:11" ht="13.5" x14ac:dyDescent="0.25">
      <c r="A850" s="3">
        <f>TITRES_STAT!B853</f>
        <v>43543</v>
      </c>
      <c r="B850" s="5">
        <f>TITRES_STAT!D853</f>
        <v>9.4511000000000003</v>
      </c>
      <c r="C850" s="2">
        <f t="shared" si="101"/>
        <v>0</v>
      </c>
      <c r="D850" s="2">
        <f t="shared" si="102"/>
        <v>9.8682600000000011</v>
      </c>
      <c r="E850" s="2">
        <f t="shared" si="104"/>
        <v>10.07583</v>
      </c>
      <c r="F850" s="2">
        <f t="shared" si="97"/>
        <v>9.914139999999998</v>
      </c>
      <c r="G850" s="2">
        <f t="shared" si="99"/>
        <v>10.402156</v>
      </c>
      <c r="H850" s="2">
        <f t="shared" si="103"/>
        <v>12.061676499999994</v>
      </c>
      <c r="I850" s="2">
        <f t="array" ref="I850">SUMPRODUCT(B834:B853, (ROW(B834:B853)-ROW(B834)+1)) / (20*21/2)</f>
        <v>9.9089176190476191</v>
      </c>
      <c r="J850" s="2">
        <f t="shared" si="98"/>
        <v>10.012433495866079</v>
      </c>
      <c r="K850" s="2">
        <f t="shared" si="100"/>
        <v>10.385637934609806</v>
      </c>
    </row>
    <row r="851" spans="1:11" ht="13.5" x14ac:dyDescent="0.25">
      <c r="A851" s="3">
        <f>TITRES_STAT!B854</f>
        <v>43545</v>
      </c>
      <c r="B851" s="5">
        <f>TITRES_STAT!D854</f>
        <v>9.6806000000000001</v>
      </c>
      <c r="C851" s="2">
        <f t="shared" si="101"/>
        <v>0.22949999999999982</v>
      </c>
      <c r="D851" s="2">
        <f t="shared" si="102"/>
        <v>9.7444999999999986</v>
      </c>
      <c r="E851" s="2">
        <f t="shared" si="104"/>
        <v>10.056869999999998</v>
      </c>
      <c r="F851" s="2">
        <f t="shared" si="97"/>
        <v>9.9191299999999973</v>
      </c>
      <c r="G851" s="2">
        <f t="shared" si="99"/>
        <v>10.366428000000001</v>
      </c>
      <c r="H851" s="2">
        <f t="shared" si="103"/>
        <v>12.038622499999997</v>
      </c>
      <c r="I851" s="2">
        <f t="array" ref="I851">SUMPRODUCT(B835:B854, (ROW(B835:B854)-ROW(B835)+1)) / (20*21/2)</f>
        <v>9.8620147619047636</v>
      </c>
      <c r="J851" s="2">
        <f t="shared" si="98"/>
        <v>9.980830305783595</v>
      </c>
      <c r="K851" s="2">
        <f t="shared" si="100"/>
        <v>10.357989388154518</v>
      </c>
    </row>
    <row r="852" spans="1:11" ht="13.5" x14ac:dyDescent="0.25">
      <c r="A852" s="3">
        <f>TITRES_STAT!B855</f>
        <v>43546</v>
      </c>
      <c r="B852" s="5">
        <f>TITRES_STAT!D855</f>
        <v>9.6806000000000001</v>
      </c>
      <c r="C852" s="2">
        <f t="shared" si="101"/>
        <v>0</v>
      </c>
      <c r="D852" s="2">
        <f t="shared" si="102"/>
        <v>9.6207399999999996</v>
      </c>
      <c r="E852" s="2">
        <f t="shared" si="104"/>
        <v>10.007969999999998</v>
      </c>
      <c r="F852" s="2">
        <f t="shared" ref="F852:F915" si="105">AVERAGE(B833:B852)</f>
        <v>9.938089999999999</v>
      </c>
      <c r="G852" s="2">
        <f t="shared" si="99"/>
        <v>10.330700000000002</v>
      </c>
      <c r="H852" s="2">
        <f t="shared" si="103"/>
        <v>12.016766499999996</v>
      </c>
      <c r="I852" s="2">
        <f t="array" ref="I852">SUMPRODUCT(B836:B855, (ROW(B836:B855)-ROW(B836)+1)) / (20*21/2)</f>
        <v>9.8436223809523806</v>
      </c>
      <c r="J852" s="2">
        <f t="shared" si="98"/>
        <v>9.952236943328014</v>
      </c>
      <c r="K852" s="2">
        <f t="shared" si="100"/>
        <v>10.331425098422969</v>
      </c>
    </row>
    <row r="853" spans="1:11" ht="13.5" x14ac:dyDescent="0.25">
      <c r="A853" s="3">
        <f>TITRES_STAT!B856</f>
        <v>43549</v>
      </c>
      <c r="B853" s="5">
        <f>TITRES_STAT!D856</f>
        <v>9.6806000000000001</v>
      </c>
      <c r="C853" s="2">
        <f t="shared" si="101"/>
        <v>0</v>
      </c>
      <c r="D853" s="2">
        <f t="shared" si="102"/>
        <v>9.5887999999999991</v>
      </c>
      <c r="E853" s="2">
        <f t="shared" si="104"/>
        <v>9.8981899999999996</v>
      </c>
      <c r="F853" s="2">
        <f t="shared" si="105"/>
        <v>9.943579999999999</v>
      </c>
      <c r="G853" s="2">
        <f t="shared" si="99"/>
        <v>10.294972000000003</v>
      </c>
      <c r="H853" s="2">
        <f t="shared" si="103"/>
        <v>11.997005999999999</v>
      </c>
      <c r="I853" s="2">
        <f t="array" ref="I853">SUMPRODUCT(B837:B856, (ROW(B837:B856)-ROW(B837)+1)) / (20*21/2)</f>
        <v>9.8258952380952387</v>
      </c>
      <c r="J853" s="2">
        <f t="shared" ref="J853:J916" si="106">$J$4*B853+J852*(1-$J$4)</f>
        <v>9.9263667582491557</v>
      </c>
      <c r="K853" s="2">
        <f t="shared" si="100"/>
        <v>10.305902545543637</v>
      </c>
    </row>
    <row r="854" spans="1:11" ht="13.5" x14ac:dyDescent="0.25">
      <c r="A854" s="3">
        <f>TITRES_STAT!B857</f>
        <v>43550</v>
      </c>
      <c r="B854" s="5">
        <f>TITRES_STAT!D857</f>
        <v>9.4511000000000003</v>
      </c>
      <c r="C854" s="2">
        <f t="shared" si="101"/>
        <v>-0.22949999999999982</v>
      </c>
      <c r="D854" s="2">
        <f t="shared" si="102"/>
        <v>9.5888000000000009</v>
      </c>
      <c r="E854" s="2">
        <f t="shared" si="104"/>
        <v>9.8133599999999994</v>
      </c>
      <c r="F854" s="2">
        <f t="shared" si="105"/>
        <v>9.9236200000000014</v>
      </c>
      <c r="G854" s="2">
        <f t="shared" si="99"/>
        <v>10.254654000000002</v>
      </c>
      <c r="H854" s="2">
        <f t="shared" si="103"/>
        <v>11.977395499999998</v>
      </c>
      <c r="I854" s="2">
        <f t="array" ref="I854">SUMPRODUCT(B838:B857, (ROW(B838:B857)-ROW(B838)+1)) / (20*21/2)</f>
        <v>9.8088333333333342</v>
      </c>
      <c r="J854" s="2">
        <f t="shared" si="106"/>
        <v>9.881103257463522</v>
      </c>
      <c r="K854" s="2">
        <f t="shared" si="100"/>
        <v>10.272380877090946</v>
      </c>
    </row>
    <row r="855" spans="1:11" ht="13.5" x14ac:dyDescent="0.25">
      <c r="A855" s="3">
        <f>TITRES_STAT!B858</f>
        <v>43551</v>
      </c>
      <c r="B855" s="5">
        <f>TITRES_STAT!D858</f>
        <v>9.7304999999999993</v>
      </c>
      <c r="C855" s="2">
        <f t="shared" si="101"/>
        <v>0.27939999999999898</v>
      </c>
      <c r="D855" s="2">
        <f t="shared" si="102"/>
        <v>9.644680000000001</v>
      </c>
      <c r="E855" s="2">
        <f t="shared" si="104"/>
        <v>9.7564699999999984</v>
      </c>
      <c r="F855" s="2">
        <f t="shared" si="105"/>
        <v>9.9166350000000012</v>
      </c>
      <c r="G855" s="2">
        <f t="shared" si="99"/>
        <v>10.221720000000003</v>
      </c>
      <c r="H855" s="2">
        <f t="shared" si="103"/>
        <v>11.959182000000004</v>
      </c>
      <c r="I855" s="2">
        <f t="array" ref="I855">SUMPRODUCT(B839:B858, (ROW(B839:B858)-ROW(B839)+1)) / (20*21/2)</f>
        <v>9.7924366666666671</v>
      </c>
      <c r="J855" s="2">
        <f t="shared" si="106"/>
        <v>9.8667600900860428</v>
      </c>
      <c r="K855" s="2">
        <f t="shared" si="100"/>
        <v>10.25113064661679</v>
      </c>
    </row>
    <row r="856" spans="1:11" ht="13.5" x14ac:dyDescent="0.25">
      <c r="A856" s="3">
        <f>TITRES_STAT!B859</f>
        <v>43552</v>
      </c>
      <c r="B856" s="5">
        <f>TITRES_STAT!D859</f>
        <v>9.7304999999999993</v>
      </c>
      <c r="C856" s="2">
        <f t="shared" si="101"/>
        <v>0</v>
      </c>
      <c r="D856" s="2">
        <f t="shared" si="102"/>
        <v>9.6546599999999998</v>
      </c>
      <c r="E856" s="2">
        <f t="shared" si="104"/>
        <v>9.699580000000001</v>
      </c>
      <c r="F856" s="2">
        <f t="shared" si="105"/>
        <v>9.9096500000000027</v>
      </c>
      <c r="G856" s="2">
        <f t="shared" si="99"/>
        <v>10.188786000000002</v>
      </c>
      <c r="H856" s="2">
        <f t="shared" si="103"/>
        <v>11.940968500000004</v>
      </c>
      <c r="I856" s="2">
        <f t="array" ref="I856">SUMPRODUCT(B840:B859, (ROW(B840:B859)-ROW(B840)+1)) / (20*21/2)</f>
        <v>9.7719528571428569</v>
      </c>
      <c r="J856" s="2">
        <f t="shared" si="106"/>
        <v>9.8537829386492781</v>
      </c>
      <c r="K856" s="2">
        <f t="shared" si="100"/>
        <v>10.23071375851417</v>
      </c>
    </row>
    <row r="857" spans="1:11" ht="13.5" x14ac:dyDescent="0.25">
      <c r="A857" s="3">
        <f>TITRES_STAT!B860</f>
        <v>43553</v>
      </c>
      <c r="B857" s="5">
        <f>TITRES_STAT!D860</f>
        <v>9.7304999999999993</v>
      </c>
      <c r="C857" s="2">
        <f t="shared" si="101"/>
        <v>0</v>
      </c>
      <c r="D857" s="2">
        <f t="shared" si="102"/>
        <v>9.6646400000000003</v>
      </c>
      <c r="E857" s="2">
        <f t="shared" si="104"/>
        <v>9.6426900000000018</v>
      </c>
      <c r="F857" s="2">
        <f t="shared" si="105"/>
        <v>9.9026650000000025</v>
      </c>
      <c r="G857" s="2">
        <f t="shared" si="99"/>
        <v>10.163636000000002</v>
      </c>
      <c r="H857" s="2">
        <f t="shared" si="103"/>
        <v>11.924751000000006</v>
      </c>
      <c r="I857" s="2">
        <f t="array" ref="I857">SUMPRODUCT(B841:B860, (ROW(B841:B860)-ROW(B841)+1)) / (20*21/2)</f>
        <v>9.7181528571428561</v>
      </c>
      <c r="J857" s="2">
        <f t="shared" si="106"/>
        <v>9.8420417063969658</v>
      </c>
      <c r="K857" s="2">
        <f t="shared" si="100"/>
        <v>10.211097532690085</v>
      </c>
    </row>
    <row r="858" spans="1:11" ht="13.5" x14ac:dyDescent="0.25">
      <c r="A858" s="3">
        <f>TITRES_STAT!B861</f>
        <v>43556</v>
      </c>
      <c r="B858" s="5">
        <f>TITRES_STAT!D861</f>
        <v>9.7304999999999993</v>
      </c>
      <c r="C858" s="2">
        <f t="shared" si="101"/>
        <v>0</v>
      </c>
      <c r="D858" s="2">
        <f t="shared" si="102"/>
        <v>9.6746200000000009</v>
      </c>
      <c r="E858" s="2">
        <f t="shared" si="104"/>
        <v>9.6317100000000018</v>
      </c>
      <c r="F858" s="2">
        <f t="shared" si="105"/>
        <v>9.8956800000000023</v>
      </c>
      <c r="G858" s="2">
        <f t="shared" si="99"/>
        <v>10.138686000000002</v>
      </c>
      <c r="H858" s="2">
        <f t="shared" si="103"/>
        <v>11.909032500000006</v>
      </c>
      <c r="I858" s="2">
        <f t="array" ref="I858">SUMPRODUCT(B842:B861, (ROW(B842:B861)-ROW(B842)+1)) / (20*21/2)</f>
        <v>9.6555666666666653</v>
      </c>
      <c r="J858" s="2">
        <f t="shared" si="106"/>
        <v>9.8314186867401112</v>
      </c>
      <c r="K858" s="2">
        <f t="shared" si="100"/>
        <v>10.192250570623807</v>
      </c>
    </row>
    <row r="859" spans="1:11" ht="13.5" x14ac:dyDescent="0.25">
      <c r="A859" s="3">
        <f>TITRES_STAT!B862</f>
        <v>43557</v>
      </c>
      <c r="B859" s="5">
        <f>TITRES_STAT!D862</f>
        <v>9.6806000000000001</v>
      </c>
      <c r="C859" s="2">
        <f t="shared" si="101"/>
        <v>-4.9899999999999167E-2</v>
      </c>
      <c r="D859" s="2">
        <f t="shared" si="102"/>
        <v>9.7205199999999987</v>
      </c>
      <c r="E859" s="2">
        <f t="shared" si="104"/>
        <v>9.6546600000000016</v>
      </c>
      <c r="F859" s="2">
        <f t="shared" si="105"/>
        <v>9.8862000000000005</v>
      </c>
      <c r="G859" s="2">
        <f t="shared" si="99"/>
        <v>10.112938000000003</v>
      </c>
      <c r="H859" s="2">
        <f t="shared" si="103"/>
        <v>11.893114500000006</v>
      </c>
      <c r="I859" s="2">
        <f t="array" ref="I859">SUMPRODUCT(B843:B862, (ROW(B843:B862)-ROW(B843)+1)) / (20*21/2)</f>
        <v>9.5942595238095265</v>
      </c>
      <c r="J859" s="2">
        <f t="shared" si="106"/>
        <v>9.8170550022886722</v>
      </c>
      <c r="K859" s="2">
        <f t="shared" si="100"/>
        <v>10.172185842364049</v>
      </c>
    </row>
    <row r="860" spans="1:11" ht="13.5" x14ac:dyDescent="0.25">
      <c r="A860" s="3">
        <f>TITRES_STAT!B863</f>
        <v>43558</v>
      </c>
      <c r="B860" s="5">
        <f>TITRES_STAT!D863</f>
        <v>9.3213000000000008</v>
      </c>
      <c r="C860" s="2">
        <f t="shared" si="101"/>
        <v>-0.35929999999999929</v>
      </c>
      <c r="D860" s="2">
        <f t="shared" si="102"/>
        <v>9.638679999999999</v>
      </c>
      <c r="E860" s="2">
        <f t="shared" si="104"/>
        <v>9.6416800000000027</v>
      </c>
      <c r="F860" s="2">
        <f t="shared" si="105"/>
        <v>9.8587550000000004</v>
      </c>
      <c r="G860" s="2">
        <f t="shared" si="99"/>
        <v>10.080004000000004</v>
      </c>
      <c r="H860" s="2">
        <f t="shared" si="103"/>
        <v>11.877296000000007</v>
      </c>
      <c r="I860" s="2">
        <f t="array" ref="I860">SUMPRODUCT(B844:B863, (ROW(B844:B863)-ROW(B844)+1)) / (20*21/2)</f>
        <v>9.5614190476190473</v>
      </c>
      <c r="J860" s="2">
        <f t="shared" si="106"/>
        <v>9.7698402401659425</v>
      </c>
      <c r="K860" s="2">
        <f t="shared" si="100"/>
        <v>10.138817770114478</v>
      </c>
    </row>
    <row r="861" spans="1:11" ht="13.5" x14ac:dyDescent="0.25">
      <c r="A861" s="3">
        <f>TITRES_STAT!B864</f>
        <v>43559</v>
      </c>
      <c r="B861" s="5">
        <f>TITRES_STAT!D864</f>
        <v>9.2015999999999991</v>
      </c>
      <c r="C861" s="2">
        <f t="shared" si="101"/>
        <v>-0.11970000000000169</v>
      </c>
      <c r="D861" s="2">
        <f t="shared" si="102"/>
        <v>9.5328999999999997</v>
      </c>
      <c r="E861" s="2">
        <f t="shared" si="104"/>
        <v>9.5937799999999989</v>
      </c>
      <c r="F861" s="2">
        <f t="shared" si="105"/>
        <v>9.8253250000000012</v>
      </c>
      <c r="G861" s="2">
        <f t="shared" si="99"/>
        <v>10.044676000000003</v>
      </c>
      <c r="H861" s="2">
        <f t="shared" si="103"/>
        <v>11.863424000000004</v>
      </c>
      <c r="I861" s="2">
        <f t="array" ref="I861">SUMPRODUCT(B845:B864, (ROW(B845:B864)-ROW(B845)+1)) / (20*21/2)</f>
        <v>9.5197847619047629</v>
      </c>
      <c r="J861" s="2">
        <f t="shared" si="106"/>
        <v>9.7157221220549008</v>
      </c>
      <c r="K861" s="2">
        <f t="shared" si="100"/>
        <v>10.102064132070772</v>
      </c>
    </row>
    <row r="862" spans="1:11" ht="13.5" x14ac:dyDescent="0.25">
      <c r="A862" s="3">
        <f>TITRES_STAT!B865</f>
        <v>43560</v>
      </c>
      <c r="B862" s="5">
        <f>TITRES_STAT!D865</f>
        <v>9.1815999999999995</v>
      </c>
      <c r="C862" s="2">
        <f t="shared" si="101"/>
        <v>-1.9999999999999574E-2</v>
      </c>
      <c r="D862" s="2">
        <f t="shared" si="102"/>
        <v>9.4231200000000008</v>
      </c>
      <c r="E862" s="2">
        <f t="shared" si="104"/>
        <v>9.5438799999999997</v>
      </c>
      <c r="F862" s="2">
        <f t="shared" si="105"/>
        <v>9.7759250000000009</v>
      </c>
      <c r="G862" s="2">
        <f t="shared" si="99"/>
        <v>10.013140000000003</v>
      </c>
      <c r="H862" s="2">
        <f t="shared" si="103"/>
        <v>11.849452000000003</v>
      </c>
      <c r="I862" s="2">
        <f t="array" ref="I862">SUMPRODUCT(B846:B865, (ROW(B846:B865)-ROW(B846)+1)) / (20*21/2)</f>
        <v>9.4830457142857121</v>
      </c>
      <c r="J862" s="2">
        <f t="shared" si="106"/>
        <v>9.6648533485258614</v>
      </c>
      <c r="K862" s="2">
        <f t="shared" si="100"/>
        <v>10.065967499440546</v>
      </c>
    </row>
    <row r="863" spans="1:11" ht="13.5" x14ac:dyDescent="0.25">
      <c r="A863" s="3">
        <f>TITRES_STAT!B866</f>
        <v>43563</v>
      </c>
      <c r="B863" s="5">
        <f>TITRES_STAT!D866</f>
        <v>9.4311000000000007</v>
      </c>
      <c r="C863" s="2">
        <f t="shared" si="101"/>
        <v>0.24950000000000117</v>
      </c>
      <c r="D863" s="2">
        <f t="shared" si="102"/>
        <v>9.3632399999999993</v>
      </c>
      <c r="E863" s="2">
        <f t="shared" si="104"/>
        <v>9.518930000000001</v>
      </c>
      <c r="F863" s="2">
        <f t="shared" si="105"/>
        <v>9.7085600000000021</v>
      </c>
      <c r="G863" s="2">
        <f t="shared" si="99"/>
        <v>9.9865940000000037</v>
      </c>
      <c r="H863" s="2">
        <f t="shared" si="103"/>
        <v>11.834931000000001</v>
      </c>
      <c r="I863" s="2">
        <f t="array" ref="I863">SUMPRODUCT(B847:B866, (ROW(B847:B866)-ROW(B847)+1)) / (20*21/2)</f>
        <v>9.4331447619047619</v>
      </c>
      <c r="J863" s="2">
        <f t="shared" si="106"/>
        <v>9.6425911248567306</v>
      </c>
      <c r="K863" s="2">
        <f t="shared" si="100"/>
        <v>10.041070734756603</v>
      </c>
    </row>
    <row r="864" spans="1:11" ht="13.5" x14ac:dyDescent="0.25">
      <c r="A864" s="3">
        <f>TITRES_STAT!B867</f>
        <v>43565</v>
      </c>
      <c r="B864" s="5">
        <f>TITRES_STAT!D867</f>
        <v>9.2713999999999999</v>
      </c>
      <c r="C864" s="2">
        <f t="shared" si="101"/>
        <v>-0.15970000000000084</v>
      </c>
      <c r="D864" s="2">
        <f t="shared" si="102"/>
        <v>9.2813999999999997</v>
      </c>
      <c r="E864" s="2">
        <f t="shared" si="104"/>
        <v>9.5009599999999992</v>
      </c>
      <c r="F864" s="2">
        <f t="shared" si="105"/>
        <v>9.6571600000000011</v>
      </c>
      <c r="G864" s="2">
        <f t="shared" si="99"/>
        <v>9.9570520000000027</v>
      </c>
      <c r="H864" s="2">
        <f t="shared" si="103"/>
        <v>11.818613500000001</v>
      </c>
      <c r="I864" s="2">
        <f t="array" ref="I864">SUMPRODUCT(B848:B867, (ROW(B848:B867)-ROW(B848)+1)) / (20*21/2)</f>
        <v>9.3909466666666663</v>
      </c>
      <c r="J864" s="2">
        <f t="shared" si="106"/>
        <v>9.6072395891560909</v>
      </c>
      <c r="K864" s="2">
        <f t="shared" si="100"/>
        <v>10.010887568687716</v>
      </c>
    </row>
    <row r="865" spans="1:11" ht="13.5" x14ac:dyDescent="0.25">
      <c r="A865" s="3">
        <f>TITRES_STAT!B868</f>
        <v>43566</v>
      </c>
      <c r="B865" s="5">
        <f>TITRES_STAT!D868</f>
        <v>9.2713999999999999</v>
      </c>
      <c r="C865" s="2">
        <f t="shared" si="101"/>
        <v>0</v>
      </c>
      <c r="D865" s="2">
        <f t="shared" si="102"/>
        <v>9.2714200000000009</v>
      </c>
      <c r="E865" s="2">
        <f t="shared" si="104"/>
        <v>9.45505</v>
      </c>
      <c r="F865" s="2">
        <f t="shared" si="105"/>
        <v>9.6057600000000001</v>
      </c>
      <c r="G865" s="2">
        <f t="shared" si="99"/>
        <v>9.9275100000000052</v>
      </c>
      <c r="H865" s="2">
        <f t="shared" si="103"/>
        <v>11.800749000000003</v>
      </c>
      <c r="I865" s="2">
        <f t="array" ref="I865">SUMPRODUCT(B849:B868, (ROW(B849:B868)-ROW(B849)+1)) / (20*21/2)</f>
        <v>9.4067276190476168</v>
      </c>
      <c r="J865" s="2">
        <f t="shared" si="106"/>
        <v>9.5752548663793213</v>
      </c>
      <c r="K865" s="2">
        <f t="shared" si="100"/>
        <v>9.981888056190158</v>
      </c>
    </row>
    <row r="866" spans="1:11" ht="13.5" x14ac:dyDescent="0.25">
      <c r="A866" s="3">
        <f>TITRES_STAT!B869</f>
        <v>43567</v>
      </c>
      <c r="B866" s="5">
        <f>TITRES_STAT!D869</f>
        <v>9.0817999999999994</v>
      </c>
      <c r="C866" s="2">
        <f t="shared" si="101"/>
        <v>-0.18960000000000043</v>
      </c>
      <c r="D866" s="2">
        <f t="shared" si="102"/>
        <v>9.2474600000000002</v>
      </c>
      <c r="E866" s="2">
        <f t="shared" si="104"/>
        <v>9.3901799999999991</v>
      </c>
      <c r="F866" s="2">
        <f t="shared" si="105"/>
        <v>9.5448800000000009</v>
      </c>
      <c r="G866" s="2">
        <f t="shared" si="99"/>
        <v>9.895774000000003</v>
      </c>
      <c r="H866" s="2">
        <f t="shared" si="103"/>
        <v>11.780040500000002</v>
      </c>
      <c r="I866" s="2">
        <f t="array" ref="I866">SUMPRODUCT(B850:B869, (ROW(B850:B869)-ROW(B850)+1)) / (20*21/2)</f>
        <v>9.4785352380952368</v>
      </c>
      <c r="J866" s="2">
        <f t="shared" si="106"/>
        <v>9.5282591648193851</v>
      </c>
      <c r="K866" s="2">
        <f t="shared" si="100"/>
        <v>9.946590485359172</v>
      </c>
    </row>
    <row r="867" spans="1:11" ht="13.5" x14ac:dyDescent="0.25">
      <c r="A867" s="3">
        <f>TITRES_STAT!B870</f>
        <v>43570</v>
      </c>
      <c r="B867" s="5">
        <f>TITRES_STAT!D870</f>
        <v>9.1018000000000008</v>
      </c>
      <c r="C867" s="2">
        <f t="shared" si="101"/>
        <v>2.000000000000135E-2</v>
      </c>
      <c r="D867" s="2">
        <f t="shared" si="102"/>
        <v>9.2315000000000005</v>
      </c>
      <c r="E867" s="2">
        <f t="shared" si="104"/>
        <v>9.3273100000000007</v>
      </c>
      <c r="F867" s="2">
        <f t="shared" si="105"/>
        <v>9.4850000000000012</v>
      </c>
      <c r="G867" s="2">
        <f t="shared" si="99"/>
        <v>9.8690280000000037</v>
      </c>
      <c r="H867" s="2">
        <f t="shared" si="103"/>
        <v>11.759432000000004</v>
      </c>
      <c r="I867" s="2">
        <f t="array" ref="I867">SUMPRODUCT(B851:B870, (ROW(B851:B870)-ROW(B851)+1)) / (20*21/2)</f>
        <v>9.565645714285715</v>
      </c>
      <c r="J867" s="2">
        <f t="shared" si="106"/>
        <v>9.4876440062651586</v>
      </c>
      <c r="K867" s="2">
        <f t="shared" si="100"/>
        <v>9.913461446717637</v>
      </c>
    </row>
    <row r="868" spans="1:11" ht="13.5" x14ac:dyDescent="0.25">
      <c r="A868" s="3">
        <f>TITRES_STAT!B871</f>
        <v>43571</v>
      </c>
      <c r="B868" s="5">
        <f>TITRES_STAT!D871</f>
        <v>9.6507000000000005</v>
      </c>
      <c r="C868" s="2">
        <f t="shared" si="101"/>
        <v>0.54889999999999972</v>
      </c>
      <c r="D868" s="2">
        <f t="shared" si="102"/>
        <v>9.2754200000000004</v>
      </c>
      <c r="E868" s="2">
        <f t="shared" si="104"/>
        <v>9.319329999999999</v>
      </c>
      <c r="F868" s="2">
        <f t="shared" si="105"/>
        <v>9.4755199999999995</v>
      </c>
      <c r="G868" s="2">
        <f t="shared" si="99"/>
        <v>9.858450000000003</v>
      </c>
      <c r="H868" s="2">
        <f t="shared" si="103"/>
        <v>11.742815500000006</v>
      </c>
      <c r="I868" s="2">
        <f t="array" ref="I868">SUMPRODUCT(B852:B871, (ROW(B852:B871)-ROW(B852)+1)) / (20*21/2)</f>
        <v>9.6480990476190485</v>
      </c>
      <c r="J868" s="2">
        <f t="shared" si="106"/>
        <v>9.5031731485256206</v>
      </c>
      <c r="K868" s="2">
        <f t="shared" si="100"/>
        <v>9.9031570762581218</v>
      </c>
    </row>
    <row r="869" spans="1:11" ht="13.5" x14ac:dyDescent="0.25">
      <c r="A869" s="3">
        <f>TITRES_STAT!B872</f>
        <v>43572</v>
      </c>
      <c r="B869" s="5">
        <f>TITRES_STAT!D872</f>
        <v>10.2295</v>
      </c>
      <c r="C869" s="2">
        <f t="shared" si="101"/>
        <v>0.57879999999999932</v>
      </c>
      <c r="D869" s="2">
        <f t="shared" si="102"/>
        <v>9.4670400000000008</v>
      </c>
      <c r="E869" s="2">
        <f t="shared" si="104"/>
        <v>9.3742199999999993</v>
      </c>
      <c r="F869" s="2">
        <f t="shared" si="105"/>
        <v>9.5144400000000005</v>
      </c>
      <c r="G869" s="2">
        <f t="shared" si="99"/>
        <v>9.8542580000000033</v>
      </c>
      <c r="H869" s="2">
        <f t="shared" si="103"/>
        <v>11.727097000000008</v>
      </c>
      <c r="I869" s="2">
        <f t="array" ref="I869">SUMPRODUCT(B853:B872, (ROW(B853:B872)-ROW(B853)+1)) / (20*21/2)</f>
        <v>9.7269880952380952</v>
      </c>
      <c r="J869" s="2">
        <f t="shared" si="106"/>
        <v>9.5723471343803226</v>
      </c>
      <c r="K869" s="2">
        <f t="shared" si="100"/>
        <v>9.9159548379734908</v>
      </c>
    </row>
    <row r="870" spans="1:11" ht="13.5" x14ac:dyDescent="0.25">
      <c r="A870" s="3">
        <f>TITRES_STAT!B873</f>
        <v>43573</v>
      </c>
      <c r="B870" s="5">
        <f>TITRES_STAT!D873</f>
        <v>10.4291</v>
      </c>
      <c r="C870" s="2">
        <f t="shared" si="101"/>
        <v>0.19960000000000022</v>
      </c>
      <c r="D870" s="2">
        <f t="shared" si="102"/>
        <v>9.6985799999999998</v>
      </c>
      <c r="E870" s="2">
        <f t="shared" si="104"/>
        <v>9.4850000000000012</v>
      </c>
      <c r="F870" s="2">
        <f t="shared" si="105"/>
        <v>9.5633400000000002</v>
      </c>
      <c r="G870" s="2">
        <f t="shared" si="99"/>
        <v>9.854058000000002</v>
      </c>
      <c r="H870" s="2">
        <f t="shared" si="103"/>
        <v>11.712476500000006</v>
      </c>
      <c r="I870" s="2">
        <f t="array" ref="I870">SUMPRODUCT(B854:B873, (ROW(B854:B873)-ROW(B854)+1)) / (20*21/2)</f>
        <v>9.791855714285715</v>
      </c>
      <c r="J870" s="2">
        <f t="shared" si="106"/>
        <v>9.6539426453917194</v>
      </c>
      <c r="K870" s="2">
        <f t="shared" si="100"/>
        <v>9.9360781776608054</v>
      </c>
    </row>
    <row r="871" spans="1:11" ht="13.5" x14ac:dyDescent="0.25">
      <c r="A871" s="3">
        <f>TITRES_STAT!B874</f>
        <v>43574</v>
      </c>
      <c r="B871" s="5">
        <f>TITRES_STAT!D874</f>
        <v>10.4291</v>
      </c>
      <c r="C871" s="2">
        <f t="shared" si="101"/>
        <v>0</v>
      </c>
      <c r="D871" s="2">
        <f t="shared" si="102"/>
        <v>9.9680399999999985</v>
      </c>
      <c r="E871" s="2">
        <f t="shared" si="104"/>
        <v>9.6077500000000011</v>
      </c>
      <c r="F871" s="2">
        <f t="shared" si="105"/>
        <v>9.6007649999999991</v>
      </c>
      <c r="G871" s="2">
        <f t="shared" si="99"/>
        <v>9.8536580000000029</v>
      </c>
      <c r="H871" s="2">
        <f t="shared" si="103"/>
        <v>11.697856000000009</v>
      </c>
      <c r="I871" s="2">
        <f t="array" ref="I871">SUMPRODUCT(B855:B874, (ROW(B855:B874)-ROW(B855)+1)) / (20*21/2)</f>
        <v>9.8527295238095256</v>
      </c>
      <c r="J871" s="2">
        <f t="shared" si="106"/>
        <v>9.7277671553544121</v>
      </c>
      <c r="K871" s="2">
        <f t="shared" si="100"/>
        <v>9.9554123667721459</v>
      </c>
    </row>
    <row r="872" spans="1:11" ht="13.5" x14ac:dyDescent="0.25">
      <c r="A872" s="3">
        <f>TITRES_STAT!B875</f>
        <v>43577</v>
      </c>
      <c r="B872" s="5">
        <f>TITRES_STAT!D875</f>
        <v>10.4291</v>
      </c>
      <c r="C872" s="2">
        <f t="shared" si="101"/>
        <v>0</v>
      </c>
      <c r="D872" s="2">
        <f t="shared" si="102"/>
        <v>10.233499999999999</v>
      </c>
      <c r="E872" s="2">
        <f t="shared" si="104"/>
        <v>9.7325000000000017</v>
      </c>
      <c r="F872" s="2">
        <f t="shared" si="105"/>
        <v>9.6381899999999998</v>
      </c>
      <c r="G872" s="2">
        <f t="shared" si="99"/>
        <v>9.8532580000000038</v>
      </c>
      <c r="H872" s="2">
        <f t="shared" si="103"/>
        <v>11.683235500000006</v>
      </c>
      <c r="I872" s="2">
        <f t="array" ref="I872">SUMPRODUCT(B856:B875, (ROW(B856:B875)-ROW(B856)+1)) / (20*21/2)</f>
        <v>9.9095166666666668</v>
      </c>
      <c r="J872" s="2">
        <f t="shared" si="106"/>
        <v>9.7945607596063731</v>
      </c>
      <c r="K872" s="2">
        <f t="shared" si="100"/>
        <v>9.9739883523889254</v>
      </c>
    </row>
    <row r="873" spans="1:11" ht="13.5" x14ac:dyDescent="0.25">
      <c r="A873" s="3">
        <f>TITRES_STAT!B876</f>
        <v>43578</v>
      </c>
      <c r="B873" s="5">
        <f>TITRES_STAT!D876</f>
        <v>10.3193</v>
      </c>
      <c r="C873" s="2">
        <f t="shared" si="101"/>
        <v>-0.1097999999999999</v>
      </c>
      <c r="D873" s="2">
        <f t="shared" si="102"/>
        <v>10.36722</v>
      </c>
      <c r="E873" s="2">
        <f t="shared" si="104"/>
        <v>9.8213200000000018</v>
      </c>
      <c r="F873" s="2">
        <f t="shared" si="105"/>
        <v>9.6701250000000023</v>
      </c>
      <c r="G873" s="2">
        <f t="shared" si="99"/>
        <v>9.8506620000000016</v>
      </c>
      <c r="H873" s="2">
        <f t="shared" si="103"/>
        <v>11.671060000000006</v>
      </c>
      <c r="I873" s="2">
        <f t="array" ref="I873">SUMPRODUCT(B857:B876, (ROW(B857:B876)-ROW(B857)+1)) / (20*21/2)</f>
        <v>9.9597476190476222</v>
      </c>
      <c r="J873" s="2">
        <f t="shared" si="106"/>
        <v>9.8445359253581479</v>
      </c>
      <c r="K873" s="2">
        <f t="shared" si="100"/>
        <v>9.9875299856285764</v>
      </c>
    </row>
    <row r="874" spans="1:11" ht="13.5" x14ac:dyDescent="0.25">
      <c r="A874" s="3">
        <f>TITRES_STAT!B877</f>
        <v>43579</v>
      </c>
      <c r="B874" s="5">
        <f>TITRES_STAT!D877</f>
        <v>10.3093</v>
      </c>
      <c r="C874" s="2">
        <f t="shared" si="101"/>
        <v>-9.9999999999997868E-3</v>
      </c>
      <c r="D874" s="2">
        <f t="shared" si="102"/>
        <v>10.383179999999999</v>
      </c>
      <c r="E874" s="2">
        <f t="shared" si="104"/>
        <v>9.9251100000000001</v>
      </c>
      <c r="F874" s="2">
        <f t="shared" si="105"/>
        <v>9.7130350000000014</v>
      </c>
      <c r="G874" s="2">
        <f t="shared" si="99"/>
        <v>9.8436760000000021</v>
      </c>
      <c r="H874" s="2">
        <f t="shared" si="103"/>
        <v>11.656938000000007</v>
      </c>
      <c r="I874" s="2">
        <f t="array" ref="I874">SUMPRODUCT(B858:B877, (ROW(B858:B877)-ROW(B858)+1)) / (20*21/2)</f>
        <v>10.006459999999999</v>
      </c>
      <c r="J874" s="2">
        <f t="shared" si="106"/>
        <v>9.8887991705621339</v>
      </c>
      <c r="K874" s="2">
        <f t="shared" si="100"/>
        <v>10.000148417564711</v>
      </c>
    </row>
    <row r="875" spans="1:11" ht="13.5" x14ac:dyDescent="0.25">
      <c r="A875" s="3">
        <f>TITRES_STAT!B878</f>
        <v>43580</v>
      </c>
      <c r="B875" s="5">
        <f>TITRES_STAT!D878</f>
        <v>10.3093</v>
      </c>
      <c r="C875" s="2">
        <f t="shared" si="101"/>
        <v>0</v>
      </c>
      <c r="D875" s="2">
        <f t="shared" si="102"/>
        <v>10.359220000000001</v>
      </c>
      <c r="E875" s="2">
        <f t="shared" si="104"/>
        <v>10.028900000000002</v>
      </c>
      <c r="F875" s="2">
        <f t="shared" si="105"/>
        <v>9.7419750000000001</v>
      </c>
      <c r="G875" s="2">
        <f t="shared" si="99"/>
        <v>9.8366900000000008</v>
      </c>
      <c r="H875" s="2">
        <f t="shared" si="103"/>
        <v>11.642816000000009</v>
      </c>
      <c r="I875" s="2">
        <f t="array" ref="I875">SUMPRODUCT(B859:B878, (ROW(B859:B878)-ROW(B859)+1)) / (20*21/2)</f>
        <v>10.022139523809527</v>
      </c>
      <c r="J875" s="2">
        <f t="shared" si="106"/>
        <v>9.9288468686038343</v>
      </c>
      <c r="K875" s="2">
        <f t="shared" si="100"/>
        <v>10.012272009032761</v>
      </c>
    </row>
    <row r="876" spans="1:11" ht="13.5" x14ac:dyDescent="0.25">
      <c r="A876" s="3">
        <f>TITRES_STAT!B879</f>
        <v>43581</v>
      </c>
      <c r="B876" s="5">
        <f>TITRES_STAT!D879</f>
        <v>10.269399999999999</v>
      </c>
      <c r="C876" s="2">
        <f t="shared" si="101"/>
        <v>-3.9900000000001157E-2</v>
      </c>
      <c r="D876" s="2">
        <f t="shared" si="102"/>
        <v>10.32728</v>
      </c>
      <c r="E876" s="2">
        <f t="shared" si="104"/>
        <v>10.14766</v>
      </c>
      <c r="F876" s="2">
        <f t="shared" si="105"/>
        <v>9.7689199999999996</v>
      </c>
      <c r="G876" s="2">
        <f t="shared" si="99"/>
        <v>9.8289060000000017</v>
      </c>
      <c r="H876" s="2">
        <f t="shared" si="103"/>
        <v>11.628544500000011</v>
      </c>
      <c r="I876" s="2">
        <f t="array" ref="I876">SUMPRODUCT(B860:B879, (ROW(B860:B879)-ROW(B860)+1)) / (20*21/2)</f>
        <v>10.037678571428573</v>
      </c>
      <c r="J876" s="2">
        <f t="shared" si="106"/>
        <v>9.9612805001653726</v>
      </c>
      <c r="K876" s="2">
        <f t="shared" si="100"/>
        <v>10.022355459658927</v>
      </c>
    </row>
    <row r="877" spans="1:11" ht="13.5" x14ac:dyDescent="0.25">
      <c r="A877" s="3">
        <f>TITRES_STAT!B880</f>
        <v>43584</v>
      </c>
      <c r="B877" s="5">
        <f>TITRES_STAT!D880</f>
        <v>10.259399999999999</v>
      </c>
      <c r="C877" s="2">
        <f t="shared" si="101"/>
        <v>-9.9999999999997868E-3</v>
      </c>
      <c r="D877" s="2">
        <f t="shared" si="102"/>
        <v>10.293339999999999</v>
      </c>
      <c r="E877" s="2">
        <f t="shared" si="104"/>
        <v>10.26342</v>
      </c>
      <c r="F877" s="2">
        <f t="shared" si="105"/>
        <v>9.7953650000000003</v>
      </c>
      <c r="G877" s="2">
        <f t="shared" si="99"/>
        <v>9.8303020000000014</v>
      </c>
      <c r="H877" s="2">
        <f t="shared" si="103"/>
        <v>11.614223000000012</v>
      </c>
      <c r="I877" s="2">
        <f t="array" ref="I877">SUMPRODUCT(B861:B880, (ROW(B861:B880)-ROW(B861)+1)) / (20*21/2)</f>
        <v>10.010020476190476</v>
      </c>
      <c r="J877" s="2">
        <f t="shared" si="106"/>
        <v>9.9896728334829561</v>
      </c>
      <c r="K877" s="2">
        <f t="shared" si="100"/>
        <v>10.031651323986027</v>
      </c>
    </row>
    <row r="878" spans="1:11" ht="13.5" x14ac:dyDescent="0.25">
      <c r="A878" s="3">
        <f>TITRES_STAT!B881</f>
        <v>43585</v>
      </c>
      <c r="B878" s="5">
        <f>TITRES_STAT!D881</f>
        <v>9.9600000000000009</v>
      </c>
      <c r="C878" s="2">
        <f t="shared" si="101"/>
        <v>-0.29939999999999856</v>
      </c>
      <c r="D878" s="2">
        <f t="shared" si="102"/>
        <v>10.22148</v>
      </c>
      <c r="E878" s="2">
        <f t="shared" si="104"/>
        <v>10.29435</v>
      </c>
      <c r="F878" s="2">
        <f t="shared" si="105"/>
        <v>9.8068400000000011</v>
      </c>
      <c r="G878" s="2">
        <f t="shared" si="99"/>
        <v>9.8259100000000004</v>
      </c>
      <c r="H878" s="2">
        <f t="shared" si="103"/>
        <v>11.600350500000008</v>
      </c>
      <c r="I878" s="2">
        <f t="array" ref="I878">SUMPRODUCT(B862:B881, (ROW(B862:B881)-ROW(B862)+1)) / (20*21/2)</f>
        <v>9.9813642857142852</v>
      </c>
      <c r="J878" s="2">
        <f t="shared" si="106"/>
        <v>9.9868468493417222</v>
      </c>
      <c r="K878" s="2">
        <f t="shared" si="100"/>
        <v>10.028841468143439</v>
      </c>
    </row>
    <row r="879" spans="1:11" ht="13.5" x14ac:dyDescent="0.25">
      <c r="A879" s="3">
        <f>TITRES_STAT!B882</f>
        <v>43587</v>
      </c>
      <c r="B879" s="5">
        <f>TITRES_STAT!D882</f>
        <v>9.9700000000000006</v>
      </c>
      <c r="C879" s="2">
        <f t="shared" si="101"/>
        <v>9.9999999999997868E-3</v>
      </c>
      <c r="D879" s="2">
        <f t="shared" si="102"/>
        <v>10.15362</v>
      </c>
      <c r="E879" s="2">
        <f t="shared" si="104"/>
        <v>10.2684</v>
      </c>
      <c r="F879" s="2">
        <f t="shared" si="105"/>
        <v>9.8213100000000004</v>
      </c>
      <c r="G879" s="2">
        <f t="shared" si="99"/>
        <v>9.8277059999999992</v>
      </c>
      <c r="H879" s="2">
        <f t="shared" si="103"/>
        <v>11.586328500000006</v>
      </c>
      <c r="I879" s="2">
        <f t="array" ref="I879">SUMPRODUCT(B863:B882, (ROW(B863:B882)-ROW(B863)+1)) / (20*21/2)</f>
        <v>9.9511400000000005</v>
      </c>
      <c r="J879" s="2">
        <f t="shared" si="106"/>
        <v>9.9852423874996532</v>
      </c>
      <c r="K879" s="2">
        <f t="shared" si="100"/>
        <v>10.026533959588793</v>
      </c>
    </row>
    <row r="880" spans="1:11" ht="13.5" x14ac:dyDescent="0.25">
      <c r="A880" s="3">
        <f>TITRES_STAT!B883</f>
        <v>43588</v>
      </c>
      <c r="B880" s="5">
        <f>TITRES_STAT!D883</f>
        <v>9.5309000000000008</v>
      </c>
      <c r="C880" s="2">
        <f t="shared" si="101"/>
        <v>-0.43909999999999982</v>
      </c>
      <c r="D880" s="2">
        <f t="shared" si="102"/>
        <v>9.9979399999999998</v>
      </c>
      <c r="E880" s="2">
        <f t="shared" si="104"/>
        <v>10.17858</v>
      </c>
      <c r="F880" s="2">
        <f t="shared" si="105"/>
        <v>9.8317900000000016</v>
      </c>
      <c r="G880" s="2">
        <f t="shared" si="99"/>
        <v>9.826708</v>
      </c>
      <c r="H880" s="2">
        <f t="shared" si="103"/>
        <v>11.568215000000007</v>
      </c>
      <c r="I880" s="2">
        <f t="array" ref="I880">SUMPRODUCT(B864:B883, (ROW(B864:B883)-ROW(B864)+1)) / (20*21/2)</f>
        <v>9.8926428571428566</v>
      </c>
      <c r="J880" s="2">
        <f t="shared" si="106"/>
        <v>9.9419716839282586</v>
      </c>
      <c r="K880" s="2">
        <f t="shared" si="100"/>
        <v>10.007097333722566</v>
      </c>
    </row>
    <row r="881" spans="1:11" ht="13.5" x14ac:dyDescent="0.25">
      <c r="A881" s="3">
        <f>TITRES_STAT!B884</f>
        <v>43591</v>
      </c>
      <c r="B881" s="5">
        <f>TITRES_STAT!D884</f>
        <v>9.5309000000000008</v>
      </c>
      <c r="C881" s="2">
        <f t="shared" si="101"/>
        <v>0</v>
      </c>
      <c r="D881" s="2">
        <f t="shared" si="102"/>
        <v>9.8502400000000012</v>
      </c>
      <c r="E881" s="2">
        <f t="shared" si="104"/>
        <v>10.088760000000001</v>
      </c>
      <c r="F881" s="2">
        <f t="shared" si="105"/>
        <v>9.8482550000000018</v>
      </c>
      <c r="G881" s="2">
        <f t="shared" si="99"/>
        <v>9.8257099999999973</v>
      </c>
      <c r="H881" s="2">
        <f t="shared" si="103"/>
        <v>11.551049500000007</v>
      </c>
      <c r="I881" s="2">
        <f t="array" ref="I881">SUMPRODUCT(B865:B884, (ROW(B865:B884)-ROW(B865)+1)) / (20*21/2)</f>
        <v>9.8606580952380956</v>
      </c>
      <c r="J881" s="2">
        <f t="shared" si="106"/>
        <v>9.9028219997446154</v>
      </c>
      <c r="K881" s="2">
        <f t="shared" si="100"/>
        <v>9.9884229284785437</v>
      </c>
    </row>
    <row r="882" spans="1:11" ht="13.5" x14ac:dyDescent="0.25">
      <c r="A882" s="3">
        <f>TITRES_STAT!B885</f>
        <v>43592</v>
      </c>
      <c r="B882" s="5">
        <f>TITRES_STAT!D885</f>
        <v>9.5309000000000008</v>
      </c>
      <c r="C882" s="2">
        <f t="shared" si="101"/>
        <v>0</v>
      </c>
      <c r="D882" s="2">
        <f t="shared" si="102"/>
        <v>9.7045400000000015</v>
      </c>
      <c r="E882" s="2">
        <f t="shared" si="104"/>
        <v>9.998940000000001</v>
      </c>
      <c r="F882" s="2">
        <f t="shared" si="105"/>
        <v>9.8657200000000014</v>
      </c>
      <c r="G882" s="2">
        <f t="shared" ref="G882:G945" si="107">AVERAGE(B833:B882)</f>
        <v>9.8302999999999994</v>
      </c>
      <c r="H882" s="2">
        <f t="shared" si="103"/>
        <v>11.533884000000006</v>
      </c>
      <c r="I882" s="2">
        <f t="array" ref="I882">SUMPRODUCT(B866:B885, (ROW(B866:B885)-ROW(B866)+1)) / (20*21/2)</f>
        <v>9.8046757142857146</v>
      </c>
      <c r="J882" s="2">
        <f t="shared" si="106"/>
        <v>9.8674008569117948</v>
      </c>
      <c r="K882" s="2">
        <f t="shared" si="100"/>
        <v>9.9704808528519351</v>
      </c>
    </row>
    <row r="883" spans="1:11" ht="13.5" x14ac:dyDescent="0.25">
      <c r="A883" s="3">
        <f>TITRES_STAT!B886</f>
        <v>43593</v>
      </c>
      <c r="B883" s="5">
        <f>TITRES_STAT!D886</f>
        <v>9.2515000000000001</v>
      </c>
      <c r="C883" s="2">
        <f t="shared" si="101"/>
        <v>-0.27940000000000076</v>
      </c>
      <c r="D883" s="2">
        <f t="shared" si="102"/>
        <v>9.5628400000000013</v>
      </c>
      <c r="E883" s="2">
        <f t="shared" si="104"/>
        <v>9.8921600000000005</v>
      </c>
      <c r="F883" s="2">
        <f t="shared" si="105"/>
        <v>9.8567400000000003</v>
      </c>
      <c r="G883" s="2">
        <f t="shared" si="107"/>
        <v>9.8239140000000003</v>
      </c>
      <c r="H883" s="2">
        <f t="shared" si="103"/>
        <v>11.516319500000003</v>
      </c>
      <c r="I883" s="2">
        <f t="array" ref="I883">SUMPRODUCT(B867:B886, (ROW(B867:B886)-ROW(B867)+1)) / (20*21/2)</f>
        <v>9.7486457142857148</v>
      </c>
      <c r="J883" s="2">
        <f t="shared" si="106"/>
        <v>9.8087436324440045</v>
      </c>
      <c r="K883" s="2">
        <f t="shared" ref="K883:K946" si="108">$K$4*B883+(1-$K$4)*K882</f>
        <v>9.9422855252891136</v>
      </c>
    </row>
    <row r="884" spans="1:11" ht="13.5" x14ac:dyDescent="0.25">
      <c r="A884" s="3">
        <f>TITRES_STAT!B887</f>
        <v>43594</v>
      </c>
      <c r="B884" s="5">
        <f>TITRES_STAT!D887</f>
        <v>9.5208999999999993</v>
      </c>
      <c r="C884" s="2">
        <f t="shared" si="101"/>
        <v>0.2693999999999992</v>
      </c>
      <c r="D884" s="2">
        <f t="shared" si="102"/>
        <v>9.47302</v>
      </c>
      <c r="E884" s="2">
        <f t="shared" si="104"/>
        <v>9.8133200000000009</v>
      </c>
      <c r="F884" s="2">
        <f t="shared" si="105"/>
        <v>9.8692150000000005</v>
      </c>
      <c r="G884" s="2">
        <f t="shared" si="107"/>
        <v>9.8173260000000013</v>
      </c>
      <c r="H884" s="2">
        <f t="shared" si="103"/>
        <v>11.500152</v>
      </c>
      <c r="I884" s="2">
        <f t="array" ref="I884">SUMPRODUCT(B868:B887, (ROW(B868:B887)-ROW(B868)+1)) / (20*21/2)</f>
        <v>9.6916652380952382</v>
      </c>
      <c r="J884" s="2">
        <f t="shared" si="106"/>
        <v>9.781329953163624</v>
      </c>
      <c r="K884" s="2">
        <f t="shared" si="108"/>
        <v>9.9257606027287579</v>
      </c>
    </row>
    <row r="885" spans="1:11" ht="13.5" x14ac:dyDescent="0.25">
      <c r="A885" s="3">
        <f>TITRES_STAT!B888</f>
        <v>43595</v>
      </c>
      <c r="B885" s="5">
        <f>TITRES_STAT!D888</f>
        <v>9.2813999999999997</v>
      </c>
      <c r="C885" s="2">
        <f t="shared" si="101"/>
        <v>-0.2394999999999996</v>
      </c>
      <c r="D885" s="2">
        <f t="shared" si="102"/>
        <v>9.4231200000000008</v>
      </c>
      <c r="E885" s="2">
        <f t="shared" si="104"/>
        <v>9.7105300000000003</v>
      </c>
      <c r="F885" s="2">
        <f t="shared" si="105"/>
        <v>9.8697150000000011</v>
      </c>
      <c r="G885" s="2">
        <f t="shared" si="107"/>
        <v>9.8055500000000002</v>
      </c>
      <c r="H885" s="2">
        <f t="shared" si="103"/>
        <v>11.482737</v>
      </c>
      <c r="I885" s="2">
        <f t="array" ref="I885">SUMPRODUCT(B869:B888, (ROW(B869:B888)-ROW(B869)+1)) / (20*21/2)</f>
        <v>9.6338295238095242</v>
      </c>
      <c r="J885" s="2">
        <f t="shared" si="106"/>
        <v>9.7337175766718502</v>
      </c>
      <c r="K885" s="2">
        <f t="shared" si="108"/>
        <v>9.9004915594844931</v>
      </c>
    </row>
    <row r="886" spans="1:11" ht="13.5" x14ac:dyDescent="0.25">
      <c r="A886" s="3">
        <f>TITRES_STAT!B889</f>
        <v>43598</v>
      </c>
      <c r="B886" s="5">
        <f>TITRES_STAT!D889</f>
        <v>9.2813999999999997</v>
      </c>
      <c r="C886" s="2">
        <f t="shared" si="101"/>
        <v>0</v>
      </c>
      <c r="D886" s="2">
        <f t="shared" si="102"/>
        <v>9.3732199999999999</v>
      </c>
      <c r="E886" s="2">
        <f t="shared" si="104"/>
        <v>9.6117300000000014</v>
      </c>
      <c r="F886" s="2">
        <f t="shared" si="105"/>
        <v>9.8796949999999999</v>
      </c>
      <c r="G886" s="2">
        <f t="shared" si="107"/>
        <v>9.7937740000000009</v>
      </c>
      <c r="H886" s="2">
        <f t="shared" si="103"/>
        <v>11.465321999999999</v>
      </c>
      <c r="I886" s="2">
        <f t="array" ref="I886">SUMPRODUCT(B870:B889, (ROW(B870:B889)-ROW(B870)+1)) / (20*21/2)</f>
        <v>9.5777523809523828</v>
      </c>
      <c r="J886" s="2">
        <f t="shared" si="106"/>
        <v>9.690639712226913</v>
      </c>
      <c r="K886" s="2">
        <f t="shared" si="108"/>
        <v>9.8762134591125523</v>
      </c>
    </row>
    <row r="887" spans="1:11" ht="13.5" x14ac:dyDescent="0.25">
      <c r="A887" s="3">
        <f>TITRES_STAT!B890</f>
        <v>43599</v>
      </c>
      <c r="B887" s="5">
        <f>TITRES_STAT!D890</f>
        <v>9.2813999999999997</v>
      </c>
      <c r="C887" s="2">
        <f t="shared" si="101"/>
        <v>0</v>
      </c>
      <c r="D887" s="2">
        <f t="shared" si="102"/>
        <v>9.3233199999999989</v>
      </c>
      <c r="E887" s="2">
        <f t="shared" si="104"/>
        <v>9.513930000000002</v>
      </c>
      <c r="F887" s="2">
        <f t="shared" si="105"/>
        <v>9.8886749999999992</v>
      </c>
      <c r="G887" s="2">
        <f t="shared" si="107"/>
        <v>9.7819980000000015</v>
      </c>
      <c r="H887" s="2">
        <f t="shared" si="103"/>
        <v>11.447956999999999</v>
      </c>
      <c r="I887" s="2">
        <f t="array" ref="I887">SUMPRODUCT(B871:B890, (ROW(B871:B890)-ROW(B871)+1)) / (20*21/2)</f>
        <v>9.5261900000000015</v>
      </c>
      <c r="J887" s="2">
        <f t="shared" si="106"/>
        <v>9.6516645015386366</v>
      </c>
      <c r="K887" s="2">
        <f t="shared" si="108"/>
        <v>9.8528874411081393</v>
      </c>
    </row>
    <row r="888" spans="1:11" ht="13.5" x14ac:dyDescent="0.25">
      <c r="A888" s="3">
        <f>TITRES_STAT!B891</f>
        <v>43600</v>
      </c>
      <c r="B888" s="5">
        <f>TITRES_STAT!D891</f>
        <v>9.2813999999999997</v>
      </c>
      <c r="C888" s="2">
        <f t="shared" si="101"/>
        <v>0</v>
      </c>
      <c r="D888" s="2">
        <f t="shared" si="102"/>
        <v>9.3292999999999999</v>
      </c>
      <c r="E888" s="2">
        <f t="shared" si="104"/>
        <v>9.4460700000000024</v>
      </c>
      <c r="F888" s="2">
        <f t="shared" si="105"/>
        <v>9.8702099999999984</v>
      </c>
      <c r="G888" s="2">
        <f t="shared" si="107"/>
        <v>9.770222000000004</v>
      </c>
      <c r="H888" s="2">
        <f t="shared" si="103"/>
        <v>11.430591999999999</v>
      </c>
      <c r="I888" s="2">
        <f t="array" ref="I888">SUMPRODUCT(B872:B891, (ROW(B872:B891)-ROW(B872)+1)) / (20*21/2)</f>
        <v>9.4800928571428571</v>
      </c>
      <c r="J888" s="2">
        <f t="shared" si="106"/>
        <v>9.6164012156778149</v>
      </c>
      <c r="K888" s="2">
        <f t="shared" si="108"/>
        <v>9.8304761689078219</v>
      </c>
    </row>
    <row r="889" spans="1:11" ht="13.5" x14ac:dyDescent="0.25">
      <c r="A889" s="3">
        <f>TITRES_STAT!B892</f>
        <v>43601</v>
      </c>
      <c r="B889" s="5">
        <f>TITRES_STAT!D892</f>
        <v>9.2813999999999997</v>
      </c>
      <c r="C889" s="2">
        <f t="shared" si="101"/>
        <v>0</v>
      </c>
      <c r="D889" s="2">
        <f t="shared" si="102"/>
        <v>9.2813999999999997</v>
      </c>
      <c r="E889" s="2">
        <f t="shared" si="104"/>
        <v>9.3772100000000016</v>
      </c>
      <c r="F889" s="2">
        <f t="shared" si="105"/>
        <v>9.8228049999999989</v>
      </c>
      <c r="G889" s="2">
        <f t="shared" si="107"/>
        <v>9.7584460000000028</v>
      </c>
      <c r="H889" s="2">
        <f t="shared" si="103"/>
        <v>11.413226999999997</v>
      </c>
      <c r="I889" s="2">
        <f t="array" ref="I889">SUMPRODUCT(B873:B892, (ROW(B873:B892)-ROW(B873)+1)) / (20*21/2)</f>
        <v>9.4204514285714289</v>
      </c>
      <c r="J889" s="2">
        <f t="shared" si="106"/>
        <v>9.5844963379942136</v>
      </c>
      <c r="K889" s="2">
        <f t="shared" si="108"/>
        <v>9.808943770127124</v>
      </c>
    </row>
    <row r="890" spans="1:11" ht="13.5" x14ac:dyDescent="0.25">
      <c r="A890" s="3">
        <f>TITRES_STAT!B893</f>
        <v>43602</v>
      </c>
      <c r="B890" s="5">
        <f>TITRES_STAT!D893</f>
        <v>9.2813999999999997</v>
      </c>
      <c r="C890" s="2">
        <f t="shared" si="101"/>
        <v>0</v>
      </c>
      <c r="D890" s="2">
        <f t="shared" si="102"/>
        <v>9.2813999999999997</v>
      </c>
      <c r="E890" s="2">
        <f t="shared" si="104"/>
        <v>9.3522600000000011</v>
      </c>
      <c r="F890" s="2">
        <f t="shared" si="105"/>
        <v>9.7654199999999971</v>
      </c>
      <c r="G890" s="2">
        <f t="shared" si="107"/>
        <v>9.7466700000000035</v>
      </c>
      <c r="H890" s="2">
        <f t="shared" si="103"/>
        <v>11.395861999999997</v>
      </c>
      <c r="I890" s="2">
        <f t="array" ref="I890">SUMPRODUCT(B874:B893, (ROW(B874:B893)-ROW(B874)+1)) / (20*21/2)</f>
        <v>9.3672257142857145</v>
      </c>
      <c r="J890" s="2">
        <f t="shared" si="106"/>
        <v>9.5556300200900033</v>
      </c>
      <c r="K890" s="2">
        <f t="shared" si="108"/>
        <v>9.7882557791417479</v>
      </c>
    </row>
    <row r="891" spans="1:11" ht="13.5" x14ac:dyDescent="0.25">
      <c r="A891" s="3">
        <f>TITRES_STAT!B894</f>
        <v>43605</v>
      </c>
      <c r="B891" s="5">
        <f>TITRES_STAT!D894</f>
        <v>9.2813999999999997</v>
      </c>
      <c r="C891" s="2">
        <f t="shared" si="101"/>
        <v>0</v>
      </c>
      <c r="D891" s="2">
        <f t="shared" si="102"/>
        <v>9.2813999999999997</v>
      </c>
      <c r="E891" s="2">
        <f t="shared" si="104"/>
        <v>9.3273100000000007</v>
      </c>
      <c r="F891" s="2">
        <f t="shared" si="105"/>
        <v>9.7080349999999989</v>
      </c>
      <c r="G891" s="2">
        <f t="shared" si="107"/>
        <v>9.7348940000000024</v>
      </c>
      <c r="H891" s="2">
        <f t="shared" si="103"/>
        <v>11.378496999999996</v>
      </c>
      <c r="I891" s="2">
        <f t="array" ref="I891">SUMPRODUCT(B875:B894, (ROW(B875:B894)-ROW(B875)+1)) / (20*21/2)</f>
        <v>9.3455595238095235</v>
      </c>
      <c r="J891" s="2">
        <f t="shared" si="106"/>
        <v>9.5295128753195275</v>
      </c>
      <c r="K891" s="2">
        <f t="shared" si="108"/>
        <v>9.7683790819205036</v>
      </c>
    </row>
    <row r="892" spans="1:11" ht="13.5" x14ac:dyDescent="0.25">
      <c r="A892" s="3">
        <f>TITRES_STAT!B895</f>
        <v>43606</v>
      </c>
      <c r="B892" s="5">
        <f>TITRES_STAT!D895</f>
        <v>9.0817999999999994</v>
      </c>
      <c r="C892" s="2">
        <f t="shared" si="101"/>
        <v>-0.19960000000000022</v>
      </c>
      <c r="D892" s="2">
        <f t="shared" si="102"/>
        <v>9.2414799999999993</v>
      </c>
      <c r="E892" s="2">
        <f t="shared" si="104"/>
        <v>9.2823999999999991</v>
      </c>
      <c r="F892" s="2">
        <f t="shared" si="105"/>
        <v>9.6406699999999965</v>
      </c>
      <c r="G892" s="2">
        <f t="shared" si="107"/>
        <v>9.7131380000000007</v>
      </c>
      <c r="H892" s="2">
        <f t="shared" si="103"/>
        <v>11.361181499999995</v>
      </c>
      <c r="I892" s="2">
        <f t="array" ref="I892">SUMPRODUCT(B876:B895, (ROW(B876:B895)-ROW(B876)+1)) / (20*21/2)</f>
        <v>9.3037409523809522</v>
      </c>
      <c r="J892" s="2">
        <f t="shared" si="106"/>
        <v>9.4868735538605247</v>
      </c>
      <c r="K892" s="2">
        <f t="shared" si="108"/>
        <v>9.7414544120412678</v>
      </c>
    </row>
    <row r="893" spans="1:11" ht="13.5" x14ac:dyDescent="0.25">
      <c r="A893" s="3">
        <f>TITRES_STAT!B896</f>
        <v>43607</v>
      </c>
      <c r="B893" s="5">
        <f>TITRES_STAT!D896</f>
        <v>9.0817999999999994</v>
      </c>
      <c r="C893" s="2">
        <f t="shared" si="101"/>
        <v>0</v>
      </c>
      <c r="D893" s="2">
        <f t="shared" si="102"/>
        <v>9.2015600000000006</v>
      </c>
      <c r="E893" s="2">
        <f t="shared" si="104"/>
        <v>9.2654300000000003</v>
      </c>
      <c r="F893" s="2">
        <f t="shared" si="105"/>
        <v>9.5787949999999977</v>
      </c>
      <c r="G893" s="2">
        <f t="shared" si="107"/>
        <v>9.6792060000000024</v>
      </c>
      <c r="H893" s="2">
        <f t="shared" si="103"/>
        <v>11.341071999999995</v>
      </c>
      <c r="I893" s="2">
        <f t="array" ref="I893">SUMPRODUCT(B877:B896, (ROW(B877:B896)-ROW(B877)+1)) / (20*21/2)</f>
        <v>9.2677199999999988</v>
      </c>
      <c r="J893" s="2">
        <f t="shared" si="106"/>
        <v>9.4482951201595213</v>
      </c>
      <c r="K893" s="2">
        <f t="shared" si="108"/>
        <v>9.7155856115690611</v>
      </c>
    </row>
    <row r="894" spans="1:11" ht="13.5" x14ac:dyDescent="0.25">
      <c r="A894" s="3">
        <f>TITRES_STAT!B897</f>
        <v>43608</v>
      </c>
      <c r="B894" s="5">
        <f>TITRES_STAT!D897</f>
        <v>9.3513000000000002</v>
      </c>
      <c r="C894" s="2">
        <f t="shared" si="101"/>
        <v>0.26950000000000074</v>
      </c>
      <c r="D894" s="2">
        <f t="shared" si="102"/>
        <v>9.2155400000000007</v>
      </c>
      <c r="E894" s="2">
        <f t="shared" si="104"/>
        <v>9.2484699999999993</v>
      </c>
      <c r="F894" s="2">
        <f t="shared" si="105"/>
        <v>9.5308949999999975</v>
      </c>
      <c r="G894" s="2">
        <f t="shared" si="107"/>
        <v>9.6602440000000005</v>
      </c>
      <c r="H894" s="2">
        <f t="shared" si="103"/>
        <v>11.322010499999994</v>
      </c>
      <c r="I894" s="2">
        <f t="array" ref="I894">SUMPRODUCT(B878:B897, (ROW(B878:B897)-ROW(B878)+1)) / (20*21/2)</f>
        <v>9.231601904761904</v>
      </c>
      <c r="J894" s="2">
        <f t="shared" si="106"/>
        <v>9.4390574896681372</v>
      </c>
      <c r="K894" s="2">
        <f t="shared" si="108"/>
        <v>9.7012999013114509</v>
      </c>
    </row>
    <row r="895" spans="1:11" ht="13.5" x14ac:dyDescent="0.25">
      <c r="A895" s="3">
        <f>TITRES_STAT!B898</f>
        <v>43609</v>
      </c>
      <c r="B895" s="5">
        <f>TITRES_STAT!D898</f>
        <v>9.0917999999999992</v>
      </c>
      <c r="C895" s="2">
        <f t="shared" si="101"/>
        <v>-0.25950000000000095</v>
      </c>
      <c r="D895" s="2">
        <f t="shared" si="102"/>
        <v>9.177620000000001</v>
      </c>
      <c r="E895" s="2">
        <f t="shared" si="104"/>
        <v>9.2295099999999994</v>
      </c>
      <c r="F895" s="2">
        <f t="shared" si="105"/>
        <v>9.4700199999999999</v>
      </c>
      <c r="G895" s="2">
        <f t="shared" si="107"/>
        <v>9.6360919999999997</v>
      </c>
      <c r="H895" s="2">
        <f t="shared" si="103"/>
        <v>11.301651499999997</v>
      </c>
      <c r="I895" s="2">
        <f t="array" ref="I895">SUMPRODUCT(B879:B898, (ROW(B879:B898)-ROW(B879)+1)) / (20*21/2)</f>
        <v>9.2013290476190477</v>
      </c>
      <c r="J895" s="2">
        <f t="shared" si="106"/>
        <v>9.4059853477949815</v>
      </c>
      <c r="K895" s="2">
        <f t="shared" si="108"/>
        <v>9.677397944397276</v>
      </c>
    </row>
    <row r="896" spans="1:11" ht="13.5" x14ac:dyDescent="0.25">
      <c r="A896" s="3">
        <f>TITRES_STAT!B899</f>
        <v>43612</v>
      </c>
      <c r="B896" s="5">
        <f>TITRES_STAT!D899</f>
        <v>9.0917999999999992</v>
      </c>
      <c r="C896" s="2">
        <f t="shared" si="101"/>
        <v>0</v>
      </c>
      <c r="D896" s="2">
        <f t="shared" si="102"/>
        <v>9.1396999999999995</v>
      </c>
      <c r="E896" s="2">
        <f t="shared" si="104"/>
        <v>9.2105500000000013</v>
      </c>
      <c r="F896" s="2">
        <f t="shared" si="105"/>
        <v>9.4111399999999996</v>
      </c>
      <c r="G896" s="2">
        <f t="shared" si="107"/>
        <v>9.6119400000000024</v>
      </c>
      <c r="H896" s="2">
        <f t="shared" si="103"/>
        <v>11.280843499999998</v>
      </c>
      <c r="I896" s="2">
        <f t="array" ref="I896">SUMPRODUCT(B880:B899, (ROW(B880:B899)-ROW(B880)+1)) / (20*21/2)</f>
        <v>9.1754757142857137</v>
      </c>
      <c r="J896" s="2">
        <f t="shared" si="106"/>
        <v>9.3760629337192682</v>
      </c>
      <c r="K896" s="2">
        <f t="shared" si="108"/>
        <v>9.6544333191267935</v>
      </c>
    </row>
    <row r="897" spans="1:11" ht="13.5" x14ac:dyDescent="0.25">
      <c r="A897" s="3">
        <f>TITRES_STAT!B900</f>
        <v>43613</v>
      </c>
      <c r="B897" s="5">
        <f>TITRES_STAT!D900</f>
        <v>9.0319000000000003</v>
      </c>
      <c r="C897" s="2">
        <f t="shared" si="101"/>
        <v>-5.9899999999998954E-2</v>
      </c>
      <c r="D897" s="2">
        <f t="shared" si="102"/>
        <v>9.1297199999999989</v>
      </c>
      <c r="E897" s="2">
        <f t="shared" si="104"/>
        <v>9.1856000000000027</v>
      </c>
      <c r="F897" s="2">
        <f t="shared" si="105"/>
        <v>9.3497650000000014</v>
      </c>
      <c r="G897" s="2">
        <f t="shared" si="107"/>
        <v>9.5865899999999993</v>
      </c>
      <c r="H897" s="2">
        <f t="shared" si="103"/>
        <v>11.259186999999997</v>
      </c>
      <c r="I897" s="2">
        <f t="array" ref="I897">SUMPRODUCT(B881:B900, (ROW(B881:B900)-ROW(B881)+1)) / (20*21/2)</f>
        <v>9.1540895238095246</v>
      </c>
      <c r="J897" s="2">
        <f t="shared" si="106"/>
        <v>9.3432855114602908</v>
      </c>
      <c r="K897" s="2">
        <f t="shared" si="108"/>
        <v>9.6300202477884866</v>
      </c>
    </row>
    <row r="898" spans="1:11" ht="13.5" x14ac:dyDescent="0.25">
      <c r="A898" s="3">
        <f>TITRES_STAT!B901</f>
        <v>43614</v>
      </c>
      <c r="B898" s="5">
        <f>TITRES_STAT!D901</f>
        <v>9.0319000000000003</v>
      </c>
      <c r="C898" s="2">
        <f t="shared" si="101"/>
        <v>0</v>
      </c>
      <c r="D898" s="2">
        <f t="shared" si="102"/>
        <v>9.1197400000000002</v>
      </c>
      <c r="E898" s="2">
        <f t="shared" si="104"/>
        <v>9.1606500000000004</v>
      </c>
      <c r="F898" s="2">
        <f t="shared" si="105"/>
        <v>9.3033600000000014</v>
      </c>
      <c r="G898" s="2">
        <f t="shared" si="107"/>
        <v>9.5704220000000007</v>
      </c>
      <c r="H898" s="2">
        <f t="shared" si="103"/>
        <v>11.239526499999995</v>
      </c>
      <c r="I898" s="2">
        <f t="array" ref="I898">SUMPRODUCT(B882:B901, (ROW(B882:B901)-ROW(B882)+1)) / (20*21/2)</f>
        <v>9.1350795238095248</v>
      </c>
      <c r="J898" s="2">
        <f t="shared" si="106"/>
        <v>9.3136297484640735</v>
      </c>
      <c r="K898" s="2">
        <f t="shared" si="108"/>
        <v>9.6065645517967813</v>
      </c>
    </row>
    <row r="899" spans="1:11" ht="13.5" x14ac:dyDescent="0.25">
      <c r="A899" s="3">
        <f>TITRES_STAT!B902</f>
        <v>43615</v>
      </c>
      <c r="B899" s="5">
        <f>TITRES_STAT!D902</f>
        <v>9.0319000000000003</v>
      </c>
      <c r="C899" s="2">
        <f t="shared" si="101"/>
        <v>0</v>
      </c>
      <c r="D899" s="2">
        <f t="shared" si="102"/>
        <v>9.0558599999999991</v>
      </c>
      <c r="E899" s="2">
        <f t="shared" si="104"/>
        <v>9.1357000000000035</v>
      </c>
      <c r="F899" s="2">
        <f t="shared" si="105"/>
        <v>9.2564550000000025</v>
      </c>
      <c r="G899" s="2">
        <f t="shared" si="107"/>
        <v>9.5620380000000011</v>
      </c>
      <c r="H899" s="2">
        <f t="shared" si="103"/>
        <v>11.218069499999991</v>
      </c>
      <c r="I899" s="2">
        <f t="array" ref="I899">SUMPRODUCT(B883:B902, (ROW(B883:B902)-ROW(B883)+1)) / (20*21/2)</f>
        <v>9.1441123809523805</v>
      </c>
      <c r="J899" s="2">
        <f t="shared" si="106"/>
        <v>9.2867983438484476</v>
      </c>
      <c r="K899" s="2">
        <f t="shared" si="108"/>
        <v>9.584028687020437</v>
      </c>
    </row>
    <row r="900" spans="1:11" ht="13.5" x14ac:dyDescent="0.25">
      <c r="A900" s="3">
        <f>TITRES_STAT!B903</f>
        <v>43616</v>
      </c>
      <c r="B900" s="5">
        <f>TITRES_STAT!D903</f>
        <v>9.0319000000000003</v>
      </c>
      <c r="C900" s="2">
        <f t="shared" ref="C900:C963" si="109">B900-B899</f>
        <v>0</v>
      </c>
      <c r="D900" s="2">
        <f t="shared" si="102"/>
        <v>9.0438799999999997</v>
      </c>
      <c r="E900" s="2">
        <f t="shared" si="104"/>
        <v>9.1107500000000012</v>
      </c>
      <c r="F900" s="2">
        <f t="shared" si="105"/>
        <v>9.2315050000000021</v>
      </c>
      <c r="G900" s="2">
        <f t="shared" si="107"/>
        <v>9.5536540000000016</v>
      </c>
      <c r="H900" s="2">
        <f t="shared" si="103"/>
        <v>11.196612499999993</v>
      </c>
      <c r="I900" s="2">
        <f t="array" ref="I900">SUMPRODUCT(B884:B903, (ROW(B884:B903)-ROW(B884)+1)) / (20*21/2)</f>
        <v>9.154238095238096</v>
      </c>
      <c r="J900" s="2">
        <f t="shared" si="106"/>
        <v>9.2625223111009767</v>
      </c>
      <c r="K900" s="2">
        <f t="shared" si="108"/>
        <v>9.5623765816470865</v>
      </c>
    </row>
    <row r="901" spans="1:11" ht="13.5" x14ac:dyDescent="0.25">
      <c r="A901" s="3">
        <f>TITRES_STAT!B904</f>
        <v>43619</v>
      </c>
      <c r="B901" s="5">
        <f>TITRES_STAT!D904</f>
        <v>9.0319000000000003</v>
      </c>
      <c r="C901" s="2">
        <f t="shared" si="109"/>
        <v>0</v>
      </c>
      <c r="D901" s="2">
        <f t="shared" si="102"/>
        <v>9.0319000000000003</v>
      </c>
      <c r="E901" s="2">
        <f t="shared" si="104"/>
        <v>9.0858000000000008</v>
      </c>
      <c r="F901" s="2">
        <f t="shared" si="105"/>
        <v>9.2065550000000034</v>
      </c>
      <c r="G901" s="2">
        <f t="shared" si="107"/>
        <v>9.5406800000000018</v>
      </c>
      <c r="H901" s="2">
        <f t="shared" si="103"/>
        <v>11.175155499999992</v>
      </c>
      <c r="I901" s="2">
        <f t="array" ref="I901">SUMPRODUCT(B885:B904, (ROW(B885:B904)-ROW(B885)+1)) / (20*21/2)</f>
        <v>9.1812309523809521</v>
      </c>
      <c r="J901" s="2">
        <f t="shared" si="106"/>
        <v>9.2405582814723122</v>
      </c>
      <c r="K901" s="2">
        <f t="shared" si="108"/>
        <v>9.5415735784452398</v>
      </c>
    </row>
    <row r="902" spans="1:11" ht="13.5" x14ac:dyDescent="0.25">
      <c r="A902" s="3">
        <f>TITRES_STAT!B905</f>
        <v>43623</v>
      </c>
      <c r="B902" s="5">
        <f>TITRES_STAT!D905</f>
        <v>9.3013999999999992</v>
      </c>
      <c r="C902" s="2">
        <f t="shared" si="109"/>
        <v>0.26949999999999896</v>
      </c>
      <c r="D902" s="2">
        <f t="shared" ref="D902:D965" si="110">AVERAGE(B898:B902)</f>
        <v>9.0858000000000008</v>
      </c>
      <c r="E902" s="2">
        <f t="shared" si="104"/>
        <v>9.107759999999999</v>
      </c>
      <c r="F902" s="2">
        <f t="shared" si="105"/>
        <v>9.1950800000000008</v>
      </c>
      <c r="G902" s="2">
        <f t="shared" si="107"/>
        <v>9.5330960000000005</v>
      </c>
      <c r="H902" s="2">
        <f t="shared" si="103"/>
        <v>11.154846499999989</v>
      </c>
      <c r="I902" s="2">
        <f t="array" ref="I902">SUMPRODUCT(B886:B905, (ROW(B886:B905)-ROW(B886)+1)) / (20*21/2)</f>
        <v>9.2084138095238099</v>
      </c>
      <c r="J902" s="2">
        <f t="shared" si="106"/>
        <v>9.2463527308559019</v>
      </c>
      <c r="K902" s="2">
        <f t="shared" si="108"/>
        <v>9.5321550067415046</v>
      </c>
    </row>
    <row r="903" spans="1:11" ht="13.5" x14ac:dyDescent="0.25">
      <c r="A903" s="3">
        <f>TITRES_STAT!B906</f>
        <v>43626</v>
      </c>
      <c r="B903" s="5">
        <f>TITRES_STAT!D906</f>
        <v>9.3013999999999992</v>
      </c>
      <c r="C903" s="2">
        <f t="shared" si="109"/>
        <v>0</v>
      </c>
      <c r="D903" s="2">
        <f t="shared" si="110"/>
        <v>9.1397000000000013</v>
      </c>
      <c r="E903" s="2">
        <f t="shared" si="104"/>
        <v>9.1297200000000007</v>
      </c>
      <c r="F903" s="2">
        <f t="shared" si="105"/>
        <v>9.1975750000000023</v>
      </c>
      <c r="G903" s="2">
        <f t="shared" si="107"/>
        <v>9.5255120000000009</v>
      </c>
      <c r="H903" s="2">
        <f t="shared" si="103"/>
        <v>11.13453749999999</v>
      </c>
      <c r="I903" s="2">
        <f t="array" ref="I903">SUMPRODUCT(B887:B906, (ROW(B887:B906)-ROW(B887)+1)) / (20*21/2)</f>
        <v>9.2080366666666666</v>
      </c>
      <c r="J903" s="2">
        <f t="shared" si="106"/>
        <v>9.2515953279172436</v>
      </c>
      <c r="K903" s="2">
        <f t="shared" si="108"/>
        <v>9.5231057907908578</v>
      </c>
    </row>
    <row r="904" spans="1:11" ht="13.5" x14ac:dyDescent="0.25">
      <c r="A904" s="3">
        <f>TITRES_STAT!B907</f>
        <v>43627</v>
      </c>
      <c r="B904" s="5">
        <f>TITRES_STAT!D907</f>
        <v>9.4809999999999999</v>
      </c>
      <c r="C904" s="2">
        <f t="shared" si="109"/>
        <v>0.17960000000000065</v>
      </c>
      <c r="D904" s="2">
        <f t="shared" si="110"/>
        <v>9.2295200000000008</v>
      </c>
      <c r="E904" s="2">
        <f t="shared" si="104"/>
        <v>9.1426899999999982</v>
      </c>
      <c r="F904" s="2">
        <f t="shared" si="105"/>
        <v>9.1955800000000014</v>
      </c>
      <c r="G904" s="2">
        <f t="shared" si="107"/>
        <v>9.526110000000001</v>
      </c>
      <c r="H904" s="2">
        <f t="shared" si="103"/>
        <v>11.115126499999992</v>
      </c>
      <c r="I904" s="2">
        <f t="array" ref="I904">SUMPRODUCT(B888:B907, (ROW(B888:B907)-ROW(B888)+1)) / (20*21/2)</f>
        <v>9.1880776190476183</v>
      </c>
      <c r="J904" s="2">
        <f t="shared" si="106"/>
        <v>9.2734433919251256</v>
      </c>
      <c r="K904" s="2">
        <f t="shared" si="108"/>
        <v>9.5214545833088646</v>
      </c>
    </row>
    <row r="905" spans="1:11" ht="13.5" x14ac:dyDescent="0.25">
      <c r="A905" s="3">
        <f>TITRES_STAT!B908</f>
        <v>43628</v>
      </c>
      <c r="B905" s="5">
        <f>TITRES_STAT!D908</f>
        <v>9.4809999999999999</v>
      </c>
      <c r="C905" s="2">
        <f t="shared" si="109"/>
        <v>0</v>
      </c>
      <c r="D905" s="2">
        <f t="shared" si="110"/>
        <v>9.3193400000000004</v>
      </c>
      <c r="E905" s="2">
        <f t="shared" si="104"/>
        <v>9.1816099999999992</v>
      </c>
      <c r="F905" s="2">
        <f t="shared" si="105"/>
        <v>9.205560000000002</v>
      </c>
      <c r="G905" s="2">
        <f t="shared" si="107"/>
        <v>9.5211200000000016</v>
      </c>
      <c r="H905" s="2">
        <f t="shared" si="103"/>
        <v>11.095715499999994</v>
      </c>
      <c r="I905" s="2">
        <f t="array" ref="I905">SUMPRODUCT(B889:B908, (ROW(B889:B908)-ROW(B889)+1)) / (20*21/2)</f>
        <v>9.1314776190476188</v>
      </c>
      <c r="J905" s="2">
        <f t="shared" si="106"/>
        <v>9.2932106879322571</v>
      </c>
      <c r="K905" s="2">
        <f t="shared" si="108"/>
        <v>9.5198681290614591</v>
      </c>
    </row>
    <row r="906" spans="1:11" ht="13.5" x14ac:dyDescent="0.25">
      <c r="A906" s="3">
        <f>TITRES_STAT!B909</f>
        <v>43629</v>
      </c>
      <c r="B906" s="5">
        <f>TITRES_STAT!D909</f>
        <v>9.2015999999999991</v>
      </c>
      <c r="C906" s="2">
        <f t="shared" si="109"/>
        <v>-0.27940000000000076</v>
      </c>
      <c r="D906" s="2">
        <f t="shared" si="110"/>
        <v>9.3532799999999998</v>
      </c>
      <c r="E906" s="2">
        <f t="shared" si="104"/>
        <v>9.1925899999999992</v>
      </c>
      <c r="F906" s="2">
        <f t="shared" si="105"/>
        <v>9.2015700000000002</v>
      </c>
      <c r="G906" s="2">
        <f t="shared" si="107"/>
        <v>9.5105420000000009</v>
      </c>
      <c r="H906" s="2">
        <f t="shared" ref="H906:H969" si="111">AVERAGE(B707:B906)</f>
        <v>11.074907499999995</v>
      </c>
      <c r="I906" s="2">
        <f t="array" ref="I906">SUMPRODUCT(B890:B909, (ROW(B890:B909)-ROW(B890)+1)) / (20*21/2)</f>
        <v>9.0962138095238103</v>
      </c>
      <c r="J906" s="2">
        <f t="shared" si="106"/>
        <v>9.2844858605101379</v>
      </c>
      <c r="K906" s="2">
        <f t="shared" si="108"/>
        <v>9.5073870259610089</v>
      </c>
    </row>
    <row r="907" spans="1:11" ht="13.5" x14ac:dyDescent="0.25">
      <c r="A907" s="3">
        <f>TITRES_STAT!B910</f>
        <v>43630</v>
      </c>
      <c r="B907" s="5">
        <f>TITRES_STAT!D910</f>
        <v>8.9920000000000009</v>
      </c>
      <c r="C907" s="2">
        <f t="shared" si="109"/>
        <v>-0.20959999999999823</v>
      </c>
      <c r="D907" s="2">
        <f t="shared" si="110"/>
        <v>9.2913999999999994</v>
      </c>
      <c r="E907" s="2">
        <f t="shared" si="104"/>
        <v>9.1885999999999992</v>
      </c>
      <c r="F907" s="2">
        <f t="shared" si="105"/>
        <v>9.1871000000000027</v>
      </c>
      <c r="G907" s="2">
        <f t="shared" si="107"/>
        <v>9.4957720000000023</v>
      </c>
      <c r="H907" s="2">
        <f t="shared" si="111"/>
        <v>11.053051499999999</v>
      </c>
      <c r="I907" s="2">
        <f t="array" ref="I907">SUMPRODUCT(B891:B910, (ROW(B891:B910)-ROW(B891)+1)) / (20*21/2)</f>
        <v>9.0728309523809525</v>
      </c>
      <c r="J907" s="2">
        <f t="shared" si="106"/>
        <v>9.2566300642710768</v>
      </c>
      <c r="K907" s="2">
        <f t="shared" si="108"/>
        <v>9.4871757700409702</v>
      </c>
    </row>
    <row r="908" spans="1:11" ht="13.5" x14ac:dyDescent="0.25">
      <c r="A908" s="3">
        <f>TITRES_STAT!B911</f>
        <v>43633</v>
      </c>
      <c r="B908" s="5">
        <f>TITRES_STAT!D911</f>
        <v>8.5928000000000004</v>
      </c>
      <c r="C908" s="2">
        <f t="shared" si="109"/>
        <v>-0.39920000000000044</v>
      </c>
      <c r="D908" s="2">
        <f t="shared" si="110"/>
        <v>9.14968</v>
      </c>
      <c r="E908" s="2">
        <f t="shared" ref="E908:E971" si="112">AVERAGE(B899:B908)</f>
        <v>9.1446900000000007</v>
      </c>
      <c r="F908" s="2">
        <f t="shared" si="105"/>
        <v>9.1526700000000023</v>
      </c>
      <c r="G908" s="2">
        <f t="shared" si="107"/>
        <v>9.4730180000000015</v>
      </c>
      <c r="H908" s="2">
        <f t="shared" si="111"/>
        <v>11.029199499999999</v>
      </c>
      <c r="I908" s="2">
        <f t="array" ref="I908">SUMPRODUCT(B892:B911, (ROW(B892:B911)-ROW(B892)+1)) / (20*21/2)</f>
        <v>9.0247395238095258</v>
      </c>
      <c r="J908" s="2">
        <f t="shared" si="106"/>
        <v>9.1934081533881162</v>
      </c>
      <c r="K908" s="2">
        <f t="shared" si="108"/>
        <v>9.4521022104315211</v>
      </c>
    </row>
    <row r="909" spans="1:11" ht="13.5" x14ac:dyDescent="0.25">
      <c r="A909" s="3">
        <f>TITRES_STAT!B912</f>
        <v>43634</v>
      </c>
      <c r="B909" s="5">
        <f>TITRES_STAT!D912</f>
        <v>8.7824000000000009</v>
      </c>
      <c r="C909" s="2">
        <f t="shared" si="109"/>
        <v>0.18960000000000043</v>
      </c>
      <c r="D909" s="2">
        <f t="shared" si="110"/>
        <v>9.0099600000000013</v>
      </c>
      <c r="E909" s="2">
        <f t="shared" si="112"/>
        <v>9.1197400000000002</v>
      </c>
      <c r="F909" s="2">
        <f t="shared" si="105"/>
        <v>9.1277200000000001</v>
      </c>
      <c r="G909" s="2">
        <f t="shared" si="107"/>
        <v>9.4550540000000005</v>
      </c>
      <c r="H909" s="2">
        <f t="shared" si="111"/>
        <v>11.0062955</v>
      </c>
      <c r="I909" s="2">
        <f t="array" ref="I909">SUMPRODUCT(B893:B912, (ROW(B893:B912)-ROW(B893)+1)) / (20*21/2)</f>
        <v>9.003641428571429</v>
      </c>
      <c r="J909" s="2">
        <f t="shared" si="106"/>
        <v>9.1542645197321058</v>
      </c>
      <c r="K909" s="2">
        <f t="shared" si="108"/>
        <v>9.4258393786498935</v>
      </c>
    </row>
    <row r="910" spans="1:11" ht="13.5" x14ac:dyDescent="0.25">
      <c r="A910" s="3">
        <f>TITRES_STAT!B913</f>
        <v>43635</v>
      </c>
      <c r="B910" s="5">
        <f>TITRES_STAT!D913</f>
        <v>8.8821999999999992</v>
      </c>
      <c r="C910" s="2">
        <f t="shared" si="109"/>
        <v>9.9799999999998334E-2</v>
      </c>
      <c r="D910" s="2">
        <f t="shared" si="110"/>
        <v>8.8902000000000001</v>
      </c>
      <c r="E910" s="2">
        <f t="shared" si="112"/>
        <v>9.1047699999999985</v>
      </c>
      <c r="F910" s="2">
        <f t="shared" si="105"/>
        <v>9.1077600000000007</v>
      </c>
      <c r="G910" s="2">
        <f t="shared" si="107"/>
        <v>9.4462720000000004</v>
      </c>
      <c r="H910" s="2">
        <f t="shared" si="111"/>
        <v>10.983890500000003</v>
      </c>
      <c r="I910" s="2">
        <f t="array" ref="I910">SUMPRODUCT(B894:B913, (ROW(B894:B913)-ROW(B894)+1)) / (20*21/2)</f>
        <v>8.9684266666666677</v>
      </c>
      <c r="J910" s="2">
        <f t="shared" si="106"/>
        <v>9.1283536130909528</v>
      </c>
      <c r="K910" s="2">
        <f t="shared" si="108"/>
        <v>9.4045201873302897</v>
      </c>
    </row>
    <row r="911" spans="1:11" ht="13.5" x14ac:dyDescent="0.25">
      <c r="A911" s="3">
        <f>TITRES_STAT!B914</f>
        <v>43636</v>
      </c>
      <c r="B911" s="5">
        <f>TITRES_STAT!D914</f>
        <v>8.6028000000000002</v>
      </c>
      <c r="C911" s="2">
        <f t="shared" si="109"/>
        <v>-0.27939999999999898</v>
      </c>
      <c r="D911" s="2">
        <f t="shared" si="110"/>
        <v>8.7704400000000007</v>
      </c>
      <c r="E911" s="2">
        <f t="shared" si="112"/>
        <v>9.0618599999999994</v>
      </c>
      <c r="F911" s="2">
        <f t="shared" si="105"/>
        <v>9.0738299999999992</v>
      </c>
      <c r="G911" s="2">
        <f t="shared" si="107"/>
        <v>9.4342959999999998</v>
      </c>
      <c r="H911" s="2">
        <f t="shared" si="111"/>
        <v>10.962034500000001</v>
      </c>
      <c r="I911" s="2">
        <f t="array" ref="I911">SUMPRODUCT(B895:B914, (ROW(B895:B914)-ROW(B895)+1)) / (20*21/2)</f>
        <v>8.9151033333333345</v>
      </c>
      <c r="J911" s="2">
        <f t="shared" si="106"/>
        <v>9.0783008880346721</v>
      </c>
      <c r="K911" s="2">
        <f t="shared" si="108"/>
        <v>9.3730801799840044</v>
      </c>
    </row>
    <row r="912" spans="1:11" ht="13.5" x14ac:dyDescent="0.25">
      <c r="A912" s="3">
        <f>TITRES_STAT!B915</f>
        <v>43637</v>
      </c>
      <c r="B912" s="5">
        <f>TITRES_STAT!D915</f>
        <v>8.8522999999999996</v>
      </c>
      <c r="C912" s="2">
        <f t="shared" si="109"/>
        <v>0.24949999999999939</v>
      </c>
      <c r="D912" s="2">
        <f t="shared" si="110"/>
        <v>8.7424999999999997</v>
      </c>
      <c r="E912" s="2">
        <f t="shared" si="112"/>
        <v>9.0169499999999996</v>
      </c>
      <c r="F912" s="2">
        <f t="shared" si="105"/>
        <v>9.0623550000000002</v>
      </c>
      <c r="G912" s="2">
        <f t="shared" si="107"/>
        <v>9.4277100000000011</v>
      </c>
      <c r="H912" s="2">
        <f t="shared" si="111"/>
        <v>10.941426000000002</v>
      </c>
      <c r="I912" s="2">
        <f t="array" ref="I912">SUMPRODUCT(B896:B915, (ROW(B896:B915)-ROW(B896)+1)) / (20*21/2)</f>
        <v>8.8564100000000003</v>
      </c>
      <c r="J912" s="2">
        <f t="shared" si="106"/>
        <v>9.0567769939361327</v>
      </c>
      <c r="K912" s="2">
        <f t="shared" si="108"/>
        <v>9.3526574278277685</v>
      </c>
    </row>
    <row r="913" spans="1:11" ht="13.5" x14ac:dyDescent="0.25">
      <c r="A913" s="3">
        <f>TITRES_STAT!B916</f>
        <v>43640</v>
      </c>
      <c r="B913" s="5">
        <f>TITRES_STAT!D916</f>
        <v>8.6926000000000005</v>
      </c>
      <c r="C913" s="2">
        <f t="shared" si="109"/>
        <v>-0.15969999999999906</v>
      </c>
      <c r="D913" s="2">
        <f t="shared" si="110"/>
        <v>8.7624600000000008</v>
      </c>
      <c r="E913" s="2">
        <f t="shared" si="112"/>
        <v>8.9560700000000004</v>
      </c>
      <c r="F913" s="2">
        <f t="shared" si="105"/>
        <v>9.0428949999999997</v>
      </c>
      <c r="G913" s="2">
        <f t="shared" si="107"/>
        <v>9.412939999999999</v>
      </c>
      <c r="H913" s="2">
        <f t="shared" si="111"/>
        <v>10.921965</v>
      </c>
      <c r="I913" s="2">
        <f t="array" ref="I913">SUMPRODUCT(B897:B916, (ROW(B897:B916)-ROW(B897)+1)) / (20*21/2)</f>
        <v>8.8105957142857143</v>
      </c>
      <c r="J913" s="2">
        <f t="shared" si="106"/>
        <v>9.0220934707041209</v>
      </c>
      <c r="K913" s="2">
        <f t="shared" si="108"/>
        <v>9.3267728228149149</v>
      </c>
    </row>
    <row r="914" spans="1:11" ht="13.5" x14ac:dyDescent="0.25">
      <c r="A914" s="3">
        <f>TITRES_STAT!B917</f>
        <v>43641</v>
      </c>
      <c r="B914" s="5">
        <f>TITRES_STAT!D917</f>
        <v>8.4830000000000005</v>
      </c>
      <c r="C914" s="2">
        <f t="shared" si="109"/>
        <v>-0.20960000000000001</v>
      </c>
      <c r="D914" s="2">
        <f t="shared" si="110"/>
        <v>8.7025800000000011</v>
      </c>
      <c r="E914" s="2">
        <f t="shared" si="112"/>
        <v>8.8562700000000003</v>
      </c>
      <c r="F914" s="2">
        <f t="shared" si="105"/>
        <v>8.9994800000000019</v>
      </c>
      <c r="G914" s="2">
        <f t="shared" si="107"/>
        <v>9.3971719999999994</v>
      </c>
      <c r="H914" s="2">
        <f t="shared" si="111"/>
        <v>10.901406000000001</v>
      </c>
      <c r="I914" s="2">
        <f t="array" ref="I914">SUMPRODUCT(B898:B917, (ROW(B898:B917)-ROW(B898)+1)) / (20*21/2)</f>
        <v>8.7600804761904776</v>
      </c>
      <c r="J914" s="2">
        <f t="shared" si="106"/>
        <v>8.970751235398966</v>
      </c>
      <c r="K914" s="2">
        <f t="shared" si="108"/>
        <v>9.2936836925084485</v>
      </c>
    </row>
    <row r="915" spans="1:11" ht="13.5" x14ac:dyDescent="0.25">
      <c r="A915" s="3">
        <f>TITRES_STAT!B918</f>
        <v>43642</v>
      </c>
      <c r="B915" s="5">
        <f>TITRES_STAT!D918</f>
        <v>8.3832000000000004</v>
      </c>
      <c r="C915" s="2">
        <f t="shared" si="109"/>
        <v>-9.9800000000000111E-2</v>
      </c>
      <c r="D915" s="2">
        <f t="shared" si="110"/>
        <v>8.602780000000001</v>
      </c>
      <c r="E915" s="2">
        <f t="shared" si="112"/>
        <v>8.7464900000000014</v>
      </c>
      <c r="F915" s="2">
        <f t="shared" si="105"/>
        <v>8.9640499999999985</v>
      </c>
      <c r="G915" s="2">
        <f t="shared" si="107"/>
        <v>9.3794079999999997</v>
      </c>
      <c r="H915" s="2">
        <f t="shared" si="111"/>
        <v>10.880348000000001</v>
      </c>
      <c r="I915" s="2">
        <f t="array" ref="I915">SUMPRODUCT(B899:B918, (ROW(B899:B918)-ROW(B899)+1)) / (20*21/2)</f>
        <v>8.747720952380952</v>
      </c>
      <c r="J915" s="2">
        <f t="shared" si="106"/>
        <v>8.9147939748847804</v>
      </c>
      <c r="K915" s="2">
        <f t="shared" si="108"/>
        <v>9.2579784496649786</v>
      </c>
    </row>
    <row r="916" spans="1:11" ht="13.5" x14ac:dyDescent="0.25">
      <c r="A916" s="3">
        <f>TITRES_STAT!B919</f>
        <v>43643</v>
      </c>
      <c r="B916" s="5">
        <f>TITRES_STAT!D919</f>
        <v>8.4830000000000005</v>
      </c>
      <c r="C916" s="2">
        <f t="shared" si="109"/>
        <v>9.9800000000000111E-2</v>
      </c>
      <c r="D916" s="2">
        <f t="shared" si="110"/>
        <v>8.5788199999999986</v>
      </c>
      <c r="E916" s="2">
        <f t="shared" si="112"/>
        <v>8.6746300000000005</v>
      </c>
      <c r="F916" s="2">
        <f t="shared" ref="F916:F979" si="113">AVERAGE(B897:B916)</f>
        <v>8.9336099999999998</v>
      </c>
      <c r="G916" s="2">
        <f t="shared" si="107"/>
        <v>9.3674319999999991</v>
      </c>
      <c r="H916" s="2">
        <f t="shared" si="111"/>
        <v>10.858591500000003</v>
      </c>
      <c r="I916" s="2">
        <f t="array" ref="I916">SUMPRODUCT(B900:B919, (ROW(B900:B919)-ROW(B900)+1)) / (20*21/2)</f>
        <v>8.7470542857142863</v>
      </c>
      <c r="J916" s="2">
        <f t="shared" si="106"/>
        <v>8.8736707391814686</v>
      </c>
      <c r="K916" s="2">
        <f t="shared" si="108"/>
        <v>9.2275871379134102</v>
      </c>
    </row>
    <row r="917" spans="1:11" ht="13.5" x14ac:dyDescent="0.25">
      <c r="A917" s="3">
        <f>TITRES_STAT!B920</f>
        <v>43644</v>
      </c>
      <c r="B917" s="5">
        <f>TITRES_STAT!D920</f>
        <v>8.4032</v>
      </c>
      <c r="C917" s="2">
        <f t="shared" si="109"/>
        <v>-7.9800000000000537E-2</v>
      </c>
      <c r="D917" s="2">
        <f t="shared" si="110"/>
        <v>8.4890000000000008</v>
      </c>
      <c r="E917" s="2">
        <f t="shared" si="112"/>
        <v>8.6157500000000002</v>
      </c>
      <c r="F917" s="2">
        <f t="shared" si="113"/>
        <v>8.9021749999999997</v>
      </c>
      <c r="G917" s="2">
        <f t="shared" si="107"/>
        <v>9.3534600000000001</v>
      </c>
      <c r="H917" s="2">
        <f t="shared" si="111"/>
        <v>10.837733500000004</v>
      </c>
      <c r="I917" s="2">
        <f t="array" ref="I917">SUMPRODUCT(B901:B920, (ROW(B901:B920)-ROW(B901)+1)) / (20*21/2)</f>
        <v>8.7471004761904769</v>
      </c>
      <c r="J917" s="2">
        <f t="shared" ref="J917:J980" si="114">$J$4*B917+J916*(1-$J$4)</f>
        <v>8.8288640021165676</v>
      </c>
      <c r="K917" s="2">
        <f t="shared" si="108"/>
        <v>9.1952582305442583</v>
      </c>
    </row>
    <row r="918" spans="1:11" ht="13.5" x14ac:dyDescent="0.25">
      <c r="A918" s="3">
        <f>TITRES_STAT!B921</f>
        <v>43647</v>
      </c>
      <c r="B918" s="5">
        <f>TITRES_STAT!D921</f>
        <v>8.7723999999999993</v>
      </c>
      <c r="C918" s="2">
        <f t="shared" si="109"/>
        <v>0.36919999999999931</v>
      </c>
      <c r="D918" s="2">
        <f t="shared" si="110"/>
        <v>8.5049600000000005</v>
      </c>
      <c r="E918" s="2">
        <f t="shared" si="112"/>
        <v>8.6337100000000007</v>
      </c>
      <c r="F918" s="2">
        <f t="shared" si="113"/>
        <v>8.8891999999999989</v>
      </c>
      <c r="G918" s="2">
        <f t="shared" si="107"/>
        <v>9.3358940000000015</v>
      </c>
      <c r="H918" s="2">
        <f t="shared" si="111"/>
        <v>10.819220500000002</v>
      </c>
      <c r="I918" s="2">
        <f t="array" ref="I918">SUMPRODUCT(B902:B921, (ROW(B902:B921)-ROW(B902)+1)) / (20*21/2)</f>
        <v>8.7288500000000013</v>
      </c>
      <c r="J918" s="2">
        <f t="shared" si="114"/>
        <v>8.8234864781054654</v>
      </c>
      <c r="K918" s="2">
        <f t="shared" si="108"/>
        <v>9.1786755548366408</v>
      </c>
    </row>
    <row r="919" spans="1:11" ht="13.5" x14ac:dyDescent="0.25">
      <c r="A919" s="3">
        <f>TITRES_STAT!B922</f>
        <v>43648</v>
      </c>
      <c r="B919" s="5">
        <f>TITRES_STAT!D922</f>
        <v>8.8821999999999992</v>
      </c>
      <c r="C919" s="2">
        <f t="shared" si="109"/>
        <v>0.1097999999999999</v>
      </c>
      <c r="D919" s="2">
        <f t="shared" si="110"/>
        <v>8.5847999999999978</v>
      </c>
      <c r="E919" s="2">
        <f t="shared" si="112"/>
        <v>8.6436900000000012</v>
      </c>
      <c r="F919" s="2">
        <f t="shared" si="113"/>
        <v>8.8817149999999998</v>
      </c>
      <c r="G919" s="2">
        <f t="shared" si="107"/>
        <v>9.3089480000000009</v>
      </c>
      <c r="H919" s="2">
        <f t="shared" si="111"/>
        <v>10.801256500000001</v>
      </c>
      <c r="I919" s="2">
        <f t="array" ref="I919">SUMPRODUCT(B903:B922, (ROW(B903:B922)-ROW(B903)+1)) / (20*21/2)</f>
        <v>8.7075104761904765</v>
      </c>
      <c r="J919" s="2">
        <f t="shared" si="114"/>
        <v>8.8290782420954201</v>
      </c>
      <c r="K919" s="2">
        <f t="shared" si="108"/>
        <v>9.167049062490106</v>
      </c>
    </row>
    <row r="920" spans="1:11" ht="13.5" x14ac:dyDescent="0.25">
      <c r="A920" s="3">
        <f>TITRES_STAT!B923</f>
        <v>43649</v>
      </c>
      <c r="B920" s="5">
        <f>TITRES_STAT!D923</f>
        <v>8.8821999999999992</v>
      </c>
      <c r="C920" s="2">
        <f t="shared" si="109"/>
        <v>0</v>
      </c>
      <c r="D920" s="2">
        <f t="shared" si="110"/>
        <v>8.6845999999999997</v>
      </c>
      <c r="E920" s="2">
        <f t="shared" si="112"/>
        <v>8.6436900000000012</v>
      </c>
      <c r="F920" s="2">
        <f t="shared" si="113"/>
        <v>8.8742300000000007</v>
      </c>
      <c r="G920" s="2">
        <f t="shared" si="107"/>
        <v>9.2780100000000019</v>
      </c>
      <c r="H920" s="2">
        <f t="shared" si="111"/>
        <v>10.7832925</v>
      </c>
      <c r="I920" s="2">
        <f t="array" ref="I920">SUMPRODUCT(B904:B923, (ROW(B904:B923)-ROW(B904)+1)) / (20*21/2)</f>
        <v>8.7226219047619047</v>
      </c>
      <c r="J920" s="2">
        <f t="shared" si="114"/>
        <v>8.8341374571339522</v>
      </c>
      <c r="K920" s="2">
        <f t="shared" si="108"/>
        <v>9.1558785110199068</v>
      </c>
    </row>
    <row r="921" spans="1:11" ht="13.5" x14ac:dyDescent="0.25">
      <c r="A921" s="3">
        <f>TITRES_STAT!B924</f>
        <v>43650</v>
      </c>
      <c r="B921" s="5">
        <f>TITRES_STAT!D924</f>
        <v>8.6826000000000008</v>
      </c>
      <c r="C921" s="2">
        <f t="shared" si="109"/>
        <v>-0.19959999999999845</v>
      </c>
      <c r="D921" s="2">
        <f t="shared" si="110"/>
        <v>8.7245200000000001</v>
      </c>
      <c r="E921" s="2">
        <f t="shared" si="112"/>
        <v>8.6516699999999993</v>
      </c>
      <c r="F921" s="2">
        <f t="shared" si="113"/>
        <v>8.8567650000000011</v>
      </c>
      <c r="G921" s="2">
        <f t="shared" si="107"/>
        <v>9.2430800000000009</v>
      </c>
      <c r="H921" s="2">
        <f t="shared" si="111"/>
        <v>10.760837500000001</v>
      </c>
      <c r="I921" s="2">
        <f t="array" ref="I921">SUMPRODUCT(B905:B924, (ROW(B905:B924)-ROW(B905)+1)) / (20*21/2)</f>
        <v>8.7763209523809511</v>
      </c>
      <c r="J921" s="2">
        <f t="shared" si="114"/>
        <v>8.8197053183592899</v>
      </c>
      <c r="K921" s="2">
        <f t="shared" si="108"/>
        <v>9.1373185694112848</v>
      </c>
    </row>
    <row r="922" spans="1:11" ht="13.5" x14ac:dyDescent="0.25">
      <c r="A922" s="3">
        <f>TITRES_STAT!B925</f>
        <v>43651</v>
      </c>
      <c r="B922" s="5">
        <f>TITRES_STAT!D925</f>
        <v>8.6326999999999998</v>
      </c>
      <c r="C922" s="2">
        <f t="shared" si="109"/>
        <v>-4.9900000000000944E-2</v>
      </c>
      <c r="D922" s="2">
        <f t="shared" si="110"/>
        <v>8.7704199999999997</v>
      </c>
      <c r="E922" s="2">
        <f t="shared" si="112"/>
        <v>8.6297099999999993</v>
      </c>
      <c r="F922" s="2">
        <f t="shared" si="113"/>
        <v>8.8233300000000021</v>
      </c>
      <c r="G922" s="2">
        <f t="shared" si="107"/>
        <v>9.2071520000000007</v>
      </c>
      <c r="H922" s="2">
        <f t="shared" si="111"/>
        <v>10.738132999999999</v>
      </c>
      <c r="I922" s="2">
        <f t="array" ref="I922">SUMPRODUCT(B906:B925, (ROW(B906:B925)-ROW(B906)+1)) / (20*21/2)</f>
        <v>8.7906285714285701</v>
      </c>
      <c r="J922" s="2">
        <f t="shared" si="114"/>
        <v>8.8018952880393577</v>
      </c>
      <c r="K922" s="2">
        <f t="shared" si="108"/>
        <v>9.1175296059049611</v>
      </c>
    </row>
    <row r="923" spans="1:11" ht="13.5" x14ac:dyDescent="0.25">
      <c r="A923" s="3">
        <f>TITRES_STAT!B926</f>
        <v>43654</v>
      </c>
      <c r="B923" s="5">
        <f>TITRES_STAT!D926</f>
        <v>8.9819999999999993</v>
      </c>
      <c r="C923" s="2">
        <f t="shared" si="109"/>
        <v>0.3492999999999995</v>
      </c>
      <c r="D923" s="2">
        <f t="shared" si="110"/>
        <v>8.8123400000000007</v>
      </c>
      <c r="E923" s="2">
        <f t="shared" si="112"/>
        <v>8.6586499999999997</v>
      </c>
      <c r="F923" s="2">
        <f t="shared" si="113"/>
        <v>8.807360000000001</v>
      </c>
      <c r="G923" s="2">
        <f t="shared" si="107"/>
        <v>9.1804060000000032</v>
      </c>
      <c r="H923" s="2">
        <f t="shared" si="111"/>
        <v>10.717174999999999</v>
      </c>
      <c r="I923" s="2">
        <f t="array" ref="I923">SUMPRODUCT(B907:B926, (ROW(B907:B926)-ROW(B907)+1)) / (20*21/2)</f>
        <v>8.8454738095238117</v>
      </c>
      <c r="J923" s="2">
        <f t="shared" si="114"/>
        <v>8.8190481177498956</v>
      </c>
      <c r="K923" s="2">
        <f t="shared" si="108"/>
        <v>9.1122147193988852</v>
      </c>
    </row>
    <row r="924" spans="1:11" ht="13.5" x14ac:dyDescent="0.25">
      <c r="A924" s="3">
        <f>TITRES_STAT!B927</f>
        <v>43655</v>
      </c>
      <c r="B924" s="5">
        <f>TITRES_STAT!D927</f>
        <v>9.3712</v>
      </c>
      <c r="C924" s="2">
        <f t="shared" si="109"/>
        <v>0.38920000000000066</v>
      </c>
      <c r="D924" s="2">
        <f t="shared" si="110"/>
        <v>8.9101400000000002</v>
      </c>
      <c r="E924" s="2">
        <f t="shared" si="112"/>
        <v>8.7474699999999999</v>
      </c>
      <c r="F924" s="2">
        <f t="shared" si="113"/>
        <v>8.801870000000001</v>
      </c>
      <c r="G924" s="2">
        <f t="shared" si="107"/>
        <v>9.1616440000000026</v>
      </c>
      <c r="H924" s="2">
        <f t="shared" si="111"/>
        <v>10.698162999999999</v>
      </c>
      <c r="I924" s="2">
        <f t="array" ref="I924">SUMPRODUCT(B908:B927, (ROW(B908:B927)-ROW(B908)+1)) / (20*21/2)</f>
        <v>8.898653809523811</v>
      </c>
      <c r="J924" s="2">
        <f t="shared" si="114"/>
        <v>8.8716340112975249</v>
      </c>
      <c r="K924" s="2">
        <f t="shared" si="108"/>
        <v>9.1223710049126545</v>
      </c>
    </row>
    <row r="925" spans="1:11" ht="13.5" x14ac:dyDescent="0.25">
      <c r="A925" s="3">
        <f>TITRES_STAT!B928</f>
        <v>43656</v>
      </c>
      <c r="B925" s="5">
        <f>TITRES_STAT!D928</f>
        <v>8.9520999999999997</v>
      </c>
      <c r="C925" s="2">
        <f t="shared" si="109"/>
        <v>-0.41910000000000025</v>
      </c>
      <c r="D925" s="2">
        <f t="shared" si="110"/>
        <v>8.9241200000000003</v>
      </c>
      <c r="E925" s="2">
        <f t="shared" si="112"/>
        <v>8.8043599999999991</v>
      </c>
      <c r="F925" s="2">
        <f t="shared" si="113"/>
        <v>8.775425000000002</v>
      </c>
      <c r="G925" s="2">
        <f t="shared" si="107"/>
        <v>9.134500000000001</v>
      </c>
      <c r="H925" s="2">
        <f t="shared" si="111"/>
        <v>10.6770555</v>
      </c>
      <c r="I925" s="2">
        <f t="array" ref="I925">SUMPRODUCT(B909:B928, (ROW(B909:B928)-ROW(B909)+1)) / (20*21/2)</f>
        <v>8.9625228571428579</v>
      </c>
      <c r="J925" s="2">
        <f t="shared" si="114"/>
        <v>8.8792974387929995</v>
      </c>
      <c r="K925" s="2">
        <f t="shared" si="108"/>
        <v>9.1156937106023541</v>
      </c>
    </row>
    <row r="926" spans="1:11" ht="13.5" x14ac:dyDescent="0.25">
      <c r="A926" s="3">
        <f>TITRES_STAT!B929</f>
        <v>43657</v>
      </c>
      <c r="B926" s="5">
        <f>TITRES_STAT!D929</f>
        <v>9.3513000000000002</v>
      </c>
      <c r="C926" s="2">
        <f t="shared" si="109"/>
        <v>0.39920000000000044</v>
      </c>
      <c r="D926" s="2">
        <f t="shared" si="110"/>
        <v>9.0578600000000016</v>
      </c>
      <c r="E926" s="2">
        <f t="shared" si="112"/>
        <v>8.8911899999999982</v>
      </c>
      <c r="F926" s="2">
        <f t="shared" si="113"/>
        <v>8.7829099999999993</v>
      </c>
      <c r="G926" s="2">
        <f t="shared" si="107"/>
        <v>9.1161380000000012</v>
      </c>
      <c r="H926" s="2">
        <f t="shared" si="111"/>
        <v>10.657943999999995</v>
      </c>
      <c r="I926" s="2">
        <f t="array" ref="I926">SUMPRODUCT(B910:B929, (ROW(B910:B929)-ROW(B910)+1)) / (20*21/2)</f>
        <v>9.0222099999999994</v>
      </c>
      <c r="J926" s="2">
        <f t="shared" si="114"/>
        <v>8.9242500636698558</v>
      </c>
      <c r="K926" s="2">
        <f t="shared" si="108"/>
        <v>9.1249331729316747</v>
      </c>
    </row>
    <row r="927" spans="1:11" ht="13.5" x14ac:dyDescent="0.25">
      <c r="A927" s="3">
        <f>TITRES_STAT!B930</f>
        <v>43658</v>
      </c>
      <c r="B927" s="5">
        <f>TITRES_STAT!D930</f>
        <v>9.3413000000000004</v>
      </c>
      <c r="C927" s="2">
        <f t="shared" si="109"/>
        <v>-9.9999999999997868E-3</v>
      </c>
      <c r="D927" s="2">
        <f t="shared" si="110"/>
        <v>9.199580000000001</v>
      </c>
      <c r="E927" s="2">
        <f t="shared" si="112"/>
        <v>8.9849999999999994</v>
      </c>
      <c r="F927" s="2">
        <f t="shared" si="113"/>
        <v>8.8003749999999989</v>
      </c>
      <c r="G927" s="2">
        <f t="shared" si="107"/>
        <v>9.0977760000000032</v>
      </c>
      <c r="H927" s="2">
        <f t="shared" si="111"/>
        <v>10.638782499999996</v>
      </c>
      <c r="I927" s="2">
        <f t="array" ref="I927">SUMPRODUCT(B911:B930, (ROW(B911:B930)-ROW(B911)+1)) / (20*21/2)</f>
        <v>9.052008571428571</v>
      </c>
      <c r="J927" s="2">
        <f t="shared" si="114"/>
        <v>8.9639691052251074</v>
      </c>
      <c r="K927" s="2">
        <f t="shared" si="108"/>
        <v>9.1334181465421977</v>
      </c>
    </row>
    <row r="928" spans="1:11" ht="13.5" x14ac:dyDescent="0.25">
      <c r="A928" s="3">
        <f>TITRES_STAT!B931</f>
        <v>43661</v>
      </c>
      <c r="B928" s="5">
        <f>TITRES_STAT!D931</f>
        <v>9.4710000000000001</v>
      </c>
      <c r="C928" s="2">
        <f t="shared" si="109"/>
        <v>0.1296999999999997</v>
      </c>
      <c r="D928" s="2">
        <f t="shared" si="110"/>
        <v>9.2973800000000004</v>
      </c>
      <c r="E928" s="2">
        <f t="shared" si="112"/>
        <v>9.0548600000000015</v>
      </c>
      <c r="F928" s="2">
        <f t="shared" si="113"/>
        <v>8.8442849999999993</v>
      </c>
      <c r="G928" s="2">
        <f t="shared" si="107"/>
        <v>9.0879960000000022</v>
      </c>
      <c r="H928" s="2">
        <f t="shared" si="111"/>
        <v>10.620269499999997</v>
      </c>
      <c r="I928" s="2">
        <f t="array" ref="I928">SUMPRODUCT(B912:B931, (ROW(B912:B931)-ROW(B912)+1)) / (20*21/2)</f>
        <v>9.0803338095238093</v>
      </c>
      <c r="J928" s="2">
        <f t="shared" si="114"/>
        <v>9.0122577618703339</v>
      </c>
      <c r="K928" s="2">
        <f t="shared" si="108"/>
        <v>9.1466566505993665</v>
      </c>
    </row>
    <row r="929" spans="1:11" ht="13.5" x14ac:dyDescent="0.25">
      <c r="A929" s="3">
        <f>TITRES_STAT!B932</f>
        <v>43662</v>
      </c>
      <c r="B929" s="5">
        <f>TITRES_STAT!D932</f>
        <v>9.4710000000000001</v>
      </c>
      <c r="C929" s="2">
        <f t="shared" si="109"/>
        <v>0</v>
      </c>
      <c r="D929" s="2">
        <f t="shared" si="110"/>
        <v>9.3173400000000015</v>
      </c>
      <c r="E929" s="2">
        <f t="shared" si="112"/>
        <v>9.1137400000000017</v>
      </c>
      <c r="F929" s="2">
        <f t="shared" si="113"/>
        <v>8.8787149999999997</v>
      </c>
      <c r="G929" s="2">
        <f t="shared" si="107"/>
        <v>9.0780160000000016</v>
      </c>
      <c r="H929" s="2">
        <f t="shared" si="111"/>
        <v>10.602754499999996</v>
      </c>
      <c r="I929" s="2">
        <f t="array" ref="I929">SUMPRODUCT(B913:B932, (ROW(B913:B932)-ROW(B913)+1)) / (20*21/2)</f>
        <v>9.0801885714285717</v>
      </c>
      <c r="J929" s="2">
        <f t="shared" si="114"/>
        <v>9.0559474988350637</v>
      </c>
      <c r="K929" s="2">
        <f t="shared" si="108"/>
        <v>9.1593759976346867</v>
      </c>
    </row>
    <row r="930" spans="1:11" ht="13.5" x14ac:dyDescent="0.25">
      <c r="A930" s="3">
        <f>TITRES_STAT!B933</f>
        <v>43663</v>
      </c>
      <c r="B930" s="5">
        <f>TITRES_STAT!D933</f>
        <v>9.1915999999999993</v>
      </c>
      <c r="C930" s="2">
        <f t="shared" si="109"/>
        <v>-0.27940000000000076</v>
      </c>
      <c r="D930" s="2">
        <f t="shared" si="110"/>
        <v>9.36524</v>
      </c>
      <c r="E930" s="2">
        <f t="shared" si="112"/>
        <v>9.144680000000001</v>
      </c>
      <c r="F930" s="2">
        <f t="shared" si="113"/>
        <v>8.8941850000000002</v>
      </c>
      <c r="G930" s="2">
        <f t="shared" si="107"/>
        <v>9.0712300000000017</v>
      </c>
      <c r="H930" s="2">
        <f t="shared" si="111"/>
        <v>10.583842499999998</v>
      </c>
      <c r="I930" s="2">
        <f t="array" ref="I930">SUMPRODUCT(B914:B933, (ROW(B914:B933)-ROW(B914)+1)) / (20*21/2)</f>
        <v>9.0549966666666659</v>
      </c>
      <c r="J930" s="2">
        <f t="shared" si="114"/>
        <v>9.0688667846602957</v>
      </c>
      <c r="K930" s="2">
        <f t="shared" si="108"/>
        <v>9.1606396840019535</v>
      </c>
    </row>
    <row r="931" spans="1:11" ht="13.5" x14ac:dyDescent="0.25">
      <c r="A931" s="3">
        <f>TITRES_STAT!B934</f>
        <v>43664</v>
      </c>
      <c r="B931" s="5">
        <f>TITRES_STAT!D934</f>
        <v>9.1915999999999993</v>
      </c>
      <c r="C931" s="2">
        <f t="shared" si="109"/>
        <v>0</v>
      </c>
      <c r="D931" s="2">
        <f t="shared" si="110"/>
        <v>9.3332999999999995</v>
      </c>
      <c r="E931" s="2">
        <f t="shared" si="112"/>
        <v>9.1955799999999996</v>
      </c>
      <c r="F931" s="2">
        <f t="shared" si="113"/>
        <v>8.9236249999999977</v>
      </c>
      <c r="G931" s="2">
        <f t="shared" si="107"/>
        <v>9.0644440000000017</v>
      </c>
      <c r="H931" s="2">
        <f t="shared" si="111"/>
        <v>10.564980499999999</v>
      </c>
      <c r="I931" s="2">
        <f t="array" ref="I931">SUMPRODUCT(B915:B934, (ROW(B915:B934)-ROW(B915)+1)) / (20*21/2)</f>
        <v>9.0128428571428572</v>
      </c>
      <c r="J931" s="2">
        <f t="shared" si="114"/>
        <v>9.0805556623116974</v>
      </c>
      <c r="K931" s="2">
        <f t="shared" si="108"/>
        <v>9.161853814041093</v>
      </c>
    </row>
    <row r="932" spans="1:11" ht="13.5" x14ac:dyDescent="0.25">
      <c r="A932" s="3">
        <f>TITRES_STAT!B935</f>
        <v>43665</v>
      </c>
      <c r="B932" s="5">
        <f>TITRES_STAT!D935</f>
        <v>8.9221000000000004</v>
      </c>
      <c r="C932" s="2">
        <f t="shared" si="109"/>
        <v>-0.26949999999999896</v>
      </c>
      <c r="D932" s="2">
        <f t="shared" si="110"/>
        <v>9.2494600000000009</v>
      </c>
      <c r="E932" s="2">
        <f t="shared" si="112"/>
        <v>9.2245200000000001</v>
      </c>
      <c r="F932" s="2">
        <f t="shared" si="113"/>
        <v>8.9271149999999988</v>
      </c>
      <c r="G932" s="2">
        <f t="shared" si="107"/>
        <v>9.0522679999999998</v>
      </c>
      <c r="H932" s="2">
        <f t="shared" si="111"/>
        <v>10.544770999999995</v>
      </c>
      <c r="I932" s="2">
        <f t="array" ref="I932">SUMPRODUCT(B916:B935, (ROW(B916:B935)-ROW(B916)+1)) / (20*21/2)</f>
        <v>9.019165238095237</v>
      </c>
      <c r="J932" s="2">
        <f t="shared" si="114"/>
        <v>9.0654646468534406</v>
      </c>
      <c r="K932" s="2">
        <f t="shared" si="108"/>
        <v>9.1524517036865412</v>
      </c>
    </row>
    <row r="933" spans="1:11" ht="13.5" x14ac:dyDescent="0.25">
      <c r="A933" s="3">
        <f>TITRES_STAT!B936</f>
        <v>43668</v>
      </c>
      <c r="B933" s="5">
        <f>TITRES_STAT!D936</f>
        <v>8.6625999999999994</v>
      </c>
      <c r="C933" s="2">
        <f t="shared" si="109"/>
        <v>-0.25950000000000095</v>
      </c>
      <c r="D933" s="2">
        <f t="shared" si="110"/>
        <v>9.0877799999999986</v>
      </c>
      <c r="E933" s="2">
        <f t="shared" si="112"/>
        <v>9.1925799999999995</v>
      </c>
      <c r="F933" s="2">
        <f t="shared" si="113"/>
        <v>8.9256149999999987</v>
      </c>
      <c r="G933" s="2">
        <f t="shared" si="107"/>
        <v>9.0404900000000001</v>
      </c>
      <c r="H933" s="2">
        <f t="shared" si="111"/>
        <v>10.523263999999998</v>
      </c>
      <c r="I933" s="2">
        <f t="array" ref="I933">SUMPRODUCT(B917:B936, (ROW(B917:B936)-ROW(B917)+1)) / (20*21/2)</f>
        <v>9.045398095238097</v>
      </c>
      <c r="J933" s="2">
        <f t="shared" si="114"/>
        <v>9.0270965852483513</v>
      </c>
      <c r="K933" s="2">
        <f t="shared" si="108"/>
        <v>9.1332418329537362</v>
      </c>
    </row>
    <row r="934" spans="1:11" ht="13.5" x14ac:dyDescent="0.25">
      <c r="A934" s="3">
        <f>TITRES_STAT!B937</f>
        <v>43669</v>
      </c>
      <c r="B934" s="5">
        <f>TITRES_STAT!D937</f>
        <v>8.4830000000000005</v>
      </c>
      <c r="C934" s="2">
        <f t="shared" si="109"/>
        <v>-0.17959999999999887</v>
      </c>
      <c r="D934" s="2">
        <f t="shared" si="110"/>
        <v>8.8901800000000009</v>
      </c>
      <c r="E934" s="2">
        <f t="shared" si="112"/>
        <v>9.1037600000000012</v>
      </c>
      <c r="F934" s="2">
        <f t="shared" si="113"/>
        <v>8.9256149999999987</v>
      </c>
      <c r="G934" s="2">
        <f t="shared" si="107"/>
        <v>9.0197319999999994</v>
      </c>
      <c r="H934" s="2">
        <f t="shared" si="111"/>
        <v>10.500858999999998</v>
      </c>
      <c r="I934" s="2">
        <f t="array" ref="I934">SUMPRODUCT(B918:B937, (ROW(B918:B937)-ROW(B918)+1)) / (20*21/2)</f>
        <v>9.0680666666666667</v>
      </c>
      <c r="J934" s="2">
        <f t="shared" si="114"/>
        <v>8.9752778628437468</v>
      </c>
      <c r="K934" s="2">
        <f t="shared" si="108"/>
        <v>9.1077421532300598</v>
      </c>
    </row>
    <row r="935" spans="1:11" ht="13.5" x14ac:dyDescent="0.25">
      <c r="A935" s="3">
        <f>TITRES_STAT!B938</f>
        <v>43670</v>
      </c>
      <c r="B935" s="5">
        <f>TITRES_STAT!D938</f>
        <v>8.9920000000000009</v>
      </c>
      <c r="C935" s="2">
        <f t="shared" si="109"/>
        <v>0.50900000000000034</v>
      </c>
      <c r="D935" s="2">
        <f t="shared" si="110"/>
        <v>8.8502600000000005</v>
      </c>
      <c r="E935" s="2">
        <f t="shared" si="112"/>
        <v>9.1077499999999993</v>
      </c>
      <c r="F935" s="2">
        <f t="shared" si="113"/>
        <v>8.9560549999999992</v>
      </c>
      <c r="G935" s="2">
        <f t="shared" si="107"/>
        <v>9.0139440000000004</v>
      </c>
      <c r="H935" s="2">
        <f t="shared" si="111"/>
        <v>10.480998999999999</v>
      </c>
      <c r="I935" s="2">
        <f t="array" ref="I935">SUMPRODUCT(B919:B938, (ROW(B919:B938)-ROW(B919)+1)) / (20*21/2)</f>
        <v>9.101048095238097</v>
      </c>
      <c r="J935" s="2">
        <f t="shared" si="114"/>
        <v>8.976870447334818</v>
      </c>
      <c r="K935" s="2">
        <f t="shared" si="108"/>
        <v>9.1032032452602536</v>
      </c>
    </row>
    <row r="936" spans="1:11" ht="13.5" x14ac:dyDescent="0.25">
      <c r="A936" s="3">
        <f>TITRES_STAT!B939</f>
        <v>43672</v>
      </c>
      <c r="B936" s="5">
        <f>TITRES_STAT!D939</f>
        <v>9.2315000000000005</v>
      </c>
      <c r="C936" s="2">
        <f t="shared" si="109"/>
        <v>0.2394999999999996</v>
      </c>
      <c r="D936" s="2">
        <f t="shared" si="110"/>
        <v>8.8582400000000003</v>
      </c>
      <c r="E936" s="2">
        <f t="shared" si="112"/>
        <v>9.0957699999999999</v>
      </c>
      <c r="F936" s="2">
        <f t="shared" si="113"/>
        <v>8.9934799999999999</v>
      </c>
      <c r="G936" s="2">
        <f t="shared" si="107"/>
        <v>9.0129460000000012</v>
      </c>
      <c r="H936" s="2">
        <f t="shared" si="111"/>
        <v>10.462336499999999</v>
      </c>
      <c r="I936" s="2">
        <f t="array" ref="I936">SUMPRODUCT(B920:B939, (ROW(B920:B939)-ROW(B920)+1)) / (20*21/2)</f>
        <v>9.1311304761904761</v>
      </c>
      <c r="J936" s="2">
        <f t="shared" si="114"/>
        <v>9.0011208809219792</v>
      </c>
      <c r="K936" s="2">
        <f t="shared" si="108"/>
        <v>9.1082344905441666</v>
      </c>
    </row>
    <row r="937" spans="1:11" ht="13.5" x14ac:dyDescent="0.25">
      <c r="A937" s="3">
        <f>TITRES_STAT!B940</f>
        <v>43675</v>
      </c>
      <c r="B937" s="5">
        <f>TITRES_STAT!D940</f>
        <v>9.2315000000000005</v>
      </c>
      <c r="C937" s="2">
        <f t="shared" si="109"/>
        <v>0</v>
      </c>
      <c r="D937" s="2">
        <f t="shared" si="110"/>
        <v>8.9201200000000007</v>
      </c>
      <c r="E937" s="2">
        <f t="shared" si="112"/>
        <v>9.0847899999999999</v>
      </c>
      <c r="F937" s="2">
        <f t="shared" si="113"/>
        <v>9.0348950000000006</v>
      </c>
      <c r="G937" s="2">
        <f t="shared" si="107"/>
        <v>9.0119479999999985</v>
      </c>
      <c r="H937" s="2">
        <f t="shared" si="111"/>
        <v>10.443773500000002</v>
      </c>
      <c r="I937" s="2">
        <f t="array" ref="I937">SUMPRODUCT(B921:B940, (ROW(B921:B940)-ROW(B921)+1)) / (20*21/2)</f>
        <v>9.1588366666666676</v>
      </c>
      <c r="J937" s="2">
        <f t="shared" si="114"/>
        <v>9.0230617494056009</v>
      </c>
      <c r="K937" s="2">
        <f t="shared" si="108"/>
        <v>9.1130684320914543</v>
      </c>
    </row>
    <row r="938" spans="1:11" ht="13.5" x14ac:dyDescent="0.25">
      <c r="A938" s="3">
        <f>TITRES_STAT!B941</f>
        <v>43676</v>
      </c>
      <c r="B938" s="5">
        <f>TITRES_STAT!D941</f>
        <v>9.3811999999999998</v>
      </c>
      <c r="C938" s="2">
        <f t="shared" si="109"/>
        <v>0.14969999999999928</v>
      </c>
      <c r="D938" s="2">
        <f t="shared" si="110"/>
        <v>9.0638400000000008</v>
      </c>
      <c r="E938" s="2">
        <f t="shared" si="112"/>
        <v>9.0758099999999988</v>
      </c>
      <c r="F938" s="2">
        <f t="shared" si="113"/>
        <v>9.065335000000001</v>
      </c>
      <c r="G938" s="2">
        <f t="shared" si="107"/>
        <v>9.0139439999999986</v>
      </c>
      <c r="H938" s="2">
        <f t="shared" si="111"/>
        <v>10.425959000000001</v>
      </c>
      <c r="I938" s="2">
        <f t="array" ref="I938">SUMPRODUCT(B922:B941, (ROW(B922:B941)-ROW(B922)+1)) / (20*21/2)</f>
        <v>9.1841666666666661</v>
      </c>
      <c r="J938" s="2">
        <f t="shared" si="114"/>
        <v>9.0571701542241154</v>
      </c>
      <c r="K938" s="2">
        <f t="shared" si="108"/>
        <v>9.1235833955388479</v>
      </c>
    </row>
    <row r="939" spans="1:11" ht="13.5" x14ac:dyDescent="0.25">
      <c r="A939" s="3">
        <f>TITRES_STAT!B942</f>
        <v>43677</v>
      </c>
      <c r="B939" s="5">
        <f>TITRES_STAT!D942</f>
        <v>9.3811999999999998</v>
      </c>
      <c r="C939" s="2">
        <f t="shared" si="109"/>
        <v>0</v>
      </c>
      <c r="D939" s="2">
        <f t="shared" si="110"/>
        <v>9.2434800000000017</v>
      </c>
      <c r="E939" s="2">
        <f t="shared" si="112"/>
        <v>9.0668300000000013</v>
      </c>
      <c r="F939" s="2">
        <f t="shared" si="113"/>
        <v>9.0902850000000015</v>
      </c>
      <c r="G939" s="2">
        <f t="shared" si="107"/>
        <v>9.015939999999997</v>
      </c>
      <c r="H939" s="2">
        <f t="shared" si="111"/>
        <v>10.408244499999997</v>
      </c>
      <c r="I939" s="2">
        <f t="array" ref="I939">SUMPRODUCT(B923:B942, (ROW(B923:B942)-ROW(B923)+1)) / (20*21/2)</f>
        <v>9.2061700000000002</v>
      </c>
      <c r="J939" s="2">
        <f t="shared" si="114"/>
        <v>9.0880301395361034</v>
      </c>
      <c r="K939" s="2">
        <f t="shared" si="108"/>
        <v>9.1336860074785005</v>
      </c>
    </row>
    <row r="940" spans="1:11" ht="13.5" x14ac:dyDescent="0.25">
      <c r="A940" s="3">
        <f>TITRES_STAT!B943</f>
        <v>43678</v>
      </c>
      <c r="B940" s="5">
        <f>TITRES_STAT!D943</f>
        <v>9.3811999999999998</v>
      </c>
      <c r="C940" s="2">
        <f t="shared" si="109"/>
        <v>0</v>
      </c>
      <c r="D940" s="2">
        <f t="shared" si="110"/>
        <v>9.3213200000000001</v>
      </c>
      <c r="E940" s="2">
        <f t="shared" si="112"/>
        <v>9.0857899999999994</v>
      </c>
      <c r="F940" s="2">
        <f t="shared" si="113"/>
        <v>9.115235000000002</v>
      </c>
      <c r="G940" s="2">
        <f t="shared" si="107"/>
        <v>9.0179359999999971</v>
      </c>
      <c r="H940" s="2">
        <f t="shared" si="111"/>
        <v>10.390529999999998</v>
      </c>
      <c r="I940" s="2">
        <f t="array" ref="I940">SUMPRODUCT(B924:B943, (ROW(B924:B943)-ROW(B924)+1)) / (20*21/2)</f>
        <v>9.2246090476190474</v>
      </c>
      <c r="J940" s="2">
        <f t="shared" si="114"/>
        <v>9.1159510786279032</v>
      </c>
      <c r="K940" s="2">
        <f t="shared" si="108"/>
        <v>9.1433924385577754</v>
      </c>
    </row>
    <row r="941" spans="1:11" ht="13.5" x14ac:dyDescent="0.25">
      <c r="A941" s="3">
        <f>TITRES_STAT!B944</f>
        <v>43679</v>
      </c>
      <c r="B941" s="5">
        <f>TITRES_STAT!D944</f>
        <v>9.3811999999999998</v>
      </c>
      <c r="C941" s="2">
        <f t="shared" si="109"/>
        <v>0</v>
      </c>
      <c r="D941" s="2">
        <f t="shared" si="110"/>
        <v>9.3512599999999999</v>
      </c>
      <c r="E941" s="2">
        <f t="shared" si="112"/>
        <v>9.104750000000001</v>
      </c>
      <c r="F941" s="2">
        <f t="shared" si="113"/>
        <v>9.150165000000003</v>
      </c>
      <c r="G941" s="2">
        <f t="shared" si="107"/>
        <v>9.0199319999999954</v>
      </c>
      <c r="H941" s="2">
        <f t="shared" si="111"/>
        <v>10.3728155</v>
      </c>
      <c r="I941" s="2">
        <f t="array" ref="I941">SUMPRODUCT(B925:B944, (ROW(B925:B944)-ROW(B925)+1)) / (20*21/2)</f>
        <v>9.2411471428571428</v>
      </c>
      <c r="J941" s="2">
        <f t="shared" si="114"/>
        <v>9.1412128806633408</v>
      </c>
      <c r="K941" s="2">
        <f t="shared" si="108"/>
        <v>9.1527182252809993</v>
      </c>
    </row>
    <row r="942" spans="1:11" ht="13.5" x14ac:dyDescent="0.25">
      <c r="A942" s="3">
        <f>TITRES_STAT!B945</f>
        <v>43682</v>
      </c>
      <c r="B942" s="5">
        <f>TITRES_STAT!D945</f>
        <v>9.3811999999999998</v>
      </c>
      <c r="C942" s="2">
        <f t="shared" si="109"/>
        <v>0</v>
      </c>
      <c r="D942" s="2">
        <f t="shared" si="110"/>
        <v>9.3811999999999998</v>
      </c>
      <c r="E942" s="2">
        <f t="shared" si="112"/>
        <v>9.150660000000002</v>
      </c>
      <c r="F942" s="2">
        <f t="shared" si="113"/>
        <v>9.1875900000000019</v>
      </c>
      <c r="G942" s="2">
        <f t="shared" si="107"/>
        <v>9.0259199999999957</v>
      </c>
      <c r="H942" s="2">
        <f t="shared" si="111"/>
        <v>10.355100999999999</v>
      </c>
      <c r="I942" s="2">
        <f t="array" ref="I942">SUMPRODUCT(B926:B945, (ROW(B926:B945)-ROW(B926)+1)) / (20*21/2)</f>
        <v>9.2576376190476193</v>
      </c>
      <c r="J942" s="2">
        <f t="shared" si="114"/>
        <v>9.1640687967906409</v>
      </c>
      <c r="K942" s="2">
        <f t="shared" si="108"/>
        <v>9.1616782948778219</v>
      </c>
    </row>
    <row r="943" spans="1:11" ht="13.5" x14ac:dyDescent="0.25">
      <c r="A943" s="3">
        <f>TITRES_STAT!B946</f>
        <v>43683</v>
      </c>
      <c r="B943" s="5">
        <f>TITRES_STAT!D946</f>
        <v>9.3811999999999998</v>
      </c>
      <c r="C943" s="2">
        <f t="shared" si="109"/>
        <v>0</v>
      </c>
      <c r="D943" s="2">
        <f t="shared" si="110"/>
        <v>9.3811999999999998</v>
      </c>
      <c r="E943" s="2">
        <f t="shared" si="112"/>
        <v>9.2225200000000029</v>
      </c>
      <c r="F943" s="2">
        <f t="shared" si="113"/>
        <v>9.2075500000000012</v>
      </c>
      <c r="G943" s="2">
        <f t="shared" si="107"/>
        <v>9.0319079999999943</v>
      </c>
      <c r="H943" s="2">
        <f t="shared" si="111"/>
        <v>10.337386500000001</v>
      </c>
      <c r="I943" s="2">
        <f t="array" ref="I943">SUMPRODUCT(B927:B946, (ROW(B927:B946)-ROW(B927)+1)) / (20*21/2)</f>
        <v>9.2720847619047611</v>
      </c>
      <c r="J943" s="2">
        <f t="shared" si="114"/>
        <v>9.1847479590010561</v>
      </c>
      <c r="K943" s="2">
        <f t="shared" si="108"/>
        <v>9.1702869891963381</v>
      </c>
    </row>
    <row r="944" spans="1:11" ht="13.5" x14ac:dyDescent="0.25">
      <c r="A944" s="3">
        <f>TITRES_STAT!B947</f>
        <v>43684</v>
      </c>
      <c r="B944" s="5">
        <f>TITRES_STAT!D947</f>
        <v>9.3811999999999998</v>
      </c>
      <c r="C944" s="2">
        <f t="shared" si="109"/>
        <v>0</v>
      </c>
      <c r="D944" s="2">
        <f t="shared" si="110"/>
        <v>9.3811999999999998</v>
      </c>
      <c r="E944" s="2">
        <f t="shared" si="112"/>
        <v>9.3123400000000025</v>
      </c>
      <c r="F944" s="2">
        <f t="shared" si="113"/>
        <v>9.2080500000000036</v>
      </c>
      <c r="G944" s="2">
        <f t="shared" si="107"/>
        <v>9.0325059999999961</v>
      </c>
      <c r="H944" s="2">
        <f t="shared" si="111"/>
        <v>10.319672000000001</v>
      </c>
      <c r="I944" s="2">
        <f t="array" ref="I944">SUMPRODUCT(B928:B947, (ROW(B928:B947)-ROW(B928)+1)) / (20*21/2)</f>
        <v>9.2863895238095235</v>
      </c>
      <c r="J944" s="2">
        <f t="shared" si="114"/>
        <v>9.203457677191432</v>
      </c>
      <c r="K944" s="2">
        <f t="shared" si="108"/>
        <v>9.1785580876592263</v>
      </c>
    </row>
    <row r="945" spans="1:11" ht="13.5" x14ac:dyDescent="0.25">
      <c r="A945" s="3">
        <f>TITRES_STAT!B948</f>
        <v>43685</v>
      </c>
      <c r="B945" s="5">
        <f>TITRES_STAT!D948</f>
        <v>9.3811999999999998</v>
      </c>
      <c r="C945" s="2">
        <f t="shared" si="109"/>
        <v>0</v>
      </c>
      <c r="D945" s="2">
        <f t="shared" si="110"/>
        <v>9.3811999999999998</v>
      </c>
      <c r="E945" s="2">
        <f t="shared" si="112"/>
        <v>9.3512600000000017</v>
      </c>
      <c r="F945" s="2">
        <f t="shared" si="113"/>
        <v>9.2295050000000014</v>
      </c>
      <c r="G945" s="2">
        <f t="shared" si="107"/>
        <v>9.0382939999999952</v>
      </c>
      <c r="H945" s="2">
        <f t="shared" si="111"/>
        <v>10.3019575</v>
      </c>
      <c r="I945" s="2">
        <f t="array" ref="I945">SUMPRODUCT(B929:B948, (ROW(B929:B948)-ROW(B929)+1)) / (20*21/2)</f>
        <v>9.3005042857142861</v>
      </c>
      <c r="J945" s="2">
        <f t="shared" si="114"/>
        <v>9.2203855174589151</v>
      </c>
      <c r="K945" s="2">
        <f t="shared" si="108"/>
        <v>9.1865048293196487</v>
      </c>
    </row>
    <row r="946" spans="1:11" ht="13.5" x14ac:dyDescent="0.25">
      <c r="A946" s="3">
        <f>TITRES_STAT!B949</f>
        <v>43686</v>
      </c>
      <c r="B946" s="5">
        <f>TITRES_STAT!D949</f>
        <v>9.3811999999999998</v>
      </c>
      <c r="C946" s="2">
        <f t="shared" si="109"/>
        <v>0</v>
      </c>
      <c r="D946" s="2">
        <f t="shared" si="110"/>
        <v>9.3811999999999998</v>
      </c>
      <c r="E946" s="2">
        <f t="shared" si="112"/>
        <v>9.3662300000000016</v>
      </c>
      <c r="F946" s="2">
        <f t="shared" si="113"/>
        <v>9.2310000000000034</v>
      </c>
      <c r="G946" s="2">
        <f t="shared" ref="G946:G1009" si="115">AVERAGE(B897:B946)</f>
        <v>9.044081999999996</v>
      </c>
      <c r="H946" s="2">
        <f t="shared" si="111"/>
        <v>10.284243000000002</v>
      </c>
      <c r="I946" s="2">
        <f t="array" ref="I946">SUMPRODUCT(B930:B949, (ROW(B930:B949)-ROW(B930)+1)) / (20*21/2)</f>
        <v>9.3150466666666656</v>
      </c>
      <c r="J946" s="2">
        <f t="shared" si="114"/>
        <v>9.2357011824628277</v>
      </c>
      <c r="K946" s="2">
        <f t="shared" si="108"/>
        <v>9.1941399340522114</v>
      </c>
    </row>
    <row r="947" spans="1:11" ht="13.5" x14ac:dyDescent="0.25">
      <c r="A947" s="3">
        <f>TITRES_STAT!B950</f>
        <v>43691</v>
      </c>
      <c r="B947" s="5">
        <f>TITRES_STAT!D950</f>
        <v>9.3811999999999998</v>
      </c>
      <c r="C947" s="2">
        <f t="shared" si="109"/>
        <v>0</v>
      </c>
      <c r="D947" s="2">
        <f t="shared" si="110"/>
        <v>9.3811999999999998</v>
      </c>
      <c r="E947" s="2">
        <f t="shared" si="112"/>
        <v>9.3812000000000015</v>
      </c>
      <c r="F947" s="2">
        <f t="shared" si="113"/>
        <v>9.2329950000000025</v>
      </c>
      <c r="G947" s="2">
        <f t="shared" si="115"/>
        <v>9.0510679999999955</v>
      </c>
      <c r="H947" s="2">
        <f t="shared" si="111"/>
        <v>10.266578500000001</v>
      </c>
      <c r="I947" s="2">
        <f t="array" ref="I947">SUMPRODUCT(B931:B950, (ROW(B931:B950)-ROW(B931)+1)) / (20*21/2)</f>
        <v>9.3300166666666673</v>
      </c>
      <c r="J947" s="2">
        <f t="shared" si="114"/>
        <v>9.2495582127044624</v>
      </c>
      <c r="K947" s="2">
        <f t="shared" ref="K947:K1010" si="116">$K$4*B947+(1-$K$4)*K946</f>
        <v>9.2014756229129091</v>
      </c>
    </row>
    <row r="948" spans="1:11" ht="13.5" x14ac:dyDescent="0.25">
      <c r="A948" s="3">
        <f>TITRES_STAT!B951</f>
        <v>43692</v>
      </c>
      <c r="B948" s="5">
        <f>TITRES_STAT!D951</f>
        <v>9.3811999999999998</v>
      </c>
      <c r="C948" s="2">
        <f t="shared" si="109"/>
        <v>0</v>
      </c>
      <c r="D948" s="2">
        <f t="shared" si="110"/>
        <v>9.3811999999999998</v>
      </c>
      <c r="E948" s="2">
        <f t="shared" si="112"/>
        <v>9.3812000000000015</v>
      </c>
      <c r="F948" s="2">
        <f t="shared" si="113"/>
        <v>9.228505000000002</v>
      </c>
      <c r="G948" s="2">
        <f t="shared" si="115"/>
        <v>9.0580539999999949</v>
      </c>
      <c r="H948" s="2">
        <f t="shared" si="111"/>
        <v>10.248913999999999</v>
      </c>
      <c r="I948" s="2">
        <f t="array" ref="I948">SUMPRODUCT(B932:B951, (ROW(B932:B951)-ROW(B932)+1)) / (20*21/2)</f>
        <v>9.3440838095238092</v>
      </c>
      <c r="J948" s="2">
        <f t="shared" si="114"/>
        <v>9.2620955257802269</v>
      </c>
      <c r="K948" s="2">
        <f t="shared" si="116"/>
        <v>9.2085236377006385</v>
      </c>
    </row>
    <row r="949" spans="1:11" ht="13.5" x14ac:dyDescent="0.25">
      <c r="A949" s="3">
        <f>TITRES_STAT!B952</f>
        <v>43693</v>
      </c>
      <c r="B949" s="5">
        <f>TITRES_STAT!D952</f>
        <v>9.3811999999999998</v>
      </c>
      <c r="C949" s="2">
        <f t="shared" si="109"/>
        <v>0</v>
      </c>
      <c r="D949" s="2">
        <f t="shared" si="110"/>
        <v>9.3811999999999998</v>
      </c>
      <c r="E949" s="2">
        <f t="shared" si="112"/>
        <v>9.3812000000000015</v>
      </c>
      <c r="F949" s="2">
        <f t="shared" si="113"/>
        <v>9.224015000000005</v>
      </c>
      <c r="G949" s="2">
        <f t="shared" si="115"/>
        <v>9.0650399999999944</v>
      </c>
      <c r="H949" s="2">
        <f t="shared" si="111"/>
        <v>10.231249500000001</v>
      </c>
      <c r="I949" s="2">
        <f t="array" ref="I949">SUMPRODUCT(B933:B952, (ROW(B933:B952)-ROW(B933)+1)) / (20*21/2)</f>
        <v>9.3572480952380968</v>
      </c>
      <c r="J949" s="2">
        <f t="shared" si="114"/>
        <v>9.2734388090392521</v>
      </c>
      <c r="K949" s="2">
        <f t="shared" si="116"/>
        <v>9.2152952597515938</v>
      </c>
    </row>
    <row r="950" spans="1:11" ht="13.5" x14ac:dyDescent="0.25">
      <c r="A950" s="3">
        <f>TITRES_STAT!B953</f>
        <v>43696</v>
      </c>
      <c r="B950" s="5">
        <f>TITRES_STAT!D953</f>
        <v>9.3811999999999998</v>
      </c>
      <c r="C950" s="2">
        <f t="shared" si="109"/>
        <v>0</v>
      </c>
      <c r="D950" s="2">
        <f t="shared" si="110"/>
        <v>9.3811999999999998</v>
      </c>
      <c r="E950" s="2">
        <f t="shared" si="112"/>
        <v>9.3812000000000015</v>
      </c>
      <c r="F950" s="2">
        <f t="shared" si="113"/>
        <v>9.2334950000000031</v>
      </c>
      <c r="G950" s="2">
        <f t="shared" si="115"/>
        <v>9.0720259999999939</v>
      </c>
      <c r="H950" s="2">
        <f t="shared" si="111"/>
        <v>10.213585000000002</v>
      </c>
      <c r="I950" s="2">
        <f t="array" ref="I950">SUMPRODUCT(B934:B953, (ROW(B934:B953)-ROW(B934)+1)) / (20*21/2)</f>
        <v>9.3682261904761894</v>
      </c>
      <c r="J950" s="2">
        <f t="shared" si="114"/>
        <v>9.2837017796069414</v>
      </c>
      <c r="K950" s="2">
        <f t="shared" si="116"/>
        <v>9.2218013279966282</v>
      </c>
    </row>
    <row r="951" spans="1:11" ht="13.5" x14ac:dyDescent="0.25">
      <c r="A951" s="3">
        <f>TITRES_STAT!B954</f>
        <v>43697</v>
      </c>
      <c r="B951" s="5">
        <f>TITRES_STAT!D954</f>
        <v>9.3811999999999998</v>
      </c>
      <c r="C951" s="2">
        <f t="shared" si="109"/>
        <v>0</v>
      </c>
      <c r="D951" s="2">
        <f t="shared" si="110"/>
        <v>9.3811999999999998</v>
      </c>
      <c r="E951" s="2">
        <f t="shared" si="112"/>
        <v>9.3812000000000015</v>
      </c>
      <c r="F951" s="2">
        <f t="shared" si="113"/>
        <v>9.2429750000000048</v>
      </c>
      <c r="G951" s="2">
        <f t="shared" si="115"/>
        <v>9.0790119999999952</v>
      </c>
      <c r="H951" s="2">
        <f t="shared" si="111"/>
        <v>10.195920500000001</v>
      </c>
      <c r="I951" s="2">
        <f t="array" ref="I951">SUMPRODUCT(B935:B954, (ROW(B935:B954)-ROW(B935)+1)) / (20*21/2)</f>
        <v>9.3491728571428574</v>
      </c>
      <c r="J951" s="2">
        <f t="shared" si="114"/>
        <v>9.2929873244062797</v>
      </c>
      <c r="K951" s="2">
        <f t="shared" si="116"/>
        <v>9.2280522563104856</v>
      </c>
    </row>
    <row r="952" spans="1:11" ht="13.5" x14ac:dyDescent="0.25">
      <c r="A952" s="3">
        <f>TITRES_STAT!B955</f>
        <v>43698</v>
      </c>
      <c r="B952" s="5">
        <f>TITRES_STAT!D955</f>
        <v>9.3811999999999998</v>
      </c>
      <c r="C952" s="2">
        <f t="shared" si="109"/>
        <v>0</v>
      </c>
      <c r="D952" s="2">
        <f t="shared" si="110"/>
        <v>9.3811999999999998</v>
      </c>
      <c r="E952" s="2">
        <f t="shared" si="112"/>
        <v>9.3812000000000015</v>
      </c>
      <c r="F952" s="2">
        <f t="shared" si="113"/>
        <v>9.2659300000000044</v>
      </c>
      <c r="G952" s="2">
        <f t="shared" si="115"/>
        <v>9.0806079999999945</v>
      </c>
      <c r="H952" s="2">
        <f t="shared" si="111"/>
        <v>10.178256000000003</v>
      </c>
      <c r="I952" s="2">
        <f t="array" ref="I952">SUMPRODUCT(B936:B955, (ROW(B936:B955)-ROW(B936)+1)) / (20*21/2)</f>
        <v>9.3157633333333312</v>
      </c>
      <c r="J952" s="2">
        <f t="shared" si="114"/>
        <v>9.3013885316056815</v>
      </c>
      <c r="K952" s="2">
        <f t="shared" si="116"/>
        <v>9.2340580501806624</v>
      </c>
    </row>
    <row r="953" spans="1:11" ht="13.5" x14ac:dyDescent="0.25">
      <c r="A953" s="3">
        <f>TITRES_STAT!B956</f>
        <v>43699</v>
      </c>
      <c r="B953" s="5">
        <f>TITRES_STAT!D956</f>
        <v>9.3811999999999998</v>
      </c>
      <c r="C953" s="2">
        <f t="shared" si="109"/>
        <v>0</v>
      </c>
      <c r="D953" s="2">
        <f t="shared" si="110"/>
        <v>9.3811999999999998</v>
      </c>
      <c r="E953" s="2">
        <f t="shared" si="112"/>
        <v>9.3812000000000015</v>
      </c>
      <c r="F953" s="2">
        <f t="shared" si="113"/>
        <v>9.3018600000000049</v>
      </c>
      <c r="G953" s="2">
        <f t="shared" si="115"/>
        <v>9.082203999999992</v>
      </c>
      <c r="H953" s="2">
        <f t="shared" si="111"/>
        <v>10.163485500000002</v>
      </c>
      <c r="I953" s="2">
        <f t="array" ref="I953">SUMPRODUCT(B937:B956, (ROW(B937:B956)-ROW(B937)+1)) / (20*21/2)</f>
        <v>9.2738490476190485</v>
      </c>
      <c r="J953" s="2">
        <f t="shared" si="114"/>
        <v>9.3089896238337122</v>
      </c>
      <c r="K953" s="2">
        <f t="shared" si="116"/>
        <v>9.2398283227225964</v>
      </c>
    </row>
    <row r="954" spans="1:11" ht="13.5" x14ac:dyDescent="0.25">
      <c r="A954" s="3">
        <f>TITRES_STAT!B957</f>
        <v>43700</v>
      </c>
      <c r="B954" s="5">
        <f>TITRES_STAT!D957</f>
        <v>9.1018000000000008</v>
      </c>
      <c r="C954" s="2">
        <f t="shared" si="109"/>
        <v>-0.27939999999999898</v>
      </c>
      <c r="D954" s="2">
        <f t="shared" si="110"/>
        <v>9.3253199999999996</v>
      </c>
      <c r="E954" s="2">
        <f t="shared" si="112"/>
        <v>9.3532600000000006</v>
      </c>
      <c r="F954" s="2">
        <f t="shared" si="113"/>
        <v>9.3328000000000042</v>
      </c>
      <c r="G954" s="2">
        <f t="shared" si="115"/>
        <v>9.0746199999999941</v>
      </c>
      <c r="H954" s="2">
        <f t="shared" si="111"/>
        <v>10.1446235</v>
      </c>
      <c r="I954" s="2">
        <f t="array" ref="I954">SUMPRODUCT(B938:B957, (ROW(B938:B957)-ROW(B938)+1)) / (20*21/2)</f>
        <v>9.2088361904761928</v>
      </c>
      <c r="J954" s="2">
        <f t="shared" si="114"/>
        <v>9.2892572787066925</v>
      </c>
      <c r="K954" s="2">
        <f t="shared" si="116"/>
        <v>9.2344154473217106</v>
      </c>
    </row>
    <row r="955" spans="1:11" ht="13.5" x14ac:dyDescent="0.25">
      <c r="A955" s="3">
        <f>TITRES_STAT!B958</f>
        <v>43703</v>
      </c>
      <c r="B955" s="5">
        <f>TITRES_STAT!D958</f>
        <v>8.9819999999999993</v>
      </c>
      <c r="C955" s="2">
        <f t="shared" si="109"/>
        <v>-0.11980000000000146</v>
      </c>
      <c r="D955" s="2">
        <f t="shared" si="110"/>
        <v>9.2454800000000006</v>
      </c>
      <c r="E955" s="2">
        <f t="shared" si="112"/>
        <v>9.3133400000000002</v>
      </c>
      <c r="F955" s="2">
        <f t="shared" si="113"/>
        <v>9.3323000000000036</v>
      </c>
      <c r="G955" s="2">
        <f t="shared" si="115"/>
        <v>9.0646399999999918</v>
      </c>
      <c r="H955" s="2">
        <f t="shared" si="111"/>
        <v>10.1256115</v>
      </c>
      <c r="I955" s="2">
        <f t="array" ref="I955">SUMPRODUCT(B939:B958, (ROW(B939:B958)-ROW(B939)+1)) / (20*21/2)</f>
        <v>9.1485795238095236</v>
      </c>
      <c r="J955" s="2">
        <f t="shared" si="114"/>
        <v>9.2599946807346267</v>
      </c>
      <c r="K955" s="2">
        <f t="shared" si="116"/>
        <v>9.2245168023287043</v>
      </c>
    </row>
    <row r="956" spans="1:11" ht="13.5" x14ac:dyDescent="0.25">
      <c r="A956" s="3">
        <f>TITRES_STAT!B959</f>
        <v>43704</v>
      </c>
      <c r="B956" s="5">
        <f>TITRES_STAT!D959</f>
        <v>8.8922000000000008</v>
      </c>
      <c r="C956" s="2">
        <f t="shared" si="109"/>
        <v>-8.9799999999998548E-2</v>
      </c>
      <c r="D956" s="2">
        <f t="shared" si="110"/>
        <v>9.1476799999999994</v>
      </c>
      <c r="E956" s="2">
        <f t="shared" si="112"/>
        <v>9.2644399999999987</v>
      </c>
      <c r="F956" s="2">
        <f t="shared" si="113"/>
        <v>9.3153350000000028</v>
      </c>
      <c r="G956" s="2">
        <f t="shared" si="115"/>
        <v>9.0584519999999937</v>
      </c>
      <c r="H956" s="2">
        <f t="shared" si="111"/>
        <v>10.1061505</v>
      </c>
      <c r="I956" s="2">
        <f t="array" ref="I956">SUMPRODUCT(B940:B959, (ROW(B940:B959)-ROW(B940)+1)) / (20*21/2)</f>
        <v>9.1164966666666665</v>
      </c>
      <c r="J956" s="2">
        <f t="shared" si="114"/>
        <v>9.2249666159027583</v>
      </c>
      <c r="K956" s="2">
        <f t="shared" si="116"/>
        <v>9.2114847708648337</v>
      </c>
    </row>
    <row r="957" spans="1:11" ht="13.5" x14ac:dyDescent="0.25">
      <c r="A957" s="3">
        <f>TITRES_STAT!B960</f>
        <v>43705</v>
      </c>
      <c r="B957" s="5">
        <f>TITRES_STAT!D960</f>
        <v>8.6326999999999998</v>
      </c>
      <c r="C957" s="2">
        <f t="shared" si="109"/>
        <v>-0.25950000000000095</v>
      </c>
      <c r="D957" s="2">
        <f t="shared" si="110"/>
        <v>8.9979800000000001</v>
      </c>
      <c r="E957" s="2">
        <f t="shared" si="112"/>
        <v>9.189589999999999</v>
      </c>
      <c r="F957" s="2">
        <f t="shared" si="113"/>
        <v>9.285395000000003</v>
      </c>
      <c r="G957" s="2">
        <f t="shared" si="115"/>
        <v>9.0512659999999929</v>
      </c>
      <c r="H957" s="2">
        <f t="shared" si="111"/>
        <v>10.085391999999999</v>
      </c>
      <c r="I957" s="2">
        <f t="array" ref="I957">SUMPRODUCT(B941:B960, (ROW(B941:B960)-ROW(B941)+1)) / (20*21/2)</f>
        <v>9.1028095238095226</v>
      </c>
      <c r="J957" s="2">
        <f t="shared" si="114"/>
        <v>9.1685602715310672</v>
      </c>
      <c r="K957" s="2">
        <f t="shared" si="116"/>
        <v>9.1887873288701361</v>
      </c>
    </row>
    <row r="958" spans="1:11" ht="13.5" x14ac:dyDescent="0.25">
      <c r="A958" s="3">
        <f>TITRES_STAT!B961</f>
        <v>43706</v>
      </c>
      <c r="B958" s="5">
        <f>TITRES_STAT!D961</f>
        <v>8.6526999999999994</v>
      </c>
      <c r="C958" s="2">
        <f t="shared" si="109"/>
        <v>1.9999999999999574E-2</v>
      </c>
      <c r="D958" s="2">
        <f t="shared" si="110"/>
        <v>8.8522799999999986</v>
      </c>
      <c r="E958" s="2">
        <f t="shared" si="112"/>
        <v>9.1167400000000001</v>
      </c>
      <c r="F958" s="2">
        <f t="shared" si="113"/>
        <v>9.2489700000000035</v>
      </c>
      <c r="G958" s="2">
        <f t="shared" si="115"/>
        <v>9.0524639999999934</v>
      </c>
      <c r="H958" s="2">
        <f t="shared" si="111"/>
        <v>10.064733499999999</v>
      </c>
      <c r="I958" s="2">
        <f t="array" ref="I958">SUMPRODUCT(B942:B961, (ROW(B942:B961)-ROW(B942)+1)) / (20*21/2)</f>
        <v>9.0905480952380948</v>
      </c>
      <c r="J958" s="2">
        <f t="shared" si="114"/>
        <v>9.119430721861443</v>
      </c>
      <c r="K958" s="2">
        <f t="shared" si="116"/>
        <v>9.1677642963654247</v>
      </c>
    </row>
    <row r="959" spans="1:11" ht="13.5" x14ac:dyDescent="0.25">
      <c r="A959" s="3">
        <f>TITRES_STAT!B962</f>
        <v>43707</v>
      </c>
      <c r="B959" s="5">
        <f>TITRES_STAT!D962</f>
        <v>8.9121000000000006</v>
      </c>
      <c r="C959" s="2">
        <f t="shared" si="109"/>
        <v>0.25940000000000119</v>
      </c>
      <c r="D959" s="2">
        <f t="shared" si="110"/>
        <v>8.8143399999999996</v>
      </c>
      <c r="E959" s="2">
        <f t="shared" si="112"/>
        <v>9.0698299999999996</v>
      </c>
      <c r="F959" s="2">
        <f t="shared" si="113"/>
        <v>9.2255150000000032</v>
      </c>
      <c r="G959" s="2">
        <f t="shared" si="115"/>
        <v>9.0550579999999954</v>
      </c>
      <c r="H959" s="2">
        <f t="shared" si="111"/>
        <v>10.045372</v>
      </c>
      <c r="I959" s="2">
        <f t="array" ref="I959">SUMPRODUCT(B943:B962, (ROW(B943:B962)-ROW(B943)+1)) / (20*21/2)</f>
        <v>9.0797123809523796</v>
      </c>
      <c r="J959" s="2">
        <f t="shared" si="114"/>
        <v>9.0996849388270196</v>
      </c>
      <c r="K959" s="2">
        <f t="shared" si="116"/>
        <v>9.1577382455275647</v>
      </c>
    </row>
    <row r="960" spans="1:11" ht="13.5" x14ac:dyDescent="0.25">
      <c r="A960" s="3">
        <f>TITRES_STAT!B963</f>
        <v>43710</v>
      </c>
      <c r="B960" s="5">
        <f>TITRES_STAT!D963</f>
        <v>9.0817999999999994</v>
      </c>
      <c r="C960" s="2">
        <f t="shared" si="109"/>
        <v>0.16969999999999885</v>
      </c>
      <c r="D960" s="2">
        <f t="shared" si="110"/>
        <v>8.8343000000000007</v>
      </c>
      <c r="E960" s="2">
        <f t="shared" si="112"/>
        <v>9.0398899999999998</v>
      </c>
      <c r="F960" s="2">
        <f t="shared" si="113"/>
        <v>9.2105450000000015</v>
      </c>
      <c r="G960" s="2">
        <f t="shared" si="115"/>
        <v>9.0590499999999938</v>
      </c>
      <c r="H960" s="2">
        <f t="shared" si="111"/>
        <v>10.026859</v>
      </c>
      <c r="I960" s="2">
        <f t="array" ref="I960">SUMPRODUCT(B944:B963, (ROW(B944:B963)-ROW(B944)+1)) / (20*21/2)</f>
        <v>9.0446357142857146</v>
      </c>
      <c r="J960" s="2">
        <f t="shared" si="114"/>
        <v>9.0979816113196836</v>
      </c>
      <c r="K960" s="2">
        <f t="shared" si="116"/>
        <v>9.1547602751147181</v>
      </c>
    </row>
    <row r="961" spans="1:11" ht="13.5" x14ac:dyDescent="0.25">
      <c r="A961" s="3">
        <f>TITRES_STAT!B964</f>
        <v>43711</v>
      </c>
      <c r="B961" s="5">
        <f>TITRES_STAT!D964</f>
        <v>9.0817999999999994</v>
      </c>
      <c r="C961" s="2">
        <f t="shared" si="109"/>
        <v>0</v>
      </c>
      <c r="D961" s="2">
        <f t="shared" si="110"/>
        <v>8.8722200000000004</v>
      </c>
      <c r="E961" s="2">
        <f t="shared" si="112"/>
        <v>9.0099499999999999</v>
      </c>
      <c r="F961" s="2">
        <f t="shared" si="113"/>
        <v>9.1955750000000016</v>
      </c>
      <c r="G961" s="2">
        <f t="shared" si="115"/>
        <v>9.0686299999999935</v>
      </c>
      <c r="H961" s="2">
        <f t="shared" si="111"/>
        <v>10.008346000000001</v>
      </c>
      <c r="I961" s="2">
        <f t="array" ref="I961">SUMPRODUCT(B945:B964, (ROW(B945:B964)-ROW(B945)+1)) / (20*21/2)</f>
        <v>9.0141728571428565</v>
      </c>
      <c r="J961" s="2">
        <f t="shared" si="114"/>
        <v>9.0964405054797144</v>
      </c>
      <c r="K961" s="2">
        <f t="shared" si="116"/>
        <v>9.1518990878553179</v>
      </c>
    </row>
    <row r="962" spans="1:11" ht="13.5" x14ac:dyDescent="0.25">
      <c r="A962" s="3">
        <f>TITRES_STAT!B965</f>
        <v>43712</v>
      </c>
      <c r="B962" s="5">
        <f>TITRES_STAT!D965</f>
        <v>9.0817999999999994</v>
      </c>
      <c r="C962" s="2">
        <f t="shared" si="109"/>
        <v>0</v>
      </c>
      <c r="D962" s="2">
        <f t="shared" si="110"/>
        <v>8.96204</v>
      </c>
      <c r="E962" s="2">
        <f t="shared" si="112"/>
        <v>8.98001</v>
      </c>
      <c r="F962" s="2">
        <f t="shared" si="113"/>
        <v>9.1806049999999999</v>
      </c>
      <c r="G962" s="2">
        <f t="shared" si="115"/>
        <v>9.0732199999999956</v>
      </c>
      <c r="H962" s="2">
        <f t="shared" si="111"/>
        <v>9.9926775000000028</v>
      </c>
      <c r="I962" s="2">
        <f t="array" ref="I962">SUMPRODUCT(B946:B965, (ROW(B946:B965)-ROW(B946)+1)) / (20*21/2)</f>
        <v>8.9625619047619036</v>
      </c>
      <c r="J962" s="2">
        <f t="shared" si="114"/>
        <v>9.095046171624503</v>
      </c>
      <c r="K962" s="2">
        <f t="shared" si="116"/>
        <v>9.1491501040178544</v>
      </c>
    </row>
    <row r="963" spans="1:11" ht="13.5" x14ac:dyDescent="0.25">
      <c r="A963" s="3">
        <f>TITRES_STAT!B966</f>
        <v>43713</v>
      </c>
      <c r="B963" s="5">
        <f>TITRES_STAT!D966</f>
        <v>8.8123000000000005</v>
      </c>
      <c r="C963" s="2">
        <f t="shared" si="109"/>
        <v>-0.26949999999999896</v>
      </c>
      <c r="D963" s="2">
        <f t="shared" si="110"/>
        <v>8.9939599999999995</v>
      </c>
      <c r="E963" s="2">
        <f t="shared" si="112"/>
        <v>8.9231200000000008</v>
      </c>
      <c r="F963" s="2">
        <f t="shared" si="113"/>
        <v>9.1521599999999985</v>
      </c>
      <c r="G963" s="2">
        <f t="shared" si="115"/>
        <v>9.0756139999999963</v>
      </c>
      <c r="H963" s="2">
        <f t="shared" si="111"/>
        <v>9.9756615000000028</v>
      </c>
      <c r="I963" s="2">
        <f t="array" ref="I963">SUMPRODUCT(B947:B966, (ROW(B947:B966)-ROW(B947)+1)) / (20*21/2)</f>
        <v>8.9594290476190483</v>
      </c>
      <c r="J963" s="2">
        <f t="shared" si="114"/>
        <v>9.0681179648031218</v>
      </c>
      <c r="K963" s="2">
        <f t="shared" si="116"/>
        <v>9.1359402960171554</v>
      </c>
    </row>
    <row r="964" spans="1:11" ht="13.5" x14ac:dyDescent="0.25">
      <c r="A964" s="3">
        <f>TITRES_STAT!B967</f>
        <v>43714</v>
      </c>
      <c r="B964" s="5">
        <f>TITRES_STAT!D967</f>
        <v>8.8323</v>
      </c>
      <c r="C964" s="2">
        <f t="shared" ref="C964:C1027" si="117">B964-B963</f>
        <v>1.9999999999999574E-2</v>
      </c>
      <c r="D964" s="2">
        <f t="shared" si="110"/>
        <v>8.9779999999999998</v>
      </c>
      <c r="E964" s="2">
        <f t="shared" si="112"/>
        <v>8.8961700000000015</v>
      </c>
      <c r="F964" s="2">
        <f t="shared" si="113"/>
        <v>9.1247149999999984</v>
      </c>
      <c r="G964" s="2">
        <f t="shared" si="115"/>
        <v>9.082599999999994</v>
      </c>
      <c r="H964" s="2">
        <f t="shared" si="111"/>
        <v>9.9569490000000034</v>
      </c>
      <c r="I964" s="2">
        <f t="array" ref="I964">SUMPRODUCT(B948:B967, (ROW(B948:B967)-ROW(B948)+1)) / (20*21/2)</f>
        <v>8.9321976190476207</v>
      </c>
      <c r="J964" s="2">
        <f t="shared" si="114"/>
        <v>9.0456591110123483</v>
      </c>
      <c r="K964" s="2">
        <f t="shared" si="116"/>
        <v>9.124032833428247</v>
      </c>
    </row>
    <row r="965" spans="1:11" ht="13.5" x14ac:dyDescent="0.25">
      <c r="A965" s="3">
        <f>TITRES_STAT!B968</f>
        <v>43717</v>
      </c>
      <c r="B965" s="5">
        <f>TITRES_STAT!D968</f>
        <v>8.5828000000000007</v>
      </c>
      <c r="C965" s="2">
        <f t="shared" si="117"/>
        <v>-0.24949999999999939</v>
      </c>
      <c r="D965" s="2">
        <f t="shared" si="110"/>
        <v>8.8781999999999996</v>
      </c>
      <c r="E965" s="2">
        <f t="shared" si="112"/>
        <v>8.8562500000000011</v>
      </c>
      <c r="F965" s="2">
        <f t="shared" si="113"/>
        <v>9.0847949999999962</v>
      </c>
      <c r="G965" s="2">
        <f t="shared" si="115"/>
        <v>9.0865919999999978</v>
      </c>
      <c r="H965" s="2">
        <f t="shared" si="111"/>
        <v>9.9369890000000023</v>
      </c>
      <c r="I965" s="2">
        <f t="array" ref="I965">SUMPRODUCT(B949:B968, (ROW(B949:B968)-ROW(B949)+1)) / (20*21/2)</f>
        <v>8.8831033333333345</v>
      </c>
      <c r="J965" s="2">
        <f t="shared" si="114"/>
        <v>9.0015772909159342</v>
      </c>
      <c r="K965" s="2">
        <f t="shared" si="116"/>
        <v>9.1028080164310623</v>
      </c>
    </row>
    <row r="966" spans="1:11" ht="13.5" x14ac:dyDescent="0.25">
      <c r="A966" s="3">
        <f>TITRES_STAT!B969</f>
        <v>43718</v>
      </c>
      <c r="B966" s="5">
        <f>TITRES_STAT!D969</f>
        <v>9.0518999999999998</v>
      </c>
      <c r="C966" s="2">
        <f t="shared" si="117"/>
        <v>0.46909999999999918</v>
      </c>
      <c r="D966" s="2">
        <f t="shared" ref="D966:D1029" si="118">AVERAGE(B962:B966)</f>
        <v>8.8722200000000022</v>
      </c>
      <c r="E966" s="2">
        <f t="shared" si="112"/>
        <v>8.8722200000000022</v>
      </c>
      <c r="F966" s="2">
        <f t="shared" si="113"/>
        <v>9.0683299999999978</v>
      </c>
      <c r="G966" s="2">
        <f t="shared" si="115"/>
        <v>9.0979699999999966</v>
      </c>
      <c r="H966" s="2">
        <f t="shared" si="111"/>
        <v>9.922169000000002</v>
      </c>
      <c r="I966" s="2">
        <f t="array" ref="I966">SUMPRODUCT(B950:B969, (ROW(B950:B969)-ROW(B950)+1)) / (20*21/2)</f>
        <v>8.8380961904761914</v>
      </c>
      <c r="J966" s="2">
        <f t="shared" si="114"/>
        <v>9.0063699298763211</v>
      </c>
      <c r="K966" s="2">
        <f t="shared" si="116"/>
        <v>9.1008116236298449</v>
      </c>
    </row>
    <row r="967" spans="1:11" ht="13.5" x14ac:dyDescent="0.25">
      <c r="A967" s="3">
        <f>TITRES_STAT!B970</f>
        <v>43719</v>
      </c>
      <c r="B967" s="5">
        <f>TITRES_STAT!D970</f>
        <v>8.7824000000000009</v>
      </c>
      <c r="C967" s="2">
        <f t="shared" si="117"/>
        <v>-0.26949999999999896</v>
      </c>
      <c r="D967" s="2">
        <f t="shared" si="118"/>
        <v>8.8123400000000025</v>
      </c>
      <c r="E967" s="2">
        <f t="shared" si="112"/>
        <v>8.8871900000000004</v>
      </c>
      <c r="F967" s="2">
        <f t="shared" si="113"/>
        <v>9.0383899999999979</v>
      </c>
      <c r="G967" s="2">
        <f t="shared" si="115"/>
        <v>9.1055539999999962</v>
      </c>
      <c r="H967" s="2">
        <f t="shared" si="111"/>
        <v>9.9077980000000032</v>
      </c>
      <c r="I967" s="2">
        <f t="array" ref="I967">SUMPRODUCT(B951:B970, (ROW(B951:B970)-ROW(B951)+1)) / (20*21/2)</f>
        <v>8.8218904761904753</v>
      </c>
      <c r="J967" s="2">
        <f t="shared" si="114"/>
        <v>8.9850394603642911</v>
      </c>
      <c r="K967" s="2">
        <f t="shared" si="116"/>
        <v>9.0883248932914196</v>
      </c>
    </row>
    <row r="968" spans="1:11" ht="13.5" x14ac:dyDescent="0.25">
      <c r="A968" s="3">
        <f>TITRES_STAT!B971</f>
        <v>43720</v>
      </c>
      <c r="B968" s="5">
        <f>TITRES_STAT!D971</f>
        <v>8.5228999999999999</v>
      </c>
      <c r="C968" s="2">
        <f t="shared" si="117"/>
        <v>-0.25950000000000095</v>
      </c>
      <c r="D968" s="2">
        <f t="shared" si="118"/>
        <v>8.7544599999999999</v>
      </c>
      <c r="E968" s="2">
        <f t="shared" si="112"/>
        <v>8.8742099999999997</v>
      </c>
      <c r="F968" s="2">
        <f t="shared" si="113"/>
        <v>8.995474999999999</v>
      </c>
      <c r="G968" s="2">
        <f t="shared" si="115"/>
        <v>9.1005639999999968</v>
      </c>
      <c r="H968" s="2">
        <f t="shared" si="111"/>
        <v>9.8903829999999999</v>
      </c>
      <c r="I968" s="2">
        <f t="array" ref="I968">SUMPRODUCT(B952:B971, (ROW(B952:B971)-ROW(B952)+1)) / (20*21/2)</f>
        <v>8.8085361904761914</v>
      </c>
      <c r="J968" s="2">
        <f t="shared" si="114"/>
        <v>8.9410261784248348</v>
      </c>
      <c r="K968" s="2">
        <f t="shared" si="116"/>
        <v>9.0661513680643058</v>
      </c>
    </row>
    <row r="969" spans="1:11" ht="13.5" x14ac:dyDescent="0.25">
      <c r="A969" s="3">
        <f>TITRES_STAT!B972</f>
        <v>43721</v>
      </c>
      <c r="B969" s="5">
        <f>TITRES_STAT!D972</f>
        <v>8.5228999999999999</v>
      </c>
      <c r="C969" s="2">
        <f t="shared" si="117"/>
        <v>0</v>
      </c>
      <c r="D969" s="2">
        <f t="shared" si="118"/>
        <v>8.6925800000000013</v>
      </c>
      <c r="E969" s="2">
        <f t="shared" si="112"/>
        <v>8.835289999999997</v>
      </c>
      <c r="F969" s="2">
        <f t="shared" si="113"/>
        <v>8.9525599999999983</v>
      </c>
      <c r="G969" s="2">
        <f t="shared" si="115"/>
        <v>9.093377999999996</v>
      </c>
      <c r="H969" s="2">
        <f t="shared" si="111"/>
        <v>9.8730175000000013</v>
      </c>
      <c r="I969" s="2">
        <f t="array" ref="I969">SUMPRODUCT(B953:B972, (ROW(B953:B972)-ROW(B953)+1)) / (20*21/2)</f>
        <v>8.7980333333333327</v>
      </c>
      <c r="J969" s="2">
        <f t="shared" si="114"/>
        <v>8.9012046376224703</v>
      </c>
      <c r="K969" s="2">
        <f t="shared" si="116"/>
        <v>9.0448473928460977</v>
      </c>
    </row>
    <row r="970" spans="1:11" ht="13.5" x14ac:dyDescent="0.25">
      <c r="A970" s="3">
        <f>TITRES_STAT!B973</f>
        <v>43724</v>
      </c>
      <c r="B970" s="5">
        <f>TITRES_STAT!D973</f>
        <v>8.7824000000000009</v>
      </c>
      <c r="C970" s="2">
        <f t="shared" si="117"/>
        <v>0.25950000000000095</v>
      </c>
      <c r="D970" s="2">
        <f t="shared" si="118"/>
        <v>8.7324999999999999</v>
      </c>
      <c r="E970" s="2">
        <f t="shared" si="112"/>
        <v>8.8053499999999989</v>
      </c>
      <c r="F970" s="2">
        <f t="shared" si="113"/>
        <v>8.9226199999999984</v>
      </c>
      <c r="G970" s="2">
        <f t="shared" si="115"/>
        <v>9.0913819999999994</v>
      </c>
      <c r="H970" s="2">
        <f t="shared" ref="H970:H1033" si="119">AVERAGE(B771:B970)</f>
        <v>9.8580475000000014</v>
      </c>
      <c r="I970" s="2">
        <f t="array" ref="I970">SUMPRODUCT(B954:B973, (ROW(B954:B973)-ROW(B954)+1)) / (20*21/2)</f>
        <v>8.7903819047619063</v>
      </c>
      <c r="J970" s="2">
        <f t="shared" si="114"/>
        <v>8.8898899102298543</v>
      </c>
      <c r="K970" s="2">
        <f t="shared" si="116"/>
        <v>9.0345553382246813</v>
      </c>
    </row>
    <row r="971" spans="1:11" ht="13.5" x14ac:dyDescent="0.25">
      <c r="A971" s="3">
        <f>TITRES_STAT!B974</f>
        <v>43725</v>
      </c>
      <c r="B971" s="5">
        <f>TITRES_STAT!D974</f>
        <v>8.7824000000000009</v>
      </c>
      <c r="C971" s="2">
        <f t="shared" si="117"/>
        <v>0</v>
      </c>
      <c r="D971" s="2">
        <f t="shared" si="118"/>
        <v>8.6786000000000012</v>
      </c>
      <c r="E971" s="2">
        <f t="shared" si="112"/>
        <v>8.775409999999999</v>
      </c>
      <c r="F971" s="2">
        <f t="shared" si="113"/>
        <v>8.8926799999999986</v>
      </c>
      <c r="G971" s="2">
        <f t="shared" si="115"/>
        <v>9.0933779999999995</v>
      </c>
      <c r="H971" s="2">
        <f t="shared" si="119"/>
        <v>9.8433270000000022</v>
      </c>
      <c r="I971" s="2">
        <f t="array" ref="I971">SUMPRODUCT(B955:B974, (ROW(B955:B974)-ROW(B955)+1)) / (20*21/2)</f>
        <v>8.785581904761905</v>
      </c>
      <c r="J971" s="2">
        <f t="shared" si="114"/>
        <v>8.8796527759222492</v>
      </c>
      <c r="K971" s="2">
        <f t="shared" si="116"/>
        <v>9.0246668935884191</v>
      </c>
    </row>
    <row r="972" spans="1:11" ht="13.5" x14ac:dyDescent="0.25">
      <c r="A972" s="3">
        <f>TITRES_STAT!B975</f>
        <v>43726</v>
      </c>
      <c r="B972" s="5">
        <f>TITRES_STAT!D975</f>
        <v>8.7824000000000009</v>
      </c>
      <c r="C972" s="2">
        <f t="shared" si="117"/>
        <v>0</v>
      </c>
      <c r="D972" s="2">
        <f t="shared" si="118"/>
        <v>8.6786000000000012</v>
      </c>
      <c r="E972" s="2">
        <f t="shared" ref="E972:E1035" si="120">AVERAGE(B963:B972)</f>
        <v>8.745470000000001</v>
      </c>
      <c r="F972" s="2">
        <f t="shared" si="113"/>
        <v>8.8627399999999987</v>
      </c>
      <c r="G972" s="2">
        <f t="shared" si="115"/>
        <v>9.0963719999999988</v>
      </c>
      <c r="H972" s="2">
        <f t="shared" si="119"/>
        <v>9.8283570000000022</v>
      </c>
      <c r="I972" s="2">
        <f t="array" ref="I972">SUMPRODUCT(B956:B975, (ROW(B956:B975)-ROW(B956)+1)) / (20*21/2)</f>
        <v>8.7823028571428576</v>
      </c>
      <c r="J972" s="2">
        <f t="shared" si="114"/>
        <v>8.8703906067867972</v>
      </c>
      <c r="K972" s="2">
        <f t="shared" si="116"/>
        <v>9.0151662310947547</v>
      </c>
    </row>
    <row r="973" spans="1:11" ht="13.5" x14ac:dyDescent="0.25">
      <c r="A973" s="3">
        <f>TITRES_STAT!B976</f>
        <v>43727</v>
      </c>
      <c r="B973" s="5">
        <f>TITRES_STAT!D976</f>
        <v>8.7824000000000009</v>
      </c>
      <c r="C973" s="2">
        <f t="shared" si="117"/>
        <v>0</v>
      </c>
      <c r="D973" s="2">
        <f t="shared" si="118"/>
        <v>8.7305000000000028</v>
      </c>
      <c r="E973" s="2">
        <f t="shared" si="120"/>
        <v>8.7424799999999987</v>
      </c>
      <c r="F973" s="2">
        <f t="shared" si="113"/>
        <v>8.8327999999999989</v>
      </c>
      <c r="G973" s="2">
        <f t="shared" si="115"/>
        <v>9.0923799999999986</v>
      </c>
      <c r="H973" s="2">
        <f t="shared" si="119"/>
        <v>9.8136365000000012</v>
      </c>
      <c r="I973" s="2">
        <f t="array" ref="I973">SUMPRODUCT(B957:B976, (ROW(B957:B976)-ROW(B957)+1)) / (20*21/2)</f>
        <v>8.7799742857142871</v>
      </c>
      <c r="J973" s="2">
        <f t="shared" si="114"/>
        <v>8.8620105489975778</v>
      </c>
      <c r="K973" s="2">
        <f t="shared" si="116"/>
        <v>9.0060381436008434</v>
      </c>
    </row>
    <row r="974" spans="1:11" ht="13.5" x14ac:dyDescent="0.25">
      <c r="A974" s="3">
        <f>TITRES_STAT!B977</f>
        <v>43728</v>
      </c>
      <c r="B974" s="5">
        <f>TITRES_STAT!D977</f>
        <v>8.7824000000000009</v>
      </c>
      <c r="C974" s="2">
        <f t="shared" si="117"/>
        <v>0</v>
      </c>
      <c r="D974" s="2">
        <f t="shared" si="118"/>
        <v>8.7824000000000009</v>
      </c>
      <c r="E974" s="2">
        <f t="shared" si="120"/>
        <v>8.7374899999999993</v>
      </c>
      <c r="F974" s="2">
        <f t="shared" si="113"/>
        <v>8.8168299999999995</v>
      </c>
      <c r="G974" s="2">
        <f t="shared" si="115"/>
        <v>9.080604000000001</v>
      </c>
      <c r="H974" s="2">
        <f t="shared" si="119"/>
        <v>9.7989160000000002</v>
      </c>
      <c r="I974" s="2">
        <f t="array" ref="I974">SUMPRODUCT(B958:B977, (ROW(B958:B977)-ROW(B958)+1)) / (20*21/2)</f>
        <v>8.7496542857142874</v>
      </c>
      <c r="J974" s="2">
        <f t="shared" si="114"/>
        <v>8.8544285919501888</v>
      </c>
      <c r="K974" s="2">
        <f t="shared" si="116"/>
        <v>8.9972680203223785</v>
      </c>
    </row>
    <row r="975" spans="1:11" ht="13.5" x14ac:dyDescent="0.25">
      <c r="A975" s="3">
        <f>TITRES_STAT!B978</f>
        <v>43731</v>
      </c>
      <c r="B975" s="5">
        <f>TITRES_STAT!D978</f>
        <v>8.7824000000000009</v>
      </c>
      <c r="C975" s="2">
        <f t="shared" si="117"/>
        <v>0</v>
      </c>
      <c r="D975" s="2">
        <f t="shared" si="118"/>
        <v>8.7824000000000009</v>
      </c>
      <c r="E975" s="2">
        <f t="shared" si="120"/>
        <v>8.7574500000000004</v>
      </c>
      <c r="F975" s="2">
        <f t="shared" si="113"/>
        <v>8.806849999999999</v>
      </c>
      <c r="G975" s="2">
        <f t="shared" si="115"/>
        <v>9.0772099999999991</v>
      </c>
      <c r="H975" s="2">
        <f t="shared" si="119"/>
        <v>9.7841955000000027</v>
      </c>
      <c r="I975" s="2">
        <f t="array" ref="I975">SUMPRODUCT(B959:B978, (ROW(B959:B978)-ROW(B959)+1)) / (20*21/2)</f>
        <v>8.7476090476190471</v>
      </c>
      <c r="J975" s="2">
        <f t="shared" si="114"/>
        <v>8.8475687260501701</v>
      </c>
      <c r="K975" s="2">
        <f t="shared" si="116"/>
        <v>8.9888418234469913</v>
      </c>
    </row>
    <row r="976" spans="1:11" ht="13.5" x14ac:dyDescent="0.25">
      <c r="A976" s="3">
        <f>TITRES_STAT!B979</f>
        <v>43732</v>
      </c>
      <c r="B976" s="5">
        <f>TITRES_STAT!D979</f>
        <v>8.7824000000000009</v>
      </c>
      <c r="C976" s="2">
        <f t="shared" si="117"/>
        <v>0</v>
      </c>
      <c r="D976" s="2">
        <f t="shared" si="118"/>
        <v>8.7824000000000009</v>
      </c>
      <c r="E976" s="2">
        <f t="shared" si="120"/>
        <v>8.730500000000001</v>
      </c>
      <c r="F976" s="2">
        <f t="shared" si="113"/>
        <v>8.801359999999999</v>
      </c>
      <c r="G976" s="2">
        <f t="shared" si="115"/>
        <v>9.0658320000000003</v>
      </c>
      <c r="H976" s="2">
        <f t="shared" si="119"/>
        <v>9.7712215000000011</v>
      </c>
      <c r="I976" s="2">
        <f t="array" ref="I976">SUMPRODUCT(B960:B979, (ROW(B960:B979)-ROW(B960)+1)) / (20*21/2)</f>
        <v>8.7459461904761913</v>
      </c>
      <c r="J976" s="2">
        <f t="shared" si="114"/>
        <v>8.8413621807120588</v>
      </c>
      <c r="K976" s="2">
        <f t="shared" si="116"/>
        <v>8.9807460656647571</v>
      </c>
    </row>
    <row r="977" spans="1:11" ht="13.5" x14ac:dyDescent="0.25">
      <c r="A977" s="3">
        <f>TITRES_STAT!B980</f>
        <v>43733</v>
      </c>
      <c r="B977" s="5">
        <f>TITRES_STAT!D980</f>
        <v>8.4830000000000005</v>
      </c>
      <c r="C977" s="2">
        <f t="shared" si="117"/>
        <v>-0.29940000000000033</v>
      </c>
      <c r="D977" s="2">
        <f t="shared" si="118"/>
        <v>8.7225199999999994</v>
      </c>
      <c r="E977" s="2">
        <f t="shared" si="120"/>
        <v>8.7005600000000012</v>
      </c>
      <c r="F977" s="2">
        <f t="shared" si="113"/>
        <v>8.7938749999999981</v>
      </c>
      <c r="G977" s="2">
        <f t="shared" si="115"/>
        <v>9.048665999999999</v>
      </c>
      <c r="H977" s="2">
        <f t="shared" si="119"/>
        <v>9.7567505000000008</v>
      </c>
      <c r="I977" s="2">
        <f t="array" ref="I977">SUMPRODUCT(B961:B980, (ROW(B961:B980)-ROW(B961)+1)) / (20*21/2)</f>
        <v>8.7449009523809522</v>
      </c>
      <c r="J977" s="2">
        <f t="shared" si="114"/>
        <v>8.8072324492156717</v>
      </c>
      <c r="K977" s="2">
        <f t="shared" si="116"/>
        <v>8.961226612109277</v>
      </c>
    </row>
    <row r="978" spans="1:11" ht="13.5" x14ac:dyDescent="0.25">
      <c r="A978" s="3">
        <f>TITRES_STAT!B981</f>
        <v>43734</v>
      </c>
      <c r="B978" s="5">
        <f>TITRES_STAT!D981</f>
        <v>8.7723999999999993</v>
      </c>
      <c r="C978" s="2">
        <f t="shared" si="117"/>
        <v>0.28939999999999877</v>
      </c>
      <c r="D978" s="2">
        <f t="shared" si="118"/>
        <v>8.7205200000000005</v>
      </c>
      <c r="E978" s="2">
        <f t="shared" si="120"/>
        <v>8.7255100000000034</v>
      </c>
      <c r="F978" s="2">
        <f t="shared" si="113"/>
        <v>8.7998599999999989</v>
      </c>
      <c r="G978" s="2">
        <f t="shared" si="115"/>
        <v>9.034694</v>
      </c>
      <c r="H978" s="2">
        <f t="shared" si="119"/>
        <v>9.7436265000000013</v>
      </c>
      <c r="I978" s="2">
        <f t="array" ref="I978">SUMPRODUCT(B962:B981, (ROW(B962:B981)-ROW(B962)+1)) / (20*21/2)</f>
        <v>8.7452814285714293</v>
      </c>
      <c r="J978" s="2">
        <f t="shared" si="114"/>
        <v>8.8039150730998941</v>
      </c>
      <c r="K978" s="2">
        <f t="shared" si="116"/>
        <v>8.953821646928521</v>
      </c>
    </row>
    <row r="979" spans="1:11" ht="13.5" x14ac:dyDescent="0.25">
      <c r="A979" s="3">
        <f>TITRES_STAT!B982</f>
        <v>43735</v>
      </c>
      <c r="B979" s="5">
        <f>TITRES_STAT!D982</f>
        <v>8.7824000000000009</v>
      </c>
      <c r="C979" s="2">
        <f t="shared" si="117"/>
        <v>1.0000000000001563E-2</v>
      </c>
      <c r="D979" s="2">
        <f t="shared" si="118"/>
        <v>8.7205200000000005</v>
      </c>
      <c r="E979" s="2">
        <f t="shared" si="120"/>
        <v>8.7514600000000016</v>
      </c>
      <c r="F979" s="2">
        <f t="shared" si="113"/>
        <v>8.7933749999999975</v>
      </c>
      <c r="G979" s="2">
        <f t="shared" si="115"/>
        <v>9.0209219999999988</v>
      </c>
      <c r="H979" s="2">
        <f t="shared" si="119"/>
        <v>9.7305525000000017</v>
      </c>
      <c r="I979" s="2">
        <f t="array" ref="I979">SUMPRODUCT(B963:B982, (ROW(B963:B982)-ROW(B963)+1)) / (20*21/2)</f>
        <v>8.7470876190476208</v>
      </c>
      <c r="J979" s="2">
        <f t="shared" si="114"/>
        <v>8.8018660185189521</v>
      </c>
      <c r="K979" s="2">
        <f t="shared" si="116"/>
        <v>8.9470992294019123</v>
      </c>
    </row>
    <row r="980" spans="1:11" ht="13.5" x14ac:dyDescent="0.25">
      <c r="A980" s="3">
        <f>TITRES_STAT!B983</f>
        <v>43738</v>
      </c>
      <c r="B980" s="5">
        <f>TITRES_STAT!D983</f>
        <v>8.7824000000000009</v>
      </c>
      <c r="C980" s="2">
        <f t="shared" si="117"/>
        <v>0</v>
      </c>
      <c r="D980" s="2">
        <f t="shared" si="118"/>
        <v>8.7205200000000005</v>
      </c>
      <c r="E980" s="2">
        <f t="shared" si="120"/>
        <v>8.7514599999999998</v>
      </c>
      <c r="F980" s="2">
        <f t="shared" ref="F980:F1043" si="121">AVERAGE(B961:B980)</f>
        <v>8.7784049999999976</v>
      </c>
      <c r="G980" s="2">
        <f t="shared" si="115"/>
        <v>9.0127379999999988</v>
      </c>
      <c r="H980" s="2">
        <f t="shared" si="119"/>
        <v>9.7174785000000039</v>
      </c>
      <c r="I980" s="2">
        <f t="array" ref="I980">SUMPRODUCT(B964:B983, (ROW(B964:B983)-ROW(B964)+1)) / (20*21/2)</f>
        <v>8.7503195238095248</v>
      </c>
      <c r="J980" s="2">
        <f t="shared" si="114"/>
        <v>8.8000121119933379</v>
      </c>
      <c r="K980" s="2">
        <f t="shared" si="116"/>
        <v>8.9406404360920337</v>
      </c>
    </row>
    <row r="981" spans="1:11" ht="13.5" x14ac:dyDescent="0.25">
      <c r="A981" s="3">
        <f>TITRES_STAT!B984</f>
        <v>43739</v>
      </c>
      <c r="B981" s="5">
        <f>TITRES_STAT!D984</f>
        <v>8.7824000000000009</v>
      </c>
      <c r="C981" s="2">
        <f t="shared" si="117"/>
        <v>0</v>
      </c>
      <c r="D981" s="2">
        <f t="shared" si="118"/>
        <v>8.7205200000000023</v>
      </c>
      <c r="E981" s="2">
        <f t="shared" si="120"/>
        <v>8.7514599999999998</v>
      </c>
      <c r="F981" s="2">
        <f t="shared" si="121"/>
        <v>8.7634349999999976</v>
      </c>
      <c r="G981" s="2">
        <f t="shared" si="115"/>
        <v>9.0045539999999988</v>
      </c>
      <c r="H981" s="2">
        <f t="shared" si="119"/>
        <v>9.7044045000000043</v>
      </c>
      <c r="I981" s="2">
        <f t="array" ref="I981">SUMPRODUCT(B965:B984, (ROW(B965:B984)-ROW(B965)+1)) / (20*21/2)</f>
        <v>8.7727033333333324</v>
      </c>
      <c r="J981" s="2">
        <f t="shared" ref="J981:J1044" si="122">$J$4*B981+J980*(1-$J$4)</f>
        <v>8.7983347679939712</v>
      </c>
      <c r="K981" s="2">
        <f t="shared" si="116"/>
        <v>8.9344349287943068</v>
      </c>
    </row>
    <row r="982" spans="1:11" ht="13.5" x14ac:dyDescent="0.25">
      <c r="A982" s="3">
        <f>TITRES_STAT!B985</f>
        <v>43740</v>
      </c>
      <c r="B982" s="5">
        <f>TITRES_STAT!D985</f>
        <v>8.7824000000000009</v>
      </c>
      <c r="C982" s="2">
        <f t="shared" si="117"/>
        <v>0</v>
      </c>
      <c r="D982" s="2">
        <f t="shared" si="118"/>
        <v>8.780400000000002</v>
      </c>
      <c r="E982" s="2">
        <f t="shared" si="120"/>
        <v>8.751459999999998</v>
      </c>
      <c r="F982" s="2">
        <f t="shared" si="121"/>
        <v>8.7484649999999995</v>
      </c>
      <c r="G982" s="2">
        <f t="shared" si="115"/>
        <v>9.0017600000000009</v>
      </c>
      <c r="H982" s="2">
        <f t="shared" si="119"/>
        <v>9.6913305000000047</v>
      </c>
      <c r="I982" s="2">
        <f t="array" ref="I982">SUMPRODUCT(B966:B985, (ROW(B966:B985)-ROW(B966)+1)) / (20*21/2)</f>
        <v>8.7943742857142855</v>
      </c>
      <c r="J982" s="2">
        <f t="shared" si="122"/>
        <v>8.7968171710421643</v>
      </c>
      <c r="K982" s="2">
        <f t="shared" si="116"/>
        <v>8.9284727747239412</v>
      </c>
    </row>
    <row r="983" spans="1:11" ht="13.5" x14ac:dyDescent="0.25">
      <c r="A983" s="3">
        <f>TITRES_STAT!B986</f>
        <v>43741</v>
      </c>
      <c r="B983" s="5">
        <f>TITRES_STAT!D986</f>
        <v>8.7824000000000009</v>
      </c>
      <c r="C983" s="2">
        <f t="shared" si="117"/>
        <v>0</v>
      </c>
      <c r="D983" s="2">
        <f t="shared" si="118"/>
        <v>8.7824000000000009</v>
      </c>
      <c r="E983" s="2">
        <f t="shared" si="120"/>
        <v>8.7514599999999998</v>
      </c>
      <c r="F983" s="2">
        <f t="shared" si="121"/>
        <v>8.7469699999999975</v>
      </c>
      <c r="G983" s="2">
        <f t="shared" si="115"/>
        <v>9.004156</v>
      </c>
      <c r="H983" s="2">
        <f t="shared" si="119"/>
        <v>9.6799535000000052</v>
      </c>
      <c r="I983" s="2">
        <f t="array" ref="I983">SUMPRODUCT(B967:B986, (ROW(B967:B986)-ROW(B967)+1)) / (20*21/2)</f>
        <v>8.7875347619047606</v>
      </c>
      <c r="J983" s="2">
        <f t="shared" si="122"/>
        <v>8.7954441071333864</v>
      </c>
      <c r="K983" s="2">
        <f t="shared" si="116"/>
        <v>8.9227444306171204</v>
      </c>
    </row>
    <row r="984" spans="1:11" ht="13.5" x14ac:dyDescent="0.25">
      <c r="A984" s="3">
        <f>TITRES_STAT!B987</f>
        <v>43742</v>
      </c>
      <c r="B984" s="5">
        <f>TITRES_STAT!D987</f>
        <v>8.9819999999999993</v>
      </c>
      <c r="C984" s="2">
        <f t="shared" si="117"/>
        <v>0.19959999999999845</v>
      </c>
      <c r="D984" s="2">
        <f t="shared" si="118"/>
        <v>8.8223200000000013</v>
      </c>
      <c r="E984" s="2">
        <f t="shared" si="120"/>
        <v>8.7714200000000009</v>
      </c>
      <c r="F984" s="2">
        <f t="shared" si="121"/>
        <v>8.7544549999999983</v>
      </c>
      <c r="G984" s="2">
        <f t="shared" si="115"/>
        <v>9.0141360000000006</v>
      </c>
      <c r="H984" s="2">
        <f t="shared" si="119"/>
        <v>9.6684765000000024</v>
      </c>
      <c r="I984" s="2">
        <f t="array" ref="I984">SUMPRODUCT(B968:B987, (ROW(B968:B987)-ROW(B968)+1)) / (20*21/2)</f>
        <v>8.7814061904761918</v>
      </c>
      <c r="J984" s="2">
        <f t="shared" si="122"/>
        <v>8.8132113350254446</v>
      </c>
      <c r="K984" s="2">
        <f t="shared" si="116"/>
        <v>8.9250681784360584</v>
      </c>
    </row>
    <row r="985" spans="1:11" ht="13.5" x14ac:dyDescent="0.25">
      <c r="A985" s="3">
        <f>TITRES_STAT!B988</f>
        <v>43745</v>
      </c>
      <c r="B985" s="5">
        <f>TITRES_STAT!D988</f>
        <v>8.9819999999999993</v>
      </c>
      <c r="C985" s="2">
        <f t="shared" si="117"/>
        <v>0</v>
      </c>
      <c r="D985" s="2">
        <f t="shared" si="118"/>
        <v>8.8622399999999999</v>
      </c>
      <c r="E985" s="2">
        <f t="shared" si="120"/>
        <v>8.7913800000000002</v>
      </c>
      <c r="F985" s="2">
        <f t="shared" si="121"/>
        <v>8.7744149999999994</v>
      </c>
      <c r="G985" s="2">
        <f t="shared" si="115"/>
        <v>9.0139359999999993</v>
      </c>
      <c r="H985" s="2">
        <f t="shared" si="119"/>
        <v>9.6569995000000031</v>
      </c>
      <c r="I985" s="2">
        <f t="array" ref="I985">SUMPRODUCT(B969:B988, (ROW(B969:B988)-ROW(B969)+1)) / (20*21/2)</f>
        <v>8.7766576190476204</v>
      </c>
      <c r="J985" s="2">
        <f t="shared" si="122"/>
        <v>8.8292864459754021</v>
      </c>
      <c r="K985" s="2">
        <f t="shared" si="116"/>
        <v>8.9273007988895472</v>
      </c>
    </row>
    <row r="986" spans="1:11" ht="13.5" x14ac:dyDescent="0.25">
      <c r="A986" s="3">
        <f>TITRES_STAT!B989</f>
        <v>43746</v>
      </c>
      <c r="B986" s="5">
        <f>TITRES_STAT!D989</f>
        <v>8.7026000000000003</v>
      </c>
      <c r="C986" s="2">
        <f t="shared" si="117"/>
        <v>-0.27939999999999898</v>
      </c>
      <c r="D986" s="2">
        <f t="shared" si="118"/>
        <v>8.8462800000000019</v>
      </c>
      <c r="E986" s="2">
        <f t="shared" si="120"/>
        <v>8.7834000000000021</v>
      </c>
      <c r="F986" s="2">
        <f t="shared" si="121"/>
        <v>8.7569499999999998</v>
      </c>
      <c r="G986" s="2">
        <f t="shared" si="115"/>
        <v>9.0033579999999986</v>
      </c>
      <c r="H986" s="2">
        <f t="shared" si="119"/>
        <v>9.644125500000003</v>
      </c>
      <c r="I986" s="2">
        <f t="array" ref="I986">SUMPRODUCT(B970:B989, (ROW(B970:B989)-ROW(B970)+1)) / (20*21/2)</f>
        <v>8.7710533333333327</v>
      </c>
      <c r="J986" s="2">
        <f t="shared" si="122"/>
        <v>8.8172210701682197</v>
      </c>
      <c r="K986" s="2">
        <f t="shared" si="116"/>
        <v>8.9184890028546633</v>
      </c>
    </row>
    <row r="987" spans="1:11" ht="13.5" x14ac:dyDescent="0.25">
      <c r="A987" s="3">
        <f>TITRES_STAT!B990</f>
        <v>43747</v>
      </c>
      <c r="B987" s="5">
        <f>TITRES_STAT!D990</f>
        <v>8.6926000000000005</v>
      </c>
      <c r="C987" s="2">
        <f t="shared" si="117"/>
        <v>-9.9999999999997868E-3</v>
      </c>
      <c r="D987" s="2">
        <f t="shared" si="118"/>
        <v>8.8283199999999997</v>
      </c>
      <c r="E987" s="2">
        <f t="shared" si="120"/>
        <v>8.8043600000000009</v>
      </c>
      <c r="F987" s="2">
        <f t="shared" si="121"/>
        <v>8.7524599999999992</v>
      </c>
      <c r="G987" s="2">
        <f t="shared" si="115"/>
        <v>8.9925800000000002</v>
      </c>
      <c r="H987" s="2">
        <f t="shared" si="119"/>
        <v>9.6312015000000049</v>
      </c>
      <c r="I987" s="2">
        <f t="array" ref="I987">SUMPRODUCT(B971:B990, (ROW(B971:B990)-ROW(B971)+1)) / (20*21/2)</f>
        <v>8.789298095238097</v>
      </c>
      <c r="J987" s="2">
        <f t="shared" si="122"/>
        <v>8.8053523968188649</v>
      </c>
      <c r="K987" s="2">
        <f t="shared" si="116"/>
        <v>8.9096306105858538</v>
      </c>
    </row>
    <row r="988" spans="1:11" ht="13.5" x14ac:dyDescent="0.25">
      <c r="A988" s="3">
        <f>TITRES_STAT!B991</f>
        <v>43748</v>
      </c>
      <c r="B988" s="5">
        <f>TITRES_STAT!D991</f>
        <v>8.7026000000000003</v>
      </c>
      <c r="C988" s="2">
        <f t="shared" si="117"/>
        <v>9.9999999999997868E-3</v>
      </c>
      <c r="D988" s="2">
        <f t="shared" si="118"/>
        <v>8.8123600000000017</v>
      </c>
      <c r="E988" s="2">
        <f t="shared" si="120"/>
        <v>8.7973800000000004</v>
      </c>
      <c r="F988" s="2">
        <f t="shared" si="121"/>
        <v>8.7614449999999984</v>
      </c>
      <c r="G988" s="2">
        <f t="shared" si="115"/>
        <v>8.9790080000000003</v>
      </c>
      <c r="H988" s="2">
        <f t="shared" si="119"/>
        <v>9.618327500000003</v>
      </c>
      <c r="I988" s="2">
        <f t="array" ref="I988">SUMPRODUCT(B972:B991, (ROW(B972:B991)-ROW(B972)+1)) / (20*21/2)</f>
        <v>8.8085923809523816</v>
      </c>
      <c r="J988" s="2">
        <f t="shared" si="122"/>
        <v>8.7955664542646872</v>
      </c>
      <c r="K988" s="2">
        <f t="shared" si="116"/>
        <v>8.9015117631119001</v>
      </c>
    </row>
    <row r="989" spans="1:11" ht="13.5" x14ac:dyDescent="0.25">
      <c r="A989" s="3">
        <f>TITRES_STAT!B992</f>
        <v>43749</v>
      </c>
      <c r="B989" s="5">
        <f>TITRES_STAT!D992</f>
        <v>8.7026000000000003</v>
      </c>
      <c r="C989" s="2">
        <f t="shared" si="117"/>
        <v>0</v>
      </c>
      <c r="D989" s="2">
        <f t="shared" si="118"/>
        <v>8.7564800000000016</v>
      </c>
      <c r="E989" s="2">
        <f t="shared" si="120"/>
        <v>8.7894000000000005</v>
      </c>
      <c r="F989" s="2">
        <f t="shared" si="121"/>
        <v>8.7704299999999975</v>
      </c>
      <c r="G989" s="2">
        <f t="shared" si="115"/>
        <v>8.9654360000000004</v>
      </c>
      <c r="H989" s="2">
        <f t="shared" si="119"/>
        <v>9.605453500000003</v>
      </c>
      <c r="I989" s="2">
        <f t="array" ref="I989">SUMPRODUCT(B973:B992, (ROW(B973:B992)-ROW(B973)+1)) / (20*21/2)</f>
        <v>8.8022219047619039</v>
      </c>
      <c r="J989" s="2">
        <f t="shared" si="122"/>
        <v>8.7867125062394784</v>
      </c>
      <c r="K989" s="2">
        <f t="shared" si="116"/>
        <v>8.8937113018133953</v>
      </c>
    </row>
    <row r="990" spans="1:11" ht="13.5" x14ac:dyDescent="0.25">
      <c r="A990" s="3">
        <f>TITRES_STAT!B993</f>
        <v>43752</v>
      </c>
      <c r="B990" s="5">
        <f>TITRES_STAT!D993</f>
        <v>8.9619999999999997</v>
      </c>
      <c r="C990" s="2">
        <f t="shared" si="117"/>
        <v>0.25939999999999941</v>
      </c>
      <c r="D990" s="2">
        <f t="shared" si="118"/>
        <v>8.7524800000000003</v>
      </c>
      <c r="E990" s="2">
        <f t="shared" si="120"/>
        <v>8.807360000000001</v>
      </c>
      <c r="F990" s="2">
        <f t="shared" si="121"/>
        <v>8.7794099999999968</v>
      </c>
      <c r="G990" s="2">
        <f t="shared" si="115"/>
        <v>8.9570519999999991</v>
      </c>
      <c r="H990" s="2">
        <f t="shared" si="119"/>
        <v>9.5938765000000039</v>
      </c>
      <c r="I990" s="2">
        <f t="array" ref="I990">SUMPRODUCT(B974:B993, (ROW(B974:B993)-ROW(B974)+1)) / (20*21/2)</f>
        <v>8.7961366666666674</v>
      </c>
      <c r="J990" s="2">
        <f t="shared" si="122"/>
        <v>8.8034065532642902</v>
      </c>
      <c r="K990" s="2">
        <f t="shared" si="116"/>
        <v>8.8963892899775754</v>
      </c>
    </row>
    <row r="991" spans="1:11" ht="13.5" x14ac:dyDescent="0.25">
      <c r="A991" s="3">
        <f>TITRES_STAT!B994</f>
        <v>43754</v>
      </c>
      <c r="B991" s="5">
        <f>TITRES_STAT!D994</f>
        <v>8.9819999999999993</v>
      </c>
      <c r="C991" s="2">
        <f t="shared" si="117"/>
        <v>1.9999999999999574E-2</v>
      </c>
      <c r="D991" s="2">
        <f t="shared" si="118"/>
        <v>8.8083600000000004</v>
      </c>
      <c r="E991" s="2">
        <f t="shared" si="120"/>
        <v>8.8273200000000021</v>
      </c>
      <c r="F991" s="2">
        <f t="shared" si="121"/>
        <v>8.7893899999999974</v>
      </c>
      <c r="G991" s="2">
        <f t="shared" si="115"/>
        <v>8.9490680000000005</v>
      </c>
      <c r="H991" s="2">
        <f t="shared" si="119"/>
        <v>9.5823995000000028</v>
      </c>
      <c r="I991" s="2">
        <f t="array" ref="I991">SUMPRODUCT(B975:B994, (ROW(B975:B994)-ROW(B975)+1)) / (20*21/2)</f>
        <v>8.7903366666666667</v>
      </c>
      <c r="J991" s="2">
        <f t="shared" si="122"/>
        <v>8.8204154529534051</v>
      </c>
      <c r="K991" s="2">
        <f t="shared" si="116"/>
        <v>8.8997465727235543</v>
      </c>
    </row>
    <row r="992" spans="1:11" ht="13.5" x14ac:dyDescent="0.25">
      <c r="A992" s="3">
        <f>TITRES_STAT!B995</f>
        <v>43755</v>
      </c>
      <c r="B992" s="5">
        <f>TITRES_STAT!D995</f>
        <v>8.7225000000000001</v>
      </c>
      <c r="C992" s="2">
        <f t="shared" si="117"/>
        <v>-0.25949999999999918</v>
      </c>
      <c r="D992" s="2">
        <f t="shared" si="118"/>
        <v>8.8143399999999978</v>
      </c>
      <c r="E992" s="2">
        <f t="shared" si="120"/>
        <v>8.8213299999999997</v>
      </c>
      <c r="F992" s="2">
        <f t="shared" si="121"/>
        <v>8.7863949999999971</v>
      </c>
      <c r="G992" s="2">
        <f t="shared" si="115"/>
        <v>8.9358939999999993</v>
      </c>
      <c r="H992" s="2">
        <f t="shared" si="119"/>
        <v>9.5696250000000038</v>
      </c>
      <c r="I992" s="2">
        <f t="array" ref="I992">SUMPRODUCT(B976:B995, (ROW(B976:B995)-ROW(B976)+1)) / (20*21/2)</f>
        <v>8.8095361904761891</v>
      </c>
      <c r="J992" s="2">
        <f t="shared" si="122"/>
        <v>8.8110901717197478</v>
      </c>
      <c r="K992" s="2">
        <f t="shared" si="116"/>
        <v>8.8927957267343949</v>
      </c>
    </row>
    <row r="993" spans="1:11" ht="13.5" x14ac:dyDescent="0.25">
      <c r="A993" s="3">
        <f>TITRES_STAT!B996</f>
        <v>43756</v>
      </c>
      <c r="B993" s="5">
        <f>TITRES_STAT!D996</f>
        <v>8.7225000000000001</v>
      </c>
      <c r="C993" s="2">
        <f t="shared" si="117"/>
        <v>0</v>
      </c>
      <c r="D993" s="2">
        <f t="shared" si="118"/>
        <v>8.8183199999999999</v>
      </c>
      <c r="E993" s="2">
        <f t="shared" si="120"/>
        <v>8.8153400000000008</v>
      </c>
      <c r="F993" s="2">
        <f t="shared" si="121"/>
        <v>8.7833999999999985</v>
      </c>
      <c r="G993" s="2">
        <f t="shared" si="115"/>
        <v>8.92272</v>
      </c>
      <c r="H993" s="2">
        <f t="shared" si="119"/>
        <v>9.5584970000000062</v>
      </c>
      <c r="I993" s="2">
        <f t="array" ref="I993">SUMPRODUCT(B977:B996, (ROW(B977:B996)-ROW(B977)+1)) / (20*21/2)</f>
        <v>8.8277852380952346</v>
      </c>
      <c r="J993" s="2">
        <f t="shared" si="122"/>
        <v>8.802653012508344</v>
      </c>
      <c r="K993" s="2">
        <f t="shared" si="116"/>
        <v>8.8861174629408897</v>
      </c>
    </row>
    <row r="994" spans="1:11" ht="13.5" x14ac:dyDescent="0.25">
      <c r="A994" s="3">
        <f>TITRES_STAT!B997</f>
        <v>43759</v>
      </c>
      <c r="B994" s="5">
        <f>TITRES_STAT!D997</f>
        <v>8.7225000000000001</v>
      </c>
      <c r="C994" s="2">
        <f t="shared" si="117"/>
        <v>0</v>
      </c>
      <c r="D994" s="2">
        <f t="shared" si="118"/>
        <v>8.8222999999999985</v>
      </c>
      <c r="E994" s="2">
        <f t="shared" si="120"/>
        <v>8.7893900000000009</v>
      </c>
      <c r="F994" s="2">
        <f t="shared" si="121"/>
        <v>8.7804049999999982</v>
      </c>
      <c r="G994" s="2">
        <f t="shared" si="115"/>
        <v>8.9095459999999989</v>
      </c>
      <c r="H994" s="2">
        <f t="shared" si="119"/>
        <v>9.5459720000000079</v>
      </c>
      <c r="I994" s="2">
        <f t="array" ref="I994">SUMPRODUCT(B978:B997, (ROW(B978:B997)-ROW(B978)+1)) / (20*21/2)</f>
        <v>8.8526838095238087</v>
      </c>
      <c r="J994" s="2">
        <f t="shared" si="122"/>
        <v>8.7950193922694542</v>
      </c>
      <c r="K994" s="2">
        <f t="shared" si="116"/>
        <v>8.8797010918451686</v>
      </c>
    </row>
    <row r="995" spans="1:11" ht="13.5" x14ac:dyDescent="0.25">
      <c r="A995" s="3">
        <f>TITRES_STAT!B998</f>
        <v>43760</v>
      </c>
      <c r="B995" s="5">
        <f>TITRES_STAT!D998</f>
        <v>8.9819999999999993</v>
      </c>
      <c r="C995" s="2">
        <f t="shared" si="117"/>
        <v>0.25949999999999918</v>
      </c>
      <c r="D995" s="2">
        <f t="shared" si="118"/>
        <v>8.8262999999999998</v>
      </c>
      <c r="E995" s="2">
        <f t="shared" si="120"/>
        <v>8.7893899999999991</v>
      </c>
      <c r="F995" s="2">
        <f t="shared" si="121"/>
        <v>8.7903850000000006</v>
      </c>
      <c r="G995" s="2">
        <f t="shared" si="115"/>
        <v>8.9015619999999984</v>
      </c>
      <c r="H995" s="2">
        <f t="shared" si="119"/>
        <v>9.5347445000000075</v>
      </c>
      <c r="I995" s="2">
        <f t="array" ref="I995">SUMPRODUCT(B979:B998, (ROW(B979:B998)-ROW(B979)+1)) / (20*21/2)</f>
        <v>8.87482619047619</v>
      </c>
      <c r="J995" s="2">
        <f t="shared" si="122"/>
        <v>8.8128270691961728</v>
      </c>
      <c r="K995" s="2">
        <f t="shared" si="116"/>
        <v>8.8837128137335952</v>
      </c>
    </row>
    <row r="996" spans="1:11" ht="13.5" x14ac:dyDescent="0.25">
      <c r="A996" s="3">
        <f>TITRES_STAT!B999</f>
        <v>43761</v>
      </c>
      <c r="B996" s="5">
        <f>TITRES_STAT!D999</f>
        <v>8.9819999999999993</v>
      </c>
      <c r="C996" s="2">
        <f t="shared" si="117"/>
        <v>0</v>
      </c>
      <c r="D996" s="2">
        <f t="shared" si="118"/>
        <v>8.8262999999999998</v>
      </c>
      <c r="E996" s="2">
        <f t="shared" si="120"/>
        <v>8.8173300000000001</v>
      </c>
      <c r="F996" s="2">
        <f t="shared" si="121"/>
        <v>8.8003650000000011</v>
      </c>
      <c r="G996" s="2">
        <f t="shared" si="115"/>
        <v>8.8935779999999998</v>
      </c>
      <c r="H996" s="2">
        <f t="shared" si="119"/>
        <v>9.5235170000000071</v>
      </c>
      <c r="I996" s="2">
        <f t="array" ref="I996">SUMPRODUCT(B980:B999, (ROW(B980:B999)-ROW(B980)+1)) / (20*21/2)</f>
        <v>8.8699333333333321</v>
      </c>
      <c r="J996" s="2">
        <f t="shared" si="122"/>
        <v>8.8289387768917749</v>
      </c>
      <c r="K996" s="2">
        <f t="shared" si="116"/>
        <v>8.8875672131950232</v>
      </c>
    </row>
    <row r="997" spans="1:11" ht="13.5" x14ac:dyDescent="0.25">
      <c r="A997" s="3">
        <f>TITRES_STAT!B1000</f>
        <v>43762</v>
      </c>
      <c r="B997" s="5">
        <f>TITRES_STAT!D1000</f>
        <v>9.0617999999999999</v>
      </c>
      <c r="C997" s="2">
        <f t="shared" si="117"/>
        <v>7.9800000000000537E-2</v>
      </c>
      <c r="D997" s="2">
        <f t="shared" si="118"/>
        <v>8.8941599999999994</v>
      </c>
      <c r="E997" s="2">
        <f t="shared" si="120"/>
        <v>8.8542499999999986</v>
      </c>
      <c r="F997" s="2">
        <f t="shared" si="121"/>
        <v>8.8293050000000015</v>
      </c>
      <c r="G997" s="2">
        <f t="shared" si="115"/>
        <v>8.8871899999999986</v>
      </c>
      <c r="H997" s="2">
        <f t="shared" si="119"/>
        <v>9.5110420000000051</v>
      </c>
      <c r="I997" s="2">
        <f t="array" ref="I997">SUMPRODUCT(B981:B1000, (ROW(B981:B1000)-ROW(B981)+1)) / (20*21/2)</f>
        <v>8.8412309523809505</v>
      </c>
      <c r="J997" s="2">
        <f t="shared" si="122"/>
        <v>8.8511160362354158</v>
      </c>
      <c r="K997" s="2">
        <f t="shared" si="116"/>
        <v>8.8943998715011006</v>
      </c>
    </row>
    <row r="998" spans="1:11" ht="13.5" x14ac:dyDescent="0.25">
      <c r="A998" s="3">
        <f>TITRES_STAT!B1001</f>
        <v>43763</v>
      </c>
      <c r="B998" s="5">
        <f>TITRES_STAT!D1001</f>
        <v>9.0617999999999999</v>
      </c>
      <c r="C998" s="2">
        <f t="shared" si="117"/>
        <v>0</v>
      </c>
      <c r="D998" s="2">
        <f t="shared" si="118"/>
        <v>8.962019999999999</v>
      </c>
      <c r="E998" s="2">
        <f t="shared" si="120"/>
        <v>8.8901700000000012</v>
      </c>
      <c r="F998" s="2">
        <f t="shared" si="121"/>
        <v>8.8437750000000008</v>
      </c>
      <c r="G998" s="2">
        <f t="shared" si="115"/>
        <v>8.880802000000001</v>
      </c>
      <c r="H998" s="2">
        <f t="shared" si="119"/>
        <v>9.498616500000006</v>
      </c>
      <c r="I998" s="2">
        <f t="array" ref="I998">SUMPRODUCT(B982:B1001, (ROW(B982:B1001)-ROW(B982)+1)) / (20*21/2)</f>
        <v>8.7984595238095249</v>
      </c>
      <c r="J998" s="2">
        <f t="shared" si="122"/>
        <v>8.8711811756415671</v>
      </c>
      <c r="K998" s="2">
        <f t="shared" si="116"/>
        <v>8.9009645824226258</v>
      </c>
    </row>
    <row r="999" spans="1:11" ht="13.5" x14ac:dyDescent="0.25">
      <c r="A999" s="3">
        <f>TITRES_STAT!B1002</f>
        <v>43766</v>
      </c>
      <c r="B999" s="5">
        <f>TITRES_STAT!D1002</f>
        <v>8.7924000000000007</v>
      </c>
      <c r="C999" s="2">
        <f t="shared" si="117"/>
        <v>-0.2693999999999992</v>
      </c>
      <c r="D999" s="2">
        <f t="shared" si="118"/>
        <v>8.9759999999999991</v>
      </c>
      <c r="E999" s="2">
        <f t="shared" si="120"/>
        <v>8.8991500000000006</v>
      </c>
      <c r="F999" s="2">
        <f t="shared" si="121"/>
        <v>8.8442750000000014</v>
      </c>
      <c r="G999" s="2">
        <f t="shared" si="115"/>
        <v>8.8690259999999999</v>
      </c>
      <c r="H999" s="2">
        <f t="shared" si="119"/>
        <v>9.4849440000000076</v>
      </c>
      <c r="I999" s="2">
        <f t="array" ref="I999">SUMPRODUCT(B983:B1002, (ROW(B983:B1002)-ROW(B983)+1)) / (20*21/2)</f>
        <v>8.7575890476190477</v>
      </c>
      <c r="J999" s="2">
        <f t="shared" si="122"/>
        <v>8.8636782065328461</v>
      </c>
      <c r="K999" s="2">
        <f t="shared" si="116"/>
        <v>8.8967071478178159</v>
      </c>
    </row>
    <row r="1000" spans="1:11" ht="13.5" x14ac:dyDescent="0.25">
      <c r="A1000" s="3">
        <f>TITRES_STAT!B1003</f>
        <v>43767</v>
      </c>
      <c r="B1000" s="5">
        <f>TITRES_STAT!D1003</f>
        <v>8.5428999999999995</v>
      </c>
      <c r="C1000" s="2">
        <f t="shared" si="117"/>
        <v>-0.24950000000000117</v>
      </c>
      <c r="D1000" s="2">
        <f t="shared" si="118"/>
        <v>8.8881800000000002</v>
      </c>
      <c r="E1000" s="2">
        <f t="shared" si="120"/>
        <v>8.8572400000000009</v>
      </c>
      <c r="F1000" s="2">
        <f t="shared" si="121"/>
        <v>8.8323000000000018</v>
      </c>
      <c r="G1000" s="2">
        <f t="shared" si="115"/>
        <v>8.8522599999999994</v>
      </c>
      <c r="H1000" s="2">
        <f t="shared" si="119"/>
        <v>9.4700240000000058</v>
      </c>
      <c r="I1000" s="2">
        <f t="array" ref="I1000">SUMPRODUCT(B984:B1003, (ROW(B984:B1003)-ROW(B984)+1)) / (20*21/2)</f>
        <v>8.7186195238095223</v>
      </c>
      <c r="J1000" s="2">
        <f t="shared" si="122"/>
        <v>8.8331279011487656</v>
      </c>
      <c r="K1000" s="2">
        <f t="shared" si="116"/>
        <v>8.8828323577073132</v>
      </c>
    </row>
    <row r="1001" spans="1:11" ht="13.5" x14ac:dyDescent="0.25">
      <c r="A1001" s="3">
        <f>TITRES_STAT!B1004</f>
        <v>43768</v>
      </c>
      <c r="B1001" s="5">
        <f>TITRES_STAT!D1004</f>
        <v>8.3832000000000004</v>
      </c>
      <c r="C1001" s="2">
        <f t="shared" si="117"/>
        <v>-0.15969999999999906</v>
      </c>
      <c r="D1001" s="2">
        <f t="shared" si="118"/>
        <v>8.7684200000000008</v>
      </c>
      <c r="E1001" s="2">
        <f t="shared" si="120"/>
        <v>8.7973600000000012</v>
      </c>
      <c r="F1001" s="2">
        <f t="shared" si="121"/>
        <v>8.812339999999999</v>
      </c>
      <c r="G1001" s="2">
        <f t="shared" si="115"/>
        <v>8.8323</v>
      </c>
      <c r="H1001" s="2">
        <f t="shared" si="119"/>
        <v>9.4546050000000044</v>
      </c>
      <c r="I1001" s="2">
        <f t="array" ref="I1001">SUMPRODUCT(B985:B1004, (ROW(B985:B1004)-ROW(B985)+1)) / (20*21/2)</f>
        <v>8.6815509523809524</v>
      </c>
      <c r="J1001" s="2">
        <f t="shared" si="122"/>
        <v>8.7902776248488834</v>
      </c>
      <c r="K1001" s="2">
        <f t="shared" si="116"/>
        <v>8.8632389319148697</v>
      </c>
    </row>
    <row r="1002" spans="1:11" ht="13.5" x14ac:dyDescent="0.25">
      <c r="A1002" s="3">
        <f>TITRES_STAT!B1005</f>
        <v>43769</v>
      </c>
      <c r="B1002" s="5">
        <f>TITRES_STAT!D1005</f>
        <v>8.3832000000000004</v>
      </c>
      <c r="C1002" s="2">
        <f t="shared" si="117"/>
        <v>0</v>
      </c>
      <c r="D1002" s="2">
        <f t="shared" si="118"/>
        <v>8.6326999999999998</v>
      </c>
      <c r="E1002" s="2">
        <f t="shared" si="120"/>
        <v>8.7634299999999996</v>
      </c>
      <c r="F1002" s="2">
        <f t="shared" si="121"/>
        <v>8.7923799999999979</v>
      </c>
      <c r="G1002" s="2">
        <f t="shared" si="115"/>
        <v>8.812339999999999</v>
      </c>
      <c r="H1002" s="2">
        <f t="shared" si="119"/>
        <v>9.4391860000000047</v>
      </c>
      <c r="I1002" s="2">
        <f t="array" ref="I1002">SUMPRODUCT(B986:B1005, (ROW(B986:B1005)-ROW(B986)+1)) / (20*21/2)</f>
        <v>8.6825052380952386</v>
      </c>
      <c r="J1002" s="2">
        <f t="shared" si="122"/>
        <v>8.7515083272442276</v>
      </c>
      <c r="K1002" s="2">
        <f t="shared" si="116"/>
        <v>8.8444138757613455</v>
      </c>
    </row>
    <row r="1003" spans="1:11" ht="13.5" x14ac:dyDescent="0.25">
      <c r="A1003" s="3">
        <f>TITRES_STAT!B1006</f>
        <v>43770</v>
      </c>
      <c r="B1003" s="5">
        <f>TITRES_STAT!D1006</f>
        <v>8.3832000000000004</v>
      </c>
      <c r="C1003" s="2">
        <f t="shared" si="117"/>
        <v>0</v>
      </c>
      <c r="D1003" s="2">
        <f t="shared" si="118"/>
        <v>8.4969800000000006</v>
      </c>
      <c r="E1003" s="2">
        <f t="shared" si="120"/>
        <v>8.7294999999999998</v>
      </c>
      <c r="F1003" s="2">
        <f t="shared" si="121"/>
        <v>8.7724199999999986</v>
      </c>
      <c r="G1003" s="2">
        <f t="shared" si="115"/>
        <v>8.7923800000000014</v>
      </c>
      <c r="H1003" s="2">
        <f t="shared" si="119"/>
        <v>9.4237670000000051</v>
      </c>
      <c r="I1003" s="2">
        <f t="array" ref="I1003">SUMPRODUCT(B987:B1006, (ROW(B987:B1006)-ROW(B987)+1)) / (20*21/2)</f>
        <v>8.6845523809523808</v>
      </c>
      <c r="J1003" s="2">
        <f t="shared" si="122"/>
        <v>8.7164313436971579</v>
      </c>
      <c r="K1003" s="2">
        <f t="shared" si="116"/>
        <v>8.826327057104038</v>
      </c>
    </row>
    <row r="1004" spans="1:11" ht="13.5" x14ac:dyDescent="0.25">
      <c r="A1004" s="3">
        <f>TITRES_STAT!B1007</f>
        <v>43773</v>
      </c>
      <c r="B1004" s="5">
        <f>TITRES_STAT!D1007</f>
        <v>8.3832000000000004</v>
      </c>
      <c r="C1004" s="2">
        <f t="shared" si="117"/>
        <v>0</v>
      </c>
      <c r="D1004" s="2">
        <f t="shared" si="118"/>
        <v>8.415140000000001</v>
      </c>
      <c r="E1004" s="2">
        <f t="shared" si="120"/>
        <v>8.69557</v>
      </c>
      <c r="F1004" s="2">
        <f t="shared" si="121"/>
        <v>8.7424799999999987</v>
      </c>
      <c r="G1004" s="2">
        <f t="shared" si="115"/>
        <v>8.7780079999999998</v>
      </c>
      <c r="H1004" s="2">
        <f t="shared" si="119"/>
        <v>9.4083480000000055</v>
      </c>
      <c r="I1004" s="2">
        <f t="array" ref="I1004">SUMPRODUCT(B988:B1007, (ROW(B988:B1007)-ROW(B988)+1)) / (20*21/2)</f>
        <v>8.6616476190476188</v>
      </c>
      <c r="J1004" s="2">
        <f t="shared" si="122"/>
        <v>8.684695025249809</v>
      </c>
      <c r="K1004" s="2">
        <f t="shared" si="116"/>
        <v>8.8089495254528991</v>
      </c>
    </row>
    <row r="1005" spans="1:11" ht="13.5" x14ac:dyDescent="0.25">
      <c r="A1005" s="3">
        <f>TITRES_STAT!B1008</f>
        <v>43774</v>
      </c>
      <c r="B1005" s="5">
        <f>TITRES_STAT!D1008</f>
        <v>8.7524999999999995</v>
      </c>
      <c r="C1005" s="2">
        <f t="shared" si="117"/>
        <v>0.36929999999999907</v>
      </c>
      <c r="D1005" s="2">
        <f t="shared" si="118"/>
        <v>8.4570600000000002</v>
      </c>
      <c r="E1005" s="2">
        <f t="shared" si="120"/>
        <v>8.6726200000000002</v>
      </c>
      <c r="F1005" s="2">
        <f t="shared" si="121"/>
        <v>8.7310049999999979</v>
      </c>
      <c r="G1005" s="2">
        <f t="shared" si="115"/>
        <v>8.7734179999999995</v>
      </c>
      <c r="H1005" s="2">
        <f t="shared" si="119"/>
        <v>9.3952245000000065</v>
      </c>
      <c r="I1005" s="2">
        <f t="array" ref="I1005">SUMPRODUCT(B989:B1008, (ROW(B989:B1008)-ROW(B989)+1)) / (20*21/2)</f>
        <v>8.6558457142857144</v>
      </c>
      <c r="J1005" s="2">
        <f t="shared" si="122"/>
        <v>8.6911526418926837</v>
      </c>
      <c r="K1005" s="2">
        <f t="shared" si="116"/>
        <v>8.8067358185723936</v>
      </c>
    </row>
    <row r="1006" spans="1:11" ht="13.5" x14ac:dyDescent="0.25">
      <c r="A1006" s="3">
        <f>TITRES_STAT!B1009</f>
        <v>43775</v>
      </c>
      <c r="B1006" s="5">
        <f>TITRES_STAT!D1009</f>
        <v>8.7524999999999995</v>
      </c>
      <c r="C1006" s="2">
        <f t="shared" si="117"/>
        <v>0</v>
      </c>
      <c r="D1006" s="2">
        <f t="shared" si="118"/>
        <v>8.5309199999999983</v>
      </c>
      <c r="E1006" s="2">
        <f t="shared" si="120"/>
        <v>8.6496700000000004</v>
      </c>
      <c r="F1006" s="2">
        <f t="shared" si="121"/>
        <v>8.7334999999999976</v>
      </c>
      <c r="G1006" s="2">
        <f t="shared" si="115"/>
        <v>8.7706239999999998</v>
      </c>
      <c r="H1006" s="2">
        <f t="shared" si="119"/>
        <v>9.3821010000000076</v>
      </c>
      <c r="I1006" s="2">
        <f t="array" ref="I1006">SUMPRODUCT(B990:B1009, (ROW(B990:B1009)-ROW(B990)+1)) / (20*21/2)</f>
        <v>8.6150723809523804</v>
      </c>
      <c r="J1006" s="2">
        <f t="shared" si="122"/>
        <v>8.6969952474267131</v>
      </c>
      <c r="K1006" s="2">
        <f t="shared" si="116"/>
        <v>8.804608923726418</v>
      </c>
    </row>
    <row r="1007" spans="1:11" ht="13.5" x14ac:dyDescent="0.25">
      <c r="A1007" s="3">
        <f>TITRES_STAT!B1010</f>
        <v>43776</v>
      </c>
      <c r="B1007" s="5">
        <f>TITRES_STAT!D1010</f>
        <v>8.4930000000000003</v>
      </c>
      <c r="C1007" s="2">
        <f t="shared" si="117"/>
        <v>-0.25949999999999918</v>
      </c>
      <c r="D1007" s="2">
        <f t="shared" si="118"/>
        <v>8.55288</v>
      </c>
      <c r="E1007" s="2">
        <f t="shared" si="120"/>
        <v>8.592789999999999</v>
      </c>
      <c r="F1007" s="2">
        <f t="shared" si="121"/>
        <v>8.7235199999999971</v>
      </c>
      <c r="G1007" s="2">
        <f t="shared" si="115"/>
        <v>8.76783</v>
      </c>
      <c r="H1007" s="2">
        <f t="shared" si="119"/>
        <v>9.3696260000000056</v>
      </c>
      <c r="I1007" s="2">
        <f t="array" ref="I1007">SUMPRODUCT(B991:B1010, (ROW(B991:B1010)-ROW(B991)+1)) / (20*21/2)</f>
        <v>8.5990571428571414</v>
      </c>
      <c r="J1007" s="2">
        <f t="shared" si="122"/>
        <v>8.6775671286241689</v>
      </c>
      <c r="K1007" s="2">
        <f t="shared" si="116"/>
        <v>8.7923889659332239</v>
      </c>
    </row>
    <row r="1008" spans="1:11" ht="13.5" x14ac:dyDescent="0.25">
      <c r="A1008" s="3">
        <f>TITRES_STAT!B1011</f>
        <v>43777</v>
      </c>
      <c r="B1008" s="5">
        <f>TITRES_STAT!D1011</f>
        <v>8.6625999999999994</v>
      </c>
      <c r="C1008" s="2">
        <f t="shared" si="117"/>
        <v>0.16959999999999908</v>
      </c>
      <c r="D1008" s="2">
        <f t="shared" si="118"/>
        <v>8.6087600000000002</v>
      </c>
      <c r="E1008" s="2">
        <f t="shared" si="120"/>
        <v>8.5528700000000004</v>
      </c>
      <c r="F1008" s="2">
        <f t="shared" si="121"/>
        <v>8.7215199999999999</v>
      </c>
      <c r="G1008" s="2">
        <f t="shared" si="115"/>
        <v>8.7680279999999975</v>
      </c>
      <c r="H1008" s="2">
        <f t="shared" si="119"/>
        <v>9.3580490000000047</v>
      </c>
      <c r="I1008" s="2">
        <f t="array" ref="I1008">SUMPRODUCT(B992:B1011, (ROW(B992:B1011)-ROW(B992)+1)) / (20*21/2)</f>
        <v>8.5964947619047614</v>
      </c>
      <c r="J1008" s="2">
        <f t="shared" si="122"/>
        <v>8.6761416878028204</v>
      </c>
      <c r="K1008" s="2">
        <f t="shared" si="116"/>
        <v>8.7872992025632932</v>
      </c>
    </row>
    <row r="1009" spans="1:11" ht="13.5" x14ac:dyDescent="0.25">
      <c r="A1009" s="3">
        <f>TITRES_STAT!B1012</f>
        <v>43780</v>
      </c>
      <c r="B1009" s="5">
        <f>TITRES_STAT!D1012</f>
        <v>8.2934000000000001</v>
      </c>
      <c r="C1009" s="2">
        <f t="shared" si="117"/>
        <v>-0.36919999999999931</v>
      </c>
      <c r="D1009" s="2">
        <f t="shared" si="118"/>
        <v>8.590799999999998</v>
      </c>
      <c r="E1009" s="2">
        <f t="shared" si="120"/>
        <v>8.5029700000000012</v>
      </c>
      <c r="F1009" s="2">
        <f t="shared" si="121"/>
        <v>8.70106</v>
      </c>
      <c r="G1009" s="2">
        <f t="shared" si="115"/>
        <v>8.755653999999998</v>
      </c>
      <c r="H1009" s="2">
        <f t="shared" si="119"/>
        <v>9.3446760000000069</v>
      </c>
      <c r="I1009" s="2">
        <f t="array" ref="I1009">SUMPRODUCT(B993:B1012, (ROW(B993:B1012)-ROW(B993)+1)) / (20*21/2)</f>
        <v>8.6031004761904768</v>
      </c>
      <c r="J1009" s="2">
        <f t="shared" si="122"/>
        <v>8.6396900984882663</v>
      </c>
      <c r="K1009" s="2">
        <f t="shared" si="116"/>
        <v>8.7679306063843416</v>
      </c>
    </row>
    <row r="1010" spans="1:11" ht="13.5" x14ac:dyDescent="0.25">
      <c r="A1010" s="3">
        <f>TITRES_STAT!B1013</f>
        <v>43781</v>
      </c>
      <c r="B1010" s="5">
        <f>TITRES_STAT!D1013</f>
        <v>8.5328999999999997</v>
      </c>
      <c r="C1010" s="2">
        <f t="shared" si="117"/>
        <v>0.2394999999999996</v>
      </c>
      <c r="D1010" s="2">
        <f t="shared" si="118"/>
        <v>8.546879999999998</v>
      </c>
      <c r="E1010" s="2">
        <f t="shared" si="120"/>
        <v>8.50197</v>
      </c>
      <c r="F1010" s="2">
        <f t="shared" si="121"/>
        <v>8.6796050000000005</v>
      </c>
      <c r="G1010" s="2">
        <f t="shared" ref="G1010:G1073" si="123">AVERAGE(B961:B1010)</f>
        <v>8.7446759999999966</v>
      </c>
      <c r="H1010" s="2">
        <f t="shared" si="119"/>
        <v>9.3325005000000072</v>
      </c>
      <c r="I1010" s="2">
        <f t="array" ref="I1010">SUMPRODUCT(B994:B1013, (ROW(B994:B1013)-ROW(B994)+1)) / (20*21/2)</f>
        <v>8.603001428571428</v>
      </c>
      <c r="J1010" s="2">
        <f t="shared" si="122"/>
        <v>8.6295196129179548</v>
      </c>
      <c r="K1010" s="2">
        <f t="shared" si="116"/>
        <v>8.7587137198594665</v>
      </c>
    </row>
    <row r="1011" spans="1:11" ht="13.5" x14ac:dyDescent="0.25">
      <c r="A1011" s="3">
        <f>TITRES_STAT!B1014</f>
        <v>43782</v>
      </c>
      <c r="B1011" s="5">
        <f>TITRES_STAT!D1014</f>
        <v>8.6526999999999994</v>
      </c>
      <c r="C1011" s="2">
        <f t="shared" si="117"/>
        <v>0.11979999999999968</v>
      </c>
      <c r="D1011" s="2">
        <f t="shared" si="118"/>
        <v>8.5269199999999987</v>
      </c>
      <c r="E1011" s="2">
        <f t="shared" si="120"/>
        <v>8.5289199999999994</v>
      </c>
      <c r="F1011" s="2">
        <f t="shared" si="121"/>
        <v>8.6631400000000021</v>
      </c>
      <c r="G1011" s="2">
        <f t="shared" si="123"/>
        <v>8.7360939999999978</v>
      </c>
      <c r="H1011" s="2">
        <f t="shared" si="119"/>
        <v>9.3209240000000051</v>
      </c>
      <c r="I1011" s="2">
        <f t="array" ref="I1011">SUMPRODUCT(B995:B1014, (ROW(B995:B1014)-ROW(B995)+1)) / (20*21/2)</f>
        <v>8.6098447619047622</v>
      </c>
      <c r="J1011" s="2">
        <f t="shared" si="122"/>
        <v>8.6317272688305309</v>
      </c>
      <c r="K1011" s="2">
        <f t="shared" ref="K1011:K1074" si="124">$K$4*B1011+(1-$K$4)*K1010</f>
        <v>8.7545563190806632</v>
      </c>
    </row>
    <row r="1012" spans="1:11" ht="13.5" x14ac:dyDescent="0.25">
      <c r="A1012" s="3">
        <f>TITRES_STAT!B1015</f>
        <v>43783</v>
      </c>
      <c r="B1012" s="5">
        <f>TITRES_STAT!D1015</f>
        <v>8.7324999999999999</v>
      </c>
      <c r="C1012" s="2">
        <f t="shared" si="117"/>
        <v>7.9800000000000537E-2</v>
      </c>
      <c r="D1012" s="2">
        <f t="shared" si="118"/>
        <v>8.574819999999999</v>
      </c>
      <c r="E1012" s="2">
        <f t="shared" si="120"/>
        <v>8.5638499999999986</v>
      </c>
      <c r="F1012" s="2">
        <f t="shared" si="121"/>
        <v>8.6636399999999991</v>
      </c>
      <c r="G1012" s="2">
        <f t="shared" si="123"/>
        <v>8.7291079999999983</v>
      </c>
      <c r="H1012" s="2">
        <f t="shared" si="119"/>
        <v>9.3107945000000072</v>
      </c>
      <c r="I1012" s="2">
        <f t="array" ref="I1012">SUMPRODUCT(B996:B1015, (ROW(B996:B1015)-ROW(B996)+1)) / (20*21/2)</f>
        <v>8.6166404761904758</v>
      </c>
      <c r="J1012" s="2">
        <f t="shared" si="122"/>
        <v>8.6413246717990511</v>
      </c>
      <c r="K1012" s="2">
        <f t="shared" si="124"/>
        <v>8.7536913653912247</v>
      </c>
    </row>
    <row r="1013" spans="1:11" ht="13.5" x14ac:dyDescent="0.25">
      <c r="A1013" s="3">
        <f>TITRES_STAT!B1016</f>
        <v>43784</v>
      </c>
      <c r="B1013" s="5">
        <f>TITRES_STAT!D1016</f>
        <v>8.6625999999999994</v>
      </c>
      <c r="C1013" s="2">
        <f t="shared" si="117"/>
        <v>-6.9900000000000517E-2</v>
      </c>
      <c r="D1013" s="2">
        <f t="shared" si="118"/>
        <v>8.574819999999999</v>
      </c>
      <c r="E1013" s="2">
        <f t="shared" si="120"/>
        <v>8.5917899999999996</v>
      </c>
      <c r="F1013" s="2">
        <f t="shared" si="121"/>
        <v>8.6606449999999988</v>
      </c>
      <c r="G1013" s="2">
        <f t="shared" si="123"/>
        <v>8.7261139999999973</v>
      </c>
      <c r="H1013" s="2">
        <f t="shared" si="119"/>
        <v>9.3003155000000071</v>
      </c>
      <c r="I1013" s="2">
        <f t="array" ref="I1013">SUMPRODUCT(B997:B1016, (ROW(B997:B1016)-ROW(B997)+1)) / (20*21/2)</f>
        <v>8.6008623809523819</v>
      </c>
      <c r="J1013" s="2">
        <f t="shared" si="122"/>
        <v>8.6433508935324745</v>
      </c>
      <c r="K1013" s="2">
        <f t="shared" si="124"/>
        <v>8.7501191549837252</v>
      </c>
    </row>
    <row r="1014" spans="1:11" ht="13.5" x14ac:dyDescent="0.25">
      <c r="A1014" s="3">
        <f>TITRES_STAT!B1017</f>
        <v>43787</v>
      </c>
      <c r="B1014" s="5">
        <f>TITRES_STAT!D1017</f>
        <v>8.7324999999999999</v>
      </c>
      <c r="C1014" s="2">
        <f t="shared" si="117"/>
        <v>6.9900000000000517E-2</v>
      </c>
      <c r="D1014" s="2">
        <f t="shared" si="118"/>
        <v>8.6626399999999997</v>
      </c>
      <c r="E1014" s="2">
        <f t="shared" si="120"/>
        <v>8.6267199999999988</v>
      </c>
      <c r="F1014" s="2">
        <f t="shared" si="121"/>
        <v>8.6611449999999994</v>
      </c>
      <c r="G1014" s="2">
        <f t="shared" si="123"/>
        <v>8.7241179999999972</v>
      </c>
      <c r="H1014" s="2">
        <f t="shared" si="119"/>
        <v>9.2902355000000068</v>
      </c>
      <c r="I1014" s="2">
        <f t="array" ref="I1014">SUMPRODUCT(B998:B1017, (ROW(B998:B1017)-ROW(B998)+1)) / (20*21/2)</f>
        <v>8.5874604761904774</v>
      </c>
      <c r="J1014" s="2">
        <f t="shared" si="122"/>
        <v>8.65184128462462</v>
      </c>
      <c r="K1014" s="2">
        <f t="shared" si="124"/>
        <v>8.7494282077294603</v>
      </c>
    </row>
    <row r="1015" spans="1:11" ht="13.5" x14ac:dyDescent="0.25">
      <c r="A1015" s="3">
        <f>TITRES_STAT!B1018</f>
        <v>43788</v>
      </c>
      <c r="B1015" s="5">
        <f>TITRES_STAT!D1018</f>
        <v>8.7324999999999999</v>
      </c>
      <c r="C1015" s="2">
        <f t="shared" si="117"/>
        <v>0</v>
      </c>
      <c r="D1015" s="2">
        <f t="shared" si="118"/>
        <v>8.7025600000000001</v>
      </c>
      <c r="E1015" s="2">
        <f t="shared" si="120"/>
        <v>8.6247199999999999</v>
      </c>
      <c r="F1015" s="2">
        <f t="shared" si="121"/>
        <v>8.6486699999999992</v>
      </c>
      <c r="G1015" s="2">
        <f t="shared" si="123"/>
        <v>8.7271119999999964</v>
      </c>
      <c r="H1015" s="2">
        <f t="shared" si="119"/>
        <v>9.2801555000000064</v>
      </c>
      <c r="I1015" s="2">
        <f t="array" ref="I1015">SUMPRODUCT(B999:B1018, (ROW(B999:B1018)-ROW(B999)+1)) / (20*21/2)</f>
        <v>8.5768147619047639</v>
      </c>
      <c r="J1015" s="2">
        <f t="shared" si="122"/>
        <v>8.6595230670413219</v>
      </c>
      <c r="K1015" s="2">
        <f t="shared" si="124"/>
        <v>8.7487643564459514</v>
      </c>
    </row>
    <row r="1016" spans="1:11" ht="13.5" x14ac:dyDescent="0.25">
      <c r="A1016" s="3">
        <f>TITRES_STAT!B1019</f>
        <v>43789</v>
      </c>
      <c r="B1016" s="5">
        <f>TITRES_STAT!D1019</f>
        <v>8.4830000000000005</v>
      </c>
      <c r="C1016" s="2">
        <f t="shared" si="117"/>
        <v>-0.24949999999999939</v>
      </c>
      <c r="D1016" s="2">
        <f t="shared" si="118"/>
        <v>8.6686200000000007</v>
      </c>
      <c r="E1016" s="2">
        <f t="shared" si="120"/>
        <v>8.5977700000000006</v>
      </c>
      <c r="F1016" s="2">
        <f t="shared" si="121"/>
        <v>8.6237199999999987</v>
      </c>
      <c r="G1016" s="2">
        <f t="shared" si="123"/>
        <v>8.7157339999999976</v>
      </c>
      <c r="H1016" s="2">
        <f t="shared" si="119"/>
        <v>9.2692275000000066</v>
      </c>
      <c r="I1016" s="2">
        <f t="array" ref="I1016">SUMPRODUCT(B1000:B1019, (ROW(B1000:B1019)-ROW(B1000)+1)) / (20*21/2)</f>
        <v>8.5689252380952379</v>
      </c>
      <c r="J1016" s="2">
        <f t="shared" si="122"/>
        <v>8.642711346370719</v>
      </c>
      <c r="K1016" s="2">
        <f t="shared" si="124"/>
        <v>8.7383422248206202</v>
      </c>
    </row>
    <row r="1017" spans="1:11" ht="13.5" x14ac:dyDescent="0.25">
      <c r="A1017" s="3">
        <f>TITRES_STAT!B1020</f>
        <v>43790</v>
      </c>
      <c r="B1017" s="5">
        <f>TITRES_STAT!D1020</f>
        <v>8.4830000000000005</v>
      </c>
      <c r="C1017" s="2">
        <f t="shared" si="117"/>
        <v>0</v>
      </c>
      <c r="D1017" s="2">
        <f t="shared" si="118"/>
        <v>8.6187200000000015</v>
      </c>
      <c r="E1017" s="2">
        <f t="shared" si="120"/>
        <v>8.5967700000000011</v>
      </c>
      <c r="F1017" s="2">
        <f t="shared" si="121"/>
        <v>8.5947799999999983</v>
      </c>
      <c r="G1017" s="2">
        <f t="shared" si="123"/>
        <v>8.7097459999999973</v>
      </c>
      <c r="H1017" s="2">
        <f t="shared" si="119"/>
        <v>9.2594470000000086</v>
      </c>
      <c r="I1017" s="2">
        <f t="array" ref="I1017">SUMPRODUCT(B1001:B1020, (ROW(B1001:B1020)-ROW(B1001)+1)) / (20*21/2)</f>
        <v>8.5625090476190469</v>
      </c>
      <c r="J1017" s="2">
        <f t="shared" si="122"/>
        <v>8.62750074195446</v>
      </c>
      <c r="K1017" s="2">
        <f t="shared" si="124"/>
        <v>8.7283288042394194</v>
      </c>
    </row>
    <row r="1018" spans="1:11" ht="13.5" x14ac:dyDescent="0.25">
      <c r="A1018" s="3">
        <f>TITRES_STAT!B1021</f>
        <v>43791</v>
      </c>
      <c r="B1018" s="5">
        <f>TITRES_STAT!D1021</f>
        <v>8.4830000000000005</v>
      </c>
      <c r="C1018" s="2">
        <f t="shared" si="117"/>
        <v>0</v>
      </c>
      <c r="D1018" s="2">
        <f t="shared" si="118"/>
        <v>8.5828000000000007</v>
      </c>
      <c r="E1018" s="2">
        <f t="shared" si="120"/>
        <v>8.5788100000000007</v>
      </c>
      <c r="F1018" s="2">
        <f t="shared" si="121"/>
        <v>8.5658399999999997</v>
      </c>
      <c r="G1018" s="2">
        <f t="shared" si="123"/>
        <v>8.7089479999999977</v>
      </c>
      <c r="H1018" s="2">
        <f t="shared" si="119"/>
        <v>9.2509640000000051</v>
      </c>
      <c r="I1018" s="2">
        <f t="array" ref="I1018">SUMPRODUCT(B1002:B1021, (ROW(B1002:B1021)-ROW(B1002)+1)) / (20*21/2)</f>
        <v>8.546873333333334</v>
      </c>
      <c r="J1018" s="2">
        <f t="shared" si="122"/>
        <v>8.6137387665302256</v>
      </c>
      <c r="K1018" s="2">
        <f t="shared" si="124"/>
        <v>8.7187080668182659</v>
      </c>
    </row>
    <row r="1019" spans="1:11" ht="13.5" x14ac:dyDescent="0.25">
      <c r="A1019" s="3">
        <f>TITRES_STAT!B1022</f>
        <v>43794</v>
      </c>
      <c r="B1019" s="5">
        <f>TITRES_STAT!D1022</f>
        <v>8.4830000000000005</v>
      </c>
      <c r="C1019" s="2">
        <f t="shared" si="117"/>
        <v>0</v>
      </c>
      <c r="D1019" s="2">
        <f t="shared" si="118"/>
        <v>8.5329000000000015</v>
      </c>
      <c r="E1019" s="2">
        <f t="shared" si="120"/>
        <v>8.5977700000000006</v>
      </c>
      <c r="F1019" s="2">
        <f t="shared" si="121"/>
        <v>8.5503699999999991</v>
      </c>
      <c r="G1019" s="2">
        <f t="shared" si="123"/>
        <v>8.7081499999999981</v>
      </c>
      <c r="H1019" s="2">
        <f t="shared" si="119"/>
        <v>9.2411835000000053</v>
      </c>
      <c r="I1019" s="2">
        <f t="array" ref="I1019">SUMPRODUCT(B1003:B1022, (ROW(B1003:B1022)-ROW(B1003)+1)) / (20*21/2)</f>
        <v>8.5312376190476193</v>
      </c>
      <c r="J1019" s="2">
        <f t="shared" si="122"/>
        <v>8.601287455432109</v>
      </c>
      <c r="K1019" s="2">
        <f t="shared" si="124"/>
        <v>8.7094646132175502</v>
      </c>
    </row>
    <row r="1020" spans="1:11" ht="13.5" x14ac:dyDescent="0.25">
      <c r="A1020" s="3">
        <f>TITRES_STAT!B1023</f>
        <v>43795</v>
      </c>
      <c r="B1020" s="5">
        <f>TITRES_STAT!D1023</f>
        <v>8.4830000000000005</v>
      </c>
      <c r="C1020" s="2">
        <f t="shared" si="117"/>
        <v>0</v>
      </c>
      <c r="D1020" s="2">
        <f t="shared" si="118"/>
        <v>8.4830000000000005</v>
      </c>
      <c r="E1020" s="2">
        <f t="shared" si="120"/>
        <v>8.5927800000000012</v>
      </c>
      <c r="F1020" s="2">
        <f t="shared" si="121"/>
        <v>8.5473750000000006</v>
      </c>
      <c r="G1020" s="2">
        <f t="shared" si="123"/>
        <v>8.7021619999999977</v>
      </c>
      <c r="H1020" s="2">
        <f t="shared" si="119"/>
        <v>9.2314030000000074</v>
      </c>
      <c r="I1020" s="2">
        <f t="array" ref="I1020">SUMPRODUCT(B1004:B1023, (ROW(B1004:B1023)-ROW(B1004)+1)) / (20*21/2)</f>
        <v>8.5241542857142854</v>
      </c>
      <c r="J1020" s="2">
        <f t="shared" si="122"/>
        <v>8.5900219834861939</v>
      </c>
      <c r="K1020" s="2">
        <f t="shared" si="124"/>
        <v>8.7005836479933318</v>
      </c>
    </row>
    <row r="1021" spans="1:11" ht="13.5" x14ac:dyDescent="0.25">
      <c r="A1021" s="3">
        <f>TITRES_STAT!B1024</f>
        <v>43796</v>
      </c>
      <c r="B1021" s="5">
        <f>TITRES_STAT!D1024</f>
        <v>8.3832000000000004</v>
      </c>
      <c r="C1021" s="2">
        <f t="shared" si="117"/>
        <v>-9.9800000000000111E-2</v>
      </c>
      <c r="D1021" s="2">
        <f t="shared" si="118"/>
        <v>8.4630400000000012</v>
      </c>
      <c r="E1021" s="2">
        <f t="shared" si="120"/>
        <v>8.5658300000000018</v>
      </c>
      <c r="F1021" s="2">
        <f t="shared" si="121"/>
        <v>8.5473749999999988</v>
      </c>
      <c r="G1021" s="2">
        <f t="shared" si="123"/>
        <v>8.6941779999999991</v>
      </c>
      <c r="H1021" s="2">
        <f t="shared" si="119"/>
        <v>9.2210735000000064</v>
      </c>
      <c r="I1021" s="2">
        <f t="array" ref="I1021">SUMPRODUCT(B1005:B1024, (ROW(B1005:B1024)-ROW(B1005)+1)) / (20*21/2)</f>
        <v>8.5223480952380957</v>
      </c>
      <c r="J1021" s="2">
        <f t="shared" si="122"/>
        <v>8.5703246517256044</v>
      </c>
      <c r="K1021" s="2">
        <f t="shared" si="124"/>
        <v>8.6881372304249656</v>
      </c>
    </row>
    <row r="1022" spans="1:11" ht="13.5" x14ac:dyDescent="0.25">
      <c r="A1022" s="3">
        <f>TITRES_STAT!B1025</f>
        <v>43797</v>
      </c>
      <c r="B1022" s="5">
        <f>TITRES_STAT!D1025</f>
        <v>8.3832000000000004</v>
      </c>
      <c r="C1022" s="2">
        <f t="shared" si="117"/>
        <v>0</v>
      </c>
      <c r="D1022" s="2">
        <f t="shared" si="118"/>
        <v>8.4430800000000001</v>
      </c>
      <c r="E1022" s="2">
        <f t="shared" si="120"/>
        <v>8.5309000000000026</v>
      </c>
      <c r="F1022" s="2">
        <f t="shared" si="121"/>
        <v>8.5473749999999988</v>
      </c>
      <c r="G1022" s="2">
        <f t="shared" si="123"/>
        <v>8.6861939999999986</v>
      </c>
      <c r="H1022" s="2">
        <f t="shared" si="119"/>
        <v>9.2107440000000071</v>
      </c>
      <c r="I1022" s="2">
        <f t="array" ref="I1022">SUMPRODUCT(B1006:B1025, (ROW(B1006:B1025)-ROW(B1006)+1)) / (20*21/2)</f>
        <v>8.5198290476190461</v>
      </c>
      <c r="J1022" s="2">
        <f t="shared" si="122"/>
        <v>8.5525032563231669</v>
      </c>
      <c r="K1022" s="2">
        <f t="shared" si="124"/>
        <v>8.6761789076632017</v>
      </c>
    </row>
    <row r="1023" spans="1:11" ht="13.5" x14ac:dyDescent="0.25">
      <c r="A1023" s="3">
        <f>TITRES_STAT!B1026</f>
        <v>43798</v>
      </c>
      <c r="B1023" s="5">
        <f>TITRES_STAT!D1026</f>
        <v>8.4730000000000008</v>
      </c>
      <c r="C1023" s="2">
        <f t="shared" si="117"/>
        <v>8.9800000000000324E-2</v>
      </c>
      <c r="D1023" s="2">
        <f t="shared" si="118"/>
        <v>8.4410800000000012</v>
      </c>
      <c r="E1023" s="2">
        <f t="shared" si="120"/>
        <v>8.5119400000000009</v>
      </c>
      <c r="F1023" s="2">
        <f t="shared" si="121"/>
        <v>8.5518649999999994</v>
      </c>
      <c r="G1023" s="2">
        <f t="shared" si="123"/>
        <v>8.6800059999999988</v>
      </c>
      <c r="H1023" s="2">
        <f t="shared" si="119"/>
        <v>9.2008635000000041</v>
      </c>
      <c r="I1023" s="2">
        <f t="array" ref="I1023">SUMPRODUCT(B1007:B1026, (ROW(B1007:B1026)-ROW(B1007)+1)) / (20*21/2)</f>
        <v>8.5040985714285728</v>
      </c>
      <c r="J1023" s="2">
        <f t="shared" si="122"/>
        <v>8.5449315176257219</v>
      </c>
      <c r="K1023" s="2">
        <f t="shared" si="124"/>
        <v>8.6682111073626835</v>
      </c>
    </row>
    <row r="1024" spans="1:11" ht="13.5" x14ac:dyDescent="0.25">
      <c r="A1024" s="3">
        <f>TITRES_STAT!B1027</f>
        <v>43801</v>
      </c>
      <c r="B1024" s="5">
        <f>TITRES_STAT!D1027</f>
        <v>8.5328999999999997</v>
      </c>
      <c r="C1024" s="2">
        <f t="shared" si="117"/>
        <v>5.9899999999998954E-2</v>
      </c>
      <c r="D1024" s="2">
        <f t="shared" si="118"/>
        <v>8.45106</v>
      </c>
      <c r="E1024" s="2">
        <f t="shared" si="120"/>
        <v>8.4919800000000016</v>
      </c>
      <c r="F1024" s="2">
        <f t="shared" si="121"/>
        <v>8.5593500000000002</v>
      </c>
      <c r="G1024" s="2">
        <f t="shared" si="123"/>
        <v>8.6750159999999994</v>
      </c>
      <c r="H1024" s="2">
        <f t="shared" si="119"/>
        <v>9.190235000000003</v>
      </c>
      <c r="I1024" s="2">
        <f t="array" ref="I1024">SUMPRODUCT(B1008:B1027, (ROW(B1008:B1027)-ROW(B1008)+1)) / (20*21/2)</f>
        <v>8.475869523809525</v>
      </c>
      <c r="J1024" s="2">
        <f t="shared" si="122"/>
        <v>8.5437856588042251</v>
      </c>
      <c r="K1024" s="2">
        <f t="shared" si="124"/>
        <v>8.6629047894268929</v>
      </c>
    </row>
    <row r="1025" spans="1:11" ht="13.5" x14ac:dyDescent="0.25">
      <c r="A1025" s="3">
        <f>TITRES_STAT!B1028</f>
        <v>43802</v>
      </c>
      <c r="B1025" s="5">
        <f>TITRES_STAT!D1028</f>
        <v>8.5328999999999997</v>
      </c>
      <c r="C1025" s="2">
        <f t="shared" si="117"/>
        <v>0</v>
      </c>
      <c r="D1025" s="2">
        <f t="shared" si="118"/>
        <v>8.4610400000000006</v>
      </c>
      <c r="E1025" s="2">
        <f t="shared" si="120"/>
        <v>8.4720200000000006</v>
      </c>
      <c r="F1025" s="2">
        <f t="shared" si="121"/>
        <v>8.548370000000002</v>
      </c>
      <c r="G1025" s="2">
        <f t="shared" si="123"/>
        <v>8.670026</v>
      </c>
      <c r="H1025" s="2">
        <f t="shared" si="119"/>
        <v>9.1796065000000038</v>
      </c>
      <c r="I1025" s="2">
        <f t="array" ref="I1025">SUMPRODUCT(B1009:B1028, (ROW(B1009:B1028)-ROW(B1009)+1)) / (20*21/2)</f>
        <v>8.4773904761904753</v>
      </c>
      <c r="J1025" s="2">
        <f t="shared" si="122"/>
        <v>8.5427489293942998</v>
      </c>
      <c r="K1025" s="2">
        <f t="shared" si="124"/>
        <v>8.6578065623905438</v>
      </c>
    </row>
    <row r="1026" spans="1:11" ht="13.5" x14ac:dyDescent="0.25">
      <c r="A1026" s="3">
        <f>TITRES_STAT!B1029</f>
        <v>43803</v>
      </c>
      <c r="B1026" s="5">
        <f>TITRES_STAT!D1029</f>
        <v>8.3832000000000004</v>
      </c>
      <c r="C1026" s="2">
        <f t="shared" si="117"/>
        <v>-0.14969999999999928</v>
      </c>
      <c r="D1026" s="2">
        <f t="shared" si="118"/>
        <v>8.4610400000000006</v>
      </c>
      <c r="E1026" s="2">
        <f t="shared" si="120"/>
        <v>8.46204</v>
      </c>
      <c r="F1026" s="2">
        <f t="shared" si="121"/>
        <v>8.5299050000000012</v>
      </c>
      <c r="G1026" s="2">
        <f t="shared" si="123"/>
        <v>8.6620419999999996</v>
      </c>
      <c r="H1026" s="2">
        <f t="shared" si="119"/>
        <v>9.1682295000000025</v>
      </c>
      <c r="I1026" s="2">
        <f t="array" ref="I1026">SUMPRODUCT(B1010:B1029, (ROW(B1010:B1029)-ROW(B1010)+1)) / (20*21/2)</f>
        <v>8.5165957142857138</v>
      </c>
      <c r="J1026" s="2">
        <f t="shared" si="122"/>
        <v>8.5275537932615091</v>
      </c>
      <c r="K1026" s="2">
        <f t="shared" si="124"/>
        <v>8.6470376775909141</v>
      </c>
    </row>
    <row r="1027" spans="1:11" ht="13.5" x14ac:dyDescent="0.25">
      <c r="A1027" s="3">
        <f>TITRES_STAT!B1030</f>
        <v>43804</v>
      </c>
      <c r="B1027" s="5">
        <f>TITRES_STAT!D1030</f>
        <v>8.2334999999999994</v>
      </c>
      <c r="C1027" s="2">
        <f t="shared" si="117"/>
        <v>-0.14970000000000105</v>
      </c>
      <c r="D1027" s="2">
        <f t="shared" si="118"/>
        <v>8.4311000000000007</v>
      </c>
      <c r="E1027" s="2">
        <f t="shared" si="120"/>
        <v>8.4370900000000013</v>
      </c>
      <c r="F1027" s="2">
        <f t="shared" si="121"/>
        <v>8.5169300000000021</v>
      </c>
      <c r="G1027" s="2">
        <f t="shared" si="123"/>
        <v>8.6570520000000002</v>
      </c>
      <c r="H1027" s="2">
        <f t="shared" si="119"/>
        <v>9.1584490000000027</v>
      </c>
      <c r="I1027" s="2">
        <f t="array" ref="I1027">SUMPRODUCT(B1011:B1030, (ROW(B1011:B1030)-ROW(B1011)+1)) / (20*21/2)</f>
        <v>8.5585119047619038</v>
      </c>
      <c r="J1027" s="2">
        <f t="shared" si="122"/>
        <v>8.4995486700937466</v>
      </c>
      <c r="K1027" s="2">
        <f t="shared" si="124"/>
        <v>8.630820513763819</v>
      </c>
    </row>
    <row r="1028" spans="1:11" ht="13.5" x14ac:dyDescent="0.25">
      <c r="A1028" s="3">
        <f>TITRES_STAT!B1031</f>
        <v>43805</v>
      </c>
      <c r="B1028" s="5">
        <f>TITRES_STAT!D1031</f>
        <v>8.5328999999999997</v>
      </c>
      <c r="C1028" s="2">
        <f t="shared" ref="C1028:C1091" si="125">B1028-B1027</f>
        <v>0.29940000000000033</v>
      </c>
      <c r="D1028" s="2">
        <f t="shared" si="118"/>
        <v>8.4430799999999984</v>
      </c>
      <c r="E1028" s="2">
        <f t="shared" si="120"/>
        <v>8.4420800000000007</v>
      </c>
      <c r="F1028" s="2">
        <f t="shared" si="121"/>
        <v>8.5104450000000007</v>
      </c>
      <c r="G1028" s="2">
        <f t="shared" si="123"/>
        <v>8.6522620000000003</v>
      </c>
      <c r="H1028" s="2">
        <f t="shared" si="119"/>
        <v>9.1502155000000034</v>
      </c>
      <c r="I1028" s="2">
        <f t="array" ref="I1028">SUMPRODUCT(B1012:B1031, (ROW(B1012:B1031)-ROW(B1012)+1)) / (20*21/2)</f>
        <v>8.6448609523809523</v>
      </c>
      <c r="J1028" s="2">
        <f t="shared" si="122"/>
        <v>8.5027249872276762</v>
      </c>
      <c r="K1028" s="2">
        <f t="shared" si="124"/>
        <v>8.6269804936162178</v>
      </c>
    </row>
    <row r="1029" spans="1:11" ht="13.5" x14ac:dyDescent="0.25">
      <c r="A1029" s="3">
        <f>TITRES_STAT!B1032</f>
        <v>43808</v>
      </c>
      <c r="B1029" s="5">
        <f>TITRES_STAT!D1032</f>
        <v>8.9221000000000004</v>
      </c>
      <c r="C1029" s="2">
        <f t="shared" si="125"/>
        <v>0.38920000000000066</v>
      </c>
      <c r="D1029" s="2">
        <f t="shared" si="118"/>
        <v>8.5209200000000003</v>
      </c>
      <c r="E1029" s="2">
        <f t="shared" si="120"/>
        <v>8.4859899999999993</v>
      </c>
      <c r="F1029" s="2">
        <f t="shared" si="121"/>
        <v>8.5418800000000026</v>
      </c>
      <c r="G1029" s="2">
        <f t="shared" si="123"/>
        <v>8.6550559999999983</v>
      </c>
      <c r="H1029" s="2">
        <f t="shared" si="119"/>
        <v>9.1454249999999995</v>
      </c>
      <c r="I1029" s="2">
        <f t="array" ref="I1029">SUMPRODUCT(B1013:B1032, (ROW(B1013:B1032)-ROW(B1013)+1)) / (20*21/2)</f>
        <v>8.7187609523809524</v>
      </c>
      <c r="J1029" s="2">
        <f t="shared" si="122"/>
        <v>8.5426654646345632</v>
      </c>
      <c r="K1029" s="2">
        <f t="shared" si="124"/>
        <v>8.6385538075920536</v>
      </c>
    </row>
    <row r="1030" spans="1:11" ht="13.5" x14ac:dyDescent="0.25">
      <c r="A1030" s="3">
        <f>TITRES_STAT!B1033</f>
        <v>43809</v>
      </c>
      <c r="B1030" s="5">
        <f>TITRES_STAT!D1033</f>
        <v>8.9819999999999993</v>
      </c>
      <c r="C1030" s="2">
        <f t="shared" si="125"/>
        <v>5.9899999999998954E-2</v>
      </c>
      <c r="D1030" s="2">
        <f t="shared" ref="D1030:D1093" si="126">AVERAGE(B1026:B1030)</f>
        <v>8.6107399999999998</v>
      </c>
      <c r="E1030" s="2">
        <f t="shared" si="120"/>
        <v>8.5358900000000002</v>
      </c>
      <c r="F1030" s="2">
        <f t="shared" si="121"/>
        <v>8.5643350000000016</v>
      </c>
      <c r="G1030" s="2">
        <f t="shared" si="123"/>
        <v>8.6590479999999985</v>
      </c>
      <c r="H1030" s="2">
        <f t="shared" si="119"/>
        <v>9.142431000000002</v>
      </c>
      <c r="I1030" s="2">
        <f t="array" ref="I1030">SUMPRODUCT(B1014:B1033, (ROW(B1014:B1033)-ROW(B1014)+1)) / (20*21/2)</f>
        <v>8.7867242857142855</v>
      </c>
      <c r="J1030" s="2">
        <f t="shared" si="122"/>
        <v>8.5845068489550815</v>
      </c>
      <c r="K1030" s="2">
        <f t="shared" si="124"/>
        <v>8.6520222857256996</v>
      </c>
    </row>
    <row r="1031" spans="1:11" ht="13.5" x14ac:dyDescent="0.25">
      <c r="A1031" s="3">
        <f>TITRES_STAT!B1034</f>
        <v>43810</v>
      </c>
      <c r="B1031" s="5">
        <f>TITRES_STAT!D1034</f>
        <v>9.4710000000000001</v>
      </c>
      <c r="C1031" s="2">
        <f t="shared" si="125"/>
        <v>0.48900000000000077</v>
      </c>
      <c r="D1031" s="2">
        <f t="shared" si="126"/>
        <v>8.8282999999999987</v>
      </c>
      <c r="E1031" s="2">
        <f t="shared" si="120"/>
        <v>8.6446699999999996</v>
      </c>
      <c r="F1031" s="2">
        <f t="shared" si="121"/>
        <v>8.6052500000000016</v>
      </c>
      <c r="G1031" s="2">
        <f t="shared" si="123"/>
        <v>8.6728199999999998</v>
      </c>
      <c r="H1031" s="2">
        <f t="shared" si="119"/>
        <v>9.1418820000000007</v>
      </c>
      <c r="I1031" s="2">
        <f t="array" ref="I1031">SUMPRODUCT(B1015:B1034, (ROW(B1015:B1034)-ROW(B1015)+1)) / (20*21/2)</f>
        <v>8.8504557142857152</v>
      </c>
      <c r="J1031" s="2">
        <f t="shared" si="122"/>
        <v>8.6689347681022166</v>
      </c>
      <c r="K1031" s="2">
        <f t="shared" si="124"/>
        <v>8.6841390588344964</v>
      </c>
    </row>
    <row r="1032" spans="1:11" ht="13.5" x14ac:dyDescent="0.25">
      <c r="A1032" s="3">
        <f>TITRES_STAT!B1035</f>
        <v>43811</v>
      </c>
      <c r="B1032" s="5">
        <f>TITRES_STAT!D1035</f>
        <v>9.3811999999999998</v>
      </c>
      <c r="C1032" s="2">
        <f t="shared" si="125"/>
        <v>-8.9800000000000324E-2</v>
      </c>
      <c r="D1032" s="2">
        <f t="shared" si="126"/>
        <v>9.0578400000000006</v>
      </c>
      <c r="E1032" s="2">
        <f t="shared" si="120"/>
        <v>8.7444700000000015</v>
      </c>
      <c r="F1032" s="2">
        <f t="shared" si="121"/>
        <v>8.6376850000000012</v>
      </c>
      <c r="G1032" s="2">
        <f t="shared" si="123"/>
        <v>8.6847959999999986</v>
      </c>
      <c r="H1032" s="2">
        <f t="shared" si="119"/>
        <v>9.1422810000000023</v>
      </c>
      <c r="I1032" s="2">
        <f t="array" ref="I1032">SUMPRODUCT(B1016:B1035, (ROW(B1016:B1035)-ROW(B1016)+1)) / (20*21/2)</f>
        <v>8.9112880952380955</v>
      </c>
      <c r="J1032" s="2">
        <f t="shared" si="122"/>
        <v>8.7367695520924826</v>
      </c>
      <c r="K1032" s="2">
        <f t="shared" si="124"/>
        <v>8.7114747820174578</v>
      </c>
    </row>
    <row r="1033" spans="1:11" ht="13.5" x14ac:dyDescent="0.25">
      <c r="A1033" s="3">
        <f>TITRES_STAT!B1036</f>
        <v>43812</v>
      </c>
      <c r="B1033" s="5">
        <f>TITRES_STAT!D1036</f>
        <v>9.3513000000000002</v>
      </c>
      <c r="C1033" s="2">
        <f t="shared" si="125"/>
        <v>-2.9899999999999594E-2</v>
      </c>
      <c r="D1033" s="2">
        <f t="shared" si="126"/>
        <v>9.2215199999999999</v>
      </c>
      <c r="E1033" s="2">
        <f t="shared" si="120"/>
        <v>8.8323</v>
      </c>
      <c r="F1033" s="2">
        <f t="shared" si="121"/>
        <v>8.6721200000000032</v>
      </c>
      <c r="G1033" s="2">
        <f t="shared" si="123"/>
        <v>8.6961739999999992</v>
      </c>
      <c r="H1033" s="2">
        <f t="shared" si="119"/>
        <v>9.1411835000000021</v>
      </c>
      <c r="I1033" s="2">
        <f t="array" ref="I1033">SUMPRODUCT(B1017:B1036, (ROW(B1017:B1036)-ROW(B1017)+1)) / (20*21/2)</f>
        <v>8.9416595238095251</v>
      </c>
      <c r="J1033" s="2">
        <f t="shared" si="122"/>
        <v>8.7952962614170076</v>
      </c>
      <c r="K1033" s="2">
        <f t="shared" si="124"/>
        <v>8.7365659670363822</v>
      </c>
    </row>
    <row r="1034" spans="1:11" ht="13.5" x14ac:dyDescent="0.25">
      <c r="A1034" s="3">
        <f>TITRES_STAT!B1037</f>
        <v>43815</v>
      </c>
      <c r="B1034" s="5">
        <f>TITRES_STAT!D1037</f>
        <v>9.3413000000000004</v>
      </c>
      <c r="C1034" s="2">
        <f t="shared" si="125"/>
        <v>-9.9999999999997868E-3</v>
      </c>
      <c r="D1034" s="2">
        <f t="shared" si="126"/>
        <v>9.3053599999999985</v>
      </c>
      <c r="E1034" s="2">
        <f t="shared" si="120"/>
        <v>8.9131399999999985</v>
      </c>
      <c r="F1034" s="2">
        <f t="shared" si="121"/>
        <v>8.7025600000000001</v>
      </c>
      <c r="G1034" s="2">
        <f t="shared" si="123"/>
        <v>8.7033599999999964</v>
      </c>
      <c r="H1034" s="2">
        <f t="shared" ref="H1034:H1097" si="127">AVERAGE(B835:B1034)</f>
        <v>9.1386385000000026</v>
      </c>
      <c r="I1034" s="2">
        <f t="array" ref="I1034">SUMPRODUCT(B1018:B1037, (ROW(B1018:B1037)-ROW(B1018)+1)) / (20*21/2)</f>
        <v>8.9693219047619053</v>
      </c>
      <c r="J1034" s="2">
        <f t="shared" si="122"/>
        <v>8.84729661747253</v>
      </c>
      <c r="K1034" s="2">
        <f t="shared" si="124"/>
        <v>8.7602810271526028</v>
      </c>
    </row>
    <row r="1035" spans="1:11" ht="13.5" x14ac:dyDescent="0.25">
      <c r="A1035" s="3">
        <f>TITRES_STAT!B1038</f>
        <v>43816</v>
      </c>
      <c r="B1035" s="5">
        <f>TITRES_STAT!D1038</f>
        <v>9.3413000000000004</v>
      </c>
      <c r="C1035" s="2">
        <f t="shared" si="125"/>
        <v>0</v>
      </c>
      <c r="D1035" s="2">
        <f t="shared" si="126"/>
        <v>9.3772199999999994</v>
      </c>
      <c r="E1035" s="2">
        <f t="shared" si="120"/>
        <v>8.9939800000000005</v>
      </c>
      <c r="F1035" s="2">
        <f t="shared" si="121"/>
        <v>8.7330000000000005</v>
      </c>
      <c r="G1035" s="2">
        <f t="shared" si="123"/>
        <v>8.7105459999999972</v>
      </c>
      <c r="H1035" s="2">
        <f t="shared" si="127"/>
        <v>9.1359940000000037</v>
      </c>
      <c r="I1035" s="2">
        <f t="array" ref="I1035">SUMPRODUCT(B1019:B1038, (ROW(B1019:B1038)-ROW(B1019)+1)) / (20*21/2)</f>
        <v>9.0161323809523815</v>
      </c>
      <c r="J1035" s="2">
        <f t="shared" si="122"/>
        <v>8.8943445586656225</v>
      </c>
      <c r="K1035" s="2">
        <f t="shared" si="124"/>
        <v>8.7830660849113258</v>
      </c>
    </row>
    <row r="1036" spans="1:11" ht="13.5" x14ac:dyDescent="0.25">
      <c r="A1036" s="3">
        <f>TITRES_STAT!B1039</f>
        <v>43817</v>
      </c>
      <c r="B1036" s="5">
        <f>TITRES_STAT!D1039</f>
        <v>9.0518999999999998</v>
      </c>
      <c r="C1036" s="2">
        <f t="shared" si="125"/>
        <v>-0.28940000000000055</v>
      </c>
      <c r="D1036" s="2">
        <f t="shared" si="126"/>
        <v>9.2934000000000001</v>
      </c>
      <c r="E1036" s="2">
        <f t="shared" ref="E1036:E1099" si="128">AVERAGE(B1027:B1036)</f>
        <v>9.0608500000000003</v>
      </c>
      <c r="F1036" s="2">
        <f t="shared" si="121"/>
        <v>8.7614449999999984</v>
      </c>
      <c r="G1036" s="2">
        <f t="shared" si="123"/>
        <v>8.717531999999995</v>
      </c>
      <c r="H1036" s="2">
        <f t="shared" si="127"/>
        <v>9.1319025000000025</v>
      </c>
      <c r="I1036" s="2">
        <f t="array" ref="I1036">SUMPRODUCT(B1020:B1039, (ROW(B1020:B1039)-ROW(B1020)+1)) / (20*21/2)</f>
        <v>9.0334742857142878</v>
      </c>
      <c r="J1036" s="2">
        <f t="shared" si="122"/>
        <v>8.9093498387927053</v>
      </c>
      <c r="K1036" s="2">
        <f t="shared" si="124"/>
        <v>8.7936085913853912</v>
      </c>
    </row>
    <row r="1037" spans="1:11" ht="13.5" x14ac:dyDescent="0.25">
      <c r="A1037" s="3">
        <f>TITRES_STAT!B1040</f>
        <v>43818</v>
      </c>
      <c r="B1037" s="5">
        <f>TITRES_STAT!D1040</f>
        <v>9.0518999999999998</v>
      </c>
      <c r="C1037" s="2">
        <f t="shared" si="125"/>
        <v>0</v>
      </c>
      <c r="D1037" s="2">
        <f t="shared" si="126"/>
        <v>9.2275399999999994</v>
      </c>
      <c r="E1037" s="2">
        <f t="shared" si="128"/>
        <v>9.1426900000000018</v>
      </c>
      <c r="F1037" s="2">
        <f t="shared" si="121"/>
        <v>8.789889999999998</v>
      </c>
      <c r="G1037" s="2">
        <f t="shared" si="123"/>
        <v>8.7247179999999958</v>
      </c>
      <c r="H1037" s="2">
        <f t="shared" si="127"/>
        <v>9.127811000000003</v>
      </c>
      <c r="I1037" s="2">
        <f t="array" ref="I1037">SUMPRODUCT(B1021:B1040, (ROW(B1021:B1040)-ROW(B1021)+1)) / (20*21/2)</f>
        <v>9.0482976190476201</v>
      </c>
      <c r="J1037" s="2">
        <f t="shared" si="122"/>
        <v>8.9229260446219705</v>
      </c>
      <c r="K1037" s="2">
        <f t="shared" si="124"/>
        <v>8.8037376662330242</v>
      </c>
    </row>
    <row r="1038" spans="1:11" ht="13.5" x14ac:dyDescent="0.25">
      <c r="A1038" s="3">
        <f>TITRES_STAT!B1041</f>
        <v>43819</v>
      </c>
      <c r="B1038" s="5">
        <f>TITRES_STAT!D1041</f>
        <v>9.2813999999999997</v>
      </c>
      <c r="C1038" s="2">
        <f t="shared" si="125"/>
        <v>0.22949999999999982</v>
      </c>
      <c r="D1038" s="2">
        <f t="shared" si="126"/>
        <v>9.2135599999999993</v>
      </c>
      <c r="E1038" s="2">
        <f t="shared" si="128"/>
        <v>9.2175400000000014</v>
      </c>
      <c r="F1038" s="2">
        <f t="shared" si="121"/>
        <v>8.8298099999999984</v>
      </c>
      <c r="G1038" s="2">
        <f t="shared" si="123"/>
        <v>8.7362939999999973</v>
      </c>
      <c r="H1038" s="2">
        <f t="shared" si="127"/>
        <v>9.1248670000000054</v>
      </c>
      <c r="I1038" s="2">
        <f t="array" ref="I1038">SUMPRODUCT(B1022:B1041, (ROW(B1022:B1041)-ROW(B1022)+1)) / (20*21/2)</f>
        <v>9.0644119047619061</v>
      </c>
      <c r="J1038" s="2">
        <f t="shared" si="122"/>
        <v>8.9570664213246403</v>
      </c>
      <c r="K1038" s="2">
        <f t="shared" si="124"/>
        <v>8.8224695224591816</v>
      </c>
    </row>
    <row r="1039" spans="1:11" ht="13.5" x14ac:dyDescent="0.25">
      <c r="A1039" s="3">
        <f>TITRES_STAT!B1042</f>
        <v>43822</v>
      </c>
      <c r="B1039" s="5">
        <f>TITRES_STAT!D1042</f>
        <v>9.0119000000000007</v>
      </c>
      <c r="C1039" s="2">
        <f t="shared" si="125"/>
        <v>-0.26949999999999896</v>
      </c>
      <c r="D1039" s="2">
        <f t="shared" si="126"/>
        <v>9.1476799999999994</v>
      </c>
      <c r="E1039" s="2">
        <f t="shared" si="128"/>
        <v>9.2265200000000007</v>
      </c>
      <c r="F1039" s="2">
        <f t="shared" si="121"/>
        <v>8.8562549999999973</v>
      </c>
      <c r="G1039" s="2">
        <f t="shared" si="123"/>
        <v>8.7424799999999987</v>
      </c>
      <c r="H1039" s="2">
        <f t="shared" si="127"/>
        <v>9.1205755000000028</v>
      </c>
      <c r="I1039" s="2">
        <f t="array" ref="I1039">SUMPRODUCT(B1023:B1042, (ROW(B1023:B1042)-ROW(B1023)+1)) / (20*21/2)</f>
        <v>9.0925419047619052</v>
      </c>
      <c r="J1039" s="2">
        <f t="shared" si="122"/>
        <v>8.9622886669127713</v>
      </c>
      <c r="K1039" s="2">
        <f t="shared" si="124"/>
        <v>8.8298981686372535</v>
      </c>
    </row>
    <row r="1040" spans="1:11" ht="13.5" x14ac:dyDescent="0.25">
      <c r="A1040" s="3">
        <f>TITRES_STAT!B1043</f>
        <v>43823</v>
      </c>
      <c r="B1040" s="5">
        <f>TITRES_STAT!D1043</f>
        <v>9.0119000000000007</v>
      </c>
      <c r="C1040" s="2">
        <f t="shared" si="125"/>
        <v>0</v>
      </c>
      <c r="D1040" s="2">
        <f t="shared" si="126"/>
        <v>9.0817999999999977</v>
      </c>
      <c r="E1040" s="2">
        <f t="shared" si="128"/>
        <v>9.2295100000000012</v>
      </c>
      <c r="F1040" s="2">
        <f t="shared" si="121"/>
        <v>8.882699999999998</v>
      </c>
      <c r="G1040" s="2">
        <f t="shared" si="123"/>
        <v>8.7434779999999996</v>
      </c>
      <c r="H1040" s="2">
        <f t="shared" si="127"/>
        <v>9.1162840000000038</v>
      </c>
      <c r="I1040" s="2">
        <f t="array" ref="I1040">SUMPRODUCT(B1024:B1043, (ROW(B1024:B1043)-ROW(B1024)+1)) / (20*21/2)</f>
        <v>9.098670476190474</v>
      </c>
      <c r="J1040" s="2">
        <f t="shared" si="122"/>
        <v>8.9670135557782231</v>
      </c>
      <c r="K1040" s="2">
        <f t="shared" si="124"/>
        <v>8.8370354953573607</v>
      </c>
    </row>
    <row r="1041" spans="1:11" ht="13.5" x14ac:dyDescent="0.25">
      <c r="A1041" s="3">
        <f>TITRES_STAT!B1044</f>
        <v>43824</v>
      </c>
      <c r="B1041" s="5">
        <f>TITRES_STAT!D1044</f>
        <v>9.0518999999999998</v>
      </c>
      <c r="C1041" s="2">
        <f t="shared" si="125"/>
        <v>3.9999999999999147E-2</v>
      </c>
      <c r="D1041" s="2">
        <f t="shared" si="126"/>
        <v>9.0818000000000012</v>
      </c>
      <c r="E1041" s="2">
        <f t="shared" si="128"/>
        <v>9.1875999999999998</v>
      </c>
      <c r="F1041" s="2">
        <f t="shared" si="121"/>
        <v>8.9161349999999988</v>
      </c>
      <c r="G1041" s="2">
        <f t="shared" si="123"/>
        <v>8.7448759999999996</v>
      </c>
      <c r="H1041" s="2">
        <f t="shared" si="127"/>
        <v>9.1121925000000026</v>
      </c>
      <c r="I1041" s="2">
        <f t="array" ref="I1041">SUMPRODUCT(B1025:B1044, (ROW(B1025:B1044)-ROW(B1025)+1)) / (20*21/2)</f>
        <v>9.1202423809523818</v>
      </c>
      <c r="J1041" s="2">
        <f t="shared" si="122"/>
        <v>8.9750979790374394</v>
      </c>
      <c r="K1041" s="2">
        <f t="shared" si="124"/>
        <v>8.8454615543629558</v>
      </c>
    </row>
    <row r="1042" spans="1:11" ht="13.5" x14ac:dyDescent="0.25">
      <c r="A1042" s="3">
        <f>TITRES_STAT!B1045</f>
        <v>43825</v>
      </c>
      <c r="B1042" s="5">
        <f>TITRES_STAT!D1045</f>
        <v>9.2114999999999991</v>
      </c>
      <c r="C1042" s="2">
        <f t="shared" si="125"/>
        <v>0.1595999999999993</v>
      </c>
      <c r="D1042" s="2">
        <f t="shared" si="126"/>
        <v>9.1137200000000007</v>
      </c>
      <c r="E1042" s="2">
        <f t="shared" si="128"/>
        <v>9.1706299999999992</v>
      </c>
      <c r="F1042" s="2">
        <f t="shared" si="121"/>
        <v>8.9575499999999995</v>
      </c>
      <c r="G1042" s="2">
        <f t="shared" si="123"/>
        <v>8.7546559999999971</v>
      </c>
      <c r="H1042" s="2">
        <f t="shared" si="127"/>
        <v>9.1074020000000004</v>
      </c>
      <c r="I1042" s="2">
        <f t="array" ref="I1042">SUMPRODUCT(B1026:B1045, (ROW(B1026:B1045)-ROW(B1026)+1)) / (20*21/2)</f>
        <v>9.1385828571428558</v>
      </c>
      <c r="J1042" s="2">
        <f t="shared" si="122"/>
        <v>8.9976124572243492</v>
      </c>
      <c r="K1042" s="2">
        <f t="shared" si="124"/>
        <v>8.859816003211467</v>
      </c>
    </row>
    <row r="1043" spans="1:11" ht="13.5" x14ac:dyDescent="0.25">
      <c r="A1043" s="3">
        <f>TITRES_STAT!B1046</f>
        <v>43826</v>
      </c>
      <c r="B1043" s="5">
        <f>TITRES_STAT!D1046</f>
        <v>9.0219000000000005</v>
      </c>
      <c r="C1043" s="2">
        <f t="shared" si="125"/>
        <v>-0.18959999999999866</v>
      </c>
      <c r="D1043" s="2">
        <f t="shared" si="126"/>
        <v>9.0618200000000009</v>
      </c>
      <c r="E1043" s="2">
        <f t="shared" si="128"/>
        <v>9.137690000000001</v>
      </c>
      <c r="F1043" s="2">
        <f t="shared" si="121"/>
        <v>8.9849949999999996</v>
      </c>
      <c r="G1043" s="2">
        <f t="shared" si="123"/>
        <v>8.7606439999999992</v>
      </c>
      <c r="H1043" s="2">
        <f t="shared" si="127"/>
        <v>9.0986195000000016</v>
      </c>
      <c r="I1043" s="2">
        <f t="array" ref="I1043">SUMPRODUCT(B1027:B1046, (ROW(B1027:B1046)-ROW(B1027)+1)) / (20*21/2)</f>
        <v>9.1384919047619064</v>
      </c>
      <c r="J1043" s="2">
        <f t="shared" si="122"/>
        <v>8.9999255565363168</v>
      </c>
      <c r="K1043" s="2">
        <f t="shared" si="124"/>
        <v>8.8661722383796455</v>
      </c>
    </row>
    <row r="1044" spans="1:11" ht="13.5" x14ac:dyDescent="0.25">
      <c r="A1044" s="3">
        <f>TITRES_STAT!B1047</f>
        <v>43829</v>
      </c>
      <c r="B1044" s="5">
        <f>TITRES_STAT!D1047</f>
        <v>9.2114999999999991</v>
      </c>
      <c r="C1044" s="2">
        <f t="shared" si="125"/>
        <v>0.18959999999999866</v>
      </c>
      <c r="D1044" s="2">
        <f t="shared" si="126"/>
        <v>9.1017400000000013</v>
      </c>
      <c r="E1044" s="2">
        <f t="shared" si="128"/>
        <v>9.1247100000000003</v>
      </c>
      <c r="F1044" s="2">
        <f t="shared" ref="F1044:F1107" si="129">AVERAGE(B1025:B1044)</f>
        <v>9.0189249999999994</v>
      </c>
      <c r="G1044" s="2">
        <f t="shared" si="123"/>
        <v>8.7704239999999984</v>
      </c>
      <c r="H1044" s="2">
        <f t="shared" si="127"/>
        <v>9.093180000000002</v>
      </c>
      <c r="I1044" s="2">
        <f t="array" ref="I1044">SUMPRODUCT(B1028:B1047, (ROW(B1028:B1047)-ROW(B1028)+1)) / (20*21/2)</f>
        <v>9.1314071428571442</v>
      </c>
      <c r="J1044" s="2">
        <f t="shared" si="122"/>
        <v>9.0200755035328584</v>
      </c>
      <c r="K1044" s="2">
        <f t="shared" si="124"/>
        <v>8.8797145035412282</v>
      </c>
    </row>
    <row r="1045" spans="1:11" ht="13.5" x14ac:dyDescent="0.25">
      <c r="A1045" s="3">
        <f>TITRES_STAT!B1048</f>
        <v>43830</v>
      </c>
      <c r="B1045" s="5">
        <f>TITRES_STAT!D1048</f>
        <v>9.2114999999999991</v>
      </c>
      <c r="C1045" s="2">
        <f t="shared" si="125"/>
        <v>0</v>
      </c>
      <c r="D1045" s="2">
        <f t="shared" si="126"/>
        <v>9.1416599999999999</v>
      </c>
      <c r="E1045" s="2">
        <f t="shared" si="128"/>
        <v>9.1117299999999997</v>
      </c>
      <c r="F1045" s="2">
        <f t="shared" si="129"/>
        <v>9.0528549999999992</v>
      </c>
      <c r="G1045" s="2">
        <f t="shared" si="123"/>
        <v>8.7750140000000005</v>
      </c>
      <c r="H1045" s="2">
        <f t="shared" si="127"/>
        <v>9.0877405000000024</v>
      </c>
      <c r="I1045" s="2">
        <f t="array" ref="I1045">SUMPRODUCT(B1029:B1048, (ROW(B1029:B1048)-ROW(B1029)+1)) / (20*21/2)</f>
        <v>9.0949585714285703</v>
      </c>
      <c r="J1045" s="2">
        <f t="shared" ref="J1045:J1108" si="130">$J$4*B1045+J1044*(1-$J$4)</f>
        <v>9.0383064079583004</v>
      </c>
      <c r="K1045" s="2">
        <f t="shared" si="124"/>
        <v>8.8927256994807866</v>
      </c>
    </row>
    <row r="1046" spans="1:11" ht="13.5" x14ac:dyDescent="0.25">
      <c r="A1046" s="3">
        <f>TITRES_STAT!B1049</f>
        <v>43832</v>
      </c>
      <c r="B1046" s="5">
        <f>TITRES_STAT!D1049</f>
        <v>9.0518999999999998</v>
      </c>
      <c r="C1046" s="2">
        <f t="shared" si="125"/>
        <v>-0.1595999999999993</v>
      </c>
      <c r="D1046" s="2">
        <f t="shared" si="126"/>
        <v>9.1416599999999981</v>
      </c>
      <c r="E1046" s="2">
        <f t="shared" si="128"/>
        <v>9.1117300000000014</v>
      </c>
      <c r="F1046" s="2">
        <f t="shared" si="129"/>
        <v>9.08629</v>
      </c>
      <c r="G1046" s="2">
        <f t="shared" si="123"/>
        <v>8.7764120000000005</v>
      </c>
      <c r="H1046" s="2">
        <f t="shared" si="127"/>
        <v>9.0815030000000032</v>
      </c>
      <c r="I1046" s="2">
        <f t="array" ref="I1046">SUMPRODUCT(B1030:B1049, (ROW(B1030:B1049)-ROW(B1030)+1)) / (20*21/2)</f>
        <v>9.0613119047619044</v>
      </c>
      <c r="J1046" s="2">
        <f t="shared" si="130"/>
        <v>9.0396010357717955</v>
      </c>
      <c r="K1046" s="2">
        <f t="shared" si="124"/>
        <v>8.8989678289129124</v>
      </c>
    </row>
    <row r="1047" spans="1:11" ht="13.5" x14ac:dyDescent="0.25">
      <c r="A1047" s="3">
        <f>TITRES_STAT!B1050</f>
        <v>43833</v>
      </c>
      <c r="B1047" s="5">
        <f>TITRES_STAT!D1050</f>
        <v>9.0119000000000007</v>
      </c>
      <c r="C1047" s="2">
        <f t="shared" si="125"/>
        <v>-3.9999999999999147E-2</v>
      </c>
      <c r="D1047" s="2">
        <f t="shared" si="126"/>
        <v>9.1017399999999977</v>
      </c>
      <c r="E1047" s="2">
        <f t="shared" si="128"/>
        <v>9.1077300000000001</v>
      </c>
      <c r="F1047" s="2">
        <f t="shared" si="129"/>
        <v>9.1252099999999992</v>
      </c>
      <c r="G1047" s="2">
        <f t="shared" si="123"/>
        <v>8.7754139999999996</v>
      </c>
      <c r="H1047" s="2">
        <f t="shared" si="127"/>
        <v>9.0750655000000009</v>
      </c>
      <c r="I1047" s="2">
        <f t="array" ref="I1047">SUMPRODUCT(B1031:B1050, (ROW(B1031:B1050)-ROW(B1031)+1)) / (20*21/2)</f>
        <v>9.0036161904761904</v>
      </c>
      <c r="J1047" s="2">
        <f t="shared" si="130"/>
        <v>9.0369628418887675</v>
      </c>
      <c r="K1047" s="2">
        <f t="shared" si="124"/>
        <v>8.9033965415045628</v>
      </c>
    </row>
    <row r="1048" spans="1:11" ht="13.5" x14ac:dyDescent="0.25">
      <c r="A1048" s="3">
        <f>TITRES_STAT!B1051</f>
        <v>43836</v>
      </c>
      <c r="B1048" s="5">
        <f>TITRES_STAT!D1051</f>
        <v>8.7424999999999997</v>
      </c>
      <c r="C1048" s="2">
        <f t="shared" si="125"/>
        <v>-0.26940000000000097</v>
      </c>
      <c r="D1048" s="2">
        <f t="shared" si="126"/>
        <v>9.0458600000000011</v>
      </c>
      <c r="E1048" s="2">
        <f t="shared" si="128"/>
        <v>9.0538399999999992</v>
      </c>
      <c r="F1048" s="2">
        <f t="shared" si="129"/>
        <v>9.1356900000000003</v>
      </c>
      <c r="G1048" s="2">
        <f t="shared" si="123"/>
        <v>8.7690280000000005</v>
      </c>
      <c r="H1048" s="2">
        <f t="shared" si="127"/>
        <v>9.0695765000000019</v>
      </c>
      <c r="I1048" s="2">
        <f t="array" ref="I1048">SUMPRODUCT(B1032:B1051, (ROW(B1032:B1051)-ROW(B1032)+1)) / (20*21/2)</f>
        <v>8.9252971428571417</v>
      </c>
      <c r="J1048" s="2">
        <f t="shared" si="130"/>
        <v>9.0089187617088857</v>
      </c>
      <c r="K1048" s="2">
        <f t="shared" si="124"/>
        <v>8.8970868732102666</v>
      </c>
    </row>
    <row r="1049" spans="1:11" ht="13.5" x14ac:dyDescent="0.25">
      <c r="A1049" s="3">
        <f>TITRES_STAT!B1052</f>
        <v>43837</v>
      </c>
      <c r="B1049" s="5">
        <f>TITRES_STAT!D1052</f>
        <v>8.7824000000000009</v>
      </c>
      <c r="C1049" s="2">
        <f t="shared" si="125"/>
        <v>3.9900000000001157E-2</v>
      </c>
      <c r="D1049" s="2">
        <f t="shared" si="126"/>
        <v>8.9600399999999993</v>
      </c>
      <c r="E1049" s="2">
        <f t="shared" si="128"/>
        <v>9.0308899999999994</v>
      </c>
      <c r="F1049" s="2">
        <f t="shared" si="129"/>
        <v>9.1287050000000001</v>
      </c>
      <c r="G1049" s="2">
        <f t="shared" si="123"/>
        <v>8.7688279999999992</v>
      </c>
      <c r="H1049" s="2">
        <f t="shared" si="127"/>
        <v>9.0662330000000022</v>
      </c>
      <c r="I1049" s="2">
        <f t="array" ref="I1049">SUMPRODUCT(B1033:B1052, (ROW(B1033:B1052)-ROW(B1033)+1)) / (20*21/2)</f>
        <v>8.8878047619047642</v>
      </c>
      <c r="J1049" s="2">
        <f t="shared" si="130"/>
        <v>8.9873455463080401</v>
      </c>
      <c r="K1049" s="2">
        <f t="shared" si="124"/>
        <v>8.8925893487706489</v>
      </c>
    </row>
    <row r="1050" spans="1:11" ht="13.5" x14ac:dyDescent="0.25">
      <c r="A1050" s="3">
        <f>TITRES_STAT!B1053</f>
        <v>43838</v>
      </c>
      <c r="B1050" s="5">
        <f>TITRES_STAT!D1053</f>
        <v>8.5228999999999999</v>
      </c>
      <c r="C1050" s="2">
        <f t="shared" si="125"/>
        <v>-0.25950000000000095</v>
      </c>
      <c r="D1050" s="2">
        <f t="shared" si="126"/>
        <v>8.8223200000000013</v>
      </c>
      <c r="E1050" s="2">
        <f t="shared" si="128"/>
        <v>8.9819899999999997</v>
      </c>
      <c r="F1050" s="2">
        <f t="shared" si="129"/>
        <v>9.1057499999999987</v>
      </c>
      <c r="G1050" s="2">
        <f t="shared" si="123"/>
        <v>8.7684280000000019</v>
      </c>
      <c r="H1050" s="2">
        <f t="shared" si="127"/>
        <v>9.0615920000000028</v>
      </c>
      <c r="I1050" s="2">
        <f t="array" ref="I1050">SUMPRODUCT(B1034:B1053, (ROW(B1034:B1053)-ROW(B1034)+1)) / (20*21/2)</f>
        <v>8.8851433333333318</v>
      </c>
      <c r="J1050" s="2">
        <f t="shared" si="130"/>
        <v>8.9431126371358456</v>
      </c>
      <c r="K1050" s="2">
        <f t="shared" si="124"/>
        <v>8.8780917272502311</v>
      </c>
    </row>
    <row r="1051" spans="1:11" ht="13.5" x14ac:dyDescent="0.25">
      <c r="A1051" s="3">
        <f>TITRES_STAT!B1054</f>
        <v>43839</v>
      </c>
      <c r="B1051" s="5">
        <f>TITRES_STAT!D1054</f>
        <v>8.2834000000000003</v>
      </c>
      <c r="C1051" s="2">
        <f t="shared" si="125"/>
        <v>-0.2394999999999996</v>
      </c>
      <c r="D1051" s="2">
        <f t="shared" si="126"/>
        <v>8.6686200000000007</v>
      </c>
      <c r="E1051" s="2">
        <f t="shared" si="128"/>
        <v>8.9051399999999994</v>
      </c>
      <c r="F1051" s="2">
        <f t="shared" si="129"/>
        <v>9.0463699999999996</v>
      </c>
      <c r="G1051" s="2">
        <f t="shared" si="123"/>
        <v>8.766432</v>
      </c>
      <c r="H1051" s="2">
        <f t="shared" si="127"/>
        <v>9.0546060000000033</v>
      </c>
      <c r="I1051" s="2">
        <f t="array" ref="I1051">SUMPRODUCT(B1035:B1054, (ROW(B1035:B1054)-ROW(B1035)+1)) / (20*21/2)</f>
        <v>8.9289166666666659</v>
      </c>
      <c r="J1051" s="2">
        <f t="shared" si="130"/>
        <v>8.8802828621705263</v>
      </c>
      <c r="K1051" s="2">
        <f t="shared" si="124"/>
        <v>8.8547704830443408</v>
      </c>
    </row>
    <row r="1052" spans="1:11" ht="13.5" x14ac:dyDescent="0.25">
      <c r="A1052" s="3">
        <f>TITRES_STAT!B1055</f>
        <v>43840</v>
      </c>
      <c r="B1052" s="5">
        <f>TITRES_STAT!D1055</f>
        <v>8.6526999999999994</v>
      </c>
      <c r="C1052" s="2">
        <f t="shared" si="125"/>
        <v>0.36929999999999907</v>
      </c>
      <c r="D1052" s="2">
        <f t="shared" si="126"/>
        <v>8.5967800000000008</v>
      </c>
      <c r="E1052" s="2">
        <f t="shared" si="128"/>
        <v>8.8492599999999992</v>
      </c>
      <c r="F1052" s="2">
        <f t="shared" si="129"/>
        <v>9.0099450000000001</v>
      </c>
      <c r="G1052" s="2">
        <f t="shared" si="123"/>
        <v>8.7718220000000002</v>
      </c>
      <c r="H1052" s="2">
        <f t="shared" si="127"/>
        <v>9.0494665000000047</v>
      </c>
      <c r="I1052" s="2">
        <f t="array" ref="I1052">SUMPRODUCT(B1036:B1055, (ROW(B1036:B1055)-ROW(B1036)+1)) / (20*21/2)</f>
        <v>8.9750147619047613</v>
      </c>
      <c r="J1052" s="2">
        <f t="shared" si="130"/>
        <v>8.8586083038685715</v>
      </c>
      <c r="K1052" s="2">
        <f t="shared" si="124"/>
        <v>8.846846150375935</v>
      </c>
    </row>
    <row r="1053" spans="1:11" ht="13.5" x14ac:dyDescent="0.25">
      <c r="A1053" s="3">
        <f>TITRES_STAT!B1056</f>
        <v>43843</v>
      </c>
      <c r="B1053" s="5">
        <f>TITRES_STAT!D1056</f>
        <v>8.9819999999999993</v>
      </c>
      <c r="C1053" s="2">
        <f t="shared" si="125"/>
        <v>0.32929999999999993</v>
      </c>
      <c r="D1053" s="2">
        <f t="shared" si="126"/>
        <v>8.6446799999999993</v>
      </c>
      <c r="E1053" s="2">
        <f t="shared" si="128"/>
        <v>8.8452700000000011</v>
      </c>
      <c r="F1053" s="2">
        <f t="shared" si="129"/>
        <v>8.9914799999999993</v>
      </c>
      <c r="G1053" s="2">
        <f t="shared" si="123"/>
        <v>8.7837979999999991</v>
      </c>
      <c r="H1053" s="2">
        <f t="shared" si="127"/>
        <v>9.0459735000000041</v>
      </c>
      <c r="I1053" s="2">
        <f t="array" ref="I1053">SUMPRODUCT(B1037:B1056, (ROW(B1037:B1056)-ROW(B1037)+1)) / (20*21/2)</f>
        <v>9.0156952380952387</v>
      </c>
      <c r="J1053" s="2">
        <f t="shared" si="130"/>
        <v>8.8703598939763264</v>
      </c>
      <c r="K1053" s="2">
        <f t="shared" si="124"/>
        <v>8.8521463013415858</v>
      </c>
    </row>
    <row r="1054" spans="1:11" ht="13.5" x14ac:dyDescent="0.25">
      <c r="A1054" s="3">
        <f>TITRES_STAT!B1057</f>
        <v>43845</v>
      </c>
      <c r="B1054" s="5">
        <f>TITRES_STAT!D1057</f>
        <v>9.4511000000000003</v>
      </c>
      <c r="C1054" s="2">
        <f t="shared" si="125"/>
        <v>0.46910000000000096</v>
      </c>
      <c r="D1054" s="2">
        <f t="shared" si="126"/>
        <v>8.7784200000000006</v>
      </c>
      <c r="E1054" s="2">
        <f t="shared" si="128"/>
        <v>8.8692299999999982</v>
      </c>
      <c r="F1054" s="2">
        <f t="shared" si="129"/>
        <v>8.996970000000001</v>
      </c>
      <c r="G1054" s="2">
        <f t="shared" si="123"/>
        <v>8.805156000000002</v>
      </c>
      <c r="H1054" s="2">
        <f t="shared" si="127"/>
        <v>9.0459735000000041</v>
      </c>
      <c r="I1054" s="2">
        <f t="array" ref="I1054">SUMPRODUCT(B1038:B1057, (ROW(B1038:B1057)-ROW(B1038)+1)) / (20*21/2)</f>
        <v>9.0403128571428564</v>
      </c>
      <c r="J1054" s="2">
        <f t="shared" si="130"/>
        <v>8.9256684755023912</v>
      </c>
      <c r="K1054" s="2">
        <f t="shared" si="124"/>
        <v>8.8756346816811327</v>
      </c>
    </row>
    <row r="1055" spans="1:11" ht="13.5" x14ac:dyDescent="0.25">
      <c r="A1055" s="3">
        <f>TITRES_STAT!B1058</f>
        <v>43846</v>
      </c>
      <c r="B1055" s="5">
        <f>TITRES_STAT!D1058</f>
        <v>9.4809999999999999</v>
      </c>
      <c r="C1055" s="2">
        <f t="shared" si="125"/>
        <v>2.9899999999999594E-2</v>
      </c>
      <c r="D1055" s="2">
        <f t="shared" si="126"/>
        <v>8.9700400000000009</v>
      </c>
      <c r="E1055" s="2">
        <f t="shared" si="128"/>
        <v>8.8961799999999993</v>
      </c>
      <c r="F1055" s="2">
        <f t="shared" si="129"/>
        <v>9.0039549999999995</v>
      </c>
      <c r="G1055" s="2">
        <f t="shared" si="123"/>
        <v>8.8197260000000011</v>
      </c>
      <c r="H1055" s="2">
        <f t="shared" si="127"/>
        <v>9.0447260000000043</v>
      </c>
      <c r="I1055" s="2">
        <f t="array" ref="I1055">SUMPRODUCT(B1039:B1058, (ROW(B1039:B1058)-ROW(B1039)+1)) / (20*21/2)</f>
        <v>9.0971042857142859</v>
      </c>
      <c r="J1055" s="2">
        <f t="shared" si="130"/>
        <v>8.9785571921212117</v>
      </c>
      <c r="K1055" s="2">
        <f t="shared" si="124"/>
        <v>8.8993744980857947</v>
      </c>
    </row>
    <row r="1056" spans="1:11" ht="13.5" x14ac:dyDescent="0.25">
      <c r="A1056" s="3">
        <f>TITRES_STAT!B1059</f>
        <v>43847</v>
      </c>
      <c r="B1056" s="5">
        <f>TITRES_STAT!D1059</f>
        <v>9.4311000000000007</v>
      </c>
      <c r="C1056" s="2">
        <f t="shared" si="125"/>
        <v>-4.9899999999999167E-2</v>
      </c>
      <c r="D1056" s="2">
        <f t="shared" si="126"/>
        <v>9.199580000000001</v>
      </c>
      <c r="E1056" s="2">
        <f t="shared" si="128"/>
        <v>8.934099999999999</v>
      </c>
      <c r="F1056" s="2">
        <f t="shared" si="129"/>
        <v>9.0229150000000011</v>
      </c>
      <c r="G1056" s="2">
        <f t="shared" si="123"/>
        <v>8.8332980000000028</v>
      </c>
      <c r="H1056" s="2">
        <f t="shared" si="127"/>
        <v>9.0432290000000037</v>
      </c>
      <c r="I1056" s="2">
        <f t="array" ref="I1056">SUMPRODUCT(B1040:B1059, (ROW(B1040:B1059)-ROW(B1040)+1)) / (20*21/2)</f>
        <v>9.1845466666666677</v>
      </c>
      <c r="J1056" s="2">
        <f t="shared" si="130"/>
        <v>9.021656507157287</v>
      </c>
      <c r="K1056" s="2">
        <f t="shared" si="124"/>
        <v>8.920226478553019</v>
      </c>
    </row>
    <row r="1057" spans="1:11" ht="13.5" x14ac:dyDescent="0.25">
      <c r="A1057" s="3">
        <f>TITRES_STAT!B1060</f>
        <v>43850</v>
      </c>
      <c r="B1057" s="5">
        <f>TITRES_STAT!D1060</f>
        <v>9.2813999999999997</v>
      </c>
      <c r="C1057" s="2">
        <f t="shared" si="125"/>
        <v>-0.14970000000000105</v>
      </c>
      <c r="D1057" s="2">
        <f t="shared" si="126"/>
        <v>9.3253199999999996</v>
      </c>
      <c r="E1057" s="2">
        <f t="shared" si="128"/>
        <v>8.9610500000000002</v>
      </c>
      <c r="F1057" s="2">
        <f t="shared" si="129"/>
        <v>9.0343900000000001</v>
      </c>
      <c r="G1057" s="2">
        <f t="shared" si="123"/>
        <v>8.8490660000000005</v>
      </c>
      <c r="H1057" s="2">
        <f t="shared" si="127"/>
        <v>9.0409835000000047</v>
      </c>
      <c r="I1057" s="2">
        <f t="array" ref="I1057">SUMPRODUCT(B1041:B1060, (ROW(B1041:B1060)-ROW(B1041)+1)) / (20*21/2)</f>
        <v>9.268379047619046</v>
      </c>
      <c r="J1057" s="2">
        <f t="shared" si="130"/>
        <v>9.0463939826661175</v>
      </c>
      <c r="K1057" s="2">
        <f t="shared" si="124"/>
        <v>8.9343901460607444</v>
      </c>
    </row>
    <row r="1058" spans="1:11" ht="13.5" x14ac:dyDescent="0.25">
      <c r="A1058" s="3">
        <f>TITRES_STAT!B1061</f>
        <v>43851</v>
      </c>
      <c r="B1058" s="5">
        <f>TITRES_STAT!D1061</f>
        <v>9.6306999999999992</v>
      </c>
      <c r="C1058" s="2">
        <f t="shared" si="125"/>
        <v>0.3492999999999995</v>
      </c>
      <c r="D1058" s="2">
        <f t="shared" si="126"/>
        <v>9.4550599999999996</v>
      </c>
      <c r="E1058" s="2">
        <f t="shared" si="128"/>
        <v>9.0498700000000021</v>
      </c>
      <c r="F1058" s="2">
        <f t="shared" si="129"/>
        <v>9.0518549999999998</v>
      </c>
      <c r="G1058" s="2">
        <f t="shared" si="123"/>
        <v>8.8684280000000015</v>
      </c>
      <c r="H1058" s="2">
        <f t="shared" si="127"/>
        <v>9.0404845000000069</v>
      </c>
      <c r="I1058" s="2">
        <f t="array" ref="I1058">SUMPRODUCT(B1042:B1061, (ROW(B1042:B1061)-ROW(B1042)+1)) / (20*21/2)</f>
        <v>9.3476014285714299</v>
      </c>
      <c r="J1058" s="2">
        <f t="shared" si="130"/>
        <v>9.1020421747931533</v>
      </c>
      <c r="K1058" s="2">
        <f t="shared" si="124"/>
        <v>8.9616964148426757</v>
      </c>
    </row>
    <row r="1059" spans="1:11" ht="13.5" x14ac:dyDescent="0.25">
      <c r="A1059" s="3">
        <f>TITRES_STAT!B1062</f>
        <v>43852</v>
      </c>
      <c r="B1059" s="5">
        <f>TITRES_STAT!D1062</f>
        <v>9.9700000000000006</v>
      </c>
      <c r="C1059" s="2">
        <f t="shared" si="125"/>
        <v>0.33930000000000149</v>
      </c>
      <c r="D1059" s="2">
        <f t="shared" si="126"/>
        <v>9.55884</v>
      </c>
      <c r="E1059" s="2">
        <f t="shared" si="128"/>
        <v>9.1686300000000003</v>
      </c>
      <c r="F1059" s="2">
        <f t="shared" si="129"/>
        <v>9.0997599999999981</v>
      </c>
      <c r="G1059" s="2">
        <f t="shared" si="123"/>
        <v>8.9019600000000008</v>
      </c>
      <c r="H1059" s="2">
        <f t="shared" si="127"/>
        <v>9.0419315000000058</v>
      </c>
      <c r="I1059" s="2">
        <f t="array" ref="I1059">SUMPRODUCT(B1043:B1062, (ROW(B1043:B1062)-ROW(B1043)+1)) / (20*21/2)</f>
        <v>9.4224042857142862</v>
      </c>
      <c r="J1059" s="2">
        <f t="shared" si="130"/>
        <v>9.1847048248128527</v>
      </c>
      <c r="K1059" s="2">
        <f t="shared" si="124"/>
        <v>9.0012377319076684</v>
      </c>
    </row>
    <row r="1060" spans="1:11" ht="13.5" x14ac:dyDescent="0.25">
      <c r="A1060" s="3">
        <f>TITRES_STAT!B1063</f>
        <v>43853</v>
      </c>
      <c r="B1060" s="5">
        <f>TITRES_STAT!D1063</f>
        <v>9.98</v>
      </c>
      <c r="C1060" s="2">
        <f t="shared" si="125"/>
        <v>9.9999999999997868E-3</v>
      </c>
      <c r="D1060" s="2">
        <f t="shared" si="126"/>
        <v>9.6586400000000001</v>
      </c>
      <c r="E1060" s="2">
        <f t="shared" si="128"/>
        <v>9.3143399999999996</v>
      </c>
      <c r="F1060" s="2">
        <f t="shared" si="129"/>
        <v>9.1481649999999988</v>
      </c>
      <c r="G1060" s="2">
        <f t="shared" si="123"/>
        <v>8.9309020000000015</v>
      </c>
      <c r="H1060" s="2">
        <f t="shared" si="127"/>
        <v>9.0452250000000074</v>
      </c>
      <c r="I1060" s="2">
        <f t="array" ref="I1060">SUMPRODUCT(B1044:B1063, (ROW(B1044:B1063)-ROW(B1044)+1)) / (20*21/2)</f>
        <v>9.4935476190476198</v>
      </c>
      <c r="J1060" s="2">
        <f t="shared" si="130"/>
        <v>9.2604472224497236</v>
      </c>
      <c r="K1060" s="2">
        <f t="shared" si="124"/>
        <v>9.0396205659505053</v>
      </c>
    </row>
    <row r="1061" spans="1:11" ht="13.5" x14ac:dyDescent="0.25">
      <c r="A1061" s="3">
        <f>TITRES_STAT!B1064</f>
        <v>43854</v>
      </c>
      <c r="B1061" s="5">
        <f>TITRES_STAT!D1064</f>
        <v>9.98</v>
      </c>
      <c r="C1061" s="2">
        <f t="shared" si="125"/>
        <v>0</v>
      </c>
      <c r="D1061" s="2">
        <f t="shared" si="126"/>
        <v>9.7684200000000008</v>
      </c>
      <c r="E1061" s="2">
        <f t="shared" si="128"/>
        <v>9.484</v>
      </c>
      <c r="F1061" s="2">
        <f t="shared" si="129"/>
        <v>9.194569999999997</v>
      </c>
      <c r="G1061" s="2">
        <f t="shared" si="123"/>
        <v>8.9574480000000012</v>
      </c>
      <c r="H1061" s="2">
        <f t="shared" si="127"/>
        <v>9.0491170000000061</v>
      </c>
      <c r="I1061" s="2">
        <f t="array" ref="I1061">SUMPRODUCT(B1045:B1064, (ROW(B1045:B1064)-ROW(B1045)+1)) / (20*21/2)</f>
        <v>9.5601285714285709</v>
      </c>
      <c r="J1061" s="2">
        <f t="shared" si="130"/>
        <v>9.3289760584068944</v>
      </c>
      <c r="K1061" s="2">
        <f t="shared" si="124"/>
        <v>9.0764981908151903</v>
      </c>
    </row>
    <row r="1062" spans="1:11" ht="13.5" x14ac:dyDescent="0.25">
      <c r="A1062" s="3">
        <f>TITRES_STAT!B1065</f>
        <v>43857</v>
      </c>
      <c r="B1062" s="5">
        <f>TITRES_STAT!D1065</f>
        <v>9.98</v>
      </c>
      <c r="C1062" s="2">
        <f t="shared" si="125"/>
        <v>0</v>
      </c>
      <c r="D1062" s="2">
        <f t="shared" si="126"/>
        <v>9.9081399999999995</v>
      </c>
      <c r="E1062" s="2">
        <f t="shared" si="128"/>
        <v>9.6167300000000004</v>
      </c>
      <c r="F1062" s="2">
        <f t="shared" si="129"/>
        <v>9.2329949999999972</v>
      </c>
      <c r="G1062" s="2">
        <f t="shared" si="123"/>
        <v>8.9823979999999999</v>
      </c>
      <c r="H1062" s="2">
        <f t="shared" si="127"/>
        <v>9.0531090000000081</v>
      </c>
      <c r="I1062" s="2">
        <f t="array" ref="I1062">SUMPRODUCT(B1046:B1065, (ROW(B1046:B1065)-ROW(B1046)+1)) / (20*21/2)</f>
        <v>9.623050000000001</v>
      </c>
      <c r="J1062" s="2">
        <f t="shared" si="130"/>
        <v>9.3909783385586181</v>
      </c>
      <c r="K1062" s="2">
        <f t="shared" si="124"/>
        <v>9.1119296343126326</v>
      </c>
    </row>
    <row r="1063" spans="1:11" ht="13.5" x14ac:dyDescent="0.25">
      <c r="A1063" s="3">
        <f>TITRES_STAT!B1066</f>
        <v>43858</v>
      </c>
      <c r="B1063" s="5">
        <f>TITRES_STAT!D1066</f>
        <v>9.98</v>
      </c>
      <c r="C1063" s="2">
        <f t="shared" si="125"/>
        <v>0</v>
      </c>
      <c r="D1063" s="2">
        <f t="shared" si="126"/>
        <v>9.9779999999999998</v>
      </c>
      <c r="E1063" s="2">
        <f t="shared" si="128"/>
        <v>9.7165300000000006</v>
      </c>
      <c r="F1063" s="2">
        <f t="shared" si="129"/>
        <v>9.280899999999999</v>
      </c>
      <c r="G1063" s="2">
        <f t="shared" si="123"/>
        <v>9.0087460000000004</v>
      </c>
      <c r="H1063" s="2">
        <f t="shared" si="127"/>
        <v>9.0558535000000067</v>
      </c>
      <c r="I1063" s="2">
        <f t="array" ref="I1063">SUMPRODUCT(B1047:B1066, (ROW(B1047:B1066)-ROW(B1047)+1)) / (20*21/2)</f>
        <v>9.6823119047619066</v>
      </c>
      <c r="J1063" s="2">
        <f t="shared" si="130"/>
        <v>9.447075639648272</v>
      </c>
      <c r="K1063" s="2">
        <f t="shared" si="124"/>
        <v>9.1459716094376269</v>
      </c>
    </row>
    <row r="1064" spans="1:11" ht="13.5" x14ac:dyDescent="0.25">
      <c r="A1064" s="3">
        <f>TITRES_STAT!B1067</f>
        <v>43859</v>
      </c>
      <c r="B1064" s="5">
        <f>TITRES_STAT!D1067</f>
        <v>9.98</v>
      </c>
      <c r="C1064" s="2">
        <f t="shared" si="125"/>
        <v>0</v>
      </c>
      <c r="D1064" s="2">
        <f t="shared" si="126"/>
        <v>9.98</v>
      </c>
      <c r="E1064" s="2">
        <f t="shared" si="128"/>
        <v>9.7694200000000002</v>
      </c>
      <c r="F1064" s="2">
        <f t="shared" si="129"/>
        <v>9.3193249999999974</v>
      </c>
      <c r="G1064" s="2">
        <f t="shared" si="123"/>
        <v>9.0336959999999991</v>
      </c>
      <c r="H1064" s="2">
        <f t="shared" si="127"/>
        <v>9.0593965000000072</v>
      </c>
      <c r="I1064" s="2">
        <f t="array" ref="I1064">SUMPRODUCT(B1048:B1067, (ROW(B1048:B1067)-ROW(B1048)+1)) / (20*21/2)</f>
        <v>9.7371542857142863</v>
      </c>
      <c r="J1064" s="2">
        <f t="shared" si="130"/>
        <v>9.4978303406341524</v>
      </c>
      <c r="K1064" s="2">
        <f t="shared" si="124"/>
        <v>9.1786786051459544</v>
      </c>
    </row>
    <row r="1065" spans="1:11" ht="13.5" x14ac:dyDescent="0.25">
      <c r="A1065" s="3">
        <f>TITRES_STAT!B1068</f>
        <v>43860</v>
      </c>
      <c r="B1065" s="5">
        <f>TITRES_STAT!D1068</f>
        <v>9.98</v>
      </c>
      <c r="C1065" s="2">
        <f t="shared" si="125"/>
        <v>0</v>
      </c>
      <c r="D1065" s="2">
        <f t="shared" si="126"/>
        <v>9.98</v>
      </c>
      <c r="E1065" s="2">
        <f t="shared" si="128"/>
        <v>9.8193200000000012</v>
      </c>
      <c r="F1065" s="2">
        <f t="shared" si="129"/>
        <v>9.3577499999999976</v>
      </c>
      <c r="G1065" s="2">
        <f t="shared" si="123"/>
        <v>9.0586460000000013</v>
      </c>
      <c r="H1065" s="2">
        <f t="shared" si="127"/>
        <v>9.0629395000000077</v>
      </c>
      <c r="I1065" s="2">
        <f t="array" ref="I1065">SUMPRODUCT(B1049:B1068, (ROW(B1049:B1068)-ROW(B1049)+1)) / (20*21/2)</f>
        <v>9.7873866666666665</v>
      </c>
      <c r="J1065" s="2">
        <f t="shared" si="130"/>
        <v>9.5437512605737567</v>
      </c>
      <c r="K1065" s="2">
        <f t="shared" si="124"/>
        <v>9.2101029735716029</v>
      </c>
    </row>
    <row r="1066" spans="1:11" ht="13.5" x14ac:dyDescent="0.25">
      <c r="A1066" s="3">
        <f>TITRES_STAT!B1069</f>
        <v>43861</v>
      </c>
      <c r="B1066" s="5">
        <f>TITRES_STAT!D1069</f>
        <v>9.98</v>
      </c>
      <c r="C1066" s="2">
        <f t="shared" si="125"/>
        <v>0</v>
      </c>
      <c r="D1066" s="2">
        <f t="shared" si="126"/>
        <v>9.98</v>
      </c>
      <c r="E1066" s="2">
        <f t="shared" si="128"/>
        <v>9.8742100000000015</v>
      </c>
      <c r="F1066" s="2">
        <f t="shared" si="129"/>
        <v>9.4041549999999976</v>
      </c>
      <c r="G1066" s="2">
        <f t="shared" si="123"/>
        <v>9.0885859999999994</v>
      </c>
      <c r="H1066" s="2">
        <f t="shared" si="127"/>
        <v>9.0674305000000075</v>
      </c>
      <c r="I1066" s="2">
        <f t="array" ref="I1066">SUMPRODUCT(B1050:B1069, (ROW(B1050:B1069)-ROW(B1050)+1)) / (20*21/2)</f>
        <v>9.8317261904761928</v>
      </c>
      <c r="J1066" s="2">
        <f t="shared" si="130"/>
        <v>9.5852987595667329</v>
      </c>
      <c r="K1066" s="2">
        <f t="shared" si="124"/>
        <v>9.2402950138236957</v>
      </c>
    </row>
    <row r="1067" spans="1:11" ht="13.5" x14ac:dyDescent="0.25">
      <c r="A1067" s="3">
        <f>TITRES_STAT!B1070</f>
        <v>43864</v>
      </c>
      <c r="B1067" s="5">
        <f>TITRES_STAT!D1070</f>
        <v>9.98</v>
      </c>
      <c r="C1067" s="2">
        <f t="shared" si="125"/>
        <v>0</v>
      </c>
      <c r="D1067" s="2">
        <f t="shared" si="126"/>
        <v>9.98</v>
      </c>
      <c r="E1067" s="2">
        <f t="shared" si="128"/>
        <v>9.9440700000000017</v>
      </c>
      <c r="F1067" s="2">
        <f t="shared" si="129"/>
        <v>9.4525599999999965</v>
      </c>
      <c r="G1067" s="2">
        <f t="shared" si="123"/>
        <v>9.118526000000001</v>
      </c>
      <c r="H1067" s="2">
        <f t="shared" si="127"/>
        <v>9.0718215000000075</v>
      </c>
      <c r="I1067" s="2">
        <f t="array" ref="I1067">SUMPRODUCT(B1051:B1070, (ROW(B1051:B1070)-ROW(B1051)+1)) / (20*21/2)</f>
        <v>9.8703628571428581</v>
      </c>
      <c r="J1067" s="2">
        <f t="shared" si="130"/>
        <v>9.6228893538937115</v>
      </c>
      <c r="K1067" s="2">
        <f t="shared" si="124"/>
        <v>9.2693030524972766</v>
      </c>
    </row>
    <row r="1068" spans="1:11" ht="13.5" x14ac:dyDescent="0.25">
      <c r="A1068" s="3">
        <f>TITRES_STAT!B1071</f>
        <v>43865</v>
      </c>
      <c r="B1068" s="5">
        <f>TITRES_STAT!D1071</f>
        <v>9.98</v>
      </c>
      <c r="C1068" s="2">
        <f t="shared" si="125"/>
        <v>0</v>
      </c>
      <c r="D1068" s="2">
        <f t="shared" si="126"/>
        <v>9.98</v>
      </c>
      <c r="E1068" s="2">
        <f t="shared" si="128"/>
        <v>9.9790000000000028</v>
      </c>
      <c r="F1068" s="2">
        <f t="shared" si="129"/>
        <v>9.5144349999999971</v>
      </c>
      <c r="G1068" s="2">
        <f t="shared" si="123"/>
        <v>9.1484660000000009</v>
      </c>
      <c r="H1068" s="2">
        <f t="shared" si="127"/>
        <v>9.0734680000000072</v>
      </c>
      <c r="I1068" s="2">
        <f t="array" ref="I1068">SUMPRODUCT(B1052:B1071, (ROW(B1052:B1071)-ROW(B1052)+1)) / (20*21/2)</f>
        <v>9.8735466666666678</v>
      </c>
      <c r="J1068" s="2">
        <f t="shared" si="130"/>
        <v>9.6568998916181208</v>
      </c>
      <c r="K1068" s="2">
        <f t="shared" si="124"/>
        <v>9.2971735210267941</v>
      </c>
    </row>
    <row r="1069" spans="1:11" ht="13.5" x14ac:dyDescent="0.25">
      <c r="A1069" s="3">
        <f>TITRES_STAT!B1072</f>
        <v>43866</v>
      </c>
      <c r="B1069" s="5">
        <f>TITRES_STAT!D1072</f>
        <v>9.98</v>
      </c>
      <c r="C1069" s="2">
        <f t="shared" si="125"/>
        <v>0</v>
      </c>
      <c r="D1069" s="2">
        <f t="shared" si="126"/>
        <v>9.98</v>
      </c>
      <c r="E1069" s="2">
        <f t="shared" si="128"/>
        <v>9.9800000000000022</v>
      </c>
      <c r="F1069" s="2">
        <f t="shared" si="129"/>
        <v>9.5743149999999968</v>
      </c>
      <c r="G1069" s="2">
        <f t="shared" si="123"/>
        <v>9.1784060000000025</v>
      </c>
      <c r="H1069" s="2">
        <f t="shared" si="127"/>
        <v>9.0722205000000073</v>
      </c>
      <c r="I1069" s="2">
        <f t="array" ref="I1069">SUMPRODUCT(B1053:B1072, (ROW(B1053:B1072)-ROW(B1053)+1)) / (20*21/2)</f>
        <v>9.8985914285714287</v>
      </c>
      <c r="J1069" s="2">
        <f t="shared" si="130"/>
        <v>9.687671330511634</v>
      </c>
      <c r="K1069" s="2">
        <f t="shared" si="124"/>
        <v>9.3239510300061355</v>
      </c>
    </row>
    <row r="1070" spans="1:11" ht="13.5" x14ac:dyDescent="0.25">
      <c r="A1070" s="3">
        <f>TITRES_STAT!B1073</f>
        <v>43867</v>
      </c>
      <c r="B1070" s="5">
        <f>TITRES_STAT!D1073</f>
        <v>9.98</v>
      </c>
      <c r="C1070" s="2">
        <f t="shared" si="125"/>
        <v>0</v>
      </c>
      <c r="D1070" s="2">
        <f t="shared" si="126"/>
        <v>9.98</v>
      </c>
      <c r="E1070" s="2">
        <f t="shared" si="128"/>
        <v>9.9800000000000022</v>
      </c>
      <c r="F1070" s="2">
        <f t="shared" si="129"/>
        <v>9.6471699999999974</v>
      </c>
      <c r="G1070" s="2">
        <f t="shared" si="123"/>
        <v>9.2083460000000041</v>
      </c>
      <c r="H1070" s="2">
        <f t="shared" si="127"/>
        <v>9.0699750000000066</v>
      </c>
      <c r="I1070" s="2">
        <f t="array" ref="I1070">SUMPRODUCT(B1054:B1073, (ROW(B1054:B1073)-ROW(B1054)+1)) / (20*21/2)</f>
        <v>9.9173157142857153</v>
      </c>
      <c r="J1070" s="2">
        <f t="shared" si="130"/>
        <v>9.7155121561771942</v>
      </c>
      <c r="K1070" s="2">
        <f t="shared" si="124"/>
        <v>9.3496784405941291</v>
      </c>
    </row>
    <row r="1071" spans="1:11" ht="13.5" x14ac:dyDescent="0.25">
      <c r="A1071" s="3">
        <f>TITRES_STAT!B1074</f>
        <v>43868</v>
      </c>
      <c r="B1071" s="5">
        <f>TITRES_STAT!D1074</f>
        <v>9.6806000000000001</v>
      </c>
      <c r="C1071" s="2">
        <f t="shared" si="125"/>
        <v>-0.29940000000000033</v>
      </c>
      <c r="D1071" s="2">
        <f t="shared" si="126"/>
        <v>9.9201200000000007</v>
      </c>
      <c r="E1071" s="2">
        <f t="shared" si="128"/>
        <v>9.9500600000000023</v>
      </c>
      <c r="F1071" s="2">
        <f t="shared" si="129"/>
        <v>9.7170299999999976</v>
      </c>
      <c r="G1071" s="2">
        <f t="shared" si="123"/>
        <v>9.2342940000000038</v>
      </c>
      <c r="H1071" s="2">
        <f t="shared" si="127"/>
        <v>9.066232500000007</v>
      </c>
      <c r="I1071" s="2">
        <f t="array" ref="I1071">SUMPRODUCT(B1055:B1074, (ROW(B1055:B1074)-ROW(B1055)+1)) / (20*21/2)</f>
        <v>9.9312876190476196</v>
      </c>
      <c r="J1071" s="2">
        <f t="shared" si="130"/>
        <v>9.712187188922222</v>
      </c>
      <c r="K1071" s="2">
        <f t="shared" si="124"/>
        <v>9.3626557566492608</v>
      </c>
    </row>
    <row r="1072" spans="1:11" ht="13.5" x14ac:dyDescent="0.25">
      <c r="A1072" s="3">
        <f>TITRES_STAT!B1075</f>
        <v>43871</v>
      </c>
      <c r="B1072" s="5">
        <f>TITRES_STAT!D1075</f>
        <v>9.98</v>
      </c>
      <c r="C1072" s="2">
        <f t="shared" si="125"/>
        <v>0.29940000000000033</v>
      </c>
      <c r="D1072" s="2">
        <f t="shared" si="126"/>
        <v>9.9201200000000007</v>
      </c>
      <c r="E1072" s="2">
        <f t="shared" si="128"/>
        <v>9.9500600000000023</v>
      </c>
      <c r="F1072" s="2">
        <f t="shared" si="129"/>
        <v>9.7833949999999987</v>
      </c>
      <c r="G1072" s="2">
        <f t="shared" si="123"/>
        <v>9.2662300000000055</v>
      </c>
      <c r="H1072" s="2">
        <f t="shared" si="127"/>
        <v>9.0639870000000062</v>
      </c>
      <c r="I1072" s="2">
        <f t="array" ref="I1072">SUMPRODUCT(B1056:B1075, (ROW(B1056:B1075)-ROW(B1056)+1)) / (20*21/2)</f>
        <v>9.9427409523809533</v>
      </c>
      <c r="J1072" s="2">
        <f t="shared" si="130"/>
        <v>9.7376931709296279</v>
      </c>
      <c r="K1072" s="2">
        <f t="shared" si="124"/>
        <v>9.3868653348198769</v>
      </c>
    </row>
    <row r="1073" spans="1:11" ht="13.5" x14ac:dyDescent="0.25">
      <c r="A1073" s="3">
        <f>TITRES_STAT!B1076</f>
        <v>43872</v>
      </c>
      <c r="B1073" s="5">
        <f>TITRES_STAT!D1076</f>
        <v>9.98</v>
      </c>
      <c r="C1073" s="2">
        <f t="shared" si="125"/>
        <v>0</v>
      </c>
      <c r="D1073" s="2">
        <f t="shared" si="126"/>
        <v>9.9201200000000007</v>
      </c>
      <c r="E1073" s="2">
        <f t="shared" si="128"/>
        <v>9.9500600000000023</v>
      </c>
      <c r="F1073" s="2">
        <f t="shared" si="129"/>
        <v>9.8332949999999979</v>
      </c>
      <c r="G1073" s="2">
        <f t="shared" si="123"/>
        <v>9.2963700000000067</v>
      </c>
      <c r="H1073" s="2">
        <f t="shared" si="127"/>
        <v>9.0622905000000067</v>
      </c>
      <c r="I1073" s="2">
        <f t="array" ref="I1073">SUMPRODUCT(B1057:B1076, (ROW(B1057:B1076)-ROW(B1057)+1)) / (20*21/2)</f>
        <v>9.9518180952380959</v>
      </c>
      <c r="J1073" s="2">
        <f t="shared" si="130"/>
        <v>9.7607700117934719</v>
      </c>
      <c r="K1073" s="2">
        <f t="shared" si="124"/>
        <v>9.4101255177681171</v>
      </c>
    </row>
    <row r="1074" spans="1:11" ht="13.5" x14ac:dyDescent="0.25">
      <c r="A1074" s="3">
        <f>TITRES_STAT!B1077</f>
        <v>43873</v>
      </c>
      <c r="B1074" s="5">
        <f>TITRES_STAT!D1077</f>
        <v>9.98</v>
      </c>
      <c r="C1074" s="2">
        <f t="shared" si="125"/>
        <v>0</v>
      </c>
      <c r="D1074" s="2">
        <f t="shared" si="126"/>
        <v>9.9201200000000007</v>
      </c>
      <c r="E1074" s="2">
        <f t="shared" si="128"/>
        <v>9.9500600000000023</v>
      </c>
      <c r="F1074" s="2">
        <f t="shared" si="129"/>
        <v>9.8597399999999986</v>
      </c>
      <c r="G1074" s="2">
        <f t="shared" ref="G1074:G1137" si="131">AVERAGE(B1025:B1074)</f>
        <v>9.3253120000000056</v>
      </c>
      <c r="H1074" s="2">
        <f t="shared" si="127"/>
        <v>9.060644000000007</v>
      </c>
      <c r="I1074" s="2">
        <f t="array" ref="I1074">SUMPRODUCT(B1058:B1077, (ROW(B1058:B1077)-ROW(B1058)+1)) / (20*21/2)</f>
        <v>9.9582814285714303</v>
      </c>
      <c r="J1074" s="2">
        <f t="shared" si="130"/>
        <v>9.7816490582893323</v>
      </c>
      <c r="K1074" s="2">
        <f t="shared" si="124"/>
        <v>9.4324735366791703</v>
      </c>
    </row>
    <row r="1075" spans="1:11" ht="13.5" x14ac:dyDescent="0.25">
      <c r="A1075" s="3">
        <f>TITRES_STAT!B1078</f>
        <v>43874</v>
      </c>
      <c r="B1075" s="5">
        <f>TITRES_STAT!D1078</f>
        <v>9.98</v>
      </c>
      <c r="C1075" s="2">
        <f t="shared" si="125"/>
        <v>0</v>
      </c>
      <c r="D1075" s="2">
        <f t="shared" si="126"/>
        <v>9.9201200000000007</v>
      </c>
      <c r="E1075" s="2">
        <f t="shared" si="128"/>
        <v>9.9500600000000023</v>
      </c>
      <c r="F1075" s="2">
        <f t="shared" si="129"/>
        <v>9.8846899999999973</v>
      </c>
      <c r="G1075" s="2">
        <f t="shared" si="131"/>
        <v>9.3542540000000063</v>
      </c>
      <c r="H1075" s="2">
        <f t="shared" si="127"/>
        <v>9.0589975000000056</v>
      </c>
      <c r="I1075" s="2">
        <f t="array" ref="I1075">SUMPRODUCT(B1059:B1078, (ROW(B1059:B1078)-ROW(B1059)+1)) / (20*21/2)</f>
        <v>9.9329038095238111</v>
      </c>
      <c r="J1075" s="2">
        <f t="shared" si="130"/>
        <v>9.8005396241665395</v>
      </c>
      <c r="K1075" s="2">
        <f t="shared" ref="K1075:K1138" si="132">$K$4*B1075+(1-$K$4)*K1074</f>
        <v>9.4539451626917508</v>
      </c>
    </row>
    <row r="1076" spans="1:11" ht="13.5" x14ac:dyDescent="0.25">
      <c r="A1076" s="3">
        <f>TITRES_STAT!B1079</f>
        <v>43875</v>
      </c>
      <c r="B1076" s="5">
        <f>TITRES_STAT!D1079</f>
        <v>9.98</v>
      </c>
      <c r="C1076" s="2">
        <f t="shared" si="125"/>
        <v>0</v>
      </c>
      <c r="D1076" s="2">
        <f t="shared" si="126"/>
        <v>9.98</v>
      </c>
      <c r="E1076" s="2">
        <f t="shared" si="128"/>
        <v>9.9500600000000023</v>
      </c>
      <c r="F1076" s="2">
        <f t="shared" si="129"/>
        <v>9.9121349999999975</v>
      </c>
      <c r="G1076" s="2">
        <f t="shared" si="131"/>
        <v>9.3861900000000063</v>
      </c>
      <c r="H1076" s="2">
        <f t="shared" si="127"/>
        <v>9.0575505000000049</v>
      </c>
      <c r="I1076" s="2">
        <f t="array" ref="I1076">SUMPRODUCT(B1060:B1079, (ROW(B1060:B1079)-ROW(B1060)+1)) / (20*21/2)</f>
        <v>9.8797266666666665</v>
      </c>
      <c r="J1076" s="2">
        <f t="shared" si="130"/>
        <v>9.8176310885316305</v>
      </c>
      <c r="K1076" s="2">
        <f t="shared" si="132"/>
        <v>9.4745747641548181</v>
      </c>
    </row>
    <row r="1077" spans="1:11" ht="13.5" x14ac:dyDescent="0.25">
      <c r="A1077" s="3">
        <f>TITRES_STAT!B1080</f>
        <v>43878</v>
      </c>
      <c r="B1077" s="5">
        <f>TITRES_STAT!D1080</f>
        <v>9.98</v>
      </c>
      <c r="C1077" s="2">
        <f t="shared" si="125"/>
        <v>0</v>
      </c>
      <c r="D1077" s="2">
        <f t="shared" si="126"/>
        <v>9.98</v>
      </c>
      <c r="E1077" s="2">
        <f t="shared" si="128"/>
        <v>9.9500600000000023</v>
      </c>
      <c r="F1077" s="2">
        <f t="shared" si="129"/>
        <v>9.9470649999999985</v>
      </c>
      <c r="G1077" s="2">
        <f t="shared" si="131"/>
        <v>9.4211200000000073</v>
      </c>
      <c r="H1077" s="2">
        <f t="shared" si="127"/>
        <v>9.056153500000006</v>
      </c>
      <c r="I1077" s="2">
        <f t="array" ref="I1077">SUMPRODUCT(B1061:B1080, (ROW(B1061:B1080)-ROW(B1061)+1)) / (20*21/2)</f>
        <v>9.8568676190476197</v>
      </c>
      <c r="J1077" s="2">
        <f t="shared" si="130"/>
        <v>9.8330947943857616</v>
      </c>
      <c r="K1077" s="2">
        <f t="shared" si="132"/>
        <v>9.4943953616389418</v>
      </c>
    </row>
    <row r="1078" spans="1:11" ht="13.5" x14ac:dyDescent="0.25">
      <c r="A1078" s="3">
        <f>TITRES_STAT!B1081</f>
        <v>43879</v>
      </c>
      <c r="B1078" s="5">
        <f>TITRES_STAT!D1081</f>
        <v>9.6806000000000001</v>
      </c>
      <c r="C1078" s="2">
        <f t="shared" si="125"/>
        <v>-0.29940000000000033</v>
      </c>
      <c r="D1078" s="2">
        <f t="shared" si="126"/>
        <v>9.9201200000000007</v>
      </c>
      <c r="E1078" s="2">
        <f t="shared" si="128"/>
        <v>9.9201200000000007</v>
      </c>
      <c r="F1078" s="2">
        <f t="shared" si="129"/>
        <v>9.9495599999999982</v>
      </c>
      <c r="G1078" s="2">
        <f t="shared" si="131"/>
        <v>9.4440740000000076</v>
      </c>
      <c r="H1078" s="2">
        <f t="shared" si="127"/>
        <v>9.0547565000000052</v>
      </c>
      <c r="I1078" s="2">
        <f t="array" ref="I1078">SUMPRODUCT(B1062:B1081, (ROW(B1062:B1081)-ROW(B1062)+1)) / (20*21/2)</f>
        <v>9.8354342857142871</v>
      </c>
      <c r="J1078" s="2">
        <f t="shared" si="130"/>
        <v>9.8185714806347359</v>
      </c>
      <c r="K1078" s="2">
        <f t="shared" si="132"/>
        <v>9.5016975043197665</v>
      </c>
    </row>
    <row r="1079" spans="1:11" ht="13.5" x14ac:dyDescent="0.25">
      <c r="A1079" s="3">
        <f>TITRES_STAT!B1082</f>
        <v>43880</v>
      </c>
      <c r="B1079" s="5">
        <f>TITRES_STAT!D1082</f>
        <v>9.3911999999999995</v>
      </c>
      <c r="C1079" s="2">
        <f t="shared" si="125"/>
        <v>-0.28940000000000055</v>
      </c>
      <c r="D1079" s="2">
        <f t="shared" si="126"/>
        <v>9.8023600000000002</v>
      </c>
      <c r="E1079" s="2">
        <f t="shared" si="128"/>
        <v>9.8612400000000004</v>
      </c>
      <c r="F1079" s="2">
        <f t="shared" si="129"/>
        <v>9.9206199999999978</v>
      </c>
      <c r="G1079" s="2">
        <f t="shared" si="131"/>
        <v>9.4534560000000081</v>
      </c>
      <c r="H1079" s="2">
        <f t="shared" si="127"/>
        <v>9.0518625000000057</v>
      </c>
      <c r="I1079" s="2">
        <f t="array" ref="I1079">SUMPRODUCT(B1063:B1082, (ROW(B1063:B1082)-ROW(B1063)+1)) / (20*21/2)</f>
        <v>9.8154266666666654</v>
      </c>
      <c r="J1079" s="2">
        <f t="shared" si="130"/>
        <v>9.7778694348599977</v>
      </c>
      <c r="K1079" s="2">
        <f t="shared" si="132"/>
        <v>9.497364268856245</v>
      </c>
    </row>
    <row r="1080" spans="1:11" ht="13.5" x14ac:dyDescent="0.25">
      <c r="A1080" s="3">
        <f>TITRES_STAT!B1083</f>
        <v>43881</v>
      </c>
      <c r="B1080" s="5">
        <f>TITRES_STAT!D1083</f>
        <v>9.6806000000000001</v>
      </c>
      <c r="C1080" s="2">
        <f t="shared" si="125"/>
        <v>0.28940000000000055</v>
      </c>
      <c r="D1080" s="2">
        <f t="shared" si="126"/>
        <v>9.7424799999999987</v>
      </c>
      <c r="E1080" s="2">
        <f t="shared" si="128"/>
        <v>9.8313000000000006</v>
      </c>
      <c r="F1080" s="2">
        <f t="shared" si="129"/>
        <v>9.9056499999999978</v>
      </c>
      <c r="G1080" s="2">
        <f t="shared" si="131"/>
        <v>9.4674280000000071</v>
      </c>
      <c r="H1080" s="2">
        <f t="shared" si="127"/>
        <v>9.0526110000000042</v>
      </c>
      <c r="I1080" s="2">
        <f t="array" ref="I1080">SUMPRODUCT(B1064:B1083, (ROW(B1064:B1083)-ROW(B1064)+1)) / (20*21/2)</f>
        <v>9.7968447619047616</v>
      </c>
      <c r="J1080" s="2">
        <f t="shared" si="130"/>
        <v>9.7686056791590445</v>
      </c>
      <c r="K1080" s="2">
        <f t="shared" si="132"/>
        <v>9.5045499838030594</v>
      </c>
    </row>
    <row r="1081" spans="1:11" ht="13.5" x14ac:dyDescent="0.25">
      <c r="A1081" s="3">
        <f>TITRES_STAT!B1084</f>
        <v>43882</v>
      </c>
      <c r="B1081" s="5">
        <f>TITRES_STAT!D1084</f>
        <v>9.6806000000000001</v>
      </c>
      <c r="C1081" s="2">
        <f t="shared" si="125"/>
        <v>0</v>
      </c>
      <c r="D1081" s="2">
        <f t="shared" si="126"/>
        <v>9.682599999999999</v>
      </c>
      <c r="E1081" s="2">
        <f t="shared" si="128"/>
        <v>9.8313000000000006</v>
      </c>
      <c r="F1081" s="2">
        <f t="shared" si="129"/>
        <v>9.8906799999999997</v>
      </c>
      <c r="G1081" s="2">
        <f t="shared" si="131"/>
        <v>9.4716200000000086</v>
      </c>
      <c r="H1081" s="2">
        <f t="shared" si="127"/>
        <v>9.0533595000000044</v>
      </c>
      <c r="I1081" s="2">
        <f t="array" ref="I1081">SUMPRODUCT(B1065:B1084, (ROW(B1065:B1084)-ROW(B1065)+1)) / (20*21/2)</f>
        <v>9.7796885714285704</v>
      </c>
      <c r="J1081" s="2">
        <f t="shared" si="130"/>
        <v>9.7602241859058019</v>
      </c>
      <c r="K1081" s="2">
        <f t="shared" si="132"/>
        <v>9.5114539060068601</v>
      </c>
    </row>
    <row r="1082" spans="1:11" ht="13.5" x14ac:dyDescent="0.25">
      <c r="A1082" s="3">
        <f>TITRES_STAT!B1085</f>
        <v>43885</v>
      </c>
      <c r="B1082" s="5">
        <f>TITRES_STAT!D1085</f>
        <v>9.6806000000000001</v>
      </c>
      <c r="C1082" s="2">
        <f t="shared" si="125"/>
        <v>0</v>
      </c>
      <c r="D1082" s="2">
        <f t="shared" si="126"/>
        <v>9.6227199999999993</v>
      </c>
      <c r="E1082" s="2">
        <f t="shared" si="128"/>
        <v>9.801359999999999</v>
      </c>
      <c r="F1082" s="2">
        <f t="shared" si="129"/>
        <v>9.8757099999999998</v>
      </c>
      <c r="G1082" s="2">
        <f t="shared" si="131"/>
        <v>9.4776080000000089</v>
      </c>
      <c r="H1082" s="2">
        <f t="shared" si="127"/>
        <v>9.0541080000000029</v>
      </c>
      <c r="I1082" s="2">
        <f t="array" ref="I1082">SUMPRODUCT(B1066:B1085, (ROW(B1066:B1085)-ROW(B1066)+1)) / (20*21/2)</f>
        <v>9.7639580952380953</v>
      </c>
      <c r="J1082" s="2">
        <f t="shared" si="130"/>
        <v>9.7526409301052492</v>
      </c>
      <c r="K1082" s="2">
        <f t="shared" si="132"/>
        <v>9.5180870861634528</v>
      </c>
    </row>
    <row r="1083" spans="1:11" ht="13.5" x14ac:dyDescent="0.25">
      <c r="A1083" s="3">
        <f>TITRES_STAT!B1086</f>
        <v>43886</v>
      </c>
      <c r="B1083" s="5">
        <f>TITRES_STAT!D1086</f>
        <v>9.6806000000000001</v>
      </c>
      <c r="C1083" s="2">
        <f t="shared" si="125"/>
        <v>0</v>
      </c>
      <c r="D1083" s="2">
        <f t="shared" si="126"/>
        <v>9.6227199999999993</v>
      </c>
      <c r="E1083" s="2">
        <f t="shared" si="128"/>
        <v>9.7714199999999991</v>
      </c>
      <c r="F1083" s="2">
        <f t="shared" si="129"/>
        <v>9.8607399999999998</v>
      </c>
      <c r="G1083" s="2">
        <f t="shared" si="131"/>
        <v>9.4841940000000076</v>
      </c>
      <c r="H1083" s="2">
        <f t="shared" si="127"/>
        <v>9.0562535000000022</v>
      </c>
      <c r="I1083" s="2">
        <f t="array" ref="I1083">SUMPRODUCT(B1067:B1086, (ROW(B1067:B1086)-ROW(B1067)+1)) / (20*21/2)</f>
        <v>9.7230438095238085</v>
      </c>
      <c r="J1083" s="2">
        <f t="shared" si="130"/>
        <v>9.7457798891428435</v>
      </c>
      <c r="K1083" s="2">
        <f t="shared" si="132"/>
        <v>9.5244601416080226</v>
      </c>
    </row>
    <row r="1084" spans="1:11" ht="13.5" x14ac:dyDescent="0.25">
      <c r="A1084" s="3">
        <f>TITRES_STAT!B1087</f>
        <v>43887</v>
      </c>
      <c r="B1084" s="5">
        <f>TITRES_STAT!D1087</f>
        <v>9.6806000000000001</v>
      </c>
      <c r="C1084" s="2">
        <f t="shared" si="125"/>
        <v>0</v>
      </c>
      <c r="D1084" s="2">
        <f t="shared" si="126"/>
        <v>9.6806000000000001</v>
      </c>
      <c r="E1084" s="2">
        <f t="shared" si="128"/>
        <v>9.7414799999999993</v>
      </c>
      <c r="F1084" s="2">
        <f t="shared" si="129"/>
        <v>9.8457699999999999</v>
      </c>
      <c r="G1084" s="2">
        <f t="shared" si="131"/>
        <v>9.4909800000000093</v>
      </c>
      <c r="H1084" s="2">
        <f t="shared" si="127"/>
        <v>9.0570520000000005</v>
      </c>
      <c r="I1084" s="2">
        <f t="array" ref="I1084">SUMPRODUCT(B1068:B1087, (ROW(B1068:B1087)-ROW(B1068)+1)) / (20*21/2)</f>
        <v>9.6848857142857128</v>
      </c>
      <c r="J1084" s="2">
        <f t="shared" si="130"/>
        <v>9.7395722806530483</v>
      </c>
      <c r="K1084" s="2">
        <f t="shared" si="132"/>
        <v>9.5305832733096683</v>
      </c>
    </row>
    <row r="1085" spans="1:11" ht="13.5" x14ac:dyDescent="0.25">
      <c r="A1085" s="3">
        <f>TITRES_STAT!B1088</f>
        <v>43888</v>
      </c>
      <c r="B1085" s="5">
        <f>TITRES_STAT!D1088</f>
        <v>9.6806000000000001</v>
      </c>
      <c r="C1085" s="2">
        <f t="shared" si="125"/>
        <v>0</v>
      </c>
      <c r="D1085" s="2">
        <f t="shared" si="126"/>
        <v>9.6806000000000001</v>
      </c>
      <c r="E1085" s="2">
        <f t="shared" si="128"/>
        <v>9.7115399999999994</v>
      </c>
      <c r="F1085" s="2">
        <f t="shared" si="129"/>
        <v>9.8308</v>
      </c>
      <c r="G1085" s="2">
        <f t="shared" si="131"/>
        <v>9.4977660000000075</v>
      </c>
      <c r="H1085" s="2">
        <f t="shared" si="127"/>
        <v>9.0590479999999989</v>
      </c>
      <c r="I1085" s="2">
        <f t="array" ref="I1085">SUMPRODUCT(B1069:B1088, (ROW(B1069:B1088)-ROW(B1069)+1)) / (20*21/2)</f>
        <v>9.6466266666666662</v>
      </c>
      <c r="J1085" s="2">
        <f t="shared" si="130"/>
        <v>9.733955872971805</v>
      </c>
      <c r="K1085" s="2">
        <f t="shared" si="132"/>
        <v>9.5364662821994841</v>
      </c>
    </row>
    <row r="1086" spans="1:11" ht="13.5" x14ac:dyDescent="0.25">
      <c r="A1086" s="3">
        <f>TITRES_STAT!B1089</f>
        <v>43889</v>
      </c>
      <c r="B1086" s="5">
        <f>TITRES_STAT!D1089</f>
        <v>9.4011999999999993</v>
      </c>
      <c r="C1086" s="2">
        <f t="shared" si="125"/>
        <v>-0.27940000000000076</v>
      </c>
      <c r="D1086" s="2">
        <f t="shared" si="126"/>
        <v>9.6247199999999999</v>
      </c>
      <c r="E1086" s="2">
        <f t="shared" si="128"/>
        <v>9.6536599999999986</v>
      </c>
      <c r="F1086" s="2">
        <f t="shared" si="129"/>
        <v>9.8018600000000013</v>
      </c>
      <c r="G1086" s="2">
        <f t="shared" si="131"/>
        <v>9.5047520000000087</v>
      </c>
      <c r="H1086" s="2">
        <f t="shared" si="127"/>
        <v>9.059647</v>
      </c>
      <c r="I1086" s="2">
        <f t="array" ref="I1086">SUMPRODUCT(B1070:B1089, (ROW(B1070:B1089)-ROW(B1070)+1)) / (20*21/2)</f>
        <v>9.6112666666666673</v>
      </c>
      <c r="J1086" s="2">
        <f t="shared" si="130"/>
        <v>9.7022648374506808</v>
      </c>
      <c r="K1086" s="2">
        <f t="shared" si="132"/>
        <v>9.5311617221132305</v>
      </c>
    </row>
    <row r="1087" spans="1:11" ht="13.5" x14ac:dyDescent="0.25">
      <c r="A1087" s="3">
        <f>TITRES_STAT!B1090</f>
        <v>43892</v>
      </c>
      <c r="B1087" s="5">
        <f>TITRES_STAT!D1090</f>
        <v>9.4011999999999993</v>
      </c>
      <c r="C1087" s="2">
        <f t="shared" si="125"/>
        <v>0</v>
      </c>
      <c r="D1087" s="2">
        <f t="shared" si="126"/>
        <v>9.5688399999999998</v>
      </c>
      <c r="E1087" s="2">
        <f t="shared" si="128"/>
        <v>9.5957800000000013</v>
      </c>
      <c r="F1087" s="2">
        <f t="shared" si="129"/>
        <v>9.7729199999999992</v>
      </c>
      <c r="G1087" s="2">
        <f t="shared" si="131"/>
        <v>9.5117380000000082</v>
      </c>
      <c r="H1087" s="2">
        <f t="shared" si="127"/>
        <v>9.0602459999999994</v>
      </c>
      <c r="I1087" s="2">
        <f t="array" ref="I1087">SUMPRODUCT(B1071:B1090, (ROW(B1071:B1090)-ROW(B1071)+1)) / (20*21/2)</f>
        <v>9.5788057142857141</v>
      </c>
      <c r="J1087" s="2">
        <f t="shared" si="130"/>
        <v>9.673591995788712</v>
      </c>
      <c r="K1087" s="2">
        <f t="shared" si="132"/>
        <v>9.5260651839911432</v>
      </c>
    </row>
    <row r="1088" spans="1:11" ht="13.5" x14ac:dyDescent="0.25">
      <c r="A1088" s="3">
        <f>TITRES_STAT!B1091</f>
        <v>43893</v>
      </c>
      <c r="B1088" s="5">
        <f>TITRES_STAT!D1091</f>
        <v>9.3712</v>
      </c>
      <c r="C1088" s="2">
        <f t="shared" si="125"/>
        <v>-2.9999999999999361E-2</v>
      </c>
      <c r="D1088" s="2">
        <f t="shared" si="126"/>
        <v>9.5069600000000012</v>
      </c>
      <c r="E1088" s="2">
        <f t="shared" si="128"/>
        <v>9.5648400000000002</v>
      </c>
      <c r="F1088" s="2">
        <f t="shared" si="129"/>
        <v>9.7424799999999987</v>
      </c>
      <c r="G1088" s="2">
        <f t="shared" si="131"/>
        <v>9.513534000000007</v>
      </c>
      <c r="H1088" s="2">
        <f t="shared" si="127"/>
        <v>9.0606950000000008</v>
      </c>
      <c r="I1088" s="2">
        <f t="array" ref="I1088">SUMPRODUCT(B1072:B1091, (ROW(B1072:B1091)-ROW(B1072)+1)) / (20*21/2)</f>
        <v>9.5492438095238086</v>
      </c>
      <c r="J1088" s="2">
        <f t="shared" si="130"/>
        <v>9.6447927580945496</v>
      </c>
      <c r="K1088" s="2">
        <f t="shared" si="132"/>
        <v>9.5199920395209023</v>
      </c>
    </row>
    <row r="1089" spans="1:11" ht="13.5" x14ac:dyDescent="0.25">
      <c r="A1089" s="3">
        <f>TITRES_STAT!B1092</f>
        <v>43894</v>
      </c>
      <c r="B1089" s="5">
        <f>TITRES_STAT!D1092</f>
        <v>9.3712</v>
      </c>
      <c r="C1089" s="2">
        <f t="shared" si="125"/>
        <v>0</v>
      </c>
      <c r="D1089" s="2">
        <f t="shared" si="126"/>
        <v>9.4450800000000008</v>
      </c>
      <c r="E1089" s="2">
        <f t="shared" si="128"/>
        <v>9.5628399999999996</v>
      </c>
      <c r="F1089" s="2">
        <f t="shared" si="129"/>
        <v>9.7120399999999982</v>
      </c>
      <c r="G1089" s="2">
        <f t="shared" si="131"/>
        <v>9.5207200000000061</v>
      </c>
      <c r="H1089" s="2">
        <f t="shared" si="127"/>
        <v>9.0611439999999988</v>
      </c>
      <c r="I1089" s="2">
        <f t="array" ref="I1089">SUMPRODUCT(B1073:B1092, (ROW(B1073:B1092)-ROW(B1073)+1)) / (20*21/2)</f>
        <v>9.521155238095238</v>
      </c>
      <c r="J1089" s="2">
        <f t="shared" si="130"/>
        <v>9.6187363049426882</v>
      </c>
      <c r="K1089" s="2">
        <f t="shared" si="132"/>
        <v>9.5141570575789061</v>
      </c>
    </row>
    <row r="1090" spans="1:11" ht="13.5" x14ac:dyDescent="0.25">
      <c r="A1090" s="3">
        <f>TITRES_STAT!B1093</f>
        <v>43895</v>
      </c>
      <c r="B1090" s="5">
        <f>TITRES_STAT!D1093</f>
        <v>9.3712</v>
      </c>
      <c r="C1090" s="2">
        <f t="shared" si="125"/>
        <v>0</v>
      </c>
      <c r="D1090" s="2">
        <f t="shared" si="126"/>
        <v>9.3832000000000004</v>
      </c>
      <c r="E1090" s="2">
        <f t="shared" si="128"/>
        <v>9.5319000000000003</v>
      </c>
      <c r="F1090" s="2">
        <f t="shared" si="129"/>
        <v>9.6815999999999978</v>
      </c>
      <c r="G1090" s="2">
        <f t="shared" si="131"/>
        <v>9.5279060000000069</v>
      </c>
      <c r="H1090" s="2">
        <f t="shared" si="127"/>
        <v>9.0615929999999985</v>
      </c>
      <c r="I1090" s="2">
        <f t="array" ref="I1090">SUMPRODUCT(B1074:B1093, (ROW(B1074:B1093)-ROW(B1074)+1)) / (20*21/2)</f>
        <v>9.4959657142857132</v>
      </c>
      <c r="J1090" s="2">
        <f t="shared" si="130"/>
        <v>9.5951614187576695</v>
      </c>
      <c r="K1090" s="2">
        <f t="shared" si="132"/>
        <v>9.5085508984581644</v>
      </c>
    </row>
    <row r="1091" spans="1:11" ht="13.5" x14ac:dyDescent="0.25">
      <c r="A1091" s="3">
        <f>TITRES_STAT!B1094</f>
        <v>43896</v>
      </c>
      <c r="B1091" s="5">
        <f>TITRES_STAT!D1094</f>
        <v>9.3712</v>
      </c>
      <c r="C1091" s="2">
        <f t="shared" si="125"/>
        <v>0</v>
      </c>
      <c r="D1091" s="2">
        <f t="shared" si="126"/>
        <v>9.3772000000000002</v>
      </c>
      <c r="E1091" s="2">
        <f t="shared" si="128"/>
        <v>9.500960000000001</v>
      </c>
      <c r="F1091" s="2">
        <f t="shared" si="129"/>
        <v>9.6661299999999972</v>
      </c>
      <c r="G1091" s="2">
        <f t="shared" si="131"/>
        <v>9.5342920000000042</v>
      </c>
      <c r="H1091" s="2">
        <f t="shared" si="127"/>
        <v>9.0620419999999982</v>
      </c>
      <c r="I1091" s="2">
        <f t="array" ref="I1091">SUMPRODUCT(B1075:B1094, (ROW(B1075:B1094)-ROW(B1075)+1)) / (20*21/2)</f>
        <v>9.4736752380952378</v>
      </c>
      <c r="J1091" s="2">
        <f t="shared" si="130"/>
        <v>9.5738317598283675</v>
      </c>
      <c r="K1091" s="2">
        <f t="shared" si="132"/>
        <v>9.5031645887147072</v>
      </c>
    </row>
    <row r="1092" spans="1:11" ht="13.5" x14ac:dyDescent="0.25">
      <c r="A1092" s="3">
        <f>TITRES_STAT!B1095</f>
        <v>43899</v>
      </c>
      <c r="B1092" s="5">
        <f>TITRES_STAT!D1095</f>
        <v>9.3712</v>
      </c>
      <c r="C1092" s="2">
        <f t="shared" ref="C1092:C1155" si="133">B1092-B1091</f>
        <v>0</v>
      </c>
      <c r="D1092" s="2">
        <f t="shared" si="126"/>
        <v>9.3712</v>
      </c>
      <c r="E1092" s="2">
        <f t="shared" si="128"/>
        <v>9.4700200000000017</v>
      </c>
      <c r="F1092" s="2">
        <f t="shared" si="129"/>
        <v>9.635689999999995</v>
      </c>
      <c r="G1092" s="2">
        <f t="shared" si="131"/>
        <v>9.537486000000003</v>
      </c>
      <c r="H1092" s="2">
        <f t="shared" si="127"/>
        <v>9.0634889999999988</v>
      </c>
      <c r="I1092" s="2">
        <f t="array" ref="I1092">SUMPRODUCT(B1076:B1095, (ROW(B1076:B1095)-ROW(B1076)+1)) / (20*21/2)</f>
        <v>9.4276742857142874</v>
      </c>
      <c r="J1092" s="2">
        <f t="shared" si="130"/>
        <v>9.5545334969875704</v>
      </c>
      <c r="K1092" s="2">
        <f t="shared" si="132"/>
        <v>9.497989506804327</v>
      </c>
    </row>
    <row r="1093" spans="1:11" ht="13.5" x14ac:dyDescent="0.25">
      <c r="A1093" s="3">
        <f>TITRES_STAT!B1096</f>
        <v>43900</v>
      </c>
      <c r="B1093" s="5">
        <f>TITRES_STAT!D1096</f>
        <v>9.3712</v>
      </c>
      <c r="C1093" s="2">
        <f t="shared" si="133"/>
        <v>0</v>
      </c>
      <c r="D1093" s="2">
        <f t="shared" si="126"/>
        <v>9.3712</v>
      </c>
      <c r="E1093" s="2">
        <f t="shared" si="128"/>
        <v>9.4390800000000006</v>
      </c>
      <c r="F1093" s="2">
        <f t="shared" si="129"/>
        <v>9.6052499999999945</v>
      </c>
      <c r="G1093" s="2">
        <f t="shared" si="131"/>
        <v>9.5444720000000043</v>
      </c>
      <c r="H1093" s="2">
        <f t="shared" si="127"/>
        <v>9.0649359999999994</v>
      </c>
      <c r="I1093" s="2">
        <f t="array" ref="I1093">SUMPRODUCT(B1077:B1096, (ROW(B1077:B1096)-ROW(B1077)+1)) / (20*21/2)</f>
        <v>9.4115600000000015</v>
      </c>
      <c r="J1093" s="2">
        <f t="shared" si="130"/>
        <v>9.5370731639411357</v>
      </c>
      <c r="K1093" s="2">
        <f t="shared" si="132"/>
        <v>9.4930173692825885</v>
      </c>
    </row>
    <row r="1094" spans="1:11" ht="13.5" x14ac:dyDescent="0.25">
      <c r="A1094" s="3">
        <f>TITRES_STAT!B1097</f>
        <v>43901</v>
      </c>
      <c r="B1094" s="5">
        <f>TITRES_STAT!D1097</f>
        <v>9.3712</v>
      </c>
      <c r="C1094" s="2">
        <f t="shared" si="133"/>
        <v>0</v>
      </c>
      <c r="D1094" s="2">
        <f t="shared" ref="D1094:D1157" si="134">AVERAGE(B1090:B1094)</f>
        <v>9.3712</v>
      </c>
      <c r="E1094" s="2">
        <f t="shared" si="128"/>
        <v>9.4081399999999995</v>
      </c>
      <c r="F1094" s="2">
        <f t="shared" si="129"/>
        <v>9.5748099999999958</v>
      </c>
      <c r="G1094" s="2">
        <f t="shared" si="131"/>
        <v>9.5476660000000031</v>
      </c>
      <c r="H1094" s="2">
        <f t="shared" si="127"/>
        <v>9.0650354999999987</v>
      </c>
      <c r="I1094" s="2">
        <f t="array" ref="I1094">SUMPRODUCT(B1078:B1097, (ROW(B1078:B1097)-ROW(B1078)+1)) / (20*21/2)</f>
        <v>9.3983923809523802</v>
      </c>
      <c r="J1094" s="2">
        <f t="shared" si="130"/>
        <v>9.5212757197562663</v>
      </c>
      <c r="K1094" s="2">
        <f t="shared" si="132"/>
        <v>9.4882402175460161</v>
      </c>
    </row>
    <row r="1095" spans="1:11" ht="13.5" x14ac:dyDescent="0.25">
      <c r="A1095" s="3">
        <f>TITRES_STAT!B1098</f>
        <v>43902</v>
      </c>
      <c r="B1095" s="5">
        <f>TITRES_STAT!D1098</f>
        <v>9.0917999999999992</v>
      </c>
      <c r="C1095" s="2">
        <f t="shared" si="133"/>
        <v>-0.27940000000000076</v>
      </c>
      <c r="D1095" s="2">
        <f t="shared" si="134"/>
        <v>9.3153199999999998</v>
      </c>
      <c r="E1095" s="2">
        <f t="shared" si="128"/>
        <v>9.349260000000001</v>
      </c>
      <c r="F1095" s="2">
        <f t="shared" si="129"/>
        <v>9.5303999999999967</v>
      </c>
      <c r="G1095" s="2">
        <f t="shared" si="131"/>
        <v>9.5452720000000024</v>
      </c>
      <c r="H1095" s="2">
        <f t="shared" si="127"/>
        <v>9.0650354999999987</v>
      </c>
      <c r="I1095" s="2">
        <f t="array" ref="I1095">SUMPRODUCT(B1079:B1098, (ROW(B1079:B1098)-ROW(B1079)+1)) / (20*21/2)</f>
        <v>9.3891238095238094</v>
      </c>
      <c r="J1095" s="2">
        <f t="shared" si="130"/>
        <v>9.4803732702556687</v>
      </c>
      <c r="K1095" s="2">
        <f t="shared" si="132"/>
        <v>9.4726935423481322</v>
      </c>
    </row>
    <row r="1096" spans="1:11" ht="13.5" x14ac:dyDescent="0.25">
      <c r="A1096" s="3">
        <f>TITRES_STAT!B1099</f>
        <v>43903</v>
      </c>
      <c r="B1096" s="5">
        <f>TITRES_STAT!D1099</f>
        <v>9.3612000000000002</v>
      </c>
      <c r="C1096" s="2">
        <f t="shared" si="133"/>
        <v>0.26940000000000097</v>
      </c>
      <c r="D1096" s="2">
        <f t="shared" si="134"/>
        <v>9.3133199999999992</v>
      </c>
      <c r="E1096" s="2">
        <f t="shared" si="128"/>
        <v>9.3452599999999997</v>
      </c>
      <c r="F1096" s="2">
        <f t="shared" si="129"/>
        <v>9.4994599999999974</v>
      </c>
      <c r="G1096" s="2">
        <f t="shared" si="131"/>
        <v>9.551458000000002</v>
      </c>
      <c r="H1096" s="2">
        <f t="shared" si="127"/>
        <v>9.0663824999999978</v>
      </c>
      <c r="I1096" s="2">
        <f t="array" ref="I1096">SUMPRODUCT(B1080:B1099, (ROW(B1080:B1099)-ROW(B1080)+1)) / (20*21/2)</f>
        <v>9.406995238095238</v>
      </c>
      <c r="J1096" s="2">
        <f t="shared" si="130"/>
        <v>9.4690234349932236</v>
      </c>
      <c r="K1096" s="2">
        <f t="shared" si="132"/>
        <v>9.4683212465697739</v>
      </c>
    </row>
    <row r="1097" spans="1:11" ht="13.5" x14ac:dyDescent="0.25">
      <c r="A1097" s="3">
        <f>TITRES_STAT!B1100</f>
        <v>43906</v>
      </c>
      <c r="B1097" s="5">
        <f>TITRES_STAT!D1100</f>
        <v>9.3612000000000002</v>
      </c>
      <c r="C1097" s="2">
        <f t="shared" si="133"/>
        <v>0</v>
      </c>
      <c r="D1097" s="2">
        <f t="shared" si="134"/>
        <v>9.3113200000000003</v>
      </c>
      <c r="E1097" s="2">
        <f t="shared" si="128"/>
        <v>9.3412600000000001</v>
      </c>
      <c r="F1097" s="2">
        <f t="shared" si="129"/>
        <v>9.468519999999998</v>
      </c>
      <c r="G1097" s="2">
        <f t="shared" si="131"/>
        <v>9.5584440000000015</v>
      </c>
      <c r="H1097" s="2">
        <f t="shared" si="127"/>
        <v>9.0680289999999992</v>
      </c>
      <c r="I1097" s="2">
        <f t="array" ref="I1097">SUMPRODUCT(B1081:B1100, (ROW(B1081:B1100)-ROW(B1081)+1)) / (20*21/2)</f>
        <v>9.4236785714285727</v>
      </c>
      <c r="J1097" s="2">
        <f t="shared" si="130"/>
        <v>9.4587545364224415</v>
      </c>
      <c r="K1097" s="2">
        <f t="shared" si="132"/>
        <v>9.46412041337096</v>
      </c>
    </row>
    <row r="1098" spans="1:11" ht="13.5" x14ac:dyDescent="0.25">
      <c r="A1098" s="3">
        <f>TITRES_STAT!B1101</f>
        <v>43907</v>
      </c>
      <c r="B1098" s="5">
        <f>TITRES_STAT!D1101</f>
        <v>9.3712</v>
      </c>
      <c r="C1098" s="2">
        <f t="shared" si="133"/>
        <v>9.9999999999997868E-3</v>
      </c>
      <c r="D1098" s="2">
        <f t="shared" si="134"/>
        <v>9.3113200000000003</v>
      </c>
      <c r="E1098" s="2">
        <f t="shared" si="128"/>
        <v>9.3412600000000001</v>
      </c>
      <c r="F1098" s="2">
        <f t="shared" si="129"/>
        <v>9.4530499999999993</v>
      </c>
      <c r="G1098" s="2">
        <f t="shared" si="131"/>
        <v>9.5710180000000022</v>
      </c>
      <c r="H1098" s="2">
        <f t="shared" ref="H1098:H1161" si="135">AVERAGE(B899:B1098)</f>
        <v>9.0697254999999988</v>
      </c>
      <c r="I1098" s="2">
        <f t="array" ref="I1098">SUMPRODUCT(B1082:B1101, (ROW(B1082:B1101)-ROW(B1082)+1)) / (20*21/2)</f>
        <v>9.4405519047619055</v>
      </c>
      <c r="J1098" s="2">
        <f t="shared" si="130"/>
        <v>9.4504160091441136</v>
      </c>
      <c r="K1098" s="2">
        <f t="shared" si="132"/>
        <v>9.4604764755917063</v>
      </c>
    </row>
    <row r="1099" spans="1:11" ht="13.5" x14ac:dyDescent="0.25">
      <c r="A1099" s="3">
        <f>TITRES_STAT!B1102</f>
        <v>43908</v>
      </c>
      <c r="B1099" s="5">
        <f>TITRES_STAT!D1102</f>
        <v>9.6407000000000007</v>
      </c>
      <c r="C1099" s="2">
        <f t="shared" si="133"/>
        <v>0.26950000000000074</v>
      </c>
      <c r="D1099" s="2">
        <f t="shared" si="134"/>
        <v>9.3652200000000008</v>
      </c>
      <c r="E1099" s="2">
        <f t="shared" si="128"/>
        <v>9.3682099999999995</v>
      </c>
      <c r="F1099" s="2">
        <f t="shared" si="129"/>
        <v>9.4655249999999995</v>
      </c>
      <c r="G1099" s="2">
        <f t="shared" si="131"/>
        <v>9.588184</v>
      </c>
      <c r="H1099" s="2">
        <f t="shared" si="135"/>
        <v>9.0727694999999979</v>
      </c>
      <c r="I1099" s="2">
        <f t="array" ref="I1099">SUMPRODUCT(B1083:B1102, (ROW(B1083:B1102)-ROW(B1083)+1)) / (20*21/2)</f>
        <v>9.4576152380952383</v>
      </c>
      <c r="J1099" s="2">
        <f t="shared" si="130"/>
        <v>9.46853829398753</v>
      </c>
      <c r="K1099" s="2">
        <f t="shared" si="132"/>
        <v>9.4675440647841889</v>
      </c>
    </row>
    <row r="1100" spans="1:11" ht="13.5" x14ac:dyDescent="0.25">
      <c r="A1100" s="3">
        <f>TITRES_STAT!B1103</f>
        <v>43909</v>
      </c>
      <c r="B1100" s="5">
        <f>TITRES_STAT!D1103</f>
        <v>9.6407000000000007</v>
      </c>
      <c r="C1100" s="2">
        <f t="shared" si="133"/>
        <v>0</v>
      </c>
      <c r="D1100" s="2">
        <f t="shared" si="134"/>
        <v>9.4750000000000014</v>
      </c>
      <c r="E1100" s="2">
        <f t="shared" ref="E1100:E1163" si="136">AVERAGE(B1091:B1100)</f>
        <v>9.3951599999999988</v>
      </c>
      <c r="F1100" s="2">
        <f t="shared" si="129"/>
        <v>9.4635300000000004</v>
      </c>
      <c r="G1100" s="2">
        <f t="shared" si="131"/>
        <v>9.6105400000000003</v>
      </c>
      <c r="H1100" s="2">
        <f t="shared" si="135"/>
        <v>9.0758134999999971</v>
      </c>
      <c r="I1100" s="2">
        <f t="array" ref="I1100">SUMPRODUCT(B1084:B1103, (ROW(B1084:B1103)-ROW(B1084)+1)) / (20*21/2)</f>
        <v>9.4748685714285727</v>
      </c>
      <c r="J1100" s="2">
        <f t="shared" si="130"/>
        <v>9.4849346469410971</v>
      </c>
      <c r="K1100" s="2">
        <f t="shared" si="132"/>
        <v>9.4743344936161815</v>
      </c>
    </row>
    <row r="1101" spans="1:11" ht="13.5" x14ac:dyDescent="0.25">
      <c r="A1101" s="3">
        <f>TITRES_STAT!B1104</f>
        <v>43913</v>
      </c>
      <c r="B1101" s="5">
        <f>TITRES_STAT!D1104</f>
        <v>9.6407000000000007</v>
      </c>
      <c r="C1101" s="2">
        <f t="shared" si="133"/>
        <v>0</v>
      </c>
      <c r="D1101" s="2">
        <f t="shared" si="134"/>
        <v>9.5309000000000008</v>
      </c>
      <c r="E1101" s="2">
        <f t="shared" si="136"/>
        <v>9.4221099999999982</v>
      </c>
      <c r="F1101" s="2">
        <f t="shared" si="129"/>
        <v>9.4615350000000014</v>
      </c>
      <c r="G1101" s="2">
        <f t="shared" si="131"/>
        <v>9.6376859999999986</v>
      </c>
      <c r="H1101" s="2">
        <f t="shared" si="135"/>
        <v>9.0788574999999963</v>
      </c>
      <c r="I1101" s="2">
        <f t="array" ref="I1101">SUMPRODUCT(B1085:B1104, (ROW(B1085:B1104)-ROW(B1085)+1)) / (20*21/2)</f>
        <v>9.4923119047619036</v>
      </c>
      <c r="J1101" s="2">
        <f t="shared" si="130"/>
        <v>9.4997694424705159</v>
      </c>
      <c r="K1101" s="2">
        <f t="shared" si="132"/>
        <v>9.4808586311214302</v>
      </c>
    </row>
    <row r="1102" spans="1:11" ht="13.5" x14ac:dyDescent="0.25">
      <c r="A1102" s="3">
        <f>TITRES_STAT!B1105</f>
        <v>43914</v>
      </c>
      <c r="B1102" s="5">
        <f>TITRES_STAT!D1105</f>
        <v>9.6407000000000007</v>
      </c>
      <c r="C1102" s="2">
        <f t="shared" si="133"/>
        <v>0</v>
      </c>
      <c r="D1102" s="2">
        <f t="shared" si="134"/>
        <v>9.5868000000000002</v>
      </c>
      <c r="E1102" s="2">
        <f t="shared" si="136"/>
        <v>9.4490599999999993</v>
      </c>
      <c r="F1102" s="2">
        <f t="shared" si="129"/>
        <v>9.4595400000000005</v>
      </c>
      <c r="G1102" s="2">
        <f t="shared" si="131"/>
        <v>9.6574459999999984</v>
      </c>
      <c r="H1102" s="2">
        <f t="shared" si="135"/>
        <v>9.0805539999999958</v>
      </c>
      <c r="I1102" s="2">
        <f t="array" ref="I1102">SUMPRODUCT(B1086:B1105, (ROW(B1086:B1105)-ROW(B1086)+1)) / (20*21/2)</f>
        <v>9.5099452380952378</v>
      </c>
      <c r="J1102" s="2">
        <f t="shared" si="130"/>
        <v>9.5131914003304665</v>
      </c>
      <c r="K1102" s="2">
        <f t="shared" si="132"/>
        <v>9.4871269200970616</v>
      </c>
    </row>
    <row r="1103" spans="1:11" ht="13.5" x14ac:dyDescent="0.25">
      <c r="A1103" s="3">
        <f>TITRES_STAT!B1106</f>
        <v>43915</v>
      </c>
      <c r="B1103" s="5">
        <f>TITRES_STAT!D1106</f>
        <v>9.6407000000000007</v>
      </c>
      <c r="C1103" s="2">
        <f t="shared" si="133"/>
        <v>0</v>
      </c>
      <c r="D1103" s="2">
        <f t="shared" si="134"/>
        <v>9.6407000000000007</v>
      </c>
      <c r="E1103" s="2">
        <f t="shared" si="136"/>
        <v>9.4760099999999987</v>
      </c>
      <c r="F1103" s="2">
        <f t="shared" si="129"/>
        <v>9.4575450000000014</v>
      </c>
      <c r="G1103" s="2">
        <f t="shared" si="131"/>
        <v>9.6706199999999978</v>
      </c>
      <c r="H1103" s="2">
        <f t="shared" si="135"/>
        <v>9.0822504999999953</v>
      </c>
      <c r="I1103" s="2">
        <f t="array" ref="I1103">SUMPRODUCT(B1087:B1106, (ROW(B1087:B1106)-ROW(B1087)+1)) / (20*21/2)</f>
        <v>9.527768571428572</v>
      </c>
      <c r="J1103" s="2">
        <f t="shared" si="130"/>
        <v>9.5253350764894691</v>
      </c>
      <c r="K1103" s="2">
        <f t="shared" si="132"/>
        <v>9.4931493938187455</v>
      </c>
    </row>
    <row r="1104" spans="1:11" ht="13.5" x14ac:dyDescent="0.25">
      <c r="A1104" s="3">
        <f>TITRES_STAT!B1107</f>
        <v>43916</v>
      </c>
      <c r="B1104" s="5">
        <f>TITRES_STAT!D1107</f>
        <v>9.6407000000000007</v>
      </c>
      <c r="C1104" s="2">
        <f t="shared" si="133"/>
        <v>0</v>
      </c>
      <c r="D1104" s="2">
        <f t="shared" si="134"/>
        <v>9.6407000000000007</v>
      </c>
      <c r="E1104" s="2">
        <f t="shared" si="136"/>
        <v>9.5029599999999981</v>
      </c>
      <c r="F1104" s="2">
        <f t="shared" si="129"/>
        <v>9.4555500000000023</v>
      </c>
      <c r="G1104" s="2">
        <f t="shared" si="131"/>
        <v>9.6744119999999967</v>
      </c>
      <c r="H1104" s="2">
        <f t="shared" si="135"/>
        <v>9.0830489999999955</v>
      </c>
      <c r="I1104" s="2">
        <f t="array" ref="I1104">SUMPRODUCT(B1088:B1107, (ROW(B1088:B1107)-ROW(B1088)+1)) / (20*21/2)</f>
        <v>9.5444514285714295</v>
      </c>
      <c r="J1104" s="2">
        <f t="shared" si="130"/>
        <v>9.5363222120619007</v>
      </c>
      <c r="K1104" s="2">
        <f t="shared" si="132"/>
        <v>9.498935692100364</v>
      </c>
    </row>
    <row r="1105" spans="1:11" ht="13.5" x14ac:dyDescent="0.25">
      <c r="A1105" s="3">
        <f>TITRES_STAT!B1108</f>
        <v>43917</v>
      </c>
      <c r="B1105" s="5">
        <f>TITRES_STAT!D1108</f>
        <v>9.6407000000000007</v>
      </c>
      <c r="C1105" s="2">
        <f t="shared" si="133"/>
        <v>0</v>
      </c>
      <c r="D1105" s="2">
        <f t="shared" si="134"/>
        <v>9.6407000000000007</v>
      </c>
      <c r="E1105" s="2">
        <f t="shared" si="136"/>
        <v>9.5578499999999984</v>
      </c>
      <c r="F1105" s="2">
        <f t="shared" si="129"/>
        <v>9.4535550000000033</v>
      </c>
      <c r="G1105" s="2">
        <f t="shared" si="131"/>
        <v>9.6776059999999955</v>
      </c>
      <c r="H1105" s="2">
        <f t="shared" si="135"/>
        <v>9.0838474999999939</v>
      </c>
      <c r="I1105" s="2">
        <f t="array" ref="I1105">SUMPRODUCT(B1089:B1108, (ROW(B1089:B1108)-ROW(B1089)+1)) / (20*21/2)</f>
        <v>9.5637938095238102</v>
      </c>
      <c r="J1105" s="2">
        <f t="shared" si="130"/>
        <v>9.5462629537702899</v>
      </c>
      <c r="K1105" s="2">
        <f t="shared" si="132"/>
        <v>9.5044950767238792</v>
      </c>
    </row>
    <row r="1106" spans="1:11" ht="13.5" x14ac:dyDescent="0.25">
      <c r="A1106" s="3">
        <f>TITRES_STAT!B1109</f>
        <v>43920</v>
      </c>
      <c r="B1106" s="5">
        <f>TITRES_STAT!D1109</f>
        <v>9.6407000000000007</v>
      </c>
      <c r="C1106" s="2">
        <f t="shared" si="133"/>
        <v>0</v>
      </c>
      <c r="D1106" s="2">
        <f t="shared" si="134"/>
        <v>9.6407000000000007</v>
      </c>
      <c r="E1106" s="2">
        <f t="shared" si="136"/>
        <v>9.585799999999999</v>
      </c>
      <c r="F1106" s="2">
        <f t="shared" si="129"/>
        <v>9.4655300000000029</v>
      </c>
      <c r="G1106" s="2">
        <f t="shared" si="131"/>
        <v>9.6817979999999952</v>
      </c>
      <c r="H1106" s="2">
        <f t="shared" si="135"/>
        <v>9.086042999999993</v>
      </c>
      <c r="I1106" s="2">
        <f t="array" ref="I1106">SUMPRODUCT(B1090:B1109, (ROW(B1090:B1109)-ROW(B1090)+1)) / (20*21/2)</f>
        <v>9.5816628571428577</v>
      </c>
      <c r="J1106" s="2">
        <f t="shared" si="130"/>
        <v>9.5552569581731195</v>
      </c>
      <c r="K1106" s="2">
        <f t="shared" si="132"/>
        <v>9.5098364462641207</v>
      </c>
    </row>
    <row r="1107" spans="1:11" ht="13.5" x14ac:dyDescent="0.25">
      <c r="A1107" s="3">
        <f>TITRES_STAT!B1110</f>
        <v>43921</v>
      </c>
      <c r="B1107" s="5">
        <f>TITRES_STAT!D1110</f>
        <v>9.6407000000000007</v>
      </c>
      <c r="C1107" s="2">
        <f t="shared" si="133"/>
        <v>0</v>
      </c>
      <c r="D1107" s="2">
        <f t="shared" si="134"/>
        <v>9.6407000000000007</v>
      </c>
      <c r="E1107" s="2">
        <f t="shared" si="136"/>
        <v>9.6137499999999996</v>
      </c>
      <c r="F1107" s="2">
        <f t="shared" si="129"/>
        <v>9.4775050000000025</v>
      </c>
      <c r="G1107" s="2">
        <f t="shared" si="131"/>
        <v>9.6889839999999943</v>
      </c>
      <c r="H1107" s="2">
        <f t="shared" si="135"/>
        <v>9.0892864999999929</v>
      </c>
      <c r="I1107" s="2">
        <f t="array" ref="I1107">SUMPRODUCT(B1091:B1110, (ROW(B1091:B1110)-ROW(B1091)+1)) / (20*21/2)</f>
        <v>9.598058571428572</v>
      </c>
      <c r="J1107" s="2">
        <f t="shared" si="130"/>
        <v>9.5633943907280603</v>
      </c>
      <c r="K1107" s="2">
        <f t="shared" si="132"/>
        <v>9.5149683503321949</v>
      </c>
    </row>
    <row r="1108" spans="1:11" ht="13.5" x14ac:dyDescent="0.25">
      <c r="A1108" s="3">
        <f>TITRES_STAT!B1111</f>
        <v>43922</v>
      </c>
      <c r="B1108" s="5">
        <f>TITRES_STAT!D1111</f>
        <v>9.6806000000000001</v>
      </c>
      <c r="C1108" s="2">
        <f t="shared" si="133"/>
        <v>3.989999999999938E-2</v>
      </c>
      <c r="D1108" s="2">
        <f t="shared" si="134"/>
        <v>9.6486800000000006</v>
      </c>
      <c r="E1108" s="2">
        <f t="shared" si="136"/>
        <v>9.6446900000000007</v>
      </c>
      <c r="F1108" s="2">
        <f t="shared" ref="F1108:F1171" si="137">AVERAGE(B1089:B1108)</f>
        <v>9.4929750000000013</v>
      </c>
      <c r="G1108" s="2">
        <f t="shared" si="131"/>
        <v>9.6899819999999952</v>
      </c>
      <c r="H1108" s="2">
        <f t="shared" si="135"/>
        <v>9.094725499999992</v>
      </c>
      <c r="I1108" s="2">
        <f t="array" ref="I1108">SUMPRODUCT(B1092:B1111, (ROW(B1092:B1111)-ROW(B1092)+1)) / (20*21/2)</f>
        <v>9.6129809523809513</v>
      </c>
      <c r="J1108" s="2">
        <f t="shared" si="130"/>
        <v>9.5745568297063404</v>
      </c>
      <c r="K1108" s="2">
        <f t="shared" si="132"/>
        <v>9.5214637091426972</v>
      </c>
    </row>
    <row r="1109" spans="1:11" ht="13.5" x14ac:dyDescent="0.25">
      <c r="A1109" s="3">
        <f>TITRES_STAT!B1112</f>
        <v>43923</v>
      </c>
      <c r="B1109" s="5">
        <f>TITRES_STAT!D1112</f>
        <v>9.6806000000000001</v>
      </c>
      <c r="C1109" s="2">
        <f t="shared" si="133"/>
        <v>0</v>
      </c>
      <c r="D1109" s="2">
        <f t="shared" si="134"/>
        <v>9.6566599999999987</v>
      </c>
      <c r="E1109" s="2">
        <f t="shared" si="136"/>
        <v>9.6486800000000006</v>
      </c>
      <c r="F1109" s="2">
        <f t="shared" si="137"/>
        <v>9.508445</v>
      </c>
      <c r="G1109" s="2">
        <f t="shared" si="131"/>
        <v>9.6841939999999962</v>
      </c>
      <c r="H1109" s="2">
        <f t="shared" si="135"/>
        <v>9.0992164999999918</v>
      </c>
      <c r="I1109" s="2">
        <f t="array" ref="I1109">SUMPRODUCT(B1093:B1112, (ROW(B1093:B1112)-ROW(B1093)+1)) / (20*21/2)</f>
        <v>9.6264300000000009</v>
      </c>
      <c r="J1109" s="2">
        <f t="shared" ref="J1109:J1172" si="138">$J$4*B1109+J1108*(1-$J$4)</f>
        <v>9.5846561792581166</v>
      </c>
      <c r="K1109" s="2">
        <f t="shared" si="132"/>
        <v>9.5277043479998458</v>
      </c>
    </row>
    <row r="1110" spans="1:11" ht="13.5" x14ac:dyDescent="0.25">
      <c r="A1110" s="3">
        <f>TITRES_STAT!B1113</f>
        <v>43924</v>
      </c>
      <c r="B1110" s="5">
        <f>TITRES_STAT!D1113</f>
        <v>9.6806000000000001</v>
      </c>
      <c r="C1110" s="2">
        <f t="shared" si="133"/>
        <v>0</v>
      </c>
      <c r="D1110" s="2">
        <f t="shared" si="134"/>
        <v>9.6646400000000003</v>
      </c>
      <c r="E1110" s="2">
        <f t="shared" si="136"/>
        <v>9.6526700000000005</v>
      </c>
      <c r="F1110" s="2">
        <f t="shared" si="137"/>
        <v>9.5239149999999988</v>
      </c>
      <c r="G1110" s="2">
        <f t="shared" si="131"/>
        <v>9.6782059999999941</v>
      </c>
      <c r="H1110" s="2">
        <f t="shared" si="135"/>
        <v>9.103208499999992</v>
      </c>
      <c r="I1110" s="2">
        <f t="array" ref="I1110">SUMPRODUCT(B1094:B1113, (ROW(B1094:B1113)-ROW(B1094)+1)) / (20*21/2)</f>
        <v>9.6384057142857156</v>
      </c>
      <c r="J1110" s="2">
        <f t="shared" si="138"/>
        <v>9.593793685995438</v>
      </c>
      <c r="K1110" s="2">
        <f t="shared" si="132"/>
        <v>9.5337002559214206</v>
      </c>
    </row>
    <row r="1111" spans="1:11" ht="13.5" x14ac:dyDescent="0.25">
      <c r="A1111" s="3">
        <f>TITRES_STAT!B1114</f>
        <v>43927</v>
      </c>
      <c r="B1111" s="5">
        <f>TITRES_STAT!D1114</f>
        <v>9.6806000000000001</v>
      </c>
      <c r="C1111" s="2">
        <f t="shared" si="133"/>
        <v>0</v>
      </c>
      <c r="D1111" s="2">
        <f t="shared" si="134"/>
        <v>9.6726199999999984</v>
      </c>
      <c r="E1111" s="2">
        <f t="shared" si="136"/>
        <v>9.6566600000000005</v>
      </c>
      <c r="F1111" s="2">
        <f t="shared" si="137"/>
        <v>9.5393849999999993</v>
      </c>
      <c r="G1111" s="2">
        <f t="shared" si="131"/>
        <v>9.6722179999999955</v>
      </c>
      <c r="H1111" s="2">
        <f t="shared" si="135"/>
        <v>9.1085974999999912</v>
      </c>
      <c r="I1111" s="2">
        <f t="array" ref="I1111">SUMPRODUCT(B1095:B1114, (ROW(B1095:B1114)-ROW(B1095)+1)) / (20*21/2)</f>
        <v>9.6213461904761921</v>
      </c>
      <c r="J1111" s="2">
        <f t="shared" si="138"/>
        <v>9.6020609539958723</v>
      </c>
      <c r="K1111" s="2">
        <f t="shared" si="132"/>
        <v>9.5394610301990124</v>
      </c>
    </row>
    <row r="1112" spans="1:11" ht="13.5" x14ac:dyDescent="0.25">
      <c r="A1112" s="3">
        <f>TITRES_STAT!B1115</f>
        <v>43928</v>
      </c>
      <c r="B1112" s="5">
        <f>TITRES_STAT!D1115</f>
        <v>9.6806000000000001</v>
      </c>
      <c r="C1112" s="2">
        <f t="shared" si="133"/>
        <v>0</v>
      </c>
      <c r="D1112" s="2">
        <f t="shared" si="134"/>
        <v>9.6806000000000001</v>
      </c>
      <c r="E1112" s="2">
        <f t="shared" si="136"/>
        <v>9.6606500000000004</v>
      </c>
      <c r="F1112" s="2">
        <f t="shared" si="137"/>
        <v>9.5548549999999999</v>
      </c>
      <c r="G1112" s="2">
        <f t="shared" si="131"/>
        <v>9.6662299999999952</v>
      </c>
      <c r="H1112" s="2">
        <f t="shared" si="135"/>
        <v>9.1127389999999906</v>
      </c>
      <c r="I1112" s="2">
        <f t="array" ref="I1112">SUMPRODUCT(B1096:B1115, (ROW(B1096:B1115)-ROW(B1096)+1)) / (20*21/2)</f>
        <v>9.5785247619047631</v>
      </c>
      <c r="J1112" s="2">
        <f t="shared" si="138"/>
        <v>9.6095408631391219</v>
      </c>
      <c r="K1112" s="2">
        <f t="shared" si="132"/>
        <v>9.5449958917598359</v>
      </c>
    </row>
    <row r="1113" spans="1:11" ht="13.5" x14ac:dyDescent="0.25">
      <c r="A1113" s="3">
        <f>TITRES_STAT!B1116</f>
        <v>43929</v>
      </c>
      <c r="B1113" s="5">
        <f>TITRES_STAT!D1116</f>
        <v>9.6806000000000001</v>
      </c>
      <c r="C1113" s="2">
        <f t="shared" si="133"/>
        <v>0</v>
      </c>
      <c r="D1113" s="2">
        <f t="shared" si="134"/>
        <v>9.6806000000000001</v>
      </c>
      <c r="E1113" s="2">
        <f t="shared" si="136"/>
        <v>9.6646400000000003</v>
      </c>
      <c r="F1113" s="2">
        <f t="shared" si="137"/>
        <v>9.5703249999999986</v>
      </c>
      <c r="G1113" s="2">
        <f t="shared" si="131"/>
        <v>9.6602419999999967</v>
      </c>
      <c r="H1113" s="2">
        <f t="shared" si="135"/>
        <v>9.1176789999999901</v>
      </c>
      <c r="I1113" s="2">
        <f t="array" ref="I1113">SUMPRODUCT(B1097:B1116, (ROW(B1097:B1116)-ROW(B1097)+1)) / (20*21/2)</f>
        <v>9.5612276190476209</v>
      </c>
      <c r="J1113" s="2">
        <f t="shared" si="138"/>
        <v>9.6163083999830139</v>
      </c>
      <c r="K1113" s="2">
        <f t="shared" si="132"/>
        <v>9.5503136999261162</v>
      </c>
    </row>
    <row r="1114" spans="1:11" ht="13.5" x14ac:dyDescent="0.25">
      <c r="A1114" s="3">
        <f>TITRES_STAT!B1117</f>
        <v>43934</v>
      </c>
      <c r="B1114" s="5">
        <f>TITRES_STAT!D1117</f>
        <v>9.3911999999999995</v>
      </c>
      <c r="C1114" s="2">
        <f t="shared" si="133"/>
        <v>-0.28940000000000055</v>
      </c>
      <c r="D1114" s="2">
        <f t="shared" si="134"/>
        <v>9.6227199999999993</v>
      </c>
      <c r="E1114" s="2">
        <f t="shared" si="136"/>
        <v>9.6396899999999981</v>
      </c>
      <c r="F1114" s="2">
        <f t="shared" si="137"/>
        <v>9.5713249999999981</v>
      </c>
      <c r="G1114" s="2">
        <f t="shared" si="131"/>
        <v>9.6484659999999973</v>
      </c>
      <c r="H1114" s="2">
        <f t="shared" si="135"/>
        <v>9.1222199999999916</v>
      </c>
      <c r="I1114" s="2">
        <f t="array" ref="I1114">SUMPRODUCT(B1098:B1117, (ROW(B1098:B1117)-ROW(B1098)+1)) / (20*21/2)</f>
        <v>9.5703971428571428</v>
      </c>
      <c r="J1114" s="2">
        <f t="shared" si="138"/>
        <v>9.5948695047465353</v>
      </c>
      <c r="K1114" s="2">
        <f t="shared" si="132"/>
        <v>9.5440739469878366</v>
      </c>
    </row>
    <row r="1115" spans="1:11" ht="13.5" x14ac:dyDescent="0.25">
      <c r="A1115" s="3">
        <f>TITRES_STAT!B1118</f>
        <v>43935</v>
      </c>
      <c r="B1115" s="5">
        <f>TITRES_STAT!D1118</f>
        <v>9.1217000000000006</v>
      </c>
      <c r="C1115" s="2">
        <f t="shared" si="133"/>
        <v>-0.26949999999999896</v>
      </c>
      <c r="D1115" s="2">
        <f t="shared" si="134"/>
        <v>9.5109399999999997</v>
      </c>
      <c r="E1115" s="2">
        <f t="shared" si="136"/>
        <v>9.58779</v>
      </c>
      <c r="F1115" s="2">
        <f t="shared" si="137"/>
        <v>9.5728199999999983</v>
      </c>
      <c r="G1115" s="2">
        <f t="shared" si="131"/>
        <v>9.6312999999999978</v>
      </c>
      <c r="H1115" s="2">
        <f t="shared" si="135"/>
        <v>9.1259124999999912</v>
      </c>
      <c r="I1115" s="2">
        <f t="array" ref="I1115">SUMPRODUCT(B1099:B1118, (ROW(B1099:B1118)-ROW(B1099)+1)) / (20*21/2)</f>
        <v>9.5790457142857139</v>
      </c>
      <c r="J1115" s="2">
        <f t="shared" si="138"/>
        <v>9.5498057423897222</v>
      </c>
      <c r="K1115" s="2">
        <f t="shared" si="132"/>
        <v>9.5275102627922355</v>
      </c>
    </row>
    <row r="1116" spans="1:11" ht="13.5" x14ac:dyDescent="0.25">
      <c r="A1116" s="3">
        <f>TITRES_STAT!B1119</f>
        <v>43936</v>
      </c>
      <c r="B1116" s="5">
        <f>TITRES_STAT!D1119</f>
        <v>9.3911999999999995</v>
      </c>
      <c r="C1116" s="2">
        <f t="shared" si="133"/>
        <v>0.26949999999999896</v>
      </c>
      <c r="D1116" s="2">
        <f t="shared" si="134"/>
        <v>9.4530599999999989</v>
      </c>
      <c r="E1116" s="2">
        <f t="shared" si="136"/>
        <v>9.5628399999999996</v>
      </c>
      <c r="F1116" s="2">
        <f t="shared" si="137"/>
        <v>9.5743199999999984</v>
      </c>
      <c r="G1116" s="2">
        <f t="shared" si="131"/>
        <v>9.6195239999999984</v>
      </c>
      <c r="H1116" s="2">
        <f t="shared" si="135"/>
        <v>9.1304534999999891</v>
      </c>
      <c r="I1116" s="2">
        <f t="array" ref="I1116">SUMPRODUCT(B1100:B1119, (ROW(B1100:B1119)-ROW(B1100)+1)) / (20*21/2)</f>
        <v>9.5862209523809536</v>
      </c>
      <c r="J1116" s="2">
        <f t="shared" si="138"/>
        <v>9.5347004335907002</v>
      </c>
      <c r="K1116" s="2">
        <f t="shared" si="132"/>
        <v>9.5221647622905792</v>
      </c>
    </row>
    <row r="1117" spans="1:11" ht="13.5" x14ac:dyDescent="0.25">
      <c r="A1117" s="3">
        <f>TITRES_STAT!B1120</f>
        <v>43937</v>
      </c>
      <c r="B1117" s="5">
        <f>TITRES_STAT!D1120</f>
        <v>9.6706000000000003</v>
      </c>
      <c r="C1117" s="2">
        <f t="shared" si="133"/>
        <v>0.27940000000000076</v>
      </c>
      <c r="D1117" s="2">
        <f t="shared" si="134"/>
        <v>9.45106</v>
      </c>
      <c r="E1117" s="2">
        <f t="shared" si="136"/>
        <v>9.5658300000000001</v>
      </c>
      <c r="F1117" s="2">
        <f t="shared" si="137"/>
        <v>9.5897899999999989</v>
      </c>
      <c r="G1117" s="2">
        <f t="shared" si="131"/>
        <v>9.6133359999999968</v>
      </c>
      <c r="H1117" s="2">
        <f t="shared" si="135"/>
        <v>9.1367904999999894</v>
      </c>
      <c r="I1117" s="2">
        <f t="array" ref="I1117">SUMPRODUCT(B1101:B1120, (ROW(B1101:B1120)-ROW(B1101)+1)) / (20*21/2)</f>
        <v>9.5932061904761898</v>
      </c>
      <c r="J1117" s="2">
        <f t="shared" si="138"/>
        <v>9.5476432494392043</v>
      </c>
      <c r="K1117" s="2">
        <f t="shared" si="132"/>
        <v>9.5279857520046747</v>
      </c>
    </row>
    <row r="1118" spans="1:11" ht="13.5" x14ac:dyDescent="0.25">
      <c r="A1118" s="3">
        <f>TITRES_STAT!B1121</f>
        <v>43938</v>
      </c>
      <c r="B1118" s="5">
        <f>TITRES_STAT!D1121</f>
        <v>9.6806000000000001</v>
      </c>
      <c r="C1118" s="2">
        <f t="shared" si="133"/>
        <v>9.9999999999997868E-3</v>
      </c>
      <c r="D1118" s="2">
        <f t="shared" si="134"/>
        <v>9.45106</v>
      </c>
      <c r="E1118" s="2">
        <f t="shared" si="136"/>
        <v>9.5658300000000001</v>
      </c>
      <c r="F1118" s="2">
        <f t="shared" si="137"/>
        <v>9.6052599999999995</v>
      </c>
      <c r="G1118" s="2">
        <f t="shared" si="131"/>
        <v>9.6073479999999982</v>
      </c>
      <c r="H1118" s="2">
        <f t="shared" si="135"/>
        <v>9.1413314999999891</v>
      </c>
      <c r="I1118" s="2">
        <f t="array" ref="I1118">SUMPRODUCT(B1102:B1121, (ROW(B1102:B1121)-ROW(B1102)+1)) / (20*21/2)</f>
        <v>9.6000014285714279</v>
      </c>
      <c r="J1118" s="2">
        <f t="shared" si="138"/>
        <v>9.5603057971116598</v>
      </c>
      <c r="K1118" s="2">
        <f t="shared" si="132"/>
        <v>9.5339706244750797</v>
      </c>
    </row>
    <row r="1119" spans="1:11" ht="13.5" x14ac:dyDescent="0.25">
      <c r="A1119" s="3">
        <f>TITRES_STAT!B1122</f>
        <v>43941</v>
      </c>
      <c r="B1119" s="5">
        <f>TITRES_STAT!D1122</f>
        <v>9.6806000000000001</v>
      </c>
      <c r="C1119" s="2">
        <f t="shared" si="133"/>
        <v>0</v>
      </c>
      <c r="D1119" s="2">
        <f t="shared" si="134"/>
        <v>9.5089399999999991</v>
      </c>
      <c r="E1119" s="2">
        <f t="shared" si="136"/>
        <v>9.5658300000000001</v>
      </c>
      <c r="F1119" s="2">
        <f t="shared" si="137"/>
        <v>9.6072550000000003</v>
      </c>
      <c r="G1119" s="2">
        <f t="shared" si="131"/>
        <v>9.6013599999999979</v>
      </c>
      <c r="H1119" s="2">
        <f t="shared" si="135"/>
        <v>9.1453234999999875</v>
      </c>
      <c r="I1119" s="2">
        <f t="array" ref="I1119">SUMPRODUCT(B1103:B1122, (ROW(B1103:B1122)-ROW(B1103)+1)) / (20*21/2)</f>
        <v>9.6066066666666661</v>
      </c>
      <c r="J1119" s="2">
        <f t="shared" si="138"/>
        <v>9.571762387862929</v>
      </c>
      <c r="K1119" s="2">
        <f t="shared" si="132"/>
        <v>9.5397207960642927</v>
      </c>
    </row>
    <row r="1120" spans="1:11" ht="13.5" x14ac:dyDescent="0.25">
      <c r="A1120" s="3">
        <f>TITRES_STAT!B1123</f>
        <v>43942</v>
      </c>
      <c r="B1120" s="5">
        <f>TITRES_STAT!D1123</f>
        <v>9.6806000000000001</v>
      </c>
      <c r="C1120" s="2">
        <f t="shared" si="133"/>
        <v>0</v>
      </c>
      <c r="D1120" s="2">
        <f t="shared" si="134"/>
        <v>9.6207199999999986</v>
      </c>
      <c r="E1120" s="2">
        <f t="shared" si="136"/>
        <v>9.5658300000000001</v>
      </c>
      <c r="F1120" s="2">
        <f t="shared" si="137"/>
        <v>9.6092499999999994</v>
      </c>
      <c r="G1120" s="2">
        <f t="shared" si="131"/>
        <v>9.5953719999999993</v>
      </c>
      <c r="H1120" s="2">
        <f t="shared" si="135"/>
        <v>9.1493154999999895</v>
      </c>
      <c r="I1120" s="2">
        <f t="array" ref="I1120">SUMPRODUCT(B1104:B1123, (ROW(B1104:B1123)-ROW(B1104)+1)) / (20*21/2)</f>
        <v>9.6130219047619043</v>
      </c>
      <c r="J1120" s="2">
        <f t="shared" si="138"/>
        <v>9.5821278747331249</v>
      </c>
      <c r="K1120" s="2">
        <f t="shared" si="132"/>
        <v>9.5452454707284371</v>
      </c>
    </row>
    <row r="1121" spans="1:11" ht="13.5" x14ac:dyDescent="0.25">
      <c r="A1121" s="3">
        <f>TITRES_STAT!B1124</f>
        <v>43943</v>
      </c>
      <c r="B1121" s="5">
        <f>TITRES_STAT!D1124</f>
        <v>9.6806000000000001</v>
      </c>
      <c r="C1121" s="2">
        <f t="shared" si="133"/>
        <v>0</v>
      </c>
      <c r="D1121" s="2">
        <f t="shared" si="134"/>
        <v>9.6785999999999994</v>
      </c>
      <c r="E1121" s="2">
        <f t="shared" si="136"/>
        <v>9.5658300000000001</v>
      </c>
      <c r="F1121" s="2">
        <f t="shared" si="137"/>
        <v>9.6112450000000003</v>
      </c>
      <c r="G1121" s="2">
        <f t="shared" si="131"/>
        <v>9.5953719999999993</v>
      </c>
      <c r="H1121" s="2">
        <f t="shared" si="135"/>
        <v>9.1543054999999889</v>
      </c>
      <c r="I1121" s="2">
        <f t="array" ref="I1121">SUMPRODUCT(B1105:B1124, (ROW(B1105:B1124)-ROW(B1105)+1)) / (20*21/2)</f>
        <v>9.6192471428571427</v>
      </c>
      <c r="J1121" s="2">
        <f t="shared" si="138"/>
        <v>9.5915061723775885</v>
      </c>
      <c r="K1121" s="2">
        <f t="shared" si="132"/>
        <v>9.5505534914841839</v>
      </c>
    </row>
    <row r="1122" spans="1:11" ht="13.5" x14ac:dyDescent="0.25">
      <c r="A1122" s="3">
        <f>TITRES_STAT!B1125</f>
        <v>43944</v>
      </c>
      <c r="B1122" s="5">
        <f>TITRES_STAT!D1125</f>
        <v>9.6806000000000001</v>
      </c>
      <c r="C1122" s="2">
        <f t="shared" si="133"/>
        <v>0</v>
      </c>
      <c r="D1122" s="2">
        <f t="shared" si="134"/>
        <v>9.6806000000000001</v>
      </c>
      <c r="E1122" s="2">
        <f t="shared" si="136"/>
        <v>9.5658300000000001</v>
      </c>
      <c r="F1122" s="2">
        <f t="shared" si="137"/>
        <v>9.6132400000000011</v>
      </c>
      <c r="G1122" s="2">
        <f t="shared" si="131"/>
        <v>9.5893840000000008</v>
      </c>
      <c r="H1122" s="2">
        <f t="shared" si="135"/>
        <v>9.1595449999999889</v>
      </c>
      <c r="I1122" s="2">
        <f t="array" ref="I1122">SUMPRODUCT(B1106:B1125, (ROW(B1106:B1125)-ROW(B1106)+1)) / (20*21/2)</f>
        <v>9.6252823809523811</v>
      </c>
      <c r="J1122" s="2">
        <f t="shared" si="138"/>
        <v>9.5999912988178178</v>
      </c>
      <c r="K1122" s="2">
        <f t="shared" si="132"/>
        <v>9.5556533545632352</v>
      </c>
    </row>
    <row r="1123" spans="1:11" ht="13.5" x14ac:dyDescent="0.25">
      <c r="A1123" s="3">
        <f>TITRES_STAT!B1126</f>
        <v>43945</v>
      </c>
      <c r="B1123" s="5">
        <f>TITRES_STAT!D1126</f>
        <v>9.6806000000000001</v>
      </c>
      <c r="C1123" s="2">
        <f t="shared" si="133"/>
        <v>0</v>
      </c>
      <c r="D1123" s="2">
        <f t="shared" si="134"/>
        <v>9.6806000000000001</v>
      </c>
      <c r="E1123" s="2">
        <f t="shared" si="136"/>
        <v>9.5658300000000001</v>
      </c>
      <c r="F1123" s="2">
        <f t="shared" si="137"/>
        <v>9.6152350000000002</v>
      </c>
      <c r="G1123" s="2">
        <f t="shared" si="131"/>
        <v>9.5833960000000005</v>
      </c>
      <c r="H1123" s="2">
        <f t="shared" si="135"/>
        <v>9.1630379999999878</v>
      </c>
      <c r="I1123" s="2">
        <f t="array" ref="I1123">SUMPRODUCT(B1107:B1126, (ROW(B1107:B1126)-ROW(B1107)+1)) / (20*21/2)</f>
        <v>9.6311276190476196</v>
      </c>
      <c r="J1123" s="2">
        <f t="shared" si="138"/>
        <v>9.6076683179780247</v>
      </c>
      <c r="K1123" s="2">
        <f t="shared" si="132"/>
        <v>9.5605532230117358</v>
      </c>
    </row>
    <row r="1124" spans="1:11" ht="13.5" x14ac:dyDescent="0.25">
      <c r="A1124" s="3">
        <f>TITRES_STAT!B1127</f>
        <v>43948</v>
      </c>
      <c r="B1124" s="5">
        <f>TITRES_STAT!D1127</f>
        <v>9.6806000000000001</v>
      </c>
      <c r="C1124" s="2">
        <f t="shared" si="133"/>
        <v>0</v>
      </c>
      <c r="D1124" s="2">
        <f t="shared" si="134"/>
        <v>9.6806000000000001</v>
      </c>
      <c r="E1124" s="2">
        <f t="shared" si="136"/>
        <v>9.5947700000000005</v>
      </c>
      <c r="F1124" s="2">
        <f t="shared" si="137"/>
        <v>9.6172299999999993</v>
      </c>
      <c r="G1124" s="2">
        <f t="shared" si="131"/>
        <v>9.5774080000000037</v>
      </c>
      <c r="H1124" s="2">
        <f t="shared" si="135"/>
        <v>9.1645849999999882</v>
      </c>
      <c r="I1124" s="2">
        <f t="array" ref="I1124">SUMPRODUCT(B1108:B1127, (ROW(B1108:B1127)-ROW(B1108)+1)) / (20*21/2)</f>
        <v>9.6367828571428564</v>
      </c>
      <c r="J1124" s="2">
        <f t="shared" si="138"/>
        <v>9.6146141924563082</v>
      </c>
      <c r="K1124" s="2">
        <f t="shared" si="132"/>
        <v>9.5652609397563726</v>
      </c>
    </row>
    <row r="1125" spans="1:11" ht="13.5" x14ac:dyDescent="0.25">
      <c r="A1125" s="3">
        <f>TITRES_STAT!B1128</f>
        <v>43949</v>
      </c>
      <c r="B1125" s="5">
        <f>TITRES_STAT!D1128</f>
        <v>9.6806000000000001</v>
      </c>
      <c r="C1125" s="2">
        <f t="shared" si="133"/>
        <v>0</v>
      </c>
      <c r="D1125" s="2">
        <f t="shared" si="134"/>
        <v>9.6806000000000001</v>
      </c>
      <c r="E1125" s="2">
        <f t="shared" si="136"/>
        <v>9.6506599999999985</v>
      </c>
      <c r="F1125" s="2">
        <f t="shared" si="137"/>
        <v>9.6192249999999984</v>
      </c>
      <c r="G1125" s="2">
        <f t="shared" si="131"/>
        <v>9.5714200000000051</v>
      </c>
      <c r="H1125" s="2">
        <f t="shared" si="135"/>
        <v>9.1682274999999862</v>
      </c>
      <c r="I1125" s="2">
        <f t="array" ref="I1125">SUMPRODUCT(B1109:B1128, (ROW(B1109:B1128)-ROW(B1109)+1)) / (20*21/2)</f>
        <v>9.6679147619047612</v>
      </c>
      <c r="J1125" s="2">
        <f t="shared" si="138"/>
        <v>9.620898555079517</v>
      </c>
      <c r="K1125" s="2">
        <f t="shared" si="132"/>
        <v>9.5697840401580834</v>
      </c>
    </row>
    <row r="1126" spans="1:11" ht="13.5" x14ac:dyDescent="0.25">
      <c r="A1126" s="3">
        <f>TITRES_STAT!B1129</f>
        <v>43950</v>
      </c>
      <c r="B1126" s="5">
        <f>TITRES_STAT!D1129</f>
        <v>9.6806000000000001</v>
      </c>
      <c r="C1126" s="2">
        <f t="shared" si="133"/>
        <v>0</v>
      </c>
      <c r="D1126" s="2">
        <f t="shared" si="134"/>
        <v>9.6806000000000001</v>
      </c>
      <c r="E1126" s="2">
        <f t="shared" si="136"/>
        <v>9.6795999999999989</v>
      </c>
      <c r="F1126" s="2">
        <f t="shared" si="137"/>
        <v>9.6212199999999992</v>
      </c>
      <c r="G1126" s="2">
        <f t="shared" si="131"/>
        <v>9.5654320000000066</v>
      </c>
      <c r="H1126" s="2">
        <f t="shared" si="135"/>
        <v>9.1698739999999876</v>
      </c>
      <c r="I1126" s="2">
        <f t="array" ref="I1126">SUMPRODUCT(B1110:B1129, (ROW(B1110:B1129)-ROW(B1110)+1)) / (20*21/2)</f>
        <v>9.6977633333333326</v>
      </c>
      <c r="J1126" s="2">
        <f t="shared" si="138"/>
        <v>9.6265844069767059</v>
      </c>
      <c r="K1126" s="2">
        <f t="shared" si="132"/>
        <v>9.5741297640734526</v>
      </c>
    </row>
    <row r="1127" spans="1:11" ht="13.5" x14ac:dyDescent="0.25">
      <c r="A1127" s="3">
        <f>TITRES_STAT!B1130</f>
        <v>43951</v>
      </c>
      <c r="B1127" s="5">
        <f>TITRES_STAT!D1130</f>
        <v>9.6806000000000001</v>
      </c>
      <c r="C1127" s="2">
        <f t="shared" si="133"/>
        <v>0</v>
      </c>
      <c r="D1127" s="2">
        <f t="shared" si="134"/>
        <v>9.6806000000000001</v>
      </c>
      <c r="E1127" s="2">
        <f t="shared" si="136"/>
        <v>9.6806000000000001</v>
      </c>
      <c r="F1127" s="2">
        <f t="shared" si="137"/>
        <v>9.6232149999999983</v>
      </c>
      <c r="G1127" s="2">
        <f t="shared" si="131"/>
        <v>9.559444000000008</v>
      </c>
      <c r="H1127" s="2">
        <f t="shared" si="135"/>
        <v>9.1715704999999872</v>
      </c>
      <c r="I1127" s="2">
        <f t="array" ref="I1127">SUMPRODUCT(B1111:B1130, (ROW(B1111:B1130)-ROW(B1111)+1)) / (20*21/2)</f>
        <v>9.7263285714285708</v>
      </c>
      <c r="J1127" s="2">
        <f t="shared" si="138"/>
        <v>9.6317287491693993</v>
      </c>
      <c r="K1127" s="2">
        <f t="shared" si="132"/>
        <v>9.5783050674431216</v>
      </c>
    </row>
    <row r="1128" spans="1:11" ht="13.5" x14ac:dyDescent="0.25">
      <c r="A1128" s="3">
        <f>TITRES_STAT!B1131</f>
        <v>43955</v>
      </c>
      <c r="B1128" s="5">
        <f>TITRES_STAT!D1131</f>
        <v>9.9501000000000008</v>
      </c>
      <c r="C1128" s="2">
        <f t="shared" si="133"/>
        <v>0.26950000000000074</v>
      </c>
      <c r="D1128" s="2">
        <f t="shared" si="134"/>
        <v>9.7345000000000006</v>
      </c>
      <c r="E1128" s="2">
        <f t="shared" si="136"/>
        <v>9.7075500000000012</v>
      </c>
      <c r="F1128" s="2">
        <f t="shared" si="137"/>
        <v>9.636689999999998</v>
      </c>
      <c r="G1128" s="2">
        <f t="shared" si="131"/>
        <v>9.5648340000000083</v>
      </c>
      <c r="H1128" s="2">
        <f t="shared" si="135"/>
        <v>9.1739659999999859</v>
      </c>
      <c r="I1128" s="2">
        <f t="array" ref="I1128">SUMPRODUCT(B1112:B1131, (ROW(B1112:B1131)-ROW(B1112)+1)) / (20*21/2)</f>
        <v>9.7536104761904756</v>
      </c>
      <c r="J1128" s="2">
        <f t="shared" si="138"/>
        <v>9.6620498206770762</v>
      </c>
      <c r="K1128" s="2">
        <f t="shared" si="132"/>
        <v>9.5928852608767254</v>
      </c>
    </row>
    <row r="1129" spans="1:11" ht="13.5" x14ac:dyDescent="0.25">
      <c r="A1129" s="3">
        <f>TITRES_STAT!B1132</f>
        <v>43956</v>
      </c>
      <c r="B1129" s="5">
        <f>TITRES_STAT!D1132</f>
        <v>9.9501000000000008</v>
      </c>
      <c r="C1129" s="2">
        <f t="shared" si="133"/>
        <v>0</v>
      </c>
      <c r="D1129" s="2">
        <f t="shared" si="134"/>
        <v>9.7883999999999993</v>
      </c>
      <c r="E1129" s="2">
        <f t="shared" si="136"/>
        <v>9.7345000000000006</v>
      </c>
      <c r="F1129" s="2">
        <f t="shared" si="137"/>
        <v>9.6501649999999977</v>
      </c>
      <c r="G1129" s="2">
        <f t="shared" si="131"/>
        <v>9.5760120000000093</v>
      </c>
      <c r="H1129" s="2">
        <f t="shared" si="135"/>
        <v>9.1763614999999881</v>
      </c>
      <c r="I1129" s="2">
        <f t="array" ref="I1129">SUMPRODUCT(B1113:B1132, (ROW(B1113:B1132)-ROW(B1113)+1)) / (20*21/2)</f>
        <v>9.7796090476190489</v>
      </c>
      <c r="J1129" s="2">
        <f t="shared" si="138"/>
        <v>9.6894831710887832</v>
      </c>
      <c r="K1129" s="2">
        <f t="shared" si="132"/>
        <v>9.6068936820188142</v>
      </c>
    </row>
    <row r="1130" spans="1:11" ht="13.5" x14ac:dyDescent="0.25">
      <c r="A1130" s="3">
        <f>TITRES_STAT!B1133</f>
        <v>43957</v>
      </c>
      <c r="B1130" s="5">
        <f>TITRES_STAT!D1133</f>
        <v>9.9501000000000008</v>
      </c>
      <c r="C1130" s="2">
        <f t="shared" si="133"/>
        <v>0</v>
      </c>
      <c r="D1130" s="2">
        <f t="shared" si="134"/>
        <v>9.8422999999999998</v>
      </c>
      <c r="E1130" s="2">
        <f t="shared" si="136"/>
        <v>9.7614500000000017</v>
      </c>
      <c r="F1130" s="2">
        <f t="shared" si="137"/>
        <v>9.6636399999999973</v>
      </c>
      <c r="G1130" s="2">
        <f t="shared" si="131"/>
        <v>9.5814020000000113</v>
      </c>
      <c r="H1130" s="2">
        <f t="shared" si="135"/>
        <v>9.1801539999999893</v>
      </c>
      <c r="I1130" s="2">
        <f t="array" ref="I1130">SUMPRODUCT(B1114:B1133, (ROW(B1114:B1133)-ROW(B1114)+1)) / (20*21/2)</f>
        <v>9.8043242857142854</v>
      </c>
      <c r="J1130" s="2">
        <f t="shared" si="138"/>
        <v>9.7143038214612805</v>
      </c>
      <c r="K1130" s="2">
        <f t="shared" si="132"/>
        <v>9.6203527533121953</v>
      </c>
    </row>
    <row r="1131" spans="1:11" ht="13.5" x14ac:dyDescent="0.25">
      <c r="A1131" s="3">
        <f>TITRES_STAT!B1134</f>
        <v>43958</v>
      </c>
      <c r="B1131" s="5">
        <f>TITRES_STAT!D1134</f>
        <v>9.9501000000000008</v>
      </c>
      <c r="C1131" s="2">
        <f t="shared" si="133"/>
        <v>0</v>
      </c>
      <c r="D1131" s="2">
        <f t="shared" si="134"/>
        <v>9.8962000000000003</v>
      </c>
      <c r="E1131" s="2">
        <f t="shared" si="136"/>
        <v>9.7884000000000011</v>
      </c>
      <c r="F1131" s="2">
        <f t="shared" si="137"/>
        <v>9.677114999999997</v>
      </c>
      <c r="G1131" s="2">
        <f t="shared" si="131"/>
        <v>9.5867920000000115</v>
      </c>
      <c r="H1131" s="2">
        <f t="shared" si="135"/>
        <v>9.1839464999999905</v>
      </c>
      <c r="I1131" s="2">
        <f t="array" ref="I1131">SUMPRODUCT(B1115:B1134, (ROW(B1115:B1134)-ROW(B1115)+1)) / (20*21/2)</f>
        <v>9.8277561904761885</v>
      </c>
      <c r="J1131" s="2">
        <f t="shared" si="138"/>
        <v>9.7367606003697311</v>
      </c>
      <c r="K1131" s="2">
        <f t="shared" si="132"/>
        <v>9.6332840178881884</v>
      </c>
    </row>
    <row r="1132" spans="1:11" ht="13.5" x14ac:dyDescent="0.25">
      <c r="A1132" s="3">
        <f>TITRES_STAT!B1135</f>
        <v>43959</v>
      </c>
      <c r="B1132" s="5">
        <f>TITRES_STAT!D1135</f>
        <v>9.9501000000000008</v>
      </c>
      <c r="C1132" s="2">
        <f t="shared" si="133"/>
        <v>0</v>
      </c>
      <c r="D1132" s="2">
        <f t="shared" si="134"/>
        <v>9.9501000000000008</v>
      </c>
      <c r="E1132" s="2">
        <f t="shared" si="136"/>
        <v>9.8153500000000022</v>
      </c>
      <c r="F1132" s="2">
        <f t="shared" si="137"/>
        <v>9.6905899999999967</v>
      </c>
      <c r="G1132" s="2">
        <f t="shared" si="131"/>
        <v>9.5921820000000118</v>
      </c>
      <c r="H1132" s="2">
        <f t="shared" si="135"/>
        <v>9.1890864999999895</v>
      </c>
      <c r="I1132" s="2">
        <f t="array" ref="I1132">SUMPRODUCT(B1116:B1135, (ROW(B1116:B1135)-ROW(B1116)+1)) / (20*21/2)</f>
        <v>9.8485266666666664</v>
      </c>
      <c r="J1132" s="2">
        <f t="shared" si="138"/>
        <v>9.757078638429757</v>
      </c>
      <c r="K1132" s="2">
        <f t="shared" si="132"/>
        <v>9.645708174049437</v>
      </c>
    </row>
    <row r="1133" spans="1:11" ht="13.5" x14ac:dyDescent="0.25">
      <c r="A1133" s="3">
        <f>TITRES_STAT!B1136</f>
        <v>43962</v>
      </c>
      <c r="B1133" s="5">
        <f>TITRES_STAT!D1136</f>
        <v>9.9501000000000008</v>
      </c>
      <c r="C1133" s="2">
        <f t="shared" si="133"/>
        <v>0</v>
      </c>
      <c r="D1133" s="2">
        <f t="shared" si="134"/>
        <v>9.9501000000000008</v>
      </c>
      <c r="E1133" s="2">
        <f t="shared" si="136"/>
        <v>9.8423000000000016</v>
      </c>
      <c r="F1133" s="2">
        <f t="shared" si="137"/>
        <v>9.7040649999999964</v>
      </c>
      <c r="G1133" s="2">
        <f t="shared" si="131"/>
        <v>9.597572000000012</v>
      </c>
      <c r="H1133" s="2">
        <f t="shared" si="135"/>
        <v>9.1955239999999883</v>
      </c>
      <c r="I1133" s="2">
        <f t="array" ref="I1133">SUMPRODUCT(B1117:B1136, (ROW(B1117:B1136)-ROW(B1117)+1)) / (20*21/2)</f>
        <v>9.8653523809523822</v>
      </c>
      <c r="J1133" s="2">
        <f t="shared" si="138"/>
        <v>9.7754616252459705</v>
      </c>
      <c r="K1133" s="2">
        <f t="shared" si="132"/>
        <v>9.6576451084004393</v>
      </c>
    </row>
    <row r="1134" spans="1:11" ht="13.5" x14ac:dyDescent="0.25">
      <c r="A1134" s="3">
        <f>TITRES_STAT!B1137</f>
        <v>43963</v>
      </c>
      <c r="B1134" s="5">
        <f>TITRES_STAT!D1137</f>
        <v>9.9501000000000008</v>
      </c>
      <c r="C1134" s="2">
        <f t="shared" si="133"/>
        <v>0</v>
      </c>
      <c r="D1134" s="2">
        <f t="shared" si="134"/>
        <v>9.9501000000000008</v>
      </c>
      <c r="E1134" s="2">
        <f t="shared" si="136"/>
        <v>9.8692500000000027</v>
      </c>
      <c r="F1134" s="2">
        <f t="shared" si="137"/>
        <v>9.7320099999999972</v>
      </c>
      <c r="G1134" s="2">
        <f t="shared" si="131"/>
        <v>9.6029620000000122</v>
      </c>
      <c r="H1134" s="2">
        <f t="shared" si="135"/>
        <v>9.20285949999999</v>
      </c>
      <c r="I1134" s="2">
        <f t="array" ref="I1134">SUMPRODUCT(B1118:B1137, (ROW(B1118:B1137)-ROW(B1118)+1)) / (20*21/2)</f>
        <v>9.8795166666666674</v>
      </c>
      <c r="J1134" s="2">
        <f t="shared" si="138"/>
        <v>9.7920938514130214</v>
      </c>
      <c r="K1134" s="2">
        <f t="shared" si="132"/>
        <v>9.669113927678854</v>
      </c>
    </row>
    <row r="1135" spans="1:11" ht="13.5" x14ac:dyDescent="0.25">
      <c r="A1135" s="3">
        <f>TITRES_STAT!B1138</f>
        <v>43964</v>
      </c>
      <c r="B1135" s="5">
        <f>TITRES_STAT!D1138</f>
        <v>9.9501000000000008</v>
      </c>
      <c r="C1135" s="2">
        <f t="shared" si="133"/>
        <v>0</v>
      </c>
      <c r="D1135" s="2">
        <f t="shared" si="134"/>
        <v>9.9501000000000008</v>
      </c>
      <c r="E1135" s="2">
        <f t="shared" si="136"/>
        <v>9.8962000000000021</v>
      </c>
      <c r="F1135" s="2">
        <f t="shared" si="137"/>
        <v>9.7734299999999976</v>
      </c>
      <c r="G1135" s="2">
        <f t="shared" si="131"/>
        <v>9.6083520000000107</v>
      </c>
      <c r="H1135" s="2">
        <f t="shared" si="135"/>
        <v>9.2076499999999903</v>
      </c>
      <c r="I1135" s="2">
        <f t="array" ref="I1135">SUMPRODUCT(B1119:B1138, (ROW(B1119:B1138)-ROW(B1119)+1)) / (20*21/2)</f>
        <v>9.8923500000000004</v>
      </c>
      <c r="J1135" s="2">
        <f t="shared" si="138"/>
        <v>9.8071420560403535</v>
      </c>
      <c r="K1135" s="2">
        <f t="shared" si="132"/>
        <v>9.6801329893385066</v>
      </c>
    </row>
    <row r="1136" spans="1:11" ht="13.5" x14ac:dyDescent="0.25">
      <c r="A1136" s="3">
        <f>TITRES_STAT!B1139</f>
        <v>43965</v>
      </c>
      <c r="B1136" s="5">
        <f>TITRES_STAT!D1139</f>
        <v>9.9501000000000008</v>
      </c>
      <c r="C1136" s="2">
        <f t="shared" si="133"/>
        <v>0</v>
      </c>
      <c r="D1136" s="2">
        <f t="shared" si="134"/>
        <v>9.9501000000000008</v>
      </c>
      <c r="E1136" s="2">
        <f t="shared" si="136"/>
        <v>9.9231500000000032</v>
      </c>
      <c r="F1136" s="2">
        <f t="shared" si="137"/>
        <v>9.8013749999999966</v>
      </c>
      <c r="G1136" s="2">
        <f t="shared" si="131"/>
        <v>9.6193300000000104</v>
      </c>
      <c r="H1136" s="2">
        <f t="shared" si="135"/>
        <v>9.2112429999999907</v>
      </c>
      <c r="I1136" s="2">
        <f t="array" ref="I1136">SUMPRODUCT(B1120:B1139, (ROW(B1120:B1139)-ROW(B1120)+1)) / (20*21/2)</f>
        <v>9.9039000000000001</v>
      </c>
      <c r="J1136" s="2">
        <f t="shared" si="138"/>
        <v>9.8207570983222254</v>
      </c>
      <c r="K1136" s="2">
        <f t="shared" si="132"/>
        <v>9.690719930933076</v>
      </c>
    </row>
    <row r="1137" spans="1:11" ht="13.5" x14ac:dyDescent="0.25">
      <c r="A1137" s="3">
        <f>TITRES_STAT!B1140</f>
        <v>43966</v>
      </c>
      <c r="B1137" s="5">
        <f>TITRES_STAT!D1140</f>
        <v>9.9501000000000008</v>
      </c>
      <c r="C1137" s="2">
        <f t="shared" si="133"/>
        <v>0</v>
      </c>
      <c r="D1137" s="2">
        <f t="shared" si="134"/>
        <v>9.9501000000000008</v>
      </c>
      <c r="E1137" s="2">
        <f t="shared" si="136"/>
        <v>9.9501000000000026</v>
      </c>
      <c r="F1137" s="2">
        <f t="shared" si="137"/>
        <v>9.8153499999999987</v>
      </c>
      <c r="G1137" s="2">
        <f t="shared" si="131"/>
        <v>9.6303080000000101</v>
      </c>
      <c r="H1137" s="2">
        <f t="shared" si="135"/>
        <v>9.2148359999999911</v>
      </c>
      <c r="I1137" s="2">
        <f t="array" ref="I1137">SUMPRODUCT(B1121:B1140, (ROW(B1121:B1140)-ROW(B1121)+1)) / (20*21/2)</f>
        <v>9.9141666666666666</v>
      </c>
      <c r="J1137" s="2">
        <f t="shared" si="138"/>
        <v>9.833075469910586</v>
      </c>
      <c r="K1137" s="2">
        <f t="shared" si="132"/>
        <v>9.7008916983474656</v>
      </c>
    </row>
    <row r="1138" spans="1:11" ht="13.5" x14ac:dyDescent="0.25">
      <c r="A1138" s="3">
        <f>TITRES_STAT!B1141</f>
        <v>43969</v>
      </c>
      <c r="B1138" s="5">
        <f>TITRES_STAT!D1141</f>
        <v>9.9501000000000008</v>
      </c>
      <c r="C1138" s="2">
        <f t="shared" si="133"/>
        <v>0</v>
      </c>
      <c r="D1138" s="2">
        <f t="shared" si="134"/>
        <v>9.9501000000000008</v>
      </c>
      <c r="E1138" s="2">
        <f t="shared" si="136"/>
        <v>9.9501000000000026</v>
      </c>
      <c r="F1138" s="2">
        <f t="shared" si="137"/>
        <v>9.8288249999999984</v>
      </c>
      <c r="G1138" s="2">
        <f t="shared" ref="G1138:G1201" si="139">AVERAGE(B1089:B1138)</f>
        <v>9.6418860000000102</v>
      </c>
      <c r="H1138" s="2">
        <f t="shared" si="135"/>
        <v>9.2176804999999913</v>
      </c>
      <c r="I1138" s="2">
        <f t="array" ref="I1138">SUMPRODUCT(B1122:B1141, (ROW(B1122:B1141)-ROW(B1122)+1)) / (20*21/2)</f>
        <v>9.8955785714285707</v>
      </c>
      <c r="J1138" s="2">
        <f t="shared" si="138"/>
        <v>9.8442206632524361</v>
      </c>
      <c r="K1138" s="2">
        <f t="shared" si="132"/>
        <v>9.7106645729220755</v>
      </c>
    </row>
    <row r="1139" spans="1:11" ht="13.5" x14ac:dyDescent="0.25">
      <c r="A1139" s="3">
        <f>TITRES_STAT!B1142</f>
        <v>43970</v>
      </c>
      <c r="B1139" s="5">
        <f>TITRES_STAT!D1142</f>
        <v>9.9501000000000008</v>
      </c>
      <c r="C1139" s="2">
        <f t="shared" si="133"/>
        <v>0</v>
      </c>
      <c r="D1139" s="2">
        <f t="shared" si="134"/>
        <v>9.9501000000000008</v>
      </c>
      <c r="E1139" s="2">
        <f t="shared" si="136"/>
        <v>9.9501000000000026</v>
      </c>
      <c r="F1139" s="2">
        <f t="shared" si="137"/>
        <v>9.8422999999999981</v>
      </c>
      <c r="G1139" s="2">
        <f t="shared" si="139"/>
        <v>9.6534640000000103</v>
      </c>
      <c r="H1139" s="2">
        <f t="shared" si="135"/>
        <v>9.2205249999999914</v>
      </c>
      <c r="I1139" s="2">
        <f t="array" ref="I1139">SUMPRODUCT(B1123:B1142, (ROW(B1123:B1142)-ROW(B1123)+1)) / (20*21/2)</f>
        <v>9.8495238095238129</v>
      </c>
      <c r="J1139" s="2">
        <f t="shared" si="138"/>
        <v>9.8543044096093482</v>
      </c>
      <c r="K1139" s="2">
        <f t="shared" ref="K1139:K1202" si="140">$K$4*B1139+(1-$K$4)*K1138</f>
        <v>9.7200541975133667</v>
      </c>
    </row>
    <row r="1140" spans="1:11" ht="13.5" x14ac:dyDescent="0.25">
      <c r="A1140" s="3">
        <f>TITRES_STAT!B1143</f>
        <v>43971</v>
      </c>
      <c r="B1140" s="5">
        <f>TITRES_STAT!D1143</f>
        <v>9.9501000000000008</v>
      </c>
      <c r="C1140" s="2">
        <f t="shared" si="133"/>
        <v>0</v>
      </c>
      <c r="D1140" s="2">
        <f t="shared" si="134"/>
        <v>9.9501000000000008</v>
      </c>
      <c r="E1140" s="2">
        <f t="shared" si="136"/>
        <v>9.9501000000000026</v>
      </c>
      <c r="F1140" s="2">
        <f t="shared" si="137"/>
        <v>9.8557749999999995</v>
      </c>
      <c r="G1140" s="2">
        <f t="shared" si="139"/>
        <v>9.6650420000000103</v>
      </c>
      <c r="H1140" s="2">
        <f t="shared" si="135"/>
        <v>9.2233694999999916</v>
      </c>
      <c r="I1140" s="2">
        <f t="array" ref="I1140">SUMPRODUCT(B1124:B1143, (ROW(B1124:B1143)-ROW(B1124)+1)) / (20*21/2)</f>
        <v>9.7783328571428569</v>
      </c>
      <c r="J1140" s="2">
        <f t="shared" si="138"/>
        <v>9.8634277991703634</v>
      </c>
      <c r="K1140" s="2">
        <f t="shared" si="140"/>
        <v>9.7290756015324504</v>
      </c>
    </row>
    <row r="1141" spans="1:11" ht="13.5" x14ac:dyDescent="0.25">
      <c r="A1141" s="3">
        <f>TITRES_STAT!B1144</f>
        <v>43972</v>
      </c>
      <c r="B1141" s="5">
        <f>TITRES_STAT!D1144</f>
        <v>9.6606000000000005</v>
      </c>
      <c r="C1141" s="2">
        <f t="shared" si="133"/>
        <v>-0.28950000000000031</v>
      </c>
      <c r="D1141" s="2">
        <f t="shared" si="134"/>
        <v>9.8922000000000008</v>
      </c>
      <c r="E1141" s="2">
        <f t="shared" si="136"/>
        <v>9.9211500000000008</v>
      </c>
      <c r="F1141" s="2">
        <f t="shared" si="137"/>
        <v>9.8547750000000001</v>
      </c>
      <c r="G1141" s="2">
        <f t="shared" si="139"/>
        <v>9.6708300000000094</v>
      </c>
      <c r="H1141" s="2">
        <f t="shared" si="135"/>
        <v>9.2247664999999923</v>
      </c>
      <c r="I1141" s="2">
        <f t="array" ref="I1141">SUMPRODUCT(B1125:B1144, (ROW(B1125:B1144)-ROW(B1125)+1)) / (20*21/2)</f>
        <v>9.7099457142857162</v>
      </c>
      <c r="J1141" s="2">
        <f t="shared" si="138"/>
        <v>9.8441108659160435</v>
      </c>
      <c r="K1141" s="2">
        <f t="shared" si="140"/>
        <v>9.726390283825296</v>
      </c>
    </row>
    <row r="1142" spans="1:11" ht="13.5" x14ac:dyDescent="0.25">
      <c r="A1142" s="3">
        <f>TITRES_STAT!B1145</f>
        <v>43973</v>
      </c>
      <c r="B1142" s="5">
        <f>TITRES_STAT!D1145</f>
        <v>9.3712</v>
      </c>
      <c r="C1142" s="2">
        <f t="shared" si="133"/>
        <v>-0.28940000000000055</v>
      </c>
      <c r="D1142" s="2">
        <f t="shared" si="134"/>
        <v>9.7764200000000017</v>
      </c>
      <c r="E1142" s="2">
        <f t="shared" si="136"/>
        <v>9.8632600000000004</v>
      </c>
      <c r="F1142" s="2">
        <f t="shared" si="137"/>
        <v>9.8393049999999995</v>
      </c>
      <c r="G1142" s="2">
        <f t="shared" si="139"/>
        <v>9.6708300000000094</v>
      </c>
      <c r="H1142" s="2">
        <f t="shared" si="135"/>
        <v>9.2247164999999907</v>
      </c>
      <c r="I1142" s="2">
        <f t="array" ref="I1142">SUMPRODUCT(B1126:B1145, (ROW(B1126:B1145)-ROW(B1126)+1)) / (20*21/2)</f>
        <v>9.6186957142857157</v>
      </c>
      <c r="J1142" s="2">
        <f t="shared" si="138"/>
        <v>9.799071735828802</v>
      </c>
      <c r="K1142" s="2">
        <f t="shared" si="140"/>
        <v>9.7124612530870493</v>
      </c>
    </row>
    <row r="1143" spans="1:11" ht="13.5" x14ac:dyDescent="0.25">
      <c r="A1143" s="3">
        <f>TITRES_STAT!B1146</f>
        <v>43977</v>
      </c>
      <c r="B1143" s="5">
        <f>TITRES_STAT!D1146</f>
        <v>9.0917999999999992</v>
      </c>
      <c r="C1143" s="2">
        <f t="shared" si="133"/>
        <v>-0.27940000000000076</v>
      </c>
      <c r="D1143" s="2">
        <f t="shared" si="134"/>
        <v>9.6047600000000006</v>
      </c>
      <c r="E1143" s="2">
        <f t="shared" si="136"/>
        <v>9.7774300000000007</v>
      </c>
      <c r="F1143" s="2">
        <f t="shared" si="137"/>
        <v>9.8098649999999985</v>
      </c>
      <c r="G1143" s="2">
        <f t="shared" si="139"/>
        <v>9.6652420000000081</v>
      </c>
      <c r="H1143" s="2">
        <f t="shared" si="135"/>
        <v>9.22326949999999</v>
      </c>
      <c r="I1143" s="2">
        <f t="array" ref="I1143">SUMPRODUCT(B1127:B1146, (ROW(B1127:B1146)-ROW(B1127)+1)) / (20*21/2)</f>
        <v>9.5315328571428584</v>
      </c>
      <c r="J1143" s="2">
        <f t="shared" si="138"/>
        <v>9.7317125228927246</v>
      </c>
      <c r="K1143" s="2">
        <f t="shared" si="140"/>
        <v>9.6881215961032439</v>
      </c>
    </row>
    <row r="1144" spans="1:11" ht="13.5" x14ac:dyDescent="0.25">
      <c r="A1144" s="3">
        <f>TITRES_STAT!B1147</f>
        <v>43978</v>
      </c>
      <c r="B1144" s="5">
        <f>TITRES_STAT!D1147</f>
        <v>9.0917999999999992</v>
      </c>
      <c r="C1144" s="2">
        <f t="shared" si="133"/>
        <v>0</v>
      </c>
      <c r="D1144" s="2">
        <f t="shared" si="134"/>
        <v>9.4330999999999996</v>
      </c>
      <c r="E1144" s="2">
        <f t="shared" si="136"/>
        <v>9.6915999999999993</v>
      </c>
      <c r="F1144" s="2">
        <f t="shared" si="137"/>
        <v>9.7804249999999993</v>
      </c>
      <c r="G1144" s="2">
        <f t="shared" si="139"/>
        <v>9.6596540000000068</v>
      </c>
      <c r="H1144" s="2">
        <f t="shared" si="135"/>
        <v>9.2218224999999894</v>
      </c>
      <c r="I1144" s="2">
        <f t="array" ref="I1144">SUMPRODUCT(B1128:B1147, (ROW(B1128:B1147)-ROW(B1128)+1)) / (20*21/2)</f>
        <v>9.4636666666666667</v>
      </c>
      <c r="J1144" s="2">
        <f t="shared" si="138"/>
        <v>9.6707684730934176</v>
      </c>
      <c r="K1144" s="2">
        <f t="shared" si="140"/>
        <v>9.6647364354717435</v>
      </c>
    </row>
    <row r="1145" spans="1:11" ht="13.5" x14ac:dyDescent="0.25">
      <c r="A1145" s="3">
        <f>TITRES_STAT!B1148</f>
        <v>43979</v>
      </c>
      <c r="B1145" s="5">
        <f>TITRES_STAT!D1148</f>
        <v>8.8223000000000003</v>
      </c>
      <c r="C1145" s="2">
        <f t="shared" si="133"/>
        <v>-0.26949999999999896</v>
      </c>
      <c r="D1145" s="2">
        <f t="shared" si="134"/>
        <v>9.2075399999999998</v>
      </c>
      <c r="E1145" s="2">
        <f t="shared" si="136"/>
        <v>9.5788200000000003</v>
      </c>
      <c r="F1145" s="2">
        <f t="shared" si="137"/>
        <v>9.7375100000000003</v>
      </c>
      <c r="G1145" s="2">
        <f t="shared" si="139"/>
        <v>9.6542640000000066</v>
      </c>
      <c r="H1145" s="2">
        <f t="shared" si="135"/>
        <v>9.2190279999999891</v>
      </c>
      <c r="I1145" s="2">
        <f t="array" ref="I1145">SUMPRODUCT(B1129:B1148, (ROW(B1129:B1148)-ROW(B1129)+1)) / (20*21/2)</f>
        <v>9.399127142857143</v>
      </c>
      <c r="J1145" s="2">
        <f t="shared" si="138"/>
        <v>9.5899619518464263</v>
      </c>
      <c r="K1145" s="2">
        <f t="shared" si="140"/>
        <v>9.6316997125120682</v>
      </c>
    </row>
    <row r="1146" spans="1:11" ht="13.5" x14ac:dyDescent="0.25">
      <c r="A1146" s="3">
        <f>TITRES_STAT!B1149</f>
        <v>43980</v>
      </c>
      <c r="B1146" s="5">
        <f>TITRES_STAT!D1149</f>
        <v>8.8223000000000003</v>
      </c>
      <c r="C1146" s="2">
        <f t="shared" si="133"/>
        <v>0</v>
      </c>
      <c r="D1146" s="2">
        <f t="shared" si="134"/>
        <v>9.0398800000000001</v>
      </c>
      <c r="E1146" s="2">
        <f t="shared" si="136"/>
        <v>9.4660400000000013</v>
      </c>
      <c r="F1146" s="2">
        <f t="shared" si="137"/>
        <v>9.6945950000000032</v>
      </c>
      <c r="G1146" s="2">
        <f t="shared" si="139"/>
        <v>9.6434860000000047</v>
      </c>
      <c r="H1146" s="2">
        <f t="shared" si="135"/>
        <v>9.2162334999999906</v>
      </c>
      <c r="I1146" s="2">
        <f t="array" ref="I1146">SUMPRODUCT(B1130:B1149, (ROW(B1130:B1149)-ROW(B1130)+1)) / (20*21/2)</f>
        <v>9.3135309523809511</v>
      </c>
      <c r="J1146" s="2">
        <f t="shared" si="138"/>
        <v>9.516851289765814</v>
      </c>
      <c r="K1146" s="2">
        <f t="shared" si="140"/>
        <v>9.5999585473155165</v>
      </c>
    </row>
    <row r="1147" spans="1:11" ht="13.5" x14ac:dyDescent="0.25">
      <c r="A1147" s="3">
        <f>TITRES_STAT!B1150</f>
        <v>43983</v>
      </c>
      <c r="B1147" s="5">
        <f>TITRES_STAT!D1150</f>
        <v>8.9819999999999993</v>
      </c>
      <c r="C1147" s="2">
        <f t="shared" si="133"/>
        <v>0.15969999999999906</v>
      </c>
      <c r="D1147" s="2">
        <f t="shared" si="134"/>
        <v>8.9620399999999982</v>
      </c>
      <c r="E1147" s="2">
        <f t="shared" si="136"/>
        <v>9.3692299999999999</v>
      </c>
      <c r="F1147" s="2">
        <f t="shared" si="137"/>
        <v>9.6596650000000022</v>
      </c>
      <c r="G1147" s="2">
        <f t="shared" si="139"/>
        <v>9.6359020000000051</v>
      </c>
      <c r="H1147" s="2">
        <f t="shared" si="135"/>
        <v>9.2142374999999905</v>
      </c>
      <c r="I1147" s="2">
        <f t="array" ref="I1147">SUMPRODUCT(B1131:B1150, (ROW(B1131:B1150)-ROW(B1131)+1)) / (20*21/2)</f>
        <v>9.2091233333333324</v>
      </c>
      <c r="J1147" s="2">
        <f t="shared" si="138"/>
        <v>9.4659130716928797</v>
      </c>
      <c r="K1147" s="2">
        <f t="shared" si="140"/>
        <v>9.5757248787933396</v>
      </c>
    </row>
    <row r="1148" spans="1:11" ht="13.5" x14ac:dyDescent="0.25">
      <c r="A1148" s="3">
        <f>TITRES_STAT!B1151</f>
        <v>43984</v>
      </c>
      <c r="B1148" s="5">
        <f>TITRES_STAT!D1151</f>
        <v>8.9819999999999993</v>
      </c>
      <c r="C1148" s="2">
        <f t="shared" si="133"/>
        <v>0</v>
      </c>
      <c r="D1148" s="2">
        <f t="shared" si="134"/>
        <v>8.9400799999999983</v>
      </c>
      <c r="E1148" s="2">
        <f t="shared" si="136"/>
        <v>9.2724200000000003</v>
      </c>
      <c r="F1148" s="2">
        <f t="shared" si="137"/>
        <v>9.6112600000000032</v>
      </c>
      <c r="G1148" s="2">
        <f t="shared" si="139"/>
        <v>9.6281180000000042</v>
      </c>
      <c r="H1148" s="2">
        <f t="shared" si="135"/>
        <v>9.2122414999999904</v>
      </c>
      <c r="I1148" s="2">
        <f t="array" ref="I1148">SUMPRODUCT(B1132:B1151, (ROW(B1132:B1151)-ROW(B1132)+1)) / (20*21/2)</f>
        <v>9.1042347619047614</v>
      </c>
      <c r="J1148" s="2">
        <f t="shared" si="138"/>
        <v>9.419826112484035</v>
      </c>
      <c r="K1148" s="2">
        <f t="shared" si="140"/>
        <v>9.5524415502132101</v>
      </c>
    </row>
    <row r="1149" spans="1:11" ht="13.5" x14ac:dyDescent="0.25">
      <c r="A1149" s="3">
        <f>TITRES_STAT!B1152</f>
        <v>43985</v>
      </c>
      <c r="B1149" s="5">
        <f>TITRES_STAT!D1152</f>
        <v>8.7125000000000004</v>
      </c>
      <c r="C1149" s="2">
        <f t="shared" si="133"/>
        <v>-0.26949999999999896</v>
      </c>
      <c r="D1149" s="2">
        <f t="shared" si="134"/>
        <v>8.8642199999999995</v>
      </c>
      <c r="E1149" s="2">
        <f t="shared" si="136"/>
        <v>9.1486600000000013</v>
      </c>
      <c r="F1149" s="2">
        <f t="shared" si="137"/>
        <v>9.5493800000000029</v>
      </c>
      <c r="G1149" s="2">
        <f t="shared" si="139"/>
        <v>9.6095540000000028</v>
      </c>
      <c r="H1149" s="2">
        <f t="shared" si="135"/>
        <v>9.2088979999999907</v>
      </c>
      <c r="I1149" s="2">
        <f t="array" ref="I1149">SUMPRODUCT(B1133:B1152, (ROW(B1133:B1152)-ROW(B1133)+1)) / (20*21/2)</f>
        <v>9.0068552380952358</v>
      </c>
      <c r="J1149" s="2">
        <f t="shared" si="138"/>
        <v>9.3524617208188889</v>
      </c>
      <c r="K1149" s="2">
        <f t="shared" si="140"/>
        <v>9.5195026658911246</v>
      </c>
    </row>
    <row r="1150" spans="1:11" ht="13.5" x14ac:dyDescent="0.25">
      <c r="A1150" s="3">
        <f>TITRES_STAT!B1153</f>
        <v>43986</v>
      </c>
      <c r="B1150" s="5">
        <f>TITRES_STAT!D1153</f>
        <v>8.4530999999999992</v>
      </c>
      <c r="C1150" s="2">
        <f t="shared" si="133"/>
        <v>-0.25940000000000119</v>
      </c>
      <c r="D1150" s="2">
        <f t="shared" si="134"/>
        <v>8.790379999999999</v>
      </c>
      <c r="E1150" s="2">
        <f t="shared" si="136"/>
        <v>8.9989600000000003</v>
      </c>
      <c r="F1150" s="2">
        <f t="shared" si="137"/>
        <v>9.4745300000000032</v>
      </c>
      <c r="G1150" s="2">
        <f t="shared" si="139"/>
        <v>9.5858020000000028</v>
      </c>
      <c r="H1150" s="2">
        <f t="shared" si="135"/>
        <v>9.2042574999999882</v>
      </c>
      <c r="I1150" s="2">
        <f t="array" ref="I1150">SUMPRODUCT(B1134:B1153, (ROW(B1134:B1153)-ROW(B1134)+1)) / (20*21/2)</f>
        <v>8.9217371428571415</v>
      </c>
      <c r="J1150" s="2">
        <f t="shared" si="138"/>
        <v>9.2668082235980425</v>
      </c>
      <c r="K1150" s="2">
        <f t="shared" si="140"/>
        <v>9.4776829535032387</v>
      </c>
    </row>
    <row r="1151" spans="1:11" ht="13.5" x14ac:dyDescent="0.25">
      <c r="A1151" s="3">
        <f>TITRES_STAT!B1154</f>
        <v>43987</v>
      </c>
      <c r="B1151" s="5">
        <f>TITRES_STAT!D1154</f>
        <v>8.3732000000000006</v>
      </c>
      <c r="C1151" s="2">
        <f t="shared" si="133"/>
        <v>-7.9899999999998528E-2</v>
      </c>
      <c r="D1151" s="2">
        <f t="shared" si="134"/>
        <v>8.7005599999999994</v>
      </c>
      <c r="E1151" s="2">
        <f t="shared" si="136"/>
        <v>8.8702199999999998</v>
      </c>
      <c r="F1151" s="2">
        <f t="shared" si="137"/>
        <v>9.3956850000000038</v>
      </c>
      <c r="G1151" s="2">
        <f t="shared" si="139"/>
        <v>9.5604520000000015</v>
      </c>
      <c r="H1151" s="2">
        <f t="shared" si="135"/>
        <v>9.1992174999999889</v>
      </c>
      <c r="I1151" s="2">
        <f t="array" ref="I1151">SUMPRODUCT(B1135:B1154, (ROW(B1135:B1154)-ROW(B1135)+1)) / (20*21/2)</f>
        <v>8.8400904761904773</v>
      </c>
      <c r="J1151" s="2">
        <f t="shared" si="138"/>
        <v>9.1817026784934672</v>
      </c>
      <c r="K1151" s="2">
        <f t="shared" si="140"/>
        <v>9.434369896503112</v>
      </c>
    </row>
    <row r="1152" spans="1:11" ht="13.5" x14ac:dyDescent="0.25">
      <c r="A1152" s="3">
        <f>TITRES_STAT!B1155</f>
        <v>43990</v>
      </c>
      <c r="B1152" s="5">
        <f>TITRES_STAT!D1155</f>
        <v>8.3732000000000006</v>
      </c>
      <c r="C1152" s="2">
        <f t="shared" si="133"/>
        <v>0</v>
      </c>
      <c r="D1152" s="2">
        <f t="shared" si="134"/>
        <v>8.5787999999999975</v>
      </c>
      <c r="E1152" s="2">
        <f t="shared" si="136"/>
        <v>8.7704199999999979</v>
      </c>
      <c r="F1152" s="2">
        <f t="shared" si="137"/>
        <v>9.3168400000000009</v>
      </c>
      <c r="G1152" s="2">
        <f t="shared" si="139"/>
        <v>9.5351020000000002</v>
      </c>
      <c r="H1152" s="2">
        <f t="shared" si="135"/>
        <v>9.1941774999999897</v>
      </c>
      <c r="I1152" s="2">
        <f t="array" ref="I1152">SUMPRODUCT(B1136:B1155, (ROW(B1136:B1155)-ROW(B1136)+1)) / (20*21/2)</f>
        <v>8.7706576190476184</v>
      </c>
      <c r="J1152" s="2">
        <f t="shared" si="138"/>
        <v>9.1047024233988516</v>
      </c>
      <c r="K1152" s="2">
        <f t="shared" si="140"/>
        <v>9.3927553907578911</v>
      </c>
    </row>
    <row r="1153" spans="1:11" ht="13.5" x14ac:dyDescent="0.25">
      <c r="A1153" s="3">
        <f>TITRES_STAT!B1156</f>
        <v>43991</v>
      </c>
      <c r="B1153" s="5">
        <f>TITRES_STAT!D1156</f>
        <v>8.4230999999999998</v>
      </c>
      <c r="C1153" s="2">
        <f t="shared" si="133"/>
        <v>4.9899999999999167E-2</v>
      </c>
      <c r="D1153" s="2">
        <f t="shared" si="134"/>
        <v>8.4670199999999998</v>
      </c>
      <c r="E1153" s="2">
        <f t="shared" si="136"/>
        <v>8.7035499999999999</v>
      </c>
      <c r="F1153" s="2">
        <f t="shared" si="137"/>
        <v>9.2404900000000012</v>
      </c>
      <c r="G1153" s="2">
        <f t="shared" si="139"/>
        <v>9.5107499999999998</v>
      </c>
      <c r="H1153" s="2">
        <f t="shared" si="135"/>
        <v>9.1893869999999893</v>
      </c>
      <c r="I1153" s="2">
        <f t="array" ref="I1153">SUMPRODUCT(B1137:B1156, (ROW(B1137:B1156)-ROW(B1137)+1)) / (20*21/2)</f>
        <v>8.7074961904761903</v>
      </c>
      <c r="J1153" s="2">
        <f t="shared" si="138"/>
        <v>9.0397879068846745</v>
      </c>
      <c r="K1153" s="2">
        <f t="shared" si="140"/>
        <v>9.3547296891595426</v>
      </c>
    </row>
    <row r="1154" spans="1:11" ht="13.5" x14ac:dyDescent="0.25">
      <c r="A1154" s="3">
        <f>TITRES_STAT!B1157</f>
        <v>43992</v>
      </c>
      <c r="B1154" s="5">
        <f>TITRES_STAT!D1157</f>
        <v>8.3832000000000004</v>
      </c>
      <c r="C1154" s="2">
        <f t="shared" si="133"/>
        <v>-3.989999999999938E-2</v>
      </c>
      <c r="D1154" s="2">
        <f t="shared" si="134"/>
        <v>8.4011600000000008</v>
      </c>
      <c r="E1154" s="2">
        <f t="shared" si="136"/>
        <v>8.6326900000000002</v>
      </c>
      <c r="F1154" s="2">
        <f t="shared" si="137"/>
        <v>9.1621449999999989</v>
      </c>
      <c r="G1154" s="2">
        <f t="shared" si="139"/>
        <v>9.485599999999998</v>
      </c>
      <c r="H1154" s="2">
        <f t="shared" si="135"/>
        <v>9.1857939999999889</v>
      </c>
      <c r="I1154" s="2">
        <f t="array" ref="I1154">SUMPRODUCT(B1138:B1157, (ROW(B1138:B1157)-ROW(B1138)+1)) / (20*21/2)</f>
        <v>8.6383014285714292</v>
      </c>
      <c r="J1154" s="2">
        <f t="shared" si="138"/>
        <v>8.9772557252766099</v>
      </c>
      <c r="K1154" s="2">
        <f t="shared" si="140"/>
        <v>9.3166304856630902</v>
      </c>
    </row>
    <row r="1155" spans="1:11" ht="13.5" x14ac:dyDescent="0.25">
      <c r="A1155" s="3">
        <f>TITRES_STAT!B1158</f>
        <v>43993</v>
      </c>
      <c r="B1155" s="5">
        <f>TITRES_STAT!D1158</f>
        <v>8.4330999999999996</v>
      </c>
      <c r="C1155" s="2">
        <f t="shared" si="133"/>
        <v>4.9899999999999167E-2</v>
      </c>
      <c r="D1155" s="2">
        <f t="shared" si="134"/>
        <v>8.3971599999999995</v>
      </c>
      <c r="E1155" s="2">
        <f t="shared" si="136"/>
        <v>8.5937699999999992</v>
      </c>
      <c r="F1155" s="2">
        <f t="shared" si="137"/>
        <v>9.0862949999999998</v>
      </c>
      <c r="G1155" s="2">
        <f t="shared" si="139"/>
        <v>9.4614479999999972</v>
      </c>
      <c r="H1155" s="2">
        <f t="shared" si="135"/>
        <v>9.1830494999999885</v>
      </c>
      <c r="I1155" s="2">
        <f t="array" ref="I1155">SUMPRODUCT(B1139:B1158, (ROW(B1139:B1158)-ROW(B1139)+1)) / (20*21/2)</f>
        <v>8.5884528571428564</v>
      </c>
      <c r="J1155" s="2">
        <f t="shared" si="138"/>
        <v>8.9254313704883614</v>
      </c>
      <c r="K1155" s="2">
        <f t="shared" si="140"/>
        <v>9.2819822313233615</v>
      </c>
    </row>
    <row r="1156" spans="1:11" ht="13.5" x14ac:dyDescent="0.25">
      <c r="A1156" s="3">
        <f>TITRES_STAT!B1159</f>
        <v>43994</v>
      </c>
      <c r="B1156" s="5">
        <f>TITRES_STAT!D1159</f>
        <v>8.4230999999999998</v>
      </c>
      <c r="C1156" s="2">
        <f t="shared" ref="C1156:C1219" si="141">B1156-B1155</f>
        <v>-9.9999999999997868E-3</v>
      </c>
      <c r="D1156" s="2">
        <f t="shared" si="134"/>
        <v>8.4071400000000001</v>
      </c>
      <c r="E1156" s="2">
        <f t="shared" si="136"/>
        <v>8.5538499999999988</v>
      </c>
      <c r="F1156" s="2">
        <f t="shared" si="137"/>
        <v>9.0099450000000001</v>
      </c>
      <c r="G1156" s="2">
        <f t="shared" si="139"/>
        <v>9.4370959999999986</v>
      </c>
      <c r="H1156" s="2">
        <f t="shared" si="135"/>
        <v>9.1807039999999898</v>
      </c>
      <c r="I1156" s="2">
        <f t="array" ref="I1156">SUMPRODUCT(B1140:B1159, (ROW(B1140:B1159)-ROW(B1140)+1)) / (20*21/2)</f>
        <v>8.5459704761904778</v>
      </c>
      <c r="J1156" s="2">
        <f t="shared" si="138"/>
        <v>8.8775902875847077</v>
      </c>
      <c r="K1156" s="2">
        <f t="shared" si="140"/>
        <v>9.2483005751930332</v>
      </c>
    </row>
    <row r="1157" spans="1:11" ht="13.5" x14ac:dyDescent="0.25">
      <c r="A1157" s="3">
        <f>TITRES_STAT!B1160</f>
        <v>43997</v>
      </c>
      <c r="B1157" s="5">
        <f>TITRES_STAT!D1160</f>
        <v>8.2834000000000003</v>
      </c>
      <c r="C1157" s="2">
        <f t="shared" si="141"/>
        <v>-0.13969999999999949</v>
      </c>
      <c r="D1157" s="2">
        <f t="shared" si="134"/>
        <v>8.3891799999999996</v>
      </c>
      <c r="E1157" s="2">
        <f t="shared" si="136"/>
        <v>8.4839900000000004</v>
      </c>
      <c r="F1157" s="2">
        <f t="shared" si="137"/>
        <v>8.9266100000000002</v>
      </c>
      <c r="G1157" s="2">
        <f t="shared" si="139"/>
        <v>9.4099499999999985</v>
      </c>
      <c r="H1157" s="2">
        <f t="shared" si="135"/>
        <v>9.1789574999999903</v>
      </c>
      <c r="I1157" s="2">
        <f t="array" ref="I1157">SUMPRODUCT(B1141:B1160, (ROW(B1141:B1160)-ROW(B1141)+1)) / (20*21/2)</f>
        <v>8.5099019047619056</v>
      </c>
      <c r="J1157" s="2">
        <f t="shared" si="138"/>
        <v>8.8210007363861642</v>
      </c>
      <c r="K1157" s="2">
        <f t="shared" si="140"/>
        <v>9.2104613369501696</v>
      </c>
    </row>
    <row r="1158" spans="1:11" ht="13.5" x14ac:dyDescent="0.25">
      <c r="A1158" s="3">
        <f>TITRES_STAT!B1161</f>
        <v>43998</v>
      </c>
      <c r="B1158" s="5">
        <f>TITRES_STAT!D1161</f>
        <v>8.4032</v>
      </c>
      <c r="C1158" s="2">
        <f t="shared" si="141"/>
        <v>0.11979999999999968</v>
      </c>
      <c r="D1158" s="2">
        <f t="shared" ref="D1158:D1221" si="142">AVERAGE(B1154:B1158)</f>
        <v>8.3851999999999993</v>
      </c>
      <c r="E1158" s="2">
        <f t="shared" si="136"/>
        <v>8.4261099999999995</v>
      </c>
      <c r="F1158" s="2">
        <f t="shared" si="137"/>
        <v>8.849264999999999</v>
      </c>
      <c r="G1158" s="2">
        <f t="shared" si="139"/>
        <v>9.3844019999999997</v>
      </c>
      <c r="H1158" s="2">
        <f t="shared" si="135"/>
        <v>9.1777099999999905</v>
      </c>
      <c r="I1158" s="2">
        <f t="array" ref="I1158">SUMPRODUCT(B1142:B1161, (ROW(B1142:B1161)-ROW(B1142)+1)) / (20*21/2)</f>
        <v>8.4802947619047622</v>
      </c>
      <c r="J1158" s="2">
        <f t="shared" si="138"/>
        <v>8.781210190063673</v>
      </c>
      <c r="K1158" s="2">
        <f t="shared" si="140"/>
        <v>9.1788040296187905</v>
      </c>
    </row>
    <row r="1159" spans="1:11" ht="13.5" x14ac:dyDescent="0.25">
      <c r="A1159" s="3">
        <f>TITRES_STAT!B1162</f>
        <v>43999</v>
      </c>
      <c r="B1159" s="5">
        <f>TITRES_STAT!D1162</f>
        <v>8.4032</v>
      </c>
      <c r="C1159" s="2">
        <f t="shared" si="141"/>
        <v>0</v>
      </c>
      <c r="D1159" s="2">
        <f t="shared" si="142"/>
        <v>8.3891999999999989</v>
      </c>
      <c r="E1159" s="2">
        <f t="shared" si="136"/>
        <v>8.3951799999999999</v>
      </c>
      <c r="F1159" s="2">
        <f t="shared" si="137"/>
        <v>8.7719199999999997</v>
      </c>
      <c r="G1159" s="2">
        <f t="shared" si="139"/>
        <v>9.3588539999999991</v>
      </c>
      <c r="H1159" s="2">
        <f t="shared" si="135"/>
        <v>9.1751654999999896</v>
      </c>
      <c r="I1159" s="2">
        <f t="array" ref="I1159">SUMPRODUCT(B1143:B1162, (ROW(B1143:B1162)-ROW(B1143)+1)) / (20*21/2)</f>
        <v>8.4567704761904761</v>
      </c>
      <c r="J1159" s="2">
        <f t="shared" si="138"/>
        <v>8.7452092195814188</v>
      </c>
      <c r="K1159" s="2">
        <f t="shared" si="140"/>
        <v>9.1483881853200142</v>
      </c>
    </row>
    <row r="1160" spans="1:11" ht="13.5" x14ac:dyDescent="0.25">
      <c r="A1160" s="3">
        <f>TITRES_STAT!B1163</f>
        <v>44000</v>
      </c>
      <c r="B1160" s="5">
        <f>TITRES_STAT!D1163</f>
        <v>8.3932000000000002</v>
      </c>
      <c r="C1160" s="2">
        <f t="shared" si="141"/>
        <v>-9.9999999999997868E-3</v>
      </c>
      <c r="D1160" s="2">
        <f t="shared" si="142"/>
        <v>8.381219999999999</v>
      </c>
      <c r="E1160" s="2">
        <f t="shared" si="136"/>
        <v>8.3891899999999993</v>
      </c>
      <c r="F1160" s="2">
        <f t="shared" si="137"/>
        <v>8.6940750000000016</v>
      </c>
      <c r="G1160" s="2">
        <f t="shared" si="139"/>
        <v>9.3331059999999972</v>
      </c>
      <c r="H1160" s="2">
        <f t="shared" si="135"/>
        <v>9.1717224999999907</v>
      </c>
      <c r="I1160" s="2">
        <f t="array" ref="I1160">SUMPRODUCT(B1144:B1163, (ROW(B1144:B1163)-ROW(B1144)+1)) / (20*21/2)</f>
        <v>8.4379509523809535</v>
      </c>
      <c r="J1160" s="2">
        <f t="shared" si="138"/>
        <v>8.711684532002236</v>
      </c>
      <c r="K1160" s="2">
        <f t="shared" si="140"/>
        <v>9.1187729623662896</v>
      </c>
    </row>
    <row r="1161" spans="1:11" ht="13.5" x14ac:dyDescent="0.25">
      <c r="A1161" s="3">
        <f>TITRES_STAT!B1164</f>
        <v>44001</v>
      </c>
      <c r="B1161" s="5">
        <f>TITRES_STAT!D1164</f>
        <v>8.3832000000000004</v>
      </c>
      <c r="C1161" s="2">
        <f t="shared" si="141"/>
        <v>-9.9999999999997868E-3</v>
      </c>
      <c r="D1161" s="2">
        <f t="shared" si="142"/>
        <v>8.3732399999999991</v>
      </c>
      <c r="E1161" s="2">
        <f t="shared" si="136"/>
        <v>8.3901900000000005</v>
      </c>
      <c r="F1161" s="2">
        <f t="shared" si="137"/>
        <v>8.6302050000000001</v>
      </c>
      <c r="G1161" s="2">
        <f t="shared" si="139"/>
        <v>9.3071579999999976</v>
      </c>
      <c r="H1161" s="2">
        <f t="shared" si="135"/>
        <v>9.16822949999999</v>
      </c>
      <c r="I1161" s="2">
        <f t="array" ref="I1161">SUMPRODUCT(B1145:B1164, (ROW(B1145:B1164)-ROW(B1145)+1)) / (20*21/2)</f>
        <v>8.4225057142857143</v>
      </c>
      <c r="J1161" s="2">
        <f t="shared" si="138"/>
        <v>8.6804002908591649</v>
      </c>
      <c r="K1161" s="2">
        <f t="shared" si="140"/>
        <v>9.089926963842121</v>
      </c>
    </row>
    <row r="1162" spans="1:11" ht="13.5" x14ac:dyDescent="0.25">
      <c r="A1162" s="3">
        <f>TITRES_STAT!B1165</f>
        <v>44004</v>
      </c>
      <c r="B1162" s="5">
        <f>TITRES_STAT!D1165</f>
        <v>8.3832000000000004</v>
      </c>
      <c r="C1162" s="2">
        <f t="shared" si="141"/>
        <v>0</v>
      </c>
      <c r="D1162" s="2">
        <f t="shared" si="142"/>
        <v>8.3932000000000002</v>
      </c>
      <c r="E1162" s="2">
        <f t="shared" si="136"/>
        <v>8.3911899999999999</v>
      </c>
      <c r="F1162" s="2">
        <f t="shared" si="137"/>
        <v>8.5808049999999998</v>
      </c>
      <c r="G1162" s="2">
        <f t="shared" si="139"/>
        <v>9.2812099999999962</v>
      </c>
      <c r="H1162" s="2">
        <f t="shared" ref="H1162:H1225" si="143">AVERAGE(B963:B1162)</f>
        <v>9.1647364999999912</v>
      </c>
      <c r="I1162" s="2">
        <f t="array" ref="I1162">SUMPRODUCT(B1146:B1165, (ROW(B1146:B1165)-ROW(B1146)+1)) / (20*21/2)</f>
        <v>8.4104347619047619</v>
      </c>
      <c r="J1162" s="2">
        <f t="shared" si="138"/>
        <v>8.6520955012535303</v>
      </c>
      <c r="K1162" s="2">
        <f t="shared" si="140"/>
        <v>9.0622121809463518</v>
      </c>
    </row>
    <row r="1163" spans="1:11" ht="13.5" x14ac:dyDescent="0.25">
      <c r="A1163" s="3">
        <f>TITRES_STAT!B1166</f>
        <v>44005</v>
      </c>
      <c r="B1163" s="5">
        <f>TITRES_STAT!D1166</f>
        <v>8.3832000000000004</v>
      </c>
      <c r="C1163" s="2">
        <f t="shared" si="141"/>
        <v>0</v>
      </c>
      <c r="D1163" s="2">
        <f t="shared" si="142"/>
        <v>8.3892000000000007</v>
      </c>
      <c r="E1163" s="2">
        <f t="shared" si="136"/>
        <v>8.3872</v>
      </c>
      <c r="F1163" s="2">
        <f t="shared" si="137"/>
        <v>8.5453749999999982</v>
      </c>
      <c r="G1163" s="2">
        <f t="shared" si="139"/>
        <v>9.2552619999999948</v>
      </c>
      <c r="H1163" s="2">
        <f t="shared" si="143"/>
        <v>9.1625909999999902</v>
      </c>
      <c r="I1163" s="2">
        <f t="array" ref="I1163">SUMPRODUCT(B1147:B1166, (ROW(B1147:B1166)-ROW(B1147)+1)) / (20*21/2)</f>
        <v>8.3766928571428583</v>
      </c>
      <c r="J1163" s="2">
        <f t="shared" si="138"/>
        <v>8.6264864058960509</v>
      </c>
      <c r="K1163" s="2">
        <f t="shared" si="140"/>
        <v>9.0355842522817884</v>
      </c>
    </row>
    <row r="1164" spans="1:11" ht="13.5" x14ac:dyDescent="0.25">
      <c r="A1164" s="3">
        <f>TITRES_STAT!B1167</f>
        <v>44006</v>
      </c>
      <c r="B1164" s="5">
        <f>TITRES_STAT!D1167</f>
        <v>8.3832000000000004</v>
      </c>
      <c r="C1164" s="2">
        <f t="shared" si="141"/>
        <v>0</v>
      </c>
      <c r="D1164" s="2">
        <f t="shared" si="142"/>
        <v>8.3852000000000011</v>
      </c>
      <c r="E1164" s="2">
        <f t="shared" ref="E1164:E1227" si="144">AVERAGE(B1155:B1164)</f>
        <v>8.3872</v>
      </c>
      <c r="F1164" s="2">
        <f t="shared" si="137"/>
        <v>8.5099449999999983</v>
      </c>
      <c r="G1164" s="2">
        <f t="shared" si="139"/>
        <v>9.2351019999999941</v>
      </c>
      <c r="H1164" s="2">
        <f t="shared" si="143"/>
        <v>9.1603454999999911</v>
      </c>
      <c r="I1164" s="2">
        <f t="array" ref="I1164">SUMPRODUCT(B1148:B1167, (ROW(B1148:B1167)-ROW(B1148)+1)) / (20*21/2)</f>
        <v>8.3928014285714276</v>
      </c>
      <c r="J1164" s="2">
        <f t="shared" si="138"/>
        <v>8.6033162720011891</v>
      </c>
      <c r="K1164" s="2">
        <f t="shared" si="140"/>
        <v>9.0100005561138747</v>
      </c>
    </row>
    <row r="1165" spans="1:11" ht="13.5" x14ac:dyDescent="0.25">
      <c r="A1165" s="3">
        <f>TITRES_STAT!B1168</f>
        <v>44007</v>
      </c>
      <c r="B1165" s="5">
        <f>TITRES_STAT!D1168</f>
        <v>8.3832000000000004</v>
      </c>
      <c r="C1165" s="2">
        <f t="shared" si="141"/>
        <v>0</v>
      </c>
      <c r="D1165" s="2">
        <f t="shared" si="142"/>
        <v>8.3832000000000004</v>
      </c>
      <c r="E1165" s="2">
        <f t="shared" si="144"/>
        <v>8.3822100000000006</v>
      </c>
      <c r="F1165" s="2">
        <f t="shared" si="137"/>
        <v>8.4879899999999964</v>
      </c>
      <c r="G1165" s="2">
        <f t="shared" si="139"/>
        <v>9.2203319999999938</v>
      </c>
      <c r="H1165" s="2">
        <f t="shared" si="143"/>
        <v>9.1593474999999902</v>
      </c>
      <c r="I1165" s="2">
        <f t="array" ref="I1165">SUMPRODUCT(B1149:B1168, (ROW(B1149:B1168)-ROW(B1149)+1)) / (20*21/2)</f>
        <v>8.4343828571428574</v>
      </c>
      <c r="J1165" s="2">
        <f t="shared" si="138"/>
        <v>8.5823528175248853</v>
      </c>
      <c r="K1165" s="2">
        <f t="shared" si="140"/>
        <v>8.9854201421486248</v>
      </c>
    </row>
    <row r="1166" spans="1:11" ht="13.5" x14ac:dyDescent="0.25">
      <c r="A1166" s="3">
        <f>TITRES_STAT!B1169</f>
        <v>44008</v>
      </c>
      <c r="B1166" s="5">
        <f>TITRES_STAT!D1169</f>
        <v>8.1336999999999993</v>
      </c>
      <c r="C1166" s="2">
        <f t="shared" si="141"/>
        <v>-0.24950000000000117</v>
      </c>
      <c r="D1166" s="2">
        <f t="shared" si="142"/>
        <v>8.3332999999999995</v>
      </c>
      <c r="E1166" s="2">
        <f t="shared" si="144"/>
        <v>8.3532700000000002</v>
      </c>
      <c r="F1166" s="2">
        <f t="shared" si="137"/>
        <v>8.4535599999999977</v>
      </c>
      <c r="G1166" s="2">
        <f t="shared" si="139"/>
        <v>9.1951819999999955</v>
      </c>
      <c r="H1166" s="2">
        <f t="shared" si="143"/>
        <v>9.1547564999999924</v>
      </c>
      <c r="I1166" s="2">
        <f t="array" ref="I1166">SUMPRODUCT(B1150:B1169, (ROW(B1150:B1169)-ROW(B1150)+1)) / (20*21/2)</f>
        <v>8.4821919047619048</v>
      </c>
      <c r="J1166" s="2">
        <f t="shared" si="138"/>
        <v>8.5396239777606109</v>
      </c>
      <c r="K1166" s="2">
        <f t="shared" si="140"/>
        <v>8.952019352260443</v>
      </c>
    </row>
    <row r="1167" spans="1:11" ht="13.5" x14ac:dyDescent="0.25">
      <c r="A1167" s="3">
        <f>TITRES_STAT!B1170</f>
        <v>44011</v>
      </c>
      <c r="B1167" s="5">
        <f>TITRES_STAT!D1170</f>
        <v>8.6227</v>
      </c>
      <c r="C1167" s="2">
        <f t="shared" si="141"/>
        <v>0.48900000000000077</v>
      </c>
      <c r="D1167" s="2">
        <f t="shared" si="142"/>
        <v>8.3811999999999998</v>
      </c>
      <c r="E1167" s="2">
        <f t="shared" si="144"/>
        <v>8.3872</v>
      </c>
      <c r="F1167" s="2">
        <f t="shared" si="137"/>
        <v>8.4355949999999993</v>
      </c>
      <c r="G1167" s="2">
        <f t="shared" si="139"/>
        <v>9.1742239999999953</v>
      </c>
      <c r="H1167" s="2">
        <f t="shared" si="143"/>
        <v>9.1539579999999923</v>
      </c>
      <c r="I1167" s="2">
        <f t="array" ref="I1167">SUMPRODUCT(B1151:B1170, (ROW(B1151:B1170)-ROW(B1151)+1)) / (20*21/2)</f>
        <v>8.5280028571428588</v>
      </c>
      <c r="J1167" s="2">
        <f t="shared" si="138"/>
        <v>8.5475359798786474</v>
      </c>
      <c r="K1167" s="2">
        <f t="shared" si="140"/>
        <v>8.939104867858072</v>
      </c>
    </row>
    <row r="1168" spans="1:11" ht="13.5" x14ac:dyDescent="0.25">
      <c r="A1168" s="3">
        <f>TITRES_STAT!B1171</f>
        <v>44012</v>
      </c>
      <c r="B1168" s="5">
        <f>TITRES_STAT!D1171</f>
        <v>8.8721999999999994</v>
      </c>
      <c r="C1168" s="2">
        <f t="shared" si="141"/>
        <v>0.24949999999999939</v>
      </c>
      <c r="D1168" s="2">
        <f t="shared" si="142"/>
        <v>8.479000000000001</v>
      </c>
      <c r="E1168" s="2">
        <f t="shared" si="144"/>
        <v>8.4341000000000008</v>
      </c>
      <c r="F1168" s="2">
        <f t="shared" si="137"/>
        <v>8.4301050000000011</v>
      </c>
      <c r="G1168" s="2">
        <f t="shared" si="139"/>
        <v>9.1580559999999966</v>
      </c>
      <c r="H1168" s="2">
        <f t="shared" si="143"/>
        <v>9.1557044999999917</v>
      </c>
      <c r="I1168" s="2">
        <f t="array" ref="I1168">SUMPRODUCT(B1152:B1171, (ROW(B1152:B1171)-ROW(B1152)+1)) / (20*21/2)</f>
        <v>8.5962947619047601</v>
      </c>
      <c r="J1168" s="2">
        <f t="shared" si="138"/>
        <v>8.5784563627473478</v>
      </c>
      <c r="K1168" s="2">
        <f t="shared" si="140"/>
        <v>8.9364811475499124</v>
      </c>
    </row>
    <row r="1169" spans="1:11" ht="13.5" x14ac:dyDescent="0.25">
      <c r="A1169" s="3">
        <f>TITRES_STAT!B1172</f>
        <v>44013</v>
      </c>
      <c r="B1169" s="5">
        <f>TITRES_STAT!D1172</f>
        <v>8.9321000000000002</v>
      </c>
      <c r="C1169" s="2">
        <f t="shared" si="141"/>
        <v>5.990000000000073E-2</v>
      </c>
      <c r="D1169" s="2">
        <f t="shared" si="142"/>
        <v>8.5887799999999999</v>
      </c>
      <c r="E1169" s="2">
        <f t="shared" si="144"/>
        <v>8.4869900000000023</v>
      </c>
      <c r="F1169" s="2">
        <f t="shared" si="137"/>
        <v>8.4410849999999993</v>
      </c>
      <c r="G1169" s="2">
        <f t="shared" si="139"/>
        <v>9.1430859999999985</v>
      </c>
      <c r="H1169" s="2">
        <f t="shared" si="143"/>
        <v>9.1577504999999935</v>
      </c>
      <c r="I1169" s="2">
        <f t="array" ref="I1169">SUMPRODUCT(B1153:B1172, (ROW(B1153:B1172)-ROW(B1153)+1)) / (20*21/2)</f>
        <v>8.6864038095238101</v>
      </c>
      <c r="J1169" s="2">
        <f t="shared" si="138"/>
        <v>8.6121367091523631</v>
      </c>
      <c r="K1169" s="2">
        <f t="shared" si="140"/>
        <v>8.9363093378420739</v>
      </c>
    </row>
    <row r="1170" spans="1:11" ht="13.5" x14ac:dyDescent="0.25">
      <c r="A1170" s="3">
        <f>TITRES_STAT!B1173</f>
        <v>44014</v>
      </c>
      <c r="B1170" s="5">
        <f>TITRES_STAT!D1173</f>
        <v>8.9221000000000004</v>
      </c>
      <c r="C1170" s="2">
        <f t="shared" si="141"/>
        <v>-9.9999999999997868E-3</v>
      </c>
      <c r="D1170" s="2">
        <f t="shared" si="142"/>
        <v>8.6965599999999998</v>
      </c>
      <c r="E1170" s="2">
        <f t="shared" si="144"/>
        <v>8.5398800000000001</v>
      </c>
      <c r="F1170" s="2">
        <f t="shared" si="137"/>
        <v>8.4645349999999997</v>
      </c>
      <c r="G1170" s="2">
        <f t="shared" si="139"/>
        <v>9.1279159999999973</v>
      </c>
      <c r="H1170" s="2">
        <f t="shared" si="143"/>
        <v>9.1584489999999938</v>
      </c>
      <c r="I1170" s="2">
        <f t="array" ref="I1170">SUMPRODUCT(B1154:B1173, (ROW(B1154:B1173)-ROW(B1154)+1)) / (20*21/2)</f>
        <v>8.7713799999999988</v>
      </c>
      <c r="J1170" s="2">
        <f t="shared" si="138"/>
        <v>8.6416570225664238</v>
      </c>
      <c r="K1170" s="2">
        <f t="shared" si="140"/>
        <v>8.9357521089070922</v>
      </c>
    </row>
    <row r="1171" spans="1:11" ht="13.5" x14ac:dyDescent="0.25">
      <c r="A1171" s="3">
        <f>TITRES_STAT!B1174</f>
        <v>44015</v>
      </c>
      <c r="B1171" s="5">
        <f>TITRES_STAT!D1174</f>
        <v>9.1815999999999995</v>
      </c>
      <c r="C1171" s="2">
        <f t="shared" si="141"/>
        <v>0.25949999999999918</v>
      </c>
      <c r="D1171" s="2">
        <f t="shared" si="142"/>
        <v>8.9061399999999988</v>
      </c>
      <c r="E1171" s="2">
        <f t="shared" si="144"/>
        <v>8.6197200000000009</v>
      </c>
      <c r="F1171" s="2">
        <f t="shared" si="137"/>
        <v>8.5049549999999989</v>
      </c>
      <c r="G1171" s="2">
        <f t="shared" si="139"/>
        <v>9.1179360000000003</v>
      </c>
      <c r="H1171" s="2">
        <f t="shared" si="143"/>
        <v>9.160444999999994</v>
      </c>
      <c r="I1171" s="2">
        <f t="array" ref="I1171">SUMPRODUCT(B1155:B1174, (ROW(B1155:B1174)-ROW(B1155)+1)) / (20*21/2)</f>
        <v>8.8514609523809504</v>
      </c>
      <c r="J1171" s="2">
        <f t="shared" si="138"/>
        <v>8.6930801632743826</v>
      </c>
      <c r="K1171" s="2">
        <f t="shared" si="140"/>
        <v>8.9453932026754419</v>
      </c>
    </row>
    <row r="1172" spans="1:11" ht="13.5" x14ac:dyDescent="0.25">
      <c r="A1172" s="3">
        <f>TITRES_STAT!B1175</f>
        <v>44018</v>
      </c>
      <c r="B1172" s="5">
        <f>TITRES_STAT!D1175</f>
        <v>9.4511000000000003</v>
      </c>
      <c r="C1172" s="2">
        <f t="shared" si="141"/>
        <v>0.26950000000000074</v>
      </c>
      <c r="D1172" s="2">
        <f t="shared" si="142"/>
        <v>9.0718199999999989</v>
      </c>
      <c r="E1172" s="2">
        <f t="shared" si="144"/>
        <v>8.7265099999999993</v>
      </c>
      <c r="F1172" s="2">
        <f t="shared" ref="F1172:F1235" si="145">AVERAGE(B1153:B1172)</f>
        <v>8.5588499999999996</v>
      </c>
      <c r="G1172" s="2">
        <f t="shared" si="139"/>
        <v>9.1133459999999999</v>
      </c>
      <c r="H1172" s="2">
        <f t="shared" si="143"/>
        <v>9.1637884999999937</v>
      </c>
      <c r="I1172" s="2">
        <f t="array" ref="I1172">SUMPRODUCT(B1156:B1175, (ROW(B1156:B1175)-ROW(B1156)+1)) / (20*21/2)</f>
        <v>8.9749233333333329</v>
      </c>
      <c r="J1172" s="2">
        <f t="shared" si="138"/>
        <v>8.7652725286768227</v>
      </c>
      <c r="K1172" s="2">
        <f t="shared" si="140"/>
        <v>8.9652248417862097</v>
      </c>
    </row>
    <row r="1173" spans="1:11" ht="13.5" x14ac:dyDescent="0.25">
      <c r="A1173" s="3">
        <f>TITRES_STAT!B1176</f>
        <v>44019</v>
      </c>
      <c r="B1173" s="5">
        <f>TITRES_STAT!D1176</f>
        <v>9.4511000000000003</v>
      </c>
      <c r="C1173" s="2">
        <f t="shared" si="141"/>
        <v>0</v>
      </c>
      <c r="D1173" s="2">
        <f t="shared" si="142"/>
        <v>9.1875999999999998</v>
      </c>
      <c r="E1173" s="2">
        <f t="shared" si="144"/>
        <v>8.8332999999999995</v>
      </c>
      <c r="F1173" s="2">
        <f t="shared" si="145"/>
        <v>8.6102499999999988</v>
      </c>
      <c r="G1173" s="2">
        <f t="shared" si="139"/>
        <v>9.1087559999999979</v>
      </c>
      <c r="H1173" s="2">
        <f t="shared" si="143"/>
        <v>9.1671319999999934</v>
      </c>
      <c r="I1173" s="2">
        <f t="array" ref="I1173">SUMPRODUCT(B1157:B1176, (ROW(B1157:B1176)-ROW(B1157)+1)) / (20*21/2)</f>
        <v>9.0911147619047625</v>
      </c>
      <c r="J1173" s="2">
        <f t="shared" ref="J1173:J1236" si="146">$J$4*B1173+J1172*(1-$J$4)</f>
        <v>8.8305894307076009</v>
      </c>
      <c r="K1173" s="2">
        <f t="shared" si="140"/>
        <v>8.9842787695593014</v>
      </c>
    </row>
    <row r="1174" spans="1:11" ht="13.5" x14ac:dyDescent="0.25">
      <c r="A1174" s="3">
        <f>TITRES_STAT!B1177</f>
        <v>44020</v>
      </c>
      <c r="B1174" s="5">
        <f>TITRES_STAT!D1177</f>
        <v>9.4511000000000003</v>
      </c>
      <c r="C1174" s="2">
        <f t="shared" si="141"/>
        <v>0</v>
      </c>
      <c r="D1174" s="2">
        <f t="shared" si="142"/>
        <v>9.2913999999999994</v>
      </c>
      <c r="E1174" s="2">
        <f t="shared" si="144"/>
        <v>8.9400899999999996</v>
      </c>
      <c r="F1174" s="2">
        <f t="shared" si="145"/>
        <v>8.6636449999999989</v>
      </c>
      <c r="G1174" s="2">
        <f t="shared" si="139"/>
        <v>9.1041659999999993</v>
      </c>
      <c r="H1174" s="2">
        <f t="shared" si="143"/>
        <v>9.1704754999999931</v>
      </c>
      <c r="I1174" s="2">
        <f t="array" ref="I1174">SUMPRODUCT(B1158:B1177, (ROW(B1158:B1177)-ROW(B1158)+1)) / (20*21/2)</f>
        <v>9.1999876190476186</v>
      </c>
      <c r="J1174" s="2">
        <f t="shared" si="146"/>
        <v>8.8896856754021147</v>
      </c>
      <c r="K1174" s="2">
        <f t="shared" si="140"/>
        <v>9.002585484478546</v>
      </c>
    </row>
    <row r="1175" spans="1:11" ht="13.5" x14ac:dyDescent="0.25">
      <c r="A1175" s="3">
        <f>TITRES_STAT!B1178</f>
        <v>44021</v>
      </c>
      <c r="B1175" s="5">
        <f>TITRES_STAT!D1178</f>
        <v>9.9600000000000009</v>
      </c>
      <c r="C1175" s="2">
        <f t="shared" si="141"/>
        <v>0.50890000000000057</v>
      </c>
      <c r="D1175" s="2">
        <f t="shared" si="142"/>
        <v>9.4989799999999995</v>
      </c>
      <c r="E1175" s="2">
        <f t="shared" si="144"/>
        <v>9.0977700000000006</v>
      </c>
      <c r="F1175" s="2">
        <f t="shared" si="145"/>
        <v>8.7399900000000006</v>
      </c>
      <c r="G1175" s="2">
        <f t="shared" si="139"/>
        <v>9.1097539999999988</v>
      </c>
      <c r="H1175" s="2">
        <f t="shared" si="143"/>
        <v>9.1763634999999937</v>
      </c>
      <c r="I1175" s="2">
        <f t="array" ref="I1175">SUMPRODUCT(B1159:B1178, (ROW(B1159:B1178)-ROW(B1159)+1)) / (20*21/2)</f>
        <v>9.2733147619047624</v>
      </c>
      <c r="J1175" s="2">
        <f t="shared" si="146"/>
        <v>8.9916203729828652</v>
      </c>
      <c r="K1175" s="2">
        <f t="shared" si="140"/>
        <v>9.0401311517538971</v>
      </c>
    </row>
    <row r="1176" spans="1:11" ht="13.5" x14ac:dyDescent="0.25">
      <c r="A1176" s="3">
        <f>TITRES_STAT!B1179</f>
        <v>44022</v>
      </c>
      <c r="B1176" s="5">
        <f>TITRES_STAT!D1179</f>
        <v>9.9600000000000009</v>
      </c>
      <c r="C1176" s="2">
        <f t="shared" si="141"/>
        <v>0</v>
      </c>
      <c r="D1176" s="2">
        <f t="shared" si="142"/>
        <v>9.6546599999999998</v>
      </c>
      <c r="E1176" s="2">
        <f t="shared" si="144"/>
        <v>9.2804000000000002</v>
      </c>
      <c r="F1176" s="2">
        <f t="shared" si="145"/>
        <v>8.8168350000000011</v>
      </c>
      <c r="G1176" s="2">
        <f t="shared" si="139"/>
        <v>9.1153420000000001</v>
      </c>
      <c r="H1176" s="2">
        <f t="shared" si="143"/>
        <v>9.1822514999999925</v>
      </c>
      <c r="I1176" s="2">
        <f t="array" ref="I1176">SUMPRODUCT(B1160:B1179, (ROW(B1160:B1179)-ROW(B1160)+1)) / (20*21/2)</f>
        <v>9.2997399999999981</v>
      </c>
      <c r="J1176" s="2">
        <f t="shared" si="146"/>
        <v>9.0838470041273549</v>
      </c>
      <c r="K1176" s="2">
        <f t="shared" si="140"/>
        <v>9.0762044399204118</v>
      </c>
    </row>
    <row r="1177" spans="1:11" ht="13.5" x14ac:dyDescent="0.25">
      <c r="A1177" s="3">
        <f>TITRES_STAT!B1180</f>
        <v>44025</v>
      </c>
      <c r="B1177" s="5">
        <f>TITRES_STAT!D1180</f>
        <v>9.9600000000000009</v>
      </c>
      <c r="C1177" s="2">
        <f t="shared" si="141"/>
        <v>0</v>
      </c>
      <c r="D1177" s="2">
        <f t="shared" si="142"/>
        <v>9.7564400000000013</v>
      </c>
      <c r="E1177" s="2">
        <f t="shared" si="144"/>
        <v>9.4141300000000001</v>
      </c>
      <c r="F1177" s="2">
        <f t="shared" si="145"/>
        <v>8.9006650000000018</v>
      </c>
      <c r="G1177" s="2">
        <f t="shared" si="139"/>
        <v>9.1209299999999995</v>
      </c>
      <c r="H1177" s="2">
        <f t="shared" si="143"/>
        <v>9.1896364999999935</v>
      </c>
      <c r="I1177" s="2">
        <f t="array" ref="I1177">SUMPRODUCT(B1161:B1180, (ROW(B1161:B1180)-ROW(B1161)+1)) / (20*21/2)</f>
        <v>9.3221733333333319</v>
      </c>
      <c r="J1177" s="2">
        <f t="shared" si="146"/>
        <v>9.1672901465914158</v>
      </c>
      <c r="K1177" s="2">
        <f t="shared" si="140"/>
        <v>9.1108630893352984</v>
      </c>
    </row>
    <row r="1178" spans="1:11" ht="13.5" x14ac:dyDescent="0.25">
      <c r="A1178" s="3">
        <f>TITRES_STAT!B1181</f>
        <v>44026</v>
      </c>
      <c r="B1178" s="5">
        <f>TITRES_STAT!D1181</f>
        <v>9.6706000000000003</v>
      </c>
      <c r="C1178" s="2">
        <f t="shared" si="141"/>
        <v>-0.28940000000000055</v>
      </c>
      <c r="D1178" s="2">
        <f t="shared" si="142"/>
        <v>9.800340000000002</v>
      </c>
      <c r="E1178" s="2">
        <f t="shared" si="144"/>
        <v>9.4939700000000009</v>
      </c>
      <c r="F1178" s="2">
        <f t="shared" si="145"/>
        <v>8.9640350000000026</v>
      </c>
      <c r="G1178" s="2">
        <f t="shared" si="139"/>
        <v>9.115339999999998</v>
      </c>
      <c r="H1178" s="2">
        <f t="shared" si="143"/>
        <v>9.1941274999999933</v>
      </c>
      <c r="I1178" s="2">
        <f t="array" ref="I1178">SUMPRODUCT(B1162:B1181, (ROW(B1162:B1181)-ROW(B1162)+1)) / (20*21/2)</f>
        <v>9.3595766666666673</v>
      </c>
      <c r="J1178" s="2">
        <f t="shared" si="146"/>
        <v>9.2152244183446133</v>
      </c>
      <c r="K1178" s="2">
        <f t="shared" si="140"/>
        <v>9.1328135564201887</v>
      </c>
    </row>
    <row r="1179" spans="1:11" ht="13.5" x14ac:dyDescent="0.25">
      <c r="A1179" s="3">
        <f>TITRES_STAT!B1182</f>
        <v>44027</v>
      </c>
      <c r="B1179" s="5">
        <f>TITRES_STAT!D1182</f>
        <v>9.2415000000000003</v>
      </c>
      <c r="C1179" s="2">
        <f t="shared" si="141"/>
        <v>-0.42910000000000004</v>
      </c>
      <c r="D1179" s="2">
        <f t="shared" si="142"/>
        <v>9.758420000000001</v>
      </c>
      <c r="E1179" s="2">
        <f t="shared" si="144"/>
        <v>9.5249100000000002</v>
      </c>
      <c r="F1179" s="2">
        <f t="shared" si="145"/>
        <v>9.0059500000000021</v>
      </c>
      <c r="G1179" s="2">
        <f t="shared" si="139"/>
        <v>9.1011679999999977</v>
      </c>
      <c r="H1179" s="2">
        <f t="shared" si="143"/>
        <v>9.1964229999999922</v>
      </c>
      <c r="I1179" s="2">
        <f t="array" ref="I1179">SUMPRODUCT(B1163:B1182, (ROW(B1163:B1182)-ROW(B1163)+1)) / (20*21/2)</f>
        <v>9.4185519047619053</v>
      </c>
      <c r="J1179" s="2">
        <f t="shared" si="146"/>
        <v>9.2177268546927458</v>
      </c>
      <c r="K1179" s="2">
        <f t="shared" si="140"/>
        <v>9.1370757698939062</v>
      </c>
    </row>
    <row r="1180" spans="1:11" ht="13.5" x14ac:dyDescent="0.25">
      <c r="A1180" s="3">
        <f>TITRES_STAT!B1183</f>
        <v>44028</v>
      </c>
      <c r="B1180" s="5">
        <f>TITRES_STAT!D1183</f>
        <v>9.2415000000000003</v>
      </c>
      <c r="C1180" s="2">
        <f t="shared" si="141"/>
        <v>0</v>
      </c>
      <c r="D1180" s="2">
        <f t="shared" si="142"/>
        <v>9.6147200000000019</v>
      </c>
      <c r="E1180" s="2">
        <f t="shared" si="144"/>
        <v>9.5568500000000007</v>
      </c>
      <c r="F1180" s="2">
        <f t="shared" si="145"/>
        <v>9.0483650000000004</v>
      </c>
      <c r="G1180" s="2">
        <f t="shared" si="139"/>
        <v>9.0869959999999974</v>
      </c>
      <c r="H1180" s="2">
        <f t="shared" si="143"/>
        <v>9.1987184999999929</v>
      </c>
      <c r="I1180" s="2">
        <f t="array" ref="I1180">SUMPRODUCT(B1164:B1183, (ROW(B1164:B1183)-ROW(B1164)+1)) / (20*21/2)</f>
        <v>9.4711590476190466</v>
      </c>
      <c r="J1180" s="2">
        <f t="shared" si="146"/>
        <v>9.2199909637696269</v>
      </c>
      <c r="K1180" s="2">
        <f t="shared" si="140"/>
        <v>9.1411708377412051</v>
      </c>
    </row>
    <row r="1181" spans="1:11" ht="13.5" x14ac:dyDescent="0.25">
      <c r="A1181" s="3">
        <f>TITRES_STAT!B1184</f>
        <v>44029</v>
      </c>
      <c r="B1181" s="5">
        <f>TITRES_STAT!D1184</f>
        <v>9.4411000000000005</v>
      </c>
      <c r="C1181" s="2">
        <f t="shared" si="141"/>
        <v>0.19960000000000022</v>
      </c>
      <c r="D1181" s="2">
        <f t="shared" si="142"/>
        <v>9.5109400000000015</v>
      </c>
      <c r="E1181" s="2">
        <f t="shared" si="144"/>
        <v>9.5828000000000007</v>
      </c>
      <c r="F1181" s="2">
        <f t="shared" si="145"/>
        <v>9.1012600000000017</v>
      </c>
      <c r="G1181" s="2">
        <f t="shared" si="139"/>
        <v>9.0768159999999973</v>
      </c>
      <c r="H1181" s="2">
        <f t="shared" si="143"/>
        <v>9.2020119999999945</v>
      </c>
      <c r="I1181" s="2">
        <f t="array" ref="I1181">SUMPRODUCT(B1165:B1184, (ROW(B1165:B1184)-ROW(B1165)+1)) / (20*21/2)</f>
        <v>9.5126457142857141</v>
      </c>
      <c r="J1181" s="2">
        <f t="shared" si="146"/>
        <v>9.2410489672201397</v>
      </c>
      <c r="K1181" s="2">
        <f t="shared" si="140"/>
        <v>9.1529327656729222</v>
      </c>
    </row>
    <row r="1182" spans="1:11" ht="13.5" x14ac:dyDescent="0.25">
      <c r="A1182" s="3">
        <f>TITRES_STAT!B1185</f>
        <v>44032</v>
      </c>
      <c r="B1182" s="5">
        <f>TITRES_STAT!D1185</f>
        <v>9.7204999999999995</v>
      </c>
      <c r="C1182" s="2">
        <f t="shared" si="141"/>
        <v>0.27939999999999898</v>
      </c>
      <c r="D1182" s="2">
        <f t="shared" si="142"/>
        <v>9.4630400000000012</v>
      </c>
      <c r="E1182" s="2">
        <f t="shared" si="144"/>
        <v>9.6097400000000004</v>
      </c>
      <c r="F1182" s="2">
        <f t="shared" si="145"/>
        <v>9.1681249999999999</v>
      </c>
      <c r="G1182" s="2">
        <f t="shared" si="139"/>
        <v>9.0722239999999967</v>
      </c>
      <c r="H1182" s="2">
        <f t="shared" si="143"/>
        <v>9.2067024999999933</v>
      </c>
      <c r="I1182" s="2">
        <f t="array" ref="I1182">SUMPRODUCT(B1166:B1185, (ROW(B1166:B1185)-ROW(B1166)+1)) / (20*21/2)</f>
        <v>9.5746209523809522</v>
      </c>
      <c r="J1182" s="2">
        <f t="shared" si="146"/>
        <v>9.2867109703420301</v>
      </c>
      <c r="K1182" s="2">
        <f t="shared" si="140"/>
        <v>9.1751903042739844</v>
      </c>
    </row>
    <row r="1183" spans="1:11" ht="13.5" x14ac:dyDescent="0.25">
      <c r="A1183" s="3">
        <f>TITRES_STAT!B1186</f>
        <v>44033</v>
      </c>
      <c r="B1183" s="5">
        <f>TITRES_STAT!D1186</f>
        <v>9.7204999999999995</v>
      </c>
      <c r="C1183" s="2">
        <f t="shared" si="141"/>
        <v>0</v>
      </c>
      <c r="D1183" s="2">
        <f t="shared" si="142"/>
        <v>9.4730200000000018</v>
      </c>
      <c r="E1183" s="2">
        <f t="shared" si="144"/>
        <v>9.6366800000000019</v>
      </c>
      <c r="F1183" s="2">
        <f t="shared" si="145"/>
        <v>9.2349899999999998</v>
      </c>
      <c r="G1183" s="2">
        <f t="shared" si="139"/>
        <v>9.0676319999999979</v>
      </c>
      <c r="H1183" s="2">
        <f t="shared" si="143"/>
        <v>9.2113929999999939</v>
      </c>
      <c r="I1183" s="2">
        <f t="array" ref="I1183">SUMPRODUCT(B1167:B1186, (ROW(B1167:B1186)-ROW(B1167)+1)) / (20*21/2)</f>
        <v>9.6291347619047603</v>
      </c>
      <c r="J1183" s="2">
        <f t="shared" si="146"/>
        <v>9.3280242112618357</v>
      </c>
      <c r="K1183" s="2">
        <f t="shared" si="140"/>
        <v>9.1965749982240244</v>
      </c>
    </row>
    <row r="1184" spans="1:11" ht="13.5" x14ac:dyDescent="0.25">
      <c r="A1184" s="3">
        <f>TITRES_STAT!B1187</f>
        <v>44034</v>
      </c>
      <c r="B1184" s="5">
        <f>TITRES_STAT!D1187</f>
        <v>9.6706000000000003</v>
      </c>
      <c r="C1184" s="2">
        <f t="shared" si="141"/>
        <v>-4.9899999999999167E-2</v>
      </c>
      <c r="D1184" s="2">
        <f t="shared" si="142"/>
        <v>9.55884</v>
      </c>
      <c r="E1184" s="2">
        <f t="shared" si="144"/>
        <v>9.6586300000000023</v>
      </c>
      <c r="F1184" s="2">
        <f t="shared" si="145"/>
        <v>9.2993600000000001</v>
      </c>
      <c r="G1184" s="2">
        <f t="shared" si="139"/>
        <v>9.0620419999999964</v>
      </c>
      <c r="H1184" s="2">
        <f t="shared" si="143"/>
        <v>9.2148359999999929</v>
      </c>
      <c r="I1184" s="2">
        <f t="array" ref="I1184">SUMPRODUCT(B1168:B1187, (ROW(B1168:B1187)-ROW(B1168)+1)) / (20*21/2)</f>
        <v>9.6749990476190479</v>
      </c>
      <c r="J1184" s="2">
        <f t="shared" si="146"/>
        <v>9.3606504768559464</v>
      </c>
      <c r="K1184" s="2">
        <f t="shared" si="140"/>
        <v>9.2151642139799446</v>
      </c>
    </row>
    <row r="1185" spans="1:11" ht="13.5" x14ac:dyDescent="0.25">
      <c r="A1185" s="3">
        <f>TITRES_STAT!B1188</f>
        <v>44035</v>
      </c>
      <c r="B1185" s="5">
        <f>TITRES_STAT!D1188</f>
        <v>9.9501000000000008</v>
      </c>
      <c r="C1185" s="2">
        <f t="shared" si="141"/>
        <v>0.27950000000000053</v>
      </c>
      <c r="D1185" s="2">
        <f t="shared" si="142"/>
        <v>9.7005599999999994</v>
      </c>
      <c r="E1185" s="2">
        <f t="shared" si="144"/>
        <v>9.6576400000000024</v>
      </c>
      <c r="F1185" s="2">
        <f t="shared" si="145"/>
        <v>9.3777050000000006</v>
      </c>
      <c r="G1185" s="2">
        <f t="shared" si="139"/>
        <v>9.0620419999999964</v>
      </c>
      <c r="H1185" s="2">
        <f t="shared" si="143"/>
        <v>9.2196764999999932</v>
      </c>
      <c r="I1185" s="2">
        <f t="array" ref="I1185">SUMPRODUCT(B1169:B1188, (ROW(B1169:B1188)-ROW(B1169)+1)) / (20*21/2)</f>
        <v>9.7145423809523805</v>
      </c>
      <c r="J1185" s="2">
        <f t="shared" si="146"/>
        <v>9.4167885266791895</v>
      </c>
      <c r="K1185" s="2">
        <f t="shared" si="140"/>
        <v>9.2439852251964183</v>
      </c>
    </row>
    <row r="1186" spans="1:11" ht="13.5" x14ac:dyDescent="0.25">
      <c r="A1186" s="3">
        <f>TITRES_STAT!B1189</f>
        <v>44036</v>
      </c>
      <c r="B1186" s="5">
        <f>TITRES_STAT!D1189</f>
        <v>9.9501000000000008</v>
      </c>
      <c r="C1186" s="2">
        <f t="shared" si="141"/>
        <v>0</v>
      </c>
      <c r="D1186" s="2">
        <f t="shared" si="142"/>
        <v>9.8023600000000002</v>
      </c>
      <c r="E1186" s="2">
        <f t="shared" si="144"/>
        <v>9.6566500000000026</v>
      </c>
      <c r="F1186" s="2">
        <f t="shared" si="145"/>
        <v>9.4685249999999996</v>
      </c>
      <c r="G1186" s="2">
        <f t="shared" si="139"/>
        <v>9.0620419999999982</v>
      </c>
      <c r="H1186" s="2">
        <f t="shared" si="143"/>
        <v>9.2259139999999942</v>
      </c>
      <c r="I1186" s="2">
        <f t="array" ref="I1186">SUMPRODUCT(B1170:B1189, (ROW(B1170:B1189)-ROW(B1170)+1)) / (20*21/2)</f>
        <v>9.7489528571428572</v>
      </c>
      <c r="J1186" s="2">
        <f t="shared" si="146"/>
        <v>9.4675800955668858</v>
      </c>
      <c r="K1186" s="2">
        <f t="shared" si="140"/>
        <v>9.2716760006789123</v>
      </c>
    </row>
    <row r="1187" spans="1:11" ht="13.5" x14ac:dyDescent="0.25">
      <c r="A1187" s="3">
        <f>TITRES_STAT!B1190</f>
        <v>44039</v>
      </c>
      <c r="B1187" s="5">
        <f>TITRES_STAT!D1190</f>
        <v>9.9501000000000008</v>
      </c>
      <c r="C1187" s="2">
        <f t="shared" si="141"/>
        <v>0</v>
      </c>
      <c r="D1187" s="2">
        <f t="shared" si="142"/>
        <v>9.848279999999999</v>
      </c>
      <c r="E1187" s="2">
        <f t="shared" si="144"/>
        <v>9.655660000000001</v>
      </c>
      <c r="F1187" s="2">
        <f t="shared" si="145"/>
        <v>9.5348949999999988</v>
      </c>
      <c r="G1187" s="2">
        <f t="shared" si="139"/>
        <v>9.0620419999999982</v>
      </c>
      <c r="H1187" s="2">
        <f t="shared" si="143"/>
        <v>9.2322014999999933</v>
      </c>
      <c r="I1187" s="2">
        <f t="array" ref="I1187">SUMPRODUCT(B1171:B1190, (ROW(B1171:B1190)-ROW(B1171)+1)) / (20*21/2)</f>
        <v>9.7785157142857138</v>
      </c>
      <c r="J1187" s="2">
        <f t="shared" si="146"/>
        <v>9.5135343721795635</v>
      </c>
      <c r="K1187" s="2">
        <f t="shared" si="140"/>
        <v>9.2982808633973875</v>
      </c>
    </row>
    <row r="1188" spans="1:11" ht="13.5" x14ac:dyDescent="0.25">
      <c r="A1188" s="3">
        <f>TITRES_STAT!B1191</f>
        <v>44040</v>
      </c>
      <c r="B1188" s="5">
        <f>TITRES_STAT!D1191</f>
        <v>9.9501000000000008</v>
      </c>
      <c r="C1188" s="2">
        <f t="shared" si="141"/>
        <v>0</v>
      </c>
      <c r="D1188" s="2">
        <f t="shared" si="142"/>
        <v>9.8941999999999997</v>
      </c>
      <c r="E1188" s="2">
        <f t="shared" si="144"/>
        <v>9.6836100000000034</v>
      </c>
      <c r="F1188" s="2">
        <f t="shared" si="145"/>
        <v>9.5887899999999995</v>
      </c>
      <c r="G1188" s="2">
        <f t="shared" si="139"/>
        <v>9.0620419999999982</v>
      </c>
      <c r="H1188" s="2">
        <f t="shared" si="143"/>
        <v>9.2384389999999943</v>
      </c>
      <c r="I1188" s="2">
        <f t="array" ref="I1188">SUMPRODUCT(B1172:B1191, (ROW(B1172:B1191)-ROW(B1172)+1)) / (20*21/2)</f>
        <v>9.8031833333333314</v>
      </c>
      <c r="J1188" s="2">
        <f t="shared" si="146"/>
        <v>9.5551120510196057</v>
      </c>
      <c r="K1188" s="2">
        <f t="shared" si="140"/>
        <v>9.3238423981661178</v>
      </c>
    </row>
    <row r="1189" spans="1:11" ht="13.5" x14ac:dyDescent="0.25">
      <c r="A1189" s="3">
        <f>TITRES_STAT!B1192</f>
        <v>44041</v>
      </c>
      <c r="B1189" s="5">
        <f>TITRES_STAT!D1192</f>
        <v>9.9501000000000008</v>
      </c>
      <c r="C1189" s="2">
        <f t="shared" si="141"/>
        <v>0</v>
      </c>
      <c r="D1189" s="2">
        <f t="shared" si="142"/>
        <v>9.9501000000000008</v>
      </c>
      <c r="E1189" s="2">
        <f t="shared" si="144"/>
        <v>9.7544700000000013</v>
      </c>
      <c r="F1189" s="2">
        <f t="shared" si="145"/>
        <v>9.6396899999999981</v>
      </c>
      <c r="G1189" s="2">
        <f t="shared" si="139"/>
        <v>9.0620419999999982</v>
      </c>
      <c r="H1189" s="2">
        <f t="shared" si="143"/>
        <v>9.2446764999999953</v>
      </c>
      <c r="I1189" s="2">
        <f t="array" ref="I1189">SUMPRODUCT(B1173:B1192, (ROW(B1173:B1192)-ROW(B1173)+1)) / (20*21/2)</f>
        <v>9.824191428571428</v>
      </c>
      <c r="J1189" s="2">
        <f t="shared" si="146"/>
        <v>9.5927299509225001</v>
      </c>
      <c r="K1189" s="2">
        <f t="shared" si="140"/>
        <v>9.3484015198066626</v>
      </c>
    </row>
    <row r="1190" spans="1:11" ht="13.5" x14ac:dyDescent="0.25">
      <c r="A1190" s="3">
        <f>TITRES_STAT!B1193</f>
        <v>44042</v>
      </c>
      <c r="B1190" s="5">
        <f>TITRES_STAT!D1193</f>
        <v>9.9501000000000008</v>
      </c>
      <c r="C1190" s="2">
        <f t="shared" si="141"/>
        <v>0</v>
      </c>
      <c r="D1190" s="2">
        <f t="shared" si="142"/>
        <v>9.9501000000000008</v>
      </c>
      <c r="E1190" s="2">
        <f t="shared" si="144"/>
        <v>9.8253300000000028</v>
      </c>
      <c r="F1190" s="2">
        <f t="shared" si="145"/>
        <v>9.6910899999999991</v>
      </c>
      <c r="G1190" s="2">
        <f t="shared" si="139"/>
        <v>9.0620419999999982</v>
      </c>
      <c r="H1190" s="2">
        <f t="shared" si="143"/>
        <v>9.2496169999999953</v>
      </c>
      <c r="I1190" s="2">
        <f t="array" ref="I1190">SUMPRODUCT(B1174:B1193, (ROW(B1174:B1193)-ROW(B1174)+1)) / (20*21/2)</f>
        <v>9.8428233333333335</v>
      </c>
      <c r="J1190" s="2">
        <f t="shared" si="146"/>
        <v>9.6267651936917868</v>
      </c>
      <c r="K1190" s="2">
        <f t="shared" si="140"/>
        <v>9.3719975386377747</v>
      </c>
    </row>
    <row r="1191" spans="1:11" ht="13.5" x14ac:dyDescent="0.25">
      <c r="A1191" s="3">
        <f>TITRES_STAT!B1194</f>
        <v>44046</v>
      </c>
      <c r="B1191" s="5">
        <f>TITRES_STAT!D1194</f>
        <v>9.9501000000000008</v>
      </c>
      <c r="C1191" s="2">
        <f t="shared" si="141"/>
        <v>0</v>
      </c>
      <c r="D1191" s="2">
        <f t="shared" si="142"/>
        <v>9.9501000000000008</v>
      </c>
      <c r="E1191" s="2">
        <f t="shared" si="144"/>
        <v>9.8762300000000032</v>
      </c>
      <c r="F1191" s="2">
        <f t="shared" si="145"/>
        <v>9.7295149999999975</v>
      </c>
      <c r="G1191" s="2">
        <f t="shared" si="139"/>
        <v>9.0678319999999992</v>
      </c>
      <c r="H1191" s="2">
        <f t="shared" si="143"/>
        <v>9.2544574999999956</v>
      </c>
      <c r="I1191" s="2">
        <f t="array" ref="I1191">SUMPRODUCT(B1175:B1194, (ROW(B1175:B1194)-ROW(B1175)+1)) / (20*21/2)</f>
        <v>9.8590790476190495</v>
      </c>
      <c r="J1191" s="2">
        <f t="shared" si="146"/>
        <v>9.6575589847687606</v>
      </c>
      <c r="K1191" s="2">
        <f t="shared" si="140"/>
        <v>9.394668223397078</v>
      </c>
    </row>
    <row r="1192" spans="1:11" ht="13.5" x14ac:dyDescent="0.25">
      <c r="A1192" s="3">
        <f>TITRES_STAT!B1195</f>
        <v>44047</v>
      </c>
      <c r="B1192" s="5">
        <f>TITRES_STAT!D1195</f>
        <v>9.9501000000000008</v>
      </c>
      <c r="C1192" s="2">
        <f t="shared" si="141"/>
        <v>0</v>
      </c>
      <c r="D1192" s="2">
        <f t="shared" si="142"/>
        <v>9.9501000000000008</v>
      </c>
      <c r="E1192" s="2">
        <f t="shared" si="144"/>
        <v>9.8991900000000008</v>
      </c>
      <c r="F1192" s="2">
        <f t="shared" si="145"/>
        <v>9.7544649999999997</v>
      </c>
      <c r="G1192" s="2">
        <f t="shared" si="139"/>
        <v>9.0794100000000011</v>
      </c>
      <c r="H1192" s="2">
        <f t="shared" si="143"/>
        <v>9.2605954999999973</v>
      </c>
      <c r="I1192" s="2">
        <f t="array" ref="I1192">SUMPRODUCT(B1176:B1195, (ROW(B1176:B1195)-ROW(B1176)+1)) / (20*21/2)</f>
        <v>9.8729585714285726</v>
      </c>
      <c r="J1192" s="2">
        <f t="shared" si="146"/>
        <v>9.6854200338384029</v>
      </c>
      <c r="K1192" s="2">
        <f t="shared" si="140"/>
        <v>9.4164498616952326</v>
      </c>
    </row>
    <row r="1193" spans="1:11" ht="13.5" x14ac:dyDescent="0.25">
      <c r="A1193" s="3">
        <f>TITRES_STAT!B1196</f>
        <v>44048</v>
      </c>
      <c r="B1193" s="5">
        <f>TITRES_STAT!D1196</f>
        <v>9.9501000000000008</v>
      </c>
      <c r="C1193" s="2">
        <f t="shared" si="141"/>
        <v>0</v>
      </c>
      <c r="D1193" s="2">
        <f t="shared" si="142"/>
        <v>9.9501000000000008</v>
      </c>
      <c r="E1193" s="2">
        <f t="shared" si="144"/>
        <v>9.922150000000002</v>
      </c>
      <c r="F1193" s="2">
        <f t="shared" si="145"/>
        <v>9.7794149999999984</v>
      </c>
      <c r="G1193" s="2">
        <f t="shared" si="139"/>
        <v>9.0965760000000007</v>
      </c>
      <c r="H1193" s="2">
        <f t="shared" si="143"/>
        <v>9.2667334999999973</v>
      </c>
      <c r="I1193" s="2">
        <f t="array" ref="I1193">SUMPRODUCT(B1177:B1196, (ROW(B1177:B1196)-ROW(B1177)+1)) / (20*21/2)</f>
        <v>9.8868852380952372</v>
      </c>
      <c r="J1193" s="2">
        <f t="shared" si="146"/>
        <v>9.7106276496633175</v>
      </c>
      <c r="K1193" s="2">
        <f t="shared" si="140"/>
        <v>9.4373773180993421</v>
      </c>
    </row>
    <row r="1194" spans="1:11" ht="13.5" x14ac:dyDescent="0.25">
      <c r="A1194" s="3">
        <f>TITRES_STAT!B1197</f>
        <v>44049</v>
      </c>
      <c r="B1194" s="5">
        <f>TITRES_STAT!D1197</f>
        <v>9.9501000000000008</v>
      </c>
      <c r="C1194" s="2">
        <f t="shared" si="141"/>
        <v>0</v>
      </c>
      <c r="D1194" s="2">
        <f t="shared" si="142"/>
        <v>9.9501000000000008</v>
      </c>
      <c r="E1194" s="2">
        <f t="shared" si="144"/>
        <v>9.9501000000000026</v>
      </c>
      <c r="F1194" s="2">
        <f t="shared" si="145"/>
        <v>9.8043650000000007</v>
      </c>
      <c r="G1194" s="2">
        <f t="shared" si="139"/>
        <v>9.1137420000000002</v>
      </c>
      <c r="H1194" s="2">
        <f t="shared" si="143"/>
        <v>9.272871499999999</v>
      </c>
      <c r="I1194" s="2">
        <f t="array" ref="I1194">SUMPRODUCT(B1178:B1197, (ROW(B1178:B1197)-ROW(B1178)+1)) / (20*21/2)</f>
        <v>9.8942019047619052</v>
      </c>
      <c r="J1194" s="2">
        <f t="shared" si="146"/>
        <v>9.7334345401715741</v>
      </c>
      <c r="K1194" s="2">
        <f t="shared" si="140"/>
        <v>9.4574840899385837</v>
      </c>
    </row>
    <row r="1195" spans="1:11" ht="13.5" x14ac:dyDescent="0.25">
      <c r="A1195" s="3">
        <f>TITRES_STAT!B1198</f>
        <v>44050</v>
      </c>
      <c r="B1195" s="5">
        <f>TITRES_STAT!D1198</f>
        <v>9.9501000000000008</v>
      </c>
      <c r="C1195" s="2">
        <f t="shared" si="141"/>
        <v>0</v>
      </c>
      <c r="D1195" s="2">
        <f t="shared" si="142"/>
        <v>9.9501000000000008</v>
      </c>
      <c r="E1195" s="2">
        <f t="shared" si="144"/>
        <v>9.9501000000000026</v>
      </c>
      <c r="F1195" s="2">
        <f t="shared" si="145"/>
        <v>9.8038699999999999</v>
      </c>
      <c r="G1195" s="2">
        <f t="shared" si="139"/>
        <v>9.136298</v>
      </c>
      <c r="H1195" s="2">
        <f t="shared" si="143"/>
        <v>9.2777119999999993</v>
      </c>
      <c r="I1195" s="2">
        <f t="array" ref="I1195">SUMPRODUCT(B1179:B1198, (ROW(B1179:B1198)-ROW(B1179)+1)) / (20*21/2)</f>
        <v>9.901898571428573</v>
      </c>
      <c r="J1195" s="2">
        <f t="shared" si="146"/>
        <v>9.7540693458695191</v>
      </c>
      <c r="K1195" s="2">
        <f t="shared" si="140"/>
        <v>9.4768023609213845</v>
      </c>
    </row>
    <row r="1196" spans="1:11" ht="13.5" x14ac:dyDescent="0.25">
      <c r="A1196" s="3">
        <f>TITRES_STAT!B1199</f>
        <v>44053</v>
      </c>
      <c r="B1196" s="5">
        <f>TITRES_STAT!D1199</f>
        <v>9.9501000000000008</v>
      </c>
      <c r="C1196" s="2">
        <f t="shared" si="141"/>
        <v>0</v>
      </c>
      <c r="D1196" s="2">
        <f t="shared" si="142"/>
        <v>9.9501000000000008</v>
      </c>
      <c r="E1196" s="2">
        <f t="shared" si="144"/>
        <v>9.9501000000000026</v>
      </c>
      <c r="F1196" s="2">
        <f t="shared" si="145"/>
        <v>9.8033749999999991</v>
      </c>
      <c r="G1196" s="2">
        <f t="shared" si="139"/>
        <v>9.1588540000000016</v>
      </c>
      <c r="H1196" s="2">
        <f t="shared" si="143"/>
        <v>9.2825525000000013</v>
      </c>
      <c r="I1196" s="2">
        <f t="array" ref="I1196">SUMPRODUCT(B1180:B1199, (ROW(B1180:B1199)-ROW(B1180)+1)) / (20*21/2)</f>
        <v>9.9085971428571415</v>
      </c>
      <c r="J1196" s="2">
        <f t="shared" si="146"/>
        <v>9.7727389319771838</v>
      </c>
      <c r="K1196" s="2">
        <f t="shared" si="140"/>
        <v>9.4953630526499584</v>
      </c>
    </row>
    <row r="1197" spans="1:11" ht="13.5" x14ac:dyDescent="0.25">
      <c r="A1197" s="3">
        <f>TITRES_STAT!B1200</f>
        <v>44054</v>
      </c>
      <c r="B1197" s="5">
        <f>TITRES_STAT!D1200</f>
        <v>9.8802000000000003</v>
      </c>
      <c r="C1197" s="2">
        <f t="shared" si="141"/>
        <v>-6.9900000000000517E-2</v>
      </c>
      <c r="D1197" s="2">
        <f t="shared" si="142"/>
        <v>9.9361200000000007</v>
      </c>
      <c r="E1197" s="2">
        <f t="shared" si="144"/>
        <v>9.9431100000000008</v>
      </c>
      <c r="F1197" s="2">
        <f t="shared" si="145"/>
        <v>9.7993849999999991</v>
      </c>
      <c r="G1197" s="2">
        <f t="shared" si="139"/>
        <v>9.1768180000000026</v>
      </c>
      <c r="H1197" s="2">
        <f t="shared" si="143"/>
        <v>9.2866445000000013</v>
      </c>
      <c r="I1197" s="2">
        <f t="array" ref="I1197">SUMPRODUCT(B1181:B1200, (ROW(B1181:B1200)-ROW(B1181)+1)) / (20*21/2)</f>
        <v>9.9122542857142868</v>
      </c>
      <c r="J1197" s="2">
        <f t="shared" si="146"/>
        <v>9.7829733194079278</v>
      </c>
      <c r="K1197" s="2">
        <f t="shared" si="140"/>
        <v>9.5104546976440787</v>
      </c>
    </row>
    <row r="1198" spans="1:11" ht="13.5" x14ac:dyDescent="0.25">
      <c r="A1198" s="3">
        <f>TITRES_STAT!B1201</f>
        <v>44055</v>
      </c>
      <c r="B1198" s="5">
        <f>TITRES_STAT!D1201</f>
        <v>9.8802000000000003</v>
      </c>
      <c r="C1198" s="2">
        <f t="shared" si="141"/>
        <v>0</v>
      </c>
      <c r="D1198" s="2">
        <f t="shared" si="142"/>
        <v>9.9221400000000024</v>
      </c>
      <c r="E1198" s="2">
        <f t="shared" si="144"/>
        <v>9.9361200000000007</v>
      </c>
      <c r="F1198" s="2">
        <f t="shared" si="145"/>
        <v>9.8098650000000003</v>
      </c>
      <c r="G1198" s="2">
        <f t="shared" si="139"/>
        <v>9.1947820000000053</v>
      </c>
      <c r="H1198" s="2">
        <f t="shared" si="143"/>
        <v>9.2907365000000013</v>
      </c>
      <c r="I1198" s="2">
        <f t="array" ref="I1198">SUMPRODUCT(B1182:B1201, (ROW(B1182:B1201)-ROW(B1182)+1)) / (20*21/2)</f>
        <v>9.9128700000000016</v>
      </c>
      <c r="J1198" s="2">
        <f t="shared" si="146"/>
        <v>9.7922330032738394</v>
      </c>
      <c r="K1198" s="2">
        <f t="shared" si="140"/>
        <v>9.5249545134227436</v>
      </c>
    </row>
    <row r="1199" spans="1:11" ht="13.5" x14ac:dyDescent="0.25">
      <c r="A1199" s="3">
        <f>TITRES_STAT!B1202</f>
        <v>44057</v>
      </c>
      <c r="B1199" s="5">
        <f>TITRES_STAT!D1202</f>
        <v>9.8802000000000003</v>
      </c>
      <c r="C1199" s="2">
        <f t="shared" si="141"/>
        <v>0</v>
      </c>
      <c r="D1199" s="2">
        <f t="shared" si="142"/>
        <v>9.9081600000000005</v>
      </c>
      <c r="E1199" s="2">
        <f t="shared" si="144"/>
        <v>9.9291300000000007</v>
      </c>
      <c r="F1199" s="2">
        <f t="shared" si="145"/>
        <v>9.841800000000001</v>
      </c>
      <c r="G1199" s="2">
        <f t="shared" si="139"/>
        <v>9.2181360000000048</v>
      </c>
      <c r="H1199" s="2">
        <f t="shared" si="143"/>
        <v>9.2961755000000021</v>
      </c>
      <c r="I1199" s="2">
        <f t="array" ref="I1199">SUMPRODUCT(B1183:B1202, (ROW(B1183:B1202)-ROW(B1183)+1)) / (20*21/2)</f>
        <v>9.9113947619047611</v>
      </c>
      <c r="J1199" s="2">
        <f t="shared" si="146"/>
        <v>9.8006108124858553</v>
      </c>
      <c r="K1199" s="2">
        <f t="shared" si="140"/>
        <v>9.538885708974794</v>
      </c>
    </row>
    <row r="1200" spans="1:11" ht="13.5" x14ac:dyDescent="0.25">
      <c r="A1200" s="3">
        <f>TITRES_STAT!B1203</f>
        <v>44060</v>
      </c>
      <c r="B1200" s="5">
        <f>TITRES_STAT!D1203</f>
        <v>9.8802000000000003</v>
      </c>
      <c r="C1200" s="2">
        <f t="shared" si="141"/>
        <v>0</v>
      </c>
      <c r="D1200" s="2">
        <f t="shared" si="142"/>
        <v>9.8941800000000022</v>
      </c>
      <c r="E1200" s="2">
        <f t="shared" si="144"/>
        <v>9.9221400000000006</v>
      </c>
      <c r="F1200" s="2">
        <f t="shared" si="145"/>
        <v>9.8737349999999999</v>
      </c>
      <c r="G1200" s="2">
        <f t="shared" si="139"/>
        <v>9.2466780000000046</v>
      </c>
      <c r="H1200" s="2">
        <f t="shared" si="143"/>
        <v>9.3028620000000029</v>
      </c>
      <c r="I1200" s="2">
        <f t="array" ref="I1200">SUMPRODUCT(B1184:B1203, (ROW(B1184:B1203)-ROW(B1184)+1)) / (20*21/2)</f>
        <v>9.8815971428571441</v>
      </c>
      <c r="J1200" s="2">
        <f t="shared" si="146"/>
        <v>9.8081907351062494</v>
      </c>
      <c r="K1200" s="2">
        <f t="shared" si="140"/>
        <v>9.5522705831326462</v>
      </c>
    </row>
    <row r="1201" spans="1:11" ht="13.5" x14ac:dyDescent="0.25">
      <c r="A1201" s="3">
        <f>TITRES_STAT!B1204</f>
        <v>44061</v>
      </c>
      <c r="B1201" s="5">
        <f>TITRES_STAT!D1204</f>
        <v>9.8802000000000003</v>
      </c>
      <c r="C1201" s="2">
        <f t="shared" si="141"/>
        <v>0</v>
      </c>
      <c r="D1201" s="2">
        <f t="shared" si="142"/>
        <v>9.8802000000000003</v>
      </c>
      <c r="E1201" s="2">
        <f t="shared" si="144"/>
        <v>9.9151500000000006</v>
      </c>
      <c r="F1201" s="2">
        <f t="shared" si="145"/>
        <v>9.8956900000000019</v>
      </c>
      <c r="G1201" s="2">
        <f t="shared" si="139"/>
        <v>9.2768180000000058</v>
      </c>
      <c r="H1201" s="2">
        <f t="shared" si="143"/>
        <v>9.3103470000000037</v>
      </c>
      <c r="I1201" s="2">
        <f t="array" ref="I1201">SUMPRODUCT(B1185:B1204, (ROW(B1185:B1204)-ROW(B1185)+1)) / (20*21/2)</f>
        <v>9.8524171428571421</v>
      </c>
      <c r="J1201" s="2">
        <f t="shared" si="146"/>
        <v>9.8150487603342249</v>
      </c>
      <c r="K1201" s="2">
        <f t="shared" si="140"/>
        <v>9.5651305602647003</v>
      </c>
    </row>
    <row r="1202" spans="1:11" ht="13.5" x14ac:dyDescent="0.25">
      <c r="A1202" s="3">
        <f>TITRES_STAT!B1205</f>
        <v>44062</v>
      </c>
      <c r="B1202" s="5">
        <f>TITRES_STAT!D1205</f>
        <v>9.8802000000000003</v>
      </c>
      <c r="C1202" s="2">
        <f t="shared" si="141"/>
        <v>0</v>
      </c>
      <c r="D1202" s="2">
        <f t="shared" si="142"/>
        <v>9.8802000000000003</v>
      </c>
      <c r="E1202" s="2">
        <f t="shared" si="144"/>
        <v>9.9081600000000005</v>
      </c>
      <c r="F1202" s="2">
        <f t="shared" si="145"/>
        <v>9.9036750000000016</v>
      </c>
      <c r="G1202" s="2">
        <f t="shared" ref="G1202:G1265" si="147">AVERAGE(B1153:B1202)</f>
        <v>9.3069580000000052</v>
      </c>
      <c r="H1202" s="2">
        <f t="shared" si="143"/>
        <v>9.3178320000000046</v>
      </c>
      <c r="I1202" s="2">
        <f t="array" ref="I1202">SUMPRODUCT(B1186:B1205, (ROW(B1186:B1205)-ROW(B1186)+1)) / (20*21/2)</f>
        <v>9.8236171428571435</v>
      </c>
      <c r="J1202" s="2">
        <f t="shared" si="146"/>
        <v>9.8212536403023947</v>
      </c>
      <c r="K1202" s="2">
        <f t="shared" si="140"/>
        <v>9.5774862245680463</v>
      </c>
    </row>
    <row r="1203" spans="1:11" ht="13.5" x14ac:dyDescent="0.25">
      <c r="A1203" s="3">
        <f>TITRES_STAT!B1206</f>
        <v>44064</v>
      </c>
      <c r="B1203" s="5">
        <f>TITRES_STAT!D1206</f>
        <v>9.5907999999999998</v>
      </c>
      <c r="C1203" s="2">
        <f t="shared" si="141"/>
        <v>-0.28940000000000055</v>
      </c>
      <c r="D1203" s="2">
        <f t="shared" si="142"/>
        <v>9.8223200000000013</v>
      </c>
      <c r="E1203" s="2">
        <f t="shared" si="144"/>
        <v>9.8722300000000018</v>
      </c>
      <c r="F1203" s="2">
        <f t="shared" si="145"/>
        <v>9.8971900000000019</v>
      </c>
      <c r="G1203" s="2">
        <f t="shared" si="147"/>
        <v>9.3303120000000064</v>
      </c>
      <c r="H1203" s="2">
        <f t="shared" si="143"/>
        <v>9.3238700000000048</v>
      </c>
      <c r="I1203" s="2">
        <f t="array" ref="I1203">SUMPRODUCT(B1187:B1206, (ROW(B1187:B1206)-ROW(B1187)+1)) / (20*21/2)</f>
        <v>9.7965280952380951</v>
      </c>
      <c r="J1203" s="2">
        <f t="shared" si="146"/>
        <v>9.7993056745593083</v>
      </c>
      <c r="K1203" s="2">
        <f t="shared" ref="K1203:K1266" si="148">$K$4*B1203+(1-$K$4)*K1202</f>
        <v>9.5780083334085155</v>
      </c>
    </row>
    <row r="1204" spans="1:11" ht="13.5" x14ac:dyDescent="0.25">
      <c r="A1204" s="3">
        <f>TITRES_STAT!B1207</f>
        <v>44067</v>
      </c>
      <c r="B1204" s="5">
        <f>TITRES_STAT!D1207</f>
        <v>9.5907999999999998</v>
      </c>
      <c r="C1204" s="2">
        <f t="shared" si="141"/>
        <v>0</v>
      </c>
      <c r="D1204" s="2">
        <f t="shared" si="142"/>
        <v>9.7644400000000005</v>
      </c>
      <c r="E1204" s="2">
        <f t="shared" si="144"/>
        <v>9.8363000000000014</v>
      </c>
      <c r="F1204" s="2">
        <f t="shared" si="145"/>
        <v>9.893200000000002</v>
      </c>
      <c r="G1204" s="2">
        <f t="shared" si="147"/>
        <v>9.3544640000000054</v>
      </c>
      <c r="H1204" s="2">
        <f t="shared" si="143"/>
        <v>9.329908000000005</v>
      </c>
      <c r="I1204" s="2">
        <f t="array" ref="I1204">SUMPRODUCT(B1188:B1207, (ROW(B1188:B1207)-ROW(B1188)+1)) / (20*21/2)</f>
        <v>9.7711499999999987</v>
      </c>
      <c r="J1204" s="2">
        <f t="shared" si="146"/>
        <v>9.7794479912679453</v>
      </c>
      <c r="K1204" s="2">
        <f t="shared" si="148"/>
        <v>9.5785099673924954</v>
      </c>
    </row>
    <row r="1205" spans="1:11" ht="13.5" x14ac:dyDescent="0.25">
      <c r="A1205" s="3">
        <f>TITRES_STAT!B1208</f>
        <v>44068</v>
      </c>
      <c r="B1205" s="5">
        <f>TITRES_STAT!D1208</f>
        <v>9.5907999999999998</v>
      </c>
      <c r="C1205" s="2">
        <f t="shared" si="141"/>
        <v>0</v>
      </c>
      <c r="D1205" s="2">
        <f t="shared" si="142"/>
        <v>9.7065599999999996</v>
      </c>
      <c r="E1205" s="2">
        <f t="shared" si="144"/>
        <v>9.8003700000000009</v>
      </c>
      <c r="F1205" s="2">
        <f t="shared" si="145"/>
        <v>9.8752350000000018</v>
      </c>
      <c r="G1205" s="2">
        <f t="shared" si="147"/>
        <v>9.3776180000000053</v>
      </c>
      <c r="H1205" s="2">
        <f t="shared" si="143"/>
        <v>9.3340995000000042</v>
      </c>
      <c r="I1205" s="2">
        <f t="array" ref="I1205">SUMPRODUCT(B1189:B1208, (ROW(B1189:B1208)-ROW(B1189)+1)) / (20*21/2)</f>
        <v>9.7066066666666675</v>
      </c>
      <c r="J1205" s="2">
        <f t="shared" si="146"/>
        <v>9.7614815159090931</v>
      </c>
      <c r="K1205" s="2">
        <f t="shared" si="148"/>
        <v>9.578991929455535</v>
      </c>
    </row>
    <row r="1206" spans="1:11" ht="13.5" x14ac:dyDescent="0.25">
      <c r="A1206" s="3">
        <f>TITRES_STAT!B1209</f>
        <v>44069</v>
      </c>
      <c r="B1206" s="5">
        <f>TITRES_STAT!D1209</f>
        <v>9.5907999999999998</v>
      </c>
      <c r="C1206" s="2">
        <f t="shared" si="141"/>
        <v>0</v>
      </c>
      <c r="D1206" s="2">
        <f t="shared" si="142"/>
        <v>9.6486800000000006</v>
      </c>
      <c r="E1206" s="2">
        <f t="shared" si="144"/>
        <v>9.7644400000000005</v>
      </c>
      <c r="F1206" s="2">
        <f t="shared" si="145"/>
        <v>9.8572700000000015</v>
      </c>
      <c r="G1206" s="2">
        <f t="shared" si="147"/>
        <v>9.4009720000000048</v>
      </c>
      <c r="H1206" s="2">
        <f t="shared" si="143"/>
        <v>9.3382910000000052</v>
      </c>
      <c r="I1206" s="2">
        <f t="array" ref="I1206">SUMPRODUCT(B1190:B1209, (ROW(B1190:B1209)-ROW(B1190)+1)) / (20*21/2)</f>
        <v>9.645818095238095</v>
      </c>
      <c r="J1206" s="2">
        <f t="shared" si="146"/>
        <v>9.7452261334415606</v>
      </c>
      <c r="K1206" s="2">
        <f t="shared" si="148"/>
        <v>9.5794549910455142</v>
      </c>
    </row>
    <row r="1207" spans="1:11" ht="13.5" x14ac:dyDescent="0.25">
      <c r="A1207" s="3">
        <f>TITRES_STAT!B1210</f>
        <v>44070</v>
      </c>
      <c r="B1207" s="5">
        <f>TITRES_STAT!D1210</f>
        <v>9.5907999999999998</v>
      </c>
      <c r="C1207" s="2">
        <f t="shared" si="141"/>
        <v>0</v>
      </c>
      <c r="D1207" s="2">
        <f t="shared" si="142"/>
        <v>9.5907999999999998</v>
      </c>
      <c r="E1207" s="2">
        <f t="shared" si="144"/>
        <v>9.7355</v>
      </c>
      <c r="F1207" s="2">
        <f t="shared" si="145"/>
        <v>9.8393050000000013</v>
      </c>
      <c r="G1207" s="2">
        <f t="shared" si="147"/>
        <v>9.4271200000000057</v>
      </c>
      <c r="H1207" s="2">
        <f t="shared" si="143"/>
        <v>9.3437800000000042</v>
      </c>
      <c r="I1207" s="2">
        <f t="array" ref="I1207">SUMPRODUCT(B1191:B1210, (ROW(B1191:B1210)-ROW(B1191)+1)) / (20*21/2)</f>
        <v>9.5887842857142864</v>
      </c>
      <c r="J1207" s="2">
        <f t="shared" si="146"/>
        <v>9.7305188826376021</v>
      </c>
      <c r="K1207" s="2">
        <f t="shared" si="148"/>
        <v>9.5798998933574548</v>
      </c>
    </row>
    <row r="1208" spans="1:11" ht="13.5" x14ac:dyDescent="0.25">
      <c r="A1208" s="3">
        <f>TITRES_STAT!B1211</f>
        <v>44071</v>
      </c>
      <c r="B1208" s="5">
        <f>TITRES_STAT!D1211</f>
        <v>9.1616</v>
      </c>
      <c r="C1208" s="2">
        <f t="shared" si="141"/>
        <v>-0.4291999999999998</v>
      </c>
      <c r="D1208" s="2">
        <f t="shared" si="142"/>
        <v>9.5049600000000005</v>
      </c>
      <c r="E1208" s="2">
        <f t="shared" si="144"/>
        <v>9.6636400000000009</v>
      </c>
      <c r="F1208" s="2">
        <f t="shared" si="145"/>
        <v>9.7998799999999999</v>
      </c>
      <c r="G1208" s="2">
        <f t="shared" si="147"/>
        <v>9.4422880000000049</v>
      </c>
      <c r="H1208" s="2">
        <f t="shared" si="143"/>
        <v>9.3462750000000057</v>
      </c>
      <c r="I1208" s="2">
        <f t="array" ref="I1208">SUMPRODUCT(B1192:B1211, (ROW(B1192:B1211)-ROW(B1192)+1)) / (20*21/2)</f>
        <v>9.5355052380952383</v>
      </c>
      <c r="J1208" s="2">
        <f t="shared" si="146"/>
        <v>9.6763361319102117</v>
      </c>
      <c r="K1208" s="2">
        <f t="shared" si="148"/>
        <v>9.5634959759708877</v>
      </c>
    </row>
    <row r="1209" spans="1:11" ht="13.5" x14ac:dyDescent="0.25">
      <c r="A1209" s="3">
        <f>TITRES_STAT!B1212</f>
        <v>44074</v>
      </c>
      <c r="B1209" s="5">
        <f>TITRES_STAT!D1212</f>
        <v>9.1616</v>
      </c>
      <c r="C1209" s="2">
        <f t="shared" si="141"/>
        <v>0</v>
      </c>
      <c r="D1209" s="2">
        <f t="shared" si="142"/>
        <v>9.4191199999999995</v>
      </c>
      <c r="E1209" s="2">
        <f t="shared" si="144"/>
        <v>9.59178</v>
      </c>
      <c r="F1209" s="2">
        <f t="shared" si="145"/>
        <v>9.7604550000000003</v>
      </c>
      <c r="G1209" s="2">
        <f t="shared" si="147"/>
        <v>9.4574560000000059</v>
      </c>
      <c r="H1209" s="2">
        <f t="shared" si="143"/>
        <v>9.350616000000004</v>
      </c>
      <c r="I1209" s="2">
        <f t="array" ref="I1209">SUMPRODUCT(B1193:B1212, (ROW(B1193:B1212)-ROW(B1193)+1)) / (20*21/2)</f>
        <v>9.4859809523809524</v>
      </c>
      <c r="J1209" s="2">
        <f t="shared" si="146"/>
        <v>9.6273136431568584</v>
      </c>
      <c r="K1209" s="2">
        <f t="shared" si="148"/>
        <v>9.5477353494622257</v>
      </c>
    </row>
    <row r="1210" spans="1:11" ht="13.5" x14ac:dyDescent="0.25">
      <c r="A1210" s="3">
        <f>TITRES_STAT!B1213</f>
        <v>44075</v>
      </c>
      <c r="B1210" s="5">
        <f>TITRES_STAT!D1213</f>
        <v>9.1616</v>
      </c>
      <c r="C1210" s="2">
        <f t="shared" si="141"/>
        <v>0</v>
      </c>
      <c r="D1210" s="2">
        <f t="shared" si="142"/>
        <v>9.3332800000000002</v>
      </c>
      <c r="E1210" s="2">
        <f t="shared" si="144"/>
        <v>9.519919999999999</v>
      </c>
      <c r="F1210" s="2">
        <f t="shared" si="145"/>
        <v>9.7210299999999989</v>
      </c>
      <c r="G1210" s="2">
        <f t="shared" si="147"/>
        <v>9.4728240000000046</v>
      </c>
      <c r="H1210" s="2">
        <f t="shared" si="143"/>
        <v>9.3537595000000042</v>
      </c>
      <c r="I1210" s="2">
        <f t="array" ref="I1210">SUMPRODUCT(B1194:B1213, (ROW(B1194:B1213)-ROW(B1194)+1)) / (20*21/2)</f>
        <v>9.4402114285714287</v>
      </c>
      <c r="J1210" s="2">
        <f t="shared" si="146"/>
        <v>9.5829599628562043</v>
      </c>
      <c r="K1210" s="2">
        <f t="shared" si="148"/>
        <v>9.532592786738217</v>
      </c>
    </row>
    <row r="1211" spans="1:11" ht="13.5" x14ac:dyDescent="0.25">
      <c r="A1211" s="3">
        <f>TITRES_STAT!B1214</f>
        <v>44076</v>
      </c>
      <c r="B1211" s="5">
        <f>TITRES_STAT!D1214</f>
        <v>9.1616</v>
      </c>
      <c r="C1211" s="2">
        <f t="shared" si="141"/>
        <v>0</v>
      </c>
      <c r="D1211" s="2">
        <f t="shared" si="142"/>
        <v>9.247440000000001</v>
      </c>
      <c r="E1211" s="2">
        <f t="shared" si="144"/>
        <v>9.4480599999999981</v>
      </c>
      <c r="F1211" s="2">
        <f t="shared" si="145"/>
        <v>9.6816049999999994</v>
      </c>
      <c r="G1211" s="2">
        <f t="shared" si="147"/>
        <v>9.4883920000000046</v>
      </c>
      <c r="H1211" s="2">
        <f t="shared" si="143"/>
        <v>9.3563040000000051</v>
      </c>
      <c r="I1211" s="2">
        <f t="array" ref="I1211">SUMPRODUCT(B1195:B1214, (ROW(B1195:B1214)-ROW(B1195)+1)) / (20*21/2)</f>
        <v>9.3810919047619041</v>
      </c>
      <c r="J1211" s="2">
        <f t="shared" si="146"/>
        <v>9.5428304425841848</v>
      </c>
      <c r="K1211" s="2">
        <f t="shared" si="148"/>
        <v>9.518044050003386</v>
      </c>
    </row>
    <row r="1212" spans="1:11" ht="13.5" x14ac:dyDescent="0.25">
      <c r="A1212" s="3">
        <f>TITRES_STAT!B1215</f>
        <v>44077</v>
      </c>
      <c r="B1212" s="5">
        <f>TITRES_STAT!D1215</f>
        <v>9.1616</v>
      </c>
      <c r="C1212" s="2">
        <f t="shared" si="141"/>
        <v>0</v>
      </c>
      <c r="D1212" s="2">
        <f t="shared" si="142"/>
        <v>9.1616</v>
      </c>
      <c r="E1212" s="2">
        <f t="shared" si="144"/>
        <v>9.3761999999999972</v>
      </c>
      <c r="F1212" s="2">
        <f t="shared" si="145"/>
        <v>9.6421799999999998</v>
      </c>
      <c r="G1212" s="2">
        <f t="shared" si="147"/>
        <v>9.5039600000000046</v>
      </c>
      <c r="H1212" s="2">
        <f t="shared" si="143"/>
        <v>9.3584495000000043</v>
      </c>
      <c r="I1212" s="2">
        <f t="array" ref="I1212">SUMPRODUCT(B1196:B1215, (ROW(B1196:B1215)-ROW(B1196)+1)) / (20*21/2)</f>
        <v>9.3066204761904743</v>
      </c>
      <c r="J1212" s="2">
        <f t="shared" si="146"/>
        <v>9.5065227813856907</v>
      </c>
      <c r="K1212" s="2">
        <f t="shared" si="148"/>
        <v>9.5040658519640395</v>
      </c>
    </row>
    <row r="1213" spans="1:11" ht="13.5" x14ac:dyDescent="0.25">
      <c r="A1213" s="3">
        <f>TITRES_STAT!B1216</f>
        <v>44078</v>
      </c>
      <c r="B1213" s="5">
        <f>TITRES_STAT!D1216</f>
        <v>9.1616</v>
      </c>
      <c r="C1213" s="2">
        <f t="shared" si="141"/>
        <v>0</v>
      </c>
      <c r="D1213" s="2">
        <f t="shared" si="142"/>
        <v>9.1616</v>
      </c>
      <c r="E1213" s="2">
        <f t="shared" si="144"/>
        <v>9.3332799999999985</v>
      </c>
      <c r="F1213" s="2">
        <f t="shared" si="145"/>
        <v>9.6027549999999984</v>
      </c>
      <c r="G1213" s="2">
        <f t="shared" si="147"/>
        <v>9.5195280000000047</v>
      </c>
      <c r="H1213" s="2">
        <f t="shared" si="143"/>
        <v>9.3609445000000058</v>
      </c>
      <c r="I1213" s="2">
        <f t="array" ref="I1213">SUMPRODUCT(B1197:B1216, (ROW(B1197:B1216)-ROW(B1197)+1)) / (20*21/2)</f>
        <v>9.2377571428571432</v>
      </c>
      <c r="J1213" s="2">
        <f t="shared" si="146"/>
        <v>9.4736729926822907</v>
      </c>
      <c r="K1213" s="2">
        <f t="shared" si="148"/>
        <v>9.4906358185536845</v>
      </c>
    </row>
    <row r="1214" spans="1:11" ht="13.5" x14ac:dyDescent="0.25">
      <c r="A1214" s="3">
        <f>TITRES_STAT!B1217</f>
        <v>44081</v>
      </c>
      <c r="B1214" s="5">
        <f>TITRES_STAT!D1217</f>
        <v>8.9819999999999993</v>
      </c>
      <c r="C1214" s="2">
        <f t="shared" si="141"/>
        <v>-0.17960000000000065</v>
      </c>
      <c r="D1214" s="2">
        <f t="shared" si="142"/>
        <v>9.1256799999999991</v>
      </c>
      <c r="E1214" s="2">
        <f t="shared" si="144"/>
        <v>9.2723999999999993</v>
      </c>
      <c r="F1214" s="2">
        <f t="shared" si="145"/>
        <v>9.5543499999999995</v>
      </c>
      <c r="G1214" s="2">
        <f t="shared" si="147"/>
        <v>9.5315040000000053</v>
      </c>
      <c r="H1214" s="2">
        <f t="shared" si="143"/>
        <v>9.3621920000000038</v>
      </c>
      <c r="I1214" s="2">
        <f t="array" ref="I1214">SUMPRODUCT(B1198:B1217, (ROW(B1198:B1217)-ROW(B1198)+1)) / (20*21/2)</f>
        <v>9.1526447619047619</v>
      </c>
      <c r="J1214" s="2">
        <f t="shared" si="146"/>
        <v>9.4268469933792165</v>
      </c>
      <c r="K1214" s="2">
        <f t="shared" si="148"/>
        <v>9.4706893158653056</v>
      </c>
    </row>
    <row r="1215" spans="1:11" ht="13.5" x14ac:dyDescent="0.25">
      <c r="A1215" s="3">
        <f>TITRES_STAT!B1218</f>
        <v>44082</v>
      </c>
      <c r="B1215" s="5">
        <f>TITRES_STAT!D1218</f>
        <v>8.7723999999999993</v>
      </c>
      <c r="C1215" s="2">
        <f t="shared" si="141"/>
        <v>-0.20960000000000001</v>
      </c>
      <c r="D1215" s="2">
        <f t="shared" si="142"/>
        <v>9.047839999999999</v>
      </c>
      <c r="E1215" s="2">
        <f t="shared" si="144"/>
        <v>9.1905599999999996</v>
      </c>
      <c r="F1215" s="2">
        <f t="shared" si="145"/>
        <v>9.4954649999999994</v>
      </c>
      <c r="G1215" s="2">
        <f t="shared" si="147"/>
        <v>9.5392880000000044</v>
      </c>
      <c r="H1215" s="2">
        <f t="shared" si="143"/>
        <v>9.3623915000000064</v>
      </c>
      <c r="I1215" s="2">
        <f t="array" ref="I1215">SUMPRODUCT(B1199:B1218, (ROW(B1199:B1218)-ROW(B1199)+1)) / (20*21/2)</f>
        <v>9.0539385714285707</v>
      </c>
      <c r="J1215" s="2">
        <f t="shared" si="146"/>
        <v>9.3645187082954813</v>
      </c>
      <c r="K1215" s="2">
        <f t="shared" si="148"/>
        <v>9.4433054211254905</v>
      </c>
    </row>
    <row r="1216" spans="1:11" ht="13.5" x14ac:dyDescent="0.25">
      <c r="A1216" s="3">
        <f>TITRES_STAT!B1219</f>
        <v>44083</v>
      </c>
      <c r="B1216" s="5">
        <f>TITRES_STAT!D1219</f>
        <v>8.7723999999999993</v>
      </c>
      <c r="C1216" s="2">
        <f t="shared" si="141"/>
        <v>0</v>
      </c>
      <c r="D1216" s="2">
        <f t="shared" si="142"/>
        <v>8.9699999999999989</v>
      </c>
      <c r="E1216" s="2">
        <f t="shared" si="144"/>
        <v>9.1087200000000017</v>
      </c>
      <c r="F1216" s="2">
        <f t="shared" si="145"/>
        <v>9.4365799999999993</v>
      </c>
      <c r="G1216" s="2">
        <f t="shared" si="147"/>
        <v>9.5520620000000029</v>
      </c>
      <c r="H1216" s="2">
        <f t="shared" si="143"/>
        <v>9.3638385000000071</v>
      </c>
      <c r="I1216" s="2">
        <f t="array" ref="I1216">SUMPRODUCT(B1200:B1219, (ROW(B1200:B1219)-ROW(B1200)+1)) / (20*21/2)</f>
        <v>8.9825604761904749</v>
      </c>
      <c r="J1216" s="2">
        <f t="shared" si="146"/>
        <v>9.3081264503625789</v>
      </c>
      <c r="K1216" s="2">
        <f t="shared" si="148"/>
        <v>9.4169954046107662</v>
      </c>
    </row>
    <row r="1217" spans="1:11" ht="13.5" x14ac:dyDescent="0.25">
      <c r="A1217" s="3">
        <f>TITRES_STAT!B1220</f>
        <v>44084</v>
      </c>
      <c r="B1217" s="5">
        <f>TITRES_STAT!D1220</f>
        <v>8.5428999999999995</v>
      </c>
      <c r="C1217" s="2">
        <f t="shared" si="141"/>
        <v>-0.22949999999999982</v>
      </c>
      <c r="D1217" s="2">
        <f t="shared" si="142"/>
        <v>8.8462599999999973</v>
      </c>
      <c r="E1217" s="2">
        <f t="shared" si="144"/>
        <v>9.0039300000000004</v>
      </c>
      <c r="F1217" s="2">
        <f t="shared" si="145"/>
        <v>9.3697149999999993</v>
      </c>
      <c r="G1217" s="2">
        <f t="shared" si="147"/>
        <v>9.5504660000000019</v>
      </c>
      <c r="H1217" s="2">
        <f t="shared" si="143"/>
        <v>9.3641380000000076</v>
      </c>
      <c r="I1217" s="2">
        <f t="array" ref="I1217">SUMPRODUCT(B1201:B1220, (ROW(B1201:B1220)-ROW(B1201)+1)) / (20*21/2)</f>
        <v>8.9175504761904758</v>
      </c>
      <c r="J1217" s="2">
        <f t="shared" si="146"/>
        <v>9.2352477408042368</v>
      </c>
      <c r="K1217" s="2">
        <f t="shared" si="148"/>
        <v>9.3827171534495601</v>
      </c>
    </row>
    <row r="1218" spans="1:11" ht="13.5" x14ac:dyDescent="0.25">
      <c r="A1218" s="3">
        <f>TITRES_STAT!B1221</f>
        <v>44085</v>
      </c>
      <c r="B1218" s="5">
        <f>TITRES_STAT!D1221</f>
        <v>8.3332999999999995</v>
      </c>
      <c r="C1218" s="2">
        <f t="shared" si="141"/>
        <v>-0.20960000000000001</v>
      </c>
      <c r="D1218" s="2">
        <f t="shared" si="142"/>
        <v>8.6806000000000001</v>
      </c>
      <c r="E1218" s="2">
        <f t="shared" si="144"/>
        <v>8.9210999999999991</v>
      </c>
      <c r="F1218" s="2">
        <f t="shared" si="145"/>
        <v>9.29237</v>
      </c>
      <c r="G1218" s="2">
        <f t="shared" si="147"/>
        <v>9.5396880000000017</v>
      </c>
      <c r="H1218" s="2">
        <f t="shared" si="143"/>
        <v>9.3633895000000056</v>
      </c>
      <c r="I1218" s="2">
        <f t="array" ref="I1218">SUMPRODUCT(B1202:B1221, (ROW(B1202:B1221)-ROW(B1202)+1)) / (20*21/2)</f>
        <v>8.838946666666665</v>
      </c>
      <c r="J1218" s="2">
        <f t="shared" si="146"/>
        <v>9.1493479559657374</v>
      </c>
      <c r="K1218" s="2">
        <f t="shared" si="148"/>
        <v>9.3415635395887939</v>
      </c>
    </row>
    <row r="1219" spans="1:11" ht="13.5" x14ac:dyDescent="0.25">
      <c r="A1219" s="3">
        <f>TITRES_STAT!B1222</f>
        <v>44088</v>
      </c>
      <c r="B1219" s="5">
        <f>TITRES_STAT!D1222</f>
        <v>8.5428999999999995</v>
      </c>
      <c r="C1219" s="2">
        <f t="shared" si="141"/>
        <v>0.20960000000000001</v>
      </c>
      <c r="D1219" s="2">
        <f t="shared" si="142"/>
        <v>8.5927799999999994</v>
      </c>
      <c r="E1219" s="2">
        <f t="shared" si="144"/>
        <v>8.8592300000000002</v>
      </c>
      <c r="F1219" s="2">
        <f t="shared" si="145"/>
        <v>9.2255050000000001</v>
      </c>
      <c r="G1219" s="2">
        <f t="shared" si="147"/>
        <v>9.5319040000000026</v>
      </c>
      <c r="H1219" s="2">
        <f t="shared" si="143"/>
        <v>9.3636890000000061</v>
      </c>
      <c r="I1219" s="2">
        <f t="array" ref="I1219">SUMPRODUCT(B1203:B1222, (ROW(B1203:B1222)-ROW(B1203)+1)) / (20*21/2)</f>
        <v>8.7677090476190465</v>
      </c>
      <c r="J1219" s="2">
        <f t="shared" si="146"/>
        <v>9.0915910077785238</v>
      </c>
      <c r="K1219" s="2">
        <f t="shared" si="148"/>
        <v>9.3102434007813901</v>
      </c>
    </row>
    <row r="1220" spans="1:11" ht="13.5" x14ac:dyDescent="0.25">
      <c r="A1220" s="3">
        <f>TITRES_STAT!B1223</f>
        <v>44089</v>
      </c>
      <c r="B1220" s="5">
        <f>TITRES_STAT!D1223</f>
        <v>8.5428999999999995</v>
      </c>
      <c r="C1220" s="2">
        <f t="shared" ref="C1220:C1283" si="149">B1220-B1219</f>
        <v>0</v>
      </c>
      <c r="D1220" s="2">
        <f t="shared" si="142"/>
        <v>8.5468800000000016</v>
      </c>
      <c r="E1220" s="2">
        <f t="shared" si="144"/>
        <v>8.7973599999999994</v>
      </c>
      <c r="F1220" s="2">
        <f t="shared" si="145"/>
        <v>9.1586400000000001</v>
      </c>
      <c r="G1220" s="2">
        <f t="shared" si="147"/>
        <v>9.5243199999999995</v>
      </c>
      <c r="H1220" s="2">
        <f t="shared" si="143"/>
        <v>9.3639885000000067</v>
      </c>
      <c r="I1220" s="2">
        <f t="array" ref="I1220">SUMPRODUCT(B1204:B1223, (ROW(B1204:B1223)-ROW(B1204)+1)) / (20*21/2)</f>
        <v>8.6990852380952379</v>
      </c>
      <c r="J1220" s="2">
        <f t="shared" si="146"/>
        <v>9.0393347213234261</v>
      </c>
      <c r="K1220" s="2">
        <f t="shared" si="148"/>
        <v>9.2801515027115311</v>
      </c>
    </row>
    <row r="1221" spans="1:11" ht="13.5" x14ac:dyDescent="0.25">
      <c r="A1221" s="3">
        <f>TITRES_STAT!B1224</f>
        <v>44090</v>
      </c>
      <c r="B1221" s="5">
        <f>TITRES_STAT!D1224</f>
        <v>8.3332999999999995</v>
      </c>
      <c r="C1221" s="2">
        <f t="shared" si="149"/>
        <v>-0.20960000000000001</v>
      </c>
      <c r="D1221" s="2">
        <f t="shared" si="142"/>
        <v>8.4590599999999991</v>
      </c>
      <c r="E1221" s="2">
        <f t="shared" si="144"/>
        <v>8.7145299999999999</v>
      </c>
      <c r="F1221" s="2">
        <f t="shared" si="145"/>
        <v>9.0812950000000008</v>
      </c>
      <c r="G1221" s="2">
        <f t="shared" si="147"/>
        <v>9.5073539999999994</v>
      </c>
      <c r="H1221" s="2">
        <f t="shared" si="143"/>
        <v>9.363739000000006</v>
      </c>
      <c r="I1221" s="2">
        <f t="array" ref="I1221">SUMPRODUCT(B1205:B1224, (ROW(B1205:B1224)-ROW(B1205)+1)) / (20*21/2)</f>
        <v>8.6366871428571415</v>
      </c>
      <c r="J1221" s="2">
        <f t="shared" si="146"/>
        <v>8.9720933192926235</v>
      </c>
      <c r="K1221" s="2">
        <f t="shared" si="148"/>
        <v>9.2430200712326478</v>
      </c>
    </row>
    <row r="1222" spans="1:11" ht="13.5" x14ac:dyDescent="0.25">
      <c r="A1222" s="3">
        <f>TITRES_STAT!B1225</f>
        <v>44091</v>
      </c>
      <c r="B1222" s="5">
        <f>TITRES_STAT!D1225</f>
        <v>8.3332999999999995</v>
      </c>
      <c r="C1222" s="2">
        <f t="shared" si="149"/>
        <v>0</v>
      </c>
      <c r="D1222" s="2">
        <f t="shared" ref="D1222:D1285" si="150">AVERAGE(B1218:B1222)</f>
        <v>8.4171399999999998</v>
      </c>
      <c r="E1222" s="2">
        <f t="shared" si="144"/>
        <v>8.6316999999999986</v>
      </c>
      <c r="F1222" s="2">
        <f t="shared" si="145"/>
        <v>9.0039499999999997</v>
      </c>
      <c r="G1222" s="2">
        <f t="shared" si="147"/>
        <v>9.4849980000000009</v>
      </c>
      <c r="H1222" s="2">
        <f t="shared" si="143"/>
        <v>9.3634895000000071</v>
      </c>
      <c r="I1222" s="2">
        <f t="array" ref="I1222">SUMPRODUCT(B1206:B1225, (ROW(B1206:B1225)-ROW(B1206)+1)) / (20*21/2)</f>
        <v>8.5805147619047624</v>
      </c>
      <c r="J1222" s="2">
        <f t="shared" si="146"/>
        <v>8.911255860312373</v>
      </c>
      <c r="K1222" s="2">
        <f t="shared" si="148"/>
        <v>9.2073447743215642</v>
      </c>
    </row>
    <row r="1223" spans="1:11" ht="13.5" x14ac:dyDescent="0.25">
      <c r="A1223" s="3">
        <f>TITRES_STAT!B1226</f>
        <v>44092</v>
      </c>
      <c r="B1223" s="5">
        <f>TITRES_STAT!D1226</f>
        <v>8.2834000000000003</v>
      </c>
      <c r="C1223" s="2">
        <f t="shared" si="149"/>
        <v>-4.9899999999999167E-2</v>
      </c>
      <c r="D1223" s="2">
        <f t="shared" si="150"/>
        <v>8.4071600000000011</v>
      </c>
      <c r="E1223" s="2">
        <f t="shared" si="144"/>
        <v>8.5438799999999979</v>
      </c>
      <c r="F1223" s="2">
        <f t="shared" si="145"/>
        <v>8.9385800000000017</v>
      </c>
      <c r="G1223" s="2">
        <f t="shared" si="147"/>
        <v>9.4616440000000015</v>
      </c>
      <c r="H1223" s="2">
        <f t="shared" si="143"/>
        <v>9.3625415000000061</v>
      </c>
      <c r="I1223" s="2">
        <f t="array" ref="I1223">SUMPRODUCT(B1207:B1226, (ROW(B1207:B1226)-ROW(B1207)+1)) / (20*21/2)</f>
        <v>8.5305680952380953</v>
      </c>
      <c r="J1223" s="2">
        <f t="shared" si="146"/>
        <v>8.8514600640921461</v>
      </c>
      <c r="K1223" s="2">
        <f t="shared" si="148"/>
        <v>9.1711116459167972</v>
      </c>
    </row>
    <row r="1224" spans="1:11" ht="13.5" x14ac:dyDescent="0.25">
      <c r="A1224" s="3">
        <f>TITRES_STAT!B1227</f>
        <v>44095</v>
      </c>
      <c r="B1224" s="5">
        <f>TITRES_STAT!D1227</f>
        <v>8.2834000000000003</v>
      </c>
      <c r="C1224" s="2">
        <f t="shared" si="149"/>
        <v>0</v>
      </c>
      <c r="D1224" s="2">
        <f t="shared" si="150"/>
        <v>8.3552599999999995</v>
      </c>
      <c r="E1224" s="2">
        <f t="shared" si="144"/>
        <v>8.4740199999999994</v>
      </c>
      <c r="F1224" s="2">
        <f t="shared" si="145"/>
        <v>8.8732100000000003</v>
      </c>
      <c r="G1224" s="2">
        <f t="shared" si="147"/>
        <v>9.4382900000000021</v>
      </c>
      <c r="H1224" s="2">
        <f t="shared" si="143"/>
        <v>9.361294000000008</v>
      </c>
      <c r="I1224" s="2">
        <f t="array" ref="I1224">SUMPRODUCT(B1208:B1227, (ROW(B1208:B1227)-ROW(B1208)+1)) / (20*21/2)</f>
        <v>8.4915995238095245</v>
      </c>
      <c r="J1224" s="2">
        <f t="shared" si="146"/>
        <v>8.79735910560718</v>
      </c>
      <c r="K1224" s="2">
        <f t="shared" si="148"/>
        <v>9.1362994245082962</v>
      </c>
    </row>
    <row r="1225" spans="1:11" ht="13.5" x14ac:dyDescent="0.25">
      <c r="A1225" s="3">
        <f>TITRES_STAT!B1228</f>
        <v>44096</v>
      </c>
      <c r="B1225" s="5">
        <f>TITRES_STAT!D1228</f>
        <v>8.2834000000000003</v>
      </c>
      <c r="C1225" s="2">
        <f t="shared" si="149"/>
        <v>0</v>
      </c>
      <c r="D1225" s="2">
        <f t="shared" si="150"/>
        <v>8.3033600000000014</v>
      </c>
      <c r="E1225" s="2">
        <f t="shared" si="144"/>
        <v>8.4251200000000015</v>
      </c>
      <c r="F1225" s="2">
        <f t="shared" si="145"/>
        <v>8.8078400000000006</v>
      </c>
      <c r="G1225" s="2">
        <f t="shared" si="147"/>
        <v>9.4047580000000011</v>
      </c>
      <c r="H1225" s="2">
        <f t="shared" si="143"/>
        <v>9.3600465000000064</v>
      </c>
      <c r="I1225" s="2">
        <f t="array" ref="I1225">SUMPRODUCT(B1209:B1228, (ROW(B1209:B1228)-ROW(B1209)+1)) / (20*21/2)</f>
        <v>8.458619047619047</v>
      </c>
      <c r="J1225" s="2">
        <f t="shared" si="146"/>
        <v>8.7484106193588769</v>
      </c>
      <c r="K1225" s="2">
        <f t="shared" si="148"/>
        <v>9.1028523882530692</v>
      </c>
    </row>
    <row r="1226" spans="1:11" ht="13.5" x14ac:dyDescent="0.25">
      <c r="A1226" s="3">
        <f>TITRES_STAT!B1229</f>
        <v>44097</v>
      </c>
      <c r="B1226" s="5">
        <f>TITRES_STAT!D1229</f>
        <v>8.2834000000000003</v>
      </c>
      <c r="C1226" s="2">
        <f t="shared" si="149"/>
        <v>0</v>
      </c>
      <c r="D1226" s="2">
        <f t="shared" si="150"/>
        <v>8.2933800000000009</v>
      </c>
      <c r="E1226" s="2">
        <f t="shared" si="144"/>
        <v>8.37622</v>
      </c>
      <c r="F1226" s="2">
        <f t="shared" si="145"/>
        <v>8.7424700000000009</v>
      </c>
      <c r="G1226" s="2">
        <f t="shared" si="147"/>
        <v>9.3712260000000036</v>
      </c>
      <c r="H1226" s="2">
        <f t="shared" ref="H1226:H1289" si="151">AVERAGE(B1027:B1226)</f>
        <v>9.3595475000000068</v>
      </c>
      <c r="I1226" s="2">
        <f t="array" ref="I1226">SUMPRODUCT(B1210:B1229, (ROW(B1210:B1229)-ROW(B1210)+1)) / (20*21/2)</f>
        <v>8.4248304761904755</v>
      </c>
      <c r="J1226" s="2">
        <f t="shared" si="146"/>
        <v>8.7041238937056509</v>
      </c>
      <c r="K1226" s="2">
        <f t="shared" si="148"/>
        <v>9.0707170004784405</v>
      </c>
    </row>
    <row r="1227" spans="1:11" ht="13.5" x14ac:dyDescent="0.25">
      <c r="A1227" s="3">
        <f>TITRES_STAT!B1230</f>
        <v>44098</v>
      </c>
      <c r="B1227" s="5">
        <f>TITRES_STAT!D1230</f>
        <v>8.3332999999999995</v>
      </c>
      <c r="C1227" s="2">
        <f t="shared" si="149"/>
        <v>4.9899999999999167E-2</v>
      </c>
      <c r="D1227" s="2">
        <f t="shared" si="150"/>
        <v>8.2933800000000009</v>
      </c>
      <c r="E1227" s="2">
        <f t="shared" si="144"/>
        <v>8.3552599999999995</v>
      </c>
      <c r="F1227" s="2">
        <f t="shared" si="145"/>
        <v>8.6795950000000008</v>
      </c>
      <c r="G1227" s="2">
        <f t="shared" si="147"/>
        <v>9.3386920000000035</v>
      </c>
      <c r="H1227" s="2">
        <f t="shared" si="151"/>
        <v>9.3600465000000082</v>
      </c>
      <c r="I1227" s="2">
        <f t="array" ref="I1227">SUMPRODUCT(B1211:B1230, (ROW(B1211:B1230)-ROW(B1211)+1)) / (20*21/2)</f>
        <v>8.39997619047619</v>
      </c>
      <c r="J1227" s="2">
        <f t="shared" si="146"/>
        <v>8.6688073324003501</v>
      </c>
      <c r="K1227" s="2">
        <f t="shared" si="148"/>
        <v>9.0417986867341895</v>
      </c>
    </row>
    <row r="1228" spans="1:11" ht="13.5" x14ac:dyDescent="0.25">
      <c r="A1228" s="3">
        <f>TITRES_STAT!B1231</f>
        <v>44099</v>
      </c>
      <c r="B1228" s="5">
        <f>TITRES_STAT!D1231</f>
        <v>8.3332999999999995</v>
      </c>
      <c r="C1228" s="2">
        <f t="shared" si="149"/>
        <v>0</v>
      </c>
      <c r="D1228" s="2">
        <f t="shared" si="150"/>
        <v>8.3033600000000014</v>
      </c>
      <c r="E1228" s="2">
        <f t="shared" ref="E1228:E1291" si="152">AVERAGE(B1219:B1228)</f>
        <v>8.3552599999999977</v>
      </c>
      <c r="F1228" s="2">
        <f t="shared" si="145"/>
        <v>8.638180000000002</v>
      </c>
      <c r="G1228" s="2">
        <f t="shared" si="147"/>
        <v>9.3119460000000025</v>
      </c>
      <c r="H1228" s="2">
        <f t="shared" si="151"/>
        <v>9.3590485000000072</v>
      </c>
      <c r="I1228" s="2">
        <f t="array" ref="I1228">SUMPRODUCT(B1212:B1231, (ROW(B1212:B1231)-ROW(B1212)+1)) / (20*21/2)</f>
        <v>8.3790661904761894</v>
      </c>
      <c r="J1228" s="2">
        <f t="shared" si="146"/>
        <v>8.6368542531241257</v>
      </c>
      <c r="K1228" s="2">
        <f t="shared" si="148"/>
        <v>9.0140144245093197</v>
      </c>
    </row>
    <row r="1229" spans="1:11" ht="13.5" x14ac:dyDescent="0.25">
      <c r="A1229" s="3">
        <f>TITRES_STAT!B1232</f>
        <v>44102</v>
      </c>
      <c r="B1229" s="5">
        <f>TITRES_STAT!D1232</f>
        <v>8.2834000000000003</v>
      </c>
      <c r="C1229" s="2">
        <f t="shared" si="149"/>
        <v>-4.9899999999999167E-2</v>
      </c>
      <c r="D1229" s="2">
        <f t="shared" si="150"/>
        <v>8.3033600000000014</v>
      </c>
      <c r="E1229" s="2">
        <f t="shared" si="152"/>
        <v>8.3293099999999995</v>
      </c>
      <c r="F1229" s="2">
        <f t="shared" si="145"/>
        <v>8.5942699999999999</v>
      </c>
      <c r="G1229" s="2">
        <f t="shared" si="147"/>
        <v>9.2927840000000046</v>
      </c>
      <c r="H1229" s="2">
        <f t="shared" si="151"/>
        <v>9.3558550000000071</v>
      </c>
      <c r="I1229" s="2">
        <f t="array" ref="I1229">SUMPRODUCT(B1213:B1232, (ROW(B1213:B1232)-ROW(B1213)+1)) / (20*21/2)</f>
        <v>8.3858623809523802</v>
      </c>
      <c r="J1229" s="2">
        <f t="shared" si="146"/>
        <v>8.6031919433027806</v>
      </c>
      <c r="K1229" s="2">
        <f t="shared" si="148"/>
        <v>8.9853628784501307</v>
      </c>
    </row>
    <row r="1230" spans="1:11" ht="13.5" x14ac:dyDescent="0.25">
      <c r="A1230" s="3">
        <f>TITRES_STAT!B1233</f>
        <v>44103</v>
      </c>
      <c r="B1230" s="5">
        <f>TITRES_STAT!D1233</f>
        <v>8.3332999999999995</v>
      </c>
      <c r="C1230" s="2">
        <f t="shared" si="149"/>
        <v>4.9899999999999167E-2</v>
      </c>
      <c r="D1230" s="2">
        <f t="shared" si="150"/>
        <v>8.3133400000000002</v>
      </c>
      <c r="E1230" s="2">
        <f t="shared" si="152"/>
        <v>8.3083500000000008</v>
      </c>
      <c r="F1230" s="2">
        <f t="shared" si="145"/>
        <v>8.5528549999999992</v>
      </c>
      <c r="G1230" s="2">
        <f t="shared" si="147"/>
        <v>9.2746200000000041</v>
      </c>
      <c r="H1230" s="2">
        <f t="shared" si="151"/>
        <v>9.3526115000000072</v>
      </c>
      <c r="I1230" s="2">
        <f t="array" ref="I1230">SUMPRODUCT(B1214:B1233, (ROW(B1214:B1233)-ROW(B1214)+1)) / (20*21/2)</f>
        <v>8.419176666666667</v>
      </c>
      <c r="J1230" s="2">
        <f t="shared" si="146"/>
        <v>8.5774879487025153</v>
      </c>
      <c r="K1230" s="2">
        <f t="shared" si="148"/>
        <v>8.9597917851775772</v>
      </c>
    </row>
    <row r="1231" spans="1:11" ht="13.5" x14ac:dyDescent="0.25">
      <c r="A1231" s="3">
        <f>TITRES_STAT!B1234</f>
        <v>44104</v>
      </c>
      <c r="B1231" s="5">
        <f>TITRES_STAT!D1234</f>
        <v>8.3332999999999995</v>
      </c>
      <c r="C1231" s="2">
        <f t="shared" si="149"/>
        <v>0</v>
      </c>
      <c r="D1231" s="2">
        <f t="shared" si="150"/>
        <v>8.3233199999999989</v>
      </c>
      <c r="E1231" s="2">
        <f t="shared" si="152"/>
        <v>8.308349999999999</v>
      </c>
      <c r="F1231" s="2">
        <f t="shared" si="145"/>
        <v>8.5114400000000003</v>
      </c>
      <c r="G1231" s="2">
        <f t="shared" si="147"/>
        <v>9.2524640000000051</v>
      </c>
      <c r="H1231" s="2">
        <f t="shared" si="151"/>
        <v>9.3469230000000074</v>
      </c>
      <c r="I1231" s="2">
        <f t="array" ref="I1231">SUMPRODUCT(B1215:B1234, (ROW(B1215:B1234)-ROW(B1215)+1)) / (20*21/2)</f>
        <v>8.4787733333333328</v>
      </c>
      <c r="J1231" s="2">
        <f t="shared" si="146"/>
        <v>8.5542319535879905</v>
      </c>
      <c r="K1231" s="2">
        <f t="shared" si="148"/>
        <v>8.9352234798764965</v>
      </c>
    </row>
    <row r="1232" spans="1:11" ht="13.5" x14ac:dyDescent="0.25">
      <c r="A1232" s="3">
        <f>TITRES_STAT!B1235</f>
        <v>44105</v>
      </c>
      <c r="B1232" s="5">
        <f>TITRES_STAT!D1235</f>
        <v>8.5828000000000007</v>
      </c>
      <c r="C1232" s="2">
        <f t="shared" si="149"/>
        <v>0.24950000000000117</v>
      </c>
      <c r="D1232" s="2">
        <f t="shared" si="150"/>
        <v>8.3732199999999999</v>
      </c>
      <c r="E1232" s="2">
        <f t="shared" si="152"/>
        <v>8.3332999999999995</v>
      </c>
      <c r="F1232" s="2">
        <f t="shared" si="145"/>
        <v>8.4824999999999982</v>
      </c>
      <c r="G1232" s="2">
        <f t="shared" si="147"/>
        <v>9.2297100000000043</v>
      </c>
      <c r="H1232" s="2">
        <f t="shared" si="151"/>
        <v>9.3429310000000072</v>
      </c>
      <c r="I1232" s="2">
        <f t="array" ref="I1232">SUMPRODUCT(B1216:B1235, (ROW(B1216:B1235)-ROW(B1216)+1)) / (20*21/2)</f>
        <v>8.5378471428571441</v>
      </c>
      <c r="J1232" s="2">
        <f t="shared" si="146"/>
        <v>8.5569527199129443</v>
      </c>
      <c r="K1232" s="2">
        <f t="shared" si="148"/>
        <v>8.9214029512538886</v>
      </c>
    </row>
    <row r="1233" spans="1:11" ht="13.5" x14ac:dyDescent="0.25">
      <c r="A1233" s="3">
        <f>TITRES_STAT!B1236</f>
        <v>44106</v>
      </c>
      <c r="B1233" s="5">
        <f>TITRES_STAT!D1236</f>
        <v>8.8323</v>
      </c>
      <c r="C1233" s="2">
        <f t="shared" si="149"/>
        <v>0.24949999999999939</v>
      </c>
      <c r="D1233" s="2">
        <f t="shared" si="150"/>
        <v>8.47302</v>
      </c>
      <c r="E1233" s="2">
        <f t="shared" si="152"/>
        <v>8.3881900000000016</v>
      </c>
      <c r="F1233" s="2">
        <f t="shared" si="145"/>
        <v>8.4660349999999998</v>
      </c>
      <c r="G1233" s="2">
        <f t="shared" si="147"/>
        <v>9.2119460000000046</v>
      </c>
      <c r="H1233" s="2">
        <f t="shared" si="151"/>
        <v>9.340336000000006</v>
      </c>
      <c r="I1233" s="2">
        <f t="array" ref="I1233">SUMPRODUCT(B1217:B1236, (ROW(B1217:B1236)-ROW(B1217)+1)) / (20*21/2)</f>
        <v>8.5954000000000015</v>
      </c>
      <c r="J1233" s="2">
        <f t="shared" si="146"/>
        <v>8.5831762703974253</v>
      </c>
      <c r="K1233" s="2">
        <f t="shared" si="148"/>
        <v>8.9179087178713825</v>
      </c>
    </row>
    <row r="1234" spans="1:11" ht="13.5" x14ac:dyDescent="0.25">
      <c r="A1234" s="3">
        <f>TITRES_STAT!B1237</f>
        <v>44109</v>
      </c>
      <c r="B1234" s="5">
        <f>TITRES_STAT!D1237</f>
        <v>9.0917999999999992</v>
      </c>
      <c r="C1234" s="2">
        <f t="shared" si="149"/>
        <v>0.25949999999999918</v>
      </c>
      <c r="D1234" s="2">
        <f t="shared" si="150"/>
        <v>8.6346999999999987</v>
      </c>
      <c r="E1234" s="2">
        <f t="shared" si="152"/>
        <v>8.4690300000000001</v>
      </c>
      <c r="F1234" s="2">
        <f t="shared" si="145"/>
        <v>8.4715249999999997</v>
      </c>
      <c r="G1234" s="2">
        <f t="shared" si="147"/>
        <v>9.200370000000003</v>
      </c>
      <c r="H1234" s="2">
        <f t="shared" si="151"/>
        <v>9.3390885000000079</v>
      </c>
      <c r="I1234" s="2">
        <f t="array" ref="I1234">SUMPRODUCT(B1218:B1237, (ROW(B1218:B1237)-ROW(B1218)+1)) / (20*21/2)</f>
        <v>8.6305176190476196</v>
      </c>
      <c r="J1234" s="2">
        <f t="shared" si="146"/>
        <v>8.6316166255976707</v>
      </c>
      <c r="K1234" s="2">
        <f t="shared" si="148"/>
        <v>8.9247279838372098</v>
      </c>
    </row>
    <row r="1235" spans="1:11" ht="13.5" x14ac:dyDescent="0.25">
      <c r="A1235" s="3">
        <f>TITRES_STAT!B1238</f>
        <v>44110</v>
      </c>
      <c r="B1235" s="5">
        <f>TITRES_STAT!D1238</f>
        <v>9.0917999999999992</v>
      </c>
      <c r="C1235" s="2">
        <f t="shared" si="149"/>
        <v>0</v>
      </c>
      <c r="D1235" s="2">
        <f t="shared" si="150"/>
        <v>8.7863999999999987</v>
      </c>
      <c r="E1235" s="2">
        <f t="shared" si="152"/>
        <v>8.5498700000000021</v>
      </c>
      <c r="F1235" s="2">
        <f t="shared" si="145"/>
        <v>8.4874949999999991</v>
      </c>
      <c r="G1235" s="2">
        <f t="shared" si="147"/>
        <v>9.1832040000000017</v>
      </c>
      <c r="H1235" s="2">
        <f t="shared" si="151"/>
        <v>9.3378410000000045</v>
      </c>
      <c r="I1235" s="2">
        <f t="array" ref="I1235">SUMPRODUCT(B1219:B1238, (ROW(B1219:B1238)-ROW(B1219)+1)) / (20*21/2)</f>
        <v>8.6640671428571423</v>
      </c>
      <c r="J1235" s="2">
        <f t="shared" si="146"/>
        <v>8.6754436136359878</v>
      </c>
      <c r="K1235" s="2">
        <f t="shared" si="148"/>
        <v>8.9312798276082983</v>
      </c>
    </row>
    <row r="1236" spans="1:11" ht="13.5" x14ac:dyDescent="0.25">
      <c r="A1236" s="3">
        <f>TITRES_STAT!B1239</f>
        <v>44111</v>
      </c>
      <c r="B1236" s="5">
        <f>TITRES_STAT!D1239</f>
        <v>9.0917999999999992</v>
      </c>
      <c r="C1236" s="2">
        <f t="shared" si="149"/>
        <v>0</v>
      </c>
      <c r="D1236" s="2">
        <f t="shared" si="150"/>
        <v>8.9381000000000004</v>
      </c>
      <c r="E1236" s="2">
        <f t="shared" si="152"/>
        <v>8.6307100000000023</v>
      </c>
      <c r="F1236" s="2">
        <f t="shared" ref="F1236:F1299" si="153">AVERAGE(B1217:B1236)</f>
        <v>8.5034650000000003</v>
      </c>
      <c r="G1236" s="2">
        <f t="shared" si="147"/>
        <v>9.1660380000000004</v>
      </c>
      <c r="H1236" s="2">
        <f t="shared" si="151"/>
        <v>9.3380405000000053</v>
      </c>
      <c r="I1236" s="2">
        <f t="array" ref="I1236">SUMPRODUCT(B1220:B1239, (ROW(B1220:B1239)-ROW(B1220)+1)) / (20*21/2)</f>
        <v>8.6950504761904757</v>
      </c>
      <c r="J1236" s="2">
        <f t="shared" si="146"/>
        <v>8.715096602813512</v>
      </c>
      <c r="K1236" s="2">
        <f t="shared" si="148"/>
        <v>8.937574736329541</v>
      </c>
    </row>
    <row r="1237" spans="1:11" ht="13.5" x14ac:dyDescent="0.25">
      <c r="A1237" s="3">
        <f>TITRES_STAT!B1240</f>
        <v>44112</v>
      </c>
      <c r="B1237" s="5">
        <f>TITRES_STAT!D1240</f>
        <v>8.8721999999999994</v>
      </c>
      <c r="C1237" s="2">
        <f t="shared" si="149"/>
        <v>-0.2195999999999998</v>
      </c>
      <c r="D1237" s="2">
        <f t="shared" si="150"/>
        <v>8.9959799999999994</v>
      </c>
      <c r="E1237" s="2">
        <f t="shared" si="152"/>
        <v>8.6845999999999997</v>
      </c>
      <c r="F1237" s="2">
        <f t="shared" si="153"/>
        <v>8.5199299999999987</v>
      </c>
      <c r="G1237" s="2">
        <f t="shared" si="147"/>
        <v>9.1444800000000015</v>
      </c>
      <c r="H1237" s="2">
        <f t="shared" si="151"/>
        <v>9.3371420000000054</v>
      </c>
      <c r="I1237" s="2">
        <f t="array" ref="I1237">SUMPRODUCT(B1221:B1240, (ROW(B1221:B1240)-ROW(B1221)+1)) / (20*21/2)</f>
        <v>8.7244657142857118</v>
      </c>
      <c r="J1237" s="2">
        <f t="shared" ref="J1237:J1300" si="154">$J$4*B1237+J1236*(1-$J$4)</f>
        <v>8.7300588311169864</v>
      </c>
      <c r="K1237" s="2">
        <f t="shared" si="148"/>
        <v>8.9350110211793634</v>
      </c>
    </row>
    <row r="1238" spans="1:11" ht="13.5" x14ac:dyDescent="0.25">
      <c r="A1238" s="3">
        <f>TITRES_STAT!B1241</f>
        <v>44113</v>
      </c>
      <c r="B1238" s="5">
        <f>TITRES_STAT!D1241</f>
        <v>8.8721999999999994</v>
      </c>
      <c r="C1238" s="2">
        <f t="shared" si="149"/>
        <v>0</v>
      </c>
      <c r="D1238" s="2">
        <f t="shared" si="150"/>
        <v>9.0039599999999993</v>
      </c>
      <c r="E1238" s="2">
        <f t="shared" si="152"/>
        <v>8.7384899999999988</v>
      </c>
      <c r="F1238" s="2">
        <f t="shared" si="153"/>
        <v>8.5468749999999982</v>
      </c>
      <c r="G1238" s="2">
        <f t="shared" si="147"/>
        <v>9.1229220000000009</v>
      </c>
      <c r="H1238" s="2">
        <f t="shared" si="151"/>
        <v>9.3350960000000054</v>
      </c>
      <c r="I1238" s="2">
        <f t="array" ref="I1238">SUMPRODUCT(B1222:B1241, (ROW(B1222:B1241)-ROW(B1222)+1)) / (20*21/2)</f>
        <v>8.7523128571428561</v>
      </c>
      <c r="J1238" s="2">
        <f t="shared" si="154"/>
        <v>8.7435960852963213</v>
      </c>
      <c r="K1238" s="2">
        <f t="shared" si="148"/>
        <v>8.9325478438782131</v>
      </c>
    </row>
    <row r="1239" spans="1:11" ht="13.5" x14ac:dyDescent="0.25">
      <c r="A1239" s="3">
        <f>TITRES_STAT!B1242</f>
        <v>44116</v>
      </c>
      <c r="B1239" s="5">
        <f>TITRES_STAT!D1242</f>
        <v>8.8721999999999994</v>
      </c>
      <c r="C1239" s="2">
        <f t="shared" si="149"/>
        <v>0</v>
      </c>
      <c r="D1239" s="2">
        <f t="shared" si="150"/>
        <v>8.9600399999999993</v>
      </c>
      <c r="E1239" s="2">
        <f t="shared" si="152"/>
        <v>8.7973699999999972</v>
      </c>
      <c r="F1239" s="2">
        <f t="shared" si="153"/>
        <v>8.5633400000000002</v>
      </c>
      <c r="G1239" s="2">
        <f t="shared" si="147"/>
        <v>9.1013640000000002</v>
      </c>
      <c r="H1239" s="2">
        <f t="shared" si="151"/>
        <v>9.334397500000005</v>
      </c>
      <c r="I1239" s="2">
        <f t="array" ref="I1239">SUMPRODUCT(B1223:B1242, (ROW(B1223:B1242)-ROW(B1223)+1)) / (20*21/2)</f>
        <v>8.739574761904759</v>
      </c>
      <c r="J1239" s="2">
        <f t="shared" si="154"/>
        <v>8.7558440771728616</v>
      </c>
      <c r="K1239" s="2">
        <f t="shared" si="148"/>
        <v>8.9301812617653429</v>
      </c>
    </row>
    <row r="1240" spans="1:11" ht="13.5" x14ac:dyDescent="0.25">
      <c r="A1240" s="3">
        <f>TITRES_STAT!B1243</f>
        <v>44117</v>
      </c>
      <c r="B1240" s="5">
        <f>TITRES_STAT!D1243</f>
        <v>8.8721999999999994</v>
      </c>
      <c r="C1240" s="2">
        <f t="shared" si="149"/>
        <v>0</v>
      </c>
      <c r="D1240" s="2">
        <f t="shared" si="150"/>
        <v>8.9161199999999994</v>
      </c>
      <c r="E1240" s="2">
        <f t="shared" si="152"/>
        <v>8.8512599999999999</v>
      </c>
      <c r="F1240" s="2">
        <f t="shared" si="153"/>
        <v>8.5798049999999986</v>
      </c>
      <c r="G1240" s="2">
        <f t="shared" si="147"/>
        <v>9.0798060000000014</v>
      </c>
      <c r="H1240" s="2">
        <f t="shared" si="151"/>
        <v>9.3336990000000064</v>
      </c>
      <c r="I1240" s="2">
        <f t="array" ref="I1240">SUMPRODUCT(B1224:B1243, (ROW(B1224:B1243)-ROW(B1224)+1)) / (20*21/2)</f>
        <v>8.6900571428571425</v>
      </c>
      <c r="J1240" s="2">
        <f t="shared" si="154"/>
        <v>8.7669255936325889</v>
      </c>
      <c r="K1240" s="2">
        <f t="shared" si="148"/>
        <v>8.9279074867941546</v>
      </c>
    </row>
    <row r="1241" spans="1:11" ht="13.5" x14ac:dyDescent="0.25">
      <c r="A1241" s="3">
        <f>TITRES_STAT!B1244</f>
        <v>44118</v>
      </c>
      <c r="B1241" s="5">
        <f>TITRES_STAT!D1244</f>
        <v>8.8721999999999994</v>
      </c>
      <c r="C1241" s="2">
        <f t="shared" si="149"/>
        <v>0</v>
      </c>
      <c r="D1241" s="2">
        <f t="shared" si="150"/>
        <v>8.8721999999999994</v>
      </c>
      <c r="E1241" s="2">
        <f t="shared" si="152"/>
        <v>8.9051499999999972</v>
      </c>
      <c r="F1241" s="2">
        <f t="shared" si="153"/>
        <v>8.6067499999999981</v>
      </c>
      <c r="G1241" s="2">
        <f t="shared" si="147"/>
        <v>9.0582480000000025</v>
      </c>
      <c r="H1241" s="2">
        <f t="shared" si="151"/>
        <v>9.3328005000000047</v>
      </c>
      <c r="I1241" s="2">
        <f t="array" ref="I1241">SUMPRODUCT(B1225:B1244, (ROW(B1225:B1244)-ROW(B1225)+1)) / (20*21/2)</f>
        <v>8.6880138095238078</v>
      </c>
      <c r="J1241" s="2">
        <f t="shared" si="154"/>
        <v>8.7769517275723423</v>
      </c>
      <c r="K1241" s="2">
        <f t="shared" si="148"/>
        <v>8.9257228794688945</v>
      </c>
    </row>
    <row r="1242" spans="1:11" ht="13.5" x14ac:dyDescent="0.25">
      <c r="A1242" s="3">
        <f>TITRES_STAT!B1245</f>
        <v>44120</v>
      </c>
      <c r="B1242" s="5">
        <f>TITRES_STAT!D1245</f>
        <v>8.4730000000000008</v>
      </c>
      <c r="C1242" s="2">
        <f t="shared" si="149"/>
        <v>-0.39919999999999867</v>
      </c>
      <c r="D1242" s="2">
        <f t="shared" si="150"/>
        <v>8.7923599999999986</v>
      </c>
      <c r="E1242" s="2">
        <f t="shared" si="152"/>
        <v>8.894169999999999</v>
      </c>
      <c r="F1242" s="2">
        <f t="shared" si="153"/>
        <v>8.6137350000000001</v>
      </c>
      <c r="G1242" s="2">
        <f t="shared" si="147"/>
        <v>9.0287060000000032</v>
      </c>
      <c r="H1242" s="2">
        <f t="shared" si="151"/>
        <v>9.3291080000000033</v>
      </c>
      <c r="I1242" s="2">
        <f t="array" ref="I1242">SUMPRODUCT(B1226:B1245, (ROW(B1226:B1245)-ROW(B1226)+1)) / (20*21/2)</f>
        <v>8.6845447619047604</v>
      </c>
      <c r="J1242" s="2">
        <f t="shared" si="154"/>
        <v>8.7480039439940249</v>
      </c>
      <c r="K1242" s="2">
        <f t="shared" si="148"/>
        <v>8.9079690410583492</v>
      </c>
    </row>
    <row r="1243" spans="1:11" ht="13.5" x14ac:dyDescent="0.25">
      <c r="A1243" s="3">
        <f>TITRES_STAT!B1246</f>
        <v>44123</v>
      </c>
      <c r="B1243" s="5">
        <f>TITRES_STAT!D1246</f>
        <v>8.0937999999999999</v>
      </c>
      <c r="C1243" s="2">
        <f t="shared" si="149"/>
        <v>-0.37920000000000087</v>
      </c>
      <c r="D1243" s="2">
        <f t="shared" si="150"/>
        <v>8.6366800000000001</v>
      </c>
      <c r="E1243" s="2">
        <f t="shared" si="152"/>
        <v>8.8203199999999988</v>
      </c>
      <c r="F1243" s="2">
        <f t="shared" si="153"/>
        <v>8.6042549999999984</v>
      </c>
      <c r="G1243" s="2">
        <f t="shared" si="147"/>
        <v>8.9915800000000043</v>
      </c>
      <c r="H1243" s="2">
        <f t="shared" si="151"/>
        <v>9.3244675000000043</v>
      </c>
      <c r="I1243" s="2">
        <f t="array" ref="I1243">SUMPRODUCT(B1227:B1246, (ROW(B1227:B1246)-ROW(B1227)+1)) / (20*21/2)</f>
        <v>8.6796500000000005</v>
      </c>
      <c r="J1243" s="2">
        <f t="shared" si="154"/>
        <v>8.6856988064707856</v>
      </c>
      <c r="K1243" s="2">
        <f t="shared" si="148"/>
        <v>8.8760408433697879</v>
      </c>
    </row>
    <row r="1244" spans="1:11" ht="13.5" x14ac:dyDescent="0.25">
      <c r="A1244" s="3">
        <f>TITRES_STAT!B1247</f>
        <v>44124</v>
      </c>
      <c r="B1244" s="5">
        <f>TITRES_STAT!D1247</f>
        <v>8.5828000000000007</v>
      </c>
      <c r="C1244" s="2">
        <f t="shared" si="149"/>
        <v>0.48900000000000077</v>
      </c>
      <c r="D1244" s="2">
        <f t="shared" si="150"/>
        <v>8.5787999999999993</v>
      </c>
      <c r="E1244" s="2">
        <f t="shared" si="152"/>
        <v>8.7694200000000002</v>
      </c>
      <c r="F1244" s="2">
        <f t="shared" si="153"/>
        <v>8.6192249999999984</v>
      </c>
      <c r="G1244" s="2">
        <f t="shared" si="147"/>
        <v>8.9642340000000047</v>
      </c>
      <c r="H1244" s="2">
        <f t="shared" si="151"/>
        <v>9.3213240000000024</v>
      </c>
      <c r="I1244" s="2">
        <f t="array" ref="I1244">SUMPRODUCT(B1228:B1247, (ROW(B1228:B1247)-ROW(B1228)+1)) / (20*21/2)</f>
        <v>8.6372152380952389</v>
      </c>
      <c r="J1244" s="2">
        <f t="shared" si="154"/>
        <v>8.6758989201402343</v>
      </c>
      <c r="K1244" s="2">
        <f t="shared" si="148"/>
        <v>8.8645412024533261</v>
      </c>
    </row>
    <row r="1245" spans="1:11" ht="13.5" x14ac:dyDescent="0.25">
      <c r="A1245" s="3">
        <f>TITRES_STAT!B1248</f>
        <v>44125</v>
      </c>
      <c r="B1245" s="5">
        <f>TITRES_STAT!D1248</f>
        <v>8.5828000000000007</v>
      </c>
      <c r="C1245" s="2">
        <f t="shared" si="149"/>
        <v>0</v>
      </c>
      <c r="D1245" s="2">
        <f t="shared" si="150"/>
        <v>8.5209200000000003</v>
      </c>
      <c r="E1245" s="2">
        <f t="shared" si="152"/>
        <v>8.7185200000000016</v>
      </c>
      <c r="F1245" s="2">
        <f t="shared" si="153"/>
        <v>8.6341949999999983</v>
      </c>
      <c r="G1245" s="2">
        <f t="shared" si="147"/>
        <v>8.9368880000000051</v>
      </c>
      <c r="H1245" s="2">
        <f t="shared" si="151"/>
        <v>9.3181805000000022</v>
      </c>
      <c r="I1245" s="2">
        <f t="array" ref="I1245">SUMPRODUCT(B1229:B1248, (ROW(B1229:B1248)-ROW(B1229)+1)) / (20*21/2)</f>
        <v>8.6182076190476202</v>
      </c>
      <c r="J1245" s="2">
        <f t="shared" si="154"/>
        <v>8.667032356317355</v>
      </c>
      <c r="K1245" s="2">
        <f t="shared" si="148"/>
        <v>8.8534925278473136</v>
      </c>
    </row>
    <row r="1246" spans="1:11" ht="13.5" x14ac:dyDescent="0.25">
      <c r="A1246" s="3">
        <f>TITRES_STAT!B1249</f>
        <v>44126</v>
      </c>
      <c r="B1246" s="5">
        <f>TITRES_STAT!D1249</f>
        <v>8.5828000000000007</v>
      </c>
      <c r="C1246" s="2">
        <f t="shared" si="149"/>
        <v>0</v>
      </c>
      <c r="D1246" s="2">
        <f t="shared" si="150"/>
        <v>8.4630399999999995</v>
      </c>
      <c r="E1246" s="2">
        <f t="shared" si="152"/>
        <v>8.6676200000000012</v>
      </c>
      <c r="F1246" s="2">
        <f t="shared" si="153"/>
        <v>8.6491649999999982</v>
      </c>
      <c r="G1246" s="2">
        <f t="shared" si="147"/>
        <v>8.9095420000000054</v>
      </c>
      <c r="H1246" s="2">
        <f t="shared" si="151"/>
        <v>9.3158350000000016</v>
      </c>
      <c r="I1246" s="2">
        <f t="array" ref="I1246">SUMPRODUCT(B1230:B1249, (ROW(B1230:B1249)-ROW(B1230)+1)) / (20*21/2)</f>
        <v>8.6119819047619046</v>
      </c>
      <c r="J1246" s="2">
        <f t="shared" si="154"/>
        <v>8.6590102271442735</v>
      </c>
      <c r="K1246" s="2">
        <f t="shared" si="148"/>
        <v>8.8428771345983996</v>
      </c>
    </row>
    <row r="1247" spans="1:11" ht="13.5" x14ac:dyDescent="0.25">
      <c r="A1247" s="3">
        <f>TITRES_STAT!B1250</f>
        <v>44127</v>
      </c>
      <c r="B1247" s="5">
        <f>TITRES_STAT!D1250</f>
        <v>8.2035999999999998</v>
      </c>
      <c r="C1247" s="2">
        <f t="shared" si="149"/>
        <v>-0.37920000000000087</v>
      </c>
      <c r="D1247" s="2">
        <f t="shared" si="150"/>
        <v>8.40916</v>
      </c>
      <c r="E1247" s="2">
        <f t="shared" si="152"/>
        <v>8.6007599999999993</v>
      </c>
      <c r="F1247" s="2">
        <f t="shared" si="153"/>
        <v>8.6426799999999968</v>
      </c>
      <c r="G1247" s="2">
        <f t="shared" si="147"/>
        <v>8.8760100000000026</v>
      </c>
      <c r="H1247" s="2">
        <f t="shared" si="151"/>
        <v>9.3117935000000003</v>
      </c>
      <c r="I1247" s="2">
        <f t="array" ref="I1247">SUMPRODUCT(B1231:B1250, (ROW(B1231:B1250)-ROW(B1231)+1)) / (20*21/2)</f>
        <v>8.6043304761904764</v>
      </c>
      <c r="J1247" s="2">
        <f t="shared" si="154"/>
        <v>8.615637824559105</v>
      </c>
      <c r="K1247" s="2">
        <f t="shared" si="148"/>
        <v>8.8178074430455204</v>
      </c>
    </row>
    <row r="1248" spans="1:11" ht="13.5" x14ac:dyDescent="0.25">
      <c r="A1248" s="3">
        <f>TITRES_STAT!B1251</f>
        <v>44130</v>
      </c>
      <c r="B1248" s="5">
        <f>TITRES_STAT!D1251</f>
        <v>8.4430999999999994</v>
      </c>
      <c r="C1248" s="2">
        <f t="shared" si="149"/>
        <v>0.2394999999999996</v>
      </c>
      <c r="D1248" s="2">
        <f t="shared" si="150"/>
        <v>8.479020000000002</v>
      </c>
      <c r="E1248" s="2">
        <f t="shared" si="152"/>
        <v>8.5578499999999984</v>
      </c>
      <c r="F1248" s="2">
        <f t="shared" si="153"/>
        <v>8.6481699999999968</v>
      </c>
      <c r="G1248" s="2">
        <f t="shared" si="147"/>
        <v>8.8472680000000032</v>
      </c>
      <c r="H1248" s="2">
        <f t="shared" si="151"/>
        <v>9.3102964999999998</v>
      </c>
      <c r="I1248" s="2">
        <f t="array" ref="I1248">SUMPRODUCT(B1232:B1251, (ROW(B1232:B1251)-ROW(B1232)+1)) / (20*21/2)</f>
        <v>8.5954909523809508</v>
      </c>
      <c r="J1248" s="2">
        <f t="shared" si="154"/>
        <v>8.5992056507915713</v>
      </c>
      <c r="K1248" s="2">
        <f t="shared" si="148"/>
        <v>8.8031130335143235</v>
      </c>
    </row>
    <row r="1249" spans="1:11" ht="13.5" x14ac:dyDescent="0.25">
      <c r="A1249" s="3">
        <f>TITRES_STAT!B1252</f>
        <v>44131</v>
      </c>
      <c r="B1249" s="5">
        <f>TITRES_STAT!D1252</f>
        <v>8.5828000000000007</v>
      </c>
      <c r="C1249" s="2">
        <f t="shared" si="149"/>
        <v>0.13970000000000127</v>
      </c>
      <c r="D1249" s="2">
        <f t="shared" si="150"/>
        <v>8.4790200000000002</v>
      </c>
      <c r="E1249" s="2">
        <f t="shared" si="152"/>
        <v>8.5289099999999998</v>
      </c>
      <c r="F1249" s="2">
        <f t="shared" si="153"/>
        <v>8.663139999999995</v>
      </c>
      <c r="G1249" s="2">
        <f t="shared" si="147"/>
        <v>8.8213200000000036</v>
      </c>
      <c r="H1249" s="2">
        <f t="shared" si="151"/>
        <v>9.3092985000000006</v>
      </c>
      <c r="I1249" s="2">
        <f t="array" ref="I1249">SUMPRODUCT(B1233:B1252, (ROW(B1233:B1252)-ROW(B1233)+1)) / (20*21/2)</f>
        <v>8.5617014285714284</v>
      </c>
      <c r="J1249" s="2">
        <f t="shared" si="154"/>
        <v>8.5976432078590399</v>
      </c>
      <c r="K1249" s="2">
        <f t="shared" si="148"/>
        <v>8.7944733067098415</v>
      </c>
    </row>
    <row r="1250" spans="1:11" ht="13.5" x14ac:dyDescent="0.25">
      <c r="A1250" s="3">
        <f>TITRES_STAT!B1253</f>
        <v>44132</v>
      </c>
      <c r="B1250" s="5">
        <f>TITRES_STAT!D1253</f>
        <v>8.5828000000000007</v>
      </c>
      <c r="C1250" s="2">
        <f t="shared" si="149"/>
        <v>0</v>
      </c>
      <c r="D1250" s="2">
        <f t="shared" si="150"/>
        <v>8.4790200000000002</v>
      </c>
      <c r="E1250" s="2">
        <f t="shared" si="152"/>
        <v>8.4999700000000011</v>
      </c>
      <c r="F1250" s="2">
        <f t="shared" si="153"/>
        <v>8.675614999999997</v>
      </c>
      <c r="G1250" s="2">
        <f t="shared" si="147"/>
        <v>8.795372000000004</v>
      </c>
      <c r="H1250" s="2">
        <f t="shared" si="151"/>
        <v>9.3095979999999994</v>
      </c>
      <c r="I1250" s="2">
        <f t="array" ref="I1250">SUMPRODUCT(B1234:B1253, (ROW(B1234:B1253)-ROW(B1234)+1)) / (20*21/2)</f>
        <v>8.5405095238095239</v>
      </c>
      <c r="J1250" s="2">
        <f t="shared" si="154"/>
        <v>8.5962295690153212</v>
      </c>
      <c r="K1250" s="2">
        <f t="shared" si="148"/>
        <v>8.7861723927212214</v>
      </c>
    </row>
    <row r="1251" spans="1:11" ht="13.5" x14ac:dyDescent="0.25">
      <c r="A1251" s="3">
        <f>TITRES_STAT!B1254</f>
        <v>44134</v>
      </c>
      <c r="B1251" s="5">
        <f>TITRES_STAT!D1254</f>
        <v>8.5828000000000007</v>
      </c>
      <c r="C1251" s="2">
        <f t="shared" si="149"/>
        <v>0</v>
      </c>
      <c r="D1251" s="2">
        <f t="shared" si="150"/>
        <v>8.4790200000000002</v>
      </c>
      <c r="E1251" s="2">
        <f t="shared" si="152"/>
        <v>8.4710300000000025</v>
      </c>
      <c r="F1251" s="2">
        <f t="shared" si="153"/>
        <v>8.6880899999999972</v>
      </c>
      <c r="G1251" s="2">
        <f t="shared" si="147"/>
        <v>8.7694240000000043</v>
      </c>
      <c r="H1251" s="2">
        <f t="shared" si="151"/>
        <v>9.3110949999999981</v>
      </c>
      <c r="I1251" s="2">
        <f t="array" ref="I1251">SUMPRODUCT(B1235:B1254, (ROW(B1235:B1254)-ROW(B1235)+1)) / (20*21/2)</f>
        <v>8.5097138095238094</v>
      </c>
      <c r="J1251" s="2">
        <f t="shared" si="154"/>
        <v>8.5949505624424329</v>
      </c>
      <c r="K1251" s="2">
        <f t="shared" si="148"/>
        <v>8.7781970047713695</v>
      </c>
    </row>
    <row r="1252" spans="1:11" ht="13.5" x14ac:dyDescent="0.25">
      <c r="A1252" s="3">
        <f>TITRES_STAT!B1255</f>
        <v>44137</v>
      </c>
      <c r="B1252" s="5">
        <f>TITRES_STAT!D1255</f>
        <v>8.3332999999999995</v>
      </c>
      <c r="C1252" s="2">
        <f t="shared" si="149"/>
        <v>-0.24950000000000117</v>
      </c>
      <c r="D1252" s="2">
        <f t="shared" si="150"/>
        <v>8.5049600000000005</v>
      </c>
      <c r="E1252" s="2">
        <f t="shared" si="152"/>
        <v>8.4570600000000002</v>
      </c>
      <c r="F1252" s="2">
        <f t="shared" si="153"/>
        <v>8.6756149999999987</v>
      </c>
      <c r="G1252" s="2">
        <f t="shared" si="147"/>
        <v>8.7384860000000035</v>
      </c>
      <c r="H1252" s="2">
        <f t="shared" si="151"/>
        <v>9.3094979999999978</v>
      </c>
      <c r="I1252" s="2">
        <f t="array" ref="I1252">SUMPRODUCT(B1236:B1255, (ROW(B1236:B1255)-ROW(B1236)+1)) / (20*21/2)</f>
        <v>8.4825300000000006</v>
      </c>
      <c r="J1252" s="2">
        <f t="shared" si="154"/>
        <v>8.5700314612574395</v>
      </c>
      <c r="K1252" s="2">
        <f t="shared" si="148"/>
        <v>8.7607500634077873</v>
      </c>
    </row>
    <row r="1253" spans="1:11" ht="13.5" x14ac:dyDescent="0.25">
      <c r="A1253" s="3">
        <f>TITRES_STAT!B1256</f>
        <v>44138</v>
      </c>
      <c r="B1253" s="5">
        <f>TITRES_STAT!D1256</f>
        <v>8.4530999999999992</v>
      </c>
      <c r="C1253" s="2">
        <f t="shared" si="149"/>
        <v>0.11979999999999968</v>
      </c>
      <c r="D1253" s="2">
        <f t="shared" si="150"/>
        <v>8.5069600000000012</v>
      </c>
      <c r="E1253" s="2">
        <f t="shared" si="152"/>
        <v>8.4929900000000007</v>
      </c>
      <c r="F1253" s="2">
        <f t="shared" si="153"/>
        <v>8.6566549999999989</v>
      </c>
      <c r="G1253" s="2">
        <f t="shared" si="147"/>
        <v>8.7157320000000045</v>
      </c>
      <c r="H1253" s="2">
        <f t="shared" si="151"/>
        <v>9.3068534999999972</v>
      </c>
      <c r="I1253" s="2">
        <f t="array" ref="I1253">SUMPRODUCT(B1237:B1256, (ROW(B1237:B1256)-ROW(B1237)+1)) / (20*21/2)</f>
        <v>8.4589580952380938</v>
      </c>
      <c r="J1253" s="2">
        <f t="shared" si="154"/>
        <v>8.5588951316138733</v>
      </c>
      <c r="K1253" s="2">
        <f t="shared" si="148"/>
        <v>8.7486853550388552</v>
      </c>
    </row>
    <row r="1254" spans="1:11" ht="13.5" x14ac:dyDescent="0.25">
      <c r="A1254" s="3">
        <f>TITRES_STAT!B1257</f>
        <v>44139</v>
      </c>
      <c r="B1254" s="5">
        <f>TITRES_STAT!D1257</f>
        <v>8.3332999999999995</v>
      </c>
      <c r="C1254" s="2">
        <f t="shared" si="149"/>
        <v>-0.11979999999999968</v>
      </c>
      <c r="D1254" s="2">
        <f t="shared" si="150"/>
        <v>8.4570600000000002</v>
      </c>
      <c r="E1254" s="2">
        <f t="shared" si="152"/>
        <v>8.4680399999999985</v>
      </c>
      <c r="F1254" s="2">
        <f t="shared" si="153"/>
        <v>8.6187300000000011</v>
      </c>
      <c r="G1254" s="2">
        <f t="shared" si="147"/>
        <v>8.6905820000000045</v>
      </c>
      <c r="H1254" s="2">
        <f t="shared" si="151"/>
        <v>9.3012644999999967</v>
      </c>
      <c r="I1254" s="2">
        <f t="array" ref="I1254">SUMPRODUCT(B1238:B1257, (ROW(B1238:B1257)-ROW(B1238)+1)) / (20*21/2)</f>
        <v>8.4389980952380945</v>
      </c>
      <c r="J1254" s="2">
        <f t="shared" si="154"/>
        <v>8.5374098809839811</v>
      </c>
      <c r="K1254" s="2">
        <f t="shared" si="148"/>
        <v>8.732395733272627</v>
      </c>
    </row>
    <row r="1255" spans="1:11" ht="13.5" x14ac:dyDescent="0.25">
      <c r="A1255" s="3">
        <f>TITRES_STAT!B1258</f>
        <v>44140</v>
      </c>
      <c r="B1255" s="5">
        <f>TITRES_STAT!D1258</f>
        <v>8.3332999999999995</v>
      </c>
      <c r="C1255" s="2">
        <f t="shared" si="149"/>
        <v>0</v>
      </c>
      <c r="D1255" s="2">
        <f t="shared" si="150"/>
        <v>8.4071600000000011</v>
      </c>
      <c r="E1255" s="2">
        <f t="shared" si="152"/>
        <v>8.443089999999998</v>
      </c>
      <c r="F1255" s="2">
        <f t="shared" si="153"/>
        <v>8.5808050000000016</v>
      </c>
      <c r="G1255" s="2">
        <f t="shared" si="147"/>
        <v>8.6654320000000045</v>
      </c>
      <c r="H1255" s="2">
        <f t="shared" si="151"/>
        <v>9.2955259999999971</v>
      </c>
      <c r="I1255" s="2">
        <f t="array" ref="I1255">SUMPRODUCT(B1239:B1258, (ROW(B1239:B1258)-ROW(B1239)+1)) / (20*21/2)</f>
        <v>8.4216042857142845</v>
      </c>
      <c r="J1255" s="2">
        <f t="shared" si="154"/>
        <v>8.5179708446997928</v>
      </c>
      <c r="K1255" s="2">
        <f t="shared" si="148"/>
        <v>8.716744920203114</v>
      </c>
    </row>
    <row r="1256" spans="1:11" ht="13.5" x14ac:dyDescent="0.25">
      <c r="A1256" s="3">
        <f>TITRES_STAT!B1259</f>
        <v>44141</v>
      </c>
      <c r="B1256" s="5">
        <f>TITRES_STAT!D1259</f>
        <v>8.3332999999999995</v>
      </c>
      <c r="C1256" s="2">
        <f t="shared" si="149"/>
        <v>0</v>
      </c>
      <c r="D1256" s="2">
        <f t="shared" si="150"/>
        <v>8.3572600000000001</v>
      </c>
      <c r="E1256" s="2">
        <f t="shared" si="152"/>
        <v>8.4181399999999975</v>
      </c>
      <c r="F1256" s="2">
        <f t="shared" si="153"/>
        <v>8.542880000000002</v>
      </c>
      <c r="G1256" s="2">
        <f t="shared" si="147"/>
        <v>8.6402820000000062</v>
      </c>
      <c r="H1256" s="2">
        <f t="shared" si="151"/>
        <v>9.2900369999999981</v>
      </c>
      <c r="I1256" s="2">
        <f t="array" ref="I1256">SUMPRODUCT(B1240:B1259, (ROW(B1240:B1259)-ROW(B1240)+1)) / (20*21/2)</f>
        <v>8.4067766666666639</v>
      </c>
      <c r="J1256" s="2">
        <f t="shared" si="154"/>
        <v>8.5003831452045748</v>
      </c>
      <c r="K1256" s="2">
        <f t="shared" si="148"/>
        <v>8.7017078645088759</v>
      </c>
    </row>
    <row r="1257" spans="1:11" ht="13.5" x14ac:dyDescent="0.25">
      <c r="A1257" s="3">
        <f>TITRES_STAT!B1260</f>
        <v>44144</v>
      </c>
      <c r="B1257" s="5">
        <f>TITRES_STAT!D1260</f>
        <v>8.3332999999999995</v>
      </c>
      <c r="C1257" s="2">
        <f t="shared" si="149"/>
        <v>0</v>
      </c>
      <c r="D1257" s="2">
        <f t="shared" si="150"/>
        <v>8.3572600000000001</v>
      </c>
      <c r="E1257" s="2">
        <f t="shared" si="152"/>
        <v>8.4311099999999985</v>
      </c>
      <c r="F1257" s="2">
        <f t="shared" si="153"/>
        <v>8.5159350000000025</v>
      </c>
      <c r="G1257" s="2">
        <f t="shared" si="147"/>
        <v>8.6151320000000062</v>
      </c>
      <c r="H1257" s="2">
        <f t="shared" si="151"/>
        <v>9.2852964999999958</v>
      </c>
      <c r="I1257" s="2">
        <f t="array" ref="I1257">SUMPRODUCT(B1241:B1260, (ROW(B1241:B1260)-ROW(B1241)+1)) / (20*21/2)</f>
        <v>8.3945152380952361</v>
      </c>
      <c r="J1257" s="2">
        <f t="shared" si="154"/>
        <v>8.4844704647089006</v>
      </c>
      <c r="K1257" s="2">
        <f t="shared" si="148"/>
        <v>8.6872604972732343</v>
      </c>
    </row>
    <row r="1258" spans="1:11" ht="13.5" x14ac:dyDescent="0.25">
      <c r="A1258" s="3">
        <f>TITRES_STAT!B1261</f>
        <v>44145</v>
      </c>
      <c r="B1258" s="5">
        <f>TITRES_STAT!D1261</f>
        <v>8.3332999999999995</v>
      </c>
      <c r="C1258" s="2">
        <f t="shared" si="149"/>
        <v>0</v>
      </c>
      <c r="D1258" s="2">
        <f t="shared" si="150"/>
        <v>8.3332999999999995</v>
      </c>
      <c r="E1258" s="2">
        <f t="shared" si="152"/>
        <v>8.4201299999999986</v>
      </c>
      <c r="F1258" s="2">
        <f t="shared" si="153"/>
        <v>8.4889900000000029</v>
      </c>
      <c r="G1258" s="2">
        <f t="shared" si="147"/>
        <v>8.598566000000007</v>
      </c>
      <c r="H1258" s="2">
        <f t="shared" si="151"/>
        <v>9.2788094999999959</v>
      </c>
      <c r="I1258" s="2">
        <f t="array" ref="I1258">SUMPRODUCT(B1242:B1261, (ROW(B1242:B1261)-ROW(B1242)+1)) / (20*21/2)</f>
        <v>8.3610580952380928</v>
      </c>
      <c r="J1258" s="2">
        <f t="shared" si="154"/>
        <v>8.4700732775937677</v>
      </c>
      <c r="K1258" s="2">
        <f t="shared" si="148"/>
        <v>8.6733796934585978</v>
      </c>
    </row>
    <row r="1259" spans="1:11" ht="13.5" x14ac:dyDescent="0.25">
      <c r="A1259" s="3">
        <f>TITRES_STAT!B1262</f>
        <v>44146</v>
      </c>
      <c r="B1259" s="5">
        <f>TITRES_STAT!D1262</f>
        <v>8.3332999999999995</v>
      </c>
      <c r="C1259" s="2">
        <f t="shared" si="149"/>
        <v>0</v>
      </c>
      <c r="D1259" s="2">
        <f t="shared" si="150"/>
        <v>8.3332999999999995</v>
      </c>
      <c r="E1259" s="2">
        <f t="shared" si="152"/>
        <v>8.3951799999999999</v>
      </c>
      <c r="F1259" s="2">
        <f t="shared" si="153"/>
        <v>8.4620450000000016</v>
      </c>
      <c r="G1259" s="2">
        <f t="shared" si="147"/>
        <v>8.5820000000000043</v>
      </c>
      <c r="H1259" s="2">
        <f t="shared" si="151"/>
        <v>9.2706259999999965</v>
      </c>
      <c r="I1259" s="2">
        <f t="array" ref="I1259">SUMPRODUCT(B1243:B1262, (ROW(B1243:B1262)-ROW(B1243)+1)) / (20*21/2)</f>
        <v>8.331355238095238</v>
      </c>
      <c r="J1259" s="2">
        <f t="shared" si="154"/>
        <v>8.4570472511562667</v>
      </c>
      <c r="K1259" s="2">
        <f t="shared" si="148"/>
        <v>8.6600432348915941</v>
      </c>
    </row>
    <row r="1260" spans="1:11" ht="13.5" x14ac:dyDescent="0.25">
      <c r="A1260" s="3">
        <f>TITRES_STAT!B1263</f>
        <v>44147</v>
      </c>
      <c r="B1260" s="5">
        <f>TITRES_STAT!D1263</f>
        <v>8.3332999999999995</v>
      </c>
      <c r="C1260" s="2">
        <f t="shared" si="149"/>
        <v>0</v>
      </c>
      <c r="D1260" s="2">
        <f t="shared" si="150"/>
        <v>8.3332999999999995</v>
      </c>
      <c r="E1260" s="2">
        <f t="shared" si="152"/>
        <v>8.3702299999999994</v>
      </c>
      <c r="F1260" s="2">
        <f t="shared" si="153"/>
        <v>8.435100000000002</v>
      </c>
      <c r="G1260" s="2">
        <f t="shared" si="147"/>
        <v>8.5654340000000051</v>
      </c>
      <c r="H1260" s="2">
        <f t="shared" si="151"/>
        <v>9.2623924999999971</v>
      </c>
      <c r="I1260" s="2">
        <f t="array" ref="I1260">SUMPRODUCT(B1244:B1263, (ROW(B1244:B1263)-ROW(B1244)+1)) / (20*21/2)</f>
        <v>8.3035057142857127</v>
      </c>
      <c r="J1260" s="2">
        <f t="shared" si="154"/>
        <v>8.445261798665193</v>
      </c>
      <c r="K1260" s="2">
        <f t="shared" si="148"/>
        <v>8.6472297746997686</v>
      </c>
    </row>
    <row r="1261" spans="1:11" ht="13.5" x14ac:dyDescent="0.25">
      <c r="A1261" s="3">
        <f>TITRES_STAT!B1264</f>
        <v>44148</v>
      </c>
      <c r="B1261" s="5">
        <f>TITRES_STAT!D1264</f>
        <v>8.0838000000000001</v>
      </c>
      <c r="C1261" s="2">
        <f t="shared" si="149"/>
        <v>-0.24949999999999939</v>
      </c>
      <c r="D1261" s="2">
        <f t="shared" si="150"/>
        <v>8.2834000000000003</v>
      </c>
      <c r="E1261" s="2">
        <f t="shared" si="152"/>
        <v>8.3203300000000002</v>
      </c>
      <c r="F1261" s="2">
        <f t="shared" si="153"/>
        <v>8.3956800000000005</v>
      </c>
      <c r="G1261" s="2">
        <f t="shared" si="147"/>
        <v>8.5438780000000047</v>
      </c>
      <c r="H1261" s="2">
        <f t="shared" si="151"/>
        <v>9.2529114999999962</v>
      </c>
      <c r="I1261" s="2">
        <f t="array" ref="I1261">SUMPRODUCT(B1245:B1264, (ROW(B1245:B1264)-ROW(B1245)+1)) / (20*21/2)</f>
        <v>8.2623990476190485</v>
      </c>
      <c r="J1261" s="2">
        <f t="shared" si="154"/>
        <v>8.4108368654589842</v>
      </c>
      <c r="K1261" s="2">
        <f t="shared" si="148"/>
        <v>8.6251344894174249</v>
      </c>
    </row>
    <row r="1262" spans="1:11" ht="13.5" x14ac:dyDescent="0.25">
      <c r="A1262" s="3">
        <f>TITRES_STAT!B1265</f>
        <v>44151</v>
      </c>
      <c r="B1262" s="5">
        <f>TITRES_STAT!D1265</f>
        <v>8.0838000000000001</v>
      </c>
      <c r="C1262" s="2">
        <f t="shared" si="149"/>
        <v>0</v>
      </c>
      <c r="D1262" s="2">
        <f t="shared" si="150"/>
        <v>8.2334999999999976</v>
      </c>
      <c r="E1262" s="2">
        <f t="shared" si="152"/>
        <v>8.2953799999999998</v>
      </c>
      <c r="F1262" s="2">
        <f t="shared" si="153"/>
        <v>8.37622</v>
      </c>
      <c r="G1262" s="2">
        <f t="shared" si="147"/>
        <v>8.5223220000000026</v>
      </c>
      <c r="H1262" s="2">
        <f t="shared" si="151"/>
        <v>9.243430499999997</v>
      </c>
      <c r="I1262" s="2">
        <f t="array" ref="I1262">SUMPRODUCT(B1246:B1265, (ROW(B1246:B1265)-ROW(B1246)+1)) / (20*21/2)</f>
        <v>8.2243338095238094</v>
      </c>
      <c r="J1262" s="2">
        <f t="shared" si="154"/>
        <v>8.3796904973200323</v>
      </c>
      <c r="K1262" s="2">
        <f t="shared" si="148"/>
        <v>8.603905685910858</v>
      </c>
    </row>
    <row r="1263" spans="1:11" ht="13.5" x14ac:dyDescent="0.25">
      <c r="A1263" s="3">
        <f>TITRES_STAT!B1266</f>
        <v>44152</v>
      </c>
      <c r="B1263" s="5">
        <f>TITRES_STAT!D1266</f>
        <v>8.0838000000000001</v>
      </c>
      <c r="C1263" s="2">
        <f t="shared" si="149"/>
        <v>0</v>
      </c>
      <c r="D1263" s="2">
        <f t="shared" si="150"/>
        <v>8.1835999999999984</v>
      </c>
      <c r="E1263" s="2">
        <f t="shared" si="152"/>
        <v>8.2584499999999998</v>
      </c>
      <c r="F1263" s="2">
        <f t="shared" si="153"/>
        <v>8.3757199999999976</v>
      </c>
      <c r="G1263" s="2">
        <f t="shared" si="147"/>
        <v>8.500766000000004</v>
      </c>
      <c r="H1263" s="2">
        <f t="shared" si="151"/>
        <v>9.2339494999999996</v>
      </c>
      <c r="I1263" s="2">
        <f t="array" ref="I1263">SUMPRODUCT(B1247:B1266, (ROW(B1247:B1266)-ROW(B1247)+1)) / (20*21/2)</f>
        <v>8.1741004761904765</v>
      </c>
      <c r="J1263" s="2">
        <f t="shared" si="154"/>
        <v>8.3515104499562192</v>
      </c>
      <c r="K1263" s="2">
        <f t="shared" si="148"/>
        <v>8.5835093845025892</v>
      </c>
    </row>
    <row r="1264" spans="1:11" ht="13.5" x14ac:dyDescent="0.25">
      <c r="A1264" s="3">
        <f>TITRES_STAT!B1267</f>
        <v>44153</v>
      </c>
      <c r="B1264" s="5">
        <f>TITRES_STAT!D1267</f>
        <v>7.9440999999999997</v>
      </c>
      <c r="C1264" s="2">
        <f t="shared" si="149"/>
        <v>-0.13970000000000038</v>
      </c>
      <c r="D1264" s="2">
        <f t="shared" si="150"/>
        <v>8.1057600000000001</v>
      </c>
      <c r="E1264" s="2">
        <f t="shared" si="152"/>
        <v>8.2195300000000007</v>
      </c>
      <c r="F1264" s="2">
        <f t="shared" si="153"/>
        <v>8.3437849999999969</v>
      </c>
      <c r="G1264" s="2">
        <f t="shared" si="147"/>
        <v>8.4800080000000033</v>
      </c>
      <c r="H1264" s="2">
        <f t="shared" si="151"/>
        <v>9.2237699999999982</v>
      </c>
      <c r="I1264" s="2">
        <f t="array" ref="I1264">SUMPRODUCT(B1248:B1267, (ROW(B1248:B1267)-ROW(B1248)+1)) / (20*21/2)</f>
        <v>8.1276690476190474</v>
      </c>
      <c r="J1264" s="2">
        <f t="shared" si="154"/>
        <v>8.3127094547222935</v>
      </c>
      <c r="K1264" s="2">
        <f t="shared" si="148"/>
        <v>8.5584345066789584</v>
      </c>
    </row>
    <row r="1265" spans="1:11" ht="13.5" x14ac:dyDescent="0.25">
      <c r="A1265" s="3">
        <f>TITRES_STAT!B1268</f>
        <v>44154</v>
      </c>
      <c r="B1265" s="5">
        <f>TITRES_STAT!D1268</f>
        <v>7.9440999999999997</v>
      </c>
      <c r="C1265" s="2">
        <f t="shared" si="149"/>
        <v>0</v>
      </c>
      <c r="D1265" s="2">
        <f t="shared" si="150"/>
        <v>8.0279199999999999</v>
      </c>
      <c r="E1265" s="2">
        <f t="shared" si="152"/>
        <v>8.1806099999999997</v>
      </c>
      <c r="F1265" s="2">
        <f t="shared" si="153"/>
        <v>8.3118499999999962</v>
      </c>
      <c r="G1265" s="2">
        <f t="shared" si="147"/>
        <v>8.4634420000000024</v>
      </c>
      <c r="H1265" s="2">
        <f t="shared" si="151"/>
        <v>9.2135904999999987</v>
      </c>
      <c r="I1265" s="2">
        <f t="array" ref="I1265">SUMPRODUCT(B1249:B1268, (ROW(B1249:B1268)-ROW(B1249)+1)) / (20*21/2)</f>
        <v>8.0832338095238114</v>
      </c>
      <c r="J1265" s="2">
        <f t="shared" si="154"/>
        <v>8.2776037923677883</v>
      </c>
      <c r="K1265" s="2">
        <f t="shared" si="148"/>
        <v>8.5343429573974312</v>
      </c>
    </row>
    <row r="1266" spans="1:11" ht="13.5" x14ac:dyDescent="0.25">
      <c r="A1266" s="3">
        <f>TITRES_STAT!B1269</f>
        <v>44155</v>
      </c>
      <c r="B1266" s="5">
        <f>TITRES_STAT!D1269</f>
        <v>7.7843999999999998</v>
      </c>
      <c r="C1266" s="2">
        <f t="shared" si="149"/>
        <v>-0.15969999999999995</v>
      </c>
      <c r="D1266" s="2">
        <f t="shared" si="150"/>
        <v>7.9680399999999993</v>
      </c>
      <c r="E1266" s="2">
        <f t="shared" si="152"/>
        <v>8.1257200000000012</v>
      </c>
      <c r="F1266" s="2">
        <f t="shared" si="153"/>
        <v>8.2719299999999976</v>
      </c>
      <c r="G1266" s="2">
        <f t="shared" ref="G1266:G1329" si="155">AVERAGE(B1217:B1266)</f>
        <v>8.4436820000000008</v>
      </c>
      <c r="H1266" s="2">
        <f t="shared" si="151"/>
        <v>9.2026124999999972</v>
      </c>
      <c r="I1266" s="2">
        <f t="array" ref="I1266">SUMPRODUCT(B1250:B1269, (ROW(B1250:B1269)-ROW(B1250)+1)) / (20*21/2)</f>
        <v>8.0248304761904752</v>
      </c>
      <c r="J1266" s="2">
        <f t="shared" si="154"/>
        <v>8.2306320026184761</v>
      </c>
      <c r="K1266" s="2">
        <f t="shared" si="148"/>
        <v>8.5049334296563543</v>
      </c>
    </row>
    <row r="1267" spans="1:11" ht="13.5" x14ac:dyDescent="0.25">
      <c r="A1267" s="3">
        <f>TITRES_STAT!B1270</f>
        <v>44158</v>
      </c>
      <c r="B1267" s="5">
        <f>TITRES_STAT!D1270</f>
        <v>7.7843999999999998</v>
      </c>
      <c r="C1267" s="2">
        <f t="shared" si="149"/>
        <v>0</v>
      </c>
      <c r="D1267" s="2">
        <f t="shared" si="150"/>
        <v>7.9081599999999996</v>
      </c>
      <c r="E1267" s="2">
        <f t="shared" si="152"/>
        <v>8.0708299999999991</v>
      </c>
      <c r="F1267" s="2">
        <f t="shared" si="153"/>
        <v>8.2509699999999988</v>
      </c>
      <c r="G1267" s="2">
        <f t="shared" si="155"/>
        <v>8.4285120000000013</v>
      </c>
      <c r="H1267" s="2">
        <f t="shared" si="151"/>
        <v>9.1916344999999975</v>
      </c>
      <c r="I1267" s="2">
        <f t="array" ref="I1267">SUMPRODUCT(B1251:B1270, (ROW(B1251:B1270)-ROW(B1251)+1)) / (20*21/2)</f>
        <v>8.0071985714285709</v>
      </c>
      <c r="J1267" s="2">
        <f t="shared" si="154"/>
        <v>8.1881337166548125</v>
      </c>
      <c r="K1267" s="2">
        <f t="shared" ref="K1267:K1330" si="156">$K$4*B1267+(1-$K$4)*K1266</f>
        <v>8.4766772167286533</v>
      </c>
    </row>
    <row r="1268" spans="1:11" ht="13.5" x14ac:dyDescent="0.25">
      <c r="A1268" s="3">
        <f>TITRES_STAT!B1271</f>
        <v>44159</v>
      </c>
      <c r="B1268" s="5">
        <f>TITRES_STAT!D1271</f>
        <v>7.7843999999999998</v>
      </c>
      <c r="C1268" s="2">
        <f t="shared" si="149"/>
        <v>0</v>
      </c>
      <c r="D1268" s="2">
        <f t="shared" si="150"/>
        <v>7.8482799999999999</v>
      </c>
      <c r="E1268" s="2">
        <f t="shared" si="152"/>
        <v>8.0159400000000005</v>
      </c>
      <c r="F1268" s="2">
        <f t="shared" si="153"/>
        <v>8.2180349999999986</v>
      </c>
      <c r="G1268" s="2">
        <f t="shared" si="155"/>
        <v>8.4175339999999998</v>
      </c>
      <c r="H1268" s="2">
        <f t="shared" si="151"/>
        <v>9.1806564999999978</v>
      </c>
      <c r="I1268" s="2">
        <f t="array" ref="I1268">SUMPRODUCT(B1252:B1271, (ROW(B1252:B1271)-ROW(B1252)+1)) / (20*21/2)</f>
        <v>7.9924180952380954</v>
      </c>
      <c r="J1268" s="2">
        <f t="shared" si="154"/>
        <v>8.149682886497212</v>
      </c>
      <c r="K1268" s="2">
        <f t="shared" si="156"/>
        <v>8.4495290905824305</v>
      </c>
    </row>
    <row r="1269" spans="1:11" ht="13.5" x14ac:dyDescent="0.25">
      <c r="A1269" s="3">
        <f>TITRES_STAT!B1272</f>
        <v>44160</v>
      </c>
      <c r="B1269" s="5">
        <f>TITRES_STAT!D1272</f>
        <v>7.6048</v>
      </c>
      <c r="C1269" s="2">
        <f t="shared" si="149"/>
        <v>-0.17959999999999976</v>
      </c>
      <c r="D1269" s="2">
        <f t="shared" si="150"/>
        <v>7.7804199999999994</v>
      </c>
      <c r="E1269" s="2">
        <f t="shared" si="152"/>
        <v>7.9430899999999998</v>
      </c>
      <c r="F1269" s="2">
        <f t="shared" si="153"/>
        <v>8.1691350000000007</v>
      </c>
      <c r="G1269" s="2">
        <f t="shared" si="155"/>
        <v>8.398772000000001</v>
      </c>
      <c r="H1269" s="2">
        <f t="shared" si="151"/>
        <v>9.1687804999999987</v>
      </c>
      <c r="I1269" s="2">
        <f t="array" ref="I1269">SUMPRODUCT(B1253:B1272, (ROW(B1253:B1272)-ROW(B1253)+1)) / (20*21/2)</f>
        <v>7.9785842857142848</v>
      </c>
      <c r="J1269" s="2">
        <f t="shared" si="154"/>
        <v>8.0977892782593823</v>
      </c>
      <c r="K1269" s="2">
        <f t="shared" si="156"/>
        <v>8.4164024595791975</v>
      </c>
    </row>
    <row r="1270" spans="1:11" ht="13.5" x14ac:dyDescent="0.25">
      <c r="A1270" s="3">
        <f>TITRES_STAT!B1273</f>
        <v>44161</v>
      </c>
      <c r="B1270" s="5">
        <f>TITRES_STAT!D1273</f>
        <v>7.984</v>
      </c>
      <c r="C1270" s="2">
        <f t="shared" si="149"/>
        <v>0.37919999999999998</v>
      </c>
      <c r="D1270" s="2">
        <f t="shared" si="150"/>
        <v>7.7884000000000002</v>
      </c>
      <c r="E1270" s="2">
        <f t="shared" si="152"/>
        <v>7.9081599999999996</v>
      </c>
      <c r="F1270" s="2">
        <f t="shared" si="153"/>
        <v>8.1391950000000008</v>
      </c>
      <c r="G1270" s="2">
        <f t="shared" si="155"/>
        <v>8.387594</v>
      </c>
      <c r="H1270" s="2">
        <f t="shared" si="151"/>
        <v>9.1588004999999981</v>
      </c>
      <c r="I1270" s="2">
        <f t="array" ref="I1270">SUMPRODUCT(B1254:B1273, (ROW(B1254:B1273)-ROW(B1254)+1)) / (20*21/2)</f>
        <v>7.9655661904761903</v>
      </c>
      <c r="J1270" s="2">
        <f t="shared" si="154"/>
        <v>8.0869522041394415</v>
      </c>
      <c r="K1270" s="2">
        <f t="shared" si="156"/>
        <v>8.3994455003800148</v>
      </c>
    </row>
    <row r="1271" spans="1:11" ht="13.5" x14ac:dyDescent="0.25">
      <c r="A1271" s="3">
        <f>TITRES_STAT!B1274</f>
        <v>44162</v>
      </c>
      <c r="B1271" s="5">
        <f>TITRES_STAT!D1274</f>
        <v>7.984</v>
      </c>
      <c r="C1271" s="2">
        <f t="shared" si="149"/>
        <v>0</v>
      </c>
      <c r="D1271" s="2">
        <f t="shared" si="150"/>
        <v>7.8283200000000006</v>
      </c>
      <c r="E1271" s="2">
        <f t="shared" si="152"/>
        <v>7.8981799999999982</v>
      </c>
      <c r="F1271" s="2">
        <f t="shared" si="153"/>
        <v>8.109255000000001</v>
      </c>
      <c r="G1271" s="2">
        <f t="shared" si="155"/>
        <v>8.3806079999999987</v>
      </c>
      <c r="H1271" s="2">
        <f t="shared" si="151"/>
        <v>9.1503174999999963</v>
      </c>
      <c r="I1271" s="2">
        <f t="array" ref="I1271">SUMPRODUCT(B1255:B1274, (ROW(B1255:B1274)-ROW(B1255)+1)) / (20*21/2)</f>
        <v>7.9539719047619046</v>
      </c>
      <c r="J1271" s="2">
        <f t="shared" si="154"/>
        <v>8.0771472323166371</v>
      </c>
      <c r="K1271" s="2">
        <f t="shared" si="156"/>
        <v>8.3831535199729554</v>
      </c>
    </row>
    <row r="1272" spans="1:11" ht="13.5" x14ac:dyDescent="0.25">
      <c r="A1272" s="3">
        <f>TITRES_STAT!B1275</f>
        <v>44165</v>
      </c>
      <c r="B1272" s="5">
        <f>TITRES_STAT!D1275</f>
        <v>7.9640000000000004</v>
      </c>
      <c r="C1272" s="2">
        <f t="shared" si="149"/>
        <v>-1.9999999999999574E-2</v>
      </c>
      <c r="D1272" s="2">
        <f t="shared" si="150"/>
        <v>7.8642399999999997</v>
      </c>
      <c r="E1272" s="2">
        <f t="shared" si="152"/>
        <v>7.8861999999999997</v>
      </c>
      <c r="F1272" s="2">
        <f t="shared" si="153"/>
        <v>8.0907900000000019</v>
      </c>
      <c r="G1272" s="2">
        <f t="shared" si="155"/>
        <v>8.3732219999999984</v>
      </c>
      <c r="H1272" s="2">
        <f t="shared" si="151"/>
        <v>9.1402374999999978</v>
      </c>
      <c r="I1272" s="2">
        <f t="array" ref="I1272">SUMPRODUCT(B1256:B1275, (ROW(B1256:B1275)-ROW(B1256)+1)) / (20*21/2)</f>
        <v>7.9119166666666656</v>
      </c>
      <c r="J1272" s="2">
        <f t="shared" si="154"/>
        <v>8.0663713054293389</v>
      </c>
      <c r="K1272" s="2">
        <f t="shared" si="156"/>
        <v>8.3667161270328396</v>
      </c>
    </row>
    <row r="1273" spans="1:11" ht="13.5" x14ac:dyDescent="0.25">
      <c r="A1273" s="3">
        <f>TITRES_STAT!B1276</f>
        <v>44166</v>
      </c>
      <c r="B1273" s="5">
        <f>TITRES_STAT!D1276</f>
        <v>7.9541000000000004</v>
      </c>
      <c r="C1273" s="2">
        <f t="shared" si="149"/>
        <v>-9.9000000000000199E-3</v>
      </c>
      <c r="D1273" s="2">
        <f t="shared" si="150"/>
        <v>7.8981799999999991</v>
      </c>
      <c r="E1273" s="2">
        <f t="shared" si="152"/>
        <v>7.8732299999999995</v>
      </c>
      <c r="F1273" s="2">
        <f t="shared" si="153"/>
        <v>8.0658400000000032</v>
      </c>
      <c r="G1273" s="2">
        <f t="shared" si="155"/>
        <v>8.366635999999998</v>
      </c>
      <c r="H1273" s="2">
        <f t="shared" si="151"/>
        <v>9.1301079999999963</v>
      </c>
      <c r="I1273" s="2">
        <f t="array" ref="I1273">SUMPRODUCT(B1257:B1276, (ROW(B1257:B1276)-ROW(B1257)+1)) / (20*21/2)</f>
        <v>7.8742733333333339</v>
      </c>
      <c r="J1273" s="2">
        <f t="shared" si="154"/>
        <v>8.0556788001503552</v>
      </c>
      <c r="K1273" s="2">
        <f t="shared" si="156"/>
        <v>8.3505351024433168</v>
      </c>
    </row>
    <row r="1274" spans="1:11" ht="13.5" x14ac:dyDescent="0.25">
      <c r="A1274" s="3">
        <f>TITRES_STAT!B1277</f>
        <v>44167</v>
      </c>
      <c r="B1274" s="5">
        <f>TITRES_STAT!D1277</f>
        <v>7.9440999999999997</v>
      </c>
      <c r="C1274" s="2">
        <f t="shared" si="149"/>
        <v>-1.0000000000000675E-2</v>
      </c>
      <c r="D1274" s="2">
        <f t="shared" si="150"/>
        <v>7.9660400000000013</v>
      </c>
      <c r="E1274" s="2">
        <f t="shared" si="152"/>
        <v>7.8732300000000013</v>
      </c>
      <c r="F1274" s="2">
        <f t="shared" si="153"/>
        <v>8.0463800000000028</v>
      </c>
      <c r="G1274" s="2">
        <f t="shared" si="155"/>
        <v>8.359849999999998</v>
      </c>
      <c r="H1274" s="2">
        <f t="shared" si="151"/>
        <v>9.1199284999999968</v>
      </c>
      <c r="I1274" s="2">
        <f t="array" ref="I1274">SUMPRODUCT(B1258:B1277, (ROW(B1258:B1277)-ROW(B1258)+1)) / (20*21/2)</f>
        <v>7.8609661904761907</v>
      </c>
      <c r="J1274" s="2">
        <f t="shared" si="154"/>
        <v>8.0450522477550841</v>
      </c>
      <c r="K1274" s="2">
        <f t="shared" si="156"/>
        <v>8.3345964709749509</v>
      </c>
    </row>
    <row r="1275" spans="1:11" ht="13.5" x14ac:dyDescent="0.25">
      <c r="A1275" s="3">
        <f>TITRES_STAT!B1278</f>
        <v>44168</v>
      </c>
      <c r="B1275" s="5">
        <f>TITRES_STAT!D1278</f>
        <v>7.6048</v>
      </c>
      <c r="C1275" s="2">
        <f t="shared" si="149"/>
        <v>-0.33929999999999971</v>
      </c>
      <c r="D1275" s="2">
        <f t="shared" si="150"/>
        <v>7.8902000000000001</v>
      </c>
      <c r="E1275" s="2">
        <f t="shared" si="152"/>
        <v>7.8392999999999997</v>
      </c>
      <c r="F1275" s="2">
        <f t="shared" si="153"/>
        <v>8.0099550000000015</v>
      </c>
      <c r="G1275" s="2">
        <f t="shared" si="155"/>
        <v>8.3462779999999981</v>
      </c>
      <c r="H1275" s="2">
        <f t="shared" si="151"/>
        <v>9.1080524999999994</v>
      </c>
      <c r="I1275" s="2">
        <f t="array" ref="I1275">SUMPRODUCT(B1259:B1278, (ROW(B1259:B1278)-ROW(B1259)+1)) / (20*21/2)</f>
        <v>7.8709495238095224</v>
      </c>
      <c r="J1275" s="2">
        <f t="shared" si="154"/>
        <v>8.0031234622545995</v>
      </c>
      <c r="K1275" s="2">
        <f t="shared" si="156"/>
        <v>8.305977001524953</v>
      </c>
    </row>
    <row r="1276" spans="1:11" ht="13.5" x14ac:dyDescent="0.25">
      <c r="A1276" s="3">
        <f>TITRES_STAT!B1279</f>
        <v>44169</v>
      </c>
      <c r="B1276" s="5">
        <f>TITRES_STAT!D1279</f>
        <v>7.6147</v>
      </c>
      <c r="C1276" s="2">
        <f t="shared" si="149"/>
        <v>9.9000000000000199E-3</v>
      </c>
      <c r="D1276" s="2">
        <f t="shared" si="150"/>
        <v>7.8163400000000012</v>
      </c>
      <c r="E1276" s="2">
        <f t="shared" si="152"/>
        <v>7.8223300000000009</v>
      </c>
      <c r="F1276" s="2">
        <f t="shared" si="153"/>
        <v>7.9740250000000019</v>
      </c>
      <c r="G1276" s="2">
        <f t="shared" si="155"/>
        <v>8.3329039999999992</v>
      </c>
      <c r="H1276" s="2">
        <f t="shared" si="151"/>
        <v>9.0962259999999997</v>
      </c>
      <c r="I1276" s="2">
        <f t="array" ref="I1276">SUMPRODUCT(B1260:B1279, (ROW(B1260:B1279)-ROW(B1260)+1)) / (20*21/2)</f>
        <v>7.9041204761904762</v>
      </c>
      <c r="J1276" s="2">
        <f t="shared" si="154"/>
        <v>7.9661307515636857</v>
      </c>
      <c r="K1276" s="2">
        <f t="shared" si="156"/>
        <v>8.2788680995043666</v>
      </c>
    </row>
    <row r="1277" spans="1:11" ht="13.5" x14ac:dyDescent="0.25">
      <c r="A1277" s="3">
        <f>TITRES_STAT!B1280</f>
        <v>44172</v>
      </c>
      <c r="B1277" s="5">
        <f>TITRES_STAT!D1280</f>
        <v>7.8342999999999998</v>
      </c>
      <c r="C1277" s="2">
        <f t="shared" si="149"/>
        <v>0.2195999999999998</v>
      </c>
      <c r="D1277" s="2">
        <f t="shared" si="150"/>
        <v>7.7904</v>
      </c>
      <c r="E1277" s="2">
        <f t="shared" si="152"/>
        <v>7.8273200000000003</v>
      </c>
      <c r="F1277" s="2">
        <f t="shared" si="153"/>
        <v>7.9490750000000006</v>
      </c>
      <c r="G1277" s="2">
        <f t="shared" si="155"/>
        <v>8.3229239999999987</v>
      </c>
      <c r="H1277" s="2">
        <f t="shared" si="151"/>
        <v>9.0854974999999989</v>
      </c>
      <c r="I1277" s="2">
        <f t="array" ref="I1277">SUMPRODUCT(B1261:B1280, (ROW(B1261:B1280)-ROW(B1261)+1)) / (20*21/2)</f>
        <v>7.9365766666666682</v>
      </c>
      <c r="J1277" s="2">
        <f t="shared" si="154"/>
        <v>7.9535754418909539</v>
      </c>
      <c r="K1277" s="2">
        <f t="shared" si="156"/>
        <v>8.2614340563865483</v>
      </c>
    </row>
    <row r="1278" spans="1:11" ht="13.5" x14ac:dyDescent="0.25">
      <c r="A1278" s="3">
        <f>TITRES_STAT!B1281</f>
        <v>44173</v>
      </c>
      <c r="B1278" s="5">
        <f>TITRES_STAT!D1281</f>
        <v>8.0539000000000005</v>
      </c>
      <c r="C1278" s="2">
        <f t="shared" si="149"/>
        <v>0.21960000000000068</v>
      </c>
      <c r="D1278" s="2">
        <f t="shared" si="150"/>
        <v>7.8103600000000002</v>
      </c>
      <c r="E1278" s="2">
        <f t="shared" si="152"/>
        <v>7.8542699999999996</v>
      </c>
      <c r="F1278" s="2">
        <f t="shared" si="153"/>
        <v>7.9351050000000001</v>
      </c>
      <c r="G1278" s="2">
        <f t="shared" si="155"/>
        <v>8.3173359999999974</v>
      </c>
      <c r="H1278" s="2">
        <f t="shared" si="151"/>
        <v>9.0773639999999993</v>
      </c>
      <c r="I1278" s="2">
        <f t="array" ref="I1278">SUMPRODUCT(B1262:B1281, (ROW(B1262:B1281)-ROW(B1262)+1)) / (20*21/2)</f>
        <v>7.9693180952380969</v>
      </c>
      <c r="J1278" s="2">
        <f t="shared" si="154"/>
        <v>7.963130161710863</v>
      </c>
      <c r="K1278" s="2">
        <f t="shared" si="156"/>
        <v>8.2532954659400168</v>
      </c>
    </row>
    <row r="1279" spans="1:11" ht="13.5" x14ac:dyDescent="0.25">
      <c r="A1279" s="3">
        <f>TITRES_STAT!B1282</f>
        <v>44174</v>
      </c>
      <c r="B1279" s="5">
        <f>TITRES_STAT!D1282</f>
        <v>8.2834000000000003</v>
      </c>
      <c r="C1279" s="2">
        <f t="shared" si="149"/>
        <v>0.22949999999999982</v>
      </c>
      <c r="D1279" s="2">
        <f t="shared" si="150"/>
        <v>7.8782200000000007</v>
      </c>
      <c r="E1279" s="2">
        <f t="shared" si="152"/>
        <v>7.9221300000000001</v>
      </c>
      <c r="F1279" s="2">
        <f t="shared" si="153"/>
        <v>7.9326099999999995</v>
      </c>
      <c r="G1279" s="2">
        <f t="shared" si="155"/>
        <v>8.3173359999999974</v>
      </c>
      <c r="H1279" s="2">
        <f t="shared" si="151"/>
        <v>9.0718250000000005</v>
      </c>
      <c r="I1279" s="2">
        <f t="array" ref="I1279">SUMPRODUCT(B1263:B1282, (ROW(B1263:B1282)-ROW(B1263)+1)) / (20*21/2)</f>
        <v>7.9659947619047626</v>
      </c>
      <c r="J1279" s="2">
        <f t="shared" si="154"/>
        <v>7.9936320510717334</v>
      </c>
      <c r="K1279" s="2">
        <f t="shared" si="156"/>
        <v>8.2544760359031528</v>
      </c>
    </row>
    <row r="1280" spans="1:11" ht="13.5" x14ac:dyDescent="0.25">
      <c r="A1280" s="3">
        <f>TITRES_STAT!B1283</f>
        <v>44175</v>
      </c>
      <c r="B1280" s="5">
        <f>TITRES_STAT!D1283</f>
        <v>8.2734000000000005</v>
      </c>
      <c r="C1280" s="2">
        <f t="shared" si="149"/>
        <v>-9.9999999999997868E-3</v>
      </c>
      <c r="D1280" s="2">
        <f t="shared" si="150"/>
        <v>8.0119399999999992</v>
      </c>
      <c r="E1280" s="2">
        <f t="shared" si="152"/>
        <v>7.9510699999999996</v>
      </c>
      <c r="F1280" s="2">
        <f t="shared" si="153"/>
        <v>7.9296150000000001</v>
      </c>
      <c r="G1280" s="2">
        <f t="shared" si="155"/>
        <v>8.3161380000000005</v>
      </c>
      <c r="H1280" s="2">
        <f t="shared" si="151"/>
        <v>9.0647890000000011</v>
      </c>
      <c r="I1280" s="2">
        <f t="array" ref="I1280">SUMPRODUCT(B1264:B1283, (ROW(B1264:B1283)-ROW(B1264)+1)) / (20*21/2)</f>
        <v>7.9711266666666658</v>
      </c>
      <c r="J1280" s="2">
        <f t="shared" si="154"/>
        <v>8.0202766176363305</v>
      </c>
      <c r="K1280" s="2">
        <f t="shared" si="156"/>
        <v>8.2552181521422447</v>
      </c>
    </row>
    <row r="1281" spans="1:11" ht="13.5" x14ac:dyDescent="0.25">
      <c r="A1281" s="3">
        <f>TITRES_STAT!B1284</f>
        <v>44176</v>
      </c>
      <c r="B1281" s="5">
        <f>TITRES_STAT!D1284</f>
        <v>8.2734000000000005</v>
      </c>
      <c r="C1281" s="2">
        <f t="shared" si="149"/>
        <v>0</v>
      </c>
      <c r="D1281" s="2">
        <f t="shared" si="150"/>
        <v>8.1436799999999998</v>
      </c>
      <c r="E1281" s="2">
        <f t="shared" si="152"/>
        <v>7.98001</v>
      </c>
      <c r="F1281" s="2">
        <f t="shared" si="153"/>
        <v>7.939095</v>
      </c>
      <c r="G1281" s="2">
        <f t="shared" si="155"/>
        <v>8.31494</v>
      </c>
      <c r="H1281" s="2">
        <f t="shared" si="151"/>
        <v>9.0577530000000017</v>
      </c>
      <c r="I1281" s="2">
        <f t="array" ref="I1281">SUMPRODUCT(B1265:B1284, (ROW(B1265:B1284)-ROW(B1265)+1)) / (20*21/2)</f>
        <v>7.9643814285714276</v>
      </c>
      <c r="J1281" s="2">
        <f t="shared" si="154"/>
        <v>8.04438360643287</v>
      </c>
      <c r="K1281" s="2">
        <f t="shared" si="156"/>
        <v>8.2559311657837267</v>
      </c>
    </row>
    <row r="1282" spans="1:11" ht="13.5" x14ac:dyDescent="0.25">
      <c r="A1282" s="3">
        <f>TITRES_STAT!B1285</f>
        <v>44179</v>
      </c>
      <c r="B1282" s="5">
        <f>TITRES_STAT!D1285</f>
        <v>7.9042000000000003</v>
      </c>
      <c r="C1282" s="2">
        <f t="shared" si="149"/>
        <v>-0.36920000000000019</v>
      </c>
      <c r="D1282" s="2">
        <f t="shared" si="150"/>
        <v>8.1576600000000017</v>
      </c>
      <c r="E1282" s="2">
        <f t="shared" si="152"/>
        <v>7.9740300000000008</v>
      </c>
      <c r="F1282" s="2">
        <f t="shared" si="153"/>
        <v>7.9301150000000007</v>
      </c>
      <c r="G1282" s="2">
        <f t="shared" si="155"/>
        <v>8.3013679999999983</v>
      </c>
      <c r="H1282" s="2">
        <f t="shared" si="151"/>
        <v>9.0488710000000001</v>
      </c>
      <c r="I1282" s="2">
        <f t="array" ref="I1282">SUMPRODUCT(B1266:B1285, (ROW(B1266:B1285)-ROW(B1266)+1)) / (20*21/2)</f>
        <v>7.9552066666666672</v>
      </c>
      <c r="J1282" s="2">
        <f t="shared" si="154"/>
        <v>8.031032786772597</v>
      </c>
      <c r="K1282" s="2">
        <f t="shared" si="156"/>
        <v>8.2421377867333838</v>
      </c>
    </row>
    <row r="1283" spans="1:11" ht="13.5" x14ac:dyDescent="0.25">
      <c r="A1283" s="3">
        <f>TITRES_STAT!B1286</f>
        <v>44180</v>
      </c>
      <c r="B1283" s="5">
        <f>TITRES_STAT!D1286</f>
        <v>7.984</v>
      </c>
      <c r="C1283" s="2">
        <f t="shared" si="149"/>
        <v>7.9799999999999649E-2</v>
      </c>
      <c r="D1283" s="2">
        <f t="shared" si="150"/>
        <v>8.1436800000000016</v>
      </c>
      <c r="E1283" s="2">
        <f t="shared" si="152"/>
        <v>7.9770200000000004</v>
      </c>
      <c r="F1283" s="2">
        <f t="shared" si="153"/>
        <v>7.9251250000000013</v>
      </c>
      <c r="G1283" s="2">
        <f t="shared" si="155"/>
        <v>8.284402</v>
      </c>
      <c r="H1283" s="2">
        <f t="shared" si="151"/>
        <v>9.0403880000000001</v>
      </c>
      <c r="I1283" s="2">
        <f t="array" ref="I1283">SUMPRODUCT(B1267:B1286, (ROW(B1267:B1286)-ROW(B1267)+1)) / (20*21/2)</f>
        <v>7.979869047619049</v>
      </c>
      <c r="J1283" s="2">
        <f t="shared" si="154"/>
        <v>8.0265534737466346</v>
      </c>
      <c r="K1283" s="2">
        <f t="shared" si="156"/>
        <v>8.2320147362732516</v>
      </c>
    </row>
    <row r="1284" spans="1:11" ht="13.5" x14ac:dyDescent="0.25">
      <c r="A1284" s="3">
        <f>TITRES_STAT!B1287</f>
        <v>44181</v>
      </c>
      <c r="B1284" s="5">
        <f>TITRES_STAT!D1287</f>
        <v>7.8543000000000003</v>
      </c>
      <c r="C1284" s="2">
        <f t="shared" ref="C1284:C1347" si="157">B1284-B1283</f>
        <v>-0.1296999999999997</v>
      </c>
      <c r="D1284" s="2">
        <f t="shared" si="150"/>
        <v>8.0578600000000016</v>
      </c>
      <c r="E1284" s="2">
        <f t="shared" si="152"/>
        <v>7.9680400000000002</v>
      </c>
      <c r="F1284" s="2">
        <f t="shared" si="153"/>
        <v>7.9206349999999999</v>
      </c>
      <c r="G1284" s="2">
        <f t="shared" si="155"/>
        <v>8.2596519999999991</v>
      </c>
      <c r="H1284" s="2">
        <f t="shared" si="151"/>
        <v>9.0312564999999996</v>
      </c>
      <c r="I1284" s="2">
        <f t="array" ref="I1284">SUMPRODUCT(B1268:B1287, (ROW(B1268:B1287)-ROW(B1268)+1)) / (20*21/2)</f>
        <v>8.002678095238096</v>
      </c>
      <c r="J1284" s="2">
        <f t="shared" si="154"/>
        <v>8.0101483810088592</v>
      </c>
      <c r="K1284" s="2">
        <f t="shared" si="156"/>
        <v>8.2172023936743006</v>
      </c>
    </row>
    <row r="1285" spans="1:11" ht="13.5" x14ac:dyDescent="0.25">
      <c r="A1285" s="3">
        <f>TITRES_STAT!B1288</f>
        <v>44182</v>
      </c>
      <c r="B1285" s="5">
        <f>TITRES_STAT!D1288</f>
        <v>7.8243</v>
      </c>
      <c r="C1285" s="2">
        <f t="shared" si="157"/>
        <v>-3.0000000000000249E-2</v>
      </c>
      <c r="D1285" s="2">
        <f t="shared" si="150"/>
        <v>7.9680400000000002</v>
      </c>
      <c r="E1285" s="2">
        <f t="shared" si="152"/>
        <v>7.9899899999999988</v>
      </c>
      <c r="F1285" s="2">
        <f t="shared" si="153"/>
        <v>7.9146449999999984</v>
      </c>
      <c r="G1285" s="2">
        <f t="shared" si="155"/>
        <v>8.2343019999999996</v>
      </c>
      <c r="H1285" s="2">
        <f t="shared" si="151"/>
        <v>9.0219749999999994</v>
      </c>
      <c r="I1285" s="2">
        <f t="array" ref="I1285">SUMPRODUCT(B1269:B1288, (ROW(B1269:B1288)-ROW(B1269)+1)) / (20*21/2)</f>
        <v>8.02363380952381</v>
      </c>
      <c r="J1285" s="2">
        <f t="shared" si="154"/>
        <v>7.9924485351984913</v>
      </c>
      <c r="K1285" s="2">
        <f t="shared" si="156"/>
        <v>8.2017944566674643</v>
      </c>
    </row>
    <row r="1286" spans="1:11" ht="13.5" x14ac:dyDescent="0.25">
      <c r="A1286" s="3">
        <f>TITRES_STAT!B1289</f>
        <v>44183</v>
      </c>
      <c r="B1286" s="5">
        <f>TITRES_STAT!D1289</f>
        <v>8.1736000000000004</v>
      </c>
      <c r="C1286" s="2">
        <f t="shared" si="157"/>
        <v>0.34930000000000039</v>
      </c>
      <c r="D1286" s="2">
        <f t="shared" ref="D1286:D1349" si="158">AVERAGE(B1282:B1286)</f>
        <v>7.94808</v>
      </c>
      <c r="E1286" s="2">
        <f t="shared" si="152"/>
        <v>8.0458800000000004</v>
      </c>
      <c r="F1286" s="2">
        <f t="shared" si="153"/>
        <v>7.9341049999999997</v>
      </c>
      <c r="G1286" s="2">
        <f t="shared" si="155"/>
        <v>8.2159380000000013</v>
      </c>
      <c r="H1286" s="2">
        <f t="shared" si="151"/>
        <v>9.0158369999999994</v>
      </c>
      <c r="I1286" s="2">
        <f t="array" ref="I1286">SUMPRODUCT(B1270:B1289, (ROW(B1270:B1289)-ROW(B1270)+1)) / (20*21/2)</f>
        <v>8.0427361904761892</v>
      </c>
      <c r="J1286" s="2">
        <f t="shared" si="154"/>
        <v>8.0097010556557784</v>
      </c>
      <c r="K1286" s="2">
        <f t="shared" si="156"/>
        <v>8.200688791700113</v>
      </c>
    </row>
    <row r="1287" spans="1:11" ht="13.5" x14ac:dyDescent="0.25">
      <c r="A1287" s="3">
        <f>TITRES_STAT!B1290</f>
        <v>44186</v>
      </c>
      <c r="B1287" s="5">
        <f>TITRES_STAT!D1290</f>
        <v>8.1736000000000004</v>
      </c>
      <c r="C1287" s="2">
        <f t="shared" si="157"/>
        <v>0</v>
      </c>
      <c r="D1287" s="2">
        <f t="shared" si="158"/>
        <v>8.0019600000000004</v>
      </c>
      <c r="E1287" s="2">
        <f t="shared" si="152"/>
        <v>8.0798100000000002</v>
      </c>
      <c r="F1287" s="2">
        <f t="shared" si="153"/>
        <v>7.9535649999999993</v>
      </c>
      <c r="G1287" s="2">
        <f t="shared" si="155"/>
        <v>8.2019660000000005</v>
      </c>
      <c r="H1287" s="2">
        <f t="shared" si="151"/>
        <v>9.0096989999999995</v>
      </c>
      <c r="I1287" s="2">
        <f t="array" ref="I1287">SUMPRODUCT(B1271:B1290, (ROW(B1271:B1290)-ROW(B1271)+1)) / (20*21/2)</f>
        <v>8.0695871428571451</v>
      </c>
      <c r="J1287" s="2">
        <f t="shared" si="154"/>
        <v>8.0253104789266576</v>
      </c>
      <c r="K1287" s="2">
        <f t="shared" si="156"/>
        <v>8.1996264861432451</v>
      </c>
    </row>
    <row r="1288" spans="1:11" ht="13.5" x14ac:dyDescent="0.25">
      <c r="A1288" s="3">
        <f>TITRES_STAT!B1291</f>
        <v>44187</v>
      </c>
      <c r="B1288" s="5">
        <f>TITRES_STAT!D1291</f>
        <v>8.1736000000000004</v>
      </c>
      <c r="C1288" s="2">
        <f t="shared" si="157"/>
        <v>0</v>
      </c>
      <c r="D1288" s="2">
        <f t="shared" si="158"/>
        <v>8.0398800000000001</v>
      </c>
      <c r="E1288" s="2">
        <f t="shared" si="152"/>
        <v>8.09178</v>
      </c>
      <c r="F1288" s="2">
        <f t="shared" si="153"/>
        <v>7.973024999999998</v>
      </c>
      <c r="G1288" s="2">
        <f t="shared" si="155"/>
        <v>8.1879940000000015</v>
      </c>
      <c r="H1288" s="2">
        <f t="shared" si="151"/>
        <v>9.0037109999999991</v>
      </c>
      <c r="I1288" s="2">
        <f t="array" ref="I1288">SUMPRODUCT(B1272:B1291, (ROW(B1272:B1291)-ROW(B1272)+1)) / (20*21/2)</f>
        <v>8.0950123809523813</v>
      </c>
      <c r="J1288" s="2">
        <f t="shared" si="154"/>
        <v>8.0394332904574526</v>
      </c>
      <c r="K1288" s="2">
        <f t="shared" si="156"/>
        <v>8.1986058396278239</v>
      </c>
    </row>
    <row r="1289" spans="1:11" ht="13.5" x14ac:dyDescent="0.25">
      <c r="A1289" s="3">
        <f>TITRES_STAT!B1292</f>
        <v>44188</v>
      </c>
      <c r="B1289" s="5">
        <f>TITRES_STAT!D1292</f>
        <v>8.1736000000000004</v>
      </c>
      <c r="C1289" s="2">
        <f t="shared" si="157"/>
        <v>0</v>
      </c>
      <c r="D1289" s="2">
        <f t="shared" si="158"/>
        <v>8.1037400000000002</v>
      </c>
      <c r="E1289" s="2">
        <f t="shared" si="152"/>
        <v>8.0808</v>
      </c>
      <c r="F1289" s="2">
        <f t="shared" si="153"/>
        <v>8.0014649999999978</v>
      </c>
      <c r="G1289" s="2">
        <f t="shared" si="155"/>
        <v>8.1740220000000008</v>
      </c>
      <c r="H1289" s="2">
        <f t="shared" si="151"/>
        <v>8.9977230000000006</v>
      </c>
      <c r="I1289" s="2">
        <f t="array" ref="I1289">SUMPRODUCT(B1273:B1292, (ROW(B1273:B1292)-ROW(B1273)+1)) / (20*21/2)</f>
        <v>8.1190119047619067</v>
      </c>
      <c r="J1289" s="2">
        <f t="shared" si="154"/>
        <v>8.0522110723186486</v>
      </c>
      <c r="K1289" s="2">
        <f t="shared" si="156"/>
        <v>8.1976252184659479</v>
      </c>
    </row>
    <row r="1290" spans="1:11" ht="13.5" x14ac:dyDescent="0.25">
      <c r="A1290" s="3">
        <f>TITRES_STAT!B1293</f>
        <v>44189</v>
      </c>
      <c r="B1290" s="5">
        <f>TITRES_STAT!D1293</f>
        <v>8.2834000000000003</v>
      </c>
      <c r="C1290" s="2">
        <f t="shared" si="157"/>
        <v>0.1097999999999999</v>
      </c>
      <c r="D1290" s="2">
        <f t="shared" si="158"/>
        <v>8.1955600000000004</v>
      </c>
      <c r="E1290" s="2">
        <f t="shared" si="152"/>
        <v>8.0818000000000012</v>
      </c>
      <c r="F1290" s="2">
        <f t="shared" si="153"/>
        <v>8.0164349999999978</v>
      </c>
      <c r="G1290" s="2">
        <f t="shared" si="155"/>
        <v>8.1622460000000032</v>
      </c>
      <c r="H1290" s="2">
        <f t="shared" ref="H1290:H1353" si="159">AVERAGE(B1091:B1290)</f>
        <v>8.9922839999999979</v>
      </c>
      <c r="I1290" s="2">
        <f t="array" ref="I1290">SUMPRODUCT(B1274:B1293, (ROW(B1274:B1293)-ROW(B1274)+1)) / (20*21/2)</f>
        <v>8.1414904761904765</v>
      </c>
      <c r="J1290" s="2">
        <f t="shared" si="154"/>
        <v>8.0742290654311581</v>
      </c>
      <c r="K1290" s="2">
        <f t="shared" si="156"/>
        <v>8.2009889353888514</v>
      </c>
    </row>
    <row r="1291" spans="1:11" ht="13.5" x14ac:dyDescent="0.25">
      <c r="A1291" s="3">
        <f>TITRES_STAT!B1294</f>
        <v>44190</v>
      </c>
      <c r="B1291" s="5">
        <f>TITRES_STAT!D1294</f>
        <v>8.2834000000000003</v>
      </c>
      <c r="C1291" s="2">
        <f t="shared" si="157"/>
        <v>0</v>
      </c>
      <c r="D1291" s="2">
        <f t="shared" si="158"/>
        <v>8.2175200000000004</v>
      </c>
      <c r="E1291" s="2">
        <f t="shared" si="152"/>
        <v>8.0828000000000007</v>
      </c>
      <c r="F1291" s="2">
        <f t="shared" si="153"/>
        <v>8.0314049999999977</v>
      </c>
      <c r="G1291" s="2">
        <f t="shared" si="155"/>
        <v>8.1504700000000021</v>
      </c>
      <c r="H1291" s="2">
        <f t="shared" si="159"/>
        <v>8.9868449999999971</v>
      </c>
      <c r="I1291" s="2">
        <f t="array" ref="I1291">SUMPRODUCT(B1275:B1294, (ROW(B1275:B1294)-ROW(B1275)+1)) / (20*21/2)</f>
        <v>8.1338866666666672</v>
      </c>
      <c r="J1291" s="2">
        <f t="shared" si="154"/>
        <v>8.0941501068186668</v>
      </c>
      <c r="K1291" s="2">
        <f t="shared" si="156"/>
        <v>8.2042207418441908</v>
      </c>
    </row>
    <row r="1292" spans="1:11" ht="13.5" x14ac:dyDescent="0.25">
      <c r="A1292" s="3">
        <f>TITRES_STAT!B1295</f>
        <v>44193</v>
      </c>
      <c r="B1292" s="5">
        <f>TITRES_STAT!D1295</f>
        <v>8.2834000000000003</v>
      </c>
      <c r="C1292" s="2">
        <f t="shared" si="157"/>
        <v>0</v>
      </c>
      <c r="D1292" s="2">
        <f t="shared" si="158"/>
        <v>8.2394800000000004</v>
      </c>
      <c r="E1292" s="2">
        <f t="shared" ref="E1292:E1355" si="160">AVERAGE(B1283:B1292)</f>
        <v>8.1207200000000004</v>
      </c>
      <c r="F1292" s="2">
        <f t="shared" si="153"/>
        <v>8.0473749999999988</v>
      </c>
      <c r="G1292" s="2">
        <f t="shared" si="155"/>
        <v>8.1466780000000014</v>
      </c>
      <c r="H1292" s="2">
        <f t="shared" si="159"/>
        <v>8.981405999999998</v>
      </c>
      <c r="I1292" s="2">
        <f t="array" ref="I1292">SUMPRODUCT(B1276:B1295, (ROW(B1276:B1295)-ROW(B1276)+1)) / (20*21/2)</f>
        <v>8.1241880952380949</v>
      </c>
      <c r="J1292" s="2">
        <f t="shared" si="154"/>
        <v>8.1121739061692697</v>
      </c>
      <c r="K1292" s="2">
        <f t="shared" si="156"/>
        <v>8.2073258107914775</v>
      </c>
    </row>
    <row r="1293" spans="1:11" ht="13.5" x14ac:dyDescent="0.25">
      <c r="A1293" s="3">
        <f>TITRES_STAT!B1296</f>
        <v>44194</v>
      </c>
      <c r="B1293" s="5">
        <f>TITRES_STAT!D1296</f>
        <v>8.2834000000000003</v>
      </c>
      <c r="C1293" s="2">
        <f t="shared" si="157"/>
        <v>0</v>
      </c>
      <c r="D1293" s="2">
        <f t="shared" si="158"/>
        <v>8.2614400000000003</v>
      </c>
      <c r="E1293" s="2">
        <f t="shared" si="160"/>
        <v>8.1506600000000002</v>
      </c>
      <c r="F1293" s="2">
        <f t="shared" si="153"/>
        <v>8.063839999999999</v>
      </c>
      <c r="G1293" s="2">
        <f t="shared" si="155"/>
        <v>8.1504700000000021</v>
      </c>
      <c r="H1293" s="2">
        <f t="shared" si="159"/>
        <v>8.9759669999999954</v>
      </c>
      <c r="I1293" s="2">
        <f t="array" ref="I1293">SUMPRODUCT(B1277:B1296, (ROW(B1277:B1296)-ROW(B1277)+1)) / (20*21/2)</f>
        <v>8.1336933333333334</v>
      </c>
      <c r="J1293" s="2">
        <f t="shared" si="154"/>
        <v>8.1284811532007684</v>
      </c>
      <c r="K1293" s="2">
        <f t="shared" si="156"/>
        <v>8.2103091123290675</v>
      </c>
    </row>
    <row r="1294" spans="1:11" ht="13.5" x14ac:dyDescent="0.25">
      <c r="A1294" s="3">
        <f>TITRES_STAT!B1297</f>
        <v>44195</v>
      </c>
      <c r="B1294" s="5">
        <f>TITRES_STAT!D1297</f>
        <v>7.984</v>
      </c>
      <c r="C1294" s="2">
        <f t="shared" si="157"/>
        <v>-0.29940000000000033</v>
      </c>
      <c r="D1294" s="2">
        <f t="shared" si="158"/>
        <v>8.2235200000000006</v>
      </c>
      <c r="E1294" s="2">
        <f t="shared" si="160"/>
        <v>8.1636299999999995</v>
      </c>
      <c r="F1294" s="2">
        <f t="shared" si="153"/>
        <v>8.0658349999999999</v>
      </c>
      <c r="G1294" s="2">
        <f t="shared" si="155"/>
        <v>8.1384940000000014</v>
      </c>
      <c r="H1294" s="2">
        <f t="shared" si="159"/>
        <v>8.9690309999999958</v>
      </c>
      <c r="I1294" s="2">
        <f t="array" ref="I1294">SUMPRODUCT(B1278:B1297, (ROW(B1278:B1297)-ROW(B1278)+1)) / (20*21/2)</f>
        <v>8.1395371428571437</v>
      </c>
      <c r="J1294" s="2">
        <f t="shared" si="154"/>
        <v>8.1147210433721249</v>
      </c>
      <c r="K1294" s="2">
        <f t="shared" si="156"/>
        <v>8.2014342451789091</v>
      </c>
    </row>
    <row r="1295" spans="1:11" ht="13.5" x14ac:dyDescent="0.25">
      <c r="A1295" s="3">
        <f>TITRES_STAT!B1298</f>
        <v>44196</v>
      </c>
      <c r="B1295" s="5">
        <f>TITRES_STAT!D1298</f>
        <v>7.9640000000000004</v>
      </c>
      <c r="C1295" s="2">
        <f t="shared" si="157"/>
        <v>-1.9999999999999574E-2</v>
      </c>
      <c r="D1295" s="2">
        <f t="shared" si="158"/>
        <v>8.1596399999999996</v>
      </c>
      <c r="E1295" s="2">
        <f t="shared" si="160"/>
        <v>8.1776</v>
      </c>
      <c r="F1295" s="2">
        <f t="shared" si="153"/>
        <v>8.0837949999999985</v>
      </c>
      <c r="G1295" s="2">
        <f t="shared" si="155"/>
        <v>8.1261180000000017</v>
      </c>
      <c r="H1295" s="2">
        <f t="shared" si="159"/>
        <v>8.9633919999999954</v>
      </c>
      <c r="I1295" s="2">
        <f t="array" ref="I1295">SUMPRODUCT(B1279:B1298, (ROW(B1279:B1298)-ROW(B1279)+1)) / (20*21/2)</f>
        <v>8.1437652380952379</v>
      </c>
      <c r="J1295" s="2">
        <f t="shared" si="154"/>
        <v>8.1003666582890652</v>
      </c>
      <c r="K1295" s="2">
        <f t="shared" si="156"/>
        <v>8.192123098309148</v>
      </c>
    </row>
    <row r="1296" spans="1:11" ht="13.5" x14ac:dyDescent="0.25">
      <c r="A1296" s="3">
        <f>TITRES_STAT!B1299</f>
        <v>44200</v>
      </c>
      <c r="B1296" s="5">
        <f>TITRES_STAT!D1299</f>
        <v>8.1836000000000002</v>
      </c>
      <c r="C1296" s="2">
        <f t="shared" si="157"/>
        <v>0.2195999999999998</v>
      </c>
      <c r="D1296" s="2">
        <f t="shared" si="158"/>
        <v>8.1396800000000002</v>
      </c>
      <c r="E1296" s="2">
        <f t="shared" si="160"/>
        <v>8.1785999999999994</v>
      </c>
      <c r="F1296" s="2">
        <f t="shared" si="153"/>
        <v>8.1122399999999999</v>
      </c>
      <c r="G1296" s="2">
        <f t="shared" si="155"/>
        <v>8.1181340000000031</v>
      </c>
      <c r="H1296" s="2">
        <f t="shared" si="159"/>
        <v>8.9575039999999948</v>
      </c>
      <c r="I1296" s="2">
        <f t="array" ref="I1296">SUMPRODUCT(B1280:B1299, (ROW(B1280:B1299)-ROW(B1280)+1)) / (20*21/2)</f>
        <v>8.1474233333333341</v>
      </c>
      <c r="J1296" s="2">
        <f t="shared" si="154"/>
        <v>8.1082936432139157</v>
      </c>
      <c r="K1296" s="2">
        <f t="shared" si="156"/>
        <v>8.1917888591597698</v>
      </c>
    </row>
    <row r="1297" spans="1:11" ht="13.5" x14ac:dyDescent="0.25">
      <c r="A1297" s="3">
        <f>TITRES_STAT!B1300</f>
        <v>44201</v>
      </c>
      <c r="B1297" s="5">
        <f>TITRES_STAT!D1300</f>
        <v>8.1736000000000004</v>
      </c>
      <c r="C1297" s="2">
        <f t="shared" si="157"/>
        <v>-9.9999999999997868E-3</v>
      </c>
      <c r="D1297" s="2">
        <f t="shared" si="158"/>
        <v>8.1177200000000003</v>
      </c>
      <c r="E1297" s="2">
        <f t="shared" si="160"/>
        <v>8.1785999999999994</v>
      </c>
      <c r="F1297" s="2">
        <f t="shared" si="153"/>
        <v>8.1292050000000007</v>
      </c>
      <c r="G1297" s="2">
        <f t="shared" si="155"/>
        <v>8.1175340000000027</v>
      </c>
      <c r="H1297" s="2">
        <f t="shared" si="159"/>
        <v>8.9515659999999961</v>
      </c>
      <c r="I1297" s="2">
        <f t="array" ref="I1297">SUMPRODUCT(B1281:B1300, (ROW(B1281:B1300)-ROW(B1281)+1)) / (20*21/2)</f>
        <v>8.1335471428571431</v>
      </c>
      <c r="J1297" s="2">
        <f t="shared" si="154"/>
        <v>8.1145132962411619</v>
      </c>
      <c r="K1297" s="2">
        <f t="shared" si="156"/>
        <v>8.1910755705652694</v>
      </c>
    </row>
    <row r="1298" spans="1:11" ht="13.5" x14ac:dyDescent="0.25">
      <c r="A1298" s="3">
        <f>TITRES_STAT!B1301</f>
        <v>44202</v>
      </c>
      <c r="B1298" s="5">
        <f>TITRES_STAT!D1301</f>
        <v>8.1736000000000004</v>
      </c>
      <c r="C1298" s="2">
        <f t="shared" si="157"/>
        <v>0</v>
      </c>
      <c r="D1298" s="2">
        <f t="shared" si="158"/>
        <v>8.0957600000000003</v>
      </c>
      <c r="E1298" s="2">
        <f t="shared" si="160"/>
        <v>8.1785999999999994</v>
      </c>
      <c r="F1298" s="2">
        <f t="shared" si="153"/>
        <v>8.1351899999999997</v>
      </c>
      <c r="G1298" s="2">
        <f t="shared" si="155"/>
        <v>8.1121440000000042</v>
      </c>
      <c r="H1298" s="2">
        <f t="shared" si="159"/>
        <v>8.9455779999999976</v>
      </c>
      <c r="I1298" s="2">
        <f t="array" ref="I1298">SUMPRODUCT(B1282:B1301, (ROW(B1282:B1301)-ROW(B1282)+1)) / (20*21/2)</f>
        <v>8.120096666666667</v>
      </c>
      <c r="J1298" s="2">
        <f t="shared" si="154"/>
        <v>8.1201406013610509</v>
      </c>
      <c r="K1298" s="2">
        <f t="shared" si="156"/>
        <v>8.1903902540725131</v>
      </c>
    </row>
    <row r="1299" spans="1:11" ht="13.5" x14ac:dyDescent="0.25">
      <c r="A1299" s="3">
        <f>TITRES_STAT!B1302</f>
        <v>44203</v>
      </c>
      <c r="B1299" s="5">
        <f>TITRES_STAT!D1302</f>
        <v>8.1736000000000004</v>
      </c>
      <c r="C1299" s="2">
        <f t="shared" si="157"/>
        <v>0</v>
      </c>
      <c r="D1299" s="2">
        <f t="shared" si="158"/>
        <v>8.13368</v>
      </c>
      <c r="E1299" s="2">
        <f t="shared" si="160"/>
        <v>8.1785999999999994</v>
      </c>
      <c r="F1299" s="2">
        <f t="shared" si="153"/>
        <v>8.1296999999999997</v>
      </c>
      <c r="G1299" s="2">
        <f t="shared" si="155"/>
        <v>8.103960000000006</v>
      </c>
      <c r="H1299" s="2">
        <f t="shared" si="159"/>
        <v>8.9382424999999959</v>
      </c>
      <c r="I1299" s="2">
        <f t="array" ref="I1299">SUMPRODUCT(B1283:B1302, (ROW(B1283:B1302)-ROW(B1283)+1)) / (20*21/2)</f>
        <v>8.1080719047619052</v>
      </c>
      <c r="J1299" s="2">
        <f t="shared" si="154"/>
        <v>8.1252319726599982</v>
      </c>
      <c r="K1299" s="2">
        <f t="shared" si="156"/>
        <v>8.189731812736337</v>
      </c>
    </row>
    <row r="1300" spans="1:11" ht="13.5" x14ac:dyDescent="0.25">
      <c r="A1300" s="3">
        <f>TITRES_STAT!B1303</f>
        <v>44204</v>
      </c>
      <c r="B1300" s="5">
        <f>TITRES_STAT!D1303</f>
        <v>7.984</v>
      </c>
      <c r="C1300" s="2">
        <f t="shared" si="157"/>
        <v>-0.18960000000000043</v>
      </c>
      <c r="D1300" s="2">
        <f t="shared" si="158"/>
        <v>8.1376799999999996</v>
      </c>
      <c r="E1300" s="2">
        <f t="shared" si="160"/>
        <v>8.1486599999999996</v>
      </c>
      <c r="F1300" s="2">
        <f t="shared" ref="F1300:F1363" si="161">AVERAGE(B1281:B1300)</f>
        <v>8.1152300000000004</v>
      </c>
      <c r="G1300" s="2">
        <f t="shared" si="155"/>
        <v>8.0919840000000054</v>
      </c>
      <c r="H1300" s="2">
        <f t="shared" si="159"/>
        <v>8.9299589999999966</v>
      </c>
      <c r="I1300" s="2">
        <f t="array" ref="I1300">SUMPRODUCT(B1284:B1303, (ROW(B1284:B1303)-ROW(B1284)+1)) / (20*21/2)</f>
        <v>8.0957147619047625</v>
      </c>
      <c r="J1300" s="2">
        <f t="shared" si="154"/>
        <v>8.1117813085971413</v>
      </c>
      <c r="K1300" s="2">
        <f t="shared" si="156"/>
        <v>8.181663898511383</v>
      </c>
    </row>
    <row r="1301" spans="1:11" ht="13.5" x14ac:dyDescent="0.25">
      <c r="A1301" s="3">
        <f>TITRES_STAT!B1304</f>
        <v>44207</v>
      </c>
      <c r="B1301" s="5">
        <f>TITRES_STAT!D1304</f>
        <v>7.9740000000000002</v>
      </c>
      <c r="C1301" s="2">
        <f t="shared" si="157"/>
        <v>-9.9999999999997868E-3</v>
      </c>
      <c r="D1301" s="2">
        <f t="shared" si="158"/>
        <v>8.0957600000000021</v>
      </c>
      <c r="E1301" s="2">
        <f t="shared" si="160"/>
        <v>8.1177200000000003</v>
      </c>
      <c r="F1301" s="2">
        <f t="shared" si="161"/>
        <v>8.1002599999999987</v>
      </c>
      <c r="G1301" s="2">
        <f t="shared" si="155"/>
        <v>8.0798080000000052</v>
      </c>
      <c r="H1301" s="2">
        <f t="shared" si="159"/>
        <v>8.9216254999999975</v>
      </c>
      <c r="I1301" s="2">
        <f t="array" ref="I1301">SUMPRODUCT(B1285:B1304, (ROW(B1285:B1304)-ROW(B1285)+1)) / (20*21/2)</f>
        <v>8.0834052380952386</v>
      </c>
      <c r="J1301" s="2">
        <f t="shared" ref="J1301:J1364" si="162">$J$4*B1301+J1300*(1-$J$4)</f>
        <v>8.0986592792069381</v>
      </c>
      <c r="K1301" s="2">
        <f t="shared" si="156"/>
        <v>8.1735202162168186</v>
      </c>
    </row>
    <row r="1302" spans="1:11" ht="13.5" x14ac:dyDescent="0.25">
      <c r="A1302" s="3">
        <f>TITRES_STAT!B1305</f>
        <v>44208</v>
      </c>
      <c r="B1302" s="5">
        <f>TITRES_STAT!D1305</f>
        <v>7.9740000000000002</v>
      </c>
      <c r="C1302" s="2">
        <f t="shared" si="157"/>
        <v>0</v>
      </c>
      <c r="D1302" s="2">
        <f t="shared" si="158"/>
        <v>8.0558399999999999</v>
      </c>
      <c r="E1302" s="2">
        <f t="shared" si="160"/>
        <v>8.086780000000001</v>
      </c>
      <c r="F1302" s="2">
        <f t="shared" si="161"/>
        <v>8.103749999999998</v>
      </c>
      <c r="G1302" s="2">
        <f t="shared" si="155"/>
        <v>8.0726220000000062</v>
      </c>
      <c r="H1302" s="2">
        <f t="shared" si="159"/>
        <v>8.9132919999999967</v>
      </c>
      <c r="I1302" s="2">
        <f t="array" ref="I1302">SUMPRODUCT(B1286:B1305, (ROW(B1286:B1305)-ROW(B1286)+1)) / (20*21/2)</f>
        <v>8.070525714285715</v>
      </c>
      <c r="J1302" s="2">
        <f t="shared" si="162"/>
        <v>8.0867869669015153</v>
      </c>
      <c r="K1302" s="2">
        <f t="shared" si="156"/>
        <v>8.1656958940122379</v>
      </c>
    </row>
    <row r="1303" spans="1:11" ht="13.5" x14ac:dyDescent="0.25">
      <c r="A1303" s="3">
        <f>TITRES_STAT!B1306</f>
        <v>44209</v>
      </c>
      <c r="B1303" s="5">
        <f>TITRES_STAT!D1306</f>
        <v>7.9740000000000002</v>
      </c>
      <c r="C1303" s="2">
        <f t="shared" si="157"/>
        <v>0</v>
      </c>
      <c r="D1303" s="2">
        <f t="shared" si="158"/>
        <v>8.0159199999999995</v>
      </c>
      <c r="E1303" s="2">
        <f t="shared" si="160"/>
        <v>8.0558399999999999</v>
      </c>
      <c r="F1303" s="2">
        <f t="shared" si="161"/>
        <v>8.1032499999999992</v>
      </c>
      <c r="G1303" s="2">
        <f t="shared" si="155"/>
        <v>8.0630400000000062</v>
      </c>
      <c r="H1303" s="2">
        <f t="shared" si="159"/>
        <v>8.9049584999999976</v>
      </c>
      <c r="I1303" s="2">
        <f t="array" ref="I1303">SUMPRODUCT(B1287:B1306, (ROW(B1287:B1306)-ROW(B1287)+1)) / (20*21/2)</f>
        <v>8.0569333333333333</v>
      </c>
      <c r="J1303" s="2">
        <f t="shared" si="162"/>
        <v>8.0760453510061332</v>
      </c>
      <c r="K1303" s="2">
        <f t="shared" si="156"/>
        <v>8.1581784079725423</v>
      </c>
    </row>
    <row r="1304" spans="1:11" ht="13.5" x14ac:dyDescent="0.25">
      <c r="A1304" s="3">
        <f>TITRES_STAT!B1307</f>
        <v>44211</v>
      </c>
      <c r="B1304" s="5">
        <f>TITRES_STAT!D1307</f>
        <v>7.9740000000000002</v>
      </c>
      <c r="C1304" s="2">
        <f t="shared" si="157"/>
        <v>0</v>
      </c>
      <c r="D1304" s="2">
        <f t="shared" si="158"/>
        <v>7.9760000000000009</v>
      </c>
      <c r="E1304" s="2">
        <f t="shared" si="160"/>
        <v>8.0548400000000022</v>
      </c>
      <c r="F1304" s="2">
        <f t="shared" si="161"/>
        <v>8.1092349999999964</v>
      </c>
      <c r="G1304" s="2">
        <f t="shared" si="155"/>
        <v>8.0558540000000054</v>
      </c>
      <c r="H1304" s="2">
        <f t="shared" si="159"/>
        <v>8.8966249999999985</v>
      </c>
      <c r="I1304" s="2">
        <f t="array" ref="I1304">SUMPRODUCT(B1288:B1307, (ROW(B1288:B1307)-ROW(B1288)+1)) / (20*21/2)</f>
        <v>8.0442914285714284</v>
      </c>
      <c r="J1304" s="2">
        <f t="shared" si="162"/>
        <v>8.0663267461484054</v>
      </c>
      <c r="K1304" s="2">
        <f t="shared" si="156"/>
        <v>8.1509557253069538</v>
      </c>
    </row>
    <row r="1305" spans="1:11" ht="13.5" x14ac:dyDescent="0.25">
      <c r="A1305" s="3">
        <f>TITRES_STAT!B1308</f>
        <v>44214</v>
      </c>
      <c r="B1305" s="5">
        <f>TITRES_STAT!D1308</f>
        <v>7.9740000000000002</v>
      </c>
      <c r="C1305" s="2">
        <f t="shared" si="157"/>
        <v>0</v>
      </c>
      <c r="D1305" s="2">
        <f t="shared" si="158"/>
        <v>7.9740000000000011</v>
      </c>
      <c r="E1305" s="2">
        <f t="shared" si="160"/>
        <v>8.0558400000000017</v>
      </c>
      <c r="F1305" s="2">
        <f t="shared" si="161"/>
        <v>8.1167199999999973</v>
      </c>
      <c r="G1305" s="2">
        <f t="shared" si="155"/>
        <v>8.0486680000000028</v>
      </c>
      <c r="H1305" s="2">
        <f t="shared" si="159"/>
        <v>8.8882914999999976</v>
      </c>
      <c r="I1305" s="2">
        <f t="array" ref="I1305">SUMPRODUCT(B1289:B1308, (ROW(B1289:B1308)-ROW(B1289)+1)) / (20*21/2)</f>
        <v>8.024047619047618</v>
      </c>
      <c r="J1305" s="2">
        <f t="shared" si="162"/>
        <v>8.0575337227057009</v>
      </c>
      <c r="K1305" s="2">
        <f t="shared" si="156"/>
        <v>8.1440162850988393</v>
      </c>
    </row>
    <row r="1306" spans="1:11" ht="13.5" x14ac:dyDescent="0.25">
      <c r="A1306" s="3">
        <f>TITRES_STAT!B1309</f>
        <v>44215</v>
      </c>
      <c r="B1306" s="5">
        <f>TITRES_STAT!D1309</f>
        <v>7.9740000000000002</v>
      </c>
      <c r="C1306" s="2">
        <f t="shared" si="157"/>
        <v>0</v>
      </c>
      <c r="D1306" s="2">
        <f t="shared" si="158"/>
        <v>7.9740000000000011</v>
      </c>
      <c r="E1306" s="2">
        <f t="shared" si="160"/>
        <v>8.0348800000000029</v>
      </c>
      <c r="F1306" s="2">
        <f t="shared" si="161"/>
        <v>8.1067399999999967</v>
      </c>
      <c r="G1306" s="2">
        <f t="shared" si="155"/>
        <v>8.041482000000002</v>
      </c>
      <c r="H1306" s="2">
        <f t="shared" si="159"/>
        <v>8.8799579999999967</v>
      </c>
      <c r="I1306" s="2">
        <f t="array" ref="I1306">SUMPRODUCT(B1290:B1309, (ROW(B1290:B1309)-ROW(B1290)+1)) / (20*21/2)</f>
        <v>8.0051819047619048</v>
      </c>
      <c r="J1306" s="2">
        <f t="shared" si="162"/>
        <v>8.0495781300670632</v>
      </c>
      <c r="K1306" s="2">
        <f t="shared" si="156"/>
        <v>8.137348979800846</v>
      </c>
    </row>
    <row r="1307" spans="1:11" ht="13.5" x14ac:dyDescent="0.25">
      <c r="A1307" s="3">
        <f>TITRES_STAT!B1310</f>
        <v>44216</v>
      </c>
      <c r="B1307" s="5">
        <f>TITRES_STAT!D1310</f>
        <v>7.9740000000000002</v>
      </c>
      <c r="C1307" s="2">
        <f t="shared" si="157"/>
        <v>0</v>
      </c>
      <c r="D1307" s="2">
        <f t="shared" si="158"/>
        <v>7.9740000000000011</v>
      </c>
      <c r="E1307" s="2">
        <f t="shared" si="160"/>
        <v>8.0149200000000018</v>
      </c>
      <c r="F1307" s="2">
        <f t="shared" si="161"/>
        <v>8.096759999999998</v>
      </c>
      <c r="G1307" s="2">
        <f t="shared" si="155"/>
        <v>8.0342960000000012</v>
      </c>
      <c r="H1307" s="2">
        <f t="shared" si="159"/>
        <v>8.8716244999999958</v>
      </c>
      <c r="I1307" s="2">
        <f t="array" ref="I1307">SUMPRODUCT(B1291:B1310, (ROW(B1291:B1310)-ROW(B1291)+1)) / (20*21/2)</f>
        <v>7.9591800000000008</v>
      </c>
      <c r="J1307" s="2">
        <f t="shared" si="162"/>
        <v>8.0423802129178199</v>
      </c>
      <c r="K1307" s="2">
        <f t="shared" si="156"/>
        <v>8.1309431374557146</v>
      </c>
    </row>
    <row r="1308" spans="1:11" ht="13.5" x14ac:dyDescent="0.25">
      <c r="A1308" s="3">
        <f>TITRES_STAT!B1311</f>
        <v>44217</v>
      </c>
      <c r="B1308" s="5">
        <f>TITRES_STAT!D1311</f>
        <v>7.8841999999999999</v>
      </c>
      <c r="C1308" s="2">
        <f t="shared" si="157"/>
        <v>-8.9800000000000324E-2</v>
      </c>
      <c r="D1308" s="2">
        <f t="shared" si="158"/>
        <v>7.9560399999999998</v>
      </c>
      <c r="E1308" s="2">
        <f t="shared" si="160"/>
        <v>7.9859800000000005</v>
      </c>
      <c r="F1308" s="2">
        <f t="shared" si="161"/>
        <v>8.0822899999999969</v>
      </c>
      <c r="G1308" s="2">
        <f t="shared" si="155"/>
        <v>8.0253140000000016</v>
      </c>
      <c r="H1308" s="2">
        <f t="shared" si="159"/>
        <v>8.8626424999999962</v>
      </c>
      <c r="I1308" s="2">
        <f t="array" ref="I1308">SUMPRODUCT(B1292:B1311, (ROW(B1292:B1311)-ROW(B1292)+1)) / (20*21/2)</f>
        <v>7.9165047619047622</v>
      </c>
      <c r="J1308" s="2">
        <f t="shared" si="162"/>
        <v>8.02731543073517</v>
      </c>
      <c r="K1308" s="2">
        <f t="shared" si="156"/>
        <v>8.1212669359868634</v>
      </c>
    </row>
    <row r="1309" spans="1:11" ht="13.5" x14ac:dyDescent="0.25">
      <c r="A1309" s="3">
        <f>TITRES_STAT!B1312</f>
        <v>44218</v>
      </c>
      <c r="B1309" s="5">
        <f>TITRES_STAT!D1312</f>
        <v>7.8841999999999999</v>
      </c>
      <c r="C1309" s="2">
        <f t="shared" si="157"/>
        <v>0</v>
      </c>
      <c r="D1309" s="2">
        <f t="shared" si="158"/>
        <v>7.9380799999999994</v>
      </c>
      <c r="E1309" s="2">
        <f t="shared" si="160"/>
        <v>7.957040000000001</v>
      </c>
      <c r="F1309" s="2">
        <f t="shared" si="161"/>
        <v>8.0678199999999993</v>
      </c>
      <c r="G1309" s="2">
        <f t="shared" si="155"/>
        <v>8.0163320000000002</v>
      </c>
      <c r="H1309" s="2">
        <f t="shared" si="159"/>
        <v>8.8536604999999966</v>
      </c>
      <c r="I1309" s="2">
        <f t="array" ref="I1309">SUMPRODUCT(B1293:B1312, (ROW(B1293:B1312)-ROW(B1293)+1)) / (20*21/2)</f>
        <v>7.898070476190477</v>
      </c>
      <c r="J1309" s="2">
        <f t="shared" si="162"/>
        <v>8.0136853897127729</v>
      </c>
      <c r="K1309" s="2">
        <f t="shared" si="156"/>
        <v>8.1119701933991433</v>
      </c>
    </row>
    <row r="1310" spans="1:11" ht="13.5" x14ac:dyDescent="0.25">
      <c r="A1310" s="3">
        <f>TITRES_STAT!B1313</f>
        <v>44221</v>
      </c>
      <c r="B1310" s="5">
        <f>TITRES_STAT!D1313</f>
        <v>7.5848000000000004</v>
      </c>
      <c r="C1310" s="2">
        <f t="shared" si="157"/>
        <v>-0.29939999999999944</v>
      </c>
      <c r="D1310" s="2">
        <f t="shared" si="158"/>
        <v>7.8602400000000001</v>
      </c>
      <c r="E1310" s="2">
        <f t="shared" si="160"/>
        <v>7.9171200000000015</v>
      </c>
      <c r="F1310" s="2">
        <f t="shared" si="161"/>
        <v>8.0328899999999983</v>
      </c>
      <c r="G1310" s="2">
        <f t="shared" si="155"/>
        <v>8.0013619999999985</v>
      </c>
      <c r="H1310" s="2">
        <f t="shared" si="159"/>
        <v>8.8431814999999965</v>
      </c>
      <c r="I1310" s="2">
        <f t="array" ref="I1310">SUMPRODUCT(B1294:B1313, (ROW(B1294:B1313)-ROW(B1294)+1)) / (20*21/2)</f>
        <v>7.8933171428571418</v>
      </c>
      <c r="J1310" s="2">
        <f t="shared" si="162"/>
        <v>7.9728391621210806</v>
      </c>
      <c r="K1310" s="2">
        <f t="shared" si="156"/>
        <v>8.0912968524815305</v>
      </c>
    </row>
    <row r="1311" spans="1:11" ht="13.5" x14ac:dyDescent="0.25">
      <c r="A1311" s="3">
        <f>TITRES_STAT!B1314</f>
        <v>44222</v>
      </c>
      <c r="B1311" s="5">
        <f>TITRES_STAT!D1314</f>
        <v>7.5848000000000004</v>
      </c>
      <c r="C1311" s="2">
        <f t="shared" si="157"/>
        <v>0</v>
      </c>
      <c r="D1311" s="2">
        <f t="shared" si="158"/>
        <v>7.7824</v>
      </c>
      <c r="E1311" s="2">
        <f t="shared" si="160"/>
        <v>7.8782000000000014</v>
      </c>
      <c r="F1311" s="2">
        <f t="shared" si="161"/>
        <v>7.9979600000000008</v>
      </c>
      <c r="G1311" s="2">
        <f t="shared" si="155"/>
        <v>7.9913819999999989</v>
      </c>
      <c r="H1311" s="2">
        <f t="shared" si="159"/>
        <v>8.8327024999999963</v>
      </c>
      <c r="I1311" s="2">
        <f t="array" ref="I1311">SUMPRODUCT(B1295:B1314, (ROW(B1295:B1314)-ROW(B1295)+1)) / (20*21/2)</f>
        <v>7.8893223809523807</v>
      </c>
      <c r="J1311" s="2">
        <f t="shared" si="162"/>
        <v>7.9358830514428824</v>
      </c>
      <c r="K1311" s="2">
        <f t="shared" si="156"/>
        <v>8.0714342308155889</v>
      </c>
    </row>
    <row r="1312" spans="1:11" ht="13.5" x14ac:dyDescent="0.25">
      <c r="A1312" s="3">
        <f>TITRES_STAT!B1315</f>
        <v>44223</v>
      </c>
      <c r="B1312" s="5">
        <f>TITRES_STAT!D1315</f>
        <v>7.8044000000000002</v>
      </c>
      <c r="C1312" s="2">
        <f t="shared" si="157"/>
        <v>0.2195999999999998</v>
      </c>
      <c r="D1312" s="2">
        <f t="shared" si="158"/>
        <v>7.7484800000000007</v>
      </c>
      <c r="E1312" s="2">
        <f t="shared" si="160"/>
        <v>7.8612400000000004</v>
      </c>
      <c r="F1312" s="2">
        <f t="shared" si="161"/>
        <v>7.9740099999999998</v>
      </c>
      <c r="G1312" s="2">
        <f t="shared" si="155"/>
        <v>7.9857939999999985</v>
      </c>
      <c r="H1312" s="2">
        <f t="shared" si="159"/>
        <v>8.8233214999999969</v>
      </c>
      <c r="I1312" s="2">
        <f t="array" ref="I1312">SUMPRODUCT(B1296:B1315, (ROW(B1296:B1315)-ROW(B1296)+1)) / (20*21/2)</f>
        <v>7.8856604761904761</v>
      </c>
      <c r="J1312" s="2">
        <f t="shared" si="162"/>
        <v>7.9233608560673696</v>
      </c>
      <c r="K1312" s="2">
        <f t="shared" si="156"/>
        <v>8.0609623001953707</v>
      </c>
    </row>
    <row r="1313" spans="1:11" ht="13.5" x14ac:dyDescent="0.25">
      <c r="A1313" s="3">
        <f>TITRES_STAT!B1316</f>
        <v>44224</v>
      </c>
      <c r="B1313" s="5">
        <f>TITRES_STAT!D1316</f>
        <v>7.9241000000000001</v>
      </c>
      <c r="C1313" s="2">
        <f t="shared" si="157"/>
        <v>0.11969999999999992</v>
      </c>
      <c r="D1313" s="2">
        <f t="shared" si="158"/>
        <v>7.7564600000000015</v>
      </c>
      <c r="E1313" s="2">
        <f t="shared" si="160"/>
        <v>7.8562500000000002</v>
      </c>
      <c r="F1313" s="2">
        <f t="shared" si="161"/>
        <v>7.9560450000000005</v>
      </c>
      <c r="G1313" s="2">
        <f t="shared" si="155"/>
        <v>7.9825999999999988</v>
      </c>
      <c r="H1313" s="2">
        <f t="shared" si="159"/>
        <v>8.8145389999999963</v>
      </c>
      <c r="I1313" s="2">
        <f t="array" ref="I1313">SUMPRODUCT(B1297:B1316, (ROW(B1297:B1316)-ROW(B1297)+1)) / (20*21/2)</f>
        <v>7.8822361904761902</v>
      </c>
      <c r="J1313" s="2">
        <f t="shared" si="162"/>
        <v>7.9234312507276199</v>
      </c>
      <c r="K1313" s="2">
        <f t="shared" si="156"/>
        <v>8.0555951511681023</v>
      </c>
    </row>
    <row r="1314" spans="1:11" ht="13.5" x14ac:dyDescent="0.25">
      <c r="A1314" s="3">
        <f>TITRES_STAT!B1317</f>
        <v>44225</v>
      </c>
      <c r="B1314" s="5">
        <f>TITRES_STAT!D1317</f>
        <v>7.9141000000000004</v>
      </c>
      <c r="C1314" s="2">
        <f t="shared" si="157"/>
        <v>-9.9999999999997868E-3</v>
      </c>
      <c r="D1314" s="2">
        <f t="shared" si="158"/>
        <v>7.7624399999999998</v>
      </c>
      <c r="E1314" s="2">
        <f t="shared" si="160"/>
        <v>7.8502600000000005</v>
      </c>
      <c r="F1314" s="2">
        <f t="shared" si="161"/>
        <v>7.9525500000000005</v>
      </c>
      <c r="G1314" s="2">
        <f t="shared" si="155"/>
        <v>7.9819999999999993</v>
      </c>
      <c r="H1314" s="2">
        <f t="shared" si="159"/>
        <v>8.8071534999999965</v>
      </c>
      <c r="I1314" s="2">
        <f t="array" ref="I1314">SUMPRODUCT(B1298:B1317, (ROW(B1298:B1317)-ROW(B1298)+1)) / (20*21/2)</f>
        <v>7.8800952380952376</v>
      </c>
      <c r="J1314" s="2">
        <f t="shared" si="162"/>
        <v>7.9225425601821327</v>
      </c>
      <c r="K1314" s="2">
        <f t="shared" si="156"/>
        <v>8.0500463217105303</v>
      </c>
    </row>
    <row r="1315" spans="1:11" ht="13.5" x14ac:dyDescent="0.25">
      <c r="A1315" s="3">
        <f>TITRES_STAT!B1318</f>
        <v>44228</v>
      </c>
      <c r="B1315" s="5">
        <f>TITRES_STAT!D1318</f>
        <v>7.9141000000000004</v>
      </c>
      <c r="C1315" s="2">
        <f t="shared" si="157"/>
        <v>0</v>
      </c>
      <c r="D1315" s="2">
        <f t="shared" si="158"/>
        <v>7.8283000000000005</v>
      </c>
      <c r="E1315" s="2">
        <f t="shared" si="160"/>
        <v>7.8442700000000016</v>
      </c>
      <c r="F1315" s="2">
        <f t="shared" si="161"/>
        <v>7.9500550000000008</v>
      </c>
      <c r="G1315" s="2">
        <f t="shared" si="155"/>
        <v>7.9813999999999989</v>
      </c>
      <c r="H1315" s="2">
        <f t="shared" si="159"/>
        <v>8.8011154999999963</v>
      </c>
      <c r="I1315" s="2">
        <f t="array" ref="I1315">SUMPRODUCT(B1299:B1318, (ROW(B1299:B1318)-ROW(B1299)+1)) / (20*21/2)</f>
        <v>7.8791899999999995</v>
      </c>
      <c r="J1315" s="2">
        <f t="shared" si="162"/>
        <v>7.9217385068314536</v>
      </c>
      <c r="K1315" s="2">
        <f t="shared" si="156"/>
        <v>8.0447150934081559</v>
      </c>
    </row>
    <row r="1316" spans="1:11" ht="13.5" x14ac:dyDescent="0.25">
      <c r="A1316" s="3">
        <f>TITRES_STAT!B1319</f>
        <v>44229</v>
      </c>
      <c r="B1316" s="5">
        <f>TITRES_STAT!D1319</f>
        <v>7.9141000000000004</v>
      </c>
      <c r="C1316" s="2">
        <f t="shared" si="157"/>
        <v>0</v>
      </c>
      <c r="D1316" s="2">
        <f t="shared" si="158"/>
        <v>7.8941600000000012</v>
      </c>
      <c r="E1316" s="2">
        <f t="shared" si="160"/>
        <v>7.8382800000000001</v>
      </c>
      <c r="F1316" s="2">
        <f t="shared" si="161"/>
        <v>7.9365799999999993</v>
      </c>
      <c r="G1316" s="2">
        <f t="shared" si="155"/>
        <v>7.9839939999999991</v>
      </c>
      <c r="H1316" s="2">
        <f t="shared" si="159"/>
        <v>8.7937299999999965</v>
      </c>
      <c r="I1316" s="2">
        <f t="array" ref="I1316">SUMPRODUCT(B1300:B1319, (ROW(B1300:B1319)-ROW(B1300)+1)) / (20*21/2)</f>
        <v>7.8795204761904758</v>
      </c>
      <c r="J1316" s="2">
        <f t="shared" si="162"/>
        <v>7.9210110299903631</v>
      </c>
      <c r="K1316" s="2">
        <f t="shared" si="156"/>
        <v>8.0395929328823463</v>
      </c>
    </row>
    <row r="1317" spans="1:11" ht="13.5" x14ac:dyDescent="0.25">
      <c r="A1317" s="3">
        <f>TITRES_STAT!B1320</f>
        <v>44230</v>
      </c>
      <c r="B1317" s="5">
        <f>TITRES_STAT!D1320</f>
        <v>7.9141000000000004</v>
      </c>
      <c r="C1317" s="2">
        <f t="shared" si="157"/>
        <v>0</v>
      </c>
      <c r="D1317" s="2">
        <f t="shared" si="158"/>
        <v>7.9161000000000001</v>
      </c>
      <c r="E1317" s="2">
        <f t="shared" si="160"/>
        <v>7.8322900000000004</v>
      </c>
      <c r="F1317" s="2">
        <f t="shared" si="161"/>
        <v>7.9236049999999993</v>
      </c>
      <c r="G1317" s="2">
        <f t="shared" si="155"/>
        <v>7.9865879999999994</v>
      </c>
      <c r="H1317" s="2">
        <f t="shared" si="159"/>
        <v>8.7849474999999959</v>
      </c>
      <c r="I1317" s="2">
        <f t="array" ref="I1317">SUMPRODUCT(B1301:B1320, (ROW(B1301:B1320)-ROW(B1301)+1)) / (20*21/2)</f>
        <v>7.8810866666666666</v>
      </c>
      <c r="J1317" s="2">
        <f t="shared" si="162"/>
        <v>7.9203528366579476</v>
      </c>
      <c r="K1317" s="2">
        <f t="shared" si="156"/>
        <v>8.0346716413967645</v>
      </c>
    </row>
    <row r="1318" spans="1:11" ht="13.5" x14ac:dyDescent="0.25">
      <c r="A1318" s="3">
        <f>TITRES_STAT!B1321</f>
        <v>44231</v>
      </c>
      <c r="B1318" s="5">
        <f>TITRES_STAT!D1321</f>
        <v>7.9141000000000004</v>
      </c>
      <c r="C1318" s="2">
        <f t="shared" si="157"/>
        <v>0</v>
      </c>
      <c r="D1318" s="2">
        <f t="shared" si="158"/>
        <v>7.9141000000000004</v>
      </c>
      <c r="E1318" s="2">
        <f t="shared" si="160"/>
        <v>7.83528</v>
      </c>
      <c r="F1318" s="2">
        <f t="shared" si="161"/>
        <v>7.9106299999999994</v>
      </c>
      <c r="G1318" s="2">
        <f t="shared" si="155"/>
        <v>7.9891819999999996</v>
      </c>
      <c r="H1318" s="2">
        <f t="shared" si="159"/>
        <v>8.7761149999999972</v>
      </c>
      <c r="I1318" s="2">
        <f t="array" ref="I1318">SUMPRODUCT(B1302:B1321, (ROW(B1302:B1321)-ROW(B1302)+1)) / (20*21/2)</f>
        <v>7.8497190476190477</v>
      </c>
      <c r="J1318" s="2">
        <f t="shared" si="162"/>
        <v>7.9197573284048097</v>
      </c>
      <c r="K1318" s="2">
        <f t="shared" si="156"/>
        <v>8.0299433417341461</v>
      </c>
    </row>
    <row r="1319" spans="1:11" ht="13.5" x14ac:dyDescent="0.25">
      <c r="A1319" s="3">
        <f>TITRES_STAT!B1322</f>
        <v>44232</v>
      </c>
      <c r="B1319" s="5">
        <f>TITRES_STAT!D1322</f>
        <v>7.9141000000000004</v>
      </c>
      <c r="C1319" s="2">
        <f t="shared" si="157"/>
        <v>0</v>
      </c>
      <c r="D1319" s="2">
        <f t="shared" si="158"/>
        <v>7.9141000000000004</v>
      </c>
      <c r="E1319" s="2">
        <f t="shared" si="160"/>
        <v>7.8382699999999996</v>
      </c>
      <c r="F1319" s="2">
        <f t="shared" si="161"/>
        <v>7.8976549999999985</v>
      </c>
      <c r="G1319" s="2">
        <f t="shared" si="155"/>
        <v>7.995368</v>
      </c>
      <c r="H1319" s="2">
        <f t="shared" si="159"/>
        <v>8.7672824999999968</v>
      </c>
      <c r="I1319" s="2">
        <f t="array" ref="I1319">SUMPRODUCT(B1303:B1322, (ROW(B1303:B1322)-ROW(B1303)+1)) / (20*21/2)</f>
        <v>7.8107952380952383</v>
      </c>
      <c r="J1319" s="2">
        <f t="shared" si="162"/>
        <v>7.9192185352233997</v>
      </c>
      <c r="K1319" s="2">
        <f t="shared" si="156"/>
        <v>8.0254004655877083</v>
      </c>
    </row>
    <row r="1320" spans="1:11" ht="13.5" x14ac:dyDescent="0.25">
      <c r="A1320" s="3">
        <f>TITRES_STAT!B1323</f>
        <v>44235</v>
      </c>
      <c r="B1320" s="5">
        <f>TITRES_STAT!D1323</f>
        <v>7.9141000000000004</v>
      </c>
      <c r="C1320" s="2">
        <f t="shared" si="157"/>
        <v>0</v>
      </c>
      <c r="D1320" s="2">
        <f t="shared" si="158"/>
        <v>7.9141000000000004</v>
      </c>
      <c r="E1320" s="2">
        <f t="shared" si="160"/>
        <v>7.8712</v>
      </c>
      <c r="F1320" s="2">
        <f t="shared" si="161"/>
        <v>7.8941599999999994</v>
      </c>
      <c r="G1320" s="2">
        <f t="shared" si="155"/>
        <v>7.9939700000000009</v>
      </c>
      <c r="H1320" s="2">
        <f t="shared" si="159"/>
        <v>8.7584499999999963</v>
      </c>
      <c r="I1320" s="2">
        <f t="array" ref="I1320">SUMPRODUCT(B1304:B1323, (ROW(B1304:B1323)-ROW(B1304)+1)) / (20*21/2)</f>
        <v>7.7704952380952381</v>
      </c>
      <c r="J1320" s="2">
        <f t="shared" si="162"/>
        <v>7.9187310556783146</v>
      </c>
      <c r="K1320" s="2">
        <f t="shared" si="156"/>
        <v>8.0210357414470135</v>
      </c>
    </row>
    <row r="1321" spans="1:11" ht="13.5" x14ac:dyDescent="0.25">
      <c r="A1321" s="3">
        <f>TITRES_STAT!B1324</f>
        <v>44236</v>
      </c>
      <c r="B1321" s="5">
        <f>TITRES_STAT!D1324</f>
        <v>7.5648</v>
      </c>
      <c r="C1321" s="2">
        <f t="shared" si="157"/>
        <v>-0.34930000000000039</v>
      </c>
      <c r="D1321" s="2">
        <f t="shared" si="158"/>
        <v>7.844240000000001</v>
      </c>
      <c r="E1321" s="2">
        <f t="shared" si="160"/>
        <v>7.8692000000000011</v>
      </c>
      <c r="F1321" s="2">
        <f t="shared" si="161"/>
        <v>7.8736999999999995</v>
      </c>
      <c r="G1321" s="2">
        <f t="shared" si="155"/>
        <v>7.9855860000000005</v>
      </c>
      <c r="H1321" s="2">
        <f t="shared" si="159"/>
        <v>8.7478709999999964</v>
      </c>
      <c r="I1321" s="2">
        <f t="array" ref="I1321">SUMPRODUCT(B1305:B1324, (ROW(B1305:B1324)-ROW(B1305)+1)) / (20*21/2)</f>
        <v>7.7175995238095245</v>
      </c>
      <c r="J1321" s="2">
        <f t="shared" si="162"/>
        <v>7.8850233360899038</v>
      </c>
      <c r="K1321" s="2">
        <f t="shared" si="156"/>
        <v>8.00314414374321</v>
      </c>
    </row>
    <row r="1322" spans="1:11" ht="13.5" x14ac:dyDescent="0.25">
      <c r="A1322" s="3">
        <f>TITRES_STAT!B1325</f>
        <v>44237</v>
      </c>
      <c r="B1322" s="5">
        <f>TITRES_STAT!D1325</f>
        <v>7.4649999999999999</v>
      </c>
      <c r="C1322" s="2">
        <f t="shared" si="157"/>
        <v>-9.9800000000000111E-2</v>
      </c>
      <c r="D1322" s="2">
        <f t="shared" si="158"/>
        <v>7.7544199999999988</v>
      </c>
      <c r="E1322" s="2">
        <f t="shared" si="160"/>
        <v>7.8352599999999999</v>
      </c>
      <c r="F1322" s="2">
        <f t="shared" si="161"/>
        <v>7.8482500000000002</v>
      </c>
      <c r="G1322" s="2">
        <f t="shared" si="155"/>
        <v>7.975606</v>
      </c>
      <c r="H1322" s="2">
        <f t="shared" si="159"/>
        <v>8.7367929999999969</v>
      </c>
      <c r="I1322" s="2">
        <f t="array" ref="I1322">SUMPRODUCT(B1306:B1325, (ROW(B1306:B1325)-ROW(B1306)+1)) / (20*21/2)</f>
        <v>7.68804</v>
      </c>
      <c r="J1322" s="2">
        <f t="shared" si="162"/>
        <v>7.8450211136051511</v>
      </c>
      <c r="K1322" s="2">
        <f t="shared" si="156"/>
        <v>7.9820404518317121</v>
      </c>
    </row>
    <row r="1323" spans="1:11" ht="13.5" x14ac:dyDescent="0.25">
      <c r="A1323" s="3">
        <f>TITRES_STAT!B1326</f>
        <v>44238</v>
      </c>
      <c r="B1323" s="5">
        <f>TITRES_STAT!D1326</f>
        <v>7.4250999999999996</v>
      </c>
      <c r="C1323" s="2">
        <f t="shared" si="157"/>
        <v>-3.9900000000000269E-2</v>
      </c>
      <c r="D1323" s="2">
        <f t="shared" si="158"/>
        <v>7.6566199999999993</v>
      </c>
      <c r="E1323" s="2">
        <f t="shared" si="160"/>
        <v>7.7853599999999998</v>
      </c>
      <c r="F1323" s="2">
        <f t="shared" si="161"/>
        <v>7.820805</v>
      </c>
      <c r="G1323" s="2">
        <f t="shared" si="155"/>
        <v>7.9650259999999999</v>
      </c>
      <c r="H1323" s="2">
        <f t="shared" si="159"/>
        <v>8.7255154999999966</v>
      </c>
      <c r="I1323" s="2">
        <f t="array" ref="I1323">SUMPRODUCT(B1307:B1326, (ROW(B1307:B1326)-ROW(B1307)+1)) / (20*21/2)</f>
        <v>7.6608566666666666</v>
      </c>
      <c r="J1323" s="2">
        <f t="shared" si="162"/>
        <v>7.8050286265951367</v>
      </c>
      <c r="K1323" s="2">
        <f t="shared" si="156"/>
        <v>7.9601996497990957</v>
      </c>
    </row>
    <row r="1324" spans="1:11" ht="13.5" x14ac:dyDescent="0.25">
      <c r="A1324" s="3">
        <f>TITRES_STAT!B1327</f>
        <v>44239</v>
      </c>
      <c r="B1324" s="5">
        <f>TITRES_STAT!D1327</f>
        <v>7.2653999999999996</v>
      </c>
      <c r="C1324" s="2">
        <f t="shared" si="157"/>
        <v>-0.15969999999999995</v>
      </c>
      <c r="D1324" s="2">
        <f t="shared" si="158"/>
        <v>7.5268800000000002</v>
      </c>
      <c r="E1324" s="2">
        <f t="shared" si="160"/>
        <v>7.7204899999999999</v>
      </c>
      <c r="F1324" s="2">
        <f t="shared" si="161"/>
        <v>7.7853750000000002</v>
      </c>
      <c r="G1324" s="2">
        <f t="shared" si="155"/>
        <v>7.9514520000000006</v>
      </c>
      <c r="H1324" s="2">
        <f t="shared" si="159"/>
        <v>8.713439499999998</v>
      </c>
      <c r="I1324" s="2">
        <f t="array" ref="I1324">SUMPRODUCT(B1308:B1327, (ROW(B1308:B1327)-ROW(B1308)+1)) / (20*21/2)</f>
        <v>7.6360495238095245</v>
      </c>
      <c r="J1324" s="2">
        <f t="shared" si="162"/>
        <v>7.7536354240622662</v>
      </c>
      <c r="K1324" s="2">
        <f t="shared" si="156"/>
        <v>7.9329526047089356</v>
      </c>
    </row>
    <row r="1325" spans="1:11" ht="13.5" x14ac:dyDescent="0.25">
      <c r="A1325" s="3">
        <f>TITRES_STAT!B1328</f>
        <v>44242</v>
      </c>
      <c r="B1325" s="5">
        <f>TITRES_STAT!D1328</f>
        <v>7.4749999999999996</v>
      </c>
      <c r="C1325" s="2">
        <f t="shared" si="157"/>
        <v>0.20960000000000001</v>
      </c>
      <c r="D1325" s="2">
        <f t="shared" si="158"/>
        <v>7.4390599999999996</v>
      </c>
      <c r="E1325" s="2">
        <f t="shared" si="160"/>
        <v>7.6765799999999995</v>
      </c>
      <c r="F1325" s="2">
        <f t="shared" si="161"/>
        <v>7.7604250000000006</v>
      </c>
      <c r="G1325" s="2">
        <f t="shared" si="155"/>
        <v>7.948856000000001</v>
      </c>
      <c r="H1325" s="2">
        <f t="shared" si="159"/>
        <v>8.7024114999999966</v>
      </c>
      <c r="I1325" s="2">
        <f t="array" ref="I1325">SUMPRODUCT(B1309:B1328, (ROW(B1309:B1328)-ROW(B1309)+1)) / (20*21/2)</f>
        <v>7.6145709523809524</v>
      </c>
      <c r="J1325" s="2">
        <f t="shared" si="162"/>
        <v>7.7270987170087171</v>
      </c>
      <c r="K1325" s="2">
        <f t="shared" si="156"/>
        <v>7.9149936790340751</v>
      </c>
    </row>
    <row r="1326" spans="1:11" ht="13.5" x14ac:dyDescent="0.25">
      <c r="A1326" s="3">
        <f>TITRES_STAT!B1329</f>
        <v>44243</v>
      </c>
      <c r="B1326" s="5">
        <f>TITRES_STAT!D1329</f>
        <v>7.4749999999999996</v>
      </c>
      <c r="C1326" s="2">
        <f t="shared" si="157"/>
        <v>0</v>
      </c>
      <c r="D1326" s="2">
        <f t="shared" si="158"/>
        <v>7.4211</v>
      </c>
      <c r="E1326" s="2">
        <f t="shared" si="160"/>
        <v>7.6326699999999992</v>
      </c>
      <c r="F1326" s="2">
        <f t="shared" si="161"/>
        <v>7.735475000000001</v>
      </c>
      <c r="G1326" s="2">
        <f t="shared" si="155"/>
        <v>7.9460620000000004</v>
      </c>
      <c r="H1326" s="2">
        <f t="shared" si="159"/>
        <v>8.691383499999997</v>
      </c>
      <c r="I1326" s="2">
        <f t="array" ref="I1326">SUMPRODUCT(B1310:B1329, (ROW(B1310:B1329)-ROW(B1310)+1)) / (20*21/2)</f>
        <v>7.5940409523809516</v>
      </c>
      <c r="J1326" s="2">
        <f t="shared" si="162"/>
        <v>7.7030893153888398</v>
      </c>
      <c r="K1326" s="2">
        <f t="shared" si="156"/>
        <v>7.8977390249543076</v>
      </c>
    </row>
    <row r="1327" spans="1:11" ht="13.5" x14ac:dyDescent="0.25">
      <c r="A1327" s="3">
        <f>TITRES_STAT!B1330</f>
        <v>44244</v>
      </c>
      <c r="B1327" s="5">
        <f>TITRES_STAT!D1330</f>
        <v>7.4749999999999996</v>
      </c>
      <c r="C1327" s="2">
        <f t="shared" si="157"/>
        <v>0</v>
      </c>
      <c r="D1327" s="2">
        <f t="shared" si="158"/>
        <v>7.4231000000000007</v>
      </c>
      <c r="E1327" s="2">
        <f t="shared" si="160"/>
        <v>7.5887599999999988</v>
      </c>
      <c r="F1327" s="2">
        <f t="shared" si="161"/>
        <v>7.7105249999999996</v>
      </c>
      <c r="G1327" s="2">
        <f t="shared" si="155"/>
        <v>7.9388760000000005</v>
      </c>
      <c r="H1327" s="2">
        <f t="shared" si="159"/>
        <v>8.6803554999999957</v>
      </c>
      <c r="I1327" s="2">
        <f t="array" ref="I1327">SUMPRODUCT(B1311:B1330, (ROW(B1311:B1330)-ROW(B1311)+1)) / (20*21/2)</f>
        <v>7.5754595238095241</v>
      </c>
      <c r="J1327" s="2">
        <f t="shared" si="162"/>
        <v>7.6813665234470454</v>
      </c>
      <c r="K1327" s="2">
        <f t="shared" si="156"/>
        <v>7.8811610239757073</v>
      </c>
    </row>
    <row r="1328" spans="1:11" ht="13.5" x14ac:dyDescent="0.25">
      <c r="A1328" s="3">
        <f>TITRES_STAT!B1331</f>
        <v>44245</v>
      </c>
      <c r="B1328" s="5">
        <f>TITRES_STAT!D1331</f>
        <v>7.4850000000000003</v>
      </c>
      <c r="C1328" s="2">
        <f t="shared" si="157"/>
        <v>1.0000000000000675E-2</v>
      </c>
      <c r="D1328" s="2">
        <f t="shared" si="158"/>
        <v>7.4350799999999992</v>
      </c>
      <c r="E1328" s="2">
        <f t="shared" si="160"/>
        <v>7.5458499999999997</v>
      </c>
      <c r="F1328" s="2">
        <f t="shared" si="161"/>
        <v>7.6905650000000012</v>
      </c>
      <c r="G1328" s="2">
        <f t="shared" si="155"/>
        <v>7.9274980000000008</v>
      </c>
      <c r="H1328" s="2">
        <f t="shared" si="159"/>
        <v>8.6680299999999946</v>
      </c>
      <c r="I1328" s="2">
        <f t="array" ref="I1328">SUMPRODUCT(B1312:B1331, (ROW(B1312:B1331)-ROW(B1312)+1)) / (20*21/2)</f>
        <v>7.5564485714285707</v>
      </c>
      <c r="J1328" s="2">
        <f t="shared" si="162"/>
        <v>7.6626649497854222</v>
      </c>
      <c r="K1328" s="2">
        <f t="shared" si="156"/>
        <v>7.8656252975452876</v>
      </c>
    </row>
    <row r="1329" spans="1:11" ht="13.5" x14ac:dyDescent="0.25">
      <c r="A1329" s="3">
        <f>TITRES_STAT!B1332</f>
        <v>44246</v>
      </c>
      <c r="B1329" s="5">
        <f>TITRES_STAT!D1332</f>
        <v>7.4749999999999996</v>
      </c>
      <c r="C1329" s="2">
        <f t="shared" si="157"/>
        <v>-1.0000000000000675E-2</v>
      </c>
      <c r="D1329" s="2">
        <f t="shared" si="158"/>
        <v>7.4769999999999994</v>
      </c>
      <c r="E1329" s="2">
        <f t="shared" si="160"/>
        <v>7.5019400000000003</v>
      </c>
      <c r="F1329" s="2">
        <f t="shared" si="161"/>
        <v>7.6701050000000013</v>
      </c>
      <c r="G1329" s="2">
        <f t="shared" si="155"/>
        <v>7.9113300000000013</v>
      </c>
      <c r="H1329" s="2">
        <f t="shared" si="159"/>
        <v>8.6556544999999954</v>
      </c>
      <c r="I1329" s="2">
        <f t="array" ref="I1329">SUMPRODUCT(B1313:B1332, (ROW(B1313:B1332)-ROW(B1313)+1)) / (20*21/2)</f>
        <v>7.5380080952380952</v>
      </c>
      <c r="J1329" s="2">
        <f t="shared" si="162"/>
        <v>7.6447920974249062</v>
      </c>
      <c r="K1329" s="2">
        <f t="shared" si="156"/>
        <v>7.8503066584258647</v>
      </c>
    </row>
    <row r="1330" spans="1:11" ht="13.5" x14ac:dyDescent="0.25">
      <c r="A1330" s="3">
        <f>TITRES_STAT!B1333</f>
        <v>44249</v>
      </c>
      <c r="B1330" s="5">
        <f>TITRES_STAT!D1333</f>
        <v>7.4749999999999996</v>
      </c>
      <c r="C1330" s="2">
        <f t="shared" si="157"/>
        <v>0</v>
      </c>
      <c r="D1330" s="2">
        <f t="shared" si="158"/>
        <v>7.4769999999999994</v>
      </c>
      <c r="E1330" s="2">
        <f t="shared" si="160"/>
        <v>7.458029999999999</v>
      </c>
      <c r="F1330" s="2">
        <f t="shared" si="161"/>
        <v>7.6646150000000004</v>
      </c>
      <c r="G1330" s="2">
        <f t="shared" ref="G1330:G1393" si="163">AVERAGE(B1281:B1330)</f>
        <v>7.8953620000000022</v>
      </c>
      <c r="H1330" s="2">
        <f t="shared" si="159"/>
        <v>8.6432789999999944</v>
      </c>
      <c r="I1330" s="2">
        <f t="array" ref="I1330">SUMPRODUCT(B1314:B1333, (ROW(B1314:B1333)-ROW(B1314)+1)) / (20*21/2)</f>
        <v>7.5211838095238095</v>
      </c>
      <c r="J1330" s="2">
        <f t="shared" si="162"/>
        <v>7.6286214214796768</v>
      </c>
      <c r="K1330" s="2">
        <f t="shared" si="156"/>
        <v>7.8355887502523016</v>
      </c>
    </row>
    <row r="1331" spans="1:11" ht="13.5" x14ac:dyDescent="0.25">
      <c r="A1331" s="3">
        <f>TITRES_STAT!B1334</f>
        <v>44250</v>
      </c>
      <c r="B1331" s="5">
        <f>TITRES_STAT!D1334</f>
        <v>7.4649999999999999</v>
      </c>
      <c r="C1331" s="2">
        <f t="shared" si="157"/>
        <v>-9.9999999999997868E-3</v>
      </c>
      <c r="D1331" s="2">
        <f t="shared" si="158"/>
        <v>7.4749999999999996</v>
      </c>
      <c r="E1331" s="2">
        <f t="shared" si="160"/>
        <v>7.4480500000000003</v>
      </c>
      <c r="F1331" s="2">
        <f t="shared" si="161"/>
        <v>7.6586249999999989</v>
      </c>
      <c r="G1331" s="2">
        <f t="shared" si="163"/>
        <v>7.8791940000000009</v>
      </c>
      <c r="H1331" s="2">
        <f t="shared" si="159"/>
        <v>8.6308534999999935</v>
      </c>
      <c r="I1331" s="2">
        <f t="array" ref="I1331">SUMPRODUCT(B1315:B1334, (ROW(B1315:B1334)-ROW(B1315)+1)) / (20*21/2)</f>
        <v>7.5074980952380947</v>
      </c>
      <c r="J1331" s="2">
        <f t="shared" si="162"/>
        <v>7.6130384289578021</v>
      </c>
      <c r="K1331" s="2">
        <f t="shared" ref="K1331:K1394" si="164">$K$4*B1331+(1-$K$4)*K1330</f>
        <v>7.8210558580855452</v>
      </c>
    </row>
    <row r="1332" spans="1:11" ht="13.5" x14ac:dyDescent="0.25">
      <c r="A1332" s="3">
        <f>TITRES_STAT!B1335</f>
        <v>44251</v>
      </c>
      <c r="B1332" s="5">
        <f>TITRES_STAT!D1335</f>
        <v>7.4649999999999999</v>
      </c>
      <c r="C1332" s="2">
        <f t="shared" si="157"/>
        <v>0</v>
      </c>
      <c r="D1332" s="2">
        <f t="shared" si="158"/>
        <v>7.4730000000000008</v>
      </c>
      <c r="E1332" s="2">
        <f t="shared" si="160"/>
        <v>7.4480500000000003</v>
      </c>
      <c r="F1332" s="2">
        <f t="shared" si="161"/>
        <v>7.6416549999999983</v>
      </c>
      <c r="G1332" s="2">
        <f t="shared" si="163"/>
        <v>7.8704100000000006</v>
      </c>
      <c r="H1332" s="2">
        <f t="shared" si="159"/>
        <v>8.6184279999999927</v>
      </c>
      <c r="I1332" s="2">
        <f t="array" ref="I1332">SUMPRODUCT(B1316:B1335, (ROW(B1316:B1335)-ROW(B1316)+1)) / (20*21/2)</f>
        <v>7.4959033333333345</v>
      </c>
      <c r="J1332" s="2">
        <f t="shared" si="162"/>
        <v>7.5989395309618208</v>
      </c>
      <c r="K1332" s="2">
        <f t="shared" si="164"/>
        <v>7.8070928832586617</v>
      </c>
    </row>
    <row r="1333" spans="1:11" ht="13.5" x14ac:dyDescent="0.25">
      <c r="A1333" s="3">
        <f>TITRES_STAT!B1336</f>
        <v>44252</v>
      </c>
      <c r="B1333" s="5">
        <f>TITRES_STAT!D1336</f>
        <v>7.4649999999999999</v>
      </c>
      <c r="C1333" s="2">
        <f t="shared" si="157"/>
        <v>0</v>
      </c>
      <c r="D1333" s="2">
        <f t="shared" si="158"/>
        <v>7.4689999999999994</v>
      </c>
      <c r="E1333" s="2">
        <f t="shared" si="160"/>
        <v>7.4520400000000011</v>
      </c>
      <c r="F1333" s="2">
        <f t="shared" si="161"/>
        <v>7.6186999999999996</v>
      </c>
      <c r="G1333" s="2">
        <f t="shared" si="163"/>
        <v>7.8600300000000001</v>
      </c>
      <c r="H1333" s="2">
        <f t="shared" si="159"/>
        <v>8.6060024999999936</v>
      </c>
      <c r="I1333" s="2">
        <f t="array" ref="I1333">SUMPRODUCT(B1317:B1336, (ROW(B1317:B1336)-ROW(B1317)+1)) / (20*21/2)</f>
        <v>7.4863995238095242</v>
      </c>
      <c r="J1333" s="2">
        <f t="shared" si="162"/>
        <v>7.586183385155933</v>
      </c>
      <c r="K1333" s="2">
        <f t="shared" si="164"/>
        <v>7.7936774760720482</v>
      </c>
    </row>
    <row r="1334" spans="1:11" ht="13.5" x14ac:dyDescent="0.25">
      <c r="A1334" s="3">
        <f>TITRES_STAT!B1337</f>
        <v>44253</v>
      </c>
      <c r="B1334" s="5">
        <f>TITRES_STAT!D1337</f>
        <v>7.4749999999999996</v>
      </c>
      <c r="C1334" s="2">
        <f t="shared" si="157"/>
        <v>9.9999999999997868E-3</v>
      </c>
      <c r="D1334" s="2">
        <f t="shared" si="158"/>
        <v>7.4689999999999994</v>
      </c>
      <c r="E1334" s="2">
        <f t="shared" si="160"/>
        <v>7.4730000000000008</v>
      </c>
      <c r="F1334" s="2">
        <f t="shared" si="161"/>
        <v>7.5967449999999985</v>
      </c>
      <c r="G1334" s="2">
        <f t="shared" si="163"/>
        <v>7.8524439999999993</v>
      </c>
      <c r="H1334" s="2">
        <f t="shared" si="159"/>
        <v>8.5936269999999926</v>
      </c>
      <c r="I1334" s="2">
        <f t="array" ref="I1334">SUMPRODUCT(B1318:B1337, (ROW(B1318:B1337)-ROW(B1318)+1)) / (20*21/2)</f>
        <v>7.4789866666666667</v>
      </c>
      <c r="J1334" s="2">
        <f t="shared" si="162"/>
        <v>7.5755944913315583</v>
      </c>
      <c r="K1334" s="2">
        <f t="shared" si="164"/>
        <v>7.7811803201476542</v>
      </c>
    </row>
    <row r="1335" spans="1:11" ht="13.5" x14ac:dyDescent="0.25">
      <c r="A1335" s="3">
        <f>TITRES_STAT!B1338</f>
        <v>44256</v>
      </c>
      <c r="B1335" s="5">
        <f>TITRES_STAT!D1338</f>
        <v>7.4749999999999996</v>
      </c>
      <c r="C1335" s="2">
        <f t="shared" si="157"/>
        <v>0</v>
      </c>
      <c r="D1335" s="2">
        <f t="shared" si="158"/>
        <v>7.4689999999999994</v>
      </c>
      <c r="E1335" s="2">
        <f t="shared" si="160"/>
        <v>7.472999999999999</v>
      </c>
      <c r="F1335" s="2">
        <f t="shared" si="161"/>
        <v>7.5747899999999984</v>
      </c>
      <c r="G1335" s="2">
        <f t="shared" si="163"/>
        <v>7.8454579999999998</v>
      </c>
      <c r="H1335" s="2">
        <f t="shared" si="159"/>
        <v>8.5812514999999934</v>
      </c>
      <c r="I1335" s="2">
        <f t="array" ref="I1335">SUMPRODUCT(B1319:B1338, (ROW(B1319:B1338)-ROW(B1319)+1)) / (20*21/2)</f>
        <v>7.4736647619047618</v>
      </c>
      <c r="J1335" s="2">
        <f t="shared" si="162"/>
        <v>7.5660140635856958</v>
      </c>
      <c r="K1335" s="2">
        <f t="shared" si="164"/>
        <v>7.7691732487693148</v>
      </c>
    </row>
    <row r="1336" spans="1:11" ht="13.5" x14ac:dyDescent="0.25">
      <c r="A1336" s="3">
        <f>TITRES_STAT!B1339</f>
        <v>44257</v>
      </c>
      <c r="B1336" s="5">
        <f>TITRES_STAT!D1339</f>
        <v>7.4749999999999996</v>
      </c>
      <c r="C1336" s="2">
        <f t="shared" si="157"/>
        <v>0</v>
      </c>
      <c r="D1336" s="2">
        <f t="shared" si="158"/>
        <v>7.471000000000001</v>
      </c>
      <c r="E1336" s="2">
        <f t="shared" si="160"/>
        <v>7.4730000000000008</v>
      </c>
      <c r="F1336" s="2">
        <f t="shared" si="161"/>
        <v>7.5528349999999973</v>
      </c>
      <c r="G1336" s="2">
        <f t="shared" si="163"/>
        <v>7.8314859999999999</v>
      </c>
      <c r="H1336" s="2">
        <f t="shared" si="159"/>
        <v>8.5688759999999942</v>
      </c>
      <c r="I1336" s="2">
        <f t="array" ref="I1336">SUMPRODUCT(B1320:B1339, (ROW(B1320:B1339)-ROW(B1320)+1)) / (20*21/2)</f>
        <v>7.4495290476190474</v>
      </c>
      <c r="J1336" s="2">
        <f t="shared" si="162"/>
        <v>7.5573460575299158</v>
      </c>
      <c r="K1336" s="2">
        <f t="shared" si="164"/>
        <v>7.7576370429352242</v>
      </c>
    </row>
    <row r="1337" spans="1:11" ht="13.5" x14ac:dyDescent="0.25">
      <c r="A1337" s="3">
        <f>TITRES_STAT!B1340</f>
        <v>44258</v>
      </c>
      <c r="B1337" s="5">
        <f>TITRES_STAT!D1340</f>
        <v>7.4749999999999996</v>
      </c>
      <c r="C1337" s="2">
        <f t="shared" si="157"/>
        <v>0</v>
      </c>
      <c r="D1337" s="2">
        <f t="shared" si="158"/>
        <v>7.4730000000000008</v>
      </c>
      <c r="E1337" s="2">
        <f t="shared" si="160"/>
        <v>7.472999999999999</v>
      </c>
      <c r="F1337" s="2">
        <f t="shared" si="161"/>
        <v>7.5308799999999989</v>
      </c>
      <c r="G1337" s="2">
        <f t="shared" si="163"/>
        <v>7.8175140000000001</v>
      </c>
      <c r="H1337" s="2">
        <f t="shared" si="159"/>
        <v>8.5565004999999932</v>
      </c>
      <c r="I1337" s="2">
        <f t="array" ref="I1337">SUMPRODUCT(B1321:B1340, (ROW(B1321:B1340)-ROW(B1321)+1)) / (20*21/2)</f>
        <v>7.4484819047619037</v>
      </c>
      <c r="J1337" s="2">
        <f t="shared" si="162"/>
        <v>7.5495035758603999</v>
      </c>
      <c r="K1337" s="2">
        <f t="shared" si="164"/>
        <v>7.7465532373299215</v>
      </c>
    </row>
    <row r="1338" spans="1:11" ht="13.5" x14ac:dyDescent="0.25">
      <c r="A1338" s="3">
        <f>TITRES_STAT!B1341</f>
        <v>44259</v>
      </c>
      <c r="B1338" s="5">
        <f>TITRES_STAT!D1341</f>
        <v>7.4749999999999996</v>
      </c>
      <c r="C1338" s="2">
        <f t="shared" si="157"/>
        <v>0</v>
      </c>
      <c r="D1338" s="2">
        <f t="shared" si="158"/>
        <v>7.4749999999999996</v>
      </c>
      <c r="E1338" s="2">
        <f t="shared" si="160"/>
        <v>7.4719999999999995</v>
      </c>
      <c r="F1338" s="2">
        <f t="shared" si="161"/>
        <v>7.5089249999999996</v>
      </c>
      <c r="G1338" s="2">
        <f t="shared" si="163"/>
        <v>7.8035420000000002</v>
      </c>
      <c r="H1338" s="2">
        <f t="shared" si="159"/>
        <v>8.544124999999994</v>
      </c>
      <c r="I1338" s="2">
        <f t="array" ref="I1338">SUMPRODUCT(B1322:B1341, (ROW(B1322:B1341)-ROW(B1322)+1)) / (20*21/2)</f>
        <v>7.4486304761904769</v>
      </c>
      <c r="J1338" s="2">
        <f t="shared" si="162"/>
        <v>7.5424079972070288</v>
      </c>
      <c r="K1338" s="2">
        <f t="shared" si="164"/>
        <v>7.7359040907679635</v>
      </c>
    </row>
    <row r="1339" spans="1:11" ht="13.5" x14ac:dyDescent="0.25">
      <c r="A1339" s="3">
        <f>TITRES_STAT!B1342</f>
        <v>44260</v>
      </c>
      <c r="B1339" s="5">
        <f>TITRES_STAT!D1342</f>
        <v>7.2554999999999996</v>
      </c>
      <c r="C1339" s="2">
        <f t="shared" si="157"/>
        <v>-0.21950000000000003</v>
      </c>
      <c r="D1339" s="2">
        <f t="shared" si="158"/>
        <v>7.4310999999999989</v>
      </c>
      <c r="E1339" s="2">
        <f t="shared" si="160"/>
        <v>7.4500500000000001</v>
      </c>
      <c r="F1339" s="2">
        <f t="shared" si="161"/>
        <v>7.4759950000000002</v>
      </c>
      <c r="G1339" s="2">
        <f t="shared" si="163"/>
        <v>7.7851800000000004</v>
      </c>
      <c r="H1339" s="2">
        <f t="shared" si="159"/>
        <v>8.5306519999999946</v>
      </c>
      <c r="I1339" s="2">
        <f t="array" ref="I1339">SUMPRODUCT(B1323:B1342, (ROW(B1323:B1342)-ROW(B1323)+1)) / (20*21/2)</f>
        <v>7.4493014285714274</v>
      </c>
      <c r="J1339" s="2">
        <f t="shared" si="162"/>
        <v>7.5150834260444546</v>
      </c>
      <c r="K1339" s="2">
        <f t="shared" si="164"/>
        <v>7.7170647146594158</v>
      </c>
    </row>
    <row r="1340" spans="1:11" ht="13.5" x14ac:dyDescent="0.25">
      <c r="A1340" s="3">
        <f>TITRES_STAT!B1343</f>
        <v>44263</v>
      </c>
      <c r="B1340" s="5">
        <f>TITRES_STAT!D1343</f>
        <v>7.4649999999999999</v>
      </c>
      <c r="C1340" s="2">
        <f t="shared" si="157"/>
        <v>0.20950000000000024</v>
      </c>
      <c r="D1340" s="2">
        <f t="shared" si="158"/>
        <v>7.4291</v>
      </c>
      <c r="E1340" s="2">
        <f t="shared" si="160"/>
        <v>7.4490500000000015</v>
      </c>
      <c r="F1340" s="2">
        <f t="shared" si="161"/>
        <v>7.4535399999999994</v>
      </c>
      <c r="G1340" s="2">
        <f t="shared" si="163"/>
        <v>7.7688120000000005</v>
      </c>
      <c r="H1340" s="2">
        <f t="shared" si="159"/>
        <v>8.5182264999999919</v>
      </c>
      <c r="I1340" s="2">
        <f t="array" ref="I1340">SUMPRODUCT(B1324:B1343, (ROW(B1324:B1343)-ROW(B1324)+1)) / (20*21/2)</f>
        <v>7.4291052380952385</v>
      </c>
      <c r="J1340" s="2">
        <f t="shared" si="162"/>
        <v>7.5103135759449824</v>
      </c>
      <c r="K1340" s="2">
        <f t="shared" si="164"/>
        <v>7.7071798238884588</v>
      </c>
    </row>
    <row r="1341" spans="1:11" ht="13.5" x14ac:dyDescent="0.25">
      <c r="A1341" s="3">
        <f>TITRES_STAT!B1344</f>
        <v>44264</v>
      </c>
      <c r="B1341" s="5">
        <f>TITRES_STAT!D1344</f>
        <v>7.4550999999999998</v>
      </c>
      <c r="C1341" s="2">
        <f t="shared" si="157"/>
        <v>-9.9000000000000199E-3</v>
      </c>
      <c r="D1341" s="2">
        <f t="shared" si="158"/>
        <v>7.4251199999999997</v>
      </c>
      <c r="E1341" s="2">
        <f t="shared" si="160"/>
        <v>7.4480600000000008</v>
      </c>
      <c r="F1341" s="2">
        <f t="shared" si="161"/>
        <v>7.4480549999999992</v>
      </c>
      <c r="G1341" s="2">
        <f t="shared" si="163"/>
        <v>7.7522460000000013</v>
      </c>
      <c r="H1341" s="2">
        <f t="shared" si="159"/>
        <v>8.5071989999999929</v>
      </c>
      <c r="I1341" s="2">
        <f t="array" ref="I1341">SUMPRODUCT(B1325:B1344, (ROW(B1325:B1344)-ROW(B1325)+1)) / (20*21/2)</f>
        <v>7.409811904761904</v>
      </c>
      <c r="J1341" s="2">
        <f t="shared" si="162"/>
        <v>7.5050551401406986</v>
      </c>
      <c r="K1341" s="2">
        <f t="shared" si="164"/>
        <v>7.6972943405987158</v>
      </c>
    </row>
    <row r="1342" spans="1:11" ht="13.5" x14ac:dyDescent="0.25">
      <c r="A1342" s="3">
        <f>TITRES_STAT!B1345</f>
        <v>44265</v>
      </c>
      <c r="B1342" s="5">
        <f>TITRES_STAT!D1345</f>
        <v>7.4550999999999998</v>
      </c>
      <c r="C1342" s="2">
        <f t="shared" si="157"/>
        <v>0</v>
      </c>
      <c r="D1342" s="2">
        <f t="shared" si="158"/>
        <v>7.4211399999999994</v>
      </c>
      <c r="E1342" s="2">
        <f t="shared" si="160"/>
        <v>7.447070000000001</v>
      </c>
      <c r="F1342" s="2">
        <f t="shared" si="161"/>
        <v>7.4475599999999975</v>
      </c>
      <c r="G1342" s="2">
        <f t="shared" si="163"/>
        <v>7.7356800000000012</v>
      </c>
      <c r="H1342" s="2">
        <f t="shared" si="159"/>
        <v>8.4976184999999926</v>
      </c>
      <c r="I1342" s="2">
        <f t="array" ref="I1342">SUMPRODUCT(B1326:B1345, (ROW(B1326:B1345)-ROW(B1326)+1)) / (20*21/2)</f>
        <v>7.3906609523809523</v>
      </c>
      <c r="J1342" s="2">
        <f t="shared" si="162"/>
        <v>7.500297507746347</v>
      </c>
      <c r="K1342" s="2">
        <f t="shared" si="164"/>
        <v>7.6877965233203351</v>
      </c>
    </row>
    <row r="1343" spans="1:11" ht="13.5" x14ac:dyDescent="0.25">
      <c r="A1343" s="3">
        <f>TITRES_STAT!B1346</f>
        <v>44266</v>
      </c>
      <c r="B1343" s="5">
        <f>TITRES_STAT!D1346</f>
        <v>7.2355</v>
      </c>
      <c r="C1343" s="2">
        <f t="shared" si="157"/>
        <v>-0.2195999999999998</v>
      </c>
      <c r="D1343" s="2">
        <f t="shared" si="158"/>
        <v>7.37324</v>
      </c>
      <c r="E1343" s="2">
        <f t="shared" si="160"/>
        <v>7.4241200000000003</v>
      </c>
      <c r="F1343" s="2">
        <f t="shared" si="161"/>
        <v>7.4380799999999976</v>
      </c>
      <c r="G1343" s="2">
        <f t="shared" si="163"/>
        <v>7.7147220000000001</v>
      </c>
      <c r="H1343" s="2">
        <f t="shared" si="159"/>
        <v>8.4883369999999925</v>
      </c>
      <c r="I1343" s="2">
        <f t="array" ref="I1343">SUMPRODUCT(B1327:B1346, (ROW(B1327:B1346)-ROW(B1327)+1)) / (20*21/2)</f>
        <v>7.367898095238095</v>
      </c>
      <c r="J1343" s="2">
        <f t="shared" si="162"/>
        <v>7.4750786974847898</v>
      </c>
      <c r="K1343" s="2">
        <f t="shared" si="164"/>
        <v>7.6700594047587538</v>
      </c>
    </row>
    <row r="1344" spans="1:11" ht="13.5" x14ac:dyDescent="0.25">
      <c r="A1344" s="3">
        <f>TITRES_STAT!B1347</f>
        <v>44267</v>
      </c>
      <c r="B1344" s="5">
        <f>TITRES_STAT!D1347</f>
        <v>7.2355</v>
      </c>
      <c r="C1344" s="2">
        <f t="shared" si="157"/>
        <v>0</v>
      </c>
      <c r="D1344" s="2">
        <f t="shared" si="158"/>
        <v>7.3692400000000005</v>
      </c>
      <c r="E1344" s="2">
        <f t="shared" si="160"/>
        <v>7.4001700000000001</v>
      </c>
      <c r="F1344" s="2">
        <f t="shared" si="161"/>
        <v>7.4365849999999991</v>
      </c>
      <c r="G1344" s="2">
        <f t="shared" si="163"/>
        <v>7.699752000000001</v>
      </c>
      <c r="H1344" s="2">
        <f t="shared" si="159"/>
        <v>8.4790554999999923</v>
      </c>
      <c r="I1344" s="2">
        <f t="array" ref="I1344">SUMPRODUCT(B1328:B1347, (ROW(B1328:B1347)-ROW(B1328)+1)) / (20*21/2)</f>
        <v>7.3465133333333323</v>
      </c>
      <c r="J1344" s="2">
        <f t="shared" si="162"/>
        <v>7.452261678676714</v>
      </c>
      <c r="K1344" s="2">
        <f t="shared" si="164"/>
        <v>7.6530178594740965</v>
      </c>
    </row>
    <row r="1345" spans="1:11" ht="13.5" x14ac:dyDescent="0.25">
      <c r="A1345" s="3">
        <f>TITRES_STAT!B1348</f>
        <v>44270</v>
      </c>
      <c r="B1345" s="5">
        <f>TITRES_STAT!D1348</f>
        <v>7.2355</v>
      </c>
      <c r="C1345" s="2">
        <f t="shared" si="157"/>
        <v>0</v>
      </c>
      <c r="D1345" s="2">
        <f t="shared" si="158"/>
        <v>7.32334</v>
      </c>
      <c r="E1345" s="2">
        <f t="shared" si="160"/>
        <v>7.3762200000000009</v>
      </c>
      <c r="F1345" s="2">
        <f t="shared" si="161"/>
        <v>7.4246099999999986</v>
      </c>
      <c r="G1345" s="2">
        <f t="shared" si="163"/>
        <v>7.6851820000000002</v>
      </c>
      <c r="H1345" s="2">
        <f t="shared" si="159"/>
        <v>8.4711214999999935</v>
      </c>
      <c r="I1345" s="2">
        <f t="array" ref="I1345">SUMPRODUCT(B1329:B1348, (ROW(B1329:B1348)-ROW(B1329)+1)) / (20*21/2)</f>
        <v>7.3455161904761903</v>
      </c>
      <c r="J1345" s="2">
        <f t="shared" si="162"/>
        <v>7.4316177092789317</v>
      </c>
      <c r="K1345" s="2">
        <f t="shared" si="164"/>
        <v>7.6366446100829553</v>
      </c>
    </row>
    <row r="1346" spans="1:11" ht="13.5" x14ac:dyDescent="0.25">
      <c r="A1346" s="3">
        <f>TITRES_STAT!B1349</f>
        <v>44271</v>
      </c>
      <c r="B1346" s="5">
        <f>TITRES_STAT!D1349</f>
        <v>7.1856</v>
      </c>
      <c r="C1346" s="2">
        <f t="shared" si="157"/>
        <v>-4.9900000000000055E-2</v>
      </c>
      <c r="D1346" s="2">
        <f t="shared" si="158"/>
        <v>7.2694400000000003</v>
      </c>
      <c r="E1346" s="2">
        <f t="shared" si="160"/>
        <v>7.3472799999999996</v>
      </c>
      <c r="F1346" s="2">
        <f t="shared" si="161"/>
        <v>7.4101400000000002</v>
      </c>
      <c r="G1346" s="2">
        <f t="shared" si="163"/>
        <v>7.665222</v>
      </c>
      <c r="H1346" s="2">
        <f t="shared" si="159"/>
        <v>8.4629379999999941</v>
      </c>
      <c r="I1346" s="2">
        <f t="array" ref="I1346">SUMPRODUCT(B1330:B1349, (ROW(B1330:B1349)-ROW(B1330)+1)) / (20*21/2)</f>
        <v>7.3430895238095237</v>
      </c>
      <c r="J1346" s="2">
        <f t="shared" si="162"/>
        <v>7.4081874512523669</v>
      </c>
      <c r="K1346" s="2">
        <f t="shared" si="164"/>
        <v>7.6189565861581334</v>
      </c>
    </row>
    <row r="1347" spans="1:11" ht="13.5" x14ac:dyDescent="0.25">
      <c r="A1347" s="3">
        <f>TITRES_STAT!B1350</f>
        <v>44272</v>
      </c>
      <c r="B1347" s="5">
        <f>TITRES_STAT!D1350</f>
        <v>7.1856</v>
      </c>
      <c r="C1347" s="2">
        <f t="shared" si="157"/>
        <v>0</v>
      </c>
      <c r="D1347" s="2">
        <f t="shared" si="158"/>
        <v>7.2155399999999998</v>
      </c>
      <c r="E1347" s="2">
        <f t="shared" si="160"/>
        <v>7.3183399999999992</v>
      </c>
      <c r="F1347" s="2">
        <f t="shared" si="161"/>
        <v>7.3956699999999982</v>
      </c>
      <c r="G1347" s="2">
        <f t="shared" si="163"/>
        <v>7.6454620000000002</v>
      </c>
      <c r="H1347" s="2">
        <f t="shared" si="159"/>
        <v>8.4539559999999945</v>
      </c>
      <c r="I1347" s="2">
        <f t="array" ref="I1347">SUMPRODUCT(B1331:B1350, (ROW(B1331:B1350)-ROW(B1331)+1)) / (20*21/2)</f>
        <v>7.3411857142857144</v>
      </c>
      <c r="J1347" s="2">
        <f t="shared" si="162"/>
        <v>7.3869886463711891</v>
      </c>
      <c r="K1347" s="2">
        <f t="shared" si="164"/>
        <v>7.6019622102303632</v>
      </c>
    </row>
    <row r="1348" spans="1:11" ht="13.5" x14ac:dyDescent="0.25">
      <c r="A1348" s="3">
        <f>TITRES_STAT!B1351</f>
        <v>44273</v>
      </c>
      <c r="B1348" s="5">
        <f>TITRES_STAT!D1351</f>
        <v>7.3852000000000002</v>
      </c>
      <c r="C1348" s="2">
        <f t="shared" ref="C1348:C1411" si="165">B1348-B1347</f>
        <v>0.19960000000000022</v>
      </c>
      <c r="D1348" s="2">
        <f t="shared" si="158"/>
        <v>7.2454800000000006</v>
      </c>
      <c r="E1348" s="2">
        <f t="shared" si="160"/>
        <v>7.3093599999999999</v>
      </c>
      <c r="F1348" s="2">
        <f t="shared" si="161"/>
        <v>7.3906800000000006</v>
      </c>
      <c r="G1348" s="2">
        <f t="shared" si="163"/>
        <v>7.6296940000000006</v>
      </c>
      <c r="H1348" s="2">
        <f t="shared" si="159"/>
        <v>8.445971999999994</v>
      </c>
      <c r="I1348" s="2">
        <f t="array" ref="I1348">SUMPRODUCT(B1332:B1351, (ROW(B1332:B1351)-ROW(B1332)+1)) / (20*21/2)</f>
        <v>7.3398047619047615</v>
      </c>
      <c r="J1348" s="2">
        <f t="shared" si="162"/>
        <v>7.386818299097742</v>
      </c>
      <c r="K1348" s="2">
        <f t="shared" si="164"/>
        <v>7.5934617313977997</v>
      </c>
    </row>
    <row r="1349" spans="1:11" ht="13.5" x14ac:dyDescent="0.25">
      <c r="A1349" s="3">
        <f>TITRES_STAT!B1352</f>
        <v>44274</v>
      </c>
      <c r="B1349" s="5">
        <f>TITRES_STAT!D1352</f>
        <v>7.3651999999999997</v>
      </c>
      <c r="C1349" s="2">
        <f t="shared" si="165"/>
        <v>-2.0000000000000462E-2</v>
      </c>
      <c r="D1349" s="2">
        <f t="shared" si="158"/>
        <v>7.2714200000000009</v>
      </c>
      <c r="E1349" s="2">
        <f t="shared" si="160"/>
        <v>7.3203300000000011</v>
      </c>
      <c r="F1349" s="2">
        <f t="shared" si="161"/>
        <v>7.3851899999999997</v>
      </c>
      <c r="G1349" s="2">
        <f t="shared" si="163"/>
        <v>7.613526000000002</v>
      </c>
      <c r="H1349" s="2">
        <f t="shared" si="159"/>
        <v>8.4392354999999935</v>
      </c>
      <c r="I1349" s="2">
        <f t="array" ref="I1349">SUMPRODUCT(B1333:B1352, (ROW(B1333:B1352)-ROW(B1333)+1)) / (20*21/2)</f>
        <v>7.338899047619047</v>
      </c>
      <c r="J1349" s="2">
        <f t="shared" si="162"/>
        <v>7.3847594134693857</v>
      </c>
      <c r="K1349" s="2">
        <f t="shared" si="164"/>
        <v>7.5845102909508268</v>
      </c>
    </row>
    <row r="1350" spans="1:11" ht="13.5" x14ac:dyDescent="0.25">
      <c r="A1350" s="3">
        <f>TITRES_STAT!B1353</f>
        <v>44277</v>
      </c>
      <c r="B1350" s="5">
        <f>TITRES_STAT!D1353</f>
        <v>7.3651999999999997</v>
      </c>
      <c r="C1350" s="2">
        <f t="shared" si="165"/>
        <v>0</v>
      </c>
      <c r="D1350" s="2">
        <f t="shared" ref="D1350:D1413" si="166">AVERAGE(B1346:B1350)</f>
        <v>7.2973600000000003</v>
      </c>
      <c r="E1350" s="2">
        <f t="shared" si="160"/>
        <v>7.3103499999999997</v>
      </c>
      <c r="F1350" s="2">
        <f t="shared" si="161"/>
        <v>7.3796999999999997</v>
      </c>
      <c r="G1350" s="2">
        <f t="shared" si="163"/>
        <v>7.6011500000000023</v>
      </c>
      <c r="H1350" s="2">
        <f t="shared" si="159"/>
        <v>8.4337959999999939</v>
      </c>
      <c r="I1350" s="2">
        <f t="array" ref="I1350">SUMPRODUCT(B1334:B1353, (ROW(B1334:B1353)-ROW(B1334)+1)) / (20*21/2)</f>
        <v>7.3308685714285717</v>
      </c>
      <c r="J1350" s="2">
        <f t="shared" si="162"/>
        <v>7.3828966121865873</v>
      </c>
      <c r="K1350" s="2">
        <f t="shared" si="164"/>
        <v>7.5759098873841273</v>
      </c>
    </row>
    <row r="1351" spans="1:11" ht="13.5" x14ac:dyDescent="0.25">
      <c r="A1351" s="3">
        <f>TITRES_STAT!B1354</f>
        <v>44278</v>
      </c>
      <c r="B1351" s="5">
        <f>TITRES_STAT!D1354</f>
        <v>7.3651999999999997</v>
      </c>
      <c r="C1351" s="2">
        <f t="shared" si="165"/>
        <v>0</v>
      </c>
      <c r="D1351" s="2">
        <f t="shared" si="166"/>
        <v>7.3332800000000002</v>
      </c>
      <c r="E1351" s="2">
        <f t="shared" si="160"/>
        <v>7.3013599999999999</v>
      </c>
      <c r="F1351" s="2">
        <f t="shared" si="161"/>
        <v>7.3747099999999985</v>
      </c>
      <c r="G1351" s="2">
        <f t="shared" si="163"/>
        <v>7.588974000000003</v>
      </c>
      <c r="H1351" s="2">
        <f t="shared" si="159"/>
        <v>8.4287559999999946</v>
      </c>
      <c r="I1351" s="2">
        <f t="array" ref="I1351">SUMPRODUCT(B1335:B1354, (ROW(B1335:B1354)-ROW(B1335)+1)) / (20*21/2)</f>
        <v>7.333198095238096</v>
      </c>
      <c r="J1351" s="2">
        <f t="shared" si="162"/>
        <v>7.38121122054977</v>
      </c>
      <c r="K1351" s="2">
        <f t="shared" si="164"/>
        <v>7.5676467545455335</v>
      </c>
    </row>
    <row r="1352" spans="1:11" ht="13.5" x14ac:dyDescent="0.25">
      <c r="A1352" s="3">
        <f>TITRES_STAT!B1355</f>
        <v>44279</v>
      </c>
      <c r="B1352" s="5">
        <f>TITRES_STAT!D1355</f>
        <v>7.3651999999999997</v>
      </c>
      <c r="C1352" s="2">
        <f t="shared" si="165"/>
        <v>0</v>
      </c>
      <c r="D1352" s="2">
        <f t="shared" si="166"/>
        <v>7.3692000000000011</v>
      </c>
      <c r="E1352" s="2">
        <f t="shared" si="160"/>
        <v>7.29237</v>
      </c>
      <c r="F1352" s="2">
        <f t="shared" si="161"/>
        <v>7.3697199999999983</v>
      </c>
      <c r="G1352" s="2">
        <f t="shared" si="163"/>
        <v>7.5767980000000019</v>
      </c>
      <c r="H1352" s="2">
        <f t="shared" si="159"/>
        <v>8.4237159999999953</v>
      </c>
      <c r="I1352" s="2">
        <f t="array" ref="I1352">SUMPRODUCT(B1336:B1355, (ROW(B1336:B1355)-ROW(B1336)+1)) / (20*21/2)</f>
        <v>7.3169457142857155</v>
      </c>
      <c r="J1352" s="2">
        <f t="shared" si="162"/>
        <v>7.3796863424021728</v>
      </c>
      <c r="K1352" s="2">
        <f t="shared" si="164"/>
        <v>7.5597076661319829</v>
      </c>
    </row>
    <row r="1353" spans="1:11" ht="13.5" x14ac:dyDescent="0.25">
      <c r="A1353" s="3">
        <f>TITRES_STAT!B1356</f>
        <v>44280</v>
      </c>
      <c r="B1353" s="5">
        <f>TITRES_STAT!D1356</f>
        <v>7.2854000000000001</v>
      </c>
      <c r="C1353" s="2">
        <f t="shared" si="165"/>
        <v>-7.9799999999999649E-2</v>
      </c>
      <c r="D1353" s="2">
        <f t="shared" si="166"/>
        <v>7.34924</v>
      </c>
      <c r="E1353" s="2">
        <f t="shared" si="160"/>
        <v>7.2973600000000003</v>
      </c>
      <c r="F1353" s="2">
        <f t="shared" si="161"/>
        <v>7.3607399999999998</v>
      </c>
      <c r="G1353" s="2">
        <f t="shared" si="163"/>
        <v>7.5630260000000025</v>
      </c>
      <c r="H1353" s="2">
        <f t="shared" si="159"/>
        <v>8.4180274999999956</v>
      </c>
      <c r="I1353" s="2">
        <f t="array" ref="I1353">SUMPRODUCT(B1337:B1356, (ROW(B1337:B1356)-ROW(B1337)+1)) / (20*21/2)</f>
        <v>7.2726047619047609</v>
      </c>
      <c r="J1353" s="2">
        <f t="shared" si="162"/>
        <v>7.3707066907448233</v>
      </c>
      <c r="K1353" s="2">
        <f t="shared" si="164"/>
        <v>7.5489505027542583</v>
      </c>
    </row>
    <row r="1354" spans="1:11" ht="13.5" x14ac:dyDescent="0.25">
      <c r="A1354" s="3">
        <f>TITRES_STAT!B1357</f>
        <v>44281</v>
      </c>
      <c r="B1354" s="5">
        <f>TITRES_STAT!D1357</f>
        <v>7.3852000000000002</v>
      </c>
      <c r="C1354" s="2">
        <f t="shared" si="165"/>
        <v>9.9800000000000111E-2</v>
      </c>
      <c r="D1354" s="2">
        <f t="shared" si="166"/>
        <v>7.3532399999999996</v>
      </c>
      <c r="E1354" s="2">
        <f t="shared" si="160"/>
        <v>7.3123300000000002</v>
      </c>
      <c r="F1354" s="2">
        <f t="shared" si="161"/>
        <v>7.3562500000000002</v>
      </c>
      <c r="G1354" s="2">
        <f t="shared" si="163"/>
        <v>7.5512500000000014</v>
      </c>
      <c r="H1354" s="2">
        <f t="shared" ref="H1354:H1417" si="167">AVERAGE(B1155:B1354)</f>
        <v>8.4130374999999944</v>
      </c>
      <c r="I1354" s="2">
        <f t="array" ref="I1354">SUMPRODUCT(B1338:B1357, (ROW(B1338:B1357)-ROW(B1338)+1)) / (20*21/2)</f>
        <v>7.2605819047619047</v>
      </c>
      <c r="J1354" s="2">
        <f t="shared" si="162"/>
        <v>7.3720870059119825</v>
      </c>
      <c r="K1354" s="2">
        <f t="shared" si="164"/>
        <v>7.542528914410954</v>
      </c>
    </row>
    <row r="1355" spans="1:11" ht="13.5" x14ac:dyDescent="0.25">
      <c r="A1355" s="3">
        <f>TITRES_STAT!B1358</f>
        <v>44284</v>
      </c>
      <c r="B1355" s="5">
        <f>TITRES_STAT!D1358</f>
        <v>7.1856</v>
      </c>
      <c r="C1355" s="2">
        <f t="shared" si="165"/>
        <v>-0.19960000000000022</v>
      </c>
      <c r="D1355" s="2">
        <f t="shared" si="166"/>
        <v>7.3173199999999996</v>
      </c>
      <c r="E1355" s="2">
        <f t="shared" si="160"/>
        <v>7.3073400000000008</v>
      </c>
      <c r="F1355" s="2">
        <f t="shared" si="161"/>
        <v>7.34178</v>
      </c>
      <c r="G1355" s="2">
        <f t="shared" si="163"/>
        <v>7.5354820000000018</v>
      </c>
      <c r="H1355" s="2">
        <f t="shared" si="167"/>
        <v>8.4067999999999952</v>
      </c>
      <c r="I1355" s="2">
        <f t="array" ref="I1355">SUMPRODUCT(B1339:B1358, (ROW(B1339:B1358)-ROW(B1339)+1)) / (20*21/2)</f>
        <v>7.2489847619047616</v>
      </c>
      <c r="J1355" s="2">
        <f t="shared" si="162"/>
        <v>7.3543263386822701</v>
      </c>
      <c r="K1355" s="2">
        <f t="shared" si="164"/>
        <v>7.5285317020811124</v>
      </c>
    </row>
    <row r="1356" spans="1:11" ht="13.5" x14ac:dyDescent="0.25">
      <c r="A1356" s="3">
        <f>TITRES_STAT!B1359</f>
        <v>44285</v>
      </c>
      <c r="B1356" s="5">
        <f>TITRES_STAT!D1359</f>
        <v>6.8761999999999999</v>
      </c>
      <c r="C1356" s="2">
        <f t="shared" si="165"/>
        <v>-0.30940000000000012</v>
      </c>
      <c r="D1356" s="2">
        <f t="shared" si="166"/>
        <v>7.2195200000000002</v>
      </c>
      <c r="E1356" s="2">
        <f t="shared" ref="E1356:E1419" si="168">AVERAGE(B1347:B1356)</f>
        <v>7.2763999999999998</v>
      </c>
      <c r="F1356" s="2">
        <f t="shared" si="161"/>
        <v>7.3118399999999992</v>
      </c>
      <c r="G1356" s="2">
        <f t="shared" si="163"/>
        <v>7.5135260000000024</v>
      </c>
      <c r="H1356" s="2">
        <f t="shared" si="167"/>
        <v>8.3990654999999954</v>
      </c>
      <c r="I1356" s="2">
        <f t="array" ref="I1356">SUMPRODUCT(B1340:B1359, (ROW(B1340:B1359)-ROW(B1340)+1)) / (20*21/2)</f>
        <v>7.2587752380952377</v>
      </c>
      <c r="J1356" s="2">
        <f t="shared" si="162"/>
        <v>7.308790496903006</v>
      </c>
      <c r="K1356" s="2">
        <f t="shared" si="164"/>
        <v>7.5029500667053828</v>
      </c>
    </row>
    <row r="1357" spans="1:11" ht="13.5" x14ac:dyDescent="0.25">
      <c r="A1357" s="3">
        <f>TITRES_STAT!B1360</f>
        <v>44286</v>
      </c>
      <c r="B1357" s="5">
        <f>TITRES_STAT!D1360</f>
        <v>7.1856</v>
      </c>
      <c r="C1357" s="2">
        <f t="shared" si="165"/>
        <v>0.30940000000000012</v>
      </c>
      <c r="D1357" s="2">
        <f t="shared" si="166"/>
        <v>7.1836000000000002</v>
      </c>
      <c r="E1357" s="2">
        <f t="shared" si="168"/>
        <v>7.2763999999999998</v>
      </c>
      <c r="F1357" s="2">
        <f t="shared" si="161"/>
        <v>7.297369999999999</v>
      </c>
      <c r="G1357" s="2">
        <f t="shared" si="163"/>
        <v>7.4977580000000019</v>
      </c>
      <c r="H1357" s="2">
        <f t="shared" si="167"/>
        <v>8.3935764999999964</v>
      </c>
      <c r="I1357" s="2">
        <f t="array" ref="I1357">SUMPRODUCT(B1341:B1360, (ROW(B1341:B1360)-ROW(B1341)+1)) / (20*21/2)</f>
        <v>7.2479861904761895</v>
      </c>
      <c r="J1357" s="2">
        <f t="shared" si="162"/>
        <v>7.2970580686265292</v>
      </c>
      <c r="K1357" s="2">
        <f t="shared" si="164"/>
        <v>7.4905049660502696</v>
      </c>
    </row>
    <row r="1358" spans="1:11" ht="13.5" x14ac:dyDescent="0.25">
      <c r="A1358" s="3">
        <f>TITRES_STAT!B1361</f>
        <v>44287</v>
      </c>
      <c r="B1358" s="5">
        <f>TITRES_STAT!D1361</f>
        <v>7.1756000000000002</v>
      </c>
      <c r="C1358" s="2">
        <f t="shared" si="165"/>
        <v>-9.9999999999997868E-3</v>
      </c>
      <c r="D1358" s="2">
        <f t="shared" si="166"/>
        <v>7.1616400000000002</v>
      </c>
      <c r="E1358" s="2">
        <f t="shared" si="168"/>
        <v>7.2554400000000001</v>
      </c>
      <c r="F1358" s="2">
        <f t="shared" si="161"/>
        <v>7.2824</v>
      </c>
      <c r="G1358" s="2">
        <f t="shared" si="163"/>
        <v>7.4835860000000016</v>
      </c>
      <c r="H1358" s="2">
        <f t="shared" si="167"/>
        <v>8.3874384999999965</v>
      </c>
      <c r="I1358" s="2">
        <f t="array" ref="I1358">SUMPRODUCT(B1342:B1361, (ROW(B1342:B1361)-ROW(B1342)+1)) / (20*21/2)</f>
        <v>7.2585371428571426</v>
      </c>
      <c r="J1358" s="2">
        <f t="shared" si="162"/>
        <v>7.2854906335192409</v>
      </c>
      <c r="K1358" s="2">
        <f t="shared" si="164"/>
        <v>7.4781557516953576</v>
      </c>
    </row>
    <row r="1359" spans="1:11" ht="13.5" x14ac:dyDescent="0.25">
      <c r="A1359" s="3">
        <f>TITRES_STAT!B1362</f>
        <v>44288</v>
      </c>
      <c r="B1359" s="5">
        <f>TITRES_STAT!D1362</f>
        <v>7.3852000000000002</v>
      </c>
      <c r="C1359" s="2">
        <f t="shared" si="165"/>
        <v>0.20960000000000001</v>
      </c>
      <c r="D1359" s="2">
        <f t="shared" si="166"/>
        <v>7.1616400000000002</v>
      </c>
      <c r="E1359" s="2">
        <f t="shared" si="168"/>
        <v>7.2574399999999999</v>
      </c>
      <c r="F1359" s="2">
        <f t="shared" si="161"/>
        <v>7.2888850000000005</v>
      </c>
      <c r="G1359" s="2">
        <f t="shared" si="163"/>
        <v>7.4736060000000011</v>
      </c>
      <c r="H1359" s="2">
        <f t="shared" si="167"/>
        <v>8.3823484999999955</v>
      </c>
      <c r="I1359" s="2">
        <f t="array" ref="I1359">SUMPRODUCT(B1343:B1362, (ROW(B1343:B1362)-ROW(B1343)+1)) / (20*21/2)</f>
        <v>7.250411428571427</v>
      </c>
      <c r="J1359" s="2">
        <f t="shared" si="162"/>
        <v>7.2949867636602654</v>
      </c>
      <c r="K1359" s="2">
        <f t="shared" si="164"/>
        <v>7.4745104280994612</v>
      </c>
    </row>
    <row r="1360" spans="1:11" ht="13.5" x14ac:dyDescent="0.25">
      <c r="A1360" s="3">
        <f>TITRES_STAT!B1363</f>
        <v>44291</v>
      </c>
      <c r="B1360" s="5">
        <f>TITRES_STAT!D1363</f>
        <v>7.1756000000000002</v>
      </c>
      <c r="C1360" s="2">
        <f t="shared" si="165"/>
        <v>-0.20960000000000001</v>
      </c>
      <c r="D1360" s="2">
        <f t="shared" si="166"/>
        <v>7.1596400000000004</v>
      </c>
      <c r="E1360" s="2">
        <f t="shared" si="168"/>
        <v>7.23848</v>
      </c>
      <c r="F1360" s="2">
        <f t="shared" si="161"/>
        <v>7.2744149999999994</v>
      </c>
      <c r="G1360" s="2">
        <f t="shared" si="163"/>
        <v>7.4654220000000011</v>
      </c>
      <c r="H1360" s="2">
        <f t="shared" si="167"/>
        <v>8.3762604999999954</v>
      </c>
      <c r="I1360" s="2">
        <f t="array" ref="I1360">SUMPRODUCT(B1344:B1363, (ROW(B1344:B1363)-ROW(B1344)+1)) / (20*21/2)</f>
        <v>7.2435690476190473</v>
      </c>
      <c r="J1360" s="2">
        <f t="shared" si="162"/>
        <v>7.2836165956926218</v>
      </c>
      <c r="K1360" s="2">
        <f t="shared" si="164"/>
        <v>7.4627884505269337</v>
      </c>
    </row>
    <row r="1361" spans="1:11" ht="13.5" x14ac:dyDescent="0.25">
      <c r="A1361" s="3">
        <f>TITRES_STAT!B1364</f>
        <v>44292</v>
      </c>
      <c r="B1361" s="5">
        <f>TITRES_STAT!D1364</f>
        <v>7.3852000000000002</v>
      </c>
      <c r="C1361" s="2">
        <f t="shared" si="165"/>
        <v>0.20960000000000001</v>
      </c>
      <c r="D1361" s="2">
        <f t="shared" si="166"/>
        <v>7.2614400000000003</v>
      </c>
      <c r="E1361" s="2">
        <f t="shared" si="168"/>
        <v>7.2404799999999998</v>
      </c>
      <c r="F1361" s="2">
        <f t="shared" si="161"/>
        <v>7.2709199999999994</v>
      </c>
      <c r="G1361" s="2">
        <f t="shared" si="163"/>
        <v>7.46143</v>
      </c>
      <c r="H1361" s="2">
        <f t="shared" si="167"/>
        <v>8.3712704999999961</v>
      </c>
      <c r="I1361" s="2">
        <f t="array" ref="I1361">SUMPRODUCT(B1345:B1364, (ROW(B1345:B1364)-ROW(B1345)+1)) / (20*21/2)</f>
        <v>7.2369642857142846</v>
      </c>
      <c r="J1361" s="2">
        <f t="shared" si="162"/>
        <v>7.293291205626657</v>
      </c>
      <c r="K1361" s="2">
        <f t="shared" si="164"/>
        <v>7.4597457661925439</v>
      </c>
    </row>
    <row r="1362" spans="1:11" ht="13.5" x14ac:dyDescent="0.25">
      <c r="A1362" s="3">
        <f>TITRES_STAT!B1365</f>
        <v>44293</v>
      </c>
      <c r="B1362" s="5">
        <f>TITRES_STAT!D1365</f>
        <v>7.1856</v>
      </c>
      <c r="C1362" s="2">
        <f t="shared" si="165"/>
        <v>-0.19960000000000022</v>
      </c>
      <c r="D1362" s="2">
        <f t="shared" si="166"/>
        <v>7.2614400000000003</v>
      </c>
      <c r="E1362" s="2">
        <f t="shared" si="168"/>
        <v>7.2225200000000003</v>
      </c>
      <c r="F1362" s="2">
        <f t="shared" si="161"/>
        <v>7.2574449999999988</v>
      </c>
      <c r="G1362" s="2">
        <f t="shared" si="163"/>
        <v>7.4490540000000003</v>
      </c>
      <c r="H1362" s="2">
        <f t="shared" si="167"/>
        <v>8.3652824999999957</v>
      </c>
      <c r="I1362" s="2">
        <f t="array" ref="I1362">SUMPRODUCT(B1346:B1365, (ROW(B1346:B1365)-ROW(B1346)+1)) / (20*21/2)</f>
        <v>7.2305971428571425</v>
      </c>
      <c r="J1362" s="2">
        <f t="shared" si="162"/>
        <v>7.2830349003288806</v>
      </c>
      <c r="K1362" s="2">
        <f t="shared" si="164"/>
        <v>7.4489949518320522</v>
      </c>
    </row>
    <row r="1363" spans="1:11" ht="13.5" x14ac:dyDescent="0.25">
      <c r="A1363" s="3">
        <f>TITRES_STAT!B1366</f>
        <v>44294</v>
      </c>
      <c r="B1363" s="5">
        <f>TITRES_STAT!D1366</f>
        <v>7.1856</v>
      </c>
      <c r="C1363" s="2">
        <f t="shared" si="165"/>
        <v>0</v>
      </c>
      <c r="D1363" s="2">
        <f t="shared" si="166"/>
        <v>7.2634400000000001</v>
      </c>
      <c r="E1363" s="2">
        <f t="shared" si="168"/>
        <v>7.2125399999999988</v>
      </c>
      <c r="F1363" s="2">
        <f t="shared" si="161"/>
        <v>7.2549499999999991</v>
      </c>
      <c r="G1363" s="2">
        <f t="shared" si="163"/>
        <v>7.4342839999999999</v>
      </c>
      <c r="H1363" s="2">
        <f t="shared" si="167"/>
        <v>8.3592944999999936</v>
      </c>
      <c r="I1363" s="2">
        <f t="array" ref="I1363">SUMPRODUCT(B1347:B1366, (ROW(B1347:B1366)-ROW(B1347)+1)) / (20*21/2)</f>
        <v>7.2244676190476182</v>
      </c>
      <c r="J1363" s="2">
        <f t="shared" si="162"/>
        <v>7.2737553860118442</v>
      </c>
      <c r="K1363" s="2">
        <f t="shared" si="164"/>
        <v>7.4386657380347163</v>
      </c>
    </row>
    <row r="1364" spans="1:11" ht="13.5" x14ac:dyDescent="0.25">
      <c r="A1364" s="3">
        <f>TITRES_STAT!B1367</f>
        <v>44298</v>
      </c>
      <c r="B1364" s="5">
        <f>TITRES_STAT!D1367</f>
        <v>7.1856</v>
      </c>
      <c r="C1364" s="2">
        <f t="shared" si="165"/>
        <v>0</v>
      </c>
      <c r="D1364" s="2">
        <f t="shared" si="166"/>
        <v>7.2235200000000006</v>
      </c>
      <c r="E1364" s="2">
        <f t="shared" si="168"/>
        <v>7.1925799999999995</v>
      </c>
      <c r="F1364" s="2">
        <f t="shared" ref="F1364:F1427" si="169">AVERAGE(B1345:B1364)</f>
        <v>7.2524549999999994</v>
      </c>
      <c r="G1364" s="2">
        <f t="shared" si="163"/>
        <v>7.4197139999999999</v>
      </c>
      <c r="H1364" s="2">
        <f t="shared" si="167"/>
        <v>8.3533064999999951</v>
      </c>
      <c r="I1364" s="2">
        <f t="array" ref="I1364">SUMPRODUCT(B1348:B1367, (ROW(B1348:B1367)-ROW(B1348)+1)) / (20*21/2)</f>
        <v>7.2183380952380949</v>
      </c>
      <c r="J1364" s="2">
        <f t="shared" si="162"/>
        <v>7.2653596349630973</v>
      </c>
      <c r="K1364" s="2">
        <f t="shared" si="164"/>
        <v>7.4287415914451191</v>
      </c>
    </row>
    <row r="1365" spans="1:11" ht="13.5" x14ac:dyDescent="0.25">
      <c r="A1365" s="3">
        <f>TITRES_STAT!B1368</f>
        <v>44299</v>
      </c>
      <c r="B1365" s="5">
        <f>TITRES_STAT!D1368</f>
        <v>7.1856</v>
      </c>
      <c r="C1365" s="2">
        <f t="shared" si="165"/>
        <v>0</v>
      </c>
      <c r="D1365" s="2">
        <f t="shared" si="166"/>
        <v>7.2255200000000004</v>
      </c>
      <c r="E1365" s="2">
        <f t="shared" si="168"/>
        <v>7.1925799999999995</v>
      </c>
      <c r="F1365" s="2">
        <f t="shared" si="169"/>
        <v>7.2499599999999988</v>
      </c>
      <c r="G1365" s="2">
        <f t="shared" si="163"/>
        <v>7.4051439999999999</v>
      </c>
      <c r="H1365" s="2">
        <f t="shared" si="167"/>
        <v>8.3473184999999948</v>
      </c>
      <c r="I1365" s="2">
        <f t="array" ref="I1365">SUMPRODUCT(B1349:B1368, (ROW(B1349:B1368)-ROW(B1349)+1)) / (20*21/2)</f>
        <v>7.2122085714285706</v>
      </c>
      <c r="J1365" s="2">
        <f t="shared" ref="J1365:J1428" si="170">$J$4*B1365+J1364*(1-$J$4)</f>
        <v>7.2577634792523265</v>
      </c>
      <c r="K1365" s="2">
        <f t="shared" si="164"/>
        <v>7.4192066270747219</v>
      </c>
    </row>
    <row r="1366" spans="1:11" ht="13.5" x14ac:dyDescent="0.25">
      <c r="A1366" s="3">
        <f>TITRES_STAT!B1369</f>
        <v>44300</v>
      </c>
      <c r="B1366" s="5">
        <f>TITRES_STAT!D1369</f>
        <v>7.1856</v>
      </c>
      <c r="C1366" s="2">
        <f t="shared" si="165"/>
        <v>0</v>
      </c>
      <c r="D1366" s="2">
        <f t="shared" si="166"/>
        <v>7.1855999999999991</v>
      </c>
      <c r="E1366" s="2">
        <f t="shared" si="168"/>
        <v>7.2235199999999988</v>
      </c>
      <c r="F1366" s="2">
        <f t="shared" si="169"/>
        <v>7.2499599999999988</v>
      </c>
      <c r="G1366" s="2">
        <f t="shared" si="163"/>
        <v>7.3905739999999991</v>
      </c>
      <c r="H1366" s="2">
        <f t="shared" si="167"/>
        <v>8.3425779999999943</v>
      </c>
      <c r="I1366" s="2">
        <f t="array" ref="I1366">SUMPRODUCT(B1350:B1369, (ROW(B1350:B1369)-ROW(B1350)+1)) / (20*21/2)</f>
        <v>7.188019999999999</v>
      </c>
      <c r="J1366" s="2">
        <f t="shared" si="170"/>
        <v>7.2508907669425815</v>
      </c>
      <c r="K1366" s="2">
        <f t="shared" si="164"/>
        <v>7.4100455828757132</v>
      </c>
    </row>
    <row r="1367" spans="1:11" ht="13.5" x14ac:dyDescent="0.25">
      <c r="A1367" s="3">
        <f>TITRES_STAT!B1370</f>
        <v>44301</v>
      </c>
      <c r="B1367" s="5">
        <f>TITRES_STAT!D1370</f>
        <v>7.1856</v>
      </c>
      <c r="C1367" s="2">
        <f t="shared" si="165"/>
        <v>0</v>
      </c>
      <c r="D1367" s="2">
        <f t="shared" si="166"/>
        <v>7.1855999999999991</v>
      </c>
      <c r="E1367" s="2">
        <f t="shared" si="168"/>
        <v>7.2235199999999988</v>
      </c>
      <c r="F1367" s="2">
        <f t="shared" si="169"/>
        <v>7.2499599999999988</v>
      </c>
      <c r="G1367" s="2">
        <f t="shared" si="163"/>
        <v>7.376004</v>
      </c>
      <c r="H1367" s="2">
        <f t="shared" si="167"/>
        <v>8.335392499999994</v>
      </c>
      <c r="I1367" s="2">
        <f t="array" ref="I1367">SUMPRODUCT(B1351:B1370, (ROW(B1351:B1370)-ROW(B1351)+1)) / (20*21/2)</f>
        <v>7.1656371428571424</v>
      </c>
      <c r="J1367" s="2">
        <f t="shared" si="170"/>
        <v>7.2446725986623353</v>
      </c>
      <c r="K1367" s="2">
        <f t="shared" si="164"/>
        <v>7.4012437953119594</v>
      </c>
    </row>
    <row r="1368" spans="1:11" ht="13.5" x14ac:dyDescent="0.25">
      <c r="A1368" s="3">
        <f>TITRES_STAT!B1371</f>
        <v>44302</v>
      </c>
      <c r="B1368" s="5">
        <f>TITRES_STAT!D1371</f>
        <v>7.1856</v>
      </c>
      <c r="C1368" s="2">
        <f t="shared" si="165"/>
        <v>0</v>
      </c>
      <c r="D1368" s="2">
        <f t="shared" si="166"/>
        <v>7.1855999999999991</v>
      </c>
      <c r="E1368" s="2">
        <f t="shared" si="168"/>
        <v>7.2245200000000001</v>
      </c>
      <c r="F1368" s="2">
        <f t="shared" si="169"/>
        <v>7.2399799999999983</v>
      </c>
      <c r="G1368" s="2">
        <f t="shared" si="163"/>
        <v>7.361434</v>
      </c>
      <c r="H1368" s="2">
        <f t="shared" si="167"/>
        <v>8.3269594999999939</v>
      </c>
      <c r="I1368" s="2">
        <f t="array" ref="I1368">SUMPRODUCT(B1352:B1371, (ROW(B1352:B1371)-ROW(B1352)+1)) / (20*21/2)</f>
        <v>7.1250980952380951</v>
      </c>
      <c r="J1368" s="2">
        <f t="shared" si="170"/>
        <v>7.2390466368849697</v>
      </c>
      <c r="K1368" s="2">
        <f t="shared" si="164"/>
        <v>7.3927871758879604</v>
      </c>
    </row>
    <row r="1369" spans="1:11" ht="13.5" x14ac:dyDescent="0.25">
      <c r="A1369" s="3">
        <f>TITRES_STAT!B1372</f>
        <v>44305</v>
      </c>
      <c r="B1369" s="5">
        <f>TITRES_STAT!D1372</f>
        <v>6.9859999999999998</v>
      </c>
      <c r="C1369" s="2">
        <f t="shared" si="165"/>
        <v>-0.19960000000000022</v>
      </c>
      <c r="D1369" s="2">
        <f t="shared" si="166"/>
        <v>7.1456800000000005</v>
      </c>
      <c r="E1369" s="2">
        <f t="shared" si="168"/>
        <v>7.1846000000000005</v>
      </c>
      <c r="F1369" s="2">
        <f t="shared" si="169"/>
        <v>7.2210199999999976</v>
      </c>
      <c r="G1369" s="2">
        <f t="shared" si="163"/>
        <v>7.3428720000000007</v>
      </c>
      <c r="H1369" s="2">
        <f t="shared" si="167"/>
        <v>8.317228999999994</v>
      </c>
      <c r="I1369" s="2">
        <f t="array" ref="I1369">SUMPRODUCT(B1353:B1372, (ROW(B1353:B1372)-ROW(B1353)+1)) / (20*21/2)</f>
        <v>7.0588485714285722</v>
      </c>
      <c r="J1369" s="2">
        <f t="shared" si="170"/>
        <v>7.2149469571816391</v>
      </c>
      <c r="K1369" s="2">
        <f t="shared" si="164"/>
        <v>7.3768347376178447</v>
      </c>
    </row>
    <row r="1370" spans="1:11" ht="13.5" x14ac:dyDescent="0.25">
      <c r="A1370" s="3">
        <f>TITRES_STAT!B1373</f>
        <v>44306</v>
      </c>
      <c r="B1370" s="5">
        <f>TITRES_STAT!D1373</f>
        <v>6.9859999999999998</v>
      </c>
      <c r="C1370" s="2">
        <f t="shared" si="165"/>
        <v>0</v>
      </c>
      <c r="D1370" s="2">
        <f t="shared" si="166"/>
        <v>7.1057599999999992</v>
      </c>
      <c r="E1370" s="2">
        <f t="shared" si="168"/>
        <v>7.1656400000000007</v>
      </c>
      <c r="F1370" s="2">
        <f t="shared" si="169"/>
        <v>7.2020599999999977</v>
      </c>
      <c r="G1370" s="2">
        <f t="shared" si="163"/>
        <v>7.3243100000000005</v>
      </c>
      <c r="H1370" s="2">
        <f t="shared" si="167"/>
        <v>8.307548499999994</v>
      </c>
      <c r="I1370" s="2">
        <f t="array" ref="I1370">SUMPRODUCT(B1354:B1373, (ROW(B1354:B1373)-ROW(B1354)+1)) / (20*21/2)</f>
        <v>6.9968285714285718</v>
      </c>
      <c r="J1370" s="2">
        <f t="shared" si="170"/>
        <v>7.1931424850691013</v>
      </c>
      <c r="K1370" s="2">
        <f t="shared" si="164"/>
        <v>7.3615078851622435</v>
      </c>
    </row>
    <row r="1371" spans="1:11" ht="13.5" x14ac:dyDescent="0.25">
      <c r="A1371" s="3">
        <f>TITRES_STAT!B1374</f>
        <v>44307</v>
      </c>
      <c r="B1371" s="5">
        <f>TITRES_STAT!D1374</f>
        <v>6.7763999999999998</v>
      </c>
      <c r="C1371" s="2">
        <f t="shared" si="165"/>
        <v>-0.20960000000000001</v>
      </c>
      <c r="D1371" s="2">
        <f t="shared" si="166"/>
        <v>7.0239199999999995</v>
      </c>
      <c r="E1371" s="2">
        <f t="shared" si="168"/>
        <v>7.1047599999999989</v>
      </c>
      <c r="F1371" s="2">
        <f t="shared" si="169"/>
        <v>7.1726199999999967</v>
      </c>
      <c r="G1371" s="2">
        <f t="shared" si="163"/>
        <v>7.308542000000001</v>
      </c>
      <c r="H1371" s="2">
        <f t="shared" si="167"/>
        <v>8.2955224999999935</v>
      </c>
      <c r="I1371" s="2">
        <f t="array" ref="I1371">SUMPRODUCT(B1355:B1374, (ROW(B1355:B1374)-ROW(B1355)+1)) / (20*21/2)</f>
        <v>6.9567152380952368</v>
      </c>
      <c r="J1371" s="2">
        <f t="shared" si="170"/>
        <v>7.1534527245863302</v>
      </c>
      <c r="K1371" s="2">
        <f t="shared" si="164"/>
        <v>7.3385624779009797</v>
      </c>
    </row>
    <row r="1372" spans="1:11" ht="13.5" x14ac:dyDescent="0.25">
      <c r="A1372" s="3">
        <f>TITRES_STAT!B1375</f>
        <v>44308</v>
      </c>
      <c r="B1372" s="5">
        <f>TITRES_STAT!D1375</f>
        <v>6.4770000000000003</v>
      </c>
      <c r="C1372" s="2">
        <f t="shared" si="165"/>
        <v>-0.29939999999999944</v>
      </c>
      <c r="D1372" s="2">
        <f t="shared" si="166"/>
        <v>6.8822000000000001</v>
      </c>
      <c r="E1372" s="2">
        <f t="shared" si="168"/>
        <v>7.0339</v>
      </c>
      <c r="F1372" s="2">
        <f t="shared" si="169"/>
        <v>7.1282099999999984</v>
      </c>
      <c r="G1372" s="2">
        <f t="shared" si="163"/>
        <v>7.2887820000000003</v>
      </c>
      <c r="H1372" s="2">
        <f t="shared" si="167"/>
        <v>8.2806519999999928</v>
      </c>
      <c r="I1372" s="2">
        <f t="array" ref="I1372">SUMPRODUCT(B1356:B1375, (ROW(B1356:B1375)-ROW(B1356)+1)) / (20*21/2)</f>
        <v>6.9485380952380948</v>
      </c>
      <c r="J1372" s="2">
        <f t="shared" si="170"/>
        <v>7.0890286555781081</v>
      </c>
      <c r="K1372" s="2">
        <f t="shared" si="164"/>
        <v>7.3047757140617264</v>
      </c>
    </row>
    <row r="1373" spans="1:11" ht="13.5" x14ac:dyDescent="0.25">
      <c r="A1373" s="3">
        <f>TITRES_STAT!B1376</f>
        <v>44309</v>
      </c>
      <c r="B1373" s="5">
        <f>TITRES_STAT!D1376</f>
        <v>6.4770000000000003</v>
      </c>
      <c r="C1373" s="2">
        <f t="shared" si="165"/>
        <v>0</v>
      </c>
      <c r="D1373" s="2">
        <f t="shared" si="166"/>
        <v>6.7404799999999998</v>
      </c>
      <c r="E1373" s="2">
        <f t="shared" si="168"/>
        <v>6.9630399999999995</v>
      </c>
      <c r="F1373" s="2">
        <f t="shared" si="169"/>
        <v>7.0877899999999983</v>
      </c>
      <c r="G1373" s="2">
        <f t="shared" si="163"/>
        <v>7.2698199999999993</v>
      </c>
      <c r="H1373" s="2">
        <f t="shared" si="167"/>
        <v>8.2657814999999939</v>
      </c>
      <c r="I1373" s="2">
        <f t="array" ref="I1373">SUMPRODUCT(B1357:B1376, (ROW(B1357:B1376)-ROW(B1357)+1)) / (20*21/2)</f>
        <v>6.9803780952380965</v>
      </c>
      <c r="J1373" s="2">
        <f t="shared" si="170"/>
        <v>7.0307402121897162</v>
      </c>
      <c r="K1373" s="2">
        <f t="shared" si="164"/>
        <v>7.2723139213534242</v>
      </c>
    </row>
    <row r="1374" spans="1:11" ht="13.5" x14ac:dyDescent="0.25">
      <c r="A1374" s="3">
        <f>TITRES_STAT!B1377</f>
        <v>44312</v>
      </c>
      <c r="B1374" s="5">
        <f>TITRES_STAT!D1377</f>
        <v>6.6665999999999999</v>
      </c>
      <c r="C1374" s="2">
        <f t="shared" si="165"/>
        <v>0.18959999999999955</v>
      </c>
      <c r="D1374" s="2">
        <f t="shared" si="166"/>
        <v>6.6766000000000005</v>
      </c>
      <c r="E1374" s="2">
        <f t="shared" si="168"/>
        <v>6.9111400000000005</v>
      </c>
      <c r="F1374" s="2">
        <f t="shared" si="169"/>
        <v>7.0518599999999978</v>
      </c>
      <c r="G1374" s="2">
        <f t="shared" si="163"/>
        <v>7.2578440000000013</v>
      </c>
      <c r="H1374" s="2">
        <f t="shared" si="167"/>
        <v>8.2518589999999943</v>
      </c>
      <c r="I1374" s="2">
        <f t="array" ref="I1374">SUMPRODUCT(B1358:B1377, (ROW(B1358:B1377)-ROW(B1358)+1)) / (20*21/2)</f>
        <v>7.0098419047619052</v>
      </c>
      <c r="J1374" s="2">
        <f t="shared" si="170"/>
        <v>6.9960601919811714</v>
      </c>
      <c r="K1374" s="2">
        <f t="shared" si="164"/>
        <v>7.2485604342415257</v>
      </c>
    </row>
    <row r="1375" spans="1:11" ht="13.5" x14ac:dyDescent="0.25">
      <c r="A1375" s="3">
        <f>TITRES_STAT!B1378</f>
        <v>44313</v>
      </c>
      <c r="B1375" s="5">
        <f>TITRES_STAT!D1378</f>
        <v>6.9660000000000002</v>
      </c>
      <c r="C1375" s="2">
        <f t="shared" si="165"/>
        <v>0.29940000000000033</v>
      </c>
      <c r="D1375" s="2">
        <f t="shared" si="166"/>
        <v>6.6726000000000001</v>
      </c>
      <c r="E1375" s="2">
        <f t="shared" si="168"/>
        <v>6.8891800000000005</v>
      </c>
      <c r="F1375" s="2">
        <f t="shared" si="169"/>
        <v>7.0408799999999996</v>
      </c>
      <c r="G1375" s="2">
        <f t="shared" si="163"/>
        <v>7.2476640000000012</v>
      </c>
      <c r="H1375" s="2">
        <f t="shared" si="167"/>
        <v>8.2368889999999926</v>
      </c>
      <c r="I1375" s="2">
        <f t="array" ref="I1375">SUMPRODUCT(B1359:B1378, (ROW(B1359:B1378)-ROW(B1359)+1)) / (20*21/2)</f>
        <v>7.0384028571428576</v>
      </c>
      <c r="J1375" s="2">
        <f t="shared" si="170"/>
        <v>6.9931973165543937</v>
      </c>
      <c r="K1375" s="2">
        <f t="shared" si="164"/>
        <v>7.2374796328987214</v>
      </c>
    </row>
    <row r="1376" spans="1:11" ht="13.5" x14ac:dyDescent="0.25">
      <c r="A1376" s="3">
        <f>TITRES_STAT!B1379</f>
        <v>44314</v>
      </c>
      <c r="B1376" s="5">
        <f>TITRES_STAT!D1379</f>
        <v>7.3752000000000004</v>
      </c>
      <c r="C1376" s="2">
        <f t="shared" si="165"/>
        <v>0.40920000000000023</v>
      </c>
      <c r="D1376" s="2">
        <f t="shared" si="166"/>
        <v>6.7923600000000004</v>
      </c>
      <c r="E1376" s="2">
        <f t="shared" si="168"/>
        <v>6.9081400000000004</v>
      </c>
      <c r="F1376" s="2">
        <f t="shared" si="169"/>
        <v>7.0658300000000001</v>
      </c>
      <c r="G1376" s="2">
        <f t="shared" si="163"/>
        <v>7.245668000000002</v>
      </c>
      <c r="H1376" s="2">
        <f t="shared" si="167"/>
        <v>8.2239649999999944</v>
      </c>
      <c r="I1376" s="2">
        <f t="array" ref="I1376">SUMPRODUCT(B1360:B1379, (ROW(B1360:B1379)-ROW(B1360)+1)) / (20*21/2)</f>
        <v>7.0641180952380962</v>
      </c>
      <c r="J1376" s="2">
        <f t="shared" si="170"/>
        <v>7.029578524501594</v>
      </c>
      <c r="K1376" s="2">
        <f t="shared" si="164"/>
        <v>7.242880431608576</v>
      </c>
    </row>
    <row r="1377" spans="1:11" ht="13.5" x14ac:dyDescent="0.25">
      <c r="A1377" s="3">
        <f>TITRES_STAT!B1380</f>
        <v>44315</v>
      </c>
      <c r="B1377" s="5">
        <f>TITRES_STAT!D1380</f>
        <v>7.3752000000000004</v>
      </c>
      <c r="C1377" s="2">
        <f t="shared" si="165"/>
        <v>0</v>
      </c>
      <c r="D1377" s="2">
        <f t="shared" si="166"/>
        <v>6.9719999999999995</v>
      </c>
      <c r="E1377" s="2">
        <f t="shared" si="168"/>
        <v>6.9271000000000011</v>
      </c>
      <c r="F1377" s="2">
        <f t="shared" si="169"/>
        <v>7.07531</v>
      </c>
      <c r="G1377" s="2">
        <f t="shared" si="163"/>
        <v>7.243672000000001</v>
      </c>
      <c r="H1377" s="2">
        <f t="shared" si="167"/>
        <v>8.2110409999999927</v>
      </c>
      <c r="I1377" s="2">
        <f t="array" ref="I1377">SUMPRODUCT(B1361:B1380, (ROW(B1361:B1380)-ROW(B1361)+1)) / (20*21/2)</f>
        <v>7.0690614285714286</v>
      </c>
      <c r="J1377" s="2">
        <f t="shared" si="170"/>
        <v>7.0624948555014422</v>
      </c>
      <c r="K1377" s="2">
        <f t="shared" si="164"/>
        <v>7.2480694342905929</v>
      </c>
    </row>
    <row r="1378" spans="1:11" ht="13.5" x14ac:dyDescent="0.25">
      <c r="A1378" s="3">
        <f>TITRES_STAT!B1381</f>
        <v>44316</v>
      </c>
      <c r="B1378" s="5">
        <f>TITRES_STAT!D1381</f>
        <v>7.3752000000000004</v>
      </c>
      <c r="C1378" s="2">
        <f t="shared" si="165"/>
        <v>0</v>
      </c>
      <c r="D1378" s="2">
        <f t="shared" si="166"/>
        <v>7.1516400000000004</v>
      </c>
      <c r="E1378" s="2">
        <f t="shared" si="168"/>
        <v>6.9460600000000001</v>
      </c>
      <c r="F1378" s="2">
        <f t="shared" si="169"/>
        <v>7.0852900000000005</v>
      </c>
      <c r="G1378" s="2">
        <f t="shared" si="163"/>
        <v>7.2414760000000014</v>
      </c>
      <c r="H1378" s="2">
        <f t="shared" si="167"/>
        <v>8.1995639999999916</v>
      </c>
      <c r="I1378" s="2">
        <f t="array" ref="I1378">SUMPRODUCT(B1362:B1381, (ROW(B1362:B1381)-ROW(B1362)+1)) / (20*21/2)</f>
        <v>7.0741947619047618</v>
      </c>
      <c r="J1378" s="2">
        <f t="shared" si="170"/>
        <v>7.0922762978346379</v>
      </c>
      <c r="K1378" s="2">
        <f t="shared" si="164"/>
        <v>7.2530549466713543</v>
      </c>
    </row>
    <row r="1379" spans="1:11" ht="13.5" x14ac:dyDescent="0.25">
      <c r="A1379" s="3">
        <f>TITRES_STAT!B1382</f>
        <v>44319</v>
      </c>
      <c r="B1379" s="5">
        <f>TITRES_STAT!D1382</f>
        <v>7.3552999999999997</v>
      </c>
      <c r="C1379" s="2">
        <f t="shared" si="165"/>
        <v>-1.9900000000000695E-2</v>
      </c>
      <c r="D1379" s="2">
        <f t="shared" si="166"/>
        <v>7.2893799999999995</v>
      </c>
      <c r="E1379" s="2">
        <f t="shared" si="168"/>
        <v>6.9829900000000009</v>
      </c>
      <c r="F1379" s="2">
        <f t="shared" si="169"/>
        <v>7.0837950000000003</v>
      </c>
      <c r="G1379" s="2">
        <f t="shared" si="163"/>
        <v>7.2390820000000007</v>
      </c>
      <c r="H1379" s="2">
        <f t="shared" si="167"/>
        <v>8.1901329999999923</v>
      </c>
      <c r="I1379" s="2">
        <f t="array" ref="I1379">SUMPRODUCT(B1363:B1382, (ROW(B1363:B1382)-ROW(B1363)+1)) / (20*21/2)</f>
        <v>7.0605542857142867</v>
      </c>
      <c r="J1379" s="2">
        <f t="shared" si="170"/>
        <v>7.117326174231339</v>
      </c>
      <c r="K1379" s="2">
        <f t="shared" si="164"/>
        <v>7.257064556605811</v>
      </c>
    </row>
    <row r="1380" spans="1:11" ht="13.5" x14ac:dyDescent="0.25">
      <c r="A1380" s="3">
        <f>TITRES_STAT!B1383</f>
        <v>44320</v>
      </c>
      <c r="B1380" s="5">
        <f>TITRES_STAT!D1383</f>
        <v>7.1356999999999999</v>
      </c>
      <c r="C1380" s="2">
        <f t="shared" si="165"/>
        <v>-0.2195999999999998</v>
      </c>
      <c r="D1380" s="2">
        <f t="shared" si="166"/>
        <v>7.3233200000000007</v>
      </c>
      <c r="E1380" s="2">
        <f t="shared" si="168"/>
        <v>6.9979600000000008</v>
      </c>
      <c r="F1380" s="2">
        <f t="shared" si="169"/>
        <v>7.0818000000000012</v>
      </c>
      <c r="G1380" s="2">
        <f t="shared" si="163"/>
        <v>7.2322959999999998</v>
      </c>
      <c r="H1380" s="2">
        <f t="shared" si="167"/>
        <v>8.1796039999999905</v>
      </c>
      <c r="I1380" s="2">
        <f t="array" ref="I1380">SUMPRODUCT(B1364:B1383, (ROW(B1364:B1383)-ROW(B1364)+1)) / (20*21/2)</f>
        <v>7.0481495238095242</v>
      </c>
      <c r="J1380" s="2">
        <f t="shared" si="170"/>
        <v>7.1190760623997829</v>
      </c>
      <c r="K1380" s="2">
        <f t="shared" si="164"/>
        <v>7.2523051622291126</v>
      </c>
    </row>
    <row r="1381" spans="1:11" ht="13.5" x14ac:dyDescent="0.25">
      <c r="A1381" s="3">
        <f>TITRES_STAT!B1384</f>
        <v>44321</v>
      </c>
      <c r="B1381" s="5">
        <f>TITRES_STAT!D1384</f>
        <v>7.1356999999999999</v>
      </c>
      <c r="C1381" s="2">
        <f t="shared" si="165"/>
        <v>0</v>
      </c>
      <c r="D1381" s="2">
        <f t="shared" si="166"/>
        <v>7.2754199999999996</v>
      </c>
      <c r="E1381" s="2">
        <f t="shared" si="168"/>
        <v>7.0338899999999995</v>
      </c>
      <c r="F1381" s="2">
        <f t="shared" si="169"/>
        <v>7.069325000000001</v>
      </c>
      <c r="G1381" s="2">
        <f t="shared" si="163"/>
        <v>7.2257099999999994</v>
      </c>
      <c r="H1381" s="2">
        <f t="shared" si="167"/>
        <v>8.1680769999999896</v>
      </c>
      <c r="I1381" s="2">
        <f t="array" ref="I1381">SUMPRODUCT(B1365:B1384, (ROW(B1365:B1384)-ROW(B1365)+1)) / (20*21/2)</f>
        <v>7.0559900000000004</v>
      </c>
      <c r="J1381" s="2">
        <f t="shared" si="170"/>
        <v>7.1206592945521852</v>
      </c>
      <c r="K1381" s="2">
        <f t="shared" si="164"/>
        <v>7.2477324107691476</v>
      </c>
    </row>
    <row r="1382" spans="1:11" ht="13.5" x14ac:dyDescent="0.25">
      <c r="A1382" s="3">
        <f>TITRES_STAT!B1385</f>
        <v>44322</v>
      </c>
      <c r="B1382" s="5">
        <f>TITRES_STAT!D1385</f>
        <v>6.9260999999999999</v>
      </c>
      <c r="C1382" s="2">
        <f t="shared" si="165"/>
        <v>-0.20960000000000001</v>
      </c>
      <c r="D1382" s="2">
        <f t="shared" si="166"/>
        <v>7.1855999999999991</v>
      </c>
      <c r="E1382" s="2">
        <f t="shared" si="168"/>
        <v>7.0787999999999993</v>
      </c>
      <c r="F1382" s="2">
        <f t="shared" si="169"/>
        <v>7.0563500000000001</v>
      </c>
      <c r="G1382" s="2">
        <f t="shared" si="163"/>
        <v>7.2149319999999992</v>
      </c>
      <c r="H1382" s="2">
        <f t="shared" si="167"/>
        <v>8.1541049999999906</v>
      </c>
      <c r="I1382" s="2">
        <f t="array" ref="I1382">SUMPRODUCT(B1366:B1385, (ROW(B1366:B1385)-ROW(B1366)+1)) / (20*21/2)</f>
        <v>7.0631633333333337</v>
      </c>
      <c r="J1382" s="2">
        <f t="shared" si="170"/>
        <v>7.1021298379281674</v>
      </c>
      <c r="K1382" s="2">
        <f t="shared" si="164"/>
        <v>7.2351193750527107</v>
      </c>
    </row>
    <row r="1383" spans="1:11" ht="13.5" x14ac:dyDescent="0.25">
      <c r="A1383" s="3">
        <f>TITRES_STAT!B1386</f>
        <v>44323</v>
      </c>
      <c r="B1383" s="5">
        <f>TITRES_STAT!D1386</f>
        <v>6.9260999999999999</v>
      </c>
      <c r="C1383" s="2">
        <f t="shared" si="165"/>
        <v>0</v>
      </c>
      <c r="D1383" s="2">
        <f t="shared" si="166"/>
        <v>7.0957799999999995</v>
      </c>
      <c r="E1383" s="2">
        <f t="shared" si="168"/>
        <v>7.1237100000000009</v>
      </c>
      <c r="F1383" s="2">
        <f t="shared" si="169"/>
        <v>7.0433750000000002</v>
      </c>
      <c r="G1383" s="2">
        <f t="shared" si="163"/>
        <v>7.2041539999999999</v>
      </c>
      <c r="H1383" s="2">
        <f t="shared" si="167"/>
        <v>8.1401329999999898</v>
      </c>
      <c r="I1383" s="2">
        <f t="array" ref="I1383">SUMPRODUCT(B1367:B1386, (ROW(B1367:B1386)-ROW(B1367)+1)) / (20*21/2)</f>
        <v>7.0706695238095234</v>
      </c>
      <c r="J1383" s="2">
        <f t="shared" si="170"/>
        <v>7.0853650914588187</v>
      </c>
      <c r="K1383" s="2">
        <f t="shared" si="164"/>
        <v>7.2230009681878995</v>
      </c>
    </row>
    <row r="1384" spans="1:11" ht="13.5" x14ac:dyDescent="0.25">
      <c r="A1384" s="3">
        <f>TITRES_STAT!B1387</f>
        <v>44326</v>
      </c>
      <c r="B1384" s="5">
        <f>TITRES_STAT!D1387</f>
        <v>7.1257000000000001</v>
      </c>
      <c r="C1384" s="2">
        <f t="shared" si="165"/>
        <v>0.19960000000000022</v>
      </c>
      <c r="D1384" s="2">
        <f t="shared" si="166"/>
        <v>7.0498599999999998</v>
      </c>
      <c r="E1384" s="2">
        <f t="shared" si="168"/>
        <v>7.1696199999999992</v>
      </c>
      <c r="F1384" s="2">
        <f t="shared" si="169"/>
        <v>7.0403800000000007</v>
      </c>
      <c r="G1384" s="2">
        <f t="shared" si="163"/>
        <v>7.1971679999999996</v>
      </c>
      <c r="H1384" s="2">
        <f t="shared" si="167"/>
        <v>8.1274084999999907</v>
      </c>
      <c r="I1384" s="2">
        <f t="array" ref="I1384">SUMPRODUCT(B1368:B1387, (ROW(B1368:B1387)-ROW(B1368)+1)) / (20*21/2)</f>
        <v>7.0395466666666673</v>
      </c>
      <c r="J1384" s="2">
        <f t="shared" si="170"/>
        <v>7.0892065113198832</v>
      </c>
      <c r="K1384" s="2">
        <f t="shared" si="164"/>
        <v>7.2191852439452369</v>
      </c>
    </row>
    <row r="1385" spans="1:11" ht="13.5" x14ac:dyDescent="0.25">
      <c r="A1385" s="3">
        <f>TITRES_STAT!B1388</f>
        <v>44327</v>
      </c>
      <c r="B1385" s="5">
        <f>TITRES_STAT!D1388</f>
        <v>7.1157000000000004</v>
      </c>
      <c r="C1385" s="2">
        <f t="shared" si="165"/>
        <v>-9.9999999999997868E-3</v>
      </c>
      <c r="D1385" s="2">
        <f t="shared" si="166"/>
        <v>7.0458599999999993</v>
      </c>
      <c r="E1385" s="2">
        <f t="shared" si="168"/>
        <v>7.18459</v>
      </c>
      <c r="F1385" s="2">
        <f t="shared" si="169"/>
        <v>7.0368850000000025</v>
      </c>
      <c r="G1385" s="2">
        <f t="shared" si="163"/>
        <v>7.1899819999999988</v>
      </c>
      <c r="H1385" s="2">
        <f t="shared" si="167"/>
        <v>8.1132364999999922</v>
      </c>
      <c r="I1385" s="2">
        <f t="array" ref="I1385">SUMPRODUCT(B1369:B1388, (ROW(B1369:B1388)-ROW(B1369)+1)) / (20*21/2)</f>
        <v>7.0468190476190493</v>
      </c>
      <c r="J1385" s="2">
        <f t="shared" si="170"/>
        <v>7.0917297007179894</v>
      </c>
      <c r="K1385" s="2">
        <f t="shared" si="164"/>
        <v>7.2151269990846396</v>
      </c>
    </row>
    <row r="1386" spans="1:11" ht="13.5" x14ac:dyDescent="0.25">
      <c r="A1386" s="3">
        <f>TITRES_STAT!B1389</f>
        <v>44333</v>
      </c>
      <c r="B1386" s="5">
        <f>TITRES_STAT!D1389</f>
        <v>7.1157000000000004</v>
      </c>
      <c r="C1386" s="2">
        <f t="shared" si="165"/>
        <v>0</v>
      </c>
      <c r="D1386" s="2">
        <f t="shared" si="166"/>
        <v>7.0418599999999998</v>
      </c>
      <c r="E1386" s="2">
        <f t="shared" si="168"/>
        <v>7.1586400000000001</v>
      </c>
      <c r="F1386" s="2">
        <f t="shared" si="169"/>
        <v>7.0333900000000016</v>
      </c>
      <c r="G1386" s="2">
        <f t="shared" si="163"/>
        <v>7.1827959999999988</v>
      </c>
      <c r="H1386" s="2">
        <f t="shared" si="167"/>
        <v>8.0990644999999937</v>
      </c>
      <c r="I1386" s="2">
        <f t="array" ref="I1386">SUMPRODUCT(B1370:B1389, (ROW(B1370:B1389)-ROW(B1370)+1)) / (20*21/2)</f>
        <v>7.0260523809523834</v>
      </c>
      <c r="J1386" s="2">
        <f t="shared" si="170"/>
        <v>7.0940125863638954</v>
      </c>
      <c r="K1386" s="2">
        <f t="shared" si="164"/>
        <v>7.2112279010813207</v>
      </c>
    </row>
    <row r="1387" spans="1:11" ht="13.5" x14ac:dyDescent="0.25">
      <c r="A1387" s="3">
        <f>TITRES_STAT!B1390</f>
        <v>44334</v>
      </c>
      <c r="B1387" s="5">
        <f>TITRES_STAT!D1390</f>
        <v>6.7065999999999999</v>
      </c>
      <c r="C1387" s="2">
        <f t="shared" si="165"/>
        <v>-0.40910000000000046</v>
      </c>
      <c r="D1387" s="2">
        <f t="shared" si="166"/>
        <v>6.9979600000000008</v>
      </c>
      <c r="E1387" s="2">
        <f t="shared" si="168"/>
        <v>7.09178</v>
      </c>
      <c r="F1387" s="2">
        <f t="shared" si="169"/>
        <v>7.0094400000000023</v>
      </c>
      <c r="G1387" s="2">
        <f t="shared" si="163"/>
        <v>7.1674279999999984</v>
      </c>
      <c r="H1387" s="2">
        <f t="shared" si="167"/>
        <v>8.0828469999999939</v>
      </c>
      <c r="I1387" s="2">
        <f t="array" ref="I1387">SUMPRODUCT(B1371:B1390, (ROW(B1371:B1390)-ROW(B1371)+1)) / (20*21/2)</f>
        <v>7.0252457142857141</v>
      </c>
      <c r="J1387" s="2">
        <f t="shared" si="170"/>
        <v>7.0571161495673342</v>
      </c>
      <c r="K1387" s="2">
        <f t="shared" si="164"/>
        <v>7.1914385716271507</v>
      </c>
    </row>
    <row r="1388" spans="1:11" ht="13.5" x14ac:dyDescent="0.25">
      <c r="A1388" s="3">
        <f>TITRES_STAT!B1391</f>
        <v>44335</v>
      </c>
      <c r="B1388" s="5">
        <f>TITRES_STAT!D1391</f>
        <v>7.0857999999999999</v>
      </c>
      <c r="C1388" s="2">
        <f t="shared" si="165"/>
        <v>0.37919999999999998</v>
      </c>
      <c r="D1388" s="2">
        <f t="shared" si="166"/>
        <v>7.0299000000000005</v>
      </c>
      <c r="E1388" s="2">
        <f t="shared" si="168"/>
        <v>7.0628399999999996</v>
      </c>
      <c r="F1388" s="2">
        <f t="shared" si="169"/>
        <v>7.0044500000000012</v>
      </c>
      <c r="G1388" s="2">
        <f t="shared" si="163"/>
        <v>7.1596439999999992</v>
      </c>
      <c r="H1388" s="2">
        <f t="shared" si="167"/>
        <v>8.0685254999999945</v>
      </c>
      <c r="I1388" s="2">
        <f t="array" ref="I1388">SUMPRODUCT(B1372:B1391, (ROW(B1372:B1391)-ROW(B1372)+1)) / (20*21/2)</f>
        <v>7.0139819047619056</v>
      </c>
      <c r="J1388" s="2">
        <f t="shared" si="170"/>
        <v>7.0598479448466351</v>
      </c>
      <c r="K1388" s="2">
        <f t="shared" si="164"/>
        <v>7.187295882543733</v>
      </c>
    </row>
    <row r="1389" spans="1:11" ht="13.5" x14ac:dyDescent="0.25">
      <c r="A1389" s="3">
        <f>TITRES_STAT!B1392</f>
        <v>44336</v>
      </c>
      <c r="B1389" s="5">
        <f>TITRES_STAT!D1392</f>
        <v>6.7864000000000004</v>
      </c>
      <c r="C1389" s="2">
        <f t="shared" si="165"/>
        <v>-0.29939999999999944</v>
      </c>
      <c r="D1389" s="2">
        <f t="shared" si="166"/>
        <v>6.96204</v>
      </c>
      <c r="E1389" s="2">
        <f t="shared" si="168"/>
        <v>7.0059500000000003</v>
      </c>
      <c r="F1389" s="2">
        <f t="shared" si="169"/>
        <v>6.9944700000000015</v>
      </c>
      <c r="G1389" s="2">
        <f t="shared" si="163"/>
        <v>7.1502619999999988</v>
      </c>
      <c r="H1389" s="2">
        <f t="shared" si="167"/>
        <v>8.0527069999999945</v>
      </c>
      <c r="I1389" s="2">
        <f t="array" ref="I1389">SUMPRODUCT(B1373:B1392, (ROW(B1373:B1392)-ROW(B1373)+1)) / (20*21/2)</f>
        <v>7.002242857142857</v>
      </c>
      <c r="J1389" s="2">
        <f t="shared" si="170"/>
        <v>7.0338052834326703</v>
      </c>
      <c r="K1389" s="2">
        <f t="shared" si="164"/>
        <v>7.1715744753851558</v>
      </c>
    </row>
    <row r="1390" spans="1:11" ht="13.5" x14ac:dyDescent="0.25">
      <c r="A1390" s="3">
        <f>TITRES_STAT!B1393</f>
        <v>44337</v>
      </c>
      <c r="B1390" s="5">
        <f>TITRES_STAT!D1393</f>
        <v>6.9859999999999998</v>
      </c>
      <c r="C1390" s="2">
        <f t="shared" si="165"/>
        <v>0.19959999999999933</v>
      </c>
      <c r="D1390" s="2">
        <f t="shared" si="166"/>
        <v>6.9361000000000006</v>
      </c>
      <c r="E1390" s="2">
        <f t="shared" si="168"/>
        <v>6.9909800000000004</v>
      </c>
      <c r="F1390" s="2">
        <f t="shared" si="169"/>
        <v>6.9944700000000015</v>
      </c>
      <c r="G1390" s="2">
        <f t="shared" si="163"/>
        <v>7.1406819999999982</v>
      </c>
      <c r="H1390" s="2">
        <f t="shared" si="167"/>
        <v>8.0378864999999937</v>
      </c>
      <c r="I1390" s="2">
        <f t="array" ref="I1390">SUMPRODUCT(B1374:B1393, (ROW(B1374:B1393)-ROW(B1374)+1)) / (20*21/2)</f>
        <v>6.9886028571428573</v>
      </c>
      <c r="J1390" s="2">
        <f t="shared" si="170"/>
        <v>7.029252399296225</v>
      </c>
      <c r="K1390" s="2">
        <f t="shared" si="164"/>
        <v>7.1642970449778955</v>
      </c>
    </row>
    <row r="1391" spans="1:11" ht="13.5" x14ac:dyDescent="0.25">
      <c r="A1391" s="3">
        <f>TITRES_STAT!B1394</f>
        <v>44340</v>
      </c>
      <c r="B1391" s="5">
        <f>TITRES_STAT!D1394</f>
        <v>6.8761999999999999</v>
      </c>
      <c r="C1391" s="2">
        <f t="shared" si="165"/>
        <v>-0.1097999999999999</v>
      </c>
      <c r="D1391" s="2">
        <f t="shared" si="166"/>
        <v>6.8882000000000003</v>
      </c>
      <c r="E1391" s="2">
        <f t="shared" si="168"/>
        <v>6.9650300000000005</v>
      </c>
      <c r="F1391" s="2">
        <f t="shared" si="169"/>
        <v>6.9994600000000009</v>
      </c>
      <c r="G1391" s="2">
        <f t="shared" si="163"/>
        <v>7.129103999999999</v>
      </c>
      <c r="H1391" s="2">
        <f t="shared" si="167"/>
        <v>8.0225169999999935</v>
      </c>
      <c r="I1391" s="2">
        <f t="array" ref="I1391">SUMPRODUCT(B1375:B1394, (ROW(B1375:B1394)-ROW(B1375)+1)) / (20*21/2)</f>
        <v>6.973061904761904</v>
      </c>
      <c r="J1391" s="2">
        <f t="shared" si="170"/>
        <v>7.0146759803156318</v>
      </c>
      <c r="K1391" s="2">
        <f t="shared" si="164"/>
        <v>7.1529991216454292</v>
      </c>
    </row>
    <row r="1392" spans="1:11" ht="13.5" x14ac:dyDescent="0.25">
      <c r="A1392" s="3">
        <f>TITRES_STAT!B1395</f>
        <v>44341</v>
      </c>
      <c r="B1392" s="5">
        <f>TITRES_STAT!D1395</f>
        <v>6.8761999999999999</v>
      </c>
      <c r="C1392" s="2">
        <f t="shared" si="165"/>
        <v>0</v>
      </c>
      <c r="D1392" s="2">
        <f t="shared" si="166"/>
        <v>6.9221199999999996</v>
      </c>
      <c r="E1392" s="2">
        <f t="shared" si="168"/>
        <v>6.9600399999999993</v>
      </c>
      <c r="F1392" s="2">
        <f t="shared" si="169"/>
        <v>7.0194200000000011</v>
      </c>
      <c r="G1392" s="2">
        <f t="shared" si="163"/>
        <v>7.117525999999998</v>
      </c>
      <c r="H1392" s="2">
        <f t="shared" si="167"/>
        <v>8.0071474999999932</v>
      </c>
      <c r="I1392" s="2">
        <f t="array" ref="I1392">SUMPRODUCT(B1376:B1395, (ROW(B1376:B1395)-ROW(B1376)+1)) / (20*21/2)</f>
        <v>6.9859895238095229</v>
      </c>
      <c r="J1392" s="2">
        <f t="shared" si="170"/>
        <v>7.0014877917141431</v>
      </c>
      <c r="K1392" s="2">
        <f t="shared" si="164"/>
        <v>7.1421442541299225</v>
      </c>
    </row>
    <row r="1393" spans="1:11" ht="13.5" x14ac:dyDescent="0.25">
      <c r="A1393" s="3">
        <f>TITRES_STAT!B1396</f>
        <v>44342</v>
      </c>
      <c r="B1393" s="5">
        <f>TITRES_STAT!D1396</f>
        <v>6.8761999999999999</v>
      </c>
      <c r="C1393" s="2">
        <f t="shared" si="165"/>
        <v>0</v>
      </c>
      <c r="D1393" s="2">
        <f t="shared" si="166"/>
        <v>6.8802000000000003</v>
      </c>
      <c r="E1393" s="2">
        <f t="shared" si="168"/>
        <v>6.95505</v>
      </c>
      <c r="F1393" s="2">
        <f t="shared" si="169"/>
        <v>7.0393800000000013</v>
      </c>
      <c r="G1393" s="2">
        <f t="shared" si="163"/>
        <v>7.110339999999999</v>
      </c>
      <c r="H1393" s="2">
        <f t="shared" si="167"/>
        <v>7.9917779999999938</v>
      </c>
      <c r="I1393" s="2">
        <f t="array" ref="I1393">SUMPRODUCT(B1377:B1396, (ROW(B1377:B1396)-ROW(B1377)+1)) / (20*21/2)</f>
        <v>7.0282904761904765</v>
      </c>
      <c r="J1393" s="2">
        <f t="shared" si="170"/>
        <v>6.9895556210747003</v>
      </c>
      <c r="K1393" s="2">
        <f t="shared" si="164"/>
        <v>7.1317150676934551</v>
      </c>
    </row>
    <row r="1394" spans="1:11" ht="13.5" x14ac:dyDescent="0.25">
      <c r="A1394" s="3">
        <f>TITRES_STAT!B1397</f>
        <v>44343</v>
      </c>
      <c r="B1394" s="5">
        <f>TITRES_STAT!D1397</f>
        <v>6.8761999999999999</v>
      </c>
      <c r="C1394" s="2">
        <f t="shared" si="165"/>
        <v>0</v>
      </c>
      <c r="D1394" s="2">
        <f t="shared" si="166"/>
        <v>6.8981599999999998</v>
      </c>
      <c r="E1394" s="2">
        <f t="shared" si="168"/>
        <v>6.9300999999999986</v>
      </c>
      <c r="F1394" s="2">
        <f t="shared" si="169"/>
        <v>7.0498600000000007</v>
      </c>
      <c r="G1394" s="2">
        <f t="shared" ref="G1394:G1457" si="171">AVERAGE(B1345:B1394)</f>
        <v>7.1031539999999982</v>
      </c>
      <c r="H1394" s="2">
        <f t="shared" si="167"/>
        <v>7.9764084999999936</v>
      </c>
      <c r="I1394" s="2">
        <f t="array" ref="I1394">SUMPRODUCT(B1378:B1397, (ROW(B1378:B1397)-ROW(B1378)+1)) / (20*21/2)</f>
        <v>7.0908780952380948</v>
      </c>
      <c r="J1394" s="2">
        <f t="shared" si="170"/>
        <v>6.9787598476390142</v>
      </c>
      <c r="K1394" s="2">
        <f t="shared" si="164"/>
        <v>7.121694868960379</v>
      </c>
    </row>
    <row r="1395" spans="1:11" ht="13.5" x14ac:dyDescent="0.25">
      <c r="A1395" s="3">
        <f>TITRES_STAT!B1398</f>
        <v>44344</v>
      </c>
      <c r="B1395" s="5">
        <f>TITRES_STAT!D1398</f>
        <v>7.1856</v>
      </c>
      <c r="C1395" s="2">
        <f t="shared" si="165"/>
        <v>0.30940000000000012</v>
      </c>
      <c r="D1395" s="2">
        <f t="shared" si="166"/>
        <v>6.9380799999999994</v>
      </c>
      <c r="E1395" s="2">
        <f t="shared" si="168"/>
        <v>6.9370899999999995</v>
      </c>
      <c r="F1395" s="2">
        <f t="shared" si="169"/>
        <v>7.0608400000000007</v>
      </c>
      <c r="G1395" s="2">
        <f t="shared" si="171"/>
        <v>7.102155999999999</v>
      </c>
      <c r="H1395" s="2">
        <f t="shared" si="167"/>
        <v>7.9625859999999928</v>
      </c>
      <c r="I1395" s="2">
        <f t="array" ref="I1395">SUMPRODUCT(B1379:B1398, (ROW(B1379:B1398)-ROW(B1379)+1)) / (20*21/2)</f>
        <v>7.1736690476190468</v>
      </c>
      <c r="J1395" s="2">
        <f t="shared" si="170"/>
        <v>6.9984589097686323</v>
      </c>
      <c r="K1395" s="2">
        <f t="shared" ref="K1395:K1458" si="172">$K$4*B1395+(1-$K$4)*K1394</f>
        <v>7.1242009525305603</v>
      </c>
    </row>
    <row r="1396" spans="1:11" ht="13.5" x14ac:dyDescent="0.25">
      <c r="A1396" s="3">
        <f>TITRES_STAT!B1399</f>
        <v>44347</v>
      </c>
      <c r="B1396" s="5">
        <f>TITRES_STAT!D1399</f>
        <v>7.5049999999999999</v>
      </c>
      <c r="C1396" s="2">
        <f t="shared" si="165"/>
        <v>0.31939999999999991</v>
      </c>
      <c r="D1396" s="2">
        <f t="shared" si="166"/>
        <v>7.0638400000000008</v>
      </c>
      <c r="E1396" s="2">
        <f t="shared" si="168"/>
        <v>6.9760200000000001</v>
      </c>
      <c r="F1396" s="2">
        <f t="shared" si="169"/>
        <v>7.0673300000000001</v>
      </c>
      <c r="G1396" s="2">
        <f t="shared" si="171"/>
        <v>7.1085439999999984</v>
      </c>
      <c r="H1396" s="2">
        <f t="shared" si="167"/>
        <v>7.9503604999999933</v>
      </c>
      <c r="I1396" s="2">
        <f t="array" ref="I1396">SUMPRODUCT(B1380:B1399, (ROW(B1380:B1399)-ROW(B1380)+1)) / (20*21/2)</f>
        <v>7.2537033333333341</v>
      </c>
      <c r="J1396" s="2">
        <f t="shared" si="170"/>
        <v>7.0467009183620961</v>
      </c>
      <c r="K1396" s="2">
        <f t="shared" si="172"/>
        <v>7.1391342485097535</v>
      </c>
    </row>
    <row r="1397" spans="1:11" ht="13.5" x14ac:dyDescent="0.25">
      <c r="A1397" s="3">
        <f>TITRES_STAT!B1400</f>
        <v>44348</v>
      </c>
      <c r="B1397" s="5">
        <f>TITRES_STAT!D1400</f>
        <v>7.7244999999999999</v>
      </c>
      <c r="C1397" s="2">
        <f t="shared" si="165"/>
        <v>0.21950000000000003</v>
      </c>
      <c r="D1397" s="2">
        <f t="shared" si="166"/>
        <v>7.2334999999999994</v>
      </c>
      <c r="E1397" s="2">
        <f t="shared" si="168"/>
        <v>7.0778099999999995</v>
      </c>
      <c r="F1397" s="2">
        <f t="shared" si="169"/>
        <v>7.0847949999999997</v>
      </c>
      <c r="G1397" s="2">
        <f t="shared" si="171"/>
        <v>7.1193219999999977</v>
      </c>
      <c r="H1397" s="2">
        <f t="shared" si="167"/>
        <v>7.9395819999999935</v>
      </c>
      <c r="I1397" s="2">
        <f t="array" ref="I1397">SUMPRODUCT(B1381:B1400, (ROW(B1381:B1400)-ROW(B1381)+1)) / (20*21/2)</f>
        <v>7.3090195238095239</v>
      </c>
      <c r="J1397" s="2">
        <f t="shared" si="170"/>
        <v>7.1112532118514205</v>
      </c>
      <c r="K1397" s="2">
        <f t="shared" si="172"/>
        <v>7.1620897681760383</v>
      </c>
    </row>
    <row r="1398" spans="1:11" ht="13.5" x14ac:dyDescent="0.25">
      <c r="A1398" s="3">
        <f>TITRES_STAT!B1401</f>
        <v>44349</v>
      </c>
      <c r="B1398" s="5">
        <f>TITRES_STAT!D1401</f>
        <v>7.9541000000000004</v>
      </c>
      <c r="C1398" s="2">
        <f t="shared" si="165"/>
        <v>0.22960000000000047</v>
      </c>
      <c r="D1398" s="2">
        <f t="shared" si="166"/>
        <v>7.4490800000000004</v>
      </c>
      <c r="E1398" s="2">
        <f t="shared" si="168"/>
        <v>7.1646400000000003</v>
      </c>
      <c r="F1398" s="2">
        <f t="shared" si="169"/>
        <v>7.11374</v>
      </c>
      <c r="G1398" s="2">
        <f t="shared" si="171"/>
        <v>7.1306999999999974</v>
      </c>
      <c r="H1398" s="2">
        <f t="shared" si="167"/>
        <v>7.9299514999999925</v>
      </c>
      <c r="I1398" s="2">
        <f t="array" ref="I1398">SUMPRODUCT(B1382:B1401, (ROW(B1382:B1401)-ROW(B1382)+1)) / (20*21/2)</f>
        <v>7.3833985714285717</v>
      </c>
      <c r="J1398" s="2">
        <f t="shared" si="170"/>
        <v>7.1915243345322368</v>
      </c>
      <c r="K1398" s="2">
        <f t="shared" si="172"/>
        <v>7.1931489929534491</v>
      </c>
    </row>
    <row r="1399" spans="1:11" ht="13.5" x14ac:dyDescent="0.25">
      <c r="A1399" s="3">
        <f>TITRES_STAT!B1402</f>
        <v>44350</v>
      </c>
      <c r="B1399" s="5">
        <f>TITRES_STAT!D1402</f>
        <v>7.9541000000000004</v>
      </c>
      <c r="C1399" s="2">
        <f t="shared" si="165"/>
        <v>0</v>
      </c>
      <c r="D1399" s="2">
        <f t="shared" si="166"/>
        <v>7.6646600000000005</v>
      </c>
      <c r="E1399" s="2">
        <f t="shared" si="168"/>
        <v>7.2814099999999993</v>
      </c>
      <c r="F1399" s="2">
        <f t="shared" si="169"/>
        <v>7.1436800000000007</v>
      </c>
      <c r="G1399" s="2">
        <f t="shared" si="171"/>
        <v>7.1424779999999961</v>
      </c>
      <c r="H1399" s="2">
        <f t="shared" si="167"/>
        <v>7.9203209999999924</v>
      </c>
      <c r="I1399" s="2">
        <f t="array" ref="I1399">SUMPRODUCT(B1383:B1402, (ROW(B1383:B1402)-ROW(B1383)+1)) / (20*21/2)</f>
        <v>7.4320138095238093</v>
      </c>
      <c r="J1399" s="2">
        <f t="shared" si="170"/>
        <v>7.2641505883863093</v>
      </c>
      <c r="K1399" s="2">
        <f t="shared" si="172"/>
        <v>7.2229902089160598</v>
      </c>
    </row>
    <row r="1400" spans="1:11" ht="13.5" x14ac:dyDescent="0.25">
      <c r="A1400" s="3">
        <f>TITRES_STAT!B1403</f>
        <v>44351</v>
      </c>
      <c r="B1400" s="5">
        <f>TITRES_STAT!D1403</f>
        <v>7.7244999999999999</v>
      </c>
      <c r="C1400" s="2">
        <f t="shared" si="165"/>
        <v>-0.22960000000000047</v>
      </c>
      <c r="D1400" s="2">
        <f t="shared" si="166"/>
        <v>7.7724400000000005</v>
      </c>
      <c r="E1400" s="2">
        <f t="shared" si="168"/>
        <v>7.3552599999999995</v>
      </c>
      <c r="F1400" s="2">
        <f t="shared" si="169"/>
        <v>7.1731199999999999</v>
      </c>
      <c r="G1400" s="2">
        <f t="shared" si="171"/>
        <v>7.149663999999996</v>
      </c>
      <c r="H1400" s="2">
        <f t="shared" si="167"/>
        <v>7.9095424999999935</v>
      </c>
      <c r="I1400" s="2">
        <f t="array" ref="I1400">SUMPRODUCT(B1384:B1403, (ROW(B1384:B1403)-ROW(B1384)+1)) / (20*21/2)</f>
        <v>7.4768271428571422</v>
      </c>
      <c r="J1400" s="2">
        <f t="shared" si="170"/>
        <v>7.307993389492375</v>
      </c>
      <c r="K1400" s="2">
        <f t="shared" si="172"/>
        <v>7.2426572595468031</v>
      </c>
    </row>
    <row r="1401" spans="1:11" ht="13.5" x14ac:dyDescent="0.25">
      <c r="A1401" s="3">
        <f>TITRES_STAT!B1404</f>
        <v>44354</v>
      </c>
      <c r="B1401" s="5">
        <f>TITRES_STAT!D1404</f>
        <v>7.9541000000000004</v>
      </c>
      <c r="C1401" s="2">
        <f t="shared" si="165"/>
        <v>0.22960000000000047</v>
      </c>
      <c r="D1401" s="2">
        <f t="shared" si="166"/>
        <v>7.8622600000000009</v>
      </c>
      <c r="E1401" s="2">
        <f t="shared" si="168"/>
        <v>7.46305</v>
      </c>
      <c r="F1401" s="2">
        <f t="shared" si="169"/>
        <v>7.2140399999999998</v>
      </c>
      <c r="G1401" s="2">
        <f t="shared" si="171"/>
        <v>7.1614419999999948</v>
      </c>
      <c r="H1401" s="2">
        <f t="shared" si="167"/>
        <v>7.8999119999999925</v>
      </c>
      <c r="I1401" s="2">
        <f t="array" ref="I1401">SUMPRODUCT(B1385:B1404, (ROW(B1385:B1404)-ROW(B1385)+1)) / (20*21/2)</f>
        <v>7.5358957142857141</v>
      </c>
      <c r="J1401" s="2">
        <f t="shared" si="170"/>
        <v>7.3695273523978626</v>
      </c>
      <c r="K1401" s="2">
        <f t="shared" si="172"/>
        <v>7.2705569748586933</v>
      </c>
    </row>
    <row r="1402" spans="1:11" ht="13.5" x14ac:dyDescent="0.25">
      <c r="A1402" s="3">
        <f>TITRES_STAT!B1405</f>
        <v>44355</v>
      </c>
      <c r="B1402" s="5">
        <f>TITRES_STAT!D1405</f>
        <v>7.7244999999999999</v>
      </c>
      <c r="C1402" s="2">
        <f t="shared" si="165"/>
        <v>-0.22960000000000047</v>
      </c>
      <c r="D1402" s="2">
        <f t="shared" si="166"/>
        <v>7.8622600000000009</v>
      </c>
      <c r="E1402" s="2">
        <f t="shared" si="168"/>
        <v>7.547880000000001</v>
      </c>
      <c r="F1402" s="2">
        <f t="shared" si="169"/>
        <v>7.2539599999999993</v>
      </c>
      <c r="G1402" s="2">
        <f t="shared" si="171"/>
        <v>7.1686279999999956</v>
      </c>
      <c r="H1402" s="2">
        <f t="shared" si="167"/>
        <v>7.8891334999999936</v>
      </c>
      <c r="I1402" s="2">
        <f t="array" ref="I1402">SUMPRODUCT(B1386:B1405, (ROW(B1386:B1405)-ROW(B1386)+1)) / (20*21/2)</f>
        <v>7.5912099999999976</v>
      </c>
      <c r="J1402" s="2">
        <f t="shared" si="170"/>
        <v>7.4033342712171137</v>
      </c>
      <c r="K1402" s="2">
        <f t="shared" si="172"/>
        <v>7.288358662119137</v>
      </c>
    </row>
    <row r="1403" spans="1:11" ht="13.5" x14ac:dyDescent="0.25">
      <c r="A1403" s="3">
        <f>TITRES_STAT!B1406</f>
        <v>44356</v>
      </c>
      <c r="B1403" s="5">
        <f>TITRES_STAT!D1406</f>
        <v>7.7244999999999999</v>
      </c>
      <c r="C1403" s="2">
        <f t="shared" si="165"/>
        <v>0</v>
      </c>
      <c r="D1403" s="2">
        <f t="shared" si="166"/>
        <v>7.8163399999999994</v>
      </c>
      <c r="E1403" s="2">
        <f t="shared" si="168"/>
        <v>7.6327100000000012</v>
      </c>
      <c r="F1403" s="2">
        <f t="shared" si="169"/>
        <v>7.2938799999999997</v>
      </c>
      <c r="G1403" s="2">
        <f t="shared" si="171"/>
        <v>7.1774099999999956</v>
      </c>
      <c r="H1403" s="2">
        <f t="shared" si="167"/>
        <v>7.8798019999999953</v>
      </c>
      <c r="I1403" s="2">
        <f t="array" ref="I1403">SUMPRODUCT(B1387:B1406, (ROW(B1387:B1406)-ROW(B1387)+1)) / (20*21/2)</f>
        <v>7.6199128571428565</v>
      </c>
      <c r="J1403" s="2">
        <f t="shared" si="170"/>
        <v>7.433921483482151</v>
      </c>
      <c r="K1403" s="2">
        <f t="shared" si="172"/>
        <v>7.3054622439968186</v>
      </c>
    </row>
    <row r="1404" spans="1:11" ht="13.5" x14ac:dyDescent="0.25">
      <c r="A1404" s="3">
        <f>TITRES_STAT!B1407</f>
        <v>44357</v>
      </c>
      <c r="B1404" s="5">
        <f>TITRES_STAT!D1407</f>
        <v>7.9141000000000004</v>
      </c>
      <c r="C1404" s="2">
        <f t="shared" si="165"/>
        <v>0.18960000000000043</v>
      </c>
      <c r="D1404" s="2">
        <f t="shared" si="166"/>
        <v>7.8083399999999994</v>
      </c>
      <c r="E1404" s="2">
        <f t="shared" si="168"/>
        <v>7.7365000000000013</v>
      </c>
      <c r="F1404" s="2">
        <f t="shared" si="169"/>
        <v>7.3332999999999986</v>
      </c>
      <c r="G1404" s="2">
        <f t="shared" si="171"/>
        <v>7.1879879999999954</v>
      </c>
      <c r="H1404" s="2">
        <f t="shared" si="167"/>
        <v>7.8714184999999954</v>
      </c>
      <c r="I1404" s="2">
        <f t="array" ref="I1404">SUMPRODUCT(B1388:B1407, (ROW(B1388:B1407)-ROW(B1388)+1)) / (20*21/2)</f>
        <v>7.6459542857142857</v>
      </c>
      <c r="J1404" s="2">
        <f t="shared" si="170"/>
        <v>7.4796527707695653</v>
      </c>
      <c r="K1404" s="2">
        <f t="shared" si="172"/>
        <v>7.3293303912910615</v>
      </c>
    </row>
    <row r="1405" spans="1:11" ht="13.5" x14ac:dyDescent="0.25">
      <c r="A1405" s="3">
        <f>TITRES_STAT!B1408</f>
        <v>44358</v>
      </c>
      <c r="B1405" s="5">
        <f>TITRES_STAT!D1408</f>
        <v>7.9141000000000004</v>
      </c>
      <c r="C1405" s="2">
        <f t="shared" si="165"/>
        <v>0</v>
      </c>
      <c r="D1405" s="2">
        <f t="shared" si="166"/>
        <v>7.8462599999999991</v>
      </c>
      <c r="E1405" s="2">
        <f t="shared" si="168"/>
        <v>7.8093500000000002</v>
      </c>
      <c r="F1405" s="2">
        <f t="shared" si="169"/>
        <v>7.373219999999999</v>
      </c>
      <c r="G1405" s="2">
        <f t="shared" si="171"/>
        <v>7.202557999999998</v>
      </c>
      <c r="H1405" s="2">
        <f t="shared" si="167"/>
        <v>7.8630349999999956</v>
      </c>
      <c r="I1405" s="2">
        <f t="array" ref="I1405">SUMPRODUCT(B1389:B1408, (ROW(B1389:B1408)-ROW(B1389)+1)) / (20*21/2)</f>
        <v>7.6455290476190472</v>
      </c>
      <c r="J1405" s="2">
        <f t="shared" si="170"/>
        <v>7.5210286973629401</v>
      </c>
      <c r="K1405" s="2">
        <f t="shared" si="172"/>
        <v>7.3522625328090596</v>
      </c>
    </row>
    <row r="1406" spans="1:11" ht="13.5" x14ac:dyDescent="0.25">
      <c r="A1406" s="3">
        <f>TITRES_STAT!B1409</f>
        <v>44361</v>
      </c>
      <c r="B1406" s="5">
        <f>TITRES_STAT!D1409</f>
        <v>7.6745999999999999</v>
      </c>
      <c r="C1406" s="2">
        <f t="shared" si="165"/>
        <v>-0.23950000000000049</v>
      </c>
      <c r="D1406" s="2">
        <f t="shared" si="166"/>
        <v>7.7903599999999997</v>
      </c>
      <c r="E1406" s="2">
        <f t="shared" si="168"/>
        <v>7.8263099999999994</v>
      </c>
      <c r="F1406" s="2">
        <f t="shared" si="169"/>
        <v>7.4011650000000007</v>
      </c>
      <c r="G1406" s="2">
        <f t="shared" si="171"/>
        <v>7.2185259999999971</v>
      </c>
      <c r="H1406" s="2">
        <f t="shared" si="167"/>
        <v>7.8534539999999966</v>
      </c>
      <c r="I1406" s="2">
        <f t="array" ref="I1406">SUMPRODUCT(B1390:B1409, (ROW(B1390:B1409)-ROW(B1390)+1)) / (20*21/2)</f>
        <v>7.6224785714285721</v>
      </c>
      <c r="J1406" s="2">
        <f t="shared" si="170"/>
        <v>7.5356545357093268</v>
      </c>
      <c r="K1406" s="2">
        <f t="shared" si="172"/>
        <v>7.3649032177969396</v>
      </c>
    </row>
    <row r="1407" spans="1:11" ht="13.5" x14ac:dyDescent="0.25">
      <c r="A1407" s="3">
        <f>TITRES_STAT!B1410</f>
        <v>44362</v>
      </c>
      <c r="B1407" s="5">
        <f>TITRES_STAT!D1410</f>
        <v>7.6745999999999999</v>
      </c>
      <c r="C1407" s="2">
        <f t="shared" si="165"/>
        <v>0</v>
      </c>
      <c r="D1407" s="2">
        <f t="shared" si="166"/>
        <v>7.7803799999999992</v>
      </c>
      <c r="E1407" s="2">
        <f t="shared" si="168"/>
        <v>7.8213200000000001</v>
      </c>
      <c r="F1407" s="2">
        <f t="shared" si="169"/>
        <v>7.4495649999999998</v>
      </c>
      <c r="G1407" s="2">
        <f t="shared" si="171"/>
        <v>7.228305999999999</v>
      </c>
      <c r="H1407" s="2">
        <f t="shared" si="167"/>
        <v>7.8438729999999977</v>
      </c>
      <c r="I1407" s="2">
        <f t="array" ref="I1407">SUMPRODUCT(B1391:B1410, (ROW(B1391:B1410)-ROW(B1391)+1)) / (20*21/2)</f>
        <v>7.5973371428571435</v>
      </c>
      <c r="J1407" s="2">
        <f t="shared" si="170"/>
        <v>7.5488874370703432</v>
      </c>
      <c r="K1407" s="2">
        <f t="shared" si="172"/>
        <v>7.3770481896480407</v>
      </c>
    </row>
    <row r="1408" spans="1:11" ht="13.5" x14ac:dyDescent="0.25">
      <c r="A1408" s="3">
        <f>TITRES_STAT!B1411</f>
        <v>44363</v>
      </c>
      <c r="B1408" s="5">
        <f>TITRES_STAT!D1411</f>
        <v>7.4451000000000001</v>
      </c>
      <c r="C1408" s="2">
        <f t="shared" si="165"/>
        <v>-0.22949999999999982</v>
      </c>
      <c r="D1408" s="2">
        <f t="shared" si="166"/>
        <v>7.7245000000000008</v>
      </c>
      <c r="E1408" s="2">
        <f t="shared" si="168"/>
        <v>7.7704199999999988</v>
      </c>
      <c r="F1408" s="2">
        <f t="shared" si="169"/>
        <v>7.4675300000000009</v>
      </c>
      <c r="G1408" s="2">
        <f t="shared" si="171"/>
        <v>7.2336959999999983</v>
      </c>
      <c r="H1408" s="2">
        <f t="shared" si="167"/>
        <v>7.8352904999999984</v>
      </c>
      <c r="I1408" s="2">
        <f t="array" ref="I1408">SUMPRODUCT(B1392:B1411, (ROW(B1392:B1411)-ROW(B1392)+1)) / (20*21/2)</f>
        <v>7.5710552380952372</v>
      </c>
      <c r="J1408" s="2">
        <f t="shared" si="170"/>
        <v>7.5390029192541199</v>
      </c>
      <c r="K1408" s="2">
        <f t="shared" si="172"/>
        <v>7.3797168880932151</v>
      </c>
    </row>
    <row r="1409" spans="1:11" ht="13.5" x14ac:dyDescent="0.25">
      <c r="A1409" s="3">
        <f>TITRES_STAT!B1412</f>
        <v>44364</v>
      </c>
      <c r="B1409" s="5">
        <f>TITRES_STAT!D1412</f>
        <v>7.2255000000000003</v>
      </c>
      <c r="C1409" s="2">
        <f t="shared" si="165"/>
        <v>-0.2195999999999998</v>
      </c>
      <c r="D1409" s="2">
        <f t="shared" si="166"/>
        <v>7.5867800000000001</v>
      </c>
      <c r="E1409" s="2">
        <f t="shared" si="168"/>
        <v>7.6975599999999984</v>
      </c>
      <c r="F1409" s="2">
        <f t="shared" si="169"/>
        <v>7.4894850000000019</v>
      </c>
      <c r="G1409" s="2">
        <f t="shared" si="171"/>
        <v>7.2305019999999987</v>
      </c>
      <c r="H1409" s="2">
        <f t="shared" si="167"/>
        <v>7.8256099999999984</v>
      </c>
      <c r="I1409" s="2">
        <f t="array" ref="I1409">SUMPRODUCT(B1393:B1412, (ROW(B1393:B1412)-ROW(B1393)+1)) / (20*21/2)</f>
        <v>7.5431099999999995</v>
      </c>
      <c r="J1409" s="2">
        <f t="shared" si="170"/>
        <v>7.5091454983727752</v>
      </c>
      <c r="K1409" s="2">
        <f t="shared" si="172"/>
        <v>7.3736691669915206</v>
      </c>
    </row>
    <row r="1410" spans="1:11" ht="13.5" x14ac:dyDescent="0.25">
      <c r="A1410" s="3">
        <f>TITRES_STAT!B1413</f>
        <v>44365</v>
      </c>
      <c r="B1410" s="5">
        <f>TITRES_STAT!D1413</f>
        <v>7.2255000000000003</v>
      </c>
      <c r="C1410" s="2">
        <f t="shared" si="165"/>
        <v>0</v>
      </c>
      <c r="D1410" s="2">
        <f t="shared" si="166"/>
        <v>7.4490600000000002</v>
      </c>
      <c r="E1410" s="2">
        <f t="shared" si="168"/>
        <v>7.6476599999999992</v>
      </c>
      <c r="F1410" s="2">
        <f t="shared" si="169"/>
        <v>7.5014600000000016</v>
      </c>
      <c r="G1410" s="2">
        <f t="shared" si="171"/>
        <v>7.2314999999999996</v>
      </c>
      <c r="H1410" s="2">
        <f t="shared" si="167"/>
        <v>7.8159294999999984</v>
      </c>
      <c r="I1410" s="2">
        <f t="array" ref="I1410">SUMPRODUCT(B1394:B1413, (ROW(B1394:B1413)-ROW(B1394)+1)) / (20*21/2)</f>
        <v>7.5315585714285707</v>
      </c>
      <c r="J1410" s="2">
        <f t="shared" si="170"/>
        <v>7.4821316413848917</v>
      </c>
      <c r="K1410" s="2">
        <f t="shared" si="172"/>
        <v>7.3678586114232258</v>
      </c>
    </row>
    <row r="1411" spans="1:11" ht="13.5" x14ac:dyDescent="0.25">
      <c r="A1411" s="3">
        <f>TITRES_STAT!B1414</f>
        <v>44368</v>
      </c>
      <c r="B1411" s="5">
        <f>TITRES_STAT!D1414</f>
        <v>7.2255000000000003</v>
      </c>
      <c r="C1411" s="2">
        <f t="shared" si="165"/>
        <v>0</v>
      </c>
      <c r="D1411" s="2">
        <f t="shared" si="166"/>
        <v>7.3592399999999998</v>
      </c>
      <c r="E1411" s="2">
        <f t="shared" si="168"/>
        <v>7.5747999999999989</v>
      </c>
      <c r="F1411" s="2">
        <f t="shared" si="169"/>
        <v>7.518925000000003</v>
      </c>
      <c r="G1411" s="2">
        <f t="shared" si="171"/>
        <v>7.2283059999999999</v>
      </c>
      <c r="H1411" s="2">
        <f t="shared" si="167"/>
        <v>7.8062489999999993</v>
      </c>
      <c r="I1411" s="2">
        <f t="array" ref="I1411">SUMPRODUCT(B1395:B1414, (ROW(B1395:B1414)-ROW(B1395)+1)) / (20*21/2)</f>
        <v>7.5164980952380951</v>
      </c>
      <c r="J1411" s="2">
        <f t="shared" si="170"/>
        <v>7.4576905326815686</v>
      </c>
      <c r="K1411" s="2">
        <f t="shared" si="172"/>
        <v>7.3622759207791786</v>
      </c>
    </row>
    <row r="1412" spans="1:11" ht="13.5" x14ac:dyDescent="0.25">
      <c r="A1412" s="3">
        <f>TITRES_STAT!B1415</f>
        <v>44369</v>
      </c>
      <c r="B1412" s="5">
        <f>TITRES_STAT!D1415</f>
        <v>7.2255000000000003</v>
      </c>
      <c r="C1412" s="2">
        <f t="shared" ref="C1412:C1475" si="173">B1412-B1411</f>
        <v>0</v>
      </c>
      <c r="D1412" s="2">
        <f t="shared" si="166"/>
        <v>7.2694199999999993</v>
      </c>
      <c r="E1412" s="2">
        <f t="shared" si="168"/>
        <v>7.5248999999999979</v>
      </c>
      <c r="F1412" s="2">
        <f t="shared" si="169"/>
        <v>7.5363900000000026</v>
      </c>
      <c r="G1412" s="2">
        <f t="shared" si="171"/>
        <v>7.2291040000000022</v>
      </c>
      <c r="H1412" s="2">
        <f t="shared" si="167"/>
        <v>7.7965684999999993</v>
      </c>
      <c r="I1412" s="2">
        <f t="array" ref="I1412">SUMPRODUCT(B1396:B1415, (ROW(B1396:B1415)-ROW(B1396)+1)) / (20*21/2)</f>
        <v>7.4989185714285718</v>
      </c>
      <c r="J1412" s="2">
        <f t="shared" si="170"/>
        <v>7.4355771486166571</v>
      </c>
      <c r="K1412" s="2">
        <f t="shared" si="172"/>
        <v>7.3569121591799957</v>
      </c>
    </row>
    <row r="1413" spans="1:11" ht="13.5" x14ac:dyDescent="0.25">
      <c r="A1413" s="3">
        <f>TITRES_STAT!B1416</f>
        <v>44370</v>
      </c>
      <c r="B1413" s="5">
        <f>TITRES_STAT!D1416</f>
        <v>7.4150999999999998</v>
      </c>
      <c r="C1413" s="2">
        <f t="shared" si="173"/>
        <v>0.18959999999999955</v>
      </c>
      <c r="D1413" s="2">
        <f t="shared" si="166"/>
        <v>7.2634200000000009</v>
      </c>
      <c r="E1413" s="2">
        <f t="shared" si="168"/>
        <v>7.4939599999999986</v>
      </c>
      <c r="F1413" s="2">
        <f t="shared" si="169"/>
        <v>7.5633350000000021</v>
      </c>
      <c r="G1413" s="2">
        <f t="shared" si="171"/>
        <v>7.2336940000000016</v>
      </c>
      <c r="H1413" s="2">
        <f t="shared" si="167"/>
        <v>7.7878359999999986</v>
      </c>
      <c r="I1413" s="2">
        <f t="array" ref="I1413">SUMPRODUCT(B1397:B1416, (ROW(B1397:B1416)-ROW(B1397)+1)) / (20*21/2)</f>
        <v>7.480293333333333</v>
      </c>
      <c r="J1413" s="2">
        <f t="shared" si="170"/>
        <v>7.433626943986499</v>
      </c>
      <c r="K1413" s="2">
        <f t="shared" si="172"/>
        <v>7.3591940352905842</v>
      </c>
    </row>
    <row r="1414" spans="1:11" ht="13.5" x14ac:dyDescent="0.25">
      <c r="A1414" s="3">
        <f>TITRES_STAT!B1417</f>
        <v>44371</v>
      </c>
      <c r="B1414" s="5">
        <f>TITRES_STAT!D1417</f>
        <v>7.4051999999999998</v>
      </c>
      <c r="C1414" s="2">
        <f t="shared" si="173"/>
        <v>-9.9000000000000199E-3</v>
      </c>
      <c r="D1414" s="2">
        <f t="shared" ref="D1414:D1477" si="174">AVERAGE(B1410:B1414)</f>
        <v>7.2993600000000001</v>
      </c>
      <c r="E1414" s="2">
        <f t="shared" si="168"/>
        <v>7.4430699999999987</v>
      </c>
      <c r="F1414" s="2">
        <f t="shared" si="169"/>
        <v>7.5897850000000009</v>
      </c>
      <c r="G1414" s="2">
        <f t="shared" si="171"/>
        <v>7.2380860000000018</v>
      </c>
      <c r="H1414" s="2">
        <f t="shared" si="167"/>
        <v>7.7799519999999998</v>
      </c>
      <c r="I1414" s="2">
        <f t="array" ref="I1414">SUMPRODUCT(B1398:B1417, (ROW(B1398:B1417)-ROW(B1398)+1)) / (20*21/2)</f>
        <v>7.4621433333333345</v>
      </c>
      <c r="J1414" s="2">
        <f t="shared" si="170"/>
        <v>7.4309196159877846</v>
      </c>
      <c r="K1414" s="2">
        <f t="shared" si="172"/>
        <v>7.3609981907693847</v>
      </c>
    </row>
    <row r="1415" spans="1:11" ht="13.5" x14ac:dyDescent="0.25">
      <c r="A1415" s="3">
        <f>TITRES_STAT!B1418</f>
        <v>44372</v>
      </c>
      <c r="B1415" s="5">
        <f>TITRES_STAT!D1418</f>
        <v>7.4051999999999998</v>
      </c>
      <c r="C1415" s="2">
        <f t="shared" si="173"/>
        <v>0</v>
      </c>
      <c r="D1415" s="2">
        <f t="shared" si="174"/>
        <v>7.3352999999999993</v>
      </c>
      <c r="E1415" s="2">
        <f t="shared" si="168"/>
        <v>7.3921799999999989</v>
      </c>
      <c r="F1415" s="2">
        <f t="shared" si="169"/>
        <v>7.600765</v>
      </c>
      <c r="G1415" s="2">
        <f t="shared" si="171"/>
        <v>7.2424780000000029</v>
      </c>
      <c r="H1415" s="2">
        <f t="shared" si="167"/>
        <v>7.7731159999999999</v>
      </c>
      <c r="I1415" s="2">
        <f t="array" ref="I1415">SUMPRODUCT(B1399:B1418, (ROW(B1399:B1418)-ROW(B1399)+1)) / (20*21/2)</f>
        <v>7.4455138095238098</v>
      </c>
      <c r="J1415" s="2">
        <f t="shared" si="170"/>
        <v>7.4284701287508526</v>
      </c>
      <c r="K1415" s="2">
        <f t="shared" si="172"/>
        <v>7.3627315950529386</v>
      </c>
    </row>
    <row r="1416" spans="1:11" ht="13.5" x14ac:dyDescent="0.25">
      <c r="A1416" s="3">
        <f>TITRES_STAT!B1419</f>
        <v>44375</v>
      </c>
      <c r="B1416" s="5">
        <f>TITRES_STAT!D1419</f>
        <v>7.4051999999999998</v>
      </c>
      <c r="C1416" s="2">
        <f t="shared" si="173"/>
        <v>0</v>
      </c>
      <c r="D1416" s="2">
        <f t="shared" si="174"/>
        <v>7.3712400000000002</v>
      </c>
      <c r="E1416" s="2">
        <f t="shared" si="168"/>
        <v>7.3652399999999982</v>
      </c>
      <c r="F1416" s="2">
        <f t="shared" si="169"/>
        <v>7.5957750000000006</v>
      </c>
      <c r="G1416" s="2">
        <f t="shared" si="171"/>
        <v>7.2468700000000021</v>
      </c>
      <c r="H1416" s="2">
        <f t="shared" si="167"/>
        <v>7.7662799999999992</v>
      </c>
      <c r="I1416" s="2">
        <f t="array" ref="I1416">SUMPRODUCT(B1400:B1419, (ROW(B1400:B1419)-ROW(B1400)+1)) / (20*21/2)</f>
        <v>7.431498095238096</v>
      </c>
      <c r="J1416" s="2">
        <f t="shared" si="170"/>
        <v>7.4262539260126763</v>
      </c>
      <c r="K1416" s="2">
        <f t="shared" si="172"/>
        <v>7.3643970226979212</v>
      </c>
    </row>
    <row r="1417" spans="1:11" ht="13.5" x14ac:dyDescent="0.25">
      <c r="A1417" s="3">
        <f>TITRES_STAT!B1420</f>
        <v>44376</v>
      </c>
      <c r="B1417" s="5">
        <f>TITRES_STAT!D1420</f>
        <v>7.4051999999999998</v>
      </c>
      <c r="C1417" s="2">
        <f t="shared" si="173"/>
        <v>0</v>
      </c>
      <c r="D1417" s="2">
        <f t="shared" si="174"/>
        <v>7.4071799999999994</v>
      </c>
      <c r="E1417" s="2">
        <f t="shared" si="168"/>
        <v>7.3382999999999994</v>
      </c>
      <c r="F1417" s="2">
        <f t="shared" si="169"/>
        <v>7.5798100000000002</v>
      </c>
      <c r="G1417" s="2">
        <f t="shared" si="171"/>
        <v>7.2512620000000023</v>
      </c>
      <c r="H1417" s="2">
        <f t="shared" si="167"/>
        <v>7.7605914999999985</v>
      </c>
      <c r="I1417" s="2">
        <f t="array" ref="I1417">SUMPRODUCT(B1401:B1420, (ROW(B1401:B1420)-ROW(B1401)+1)) / (20*21/2)</f>
        <v>7.4200961904761904</v>
      </c>
      <c r="J1417" s="2">
        <f t="shared" si="170"/>
        <v>7.4242487902019452</v>
      </c>
      <c r="K1417" s="2">
        <f t="shared" si="172"/>
        <v>7.3659971394548656</v>
      </c>
    </row>
    <row r="1418" spans="1:11" ht="13.5" x14ac:dyDescent="0.25">
      <c r="A1418" s="3">
        <f>TITRES_STAT!B1421</f>
        <v>44377</v>
      </c>
      <c r="B1418" s="5">
        <f>TITRES_STAT!D1421</f>
        <v>7.4051999999999998</v>
      </c>
      <c r="C1418" s="2">
        <f t="shared" si="173"/>
        <v>0</v>
      </c>
      <c r="D1418" s="2">
        <f t="shared" si="174"/>
        <v>7.4051999999999989</v>
      </c>
      <c r="E1418" s="2">
        <f t="shared" si="168"/>
        <v>7.3343099999999994</v>
      </c>
      <c r="F1418" s="2">
        <f t="shared" si="169"/>
        <v>7.5523649999999991</v>
      </c>
      <c r="G1418" s="2">
        <f t="shared" si="171"/>
        <v>7.2556540000000016</v>
      </c>
      <c r="H1418" s="2">
        <f t="shared" ref="H1418:H1481" si="175">AVERAGE(B1219:B1418)</f>
        <v>7.7559509999999978</v>
      </c>
      <c r="I1418" s="2">
        <f t="array" ref="I1418">SUMPRODUCT(B1402:B1421, (ROW(B1402:B1421)-ROW(B1402)+1)) / (20*21/2)</f>
        <v>7.4102147619047614</v>
      </c>
      <c r="J1418" s="2">
        <f t="shared" si="170"/>
        <v>7.4224346197065216</v>
      </c>
      <c r="K1418" s="2">
        <f t="shared" si="172"/>
        <v>7.3675345065350673</v>
      </c>
    </row>
    <row r="1419" spans="1:11" ht="13.5" x14ac:dyDescent="0.25">
      <c r="A1419" s="3">
        <f>TITRES_STAT!B1422</f>
        <v>44378</v>
      </c>
      <c r="B1419" s="5">
        <f>TITRES_STAT!D1422</f>
        <v>7.4051999999999998</v>
      </c>
      <c r="C1419" s="2">
        <f t="shared" si="173"/>
        <v>0</v>
      </c>
      <c r="D1419" s="2">
        <f t="shared" si="174"/>
        <v>7.4051999999999989</v>
      </c>
      <c r="E1419" s="2">
        <f t="shared" si="168"/>
        <v>7.3522799999999986</v>
      </c>
      <c r="F1419" s="2">
        <f t="shared" si="169"/>
        <v>7.5249199999999989</v>
      </c>
      <c r="G1419" s="2">
        <f t="shared" si="171"/>
        <v>7.2640380000000002</v>
      </c>
      <c r="H1419" s="2">
        <f t="shared" si="175"/>
        <v>7.7502624999999963</v>
      </c>
      <c r="I1419" s="2">
        <f t="array" ref="I1419">SUMPRODUCT(B1403:B1422, (ROW(B1403:B1422)-ROW(B1403)+1)) / (20*21/2)</f>
        <v>7.4029471428571414</v>
      </c>
      <c r="J1419" s="2">
        <f t="shared" si="170"/>
        <v>7.4207932273535198</v>
      </c>
      <c r="K1419" s="2">
        <f t="shared" si="172"/>
        <v>7.3690115847101625</v>
      </c>
    </row>
    <row r="1420" spans="1:11" ht="13.5" x14ac:dyDescent="0.25">
      <c r="A1420" s="3">
        <f>TITRES_STAT!B1423</f>
        <v>44379</v>
      </c>
      <c r="B1420" s="5">
        <f>TITRES_STAT!D1423</f>
        <v>7.4051999999999998</v>
      </c>
      <c r="C1420" s="2">
        <f t="shared" si="173"/>
        <v>0</v>
      </c>
      <c r="D1420" s="2">
        <f t="shared" si="174"/>
        <v>7.4051999999999989</v>
      </c>
      <c r="E1420" s="2">
        <f t="shared" ref="E1420:E1483" si="176">AVERAGE(B1411:B1420)</f>
        <v>7.3702499999999986</v>
      </c>
      <c r="F1420" s="2">
        <f t="shared" si="169"/>
        <v>7.5089549999999985</v>
      </c>
      <c r="G1420" s="2">
        <f t="shared" si="171"/>
        <v>7.2724220000000006</v>
      </c>
      <c r="H1420" s="2">
        <f t="shared" si="175"/>
        <v>7.7445739999999965</v>
      </c>
      <c r="I1420" s="2">
        <f t="array" ref="I1420">SUMPRODUCT(B1404:B1423, (ROW(B1404:B1423)-ROW(B1404)+1)) / (20*21/2)</f>
        <v>7.3971999999999998</v>
      </c>
      <c r="J1420" s="2">
        <f t="shared" si="170"/>
        <v>7.4193081580817557</v>
      </c>
      <c r="K1420" s="2">
        <f t="shared" si="172"/>
        <v>7.3704307382509402</v>
      </c>
    </row>
    <row r="1421" spans="1:11" ht="13.5" x14ac:dyDescent="0.25">
      <c r="A1421" s="3">
        <f>TITRES_STAT!B1424</f>
        <v>44382</v>
      </c>
      <c r="B1421" s="5">
        <f>TITRES_STAT!D1424</f>
        <v>7.4051999999999998</v>
      </c>
      <c r="C1421" s="2">
        <f t="shared" si="173"/>
        <v>0</v>
      </c>
      <c r="D1421" s="2">
        <f t="shared" si="174"/>
        <v>7.4051999999999989</v>
      </c>
      <c r="E1421" s="2">
        <f t="shared" si="176"/>
        <v>7.3882199999999996</v>
      </c>
      <c r="F1421" s="2">
        <f t="shared" si="169"/>
        <v>7.4815099999999983</v>
      </c>
      <c r="G1421" s="2">
        <f t="shared" si="171"/>
        <v>7.284997999999999</v>
      </c>
      <c r="H1421" s="2">
        <f t="shared" si="175"/>
        <v>7.7399334999999976</v>
      </c>
      <c r="I1421" s="2">
        <f t="array" ref="I1421">SUMPRODUCT(B1405:B1424, (ROW(B1405:B1424)-ROW(B1405)+1)) / (20*21/2)</f>
        <v>7.3720590476190475</v>
      </c>
      <c r="J1421" s="2">
        <f t="shared" si="170"/>
        <v>7.4179645239787311</v>
      </c>
      <c r="K1421" s="2">
        <f t="shared" si="172"/>
        <v>7.3717942387116882</v>
      </c>
    </row>
    <row r="1422" spans="1:11" ht="13.5" x14ac:dyDescent="0.25">
      <c r="A1422" s="3">
        <f>TITRES_STAT!B1425</f>
        <v>44383</v>
      </c>
      <c r="B1422" s="5">
        <f>TITRES_STAT!D1425</f>
        <v>7.4051999999999998</v>
      </c>
      <c r="C1422" s="2">
        <f t="shared" si="173"/>
        <v>0</v>
      </c>
      <c r="D1422" s="2">
        <f t="shared" si="174"/>
        <v>7.4051999999999989</v>
      </c>
      <c r="E1422" s="2">
        <f t="shared" si="176"/>
        <v>7.4061899999999996</v>
      </c>
      <c r="F1422" s="2">
        <f t="shared" si="169"/>
        <v>7.465544999999997</v>
      </c>
      <c r="G1422" s="2">
        <f t="shared" si="171"/>
        <v>7.3035619999999986</v>
      </c>
      <c r="H1422" s="2">
        <f t="shared" si="175"/>
        <v>7.7352929999999969</v>
      </c>
      <c r="I1422" s="2">
        <f t="array" ref="I1422">SUMPRODUCT(B1406:B1425, (ROW(B1406:B1425)-ROW(B1406)+1)) / (20*21/2)</f>
        <v>7.3703490476190465</v>
      </c>
      <c r="J1422" s="2">
        <f t="shared" si="170"/>
        <v>7.4167488550283753</v>
      </c>
      <c r="K1422" s="2">
        <f t="shared" si="172"/>
        <v>7.3731042685661317</v>
      </c>
    </row>
    <row r="1423" spans="1:11" ht="13.5" x14ac:dyDescent="0.25">
      <c r="A1423" s="3">
        <f>TITRES_STAT!B1426</f>
        <v>44384</v>
      </c>
      <c r="B1423" s="5">
        <f>TITRES_STAT!D1426</f>
        <v>7.4051999999999998</v>
      </c>
      <c r="C1423" s="2">
        <f t="shared" si="173"/>
        <v>0</v>
      </c>
      <c r="D1423" s="2">
        <f t="shared" si="174"/>
        <v>7.4051999999999989</v>
      </c>
      <c r="E1423" s="2">
        <f t="shared" si="176"/>
        <v>7.4051999999999989</v>
      </c>
      <c r="F1423" s="2">
        <f t="shared" si="169"/>
        <v>7.4495799999999974</v>
      </c>
      <c r="G1423" s="2">
        <f t="shared" si="171"/>
        <v>7.3221259999999972</v>
      </c>
      <c r="H1423" s="2">
        <f t="shared" si="175"/>
        <v>7.7309019999999968</v>
      </c>
      <c r="I1423" s="2">
        <f t="array" ref="I1423">SUMPRODUCT(B1407:B1426, (ROW(B1407:B1426)-ROW(B1407)+1)) / (20*21/2)</f>
        <v>7.351148095238095</v>
      </c>
      <c r="J1423" s="2">
        <f t="shared" si="170"/>
        <v>7.4156489640732914</v>
      </c>
      <c r="K1423" s="2">
        <f t="shared" si="172"/>
        <v>7.3743629247007938</v>
      </c>
    </row>
    <row r="1424" spans="1:11" ht="13.5" x14ac:dyDescent="0.25">
      <c r="A1424" s="3">
        <f>TITRES_STAT!B1427</f>
        <v>44385</v>
      </c>
      <c r="B1424" s="5">
        <f>TITRES_STAT!D1427</f>
        <v>7.1856</v>
      </c>
      <c r="C1424" s="2">
        <f t="shared" si="173"/>
        <v>-0.2195999999999998</v>
      </c>
      <c r="D1424" s="2">
        <f t="shared" si="174"/>
        <v>7.3612799999999989</v>
      </c>
      <c r="E1424" s="2">
        <f t="shared" si="176"/>
        <v>7.3832399999999989</v>
      </c>
      <c r="F1424" s="2">
        <f t="shared" si="169"/>
        <v>7.4131549999999979</v>
      </c>
      <c r="G1424" s="2">
        <f t="shared" si="171"/>
        <v>7.3325059999999977</v>
      </c>
      <c r="H1424" s="2">
        <f t="shared" si="175"/>
        <v>7.7254129999999961</v>
      </c>
      <c r="I1424" s="2">
        <f t="array" ref="I1424">SUMPRODUCT(B1408:B1427, (ROW(B1408:B1427)-ROW(B1408)+1)) / (20*21/2)</f>
        <v>7.3143138095238092</v>
      </c>
      <c r="J1424" s="2">
        <f t="shared" si="170"/>
        <v>7.3937395389234544</v>
      </c>
      <c r="K1424" s="2">
        <f t="shared" si="172"/>
        <v>7.3669604570654688</v>
      </c>
    </row>
    <row r="1425" spans="1:11" ht="13.5" x14ac:dyDescent="0.25">
      <c r="A1425" s="3">
        <f>TITRES_STAT!B1428</f>
        <v>44386</v>
      </c>
      <c r="B1425" s="5">
        <f>TITRES_STAT!D1428</f>
        <v>7.3952</v>
      </c>
      <c r="C1425" s="2">
        <f t="shared" si="173"/>
        <v>0.20960000000000001</v>
      </c>
      <c r="D1425" s="2">
        <f t="shared" si="174"/>
        <v>7.35928</v>
      </c>
      <c r="E1425" s="2">
        <f t="shared" si="176"/>
        <v>7.3822400000000004</v>
      </c>
      <c r="F1425" s="2">
        <f t="shared" si="169"/>
        <v>7.3872099999999961</v>
      </c>
      <c r="G1425" s="2">
        <f t="shared" si="171"/>
        <v>7.3410899999999968</v>
      </c>
      <c r="H1425" s="2">
        <f t="shared" si="175"/>
        <v>7.7209719999999971</v>
      </c>
      <c r="I1425" s="2">
        <f t="array" ref="I1425">SUMPRODUCT(B1409:B1428, (ROW(B1409:B1428)-ROW(B1409)+1)) / (20*21/2)</f>
        <v>7.2808061904761914</v>
      </c>
      <c r="J1425" s="2">
        <f t="shared" si="170"/>
        <v>7.3938786304545543</v>
      </c>
      <c r="K1425" s="2">
        <f t="shared" si="172"/>
        <v>7.3680678901217256</v>
      </c>
    </row>
    <row r="1426" spans="1:11" ht="13.5" x14ac:dyDescent="0.25">
      <c r="A1426" s="3">
        <f>TITRES_STAT!B1429</f>
        <v>44389</v>
      </c>
      <c r="B1426" s="5">
        <f>TITRES_STAT!D1429</f>
        <v>7.1856</v>
      </c>
      <c r="C1426" s="2">
        <f t="shared" si="173"/>
        <v>-0.20960000000000001</v>
      </c>
      <c r="D1426" s="2">
        <f t="shared" si="174"/>
        <v>7.3153600000000001</v>
      </c>
      <c r="E1426" s="2">
        <f t="shared" si="176"/>
        <v>7.3602799999999986</v>
      </c>
      <c r="F1426" s="2">
        <f t="shared" si="169"/>
        <v>7.3627599999999962</v>
      </c>
      <c r="G1426" s="2">
        <f t="shared" si="171"/>
        <v>7.337297999999997</v>
      </c>
      <c r="H1426" s="2">
        <f t="shared" si="175"/>
        <v>7.7154829999999972</v>
      </c>
      <c r="I1426" s="2">
        <f t="array" ref="I1426">SUMPRODUCT(B1410:B1429, (ROW(B1410:B1429)-ROW(B1410)+1)) / (20*21/2)</f>
        <v>7.2314752380952392</v>
      </c>
      <c r="J1426" s="2">
        <f t="shared" si="170"/>
        <v>7.3740425704112633</v>
      </c>
      <c r="K1426" s="2">
        <f t="shared" si="172"/>
        <v>7.3609122865875403</v>
      </c>
    </row>
    <row r="1427" spans="1:11" ht="13.5" x14ac:dyDescent="0.25">
      <c r="A1427" s="3">
        <f>TITRES_STAT!B1430</f>
        <v>44390</v>
      </c>
      <c r="B1427" s="5">
        <f>TITRES_STAT!D1430</f>
        <v>6.976</v>
      </c>
      <c r="C1427" s="2">
        <f t="shared" si="173"/>
        <v>-0.20960000000000001</v>
      </c>
      <c r="D1427" s="2">
        <f t="shared" si="174"/>
        <v>7.2295200000000008</v>
      </c>
      <c r="E1427" s="2">
        <f t="shared" si="176"/>
        <v>7.317359999999999</v>
      </c>
      <c r="F1427" s="2">
        <f t="shared" si="169"/>
        <v>7.327829999999997</v>
      </c>
      <c r="G1427" s="2">
        <f t="shared" si="171"/>
        <v>7.3293139999999974</v>
      </c>
      <c r="H1427" s="2">
        <f t="shared" si="175"/>
        <v>7.7086964999999985</v>
      </c>
      <c r="I1427" s="2">
        <f t="array" ref="I1427">SUMPRODUCT(B1411:B1430, (ROW(B1411:B1430)-ROW(B1411)+1)) / (20*21/2)</f>
        <v>7.2127495238095243</v>
      </c>
      <c r="J1427" s="2">
        <f t="shared" si="170"/>
        <v>7.3361337541816187</v>
      </c>
      <c r="K1427" s="2">
        <f t="shared" si="172"/>
        <v>7.3458176871135192</v>
      </c>
    </row>
    <row r="1428" spans="1:11" ht="13.5" x14ac:dyDescent="0.25">
      <c r="A1428" s="3">
        <f>TITRES_STAT!B1431</f>
        <v>44391</v>
      </c>
      <c r="B1428" s="5">
        <f>TITRES_STAT!D1431</f>
        <v>6.976</v>
      </c>
      <c r="C1428" s="2">
        <f t="shared" si="173"/>
        <v>0</v>
      </c>
      <c r="D1428" s="2">
        <f t="shared" si="174"/>
        <v>7.1436800000000007</v>
      </c>
      <c r="E1428" s="2">
        <f t="shared" si="176"/>
        <v>7.2744400000000002</v>
      </c>
      <c r="F1428" s="2">
        <f t="shared" ref="F1428:F1491" si="177">AVERAGE(B1409:B1428)</f>
        <v>7.3043749999999976</v>
      </c>
      <c r="G1428" s="2">
        <f t="shared" si="171"/>
        <v>7.3213299999999979</v>
      </c>
      <c r="H1428" s="2">
        <f t="shared" si="175"/>
        <v>7.7019099999999989</v>
      </c>
      <c r="I1428" s="2">
        <f t="array" ref="I1428">SUMPRODUCT(B1412:B1431, (ROW(B1412:B1431)-ROW(B1412)+1)) / (20*21/2)</f>
        <v>7.1946890476190477</v>
      </c>
      <c r="J1428" s="2">
        <f t="shared" si="170"/>
        <v>7.3018353014024173</v>
      </c>
      <c r="K1428" s="2">
        <f t="shared" si="172"/>
        <v>7.331315032716911</v>
      </c>
    </row>
    <row r="1429" spans="1:11" ht="13.5" x14ac:dyDescent="0.25">
      <c r="A1429" s="3">
        <f>TITRES_STAT!B1432</f>
        <v>44392</v>
      </c>
      <c r="B1429" s="5">
        <f>TITRES_STAT!D1432</f>
        <v>6.7864000000000004</v>
      </c>
      <c r="C1429" s="2">
        <f t="shared" si="173"/>
        <v>-0.18959999999999955</v>
      </c>
      <c r="D1429" s="2">
        <f t="shared" si="174"/>
        <v>7.063839999999999</v>
      </c>
      <c r="E1429" s="2">
        <f t="shared" si="176"/>
        <v>7.2125600000000007</v>
      </c>
      <c r="F1429" s="2">
        <f t="shared" si="177"/>
        <v>7.2824199999999992</v>
      </c>
      <c r="G1429" s="2">
        <f t="shared" si="171"/>
        <v>7.3099519999999982</v>
      </c>
      <c r="H1429" s="2">
        <f t="shared" si="175"/>
        <v>7.694424999999999</v>
      </c>
      <c r="I1429" s="2">
        <f t="array" ref="I1429">SUMPRODUCT(B1413:B1432, (ROW(B1413:B1432)-ROW(B1413)+1)) / (20*21/2)</f>
        <v>7.205808095238095</v>
      </c>
      <c r="J1429" s="2">
        <f t="shared" ref="J1429:J1492" si="178">$J$4*B1429+J1428*(1-$J$4)</f>
        <v>7.2527462250783774</v>
      </c>
      <c r="K1429" s="2">
        <f t="shared" si="172"/>
        <v>7.3099458157476205</v>
      </c>
    </row>
    <row r="1430" spans="1:11" ht="13.5" x14ac:dyDescent="0.25">
      <c r="A1430" s="3">
        <f>TITRES_STAT!B1433</f>
        <v>44393</v>
      </c>
      <c r="B1430" s="5">
        <f>TITRES_STAT!D1433</f>
        <v>7.0857999999999999</v>
      </c>
      <c r="C1430" s="2">
        <f t="shared" si="173"/>
        <v>0.29939999999999944</v>
      </c>
      <c r="D1430" s="2">
        <f t="shared" si="174"/>
        <v>7.0019599999999995</v>
      </c>
      <c r="E1430" s="2">
        <f t="shared" si="176"/>
        <v>7.1806200000000002</v>
      </c>
      <c r="F1430" s="2">
        <f t="shared" si="177"/>
        <v>7.275434999999999</v>
      </c>
      <c r="G1430" s="2">
        <f t="shared" si="171"/>
        <v>7.3089539999999991</v>
      </c>
      <c r="H1430" s="2">
        <f t="shared" si="175"/>
        <v>7.6881875000000006</v>
      </c>
      <c r="I1430" s="2">
        <f t="array" ref="I1430">SUMPRODUCT(B1414:B1433, (ROW(B1414:B1433)-ROW(B1414)+1)) / (20*21/2)</f>
        <v>7.2256714285714292</v>
      </c>
      <c r="J1430" s="2">
        <f t="shared" si="178"/>
        <v>7.2368465845947219</v>
      </c>
      <c r="K1430" s="2">
        <f t="shared" si="172"/>
        <v>7.3011557837575181</v>
      </c>
    </row>
    <row r="1431" spans="1:11" ht="13.5" x14ac:dyDescent="0.25">
      <c r="A1431" s="3">
        <f>TITRES_STAT!B1434</f>
        <v>44396</v>
      </c>
      <c r="B1431" s="5">
        <f>TITRES_STAT!D1434</f>
        <v>7.0857999999999999</v>
      </c>
      <c r="C1431" s="2">
        <f t="shared" si="173"/>
        <v>0</v>
      </c>
      <c r="D1431" s="2">
        <f t="shared" si="174"/>
        <v>6.9819999999999993</v>
      </c>
      <c r="E1431" s="2">
        <f t="shared" si="176"/>
        <v>7.1486800000000006</v>
      </c>
      <c r="F1431" s="2">
        <f t="shared" si="177"/>
        <v>7.2684499999999987</v>
      </c>
      <c r="G1431" s="2">
        <f t="shared" si="171"/>
        <v>7.307955999999999</v>
      </c>
      <c r="H1431" s="2">
        <f t="shared" si="175"/>
        <v>7.6819500000000005</v>
      </c>
      <c r="I1431" s="2">
        <f t="array" ref="I1431">SUMPRODUCT(B1415:B1434, (ROW(B1415:B1434)-ROW(B1415)+1)) / (20*21/2)</f>
        <v>7.2452019047619052</v>
      </c>
      <c r="J1431" s="2">
        <f t="shared" si="178"/>
        <v>7.2224611955857005</v>
      </c>
      <c r="K1431" s="2">
        <f t="shared" si="172"/>
        <v>7.2927104589042822</v>
      </c>
    </row>
    <row r="1432" spans="1:11" ht="13.5" x14ac:dyDescent="0.25">
      <c r="A1432" s="3">
        <f>TITRES_STAT!B1435</f>
        <v>44399</v>
      </c>
      <c r="B1432" s="5">
        <f>TITRES_STAT!D1435</f>
        <v>7.3852000000000002</v>
      </c>
      <c r="C1432" s="2">
        <f t="shared" si="173"/>
        <v>0.29940000000000033</v>
      </c>
      <c r="D1432" s="2">
        <f t="shared" si="174"/>
        <v>7.063839999999999</v>
      </c>
      <c r="E1432" s="2">
        <f t="shared" si="176"/>
        <v>7.1466800000000008</v>
      </c>
      <c r="F1432" s="2">
        <f t="shared" si="177"/>
        <v>7.2764349999999993</v>
      </c>
      <c r="G1432" s="2">
        <f t="shared" si="171"/>
        <v>7.317137999999999</v>
      </c>
      <c r="H1432" s="2">
        <f t="shared" si="175"/>
        <v>7.6759620000000011</v>
      </c>
      <c r="I1432" s="2">
        <f t="array" ref="I1432">SUMPRODUCT(B1416:B1435, (ROW(B1416:B1435)-ROW(B1416)+1)) / (20*21/2)</f>
        <v>7.2643523809523805</v>
      </c>
      <c r="J1432" s="2">
        <f t="shared" si="178"/>
        <v>7.2379601293394433</v>
      </c>
      <c r="K1432" s="2">
        <f t="shared" si="172"/>
        <v>7.2963374997315649</v>
      </c>
    </row>
    <row r="1433" spans="1:11" ht="13.5" x14ac:dyDescent="0.25">
      <c r="A1433" s="3">
        <f>TITRES_STAT!B1436</f>
        <v>44400</v>
      </c>
      <c r="B1433" s="5">
        <f>TITRES_STAT!D1436</f>
        <v>7.4850000000000003</v>
      </c>
      <c r="C1433" s="2">
        <f t="shared" si="173"/>
        <v>9.9800000000000111E-2</v>
      </c>
      <c r="D1433" s="2">
        <f t="shared" si="174"/>
        <v>7.1656400000000007</v>
      </c>
      <c r="E1433" s="2">
        <f t="shared" si="176"/>
        <v>7.1546599999999998</v>
      </c>
      <c r="F1433" s="2">
        <f t="shared" si="177"/>
        <v>7.2799300000000002</v>
      </c>
      <c r="G1433" s="2">
        <f t="shared" si="171"/>
        <v>7.3283160000000001</v>
      </c>
      <c r="H1433" s="2">
        <f t="shared" si="175"/>
        <v>7.6692254999999996</v>
      </c>
      <c r="I1433" s="2">
        <f t="array" ref="I1433">SUMPRODUCT(B1417:B1436, (ROW(B1417:B1436)-ROW(B1417)+1)) / (20*21/2)</f>
        <v>7.2831228571428568</v>
      </c>
      <c r="J1433" s="2">
        <f t="shared" si="178"/>
        <v>7.2614877360690198</v>
      </c>
      <c r="K1433" s="2">
        <f t="shared" si="172"/>
        <v>7.3037360291538569</v>
      </c>
    </row>
    <row r="1434" spans="1:11" ht="13.5" x14ac:dyDescent="0.25">
      <c r="A1434" s="3">
        <f>TITRES_STAT!B1437</f>
        <v>44403</v>
      </c>
      <c r="B1434" s="5">
        <f>TITRES_STAT!D1437</f>
        <v>7.4850000000000003</v>
      </c>
      <c r="C1434" s="2">
        <f t="shared" si="173"/>
        <v>0</v>
      </c>
      <c r="D1434" s="2">
        <f t="shared" si="174"/>
        <v>7.3053600000000003</v>
      </c>
      <c r="E1434" s="2">
        <f t="shared" si="176"/>
        <v>7.1845999999999988</v>
      </c>
      <c r="F1434" s="2">
        <f t="shared" si="177"/>
        <v>7.2839200000000019</v>
      </c>
      <c r="G1434" s="2">
        <f t="shared" si="171"/>
        <v>7.335502</v>
      </c>
      <c r="H1434" s="2">
        <f t="shared" si="175"/>
        <v>7.6611915000000002</v>
      </c>
      <c r="I1434" s="2">
        <f t="array" ref="I1434">SUMPRODUCT(B1418:B1437, (ROW(B1418:B1437)-ROW(B1418)+1)) / (20*21/2)</f>
        <v>7.3015133333333333</v>
      </c>
      <c r="J1434" s="2">
        <f t="shared" si="178"/>
        <v>7.282774618348161</v>
      </c>
      <c r="K1434" s="2">
        <f t="shared" si="172"/>
        <v>7.3108444201674319</v>
      </c>
    </row>
    <row r="1435" spans="1:11" ht="13.5" x14ac:dyDescent="0.25">
      <c r="A1435" s="3">
        <f>TITRES_STAT!B1438</f>
        <v>44404</v>
      </c>
      <c r="B1435" s="5">
        <f>TITRES_STAT!D1438</f>
        <v>7.4850000000000003</v>
      </c>
      <c r="C1435" s="2">
        <f t="shared" si="173"/>
        <v>0</v>
      </c>
      <c r="D1435" s="2">
        <f t="shared" si="174"/>
        <v>7.3852000000000002</v>
      </c>
      <c r="E1435" s="2">
        <f t="shared" si="176"/>
        <v>7.1935799999999999</v>
      </c>
      <c r="F1435" s="2">
        <f t="shared" si="177"/>
        <v>7.2879100000000019</v>
      </c>
      <c r="G1435" s="2">
        <f t="shared" si="171"/>
        <v>7.3428880000000012</v>
      </c>
      <c r="H1435" s="2">
        <f t="shared" si="175"/>
        <v>7.6531574999999989</v>
      </c>
      <c r="I1435" s="2">
        <f t="array" ref="I1435">SUMPRODUCT(B1419:B1438, (ROW(B1419:B1438)-ROW(B1419)+1)) / (20*21/2)</f>
        <v>7.3195238095238091</v>
      </c>
      <c r="J1435" s="2">
        <f t="shared" si="178"/>
        <v>7.3020341785054788</v>
      </c>
      <c r="K1435" s="2">
        <f t="shared" si="172"/>
        <v>7.317674050749102</v>
      </c>
    </row>
    <row r="1436" spans="1:11" ht="13.5" x14ac:dyDescent="0.25">
      <c r="A1436" s="3">
        <f>TITRES_STAT!B1439</f>
        <v>44405</v>
      </c>
      <c r="B1436" s="5">
        <f>TITRES_STAT!D1439</f>
        <v>7.4850000000000003</v>
      </c>
      <c r="C1436" s="2">
        <f t="shared" si="173"/>
        <v>0</v>
      </c>
      <c r="D1436" s="2">
        <f t="shared" si="174"/>
        <v>7.4650400000000001</v>
      </c>
      <c r="E1436" s="2">
        <f t="shared" si="176"/>
        <v>7.2235199999999988</v>
      </c>
      <c r="F1436" s="2">
        <f t="shared" si="177"/>
        <v>7.2919000000000009</v>
      </c>
      <c r="G1436" s="2">
        <f t="shared" si="171"/>
        <v>7.3502740000000024</v>
      </c>
      <c r="H1436" s="2">
        <f t="shared" si="175"/>
        <v>7.6451234999999995</v>
      </c>
      <c r="I1436" s="2">
        <f t="array" ref="I1436">SUMPRODUCT(B1420:B1439, (ROW(B1420:B1439)-ROW(B1420)+1)) / (20*21/2)</f>
        <v>7.337154285714286</v>
      </c>
      <c r="J1436" s="2">
        <f t="shared" si="178"/>
        <v>7.3194594948382905</v>
      </c>
      <c r="K1436" s="2">
        <f t="shared" si="172"/>
        <v>7.32423585268051</v>
      </c>
    </row>
    <row r="1437" spans="1:11" ht="13.5" x14ac:dyDescent="0.25">
      <c r="A1437" s="3">
        <f>TITRES_STAT!B1440</f>
        <v>44406</v>
      </c>
      <c r="B1437" s="5">
        <f>TITRES_STAT!D1440</f>
        <v>7.4850000000000003</v>
      </c>
      <c r="C1437" s="2">
        <f t="shared" si="173"/>
        <v>0</v>
      </c>
      <c r="D1437" s="2">
        <f t="shared" si="174"/>
        <v>7.4850000000000012</v>
      </c>
      <c r="E1437" s="2">
        <f t="shared" si="176"/>
        <v>7.2744199999999992</v>
      </c>
      <c r="F1437" s="2">
        <f t="shared" si="177"/>
        <v>7.2958900000000018</v>
      </c>
      <c r="G1437" s="2">
        <f t="shared" si="171"/>
        <v>7.3658420000000033</v>
      </c>
      <c r="H1437" s="2">
        <f t="shared" si="175"/>
        <v>7.638187499999999</v>
      </c>
      <c r="I1437" s="2">
        <f t="array" ref="I1437">SUMPRODUCT(B1421:B1440, (ROW(B1421:B1440)-ROW(B1421)+1)) / (20*21/2)</f>
        <v>7.3544047619047621</v>
      </c>
      <c r="J1437" s="2">
        <f t="shared" si="178"/>
        <v>7.3352252572346437</v>
      </c>
      <c r="K1437" s="2">
        <f t="shared" si="172"/>
        <v>7.3305403290459807</v>
      </c>
    </row>
    <row r="1438" spans="1:11" ht="13.5" x14ac:dyDescent="0.25">
      <c r="A1438" s="3">
        <f>TITRES_STAT!B1441</f>
        <v>44407</v>
      </c>
      <c r="B1438" s="5">
        <f>TITRES_STAT!D1441</f>
        <v>7.4850000000000003</v>
      </c>
      <c r="C1438" s="2">
        <f t="shared" si="173"/>
        <v>0</v>
      </c>
      <c r="D1438" s="2">
        <f t="shared" si="174"/>
        <v>7.4850000000000012</v>
      </c>
      <c r="E1438" s="2">
        <f t="shared" si="176"/>
        <v>7.3253200000000005</v>
      </c>
      <c r="F1438" s="2">
        <f t="shared" si="177"/>
        <v>7.2998800000000017</v>
      </c>
      <c r="G1438" s="2">
        <f t="shared" si="171"/>
        <v>7.3738260000000047</v>
      </c>
      <c r="H1438" s="2">
        <f t="shared" si="175"/>
        <v>7.6312514999999976</v>
      </c>
      <c r="I1438" s="2">
        <f t="array" ref="I1438">SUMPRODUCT(B1422:B1441, (ROW(B1422:B1441)-ROW(B1422)+1)) / (20*21/2)</f>
        <v>7.3712752380952375</v>
      </c>
      <c r="J1438" s="2">
        <f t="shared" si="178"/>
        <v>7.3494895184503921</v>
      </c>
      <c r="K1438" s="2">
        <f t="shared" si="172"/>
        <v>7.3365975710441784</v>
      </c>
    </row>
    <row r="1439" spans="1:11" ht="13.5" x14ac:dyDescent="0.25">
      <c r="A1439" s="3">
        <f>TITRES_STAT!B1442</f>
        <v>44410</v>
      </c>
      <c r="B1439" s="5">
        <f>TITRES_STAT!D1442</f>
        <v>7.4850000000000003</v>
      </c>
      <c r="C1439" s="2">
        <f t="shared" si="173"/>
        <v>0</v>
      </c>
      <c r="D1439" s="2">
        <f t="shared" si="174"/>
        <v>7.4850000000000012</v>
      </c>
      <c r="E1439" s="2">
        <f t="shared" si="176"/>
        <v>7.3951800000000008</v>
      </c>
      <c r="F1439" s="2">
        <f t="shared" si="177"/>
        <v>7.3038700000000016</v>
      </c>
      <c r="G1439" s="2">
        <f t="shared" si="171"/>
        <v>7.3877980000000063</v>
      </c>
      <c r="H1439" s="2">
        <f t="shared" si="175"/>
        <v>7.6243154999999971</v>
      </c>
      <c r="I1439" s="2">
        <f t="array" ref="I1439">SUMPRODUCT(B1423:B1442, (ROW(B1423:B1442)-ROW(B1423)+1)) / (20*21/2)</f>
        <v>7.3877657142857149</v>
      </c>
      <c r="J1439" s="2">
        <f t="shared" si="178"/>
        <v>7.3623952785979734</v>
      </c>
      <c r="K1439" s="2">
        <f t="shared" si="172"/>
        <v>7.3424172741404856</v>
      </c>
    </row>
    <row r="1440" spans="1:11" ht="13.5" x14ac:dyDescent="0.25">
      <c r="A1440" s="3">
        <f>TITRES_STAT!B1443</f>
        <v>44411</v>
      </c>
      <c r="B1440" s="5">
        <f>TITRES_STAT!D1443</f>
        <v>7.4850000000000003</v>
      </c>
      <c r="C1440" s="2">
        <f t="shared" si="173"/>
        <v>0</v>
      </c>
      <c r="D1440" s="2">
        <f t="shared" si="174"/>
        <v>7.4850000000000012</v>
      </c>
      <c r="E1440" s="2">
        <f t="shared" si="176"/>
        <v>7.4351000000000003</v>
      </c>
      <c r="F1440" s="2">
        <f t="shared" si="177"/>
        <v>7.3078600000000025</v>
      </c>
      <c r="G1440" s="2">
        <f t="shared" si="171"/>
        <v>7.3977780000000051</v>
      </c>
      <c r="H1440" s="2">
        <f t="shared" si="175"/>
        <v>7.6173794999999949</v>
      </c>
      <c r="I1440" s="2">
        <f t="array" ref="I1440">SUMPRODUCT(B1424:B1443, (ROW(B1424:B1443)-ROW(B1424)+1)) / (20*21/2)</f>
        <v>7.4038761904761907</v>
      </c>
      <c r="J1440" s="2">
        <f t="shared" si="178"/>
        <v>7.3740719187314996</v>
      </c>
      <c r="K1440" s="2">
        <f t="shared" si="172"/>
        <v>7.3480087535859573</v>
      </c>
    </row>
    <row r="1441" spans="1:11" ht="13.5" x14ac:dyDescent="0.25">
      <c r="A1441" s="3">
        <f>TITRES_STAT!B1444</f>
        <v>44412</v>
      </c>
      <c r="B1441" s="5">
        <f>TITRES_STAT!D1444</f>
        <v>7.4850000000000003</v>
      </c>
      <c r="C1441" s="2">
        <f t="shared" si="173"/>
        <v>0</v>
      </c>
      <c r="D1441" s="2">
        <f t="shared" si="174"/>
        <v>7.4850000000000012</v>
      </c>
      <c r="E1441" s="2">
        <f t="shared" si="176"/>
        <v>7.4750200000000007</v>
      </c>
      <c r="F1441" s="2">
        <f t="shared" si="177"/>
        <v>7.3118500000000015</v>
      </c>
      <c r="G1441" s="2">
        <f t="shared" si="171"/>
        <v>7.4099540000000061</v>
      </c>
      <c r="H1441" s="2">
        <f t="shared" si="175"/>
        <v>7.6104434999999944</v>
      </c>
      <c r="I1441" s="2">
        <f t="array" ref="I1441">SUMPRODUCT(B1425:B1444, (ROW(B1425:B1444)-ROW(B1425)+1)) / (20*21/2)</f>
        <v>7.4196066666666667</v>
      </c>
      <c r="J1441" s="2">
        <f t="shared" si="178"/>
        <v>7.3846364978999279</v>
      </c>
      <c r="K1441" s="2">
        <f t="shared" si="172"/>
        <v>7.3533809593276853</v>
      </c>
    </row>
    <row r="1442" spans="1:11" ht="13.5" x14ac:dyDescent="0.25">
      <c r="A1442" s="3">
        <f>TITRES_STAT!B1445</f>
        <v>44413</v>
      </c>
      <c r="B1442" s="5">
        <f>TITRES_STAT!D1445</f>
        <v>7.4850000000000003</v>
      </c>
      <c r="C1442" s="2">
        <f t="shared" si="173"/>
        <v>0</v>
      </c>
      <c r="D1442" s="2">
        <f t="shared" si="174"/>
        <v>7.4850000000000012</v>
      </c>
      <c r="E1442" s="2">
        <f t="shared" si="176"/>
        <v>7.4850000000000012</v>
      </c>
      <c r="F1442" s="2">
        <f t="shared" si="177"/>
        <v>7.3158400000000015</v>
      </c>
      <c r="G1442" s="2">
        <f t="shared" si="171"/>
        <v>7.4221300000000054</v>
      </c>
      <c r="H1442" s="2">
        <f t="shared" si="175"/>
        <v>7.6055034999999931</v>
      </c>
      <c r="I1442" s="2">
        <f t="array" ref="I1442">SUMPRODUCT(B1426:B1445, (ROW(B1426:B1445)-ROW(B1426)+1)) / (20*21/2)</f>
        <v>7.4339114285714283</v>
      </c>
      <c r="J1442" s="2">
        <f t="shared" si="178"/>
        <v>7.3941949266713634</v>
      </c>
      <c r="K1442" s="2">
        <f t="shared" si="172"/>
        <v>7.3585424903344432</v>
      </c>
    </row>
    <row r="1443" spans="1:11" ht="13.5" x14ac:dyDescent="0.25">
      <c r="A1443" s="3">
        <f>TITRES_STAT!B1446</f>
        <v>44414</v>
      </c>
      <c r="B1443" s="5">
        <f>TITRES_STAT!D1446</f>
        <v>7.4850000000000003</v>
      </c>
      <c r="C1443" s="2">
        <f t="shared" si="173"/>
        <v>0</v>
      </c>
      <c r="D1443" s="2">
        <f t="shared" si="174"/>
        <v>7.4850000000000012</v>
      </c>
      <c r="E1443" s="2">
        <f t="shared" si="176"/>
        <v>7.4850000000000012</v>
      </c>
      <c r="F1443" s="2">
        <f t="shared" si="177"/>
        <v>7.3198300000000014</v>
      </c>
      <c r="G1443" s="2">
        <f t="shared" si="171"/>
        <v>7.4343060000000056</v>
      </c>
      <c r="H1443" s="2">
        <f t="shared" si="175"/>
        <v>7.602459499999993</v>
      </c>
      <c r="I1443" s="2">
        <f t="array" ref="I1443">SUMPRODUCT(B1427:B1446, (ROW(B1427:B1446)-ROW(B1427)+1)) / (20*21/2)</f>
        <v>7.4477885714285712</v>
      </c>
      <c r="J1443" s="2">
        <f t="shared" si="178"/>
        <v>7.4028430288931384</v>
      </c>
      <c r="K1443" s="2">
        <f t="shared" si="172"/>
        <v>7.3635016083605445</v>
      </c>
    </row>
    <row r="1444" spans="1:11" ht="13.5" x14ac:dyDescent="0.25">
      <c r="A1444" s="3">
        <f>TITRES_STAT!B1447</f>
        <v>44417</v>
      </c>
      <c r="B1444" s="5">
        <f>TITRES_STAT!D1447</f>
        <v>7.4850000000000003</v>
      </c>
      <c r="C1444" s="2">
        <f t="shared" si="173"/>
        <v>0</v>
      </c>
      <c r="D1444" s="2">
        <f t="shared" si="174"/>
        <v>7.4850000000000012</v>
      </c>
      <c r="E1444" s="2">
        <f t="shared" si="176"/>
        <v>7.4850000000000012</v>
      </c>
      <c r="F1444" s="2">
        <f t="shared" si="177"/>
        <v>7.3348000000000013</v>
      </c>
      <c r="G1444" s="2">
        <f t="shared" si="171"/>
        <v>7.446482000000004</v>
      </c>
      <c r="H1444" s="2">
        <f t="shared" si="175"/>
        <v>7.5969704999999923</v>
      </c>
      <c r="I1444" s="2">
        <f t="array" ref="I1444">SUMPRODUCT(B1428:B1447, (ROW(B1428:B1447)-ROW(B1428)+1)) / (20*21/2)</f>
        <v>7.4602399999999998</v>
      </c>
      <c r="J1444" s="2">
        <f t="shared" si="178"/>
        <v>7.4106675023318873</v>
      </c>
      <c r="K1444" s="2">
        <f t="shared" si="172"/>
        <v>7.3682662511699357</v>
      </c>
    </row>
    <row r="1445" spans="1:11" ht="13.5" x14ac:dyDescent="0.25">
      <c r="A1445" s="3">
        <f>TITRES_STAT!B1448</f>
        <v>44419</v>
      </c>
      <c r="B1445" s="5">
        <f>TITRES_STAT!D1448</f>
        <v>7.4850000000000003</v>
      </c>
      <c r="C1445" s="2">
        <f t="shared" si="173"/>
        <v>0</v>
      </c>
      <c r="D1445" s="2">
        <f t="shared" si="174"/>
        <v>7.4850000000000012</v>
      </c>
      <c r="E1445" s="2">
        <f t="shared" si="176"/>
        <v>7.4850000000000012</v>
      </c>
      <c r="F1445" s="2">
        <f t="shared" si="177"/>
        <v>7.339290000000001</v>
      </c>
      <c r="G1445" s="2">
        <f t="shared" si="171"/>
        <v>7.4524700000000044</v>
      </c>
      <c r="H1445" s="2">
        <f t="shared" si="175"/>
        <v>7.5914814999999916</v>
      </c>
      <c r="I1445" s="2">
        <f t="array" ref="I1445">SUMPRODUCT(B1429:B1448, (ROW(B1429:B1448)-ROW(B1429)+1)) / (20*21/2)</f>
        <v>7.4702676190476192</v>
      </c>
      <c r="J1445" s="2">
        <f t="shared" si="178"/>
        <v>7.4177467878240879</v>
      </c>
      <c r="K1445" s="2">
        <f t="shared" si="172"/>
        <v>7.3728440452417034</v>
      </c>
    </row>
    <row r="1446" spans="1:11" ht="13.5" x14ac:dyDescent="0.25">
      <c r="A1446" s="3">
        <f>TITRES_STAT!B1449</f>
        <v>44420</v>
      </c>
      <c r="B1446" s="5">
        <f>TITRES_STAT!D1449</f>
        <v>7.4850000000000003</v>
      </c>
      <c r="C1446" s="2">
        <f t="shared" si="173"/>
        <v>0</v>
      </c>
      <c r="D1446" s="2">
        <f t="shared" si="174"/>
        <v>7.4850000000000012</v>
      </c>
      <c r="E1446" s="2">
        <f t="shared" si="176"/>
        <v>7.4850000000000012</v>
      </c>
      <c r="F1446" s="2">
        <f t="shared" si="177"/>
        <v>7.3542600000000009</v>
      </c>
      <c r="G1446" s="2">
        <f t="shared" si="171"/>
        <v>7.4520700000000044</v>
      </c>
      <c r="H1446" s="2">
        <f t="shared" si="175"/>
        <v>7.5859924999999917</v>
      </c>
      <c r="I1446" s="2">
        <f t="array" ref="I1446">SUMPRODUCT(B1430:B1449, (ROW(B1430:B1449)-ROW(B1430)+1)) / (20*21/2)</f>
        <v>7.4778714285714285</v>
      </c>
      <c r="J1446" s="2">
        <f t="shared" si="178"/>
        <v>7.424151855650365</v>
      </c>
      <c r="K1446" s="2">
        <f t="shared" si="172"/>
        <v>7.3772423179773234</v>
      </c>
    </row>
    <row r="1447" spans="1:11" ht="13.5" x14ac:dyDescent="0.25">
      <c r="A1447" s="3">
        <f>TITRES_STAT!B1450</f>
        <v>44424</v>
      </c>
      <c r="B1447" s="5">
        <f>TITRES_STAT!D1450</f>
        <v>7.4850000000000003</v>
      </c>
      <c r="C1447" s="2">
        <f t="shared" si="173"/>
        <v>0</v>
      </c>
      <c r="D1447" s="2">
        <f t="shared" si="174"/>
        <v>7.4850000000000012</v>
      </c>
      <c r="E1447" s="2">
        <f t="shared" si="176"/>
        <v>7.4850000000000012</v>
      </c>
      <c r="F1447" s="2">
        <f t="shared" si="177"/>
        <v>7.3797100000000011</v>
      </c>
      <c r="G1447" s="2">
        <f t="shared" si="171"/>
        <v>7.4472800000000055</v>
      </c>
      <c r="H1447" s="2">
        <f t="shared" si="175"/>
        <v>7.5823994999999913</v>
      </c>
      <c r="I1447" s="2">
        <f t="array" ref="I1447">SUMPRODUCT(B1431:B1450, (ROW(B1431:B1450)-ROW(B1431)+1)) / (20*21/2)</f>
        <v>7.4821485714285707</v>
      </c>
      <c r="J1447" s="2">
        <f t="shared" si="178"/>
        <v>7.4299469170169967</v>
      </c>
      <c r="K1447" s="2">
        <f t="shared" si="172"/>
        <v>7.3814681094291936</v>
      </c>
    </row>
    <row r="1448" spans="1:11" ht="13.5" x14ac:dyDescent="0.25">
      <c r="A1448" s="3">
        <f>TITRES_STAT!B1451</f>
        <v>44425</v>
      </c>
      <c r="B1448" s="5">
        <f>TITRES_STAT!D1451</f>
        <v>7.4850000000000003</v>
      </c>
      <c r="C1448" s="2">
        <f t="shared" si="173"/>
        <v>0</v>
      </c>
      <c r="D1448" s="2">
        <f t="shared" si="174"/>
        <v>7.4850000000000012</v>
      </c>
      <c r="E1448" s="2">
        <f t="shared" si="176"/>
        <v>7.4850000000000012</v>
      </c>
      <c r="F1448" s="2">
        <f t="shared" si="177"/>
        <v>7.4051600000000022</v>
      </c>
      <c r="G1448" s="2">
        <f t="shared" si="171"/>
        <v>7.437898000000005</v>
      </c>
      <c r="H1448" s="2">
        <f t="shared" si="175"/>
        <v>7.5776089999999909</v>
      </c>
      <c r="I1448" s="2">
        <f t="array" ref="I1448">SUMPRODUCT(B1432:B1451, (ROW(B1432:B1451)-ROW(B1432)+1)) / (20*21/2)</f>
        <v>7.4845247619047619</v>
      </c>
      <c r="J1448" s="2">
        <f t="shared" si="178"/>
        <v>7.4351900677772829</v>
      </c>
      <c r="K1448" s="2">
        <f t="shared" si="172"/>
        <v>7.3855281835692255</v>
      </c>
    </row>
    <row r="1449" spans="1:11" ht="13.5" x14ac:dyDescent="0.25">
      <c r="A1449" s="3">
        <f>TITRES_STAT!B1452</f>
        <v>44426</v>
      </c>
      <c r="B1449" s="5">
        <f>TITRES_STAT!D1452</f>
        <v>7.4850000000000003</v>
      </c>
      <c r="C1449" s="2">
        <f t="shared" si="173"/>
        <v>0</v>
      </c>
      <c r="D1449" s="2">
        <f t="shared" si="174"/>
        <v>7.4850000000000012</v>
      </c>
      <c r="E1449" s="2">
        <f t="shared" si="176"/>
        <v>7.4850000000000012</v>
      </c>
      <c r="F1449" s="2">
        <f t="shared" si="177"/>
        <v>7.4400900000000023</v>
      </c>
      <c r="G1449" s="2">
        <f t="shared" si="171"/>
        <v>7.4285160000000046</v>
      </c>
      <c r="H1449" s="2">
        <f t="shared" si="175"/>
        <v>7.572119999999992</v>
      </c>
      <c r="I1449" s="2">
        <f t="array" ref="I1449">SUMPRODUCT(B1433:B1452, (ROW(B1433:B1452)-ROW(B1433)+1)) / (20*21/2)</f>
        <v>7.4850000000000003</v>
      </c>
      <c r="J1449" s="2">
        <f t="shared" si="178"/>
        <v>7.4399338708461125</v>
      </c>
      <c r="K1449" s="2">
        <f t="shared" si="172"/>
        <v>7.3894290391155311</v>
      </c>
    </row>
    <row r="1450" spans="1:11" ht="13.5" x14ac:dyDescent="0.25">
      <c r="A1450" s="3">
        <f>TITRES_STAT!B1453</f>
        <v>44427</v>
      </c>
      <c r="B1450" s="5">
        <f>TITRES_STAT!D1453</f>
        <v>7.4850000000000003</v>
      </c>
      <c r="C1450" s="2">
        <f t="shared" si="173"/>
        <v>0</v>
      </c>
      <c r="D1450" s="2">
        <f t="shared" si="174"/>
        <v>7.4850000000000012</v>
      </c>
      <c r="E1450" s="2">
        <f t="shared" si="176"/>
        <v>7.4850000000000012</v>
      </c>
      <c r="F1450" s="2">
        <f t="shared" si="177"/>
        <v>7.4600500000000007</v>
      </c>
      <c r="G1450" s="2">
        <f t="shared" si="171"/>
        <v>7.4237260000000047</v>
      </c>
      <c r="H1450" s="2">
        <f t="shared" si="175"/>
        <v>7.5666309999999921</v>
      </c>
      <c r="I1450" s="2">
        <f t="array" ref="I1450">SUMPRODUCT(B1434:B1453, (ROW(B1434:B1453)-ROW(B1434)+1)) / (20*21/2)</f>
        <v>7.4850000000000003</v>
      </c>
      <c r="J1450" s="2">
        <f t="shared" si="178"/>
        <v>7.4442258831464825</v>
      </c>
      <c r="K1450" s="2">
        <f t="shared" si="172"/>
        <v>7.3931769199345307</v>
      </c>
    </row>
    <row r="1451" spans="1:11" ht="13.5" x14ac:dyDescent="0.25">
      <c r="A1451" s="3">
        <f>TITRES_STAT!B1454</f>
        <v>44428</v>
      </c>
      <c r="B1451" s="5">
        <f>TITRES_STAT!D1454</f>
        <v>7.4850000000000003</v>
      </c>
      <c r="C1451" s="2">
        <f t="shared" si="173"/>
        <v>0</v>
      </c>
      <c r="D1451" s="2">
        <f t="shared" si="174"/>
        <v>7.4850000000000012</v>
      </c>
      <c r="E1451" s="2">
        <f t="shared" si="176"/>
        <v>7.4850000000000012</v>
      </c>
      <c r="F1451" s="2">
        <f t="shared" si="177"/>
        <v>7.4800100000000018</v>
      </c>
      <c r="G1451" s="2">
        <f t="shared" si="171"/>
        <v>7.4143440000000043</v>
      </c>
      <c r="H1451" s="2">
        <f t="shared" si="175"/>
        <v>7.5611419999999905</v>
      </c>
      <c r="I1451" s="2">
        <f t="array" ref="I1451">SUMPRODUCT(B1435:B1454, (ROW(B1435:B1454)-ROW(B1435)+1)) / (20*21/2)</f>
        <v>7.4850000000000003</v>
      </c>
      <c r="J1451" s="2">
        <f t="shared" si="178"/>
        <v>7.448109132370627</v>
      </c>
      <c r="K1451" s="2">
        <f t="shared" si="172"/>
        <v>7.3967778250351381</v>
      </c>
    </row>
    <row r="1452" spans="1:11" ht="13.5" x14ac:dyDescent="0.25">
      <c r="A1452" s="3">
        <f>TITRES_STAT!B1455</f>
        <v>44431</v>
      </c>
      <c r="B1452" s="5">
        <f>TITRES_STAT!D1455</f>
        <v>7.4850000000000003</v>
      </c>
      <c r="C1452" s="2">
        <f t="shared" si="173"/>
        <v>0</v>
      </c>
      <c r="D1452" s="2">
        <f t="shared" si="174"/>
        <v>7.4850000000000012</v>
      </c>
      <c r="E1452" s="2">
        <f t="shared" si="176"/>
        <v>7.4850000000000012</v>
      </c>
      <c r="F1452" s="2">
        <f t="shared" si="177"/>
        <v>7.4850000000000021</v>
      </c>
      <c r="G1452" s="2">
        <f t="shared" si="171"/>
        <v>7.4095540000000035</v>
      </c>
      <c r="H1452" s="2">
        <f t="shared" si="175"/>
        <v>7.5569004999999905</v>
      </c>
      <c r="I1452" s="2">
        <f t="array" ref="I1452">SUMPRODUCT(B1436:B1455, (ROW(B1436:B1455)-ROW(B1436)+1)) / (20*21/2)</f>
        <v>7.4640857142857149</v>
      </c>
      <c r="J1452" s="2">
        <f t="shared" si="178"/>
        <v>7.4516225483353287</v>
      </c>
      <c r="K1452" s="2">
        <f t="shared" si="172"/>
        <v>7.400237518171016</v>
      </c>
    </row>
    <row r="1453" spans="1:11" ht="13.5" x14ac:dyDescent="0.25">
      <c r="A1453" s="3">
        <f>TITRES_STAT!B1456</f>
        <v>44432</v>
      </c>
      <c r="B1453" s="5">
        <f>TITRES_STAT!D1456</f>
        <v>7.4850000000000003</v>
      </c>
      <c r="C1453" s="2">
        <f t="shared" si="173"/>
        <v>0</v>
      </c>
      <c r="D1453" s="2">
        <f t="shared" si="174"/>
        <v>7.4850000000000012</v>
      </c>
      <c r="E1453" s="2">
        <f t="shared" si="176"/>
        <v>7.4850000000000012</v>
      </c>
      <c r="F1453" s="2">
        <f t="shared" si="177"/>
        <v>7.4850000000000021</v>
      </c>
      <c r="G1453" s="2">
        <f t="shared" si="171"/>
        <v>7.4047640000000046</v>
      </c>
      <c r="H1453" s="2">
        <f t="shared" si="175"/>
        <v>7.5520599999999902</v>
      </c>
      <c r="I1453" s="2">
        <f t="array" ref="I1453">SUMPRODUCT(B1437:B1456, (ROW(B1437:B1456)-ROW(B1437)+1)) / (20*21/2)</f>
        <v>7.444217142857144</v>
      </c>
      <c r="J1453" s="2">
        <f t="shared" si="178"/>
        <v>7.4548013532557738</v>
      </c>
      <c r="K1453" s="2">
        <f t="shared" si="172"/>
        <v>7.4035615370662713</v>
      </c>
    </row>
    <row r="1454" spans="1:11" ht="13.5" x14ac:dyDescent="0.25">
      <c r="A1454" s="3">
        <f>TITRES_STAT!B1457</f>
        <v>44433</v>
      </c>
      <c r="B1454" s="5">
        <f>TITRES_STAT!D1457</f>
        <v>7.4850000000000003</v>
      </c>
      <c r="C1454" s="2">
        <f t="shared" si="173"/>
        <v>0</v>
      </c>
      <c r="D1454" s="2">
        <f t="shared" si="174"/>
        <v>7.4850000000000012</v>
      </c>
      <c r="E1454" s="2">
        <f t="shared" si="176"/>
        <v>7.4850000000000012</v>
      </c>
      <c r="F1454" s="2">
        <f t="shared" si="177"/>
        <v>7.4850000000000021</v>
      </c>
      <c r="G1454" s="2">
        <f t="shared" si="171"/>
        <v>7.3961820000000049</v>
      </c>
      <c r="H1454" s="2">
        <f t="shared" si="175"/>
        <v>7.5478184999999893</v>
      </c>
      <c r="I1454" s="2">
        <f t="array" ref="I1454">SUMPRODUCT(B1438:B1457, (ROW(B1438:B1457)-ROW(B1438)+1)) / (20*21/2)</f>
        <v>7.4253942857142867</v>
      </c>
      <c r="J1454" s="2">
        <f t="shared" si="178"/>
        <v>7.4576774148504619</v>
      </c>
      <c r="K1454" s="2">
        <f t="shared" si="172"/>
        <v>7.406755202279359</v>
      </c>
    </row>
    <row r="1455" spans="1:11" ht="13.5" x14ac:dyDescent="0.25">
      <c r="A1455" s="3">
        <f>TITRES_STAT!B1458</f>
        <v>44434</v>
      </c>
      <c r="B1455" s="5">
        <f>TITRES_STAT!D1458</f>
        <v>7.2653999999999996</v>
      </c>
      <c r="C1455" s="2">
        <f t="shared" si="173"/>
        <v>-0.21960000000000068</v>
      </c>
      <c r="D1455" s="2">
        <f t="shared" si="174"/>
        <v>7.4410799999999995</v>
      </c>
      <c r="E1455" s="2">
        <f t="shared" si="176"/>
        <v>7.4630400000000012</v>
      </c>
      <c r="F1455" s="2">
        <f t="shared" si="177"/>
        <v>7.4740200000000012</v>
      </c>
      <c r="G1455" s="2">
        <f t="shared" si="171"/>
        <v>7.3832080000000042</v>
      </c>
      <c r="H1455" s="2">
        <f t="shared" si="175"/>
        <v>7.5424789999999886</v>
      </c>
      <c r="I1455" s="2">
        <f t="array" ref="I1455">SUMPRODUCT(B1439:B1458, (ROW(B1439:B1458)-ROW(B1439)+1)) / (20*21/2)</f>
        <v>7.407617142857144</v>
      </c>
      <c r="J1455" s="2">
        <f t="shared" si="178"/>
        <v>7.4393652801027992</v>
      </c>
      <c r="K1455" s="2">
        <f t="shared" si="172"/>
        <v>7.4012118610135023</v>
      </c>
    </row>
    <row r="1456" spans="1:11" ht="13.5" x14ac:dyDescent="0.25">
      <c r="A1456" s="3">
        <f>TITRES_STAT!B1459</f>
        <v>44435</v>
      </c>
      <c r="B1456" s="5">
        <f>TITRES_STAT!D1459</f>
        <v>7.2653999999999996</v>
      </c>
      <c r="C1456" s="2">
        <f t="shared" si="173"/>
        <v>0</v>
      </c>
      <c r="D1456" s="2">
        <f t="shared" si="174"/>
        <v>7.3971599999999995</v>
      </c>
      <c r="E1456" s="2">
        <f t="shared" si="176"/>
        <v>7.4410799999999995</v>
      </c>
      <c r="F1456" s="2">
        <f t="shared" si="177"/>
        <v>7.4630400000000012</v>
      </c>
      <c r="G1456" s="2">
        <f t="shared" si="171"/>
        <v>7.3750240000000042</v>
      </c>
      <c r="H1456" s="2">
        <f t="shared" si="175"/>
        <v>7.5371394999999879</v>
      </c>
      <c r="I1456" s="2">
        <f t="array" ref="I1456">SUMPRODUCT(B1440:B1459, (ROW(B1440:B1459)-ROW(B1440)+1)) / (20*21/2)</f>
        <v>7.4213047619047616</v>
      </c>
      <c r="J1456" s="2">
        <f t="shared" si="178"/>
        <v>7.4227971581882466</v>
      </c>
      <c r="K1456" s="2">
        <f t="shared" si="172"/>
        <v>7.3958859056796395</v>
      </c>
    </row>
    <row r="1457" spans="1:11" ht="13.5" x14ac:dyDescent="0.25">
      <c r="A1457" s="3">
        <f>TITRES_STAT!B1460</f>
        <v>44438</v>
      </c>
      <c r="B1457" s="5">
        <f>TITRES_STAT!D1460</f>
        <v>7.2653999999999996</v>
      </c>
      <c r="C1457" s="2">
        <f t="shared" si="173"/>
        <v>0</v>
      </c>
      <c r="D1457" s="2">
        <f t="shared" si="174"/>
        <v>7.3532399999999996</v>
      </c>
      <c r="E1457" s="2">
        <f t="shared" si="176"/>
        <v>7.4191200000000013</v>
      </c>
      <c r="F1457" s="2">
        <f t="shared" si="177"/>
        <v>7.4520600000000004</v>
      </c>
      <c r="G1457" s="2">
        <f t="shared" si="171"/>
        <v>7.3668400000000052</v>
      </c>
      <c r="H1457" s="2">
        <f t="shared" si="175"/>
        <v>7.5317999999999889</v>
      </c>
      <c r="I1457" s="2">
        <f t="array" ref="I1457">SUMPRODUCT(B1441:B1460, (ROW(B1441:B1460)-ROW(B1441)+1)) / (20*21/2)</f>
        <v>7.4345171428571435</v>
      </c>
      <c r="J1457" s="2">
        <f t="shared" si="178"/>
        <v>7.4078069526465091</v>
      </c>
      <c r="K1457" s="2">
        <f t="shared" si="172"/>
        <v>7.390768811339262</v>
      </c>
    </row>
    <row r="1458" spans="1:11" ht="13.5" x14ac:dyDescent="0.25">
      <c r="A1458" s="3">
        <f>TITRES_STAT!B1461</f>
        <v>44439</v>
      </c>
      <c r="B1458" s="5">
        <f>TITRES_STAT!D1461</f>
        <v>7.2653999999999996</v>
      </c>
      <c r="C1458" s="2">
        <f t="shared" si="173"/>
        <v>0</v>
      </c>
      <c r="D1458" s="2">
        <f t="shared" si="174"/>
        <v>7.3093199999999996</v>
      </c>
      <c r="E1458" s="2">
        <f t="shared" si="176"/>
        <v>7.3971599999999995</v>
      </c>
      <c r="F1458" s="2">
        <f t="shared" si="177"/>
        <v>7.4410799999999995</v>
      </c>
      <c r="G1458" s="2">
        <f t="shared" ref="G1458:G1521" si="179">AVERAGE(B1409:B1458)</f>
        <v>7.3632460000000046</v>
      </c>
      <c r="H1458" s="2">
        <f t="shared" si="175"/>
        <v>7.52646049999999</v>
      </c>
      <c r="I1458" s="2">
        <f t="array" ref="I1458">SUMPRODUCT(B1442:B1461, (ROW(B1442:B1461)-ROW(B1442)+1)) / (20*21/2)</f>
        <v>7.447254285714286</v>
      </c>
      <c r="J1458" s="2">
        <f t="shared" si="178"/>
        <v>7.3942443857277942</v>
      </c>
      <c r="K1458" s="2">
        <f t="shared" si="172"/>
        <v>7.3858523873651736</v>
      </c>
    </row>
    <row r="1459" spans="1:11" ht="13.5" x14ac:dyDescent="0.25">
      <c r="A1459" s="3">
        <f>TITRES_STAT!B1462</f>
        <v>44440</v>
      </c>
      <c r="B1459" s="5">
        <f>TITRES_STAT!D1462</f>
        <v>7.5848000000000004</v>
      </c>
      <c r="C1459" s="2">
        <f t="shared" si="173"/>
        <v>0.31940000000000079</v>
      </c>
      <c r="D1459" s="2">
        <f t="shared" si="174"/>
        <v>7.3292799999999998</v>
      </c>
      <c r="E1459" s="2">
        <f t="shared" si="176"/>
        <v>7.4071400000000009</v>
      </c>
      <c r="F1459" s="2">
        <f t="shared" si="177"/>
        <v>7.4460700000000006</v>
      </c>
      <c r="G1459" s="2">
        <f t="shared" si="179"/>
        <v>7.3704320000000054</v>
      </c>
      <c r="H1459" s="2">
        <f t="shared" si="175"/>
        <v>7.5227179999999896</v>
      </c>
      <c r="I1459" s="2">
        <f t="array" ref="I1459">SUMPRODUCT(B1443:B1462, (ROW(B1443:B1462)-ROW(B1443)+1)) / (20*21/2)</f>
        <v>7.4595161904761902</v>
      </c>
      <c r="J1459" s="2">
        <f t="shared" si="178"/>
        <v>7.4123925394680041</v>
      </c>
      <c r="K1459" s="2">
        <f t="shared" ref="K1459:K1522" si="180">$K$4*B1459+(1-$K$4)*K1458</f>
        <v>7.3936542545273243</v>
      </c>
    </row>
    <row r="1460" spans="1:11" ht="13.5" x14ac:dyDescent="0.25">
      <c r="A1460" s="3">
        <f>TITRES_STAT!B1463</f>
        <v>44441</v>
      </c>
      <c r="B1460" s="5">
        <f>TITRES_STAT!D1463</f>
        <v>7.5848000000000004</v>
      </c>
      <c r="C1460" s="2">
        <f t="shared" si="173"/>
        <v>0</v>
      </c>
      <c r="D1460" s="2">
        <f t="shared" si="174"/>
        <v>7.39316</v>
      </c>
      <c r="E1460" s="2">
        <f t="shared" si="176"/>
        <v>7.4171199999999997</v>
      </c>
      <c r="F1460" s="2">
        <f t="shared" si="177"/>
        <v>7.4510600000000009</v>
      </c>
      <c r="G1460" s="2">
        <f t="shared" si="179"/>
        <v>7.3776180000000045</v>
      </c>
      <c r="H1460" s="2">
        <f t="shared" si="175"/>
        <v>7.51897549999999</v>
      </c>
      <c r="I1460" s="2">
        <f t="array" ref="I1460">SUMPRODUCT(B1444:B1463, (ROW(B1444:B1463)-ROW(B1444)+1)) / (20*21/2)</f>
        <v>7.4713028571428577</v>
      </c>
      <c r="J1460" s="2">
        <f t="shared" si="178"/>
        <v>7.4288122976139084</v>
      </c>
      <c r="K1460" s="2">
        <f t="shared" si="180"/>
        <v>7.4011501661144887</v>
      </c>
    </row>
    <row r="1461" spans="1:11" ht="13.5" x14ac:dyDescent="0.25">
      <c r="A1461" s="3">
        <f>TITRES_STAT!B1464</f>
        <v>44442</v>
      </c>
      <c r="B1461" s="5">
        <f>TITRES_STAT!D1464</f>
        <v>7.5848000000000004</v>
      </c>
      <c r="C1461" s="2">
        <f t="shared" si="173"/>
        <v>0</v>
      </c>
      <c r="D1461" s="2">
        <f t="shared" si="174"/>
        <v>7.457040000000001</v>
      </c>
      <c r="E1461" s="2">
        <f t="shared" si="176"/>
        <v>7.4271000000000003</v>
      </c>
      <c r="F1461" s="2">
        <f t="shared" si="177"/>
        <v>7.4560500000000003</v>
      </c>
      <c r="G1461" s="2">
        <f t="shared" si="179"/>
        <v>7.3848040000000035</v>
      </c>
      <c r="H1461" s="2">
        <f t="shared" si="175"/>
        <v>7.5164804999999895</v>
      </c>
      <c r="I1461" s="2">
        <f t="array" ref="I1461">SUMPRODUCT(B1445:B1464, (ROW(B1445:B1464)-ROW(B1445)+1)) / (20*21/2)</f>
        <v>7.4826142857142868</v>
      </c>
      <c r="J1461" s="2">
        <f t="shared" si="178"/>
        <v>7.4436682692697262</v>
      </c>
      <c r="K1461" s="2">
        <f t="shared" si="180"/>
        <v>7.4083521203845093</v>
      </c>
    </row>
    <row r="1462" spans="1:11" ht="13.5" x14ac:dyDescent="0.25">
      <c r="A1462" s="3">
        <f>TITRES_STAT!B1465</f>
        <v>44445</v>
      </c>
      <c r="B1462" s="5">
        <f>TITRES_STAT!D1465</f>
        <v>7.5848000000000004</v>
      </c>
      <c r="C1462" s="2">
        <f t="shared" si="173"/>
        <v>0</v>
      </c>
      <c r="D1462" s="2">
        <f t="shared" si="174"/>
        <v>7.5209200000000012</v>
      </c>
      <c r="E1462" s="2">
        <f t="shared" si="176"/>
        <v>7.4370799999999999</v>
      </c>
      <c r="F1462" s="2">
        <f t="shared" si="177"/>
        <v>7.4610399999999997</v>
      </c>
      <c r="G1462" s="2">
        <f t="shared" si="179"/>
        <v>7.3919900000000034</v>
      </c>
      <c r="H1462" s="2">
        <f t="shared" si="175"/>
        <v>7.5139854999999907</v>
      </c>
      <c r="I1462" s="2">
        <f t="array" ref="I1462">SUMPRODUCT(B1446:B1465, (ROW(B1446:B1465)-ROW(B1446)+1)) / (20*21/2)</f>
        <v>7.4934504761904766</v>
      </c>
      <c r="J1462" s="2">
        <f t="shared" si="178"/>
        <v>7.4571093864821334</v>
      </c>
      <c r="K1462" s="2">
        <f t="shared" si="180"/>
        <v>7.4152716450753129</v>
      </c>
    </row>
    <row r="1463" spans="1:11" ht="13.5" x14ac:dyDescent="0.25">
      <c r="A1463" s="3">
        <f>TITRES_STAT!B1466</f>
        <v>44446</v>
      </c>
      <c r="B1463" s="5">
        <f>TITRES_STAT!D1466</f>
        <v>7.5848000000000004</v>
      </c>
      <c r="C1463" s="2">
        <f t="shared" si="173"/>
        <v>0</v>
      </c>
      <c r="D1463" s="2">
        <f t="shared" si="174"/>
        <v>7.5847999999999995</v>
      </c>
      <c r="E1463" s="2">
        <f t="shared" si="176"/>
        <v>7.4470600000000005</v>
      </c>
      <c r="F1463" s="2">
        <f t="shared" si="177"/>
        <v>7.4660300000000008</v>
      </c>
      <c r="G1463" s="2">
        <f t="shared" si="179"/>
        <v>7.3953840000000026</v>
      </c>
      <c r="H1463" s="2">
        <f t="shared" si="175"/>
        <v>7.5114904999999919</v>
      </c>
      <c r="I1463" s="2">
        <f t="array" ref="I1463">SUMPRODUCT(B1447:B1466, (ROW(B1447:B1466)-ROW(B1447)+1)) / (20*21/2)</f>
        <v>7.5038114285714288</v>
      </c>
      <c r="J1463" s="2">
        <f t="shared" si="178"/>
        <v>7.469270397293359</v>
      </c>
      <c r="K1463" s="2">
        <f t="shared" si="180"/>
        <v>7.4219198158566737</v>
      </c>
    </row>
    <row r="1464" spans="1:11" ht="13.5" x14ac:dyDescent="0.25">
      <c r="A1464" s="3">
        <f>TITRES_STAT!B1467</f>
        <v>44447</v>
      </c>
      <c r="B1464" s="5">
        <f>TITRES_STAT!D1467</f>
        <v>7.5848000000000004</v>
      </c>
      <c r="C1464" s="2">
        <f t="shared" si="173"/>
        <v>0</v>
      </c>
      <c r="D1464" s="2">
        <f t="shared" si="174"/>
        <v>7.5847999999999995</v>
      </c>
      <c r="E1464" s="2">
        <f t="shared" si="176"/>
        <v>7.457040000000001</v>
      </c>
      <c r="F1464" s="2">
        <f t="shared" si="177"/>
        <v>7.4710200000000002</v>
      </c>
      <c r="G1464" s="2">
        <f t="shared" si="179"/>
        <v>7.398976000000002</v>
      </c>
      <c r="H1464" s="2">
        <f t="shared" si="175"/>
        <v>7.5096939999999917</v>
      </c>
      <c r="I1464" s="2">
        <f t="array" ref="I1464">SUMPRODUCT(B1448:B1467, (ROW(B1448:B1467)-ROW(B1448)+1)) / (20*21/2)</f>
        <v>7.5136971428571435</v>
      </c>
      <c r="J1464" s="2">
        <f t="shared" si="178"/>
        <v>7.4802732165987535</v>
      </c>
      <c r="K1464" s="2">
        <f t="shared" si="180"/>
        <v>7.4283072740583727</v>
      </c>
    </row>
    <row r="1465" spans="1:11" ht="13.5" x14ac:dyDescent="0.25">
      <c r="A1465" s="3">
        <f>TITRES_STAT!B1468</f>
        <v>44448</v>
      </c>
      <c r="B1465" s="5">
        <f>TITRES_STAT!D1468</f>
        <v>7.5848000000000004</v>
      </c>
      <c r="C1465" s="2">
        <f t="shared" si="173"/>
        <v>0</v>
      </c>
      <c r="D1465" s="2">
        <f t="shared" si="174"/>
        <v>7.5847999999999995</v>
      </c>
      <c r="E1465" s="2">
        <f t="shared" si="176"/>
        <v>7.4889800000000006</v>
      </c>
      <c r="F1465" s="2">
        <f t="shared" si="177"/>
        <v>7.4760100000000005</v>
      </c>
      <c r="G1465" s="2">
        <f t="shared" si="179"/>
        <v>7.4025680000000023</v>
      </c>
      <c r="H1465" s="2">
        <f t="shared" si="175"/>
        <v>7.5078974999999932</v>
      </c>
      <c r="I1465" s="2">
        <f t="array" ref="I1465">SUMPRODUCT(B1449:B1468, (ROW(B1449:B1468)-ROW(B1449)+1)) / (20*21/2)</f>
        <v>7.5231076190476189</v>
      </c>
      <c r="J1465" s="2">
        <f t="shared" si="178"/>
        <v>7.4902281483512532</v>
      </c>
      <c r="K1465" s="2">
        <f t="shared" si="180"/>
        <v>7.4344442437031431</v>
      </c>
    </row>
    <row r="1466" spans="1:11" ht="13.5" x14ac:dyDescent="0.25">
      <c r="A1466" s="3">
        <f>TITRES_STAT!B1469</f>
        <v>44449</v>
      </c>
      <c r="B1466" s="5">
        <f>TITRES_STAT!D1469</f>
        <v>7.5848000000000004</v>
      </c>
      <c r="C1466" s="2">
        <f t="shared" si="173"/>
        <v>0</v>
      </c>
      <c r="D1466" s="2">
        <f t="shared" si="174"/>
        <v>7.5847999999999995</v>
      </c>
      <c r="E1466" s="2">
        <f t="shared" si="176"/>
        <v>7.5209200000000012</v>
      </c>
      <c r="F1466" s="2">
        <f t="shared" si="177"/>
        <v>7.4809999999999999</v>
      </c>
      <c r="G1466" s="2">
        <f t="shared" si="179"/>
        <v>7.4061600000000007</v>
      </c>
      <c r="H1466" s="2">
        <f t="shared" si="175"/>
        <v>7.5068994999999941</v>
      </c>
      <c r="I1466" s="2">
        <f t="array" ref="I1466">SUMPRODUCT(B1450:B1469, (ROW(B1450:B1469)-ROW(B1450)+1)) / (20*21/2)</f>
        <v>7.5320428571428559</v>
      </c>
      <c r="J1466" s="2">
        <f t="shared" si="178"/>
        <v>7.4992349913654195</v>
      </c>
      <c r="K1466" s="2">
        <f t="shared" si="180"/>
        <v>7.4403405478716476</v>
      </c>
    </row>
    <row r="1467" spans="1:11" ht="13.5" x14ac:dyDescent="0.25">
      <c r="A1467" s="3">
        <f>TITRES_STAT!B1470</f>
        <v>44452</v>
      </c>
      <c r="B1467" s="5">
        <f>TITRES_STAT!D1470</f>
        <v>7.5848000000000004</v>
      </c>
      <c r="C1467" s="2">
        <f t="shared" si="173"/>
        <v>0</v>
      </c>
      <c r="D1467" s="2">
        <f t="shared" si="174"/>
        <v>7.5847999999999995</v>
      </c>
      <c r="E1467" s="2">
        <f t="shared" si="176"/>
        <v>7.5528600000000008</v>
      </c>
      <c r="F1467" s="2">
        <f t="shared" si="177"/>
        <v>7.485990000000001</v>
      </c>
      <c r="G1467" s="2">
        <f t="shared" si="179"/>
        <v>7.4097520000000001</v>
      </c>
      <c r="H1467" s="2">
        <f t="shared" si="175"/>
        <v>7.505901499999994</v>
      </c>
      <c r="I1467" s="2">
        <f t="array" ref="I1467">SUMPRODUCT(B1451:B1470, (ROW(B1451:B1470)-ROW(B1451)+1)) / (20*21/2)</f>
        <v>7.5728171428571427</v>
      </c>
      <c r="J1467" s="2">
        <f t="shared" si="178"/>
        <v>7.5073840398068086</v>
      </c>
      <c r="K1467" s="2">
        <f t="shared" si="180"/>
        <v>7.4460056244257009</v>
      </c>
    </row>
    <row r="1468" spans="1:11" ht="13.5" x14ac:dyDescent="0.25">
      <c r="A1468" s="3">
        <f>TITRES_STAT!B1471</f>
        <v>44453</v>
      </c>
      <c r="B1468" s="5">
        <f>TITRES_STAT!D1471</f>
        <v>7.5848000000000004</v>
      </c>
      <c r="C1468" s="2">
        <f t="shared" si="173"/>
        <v>0</v>
      </c>
      <c r="D1468" s="2">
        <f t="shared" si="174"/>
        <v>7.5847999999999995</v>
      </c>
      <c r="E1468" s="2">
        <f t="shared" si="176"/>
        <v>7.5847999999999995</v>
      </c>
      <c r="F1468" s="2">
        <f t="shared" si="177"/>
        <v>7.4909800000000004</v>
      </c>
      <c r="G1468" s="2">
        <f t="shared" si="179"/>
        <v>7.4133439999999995</v>
      </c>
      <c r="H1468" s="2">
        <f t="shared" si="175"/>
        <v>7.504903499999994</v>
      </c>
      <c r="I1468" s="2">
        <f t="array" ref="I1468">SUMPRODUCT(B1452:B1471, (ROW(B1452:B1471)-ROW(B1452)+1)) / (20*21/2)</f>
        <v>7.5421195238095242</v>
      </c>
      <c r="J1468" s="2">
        <f t="shared" si="178"/>
        <v>7.5147569883966367</v>
      </c>
      <c r="K1468" s="2">
        <f t="shared" si="180"/>
        <v>7.451448541114889</v>
      </c>
    </row>
    <row r="1469" spans="1:11" ht="13.5" x14ac:dyDescent="0.25">
      <c r="A1469" s="3">
        <f>TITRES_STAT!B1472</f>
        <v>44454</v>
      </c>
      <c r="B1469" s="5">
        <f>TITRES_STAT!D1472</f>
        <v>7.5848000000000004</v>
      </c>
      <c r="C1469" s="2">
        <f t="shared" si="173"/>
        <v>0</v>
      </c>
      <c r="D1469" s="2">
        <f t="shared" si="174"/>
        <v>7.5847999999999995</v>
      </c>
      <c r="E1469" s="2">
        <f t="shared" si="176"/>
        <v>7.5847999999999995</v>
      </c>
      <c r="F1469" s="2">
        <f t="shared" si="177"/>
        <v>7.4959700000000016</v>
      </c>
      <c r="G1469" s="2">
        <f t="shared" si="179"/>
        <v>7.416935999999998</v>
      </c>
      <c r="H1469" s="2">
        <f t="shared" si="175"/>
        <v>7.5048034999999933</v>
      </c>
      <c r="I1469" s="2">
        <f t="array" ref="I1469">SUMPRODUCT(B1453:B1472, (ROW(B1453:B1472)-ROW(B1453)+1)) / (20*21/2)</f>
        <v>7.4928380952380955</v>
      </c>
      <c r="J1469" s="2">
        <f t="shared" si="178"/>
        <v>7.5214277514064811</v>
      </c>
      <c r="K1469" s="2">
        <f t="shared" si="180"/>
        <v>7.4566780100907764</v>
      </c>
    </row>
    <row r="1470" spans="1:11" ht="13.5" x14ac:dyDescent="0.25">
      <c r="A1470" s="3">
        <f>TITRES_STAT!B1473</f>
        <v>44455</v>
      </c>
      <c r="B1470" s="5">
        <f>TITRES_STAT!D1473</f>
        <v>7.9241000000000001</v>
      </c>
      <c r="C1470" s="2">
        <f t="shared" si="173"/>
        <v>0.33929999999999971</v>
      </c>
      <c r="D1470" s="2">
        <f t="shared" si="174"/>
        <v>7.65266</v>
      </c>
      <c r="E1470" s="2">
        <f t="shared" si="176"/>
        <v>7.6187299999999993</v>
      </c>
      <c r="F1470" s="2">
        <f t="shared" si="177"/>
        <v>7.5179250000000009</v>
      </c>
      <c r="G1470" s="2">
        <f t="shared" si="179"/>
        <v>7.4273139999999991</v>
      </c>
      <c r="H1470" s="2">
        <f t="shared" si="175"/>
        <v>7.5045039999999936</v>
      </c>
      <c r="I1470" s="2">
        <f t="array" ref="I1470">SUMPRODUCT(B1454:B1473, (ROW(B1454:B1473)-ROW(B1454)+1)) / (20*21/2)</f>
        <v>7.4459328571428571</v>
      </c>
      <c r="J1470" s="2">
        <f t="shared" si="178"/>
        <v>7.5597774893677681</v>
      </c>
      <c r="K1470" s="2">
        <f t="shared" si="180"/>
        <v>7.4750082842048631</v>
      </c>
    </row>
    <row r="1471" spans="1:11" ht="13.5" x14ac:dyDescent="0.25">
      <c r="A1471" s="3">
        <f>TITRES_STAT!B1474</f>
        <v>44456</v>
      </c>
      <c r="B1471" s="5">
        <f>TITRES_STAT!D1474</f>
        <v>7.1955999999999998</v>
      </c>
      <c r="C1471" s="2">
        <f t="shared" si="173"/>
        <v>-0.72850000000000037</v>
      </c>
      <c r="D1471" s="2">
        <f t="shared" si="174"/>
        <v>7.5748199999999999</v>
      </c>
      <c r="E1471" s="2">
        <f t="shared" si="176"/>
        <v>7.5798100000000002</v>
      </c>
      <c r="F1471" s="2">
        <f t="shared" si="177"/>
        <v>7.5034550000000007</v>
      </c>
      <c r="G1471" s="2">
        <f t="shared" si="179"/>
        <v>7.4231219999999984</v>
      </c>
      <c r="H1471" s="2">
        <f t="shared" si="175"/>
        <v>7.5005619999999942</v>
      </c>
      <c r="I1471" s="2">
        <f t="array" ref="I1471">SUMPRODUCT(B1455:B1474, (ROW(B1455:B1474)-ROW(B1455)+1)) / (20*21/2)</f>
        <v>7.4014038095238091</v>
      </c>
      <c r="J1471" s="2">
        <f t="shared" si="178"/>
        <v>7.5250939189517903</v>
      </c>
      <c r="K1471" s="2">
        <f t="shared" si="180"/>
        <v>7.4640510965889861</v>
      </c>
    </row>
    <row r="1472" spans="1:11" ht="13.5" x14ac:dyDescent="0.25">
      <c r="A1472" s="3">
        <f>TITRES_STAT!B1475</f>
        <v>44459</v>
      </c>
      <c r="B1472" s="5">
        <f>TITRES_STAT!D1475</f>
        <v>6.9859999999999998</v>
      </c>
      <c r="C1472" s="2">
        <f t="shared" si="173"/>
        <v>-0.20960000000000001</v>
      </c>
      <c r="D1472" s="2">
        <f t="shared" si="174"/>
        <v>7.4550600000000005</v>
      </c>
      <c r="E1472" s="2">
        <f t="shared" si="176"/>
        <v>7.5199300000000004</v>
      </c>
      <c r="F1472" s="2">
        <f t="shared" si="177"/>
        <v>7.4785050000000011</v>
      </c>
      <c r="G1472" s="2">
        <f t="shared" si="179"/>
        <v>7.4147379999999989</v>
      </c>
      <c r="H1472" s="2">
        <f t="shared" si="175"/>
        <v>7.4956719999999954</v>
      </c>
      <c r="I1472" s="2">
        <f t="array" ref="I1472">SUMPRODUCT(B1456:B1475, (ROW(B1456:B1475)-ROW(B1456)+1)) / (20*21/2)</f>
        <v>7.3592509523809513</v>
      </c>
      <c r="J1472" s="2">
        <f t="shared" si="178"/>
        <v>7.4737516409563813</v>
      </c>
      <c r="K1472" s="2">
        <f t="shared" si="180"/>
        <v>7.4453039947619679</v>
      </c>
    </row>
    <row r="1473" spans="1:11" ht="13.5" x14ac:dyDescent="0.25">
      <c r="A1473" s="3">
        <f>TITRES_STAT!B1476</f>
        <v>44460</v>
      </c>
      <c r="B1473" s="5">
        <f>TITRES_STAT!D1476</f>
        <v>6.9859999999999998</v>
      </c>
      <c r="C1473" s="2">
        <f t="shared" si="173"/>
        <v>0</v>
      </c>
      <c r="D1473" s="2">
        <f t="shared" si="174"/>
        <v>7.3352999999999993</v>
      </c>
      <c r="E1473" s="2">
        <f t="shared" si="176"/>
        <v>7.4600500000000007</v>
      </c>
      <c r="F1473" s="2">
        <f t="shared" si="177"/>
        <v>7.4535549999999997</v>
      </c>
      <c r="G1473" s="2">
        <f t="shared" si="179"/>
        <v>7.4063539999999977</v>
      </c>
      <c r="H1473" s="2">
        <f t="shared" si="175"/>
        <v>7.4908314999999961</v>
      </c>
      <c r="I1473" s="2">
        <f t="array" ref="I1473">SUMPRODUCT(B1457:B1476, (ROW(B1457:B1476)-ROW(B1457)+1)) / (20*21/2)</f>
        <v>7.2899142857142847</v>
      </c>
      <c r="J1473" s="2">
        <f t="shared" si="178"/>
        <v>7.4272991037224401</v>
      </c>
      <c r="K1473" s="2">
        <f t="shared" si="180"/>
        <v>7.4272920733987542</v>
      </c>
    </row>
    <row r="1474" spans="1:11" ht="13.5" x14ac:dyDescent="0.25">
      <c r="A1474" s="3">
        <f>TITRES_STAT!B1477</f>
        <v>44461</v>
      </c>
      <c r="B1474" s="5">
        <f>TITRES_STAT!D1477</f>
        <v>6.9859999999999998</v>
      </c>
      <c r="C1474" s="2">
        <f t="shared" si="173"/>
        <v>0</v>
      </c>
      <c r="D1474" s="2">
        <f t="shared" si="174"/>
        <v>7.2155399999999998</v>
      </c>
      <c r="E1474" s="2">
        <f t="shared" si="176"/>
        <v>7.4001700000000001</v>
      </c>
      <c r="F1474" s="2">
        <f t="shared" si="177"/>
        <v>7.4286049999999992</v>
      </c>
      <c r="G1474" s="2">
        <f t="shared" si="179"/>
        <v>7.4023619999999974</v>
      </c>
      <c r="H1474" s="2">
        <f t="shared" si="175"/>
        <v>7.4860409999999957</v>
      </c>
      <c r="I1474" s="2">
        <f t="array" ref="I1474">SUMPRODUCT(B1458:B1477, (ROW(B1458:B1477)-ROW(B1458)+1)) / (20*21/2)</f>
        <v>7.2233338095238091</v>
      </c>
      <c r="J1474" s="2">
        <f t="shared" si="178"/>
        <v>7.385270617653636</v>
      </c>
      <c r="K1474" s="2">
        <f t="shared" si="180"/>
        <v>7.409986501892921</v>
      </c>
    </row>
    <row r="1475" spans="1:11" ht="13.5" x14ac:dyDescent="0.25">
      <c r="A1475" s="3">
        <f>TITRES_STAT!B1478</f>
        <v>44462</v>
      </c>
      <c r="B1475" s="5">
        <f>TITRES_STAT!D1478</f>
        <v>6.9859999999999998</v>
      </c>
      <c r="C1475" s="2">
        <f t="shared" si="173"/>
        <v>0</v>
      </c>
      <c r="D1475" s="2">
        <f t="shared" si="174"/>
        <v>7.0279199999999999</v>
      </c>
      <c r="E1475" s="2">
        <f t="shared" si="176"/>
        <v>7.3402900000000004</v>
      </c>
      <c r="F1475" s="2">
        <f t="shared" si="177"/>
        <v>7.4146349999999996</v>
      </c>
      <c r="G1475" s="2">
        <f t="shared" si="179"/>
        <v>7.3941779999999975</v>
      </c>
      <c r="H1475" s="2">
        <f t="shared" si="175"/>
        <v>7.4829469999999958</v>
      </c>
      <c r="I1475" s="2">
        <f t="array" ref="I1475">SUMPRODUCT(B1459:B1478, (ROW(B1459:B1478)-ROW(B1459)+1)) / (20*21/2)</f>
        <v>7.1309952380952364</v>
      </c>
      <c r="J1475" s="2">
        <f t="shared" si="178"/>
        <v>7.3472448445437655</v>
      </c>
      <c r="K1475" s="2">
        <f t="shared" si="180"/>
        <v>7.3933595802500616</v>
      </c>
    </row>
    <row r="1476" spans="1:11" ht="13.5" x14ac:dyDescent="0.25">
      <c r="A1476" s="3">
        <f>TITRES_STAT!B1479</f>
        <v>44463</v>
      </c>
      <c r="B1476" s="5">
        <f>TITRES_STAT!D1479</f>
        <v>6.6866000000000003</v>
      </c>
      <c r="C1476" s="2">
        <f t="shared" ref="C1476:C1539" si="181">B1476-B1475</f>
        <v>-0.29939999999999944</v>
      </c>
      <c r="D1476" s="2">
        <f t="shared" si="174"/>
        <v>6.9261200000000001</v>
      </c>
      <c r="E1476" s="2">
        <f t="shared" si="176"/>
        <v>7.2504699999999982</v>
      </c>
      <c r="F1476" s="2">
        <f t="shared" si="177"/>
        <v>7.3856950000000001</v>
      </c>
      <c r="G1476" s="2">
        <f t="shared" si="179"/>
        <v>7.3841979999999978</v>
      </c>
      <c r="H1476" s="2">
        <f t="shared" si="175"/>
        <v>7.4783064999999969</v>
      </c>
      <c r="I1476" s="2">
        <f t="array" ref="I1476">SUMPRODUCT(B1460:B1479, (ROW(B1460:B1479)-ROW(B1460)+1)) / (20*21/2)</f>
        <v>7.0428385714285708</v>
      </c>
      <c r="J1476" s="2">
        <f t="shared" si="178"/>
        <v>7.2843262879205497</v>
      </c>
      <c r="K1476" s="2">
        <f t="shared" si="180"/>
        <v>7.3656435182794713</v>
      </c>
    </row>
    <row r="1477" spans="1:11" ht="13.5" x14ac:dyDescent="0.25">
      <c r="A1477" s="3">
        <f>TITRES_STAT!B1480</f>
        <v>44466</v>
      </c>
      <c r="B1477" s="5">
        <f>TITRES_STAT!D1480</f>
        <v>6.6866000000000003</v>
      </c>
      <c r="C1477" s="2">
        <f t="shared" si="181"/>
        <v>0</v>
      </c>
      <c r="D1477" s="2">
        <f t="shared" si="174"/>
        <v>6.8662399999999995</v>
      </c>
      <c r="E1477" s="2">
        <f t="shared" si="176"/>
        <v>7.1606499999999995</v>
      </c>
      <c r="F1477" s="2">
        <f t="shared" si="177"/>
        <v>7.3567550000000015</v>
      </c>
      <c r="G1477" s="2">
        <f t="shared" si="179"/>
        <v>7.3784099999999979</v>
      </c>
      <c r="H1477" s="2">
        <f t="shared" si="175"/>
        <v>7.4725679999999963</v>
      </c>
      <c r="I1477" s="2">
        <f t="array" ref="I1477">SUMPRODUCT(B1461:B1480, (ROW(B1461:B1480)-ROW(B1461)+1)) / (20*21/2)</f>
        <v>6.9603847619047601</v>
      </c>
      <c r="J1477" s="2">
        <f t="shared" si="178"/>
        <v>7.2273999747852589</v>
      </c>
      <c r="K1477" s="2">
        <f t="shared" si="180"/>
        <v>7.3390143606998848</v>
      </c>
    </row>
    <row r="1478" spans="1:11" ht="13.5" x14ac:dyDescent="0.25">
      <c r="A1478" s="3">
        <f>TITRES_STAT!B1481</f>
        <v>44467</v>
      </c>
      <c r="B1478" s="5">
        <f>TITRES_STAT!D1481</f>
        <v>6.3872</v>
      </c>
      <c r="C1478" s="2">
        <f t="shared" si="181"/>
        <v>-0.29940000000000033</v>
      </c>
      <c r="D1478" s="2">
        <f t="shared" ref="D1478:D1541" si="182">AVERAGE(B1474:B1478)</f>
        <v>6.74648</v>
      </c>
      <c r="E1478" s="2">
        <f t="shared" si="176"/>
        <v>7.0408899999999992</v>
      </c>
      <c r="F1478" s="2">
        <f t="shared" si="177"/>
        <v>7.3128450000000011</v>
      </c>
      <c r="G1478" s="2">
        <f t="shared" si="179"/>
        <v>7.3666339999999995</v>
      </c>
      <c r="H1478" s="2">
        <f t="shared" si="175"/>
        <v>7.4642344999999981</v>
      </c>
      <c r="I1478" s="2">
        <f t="array" ref="I1478">SUMPRODUCT(B1462:B1481, (ROW(B1462:B1481)-ROW(B1462)+1)) / (20*21/2)</f>
        <v>6.8836338095238077</v>
      </c>
      <c r="J1478" s="2">
        <f t="shared" si="178"/>
        <v>7.1473809295676149</v>
      </c>
      <c r="K1478" s="2">
        <f t="shared" si="180"/>
        <v>7.3016883073391057</v>
      </c>
    </row>
    <row r="1479" spans="1:11" ht="13.5" x14ac:dyDescent="0.25">
      <c r="A1479" s="3">
        <f>TITRES_STAT!B1482</f>
        <v>44468</v>
      </c>
      <c r="B1479" s="5">
        <f>TITRES_STAT!D1482</f>
        <v>6.3872</v>
      </c>
      <c r="C1479" s="2">
        <f t="shared" si="181"/>
        <v>0</v>
      </c>
      <c r="D1479" s="2">
        <f t="shared" si="182"/>
        <v>6.6267200000000006</v>
      </c>
      <c r="E1479" s="2">
        <f t="shared" si="176"/>
        <v>6.9211299999999998</v>
      </c>
      <c r="F1479" s="2">
        <f t="shared" si="177"/>
        <v>7.2529650000000014</v>
      </c>
      <c r="G1479" s="2">
        <f t="shared" si="179"/>
        <v>7.358649999999999</v>
      </c>
      <c r="H1479" s="2">
        <f t="shared" si="175"/>
        <v>7.4547534999999971</v>
      </c>
      <c r="I1479" s="2">
        <f t="array" ref="I1479">SUMPRODUCT(B1463:B1482, (ROW(B1463:B1482)-ROW(B1463)+1)) / (20*21/2)</f>
        <v>6.8125857142857136</v>
      </c>
      <c r="J1479" s="2">
        <f t="shared" si="178"/>
        <v>7.0749827457992707</v>
      </c>
      <c r="K1479" s="2">
        <f t="shared" si="180"/>
        <v>7.2658260207767889</v>
      </c>
    </row>
    <row r="1480" spans="1:11" ht="13.5" x14ac:dyDescent="0.25">
      <c r="A1480" s="3">
        <f>TITRES_STAT!B1483</f>
        <v>44469</v>
      </c>
      <c r="B1480" s="5">
        <f>TITRES_STAT!D1483</f>
        <v>6.3872</v>
      </c>
      <c r="C1480" s="2">
        <f t="shared" si="181"/>
        <v>0</v>
      </c>
      <c r="D1480" s="2">
        <f t="shared" si="182"/>
        <v>6.5069600000000012</v>
      </c>
      <c r="E1480" s="2">
        <f t="shared" si="176"/>
        <v>6.7674399999999988</v>
      </c>
      <c r="F1480" s="2">
        <f t="shared" si="177"/>
        <v>7.1930850000000008</v>
      </c>
      <c r="G1480" s="2">
        <f t="shared" si="179"/>
        <v>7.3446779999999992</v>
      </c>
      <c r="H1480" s="2">
        <f t="shared" si="175"/>
        <v>7.4453224999999978</v>
      </c>
      <c r="I1480" s="2">
        <f t="array" ref="I1480">SUMPRODUCT(B1464:B1483, (ROW(B1464:B1483)-ROW(B1464)+1)) / (20*21/2)</f>
        <v>6.7567452380952382</v>
      </c>
      <c r="J1480" s="2">
        <f t="shared" si="178"/>
        <v>7.0094796271517215</v>
      </c>
      <c r="K1480" s="2">
        <f t="shared" si="180"/>
        <v>7.231370098393386</v>
      </c>
    </row>
    <row r="1481" spans="1:11" ht="13.5" x14ac:dyDescent="0.25">
      <c r="A1481" s="3">
        <f>TITRES_STAT!B1484</f>
        <v>44470</v>
      </c>
      <c r="B1481" s="5">
        <f>TITRES_STAT!D1484</f>
        <v>6.3872</v>
      </c>
      <c r="C1481" s="2">
        <f t="shared" si="181"/>
        <v>0</v>
      </c>
      <c r="D1481" s="2">
        <f t="shared" si="182"/>
        <v>6.4470799999999997</v>
      </c>
      <c r="E1481" s="2">
        <f t="shared" si="176"/>
        <v>6.6866000000000003</v>
      </c>
      <c r="F1481" s="2">
        <f t="shared" si="177"/>
        <v>7.133205000000002</v>
      </c>
      <c r="G1481" s="2">
        <f t="shared" si="179"/>
        <v>7.3307060000000002</v>
      </c>
      <c r="H1481" s="2">
        <f t="shared" si="175"/>
        <v>7.4358914999999968</v>
      </c>
      <c r="I1481" s="2">
        <f t="array" ref="I1481">SUMPRODUCT(B1465:B1484, (ROW(B1465:B1484)-ROW(B1465)+1)) / (20*21/2)</f>
        <v>6.7061323809523801</v>
      </c>
      <c r="J1481" s="2">
        <f t="shared" si="178"/>
        <v>6.9502149007563192</v>
      </c>
      <c r="K1481" s="2">
        <f t="shared" si="180"/>
        <v>7.1982653886524695</v>
      </c>
    </row>
    <row r="1482" spans="1:11" ht="13.5" x14ac:dyDescent="0.25">
      <c r="A1482" s="3">
        <f>TITRES_STAT!B1485</f>
        <v>44473</v>
      </c>
      <c r="B1482" s="5">
        <f>TITRES_STAT!D1485</f>
        <v>6.3872</v>
      </c>
      <c r="C1482" s="2">
        <f t="shared" si="181"/>
        <v>0</v>
      </c>
      <c r="D1482" s="2">
        <f t="shared" si="182"/>
        <v>6.3872</v>
      </c>
      <c r="E1482" s="2">
        <f t="shared" si="176"/>
        <v>6.6267200000000006</v>
      </c>
      <c r="F1482" s="2">
        <f t="shared" si="177"/>
        <v>7.0733250000000023</v>
      </c>
      <c r="G1482" s="2">
        <f t="shared" si="179"/>
        <v>7.310746</v>
      </c>
      <c r="H1482" s="2">
        <f t="shared" ref="H1482:H1545" si="183">AVERAGE(B1283:B1482)</f>
        <v>7.4283064999999979</v>
      </c>
      <c r="I1482" s="2">
        <f t="array" ref="I1482">SUMPRODUCT(B1466:B1485, (ROW(B1466:B1485)-ROW(B1466)+1)) / (20*21/2)</f>
        <v>6.6702519047619049</v>
      </c>
      <c r="J1482" s="2">
        <f t="shared" si="178"/>
        <v>6.8965944340176222</v>
      </c>
      <c r="K1482" s="2">
        <f t="shared" si="180"/>
        <v>7.1664589028229617</v>
      </c>
    </row>
    <row r="1483" spans="1:11" ht="13.5" x14ac:dyDescent="0.25">
      <c r="A1483" s="3">
        <f>TITRES_STAT!B1486</f>
        <v>44474</v>
      </c>
      <c r="B1483" s="5">
        <f>TITRES_STAT!D1486</f>
        <v>6.4870000000000001</v>
      </c>
      <c r="C1483" s="2">
        <f t="shared" si="181"/>
        <v>9.9800000000000111E-2</v>
      </c>
      <c r="D1483" s="2">
        <f t="shared" si="182"/>
        <v>6.4071600000000002</v>
      </c>
      <c r="E1483" s="2">
        <f t="shared" si="176"/>
        <v>6.5768199999999997</v>
      </c>
      <c r="F1483" s="2">
        <f t="shared" si="177"/>
        <v>7.018435000000002</v>
      </c>
      <c r="G1483" s="2">
        <f t="shared" si="179"/>
        <v>7.2907860000000015</v>
      </c>
      <c r="H1483" s="2">
        <f t="shared" si="183"/>
        <v>7.4208214999999988</v>
      </c>
      <c r="I1483" s="2">
        <f t="array" ref="I1483">SUMPRODUCT(B1467:B1486, (ROW(B1467:B1486)-ROW(B1467)+1)) / (20*21/2)</f>
        <v>6.6514761904761901</v>
      </c>
      <c r="J1483" s="2">
        <f t="shared" si="178"/>
        <v>6.8575854403016585</v>
      </c>
      <c r="K1483" s="2">
        <f t="shared" si="180"/>
        <v>7.1398134556534343</v>
      </c>
    </row>
    <row r="1484" spans="1:11" ht="13.5" x14ac:dyDescent="0.25">
      <c r="A1484" s="3">
        <f>TITRES_STAT!B1487</f>
        <v>44475</v>
      </c>
      <c r="B1484" s="5">
        <f>TITRES_STAT!D1487</f>
        <v>6.4870000000000001</v>
      </c>
      <c r="C1484" s="2">
        <f t="shared" si="181"/>
        <v>0</v>
      </c>
      <c r="D1484" s="2">
        <f t="shared" si="182"/>
        <v>6.4271200000000004</v>
      </c>
      <c r="E1484" s="2">
        <f t="shared" ref="E1484:E1547" si="184">AVERAGE(B1475:B1484)</f>
        <v>6.5269199999999996</v>
      </c>
      <c r="F1484" s="2">
        <f t="shared" si="177"/>
        <v>6.9635450000000008</v>
      </c>
      <c r="G1484" s="2">
        <f t="shared" si="179"/>
        <v>7.2708260000000022</v>
      </c>
      <c r="H1484" s="2">
        <f t="shared" si="183"/>
        <v>7.4139850000000003</v>
      </c>
      <c r="I1484" s="2">
        <f t="array" ref="I1484">SUMPRODUCT(B1468:B1487, (ROW(B1468:B1487)-ROW(B1468)+1)) / (20*21/2)</f>
        <v>6.6491971428571421</v>
      </c>
      <c r="J1484" s="2">
        <f t="shared" si="178"/>
        <v>6.822291588844358</v>
      </c>
      <c r="K1484" s="2">
        <f t="shared" si="180"/>
        <v>7.1142129279807511</v>
      </c>
    </row>
    <row r="1485" spans="1:11" ht="13.5" x14ac:dyDescent="0.25">
      <c r="A1485" s="3">
        <f>TITRES_STAT!B1488</f>
        <v>44476</v>
      </c>
      <c r="B1485" s="5">
        <f>TITRES_STAT!D1488</f>
        <v>6.5868000000000002</v>
      </c>
      <c r="C1485" s="2">
        <f t="shared" si="181"/>
        <v>9.9800000000000111E-2</v>
      </c>
      <c r="D1485" s="2">
        <f t="shared" si="182"/>
        <v>6.4670399999999999</v>
      </c>
      <c r="E1485" s="2">
        <f t="shared" si="184"/>
        <v>6.4870000000000001</v>
      </c>
      <c r="F1485" s="2">
        <f t="shared" si="177"/>
        <v>6.9136450000000007</v>
      </c>
      <c r="G1485" s="2">
        <f t="shared" si="179"/>
        <v>7.2528620000000013</v>
      </c>
      <c r="H1485" s="2">
        <f t="shared" si="183"/>
        <v>7.4077975</v>
      </c>
      <c r="I1485" s="2">
        <f t="array" ref="I1485">SUMPRODUCT(B1469:B1488, (ROW(B1469:B1488)-ROW(B1469)+1)) / (20*21/2)</f>
        <v>6.6627871428571419</v>
      </c>
      <c r="J1485" s="2">
        <f t="shared" si="178"/>
        <v>6.7998638184782294</v>
      </c>
      <c r="K1485" s="2">
        <f t="shared" si="180"/>
        <v>7.0935300680599376</v>
      </c>
    </row>
    <row r="1486" spans="1:11" ht="13.5" x14ac:dyDescent="0.25">
      <c r="A1486" s="3">
        <f>TITRES_STAT!B1489</f>
        <v>44477</v>
      </c>
      <c r="B1486" s="5">
        <f>TITRES_STAT!D1489</f>
        <v>6.7164999999999999</v>
      </c>
      <c r="C1486" s="2">
        <f t="shared" si="181"/>
        <v>0.1296999999999997</v>
      </c>
      <c r="D1486" s="2">
        <f t="shared" si="182"/>
        <v>6.5329000000000006</v>
      </c>
      <c r="E1486" s="2">
        <f t="shared" si="184"/>
        <v>6.4899900000000006</v>
      </c>
      <c r="F1486" s="2">
        <f t="shared" si="177"/>
        <v>6.8702300000000012</v>
      </c>
      <c r="G1486" s="2">
        <f t="shared" si="179"/>
        <v>7.2374920000000005</v>
      </c>
      <c r="H1486" s="2">
        <f t="shared" si="183"/>
        <v>7.4005120000000009</v>
      </c>
      <c r="I1486" s="2">
        <f t="array" ref="I1486">SUMPRODUCT(B1470:B1489, (ROW(B1470:B1489)-ROW(B1470)+1)) / (20*21/2)</f>
        <v>6.6802285714285716</v>
      </c>
      <c r="J1486" s="2">
        <f t="shared" si="178"/>
        <v>6.791924407194589</v>
      </c>
      <c r="K1486" s="2">
        <f t="shared" si="180"/>
        <v>7.0787445751948415</v>
      </c>
    </row>
    <row r="1487" spans="1:11" ht="13.5" x14ac:dyDescent="0.25">
      <c r="A1487" s="3">
        <f>TITRES_STAT!B1490</f>
        <v>44480</v>
      </c>
      <c r="B1487" s="5">
        <f>TITRES_STAT!D1490</f>
        <v>6.8463000000000003</v>
      </c>
      <c r="C1487" s="2">
        <f t="shared" si="181"/>
        <v>0.12980000000000036</v>
      </c>
      <c r="D1487" s="2">
        <f t="shared" si="182"/>
        <v>6.6247200000000008</v>
      </c>
      <c r="E1487" s="2">
        <f t="shared" si="184"/>
        <v>6.50596</v>
      </c>
      <c r="F1487" s="2">
        <f t="shared" si="177"/>
        <v>6.8333050000000011</v>
      </c>
      <c r="G1487" s="2">
        <f t="shared" si="179"/>
        <v>7.2247180000000011</v>
      </c>
      <c r="H1487" s="2">
        <f t="shared" si="183"/>
        <v>7.3938755</v>
      </c>
      <c r="I1487" s="2">
        <f t="array" ref="I1487">SUMPRODUCT(B1471:B1490, (ROW(B1471:B1490)-ROW(B1471)+1)) / (20*21/2)</f>
        <v>6.6720071428571428</v>
      </c>
      <c r="J1487" s="2">
        <f t="shared" si="178"/>
        <v>6.797103035080819</v>
      </c>
      <c r="K1487" s="2">
        <f t="shared" si="180"/>
        <v>7.0696291016577888</v>
      </c>
    </row>
    <row r="1488" spans="1:11" ht="13.5" x14ac:dyDescent="0.25">
      <c r="A1488" s="3">
        <f>TITRES_STAT!B1491</f>
        <v>44481</v>
      </c>
      <c r="B1488" s="5">
        <f>TITRES_STAT!D1491</f>
        <v>6.976</v>
      </c>
      <c r="C1488" s="2">
        <f t="shared" si="181"/>
        <v>0.1296999999999997</v>
      </c>
      <c r="D1488" s="2">
        <f t="shared" si="182"/>
        <v>6.7225200000000003</v>
      </c>
      <c r="E1488" s="2">
        <f t="shared" si="184"/>
        <v>6.5648399999999993</v>
      </c>
      <c r="F1488" s="2">
        <f t="shared" si="177"/>
        <v>6.8028649999999997</v>
      </c>
      <c r="G1488" s="2">
        <f t="shared" si="179"/>
        <v>7.214538000000001</v>
      </c>
      <c r="H1488" s="2">
        <f t="shared" si="183"/>
        <v>7.3878875000000006</v>
      </c>
      <c r="I1488" s="2">
        <f t="array" ref="I1488">SUMPRODUCT(B1472:B1491, (ROW(B1472:B1491)-ROW(B1472)+1)) / (20*21/2)</f>
        <v>6.6696785714285705</v>
      </c>
      <c r="J1488" s="2">
        <f t="shared" si="178"/>
        <v>6.8141408412635984</v>
      </c>
      <c r="K1488" s="2">
        <f t="shared" si="180"/>
        <v>7.0659573721810123</v>
      </c>
    </row>
    <row r="1489" spans="1:11" ht="13.5" x14ac:dyDescent="0.25">
      <c r="A1489" s="3">
        <f>TITRES_STAT!B1492</f>
        <v>44482</v>
      </c>
      <c r="B1489" s="5">
        <f>TITRES_STAT!D1492</f>
        <v>6.9859999999999998</v>
      </c>
      <c r="C1489" s="2">
        <f t="shared" si="181"/>
        <v>9.9999999999997868E-3</v>
      </c>
      <c r="D1489" s="2">
        <f t="shared" si="182"/>
        <v>6.8223199999999995</v>
      </c>
      <c r="E1489" s="2">
        <f t="shared" si="184"/>
        <v>6.6247200000000008</v>
      </c>
      <c r="F1489" s="2">
        <f t="shared" si="177"/>
        <v>6.772924999999999</v>
      </c>
      <c r="G1489" s="2">
        <f t="shared" si="179"/>
        <v>7.2045580000000005</v>
      </c>
      <c r="H1489" s="2">
        <f t="shared" si="183"/>
        <v>7.3819495000000019</v>
      </c>
      <c r="I1489" s="2">
        <f t="array" ref="I1489">SUMPRODUCT(B1473:B1492, (ROW(B1473:B1492)-ROW(B1473)+1)) / (20*21/2)</f>
        <v>6.669773809523809</v>
      </c>
      <c r="J1489" s="2">
        <f t="shared" si="178"/>
        <v>6.8305083801908744</v>
      </c>
      <c r="K1489" s="2">
        <f t="shared" si="180"/>
        <v>7.0628217889582281</v>
      </c>
    </row>
    <row r="1490" spans="1:11" ht="13.5" x14ac:dyDescent="0.25">
      <c r="A1490" s="3">
        <f>TITRES_STAT!B1493</f>
        <v>44483</v>
      </c>
      <c r="B1490" s="5">
        <f>TITRES_STAT!D1493</f>
        <v>6.6866000000000003</v>
      </c>
      <c r="C1490" s="2">
        <f t="shared" si="181"/>
        <v>-0.29939999999999944</v>
      </c>
      <c r="D1490" s="2">
        <f t="shared" si="182"/>
        <v>6.8422799999999997</v>
      </c>
      <c r="E1490" s="2">
        <f t="shared" si="184"/>
        <v>6.6546599999999998</v>
      </c>
      <c r="F1490" s="2">
        <f t="shared" si="177"/>
        <v>6.7110500000000002</v>
      </c>
      <c r="G1490" s="2">
        <f t="shared" si="179"/>
        <v>7.1885900000000014</v>
      </c>
      <c r="H1490" s="2">
        <f t="shared" si="183"/>
        <v>7.3739655000000015</v>
      </c>
      <c r="I1490" s="2">
        <f t="array" ref="I1490">SUMPRODUCT(B1474:B1493, (ROW(B1474:B1493)-ROW(B1474)+1)) / (20*21/2)</f>
        <v>6.6807995238095232</v>
      </c>
      <c r="J1490" s="2">
        <f t="shared" si="178"/>
        <v>6.816802820172696</v>
      </c>
      <c r="K1490" s="2">
        <f t="shared" si="180"/>
        <v>7.0480679933128076</v>
      </c>
    </row>
    <row r="1491" spans="1:11" ht="13.5" x14ac:dyDescent="0.25">
      <c r="A1491" s="3">
        <f>TITRES_STAT!B1494</f>
        <v>44488</v>
      </c>
      <c r="B1491" s="5">
        <f>TITRES_STAT!D1494</f>
        <v>6.6866000000000003</v>
      </c>
      <c r="C1491" s="2">
        <f t="shared" si="181"/>
        <v>0</v>
      </c>
      <c r="D1491" s="2">
        <f t="shared" si="182"/>
        <v>6.8362999999999996</v>
      </c>
      <c r="E1491" s="2">
        <f t="shared" si="184"/>
        <v>6.6846000000000005</v>
      </c>
      <c r="F1491" s="2">
        <f t="shared" si="177"/>
        <v>6.6855999999999991</v>
      </c>
      <c r="G1491" s="2">
        <f t="shared" si="179"/>
        <v>7.1726220000000014</v>
      </c>
      <c r="H1491" s="2">
        <f t="shared" si="183"/>
        <v>7.3659815000000011</v>
      </c>
      <c r="I1491" s="2">
        <f t="array" ref="I1491">SUMPRODUCT(B1475:B1494, (ROW(B1475:B1494)-ROW(B1475)+1)) / (20*21/2)</f>
        <v>6.6927757142857143</v>
      </c>
      <c r="J1491" s="2">
        <f t="shared" si="178"/>
        <v>6.8044025515848201</v>
      </c>
      <c r="K1491" s="2">
        <f t="shared" si="180"/>
        <v>7.0338927778887763</v>
      </c>
    </row>
    <row r="1492" spans="1:11" ht="13.5" x14ac:dyDescent="0.25">
      <c r="A1492" s="3">
        <f>TITRES_STAT!B1495</f>
        <v>44489</v>
      </c>
      <c r="B1492" s="5">
        <f>TITRES_STAT!D1495</f>
        <v>6.6866000000000003</v>
      </c>
      <c r="C1492" s="2">
        <f t="shared" si="181"/>
        <v>0</v>
      </c>
      <c r="D1492" s="2">
        <f t="shared" si="182"/>
        <v>6.80436</v>
      </c>
      <c r="E1492" s="2">
        <f t="shared" si="184"/>
        <v>6.7145399999999995</v>
      </c>
      <c r="F1492" s="2">
        <f t="shared" ref="F1492:F1555" si="185">AVERAGE(B1473:B1492)</f>
        <v>6.6706300000000001</v>
      </c>
      <c r="G1492" s="2">
        <f t="shared" si="179"/>
        <v>7.1566540000000005</v>
      </c>
      <c r="H1492" s="2">
        <f t="shared" si="183"/>
        <v>7.3579974999999997</v>
      </c>
      <c r="I1492" s="2">
        <f t="array" ref="I1492">SUMPRODUCT(B1476:B1495, (ROW(B1476:B1495)-ROW(B1476)+1)) / (20*21/2)</f>
        <v>6.7057023809523795</v>
      </c>
      <c r="J1492" s="2">
        <f t="shared" si="178"/>
        <v>6.7931832609576945</v>
      </c>
      <c r="K1492" s="2">
        <f t="shared" si="180"/>
        <v>7.0202734532656876</v>
      </c>
    </row>
    <row r="1493" spans="1:11" ht="13.5" x14ac:dyDescent="0.25">
      <c r="A1493" s="3">
        <f>TITRES_STAT!B1496</f>
        <v>44490</v>
      </c>
      <c r="B1493" s="5">
        <f>TITRES_STAT!D1496</f>
        <v>6.7864000000000004</v>
      </c>
      <c r="C1493" s="2">
        <f t="shared" si="181"/>
        <v>9.9800000000000111E-2</v>
      </c>
      <c r="D1493" s="2">
        <f t="shared" si="182"/>
        <v>6.7664400000000002</v>
      </c>
      <c r="E1493" s="2">
        <f t="shared" si="184"/>
        <v>6.7444799999999985</v>
      </c>
      <c r="F1493" s="2">
        <f t="shared" si="185"/>
        <v>6.6606499999999986</v>
      </c>
      <c r="G1493" s="2">
        <f t="shared" si="179"/>
        <v>7.1426820000000006</v>
      </c>
      <c r="H1493" s="2">
        <f t="shared" si="183"/>
        <v>7.3505124999999989</v>
      </c>
      <c r="I1493" s="2">
        <f t="array" ref="I1493">SUMPRODUCT(B1477:B1496, (ROW(B1477:B1496)-ROW(B1477)+1)) / (20*21/2)</f>
        <v>6.7195795238095233</v>
      </c>
      <c r="J1493" s="2">
        <f t="shared" ref="J1493:J1556" si="186">$J$4*B1493+J1492*(1-$J$4)</f>
        <v>6.7925372361045806</v>
      </c>
      <c r="K1493" s="2">
        <f t="shared" si="180"/>
        <v>7.0111019452944845</v>
      </c>
    </row>
    <row r="1494" spans="1:11" ht="13.5" x14ac:dyDescent="0.25">
      <c r="A1494" s="3">
        <f>TITRES_STAT!B1497</f>
        <v>44491</v>
      </c>
      <c r="B1494" s="5">
        <f>TITRES_STAT!D1497</f>
        <v>6.7864000000000004</v>
      </c>
      <c r="C1494" s="2">
        <f t="shared" si="181"/>
        <v>0</v>
      </c>
      <c r="D1494" s="2">
        <f t="shared" si="182"/>
        <v>6.7265200000000007</v>
      </c>
      <c r="E1494" s="2">
        <f t="shared" si="184"/>
        <v>6.7744199999999992</v>
      </c>
      <c r="F1494" s="2">
        <f t="shared" si="185"/>
        <v>6.6506699999999999</v>
      </c>
      <c r="G1494" s="2">
        <f t="shared" si="179"/>
        <v>7.1287100000000008</v>
      </c>
      <c r="H1494" s="2">
        <f t="shared" si="183"/>
        <v>7.3445244999999986</v>
      </c>
      <c r="I1494" s="2">
        <f t="array" ref="I1494">SUMPRODUCT(B1478:B1497, (ROW(B1478:B1497)-ROW(B1478)+1)) / (20*21/2)</f>
        <v>6.7329814285714269</v>
      </c>
      <c r="J1494" s="2">
        <f t="shared" si="186"/>
        <v>6.7919527374279536</v>
      </c>
      <c r="K1494" s="2">
        <f t="shared" si="180"/>
        <v>7.0022901043025438</v>
      </c>
    </row>
    <row r="1495" spans="1:11" ht="13.5" x14ac:dyDescent="0.25">
      <c r="A1495" s="3">
        <f>TITRES_STAT!B1498</f>
        <v>44494</v>
      </c>
      <c r="B1495" s="5">
        <f>TITRES_STAT!D1498</f>
        <v>6.7864000000000004</v>
      </c>
      <c r="C1495" s="2">
        <f t="shared" si="181"/>
        <v>0</v>
      </c>
      <c r="D1495" s="2">
        <f t="shared" si="182"/>
        <v>6.74648</v>
      </c>
      <c r="E1495" s="2">
        <f t="shared" si="184"/>
        <v>6.7943799999999994</v>
      </c>
      <c r="F1495" s="2">
        <f t="shared" si="185"/>
        <v>6.6406900000000011</v>
      </c>
      <c r="G1495" s="2">
        <f t="shared" si="179"/>
        <v>7.1147380000000009</v>
      </c>
      <c r="H1495" s="2">
        <f t="shared" si="183"/>
        <v>7.3386364999999989</v>
      </c>
      <c r="I1495" s="2">
        <f t="array" ref="I1495">SUMPRODUCT(B1479:B1498, (ROW(B1479:B1498)-ROW(B1479)+1)) / (20*21/2)</f>
        <v>6.7459080952380948</v>
      </c>
      <c r="J1495" s="2">
        <f t="shared" si="186"/>
        <v>6.7914239052919578</v>
      </c>
      <c r="K1495" s="2">
        <f t="shared" si="180"/>
        <v>6.9938238257024441</v>
      </c>
    </row>
    <row r="1496" spans="1:11" ht="13.5" x14ac:dyDescent="0.25">
      <c r="A1496" s="3">
        <f>TITRES_STAT!B1499</f>
        <v>44495</v>
      </c>
      <c r="B1496" s="5">
        <f>TITRES_STAT!D1499</f>
        <v>6.7864000000000004</v>
      </c>
      <c r="C1496" s="2">
        <f t="shared" si="181"/>
        <v>0</v>
      </c>
      <c r="D1496" s="2">
        <f t="shared" si="182"/>
        <v>6.7664400000000002</v>
      </c>
      <c r="E1496" s="2">
        <f t="shared" si="184"/>
        <v>6.8013700000000004</v>
      </c>
      <c r="F1496" s="2">
        <f t="shared" si="185"/>
        <v>6.6456800000000005</v>
      </c>
      <c r="G1496" s="2">
        <f t="shared" si="179"/>
        <v>7.100766000000001</v>
      </c>
      <c r="H1496" s="2">
        <f t="shared" si="183"/>
        <v>7.3316504999999994</v>
      </c>
      <c r="I1496" s="2">
        <f t="array" ref="I1496">SUMPRODUCT(B1480:B1499, (ROW(B1480:B1499)-ROW(B1480)+1)) / (20*21/2)</f>
        <v>6.756933809523809</v>
      </c>
      <c r="J1496" s="2">
        <f t="shared" si="186"/>
        <v>6.7909454381212955</v>
      </c>
      <c r="K1496" s="2">
        <f t="shared" si="180"/>
        <v>6.9856895580278389</v>
      </c>
    </row>
    <row r="1497" spans="1:11" ht="13.5" x14ac:dyDescent="0.25">
      <c r="A1497" s="3">
        <f>TITRES_STAT!B1500</f>
        <v>44496</v>
      </c>
      <c r="B1497" s="5">
        <f>TITRES_STAT!D1500</f>
        <v>6.7864000000000004</v>
      </c>
      <c r="C1497" s="2">
        <f t="shared" si="181"/>
        <v>0</v>
      </c>
      <c r="D1497" s="2">
        <f t="shared" si="182"/>
        <v>6.7864000000000004</v>
      </c>
      <c r="E1497" s="2">
        <f t="shared" si="184"/>
        <v>6.7953799999999998</v>
      </c>
      <c r="F1497" s="2">
        <f t="shared" si="185"/>
        <v>6.6506699999999999</v>
      </c>
      <c r="G1497" s="2">
        <f t="shared" si="179"/>
        <v>7.086794000000002</v>
      </c>
      <c r="H1497" s="2">
        <f t="shared" si="183"/>
        <v>7.3247144999999998</v>
      </c>
      <c r="I1497" s="2">
        <f t="array" ref="I1497">SUMPRODUCT(B1481:B1500, (ROW(B1481:B1500)-ROW(B1481)+1)) / (20*21/2)</f>
        <v>6.7660585714285713</v>
      </c>
      <c r="J1497" s="2">
        <f t="shared" si="186"/>
        <v>6.7905125392526005</v>
      </c>
      <c r="K1497" s="2">
        <f t="shared" si="180"/>
        <v>6.9778742812424337</v>
      </c>
    </row>
    <row r="1498" spans="1:11" ht="13.5" x14ac:dyDescent="0.25">
      <c r="A1498" s="3">
        <f>TITRES_STAT!B1501</f>
        <v>44497</v>
      </c>
      <c r="B1498" s="5">
        <f>TITRES_STAT!D1501</f>
        <v>6.7864000000000004</v>
      </c>
      <c r="C1498" s="2">
        <f t="shared" si="181"/>
        <v>0</v>
      </c>
      <c r="D1498" s="2">
        <f t="shared" si="182"/>
        <v>6.7864000000000004</v>
      </c>
      <c r="E1498" s="2">
        <f t="shared" si="184"/>
        <v>6.7764199999999999</v>
      </c>
      <c r="F1498" s="2">
        <f t="shared" si="185"/>
        <v>6.6706300000000001</v>
      </c>
      <c r="G1498" s="2">
        <f t="shared" si="179"/>
        <v>7.0728220000000013</v>
      </c>
      <c r="H1498" s="2">
        <f t="shared" si="183"/>
        <v>7.3177784999999993</v>
      </c>
      <c r="I1498" s="2">
        <f t="array" ref="I1498">SUMPRODUCT(B1482:B1501, (ROW(B1482:B1501)-ROW(B1482)+1)) / (20*21/2)</f>
        <v>6.7732823809523799</v>
      </c>
      <c r="J1498" s="2">
        <f t="shared" si="186"/>
        <v>6.7901208688475911</v>
      </c>
      <c r="K1498" s="2">
        <f t="shared" si="180"/>
        <v>6.9703654858995936</v>
      </c>
    </row>
    <row r="1499" spans="1:11" ht="13.5" x14ac:dyDescent="0.25">
      <c r="A1499" s="3">
        <f>TITRES_STAT!B1502</f>
        <v>44498</v>
      </c>
      <c r="B1499" s="5">
        <f>TITRES_STAT!D1502</f>
        <v>6.7864000000000004</v>
      </c>
      <c r="C1499" s="2">
        <f t="shared" si="181"/>
        <v>0</v>
      </c>
      <c r="D1499" s="2">
        <f t="shared" si="182"/>
        <v>6.7864000000000004</v>
      </c>
      <c r="E1499" s="2">
        <f t="shared" si="184"/>
        <v>6.7564600000000015</v>
      </c>
      <c r="F1499" s="2">
        <f t="shared" si="185"/>
        <v>6.6905900000000003</v>
      </c>
      <c r="G1499" s="2">
        <f t="shared" si="179"/>
        <v>7.0588500000000023</v>
      </c>
      <c r="H1499" s="2">
        <f t="shared" si="183"/>
        <v>7.3108425000000015</v>
      </c>
      <c r="I1499" s="2">
        <f t="array" ref="I1499">SUMPRODUCT(B1483:B1502, (ROW(B1483:B1502)-ROW(B1483)+1)) / (20*21/2)</f>
        <v>6.7786052380952375</v>
      </c>
      <c r="J1499" s="2">
        <f t="shared" si="186"/>
        <v>6.789766500385916</v>
      </c>
      <c r="K1499" s="2">
        <f t="shared" si="180"/>
        <v>6.9631511531192176</v>
      </c>
    </row>
    <row r="1500" spans="1:11" ht="13.5" x14ac:dyDescent="0.25">
      <c r="A1500" s="3">
        <f>TITRES_STAT!B1503</f>
        <v>44501</v>
      </c>
      <c r="B1500" s="5">
        <f>TITRES_STAT!D1503</f>
        <v>6.7864000000000004</v>
      </c>
      <c r="C1500" s="2">
        <f t="shared" si="181"/>
        <v>0</v>
      </c>
      <c r="D1500" s="2">
        <f t="shared" si="182"/>
        <v>6.7864000000000004</v>
      </c>
      <c r="E1500" s="2">
        <f t="shared" si="184"/>
        <v>6.7664400000000002</v>
      </c>
      <c r="F1500" s="2">
        <f t="shared" si="185"/>
        <v>6.7105500000000005</v>
      </c>
      <c r="G1500" s="2">
        <f t="shared" si="179"/>
        <v>7.0448780000000024</v>
      </c>
      <c r="H1500" s="2">
        <f t="shared" si="183"/>
        <v>7.3048545000000011</v>
      </c>
      <c r="I1500" s="2">
        <f t="array" ref="I1500">SUMPRODUCT(B1484:B1503, (ROW(B1484:B1503)-ROW(B1484)+1)) / (20*21/2)</f>
        <v>6.7915319047619036</v>
      </c>
      <c r="J1500" s="2">
        <f t="shared" si="186"/>
        <v>6.7894458813015435</v>
      </c>
      <c r="K1500" s="2">
        <f t="shared" si="180"/>
        <v>6.956219735349837</v>
      </c>
    </row>
    <row r="1501" spans="1:11" ht="13.5" x14ac:dyDescent="0.25">
      <c r="A1501" s="3">
        <f>TITRES_STAT!B1504</f>
        <v>44502</v>
      </c>
      <c r="B1501" s="5">
        <f>TITRES_STAT!D1504</f>
        <v>6.7864000000000004</v>
      </c>
      <c r="C1501" s="2">
        <f t="shared" si="181"/>
        <v>0</v>
      </c>
      <c r="D1501" s="2">
        <f t="shared" si="182"/>
        <v>6.7864000000000004</v>
      </c>
      <c r="E1501" s="2">
        <f t="shared" si="184"/>
        <v>6.7764199999999999</v>
      </c>
      <c r="F1501" s="2">
        <f t="shared" si="185"/>
        <v>6.7305100000000007</v>
      </c>
      <c r="G1501" s="2">
        <f t="shared" si="179"/>
        <v>7.0309060000000025</v>
      </c>
      <c r="H1501" s="2">
        <f t="shared" si="183"/>
        <v>7.2989165000000025</v>
      </c>
      <c r="I1501" s="2">
        <f t="array" ref="I1501">SUMPRODUCT(B1485:B1504, (ROW(B1485:B1504)-ROW(B1485)+1)) / (20*21/2)</f>
        <v>6.8310719047619042</v>
      </c>
      <c r="J1501" s="2">
        <f t="shared" si="186"/>
        <v>6.7891557973680632</v>
      </c>
      <c r="K1501" s="2">
        <f t="shared" si="180"/>
        <v>6.9495601378851379</v>
      </c>
    </row>
    <row r="1502" spans="1:11" ht="13.5" x14ac:dyDescent="0.25">
      <c r="A1502" s="3">
        <f>TITRES_STAT!B1505</f>
        <v>44503</v>
      </c>
      <c r="B1502" s="5">
        <f>TITRES_STAT!D1505</f>
        <v>6.7864000000000004</v>
      </c>
      <c r="C1502" s="2">
        <f t="shared" si="181"/>
        <v>0</v>
      </c>
      <c r="D1502" s="2">
        <f t="shared" si="182"/>
        <v>6.7864000000000004</v>
      </c>
      <c r="E1502" s="2">
        <f t="shared" si="184"/>
        <v>6.7864000000000004</v>
      </c>
      <c r="F1502" s="2">
        <f t="shared" si="185"/>
        <v>6.7504700000000017</v>
      </c>
      <c r="G1502" s="2">
        <f t="shared" si="179"/>
        <v>7.0169340000000036</v>
      </c>
      <c r="H1502" s="2">
        <f t="shared" si="183"/>
        <v>7.2929785000000011</v>
      </c>
      <c r="I1502" s="2">
        <f t="array" ref="I1502">SUMPRODUCT(B1486:B1505, (ROW(B1486:B1505)-ROW(B1486)+1)) / (20*21/2)</f>
        <v>6.8977042857142861</v>
      </c>
      <c r="J1502" s="2">
        <f t="shared" si="186"/>
        <v>6.7888933404758669</v>
      </c>
      <c r="K1502" s="2">
        <f t="shared" si="180"/>
        <v>6.9431617011053284</v>
      </c>
    </row>
    <row r="1503" spans="1:11" ht="13.5" x14ac:dyDescent="0.25">
      <c r="A1503" s="3">
        <f>TITRES_STAT!B1506</f>
        <v>44504</v>
      </c>
      <c r="B1503" s="5">
        <f>TITRES_STAT!D1506</f>
        <v>6.8861999999999997</v>
      </c>
      <c r="C1503" s="2">
        <f t="shared" si="181"/>
        <v>9.9799999999999223E-2</v>
      </c>
      <c r="D1503" s="2">
        <f t="shared" si="182"/>
        <v>6.8063600000000006</v>
      </c>
      <c r="E1503" s="2">
        <f t="shared" si="184"/>
        <v>6.796380000000001</v>
      </c>
      <c r="F1503" s="2">
        <f t="shared" si="185"/>
        <v>6.7704300000000002</v>
      </c>
      <c r="G1503" s="2">
        <f t="shared" si="179"/>
        <v>7.0049580000000029</v>
      </c>
      <c r="H1503" s="2">
        <f t="shared" si="183"/>
        <v>7.2875395000000029</v>
      </c>
      <c r="I1503" s="2">
        <f t="array" ref="I1503">SUMPRODUCT(B1487:B1506, (ROW(B1487:B1506)-ROW(B1487)+1)) / (20*21/2)</f>
        <v>6.9609071428571427</v>
      </c>
      <c r="J1503" s="2">
        <f t="shared" si="186"/>
        <v>6.7981606413829274</v>
      </c>
      <c r="K1503" s="2">
        <f t="shared" si="180"/>
        <v>6.9409279089051195</v>
      </c>
    </row>
    <row r="1504" spans="1:11" ht="13.5" x14ac:dyDescent="0.25">
      <c r="A1504" s="3">
        <f>TITRES_STAT!B1507</f>
        <v>44505</v>
      </c>
      <c r="B1504" s="5">
        <f>TITRES_STAT!D1507</f>
        <v>7.1856</v>
      </c>
      <c r="C1504" s="2">
        <f t="shared" si="181"/>
        <v>0.29940000000000033</v>
      </c>
      <c r="D1504" s="2">
        <f t="shared" si="182"/>
        <v>6.8861999999999997</v>
      </c>
      <c r="E1504" s="2">
        <f t="shared" si="184"/>
        <v>6.8362999999999996</v>
      </c>
      <c r="F1504" s="2">
        <f t="shared" si="185"/>
        <v>6.8053599999999985</v>
      </c>
      <c r="G1504" s="2">
        <f t="shared" si="179"/>
        <v>6.9989700000000026</v>
      </c>
      <c r="H1504" s="2">
        <f t="shared" si="183"/>
        <v>7.2835975000000017</v>
      </c>
      <c r="I1504" s="2">
        <f t="array" ref="I1504">SUMPRODUCT(B1488:B1507, (ROW(B1488:B1507)-ROW(B1488)+1)) / (20*21/2)</f>
        <v>7.0203080952380947</v>
      </c>
      <c r="J1504" s="2">
        <f t="shared" si="186"/>
        <v>6.8350596279178868</v>
      </c>
      <c r="K1504" s="2">
        <f t="shared" si="180"/>
        <v>6.9505228928696248</v>
      </c>
    </row>
    <row r="1505" spans="1:11" ht="13.5" x14ac:dyDescent="0.25">
      <c r="A1505" s="3">
        <f>TITRES_STAT!B1508</f>
        <v>44508</v>
      </c>
      <c r="B1505" s="5">
        <f>TITRES_STAT!D1508</f>
        <v>7.5049999999999999</v>
      </c>
      <c r="C1505" s="2">
        <f t="shared" si="181"/>
        <v>0.31939999999999991</v>
      </c>
      <c r="D1505" s="2">
        <f t="shared" si="182"/>
        <v>7.0299199999999997</v>
      </c>
      <c r="E1505" s="2">
        <f t="shared" si="184"/>
        <v>6.9081600000000005</v>
      </c>
      <c r="F1505" s="2">
        <f t="shared" si="185"/>
        <v>6.8512699999999995</v>
      </c>
      <c r="G1505" s="2">
        <f t="shared" si="179"/>
        <v>7.0037620000000036</v>
      </c>
      <c r="H1505" s="2">
        <f t="shared" si="183"/>
        <v>7.2812525000000043</v>
      </c>
      <c r="I1505" s="2">
        <f t="array" ref="I1505">SUMPRODUCT(B1489:B1508, (ROW(B1489:B1508)-ROW(B1489)+1)) / (20*21/2)</f>
        <v>7.0831823809523806</v>
      </c>
      <c r="J1505" s="2">
        <f t="shared" si="186"/>
        <v>6.8988634728780882</v>
      </c>
      <c r="K1505" s="2">
        <f t="shared" si="180"/>
        <v>6.972267093149247</v>
      </c>
    </row>
    <row r="1506" spans="1:11" ht="13.5" x14ac:dyDescent="0.25">
      <c r="A1506" s="3">
        <f>TITRES_STAT!B1509</f>
        <v>44509</v>
      </c>
      <c r="B1506" s="5">
        <f>TITRES_STAT!D1509</f>
        <v>7.5148999999999999</v>
      </c>
      <c r="C1506" s="2">
        <f t="shared" si="181"/>
        <v>9.9000000000000199E-3</v>
      </c>
      <c r="D1506" s="2">
        <f t="shared" si="182"/>
        <v>7.1756199999999994</v>
      </c>
      <c r="E1506" s="2">
        <f t="shared" si="184"/>
        <v>6.9810100000000004</v>
      </c>
      <c r="F1506" s="2">
        <f t="shared" si="185"/>
        <v>6.8911899999999999</v>
      </c>
      <c r="G1506" s="2">
        <f t="shared" si="179"/>
        <v>7.008752000000003</v>
      </c>
      <c r="H1506" s="2">
        <f t="shared" si="183"/>
        <v>7.2789570000000046</v>
      </c>
      <c r="I1506" s="2">
        <f t="array" ref="I1506">SUMPRODUCT(B1490:B1509, (ROW(B1490:B1509)-ROW(B1490)+1)) / (20*21/2)</f>
        <v>7.1431576190476198</v>
      </c>
      <c r="J1506" s="2">
        <f t="shared" si="186"/>
        <v>6.9575336183182701</v>
      </c>
      <c r="K1506" s="2">
        <f t="shared" si="180"/>
        <v>6.993546814986531</v>
      </c>
    </row>
    <row r="1507" spans="1:11" ht="13.5" x14ac:dyDescent="0.25">
      <c r="A1507" s="3">
        <f>TITRES_STAT!B1510</f>
        <v>44510</v>
      </c>
      <c r="B1507" s="5">
        <f>TITRES_STAT!D1510</f>
        <v>7.5148999999999999</v>
      </c>
      <c r="C1507" s="2">
        <f t="shared" si="181"/>
        <v>0</v>
      </c>
      <c r="D1507" s="2">
        <f t="shared" si="182"/>
        <v>7.3213200000000001</v>
      </c>
      <c r="E1507" s="2">
        <f t="shared" si="184"/>
        <v>7.0538600000000002</v>
      </c>
      <c r="F1507" s="2">
        <f t="shared" si="185"/>
        <v>6.92462</v>
      </c>
      <c r="G1507" s="2">
        <f t="shared" si="179"/>
        <v>7.0137420000000041</v>
      </c>
      <c r="H1507" s="2">
        <f t="shared" si="183"/>
        <v>7.2766615000000048</v>
      </c>
      <c r="I1507" s="2">
        <f t="array" ref="I1507">SUMPRODUCT(B1491:B1510, (ROW(B1491:B1510)-ROW(B1491)+1)) / (20*21/2)</f>
        <v>7.167967142857143</v>
      </c>
      <c r="J1507" s="2">
        <f t="shared" si="186"/>
        <v>7.0106161308593871</v>
      </c>
      <c r="K1507" s="2">
        <f t="shared" si="180"/>
        <v>7.0139920379282357</v>
      </c>
    </row>
    <row r="1508" spans="1:11" ht="13.5" x14ac:dyDescent="0.25">
      <c r="A1508" s="3">
        <f>TITRES_STAT!B1511</f>
        <v>44511</v>
      </c>
      <c r="B1508" s="5">
        <f>TITRES_STAT!D1511</f>
        <v>7.5848000000000004</v>
      </c>
      <c r="C1508" s="2">
        <f t="shared" si="181"/>
        <v>6.9900000000000517E-2</v>
      </c>
      <c r="D1508" s="2">
        <f t="shared" si="182"/>
        <v>7.4610399999999997</v>
      </c>
      <c r="E1508" s="2">
        <f t="shared" si="184"/>
        <v>7.1337000000000002</v>
      </c>
      <c r="F1508" s="2">
        <f t="shared" si="185"/>
        <v>6.9550600000000005</v>
      </c>
      <c r="G1508" s="2">
        <f t="shared" si="179"/>
        <v>7.0201300000000035</v>
      </c>
      <c r="H1508" s="2">
        <f t="shared" si="183"/>
        <v>7.275164500000006</v>
      </c>
      <c r="I1508" s="2">
        <f t="array" ref="I1508">SUMPRODUCT(B1492:B1511, (ROW(B1492:B1511)-ROW(B1492)+1)) / (20*21/2)</f>
        <v>7.2205247619047626</v>
      </c>
      <c r="J1508" s="2">
        <f t="shared" si="186"/>
        <v>7.0653003088727786</v>
      </c>
      <c r="K1508" s="2">
        <f t="shared" si="180"/>
        <v>7.0363766638918346</v>
      </c>
    </row>
    <row r="1509" spans="1:11" ht="13.5" x14ac:dyDescent="0.25">
      <c r="A1509" s="3">
        <f>TITRES_STAT!B1512</f>
        <v>44512</v>
      </c>
      <c r="B1509" s="5">
        <f>TITRES_STAT!D1512</f>
        <v>7.5848000000000004</v>
      </c>
      <c r="C1509" s="2">
        <f t="shared" si="181"/>
        <v>0</v>
      </c>
      <c r="D1509" s="2">
        <f t="shared" si="182"/>
        <v>7.5408799999999996</v>
      </c>
      <c r="E1509" s="2">
        <f t="shared" si="184"/>
        <v>7.2135399999999992</v>
      </c>
      <c r="F1509" s="2">
        <f t="shared" si="185"/>
        <v>6.9849999999999994</v>
      </c>
      <c r="G1509" s="2">
        <f t="shared" si="179"/>
        <v>7.0201300000000026</v>
      </c>
      <c r="H1509" s="2">
        <f t="shared" si="183"/>
        <v>7.2736675000000073</v>
      </c>
      <c r="I1509" s="2">
        <f t="array" ref="I1509">SUMPRODUCT(B1493:B1512, (ROW(B1493:B1512)-ROW(B1493)+1)) / (20*21/2)</f>
        <v>7.268900476190475</v>
      </c>
      <c r="J1509" s="2">
        <f t="shared" si="186"/>
        <v>7.1147764699325142</v>
      </c>
      <c r="K1509" s="2">
        <f t="shared" si="180"/>
        <v>7.0578834613862726</v>
      </c>
    </row>
    <row r="1510" spans="1:11" ht="13.5" x14ac:dyDescent="0.25">
      <c r="A1510" s="3">
        <f>TITRES_STAT!B1513</f>
        <v>44515</v>
      </c>
      <c r="B1510" s="5">
        <f>TITRES_STAT!D1513</f>
        <v>7.2454999999999998</v>
      </c>
      <c r="C1510" s="2">
        <f t="shared" si="181"/>
        <v>-0.3393000000000006</v>
      </c>
      <c r="D1510" s="2">
        <f t="shared" si="182"/>
        <v>7.4889800000000006</v>
      </c>
      <c r="E1510" s="2">
        <f t="shared" si="184"/>
        <v>7.2594499999999984</v>
      </c>
      <c r="F1510" s="2">
        <f t="shared" si="185"/>
        <v>7.0129449999999993</v>
      </c>
      <c r="G1510" s="2">
        <f t="shared" si="179"/>
        <v>7.0133440000000018</v>
      </c>
      <c r="H1510" s="2">
        <f t="shared" si="183"/>
        <v>7.2719710000000077</v>
      </c>
      <c r="I1510" s="2">
        <f t="array" ref="I1510">SUMPRODUCT(B1494:B1513, (ROW(B1494:B1513)-ROW(B1494)+1)) / (20*21/2)</f>
        <v>7.3130942857142855</v>
      </c>
      <c r="J1510" s="2">
        <f t="shared" si="186"/>
        <v>7.1272263299389413</v>
      </c>
      <c r="K1510" s="2">
        <f t="shared" si="180"/>
        <v>7.0652409727044585</v>
      </c>
    </row>
    <row r="1511" spans="1:11" ht="13.5" x14ac:dyDescent="0.25">
      <c r="A1511" s="3">
        <f>TITRES_STAT!B1514</f>
        <v>44516</v>
      </c>
      <c r="B1511" s="5">
        <f>TITRES_STAT!D1514</f>
        <v>7.5648</v>
      </c>
      <c r="C1511" s="2">
        <f t="shared" si="181"/>
        <v>0.31930000000000014</v>
      </c>
      <c r="D1511" s="2">
        <f t="shared" si="182"/>
        <v>7.4989599999999994</v>
      </c>
      <c r="E1511" s="2">
        <f t="shared" si="184"/>
        <v>7.3372900000000003</v>
      </c>
      <c r="F1511" s="2">
        <f t="shared" si="185"/>
        <v>7.0568549999999988</v>
      </c>
      <c r="G1511" s="2">
        <f t="shared" si="179"/>
        <v>7.0129440000000018</v>
      </c>
      <c r="H1511" s="2">
        <f t="shared" si="183"/>
        <v>7.2718710000000089</v>
      </c>
      <c r="I1511" s="2">
        <f t="array" ref="I1511">SUMPRODUCT(B1495:B1514, (ROW(B1495:B1514)-ROW(B1495)+1)) / (20*21/2)</f>
        <v>7.3535814285714292</v>
      </c>
      <c r="J1511" s="2">
        <f t="shared" si="186"/>
        <v>7.1689000128018989</v>
      </c>
      <c r="K1511" s="2">
        <f t="shared" si="180"/>
        <v>7.08483152279448</v>
      </c>
    </row>
    <row r="1512" spans="1:11" ht="13.5" x14ac:dyDescent="0.25">
      <c r="A1512" s="3">
        <f>TITRES_STAT!B1515</f>
        <v>44517</v>
      </c>
      <c r="B1512" s="5">
        <f>TITRES_STAT!D1515</f>
        <v>7.5648</v>
      </c>
      <c r="C1512" s="2">
        <f t="shared" si="181"/>
        <v>0</v>
      </c>
      <c r="D1512" s="2">
        <f t="shared" si="182"/>
        <v>7.5089399999999999</v>
      </c>
      <c r="E1512" s="2">
        <f t="shared" si="184"/>
        <v>7.4151300000000004</v>
      </c>
      <c r="F1512" s="2">
        <f t="shared" si="185"/>
        <v>7.1007649999999982</v>
      </c>
      <c r="G1512" s="2">
        <f t="shared" si="179"/>
        <v>7.0125440000000028</v>
      </c>
      <c r="H1512" s="2">
        <f t="shared" si="183"/>
        <v>7.2706730000000093</v>
      </c>
      <c r="I1512" s="2">
        <f t="array" ref="I1512">SUMPRODUCT(B1496:B1515, (ROW(B1496:B1515)-ROW(B1496)+1)) / (20*21/2)</f>
        <v>7.3903619047619049</v>
      </c>
      <c r="J1512" s="2">
        <f t="shared" si="186"/>
        <v>7.2066047734874319</v>
      </c>
      <c r="K1512" s="2">
        <f t="shared" si="180"/>
        <v>7.1036538160182259</v>
      </c>
    </row>
    <row r="1513" spans="1:11" ht="13.5" x14ac:dyDescent="0.25">
      <c r="A1513" s="3">
        <f>TITRES_STAT!B1516</f>
        <v>44518</v>
      </c>
      <c r="B1513" s="5">
        <f>TITRES_STAT!D1516</f>
        <v>7.5648</v>
      </c>
      <c r="C1513" s="2">
        <f t="shared" si="181"/>
        <v>0</v>
      </c>
      <c r="D1513" s="2">
        <f t="shared" si="182"/>
        <v>7.5049399999999995</v>
      </c>
      <c r="E1513" s="2">
        <f t="shared" si="184"/>
        <v>7.4829900000000009</v>
      </c>
      <c r="F1513" s="2">
        <f t="shared" si="185"/>
        <v>7.1396850000000001</v>
      </c>
      <c r="G1513" s="2">
        <f t="shared" si="179"/>
        <v>7.0121440000000019</v>
      </c>
      <c r="H1513" s="2">
        <f t="shared" si="183"/>
        <v>7.26887650000001</v>
      </c>
      <c r="I1513" s="2">
        <f t="array" ref="I1513">SUMPRODUCT(B1497:B1516, (ROW(B1497:B1516)-ROW(B1497)+1)) / (20*21/2)</f>
        <v>7.4386452380952388</v>
      </c>
      <c r="J1513" s="2">
        <f t="shared" si="186"/>
        <v>7.2407186045838667</v>
      </c>
      <c r="K1513" s="2">
        <f t="shared" si="180"/>
        <v>7.1217379800959426</v>
      </c>
    </row>
    <row r="1514" spans="1:11" ht="13.5" x14ac:dyDescent="0.25">
      <c r="A1514" s="3">
        <f>TITRES_STAT!B1517</f>
        <v>44519</v>
      </c>
      <c r="B1514" s="5">
        <f>TITRES_STAT!D1517</f>
        <v>7.5648</v>
      </c>
      <c r="C1514" s="2">
        <f t="shared" si="181"/>
        <v>0</v>
      </c>
      <c r="D1514" s="2">
        <f t="shared" si="182"/>
        <v>7.5009399999999999</v>
      </c>
      <c r="E1514" s="2">
        <f t="shared" si="184"/>
        <v>7.5209100000000007</v>
      </c>
      <c r="F1514" s="2">
        <f t="shared" si="185"/>
        <v>7.1786049999999992</v>
      </c>
      <c r="G1514" s="2">
        <f t="shared" si="179"/>
        <v>7.0117440000000011</v>
      </c>
      <c r="H1514" s="2">
        <f t="shared" si="183"/>
        <v>7.2671300000000114</v>
      </c>
      <c r="I1514" s="2">
        <f t="array" ref="I1514">SUMPRODUCT(B1498:B1517, (ROW(B1498:B1517)-ROW(B1498)+1)) / (20*21/2)</f>
        <v>7.4824614285714288</v>
      </c>
      <c r="J1514" s="2">
        <f t="shared" si="186"/>
        <v>7.2715834993854029</v>
      </c>
      <c r="K1514" s="2">
        <f t="shared" si="180"/>
        <v>7.1391129612686512</v>
      </c>
    </row>
    <row r="1515" spans="1:11" ht="13.5" x14ac:dyDescent="0.25">
      <c r="A1515" s="3">
        <f>TITRES_STAT!B1518</f>
        <v>44522</v>
      </c>
      <c r="B1515" s="5">
        <f>TITRES_STAT!D1518</f>
        <v>7.5648</v>
      </c>
      <c r="C1515" s="2">
        <f t="shared" si="181"/>
        <v>0</v>
      </c>
      <c r="D1515" s="2">
        <f t="shared" si="182"/>
        <v>7.5648</v>
      </c>
      <c r="E1515" s="2">
        <f t="shared" si="184"/>
        <v>7.5268899999999999</v>
      </c>
      <c r="F1515" s="2">
        <f t="shared" si="185"/>
        <v>7.2175249999999993</v>
      </c>
      <c r="G1515" s="2">
        <f t="shared" si="179"/>
        <v>7.0113440000000011</v>
      </c>
      <c r="H1515" s="2">
        <f t="shared" si="183"/>
        <v>7.265383500000012</v>
      </c>
      <c r="I1515" s="2">
        <f t="array" ref="I1515">SUMPRODUCT(B1499:B1518, (ROW(B1499:B1518)-ROW(B1499)+1)) / (20*21/2)</f>
        <v>7.5218104761904758</v>
      </c>
      <c r="J1515" s="2">
        <f t="shared" si="186"/>
        <v>7.2995088803963171</v>
      </c>
      <c r="K1515" s="2">
        <f t="shared" si="180"/>
        <v>7.1558065706306646</v>
      </c>
    </row>
    <row r="1516" spans="1:11" ht="13.5" x14ac:dyDescent="0.25">
      <c r="A1516" s="3">
        <f>TITRES_STAT!B1519</f>
        <v>44523</v>
      </c>
      <c r="B1516" s="5">
        <f>TITRES_STAT!D1519</f>
        <v>7.7244999999999999</v>
      </c>
      <c r="C1516" s="2">
        <f t="shared" si="181"/>
        <v>0.15969999999999995</v>
      </c>
      <c r="D1516" s="2">
        <f t="shared" si="182"/>
        <v>7.5967399999999996</v>
      </c>
      <c r="E1516" s="2">
        <f t="shared" si="184"/>
        <v>7.5478499999999995</v>
      </c>
      <c r="F1516" s="2">
        <f t="shared" si="185"/>
        <v>7.2644300000000017</v>
      </c>
      <c r="G1516" s="2">
        <f t="shared" si="179"/>
        <v>7.014138</v>
      </c>
      <c r="H1516" s="2">
        <f t="shared" si="183"/>
        <v>7.2644355000000118</v>
      </c>
      <c r="I1516" s="2">
        <f t="array" ref="I1516">SUMPRODUCT(B1500:B1519, (ROW(B1500:B1519)-ROW(B1500)+1)) / (20*21/2)</f>
        <v>7.5566923809523807</v>
      </c>
      <c r="J1516" s="2">
        <f t="shared" si="186"/>
        <v>7.3399842251204772</v>
      </c>
      <c r="K1516" s="2">
        <f t="shared" si="180"/>
        <v>7.1781082737431881</v>
      </c>
    </row>
    <row r="1517" spans="1:11" ht="13.5" x14ac:dyDescent="0.25">
      <c r="A1517" s="3">
        <f>TITRES_STAT!B1520</f>
        <v>44524</v>
      </c>
      <c r="B1517" s="5">
        <f>TITRES_STAT!D1520</f>
        <v>7.7244999999999999</v>
      </c>
      <c r="C1517" s="2">
        <f t="shared" si="181"/>
        <v>0</v>
      </c>
      <c r="D1517" s="2">
        <f t="shared" si="182"/>
        <v>7.6286800000000001</v>
      </c>
      <c r="E1517" s="2">
        <f t="shared" si="184"/>
        <v>7.5688100000000009</v>
      </c>
      <c r="F1517" s="2">
        <f t="shared" si="185"/>
        <v>7.3113350000000015</v>
      </c>
      <c r="G1517" s="2">
        <f t="shared" si="179"/>
        <v>7.0169320000000006</v>
      </c>
      <c r="H1517" s="2">
        <f t="shared" si="183"/>
        <v>7.2634875000000125</v>
      </c>
      <c r="I1517" s="2">
        <f t="array" ref="I1517">SUMPRODUCT(B1501:B1520, (ROW(B1501:B1520)-ROW(B1501)+1)) / (20*21/2)</f>
        <v>7.5547928571428562</v>
      </c>
      <c r="J1517" s="2">
        <f t="shared" si="186"/>
        <v>7.3766047751090031</v>
      </c>
      <c r="K1517" s="2">
        <f t="shared" si="180"/>
        <v>7.1995354002630636</v>
      </c>
    </row>
    <row r="1518" spans="1:11" ht="13.5" x14ac:dyDescent="0.25">
      <c r="A1518" s="3">
        <f>TITRES_STAT!B1521</f>
        <v>44525</v>
      </c>
      <c r="B1518" s="5">
        <f>TITRES_STAT!D1521</f>
        <v>7.7244999999999999</v>
      </c>
      <c r="C1518" s="2">
        <f t="shared" si="181"/>
        <v>0</v>
      </c>
      <c r="D1518" s="2">
        <f t="shared" si="182"/>
        <v>7.6606199999999998</v>
      </c>
      <c r="E1518" s="2">
        <f t="shared" si="184"/>
        <v>7.5827799999999996</v>
      </c>
      <c r="F1518" s="2">
        <f t="shared" si="185"/>
        <v>7.3582400000000021</v>
      </c>
      <c r="G1518" s="2">
        <f t="shared" si="179"/>
        <v>7.0197259999999995</v>
      </c>
      <c r="H1518" s="2">
        <f t="shared" si="183"/>
        <v>7.2625395000000132</v>
      </c>
      <c r="I1518" s="2">
        <f t="array" ref="I1518">SUMPRODUCT(B1502:B1521, (ROW(B1502:B1521)-ROW(B1502)+1)) / (20*21/2)</f>
        <v>7.5814038095238088</v>
      </c>
      <c r="J1518" s="2">
        <f t="shared" si="186"/>
        <v>7.4097376536700503</v>
      </c>
      <c r="K1518" s="2">
        <f t="shared" si="180"/>
        <v>7.2201222473115712</v>
      </c>
    </row>
    <row r="1519" spans="1:11" ht="13.5" x14ac:dyDescent="0.25">
      <c r="A1519" s="3">
        <f>TITRES_STAT!B1522</f>
        <v>44526</v>
      </c>
      <c r="B1519" s="5">
        <f>TITRES_STAT!D1522</f>
        <v>7.7244999999999999</v>
      </c>
      <c r="C1519" s="2">
        <f t="shared" si="181"/>
        <v>0</v>
      </c>
      <c r="D1519" s="2">
        <f t="shared" si="182"/>
        <v>7.6925600000000003</v>
      </c>
      <c r="E1519" s="2">
        <f t="shared" si="184"/>
        <v>7.5967500000000001</v>
      </c>
      <c r="F1519" s="2">
        <f t="shared" si="185"/>
        <v>7.4051450000000019</v>
      </c>
      <c r="G1519" s="2">
        <f t="shared" si="179"/>
        <v>7.0225199999999983</v>
      </c>
      <c r="H1519" s="2">
        <f t="shared" si="183"/>
        <v>7.2615915000000131</v>
      </c>
      <c r="I1519" s="2">
        <f t="array" ref="I1519">SUMPRODUCT(B1503:B1522, (ROW(B1503:B1522)-ROW(B1503)+1)) / (20*21/2)</f>
        <v>7.6035952380952372</v>
      </c>
      <c r="J1519" s="2">
        <f t="shared" si="186"/>
        <v>7.4397150199871884</v>
      </c>
      <c r="K1519" s="2">
        <f t="shared" si="180"/>
        <v>7.2399017670248433</v>
      </c>
    </row>
    <row r="1520" spans="1:11" ht="13.5" x14ac:dyDescent="0.25">
      <c r="A1520" s="3">
        <f>TITRES_STAT!B1523</f>
        <v>44529</v>
      </c>
      <c r="B1520" s="5">
        <f>TITRES_STAT!D1523</f>
        <v>7.3852000000000002</v>
      </c>
      <c r="C1520" s="2">
        <f t="shared" si="181"/>
        <v>-0.33929999999999971</v>
      </c>
      <c r="D1520" s="2">
        <f t="shared" si="182"/>
        <v>7.6566400000000003</v>
      </c>
      <c r="E1520" s="2">
        <f t="shared" si="184"/>
        <v>7.6107199999999988</v>
      </c>
      <c r="F1520" s="2">
        <f t="shared" si="185"/>
        <v>7.4350850000000008</v>
      </c>
      <c r="G1520" s="2">
        <f t="shared" si="179"/>
        <v>7.011741999999999</v>
      </c>
      <c r="H1520" s="2">
        <f t="shared" si="183"/>
        <v>7.2589470000000116</v>
      </c>
      <c r="I1520" s="2">
        <f t="array" ref="I1520">SUMPRODUCT(B1504:B1523, (ROW(B1504:B1523)-ROW(B1504)+1)) / (20*21/2)</f>
        <v>7.6213671428571423</v>
      </c>
      <c r="J1520" s="2">
        <f t="shared" si="186"/>
        <v>7.4345231133217418</v>
      </c>
      <c r="K1520" s="2">
        <f t="shared" si="180"/>
        <v>7.2455997369454375</v>
      </c>
    </row>
    <row r="1521" spans="1:11" ht="13.5" x14ac:dyDescent="0.25">
      <c r="A1521" s="3">
        <f>TITRES_STAT!B1524</f>
        <v>44530</v>
      </c>
      <c r="B1521" s="5">
        <f>TITRES_STAT!D1524</f>
        <v>7.7145000000000001</v>
      </c>
      <c r="C1521" s="2">
        <f t="shared" si="181"/>
        <v>0.32929999999999993</v>
      </c>
      <c r="D1521" s="2">
        <f t="shared" si="182"/>
        <v>7.6546400000000006</v>
      </c>
      <c r="E1521" s="2">
        <f t="shared" si="184"/>
        <v>7.6256900000000005</v>
      </c>
      <c r="F1521" s="2">
        <f t="shared" si="185"/>
        <v>7.4814900000000009</v>
      </c>
      <c r="G1521" s="2">
        <f t="shared" si="179"/>
        <v>7.0221200000000001</v>
      </c>
      <c r="H1521" s="2">
        <f t="shared" si="183"/>
        <v>7.2596955000000118</v>
      </c>
      <c r="I1521" s="2">
        <f t="array" ref="I1521">SUMPRODUCT(B1505:B1524, (ROW(B1505:B1524)-ROW(B1505)+1)) / (20*21/2)</f>
        <v>7.6028804761904754</v>
      </c>
      <c r="J1521" s="2">
        <f t="shared" si="186"/>
        <v>7.4611875787196711</v>
      </c>
      <c r="K1521" s="2">
        <f t="shared" si="180"/>
        <v>7.2639879825554203</v>
      </c>
    </row>
    <row r="1522" spans="1:11" ht="13.5" x14ac:dyDescent="0.25">
      <c r="A1522" s="3">
        <f>TITRES_STAT!B1525</f>
        <v>44531</v>
      </c>
      <c r="B1522" s="5">
        <f>TITRES_STAT!D1525</f>
        <v>7.7145000000000001</v>
      </c>
      <c r="C1522" s="2">
        <f t="shared" si="181"/>
        <v>0</v>
      </c>
      <c r="D1522" s="2">
        <f t="shared" si="182"/>
        <v>7.6526399999999999</v>
      </c>
      <c r="E1522" s="2">
        <f t="shared" si="184"/>
        <v>7.6406599999999996</v>
      </c>
      <c r="F1522" s="2">
        <f t="shared" si="185"/>
        <v>7.5278950000000009</v>
      </c>
      <c r="G1522" s="2">
        <f t="shared" ref="G1522:G1585" si="187">AVERAGE(B1473:B1522)</f>
        <v>7.0366900000000001</v>
      </c>
      <c r="H1522" s="2">
        <f t="shared" si="183"/>
        <v>7.2609430000000099</v>
      </c>
      <c r="I1522" s="2">
        <f t="array" ref="I1522">SUMPRODUCT(B1506:B1525, (ROW(B1506:B1525)-ROW(B1506)+1)) / (20*21/2)</f>
        <v>7.5787385714285724</v>
      </c>
      <c r="J1522" s="2">
        <f t="shared" si="186"/>
        <v>7.4853125712225594</v>
      </c>
      <c r="K1522" s="2">
        <f t="shared" si="180"/>
        <v>7.2816551204944231</v>
      </c>
    </row>
    <row r="1523" spans="1:11" ht="13.5" x14ac:dyDescent="0.25">
      <c r="A1523" s="3">
        <f>TITRES_STAT!B1526</f>
        <v>44532</v>
      </c>
      <c r="B1523" s="5">
        <f>TITRES_STAT!D1526</f>
        <v>7.7145000000000001</v>
      </c>
      <c r="C1523" s="2">
        <f t="shared" si="181"/>
        <v>0</v>
      </c>
      <c r="D1523" s="2">
        <f t="shared" si="182"/>
        <v>7.6506400000000001</v>
      </c>
      <c r="E1523" s="2">
        <f t="shared" si="184"/>
        <v>7.6556299999999995</v>
      </c>
      <c r="F1523" s="2">
        <f t="shared" si="185"/>
        <v>7.5693099999999998</v>
      </c>
      <c r="G1523" s="2">
        <f t="shared" si="187"/>
        <v>7.0512599999999983</v>
      </c>
      <c r="H1523" s="2">
        <f t="shared" si="183"/>
        <v>7.2623900000000097</v>
      </c>
      <c r="I1523" s="2">
        <f t="array" ref="I1523">SUMPRODUCT(B1507:B1526, (ROW(B1507:B1526)-ROW(B1507)+1)) / (20*21/2)</f>
        <v>7.5554523809523824</v>
      </c>
      <c r="J1523" s="2">
        <f t="shared" si="186"/>
        <v>7.507139945391839</v>
      </c>
      <c r="K1523" s="2">
        <f t="shared" ref="K1523:K1586" si="188">$K$4*B1523+(1-$K$4)*K1522</f>
        <v>7.2986294294946417</v>
      </c>
    </row>
    <row r="1524" spans="1:11" ht="13.5" x14ac:dyDescent="0.25">
      <c r="A1524" s="3">
        <f>TITRES_STAT!B1527</f>
        <v>44533</v>
      </c>
      <c r="B1524" s="5">
        <f>TITRES_STAT!D1527</f>
        <v>7.3752000000000004</v>
      </c>
      <c r="C1524" s="2">
        <f t="shared" si="181"/>
        <v>-0.33929999999999971</v>
      </c>
      <c r="D1524" s="2">
        <f t="shared" si="182"/>
        <v>7.5807799999999999</v>
      </c>
      <c r="E1524" s="2">
        <f t="shared" si="184"/>
        <v>7.6366700000000005</v>
      </c>
      <c r="F1524" s="2">
        <f t="shared" si="185"/>
        <v>7.5787900000000006</v>
      </c>
      <c r="G1524" s="2">
        <f t="shared" si="187"/>
        <v>7.0590439999999992</v>
      </c>
      <c r="H1524" s="2">
        <f t="shared" si="183"/>
        <v>7.2629390000000091</v>
      </c>
      <c r="I1524" s="2">
        <f t="array" ref="I1524">SUMPRODUCT(B1508:B1527, (ROW(B1508:B1527)-ROW(B1508)+1)) / (20*21/2)</f>
        <v>7.5330690476190467</v>
      </c>
      <c r="J1524" s="2">
        <f t="shared" si="186"/>
        <v>7.4945742363069021</v>
      </c>
      <c r="K1524" s="2">
        <f t="shared" si="188"/>
        <v>7.3016321969654401</v>
      </c>
    </row>
    <row r="1525" spans="1:11" ht="13.5" x14ac:dyDescent="0.25">
      <c r="A1525" s="3">
        <f>TITRES_STAT!B1528</f>
        <v>44536</v>
      </c>
      <c r="B1525" s="5">
        <f>TITRES_STAT!D1528</f>
        <v>7.3253000000000004</v>
      </c>
      <c r="C1525" s="2">
        <f t="shared" si="181"/>
        <v>-4.9900000000000055E-2</v>
      </c>
      <c r="D1525" s="2">
        <f t="shared" si="182"/>
        <v>7.5688000000000004</v>
      </c>
      <c r="E1525" s="2">
        <f t="shared" si="184"/>
        <v>7.6127200000000004</v>
      </c>
      <c r="F1525" s="2">
        <f t="shared" si="185"/>
        <v>7.5698050000000006</v>
      </c>
      <c r="G1525" s="2">
        <f t="shared" si="187"/>
        <v>7.0658300000000001</v>
      </c>
      <c r="H1525" s="2">
        <f t="shared" si="183"/>
        <v>7.262190500000008</v>
      </c>
      <c r="I1525" s="2">
        <f t="array" ref="I1525">SUMPRODUCT(B1509:B1528, (ROW(B1509:B1528)-ROW(B1509)+1)) / (20*21/2)</f>
        <v>7.5106361904761902</v>
      </c>
      <c r="J1525" s="2">
        <f t="shared" si="186"/>
        <v>7.4784528804681498</v>
      </c>
      <c r="K1525" s="2">
        <f t="shared" si="188"/>
        <v>7.30256034610405</v>
      </c>
    </row>
    <row r="1526" spans="1:11" ht="13.5" x14ac:dyDescent="0.25">
      <c r="A1526" s="3">
        <f>TITRES_STAT!B1529</f>
        <v>44537</v>
      </c>
      <c r="B1526" s="5">
        <f>TITRES_STAT!D1529</f>
        <v>7.3253000000000004</v>
      </c>
      <c r="C1526" s="2">
        <f t="shared" si="181"/>
        <v>0</v>
      </c>
      <c r="D1526" s="2">
        <f t="shared" si="182"/>
        <v>7.4909599999999994</v>
      </c>
      <c r="E1526" s="2">
        <f t="shared" si="184"/>
        <v>7.5728000000000009</v>
      </c>
      <c r="F1526" s="2">
        <f t="shared" si="185"/>
        <v>7.5603250000000006</v>
      </c>
      <c r="G1526" s="2">
        <f t="shared" si="187"/>
        <v>7.0786039999999995</v>
      </c>
      <c r="H1526" s="2">
        <f t="shared" si="183"/>
        <v>7.2614420000000077</v>
      </c>
      <c r="I1526" s="2">
        <f t="array" ref="I1526">SUMPRODUCT(B1510:B1529, (ROW(B1510:B1529)-ROW(B1510)+1)) / (20*21/2)</f>
        <v>7.4894866666666671</v>
      </c>
      <c r="J1526" s="2">
        <f t="shared" si="186"/>
        <v>7.4638668918521356</v>
      </c>
      <c r="K1526" s="2">
        <f t="shared" si="188"/>
        <v>7.3034520972372245</v>
      </c>
    </row>
    <row r="1527" spans="1:11" ht="13.5" x14ac:dyDescent="0.25">
      <c r="A1527" s="3">
        <f>TITRES_STAT!B1530</f>
        <v>44538</v>
      </c>
      <c r="B1527" s="5">
        <f>TITRES_STAT!D1530</f>
        <v>7.3253000000000004</v>
      </c>
      <c r="C1527" s="2">
        <f t="shared" si="181"/>
        <v>0</v>
      </c>
      <c r="D1527" s="2">
        <f t="shared" si="182"/>
        <v>7.4131199999999993</v>
      </c>
      <c r="E1527" s="2">
        <f t="shared" si="184"/>
        <v>7.5328800000000005</v>
      </c>
      <c r="F1527" s="2">
        <f t="shared" si="185"/>
        <v>7.5508450000000007</v>
      </c>
      <c r="G1527" s="2">
        <f t="shared" si="187"/>
        <v>7.0913779999999997</v>
      </c>
      <c r="H1527" s="2">
        <f t="shared" si="183"/>
        <v>7.2606935000000066</v>
      </c>
      <c r="I1527" s="2">
        <f t="array" ref="I1527">SUMPRODUCT(B1511:B1530, (ROW(B1511:B1530)-ROW(B1511)+1)) / (20*21/2)</f>
        <v>7.4696204761904763</v>
      </c>
      <c r="J1527" s="2">
        <f t="shared" si="186"/>
        <v>7.4506700450090753</v>
      </c>
      <c r="K1527" s="2">
        <f t="shared" si="188"/>
        <v>7.3043088777377259</v>
      </c>
    </row>
    <row r="1528" spans="1:11" ht="13.5" x14ac:dyDescent="0.25">
      <c r="A1528" s="3">
        <f>TITRES_STAT!B1531</f>
        <v>44539</v>
      </c>
      <c r="B1528" s="5">
        <f>TITRES_STAT!D1531</f>
        <v>7.3152999999999997</v>
      </c>
      <c r="C1528" s="2">
        <f t="shared" si="181"/>
        <v>-1.0000000000000675E-2</v>
      </c>
      <c r="D1528" s="2">
        <f t="shared" si="182"/>
        <v>7.3332800000000002</v>
      </c>
      <c r="E1528" s="2">
        <f t="shared" si="184"/>
        <v>7.4919599999999988</v>
      </c>
      <c r="F1528" s="2">
        <f t="shared" si="185"/>
        <v>7.537370000000001</v>
      </c>
      <c r="G1528" s="2">
        <f t="shared" si="187"/>
        <v>7.109939999999999</v>
      </c>
      <c r="H1528" s="2">
        <f t="shared" si="183"/>
        <v>7.2598450000000057</v>
      </c>
      <c r="I1528" s="2">
        <f t="array" ref="I1528">SUMPRODUCT(B1512:B1531, (ROW(B1512:B1531)-ROW(B1512)+1)) / (20*21/2)</f>
        <v>7.4494219047619055</v>
      </c>
      <c r="J1528" s="2">
        <f t="shared" si="186"/>
        <v>7.4377776597701155</v>
      </c>
      <c r="K1528" s="2">
        <f t="shared" si="188"/>
        <v>7.3047399021401684</v>
      </c>
    </row>
    <row r="1529" spans="1:11" ht="13.5" x14ac:dyDescent="0.25">
      <c r="A1529" s="3">
        <f>TITRES_STAT!B1532</f>
        <v>44540</v>
      </c>
      <c r="B1529" s="5">
        <f>TITRES_STAT!D1532</f>
        <v>7.3152999999999997</v>
      </c>
      <c r="C1529" s="2">
        <f t="shared" si="181"/>
        <v>0</v>
      </c>
      <c r="D1529" s="2">
        <f t="shared" si="182"/>
        <v>7.3213000000000008</v>
      </c>
      <c r="E1529" s="2">
        <f t="shared" si="184"/>
        <v>7.451039999999999</v>
      </c>
      <c r="F1529" s="2">
        <f t="shared" si="185"/>
        <v>7.5238950000000013</v>
      </c>
      <c r="G1529" s="2">
        <f t="shared" si="187"/>
        <v>7.1285019999999983</v>
      </c>
      <c r="H1529" s="2">
        <f t="shared" si="183"/>
        <v>7.2590465000000055</v>
      </c>
      <c r="I1529" s="2">
        <f t="array" ref="I1529">SUMPRODUCT(B1513:B1532, (ROW(B1513:B1532)-ROW(B1513)+1)) / (20*21/2)</f>
        <v>7.4304114285714293</v>
      </c>
      <c r="J1529" s="2">
        <f t="shared" si="186"/>
        <v>7.4261131207443896</v>
      </c>
      <c r="K1529" s="2">
        <f t="shared" si="188"/>
        <v>7.3051540236248682</v>
      </c>
    </row>
    <row r="1530" spans="1:11" ht="13.5" x14ac:dyDescent="0.25">
      <c r="A1530" s="3">
        <f>TITRES_STAT!B1533</f>
        <v>44543</v>
      </c>
      <c r="B1530" s="5">
        <f>TITRES_STAT!D1533</f>
        <v>7.3152999999999997</v>
      </c>
      <c r="C1530" s="2">
        <f t="shared" si="181"/>
        <v>0</v>
      </c>
      <c r="D1530" s="2">
        <f t="shared" si="182"/>
        <v>7.3193000000000001</v>
      </c>
      <c r="E1530" s="2">
        <f t="shared" si="184"/>
        <v>7.4440499999999989</v>
      </c>
      <c r="F1530" s="2">
        <f t="shared" si="185"/>
        <v>7.5273850000000007</v>
      </c>
      <c r="G1530" s="2">
        <f t="shared" si="187"/>
        <v>7.1470639999999994</v>
      </c>
      <c r="H1530" s="2">
        <f t="shared" si="183"/>
        <v>7.2582480000000045</v>
      </c>
      <c r="I1530" s="2">
        <f t="array" ref="I1530">SUMPRODUCT(B1514:B1533, (ROW(B1514:B1533)-ROW(B1514)+1)) / (20*21/2)</f>
        <v>7.4125890476190488</v>
      </c>
      <c r="J1530" s="2">
        <f t="shared" si="186"/>
        <v>7.415559490197305</v>
      </c>
      <c r="K1530" s="2">
        <f t="shared" si="188"/>
        <v>7.3055519050513444</v>
      </c>
    </row>
    <row r="1531" spans="1:11" ht="13.5" x14ac:dyDescent="0.25">
      <c r="A1531" s="3">
        <f>TITRES_STAT!B1534</f>
        <v>44544</v>
      </c>
      <c r="B1531" s="5">
        <f>TITRES_STAT!D1534</f>
        <v>7.3152999999999997</v>
      </c>
      <c r="C1531" s="2">
        <f t="shared" si="181"/>
        <v>0</v>
      </c>
      <c r="D1531" s="2">
        <f t="shared" si="182"/>
        <v>7.3173000000000004</v>
      </c>
      <c r="E1531" s="2">
        <f t="shared" si="184"/>
        <v>7.4041299999999994</v>
      </c>
      <c r="F1531" s="2">
        <f t="shared" si="185"/>
        <v>7.5149100000000022</v>
      </c>
      <c r="G1531" s="2">
        <f t="shared" si="187"/>
        <v>7.1656259999999987</v>
      </c>
      <c r="H1531" s="2">
        <f t="shared" si="183"/>
        <v>7.2574995000000033</v>
      </c>
      <c r="I1531" s="2">
        <f t="array" ref="I1531">SUMPRODUCT(B1515:B1534, (ROW(B1515:B1534)-ROW(B1515)+1)) / (20*21/2)</f>
        <v>7.3959547619047621</v>
      </c>
      <c r="J1531" s="2">
        <f t="shared" si="186"/>
        <v>7.4060109673213708</v>
      </c>
      <c r="K1531" s="2">
        <f t="shared" si="188"/>
        <v>7.3059341832846254</v>
      </c>
    </row>
    <row r="1532" spans="1:11" ht="13.5" x14ac:dyDescent="0.25">
      <c r="A1532" s="3">
        <f>TITRES_STAT!B1535</f>
        <v>44545</v>
      </c>
      <c r="B1532" s="5">
        <f>TITRES_STAT!D1535</f>
        <v>7.3152999999999997</v>
      </c>
      <c r="C1532" s="2">
        <f t="shared" si="181"/>
        <v>0</v>
      </c>
      <c r="D1532" s="2">
        <f t="shared" si="182"/>
        <v>7.3152999999999988</v>
      </c>
      <c r="E1532" s="2">
        <f t="shared" si="184"/>
        <v>7.3642099999999981</v>
      </c>
      <c r="F1532" s="2">
        <f t="shared" si="185"/>
        <v>7.5024350000000011</v>
      </c>
      <c r="G1532" s="2">
        <f t="shared" si="187"/>
        <v>7.1841879999999989</v>
      </c>
      <c r="H1532" s="2">
        <f t="shared" si="183"/>
        <v>7.2567510000000031</v>
      </c>
      <c r="I1532" s="2">
        <f t="array" ref="I1532">SUMPRODUCT(B1516:B1535, (ROW(B1516:B1535)-ROW(B1516)+1)) / (20*21/2)</f>
        <v>7.380508571428571</v>
      </c>
      <c r="J1532" s="2">
        <f t="shared" si="186"/>
        <v>7.3973718275764782</v>
      </c>
      <c r="K1532" s="2">
        <f t="shared" si="188"/>
        <v>7.3063014702146409</v>
      </c>
    </row>
    <row r="1533" spans="1:11" ht="13.5" x14ac:dyDescent="0.25">
      <c r="A1533" s="3">
        <f>TITRES_STAT!B1536</f>
        <v>44546</v>
      </c>
      <c r="B1533" s="5">
        <f>TITRES_STAT!D1536</f>
        <v>7.3152999999999997</v>
      </c>
      <c r="C1533" s="2">
        <f t="shared" si="181"/>
        <v>0</v>
      </c>
      <c r="D1533" s="2">
        <f t="shared" si="182"/>
        <v>7.3152999999999988</v>
      </c>
      <c r="E1533" s="2">
        <f t="shared" si="184"/>
        <v>7.3242899999999995</v>
      </c>
      <c r="F1533" s="2">
        <f t="shared" si="185"/>
        <v>7.4899599999999991</v>
      </c>
      <c r="G1533" s="2">
        <f t="shared" si="187"/>
        <v>7.2007539999999981</v>
      </c>
      <c r="H1533" s="2">
        <f t="shared" si="183"/>
        <v>7.2560025000000019</v>
      </c>
      <c r="I1533" s="2">
        <f t="array" ref="I1533">SUMPRODUCT(B1517:B1536, (ROW(B1517:B1536)-ROW(B1517)+1)) / (20*21/2)</f>
        <v>7.3662504761904781</v>
      </c>
      <c r="J1533" s="2">
        <f t="shared" si="186"/>
        <v>7.3895554630453848</v>
      </c>
      <c r="K1533" s="2">
        <f t="shared" si="188"/>
        <v>7.3066543537356354</v>
      </c>
    </row>
    <row r="1534" spans="1:11" ht="13.5" x14ac:dyDescent="0.25">
      <c r="A1534" s="3">
        <f>TITRES_STAT!B1537</f>
        <v>44550</v>
      </c>
      <c r="B1534" s="5">
        <f>TITRES_STAT!D1537</f>
        <v>7.3152999999999997</v>
      </c>
      <c r="C1534" s="2">
        <f t="shared" si="181"/>
        <v>0</v>
      </c>
      <c r="D1534" s="2">
        <f t="shared" si="182"/>
        <v>7.3152999999999988</v>
      </c>
      <c r="E1534" s="2">
        <f t="shared" si="184"/>
        <v>7.3182999999999989</v>
      </c>
      <c r="F1534" s="2">
        <f t="shared" si="185"/>
        <v>7.4774849999999997</v>
      </c>
      <c r="G1534" s="2">
        <f t="shared" si="187"/>
        <v>7.2173199999999973</v>
      </c>
      <c r="H1534" s="2">
        <f t="shared" si="183"/>
        <v>7.2552040000000009</v>
      </c>
      <c r="I1534" s="2">
        <f t="array" ref="I1534">SUMPRODUCT(B1518:B1537, (ROW(B1518:B1537)-ROW(B1518)+1)) / (20*21/2)</f>
        <v>7.3539409523809542</v>
      </c>
      <c r="J1534" s="2">
        <f t="shared" si="186"/>
        <v>7.3824835141839191</v>
      </c>
      <c r="K1534" s="2">
        <f t="shared" si="188"/>
        <v>7.3069933986871796</v>
      </c>
    </row>
    <row r="1535" spans="1:11" ht="13.5" x14ac:dyDescent="0.25">
      <c r="A1535" s="3">
        <f>TITRES_STAT!B1538</f>
        <v>44551</v>
      </c>
      <c r="B1535" s="5">
        <f>TITRES_STAT!D1538</f>
        <v>7.3152999999999997</v>
      </c>
      <c r="C1535" s="2">
        <f t="shared" si="181"/>
        <v>0</v>
      </c>
      <c r="D1535" s="2">
        <f t="shared" si="182"/>
        <v>7.3152999999999988</v>
      </c>
      <c r="E1535" s="2">
        <f t="shared" si="184"/>
        <v>7.3172999999999986</v>
      </c>
      <c r="F1535" s="2">
        <f t="shared" si="185"/>
        <v>7.4650099999999995</v>
      </c>
      <c r="G1535" s="2">
        <f t="shared" si="187"/>
        <v>7.2318899999999973</v>
      </c>
      <c r="H1535" s="2">
        <f t="shared" si="183"/>
        <v>7.2544055000000007</v>
      </c>
      <c r="I1535" s="2">
        <f t="array" ref="I1535">SUMPRODUCT(B1519:B1538, (ROW(B1519:B1538)-ROW(B1519)+1)) / (20*21/2)</f>
        <v>7.3435800000000011</v>
      </c>
      <c r="J1535" s="2">
        <f t="shared" si="186"/>
        <v>7.376085084261641</v>
      </c>
      <c r="K1535" s="2">
        <f t="shared" si="188"/>
        <v>7.3073191477582711</v>
      </c>
    </row>
    <row r="1536" spans="1:11" ht="13.5" x14ac:dyDescent="0.25">
      <c r="A1536" s="3">
        <f>TITRES_STAT!B1539</f>
        <v>44552</v>
      </c>
      <c r="B1536" s="5">
        <f>TITRES_STAT!D1539</f>
        <v>7.3152999999999997</v>
      </c>
      <c r="C1536" s="2">
        <f t="shared" si="181"/>
        <v>0</v>
      </c>
      <c r="D1536" s="2">
        <f t="shared" si="182"/>
        <v>7.3152999999999988</v>
      </c>
      <c r="E1536" s="2">
        <f t="shared" si="184"/>
        <v>7.3163</v>
      </c>
      <c r="F1536" s="2">
        <f t="shared" si="185"/>
        <v>7.4445499999999996</v>
      </c>
      <c r="G1536" s="2">
        <f t="shared" si="187"/>
        <v>7.243865999999997</v>
      </c>
      <c r="H1536" s="2">
        <f t="shared" si="183"/>
        <v>7.2536070000000006</v>
      </c>
      <c r="I1536" s="2">
        <f t="array" ref="I1536">SUMPRODUCT(B1520:B1539, (ROW(B1520:B1539)-ROW(B1520)+1)) / (20*21/2)</f>
        <v>7.3351676190476187</v>
      </c>
      <c r="J1536" s="2">
        <f t="shared" si="186"/>
        <v>7.3702960286176751</v>
      </c>
      <c r="K1536" s="2">
        <f t="shared" si="188"/>
        <v>7.3076321223559866</v>
      </c>
    </row>
    <row r="1537" spans="1:11" ht="13.5" x14ac:dyDescent="0.25">
      <c r="A1537" s="3">
        <f>TITRES_STAT!B1540</f>
        <v>44553</v>
      </c>
      <c r="B1537" s="5">
        <f>TITRES_STAT!D1540</f>
        <v>7.3152999999999997</v>
      </c>
      <c r="C1537" s="2">
        <f t="shared" si="181"/>
        <v>0</v>
      </c>
      <c r="D1537" s="2">
        <f t="shared" si="182"/>
        <v>7.3152999999999988</v>
      </c>
      <c r="E1537" s="2">
        <f t="shared" si="184"/>
        <v>7.3152999999999988</v>
      </c>
      <c r="F1537" s="2">
        <f t="shared" si="185"/>
        <v>7.4240899999999979</v>
      </c>
      <c r="G1537" s="2">
        <f t="shared" si="187"/>
        <v>7.2532459999999972</v>
      </c>
      <c r="H1537" s="2">
        <f t="shared" si="183"/>
        <v>7.2528084999999995</v>
      </c>
      <c r="I1537" s="2">
        <f t="array" ref="I1537">SUMPRODUCT(B1521:B1540, (ROW(B1521:B1540)-ROW(B1521)+1)) / (20*21/2)</f>
        <v>7.3287038095238097</v>
      </c>
      <c r="J1537" s="2">
        <f t="shared" si="186"/>
        <v>7.3650583116064681</v>
      </c>
      <c r="K1537" s="2">
        <f t="shared" si="188"/>
        <v>7.3079328234400656</v>
      </c>
    </row>
    <row r="1538" spans="1:11" ht="13.5" x14ac:dyDescent="0.25">
      <c r="A1538" s="3">
        <f>TITRES_STAT!B1541</f>
        <v>44554</v>
      </c>
      <c r="B1538" s="5">
        <f>TITRES_STAT!D1541</f>
        <v>7.3152999999999997</v>
      </c>
      <c r="C1538" s="2">
        <f t="shared" si="181"/>
        <v>0</v>
      </c>
      <c r="D1538" s="2">
        <f t="shared" si="182"/>
        <v>7.3152999999999988</v>
      </c>
      <c r="E1538" s="2">
        <f t="shared" si="184"/>
        <v>7.3152999999999988</v>
      </c>
      <c r="F1538" s="2">
        <f t="shared" si="185"/>
        <v>7.4036299999999979</v>
      </c>
      <c r="G1538" s="2">
        <f t="shared" si="187"/>
        <v>7.2600319999999954</v>
      </c>
      <c r="H1538" s="2">
        <f t="shared" si="183"/>
        <v>7.2520100000000003</v>
      </c>
      <c r="I1538" s="2">
        <f t="array" ref="I1538">SUMPRODUCT(B1522:B1541, (ROW(B1522:B1541)-ROW(B1522)+1)) / (20*21/2)</f>
        <v>7.3225728571428581</v>
      </c>
      <c r="J1538" s="2">
        <f t="shared" si="186"/>
        <v>7.3603194247868045</v>
      </c>
      <c r="K1538" s="2">
        <f t="shared" si="188"/>
        <v>7.3082217323247693</v>
      </c>
    </row>
    <row r="1539" spans="1:11" ht="13.5" x14ac:dyDescent="0.25">
      <c r="A1539" s="3">
        <f>TITRES_STAT!B1542</f>
        <v>44557</v>
      </c>
      <c r="B1539" s="5">
        <f>TITRES_STAT!D1542</f>
        <v>7.3152999999999997</v>
      </c>
      <c r="C1539" s="2">
        <f t="shared" si="181"/>
        <v>0</v>
      </c>
      <c r="D1539" s="2">
        <f t="shared" si="182"/>
        <v>7.3152999999999988</v>
      </c>
      <c r="E1539" s="2">
        <f t="shared" si="184"/>
        <v>7.3152999999999988</v>
      </c>
      <c r="F1539" s="2">
        <f t="shared" si="185"/>
        <v>7.383169999999998</v>
      </c>
      <c r="G1539" s="2">
        <f t="shared" si="187"/>
        <v>7.2666179999999949</v>
      </c>
      <c r="H1539" s="2">
        <f t="shared" si="183"/>
        <v>7.2523090000000012</v>
      </c>
      <c r="I1539" s="2">
        <f t="array" ref="I1539">SUMPRODUCT(B1523:B1542, (ROW(B1523:B1542)-ROW(B1523)+1)) / (20*21/2)</f>
        <v>7.3031428571428574</v>
      </c>
      <c r="J1539" s="2">
        <f t="shared" si="186"/>
        <v>7.3560318605213943</v>
      </c>
      <c r="K1539" s="2">
        <f t="shared" si="188"/>
        <v>7.3084993114492889</v>
      </c>
    </row>
    <row r="1540" spans="1:11" ht="13.5" x14ac:dyDescent="0.25">
      <c r="A1540" s="3">
        <f>TITRES_STAT!B1543</f>
        <v>44558</v>
      </c>
      <c r="B1540" s="5">
        <f>TITRES_STAT!D1543</f>
        <v>7.3152999999999997</v>
      </c>
      <c r="C1540" s="2">
        <f t="shared" ref="C1540:C1603" si="189">B1540-B1539</f>
        <v>0</v>
      </c>
      <c r="D1540" s="2">
        <f t="shared" si="182"/>
        <v>7.3152999999999988</v>
      </c>
      <c r="E1540" s="2">
        <f t="shared" si="184"/>
        <v>7.3152999999999988</v>
      </c>
      <c r="F1540" s="2">
        <f t="shared" si="185"/>
        <v>7.3796749999999971</v>
      </c>
      <c r="G1540" s="2">
        <f t="shared" si="187"/>
        <v>7.2791919999999939</v>
      </c>
      <c r="H1540" s="2">
        <f t="shared" si="183"/>
        <v>7.2515605000000019</v>
      </c>
      <c r="I1540" s="2">
        <f t="array" ref="I1540">SUMPRODUCT(B1524:B1543, (ROW(B1524:B1543)-ROW(B1524)+1)) / (20*21/2)</f>
        <v>7.301573809523811</v>
      </c>
      <c r="J1540" s="2">
        <f t="shared" si="186"/>
        <v>7.3521526357098326</v>
      </c>
      <c r="K1540" s="2">
        <f t="shared" si="188"/>
        <v>7.3087660051179446</v>
      </c>
    </row>
    <row r="1541" spans="1:11" ht="13.5" x14ac:dyDescent="0.25">
      <c r="A1541" s="3">
        <f>TITRES_STAT!B1544</f>
        <v>44559</v>
      </c>
      <c r="B1541" s="5">
        <f>TITRES_STAT!D1544</f>
        <v>7.3152999999999997</v>
      </c>
      <c r="C1541" s="2">
        <f t="shared" si="189"/>
        <v>0</v>
      </c>
      <c r="D1541" s="2">
        <f t="shared" si="182"/>
        <v>7.3152999999999988</v>
      </c>
      <c r="E1541" s="2">
        <f t="shared" si="184"/>
        <v>7.3152999999999988</v>
      </c>
      <c r="F1541" s="2">
        <f t="shared" si="185"/>
        <v>7.3597149999999987</v>
      </c>
      <c r="G1541" s="2">
        <f t="shared" si="187"/>
        <v>7.2917659999999929</v>
      </c>
      <c r="H1541" s="2">
        <f t="shared" si="183"/>
        <v>7.2508615000000018</v>
      </c>
      <c r="I1541" s="2">
        <f t="array" ref="I1541">SUMPRODUCT(B1525:B1544, (ROW(B1525:B1544)-ROW(B1525)+1)) / (20*21/2)</f>
        <v>7.3019057142857138</v>
      </c>
      <c r="J1541" s="2">
        <f t="shared" si="186"/>
        <v>7.3486428608803243</v>
      </c>
      <c r="K1541" s="2">
        <f t="shared" si="188"/>
        <v>7.3090222402113589</v>
      </c>
    </row>
    <row r="1542" spans="1:11" ht="13.5" x14ac:dyDescent="0.25">
      <c r="A1542" s="3">
        <f>TITRES_STAT!B1545</f>
        <v>44560</v>
      </c>
      <c r="B1542" s="5">
        <f>TITRES_STAT!D1545</f>
        <v>7.1557000000000004</v>
      </c>
      <c r="C1542" s="2">
        <f t="shared" si="189"/>
        <v>-0.1595999999999993</v>
      </c>
      <c r="D1542" s="2">
        <f t="shared" ref="D1542:D1605" si="190">AVERAGE(B1538:B1542)</f>
        <v>7.2833799999999993</v>
      </c>
      <c r="E1542" s="2">
        <f t="shared" si="184"/>
        <v>7.2993399999999991</v>
      </c>
      <c r="F1542" s="2">
        <f t="shared" si="185"/>
        <v>7.3317749999999977</v>
      </c>
      <c r="G1542" s="2">
        <f t="shared" si="187"/>
        <v>7.3011479999999942</v>
      </c>
      <c r="H1542" s="2">
        <f t="shared" si="183"/>
        <v>7.2493645000000013</v>
      </c>
      <c r="I1542" s="2">
        <f t="array" ref="I1542">SUMPRODUCT(B1526:B1545, (ROW(B1526:B1545)-ROW(B1526)+1)) / (20*21/2)</f>
        <v>7.3025228571428569</v>
      </c>
      <c r="J1542" s="2">
        <f t="shared" si="186"/>
        <v>7.3302673503202929</v>
      </c>
      <c r="K1542" s="2">
        <f t="shared" si="188"/>
        <v>7.3030096033403256</v>
      </c>
    </row>
    <row r="1543" spans="1:11" ht="13.5" x14ac:dyDescent="0.25">
      <c r="A1543" s="3">
        <f>TITRES_STAT!B1546</f>
        <v>44561</v>
      </c>
      <c r="B1543" s="5">
        <f>TITRES_STAT!D1546</f>
        <v>7.3152999999999997</v>
      </c>
      <c r="C1543" s="2">
        <f t="shared" si="189"/>
        <v>0.1595999999999993</v>
      </c>
      <c r="D1543" s="2">
        <f t="shared" si="190"/>
        <v>7.2833799999999993</v>
      </c>
      <c r="E1543" s="2">
        <f t="shared" si="184"/>
        <v>7.2993399999999991</v>
      </c>
      <c r="F1543" s="2">
        <f t="shared" si="185"/>
        <v>7.3118149999999975</v>
      </c>
      <c r="G1543" s="2">
        <f t="shared" si="187"/>
        <v>7.311725999999994</v>
      </c>
      <c r="H1543" s="2">
        <f t="shared" si="183"/>
        <v>7.2497635000000002</v>
      </c>
      <c r="I1543" s="2">
        <f t="array" ref="I1543">SUMPRODUCT(B1527:B1546, (ROW(B1527:B1546)-ROW(B1527)+1)) / (20*21/2)</f>
        <v>7.3031876190476188</v>
      </c>
      <c r="J1543" s="2">
        <f t="shared" si="186"/>
        <v>7.3288418883850266</v>
      </c>
      <c r="K1543" s="2">
        <f t="shared" si="188"/>
        <v>7.3034915796799211</v>
      </c>
    </row>
    <row r="1544" spans="1:11" ht="13.5" x14ac:dyDescent="0.25">
      <c r="A1544" s="3">
        <f>TITRES_STAT!B1547</f>
        <v>44564</v>
      </c>
      <c r="B1544" s="5">
        <f>TITRES_STAT!D1547</f>
        <v>7.3152999999999997</v>
      </c>
      <c r="C1544" s="2">
        <f t="shared" si="189"/>
        <v>0</v>
      </c>
      <c r="D1544" s="2">
        <f t="shared" si="190"/>
        <v>7.2833799999999993</v>
      </c>
      <c r="E1544" s="2">
        <f t="shared" si="184"/>
        <v>7.2993399999999991</v>
      </c>
      <c r="F1544" s="2">
        <f t="shared" si="185"/>
        <v>7.308819999999999</v>
      </c>
      <c r="G1544" s="2">
        <f t="shared" si="187"/>
        <v>7.3223039999999937</v>
      </c>
      <c r="H1544" s="2">
        <f t="shared" si="183"/>
        <v>7.250162500000001</v>
      </c>
      <c r="I1544" s="2">
        <f t="array" ref="I1544">SUMPRODUCT(B1528:B1547, (ROW(B1528:B1547)-ROW(B1528)+1)) / (20*21/2)</f>
        <v>7.2725380952380965</v>
      </c>
      <c r="J1544" s="2">
        <f t="shared" si="186"/>
        <v>7.3275521847293099</v>
      </c>
      <c r="K1544" s="2">
        <f t="shared" si="188"/>
        <v>7.3039546549865912</v>
      </c>
    </row>
    <row r="1545" spans="1:11" ht="13.5" x14ac:dyDescent="0.25">
      <c r="A1545" s="3">
        <f>TITRES_STAT!B1548</f>
        <v>44565</v>
      </c>
      <c r="B1545" s="5">
        <f>TITRES_STAT!D1548</f>
        <v>7.3152999999999997</v>
      </c>
      <c r="C1545" s="2">
        <f t="shared" si="189"/>
        <v>0</v>
      </c>
      <c r="D1545" s="2">
        <f t="shared" si="190"/>
        <v>7.2833799999999993</v>
      </c>
      <c r="E1545" s="2">
        <f t="shared" si="184"/>
        <v>7.2993399999999991</v>
      </c>
      <c r="F1545" s="2">
        <f t="shared" si="185"/>
        <v>7.3083199999999975</v>
      </c>
      <c r="G1545" s="2">
        <f t="shared" si="187"/>
        <v>7.3328819999999943</v>
      </c>
      <c r="H1545" s="2">
        <f t="shared" si="183"/>
        <v>7.2505614999999999</v>
      </c>
      <c r="I1545" s="2">
        <f t="array" ref="I1545">SUMPRODUCT(B1529:B1548, (ROW(B1529:B1548)-ROW(B1529)+1)) / (20*21/2)</f>
        <v>7.2444566666666672</v>
      </c>
      <c r="J1545" s="2">
        <f t="shared" si="186"/>
        <v>7.326385309993185</v>
      </c>
      <c r="K1545" s="2">
        <f t="shared" si="188"/>
        <v>7.3043995704773135</v>
      </c>
    </row>
    <row r="1546" spans="1:11" ht="13.5" x14ac:dyDescent="0.25">
      <c r="A1546" s="3">
        <f>TITRES_STAT!B1549</f>
        <v>44566</v>
      </c>
      <c r="B1546" s="5">
        <f>TITRES_STAT!D1549</f>
        <v>7.3152999999999997</v>
      </c>
      <c r="C1546" s="2">
        <f t="shared" si="189"/>
        <v>0</v>
      </c>
      <c r="D1546" s="2">
        <f t="shared" si="190"/>
        <v>7.2833799999999993</v>
      </c>
      <c r="E1546" s="2">
        <f t="shared" si="184"/>
        <v>7.2993399999999991</v>
      </c>
      <c r="F1546" s="2">
        <f t="shared" si="185"/>
        <v>7.3078199999999978</v>
      </c>
      <c r="G1546" s="2">
        <f t="shared" si="187"/>
        <v>7.3434599999999959</v>
      </c>
      <c r="H1546" s="2">
        <f t="shared" ref="H1546:H1609" si="191">AVERAGE(B1347:B1546)</f>
        <v>7.2512099999999995</v>
      </c>
      <c r="I1546" s="2">
        <f t="array" ref="I1546">SUMPRODUCT(B1530:B1549, (ROW(B1530:B1549)-ROW(B1530)+1)) / (20*21/2)</f>
        <v>7.216943333333333</v>
      </c>
      <c r="J1546" s="2">
        <f t="shared" si="186"/>
        <v>7.3253295661843101</v>
      </c>
      <c r="K1546" s="2">
        <f t="shared" si="188"/>
        <v>7.3048270383017329</v>
      </c>
    </row>
    <row r="1547" spans="1:11" ht="13.5" x14ac:dyDescent="0.25">
      <c r="A1547" s="3">
        <f>TITRES_STAT!B1550</f>
        <v>44567</v>
      </c>
      <c r="B1547" s="5">
        <f>TITRES_STAT!D1550</f>
        <v>6.9859999999999998</v>
      </c>
      <c r="C1547" s="2">
        <f t="shared" si="189"/>
        <v>-0.32929999999999993</v>
      </c>
      <c r="D1547" s="2">
        <f t="shared" si="190"/>
        <v>7.2494399999999999</v>
      </c>
      <c r="E1547" s="2">
        <f t="shared" si="184"/>
        <v>7.2664100000000005</v>
      </c>
      <c r="F1547" s="2">
        <f t="shared" si="185"/>
        <v>7.2908549999999979</v>
      </c>
      <c r="G1547" s="2">
        <f t="shared" si="187"/>
        <v>7.3474519999999952</v>
      </c>
      <c r="H1547" s="2">
        <f t="shared" si="191"/>
        <v>7.2502119999999994</v>
      </c>
      <c r="I1547" s="2">
        <f t="array" ref="I1547">SUMPRODUCT(B1531:B1550, (ROW(B1531:B1550)-ROW(B1531)+1)) / (20*21/2)</f>
        <v>7.1909980952380952</v>
      </c>
      <c r="J1547" s="2">
        <f t="shared" si="186"/>
        <v>7.2930124646429464</v>
      </c>
      <c r="K1547" s="2">
        <f t="shared" si="188"/>
        <v>7.2923240171918611</v>
      </c>
    </row>
    <row r="1548" spans="1:11" ht="13.5" x14ac:dyDescent="0.25">
      <c r="A1548" s="3">
        <f>TITRES_STAT!B1551</f>
        <v>44568</v>
      </c>
      <c r="B1548" s="5">
        <f>TITRES_STAT!D1551</f>
        <v>6.9960000000000004</v>
      </c>
      <c r="C1548" s="2">
        <f t="shared" si="189"/>
        <v>1.0000000000000675E-2</v>
      </c>
      <c r="D1548" s="2">
        <f t="shared" si="190"/>
        <v>7.1855799999999999</v>
      </c>
      <c r="E1548" s="2">
        <f t="shared" ref="E1548:E1611" si="192">AVERAGE(B1539:B1548)</f>
        <v>7.2344799999999996</v>
      </c>
      <c r="F1548" s="2">
        <f t="shared" si="185"/>
        <v>7.2748899999999974</v>
      </c>
      <c r="G1548" s="2">
        <f t="shared" si="187"/>
        <v>7.3516439999999958</v>
      </c>
      <c r="H1548" s="2">
        <f t="shared" si="191"/>
        <v>7.2482660000000001</v>
      </c>
      <c r="I1548" s="2">
        <f t="array" ref="I1548">SUMPRODUCT(B1532:B1551, (ROW(B1532:B1551)-ROW(B1532)+1)) / (20*21/2)</f>
        <v>7.1656685714285704</v>
      </c>
      <c r="J1548" s="2">
        <f t="shared" si="186"/>
        <v>7.2647255632483798</v>
      </c>
      <c r="K1548" s="2">
        <f t="shared" si="188"/>
        <v>7.2807034674980624</v>
      </c>
    </row>
    <row r="1549" spans="1:11" ht="13.5" x14ac:dyDescent="0.25">
      <c r="A1549" s="3">
        <f>TITRES_STAT!B1552</f>
        <v>44571</v>
      </c>
      <c r="B1549" s="5">
        <f>TITRES_STAT!D1552</f>
        <v>6.9859999999999998</v>
      </c>
      <c r="C1549" s="2">
        <f t="shared" si="189"/>
        <v>-1.0000000000000675E-2</v>
      </c>
      <c r="D1549" s="2">
        <f t="shared" si="190"/>
        <v>7.1197199999999992</v>
      </c>
      <c r="E1549" s="2">
        <f t="shared" si="192"/>
        <v>7.2015500000000001</v>
      </c>
      <c r="F1549" s="2">
        <f t="shared" si="185"/>
        <v>7.2584249999999972</v>
      </c>
      <c r="G1549" s="2">
        <f t="shared" si="187"/>
        <v>7.3556359999999961</v>
      </c>
      <c r="H1549" s="2">
        <f t="shared" si="191"/>
        <v>7.2463699999999998</v>
      </c>
      <c r="I1549" s="2">
        <f t="array" ref="I1549">SUMPRODUCT(B1533:B1552, (ROW(B1533:B1552)-ROW(B1533)+1)) / (20*21/2)</f>
        <v>7.1419547619047625</v>
      </c>
      <c r="J1549" s="2">
        <f t="shared" si="186"/>
        <v>7.2381802715104389</v>
      </c>
      <c r="K1549" s="2">
        <f t="shared" si="188"/>
        <v>7.2691464687726484</v>
      </c>
    </row>
    <row r="1550" spans="1:11" ht="13.5" x14ac:dyDescent="0.25">
      <c r="A1550" s="3">
        <f>TITRES_STAT!B1553</f>
        <v>44572</v>
      </c>
      <c r="B1550" s="5">
        <f>TITRES_STAT!D1553</f>
        <v>6.9859999999999998</v>
      </c>
      <c r="C1550" s="2">
        <f t="shared" si="189"/>
        <v>0</v>
      </c>
      <c r="D1550" s="2">
        <f t="shared" si="190"/>
        <v>7.0538600000000002</v>
      </c>
      <c r="E1550" s="2">
        <f t="shared" si="192"/>
        <v>7.1686199999999998</v>
      </c>
      <c r="F1550" s="2">
        <f t="shared" si="185"/>
        <v>7.2419599999999971</v>
      </c>
      <c r="G1550" s="2">
        <f t="shared" si="187"/>
        <v>7.3596279999999954</v>
      </c>
      <c r="H1550" s="2">
        <f t="shared" si="191"/>
        <v>7.2444740000000003</v>
      </c>
      <c r="I1550" s="2">
        <f t="array" ref="I1550">SUMPRODUCT(B1534:B1553, (ROW(B1534:B1553)-ROW(B1534)+1)) / (20*21/2)</f>
        <v>7.0903899999999993</v>
      </c>
      <c r="J1550" s="2">
        <f t="shared" si="186"/>
        <v>7.2141631027951583</v>
      </c>
      <c r="K1550" s="2">
        <f t="shared" si="188"/>
        <v>7.2580426856835256</v>
      </c>
    </row>
    <row r="1551" spans="1:11" ht="13.5" x14ac:dyDescent="0.25">
      <c r="A1551" s="3">
        <f>TITRES_STAT!B1554</f>
        <v>44573</v>
      </c>
      <c r="B1551" s="5">
        <f>TITRES_STAT!D1554</f>
        <v>6.976</v>
      </c>
      <c r="C1551" s="2">
        <f t="shared" si="189"/>
        <v>-9.9999999999997868E-3</v>
      </c>
      <c r="D1551" s="2">
        <f t="shared" si="190"/>
        <v>6.9859999999999998</v>
      </c>
      <c r="E1551" s="2">
        <f t="shared" si="192"/>
        <v>7.1346899999999991</v>
      </c>
      <c r="F1551" s="2">
        <f t="shared" si="185"/>
        <v>7.2249949999999972</v>
      </c>
      <c r="G1551" s="2">
        <f t="shared" si="187"/>
        <v>7.3634199999999961</v>
      </c>
      <c r="H1551" s="2">
        <f t="shared" si="191"/>
        <v>7.2425280000000001</v>
      </c>
      <c r="I1551" s="2">
        <f t="array" ref="I1551">SUMPRODUCT(B1535:B1554, (ROW(B1535:B1554)-ROW(B1535)+1)) / (20*21/2)</f>
        <v>7.0419142857142862</v>
      </c>
      <c r="J1551" s="2">
        <f t="shared" si="186"/>
        <v>7.1914809025289523</v>
      </c>
      <c r="K1551" s="2">
        <f t="shared" si="188"/>
        <v>7.2469821882057399</v>
      </c>
    </row>
    <row r="1552" spans="1:11" ht="13.5" x14ac:dyDescent="0.25">
      <c r="A1552" s="3">
        <f>TITRES_STAT!B1555</f>
        <v>44574</v>
      </c>
      <c r="B1552" s="5">
        <f>TITRES_STAT!D1555</f>
        <v>6.976</v>
      </c>
      <c r="C1552" s="2">
        <f t="shared" si="189"/>
        <v>0</v>
      </c>
      <c r="D1552" s="2">
        <f t="shared" si="190"/>
        <v>6.984</v>
      </c>
      <c r="E1552" s="2">
        <f t="shared" si="192"/>
        <v>7.116719999999999</v>
      </c>
      <c r="F1552" s="2">
        <f t="shared" si="185"/>
        <v>7.2080299999999982</v>
      </c>
      <c r="G1552" s="2">
        <f t="shared" si="187"/>
        <v>7.3672119999999977</v>
      </c>
      <c r="H1552" s="2">
        <f t="shared" si="191"/>
        <v>7.2405820000000007</v>
      </c>
      <c r="I1552" s="2">
        <f t="array" ref="I1552">SUMPRODUCT(B1536:B1555, (ROW(B1536:B1555)-ROW(B1536)+1)) / (20*21/2)</f>
        <v>6.9965276190476198</v>
      </c>
      <c r="J1552" s="2">
        <f t="shared" si="186"/>
        <v>7.1709589118119093</v>
      </c>
      <c r="K1552" s="2">
        <f t="shared" si="188"/>
        <v>7.2363554357270834</v>
      </c>
    </row>
    <row r="1553" spans="1:11" ht="13.5" x14ac:dyDescent="0.25">
      <c r="A1553" s="3">
        <f>TITRES_STAT!B1556</f>
        <v>44575</v>
      </c>
      <c r="B1553" s="5">
        <f>TITRES_STAT!D1556</f>
        <v>6.6665999999999999</v>
      </c>
      <c r="C1553" s="2">
        <f t="shared" si="189"/>
        <v>-0.30940000000000012</v>
      </c>
      <c r="D1553" s="2">
        <f t="shared" si="190"/>
        <v>6.91812</v>
      </c>
      <c r="E1553" s="2">
        <f t="shared" si="192"/>
        <v>7.0518499999999991</v>
      </c>
      <c r="F1553" s="2">
        <f t="shared" si="185"/>
        <v>7.1755949999999986</v>
      </c>
      <c r="G1553" s="2">
        <f t="shared" si="187"/>
        <v>7.3628199999999984</v>
      </c>
      <c r="H1553" s="2">
        <f t="shared" si="191"/>
        <v>7.2374880000000008</v>
      </c>
      <c r="I1553" s="2">
        <f t="array" ref="I1553">SUMPRODUCT(B1537:B1556, (ROW(B1537:B1556)-ROW(B1537)+1)) / (20*21/2)</f>
        <v>6.9542299999999999</v>
      </c>
      <c r="J1553" s="2">
        <f t="shared" si="186"/>
        <v>7.1229247297345841</v>
      </c>
      <c r="K1553" s="2">
        <f t="shared" si="188"/>
        <v>7.2140120853064138</v>
      </c>
    </row>
    <row r="1554" spans="1:11" ht="13.5" x14ac:dyDescent="0.25">
      <c r="A1554" s="3">
        <f>TITRES_STAT!B1557</f>
        <v>44578</v>
      </c>
      <c r="B1554" s="5">
        <f>TITRES_STAT!D1557</f>
        <v>6.6665999999999999</v>
      </c>
      <c r="C1554" s="2">
        <f t="shared" si="189"/>
        <v>0</v>
      </c>
      <c r="D1554" s="2">
        <f t="shared" si="190"/>
        <v>6.8542399999999999</v>
      </c>
      <c r="E1554" s="2">
        <f t="shared" si="192"/>
        <v>6.98698</v>
      </c>
      <c r="F1554" s="2">
        <f t="shared" si="185"/>
        <v>7.1431599999999991</v>
      </c>
      <c r="G1554" s="2">
        <f t="shared" si="187"/>
        <v>7.3524399999999988</v>
      </c>
      <c r="H1554" s="2">
        <f t="shared" si="191"/>
        <v>7.2338950000000013</v>
      </c>
      <c r="I1554" s="2">
        <f t="array" ref="I1554">SUMPRODUCT(B1538:B1557, (ROW(B1538:B1557)-ROW(B1538)+1)) / (20*21/2)</f>
        <v>6.9150214285714293</v>
      </c>
      <c r="J1554" s="2">
        <f t="shared" si="186"/>
        <v>7.0794652316646234</v>
      </c>
      <c r="K1554" s="2">
        <f t="shared" si="188"/>
        <v>7.1925449447061629</v>
      </c>
    </row>
    <row r="1555" spans="1:11" ht="13.5" x14ac:dyDescent="0.25">
      <c r="A1555" s="3">
        <f>TITRES_STAT!B1558</f>
        <v>44579</v>
      </c>
      <c r="B1555" s="5">
        <f>TITRES_STAT!D1558</f>
        <v>6.6665999999999999</v>
      </c>
      <c r="C1555" s="2">
        <f t="shared" si="189"/>
        <v>0</v>
      </c>
      <c r="D1555" s="2">
        <f t="shared" si="190"/>
        <v>6.7903599999999997</v>
      </c>
      <c r="E1555" s="2">
        <f t="shared" si="192"/>
        <v>6.9221100000000009</v>
      </c>
      <c r="F1555" s="2">
        <f t="shared" si="185"/>
        <v>7.1107249999999977</v>
      </c>
      <c r="G1555" s="2">
        <f t="shared" si="187"/>
        <v>7.3356720000000006</v>
      </c>
      <c r="H1555" s="2">
        <f t="shared" si="191"/>
        <v>7.2313000000000009</v>
      </c>
      <c r="I1555" s="2">
        <f t="array" ref="I1555">SUMPRODUCT(B1539:B1558, (ROW(B1539:B1558)-ROW(B1539)+1)) / (20*21/2)</f>
        <v>6.8789019047619062</v>
      </c>
      <c r="J1555" s="2">
        <f t="shared" si="186"/>
        <v>7.0401447334108491</v>
      </c>
      <c r="K1555" s="2">
        <f t="shared" si="188"/>
        <v>7.1719196527569018</v>
      </c>
    </row>
    <row r="1556" spans="1:11" ht="13.5" x14ac:dyDescent="0.25">
      <c r="A1556" s="3">
        <f>TITRES_STAT!B1559</f>
        <v>44580</v>
      </c>
      <c r="B1556" s="5">
        <f>TITRES_STAT!D1559</f>
        <v>6.6665999999999999</v>
      </c>
      <c r="C1556" s="2">
        <f t="shared" si="189"/>
        <v>0</v>
      </c>
      <c r="D1556" s="2">
        <f t="shared" si="190"/>
        <v>6.7284800000000002</v>
      </c>
      <c r="E1556" s="2">
        <f t="shared" si="192"/>
        <v>6.85724</v>
      </c>
      <c r="F1556" s="2">
        <f t="shared" ref="F1556:F1619" si="193">AVERAGE(B1537:B1556)</f>
        <v>7.0782899999999982</v>
      </c>
      <c r="G1556" s="2">
        <f t="shared" si="187"/>
        <v>7.3187060000000006</v>
      </c>
      <c r="H1556" s="2">
        <f t="shared" si="191"/>
        <v>7.2302520000000019</v>
      </c>
      <c r="I1556" s="2">
        <f t="array" ref="I1556">SUMPRODUCT(B1540:B1559, (ROW(B1540:B1559)-ROW(B1540)+1)) / (20*21/2)</f>
        <v>6.8743857142857143</v>
      </c>
      <c r="J1556" s="2">
        <f t="shared" si="186"/>
        <v>7.0045690445145778</v>
      </c>
      <c r="K1556" s="2">
        <f t="shared" si="188"/>
        <v>7.1521031957860437</v>
      </c>
    </row>
    <row r="1557" spans="1:11" ht="13.5" x14ac:dyDescent="0.25">
      <c r="A1557" s="3">
        <f>TITRES_STAT!B1560</f>
        <v>44581</v>
      </c>
      <c r="B1557" s="5">
        <f>TITRES_STAT!D1560</f>
        <v>6.6665999999999999</v>
      </c>
      <c r="C1557" s="2">
        <f t="shared" si="189"/>
        <v>0</v>
      </c>
      <c r="D1557" s="2">
        <f t="shared" si="190"/>
        <v>6.6665999999999999</v>
      </c>
      <c r="E1557" s="2">
        <f t="shared" si="192"/>
        <v>6.8253000000000013</v>
      </c>
      <c r="F1557" s="2">
        <f t="shared" si="193"/>
        <v>7.0458550000000004</v>
      </c>
      <c r="G1557" s="2">
        <f t="shared" si="187"/>
        <v>7.3017400000000023</v>
      </c>
      <c r="H1557" s="2">
        <f t="shared" si="191"/>
        <v>7.2276570000000016</v>
      </c>
      <c r="I1557" s="2">
        <f t="array" ref="I1557">SUMPRODUCT(B1541:B1560, (ROW(B1541:B1560)-ROW(B1541)+1)) / (20*21/2)</f>
        <v>6.8430185714285727</v>
      </c>
      <c r="J1557" s="2">
        <f t="shared" ref="J1557:J1620" si="194">$J$4*B1557+J1556*(1-$J$4)</f>
        <v>6.9723815164655703</v>
      </c>
      <c r="K1557" s="2">
        <f t="shared" si="188"/>
        <v>7.1330638547748269</v>
      </c>
    </row>
    <row r="1558" spans="1:11" ht="13.5" x14ac:dyDescent="0.25">
      <c r="A1558" s="3">
        <f>TITRES_STAT!B1561</f>
        <v>44582</v>
      </c>
      <c r="B1558" s="5">
        <f>TITRES_STAT!D1561</f>
        <v>6.6665999999999999</v>
      </c>
      <c r="C1558" s="2">
        <f t="shared" si="189"/>
        <v>0</v>
      </c>
      <c r="D1558" s="2">
        <f t="shared" si="190"/>
        <v>6.6665999999999999</v>
      </c>
      <c r="E1558" s="2">
        <f t="shared" si="192"/>
        <v>6.7923600000000004</v>
      </c>
      <c r="F1558" s="2">
        <f t="shared" si="193"/>
        <v>7.0134199999999991</v>
      </c>
      <c r="G1558" s="2">
        <f t="shared" si="187"/>
        <v>7.2833760000000014</v>
      </c>
      <c r="H1558" s="2">
        <f t="shared" si="191"/>
        <v>7.2251120000000011</v>
      </c>
      <c r="I1558" s="2">
        <f t="array" ref="I1558">SUMPRODUCT(B1542:B1561, (ROW(B1542:B1561)-ROW(B1542)+1)) / (20*21/2)</f>
        <v>6.7976357142857147</v>
      </c>
      <c r="J1558" s="2">
        <f t="shared" si="194"/>
        <v>6.9432594672783727</v>
      </c>
      <c r="K1558" s="2">
        <f t="shared" si="188"/>
        <v>7.1147711545875794</v>
      </c>
    </row>
    <row r="1559" spans="1:11" ht="13.5" x14ac:dyDescent="0.25">
      <c r="A1559" s="3">
        <f>TITRES_STAT!B1562</f>
        <v>44585</v>
      </c>
      <c r="B1559" s="5">
        <f>TITRES_STAT!D1562</f>
        <v>6.9660000000000002</v>
      </c>
      <c r="C1559" s="2">
        <f t="shared" si="189"/>
        <v>0.29940000000000033</v>
      </c>
      <c r="D1559" s="2">
        <f t="shared" si="190"/>
        <v>6.7264799999999996</v>
      </c>
      <c r="E1559" s="2">
        <f t="shared" si="192"/>
        <v>6.7903600000000015</v>
      </c>
      <c r="F1559" s="2">
        <f t="shared" si="193"/>
        <v>6.9959550000000004</v>
      </c>
      <c r="G1559" s="2">
        <f t="shared" si="187"/>
        <v>7.2710000000000026</v>
      </c>
      <c r="H1559" s="2">
        <f t="shared" si="191"/>
        <v>7.2230160000000012</v>
      </c>
      <c r="I1559" s="2">
        <f t="array" ref="I1559">SUMPRODUCT(B1543:B1562, (ROW(B1543:B1562)-ROW(B1543)+1)) / (20*21/2)</f>
        <v>6.7561971428571432</v>
      </c>
      <c r="J1559" s="2">
        <f t="shared" si="194"/>
        <v>6.9454252322994803</v>
      </c>
      <c r="K1559" s="2">
        <f t="shared" si="188"/>
        <v>7.1089369916625769</v>
      </c>
    </row>
    <row r="1560" spans="1:11" ht="13.5" x14ac:dyDescent="0.25">
      <c r="A1560" s="3">
        <f>TITRES_STAT!B1563</f>
        <v>44586</v>
      </c>
      <c r="B1560" s="5">
        <f>TITRES_STAT!D1563</f>
        <v>6.6665999999999999</v>
      </c>
      <c r="C1560" s="2">
        <f t="shared" si="189"/>
        <v>-0.29940000000000033</v>
      </c>
      <c r="D1560" s="2">
        <f t="shared" si="190"/>
        <v>6.7264800000000005</v>
      </c>
      <c r="E1560" s="2">
        <f t="shared" si="192"/>
        <v>6.758420000000001</v>
      </c>
      <c r="F1560" s="2">
        <f t="shared" si="193"/>
        <v>6.9635199999999999</v>
      </c>
      <c r="G1560" s="2">
        <f t="shared" si="187"/>
        <v>7.2594220000000034</v>
      </c>
      <c r="H1560" s="2">
        <f t="shared" si="191"/>
        <v>7.2204710000000025</v>
      </c>
      <c r="I1560" s="2">
        <f t="array" ref="I1560">SUMPRODUCT(B1544:B1563, (ROW(B1544:B1563)-ROW(B1544)+1)) / (20*21/2)</f>
        <v>6.717942857142857</v>
      </c>
      <c r="J1560" s="2">
        <f t="shared" si="194"/>
        <v>6.9188704482709582</v>
      </c>
      <c r="K1560" s="2">
        <f t="shared" si="188"/>
        <v>7.0915904429699275</v>
      </c>
    </row>
    <row r="1561" spans="1:11" ht="13.5" x14ac:dyDescent="0.25">
      <c r="A1561" s="3">
        <f>TITRES_STAT!B1564</f>
        <v>44587</v>
      </c>
      <c r="B1561" s="5">
        <f>TITRES_STAT!D1564</f>
        <v>6.4870000000000001</v>
      </c>
      <c r="C1561" s="2">
        <f t="shared" si="189"/>
        <v>-0.17959999999999976</v>
      </c>
      <c r="D1561" s="2">
        <f t="shared" si="190"/>
        <v>6.6905599999999996</v>
      </c>
      <c r="E1561" s="2">
        <f t="shared" si="192"/>
        <v>6.7095200000000004</v>
      </c>
      <c r="F1561" s="2">
        <f t="shared" si="193"/>
        <v>6.9221049999999993</v>
      </c>
      <c r="G1561" s="2">
        <f t="shared" si="187"/>
        <v>7.2378660000000048</v>
      </c>
      <c r="H1561" s="2">
        <f t="shared" si="191"/>
        <v>7.2159800000000018</v>
      </c>
      <c r="I1561" s="2">
        <f t="array" ref="I1561">SUMPRODUCT(B1545:B1564, (ROW(B1545:B1564)-ROW(B1545)+1)) / (20*21/2)</f>
        <v>6.6836328571428565</v>
      </c>
      <c r="J1561" s="2">
        <f t="shared" si="194"/>
        <v>6.8777399293880102</v>
      </c>
      <c r="K1561" s="2">
        <f t="shared" si="188"/>
        <v>7.0678810138338521</v>
      </c>
    </row>
    <row r="1562" spans="1:11" ht="13.5" x14ac:dyDescent="0.25">
      <c r="A1562" s="3">
        <f>TITRES_STAT!B1565</f>
        <v>44588</v>
      </c>
      <c r="B1562" s="5">
        <f>TITRES_STAT!D1565</f>
        <v>6.4870000000000001</v>
      </c>
      <c r="C1562" s="2">
        <f t="shared" si="189"/>
        <v>0</v>
      </c>
      <c r="D1562" s="2">
        <f t="shared" si="190"/>
        <v>6.6546400000000006</v>
      </c>
      <c r="E1562" s="2">
        <f t="shared" si="192"/>
        <v>6.6606199999999998</v>
      </c>
      <c r="F1562" s="2">
        <f t="shared" si="193"/>
        <v>6.8886700000000003</v>
      </c>
      <c r="G1562" s="2">
        <f t="shared" si="187"/>
        <v>7.2163100000000053</v>
      </c>
      <c r="H1562" s="2">
        <f t="shared" si="191"/>
        <v>7.212487000000003</v>
      </c>
      <c r="I1562" s="2">
        <f t="array" ref="I1562">SUMPRODUCT(B1546:B1565, (ROW(B1546:B1565)-ROW(B1546)+1)) / (20*21/2)</f>
        <v>6.6532671428571426</v>
      </c>
      <c r="J1562" s="2">
        <f t="shared" si="194"/>
        <v>6.8405266027796285</v>
      </c>
      <c r="K1562" s="2">
        <f t="shared" si="188"/>
        <v>7.045101366232525</v>
      </c>
    </row>
    <row r="1563" spans="1:11" ht="13.5" x14ac:dyDescent="0.25">
      <c r="A1563" s="3">
        <f>TITRES_STAT!B1566</f>
        <v>44589</v>
      </c>
      <c r="B1563" s="5">
        <f>TITRES_STAT!D1566</f>
        <v>6.4870000000000001</v>
      </c>
      <c r="C1563" s="2">
        <f t="shared" si="189"/>
        <v>0</v>
      </c>
      <c r="D1563" s="2">
        <f t="shared" si="190"/>
        <v>6.6187200000000006</v>
      </c>
      <c r="E1563" s="2">
        <f t="shared" si="192"/>
        <v>6.6426600000000011</v>
      </c>
      <c r="F1563" s="2">
        <f t="shared" si="193"/>
        <v>6.8472549999999996</v>
      </c>
      <c r="G1563" s="2">
        <f t="shared" si="187"/>
        <v>7.194754000000005</v>
      </c>
      <c r="H1563" s="2">
        <f t="shared" si="191"/>
        <v>7.2089940000000032</v>
      </c>
      <c r="I1563" s="2">
        <f t="array" ref="I1563">SUMPRODUCT(B1547:B1566, (ROW(B1547:B1566)-ROW(B1547)+1)) / (20*21/2)</f>
        <v>6.6268457142857145</v>
      </c>
      <c r="J1563" s="2">
        <f t="shared" si="194"/>
        <v>6.8068574025149022</v>
      </c>
      <c r="K1563" s="2">
        <f t="shared" si="188"/>
        <v>7.0232150381449756</v>
      </c>
    </row>
    <row r="1564" spans="1:11" ht="13.5" x14ac:dyDescent="0.25">
      <c r="A1564" s="3">
        <f>TITRES_STAT!B1567</f>
        <v>44592</v>
      </c>
      <c r="B1564" s="5">
        <f>TITRES_STAT!D1567</f>
        <v>6.4870000000000001</v>
      </c>
      <c r="C1564" s="2">
        <f t="shared" si="189"/>
        <v>0</v>
      </c>
      <c r="D1564" s="2">
        <f t="shared" si="190"/>
        <v>6.5229200000000009</v>
      </c>
      <c r="E1564" s="2">
        <f t="shared" si="192"/>
        <v>6.6246999999999998</v>
      </c>
      <c r="F1564" s="2">
        <f t="shared" si="193"/>
        <v>6.805839999999999</v>
      </c>
      <c r="G1564" s="2">
        <f t="shared" si="187"/>
        <v>7.1731980000000055</v>
      </c>
      <c r="H1564" s="2">
        <f t="shared" si="191"/>
        <v>7.2055010000000035</v>
      </c>
      <c r="I1564" s="2">
        <f t="array" ref="I1564">SUMPRODUCT(B1548:B1567, (ROW(B1548:B1567)-ROW(B1548)+1)) / (20*21/2)</f>
        <v>6.604368571428572</v>
      </c>
      <c r="J1564" s="2">
        <f t="shared" si="194"/>
        <v>6.7763947927515789</v>
      </c>
      <c r="K1564" s="2">
        <f t="shared" si="188"/>
        <v>7.0021869974334079</v>
      </c>
    </row>
    <row r="1565" spans="1:11" ht="13.5" x14ac:dyDescent="0.25">
      <c r="A1565" s="3">
        <f>TITRES_STAT!B1568</f>
        <v>44593</v>
      </c>
      <c r="B1565" s="5">
        <f>TITRES_STAT!D1568</f>
        <v>6.4870000000000001</v>
      </c>
      <c r="C1565" s="2">
        <f t="shared" si="189"/>
        <v>0</v>
      </c>
      <c r="D1565" s="2">
        <f t="shared" si="190"/>
        <v>6.4870000000000001</v>
      </c>
      <c r="E1565" s="2">
        <f t="shared" si="192"/>
        <v>6.6067400000000003</v>
      </c>
      <c r="F1565" s="2">
        <f t="shared" si="193"/>
        <v>6.7644250000000001</v>
      </c>
      <c r="G1565" s="2">
        <f t="shared" si="187"/>
        <v>7.151642000000006</v>
      </c>
      <c r="H1565" s="2">
        <f t="shared" si="191"/>
        <v>7.2020080000000055</v>
      </c>
      <c r="I1565" s="2">
        <f t="array" ref="I1565">SUMPRODUCT(B1549:B1568, (ROW(B1549:B1568)-ROW(B1549)+1)) / (20*21/2)</f>
        <v>6.5852199999999996</v>
      </c>
      <c r="J1565" s="2">
        <f t="shared" si="194"/>
        <v>6.7488333839180958</v>
      </c>
      <c r="K1565" s="2">
        <f t="shared" si="188"/>
        <v>6.9819835857693526</v>
      </c>
    </row>
    <row r="1566" spans="1:11" ht="13.5" x14ac:dyDescent="0.25">
      <c r="A1566" s="3">
        <f>TITRES_STAT!B1569</f>
        <v>44594</v>
      </c>
      <c r="B1566" s="5">
        <f>TITRES_STAT!D1569</f>
        <v>6.4870000000000001</v>
      </c>
      <c r="C1566" s="2">
        <f t="shared" si="189"/>
        <v>0</v>
      </c>
      <c r="D1566" s="2">
        <f t="shared" si="190"/>
        <v>6.4870000000000001</v>
      </c>
      <c r="E1566" s="2">
        <f t="shared" si="192"/>
        <v>6.5887799999999999</v>
      </c>
      <c r="F1566" s="2">
        <f t="shared" si="193"/>
        <v>6.7230099999999995</v>
      </c>
      <c r="G1566" s="2">
        <f t="shared" si="187"/>
        <v>7.126892000000006</v>
      </c>
      <c r="H1566" s="2">
        <f t="shared" si="191"/>
        <v>7.198515000000004</v>
      </c>
      <c r="I1566" s="2">
        <f t="array" ref="I1566">SUMPRODUCT(B1550:B1569, (ROW(B1550:B1569)-ROW(B1550)+1)) / (20*21/2)</f>
        <v>6.5960095238095242</v>
      </c>
      <c r="J1566" s="2">
        <f t="shared" si="194"/>
        <v>6.7238968711639915</v>
      </c>
      <c r="K1566" s="2">
        <f t="shared" si="188"/>
        <v>6.9625724647587903</v>
      </c>
    </row>
    <row r="1567" spans="1:11" ht="13.5" x14ac:dyDescent="0.25">
      <c r="A1567" s="3">
        <f>TITRES_STAT!B1570</f>
        <v>44595</v>
      </c>
      <c r="B1567" s="5">
        <f>TITRES_STAT!D1570</f>
        <v>6.4870000000000001</v>
      </c>
      <c r="C1567" s="2">
        <f t="shared" si="189"/>
        <v>0</v>
      </c>
      <c r="D1567" s="2">
        <f t="shared" si="190"/>
        <v>6.4870000000000001</v>
      </c>
      <c r="E1567" s="2">
        <f t="shared" si="192"/>
        <v>6.5708200000000003</v>
      </c>
      <c r="F1567" s="2">
        <f t="shared" si="193"/>
        <v>6.6980599999999999</v>
      </c>
      <c r="G1567" s="2">
        <f t="shared" si="187"/>
        <v>7.102142000000006</v>
      </c>
      <c r="H1567" s="2">
        <f t="shared" si="191"/>
        <v>7.195022000000006</v>
      </c>
      <c r="I1567" s="2">
        <f t="array" ref="I1567">SUMPRODUCT(B1551:B1570, (ROW(B1551:B1570)-ROW(B1551)+1)) / (20*21/2)</f>
        <v>6.6362638095238076</v>
      </c>
      <c r="J1567" s="2">
        <f t="shared" si="194"/>
        <v>6.7013352643864685</v>
      </c>
      <c r="K1567" s="2">
        <f t="shared" si="188"/>
        <v>6.9439225641800144</v>
      </c>
    </row>
    <row r="1568" spans="1:11" ht="13.5" x14ac:dyDescent="0.25">
      <c r="A1568" s="3">
        <f>TITRES_STAT!B1571</f>
        <v>44596</v>
      </c>
      <c r="B1568" s="5">
        <f>TITRES_STAT!D1571</f>
        <v>6.4969999999999999</v>
      </c>
      <c r="C1568" s="2">
        <f t="shared" si="189"/>
        <v>9.9999999999997868E-3</v>
      </c>
      <c r="D1568" s="2">
        <f t="shared" si="190"/>
        <v>6.4889999999999999</v>
      </c>
      <c r="E1568" s="2">
        <f t="shared" si="192"/>
        <v>6.5538600000000002</v>
      </c>
      <c r="F1568" s="2">
        <f t="shared" si="193"/>
        <v>6.6731099999999985</v>
      </c>
      <c r="G1568" s="2">
        <f t="shared" si="187"/>
        <v>7.0775920000000054</v>
      </c>
      <c r="H1568" s="2">
        <f t="shared" si="191"/>
        <v>7.1915790000000053</v>
      </c>
      <c r="I1568" s="2">
        <f t="array" ref="I1568">SUMPRODUCT(B1552:B1571, (ROW(B1552:B1571)-ROW(B1552)+1)) / (20*21/2)</f>
        <v>6.6760428571428569</v>
      </c>
      <c r="J1568" s="2">
        <f t="shared" si="194"/>
        <v>6.6818747630163289</v>
      </c>
      <c r="K1568" s="2">
        <f t="shared" si="188"/>
        <v>6.926396189114131</v>
      </c>
    </row>
    <row r="1569" spans="1:11" ht="13.5" x14ac:dyDescent="0.25">
      <c r="A1569" s="3">
        <f>TITRES_STAT!B1572</f>
        <v>44599</v>
      </c>
      <c r="B1569" s="5">
        <f>TITRES_STAT!D1572</f>
        <v>6.7864000000000004</v>
      </c>
      <c r="C1569" s="2">
        <f t="shared" si="189"/>
        <v>0.28940000000000055</v>
      </c>
      <c r="D1569" s="2">
        <f t="shared" si="190"/>
        <v>6.5488799999999996</v>
      </c>
      <c r="E1569" s="2">
        <f t="shared" si="192"/>
        <v>6.5359000000000007</v>
      </c>
      <c r="F1569" s="2">
        <f t="shared" si="193"/>
        <v>6.663129999999998</v>
      </c>
      <c r="G1569" s="2">
        <f t="shared" si="187"/>
        <v>7.0588300000000048</v>
      </c>
      <c r="H1569" s="2">
        <f t="shared" si="191"/>
        <v>7.1905810000000043</v>
      </c>
      <c r="I1569" s="2">
        <f t="array" ref="I1569">SUMPRODUCT(B1553:B1572, (ROW(B1553:B1572)-ROW(B1553)+1)) / (20*21/2)</f>
        <v>6.7152990476190464</v>
      </c>
      <c r="J1569" s="2">
        <f t="shared" si="194"/>
        <v>6.6918295474909639</v>
      </c>
      <c r="K1569" s="2">
        <f t="shared" si="188"/>
        <v>6.9209061424822043</v>
      </c>
    </row>
    <row r="1570" spans="1:11" ht="13.5" x14ac:dyDescent="0.25">
      <c r="A1570" s="3">
        <f>TITRES_STAT!B1573</f>
        <v>44600</v>
      </c>
      <c r="B1570" s="5">
        <f>TITRES_STAT!D1573</f>
        <v>7.0857999999999999</v>
      </c>
      <c r="C1570" s="2">
        <f t="shared" si="189"/>
        <v>0.29939999999999944</v>
      </c>
      <c r="D1570" s="2">
        <f t="shared" si="190"/>
        <v>6.6686400000000008</v>
      </c>
      <c r="E1570" s="2">
        <f t="shared" si="192"/>
        <v>6.5778200000000009</v>
      </c>
      <c r="F1570" s="2">
        <f t="shared" si="193"/>
        <v>6.6681199999999992</v>
      </c>
      <c r="G1570" s="2">
        <f t="shared" si="187"/>
        <v>7.0528420000000036</v>
      </c>
      <c r="H1570" s="2">
        <f t="shared" si="191"/>
        <v>7.1910800000000039</v>
      </c>
      <c r="I1570" s="2">
        <f t="array" ref="I1570">SUMPRODUCT(B1554:B1573, (ROW(B1554:B1573)-ROW(B1554)+1)) / (20*21/2)</f>
        <v>6.7540323809523803</v>
      </c>
      <c r="J1570" s="2">
        <f t="shared" si="194"/>
        <v>6.7293505429680147</v>
      </c>
      <c r="K1570" s="2">
        <f t="shared" si="188"/>
        <v>6.9273725682672156</v>
      </c>
    </row>
    <row r="1571" spans="1:11" ht="13.5" x14ac:dyDescent="0.25">
      <c r="A1571" s="3">
        <f>TITRES_STAT!B1574</f>
        <v>44601</v>
      </c>
      <c r="B1571" s="5">
        <f>TITRES_STAT!D1574</f>
        <v>7.0857999999999999</v>
      </c>
      <c r="C1571" s="2">
        <f t="shared" si="189"/>
        <v>0</v>
      </c>
      <c r="D1571" s="2">
        <f t="shared" si="190"/>
        <v>6.7884000000000002</v>
      </c>
      <c r="E1571" s="2">
        <f t="shared" si="192"/>
        <v>6.6377000000000006</v>
      </c>
      <c r="F1571" s="2">
        <f t="shared" si="193"/>
        <v>6.6736099999999992</v>
      </c>
      <c r="G1571" s="2">
        <f t="shared" si="187"/>
        <v>7.0402680000000029</v>
      </c>
      <c r="H1571" s="2">
        <f t="shared" si="191"/>
        <v>7.1926270000000043</v>
      </c>
      <c r="I1571" s="2">
        <f t="array" ref="I1571">SUMPRODUCT(B1555:B1574, (ROW(B1555:B1574)-ROW(B1555)+1)) / (20*21/2)</f>
        <v>6.7803123809523811</v>
      </c>
      <c r="J1571" s="2">
        <f t="shared" si="194"/>
        <v>6.7632981103043939</v>
      </c>
      <c r="K1571" s="2">
        <f t="shared" si="188"/>
        <v>6.9335854087273248</v>
      </c>
    </row>
    <row r="1572" spans="1:11" ht="13.5" x14ac:dyDescent="0.25">
      <c r="A1572" s="3">
        <f>TITRES_STAT!B1575</f>
        <v>44602</v>
      </c>
      <c r="B1572" s="5">
        <f>TITRES_STAT!D1575</f>
        <v>7.0857999999999999</v>
      </c>
      <c r="C1572" s="2">
        <f t="shared" si="189"/>
        <v>0</v>
      </c>
      <c r="D1572" s="2">
        <f t="shared" si="190"/>
        <v>6.9081599999999996</v>
      </c>
      <c r="E1572" s="2">
        <f t="shared" si="192"/>
        <v>6.6975800000000003</v>
      </c>
      <c r="F1572" s="2">
        <f t="shared" si="193"/>
        <v>6.6791</v>
      </c>
      <c r="G1572" s="2">
        <f t="shared" si="187"/>
        <v>7.0276940000000021</v>
      </c>
      <c r="H1572" s="2">
        <f t="shared" si="191"/>
        <v>7.1956710000000035</v>
      </c>
      <c r="I1572" s="2">
        <f t="array" ref="I1572">SUMPRODUCT(B1556:B1575, (ROW(B1556:B1575)-ROW(B1556)+1)) / (20*21/2)</f>
        <v>6.787061904761905</v>
      </c>
      <c r="J1572" s="2">
        <f t="shared" si="194"/>
        <v>6.7940125759896892</v>
      </c>
      <c r="K1572" s="2">
        <f t="shared" si="188"/>
        <v>6.9395546083850768</v>
      </c>
    </row>
    <row r="1573" spans="1:11" ht="13.5" x14ac:dyDescent="0.25">
      <c r="A1573" s="3">
        <f>TITRES_STAT!B1576</f>
        <v>44603</v>
      </c>
      <c r="B1573" s="5">
        <f>TITRES_STAT!D1576</f>
        <v>7.0857999999999999</v>
      </c>
      <c r="C1573" s="2">
        <f t="shared" si="189"/>
        <v>0</v>
      </c>
      <c r="D1573" s="2">
        <f t="shared" si="190"/>
        <v>7.0259199999999993</v>
      </c>
      <c r="E1573" s="2">
        <f t="shared" si="192"/>
        <v>6.75746</v>
      </c>
      <c r="F1573" s="2">
        <f t="shared" si="193"/>
        <v>6.7000600000000006</v>
      </c>
      <c r="G1573" s="2">
        <f t="shared" si="187"/>
        <v>7.0151200000000014</v>
      </c>
      <c r="H1573" s="2">
        <f t="shared" si="191"/>
        <v>7.1987150000000035</v>
      </c>
      <c r="I1573" s="2">
        <f t="array" ref="I1573">SUMPRODUCT(B1557:B1576, (ROW(B1557:B1576)-ROW(B1557)+1)) / (20*21/2)</f>
        <v>6.8112980952380937</v>
      </c>
      <c r="J1573" s="2">
        <f t="shared" si="194"/>
        <v>6.8218018544668615</v>
      </c>
      <c r="K1573" s="2">
        <f t="shared" si="188"/>
        <v>6.9452897217817409</v>
      </c>
    </row>
    <row r="1574" spans="1:11" ht="13.5" x14ac:dyDescent="0.25">
      <c r="A1574" s="3">
        <f>TITRES_STAT!B1577</f>
        <v>44606</v>
      </c>
      <c r="B1574" s="5">
        <f>TITRES_STAT!D1577</f>
        <v>6.976</v>
      </c>
      <c r="C1574" s="2">
        <f t="shared" si="189"/>
        <v>-0.1097999999999999</v>
      </c>
      <c r="D1574" s="2">
        <f t="shared" si="190"/>
        <v>7.0638400000000008</v>
      </c>
      <c r="E1574" s="2">
        <f t="shared" si="192"/>
        <v>6.8063599999999997</v>
      </c>
      <c r="F1574" s="2">
        <f t="shared" si="193"/>
        <v>6.7155300000000011</v>
      </c>
      <c r="G1574" s="2">
        <f t="shared" si="187"/>
        <v>7.0071360000000027</v>
      </c>
      <c r="H1574" s="2">
        <f t="shared" si="191"/>
        <v>7.2002620000000039</v>
      </c>
      <c r="I1574" s="2">
        <f t="array" ref="I1574">SUMPRODUCT(B1558:B1577, (ROW(B1558:B1577)-ROW(B1558)+1)) / (20*21/2)</f>
        <v>6.8340609523809528</v>
      </c>
      <c r="J1574" s="2">
        <f t="shared" si="194"/>
        <v>6.836487392136684</v>
      </c>
      <c r="K1574" s="2">
        <f t="shared" si="188"/>
        <v>6.9464940464177509</v>
      </c>
    </row>
    <row r="1575" spans="1:11" ht="13.5" x14ac:dyDescent="0.25">
      <c r="A1575" s="3">
        <f>TITRES_STAT!B1578</f>
        <v>44607</v>
      </c>
      <c r="B1575" s="5">
        <f>TITRES_STAT!D1578</f>
        <v>6.7864000000000004</v>
      </c>
      <c r="C1575" s="2">
        <f t="shared" si="189"/>
        <v>-0.18959999999999955</v>
      </c>
      <c r="D1575" s="2">
        <f t="shared" si="190"/>
        <v>7.0039600000000011</v>
      </c>
      <c r="E1575" s="2">
        <f t="shared" si="192"/>
        <v>6.8362999999999996</v>
      </c>
      <c r="F1575" s="2">
        <f t="shared" si="193"/>
        <v>6.7215200000000008</v>
      </c>
      <c r="G1575" s="2">
        <f t="shared" si="187"/>
        <v>6.9963580000000016</v>
      </c>
      <c r="H1575" s="2">
        <f t="shared" si="191"/>
        <v>7.1993640000000028</v>
      </c>
      <c r="I1575" s="2">
        <f t="array" ref="I1575">SUMPRODUCT(B1559:B1578, (ROW(B1559:B1578)-ROW(B1559)+1)) / (20*21/2)</f>
        <v>6.8553504761904769</v>
      </c>
      <c r="J1575" s="2">
        <f t="shared" si="194"/>
        <v>6.831717164314143</v>
      </c>
      <c r="K1575" s="2">
        <f t="shared" si="188"/>
        <v>6.9402158485190162</v>
      </c>
    </row>
    <row r="1576" spans="1:11" ht="13.5" x14ac:dyDescent="0.25">
      <c r="A1576" s="3">
        <f>TITRES_STAT!B1579</f>
        <v>44608</v>
      </c>
      <c r="B1576" s="5">
        <f>TITRES_STAT!D1579</f>
        <v>6.976</v>
      </c>
      <c r="C1576" s="2">
        <f t="shared" si="189"/>
        <v>0.18959999999999955</v>
      </c>
      <c r="D1576" s="2">
        <f t="shared" si="190"/>
        <v>6.9820000000000011</v>
      </c>
      <c r="E1576" s="2">
        <f t="shared" si="192"/>
        <v>6.8852000000000002</v>
      </c>
      <c r="F1576" s="2">
        <f t="shared" si="193"/>
        <v>6.7369900000000014</v>
      </c>
      <c r="G1576" s="2">
        <f t="shared" si="187"/>
        <v>6.9893720000000004</v>
      </c>
      <c r="H1576" s="2">
        <f t="shared" si="191"/>
        <v>7.1973680000000035</v>
      </c>
      <c r="I1576" s="2">
        <f t="array" ref="I1576">SUMPRODUCT(B1560:B1579, (ROW(B1560:B1579)-ROW(B1560)+1)) / (20*21/2)</f>
        <v>6.8751666666666669</v>
      </c>
      <c r="J1576" s="2">
        <f t="shared" si="194"/>
        <v>6.8454583867604146</v>
      </c>
      <c r="K1576" s="2">
        <f t="shared" si="188"/>
        <v>6.9416191485770939</v>
      </c>
    </row>
    <row r="1577" spans="1:11" ht="13.5" x14ac:dyDescent="0.25">
      <c r="A1577" s="3">
        <f>TITRES_STAT!B1580</f>
        <v>44609</v>
      </c>
      <c r="B1577" s="5">
        <f>TITRES_STAT!D1580</f>
        <v>6.976</v>
      </c>
      <c r="C1577" s="2">
        <f t="shared" si="189"/>
        <v>0</v>
      </c>
      <c r="D1577" s="2">
        <f t="shared" si="190"/>
        <v>6.9600399999999993</v>
      </c>
      <c r="E1577" s="2">
        <f t="shared" si="192"/>
        <v>6.934099999999999</v>
      </c>
      <c r="F1577" s="2">
        <f t="shared" si="193"/>
        <v>6.7524600000000019</v>
      </c>
      <c r="G1577" s="2">
        <f t="shared" si="187"/>
        <v>6.982386</v>
      </c>
      <c r="H1577" s="2">
        <f t="shared" si="191"/>
        <v>7.1953720000000043</v>
      </c>
      <c r="I1577" s="2">
        <f t="array" ref="I1577">SUMPRODUCT(B1561:B1580, (ROW(B1561:B1580)-ROW(B1561)+1)) / (20*21/2)</f>
        <v>6.865468571428571</v>
      </c>
      <c r="J1577" s="2">
        <f t="shared" si="194"/>
        <v>6.8578909213546604</v>
      </c>
      <c r="K1577" s="2">
        <f t="shared" si="188"/>
        <v>6.9429674172603448</v>
      </c>
    </row>
    <row r="1578" spans="1:11" ht="13.5" x14ac:dyDescent="0.25">
      <c r="A1578" s="3">
        <f>TITRES_STAT!B1581</f>
        <v>44610</v>
      </c>
      <c r="B1578" s="5">
        <f>TITRES_STAT!D1581</f>
        <v>6.976</v>
      </c>
      <c r="C1578" s="2">
        <f t="shared" si="189"/>
        <v>0</v>
      </c>
      <c r="D1578" s="2">
        <f t="shared" si="190"/>
        <v>6.9380799999999994</v>
      </c>
      <c r="E1578" s="2">
        <f t="shared" si="192"/>
        <v>6.9819999999999993</v>
      </c>
      <c r="F1578" s="2">
        <f t="shared" si="193"/>
        <v>6.7679300000000016</v>
      </c>
      <c r="G1578" s="2">
        <f t="shared" si="187"/>
        <v>6.9755999999999991</v>
      </c>
      <c r="H1578" s="2">
        <f t="shared" si="191"/>
        <v>7.1933760000000051</v>
      </c>
      <c r="I1578" s="2">
        <f t="array" ref="I1578">SUMPRODUCT(B1562:B1581, (ROW(B1562:B1581)-ROW(B1562)+1)) / (20*21/2)</f>
        <v>6.8842847619047625</v>
      </c>
      <c r="J1578" s="2">
        <f t="shared" si="194"/>
        <v>6.8691394050351686</v>
      </c>
      <c r="K1578" s="2">
        <f t="shared" si="188"/>
        <v>6.9442628126618997</v>
      </c>
    </row>
    <row r="1579" spans="1:11" ht="13.5" x14ac:dyDescent="0.25">
      <c r="A1579" s="3">
        <f>TITRES_STAT!B1582</f>
        <v>44613</v>
      </c>
      <c r="B1579" s="5">
        <f>TITRES_STAT!D1582</f>
        <v>6.976</v>
      </c>
      <c r="C1579" s="2">
        <f t="shared" si="189"/>
        <v>0</v>
      </c>
      <c r="D1579" s="2">
        <f t="shared" si="190"/>
        <v>6.9380799999999994</v>
      </c>
      <c r="E1579" s="2">
        <f t="shared" si="192"/>
        <v>7.000960000000001</v>
      </c>
      <c r="F1579" s="2">
        <f t="shared" si="193"/>
        <v>6.7684300000000022</v>
      </c>
      <c r="G1579" s="2">
        <f t="shared" si="187"/>
        <v>6.9688139999999983</v>
      </c>
      <c r="H1579" s="2">
        <f t="shared" si="191"/>
        <v>7.191479500000006</v>
      </c>
      <c r="I1579" s="2">
        <f t="array" ref="I1579">SUMPRODUCT(B1563:B1582, (ROW(B1563:B1582)-ROW(B1563)+1)) / (20*21/2)</f>
        <v>6.9302866666666683</v>
      </c>
      <c r="J1579" s="2">
        <f t="shared" si="194"/>
        <v>6.8793166045556289</v>
      </c>
      <c r="K1579" s="2">
        <f t="shared" si="188"/>
        <v>6.9455074082437855</v>
      </c>
    </row>
    <row r="1580" spans="1:11" ht="13.5" x14ac:dyDescent="0.25">
      <c r="A1580" s="3">
        <f>TITRES_STAT!B1583</f>
        <v>44614</v>
      </c>
      <c r="B1580" s="5">
        <f>TITRES_STAT!D1583</f>
        <v>6.6665999999999999</v>
      </c>
      <c r="C1580" s="2">
        <f t="shared" si="189"/>
        <v>-0.30940000000000012</v>
      </c>
      <c r="D1580" s="2">
        <f t="shared" si="190"/>
        <v>6.9141199999999996</v>
      </c>
      <c r="E1580" s="2">
        <f t="shared" si="192"/>
        <v>6.9590399999999999</v>
      </c>
      <c r="F1580" s="2">
        <f t="shared" si="193"/>
        <v>6.7684300000000004</v>
      </c>
      <c r="G1580" s="2">
        <f t="shared" si="187"/>
        <v>6.9558399999999985</v>
      </c>
      <c r="H1580" s="2">
        <f t="shared" si="191"/>
        <v>7.1891340000000064</v>
      </c>
      <c r="I1580" s="2">
        <f t="array" ref="I1580">SUMPRODUCT(B1564:B1583, (ROW(B1564:B1583)-ROW(B1564)+1)) / (20*21/2)</f>
        <v>6.9725342857142856</v>
      </c>
      <c r="J1580" s="2">
        <f t="shared" si="194"/>
        <v>6.8590578803122355</v>
      </c>
      <c r="K1580" s="2">
        <f t="shared" si="188"/>
        <v>6.9345698628224612</v>
      </c>
    </row>
    <row r="1581" spans="1:11" ht="13.5" x14ac:dyDescent="0.25">
      <c r="A1581" s="3">
        <f>TITRES_STAT!B1584</f>
        <v>44615</v>
      </c>
      <c r="B1581" s="5">
        <f>TITRES_STAT!D1584</f>
        <v>6.9660000000000002</v>
      </c>
      <c r="C1581" s="2">
        <f t="shared" si="189"/>
        <v>0.29940000000000033</v>
      </c>
      <c r="D1581" s="2">
        <f t="shared" si="190"/>
        <v>6.9121199999999998</v>
      </c>
      <c r="E1581" s="2">
        <f t="shared" si="192"/>
        <v>6.9470600000000005</v>
      </c>
      <c r="F1581" s="2">
        <f t="shared" si="193"/>
        <v>6.7923800000000014</v>
      </c>
      <c r="G1581" s="2">
        <f t="shared" si="187"/>
        <v>6.9488539999999981</v>
      </c>
      <c r="H1581" s="2">
        <f t="shared" si="191"/>
        <v>7.1882855000000054</v>
      </c>
      <c r="I1581" s="2">
        <f t="array" ref="I1581">SUMPRODUCT(B1565:B1584, (ROW(B1565:B1584)-ROW(B1565)+1)) / (20*21/2)</f>
        <v>7.0110276190476197</v>
      </c>
      <c r="J1581" s="2">
        <f t="shared" si="194"/>
        <v>6.8692428440920228</v>
      </c>
      <c r="K1581" s="2">
        <f t="shared" si="188"/>
        <v>6.9358024172215806</v>
      </c>
    </row>
    <row r="1582" spans="1:11" ht="13.5" x14ac:dyDescent="0.25">
      <c r="A1582" s="3">
        <f>TITRES_STAT!B1585</f>
        <v>44616</v>
      </c>
      <c r="B1582" s="5">
        <f>TITRES_STAT!D1585</f>
        <v>7.2754000000000003</v>
      </c>
      <c r="C1582" s="2">
        <f t="shared" si="189"/>
        <v>0.30940000000000012</v>
      </c>
      <c r="D1582" s="2">
        <f t="shared" si="190"/>
        <v>6.9719999999999995</v>
      </c>
      <c r="E1582" s="2">
        <f t="shared" si="192"/>
        <v>6.9660200000000003</v>
      </c>
      <c r="F1582" s="2">
        <f t="shared" si="193"/>
        <v>6.8317999999999994</v>
      </c>
      <c r="G1582" s="2">
        <f t="shared" si="187"/>
        <v>6.9480559999999976</v>
      </c>
      <c r="H1582" s="2">
        <f t="shared" si="191"/>
        <v>7.1900320000000058</v>
      </c>
      <c r="I1582" s="2">
        <f t="array" ref="I1582">SUMPRODUCT(B1566:B1585, (ROW(B1566:B1585)-ROW(B1566)+1)) / (20*21/2)</f>
        <v>7.0457666666666672</v>
      </c>
      <c r="J1582" s="2">
        <f t="shared" si="194"/>
        <v>6.9079244779880202</v>
      </c>
      <c r="K1582" s="2">
        <f t="shared" si="188"/>
        <v>6.9491199694874011</v>
      </c>
    </row>
    <row r="1583" spans="1:11" ht="13.5" x14ac:dyDescent="0.25">
      <c r="A1583" s="3">
        <f>TITRES_STAT!B1586</f>
        <v>44617</v>
      </c>
      <c r="B1583" s="5">
        <f>TITRES_STAT!D1586</f>
        <v>7.2754000000000003</v>
      </c>
      <c r="C1583" s="2">
        <f t="shared" si="189"/>
        <v>0</v>
      </c>
      <c r="D1583" s="2">
        <f t="shared" si="190"/>
        <v>7.0318799999999992</v>
      </c>
      <c r="E1583" s="2">
        <f t="shared" si="192"/>
        <v>6.9849800000000002</v>
      </c>
      <c r="F1583" s="2">
        <f t="shared" si="193"/>
        <v>6.8712199999999992</v>
      </c>
      <c r="G1583" s="2">
        <f t="shared" si="187"/>
        <v>6.9472579999999979</v>
      </c>
      <c r="H1583" s="2">
        <f t="shared" si="191"/>
        <v>7.1917785000000061</v>
      </c>
      <c r="I1583" s="2">
        <f t="array" ref="I1583">SUMPRODUCT(B1567:B1586, (ROW(B1567:B1586)-ROW(B1567)+1)) / (20*21/2)</f>
        <v>7.0767514285714297</v>
      </c>
      <c r="J1583" s="2">
        <f t="shared" si="194"/>
        <v>6.9429221467510658</v>
      </c>
      <c r="K1583" s="2">
        <f t="shared" si="188"/>
        <v>6.96191526480162</v>
      </c>
    </row>
    <row r="1584" spans="1:11" ht="13.5" x14ac:dyDescent="0.25">
      <c r="A1584" s="3">
        <f>TITRES_STAT!B1587</f>
        <v>44620</v>
      </c>
      <c r="B1584" s="5">
        <f>TITRES_STAT!D1587</f>
        <v>7.2754000000000003</v>
      </c>
      <c r="C1584" s="2">
        <f t="shared" si="189"/>
        <v>0</v>
      </c>
      <c r="D1584" s="2">
        <f t="shared" si="190"/>
        <v>7.0917600000000007</v>
      </c>
      <c r="E1584" s="2">
        <f t="shared" si="192"/>
        <v>7.0149199999999992</v>
      </c>
      <c r="F1584" s="2">
        <f t="shared" si="193"/>
        <v>6.910639999999999</v>
      </c>
      <c r="G1584" s="2">
        <f t="shared" si="187"/>
        <v>6.9464599999999983</v>
      </c>
      <c r="H1584" s="2">
        <f t="shared" si="191"/>
        <v>7.1925270000000054</v>
      </c>
      <c r="I1584" s="2">
        <f t="array" ref="I1584">SUMPRODUCT(B1568:B1587, (ROW(B1568:B1587)-ROW(B1568)+1)) / (20*21/2)</f>
        <v>7.1030295238095249</v>
      </c>
      <c r="J1584" s="2">
        <f t="shared" si="194"/>
        <v>6.9745867042033449</v>
      </c>
      <c r="K1584" s="2">
        <f t="shared" si="188"/>
        <v>6.974208783829007</v>
      </c>
    </row>
    <row r="1585" spans="1:11" ht="13.5" x14ac:dyDescent="0.25">
      <c r="A1585" s="3">
        <f>TITRES_STAT!B1588</f>
        <v>44621</v>
      </c>
      <c r="B1585" s="5">
        <f>TITRES_STAT!D1588</f>
        <v>7.2754000000000003</v>
      </c>
      <c r="C1585" s="2">
        <f t="shared" si="189"/>
        <v>0</v>
      </c>
      <c r="D1585" s="2">
        <f t="shared" si="190"/>
        <v>7.2135199999999999</v>
      </c>
      <c r="E1585" s="2">
        <f t="shared" si="192"/>
        <v>7.0638199999999998</v>
      </c>
      <c r="F1585" s="2">
        <f t="shared" si="193"/>
        <v>6.9500599999999988</v>
      </c>
      <c r="G1585" s="2">
        <f t="shared" si="187"/>
        <v>6.9456619999999987</v>
      </c>
      <c r="H1585" s="2">
        <f t="shared" si="191"/>
        <v>7.1933255000000065</v>
      </c>
      <c r="I1585" s="2">
        <f t="array" ref="I1585">SUMPRODUCT(B1569:B1588, (ROW(B1569:B1588)-ROW(B1569)+1)) / (20*21/2)</f>
        <v>7.1256009523809523</v>
      </c>
      <c r="J1585" s="2">
        <f t="shared" si="194"/>
        <v>7.0032355895173115</v>
      </c>
      <c r="K1585" s="2">
        <f t="shared" si="188"/>
        <v>6.9860202040710062</v>
      </c>
    </row>
    <row r="1586" spans="1:11" ht="13.5" x14ac:dyDescent="0.25">
      <c r="A1586" s="3">
        <f>TITRES_STAT!B1589</f>
        <v>44622</v>
      </c>
      <c r="B1586" s="5">
        <f>TITRES_STAT!D1589</f>
        <v>7.2754000000000003</v>
      </c>
      <c r="C1586" s="2">
        <f t="shared" si="189"/>
        <v>0</v>
      </c>
      <c r="D1586" s="2">
        <f t="shared" si="190"/>
        <v>7.2754000000000003</v>
      </c>
      <c r="E1586" s="2">
        <f t="shared" si="192"/>
        <v>7.0937599999999987</v>
      </c>
      <c r="F1586" s="2">
        <f t="shared" si="193"/>
        <v>6.9894800000000004</v>
      </c>
      <c r="G1586" s="2">
        <f t="shared" ref="G1586:G1649" si="195">AVERAGE(B1537:B1586)</f>
        <v>6.944863999999999</v>
      </c>
      <c r="H1586" s="2">
        <f t="shared" si="191"/>
        <v>7.1941240000000075</v>
      </c>
      <c r="I1586" s="2">
        <f t="array" ref="I1586">SUMPRODUCT(B1570:B1589, (ROW(B1570:B1589)-ROW(B1570)+1)) / (20*21/2)</f>
        <v>7.1445133333333333</v>
      </c>
      <c r="J1586" s="2">
        <f t="shared" si="194"/>
        <v>7.0291560095632812</v>
      </c>
      <c r="K1586" s="2">
        <f t="shared" si="188"/>
        <v>6.9973684313623394</v>
      </c>
    </row>
    <row r="1587" spans="1:11" ht="13.5" x14ac:dyDescent="0.25">
      <c r="A1587" s="3">
        <f>TITRES_STAT!B1590</f>
        <v>44623</v>
      </c>
      <c r="B1587" s="5">
        <f>TITRES_STAT!D1590</f>
        <v>7.2653999999999996</v>
      </c>
      <c r="C1587" s="2">
        <f t="shared" si="189"/>
        <v>-1.0000000000000675E-2</v>
      </c>
      <c r="D1587" s="2">
        <f t="shared" si="190"/>
        <v>7.2734000000000005</v>
      </c>
      <c r="E1587" s="2">
        <f t="shared" si="192"/>
        <v>7.1226999999999991</v>
      </c>
      <c r="F1587" s="2">
        <f t="shared" si="193"/>
        <v>7.0284000000000004</v>
      </c>
      <c r="G1587" s="2">
        <f t="shared" si="195"/>
        <v>6.943865999999999</v>
      </c>
      <c r="H1587" s="2">
        <f t="shared" si="191"/>
        <v>7.1969180000000073</v>
      </c>
      <c r="I1587" s="2">
        <f t="array" ref="I1587">SUMPRODUCT(B1571:B1590, (ROW(B1571:B1590)-ROW(B1571)+1)) / (20*21/2)</f>
        <v>7.1611447619047608</v>
      </c>
      <c r="J1587" s="2">
        <f t="shared" si="194"/>
        <v>7.0516554372239213</v>
      </c>
      <c r="K1587" s="2">
        <f t="shared" ref="K1587:K1650" si="196">$K$4*B1587+(1-$K$4)*K1586</f>
        <v>7.007879473269699</v>
      </c>
    </row>
    <row r="1588" spans="1:11" ht="13.5" x14ac:dyDescent="0.25">
      <c r="A1588" s="3">
        <f>TITRES_STAT!B1591</f>
        <v>44624</v>
      </c>
      <c r="B1588" s="5">
        <f>TITRES_STAT!D1591</f>
        <v>7.2653999999999996</v>
      </c>
      <c r="C1588" s="2">
        <f t="shared" si="189"/>
        <v>0</v>
      </c>
      <c r="D1588" s="2">
        <f t="shared" si="190"/>
        <v>7.2713999999999999</v>
      </c>
      <c r="E1588" s="2">
        <f t="shared" si="192"/>
        <v>7.1516399999999987</v>
      </c>
      <c r="F1588" s="2">
        <f t="shared" si="193"/>
        <v>7.0668200000000017</v>
      </c>
      <c r="G1588" s="2">
        <f t="shared" si="195"/>
        <v>6.9428679999999998</v>
      </c>
      <c r="H1588" s="2">
        <f t="shared" si="191"/>
        <v>7.1978160000000067</v>
      </c>
      <c r="I1588" s="2">
        <f t="array" ref="I1588">SUMPRODUCT(B1572:B1591, (ROW(B1572:B1591)-ROW(B1572)+1)) / (20*21/2)</f>
        <v>7.1759780952380945</v>
      </c>
      <c r="J1588" s="2">
        <f t="shared" si="194"/>
        <v>7.0720120622502147</v>
      </c>
      <c r="K1588" s="2">
        <f t="shared" si="196"/>
        <v>7.0179783174552011</v>
      </c>
    </row>
    <row r="1589" spans="1:11" ht="13.5" x14ac:dyDescent="0.25">
      <c r="A1589" s="3">
        <f>TITRES_STAT!B1592</f>
        <v>44627</v>
      </c>
      <c r="B1589" s="5">
        <f>TITRES_STAT!D1592</f>
        <v>7.2653999999999996</v>
      </c>
      <c r="C1589" s="2">
        <f t="shared" si="189"/>
        <v>0</v>
      </c>
      <c r="D1589" s="2">
        <f t="shared" si="190"/>
        <v>7.2694000000000001</v>
      </c>
      <c r="E1589" s="2">
        <f t="shared" si="192"/>
        <v>7.1805800000000009</v>
      </c>
      <c r="F1589" s="2">
        <f t="shared" si="193"/>
        <v>7.0907700000000009</v>
      </c>
      <c r="G1589" s="2">
        <f t="shared" si="195"/>
        <v>6.9418699999999998</v>
      </c>
      <c r="H1589" s="2">
        <f t="shared" si="191"/>
        <v>7.2002110000000075</v>
      </c>
      <c r="I1589" s="2">
        <f t="array" ref="I1589">SUMPRODUCT(B1573:B1592, (ROW(B1573:B1592)-ROW(B1573)+1)) / (20*21/2)</f>
        <v>7.1900033333333333</v>
      </c>
      <c r="J1589" s="2">
        <f t="shared" si="194"/>
        <v>7.0904299610835277</v>
      </c>
      <c r="K1589" s="2">
        <f t="shared" si="196"/>
        <v>7.0276811285353897</v>
      </c>
    </row>
    <row r="1590" spans="1:11" ht="13.5" x14ac:dyDescent="0.25">
      <c r="A1590" s="3">
        <f>TITRES_STAT!B1593</f>
        <v>44628</v>
      </c>
      <c r="B1590" s="5">
        <f>TITRES_STAT!D1593</f>
        <v>7.2653999999999996</v>
      </c>
      <c r="C1590" s="2">
        <f t="shared" si="189"/>
        <v>0</v>
      </c>
      <c r="D1590" s="2">
        <f t="shared" si="190"/>
        <v>7.2674000000000003</v>
      </c>
      <c r="E1590" s="2">
        <f t="shared" si="192"/>
        <v>7.2404599999999988</v>
      </c>
      <c r="F1590" s="2">
        <f t="shared" si="193"/>
        <v>7.0997500000000002</v>
      </c>
      <c r="G1590" s="2">
        <f t="shared" si="195"/>
        <v>6.9408719999999997</v>
      </c>
      <c r="H1590" s="2">
        <f t="shared" si="191"/>
        <v>7.2016080000000064</v>
      </c>
      <c r="I1590" s="2">
        <f t="array" ref="I1590">SUMPRODUCT(B1574:B1593, (ROW(B1574:B1593)-ROW(B1574)+1)) / (20*21/2)</f>
        <v>7.2032204761904746</v>
      </c>
      <c r="J1590" s="2">
        <f t="shared" si="194"/>
        <v>7.1070937743136682</v>
      </c>
      <c r="K1590" s="2">
        <f t="shared" si="196"/>
        <v>7.0370034372202763</v>
      </c>
    </row>
    <row r="1591" spans="1:11" ht="13.5" x14ac:dyDescent="0.25">
      <c r="A1591" s="3">
        <f>TITRES_STAT!B1594</f>
        <v>44629</v>
      </c>
      <c r="B1591" s="5">
        <f>TITRES_STAT!D1594</f>
        <v>7.2554999999999996</v>
      </c>
      <c r="C1591" s="2">
        <f t="shared" si="189"/>
        <v>-9.9000000000000199E-3</v>
      </c>
      <c r="D1591" s="2">
        <f t="shared" si="190"/>
        <v>7.2634199999999991</v>
      </c>
      <c r="E1591" s="2">
        <f t="shared" si="192"/>
        <v>7.2694100000000006</v>
      </c>
      <c r="F1591" s="2">
        <f t="shared" si="193"/>
        <v>7.1082350000000023</v>
      </c>
      <c r="G1591" s="2">
        <f t="shared" si="195"/>
        <v>6.9396759999999995</v>
      </c>
      <c r="H1591" s="2">
        <f t="shared" si="191"/>
        <v>7.2035045000000073</v>
      </c>
      <c r="I1591" s="2">
        <f t="array" ref="I1591">SUMPRODUCT(B1575:B1594, (ROW(B1575:B1594)-ROW(B1575)+1)) / (20*21/2)</f>
        <v>7.2156295238095218</v>
      </c>
      <c r="J1591" s="2">
        <f t="shared" si="194"/>
        <v>7.1212277005695093</v>
      </c>
      <c r="K1591" s="2">
        <f t="shared" si="196"/>
        <v>7.0455719298783048</v>
      </c>
    </row>
    <row r="1592" spans="1:11" ht="13.5" x14ac:dyDescent="0.25">
      <c r="A1592" s="3">
        <f>TITRES_STAT!B1595</f>
        <v>44630</v>
      </c>
      <c r="B1592" s="5">
        <f>TITRES_STAT!D1595</f>
        <v>7.2554999999999996</v>
      </c>
      <c r="C1592" s="2">
        <f t="shared" si="189"/>
        <v>0</v>
      </c>
      <c r="D1592" s="2">
        <f t="shared" si="190"/>
        <v>7.2614399999999986</v>
      </c>
      <c r="E1592" s="2">
        <f t="shared" si="192"/>
        <v>7.2674199999999995</v>
      </c>
      <c r="F1592" s="2">
        <f t="shared" si="193"/>
        <v>7.1167200000000026</v>
      </c>
      <c r="G1592" s="2">
        <f t="shared" si="195"/>
        <v>6.9416719999999996</v>
      </c>
      <c r="H1592" s="2">
        <f t="shared" si="191"/>
        <v>7.2054010000000073</v>
      </c>
      <c r="I1592" s="2">
        <f t="array" ref="I1592">SUMPRODUCT(B1576:B1595, (ROW(B1576:B1595)-ROW(B1576)+1)) / (20*21/2)</f>
        <v>7.2276504761904761</v>
      </c>
      <c r="J1592" s="2">
        <f t="shared" si="194"/>
        <v>7.134015538610508</v>
      </c>
      <c r="K1592" s="2">
        <f t="shared" si="196"/>
        <v>7.0538044032164109</v>
      </c>
    </row>
    <row r="1593" spans="1:11" ht="13.5" x14ac:dyDescent="0.25">
      <c r="A1593" s="3">
        <f>TITRES_STAT!B1596</f>
        <v>44631</v>
      </c>
      <c r="B1593" s="5">
        <f>TITRES_STAT!D1596</f>
        <v>7.2554999999999996</v>
      </c>
      <c r="C1593" s="2">
        <f t="shared" si="189"/>
        <v>0</v>
      </c>
      <c r="D1593" s="2">
        <f t="shared" si="190"/>
        <v>7.2594599999999989</v>
      </c>
      <c r="E1593" s="2">
        <f t="shared" si="192"/>
        <v>7.2654299999999994</v>
      </c>
      <c r="F1593" s="2">
        <f t="shared" si="193"/>
        <v>7.1252050000000011</v>
      </c>
      <c r="G1593" s="2">
        <f t="shared" si="195"/>
        <v>6.9404759999999976</v>
      </c>
      <c r="H1593" s="2">
        <f t="shared" si="191"/>
        <v>7.2072975000000064</v>
      </c>
      <c r="I1593" s="2">
        <f t="array" ref="I1593">SUMPRODUCT(B1577:B1596, (ROW(B1577:B1596)-ROW(B1577)+1)) / (20*21/2)</f>
        <v>7.2364476190476177</v>
      </c>
      <c r="J1593" s="2">
        <f t="shared" si="194"/>
        <v>7.1455854873142686</v>
      </c>
      <c r="K1593" s="2">
        <f t="shared" si="196"/>
        <v>7.0617140344628266</v>
      </c>
    </row>
    <row r="1594" spans="1:11" ht="13.5" x14ac:dyDescent="0.25">
      <c r="A1594" s="3">
        <f>TITRES_STAT!B1597</f>
        <v>44634</v>
      </c>
      <c r="B1594" s="5">
        <f>TITRES_STAT!D1597</f>
        <v>7.2554999999999996</v>
      </c>
      <c r="C1594" s="2">
        <f t="shared" si="189"/>
        <v>0</v>
      </c>
      <c r="D1594" s="2">
        <f t="shared" si="190"/>
        <v>7.2574799999999993</v>
      </c>
      <c r="E1594" s="2">
        <f t="shared" si="192"/>
        <v>7.2634400000000001</v>
      </c>
      <c r="F1594" s="2">
        <f t="shared" si="193"/>
        <v>7.1391800000000014</v>
      </c>
      <c r="G1594" s="2">
        <f t="shared" si="195"/>
        <v>6.9392799999999992</v>
      </c>
      <c r="H1594" s="2">
        <f t="shared" si="191"/>
        <v>7.2091940000000072</v>
      </c>
      <c r="I1594" s="2">
        <f t="array" ref="I1594">SUMPRODUCT(B1578:B1597, (ROW(B1578:B1597)-ROW(B1578)+1)) / (20*21/2)</f>
        <v>7.243913809523808</v>
      </c>
      <c r="J1594" s="2">
        <f t="shared" si="194"/>
        <v>7.1560535361414805</v>
      </c>
      <c r="K1594" s="2">
        <f t="shared" si="196"/>
        <v>7.0693134840917358</v>
      </c>
    </row>
    <row r="1595" spans="1:11" ht="13.5" x14ac:dyDescent="0.25">
      <c r="A1595" s="3">
        <f>TITRES_STAT!B1598</f>
        <v>44635</v>
      </c>
      <c r="B1595" s="5">
        <f>TITRES_STAT!D1598</f>
        <v>7.2653999999999996</v>
      </c>
      <c r="C1595" s="2">
        <f t="shared" si="189"/>
        <v>9.9000000000000199E-3</v>
      </c>
      <c r="D1595" s="2">
        <f t="shared" si="190"/>
        <v>7.2574799999999993</v>
      </c>
      <c r="E1595" s="2">
        <f t="shared" si="192"/>
        <v>7.2624399999999998</v>
      </c>
      <c r="F1595" s="2">
        <f t="shared" si="193"/>
        <v>7.1631300000000007</v>
      </c>
      <c r="G1595" s="2">
        <f t="shared" si="195"/>
        <v>6.9382819999999992</v>
      </c>
      <c r="H1595" s="2">
        <f t="shared" si="191"/>
        <v>7.209593000000007</v>
      </c>
      <c r="I1595" s="2">
        <f t="array" ref="I1595">SUMPRODUCT(B1579:B1598, (ROW(B1579:B1598)-ROW(B1579)+1)) / (20*21/2)</f>
        <v>7.2500490476190462</v>
      </c>
      <c r="J1595" s="2">
        <f t="shared" si="194"/>
        <v>7.1664674850803873</v>
      </c>
      <c r="K1595" s="2">
        <f t="shared" si="196"/>
        <v>7.0770031513822564</v>
      </c>
    </row>
    <row r="1596" spans="1:11" ht="13.5" x14ac:dyDescent="0.25">
      <c r="A1596" s="3">
        <f>TITRES_STAT!B1599</f>
        <v>44636</v>
      </c>
      <c r="B1596" s="5">
        <f>TITRES_STAT!D1599</f>
        <v>7.2554999999999996</v>
      </c>
      <c r="C1596" s="2">
        <f t="shared" si="189"/>
        <v>-9.9000000000000199E-3</v>
      </c>
      <c r="D1596" s="2">
        <f t="shared" si="190"/>
        <v>7.2574799999999993</v>
      </c>
      <c r="E1596" s="2">
        <f t="shared" si="192"/>
        <v>7.2604499999999987</v>
      </c>
      <c r="F1596" s="2">
        <f t="shared" si="193"/>
        <v>7.1771050000000001</v>
      </c>
      <c r="G1596" s="2">
        <f t="shared" si="195"/>
        <v>6.9370859999999981</v>
      </c>
      <c r="H1596" s="2">
        <f t="shared" si="191"/>
        <v>7.2083455000000063</v>
      </c>
      <c r="I1596" s="2">
        <f t="array" ref="I1596">SUMPRODUCT(B1580:B1599, (ROW(B1580:B1599)-ROW(B1580)+1)) / (20*21/2)</f>
        <v>7.2548533333333323</v>
      </c>
      <c r="J1596" s="2">
        <f t="shared" si="194"/>
        <v>7.1749467722155886</v>
      </c>
      <c r="K1596" s="2">
        <f t="shared" si="196"/>
        <v>7.084003027798639</v>
      </c>
    </row>
    <row r="1597" spans="1:11" ht="13.5" x14ac:dyDescent="0.25">
      <c r="A1597" s="3">
        <f>TITRES_STAT!B1600</f>
        <v>44637</v>
      </c>
      <c r="B1597" s="5">
        <f>TITRES_STAT!D1600</f>
        <v>7.2554999999999996</v>
      </c>
      <c r="C1597" s="2">
        <f t="shared" si="189"/>
        <v>0</v>
      </c>
      <c r="D1597" s="2">
        <f t="shared" si="190"/>
        <v>7.2574799999999993</v>
      </c>
      <c r="E1597" s="2">
        <f t="shared" si="192"/>
        <v>7.2594599999999989</v>
      </c>
      <c r="F1597" s="2">
        <f t="shared" si="193"/>
        <v>7.1910799999999995</v>
      </c>
      <c r="G1597" s="2">
        <f t="shared" si="195"/>
        <v>6.9424759999999983</v>
      </c>
      <c r="H1597" s="2">
        <f t="shared" si="191"/>
        <v>7.2060005000000054</v>
      </c>
      <c r="I1597" s="2">
        <f t="array" ref="I1597">SUMPRODUCT(B1581:B1600, (ROW(B1581:B1600)-ROW(B1581)+1)) / (20*21/2)</f>
        <v>7.2583266666666653</v>
      </c>
      <c r="J1597" s="2">
        <f t="shared" si="194"/>
        <v>7.1826185081950564</v>
      </c>
      <c r="K1597" s="2">
        <f t="shared" si="196"/>
        <v>7.0907283992575163</v>
      </c>
    </row>
    <row r="1598" spans="1:11" ht="13.5" x14ac:dyDescent="0.25">
      <c r="A1598" s="3">
        <f>TITRES_STAT!B1601</f>
        <v>44638</v>
      </c>
      <c r="B1598" s="5">
        <f>TITRES_STAT!D1601</f>
        <v>7.2554999999999996</v>
      </c>
      <c r="C1598" s="2">
        <f t="shared" si="189"/>
        <v>0</v>
      </c>
      <c r="D1598" s="2">
        <f t="shared" si="190"/>
        <v>7.2574799999999993</v>
      </c>
      <c r="E1598" s="2">
        <f t="shared" si="192"/>
        <v>7.2584699999999982</v>
      </c>
      <c r="F1598" s="2">
        <f t="shared" si="193"/>
        <v>7.2050549999999998</v>
      </c>
      <c r="G1598" s="2">
        <f t="shared" si="195"/>
        <v>6.9476659999999972</v>
      </c>
      <c r="H1598" s="2">
        <f t="shared" si="191"/>
        <v>7.2025075000000065</v>
      </c>
      <c r="I1598" s="2">
        <f t="array" ref="I1598">SUMPRODUCT(B1582:B1601, (ROW(B1582:B1601)-ROW(B1582)+1)) / (20*21/2)</f>
        <v>7.2589957142857129</v>
      </c>
      <c r="J1598" s="2">
        <f t="shared" si="194"/>
        <v>7.18955960265267</v>
      </c>
      <c r="K1598" s="2">
        <f t="shared" si="196"/>
        <v>7.0971900306591822</v>
      </c>
    </row>
    <row r="1599" spans="1:11" ht="13.5" x14ac:dyDescent="0.25">
      <c r="A1599" s="3">
        <f>TITRES_STAT!B1602</f>
        <v>44641</v>
      </c>
      <c r="B1599" s="5">
        <f>TITRES_STAT!D1602</f>
        <v>7.2554999999999996</v>
      </c>
      <c r="C1599" s="2">
        <f t="shared" si="189"/>
        <v>0</v>
      </c>
      <c r="D1599" s="2">
        <f t="shared" si="190"/>
        <v>7.2574799999999993</v>
      </c>
      <c r="E1599" s="2">
        <f t="shared" si="192"/>
        <v>7.2574799999999993</v>
      </c>
      <c r="F1599" s="2">
        <f t="shared" si="193"/>
        <v>7.2190300000000009</v>
      </c>
      <c r="G1599" s="2">
        <f t="shared" si="195"/>
        <v>6.9530559999999966</v>
      </c>
      <c r="H1599" s="2">
        <f t="shared" si="191"/>
        <v>7.199014500000005</v>
      </c>
      <c r="I1599" s="2">
        <f t="array" ref="I1599">SUMPRODUCT(B1583:B1602, (ROW(B1583:B1602)-ROW(B1583)+1)) / (20*21/2)</f>
        <v>7.2582861904761895</v>
      </c>
      <c r="J1599" s="2">
        <f t="shared" si="194"/>
        <v>7.1958396404952731</v>
      </c>
      <c r="K1599" s="2">
        <f t="shared" si="196"/>
        <v>7.1033982647509788</v>
      </c>
    </row>
    <row r="1600" spans="1:11" ht="13.5" x14ac:dyDescent="0.25">
      <c r="A1600" s="3">
        <f>TITRES_STAT!B1603</f>
        <v>44642</v>
      </c>
      <c r="B1600" s="5">
        <f>TITRES_STAT!D1603</f>
        <v>7.2554999999999996</v>
      </c>
      <c r="C1600" s="2">
        <f t="shared" si="189"/>
        <v>0</v>
      </c>
      <c r="D1600" s="2">
        <f t="shared" si="190"/>
        <v>7.2554999999999996</v>
      </c>
      <c r="E1600" s="2">
        <f t="shared" si="192"/>
        <v>7.2564899999999994</v>
      </c>
      <c r="F1600" s="2">
        <f t="shared" si="193"/>
        <v>7.2484750000000009</v>
      </c>
      <c r="G1600" s="2">
        <f t="shared" si="195"/>
        <v>6.9584459999999968</v>
      </c>
      <c r="H1600" s="2">
        <f t="shared" si="191"/>
        <v>7.1966695000000058</v>
      </c>
      <c r="I1600" s="2">
        <f t="array" ref="I1600">SUMPRODUCT(B1584:B1603, (ROW(B1584:B1603)-ROW(B1584)+1)) / (20*21/2)</f>
        <v>7.2320047619047605</v>
      </c>
      <c r="J1600" s="2">
        <f t="shared" si="194"/>
        <v>7.201521579495723</v>
      </c>
      <c r="K1600" s="2">
        <f t="shared" si="196"/>
        <v>7.1093630386823135</v>
      </c>
    </row>
    <row r="1601" spans="1:11" ht="13.5" x14ac:dyDescent="0.25">
      <c r="A1601" s="3">
        <f>TITRES_STAT!B1604</f>
        <v>44643</v>
      </c>
      <c r="B1601" s="5">
        <f>TITRES_STAT!D1604</f>
        <v>7.2554999999999996</v>
      </c>
      <c r="C1601" s="2">
        <f t="shared" si="189"/>
        <v>0</v>
      </c>
      <c r="D1601" s="2">
        <f t="shared" si="190"/>
        <v>7.2554999999999996</v>
      </c>
      <c r="E1601" s="2">
        <f t="shared" si="192"/>
        <v>7.2564899999999994</v>
      </c>
      <c r="F1601" s="2">
        <f t="shared" si="193"/>
        <v>7.2629500000000009</v>
      </c>
      <c r="G1601" s="2">
        <f t="shared" si="195"/>
        <v>6.9640359999999966</v>
      </c>
      <c r="H1601" s="2">
        <f t="shared" si="191"/>
        <v>7.1931765000000052</v>
      </c>
      <c r="I1601" s="2">
        <f t="array" ref="I1601">SUMPRODUCT(B1585:B1604, (ROW(B1585:B1604)-ROW(B1585)+1)) / (20*21/2)</f>
        <v>7.2071014285714279</v>
      </c>
      <c r="J1601" s="2">
        <f t="shared" si="194"/>
        <v>7.2066623814485116</v>
      </c>
      <c r="K1601" s="2">
        <f t="shared" si="196"/>
        <v>7.115093899910458</v>
      </c>
    </row>
    <row r="1602" spans="1:11" ht="13.5" x14ac:dyDescent="0.25">
      <c r="A1602" s="3">
        <f>TITRES_STAT!B1605</f>
        <v>44644</v>
      </c>
      <c r="B1602" s="5">
        <f>TITRES_STAT!D1605</f>
        <v>7.2554999999999996</v>
      </c>
      <c r="C1602" s="2">
        <f t="shared" si="189"/>
        <v>0</v>
      </c>
      <c r="D1602" s="2">
        <f t="shared" si="190"/>
        <v>7.2554999999999996</v>
      </c>
      <c r="E1602" s="2">
        <f t="shared" si="192"/>
        <v>7.2564899999999994</v>
      </c>
      <c r="F1602" s="2">
        <f t="shared" si="193"/>
        <v>7.2619550000000004</v>
      </c>
      <c r="G1602" s="2">
        <f t="shared" si="195"/>
        <v>6.9696259999999963</v>
      </c>
      <c r="H1602" s="2">
        <f t="shared" si="191"/>
        <v>7.1908315000000051</v>
      </c>
      <c r="I1602" s="2">
        <f t="array" ref="I1602">SUMPRODUCT(B1586:B1605, (ROW(B1586:B1605)-ROW(B1586)+1)) / (20*21/2)</f>
        <v>7.1541095238095229</v>
      </c>
      <c r="J1602" s="2">
        <f t="shared" si="194"/>
        <v>7.2113135832153201</v>
      </c>
      <c r="K1602" s="2">
        <f t="shared" si="196"/>
        <v>7.1206000214825975</v>
      </c>
    </row>
    <row r="1603" spans="1:11" ht="13.5" x14ac:dyDescent="0.25">
      <c r="A1603" s="3">
        <f>TITRES_STAT!B1606</f>
        <v>44645</v>
      </c>
      <c r="B1603" s="5">
        <f>TITRES_STAT!D1606</f>
        <v>6.9859999999999998</v>
      </c>
      <c r="C1603" s="2">
        <f t="shared" si="189"/>
        <v>-0.26949999999999985</v>
      </c>
      <c r="D1603" s="2">
        <f t="shared" si="190"/>
        <v>7.2015999999999991</v>
      </c>
      <c r="E1603" s="2">
        <f t="shared" si="192"/>
        <v>7.2295400000000001</v>
      </c>
      <c r="F1603" s="2">
        <f t="shared" si="193"/>
        <v>7.2474849999999993</v>
      </c>
      <c r="G1603" s="2">
        <f t="shared" si="195"/>
        <v>6.9760139999999957</v>
      </c>
      <c r="H1603" s="2">
        <f t="shared" si="191"/>
        <v>7.1871390000000064</v>
      </c>
      <c r="I1603" s="2">
        <f t="array" ref="I1603">SUMPRODUCT(B1587:B1606, (ROW(B1587:B1606)-ROW(B1587)+1)) / (20*21/2)</f>
        <v>7.1039690476190467</v>
      </c>
      <c r="J1603" s="2">
        <f t="shared" si="194"/>
        <v>7.1898551467186227</v>
      </c>
      <c r="K1603" s="2">
        <f t="shared" si="196"/>
        <v>7.1153215892675945</v>
      </c>
    </row>
    <row r="1604" spans="1:11" ht="13.5" x14ac:dyDescent="0.25">
      <c r="A1604" s="3">
        <f>TITRES_STAT!B1607</f>
        <v>44648</v>
      </c>
      <c r="B1604" s="5">
        <f>TITRES_STAT!D1607</f>
        <v>6.9859999999999998</v>
      </c>
      <c r="C1604" s="2">
        <f t="shared" ref="C1604:C1667" si="197">B1604-B1603</f>
        <v>0</v>
      </c>
      <c r="D1604" s="2">
        <f t="shared" si="190"/>
        <v>7.1477000000000004</v>
      </c>
      <c r="E1604" s="2">
        <f t="shared" si="192"/>
        <v>7.2025899999999989</v>
      </c>
      <c r="F1604" s="2">
        <f t="shared" si="193"/>
        <v>7.2330149999999991</v>
      </c>
      <c r="G1604" s="2">
        <f t="shared" si="195"/>
        <v>6.982401999999996</v>
      </c>
      <c r="H1604" s="2">
        <f t="shared" si="191"/>
        <v>7.1824985000000057</v>
      </c>
      <c r="I1604" s="2">
        <f t="array" ref="I1604">SUMPRODUCT(B1588:B1607, (ROW(B1588:B1607)-ROW(B1588)+1)) / (20*21/2)</f>
        <v>7.0566799999999983</v>
      </c>
      <c r="J1604" s="2">
        <f t="shared" si="194"/>
        <v>7.1704403708406579</v>
      </c>
      <c r="K1604" s="2">
        <f t="shared" si="196"/>
        <v>7.1102501543943557</v>
      </c>
    </row>
    <row r="1605" spans="1:11" ht="13.5" x14ac:dyDescent="0.25">
      <c r="A1605" s="3">
        <f>TITRES_STAT!B1608</f>
        <v>44649</v>
      </c>
      <c r="B1605" s="5">
        <f>TITRES_STAT!D1608</f>
        <v>6.6765999999999996</v>
      </c>
      <c r="C1605" s="2">
        <f t="shared" si="197"/>
        <v>-0.30940000000000012</v>
      </c>
      <c r="D1605" s="2">
        <f t="shared" si="190"/>
        <v>7.0319199999999995</v>
      </c>
      <c r="E1605" s="2">
        <f t="shared" si="192"/>
        <v>7.1437099999999987</v>
      </c>
      <c r="F1605" s="2">
        <f t="shared" si="193"/>
        <v>7.2030749999999983</v>
      </c>
      <c r="G1605" s="2">
        <f t="shared" si="195"/>
        <v>6.9826019999999973</v>
      </c>
      <c r="H1605" s="2">
        <f t="shared" si="191"/>
        <v>7.1763110000000063</v>
      </c>
      <c r="I1605" s="2">
        <f t="array" ref="I1605">SUMPRODUCT(B1589:B1608, (ROW(B1589:B1608)-ROW(B1589)+1)) / (20*21/2)</f>
        <v>7.0121947619047607</v>
      </c>
      <c r="J1605" s="2">
        <f t="shared" si="194"/>
        <v>7.1234079545701192</v>
      </c>
      <c r="K1605" s="2">
        <f t="shared" si="196"/>
        <v>7.0932442659867343</v>
      </c>
    </row>
    <row r="1606" spans="1:11" ht="13.5" x14ac:dyDescent="0.25">
      <c r="A1606" s="3">
        <f>TITRES_STAT!B1609</f>
        <v>44650</v>
      </c>
      <c r="B1606" s="5">
        <f>TITRES_STAT!D1609</f>
        <v>6.6765999999999996</v>
      </c>
      <c r="C1606" s="2">
        <f t="shared" si="197"/>
        <v>0</v>
      </c>
      <c r="D1606" s="2">
        <f t="shared" ref="D1606:D1669" si="198">AVERAGE(B1602:B1606)</f>
        <v>6.9161400000000004</v>
      </c>
      <c r="E1606" s="2">
        <f t="shared" si="192"/>
        <v>7.0858199999999982</v>
      </c>
      <c r="F1606" s="2">
        <f t="shared" si="193"/>
        <v>7.1731349999999994</v>
      </c>
      <c r="G1606" s="2">
        <f t="shared" si="195"/>
        <v>6.9828019999999968</v>
      </c>
      <c r="H1606" s="2">
        <f t="shared" si="191"/>
        <v>7.1713210000000052</v>
      </c>
      <c r="I1606" s="2">
        <f t="array" ref="I1606">SUMPRODUCT(B1590:B1609, (ROW(B1590:B1609)-ROW(B1590)+1)) / (20*21/2)</f>
        <v>6.9439038095238077</v>
      </c>
      <c r="J1606" s="2">
        <f t="shared" si="194"/>
        <v>7.0808548160396318</v>
      </c>
      <c r="K1606" s="2">
        <f t="shared" si="196"/>
        <v>7.0769052751637247</v>
      </c>
    </row>
    <row r="1607" spans="1:11" ht="13.5" x14ac:dyDescent="0.25">
      <c r="A1607" s="3">
        <f>TITRES_STAT!B1610</f>
        <v>44651</v>
      </c>
      <c r="B1607" s="5">
        <f>TITRES_STAT!D1610</f>
        <v>6.6765999999999996</v>
      </c>
      <c r="C1607" s="2">
        <f t="shared" si="197"/>
        <v>0</v>
      </c>
      <c r="D1607" s="2">
        <f t="shared" si="198"/>
        <v>6.8003599999999995</v>
      </c>
      <c r="E1607" s="2">
        <f t="shared" si="192"/>
        <v>7.0279299999999996</v>
      </c>
      <c r="F1607" s="2">
        <f t="shared" si="193"/>
        <v>7.1436949999999992</v>
      </c>
      <c r="G1607" s="2">
        <f t="shared" si="195"/>
        <v>6.9830019999999982</v>
      </c>
      <c r="H1607" s="2">
        <f t="shared" si="191"/>
        <v>7.1663310000000049</v>
      </c>
      <c r="I1607" s="2">
        <f t="array" ref="I1607">SUMPRODUCT(B1591:B1610, (ROW(B1591:B1610)-ROW(B1591)+1)) / (20*21/2)</f>
        <v>6.9054042857142859</v>
      </c>
      <c r="J1607" s="2">
        <f t="shared" si="194"/>
        <v>7.0423543573691907</v>
      </c>
      <c r="K1607" s="2">
        <f t="shared" si="196"/>
        <v>7.0612070290788731</v>
      </c>
    </row>
    <row r="1608" spans="1:11" ht="13.5" x14ac:dyDescent="0.25">
      <c r="A1608" s="3">
        <f>TITRES_STAT!B1611</f>
        <v>44652</v>
      </c>
      <c r="B1608" s="5">
        <f>TITRES_STAT!D1611</f>
        <v>6.6765999999999996</v>
      </c>
      <c r="C1608" s="2">
        <f t="shared" si="197"/>
        <v>0</v>
      </c>
      <c r="D1608" s="2">
        <f t="shared" si="198"/>
        <v>6.73848</v>
      </c>
      <c r="E1608" s="2">
        <f t="shared" si="192"/>
        <v>6.9700399999999991</v>
      </c>
      <c r="F1608" s="2">
        <f t="shared" si="193"/>
        <v>7.114255</v>
      </c>
      <c r="G1608" s="2">
        <f t="shared" si="195"/>
        <v>6.9832019999999986</v>
      </c>
      <c r="H1608" s="2">
        <f t="shared" si="191"/>
        <v>7.1624885000000038</v>
      </c>
      <c r="I1608" s="2">
        <f t="array" ref="I1608">SUMPRODUCT(B1592:B1611, (ROW(B1592:B1611)-ROW(B1592)+1)) / (20*21/2)</f>
        <v>6.8688133333333337</v>
      </c>
      <c r="J1608" s="2">
        <f t="shared" si="194"/>
        <v>7.0075206090483153</v>
      </c>
      <c r="K1608" s="2">
        <f t="shared" si="196"/>
        <v>7.0461244004875443</v>
      </c>
    </row>
    <row r="1609" spans="1:11" ht="13.5" x14ac:dyDescent="0.25">
      <c r="A1609" s="3">
        <f>TITRES_STAT!B1612</f>
        <v>44655</v>
      </c>
      <c r="B1609" s="5">
        <f>TITRES_STAT!D1612</f>
        <v>6.3971999999999998</v>
      </c>
      <c r="C1609" s="2">
        <f t="shared" si="197"/>
        <v>-0.27939999999999987</v>
      </c>
      <c r="D1609" s="2">
        <f t="shared" si="198"/>
        <v>6.6207200000000004</v>
      </c>
      <c r="E1609" s="2">
        <f t="shared" si="192"/>
        <v>6.8842100000000004</v>
      </c>
      <c r="F1609" s="2">
        <f t="shared" si="193"/>
        <v>7.0708450000000003</v>
      </c>
      <c r="G1609" s="2">
        <f t="shared" si="195"/>
        <v>6.9718259999999983</v>
      </c>
      <c r="H1609" s="2">
        <f t="shared" si="191"/>
        <v>7.1583470000000045</v>
      </c>
      <c r="I1609" s="2">
        <f t="array" ref="I1609">SUMPRODUCT(B1593:B1612, (ROW(B1593:B1612)-ROW(B1593)+1)) / (20*21/2)</f>
        <v>6.8616833333333336</v>
      </c>
      <c r="J1609" s="2">
        <f t="shared" si="194"/>
        <v>6.9493948367579996</v>
      </c>
      <c r="K1609" s="2">
        <f t="shared" si="196"/>
        <v>7.0206763847821509</v>
      </c>
    </row>
    <row r="1610" spans="1:11" ht="13.5" x14ac:dyDescent="0.25">
      <c r="A1610" s="3">
        <f>TITRES_STAT!B1613</f>
        <v>44656</v>
      </c>
      <c r="B1610" s="5">
        <f>TITRES_STAT!D1613</f>
        <v>6.6665999999999999</v>
      </c>
      <c r="C1610" s="2">
        <f t="shared" si="197"/>
        <v>0.26940000000000008</v>
      </c>
      <c r="D1610" s="2">
        <f t="shared" si="198"/>
        <v>6.6187200000000006</v>
      </c>
      <c r="E1610" s="2">
        <f t="shared" si="192"/>
        <v>6.8253199999999996</v>
      </c>
      <c r="F1610" s="2">
        <f t="shared" si="193"/>
        <v>7.0409049999999977</v>
      </c>
      <c r="G1610" s="2">
        <f t="shared" si="195"/>
        <v>6.9718260000000001</v>
      </c>
      <c r="H1610" s="2">
        <f t="shared" ref="H1610:H1673" si="199">AVERAGE(B1411:B1610)</f>
        <v>7.1555525000000033</v>
      </c>
      <c r="I1610" s="2">
        <f t="array" ref="I1610">SUMPRODUCT(B1594:B1613, (ROW(B1594:B1613)-ROW(B1594)+1)) / (20*21/2)</f>
        <v>6.8513219047619041</v>
      </c>
      <c r="J1610" s="2">
        <f t="shared" si="194"/>
        <v>6.9224619951619992</v>
      </c>
      <c r="K1610" s="2">
        <f t="shared" si="196"/>
        <v>7.0067910363593215</v>
      </c>
    </row>
    <row r="1611" spans="1:11" ht="13.5" x14ac:dyDescent="0.25">
      <c r="A1611" s="3">
        <f>TITRES_STAT!B1614</f>
        <v>44657</v>
      </c>
      <c r="B1611" s="5">
        <f>TITRES_STAT!D1614</f>
        <v>6.6566999999999998</v>
      </c>
      <c r="C1611" s="2">
        <f t="shared" si="197"/>
        <v>-9.9000000000000199E-3</v>
      </c>
      <c r="D1611" s="2">
        <f t="shared" si="198"/>
        <v>6.6147399999999994</v>
      </c>
      <c r="E1611" s="2">
        <f t="shared" si="192"/>
        <v>6.7654399999999999</v>
      </c>
      <c r="F1611" s="2">
        <f t="shared" si="193"/>
        <v>7.0109649999999988</v>
      </c>
      <c r="G1611" s="2">
        <f t="shared" si="195"/>
        <v>6.9752200000000002</v>
      </c>
      <c r="H1611" s="2">
        <f t="shared" si="199"/>
        <v>7.1527085000000037</v>
      </c>
      <c r="I1611" s="2">
        <f t="array" ref="I1611">SUMPRODUCT(B1595:B1614, (ROW(B1595:B1614)-ROW(B1595)+1)) / (20*21/2)</f>
        <v>6.8427190476190463</v>
      </c>
      <c r="J1611" s="2">
        <f t="shared" si="194"/>
        <v>6.8971513289560953</v>
      </c>
      <c r="K1611" s="2">
        <f t="shared" si="196"/>
        <v>6.9930619761099369</v>
      </c>
    </row>
    <row r="1612" spans="1:11" ht="13.5" x14ac:dyDescent="0.25">
      <c r="A1612" s="3">
        <f>TITRES_STAT!B1615</f>
        <v>44658</v>
      </c>
      <c r="B1612" s="5">
        <f>TITRES_STAT!D1615</f>
        <v>6.9360999999999997</v>
      </c>
      <c r="C1612" s="2">
        <f t="shared" si="197"/>
        <v>0.27939999999999987</v>
      </c>
      <c r="D1612" s="2">
        <f t="shared" si="198"/>
        <v>6.6666399999999992</v>
      </c>
      <c r="E1612" s="2">
        <f t="shared" ref="E1612:E1675" si="200">AVERAGE(B1603:B1612)</f>
        <v>6.7334999999999994</v>
      </c>
      <c r="F1612" s="2">
        <f t="shared" si="193"/>
        <v>6.9949949999999985</v>
      </c>
      <c r="G1612" s="2">
        <f t="shared" si="195"/>
        <v>6.9842019999999998</v>
      </c>
      <c r="H1612" s="2">
        <f t="shared" si="199"/>
        <v>7.151261500000003</v>
      </c>
      <c r="I1612" s="2">
        <f t="array" ref="I1612">SUMPRODUCT(B1596:B1615, (ROW(B1596:B1615)-ROW(B1596)+1)) / (20*21/2)</f>
        <v>6.8064080952380959</v>
      </c>
      <c r="J1612" s="2">
        <f t="shared" si="194"/>
        <v>6.9008607261983714</v>
      </c>
      <c r="K1612" s="2">
        <f t="shared" si="196"/>
        <v>6.9908281731252337</v>
      </c>
    </row>
    <row r="1613" spans="1:11" ht="13.5" x14ac:dyDescent="0.25">
      <c r="A1613" s="3">
        <f>TITRES_STAT!B1616</f>
        <v>44659</v>
      </c>
      <c r="B1613" s="5">
        <f>TITRES_STAT!D1616</f>
        <v>6.8861999999999997</v>
      </c>
      <c r="C1613" s="2">
        <f t="shared" si="197"/>
        <v>-4.9900000000000055E-2</v>
      </c>
      <c r="D1613" s="2">
        <f t="shared" si="198"/>
        <v>6.7085600000000003</v>
      </c>
      <c r="E1613" s="2">
        <f t="shared" si="200"/>
        <v>6.7235200000000006</v>
      </c>
      <c r="F1613" s="2">
        <f t="shared" si="193"/>
        <v>6.9765299999999995</v>
      </c>
      <c r="G1613" s="2">
        <f t="shared" si="195"/>
        <v>6.9921860000000002</v>
      </c>
      <c r="H1613" s="2">
        <f t="shared" si="199"/>
        <v>7.1486170000000024</v>
      </c>
      <c r="I1613" s="2">
        <f t="array" ref="I1613">SUMPRODUCT(B1597:B1616, (ROW(B1597:B1616)-ROW(B1597)+1)) / (20*21/2)</f>
        <v>6.7980904761904766</v>
      </c>
      <c r="J1613" s="2">
        <f t="shared" si="194"/>
        <v>6.8994644665604312</v>
      </c>
      <c r="K1613" s="2">
        <f t="shared" si="196"/>
        <v>6.9867251075124797</v>
      </c>
    </row>
    <row r="1614" spans="1:11" ht="13.5" x14ac:dyDescent="0.25">
      <c r="A1614" s="3">
        <f>TITRES_STAT!B1617</f>
        <v>44662</v>
      </c>
      <c r="B1614" s="5">
        <f>TITRES_STAT!D1617</f>
        <v>6.8861999999999997</v>
      </c>
      <c r="C1614" s="2">
        <f t="shared" si="197"/>
        <v>0</v>
      </c>
      <c r="D1614" s="2">
        <f t="shared" si="198"/>
        <v>6.8063599999999997</v>
      </c>
      <c r="E1614" s="2">
        <f t="shared" si="200"/>
        <v>6.7135400000000001</v>
      </c>
      <c r="F1614" s="2">
        <f t="shared" si="193"/>
        <v>6.9580649999999977</v>
      </c>
      <c r="G1614" s="2">
        <f t="shared" si="195"/>
        <v>7.0001700000000007</v>
      </c>
      <c r="H1614" s="2">
        <f t="shared" si="199"/>
        <v>7.146022000000003</v>
      </c>
      <c r="I1614" s="2">
        <f t="array" ref="I1614">SUMPRODUCT(B1598:B1617, (ROW(B1598:B1617)-ROW(B1598)+1)) / (20*21/2)</f>
        <v>6.7632547619047623</v>
      </c>
      <c r="J1614" s="2">
        <f t="shared" si="194"/>
        <v>6.8982011840308664</v>
      </c>
      <c r="K1614" s="2">
        <f t="shared" si="196"/>
        <v>6.9827829464335585</v>
      </c>
    </row>
    <row r="1615" spans="1:11" ht="13.5" x14ac:dyDescent="0.25">
      <c r="A1615" s="3">
        <f>TITRES_STAT!B1618</f>
        <v>44663</v>
      </c>
      <c r="B1615" s="5">
        <f>TITRES_STAT!D1618</f>
        <v>6.5768000000000004</v>
      </c>
      <c r="C1615" s="2">
        <f t="shared" si="197"/>
        <v>-0.30939999999999923</v>
      </c>
      <c r="D1615" s="2">
        <f t="shared" si="198"/>
        <v>6.7884000000000002</v>
      </c>
      <c r="E1615" s="2">
        <f t="shared" si="200"/>
        <v>6.7035600000000013</v>
      </c>
      <c r="F1615" s="2">
        <f t="shared" si="193"/>
        <v>6.9236349999999973</v>
      </c>
      <c r="G1615" s="2">
        <f t="shared" si="195"/>
        <v>7.0019660000000012</v>
      </c>
      <c r="H1615" s="2">
        <f t="shared" si="199"/>
        <v>7.1418800000000031</v>
      </c>
      <c r="I1615" s="2">
        <f t="array" ref="I1615">SUMPRODUCT(B1599:B1618, (ROW(B1599:B1618)-ROW(B1599)+1)) / (20*21/2)</f>
        <v>6.7166314285714286</v>
      </c>
      <c r="J1615" s="2">
        <f t="shared" si="194"/>
        <v>6.8675915474564979</v>
      </c>
      <c r="K1615" s="2">
        <f t="shared" si="196"/>
        <v>6.9668620465734188</v>
      </c>
    </row>
    <row r="1616" spans="1:11" ht="13.5" x14ac:dyDescent="0.25">
      <c r="A1616" s="3">
        <f>TITRES_STAT!B1619</f>
        <v>44664</v>
      </c>
      <c r="B1616" s="5">
        <f>TITRES_STAT!D1619</f>
        <v>6.8362999999999996</v>
      </c>
      <c r="C1616" s="2">
        <f t="shared" si="197"/>
        <v>0.25949999999999918</v>
      </c>
      <c r="D1616" s="2">
        <f t="shared" si="198"/>
        <v>6.8243200000000002</v>
      </c>
      <c r="E1616" s="2">
        <f t="shared" si="200"/>
        <v>6.7195300000000007</v>
      </c>
      <c r="F1616" s="2">
        <f t="shared" si="193"/>
        <v>6.9026749999999977</v>
      </c>
      <c r="G1616" s="2">
        <f t="shared" si="195"/>
        <v>7.0089520000000025</v>
      </c>
      <c r="H1616" s="2">
        <f t="shared" si="199"/>
        <v>7.1390355000000021</v>
      </c>
      <c r="I1616" s="2">
        <f t="array" ref="I1616">SUMPRODUCT(B1600:B1619, (ROW(B1600:B1619)-ROW(B1600)+1)) / (20*21/2)</f>
        <v>6.6941523809523806</v>
      </c>
      <c r="J1616" s="2">
        <f t="shared" si="194"/>
        <v>6.8646114000796885</v>
      </c>
      <c r="K1616" s="2">
        <f t="shared" si="196"/>
        <v>6.9617419663156381</v>
      </c>
    </row>
    <row r="1617" spans="1:11" ht="13.5" x14ac:dyDescent="0.25">
      <c r="A1617" s="3">
        <f>TITRES_STAT!B1620</f>
        <v>44665</v>
      </c>
      <c r="B1617" s="5">
        <f>TITRES_STAT!D1620</f>
        <v>6.5369000000000002</v>
      </c>
      <c r="C1617" s="2">
        <f t="shared" si="197"/>
        <v>-0.29939999999999944</v>
      </c>
      <c r="D1617" s="2">
        <f t="shared" si="198"/>
        <v>6.7444800000000003</v>
      </c>
      <c r="E1617" s="2">
        <f t="shared" si="200"/>
        <v>6.7055600000000002</v>
      </c>
      <c r="F1617" s="2">
        <f t="shared" si="193"/>
        <v>6.8667449999999999</v>
      </c>
      <c r="G1617" s="2">
        <f t="shared" si="195"/>
        <v>7.0099500000000026</v>
      </c>
      <c r="H1617" s="2">
        <f t="shared" si="199"/>
        <v>7.1346940000000032</v>
      </c>
      <c r="I1617" s="2">
        <f t="array" ref="I1617">SUMPRODUCT(B1601:B1620, (ROW(B1601:B1620)-ROW(B1601)+1)) / (20*21/2)</f>
        <v>6.6748576190476188</v>
      </c>
      <c r="J1617" s="2">
        <f t="shared" si="194"/>
        <v>6.8334007905482892</v>
      </c>
      <c r="K1617" s="2">
        <f t="shared" si="196"/>
        <v>6.945081497048359</v>
      </c>
    </row>
    <row r="1618" spans="1:11" ht="13.5" x14ac:dyDescent="0.25">
      <c r="A1618" s="3">
        <f>TITRES_STAT!B1621</f>
        <v>44666</v>
      </c>
      <c r="B1618" s="5">
        <f>TITRES_STAT!D1621</f>
        <v>6.3772000000000002</v>
      </c>
      <c r="C1618" s="2">
        <f t="shared" si="197"/>
        <v>-0.15969999999999995</v>
      </c>
      <c r="D1618" s="2">
        <f t="shared" si="198"/>
        <v>6.6426800000000004</v>
      </c>
      <c r="E1618" s="2">
        <f t="shared" si="200"/>
        <v>6.6756200000000003</v>
      </c>
      <c r="F1618" s="2">
        <f t="shared" si="193"/>
        <v>6.8228299999999988</v>
      </c>
      <c r="G1618" s="2">
        <f t="shared" si="195"/>
        <v>7.0075540000000034</v>
      </c>
      <c r="H1618" s="2">
        <f t="shared" si="199"/>
        <v>7.1295540000000024</v>
      </c>
      <c r="I1618" s="2">
        <f t="array" ref="I1618">SUMPRODUCT(B1602:B1621, (ROW(B1602:B1621)-ROW(B1602)+1)) / (20*21/2)</f>
        <v>6.6587471428571421</v>
      </c>
      <c r="J1618" s="2">
        <f t="shared" si="194"/>
        <v>6.7899530962103576</v>
      </c>
      <c r="K1618" s="2">
        <f t="shared" si="196"/>
        <v>6.9228116344190118</v>
      </c>
    </row>
    <row r="1619" spans="1:11" ht="13.5" x14ac:dyDescent="0.25">
      <c r="A1619" s="3">
        <f>TITRES_STAT!B1622</f>
        <v>44669</v>
      </c>
      <c r="B1619" s="5">
        <f>TITRES_STAT!D1622</f>
        <v>6.5868000000000002</v>
      </c>
      <c r="C1619" s="2">
        <f t="shared" si="197"/>
        <v>0.20960000000000001</v>
      </c>
      <c r="D1619" s="2">
        <f t="shared" si="198"/>
        <v>6.5828000000000007</v>
      </c>
      <c r="E1619" s="2">
        <f t="shared" si="200"/>
        <v>6.6945800000000002</v>
      </c>
      <c r="F1619" s="2">
        <f t="shared" si="193"/>
        <v>6.7893950000000007</v>
      </c>
      <c r="G1619" s="2">
        <f t="shared" si="195"/>
        <v>7.0035620000000014</v>
      </c>
      <c r="H1619" s="2">
        <f t="shared" si="199"/>
        <v>7.1254620000000024</v>
      </c>
      <c r="I1619" s="2">
        <f t="array" ref="I1619">SUMPRODUCT(B1603:B1622, (ROW(B1603:B1622)-ROW(B1603)+1)) / (20*21/2)</f>
        <v>6.6458209523809533</v>
      </c>
      <c r="J1619" s="2">
        <f t="shared" si="194"/>
        <v>6.7706051822855624</v>
      </c>
      <c r="K1619" s="2">
        <f t="shared" si="196"/>
        <v>6.909634707579051</v>
      </c>
    </row>
    <row r="1620" spans="1:11" ht="13.5" x14ac:dyDescent="0.25">
      <c r="A1620" s="3">
        <f>TITRES_STAT!B1623</f>
        <v>44670</v>
      </c>
      <c r="B1620" s="5">
        <f>TITRES_STAT!D1623</f>
        <v>6.5868000000000002</v>
      </c>
      <c r="C1620" s="2">
        <f t="shared" si="197"/>
        <v>0</v>
      </c>
      <c r="D1620" s="2">
        <f t="shared" si="198"/>
        <v>6.5847999999999995</v>
      </c>
      <c r="E1620" s="2">
        <f t="shared" si="200"/>
        <v>6.6866000000000003</v>
      </c>
      <c r="F1620" s="2">
        <f t="shared" ref="F1620:F1683" si="201">AVERAGE(B1601:B1620)</f>
        <v>6.75596</v>
      </c>
      <c r="G1620" s="2">
        <f t="shared" si="195"/>
        <v>6.9935820000000009</v>
      </c>
      <c r="H1620" s="2">
        <f t="shared" si="199"/>
        <v>7.1213700000000015</v>
      </c>
      <c r="I1620" s="2">
        <f t="array" ref="I1620">SUMPRODUCT(B1604:B1623, (ROW(B1604:B1623)-ROW(B1604)+1)) / (20*21/2)</f>
        <v>6.6085171428571448</v>
      </c>
      <c r="J1620" s="2">
        <f t="shared" si="194"/>
        <v>6.753099926829794</v>
      </c>
      <c r="K1620" s="2">
        <f t="shared" si="196"/>
        <v>6.8969745229681081</v>
      </c>
    </row>
    <row r="1621" spans="1:11" ht="13.5" x14ac:dyDescent="0.25">
      <c r="A1621" s="3">
        <f>TITRES_STAT!B1624</f>
        <v>44671</v>
      </c>
      <c r="B1621" s="5">
        <f>TITRES_STAT!D1624</f>
        <v>6.5868000000000002</v>
      </c>
      <c r="C1621" s="2">
        <f t="shared" si="197"/>
        <v>0</v>
      </c>
      <c r="D1621" s="2">
        <f t="shared" si="198"/>
        <v>6.5349000000000004</v>
      </c>
      <c r="E1621" s="2">
        <f t="shared" si="200"/>
        <v>6.6796099999999994</v>
      </c>
      <c r="F1621" s="2">
        <f t="shared" si="201"/>
        <v>6.7225250000000001</v>
      </c>
      <c r="G1621" s="2">
        <f t="shared" si="195"/>
        <v>6.9836020000000021</v>
      </c>
      <c r="H1621" s="2">
        <f t="shared" si="199"/>
        <v>7.1172780000000015</v>
      </c>
      <c r="I1621" s="2">
        <f t="array" ref="I1621">SUMPRODUCT(B1605:B1624, (ROW(B1605:B1624)-ROW(B1605)+1)) / (20*21/2)</f>
        <v>6.5744923809523819</v>
      </c>
      <c r="J1621" s="2">
        <f t="shared" ref="J1621:J1684" si="202">$J$4*B1621+J1620*(1-$J$4)</f>
        <v>6.7372618385602898</v>
      </c>
      <c r="K1621" s="2">
        <f t="shared" si="196"/>
        <v>6.8848108161850448</v>
      </c>
    </row>
    <row r="1622" spans="1:11" ht="13.5" x14ac:dyDescent="0.25">
      <c r="A1622" s="3">
        <f>TITRES_STAT!B1625</f>
        <v>44672</v>
      </c>
      <c r="B1622" s="5">
        <f>TITRES_STAT!D1625</f>
        <v>6.5868000000000002</v>
      </c>
      <c r="C1622" s="2">
        <f t="shared" si="197"/>
        <v>0</v>
      </c>
      <c r="D1622" s="2">
        <f t="shared" si="198"/>
        <v>6.5448800000000009</v>
      </c>
      <c r="E1622" s="2">
        <f t="shared" si="200"/>
        <v>6.6446799999999993</v>
      </c>
      <c r="F1622" s="2">
        <f t="shared" si="201"/>
        <v>6.6890900000000002</v>
      </c>
      <c r="G1622" s="2">
        <f t="shared" si="195"/>
        <v>6.9736220000000015</v>
      </c>
      <c r="H1622" s="2">
        <f t="shared" si="199"/>
        <v>7.1131860000000007</v>
      </c>
      <c r="I1622" s="2">
        <f t="array" ref="I1622">SUMPRODUCT(B1606:B1625, (ROW(B1606:B1625)-ROW(B1606)+1)) / (20*21/2)</f>
        <v>6.5703561904761898</v>
      </c>
      <c r="J1622" s="2">
        <f t="shared" si="202"/>
        <v>6.7229321396497852</v>
      </c>
      <c r="K1622" s="2">
        <f t="shared" si="196"/>
        <v>6.8731241175111215</v>
      </c>
    </row>
    <row r="1623" spans="1:11" ht="13.5" x14ac:dyDescent="0.25">
      <c r="A1623" s="3">
        <f>TITRES_STAT!B1626</f>
        <v>44673</v>
      </c>
      <c r="B1623" s="5">
        <f>TITRES_STAT!D1626</f>
        <v>6.2973999999999997</v>
      </c>
      <c r="C1623" s="2">
        <f t="shared" si="197"/>
        <v>-0.28940000000000055</v>
      </c>
      <c r="D1623" s="2">
        <f t="shared" si="198"/>
        <v>6.5289199999999994</v>
      </c>
      <c r="E1623" s="2">
        <f t="shared" si="200"/>
        <v>6.585799999999999</v>
      </c>
      <c r="F1623" s="2">
        <f t="shared" si="201"/>
        <v>6.6546599999999998</v>
      </c>
      <c r="G1623" s="2">
        <f t="shared" si="195"/>
        <v>6.9578540000000002</v>
      </c>
      <c r="H1623" s="2">
        <f t="shared" si="199"/>
        <v>7.1076470000000009</v>
      </c>
      <c r="I1623" s="2">
        <f t="array" ref="I1623">SUMPRODUCT(B1607:B1626, (ROW(B1607:B1626)-ROW(B1607)+1)) / (20*21/2)</f>
        <v>6.5942571428571419</v>
      </c>
      <c r="J1623" s="2">
        <f t="shared" si="202"/>
        <v>6.6824052692069484</v>
      </c>
      <c r="K1623" s="2">
        <f t="shared" si="196"/>
        <v>6.8505467011381374</v>
      </c>
    </row>
    <row r="1624" spans="1:11" ht="13.5" x14ac:dyDescent="0.25">
      <c r="A1624" s="3">
        <f>TITRES_STAT!B1627</f>
        <v>44676</v>
      </c>
      <c r="B1624" s="5">
        <f>TITRES_STAT!D1627</f>
        <v>6.2973999999999997</v>
      </c>
      <c r="C1624" s="2">
        <f t="shared" si="197"/>
        <v>0</v>
      </c>
      <c r="D1624" s="2">
        <f t="shared" si="198"/>
        <v>6.4710399999999995</v>
      </c>
      <c r="E1624" s="2">
        <f t="shared" si="200"/>
        <v>6.5269199999999987</v>
      </c>
      <c r="F1624" s="2">
        <f t="shared" si="201"/>
        <v>6.6202299999999994</v>
      </c>
      <c r="G1624" s="2">
        <f t="shared" si="195"/>
        <v>6.9442819999999994</v>
      </c>
      <c r="H1624" s="2">
        <f t="shared" si="199"/>
        <v>7.1032059999999992</v>
      </c>
      <c r="I1624" s="2">
        <f t="array" ref="I1624">SUMPRODUCT(B1608:B1627, (ROW(B1608:B1627)-ROW(B1608)+1)) / (20*21/2)</f>
        <v>6.6172552380952379</v>
      </c>
      <c r="J1624" s="2">
        <f t="shared" si="202"/>
        <v>6.645738100711049</v>
      </c>
      <c r="K1624" s="2">
        <f t="shared" si="196"/>
        <v>6.8288546736425246</v>
      </c>
    </row>
    <row r="1625" spans="1:11" ht="13.5" x14ac:dyDescent="0.25">
      <c r="A1625" s="3">
        <f>TITRES_STAT!B1628</f>
        <v>44677</v>
      </c>
      <c r="B1625" s="5">
        <f>TITRES_STAT!D1628</f>
        <v>6.5768000000000004</v>
      </c>
      <c r="C1625" s="2">
        <f t="shared" si="197"/>
        <v>0.27940000000000076</v>
      </c>
      <c r="D1625" s="2">
        <f t="shared" si="198"/>
        <v>6.4690399999999997</v>
      </c>
      <c r="E1625" s="2">
        <f t="shared" si="200"/>
        <v>6.5269199999999996</v>
      </c>
      <c r="F1625" s="2">
        <f t="shared" si="201"/>
        <v>6.61524</v>
      </c>
      <c r="G1625" s="2">
        <f t="shared" si="195"/>
        <v>6.9400899999999988</v>
      </c>
      <c r="H1625" s="2">
        <f t="shared" si="199"/>
        <v>7.0991139999999993</v>
      </c>
      <c r="I1625" s="2">
        <f t="array" ref="I1625">SUMPRODUCT(B1609:B1628, (ROW(B1609:B1628)-ROW(B1609)+1)) / (20*21/2)</f>
        <v>6.6393504761904776</v>
      </c>
      <c r="J1625" s="2">
        <f t="shared" si="202"/>
        <v>6.6391725673099966</v>
      </c>
      <c r="K1625" s="2">
        <f t="shared" si="196"/>
        <v>6.8189701766369355</v>
      </c>
    </row>
    <row r="1626" spans="1:11" ht="13.5" x14ac:dyDescent="0.25">
      <c r="A1626" s="3">
        <f>TITRES_STAT!B1629</f>
        <v>44678</v>
      </c>
      <c r="B1626" s="5">
        <f>TITRES_STAT!D1629</f>
        <v>6.8662000000000001</v>
      </c>
      <c r="C1626" s="2">
        <f t="shared" si="197"/>
        <v>0.28939999999999966</v>
      </c>
      <c r="D1626" s="2">
        <f t="shared" si="198"/>
        <v>6.5249199999999998</v>
      </c>
      <c r="E1626" s="2">
        <f t="shared" si="200"/>
        <v>6.5299099999999992</v>
      </c>
      <c r="F1626" s="2">
        <f t="shared" si="201"/>
        <v>6.6247199999999991</v>
      </c>
      <c r="G1626" s="2">
        <f t="shared" si="195"/>
        <v>6.9378939999999991</v>
      </c>
      <c r="H1626" s="2">
        <f t="shared" si="199"/>
        <v>7.097516999999999</v>
      </c>
      <c r="I1626" s="2">
        <f t="array" ref="I1626">SUMPRODUCT(B1610:B1629, (ROW(B1610:B1629)-ROW(B1610)+1)) / (20*21/2)</f>
        <v>6.6890571428571421</v>
      </c>
      <c r="J1626" s="2">
        <f t="shared" si="202"/>
        <v>6.6607942275661873</v>
      </c>
      <c r="K1626" s="2">
        <f t="shared" si="196"/>
        <v>6.8208223265727428</v>
      </c>
    </row>
    <row r="1627" spans="1:11" ht="13.5" x14ac:dyDescent="0.25">
      <c r="A1627" s="3">
        <f>TITRES_STAT!B1630</f>
        <v>44679</v>
      </c>
      <c r="B1627" s="5">
        <f>TITRES_STAT!D1630</f>
        <v>6.8662000000000001</v>
      </c>
      <c r="C1627" s="2">
        <f t="shared" si="197"/>
        <v>0</v>
      </c>
      <c r="D1627" s="2">
        <f t="shared" si="198"/>
        <v>6.5807999999999991</v>
      </c>
      <c r="E1627" s="2">
        <f t="shared" si="200"/>
        <v>6.5628399999999996</v>
      </c>
      <c r="F1627" s="2">
        <f t="shared" si="201"/>
        <v>6.6341999999999999</v>
      </c>
      <c r="G1627" s="2">
        <f t="shared" si="195"/>
        <v>6.9356979999999986</v>
      </c>
      <c r="H1627" s="2">
        <f t="shared" si="199"/>
        <v>7.0969679999999986</v>
      </c>
      <c r="I1627" s="2">
        <f t="array" ref="I1627">SUMPRODUCT(B1611:B1630, (ROW(B1611:B1630)-ROW(B1611)+1)) / (20*21/2)</f>
        <v>6.735104761904763</v>
      </c>
      <c r="J1627" s="2">
        <f t="shared" si="202"/>
        <v>6.6803566820836933</v>
      </c>
      <c r="K1627" s="2">
        <f t="shared" si="196"/>
        <v>6.8226018431777335</v>
      </c>
    </row>
    <row r="1628" spans="1:11" ht="13.5" x14ac:dyDescent="0.25">
      <c r="A1628" s="3">
        <f>TITRES_STAT!B1631</f>
        <v>44680</v>
      </c>
      <c r="B1628" s="5">
        <f>TITRES_STAT!D1631</f>
        <v>6.8662000000000001</v>
      </c>
      <c r="C1628" s="2">
        <f t="shared" si="197"/>
        <v>0</v>
      </c>
      <c r="D1628" s="2">
        <f t="shared" si="198"/>
        <v>6.6945600000000001</v>
      </c>
      <c r="E1628" s="2">
        <f t="shared" si="200"/>
        <v>6.6117399999999993</v>
      </c>
      <c r="F1628" s="2">
        <f t="shared" si="201"/>
        <v>6.6436800000000007</v>
      </c>
      <c r="G1628" s="2">
        <f t="shared" si="195"/>
        <v>6.9335019999999989</v>
      </c>
      <c r="H1628" s="2">
        <f t="shared" si="199"/>
        <v>7.0964189999999983</v>
      </c>
      <c r="I1628" s="2">
        <f t="array" ref="I1628">SUMPRODUCT(B1612:B1631, (ROW(B1612:B1631)-ROW(B1612)+1)) / (20*21/2)</f>
        <v>6.7920904761904763</v>
      </c>
      <c r="J1628" s="2">
        <f t="shared" si="202"/>
        <v>6.69805604569477</v>
      </c>
      <c r="K1628" s="2">
        <f t="shared" si="196"/>
        <v>6.8243115748178234</v>
      </c>
    </row>
    <row r="1629" spans="1:11" ht="13.5" x14ac:dyDescent="0.25">
      <c r="A1629" s="3">
        <f>TITRES_STAT!B1632</f>
        <v>44685</v>
      </c>
      <c r="B1629" s="5">
        <f>TITRES_STAT!D1632</f>
        <v>7.1656000000000004</v>
      </c>
      <c r="C1629" s="2">
        <f t="shared" si="197"/>
        <v>0.29940000000000033</v>
      </c>
      <c r="D1629" s="2">
        <f t="shared" si="198"/>
        <v>6.8681999999999999</v>
      </c>
      <c r="E1629" s="2">
        <f t="shared" si="200"/>
        <v>6.6696199999999992</v>
      </c>
      <c r="F1629" s="2">
        <f t="shared" si="201"/>
        <v>6.682100000000001</v>
      </c>
      <c r="G1629" s="2">
        <f t="shared" si="195"/>
        <v>6.9372939999999979</v>
      </c>
      <c r="H1629" s="2">
        <f t="shared" si="199"/>
        <v>7.0983149999999986</v>
      </c>
      <c r="I1629" s="2">
        <f t="array" ref="I1629">SUMPRODUCT(B1613:B1632, (ROW(B1613:B1632)-ROW(B1613)+1)) / (20*21/2)</f>
        <v>6.8459871428571422</v>
      </c>
      <c r="J1629" s="2">
        <f t="shared" si="202"/>
        <v>6.7425840413428872</v>
      </c>
      <c r="K1629" s="2">
        <f t="shared" si="196"/>
        <v>6.8376954346288894</v>
      </c>
    </row>
    <row r="1630" spans="1:11" ht="13.5" x14ac:dyDescent="0.25">
      <c r="A1630" s="3">
        <f>TITRES_STAT!B1633</f>
        <v>44686</v>
      </c>
      <c r="B1630" s="5">
        <f>TITRES_STAT!D1633</f>
        <v>7.1656000000000004</v>
      </c>
      <c r="C1630" s="2">
        <f t="shared" si="197"/>
        <v>0</v>
      </c>
      <c r="D1630" s="2">
        <f t="shared" si="198"/>
        <v>6.9859600000000004</v>
      </c>
      <c r="E1630" s="2">
        <f t="shared" si="200"/>
        <v>6.7274999999999991</v>
      </c>
      <c r="F1630" s="2">
        <f t="shared" si="201"/>
        <v>6.7070500000000006</v>
      </c>
      <c r="G1630" s="2">
        <f t="shared" si="195"/>
        <v>6.9472739999999975</v>
      </c>
      <c r="H1630" s="2">
        <f t="shared" si="199"/>
        <v>7.0987139999999984</v>
      </c>
      <c r="I1630" s="2">
        <f t="array" ref="I1630">SUMPRODUCT(B1614:B1633, (ROW(B1614:B1633)-ROW(B1614)+1)) / (20*21/2)</f>
        <v>6.898125238095238</v>
      </c>
      <c r="J1630" s="2">
        <f t="shared" si="202"/>
        <v>6.7828712755007077</v>
      </c>
      <c r="K1630" s="2">
        <f t="shared" si="196"/>
        <v>6.8505544371924625</v>
      </c>
    </row>
    <row r="1631" spans="1:11" ht="13.5" x14ac:dyDescent="0.25">
      <c r="A1631" s="3">
        <f>TITRES_STAT!B1634</f>
        <v>44687</v>
      </c>
      <c r="B1631" s="5">
        <f>TITRES_STAT!D1634</f>
        <v>7.3053999999999997</v>
      </c>
      <c r="C1631" s="2">
        <f t="shared" si="197"/>
        <v>0.13979999999999926</v>
      </c>
      <c r="D1631" s="2">
        <f t="shared" si="198"/>
        <v>7.0738000000000003</v>
      </c>
      <c r="E1631" s="2">
        <f t="shared" si="200"/>
        <v>6.7993600000000001</v>
      </c>
      <c r="F1631" s="2">
        <f t="shared" si="201"/>
        <v>6.7394850000000002</v>
      </c>
      <c r="G1631" s="2">
        <f t="shared" si="195"/>
        <v>6.9540619999999977</v>
      </c>
      <c r="H1631" s="2">
        <f t="shared" si="199"/>
        <v>7.0998119999999982</v>
      </c>
      <c r="I1631" s="2">
        <f t="array" ref="I1631">SUMPRODUCT(B1615:B1634, (ROW(B1615:B1634)-ROW(B1615)+1)) / (20*21/2)</f>
        <v>6.9463623809523813</v>
      </c>
      <c r="J1631" s="2">
        <f t="shared" si="202"/>
        <v>6.8326359159292114</v>
      </c>
      <c r="K1631" s="2">
        <f t="shared" si="196"/>
        <v>6.8683915180868764</v>
      </c>
    </row>
    <row r="1632" spans="1:11" ht="13.5" x14ac:dyDescent="0.25">
      <c r="A1632" s="3">
        <f>TITRES_STAT!B1635</f>
        <v>44690</v>
      </c>
      <c r="B1632" s="5">
        <f>TITRES_STAT!D1635</f>
        <v>7.3053999999999997</v>
      </c>
      <c r="C1632" s="2">
        <f t="shared" si="197"/>
        <v>0</v>
      </c>
      <c r="D1632" s="2">
        <f t="shared" si="198"/>
        <v>7.1616400000000002</v>
      </c>
      <c r="E1632" s="2">
        <f t="shared" si="200"/>
        <v>6.8712199999999992</v>
      </c>
      <c r="F1632" s="2">
        <f t="shared" si="201"/>
        <v>6.757950000000001</v>
      </c>
      <c r="G1632" s="2">
        <f t="shared" si="195"/>
        <v>6.9546619999999972</v>
      </c>
      <c r="H1632" s="2">
        <f t="shared" si="199"/>
        <v>7.0994129999999975</v>
      </c>
      <c r="I1632" s="2">
        <f t="array" ref="I1632">SUMPRODUCT(B1616:B1635, (ROW(B1616:B1635)-ROW(B1616)+1)) / (20*21/2)</f>
        <v>6.992698571428571</v>
      </c>
      <c r="J1632" s="2">
        <f t="shared" si="202"/>
        <v>6.8776610667930953</v>
      </c>
      <c r="K1632" s="2">
        <f t="shared" si="196"/>
        <v>6.885529105612882</v>
      </c>
    </row>
    <row r="1633" spans="1:11" ht="13.5" x14ac:dyDescent="0.25">
      <c r="A1633" s="3">
        <f>TITRES_STAT!B1636</f>
        <v>44691</v>
      </c>
      <c r="B1633" s="5">
        <f>TITRES_STAT!D1636</f>
        <v>7.3053999999999997</v>
      </c>
      <c r="C1633" s="2">
        <f t="shared" si="197"/>
        <v>0</v>
      </c>
      <c r="D1633" s="2">
        <f t="shared" si="198"/>
        <v>7.2494800000000001</v>
      </c>
      <c r="E1633" s="2">
        <f t="shared" si="200"/>
        <v>6.9720199999999988</v>
      </c>
      <c r="F1633" s="2">
        <f t="shared" si="201"/>
        <v>6.7789100000000007</v>
      </c>
      <c r="G1633" s="2">
        <f t="shared" si="195"/>
        <v>6.9552619999999976</v>
      </c>
      <c r="H1633" s="2">
        <f t="shared" si="199"/>
        <v>7.0985149999999964</v>
      </c>
      <c r="I1633" s="2">
        <f t="array" ref="I1633">SUMPRODUCT(B1617:B1636, (ROW(B1617:B1636)-ROW(B1617)+1)) / (20*21/2)</f>
        <v>7.030908095238094</v>
      </c>
      <c r="J1633" s="2">
        <f t="shared" si="202"/>
        <v>6.9183981080508961</v>
      </c>
      <c r="K1633" s="2">
        <f t="shared" si="196"/>
        <v>6.9019946308829656</v>
      </c>
    </row>
    <row r="1634" spans="1:11" ht="13.5" x14ac:dyDescent="0.25">
      <c r="A1634" s="3">
        <f>TITRES_STAT!B1637</f>
        <v>44692</v>
      </c>
      <c r="B1634" s="5">
        <f>TITRES_STAT!D1637</f>
        <v>7.2854000000000001</v>
      </c>
      <c r="C1634" s="2">
        <f t="shared" si="197"/>
        <v>-1.9999999999999574E-2</v>
      </c>
      <c r="D1634" s="2">
        <f t="shared" si="198"/>
        <v>7.273439999999999</v>
      </c>
      <c r="E1634" s="2">
        <f t="shared" si="200"/>
        <v>7.0708199999999994</v>
      </c>
      <c r="F1634" s="2">
        <f t="shared" si="201"/>
        <v>6.7988700000000009</v>
      </c>
      <c r="G1634" s="2">
        <f t="shared" si="195"/>
        <v>6.9554619999999989</v>
      </c>
      <c r="H1634" s="2">
        <f t="shared" si="199"/>
        <v>7.0975169999999954</v>
      </c>
      <c r="I1634" s="2">
        <f t="array" ref="I1634">SUMPRODUCT(B1618:B1637, (ROW(B1618:B1637)-ROW(B1618)+1)) / (20*21/2)</f>
        <v>7.0662642857142863</v>
      </c>
      <c r="J1634" s="2">
        <f t="shared" si="202"/>
        <v>6.9533506691889064</v>
      </c>
      <c r="K1634" s="2">
        <f t="shared" si="196"/>
        <v>6.9170301355542225</v>
      </c>
    </row>
    <row r="1635" spans="1:11" ht="13.5" x14ac:dyDescent="0.25">
      <c r="A1635" s="3">
        <f>TITRES_STAT!B1638</f>
        <v>44693</v>
      </c>
      <c r="B1635" s="5">
        <f>TITRES_STAT!D1638</f>
        <v>7.2854000000000001</v>
      </c>
      <c r="C1635" s="2">
        <f t="shared" si="197"/>
        <v>0</v>
      </c>
      <c r="D1635" s="2">
        <f t="shared" si="198"/>
        <v>7.2974000000000006</v>
      </c>
      <c r="E1635" s="2">
        <f t="shared" si="200"/>
        <v>7.1416799999999991</v>
      </c>
      <c r="F1635" s="2">
        <f t="shared" si="201"/>
        <v>6.8343000000000016</v>
      </c>
      <c r="G1635" s="2">
        <f t="shared" si="195"/>
        <v>6.9556619999999985</v>
      </c>
      <c r="H1635" s="2">
        <f t="shared" si="199"/>
        <v>7.0965189999999954</v>
      </c>
      <c r="I1635" s="2">
        <f t="array" ref="I1635">SUMPRODUCT(B1619:B1638, (ROW(B1619:B1638)-ROW(B1619)+1)) / (20*21/2)</f>
        <v>7.0983414285714277</v>
      </c>
      <c r="J1635" s="2">
        <f t="shared" si="202"/>
        <v>6.9849744149804396</v>
      </c>
      <c r="K1635" s="2">
        <f t="shared" si="196"/>
        <v>6.931476012591312</v>
      </c>
    </row>
    <row r="1636" spans="1:11" ht="13.5" x14ac:dyDescent="0.25">
      <c r="A1636" s="3">
        <f>TITRES_STAT!B1639</f>
        <v>44694</v>
      </c>
      <c r="B1636" s="5">
        <f>TITRES_STAT!D1639</f>
        <v>7.2355</v>
      </c>
      <c r="C1636" s="2">
        <f t="shared" si="197"/>
        <v>-4.9900000000000055E-2</v>
      </c>
      <c r="D1636" s="2">
        <f t="shared" si="198"/>
        <v>7.2834199999999996</v>
      </c>
      <c r="E1636" s="2">
        <f t="shared" si="200"/>
        <v>7.1786100000000008</v>
      </c>
      <c r="F1636" s="2">
        <f t="shared" si="201"/>
        <v>6.8542600000000009</v>
      </c>
      <c r="G1636" s="2">
        <f t="shared" si="195"/>
        <v>6.9548639999999988</v>
      </c>
      <c r="H1636" s="2">
        <f t="shared" si="199"/>
        <v>7.0952714999999946</v>
      </c>
      <c r="I1636" s="2">
        <f t="array" ref="I1636">SUMPRODUCT(B1620:B1639, (ROW(B1620:B1639)-ROW(B1620)+1)) / (20*21/2)</f>
        <v>7.1263790476190465</v>
      </c>
      <c r="J1636" s="2">
        <f t="shared" si="202"/>
        <v>7.0088339945061113</v>
      </c>
      <c r="K1636" s="2">
        <f t="shared" si="196"/>
        <v>6.9433985219014565</v>
      </c>
    </row>
    <row r="1637" spans="1:11" ht="13.5" x14ac:dyDescent="0.25">
      <c r="A1637" s="3">
        <f>TITRES_STAT!B1640</f>
        <v>44697</v>
      </c>
      <c r="B1637" s="5">
        <f>TITRES_STAT!D1640</f>
        <v>7.2255000000000003</v>
      </c>
      <c r="C1637" s="2">
        <f t="shared" si="197"/>
        <v>-9.9999999999997868E-3</v>
      </c>
      <c r="D1637" s="2">
        <f t="shared" si="198"/>
        <v>7.2674399999999988</v>
      </c>
      <c r="E1637" s="2">
        <f t="shared" si="200"/>
        <v>7.2145399999999995</v>
      </c>
      <c r="F1637" s="2">
        <f t="shared" si="201"/>
        <v>6.8886900000000013</v>
      </c>
      <c r="G1637" s="2">
        <f t="shared" si="195"/>
        <v>6.9540660000000001</v>
      </c>
      <c r="H1637" s="2">
        <f t="shared" si="199"/>
        <v>7.0939739999999949</v>
      </c>
      <c r="I1637" s="2">
        <f t="array" ref="I1637">SUMPRODUCT(B1621:B1640, (ROW(B1621:B1640)-ROW(B1621)+1)) / (20*21/2)</f>
        <v>7.1513752380952376</v>
      </c>
      <c r="J1637" s="2">
        <f t="shared" si="202"/>
        <v>7.0294688521721964</v>
      </c>
      <c r="K1637" s="2">
        <f t="shared" si="196"/>
        <v>6.9544613249641447</v>
      </c>
    </row>
    <row r="1638" spans="1:11" ht="13.5" x14ac:dyDescent="0.25">
      <c r="A1638" s="3">
        <f>TITRES_STAT!B1641</f>
        <v>44698</v>
      </c>
      <c r="B1638" s="5">
        <f>TITRES_STAT!D1641</f>
        <v>7.2255000000000003</v>
      </c>
      <c r="C1638" s="2">
        <f t="shared" si="197"/>
        <v>0</v>
      </c>
      <c r="D1638" s="2">
        <f t="shared" si="198"/>
        <v>7.2514599999999998</v>
      </c>
      <c r="E1638" s="2">
        <f t="shared" si="200"/>
        <v>7.25047</v>
      </c>
      <c r="F1638" s="2">
        <f t="shared" si="201"/>
        <v>6.9311050000000005</v>
      </c>
      <c r="G1638" s="2">
        <f t="shared" si="195"/>
        <v>6.9532680000000004</v>
      </c>
      <c r="H1638" s="2">
        <f t="shared" si="199"/>
        <v>7.0926764999999952</v>
      </c>
      <c r="I1638" s="2">
        <f t="array" ref="I1638">SUMPRODUCT(B1622:B1641, (ROW(B1622:B1641)-ROW(B1622)+1)) / (20*21/2)</f>
        <v>7.1733299999999991</v>
      </c>
      <c r="J1638" s="2">
        <f t="shared" si="202"/>
        <v>7.0481384852986544</v>
      </c>
      <c r="K1638" s="2">
        <f t="shared" si="196"/>
        <v>6.9650902926126097</v>
      </c>
    </row>
    <row r="1639" spans="1:11" ht="13.5" x14ac:dyDescent="0.25">
      <c r="A1639" s="3">
        <f>TITRES_STAT!B1642</f>
        <v>44699</v>
      </c>
      <c r="B1639" s="5">
        <f>TITRES_STAT!D1642</f>
        <v>7.2255000000000003</v>
      </c>
      <c r="C1639" s="2">
        <f t="shared" si="197"/>
        <v>0</v>
      </c>
      <c r="D1639" s="2">
        <f t="shared" si="198"/>
        <v>7.2394800000000004</v>
      </c>
      <c r="E1639" s="2">
        <f t="shared" si="200"/>
        <v>7.2564599999999997</v>
      </c>
      <c r="F1639" s="2">
        <f t="shared" si="201"/>
        <v>6.9630400000000012</v>
      </c>
      <c r="G1639" s="2">
        <f t="shared" si="195"/>
        <v>6.9524700000000008</v>
      </c>
      <c r="H1639" s="2">
        <f t="shared" si="199"/>
        <v>7.0913789999999963</v>
      </c>
      <c r="I1639" s="2">
        <f t="array" ref="I1639">SUMPRODUCT(B1623:B1642, (ROW(B1623:B1642)-ROW(B1623)+1)) / (20*21/2)</f>
        <v>7.1922433333333338</v>
      </c>
      <c r="J1639" s="2">
        <f t="shared" si="202"/>
        <v>7.0650300581273537</v>
      </c>
      <c r="K1639" s="2">
        <f t="shared" si="196"/>
        <v>6.9753024380003508</v>
      </c>
    </row>
    <row r="1640" spans="1:11" ht="13.5" x14ac:dyDescent="0.25">
      <c r="A1640" s="3">
        <f>TITRES_STAT!B1643</f>
        <v>44700</v>
      </c>
      <c r="B1640" s="5">
        <f>TITRES_STAT!D1643</f>
        <v>7.2255000000000003</v>
      </c>
      <c r="C1640" s="2">
        <f t="shared" si="197"/>
        <v>0</v>
      </c>
      <c r="D1640" s="2">
        <f t="shared" si="198"/>
        <v>7.2275000000000009</v>
      </c>
      <c r="E1640" s="2">
        <f t="shared" si="200"/>
        <v>7.2624499999999994</v>
      </c>
      <c r="F1640" s="2">
        <f t="shared" si="201"/>
        <v>6.9949750000000011</v>
      </c>
      <c r="G1640" s="2">
        <f t="shared" si="195"/>
        <v>6.9516720000000012</v>
      </c>
      <c r="H1640" s="2">
        <f t="shared" si="199"/>
        <v>7.0900814999999966</v>
      </c>
      <c r="I1640" s="2">
        <f t="array" ref="I1640">SUMPRODUCT(B1624:B1643, (ROW(B1624:B1643)-ROW(B1624)+1)) / (20*21/2)</f>
        <v>7.2081152380952389</v>
      </c>
      <c r="J1640" s="2">
        <f t="shared" si="202"/>
        <v>7.0803129097342721</v>
      </c>
      <c r="K1640" s="2">
        <f t="shared" si="196"/>
        <v>6.9851141070983767</v>
      </c>
    </row>
    <row r="1641" spans="1:11" ht="13.5" x14ac:dyDescent="0.25">
      <c r="A1641" s="3">
        <f>TITRES_STAT!B1644</f>
        <v>44701</v>
      </c>
      <c r="B1641" s="5">
        <f>TITRES_STAT!D1644</f>
        <v>7.2255000000000003</v>
      </c>
      <c r="C1641" s="2">
        <f t="shared" si="197"/>
        <v>0</v>
      </c>
      <c r="D1641" s="2">
        <f t="shared" si="198"/>
        <v>7.2254999999999994</v>
      </c>
      <c r="E1641" s="2">
        <f t="shared" si="200"/>
        <v>7.254459999999999</v>
      </c>
      <c r="F1641" s="2">
        <f t="shared" si="201"/>
        <v>7.0269100000000009</v>
      </c>
      <c r="G1641" s="2">
        <f t="shared" si="195"/>
        <v>6.9510720000000017</v>
      </c>
      <c r="H1641" s="2">
        <f t="shared" si="199"/>
        <v>7.088783999999996</v>
      </c>
      <c r="I1641" s="2">
        <f t="array" ref="I1641">SUMPRODUCT(B1625:B1644, (ROW(B1625:B1644)-ROW(B1625)+1)) / (20*21/2)</f>
        <v>7.2195676190476199</v>
      </c>
      <c r="J1641" s="2">
        <f t="shared" si="202"/>
        <v>7.0941402516643413</v>
      </c>
      <c r="K1641" s="2">
        <f t="shared" si="196"/>
        <v>6.9945410048592249</v>
      </c>
    </row>
    <row r="1642" spans="1:11" ht="13.5" x14ac:dyDescent="0.25">
      <c r="A1642" s="3">
        <f>TITRES_STAT!B1645</f>
        <v>44704</v>
      </c>
      <c r="B1642" s="5">
        <f>TITRES_STAT!D1645</f>
        <v>7.2255000000000003</v>
      </c>
      <c r="C1642" s="2">
        <f t="shared" si="197"/>
        <v>0</v>
      </c>
      <c r="D1642" s="2">
        <f t="shared" si="198"/>
        <v>7.2254999999999994</v>
      </c>
      <c r="E1642" s="2">
        <f t="shared" si="200"/>
        <v>7.2464699999999977</v>
      </c>
      <c r="F1642" s="2">
        <f t="shared" si="201"/>
        <v>7.0588449999999998</v>
      </c>
      <c r="G1642" s="2">
        <f t="shared" si="195"/>
        <v>6.9504720000000022</v>
      </c>
      <c r="H1642" s="2">
        <f t="shared" si="199"/>
        <v>7.0874864999999962</v>
      </c>
      <c r="I1642" s="2">
        <f t="array" ref="I1642">SUMPRODUCT(B1626:B1645, (ROW(B1626:B1645)-ROW(B1626)+1)) / (20*21/2)</f>
        <v>7.2266004761904759</v>
      </c>
      <c r="J1642" s="2">
        <f t="shared" si="202"/>
        <v>7.1066507038867854</v>
      </c>
      <c r="K1642" s="2">
        <f t="shared" si="196"/>
        <v>7.0035982203549416</v>
      </c>
    </row>
    <row r="1643" spans="1:11" ht="13.5" x14ac:dyDescent="0.25">
      <c r="A1643" s="3">
        <f>TITRES_STAT!B1646</f>
        <v>44705</v>
      </c>
      <c r="B1643" s="5">
        <f>TITRES_STAT!D1646</f>
        <v>7.2255000000000003</v>
      </c>
      <c r="C1643" s="2">
        <f t="shared" si="197"/>
        <v>0</v>
      </c>
      <c r="D1643" s="2">
        <f t="shared" si="198"/>
        <v>7.2254999999999994</v>
      </c>
      <c r="E1643" s="2">
        <f t="shared" si="200"/>
        <v>7.2384799999999982</v>
      </c>
      <c r="F1643" s="2">
        <f t="shared" si="201"/>
        <v>7.1052499999999998</v>
      </c>
      <c r="G1643" s="2">
        <f t="shared" si="195"/>
        <v>6.9498720000000027</v>
      </c>
      <c r="H1643" s="2">
        <f t="shared" si="199"/>
        <v>7.0861889999999956</v>
      </c>
      <c r="I1643" s="2">
        <f t="array" ref="I1643">SUMPRODUCT(B1627:B1646, (ROW(B1627:B1646)-ROW(B1627)+1)) / (20*21/2)</f>
        <v>7.2172395238095239</v>
      </c>
      <c r="J1643" s="2">
        <f t="shared" si="202"/>
        <v>7.1179696844689966</v>
      </c>
      <c r="K1643" s="2">
        <f t="shared" si="196"/>
        <v>7.0123002509292585</v>
      </c>
    </row>
    <row r="1644" spans="1:11" ht="13.5" x14ac:dyDescent="0.25">
      <c r="A1644" s="3">
        <f>TITRES_STAT!B1647</f>
        <v>44706</v>
      </c>
      <c r="B1644" s="5">
        <f>TITRES_STAT!D1647</f>
        <v>7.2255000000000003</v>
      </c>
      <c r="C1644" s="2">
        <f t="shared" si="197"/>
        <v>0</v>
      </c>
      <c r="D1644" s="2">
        <f t="shared" si="198"/>
        <v>7.2254999999999994</v>
      </c>
      <c r="E1644" s="2">
        <f t="shared" si="200"/>
        <v>7.2324899999999985</v>
      </c>
      <c r="F1644" s="2">
        <f t="shared" si="201"/>
        <v>7.1516549999999999</v>
      </c>
      <c r="G1644" s="2">
        <f t="shared" si="195"/>
        <v>6.9492720000000006</v>
      </c>
      <c r="H1644" s="2">
        <f t="shared" si="199"/>
        <v>7.084891499999995</v>
      </c>
      <c r="I1644" s="2">
        <f t="array" ref="I1644">SUMPRODUCT(B1628:B1647, (ROW(B1628:B1647)-ROW(B1628)+1)) / (20*21/2)</f>
        <v>7.2058804761904769</v>
      </c>
      <c r="J1644" s="2">
        <f t="shared" si="202"/>
        <v>7.1282106669005207</v>
      </c>
      <c r="K1644" s="2">
        <f t="shared" si="196"/>
        <v>7.0206610254026209</v>
      </c>
    </row>
    <row r="1645" spans="1:11" ht="13.5" x14ac:dyDescent="0.25">
      <c r="A1645" s="3">
        <f>TITRES_STAT!B1648</f>
        <v>44707</v>
      </c>
      <c r="B1645" s="5">
        <f>TITRES_STAT!D1648</f>
        <v>7.2255000000000003</v>
      </c>
      <c r="C1645" s="2">
        <f t="shared" si="197"/>
        <v>0</v>
      </c>
      <c r="D1645" s="2">
        <f t="shared" si="198"/>
        <v>7.2254999999999994</v>
      </c>
      <c r="E1645" s="2">
        <f t="shared" si="200"/>
        <v>7.2264999999999988</v>
      </c>
      <c r="F1645" s="2">
        <f t="shared" si="201"/>
        <v>7.1840900000000003</v>
      </c>
      <c r="G1645" s="2">
        <f t="shared" si="195"/>
        <v>6.9484740000000009</v>
      </c>
      <c r="H1645" s="2">
        <f t="shared" si="199"/>
        <v>7.0835939999999962</v>
      </c>
      <c r="I1645" s="2">
        <f t="array" ref="I1645">SUMPRODUCT(B1629:B1648, (ROW(B1629:B1648)-ROW(B1629)+1)) / (20*21/2)</f>
        <v>7.1935233333333342</v>
      </c>
      <c r="J1645" s="2">
        <f t="shared" si="202"/>
        <v>7.1374763176718998</v>
      </c>
      <c r="K1645" s="2">
        <f t="shared" si="196"/>
        <v>7.0286939263672243</v>
      </c>
    </row>
    <row r="1646" spans="1:11" ht="13.5" x14ac:dyDescent="0.25">
      <c r="A1646" s="3">
        <f>TITRES_STAT!B1649</f>
        <v>44708</v>
      </c>
      <c r="B1646" s="5">
        <f>TITRES_STAT!D1649</f>
        <v>7.0857999999999999</v>
      </c>
      <c r="C1646" s="2">
        <f t="shared" si="197"/>
        <v>-0.13970000000000038</v>
      </c>
      <c r="D1646" s="2">
        <f t="shared" si="198"/>
        <v>7.1975600000000002</v>
      </c>
      <c r="E1646" s="2">
        <f t="shared" si="200"/>
        <v>7.2115299999999989</v>
      </c>
      <c r="F1646" s="2">
        <f t="shared" si="201"/>
        <v>7.1950699999999994</v>
      </c>
      <c r="G1646" s="2">
        <f t="shared" si="195"/>
        <v>6.9450800000000017</v>
      </c>
      <c r="H1646" s="2">
        <f t="shared" si="199"/>
        <v>7.0815979999999943</v>
      </c>
      <c r="I1646" s="2">
        <f t="array" ref="I1646">SUMPRODUCT(B1630:B1649, (ROW(B1630:B1649)-ROW(B1630)+1)) / (20*21/2)</f>
        <v>7.1801680952380948</v>
      </c>
      <c r="J1646" s="2">
        <f t="shared" si="202"/>
        <v>7.1325547636079092</v>
      </c>
      <c r="K1646" s="2">
        <f t="shared" si="196"/>
        <v>7.0309333802351768</v>
      </c>
    </row>
    <row r="1647" spans="1:11" ht="13.5" x14ac:dyDescent="0.25">
      <c r="A1647" s="3">
        <f>TITRES_STAT!B1650</f>
        <v>44711</v>
      </c>
      <c r="B1647" s="5">
        <f>TITRES_STAT!D1650</f>
        <v>7.0758000000000001</v>
      </c>
      <c r="C1647" s="2">
        <f t="shared" si="197"/>
        <v>-9.9999999999997868E-3</v>
      </c>
      <c r="D1647" s="2">
        <f t="shared" si="198"/>
        <v>7.1676199999999994</v>
      </c>
      <c r="E1647" s="2">
        <f t="shared" si="200"/>
        <v>7.1965599999999998</v>
      </c>
      <c r="F1647" s="2">
        <f t="shared" si="201"/>
        <v>7.2055499999999979</v>
      </c>
      <c r="G1647" s="2">
        <f t="shared" si="195"/>
        <v>6.9414860000000029</v>
      </c>
      <c r="H1647" s="2">
        <f t="shared" si="199"/>
        <v>7.0795519999999952</v>
      </c>
      <c r="I1647" s="2">
        <f t="array" ref="I1647">SUMPRODUCT(B1631:B1650, (ROW(B1631:B1650)-ROW(B1631)+1)) / (20*21/2)</f>
        <v>7.1586880952380962</v>
      </c>
      <c r="J1647" s="2">
        <f t="shared" si="202"/>
        <v>7.1271495480262042</v>
      </c>
      <c r="K1647" s="2">
        <f t="shared" si="196"/>
        <v>7.0326928555200725</v>
      </c>
    </row>
    <row r="1648" spans="1:11" ht="13.5" x14ac:dyDescent="0.25">
      <c r="A1648" s="3">
        <f>TITRES_STAT!B1651</f>
        <v>44712</v>
      </c>
      <c r="B1648" s="5">
        <f>TITRES_STAT!D1651</f>
        <v>7.0758000000000001</v>
      </c>
      <c r="C1648" s="2">
        <f t="shared" si="197"/>
        <v>0</v>
      </c>
      <c r="D1648" s="2">
        <f t="shared" si="198"/>
        <v>7.1376800000000005</v>
      </c>
      <c r="E1648" s="2">
        <f t="shared" si="200"/>
        <v>7.1815899999999981</v>
      </c>
      <c r="F1648" s="2">
        <f t="shared" si="201"/>
        <v>7.2160299999999982</v>
      </c>
      <c r="G1648" s="2">
        <f t="shared" si="195"/>
        <v>6.9378920000000024</v>
      </c>
      <c r="H1648" s="2">
        <f t="shared" si="199"/>
        <v>7.0775059999999952</v>
      </c>
      <c r="I1648" s="2">
        <f t="array" ref="I1648">SUMPRODUCT(B1632:B1651, (ROW(B1632:B1651)-ROW(B1632)+1)) / (20*21/2)</f>
        <v>7.1380633333333341</v>
      </c>
      <c r="J1648" s="2">
        <f t="shared" si="202"/>
        <v>7.1222591148808512</v>
      </c>
      <c r="K1648" s="2">
        <f t="shared" si="196"/>
        <v>7.0343833317741877</v>
      </c>
    </row>
    <row r="1649" spans="1:11" ht="13.5" x14ac:dyDescent="0.25">
      <c r="A1649" s="3">
        <f>TITRES_STAT!B1652</f>
        <v>44713</v>
      </c>
      <c r="B1649" s="5">
        <f>TITRES_STAT!D1652</f>
        <v>7.0758000000000001</v>
      </c>
      <c r="C1649" s="2">
        <f t="shared" si="197"/>
        <v>0</v>
      </c>
      <c r="D1649" s="2">
        <f t="shared" si="198"/>
        <v>7.1077399999999997</v>
      </c>
      <c r="E1649" s="2">
        <f t="shared" si="200"/>
        <v>7.1666199999999991</v>
      </c>
      <c r="F1649" s="2">
        <f t="shared" si="201"/>
        <v>7.2115399999999976</v>
      </c>
      <c r="G1649" s="2">
        <f t="shared" si="195"/>
        <v>6.9342980000000036</v>
      </c>
      <c r="H1649" s="2">
        <f t="shared" si="199"/>
        <v>7.0754599999999961</v>
      </c>
      <c r="I1649" s="2">
        <f t="array" ref="I1649">SUMPRODUCT(B1633:B1652, (ROW(B1633:B1652)-ROW(B1633)+1)) / (20*21/2)</f>
        <v>7.118959523809524</v>
      </c>
      <c r="J1649" s="2">
        <f t="shared" si="202"/>
        <v>7.1178344372731512</v>
      </c>
      <c r="K1649" s="2">
        <f t="shared" si="196"/>
        <v>7.0360075148418675</v>
      </c>
    </row>
    <row r="1650" spans="1:11" ht="13.5" x14ac:dyDescent="0.25">
      <c r="A1650" s="3">
        <f>TITRES_STAT!B1653</f>
        <v>44714</v>
      </c>
      <c r="B1650" s="5">
        <f>TITRES_STAT!D1653</f>
        <v>6.9859999999999998</v>
      </c>
      <c r="C1650" s="2">
        <f t="shared" si="197"/>
        <v>-8.9800000000000324E-2</v>
      </c>
      <c r="D1650" s="2">
        <f t="shared" si="198"/>
        <v>7.0598399999999994</v>
      </c>
      <c r="E1650" s="2">
        <f t="shared" si="200"/>
        <v>7.1426699999999999</v>
      </c>
      <c r="F1650" s="2">
        <f t="shared" si="201"/>
        <v>7.2025599999999983</v>
      </c>
      <c r="G1650" s="2">
        <f t="shared" ref="G1650:G1713" si="203">AVERAGE(B1601:B1650)</f>
        <v>6.9289080000000034</v>
      </c>
      <c r="H1650" s="2">
        <f t="shared" si="199"/>
        <v>7.0729649999999955</v>
      </c>
      <c r="I1650" s="2">
        <f t="array" ref="I1650">SUMPRODUCT(B1634:B1653, (ROW(B1634:B1653)-ROW(B1634)+1)) / (20*21/2)</f>
        <v>7.1013766666666669</v>
      </c>
      <c r="J1650" s="2">
        <f t="shared" si="202"/>
        <v>7.1052787765804695</v>
      </c>
      <c r="K1650" s="2">
        <f t="shared" si="196"/>
        <v>7.0340464358284613</v>
      </c>
    </row>
    <row r="1651" spans="1:11" ht="13.5" x14ac:dyDescent="0.25">
      <c r="A1651" s="3">
        <f>TITRES_STAT!B1654</f>
        <v>44715</v>
      </c>
      <c r="B1651" s="5">
        <f>TITRES_STAT!D1654</f>
        <v>6.9859999999999998</v>
      </c>
      <c r="C1651" s="2">
        <f t="shared" si="197"/>
        <v>0</v>
      </c>
      <c r="D1651" s="2">
        <f t="shared" si="198"/>
        <v>7.0398799999999992</v>
      </c>
      <c r="E1651" s="2">
        <f t="shared" si="200"/>
        <v>7.1187200000000006</v>
      </c>
      <c r="F1651" s="2">
        <f t="shared" si="201"/>
        <v>7.186589999999998</v>
      </c>
      <c r="G1651" s="2">
        <f t="shared" si="203"/>
        <v>6.9235180000000023</v>
      </c>
      <c r="H1651" s="2">
        <f t="shared" si="199"/>
        <v>7.0704699999999958</v>
      </c>
      <c r="I1651" s="2">
        <f t="array" ref="I1651">SUMPRODUCT(B1635:B1654, (ROW(B1635:B1654)-ROW(B1635)+1)) / (20*21/2)</f>
        <v>7.0853147619047618</v>
      </c>
      <c r="J1651" s="2">
        <f t="shared" si="202"/>
        <v>7.0939188930966148</v>
      </c>
      <c r="K1651" s="2">
        <f t="shared" ref="K1651:K1714" si="204">$K$4*B1651+(1-$K$4)*K1650</f>
        <v>7.0321622618744044</v>
      </c>
    </row>
    <row r="1652" spans="1:11" ht="13.5" x14ac:dyDescent="0.25">
      <c r="A1652" s="3">
        <f>TITRES_STAT!B1655</f>
        <v>44718</v>
      </c>
      <c r="B1652" s="5">
        <f>TITRES_STAT!D1655</f>
        <v>6.9859999999999998</v>
      </c>
      <c r="C1652" s="2">
        <f t="shared" si="197"/>
        <v>0</v>
      </c>
      <c r="D1652" s="2">
        <f t="shared" si="198"/>
        <v>7.0219199999999997</v>
      </c>
      <c r="E1652" s="2">
        <f t="shared" si="200"/>
        <v>7.0947699999999996</v>
      </c>
      <c r="F1652" s="2">
        <f t="shared" si="201"/>
        <v>7.1706199999999978</v>
      </c>
      <c r="G1652" s="2">
        <f t="shared" si="203"/>
        <v>6.9181280000000029</v>
      </c>
      <c r="H1652" s="2">
        <f t="shared" si="199"/>
        <v>7.067974999999997</v>
      </c>
      <c r="I1652" s="2">
        <f t="array" ref="I1652">SUMPRODUCT(B1636:B1655, (ROW(B1636:B1655)-ROW(B1636)+1)) / (20*21/2)</f>
        <v>7.0706785714285711</v>
      </c>
      <c r="J1652" s="2">
        <f t="shared" si="202"/>
        <v>7.0836409032778889</v>
      </c>
      <c r="K1652" s="2">
        <f t="shared" si="204"/>
        <v>7.030351977095016</v>
      </c>
    </row>
    <row r="1653" spans="1:11" ht="13.5" x14ac:dyDescent="0.25">
      <c r="A1653" s="3">
        <f>TITRES_STAT!B1656</f>
        <v>44719</v>
      </c>
      <c r="B1653" s="5">
        <f>TITRES_STAT!D1656</f>
        <v>6.9859999999999998</v>
      </c>
      <c r="C1653" s="2">
        <f t="shared" si="197"/>
        <v>0</v>
      </c>
      <c r="D1653" s="2">
        <f t="shared" si="198"/>
        <v>7.0039599999999993</v>
      </c>
      <c r="E1653" s="2">
        <f t="shared" si="200"/>
        <v>7.0708199999999994</v>
      </c>
      <c r="F1653" s="2">
        <f t="shared" si="201"/>
        <v>7.1546499999999984</v>
      </c>
      <c r="G1653" s="2">
        <f t="shared" si="203"/>
        <v>6.9181280000000012</v>
      </c>
      <c r="H1653" s="2">
        <f t="shared" si="199"/>
        <v>7.0654799999999973</v>
      </c>
      <c r="I1653" s="2">
        <f t="array" ref="I1653">SUMPRODUCT(B1637:B1656, (ROW(B1637:B1656)-ROW(B1637)+1)) / (20*21/2)</f>
        <v>7.0574680952380948</v>
      </c>
      <c r="J1653" s="2">
        <f t="shared" si="202"/>
        <v>7.0743417696323752</v>
      </c>
      <c r="K1653" s="2">
        <f t="shared" si="204"/>
        <v>7.028612683875604</v>
      </c>
    </row>
    <row r="1654" spans="1:11" ht="13.5" x14ac:dyDescent="0.25">
      <c r="A1654" s="3">
        <f>TITRES_STAT!B1657</f>
        <v>44720</v>
      </c>
      <c r="B1654" s="5">
        <f>TITRES_STAT!D1657</f>
        <v>6.9859999999999998</v>
      </c>
      <c r="C1654" s="2">
        <f t="shared" si="197"/>
        <v>0</v>
      </c>
      <c r="D1654" s="2">
        <f t="shared" si="198"/>
        <v>6.9859999999999998</v>
      </c>
      <c r="E1654" s="2">
        <f t="shared" si="200"/>
        <v>7.0468699999999984</v>
      </c>
      <c r="F1654" s="2">
        <f t="shared" si="201"/>
        <v>7.1396799999999985</v>
      </c>
      <c r="G1654" s="2">
        <f t="shared" si="203"/>
        <v>6.9181280000000012</v>
      </c>
      <c r="H1654" s="2">
        <f t="shared" si="199"/>
        <v>7.0629849999999985</v>
      </c>
      <c r="I1654" s="2">
        <f t="array" ref="I1654">SUMPRODUCT(B1638:B1657, (ROW(B1638:B1657)-ROW(B1638)+1)) / (20*21/2)</f>
        <v>7.035940952380952</v>
      </c>
      <c r="J1654" s="2">
        <f t="shared" si="202"/>
        <v>7.0659282677626249</v>
      </c>
      <c r="K1654" s="2">
        <f t="shared" si="204"/>
        <v>7.0269415982334236</v>
      </c>
    </row>
    <row r="1655" spans="1:11" ht="13.5" x14ac:dyDescent="0.25">
      <c r="A1655" s="3">
        <f>TITRES_STAT!B1658</f>
        <v>44721</v>
      </c>
      <c r="B1655" s="5">
        <f>TITRES_STAT!D1658</f>
        <v>6.9859999999999998</v>
      </c>
      <c r="C1655" s="2">
        <f t="shared" si="197"/>
        <v>0</v>
      </c>
      <c r="D1655" s="2">
        <f t="shared" si="198"/>
        <v>6.9859999999999998</v>
      </c>
      <c r="E1655" s="2">
        <f t="shared" si="200"/>
        <v>7.0229199999999992</v>
      </c>
      <c r="F1655" s="2">
        <f t="shared" si="201"/>
        <v>7.1247099999999985</v>
      </c>
      <c r="G1655" s="2">
        <f t="shared" si="203"/>
        <v>6.924316000000001</v>
      </c>
      <c r="H1655" s="2">
        <f t="shared" si="199"/>
        <v>7.0615879999999995</v>
      </c>
      <c r="I1655" s="2">
        <f t="array" ref="I1655">SUMPRODUCT(B1639:B1658, (ROW(B1639:B1658)-ROW(B1639)+1)) / (20*21/2)</f>
        <v>7.0160295238095234</v>
      </c>
      <c r="J1655" s="2">
        <f t="shared" si="202"/>
        <v>7.0583160517852317</v>
      </c>
      <c r="K1655" s="2">
        <f t="shared" si="204"/>
        <v>7.0253360453615254</v>
      </c>
    </row>
    <row r="1656" spans="1:11" ht="13.5" x14ac:dyDescent="0.25">
      <c r="A1656" s="3">
        <f>TITRES_STAT!B1659</f>
        <v>44722</v>
      </c>
      <c r="B1656" s="5">
        <f>TITRES_STAT!D1659</f>
        <v>6.9859999999999998</v>
      </c>
      <c r="C1656" s="2">
        <f t="shared" si="197"/>
        <v>0</v>
      </c>
      <c r="D1656" s="2">
        <f t="shared" si="198"/>
        <v>6.9859999999999998</v>
      </c>
      <c r="E1656" s="2">
        <f t="shared" si="200"/>
        <v>7.0129399999999986</v>
      </c>
      <c r="F1656" s="2">
        <f t="shared" si="201"/>
        <v>7.1122350000000001</v>
      </c>
      <c r="G1656" s="2">
        <f t="shared" si="203"/>
        <v>6.9305040000000009</v>
      </c>
      <c r="H1656" s="2">
        <f t="shared" si="199"/>
        <v>7.0601909999999997</v>
      </c>
      <c r="I1656" s="2">
        <f t="array" ref="I1656">SUMPRODUCT(B1640:B1659, (ROW(B1640:B1659)-ROW(B1640)+1)) / (20*21/2)</f>
        <v>6.9977338095238091</v>
      </c>
      <c r="J1656" s="2">
        <f t="shared" si="202"/>
        <v>7.0514288087580663</v>
      </c>
      <c r="K1656" s="2">
        <f t="shared" si="204"/>
        <v>7.0237934553473487</v>
      </c>
    </row>
    <row r="1657" spans="1:11" ht="13.5" x14ac:dyDescent="0.25">
      <c r="A1657" s="3">
        <f>TITRES_STAT!B1660</f>
        <v>44725</v>
      </c>
      <c r="B1657" s="5">
        <f>TITRES_STAT!D1660</f>
        <v>6.8861999999999997</v>
      </c>
      <c r="C1657" s="2">
        <f t="shared" si="197"/>
        <v>-9.9800000000000111E-2</v>
      </c>
      <c r="D1657" s="2">
        <f t="shared" si="198"/>
        <v>6.9660399999999996</v>
      </c>
      <c r="E1657" s="2">
        <f t="shared" si="200"/>
        <v>6.9939799999999988</v>
      </c>
      <c r="F1657" s="2">
        <f t="shared" si="201"/>
        <v>7.0952700000000011</v>
      </c>
      <c r="G1657" s="2">
        <f t="shared" si="203"/>
        <v>6.9346960000000015</v>
      </c>
      <c r="H1657" s="2">
        <f t="shared" si="199"/>
        <v>7.0582949999999993</v>
      </c>
      <c r="I1657" s="2">
        <f t="array" ref="I1657">SUMPRODUCT(B1641:B1660, (ROW(B1641:B1660)-ROW(B1641)+1)) / (20*21/2)</f>
        <v>6.9810538095238091</v>
      </c>
      <c r="J1657" s="2">
        <f t="shared" si="202"/>
        <v>7.035692731733489</v>
      </c>
      <c r="K1657" s="2">
        <f t="shared" si="204"/>
        <v>7.0183976335690215</v>
      </c>
    </row>
    <row r="1658" spans="1:11" ht="13.5" x14ac:dyDescent="0.25">
      <c r="A1658" s="3">
        <f>TITRES_STAT!B1661</f>
        <v>44726</v>
      </c>
      <c r="B1658" s="5">
        <f>TITRES_STAT!D1661</f>
        <v>6.8861999999999997</v>
      </c>
      <c r="C1658" s="2">
        <f t="shared" si="197"/>
        <v>0</v>
      </c>
      <c r="D1658" s="2">
        <f t="shared" si="198"/>
        <v>6.9460799999999994</v>
      </c>
      <c r="E1658" s="2">
        <f t="shared" si="200"/>
        <v>6.9750199999999989</v>
      </c>
      <c r="F1658" s="2">
        <f t="shared" si="201"/>
        <v>7.0783050000000003</v>
      </c>
      <c r="G1658" s="2">
        <f t="shared" si="203"/>
        <v>6.9388880000000004</v>
      </c>
      <c r="H1658" s="2">
        <f t="shared" si="199"/>
        <v>7.056398999999999</v>
      </c>
      <c r="I1658" s="2">
        <f t="array" ref="I1658">SUMPRODUCT(B1642:B1661, (ROW(B1642:B1661)-ROW(B1642)+1)) / (20*21/2)</f>
        <v>6.9365228571428581</v>
      </c>
      <c r="J1658" s="2">
        <f t="shared" si="202"/>
        <v>7.0214553287112524</v>
      </c>
      <c r="K1658" s="2">
        <f t="shared" si="204"/>
        <v>7.0132134126447463</v>
      </c>
    </row>
    <row r="1659" spans="1:11" ht="13.5" x14ac:dyDescent="0.25">
      <c r="A1659" s="3">
        <f>TITRES_STAT!B1662</f>
        <v>44727</v>
      </c>
      <c r="B1659" s="5">
        <f>TITRES_STAT!D1662</f>
        <v>6.8861999999999997</v>
      </c>
      <c r="C1659" s="2">
        <f t="shared" si="197"/>
        <v>0</v>
      </c>
      <c r="D1659" s="2">
        <f t="shared" si="198"/>
        <v>6.9261200000000001</v>
      </c>
      <c r="E1659" s="2">
        <f t="shared" si="200"/>
        <v>6.956059999999999</v>
      </c>
      <c r="F1659" s="2">
        <f t="shared" si="201"/>
        <v>7.0613400000000013</v>
      </c>
      <c r="G1659" s="2">
        <f t="shared" si="203"/>
        <v>6.9486680000000005</v>
      </c>
      <c r="H1659" s="2">
        <f t="shared" si="199"/>
        <v>7.0529059999999983</v>
      </c>
      <c r="I1659" s="2">
        <f t="array" ref="I1659">SUMPRODUCT(B1643:B1662, (ROW(B1643:B1662)-ROW(B1643)+1)) / (20*21/2)</f>
        <v>6.8950809523809529</v>
      </c>
      <c r="J1659" s="2">
        <f t="shared" si="202"/>
        <v>7.0085738688339907</v>
      </c>
      <c r="K1659" s="2">
        <f t="shared" si="204"/>
        <v>7.0082324945018151</v>
      </c>
    </row>
    <row r="1660" spans="1:11" ht="13.5" x14ac:dyDescent="0.25">
      <c r="A1660" s="3">
        <f>TITRES_STAT!B1663</f>
        <v>44728</v>
      </c>
      <c r="B1660" s="5">
        <f>TITRES_STAT!D1663</f>
        <v>6.8861999999999997</v>
      </c>
      <c r="C1660" s="2">
        <f t="shared" si="197"/>
        <v>0</v>
      </c>
      <c r="D1660" s="2">
        <f t="shared" si="198"/>
        <v>6.9061599999999999</v>
      </c>
      <c r="E1660" s="2">
        <f t="shared" si="200"/>
        <v>6.9460800000000003</v>
      </c>
      <c r="F1660" s="2">
        <f t="shared" si="201"/>
        <v>7.0443750000000005</v>
      </c>
      <c r="G1660" s="2">
        <f t="shared" si="203"/>
        <v>6.9530599999999989</v>
      </c>
      <c r="H1660" s="2">
        <f t="shared" si="199"/>
        <v>7.0494129999999959</v>
      </c>
      <c r="I1660" s="2">
        <f t="array" ref="I1660">SUMPRODUCT(B1644:B1663, (ROW(B1644:B1663)-ROW(B1644)+1)) / (20*21/2)</f>
        <v>6.8814423809523806</v>
      </c>
      <c r="J1660" s="2">
        <f t="shared" si="202"/>
        <v>6.9969192146593251</v>
      </c>
      <c r="K1660" s="2">
        <f t="shared" si="204"/>
        <v>7.0034469064821359</v>
      </c>
    </row>
    <row r="1661" spans="1:11" ht="13.5" x14ac:dyDescent="0.25">
      <c r="A1661" s="3">
        <f>TITRES_STAT!B1664</f>
        <v>44729</v>
      </c>
      <c r="B1661" s="5">
        <f>TITRES_STAT!D1664</f>
        <v>6.5768000000000004</v>
      </c>
      <c r="C1661" s="2">
        <f t="shared" si="197"/>
        <v>-0.30939999999999923</v>
      </c>
      <c r="D1661" s="2">
        <f t="shared" si="198"/>
        <v>6.8243200000000002</v>
      </c>
      <c r="E1661" s="2">
        <f t="shared" si="200"/>
        <v>6.9051600000000004</v>
      </c>
      <c r="F1661" s="2">
        <f t="shared" si="201"/>
        <v>7.0119400000000009</v>
      </c>
      <c r="G1661" s="2">
        <f t="shared" si="203"/>
        <v>6.9514619999999994</v>
      </c>
      <c r="H1661" s="2">
        <f t="shared" si="199"/>
        <v>7.0443729999999967</v>
      </c>
      <c r="I1661" s="2">
        <f t="array" ref="I1661">SUMPRODUCT(B1645:B1664, (ROW(B1645:B1664)-ROW(B1645)+1)) / (20*21/2)</f>
        <v>6.869657142857144</v>
      </c>
      <c r="J1661" s="2">
        <f t="shared" si="202"/>
        <v>6.9569078608822466</v>
      </c>
      <c r="K1661" s="2">
        <f t="shared" si="204"/>
        <v>6.9867156552475427</v>
      </c>
    </row>
    <row r="1662" spans="1:11" ht="13.5" x14ac:dyDescent="0.25">
      <c r="A1662" s="3">
        <f>TITRES_STAT!B1665</f>
        <v>44732</v>
      </c>
      <c r="B1662" s="5">
        <f>TITRES_STAT!D1665</f>
        <v>6.5768000000000004</v>
      </c>
      <c r="C1662" s="2">
        <f t="shared" si="197"/>
        <v>0</v>
      </c>
      <c r="D1662" s="2">
        <f t="shared" si="198"/>
        <v>6.7624399999999998</v>
      </c>
      <c r="E1662" s="2">
        <f t="shared" si="200"/>
        <v>6.8642400000000006</v>
      </c>
      <c r="F1662" s="2">
        <f t="shared" si="201"/>
        <v>6.9795050000000005</v>
      </c>
      <c r="G1662" s="2">
        <f t="shared" si="203"/>
        <v>6.9442759999999986</v>
      </c>
      <c r="H1662" s="2">
        <f t="shared" si="199"/>
        <v>7.0393329999999965</v>
      </c>
      <c r="I1662" s="2">
        <f t="array" ref="I1662">SUMPRODUCT(B1646:B1665, (ROW(B1646:B1665)-ROW(B1646)+1)) / (20*21/2)</f>
        <v>6.8597252380952387</v>
      </c>
      <c r="J1662" s="2">
        <f t="shared" si="202"/>
        <v>6.9207071122267942</v>
      </c>
      <c r="K1662" s="2">
        <f t="shared" si="204"/>
        <v>6.9706405315123456</v>
      </c>
    </row>
    <row r="1663" spans="1:11" ht="13.5" x14ac:dyDescent="0.25">
      <c r="A1663" s="3">
        <f>TITRES_STAT!B1666</f>
        <v>44733</v>
      </c>
      <c r="B1663" s="5">
        <f>TITRES_STAT!D1666</f>
        <v>6.8362999999999996</v>
      </c>
      <c r="C1663" s="2">
        <f t="shared" si="197"/>
        <v>0.25949999999999918</v>
      </c>
      <c r="D1663" s="2">
        <f t="shared" si="198"/>
        <v>6.752460000000001</v>
      </c>
      <c r="E1663" s="2">
        <f t="shared" si="200"/>
        <v>6.8492699999999997</v>
      </c>
      <c r="F1663" s="2">
        <f t="shared" si="201"/>
        <v>6.9600450000000009</v>
      </c>
      <c r="G1663" s="2">
        <f t="shared" si="203"/>
        <v>6.9432779999999976</v>
      </c>
      <c r="H1663" s="2">
        <f t="shared" si="199"/>
        <v>7.035590499999997</v>
      </c>
      <c r="I1663" s="2">
        <f t="array" ref="I1663">SUMPRODUCT(B1647:B1666, (ROW(B1647:B1666)-ROW(B1647)+1)) / (20*21/2)</f>
        <v>6.8516466666666673</v>
      </c>
      <c r="J1663" s="2">
        <f t="shared" si="202"/>
        <v>6.9126683396337656</v>
      </c>
      <c r="K1663" s="2">
        <f t="shared" si="204"/>
        <v>6.965372275374607</v>
      </c>
    </row>
    <row r="1664" spans="1:11" ht="13.5" x14ac:dyDescent="0.25">
      <c r="A1664" s="3">
        <f>TITRES_STAT!B1667</f>
        <v>44734</v>
      </c>
      <c r="B1664" s="5">
        <f>TITRES_STAT!D1667</f>
        <v>6.8362999999999996</v>
      </c>
      <c r="C1664" s="2">
        <f t="shared" si="197"/>
        <v>0</v>
      </c>
      <c r="D1664" s="2">
        <f t="shared" si="198"/>
        <v>6.7424800000000005</v>
      </c>
      <c r="E1664" s="2">
        <f t="shared" si="200"/>
        <v>6.8343000000000007</v>
      </c>
      <c r="F1664" s="2">
        <f t="shared" si="201"/>
        <v>6.9405850000000004</v>
      </c>
      <c r="G1664" s="2">
        <f t="shared" si="203"/>
        <v>6.9422799999999985</v>
      </c>
      <c r="H1664" s="2">
        <f t="shared" si="199"/>
        <v>7.0318479999999965</v>
      </c>
      <c r="I1664" s="2">
        <f t="array" ref="I1664">SUMPRODUCT(B1648:B1667, (ROW(B1648:B1667)-ROW(B1648)+1)) / (20*21/2)</f>
        <v>6.84000380952381</v>
      </c>
      <c r="J1664" s="2">
        <f t="shared" si="202"/>
        <v>6.9053951644305496</v>
      </c>
      <c r="K1664" s="2">
        <f t="shared" si="204"/>
        <v>6.9603106175167797</v>
      </c>
    </row>
    <row r="1665" spans="1:11" ht="13.5" x14ac:dyDescent="0.25">
      <c r="A1665" s="3">
        <f>TITRES_STAT!B1668</f>
        <v>44735</v>
      </c>
      <c r="B1665" s="5">
        <f>TITRES_STAT!D1668</f>
        <v>6.8362999999999996</v>
      </c>
      <c r="C1665" s="2">
        <f t="shared" si="197"/>
        <v>0</v>
      </c>
      <c r="D1665" s="2">
        <f t="shared" si="198"/>
        <v>6.7324999999999999</v>
      </c>
      <c r="E1665" s="2">
        <f t="shared" si="200"/>
        <v>6.819329999999999</v>
      </c>
      <c r="F1665" s="2">
        <f t="shared" si="201"/>
        <v>6.9211250000000009</v>
      </c>
      <c r="G1665" s="2">
        <f t="shared" si="203"/>
        <v>6.9474699999999983</v>
      </c>
      <c r="H1665" s="2">
        <f t="shared" si="199"/>
        <v>7.0281054999999961</v>
      </c>
      <c r="I1665" s="2">
        <f t="array" ref="I1665">SUMPRODUCT(B1649:B1668, (ROW(B1649:B1668)-ROW(B1649)+1)) / (20*21/2)</f>
        <v>6.8297390476190465</v>
      </c>
      <c r="J1665" s="2">
        <f t="shared" si="202"/>
        <v>6.8988146725800208</v>
      </c>
      <c r="K1665" s="2">
        <f t="shared" si="204"/>
        <v>6.9554474560455342</v>
      </c>
    </row>
    <row r="1666" spans="1:11" ht="13.5" x14ac:dyDescent="0.25">
      <c r="A1666" s="3">
        <f>TITRES_STAT!B1669</f>
        <v>44736</v>
      </c>
      <c r="B1666" s="5">
        <f>TITRES_STAT!D1669</f>
        <v>6.8362999999999996</v>
      </c>
      <c r="C1666" s="2">
        <f t="shared" si="197"/>
        <v>0</v>
      </c>
      <c r="D1666" s="2">
        <f t="shared" si="198"/>
        <v>6.7844000000000007</v>
      </c>
      <c r="E1666" s="2">
        <f t="shared" si="200"/>
        <v>6.80436</v>
      </c>
      <c r="F1666" s="2">
        <f t="shared" si="201"/>
        <v>6.9086499999999997</v>
      </c>
      <c r="G1666" s="2">
        <f t="shared" si="203"/>
        <v>6.9474699999999974</v>
      </c>
      <c r="H1666" s="2">
        <f t="shared" si="199"/>
        <v>7.0243629999999966</v>
      </c>
      <c r="I1666" s="2">
        <f t="array" ref="I1666">SUMPRODUCT(B1650:B1669, (ROW(B1650:B1669)-ROW(B1650)+1)) / (20*21/2)</f>
        <v>6.8208523809523802</v>
      </c>
      <c r="J1666" s="2">
        <f t="shared" si="202"/>
        <v>6.8928608942390666</v>
      </c>
      <c r="K1666" s="2">
        <f t="shared" si="204"/>
        <v>6.950775006788847</v>
      </c>
    </row>
    <row r="1667" spans="1:11" ht="13.5" x14ac:dyDescent="0.25">
      <c r="A1667" s="3">
        <f>TITRES_STAT!B1670</f>
        <v>44739</v>
      </c>
      <c r="B1667" s="5">
        <f>TITRES_STAT!D1670</f>
        <v>6.7864000000000004</v>
      </c>
      <c r="C1667" s="2">
        <f t="shared" si="197"/>
        <v>-4.9899999999999167E-2</v>
      </c>
      <c r="D1667" s="2">
        <f t="shared" si="198"/>
        <v>6.8263199999999999</v>
      </c>
      <c r="E1667" s="2">
        <f t="shared" si="200"/>
        <v>6.7943800000000012</v>
      </c>
      <c r="F1667" s="2">
        <f t="shared" si="201"/>
        <v>6.8941800000000004</v>
      </c>
      <c r="G1667" s="2">
        <f t="shared" si="203"/>
        <v>6.9524599999999976</v>
      </c>
      <c r="H1667" s="2">
        <f t="shared" si="199"/>
        <v>7.0203709999999964</v>
      </c>
      <c r="I1667" s="2">
        <f t="array" ref="I1667">SUMPRODUCT(B1651:B1670, (ROW(B1651:B1670)-ROW(B1651)+1)) / (20*21/2)</f>
        <v>6.8133438095238104</v>
      </c>
      <c r="J1667" s="2">
        <f t="shared" si="202"/>
        <v>6.8827217614543938</v>
      </c>
      <c r="K1667" s="2">
        <f t="shared" si="204"/>
        <v>6.9443289280912452</v>
      </c>
    </row>
    <row r="1668" spans="1:11" ht="13.5" x14ac:dyDescent="0.25">
      <c r="A1668" s="3">
        <f>TITRES_STAT!B1671</f>
        <v>44740</v>
      </c>
      <c r="B1668" s="5">
        <f>TITRES_STAT!D1671</f>
        <v>6.7864000000000004</v>
      </c>
      <c r="C1668" s="2">
        <f t="shared" ref="C1668:C1731" si="205">B1668-B1667</f>
        <v>0</v>
      </c>
      <c r="D1668" s="2">
        <f t="shared" si="198"/>
        <v>6.8163399999999994</v>
      </c>
      <c r="E1668" s="2">
        <f t="shared" si="200"/>
        <v>6.7844000000000007</v>
      </c>
      <c r="F1668" s="2">
        <f t="shared" si="201"/>
        <v>6.8797100000000002</v>
      </c>
      <c r="G1668" s="2">
        <f t="shared" si="203"/>
        <v>6.9606439999999976</v>
      </c>
      <c r="H1668" s="2">
        <f t="shared" si="199"/>
        <v>7.0163789999999961</v>
      </c>
      <c r="I1668" s="2">
        <f t="array" ref="I1668">SUMPRODUCT(B1652:B1671, (ROW(B1652:B1671)-ROW(B1652)+1)) / (20*21/2)</f>
        <v>6.8067857142857155</v>
      </c>
      <c r="J1668" s="2">
        <f t="shared" si="202"/>
        <v>6.8735482603634992</v>
      </c>
      <c r="K1668" s="2">
        <f t="shared" si="204"/>
        <v>6.9381356367935494</v>
      </c>
    </row>
    <row r="1669" spans="1:11" ht="13.5" x14ac:dyDescent="0.25">
      <c r="A1669" s="3">
        <f>TITRES_STAT!B1672</f>
        <v>44741</v>
      </c>
      <c r="B1669" s="5">
        <f>TITRES_STAT!D1672</f>
        <v>6.7864000000000004</v>
      </c>
      <c r="C1669" s="2">
        <f t="shared" si="205"/>
        <v>0</v>
      </c>
      <c r="D1669" s="2">
        <f t="shared" si="198"/>
        <v>6.8063600000000006</v>
      </c>
      <c r="E1669" s="2">
        <f t="shared" si="200"/>
        <v>6.774420000000001</v>
      </c>
      <c r="F1669" s="2">
        <f t="shared" si="201"/>
        <v>6.86524</v>
      </c>
      <c r="G1669" s="2">
        <f t="shared" si="203"/>
        <v>6.9646359999999978</v>
      </c>
      <c r="H1669" s="2">
        <f t="shared" si="199"/>
        <v>7.0123869999999968</v>
      </c>
      <c r="I1669" s="2">
        <f t="array" ref="I1669">SUMPRODUCT(B1653:B1672, (ROW(B1653:B1672)-ROW(B1653)+1)) / (20*21/2)</f>
        <v>6.8002257142857152</v>
      </c>
      <c r="J1669" s="2">
        <f t="shared" si="202"/>
        <v>6.8652484260431663</v>
      </c>
      <c r="K1669" s="2">
        <f t="shared" si="204"/>
        <v>6.9321852196643912</v>
      </c>
    </row>
    <row r="1670" spans="1:11" ht="13.5" x14ac:dyDescent="0.25">
      <c r="A1670" s="3">
        <f>TITRES_STAT!B1673</f>
        <v>44742</v>
      </c>
      <c r="B1670" s="5">
        <f>TITRES_STAT!D1673</f>
        <v>6.7864000000000004</v>
      </c>
      <c r="C1670" s="2">
        <f t="shared" si="205"/>
        <v>0</v>
      </c>
      <c r="D1670" s="2">
        <f t="shared" ref="D1670:D1733" si="206">AVERAGE(B1666:B1670)</f>
        <v>6.796380000000001</v>
      </c>
      <c r="E1670" s="2">
        <f t="shared" si="200"/>
        <v>6.7644400000000005</v>
      </c>
      <c r="F1670" s="2">
        <f t="shared" si="201"/>
        <v>6.8552600000000012</v>
      </c>
      <c r="G1670" s="2">
        <f t="shared" si="203"/>
        <v>6.968627999999998</v>
      </c>
      <c r="H1670" s="2">
        <f t="shared" si="199"/>
        <v>7.0066984999999962</v>
      </c>
      <c r="I1670" s="2">
        <f t="array" ref="I1670">SUMPRODUCT(B1654:B1673, (ROW(B1654:B1673)-ROW(B1654)+1)) / (20*21/2)</f>
        <v>6.7661495238095233</v>
      </c>
      <c r="J1670" s="2">
        <f t="shared" si="202"/>
        <v>6.8577390521342938</v>
      </c>
      <c r="K1670" s="2">
        <f t="shared" si="204"/>
        <v>6.9264681522265725</v>
      </c>
    </row>
    <row r="1671" spans="1:11" ht="13.5" x14ac:dyDescent="0.25">
      <c r="A1671" s="3">
        <f>TITRES_STAT!B1674</f>
        <v>44743</v>
      </c>
      <c r="B1671" s="5">
        <f>TITRES_STAT!D1674</f>
        <v>6.7864000000000004</v>
      </c>
      <c r="C1671" s="2">
        <f t="shared" si="205"/>
        <v>0</v>
      </c>
      <c r="D1671" s="2">
        <f t="shared" si="206"/>
        <v>6.7864000000000004</v>
      </c>
      <c r="E1671" s="2">
        <f t="shared" si="200"/>
        <v>6.785400000000001</v>
      </c>
      <c r="F1671" s="2">
        <f t="shared" si="201"/>
        <v>6.8452799999999998</v>
      </c>
      <c r="G1671" s="2">
        <f t="shared" si="203"/>
        <v>6.9726199999999983</v>
      </c>
      <c r="H1671" s="2">
        <f t="shared" si="199"/>
        <v>7.0046524999999962</v>
      </c>
      <c r="I1671" s="2">
        <f t="array" ref="I1671">SUMPRODUCT(B1655:B1674, (ROW(B1655:B1674)-ROW(B1655)+1)) / (20*21/2)</f>
        <v>6.7344971428571441</v>
      </c>
      <c r="J1671" s="2">
        <f t="shared" si="202"/>
        <v>6.8509448566929327</v>
      </c>
      <c r="K1671" s="2">
        <f t="shared" si="204"/>
        <v>6.9209752835118055</v>
      </c>
    </row>
    <row r="1672" spans="1:11" ht="13.5" x14ac:dyDescent="0.25">
      <c r="A1672" s="3">
        <f>TITRES_STAT!B1675</f>
        <v>44746</v>
      </c>
      <c r="B1672" s="5">
        <f>TITRES_STAT!D1675</f>
        <v>6.7763999999999998</v>
      </c>
      <c r="C1672" s="2">
        <f t="shared" si="205"/>
        <v>-1.0000000000000675E-2</v>
      </c>
      <c r="D1672" s="2">
        <f t="shared" si="206"/>
        <v>6.7844000000000007</v>
      </c>
      <c r="E1672" s="2">
        <f t="shared" si="200"/>
        <v>6.8053600000000003</v>
      </c>
      <c r="F1672" s="2">
        <f t="shared" si="201"/>
        <v>6.8347999999999995</v>
      </c>
      <c r="G1672" s="2">
        <f t="shared" si="203"/>
        <v>6.9764119999999989</v>
      </c>
      <c r="H1672" s="2">
        <f t="shared" si="199"/>
        <v>7.0036044999999971</v>
      </c>
      <c r="I1672" s="2">
        <f t="array" ref="I1672">SUMPRODUCT(B1656:B1675, (ROW(B1656:B1675)-ROW(B1656)+1)) / (20*21/2)</f>
        <v>6.7052685714285722</v>
      </c>
      <c r="J1672" s="2">
        <f t="shared" si="202"/>
        <v>6.8438453465317011</v>
      </c>
      <c r="K1672" s="2">
        <f t="shared" si="204"/>
        <v>6.9153056645505586</v>
      </c>
    </row>
    <row r="1673" spans="1:11" ht="13.5" x14ac:dyDescent="0.25">
      <c r="A1673" s="3">
        <f>TITRES_STAT!B1676</f>
        <v>44747</v>
      </c>
      <c r="B1673" s="5">
        <f>TITRES_STAT!D1676</f>
        <v>6.4770000000000003</v>
      </c>
      <c r="C1673" s="2">
        <f t="shared" si="205"/>
        <v>-0.29939999999999944</v>
      </c>
      <c r="D1673" s="2">
        <f t="shared" si="206"/>
        <v>6.7225200000000003</v>
      </c>
      <c r="E1673" s="2">
        <f t="shared" si="200"/>
        <v>6.7694299999999998</v>
      </c>
      <c r="F1673" s="2">
        <f t="shared" si="201"/>
        <v>6.8093499999999993</v>
      </c>
      <c r="G1673" s="2">
        <f t="shared" si="203"/>
        <v>6.9800039999999992</v>
      </c>
      <c r="H1673" s="2">
        <f t="shared" si="199"/>
        <v>7.0010594999999967</v>
      </c>
      <c r="I1673" s="2">
        <f t="array" ref="I1673">SUMPRODUCT(B1657:B1676, (ROW(B1657:B1676)-ROW(B1657)+1)) / (20*21/2)</f>
        <v>6.6784638095238105</v>
      </c>
      <c r="J1673" s="2">
        <f t="shared" si="202"/>
        <v>6.8089076944810625</v>
      </c>
      <c r="K1673" s="2">
        <f t="shared" si="204"/>
        <v>6.8981172071172043</v>
      </c>
    </row>
    <row r="1674" spans="1:11" ht="13.5" x14ac:dyDescent="0.25">
      <c r="A1674" s="3">
        <f>TITRES_STAT!B1677</f>
        <v>44748</v>
      </c>
      <c r="B1674" s="5">
        <f>TITRES_STAT!D1677</f>
        <v>6.4770000000000003</v>
      </c>
      <c r="C1674" s="2">
        <f t="shared" si="205"/>
        <v>0</v>
      </c>
      <c r="D1674" s="2">
        <f t="shared" si="206"/>
        <v>6.6606400000000008</v>
      </c>
      <c r="E1674" s="2">
        <f t="shared" si="200"/>
        <v>6.7335000000000012</v>
      </c>
      <c r="F1674" s="2">
        <f t="shared" si="201"/>
        <v>6.7839</v>
      </c>
      <c r="G1674" s="2">
        <f t="shared" si="203"/>
        <v>6.9835959999999986</v>
      </c>
      <c r="H1674" s="2">
        <f t="shared" ref="H1674:H1737" si="207">AVERAGE(B1475:B1674)</f>
        <v>6.998514499999998</v>
      </c>
      <c r="I1674" s="2">
        <f t="array" ref="I1674">SUMPRODUCT(B1658:B1677, (ROW(B1658:B1677)-ROW(B1658)+1)) / (20*21/2)</f>
        <v>6.6540828571428579</v>
      </c>
      <c r="J1674" s="2">
        <f t="shared" si="202"/>
        <v>6.777297437863818</v>
      </c>
      <c r="K1674" s="2">
        <f t="shared" si="204"/>
        <v>6.8816028068380977</v>
      </c>
    </row>
    <row r="1675" spans="1:11" ht="13.5" x14ac:dyDescent="0.25">
      <c r="A1675" s="3">
        <f>TITRES_STAT!B1678</f>
        <v>44749</v>
      </c>
      <c r="B1675" s="5">
        <f>TITRES_STAT!D1678</f>
        <v>6.4770000000000003</v>
      </c>
      <c r="C1675" s="2">
        <f t="shared" si="205"/>
        <v>0</v>
      </c>
      <c r="D1675" s="2">
        <f t="shared" si="206"/>
        <v>6.5987600000000004</v>
      </c>
      <c r="E1675" s="2">
        <f t="shared" si="200"/>
        <v>6.6975700000000016</v>
      </c>
      <c r="F1675" s="2">
        <f t="shared" si="201"/>
        <v>6.758449999999999</v>
      </c>
      <c r="G1675" s="2">
        <f t="shared" si="203"/>
        <v>6.9815999999999985</v>
      </c>
      <c r="H1675" s="2">
        <f t="shared" si="207"/>
        <v>6.9959694999999975</v>
      </c>
      <c r="I1675" s="2">
        <f t="array" ref="I1675">SUMPRODUCT(B1659:B1678, (ROW(B1659:B1678)-ROW(B1659)+1)) / (20*21/2)</f>
        <v>6.631650476190476</v>
      </c>
      <c r="J1675" s="2">
        <f t="shared" si="202"/>
        <v>6.7486976818767879</v>
      </c>
      <c r="K1675" s="2">
        <f t="shared" si="204"/>
        <v>6.8657360300993489</v>
      </c>
    </row>
    <row r="1676" spans="1:11" ht="13.5" x14ac:dyDescent="0.25">
      <c r="A1676" s="3">
        <f>TITRES_STAT!B1679</f>
        <v>44750</v>
      </c>
      <c r="B1676" s="5">
        <f>TITRES_STAT!D1679</f>
        <v>6.4770000000000003</v>
      </c>
      <c r="C1676" s="2">
        <f t="shared" si="205"/>
        <v>0</v>
      </c>
      <c r="D1676" s="2">
        <f t="shared" si="206"/>
        <v>6.5368799999999991</v>
      </c>
      <c r="E1676" s="2">
        <f t="shared" ref="E1676:E1739" si="208">AVERAGE(B1667:B1676)</f>
        <v>6.6616400000000011</v>
      </c>
      <c r="F1676" s="2">
        <f t="shared" si="201"/>
        <v>6.7329999999999997</v>
      </c>
      <c r="G1676" s="2">
        <f t="shared" si="203"/>
        <v>6.9738159999999967</v>
      </c>
      <c r="H1676" s="2">
        <f t="shared" si="207"/>
        <v>6.9949214999999985</v>
      </c>
      <c r="I1676" s="2">
        <f t="array" ref="I1676">SUMPRODUCT(B1660:B1679, (ROW(B1660:B1679)-ROW(B1660)+1)) / (20*21/2)</f>
        <v>6.6111666666666675</v>
      </c>
      <c r="J1676" s="2">
        <f t="shared" si="202"/>
        <v>6.7228217121742366</v>
      </c>
      <c r="K1676" s="2">
        <f t="shared" si="204"/>
        <v>6.8504914798993752</v>
      </c>
    </row>
    <row r="1677" spans="1:11" ht="13.5" x14ac:dyDescent="0.25">
      <c r="A1677" s="3">
        <f>TITRES_STAT!B1680</f>
        <v>44753</v>
      </c>
      <c r="B1677" s="5">
        <f>TITRES_STAT!D1680</f>
        <v>6.4770000000000003</v>
      </c>
      <c r="C1677" s="2">
        <f t="shared" si="205"/>
        <v>0</v>
      </c>
      <c r="D1677" s="2">
        <f t="shared" si="206"/>
        <v>6.4770000000000012</v>
      </c>
      <c r="E1677" s="2">
        <f t="shared" si="208"/>
        <v>6.6307000000000018</v>
      </c>
      <c r="F1677" s="2">
        <f t="shared" si="201"/>
        <v>6.7125400000000015</v>
      </c>
      <c r="G1677" s="2">
        <f t="shared" si="203"/>
        <v>6.9660319999999967</v>
      </c>
      <c r="H1677" s="2">
        <f t="shared" si="207"/>
        <v>6.9938734999999994</v>
      </c>
      <c r="I1677" s="2">
        <f t="array" ref="I1677">SUMPRODUCT(B1661:B1680, (ROW(B1661:B1680)-ROW(B1661)+1)) / (20*21/2)</f>
        <v>6.5926314285714289</v>
      </c>
      <c r="J1677" s="2">
        <f t="shared" si="202"/>
        <v>6.6994101205385945</v>
      </c>
      <c r="K1677" s="2">
        <f t="shared" si="204"/>
        <v>6.8358447551974386</v>
      </c>
    </row>
    <row r="1678" spans="1:11" ht="13.5" x14ac:dyDescent="0.25">
      <c r="A1678" s="3">
        <f>TITRES_STAT!B1681</f>
        <v>44754</v>
      </c>
      <c r="B1678" s="5">
        <f>TITRES_STAT!D1681</f>
        <v>6.4770000000000003</v>
      </c>
      <c r="C1678" s="2">
        <f t="shared" si="205"/>
        <v>0</v>
      </c>
      <c r="D1678" s="2">
        <f t="shared" si="206"/>
        <v>6.4770000000000012</v>
      </c>
      <c r="E1678" s="2">
        <f t="shared" si="208"/>
        <v>6.5997600000000016</v>
      </c>
      <c r="F1678" s="2">
        <f t="shared" si="201"/>
        <v>6.6920800000000016</v>
      </c>
      <c r="G1678" s="2">
        <f t="shared" si="203"/>
        <v>6.9582479999999967</v>
      </c>
      <c r="H1678" s="2">
        <f t="shared" si="207"/>
        <v>6.9943224999999991</v>
      </c>
      <c r="I1678" s="2">
        <f t="array" ref="I1678">SUMPRODUCT(B1662:B1681, (ROW(B1662:B1681)-ROW(B1662)+1)) / (20*21/2)</f>
        <v>6.548482857142857</v>
      </c>
      <c r="J1678" s="2">
        <f t="shared" si="202"/>
        <v>6.6782282042968237</v>
      </c>
      <c r="K1678" s="2">
        <f t="shared" si="204"/>
        <v>6.8217724118563634</v>
      </c>
    </row>
    <row r="1679" spans="1:11" ht="13.5" x14ac:dyDescent="0.25">
      <c r="A1679" s="3">
        <f>TITRES_STAT!B1682</f>
        <v>44755</v>
      </c>
      <c r="B1679" s="5">
        <f>TITRES_STAT!D1682</f>
        <v>6.4770000000000003</v>
      </c>
      <c r="C1679" s="2">
        <f t="shared" si="205"/>
        <v>0</v>
      </c>
      <c r="D1679" s="2">
        <f t="shared" si="206"/>
        <v>6.4770000000000012</v>
      </c>
      <c r="E1679" s="2">
        <f t="shared" si="208"/>
        <v>6.5688200000000023</v>
      </c>
      <c r="F1679" s="2">
        <f t="shared" si="201"/>
        <v>6.6716200000000017</v>
      </c>
      <c r="G1679" s="2">
        <f t="shared" si="203"/>
        <v>6.9444759999999963</v>
      </c>
      <c r="H1679" s="2">
        <f t="shared" si="207"/>
        <v>6.9947715000000006</v>
      </c>
      <c r="I1679" s="2">
        <f t="array" ref="I1679">SUMPRODUCT(B1663:B1682, (ROW(B1663:B1682)-ROW(B1663)+1)) / (20*21/2)</f>
        <v>6.5061876190476191</v>
      </c>
      <c r="J1679" s="2">
        <f t="shared" si="202"/>
        <v>6.6590636134114121</v>
      </c>
      <c r="K1679" s="2">
        <f t="shared" si="204"/>
        <v>6.8082519251168989</v>
      </c>
    </row>
    <row r="1680" spans="1:11" ht="13.5" x14ac:dyDescent="0.25">
      <c r="A1680" s="3">
        <f>TITRES_STAT!B1683</f>
        <v>44756</v>
      </c>
      <c r="B1680" s="5">
        <f>TITRES_STAT!D1683</f>
        <v>6.4770000000000003</v>
      </c>
      <c r="C1680" s="2">
        <f t="shared" si="205"/>
        <v>0</v>
      </c>
      <c r="D1680" s="2">
        <f t="shared" si="206"/>
        <v>6.4770000000000012</v>
      </c>
      <c r="E1680" s="2">
        <f t="shared" si="208"/>
        <v>6.5378800000000012</v>
      </c>
      <c r="F1680" s="2">
        <f t="shared" si="201"/>
        <v>6.6511600000000017</v>
      </c>
      <c r="G1680" s="2">
        <f t="shared" si="203"/>
        <v>6.9307039999999951</v>
      </c>
      <c r="H1680" s="2">
        <f t="shared" si="207"/>
        <v>6.9952205000000012</v>
      </c>
      <c r="I1680" s="2">
        <f t="array" ref="I1680">SUMPRODUCT(B1664:B1683, (ROW(B1664:B1683)-ROW(B1664)+1)) / (20*21/2)</f>
        <v>6.4657457142857151</v>
      </c>
      <c r="J1680" s="2">
        <f t="shared" si="202"/>
        <v>6.6417242216579444</v>
      </c>
      <c r="K1680" s="2">
        <f t="shared" si="204"/>
        <v>6.7952616535436867</v>
      </c>
    </row>
    <row r="1681" spans="1:11" ht="13.5" x14ac:dyDescent="0.25">
      <c r="A1681" s="3">
        <f>TITRES_STAT!B1684</f>
        <v>44757</v>
      </c>
      <c r="B1681" s="5">
        <f>TITRES_STAT!D1684</f>
        <v>6.1875999999999998</v>
      </c>
      <c r="C1681" s="2">
        <f t="shared" si="205"/>
        <v>-0.28940000000000055</v>
      </c>
      <c r="D1681" s="2">
        <f t="shared" si="206"/>
        <v>6.4191200000000013</v>
      </c>
      <c r="E1681" s="2">
        <f t="shared" si="208"/>
        <v>6.4780000000000015</v>
      </c>
      <c r="F1681" s="2">
        <f t="shared" si="201"/>
        <v>6.6317000000000021</v>
      </c>
      <c r="G1681" s="2">
        <f t="shared" si="203"/>
        <v>6.9083479999999948</v>
      </c>
      <c r="H1681" s="2">
        <f t="shared" si="207"/>
        <v>6.994222500000002</v>
      </c>
      <c r="I1681" s="2">
        <f t="array" ref="I1681">SUMPRODUCT(B1665:B1684, (ROW(B1665:B1684)-ROW(B1665)+1)) / (20*21/2)</f>
        <v>6.4283928571428568</v>
      </c>
      <c r="J1681" s="2">
        <f t="shared" si="202"/>
        <v>6.5984742957857598</v>
      </c>
      <c r="K1681" s="2">
        <f t="shared" si="204"/>
        <v>6.7714317847772678</v>
      </c>
    </row>
    <row r="1682" spans="1:11" ht="13.5" x14ac:dyDescent="0.25">
      <c r="A1682" s="3">
        <f>TITRES_STAT!B1685</f>
        <v>44760</v>
      </c>
      <c r="B1682" s="5">
        <f>TITRES_STAT!D1685</f>
        <v>6.1875999999999998</v>
      </c>
      <c r="C1682" s="2">
        <f t="shared" si="205"/>
        <v>0</v>
      </c>
      <c r="D1682" s="2">
        <f t="shared" si="206"/>
        <v>6.3612400000000004</v>
      </c>
      <c r="E1682" s="2">
        <f t="shared" si="208"/>
        <v>6.4191200000000022</v>
      </c>
      <c r="F1682" s="2">
        <f t="shared" si="201"/>
        <v>6.6122400000000017</v>
      </c>
      <c r="G1682" s="2">
        <f t="shared" si="203"/>
        <v>6.8859919999999946</v>
      </c>
      <c r="H1682" s="2">
        <f t="shared" si="207"/>
        <v>6.993224500000002</v>
      </c>
      <c r="I1682" s="2">
        <f t="array" ref="I1682">SUMPRODUCT(B1666:B1685, (ROW(B1666:B1685)-ROW(B1666)+1)) / (20*21/2)</f>
        <v>6.3941290476190478</v>
      </c>
      <c r="J1682" s="2">
        <f t="shared" si="202"/>
        <v>6.559343410472831</v>
      </c>
      <c r="K1682" s="2">
        <f t="shared" si="204"/>
        <v>6.7485364206683558</v>
      </c>
    </row>
    <row r="1683" spans="1:11" ht="13.5" x14ac:dyDescent="0.25">
      <c r="A1683" s="3">
        <f>TITRES_STAT!B1686</f>
        <v>44761</v>
      </c>
      <c r="B1683" s="5">
        <f>TITRES_STAT!D1686</f>
        <v>6.1875999999999998</v>
      </c>
      <c r="C1683" s="2">
        <f t="shared" si="205"/>
        <v>0</v>
      </c>
      <c r="D1683" s="2">
        <f t="shared" si="206"/>
        <v>6.3033599999999996</v>
      </c>
      <c r="E1683" s="2">
        <f t="shared" si="208"/>
        <v>6.3901800000000026</v>
      </c>
      <c r="F1683" s="2">
        <f t="shared" si="201"/>
        <v>6.5798050000000021</v>
      </c>
      <c r="G1683" s="2">
        <f t="shared" si="203"/>
        <v>6.8636359999999943</v>
      </c>
      <c r="H1683" s="2">
        <f t="shared" si="207"/>
        <v>6.9917275000000014</v>
      </c>
      <c r="I1683" s="2">
        <f t="array" ref="I1683">SUMPRODUCT(B1667:B1686, (ROW(B1667:B1686)-ROW(B1667)+1)) / (20*21/2)</f>
        <v>6.3629542857142853</v>
      </c>
      <c r="J1683" s="2">
        <f t="shared" si="202"/>
        <v>6.5239392761420856</v>
      </c>
      <c r="K1683" s="2">
        <f t="shared" si="204"/>
        <v>6.7265389139754799</v>
      </c>
    </row>
    <row r="1684" spans="1:11" ht="13.5" x14ac:dyDescent="0.25">
      <c r="A1684" s="3">
        <f>TITRES_STAT!B1687</f>
        <v>44762</v>
      </c>
      <c r="B1684" s="5">
        <f>TITRES_STAT!D1687</f>
        <v>6.1875999999999998</v>
      </c>
      <c r="C1684" s="2">
        <f t="shared" si="205"/>
        <v>0</v>
      </c>
      <c r="D1684" s="2">
        <f t="shared" si="206"/>
        <v>6.2454799999999997</v>
      </c>
      <c r="E1684" s="2">
        <f t="shared" si="208"/>
        <v>6.3612400000000022</v>
      </c>
      <c r="F1684" s="2">
        <f t="shared" ref="F1684:F1747" si="209">AVERAGE(B1665:B1684)</f>
        <v>6.5473700000000026</v>
      </c>
      <c r="G1684" s="2">
        <f t="shared" si="203"/>
        <v>6.841679999999994</v>
      </c>
      <c r="H1684" s="2">
        <f t="shared" si="207"/>
        <v>6.9902305000000027</v>
      </c>
      <c r="I1684" s="2">
        <f t="array" ref="I1684">SUMPRODUCT(B1668:B1687, (ROW(B1668:B1687)-ROW(B1668)+1)) / (20*21/2)</f>
        <v>6.3348685714285713</v>
      </c>
      <c r="J1684" s="2">
        <f t="shared" si="202"/>
        <v>6.4919069641285532</v>
      </c>
      <c r="K1684" s="2">
        <f t="shared" si="204"/>
        <v>6.7054040546038927</v>
      </c>
    </row>
    <row r="1685" spans="1:11" ht="13.5" x14ac:dyDescent="0.25">
      <c r="A1685" s="3">
        <f>TITRES_STAT!B1688</f>
        <v>44763</v>
      </c>
      <c r="B1685" s="5">
        <f>TITRES_STAT!D1688</f>
        <v>6.1875999999999998</v>
      </c>
      <c r="C1685" s="2">
        <f t="shared" si="205"/>
        <v>0</v>
      </c>
      <c r="D1685" s="2">
        <f t="shared" si="206"/>
        <v>6.1875999999999998</v>
      </c>
      <c r="E1685" s="2">
        <f t="shared" si="208"/>
        <v>6.3323000000000018</v>
      </c>
      <c r="F1685" s="2">
        <f t="shared" si="209"/>
        <v>6.514935000000003</v>
      </c>
      <c r="G1685" s="2">
        <f t="shared" si="203"/>
        <v>6.8197239999999946</v>
      </c>
      <c r="H1685" s="2">
        <f t="shared" si="207"/>
        <v>6.9882345000000017</v>
      </c>
      <c r="I1685" s="2">
        <f t="array" ref="I1685">SUMPRODUCT(B1669:B1688, (ROW(B1669:B1688)-ROW(B1669)+1)) / (20*21/2)</f>
        <v>6.335300952380952</v>
      </c>
      <c r="J1685" s="2">
        <f t="shared" ref="J1685:J1748" si="210">$J$4*B1685+J1684*(1-$J$4)</f>
        <v>6.4629253484972633</v>
      </c>
      <c r="K1685" s="2">
        <f t="shared" si="204"/>
        <v>6.6850980132468774</v>
      </c>
    </row>
    <row r="1686" spans="1:11" ht="13.5" x14ac:dyDescent="0.25">
      <c r="A1686" s="3">
        <f>TITRES_STAT!B1689</f>
        <v>44764</v>
      </c>
      <c r="B1686" s="5">
        <f>TITRES_STAT!D1689</f>
        <v>6.1875999999999998</v>
      </c>
      <c r="C1686" s="2">
        <f t="shared" si="205"/>
        <v>0</v>
      </c>
      <c r="D1686" s="2">
        <f t="shared" si="206"/>
        <v>6.1875999999999998</v>
      </c>
      <c r="E1686" s="2">
        <f t="shared" si="208"/>
        <v>6.3033600000000023</v>
      </c>
      <c r="F1686" s="2">
        <f t="shared" si="209"/>
        <v>6.4825000000000017</v>
      </c>
      <c r="G1686" s="2">
        <f t="shared" si="203"/>
        <v>6.7987659999999934</v>
      </c>
      <c r="H1686" s="2">
        <f t="shared" si="207"/>
        <v>6.985590000000002</v>
      </c>
      <c r="I1686" s="2">
        <f t="array" ref="I1686">SUMPRODUCT(B1670:B1689, (ROW(B1670:B1689)-ROW(B1670)+1)) / (20*21/2)</f>
        <v>6.3373014285714282</v>
      </c>
      <c r="J1686" s="2">
        <f t="shared" si="210"/>
        <v>6.4367038867356197</v>
      </c>
      <c r="K1686" s="2">
        <f t="shared" si="204"/>
        <v>6.6655882872371963</v>
      </c>
    </row>
    <row r="1687" spans="1:11" ht="13.5" x14ac:dyDescent="0.25">
      <c r="A1687" s="3">
        <f>TITRES_STAT!B1690</f>
        <v>44768</v>
      </c>
      <c r="B1687" s="5">
        <f>TITRES_STAT!D1690</f>
        <v>6.1875999999999998</v>
      </c>
      <c r="C1687" s="2">
        <f t="shared" si="205"/>
        <v>0</v>
      </c>
      <c r="D1687" s="2">
        <f t="shared" si="206"/>
        <v>6.1875999999999998</v>
      </c>
      <c r="E1687" s="2">
        <f t="shared" si="208"/>
        <v>6.274420000000001</v>
      </c>
      <c r="F1687" s="2">
        <f t="shared" si="209"/>
        <v>6.4525600000000027</v>
      </c>
      <c r="G1687" s="2">
        <f t="shared" si="203"/>
        <v>6.7780079999999945</v>
      </c>
      <c r="H1687" s="2">
        <f t="shared" si="207"/>
        <v>6.9822965000000021</v>
      </c>
      <c r="I1687" s="2">
        <f t="array" ref="I1687">SUMPRODUCT(B1671:B1690, (ROW(B1671:B1690)-ROW(B1671)+1)) / (20*21/2)</f>
        <v>6.3408699999999998</v>
      </c>
      <c r="J1687" s="2">
        <f t="shared" si="210"/>
        <v>6.4129797070465138</v>
      </c>
      <c r="K1687" s="2">
        <f t="shared" si="204"/>
        <v>6.6468436485220126</v>
      </c>
    </row>
    <row r="1688" spans="1:11" ht="13.5" x14ac:dyDescent="0.25">
      <c r="A1688" s="3">
        <f>TITRES_STAT!B1691</f>
        <v>44769</v>
      </c>
      <c r="B1688" s="5">
        <f>TITRES_STAT!D1691</f>
        <v>6.4570999999999996</v>
      </c>
      <c r="C1688" s="2">
        <f t="shared" si="205"/>
        <v>0.26949999999999985</v>
      </c>
      <c r="D1688" s="2">
        <f t="shared" si="206"/>
        <v>6.2415000000000003</v>
      </c>
      <c r="E1688" s="2">
        <f t="shared" si="208"/>
        <v>6.2724299999999999</v>
      </c>
      <c r="F1688" s="2">
        <f t="shared" si="209"/>
        <v>6.4360950000000035</v>
      </c>
      <c r="G1688" s="2">
        <f t="shared" si="203"/>
        <v>6.7626399999999958</v>
      </c>
      <c r="H1688" s="2">
        <f t="shared" si="207"/>
        <v>6.9797020000000023</v>
      </c>
      <c r="I1688" s="2">
        <f t="array" ref="I1688">SUMPRODUCT(B1672:B1691, (ROW(B1672:B1691)-ROW(B1672)+1)) / (20*21/2)</f>
        <v>6.3460066666666668</v>
      </c>
      <c r="J1688" s="2">
        <f t="shared" si="210"/>
        <v>6.4171816397087502</v>
      </c>
      <c r="K1688" s="2">
        <f t="shared" si="204"/>
        <v>6.6394027211289925</v>
      </c>
    </row>
    <row r="1689" spans="1:11" ht="13.5" x14ac:dyDescent="0.25">
      <c r="A1689" s="3">
        <f>TITRES_STAT!B1692</f>
        <v>44770</v>
      </c>
      <c r="B1689" s="5">
        <f>TITRES_STAT!D1692</f>
        <v>6.4570999999999996</v>
      </c>
      <c r="C1689" s="2">
        <f t="shared" si="205"/>
        <v>0</v>
      </c>
      <c r="D1689" s="2">
        <f t="shared" si="206"/>
        <v>6.2953999999999999</v>
      </c>
      <c r="E1689" s="2">
        <f t="shared" si="208"/>
        <v>6.2704399999999989</v>
      </c>
      <c r="F1689" s="2">
        <f t="shared" si="209"/>
        <v>6.4196300000000024</v>
      </c>
      <c r="G1689" s="2">
        <f t="shared" si="203"/>
        <v>6.747271999999997</v>
      </c>
      <c r="H1689" s="2">
        <f t="shared" si="207"/>
        <v>6.9770575000000035</v>
      </c>
      <c r="I1689" s="2">
        <f t="array" ref="I1689">SUMPRODUCT(B1673:B1692, (ROW(B1673:B1692)-ROW(B1673)+1)) / (20*21/2)</f>
        <v>6.3527114285714283</v>
      </c>
      <c r="J1689" s="2">
        <f t="shared" si="210"/>
        <v>6.420983388307917</v>
      </c>
      <c r="K1689" s="2">
        <f t="shared" si="204"/>
        <v>6.6322535948102086</v>
      </c>
    </row>
    <row r="1690" spans="1:11" ht="13.5" x14ac:dyDescent="0.25">
      <c r="A1690" s="3">
        <f>TITRES_STAT!B1693</f>
        <v>44771</v>
      </c>
      <c r="B1690" s="5">
        <f>TITRES_STAT!D1693</f>
        <v>6.4570999999999996</v>
      </c>
      <c r="C1690" s="2">
        <f t="shared" si="205"/>
        <v>0</v>
      </c>
      <c r="D1690" s="2">
        <f t="shared" si="206"/>
        <v>6.3493000000000004</v>
      </c>
      <c r="E1690" s="2">
        <f t="shared" si="208"/>
        <v>6.2684499999999987</v>
      </c>
      <c r="F1690" s="2">
        <f t="shared" si="209"/>
        <v>6.4031650000000013</v>
      </c>
      <c r="G1690" s="2">
        <f t="shared" si="203"/>
        <v>6.7319039999999974</v>
      </c>
      <c r="H1690" s="2">
        <f t="shared" si="207"/>
        <v>6.9759100000000034</v>
      </c>
      <c r="I1690" s="2">
        <f t="array" ref="I1690">SUMPRODUCT(B1674:B1693, (ROW(B1674:B1693)-ROW(B1674)+1)) / (20*21/2)</f>
        <v>6.3333652380952374</v>
      </c>
      <c r="J1690" s="2">
        <f t="shared" si="210"/>
        <v>6.4244230656119248</v>
      </c>
      <c r="K1690" s="2">
        <f t="shared" si="204"/>
        <v>6.6253848263862789</v>
      </c>
    </row>
    <row r="1691" spans="1:11" ht="13.5" x14ac:dyDescent="0.25">
      <c r="A1691" s="3">
        <f>TITRES_STAT!B1694</f>
        <v>44774</v>
      </c>
      <c r="B1691" s="5">
        <f>TITRES_STAT!D1694</f>
        <v>6.4570999999999996</v>
      </c>
      <c r="C1691" s="2">
        <f t="shared" si="205"/>
        <v>0</v>
      </c>
      <c r="D1691" s="2">
        <f t="shared" si="206"/>
        <v>6.4032</v>
      </c>
      <c r="E1691" s="2">
        <f t="shared" si="208"/>
        <v>6.295399999999999</v>
      </c>
      <c r="F1691" s="2">
        <f t="shared" si="209"/>
        <v>6.3867000000000012</v>
      </c>
      <c r="G1691" s="2">
        <f t="shared" si="203"/>
        <v>6.7165359999999996</v>
      </c>
      <c r="H1691" s="2">
        <f t="shared" si="207"/>
        <v>6.9747625000000042</v>
      </c>
      <c r="I1691" s="2">
        <f t="array" ref="I1691">SUMPRODUCT(B1675:B1694, (ROW(B1675:B1694)-ROW(B1675)+1)) / (20*21/2)</f>
        <v>6.3154923809523815</v>
      </c>
      <c r="J1691" s="2">
        <f t="shared" si="210"/>
        <v>6.4275351546012649</v>
      </c>
      <c r="K1691" s="2">
        <f t="shared" si="204"/>
        <v>6.6187854214299549</v>
      </c>
    </row>
    <row r="1692" spans="1:11" ht="13.5" x14ac:dyDescent="0.25">
      <c r="A1692" s="3">
        <f>TITRES_STAT!B1695</f>
        <v>44775</v>
      </c>
      <c r="B1692" s="5">
        <f>TITRES_STAT!D1695</f>
        <v>6.4570999999999996</v>
      </c>
      <c r="C1692" s="2">
        <f t="shared" si="205"/>
        <v>0</v>
      </c>
      <c r="D1692" s="2">
        <f t="shared" si="206"/>
        <v>6.4570999999999996</v>
      </c>
      <c r="E1692" s="2">
        <f t="shared" si="208"/>
        <v>6.3223499999999984</v>
      </c>
      <c r="F1692" s="2">
        <f t="shared" si="209"/>
        <v>6.3707350000000016</v>
      </c>
      <c r="G1692" s="2">
        <f t="shared" si="203"/>
        <v>6.701168</v>
      </c>
      <c r="H1692" s="2">
        <f t="shared" si="207"/>
        <v>6.9736150000000041</v>
      </c>
      <c r="I1692" s="2">
        <f t="array" ref="I1692">SUMPRODUCT(B1676:B1695, (ROW(B1676:B1695)-ROW(B1676)+1)) / (20*21/2)</f>
        <v>6.299092857142857</v>
      </c>
      <c r="J1692" s="2">
        <f t="shared" si="210"/>
        <v>6.4303508541630494</v>
      </c>
      <c r="K1692" s="2">
        <f t="shared" si="204"/>
        <v>6.6124448166679963</v>
      </c>
    </row>
    <row r="1693" spans="1:11" ht="13.5" x14ac:dyDescent="0.25">
      <c r="A1693" s="3">
        <f>TITRES_STAT!B1696</f>
        <v>44776</v>
      </c>
      <c r="B1693" s="5">
        <f>TITRES_STAT!D1696</f>
        <v>6.1676000000000002</v>
      </c>
      <c r="C1693" s="2">
        <f t="shared" si="205"/>
        <v>-0.28949999999999942</v>
      </c>
      <c r="D1693" s="2">
        <f t="shared" si="206"/>
        <v>6.3991999999999996</v>
      </c>
      <c r="E1693" s="2">
        <f t="shared" si="208"/>
        <v>6.3203499999999995</v>
      </c>
      <c r="F1693" s="2">
        <f t="shared" si="209"/>
        <v>6.3552650000000011</v>
      </c>
      <c r="G1693" s="2">
        <f t="shared" si="203"/>
        <v>6.6800100000000011</v>
      </c>
      <c r="H1693" s="2">
        <f t="shared" si="207"/>
        <v>6.9705210000000042</v>
      </c>
      <c r="I1693" s="2">
        <f t="array" ref="I1693">SUMPRODUCT(B1677:B1696, (ROW(B1677:B1696)-ROW(B1677)+1)) / (20*21/2)</f>
        <v>6.2708619047619054</v>
      </c>
      <c r="J1693" s="2">
        <f t="shared" si="210"/>
        <v>6.4053269632903787</v>
      </c>
      <c r="K1693" s="2">
        <f t="shared" si="204"/>
        <v>6.5949999218967026</v>
      </c>
    </row>
    <row r="1694" spans="1:11" ht="13.5" x14ac:dyDescent="0.25">
      <c r="A1694" s="3">
        <f>TITRES_STAT!B1697</f>
        <v>44777</v>
      </c>
      <c r="B1694" s="5">
        <f>TITRES_STAT!D1697</f>
        <v>6.1676000000000002</v>
      </c>
      <c r="C1694" s="2">
        <f t="shared" si="205"/>
        <v>0</v>
      </c>
      <c r="D1694" s="2">
        <f t="shared" si="206"/>
        <v>6.3412999999999995</v>
      </c>
      <c r="E1694" s="2">
        <f t="shared" si="208"/>
        <v>6.3183499999999997</v>
      </c>
      <c r="F1694" s="2">
        <f t="shared" si="209"/>
        <v>6.3397950000000005</v>
      </c>
      <c r="G1694" s="2">
        <f t="shared" si="203"/>
        <v>6.6588520000000004</v>
      </c>
      <c r="H1694" s="2">
        <f t="shared" si="207"/>
        <v>6.9674270000000043</v>
      </c>
      <c r="I1694" s="2">
        <f t="array" ref="I1694">SUMPRODUCT(B1678:B1697, (ROW(B1678:B1697)-ROW(B1678)+1)) / (20*21/2)</f>
        <v>6.269483809523809</v>
      </c>
      <c r="J1694" s="2">
        <f t="shared" si="210"/>
        <v>6.3826863001198664</v>
      </c>
      <c r="K1694" s="2">
        <f t="shared" si="204"/>
        <v>6.5782391406458514</v>
      </c>
    </row>
    <row r="1695" spans="1:11" ht="13.5" x14ac:dyDescent="0.25">
      <c r="A1695" s="3">
        <f>TITRES_STAT!B1698</f>
        <v>44778</v>
      </c>
      <c r="B1695" s="5">
        <f>TITRES_STAT!D1698</f>
        <v>6.1676000000000002</v>
      </c>
      <c r="C1695" s="2">
        <f t="shared" si="205"/>
        <v>0</v>
      </c>
      <c r="D1695" s="2">
        <f t="shared" si="206"/>
        <v>6.2834000000000003</v>
      </c>
      <c r="E1695" s="2">
        <f t="shared" si="208"/>
        <v>6.3163499999999999</v>
      </c>
      <c r="F1695" s="2">
        <f t="shared" si="209"/>
        <v>6.324325</v>
      </c>
      <c r="G1695" s="2">
        <f t="shared" si="203"/>
        <v>6.6376940000000024</v>
      </c>
      <c r="H1695" s="2">
        <f t="shared" si="207"/>
        <v>6.9643330000000061</v>
      </c>
      <c r="I1695" s="2">
        <f t="array" ref="I1695">SUMPRODUCT(B1679:B1698, (ROW(B1679:B1698)-ROW(B1679)+1)) / (20*21/2)</f>
        <v>6.2956180952380958</v>
      </c>
      <c r="J1695" s="2">
        <f t="shared" si="210"/>
        <v>6.3622018905846414</v>
      </c>
      <c r="K1695" s="2">
        <f t="shared" si="204"/>
        <v>6.5621356449342496</v>
      </c>
    </row>
    <row r="1696" spans="1:11" ht="13.5" x14ac:dyDescent="0.25">
      <c r="A1696" s="3">
        <f>TITRES_STAT!B1699</f>
        <v>44781</v>
      </c>
      <c r="B1696" s="5">
        <f>TITRES_STAT!D1699</f>
        <v>6.0278999999999998</v>
      </c>
      <c r="C1696" s="2">
        <f t="shared" si="205"/>
        <v>-0.13970000000000038</v>
      </c>
      <c r="D1696" s="2">
        <f t="shared" si="206"/>
        <v>6.1975600000000002</v>
      </c>
      <c r="E1696" s="2">
        <f t="shared" si="208"/>
        <v>6.3003799999999996</v>
      </c>
      <c r="F1696" s="2">
        <f t="shared" si="209"/>
        <v>6.3018700000000001</v>
      </c>
      <c r="G1696" s="2">
        <f t="shared" si="203"/>
        <v>6.6165360000000035</v>
      </c>
      <c r="H1696" s="2">
        <f t="shared" si="207"/>
        <v>6.9605405000000067</v>
      </c>
      <c r="I1696" s="2">
        <f t="array" ref="I1696">SUMPRODUCT(B1680:B1699, (ROW(B1680:B1699)-ROW(B1680)+1)) / (20*21/2)</f>
        <v>6.3213247619047612</v>
      </c>
      <c r="J1696" s="2">
        <f t="shared" si="210"/>
        <v>6.3303636152908664</v>
      </c>
      <c r="K1696" s="2">
        <f t="shared" si="204"/>
        <v>6.5411852274858475</v>
      </c>
    </row>
    <row r="1697" spans="1:11" ht="13.5" x14ac:dyDescent="0.25">
      <c r="A1697" s="3">
        <f>TITRES_STAT!B1700</f>
        <v>44782</v>
      </c>
      <c r="B1697" s="5">
        <f>TITRES_STAT!D1700</f>
        <v>6.2873999999999999</v>
      </c>
      <c r="C1697" s="2">
        <f t="shared" si="205"/>
        <v>0.25950000000000006</v>
      </c>
      <c r="D1697" s="2">
        <f t="shared" si="206"/>
        <v>6.1636199999999999</v>
      </c>
      <c r="E1697" s="2">
        <f t="shared" si="208"/>
        <v>6.3103600000000002</v>
      </c>
      <c r="F1697" s="2">
        <f t="shared" si="209"/>
        <v>6.2923899999999993</v>
      </c>
      <c r="G1697" s="2">
        <f t="shared" si="203"/>
        <v>6.6007680000000031</v>
      </c>
      <c r="H1697" s="2">
        <f t="shared" si="207"/>
        <v>6.9580455000000061</v>
      </c>
      <c r="I1697" s="2">
        <f t="array" ref="I1697">SUMPRODUCT(B1681:B1700, (ROW(B1681:B1700)-ROW(B1681)+1)) / (20*21/2)</f>
        <v>6.3466038095238089</v>
      </c>
      <c r="J1697" s="2">
        <f t="shared" si="210"/>
        <v>6.3262718424060216</v>
      </c>
      <c r="K1697" s="2">
        <f t="shared" si="204"/>
        <v>6.5312328656236573</v>
      </c>
    </row>
    <row r="1698" spans="1:11" ht="13.5" x14ac:dyDescent="0.25">
      <c r="A1698" s="3">
        <f>TITRES_STAT!B1701</f>
        <v>44783</v>
      </c>
      <c r="B1698" s="5">
        <f>TITRES_STAT!D1701</f>
        <v>6.5667999999999997</v>
      </c>
      <c r="C1698" s="2">
        <f t="shared" si="205"/>
        <v>0.27939999999999987</v>
      </c>
      <c r="D1698" s="2">
        <f t="shared" si="206"/>
        <v>6.2434600000000007</v>
      </c>
      <c r="E1698" s="2">
        <f t="shared" si="208"/>
        <v>6.3213300000000006</v>
      </c>
      <c r="F1698" s="2">
        <f t="shared" si="209"/>
        <v>6.2968799999999989</v>
      </c>
      <c r="G1698" s="2">
        <f t="shared" si="203"/>
        <v>6.5905880000000039</v>
      </c>
      <c r="H1698" s="2">
        <f t="shared" si="207"/>
        <v>6.9569475000000072</v>
      </c>
      <c r="I1698" s="2">
        <f t="array" ref="I1698">SUMPRODUCT(B1682:B1701, (ROW(B1682:B1701)-ROW(B1682)+1)) / (20*21/2)</f>
        <v>6.3714552380952378</v>
      </c>
      <c r="J1698" s="2">
        <f t="shared" si="210"/>
        <v>6.3491792859864011</v>
      </c>
      <c r="K1698" s="2">
        <f t="shared" si="204"/>
        <v>6.532627655207043</v>
      </c>
    </row>
    <row r="1699" spans="1:11" ht="13.5" x14ac:dyDescent="0.25">
      <c r="A1699" s="3">
        <f>TITRES_STAT!B1702</f>
        <v>44784</v>
      </c>
      <c r="B1699" s="5">
        <f>TITRES_STAT!D1702</f>
        <v>6.5667999999999997</v>
      </c>
      <c r="C1699" s="2">
        <f t="shared" si="205"/>
        <v>0</v>
      </c>
      <c r="D1699" s="2">
        <f t="shared" si="206"/>
        <v>6.3233000000000006</v>
      </c>
      <c r="E1699" s="2">
        <f t="shared" si="208"/>
        <v>6.3323</v>
      </c>
      <c r="F1699" s="2">
        <f t="shared" si="209"/>
        <v>6.3013699999999986</v>
      </c>
      <c r="G1699" s="2">
        <f t="shared" si="203"/>
        <v>6.5804080000000029</v>
      </c>
      <c r="H1699" s="2">
        <f t="shared" si="207"/>
        <v>6.9558495000000082</v>
      </c>
      <c r="I1699" s="2">
        <f t="array" ref="I1699">SUMPRODUCT(B1683:B1702, (ROW(B1683:B1702)-ROW(B1683)+1)) / (20*21/2)</f>
        <v>6.3945009523809526</v>
      </c>
      <c r="J1699" s="2">
        <f t="shared" si="210"/>
        <v>6.3699050682734111</v>
      </c>
      <c r="K1699" s="2">
        <f t="shared" si="204"/>
        <v>6.533967747159708</v>
      </c>
    </row>
    <row r="1700" spans="1:11" ht="13.5" x14ac:dyDescent="0.25">
      <c r="A1700" s="3">
        <f>TITRES_STAT!B1703</f>
        <v>44785</v>
      </c>
      <c r="B1700" s="5">
        <f>TITRES_STAT!D1703</f>
        <v>6.5667999999999997</v>
      </c>
      <c r="C1700" s="2">
        <f t="shared" si="205"/>
        <v>0</v>
      </c>
      <c r="D1700" s="2">
        <f t="shared" si="206"/>
        <v>6.4031400000000005</v>
      </c>
      <c r="E1700" s="2">
        <f t="shared" si="208"/>
        <v>6.3432700000000004</v>
      </c>
      <c r="F1700" s="2">
        <f t="shared" si="209"/>
        <v>6.3058599999999982</v>
      </c>
      <c r="G1700" s="2">
        <f t="shared" si="203"/>
        <v>6.5720240000000025</v>
      </c>
      <c r="H1700" s="2">
        <f t="shared" si="207"/>
        <v>6.9547515000000093</v>
      </c>
      <c r="I1700" s="2">
        <f t="array" ref="I1700">SUMPRODUCT(B1684:B1703, (ROW(B1684:B1703)-ROW(B1684)+1)) / (20*21/2)</f>
        <v>6.4157409523809523</v>
      </c>
      <c r="J1700" s="2">
        <f t="shared" si="210"/>
        <v>6.3886569665330866</v>
      </c>
      <c r="K1700" s="2">
        <f t="shared" si="204"/>
        <v>6.5352552864867777</v>
      </c>
    </row>
    <row r="1701" spans="1:11" ht="13.5" x14ac:dyDescent="0.25">
      <c r="A1701" s="3">
        <f>TITRES_STAT!B1704</f>
        <v>44788</v>
      </c>
      <c r="B1701" s="5">
        <f>TITRES_STAT!D1704</f>
        <v>6.5667999999999997</v>
      </c>
      <c r="C1701" s="2">
        <f t="shared" si="205"/>
        <v>0</v>
      </c>
      <c r="D1701" s="2">
        <f t="shared" si="206"/>
        <v>6.5109200000000005</v>
      </c>
      <c r="E1701" s="2">
        <f t="shared" si="208"/>
        <v>6.3542399999999999</v>
      </c>
      <c r="F1701" s="2">
        <f t="shared" si="209"/>
        <v>6.3248199999999999</v>
      </c>
      <c r="G1701" s="2">
        <f t="shared" si="203"/>
        <v>6.5636400000000013</v>
      </c>
      <c r="H1701" s="2">
        <f t="shared" si="207"/>
        <v>6.9536535000000095</v>
      </c>
      <c r="I1701" s="2">
        <f t="array" ref="I1701">SUMPRODUCT(B1685:B1704, (ROW(B1685:B1704)-ROW(B1685)+1)) / (20*21/2)</f>
        <v>6.4275752380952369</v>
      </c>
      <c r="J1701" s="2">
        <f t="shared" si="210"/>
        <v>6.4056229697204117</v>
      </c>
      <c r="K1701" s="2">
        <f t="shared" si="204"/>
        <v>6.5364923340755317</v>
      </c>
    </row>
    <row r="1702" spans="1:11" ht="13.5" x14ac:dyDescent="0.25">
      <c r="A1702" s="3">
        <f>TITRES_STAT!B1705</f>
        <v>44789</v>
      </c>
      <c r="B1702" s="5">
        <f>TITRES_STAT!D1705</f>
        <v>6.5667999999999997</v>
      </c>
      <c r="C1702" s="2">
        <f t="shared" si="205"/>
        <v>0</v>
      </c>
      <c r="D1702" s="2">
        <f t="shared" si="206"/>
        <v>6.5667999999999989</v>
      </c>
      <c r="E1702" s="2">
        <f t="shared" si="208"/>
        <v>6.3652100000000003</v>
      </c>
      <c r="F1702" s="2">
        <f t="shared" si="209"/>
        <v>6.3437799999999998</v>
      </c>
      <c r="G1702" s="2">
        <f t="shared" si="203"/>
        <v>6.5552560000000009</v>
      </c>
      <c r="H1702" s="2">
        <f t="shared" si="207"/>
        <v>6.9525555000000097</v>
      </c>
      <c r="I1702" s="2">
        <f t="array" ref="I1702">SUMPRODUCT(B1686:B1705, (ROW(B1686:B1705)-ROW(B1686)+1)) / (20*21/2)</f>
        <v>6.4370314285714274</v>
      </c>
      <c r="J1702" s="2">
        <f t="shared" si="210"/>
        <v>6.4209731630803724</v>
      </c>
      <c r="K1702" s="2">
        <f t="shared" si="204"/>
        <v>6.537680869994138</v>
      </c>
    </row>
    <row r="1703" spans="1:11" ht="13.5" x14ac:dyDescent="0.25">
      <c r="A1703" s="3">
        <f>TITRES_STAT!B1706</f>
        <v>44790</v>
      </c>
      <c r="B1703" s="5">
        <f>TITRES_STAT!D1706</f>
        <v>6.5667999999999997</v>
      </c>
      <c r="C1703" s="2">
        <f t="shared" si="205"/>
        <v>0</v>
      </c>
      <c r="D1703" s="2">
        <f t="shared" si="206"/>
        <v>6.5667999999999989</v>
      </c>
      <c r="E1703" s="2">
        <f t="shared" si="208"/>
        <v>6.4051299999999998</v>
      </c>
      <c r="F1703" s="2">
        <f t="shared" si="209"/>
        <v>6.3627399999999996</v>
      </c>
      <c r="G1703" s="2">
        <f t="shared" si="203"/>
        <v>6.5468719999999996</v>
      </c>
      <c r="H1703" s="2">
        <f t="shared" si="207"/>
        <v>6.9509585000000094</v>
      </c>
      <c r="I1703" s="2">
        <f t="array" ref="I1703">SUMPRODUCT(B1687:B1706, (ROW(B1687:B1706)-ROW(B1687)+1)) / (20*21/2)</f>
        <v>6.4451095238095233</v>
      </c>
      <c r="J1703" s="2">
        <f t="shared" si="210"/>
        <v>6.4348614332631939</v>
      </c>
      <c r="K1703" s="2">
        <f t="shared" si="204"/>
        <v>6.5388227966610346</v>
      </c>
    </row>
    <row r="1704" spans="1:11" ht="13.5" x14ac:dyDescent="0.25">
      <c r="A1704" s="3">
        <f>TITRES_STAT!B1707</f>
        <v>44791</v>
      </c>
      <c r="B1704" s="5">
        <f>TITRES_STAT!D1707</f>
        <v>6.4870000000000001</v>
      </c>
      <c r="C1704" s="2">
        <f t="shared" si="205"/>
        <v>-7.9799999999999649E-2</v>
      </c>
      <c r="D1704" s="2">
        <f t="shared" si="206"/>
        <v>6.5508399999999991</v>
      </c>
      <c r="E1704" s="2">
        <f t="shared" si="208"/>
        <v>6.4370700000000003</v>
      </c>
      <c r="F1704" s="2">
        <f t="shared" si="209"/>
        <v>6.3777100000000004</v>
      </c>
      <c r="G1704" s="2">
        <f t="shared" si="203"/>
        <v>6.5368919999999999</v>
      </c>
      <c r="H1704" s="2">
        <f t="shared" si="207"/>
        <v>6.9474655000000096</v>
      </c>
      <c r="I1704" s="2">
        <f t="array" ref="I1704">SUMPRODUCT(B1688:B1707, (ROW(B1688:B1707)-ROW(B1688)+1)) / (20*21/2)</f>
        <v>6.4518095238095245</v>
      </c>
      <c r="J1704" s="2">
        <f t="shared" si="210"/>
        <v>6.4398270110476519</v>
      </c>
      <c r="K1704" s="2">
        <f t="shared" si="204"/>
        <v>6.536790530125308</v>
      </c>
    </row>
    <row r="1705" spans="1:11" ht="13.5" x14ac:dyDescent="0.25">
      <c r="A1705" s="3">
        <f>TITRES_STAT!B1708</f>
        <v>44792</v>
      </c>
      <c r="B1705" s="5">
        <f>TITRES_STAT!D1708</f>
        <v>6.4770000000000003</v>
      </c>
      <c r="C1705" s="2">
        <f t="shared" si="205"/>
        <v>-9.9999999999997868E-3</v>
      </c>
      <c r="D1705" s="2">
        <f t="shared" si="206"/>
        <v>6.5328800000000005</v>
      </c>
      <c r="E1705" s="2">
        <f t="shared" si="208"/>
        <v>6.4680100000000014</v>
      </c>
      <c r="F1705" s="2">
        <f t="shared" si="209"/>
        <v>6.3921800000000006</v>
      </c>
      <c r="G1705" s="2">
        <f t="shared" si="203"/>
        <v>6.5267119999999998</v>
      </c>
      <c r="H1705" s="2">
        <f t="shared" si="207"/>
        <v>6.9423255000000097</v>
      </c>
      <c r="I1705" s="2">
        <f t="array" ref="I1705">SUMPRODUCT(B1689:B1708, (ROW(B1689:B1708)-ROW(B1689)+1)) / (20*21/2)</f>
        <v>6.4571314285714294</v>
      </c>
      <c r="J1705" s="2">
        <f t="shared" si="210"/>
        <v>6.4433672957097796</v>
      </c>
      <c r="K1705" s="2">
        <f t="shared" si="204"/>
        <v>6.5344458034537283</v>
      </c>
    </row>
    <row r="1706" spans="1:11" ht="13.5" x14ac:dyDescent="0.25">
      <c r="A1706" s="3">
        <f>TITRES_STAT!B1709</f>
        <v>44795</v>
      </c>
      <c r="B1706" s="5">
        <f>TITRES_STAT!D1709</f>
        <v>6.4770000000000003</v>
      </c>
      <c r="C1706" s="2">
        <f t="shared" si="205"/>
        <v>0</v>
      </c>
      <c r="D1706" s="2">
        <f t="shared" si="206"/>
        <v>6.5149200000000009</v>
      </c>
      <c r="E1706" s="2">
        <f t="shared" si="208"/>
        <v>6.5129200000000012</v>
      </c>
      <c r="F1706" s="2">
        <f t="shared" si="209"/>
        <v>6.4066500000000008</v>
      </c>
      <c r="G1706" s="2">
        <f t="shared" si="203"/>
        <v>6.5165319999999998</v>
      </c>
      <c r="H1706" s="2">
        <f t="shared" si="207"/>
        <v>6.9371360000000095</v>
      </c>
      <c r="I1706" s="2">
        <f t="array" ref="I1706">SUMPRODUCT(B1690:B1709, (ROW(B1690:B1709)-ROW(B1690)+1)) / (20*21/2)</f>
        <v>6.462358571428573</v>
      </c>
      <c r="J1706" s="2">
        <f t="shared" si="210"/>
        <v>6.4465704104040862</v>
      </c>
      <c r="K1706" s="2">
        <f t="shared" si="204"/>
        <v>6.5321930268477004</v>
      </c>
    </row>
    <row r="1707" spans="1:11" ht="13.5" x14ac:dyDescent="0.25">
      <c r="A1707" s="3">
        <f>TITRES_STAT!B1710</f>
        <v>44796</v>
      </c>
      <c r="B1707" s="5">
        <f>TITRES_STAT!D1710</f>
        <v>6.4770000000000003</v>
      </c>
      <c r="C1707" s="2">
        <f t="shared" si="205"/>
        <v>0</v>
      </c>
      <c r="D1707" s="2">
        <f t="shared" si="206"/>
        <v>6.4969599999999996</v>
      </c>
      <c r="E1707" s="2">
        <f t="shared" si="208"/>
        <v>6.531880000000001</v>
      </c>
      <c r="F1707" s="2">
        <f t="shared" si="209"/>
        <v>6.4211200000000002</v>
      </c>
      <c r="G1707" s="2">
        <f t="shared" si="203"/>
        <v>6.5083479999999998</v>
      </c>
      <c r="H1707" s="2">
        <f t="shared" si="207"/>
        <v>6.9319465000000093</v>
      </c>
      <c r="I1707" s="2">
        <f t="array" ref="I1707">SUMPRODUCT(B1691:B1710, (ROW(B1691:B1710)-ROW(B1691)+1)) / (20*21/2)</f>
        <v>6.4674909523809525</v>
      </c>
      <c r="J1707" s="2">
        <f t="shared" si="210"/>
        <v>6.4494684665560778</v>
      </c>
      <c r="K1707" s="2">
        <f t="shared" si="204"/>
        <v>6.5300285944223013</v>
      </c>
    </row>
    <row r="1708" spans="1:11" ht="13.5" x14ac:dyDescent="0.25">
      <c r="A1708" s="3">
        <f>TITRES_STAT!B1711</f>
        <v>44797</v>
      </c>
      <c r="B1708" s="5">
        <f>TITRES_STAT!D1711</f>
        <v>6.4770000000000003</v>
      </c>
      <c r="C1708" s="2">
        <f t="shared" si="205"/>
        <v>0</v>
      </c>
      <c r="D1708" s="2">
        <f t="shared" si="206"/>
        <v>6.479000000000001</v>
      </c>
      <c r="E1708" s="2">
        <f t="shared" si="208"/>
        <v>6.5229000000000017</v>
      </c>
      <c r="F1708" s="2">
        <f t="shared" si="209"/>
        <v>6.4221150000000007</v>
      </c>
      <c r="G1708" s="2">
        <f t="shared" si="203"/>
        <v>6.5001639999999989</v>
      </c>
      <c r="H1708" s="2">
        <f t="shared" si="207"/>
        <v>6.9264075000000096</v>
      </c>
      <c r="I1708" s="2">
        <f t="array" ref="I1708">SUMPRODUCT(B1692:B1711, (ROW(B1692:B1711)-ROW(B1692)+1)) / (20*21/2)</f>
        <v>6.4725285714285725</v>
      </c>
      <c r="J1708" s="2">
        <f t="shared" si="210"/>
        <v>6.4520905173602605</v>
      </c>
      <c r="K1708" s="2">
        <f t="shared" si="204"/>
        <v>6.5279490416998591</v>
      </c>
    </row>
    <row r="1709" spans="1:11" ht="13.5" x14ac:dyDescent="0.25">
      <c r="A1709" s="3">
        <f>TITRES_STAT!B1712</f>
        <v>44798</v>
      </c>
      <c r="B1709" s="5">
        <f>TITRES_STAT!D1712</f>
        <v>6.4770000000000003</v>
      </c>
      <c r="C1709" s="2">
        <f t="shared" si="205"/>
        <v>0</v>
      </c>
      <c r="D1709" s="2">
        <f t="shared" si="206"/>
        <v>6.4770000000000012</v>
      </c>
      <c r="E1709" s="2">
        <f t="shared" si="208"/>
        <v>6.5139200000000015</v>
      </c>
      <c r="F1709" s="2">
        <f t="shared" si="209"/>
        <v>6.4231099999999994</v>
      </c>
      <c r="G1709" s="2">
        <f t="shared" si="203"/>
        <v>6.4919799999999972</v>
      </c>
      <c r="H1709" s="2">
        <f t="shared" si="207"/>
        <v>6.920868500000009</v>
      </c>
      <c r="I1709" s="2">
        <f t="array" ref="I1709">SUMPRODUCT(B1693:B1712, (ROW(B1693:B1712)-ROW(B1693)+1)) / (20*21/2)</f>
        <v>6.4774714285714294</v>
      </c>
      <c r="J1709" s="2">
        <f t="shared" si="210"/>
        <v>6.4544628490402358</v>
      </c>
      <c r="K1709" s="2">
        <f t="shared" si="204"/>
        <v>6.5259510400645713</v>
      </c>
    </row>
    <row r="1710" spans="1:11" ht="13.5" x14ac:dyDescent="0.25">
      <c r="A1710" s="3">
        <f>TITRES_STAT!B1713</f>
        <v>44799</v>
      </c>
      <c r="B1710" s="5">
        <f>TITRES_STAT!D1713</f>
        <v>6.4770000000000003</v>
      </c>
      <c r="C1710" s="2">
        <f t="shared" si="205"/>
        <v>0</v>
      </c>
      <c r="D1710" s="2">
        <f t="shared" si="206"/>
        <v>6.4770000000000012</v>
      </c>
      <c r="E1710" s="2">
        <f t="shared" si="208"/>
        <v>6.5049400000000022</v>
      </c>
      <c r="F1710" s="2">
        <f t="shared" si="209"/>
        <v>6.424105</v>
      </c>
      <c r="G1710" s="2">
        <f t="shared" si="203"/>
        <v>6.4837959999999972</v>
      </c>
      <c r="H1710" s="2">
        <f t="shared" si="207"/>
        <v>6.9170260000000097</v>
      </c>
      <c r="I1710" s="2">
        <f t="array" ref="I1710">SUMPRODUCT(B1694:B1713, (ROW(B1694:B1713)-ROW(B1694)+1)) / (20*21/2)</f>
        <v>6.4823195238095241</v>
      </c>
      <c r="J1710" s="2">
        <f t="shared" si="210"/>
        <v>6.4566092443697372</v>
      </c>
      <c r="K1710" s="2">
        <f t="shared" si="204"/>
        <v>6.5240313914345887</v>
      </c>
    </row>
    <row r="1711" spans="1:11" ht="13.5" x14ac:dyDescent="0.25">
      <c r="A1711" s="3">
        <f>TITRES_STAT!B1714</f>
        <v>44802</v>
      </c>
      <c r="B1711" s="5">
        <f>TITRES_STAT!D1714</f>
        <v>6.4770000000000003</v>
      </c>
      <c r="C1711" s="2">
        <f t="shared" si="205"/>
        <v>0</v>
      </c>
      <c r="D1711" s="2">
        <f t="shared" si="206"/>
        <v>6.4770000000000012</v>
      </c>
      <c r="E1711" s="2">
        <f t="shared" si="208"/>
        <v>6.495960000000002</v>
      </c>
      <c r="F1711" s="2">
        <f t="shared" si="209"/>
        <v>6.4251000000000005</v>
      </c>
      <c r="G1711" s="2">
        <f t="shared" si="203"/>
        <v>6.4817999999999971</v>
      </c>
      <c r="H1711" s="2">
        <f t="shared" si="207"/>
        <v>6.9115870000000097</v>
      </c>
      <c r="I1711" s="2">
        <f t="array" ref="I1711">SUMPRODUCT(B1695:B1714, (ROW(B1695:B1714)-ROW(B1695)+1)) / (20*21/2)</f>
        <v>6.477141904761905</v>
      </c>
      <c r="J1711" s="2">
        <f t="shared" si="210"/>
        <v>6.4585512210964282</v>
      </c>
      <c r="K1711" s="2">
        <f t="shared" si="204"/>
        <v>6.5221870231430366</v>
      </c>
    </row>
    <row r="1712" spans="1:11" ht="13.5" x14ac:dyDescent="0.25">
      <c r="A1712" s="3">
        <f>TITRES_STAT!B1715</f>
        <v>44803</v>
      </c>
      <c r="B1712" s="5">
        <f>TITRES_STAT!D1715</f>
        <v>6.4770000000000003</v>
      </c>
      <c r="C1712" s="2">
        <f t="shared" si="205"/>
        <v>0</v>
      </c>
      <c r="D1712" s="2">
        <f t="shared" si="206"/>
        <v>6.4770000000000012</v>
      </c>
      <c r="E1712" s="2">
        <f t="shared" si="208"/>
        <v>6.4869800000000009</v>
      </c>
      <c r="F1712" s="2">
        <f t="shared" si="209"/>
        <v>6.426095000000001</v>
      </c>
      <c r="G1712" s="2">
        <f t="shared" si="203"/>
        <v>6.4798039999999961</v>
      </c>
      <c r="H1712" s="2">
        <f t="shared" si="207"/>
        <v>6.9061480000000106</v>
      </c>
      <c r="I1712" s="2">
        <f t="array" ref="I1712">SUMPRODUCT(B1696:B1715, (ROW(B1696:B1715)-ROW(B1696)+1)) / (20*21/2)</f>
        <v>6.4443090476190479</v>
      </c>
      <c r="J1712" s="2">
        <f t="shared" si="210"/>
        <v>6.4603082476586726</v>
      </c>
      <c r="K1712" s="2">
        <f t="shared" si="204"/>
        <v>6.52041498301978</v>
      </c>
    </row>
    <row r="1713" spans="1:11" ht="13.5" x14ac:dyDescent="0.25">
      <c r="A1713" s="3">
        <f>TITRES_STAT!B1716</f>
        <v>44804</v>
      </c>
      <c r="B1713" s="5">
        <f>TITRES_STAT!D1716</f>
        <v>6.4770000000000003</v>
      </c>
      <c r="C1713" s="2">
        <f t="shared" si="205"/>
        <v>0</v>
      </c>
      <c r="D1713" s="2">
        <f t="shared" si="206"/>
        <v>6.4770000000000012</v>
      </c>
      <c r="E1713" s="2">
        <f t="shared" si="208"/>
        <v>6.4780000000000015</v>
      </c>
      <c r="F1713" s="2">
        <f t="shared" si="209"/>
        <v>6.4415650000000015</v>
      </c>
      <c r="G1713" s="2">
        <f t="shared" si="203"/>
        <v>6.4726179999999953</v>
      </c>
      <c r="H1713" s="2">
        <f t="shared" si="207"/>
        <v>6.9007090000000115</v>
      </c>
      <c r="I1713" s="2">
        <f t="array" ref="I1713">SUMPRODUCT(B1697:B1716, (ROW(B1697:B1716)-ROW(B1697)+1)) / (20*21/2)</f>
        <v>6.3955990476190481</v>
      </c>
      <c r="J1713" s="2">
        <f t="shared" si="210"/>
        <v>6.4618979383578461</v>
      </c>
      <c r="K1713" s="2">
        <f t="shared" si="204"/>
        <v>6.5187124346660639</v>
      </c>
    </row>
    <row r="1714" spans="1:11" ht="13.5" x14ac:dyDescent="0.25">
      <c r="A1714" s="3">
        <f>TITRES_STAT!B1717</f>
        <v>44805</v>
      </c>
      <c r="B1714" s="5">
        <f>TITRES_STAT!D1717</f>
        <v>6.3872</v>
      </c>
      <c r="C1714" s="2">
        <f t="shared" si="205"/>
        <v>-8.9800000000000324E-2</v>
      </c>
      <c r="D1714" s="2">
        <f t="shared" si="206"/>
        <v>6.4590399999999999</v>
      </c>
      <c r="E1714" s="2">
        <f t="shared" si="208"/>
        <v>6.468020000000001</v>
      </c>
      <c r="F1714" s="2">
        <f t="shared" si="209"/>
        <v>6.4525450000000024</v>
      </c>
      <c r="G1714" s="2">
        <f t="shared" ref="G1714:G1777" si="211">AVERAGE(B1665:B1714)</f>
        <v>6.4636359999999957</v>
      </c>
      <c r="H1714" s="2">
        <f t="shared" si="207"/>
        <v>6.894821000000011</v>
      </c>
      <c r="I1714" s="2">
        <f t="array" ref="I1714">SUMPRODUCT(B1698:B1717, (ROW(B1698:B1717)-ROW(B1698)+1)) / (20*21/2)</f>
        <v>6.3720309523809524</v>
      </c>
      <c r="J1714" s="2">
        <f t="shared" si="210"/>
        <v>6.4547838489904326</v>
      </c>
      <c r="K1714" s="2">
        <f t="shared" si="204"/>
        <v>6.5135550842870025</v>
      </c>
    </row>
    <row r="1715" spans="1:11" ht="13.5" x14ac:dyDescent="0.25">
      <c r="A1715" s="3">
        <f>TITRES_STAT!B1718</f>
        <v>44806</v>
      </c>
      <c r="B1715" s="5">
        <f>TITRES_STAT!D1718</f>
        <v>6.1078000000000001</v>
      </c>
      <c r="C1715" s="2">
        <f t="shared" si="205"/>
        <v>-0.27939999999999987</v>
      </c>
      <c r="D1715" s="2">
        <f t="shared" si="206"/>
        <v>6.3852000000000002</v>
      </c>
      <c r="E1715" s="2">
        <f t="shared" si="208"/>
        <v>6.4311000000000025</v>
      </c>
      <c r="F1715" s="2">
        <f t="shared" si="209"/>
        <v>6.4495550000000019</v>
      </c>
      <c r="G1715" s="2">
        <f t="shared" si="211"/>
        <v>6.4490659999999957</v>
      </c>
      <c r="H1715" s="2">
        <f t="shared" si="207"/>
        <v>6.8875360000000114</v>
      </c>
      <c r="I1715" s="2">
        <f t="array" ref="I1715">SUMPRODUCT(B1699:B1718, (ROW(B1699:B1718)-ROW(B1699)+1)) / (20*21/2)</f>
        <v>6.3621952380952376</v>
      </c>
      <c r="J1715" s="2">
        <f t="shared" si="210"/>
        <v>6.4217377681342001</v>
      </c>
      <c r="K1715" s="2">
        <f t="shared" ref="K1715:K1778" si="212">$K$4*B1715+(1-$K$4)*K1714</f>
        <v>6.4976431201973162</v>
      </c>
    </row>
    <row r="1716" spans="1:11" ht="13.5" x14ac:dyDescent="0.25">
      <c r="A1716" s="3">
        <f>TITRES_STAT!B1719</f>
        <v>44809</v>
      </c>
      <c r="B1716" s="5">
        <f>TITRES_STAT!D1719</f>
        <v>5.9381000000000004</v>
      </c>
      <c r="C1716" s="2">
        <f t="shared" si="205"/>
        <v>-0.16969999999999974</v>
      </c>
      <c r="D1716" s="2">
        <f t="shared" si="206"/>
        <v>6.2774200000000011</v>
      </c>
      <c r="E1716" s="2">
        <f t="shared" si="208"/>
        <v>6.3772100000000007</v>
      </c>
      <c r="F1716" s="2">
        <f t="shared" si="209"/>
        <v>6.4450650000000014</v>
      </c>
      <c r="G1716" s="2">
        <f t="shared" si="211"/>
        <v>6.4311019999999965</v>
      </c>
      <c r="H1716" s="2">
        <f t="shared" si="207"/>
        <v>6.8786040000000117</v>
      </c>
      <c r="I1716" s="2">
        <f t="array" ref="I1716">SUMPRODUCT(B1700:B1719, (ROW(B1700:B1719)-ROW(B1700)+1)) / (20*21/2)</f>
        <v>6.3268428571428572</v>
      </c>
      <c r="J1716" s="2">
        <f t="shared" si="210"/>
        <v>6.3756770283118955</v>
      </c>
      <c r="K1716" s="2">
        <f t="shared" si="212"/>
        <v>6.4757002527385978</v>
      </c>
    </row>
    <row r="1717" spans="1:11" ht="13.5" x14ac:dyDescent="0.25">
      <c r="A1717" s="3">
        <f>TITRES_STAT!B1720</f>
        <v>44810</v>
      </c>
      <c r="B1717" s="5">
        <f>TITRES_STAT!D1720</f>
        <v>6.1976000000000004</v>
      </c>
      <c r="C1717" s="2">
        <f t="shared" si="205"/>
        <v>0.25950000000000006</v>
      </c>
      <c r="D1717" s="2">
        <f t="shared" si="206"/>
        <v>6.2215400000000001</v>
      </c>
      <c r="E1717" s="2">
        <f t="shared" si="208"/>
        <v>6.3492700000000006</v>
      </c>
      <c r="F1717" s="2">
        <f t="shared" si="209"/>
        <v>6.4405750000000026</v>
      </c>
      <c r="G1717" s="2">
        <f t="shared" si="211"/>
        <v>6.4193259999999972</v>
      </c>
      <c r="H1717" s="2">
        <f t="shared" si="207"/>
        <v>6.8709695000000126</v>
      </c>
      <c r="I1717" s="2">
        <f t="array" ref="I1717">SUMPRODUCT(B1701:B1720, (ROW(B1701:B1720)-ROW(B1701)+1)) / (20*21/2)</f>
        <v>6.3176757142857145</v>
      </c>
      <c r="J1717" s="2">
        <f t="shared" si="210"/>
        <v>6.3587173113298103</v>
      </c>
      <c r="K1717" s="2">
        <f t="shared" si="212"/>
        <v>6.4647943604743388</v>
      </c>
    </row>
    <row r="1718" spans="1:11" ht="13.5" x14ac:dyDescent="0.25">
      <c r="A1718" s="3">
        <f>TITRES_STAT!B1721</f>
        <v>44811</v>
      </c>
      <c r="B1718" s="5">
        <f>TITRES_STAT!D1721</f>
        <v>6.3372999999999999</v>
      </c>
      <c r="C1718" s="2">
        <f t="shared" si="205"/>
        <v>0.13969999999999949</v>
      </c>
      <c r="D1718" s="2">
        <f t="shared" si="206"/>
        <v>6.1936000000000009</v>
      </c>
      <c r="E1718" s="2">
        <f t="shared" si="208"/>
        <v>6.3353000000000002</v>
      </c>
      <c r="F1718" s="2">
        <f t="shared" si="209"/>
        <v>6.4291000000000027</v>
      </c>
      <c r="G1718" s="2">
        <f t="shared" si="211"/>
        <v>6.4103439999999985</v>
      </c>
      <c r="H1718" s="2">
        <f t="shared" si="207"/>
        <v>6.8640335000000121</v>
      </c>
      <c r="I1718" s="2">
        <f t="array" ref="I1718">SUMPRODUCT(B1702:B1721, (ROW(B1702:B1721)-ROW(B1702)+1)) / (20*21/2)</f>
        <v>6.3078390476190487</v>
      </c>
      <c r="J1718" s="2">
        <f t="shared" si="210"/>
        <v>6.3566775673936382</v>
      </c>
      <c r="K1718" s="2">
        <f t="shared" si="212"/>
        <v>6.4597945816322078</v>
      </c>
    </row>
    <row r="1719" spans="1:11" ht="13.5" x14ac:dyDescent="0.25">
      <c r="A1719" s="3">
        <f>TITRES_STAT!B1722</f>
        <v>44812</v>
      </c>
      <c r="B1719" s="5">
        <f>TITRES_STAT!D1722</f>
        <v>6.0579000000000001</v>
      </c>
      <c r="C1719" s="2">
        <f t="shared" si="205"/>
        <v>-0.27939999999999987</v>
      </c>
      <c r="D1719" s="2">
        <f t="shared" si="206"/>
        <v>6.1277400000000002</v>
      </c>
      <c r="E1719" s="2">
        <f t="shared" si="208"/>
        <v>6.2933899999999996</v>
      </c>
      <c r="F1719" s="2">
        <f t="shared" si="209"/>
        <v>6.4036550000000023</v>
      </c>
      <c r="G1719" s="2">
        <f t="shared" si="211"/>
        <v>6.3957740000000003</v>
      </c>
      <c r="H1719" s="2">
        <f t="shared" si="207"/>
        <v>6.8557005000000126</v>
      </c>
      <c r="I1719" s="2">
        <f t="array" ref="I1719">SUMPRODUCT(B1703:B1722, (ROW(B1703:B1722)-ROW(B1703)+1)) / (20*21/2)</f>
        <v>6.2993328571428568</v>
      </c>
      <c r="J1719" s="2">
        <f t="shared" si="210"/>
        <v>6.3282225609751963</v>
      </c>
      <c r="K1719" s="2">
        <f t="shared" si="212"/>
        <v>6.4440340098034943</v>
      </c>
    </row>
    <row r="1720" spans="1:11" ht="13.5" x14ac:dyDescent="0.25">
      <c r="A1720" s="3">
        <f>TITRES_STAT!B1723</f>
        <v>44813</v>
      </c>
      <c r="B1720" s="5">
        <f>TITRES_STAT!D1723</f>
        <v>6.3074000000000003</v>
      </c>
      <c r="C1720" s="2">
        <f t="shared" si="205"/>
        <v>0.24950000000000028</v>
      </c>
      <c r="D1720" s="2">
        <f t="shared" si="206"/>
        <v>6.1676599999999997</v>
      </c>
      <c r="E1720" s="2">
        <f t="shared" si="208"/>
        <v>6.2764300000000004</v>
      </c>
      <c r="F1720" s="2">
        <f t="shared" si="209"/>
        <v>6.3906850000000022</v>
      </c>
      <c r="G1720" s="2">
        <f t="shared" si="211"/>
        <v>6.3861939999999997</v>
      </c>
      <c r="H1720" s="2">
        <f t="shared" si="207"/>
        <v>6.8503115000000125</v>
      </c>
      <c r="I1720" s="2">
        <f t="array" ref="I1720">SUMPRODUCT(B1704:B1723, (ROW(B1704:B1723)-ROW(B1704)+1)) / (20*21/2)</f>
        <v>6.2921571428571434</v>
      </c>
      <c r="J1720" s="2">
        <f t="shared" si="210"/>
        <v>6.3262394599299396</v>
      </c>
      <c r="K1720" s="2">
        <f t="shared" si="212"/>
        <v>6.4386758133406126</v>
      </c>
    </row>
    <row r="1721" spans="1:11" ht="13.5" x14ac:dyDescent="0.25">
      <c r="A1721" s="3">
        <f>TITRES_STAT!B1724</f>
        <v>44816</v>
      </c>
      <c r="B1721" s="5">
        <f>TITRES_STAT!D1724</f>
        <v>6.2873999999999999</v>
      </c>
      <c r="C1721" s="2">
        <f t="shared" si="205"/>
        <v>-2.0000000000000462E-2</v>
      </c>
      <c r="D1721" s="2">
        <f t="shared" si="206"/>
        <v>6.2375200000000008</v>
      </c>
      <c r="E1721" s="2">
        <f t="shared" si="208"/>
        <v>6.2574699999999996</v>
      </c>
      <c r="F1721" s="2">
        <f t="shared" si="209"/>
        <v>6.3767150000000026</v>
      </c>
      <c r="G1721" s="2">
        <f t="shared" si="211"/>
        <v>6.376214</v>
      </c>
      <c r="H1721" s="2">
        <f t="shared" si="207"/>
        <v>6.8431760000000121</v>
      </c>
      <c r="I1721" s="2">
        <f t="array" ref="I1721">SUMPRODUCT(B1705:B1724, (ROW(B1705:B1724)-ROW(B1705)+1)) / (20*21/2)</f>
        <v>6.2863119047619049</v>
      </c>
      <c r="J1721" s="2">
        <f t="shared" si="210"/>
        <v>6.3225404637461358</v>
      </c>
      <c r="K1721" s="2">
        <f t="shared" si="212"/>
        <v>6.4327434285037262</v>
      </c>
    </row>
    <row r="1722" spans="1:11" ht="13.5" x14ac:dyDescent="0.25">
      <c r="A1722" s="3">
        <f>TITRES_STAT!B1725</f>
        <v>44817</v>
      </c>
      <c r="B1722" s="5">
        <f>TITRES_STAT!D1725</f>
        <v>6.2873999999999999</v>
      </c>
      <c r="C1722" s="2">
        <f t="shared" si="205"/>
        <v>0</v>
      </c>
      <c r="D1722" s="2">
        <f t="shared" si="206"/>
        <v>6.2554800000000004</v>
      </c>
      <c r="E1722" s="2">
        <f t="shared" si="208"/>
        <v>6.2385099999999998</v>
      </c>
      <c r="F1722" s="2">
        <f t="shared" si="209"/>
        <v>6.3627450000000012</v>
      </c>
      <c r="G1722" s="2">
        <f t="shared" si="211"/>
        <v>6.3664340000000017</v>
      </c>
      <c r="H1722" s="2">
        <f t="shared" si="207"/>
        <v>6.8360405000000117</v>
      </c>
      <c r="I1722" s="2">
        <f t="array" ref="I1722">SUMPRODUCT(B1706:B1725, (ROW(B1706:B1725)-ROW(B1706)+1)) / (20*21/2)</f>
        <v>6.2814171428571433</v>
      </c>
      <c r="J1722" s="2">
        <f t="shared" si="210"/>
        <v>6.3191937529131703</v>
      </c>
      <c r="K1722" s="2">
        <f t="shared" si="212"/>
        <v>6.427043686209462</v>
      </c>
    </row>
    <row r="1723" spans="1:11" ht="13.5" x14ac:dyDescent="0.25">
      <c r="A1723" s="3">
        <f>TITRES_STAT!B1726</f>
        <v>44818</v>
      </c>
      <c r="B1723" s="5">
        <f>TITRES_STAT!D1726</f>
        <v>6.2873999999999999</v>
      </c>
      <c r="C1723" s="2">
        <f t="shared" si="205"/>
        <v>0</v>
      </c>
      <c r="D1723" s="2">
        <f t="shared" si="206"/>
        <v>6.2454999999999998</v>
      </c>
      <c r="E1723" s="2">
        <f t="shared" si="208"/>
        <v>6.2195499999999999</v>
      </c>
      <c r="F1723" s="2">
        <f t="shared" si="209"/>
        <v>6.3487750000000016</v>
      </c>
      <c r="G1723" s="2">
        <f t="shared" si="211"/>
        <v>6.362642000000001</v>
      </c>
      <c r="H1723" s="2">
        <f t="shared" si="207"/>
        <v>6.8289050000000113</v>
      </c>
      <c r="I1723" s="2">
        <f t="array" ref="I1723">SUMPRODUCT(B1707:B1726, (ROW(B1707:B1726)-ROW(B1707)+1)) / (20*21/2)</f>
        <v>6.2774252380952387</v>
      </c>
      <c r="J1723" s="2">
        <f t="shared" si="210"/>
        <v>6.3161657764452492</v>
      </c>
      <c r="K1723" s="2">
        <f t="shared" si="212"/>
        <v>6.4215674632208559</v>
      </c>
    </row>
    <row r="1724" spans="1:11" ht="13.5" x14ac:dyDescent="0.25">
      <c r="A1724" s="3">
        <f>TITRES_STAT!B1727</f>
        <v>44819</v>
      </c>
      <c r="B1724" s="5">
        <f>TITRES_STAT!D1727</f>
        <v>6.2873999999999999</v>
      </c>
      <c r="C1724" s="2">
        <f t="shared" si="205"/>
        <v>0</v>
      </c>
      <c r="D1724" s="2">
        <f t="shared" si="206"/>
        <v>6.2913999999999985</v>
      </c>
      <c r="E1724" s="2">
        <f t="shared" si="208"/>
        <v>6.2095699999999994</v>
      </c>
      <c r="F1724" s="2">
        <f t="shared" si="209"/>
        <v>6.338795000000002</v>
      </c>
      <c r="G1724" s="2">
        <f t="shared" si="211"/>
        <v>6.3588500000000012</v>
      </c>
      <c r="H1724" s="2">
        <f t="shared" si="207"/>
        <v>6.8234660000000114</v>
      </c>
      <c r="I1724" s="2">
        <f t="array" ref="I1724">SUMPRODUCT(B1708:B1727, (ROW(B1708:B1727)-ROW(B1708)+1)) / (20*21/2)</f>
        <v>6.2743361904761903</v>
      </c>
      <c r="J1724" s="2">
        <f t="shared" si="210"/>
        <v>6.3134261786885588</v>
      </c>
      <c r="K1724" s="2">
        <f t="shared" si="212"/>
        <v>6.4163059940749401</v>
      </c>
    </row>
    <row r="1725" spans="1:11" ht="13.5" x14ac:dyDescent="0.25">
      <c r="A1725" s="3">
        <f>TITRES_STAT!B1728</f>
        <v>44820</v>
      </c>
      <c r="B1725" s="5">
        <f>TITRES_STAT!D1728</f>
        <v>6.2873999999999999</v>
      </c>
      <c r="C1725" s="2">
        <f t="shared" si="205"/>
        <v>0</v>
      </c>
      <c r="D1725" s="2">
        <f t="shared" si="206"/>
        <v>6.2873999999999999</v>
      </c>
      <c r="E1725" s="2">
        <f t="shared" si="208"/>
        <v>6.2275299999999998</v>
      </c>
      <c r="F1725" s="2">
        <f t="shared" si="209"/>
        <v>6.3293150000000029</v>
      </c>
      <c r="G1725" s="2">
        <f t="shared" si="211"/>
        <v>6.3550580000000005</v>
      </c>
      <c r="H1725" s="2">
        <f t="shared" si="207"/>
        <v>6.8182765000000112</v>
      </c>
      <c r="I1725" s="2">
        <f t="array" ref="I1725">SUMPRODUCT(B1709:B1728, (ROW(B1709:B1728)-ROW(B1709)+1)) / (20*21/2)</f>
        <v>6.2711976190476184</v>
      </c>
      <c r="J1725" s="2">
        <f t="shared" si="210"/>
        <v>6.3109474950039344</v>
      </c>
      <c r="K1725" s="2">
        <f t="shared" si="212"/>
        <v>6.4112508570523934</v>
      </c>
    </row>
    <row r="1726" spans="1:11" ht="13.5" x14ac:dyDescent="0.25">
      <c r="A1726" s="3">
        <f>TITRES_STAT!B1729</f>
        <v>44823</v>
      </c>
      <c r="B1726" s="5">
        <f>TITRES_STAT!D1729</f>
        <v>6.2873999999999999</v>
      </c>
      <c r="C1726" s="2">
        <f t="shared" si="205"/>
        <v>0</v>
      </c>
      <c r="D1726" s="2">
        <f t="shared" si="206"/>
        <v>6.2873999999999999</v>
      </c>
      <c r="E1726" s="2">
        <f t="shared" si="208"/>
        <v>6.262459999999999</v>
      </c>
      <c r="F1726" s="2">
        <f t="shared" si="209"/>
        <v>6.3198350000000021</v>
      </c>
      <c r="G1726" s="2">
        <f t="shared" si="211"/>
        <v>6.3512660000000007</v>
      </c>
      <c r="H1726" s="2">
        <f t="shared" si="207"/>
        <v>6.8130870000000092</v>
      </c>
      <c r="I1726" s="2">
        <f t="array" ref="I1726">SUMPRODUCT(B1710:B1729, (ROW(B1710:B1729)-ROW(B1710)+1)) / (20*21/2)</f>
        <v>6.2690095238095234</v>
      </c>
      <c r="J1726" s="2">
        <f t="shared" si="210"/>
        <v>6.308704876432131</v>
      </c>
      <c r="K1726" s="2">
        <f t="shared" si="212"/>
        <v>6.4063939606973976</v>
      </c>
    </row>
    <row r="1727" spans="1:11" ht="13.5" x14ac:dyDescent="0.25">
      <c r="A1727" s="3">
        <f>TITRES_STAT!B1730</f>
        <v>44824</v>
      </c>
      <c r="B1727" s="5">
        <f>TITRES_STAT!D1730</f>
        <v>6.2873999999999999</v>
      </c>
      <c r="C1727" s="2">
        <f t="shared" si="205"/>
        <v>0</v>
      </c>
      <c r="D1727" s="2">
        <f t="shared" si="206"/>
        <v>6.2873999999999999</v>
      </c>
      <c r="E1727" s="2">
        <f t="shared" si="208"/>
        <v>6.2714399999999992</v>
      </c>
      <c r="F1727" s="2">
        <f t="shared" si="209"/>
        <v>6.310355000000003</v>
      </c>
      <c r="G1727" s="2">
        <f t="shared" si="211"/>
        <v>6.3474739999999983</v>
      </c>
      <c r="H1727" s="2">
        <f t="shared" si="207"/>
        <v>6.8078975000000082</v>
      </c>
      <c r="I1727" s="2">
        <f t="array" ref="I1727">SUMPRODUCT(B1711:B1730, (ROW(B1711:B1730)-ROW(B1711)+1)) / (20*21/2)</f>
        <v>6.2696766666666681</v>
      </c>
      <c r="J1727" s="2">
        <f t="shared" si="210"/>
        <v>6.3066758405814518</v>
      </c>
      <c r="K1727" s="2">
        <f t="shared" si="212"/>
        <v>6.4017275308661272</v>
      </c>
    </row>
    <row r="1728" spans="1:11" ht="13.5" x14ac:dyDescent="0.25">
      <c r="A1728" s="3">
        <f>TITRES_STAT!B1731</f>
        <v>44825</v>
      </c>
      <c r="B1728" s="5">
        <f>TITRES_STAT!D1731</f>
        <v>6.2774000000000001</v>
      </c>
      <c r="C1728" s="2">
        <f t="shared" si="205"/>
        <v>-9.9999999999997868E-3</v>
      </c>
      <c r="D1728" s="2">
        <f t="shared" si="206"/>
        <v>6.2854000000000001</v>
      </c>
      <c r="E1728" s="2">
        <f t="shared" si="208"/>
        <v>6.2654499999999995</v>
      </c>
      <c r="F1728" s="2">
        <f t="shared" si="209"/>
        <v>6.3003750000000016</v>
      </c>
      <c r="G1728" s="2">
        <f t="shared" si="211"/>
        <v>6.3434819999999981</v>
      </c>
      <c r="H1728" s="2">
        <f t="shared" si="207"/>
        <v>6.8027080000000071</v>
      </c>
      <c r="I1728" s="2">
        <f t="array" ref="I1728">SUMPRODUCT(B1712:B1731, (ROW(B1712:B1731)-ROW(B1712)+1)) / (20*21/2)</f>
        <v>6.2749990476190476</v>
      </c>
      <c r="J1728" s="2">
        <f t="shared" si="210"/>
        <v>6.3038876652879807</v>
      </c>
      <c r="K1728" s="2">
        <f t="shared" si="212"/>
        <v>6.3968519414203975</v>
      </c>
    </row>
    <row r="1729" spans="1:11" ht="13.5" x14ac:dyDescent="0.25">
      <c r="A1729" s="3">
        <f>TITRES_STAT!B1732</f>
        <v>44826</v>
      </c>
      <c r="B1729" s="5">
        <f>TITRES_STAT!D1732</f>
        <v>6.2774000000000001</v>
      </c>
      <c r="C1729" s="2">
        <f t="shared" si="205"/>
        <v>0</v>
      </c>
      <c r="D1729" s="2">
        <f t="shared" si="206"/>
        <v>6.2834000000000003</v>
      </c>
      <c r="E1729" s="2">
        <f t="shared" si="208"/>
        <v>6.287399999999999</v>
      </c>
      <c r="F1729" s="2">
        <f t="shared" si="209"/>
        <v>6.290395000000002</v>
      </c>
      <c r="G1729" s="2">
        <f t="shared" si="211"/>
        <v>6.3394899999999987</v>
      </c>
      <c r="H1729" s="2">
        <f t="shared" si="207"/>
        <v>6.797518500000006</v>
      </c>
      <c r="I1729" s="2">
        <f t="array" ref="I1729">SUMPRODUCT(B1713:B1732, (ROW(B1713:B1732)-ROW(B1713)+1)) / (20*21/2)</f>
        <v>6.2809866666666672</v>
      </c>
      <c r="J1729" s="2">
        <f t="shared" si="210"/>
        <v>6.3013650304986495</v>
      </c>
      <c r="K1729" s="2">
        <f t="shared" si="212"/>
        <v>6.3921675515607745</v>
      </c>
    </row>
    <row r="1730" spans="1:11" ht="13.5" x14ac:dyDescent="0.25">
      <c r="A1730" s="3">
        <f>TITRES_STAT!B1733</f>
        <v>44827</v>
      </c>
      <c r="B1730" s="5">
        <f>TITRES_STAT!D1733</f>
        <v>6.2973999999999997</v>
      </c>
      <c r="C1730" s="2">
        <f t="shared" si="205"/>
        <v>1.9999999999999574E-2</v>
      </c>
      <c r="D1730" s="2">
        <f t="shared" si="206"/>
        <v>6.2854000000000001</v>
      </c>
      <c r="E1730" s="2">
        <f t="shared" si="208"/>
        <v>6.2863999999999987</v>
      </c>
      <c r="F1730" s="2">
        <f t="shared" si="209"/>
        <v>6.2814150000000017</v>
      </c>
      <c r="G1730" s="2">
        <f t="shared" si="211"/>
        <v>6.3358979999999985</v>
      </c>
      <c r="H1730" s="2">
        <f t="shared" si="207"/>
        <v>6.7924290000000038</v>
      </c>
      <c r="I1730" s="2">
        <f t="array" ref="I1730">SUMPRODUCT(B1714:B1733, (ROW(B1714:B1733)-ROW(B1714)+1)) / (20*21/2)</f>
        <v>6.3142490476190467</v>
      </c>
      <c r="J1730" s="2">
        <f t="shared" si="210"/>
        <v>6.3009874085463977</v>
      </c>
      <c r="K1730" s="2">
        <f t="shared" si="212"/>
        <v>6.3884511769897641</v>
      </c>
    </row>
    <row r="1731" spans="1:11" ht="13.5" x14ac:dyDescent="0.25">
      <c r="A1731" s="3">
        <f>TITRES_STAT!B1734</f>
        <v>44830</v>
      </c>
      <c r="B1731" s="5">
        <f>TITRES_STAT!D1734</f>
        <v>6.3372999999999999</v>
      </c>
      <c r="C1731" s="2">
        <f t="shared" si="205"/>
        <v>3.9900000000000269E-2</v>
      </c>
      <c r="D1731" s="2">
        <f t="shared" si="206"/>
        <v>6.2953799999999998</v>
      </c>
      <c r="E1731" s="2">
        <f t="shared" si="208"/>
        <v>6.2913899999999998</v>
      </c>
      <c r="F1731" s="2">
        <f t="shared" si="209"/>
        <v>6.2744300000000006</v>
      </c>
      <c r="G1731" s="2">
        <f t="shared" si="211"/>
        <v>6.3388919999999995</v>
      </c>
      <c r="H1731" s="2">
        <f t="shared" si="207"/>
        <v>6.7875390000000042</v>
      </c>
      <c r="I1731" s="2">
        <f t="array" ref="I1731">SUMPRODUCT(B1715:B1734, (ROW(B1715:B1734)-ROW(B1715)+1)) / (20*21/2)</f>
        <v>6.3202366666666672</v>
      </c>
      <c r="J1731" s="2">
        <f t="shared" si="210"/>
        <v>6.3044457505895979</v>
      </c>
      <c r="K1731" s="2">
        <f t="shared" si="212"/>
        <v>6.3864452484803618</v>
      </c>
    </row>
    <row r="1732" spans="1:11" ht="13.5" x14ac:dyDescent="0.25">
      <c r="A1732" s="3">
        <f>TITRES_STAT!B1735</f>
        <v>44831</v>
      </c>
      <c r="B1732" s="5">
        <f>TITRES_STAT!D1735</f>
        <v>6.3372999999999999</v>
      </c>
      <c r="C1732" s="2">
        <f t="shared" ref="C1732:C1795" si="213">B1732-B1731</f>
        <v>0</v>
      </c>
      <c r="D1732" s="2">
        <f t="shared" si="206"/>
        <v>6.3053599999999994</v>
      </c>
      <c r="E1732" s="2">
        <f t="shared" si="208"/>
        <v>6.2963799999999992</v>
      </c>
      <c r="F1732" s="2">
        <f t="shared" si="209"/>
        <v>6.2674450000000004</v>
      </c>
      <c r="G1732" s="2">
        <f t="shared" si="211"/>
        <v>6.3418859999999997</v>
      </c>
      <c r="H1732" s="2">
        <f t="shared" si="207"/>
        <v>6.7826490000000028</v>
      </c>
      <c r="I1732" s="2">
        <f t="array" ref="I1732">SUMPRODUCT(B1716:B1735, (ROW(B1716:B1735)-ROW(B1716)+1)) / (20*21/2)</f>
        <v>6.3264619047619046</v>
      </c>
      <c r="J1732" s="2">
        <f t="shared" si="210"/>
        <v>6.3075747267239226</v>
      </c>
      <c r="K1732" s="2">
        <f t="shared" si="212"/>
        <v>6.3845179838340735</v>
      </c>
    </row>
    <row r="1733" spans="1:11" ht="13.5" x14ac:dyDescent="0.25">
      <c r="A1733" s="3">
        <f>TITRES_STAT!B1736</f>
        <v>44832</v>
      </c>
      <c r="B1733" s="5">
        <f>TITRES_STAT!D1736</f>
        <v>6.6166999999999998</v>
      </c>
      <c r="C1733" s="2">
        <f t="shared" si="213"/>
        <v>0.27939999999999987</v>
      </c>
      <c r="D1733" s="2">
        <f t="shared" si="206"/>
        <v>6.373219999999999</v>
      </c>
      <c r="E1733" s="2">
        <f t="shared" si="208"/>
        <v>6.3293100000000004</v>
      </c>
      <c r="F1733" s="2">
        <f t="shared" si="209"/>
        <v>6.2744300000000006</v>
      </c>
      <c r="G1733" s="2">
        <f t="shared" si="211"/>
        <v>6.3504679999999993</v>
      </c>
      <c r="H1733" s="2">
        <f t="shared" si="207"/>
        <v>6.7791560000000031</v>
      </c>
      <c r="I1733" s="2">
        <f t="array" ref="I1733">SUMPRODUCT(B1717:B1736, (ROW(B1717:B1736)-ROW(B1717)+1)) / (20*21/2)</f>
        <v>6.3315942857142851</v>
      </c>
      <c r="J1733" s="2">
        <f t="shared" si="210"/>
        <v>6.3370152289406922</v>
      </c>
      <c r="K1733" s="2">
        <f t="shared" si="212"/>
        <v>6.3936231609386196</v>
      </c>
    </row>
    <row r="1734" spans="1:11" ht="13.5" x14ac:dyDescent="0.25">
      <c r="A1734" s="3">
        <f>TITRES_STAT!B1737</f>
        <v>44833</v>
      </c>
      <c r="B1734" s="5">
        <f>TITRES_STAT!D1737</f>
        <v>6.3372999999999999</v>
      </c>
      <c r="C1734" s="2">
        <f t="shared" si="213"/>
        <v>-0.27939999999999987</v>
      </c>
      <c r="D1734" s="2">
        <f t="shared" ref="D1734:D1797" si="214">AVERAGE(B1730:B1734)</f>
        <v>6.3851999999999993</v>
      </c>
      <c r="E1734" s="2">
        <f t="shared" si="208"/>
        <v>6.3342999999999998</v>
      </c>
      <c r="F1734" s="2">
        <f t="shared" si="209"/>
        <v>6.271935</v>
      </c>
      <c r="G1734" s="2">
        <f t="shared" si="211"/>
        <v>6.3534620000000004</v>
      </c>
      <c r="H1734" s="2">
        <f t="shared" si="207"/>
        <v>6.7742660000000026</v>
      </c>
      <c r="I1734" s="2">
        <f t="array" ref="I1734">SUMPRODUCT(B1718:B1737, (ROW(B1718:B1737)-ROW(B1718)+1)) / (20*21/2)</f>
        <v>6.3614352380952379</v>
      </c>
      <c r="J1734" s="2">
        <f t="shared" si="210"/>
        <v>6.3370423499939603</v>
      </c>
      <c r="K1734" s="2">
        <f t="shared" si="212"/>
        <v>6.3914144095292622</v>
      </c>
    </row>
    <row r="1735" spans="1:11" ht="13.5" x14ac:dyDescent="0.25">
      <c r="A1735" s="3">
        <f>TITRES_STAT!B1738</f>
        <v>44834</v>
      </c>
      <c r="B1735" s="5">
        <f>TITRES_STAT!D1738</f>
        <v>6.3372999999999999</v>
      </c>
      <c r="C1735" s="2">
        <f t="shared" si="213"/>
        <v>0</v>
      </c>
      <c r="D1735" s="2">
        <f t="shared" si="214"/>
        <v>6.3931799999999992</v>
      </c>
      <c r="E1735" s="2">
        <f t="shared" si="208"/>
        <v>6.3392900000000001</v>
      </c>
      <c r="F1735" s="2">
        <f t="shared" si="209"/>
        <v>6.2834099999999991</v>
      </c>
      <c r="G1735" s="2">
        <f t="shared" si="211"/>
        <v>6.3564560000000006</v>
      </c>
      <c r="H1735" s="2">
        <f t="shared" si="207"/>
        <v>6.7693760000000021</v>
      </c>
      <c r="I1735" s="2">
        <f t="array" ref="I1735">SUMPRODUCT(B1719:B1738, (ROW(B1719:B1738)-ROW(B1719)+1)) / (20*21/2)</f>
        <v>6.3626709523809524</v>
      </c>
      <c r="J1735" s="2">
        <f t="shared" si="210"/>
        <v>6.3370668880897743</v>
      </c>
      <c r="K1735" s="2">
        <f t="shared" si="212"/>
        <v>6.3892922758222328</v>
      </c>
    </row>
    <row r="1736" spans="1:11" ht="13.5" x14ac:dyDescent="0.25">
      <c r="A1736" s="3">
        <f>TITRES_STAT!B1739</f>
        <v>44837</v>
      </c>
      <c r="B1736" s="5">
        <f>TITRES_STAT!D1739</f>
        <v>6.3372999999999999</v>
      </c>
      <c r="C1736" s="2">
        <f t="shared" si="213"/>
        <v>0</v>
      </c>
      <c r="D1736" s="2">
        <f t="shared" si="214"/>
        <v>6.3931799999999992</v>
      </c>
      <c r="E1736" s="2">
        <f t="shared" si="208"/>
        <v>6.3442799999999995</v>
      </c>
      <c r="F1736" s="2">
        <f t="shared" si="209"/>
        <v>6.3033699999999993</v>
      </c>
      <c r="G1736" s="2">
        <f t="shared" si="211"/>
        <v>6.3594500000000016</v>
      </c>
      <c r="H1736" s="2">
        <f t="shared" si="207"/>
        <v>6.7644860000000016</v>
      </c>
      <c r="I1736" s="2">
        <f t="array" ref="I1736">SUMPRODUCT(B1720:B1739, (ROW(B1720:B1739)-ROW(B1720)+1)) / (20*21/2)</f>
        <v>6.3639066666666668</v>
      </c>
      <c r="J1736" s="2">
        <f t="shared" si="210"/>
        <v>6.3370890892240821</v>
      </c>
      <c r="K1736" s="2">
        <f t="shared" si="212"/>
        <v>6.3872533630448904</v>
      </c>
    </row>
    <row r="1737" spans="1:11" ht="13.5" x14ac:dyDescent="0.25">
      <c r="A1737" s="3">
        <f>TITRES_STAT!B1740</f>
        <v>44838</v>
      </c>
      <c r="B1737" s="5">
        <f>TITRES_STAT!D1740</f>
        <v>6.6166999999999998</v>
      </c>
      <c r="C1737" s="2">
        <f t="shared" si="213"/>
        <v>0.27939999999999987</v>
      </c>
      <c r="D1737" s="2">
        <f t="shared" si="214"/>
        <v>6.4490600000000002</v>
      </c>
      <c r="E1737" s="2">
        <f t="shared" si="208"/>
        <v>6.3772099999999998</v>
      </c>
      <c r="F1737" s="2">
        <f t="shared" si="209"/>
        <v>6.3243249999999982</v>
      </c>
      <c r="G1737" s="2">
        <f t="shared" si="211"/>
        <v>6.3680320000000004</v>
      </c>
      <c r="H1737" s="2">
        <f t="shared" si="207"/>
        <v>6.7609930000000018</v>
      </c>
      <c r="I1737" s="2">
        <f t="array" ref="I1737">SUMPRODUCT(B1721:B1740, (ROW(B1721:B1740)-ROW(B1721)+1)) / (20*21/2)</f>
        <v>6.3638119047619046</v>
      </c>
      <c r="J1737" s="2">
        <f t="shared" si="210"/>
        <v>6.3637186997741697</v>
      </c>
      <c r="K1737" s="2">
        <f t="shared" si="212"/>
        <v>6.3962512703764638</v>
      </c>
    </row>
    <row r="1738" spans="1:11" ht="13.5" x14ac:dyDescent="0.25">
      <c r="A1738" s="3">
        <f>TITRES_STAT!B1741</f>
        <v>44839</v>
      </c>
      <c r="B1738" s="5">
        <f>TITRES_STAT!D1741</f>
        <v>6.3372999999999999</v>
      </c>
      <c r="C1738" s="2">
        <f t="shared" si="213"/>
        <v>-0.27939999999999987</v>
      </c>
      <c r="D1738" s="2">
        <f t="shared" si="214"/>
        <v>6.3931799999999992</v>
      </c>
      <c r="E1738" s="2">
        <f t="shared" si="208"/>
        <v>6.3831999999999995</v>
      </c>
      <c r="F1738" s="2">
        <f t="shared" si="209"/>
        <v>6.3243249999999982</v>
      </c>
      <c r="G1738" s="2">
        <f t="shared" si="211"/>
        <v>6.3656360000000003</v>
      </c>
      <c r="H1738" s="2">
        <f t="shared" ref="H1738:H1801" si="215">AVERAGE(B1539:B1738)</f>
        <v>6.7561030000000013</v>
      </c>
      <c r="I1738" s="2">
        <f t="array" ref="I1738">SUMPRODUCT(B1722:B1741, (ROW(B1722:B1741)-ROW(B1722)+1)) / (20*21/2)</f>
        <v>6.3635747619047613</v>
      </c>
      <c r="J1738" s="2">
        <f t="shared" si="210"/>
        <v>6.361202633129011</v>
      </c>
      <c r="K1738" s="2">
        <f t="shared" si="212"/>
        <v>6.3939394558518972</v>
      </c>
    </row>
    <row r="1739" spans="1:11" ht="13.5" x14ac:dyDescent="0.25">
      <c r="A1739" s="3">
        <f>TITRES_STAT!B1742</f>
        <v>44840</v>
      </c>
      <c r="B1739" s="5">
        <f>TITRES_STAT!D1742</f>
        <v>6.3372999999999999</v>
      </c>
      <c r="C1739" s="2">
        <f t="shared" si="213"/>
        <v>0</v>
      </c>
      <c r="D1739" s="2">
        <f t="shared" si="214"/>
        <v>6.3931799999999992</v>
      </c>
      <c r="E1739" s="2">
        <f t="shared" si="208"/>
        <v>6.3891899999999993</v>
      </c>
      <c r="F1739" s="2">
        <f t="shared" si="209"/>
        <v>6.3382949999999987</v>
      </c>
      <c r="G1739" s="2">
        <f t="shared" si="211"/>
        <v>6.363240000000002</v>
      </c>
      <c r="H1739" s="2">
        <f t="shared" si="215"/>
        <v>6.7512129999999999</v>
      </c>
      <c r="I1739" s="2">
        <f t="array" ref="I1739">SUMPRODUCT(B1723:B1742, (ROW(B1723:B1742)-ROW(B1723)+1)) / (20*21/2)</f>
        <v>6.3631000000000002</v>
      </c>
      <c r="J1739" s="2">
        <f t="shared" si="210"/>
        <v>6.3589261918786297</v>
      </c>
      <c r="K1739" s="2">
        <f t="shared" si="212"/>
        <v>6.3917183007204503</v>
      </c>
    </row>
    <row r="1740" spans="1:11" ht="13.5" x14ac:dyDescent="0.25">
      <c r="A1740" s="3">
        <f>TITRES_STAT!B1743</f>
        <v>44841</v>
      </c>
      <c r="B1740" s="5">
        <f>TITRES_STAT!D1743</f>
        <v>6.3372999999999999</v>
      </c>
      <c r="C1740" s="2">
        <f t="shared" si="213"/>
        <v>0</v>
      </c>
      <c r="D1740" s="2">
        <f t="shared" si="214"/>
        <v>6.3931799999999992</v>
      </c>
      <c r="E1740" s="2">
        <f t="shared" ref="E1740:E1803" si="216">AVERAGE(B1731:B1740)</f>
        <v>6.3931799999999992</v>
      </c>
      <c r="F1740" s="2">
        <f t="shared" si="209"/>
        <v>6.3397899999999989</v>
      </c>
      <c r="G1740" s="2">
        <f t="shared" si="211"/>
        <v>6.3608440000000019</v>
      </c>
      <c r="H1740" s="2">
        <f t="shared" si="215"/>
        <v>6.7463229999999985</v>
      </c>
      <c r="I1740" s="2">
        <f t="array" ref="I1740">SUMPRODUCT(B1724:B1743, (ROW(B1724:B1743)-ROW(B1724)+1)) / (20*21/2)</f>
        <v>6.3623876190476194</v>
      </c>
      <c r="J1740" s="2">
        <f t="shared" si="210"/>
        <v>6.3568665545568557</v>
      </c>
      <c r="K1740" s="2">
        <f t="shared" si="212"/>
        <v>6.3895842497118052</v>
      </c>
    </row>
    <row r="1741" spans="1:11" ht="13.5" x14ac:dyDescent="0.25">
      <c r="A1741" s="3">
        <f>TITRES_STAT!B1744</f>
        <v>44844</v>
      </c>
      <c r="B1741" s="5">
        <f>TITRES_STAT!D1744</f>
        <v>6.3372999999999999</v>
      </c>
      <c r="C1741" s="2">
        <f t="shared" si="213"/>
        <v>0</v>
      </c>
      <c r="D1741" s="2">
        <f t="shared" si="214"/>
        <v>6.3931799999999992</v>
      </c>
      <c r="E1741" s="2">
        <f t="shared" si="216"/>
        <v>6.3931799999999992</v>
      </c>
      <c r="F1741" s="2">
        <f t="shared" si="209"/>
        <v>6.3422849999999986</v>
      </c>
      <c r="G1741" s="2">
        <f t="shared" si="211"/>
        <v>6.3584480000000019</v>
      </c>
      <c r="H1741" s="2">
        <f t="shared" si="215"/>
        <v>6.7414329999999971</v>
      </c>
      <c r="I1741" s="2">
        <f t="array" ref="I1741">SUMPRODUCT(B1725:B1744, (ROW(B1725:B1744)-ROW(B1725)+1)) / (20*21/2)</f>
        <v>6.361437619047619</v>
      </c>
      <c r="J1741" s="2">
        <f t="shared" si="210"/>
        <v>6.3550030731704892</v>
      </c>
      <c r="K1741" s="2">
        <f t="shared" si="212"/>
        <v>6.3875338869780096</v>
      </c>
    </row>
    <row r="1742" spans="1:11" ht="13.5" x14ac:dyDescent="0.25">
      <c r="A1742" s="3">
        <f>TITRES_STAT!B1745</f>
        <v>44845</v>
      </c>
      <c r="B1742" s="5">
        <f>TITRES_STAT!D1745</f>
        <v>6.3372999999999999</v>
      </c>
      <c r="C1742" s="2">
        <f t="shared" si="213"/>
        <v>0</v>
      </c>
      <c r="D1742" s="2">
        <f t="shared" si="214"/>
        <v>6.3372999999999999</v>
      </c>
      <c r="E1742" s="2">
        <f t="shared" si="216"/>
        <v>6.3931799999999992</v>
      </c>
      <c r="F1742" s="2">
        <f t="shared" si="209"/>
        <v>6.3447799999999983</v>
      </c>
      <c r="G1742" s="2">
        <f t="shared" si="211"/>
        <v>6.3560520000000027</v>
      </c>
      <c r="H1742" s="2">
        <f t="shared" si="215"/>
        <v>6.7373409999999971</v>
      </c>
      <c r="I1742" s="2">
        <f t="array" ref="I1742">SUMPRODUCT(B1726:B1745, (ROW(B1726:B1745)-ROW(B1726)+1)) / (20*21/2)</f>
        <v>6.3602499999999997</v>
      </c>
      <c r="J1742" s="2">
        <f t="shared" si="210"/>
        <v>6.3533170662018712</v>
      </c>
      <c r="K1742" s="2">
        <f t="shared" si="212"/>
        <v>6.3855639306259313</v>
      </c>
    </row>
    <row r="1743" spans="1:11" ht="13.5" x14ac:dyDescent="0.25">
      <c r="A1743" s="3">
        <f>TITRES_STAT!B1746</f>
        <v>44846</v>
      </c>
      <c r="B1743" s="5">
        <f>TITRES_STAT!D1746</f>
        <v>6.3372999999999999</v>
      </c>
      <c r="C1743" s="2">
        <f t="shared" si="213"/>
        <v>0</v>
      </c>
      <c r="D1743" s="2">
        <f t="shared" si="214"/>
        <v>6.3372999999999999</v>
      </c>
      <c r="E1743" s="2">
        <f t="shared" si="216"/>
        <v>6.3652399999999991</v>
      </c>
      <c r="F1743" s="2">
        <f t="shared" si="209"/>
        <v>6.3472749999999998</v>
      </c>
      <c r="G1743" s="2">
        <f t="shared" si="211"/>
        <v>6.3594460000000037</v>
      </c>
      <c r="H1743" s="2">
        <f t="shared" si="215"/>
        <v>6.7324509999999949</v>
      </c>
      <c r="I1743" s="2">
        <f t="array" ref="I1743">SUMPRODUCT(B1727:B1746, (ROW(B1727:B1746)-ROW(B1727)+1)) / (20*21/2)</f>
        <v>6.3578723809523812</v>
      </c>
      <c r="J1743" s="2">
        <f t="shared" si="210"/>
        <v>6.3517916313255025</v>
      </c>
      <c r="K1743" s="2">
        <f t="shared" si="212"/>
        <v>6.3836712274641307</v>
      </c>
    </row>
    <row r="1744" spans="1:11" ht="13.5" x14ac:dyDescent="0.25">
      <c r="A1744" s="3">
        <f>TITRES_STAT!B1747</f>
        <v>44847</v>
      </c>
      <c r="B1744" s="5">
        <f>TITRES_STAT!D1747</f>
        <v>6.3372999999999999</v>
      </c>
      <c r="C1744" s="2">
        <f t="shared" si="213"/>
        <v>0</v>
      </c>
      <c r="D1744" s="2">
        <f t="shared" si="214"/>
        <v>6.3372999999999999</v>
      </c>
      <c r="E1744" s="2">
        <f t="shared" si="216"/>
        <v>6.3652399999999991</v>
      </c>
      <c r="F1744" s="2">
        <f t="shared" si="209"/>
        <v>6.3497699999999995</v>
      </c>
      <c r="G1744" s="2">
        <f t="shared" si="211"/>
        <v>6.3628400000000029</v>
      </c>
      <c r="H1744" s="2">
        <f t="shared" si="215"/>
        <v>6.7275609999999952</v>
      </c>
      <c r="I1744" s="2">
        <f t="array" ref="I1744">SUMPRODUCT(B1728:B1747, (ROW(B1728:B1747)-ROW(B1728)+1)) / (20*21/2)</f>
        <v>6.3562571428571424</v>
      </c>
      <c r="J1744" s="2">
        <f t="shared" si="210"/>
        <v>6.3504114759611694</v>
      </c>
      <c r="K1744" s="2">
        <f t="shared" si="212"/>
        <v>6.3818527479557341</v>
      </c>
    </row>
    <row r="1745" spans="1:11" ht="13.5" x14ac:dyDescent="0.25">
      <c r="A1745" s="3">
        <f>TITRES_STAT!B1748</f>
        <v>44848</v>
      </c>
      <c r="B1745" s="5">
        <f>TITRES_STAT!D1748</f>
        <v>6.3372999999999999</v>
      </c>
      <c r="C1745" s="2">
        <f t="shared" si="213"/>
        <v>0</v>
      </c>
      <c r="D1745" s="2">
        <f t="shared" si="214"/>
        <v>6.3372999999999999</v>
      </c>
      <c r="E1745" s="2">
        <f t="shared" si="216"/>
        <v>6.3652399999999991</v>
      </c>
      <c r="F1745" s="2">
        <f t="shared" si="209"/>
        <v>6.3522649999999992</v>
      </c>
      <c r="G1745" s="2">
        <f t="shared" si="211"/>
        <v>6.3662340000000039</v>
      </c>
      <c r="H1745" s="2">
        <f t="shared" si="215"/>
        <v>6.7226709999999947</v>
      </c>
      <c r="I1745" s="2">
        <f t="array" ref="I1745">SUMPRODUCT(B1729:B1748, (ROW(B1729:B1748)-ROW(B1729)+1)) / (20*21/2)</f>
        <v>6.3496519047619042</v>
      </c>
      <c r="J1745" s="2">
        <f t="shared" si="210"/>
        <v>6.349162763964868</v>
      </c>
      <c r="K1745" s="2">
        <f t="shared" si="212"/>
        <v>6.3801055813692349</v>
      </c>
    </row>
    <row r="1746" spans="1:11" ht="13.5" x14ac:dyDescent="0.25">
      <c r="A1746" s="3">
        <f>TITRES_STAT!B1749</f>
        <v>44851</v>
      </c>
      <c r="B1746" s="5">
        <f>TITRES_STAT!D1749</f>
        <v>6.3273000000000001</v>
      </c>
      <c r="C1746" s="2">
        <f t="shared" si="213"/>
        <v>-9.9999999999997868E-3</v>
      </c>
      <c r="D1746" s="2">
        <f t="shared" si="214"/>
        <v>6.3353000000000002</v>
      </c>
      <c r="E1746" s="2">
        <f t="shared" si="216"/>
        <v>6.3642399999999997</v>
      </c>
      <c r="F1746" s="2">
        <f t="shared" si="209"/>
        <v>6.3542599999999991</v>
      </c>
      <c r="G1746" s="2">
        <f t="shared" si="211"/>
        <v>6.3722220000000025</v>
      </c>
      <c r="H1746" s="2">
        <f t="shared" si="215"/>
        <v>6.7177309999999935</v>
      </c>
      <c r="I1746" s="2">
        <f t="array" ref="I1746">SUMPRODUCT(B1730:B1749, (ROW(B1730:B1749)-ROW(B1730)+1)) / (20*21/2)</f>
        <v>6.342999047619049</v>
      </c>
      <c r="J1746" s="2">
        <f t="shared" si="210"/>
        <v>6.3470805959682135</v>
      </c>
      <c r="K1746" s="2">
        <f t="shared" si="212"/>
        <v>6.3780347742567161</v>
      </c>
    </row>
    <row r="1747" spans="1:11" ht="13.5" x14ac:dyDescent="0.25">
      <c r="A1747" s="3">
        <f>TITRES_STAT!B1750</f>
        <v>44852</v>
      </c>
      <c r="B1747" s="5">
        <f>TITRES_STAT!D1750</f>
        <v>6.3372999999999999</v>
      </c>
      <c r="C1747" s="2">
        <f t="shared" si="213"/>
        <v>9.9999999999997868E-3</v>
      </c>
      <c r="D1747" s="2">
        <f t="shared" si="214"/>
        <v>6.3353000000000002</v>
      </c>
      <c r="E1747" s="2">
        <f t="shared" si="216"/>
        <v>6.3362999999999996</v>
      </c>
      <c r="F1747" s="2">
        <f t="shared" si="209"/>
        <v>6.3567549999999988</v>
      </c>
      <c r="G1747" s="2">
        <f t="shared" si="211"/>
        <v>6.3732200000000043</v>
      </c>
      <c r="H1747" s="2">
        <f t="shared" si="215"/>
        <v>6.7144874999999935</v>
      </c>
      <c r="I1747" s="2">
        <f t="array" ref="I1747">SUMPRODUCT(B1731:B1750, (ROW(B1731:B1750)-ROW(B1731)+1)) / (20*21/2)</f>
        <v>6.341050952380952</v>
      </c>
      <c r="J1747" s="2">
        <f t="shared" si="210"/>
        <v>6.3461491106379082</v>
      </c>
      <c r="K1747" s="2">
        <f t="shared" si="212"/>
        <v>6.3764373321290018</v>
      </c>
    </row>
    <row r="1748" spans="1:11" ht="13.5" x14ac:dyDescent="0.25">
      <c r="A1748" s="3">
        <f>TITRES_STAT!B1751</f>
        <v>44853</v>
      </c>
      <c r="B1748" s="5">
        <f>TITRES_STAT!D1751</f>
        <v>6.2873999999999999</v>
      </c>
      <c r="C1748" s="2">
        <f t="shared" si="213"/>
        <v>-4.9900000000000055E-2</v>
      </c>
      <c r="D1748" s="2">
        <f t="shared" si="214"/>
        <v>6.3253199999999996</v>
      </c>
      <c r="E1748" s="2">
        <f t="shared" si="216"/>
        <v>6.3313100000000002</v>
      </c>
      <c r="F1748" s="2">
        <f t="shared" ref="F1748:F1811" si="217">AVERAGE(B1729:B1748)</f>
        <v>6.3572549999999994</v>
      </c>
      <c r="G1748" s="2">
        <f t="shared" si="211"/>
        <v>6.3676320000000031</v>
      </c>
      <c r="H1748" s="2">
        <f t="shared" si="215"/>
        <v>6.7109444999999912</v>
      </c>
      <c r="I1748" s="2">
        <f t="array" ref="I1748">SUMPRODUCT(B1732:B1751, (ROW(B1732:B1751)-ROW(B1732)+1)) / (20*21/2)</f>
        <v>6.3398652380952374</v>
      </c>
      <c r="J1748" s="2">
        <f t="shared" si="210"/>
        <v>6.3405539572438219</v>
      </c>
      <c r="K1748" s="2">
        <f t="shared" si="212"/>
        <v>6.3729456720455113</v>
      </c>
    </row>
    <row r="1749" spans="1:11" ht="13.5" x14ac:dyDescent="0.25">
      <c r="A1749" s="3">
        <f>TITRES_STAT!B1752</f>
        <v>44854</v>
      </c>
      <c r="B1749" s="5">
        <f>TITRES_STAT!D1752</f>
        <v>6.2873999999999999</v>
      </c>
      <c r="C1749" s="2">
        <f t="shared" si="213"/>
        <v>0</v>
      </c>
      <c r="D1749" s="2">
        <f t="shared" si="214"/>
        <v>6.3153399999999991</v>
      </c>
      <c r="E1749" s="2">
        <f t="shared" si="216"/>
        <v>6.3263199999999999</v>
      </c>
      <c r="F1749" s="2">
        <f t="shared" si="217"/>
        <v>6.3577549999999992</v>
      </c>
      <c r="G1749" s="2">
        <f t="shared" si="211"/>
        <v>6.3620440000000027</v>
      </c>
      <c r="H1749" s="2">
        <f t="shared" si="215"/>
        <v>6.7074514999999906</v>
      </c>
      <c r="I1749" s="2">
        <f t="array" ref="I1749">SUMPRODUCT(B1733:B1752, (ROW(B1733:B1752)-ROW(B1733)+1)) / (20*21/2)</f>
        <v>6.338631904761904</v>
      </c>
      <c r="J1749" s="2">
        <f t="shared" ref="J1749:J1812" si="218">$J$4*B1749+J1748*(1-$J$4)</f>
        <v>6.3354916756015527</v>
      </c>
      <c r="K1749" s="2">
        <f t="shared" si="212"/>
        <v>6.3695909398084325</v>
      </c>
    </row>
    <row r="1750" spans="1:11" ht="13.5" x14ac:dyDescent="0.25">
      <c r="A1750" s="3">
        <f>TITRES_STAT!B1753</f>
        <v>44855</v>
      </c>
      <c r="B1750" s="5">
        <f>TITRES_STAT!D1753</f>
        <v>6.3372999999999999</v>
      </c>
      <c r="C1750" s="2">
        <f t="shared" si="213"/>
        <v>4.9900000000000055E-2</v>
      </c>
      <c r="D1750" s="2">
        <f t="shared" si="214"/>
        <v>6.3153399999999991</v>
      </c>
      <c r="E1750" s="2">
        <f t="shared" si="216"/>
        <v>6.3263199999999991</v>
      </c>
      <c r="F1750" s="2">
        <f t="shared" si="217"/>
        <v>6.35975</v>
      </c>
      <c r="G1750" s="2">
        <f t="shared" si="211"/>
        <v>6.3574540000000024</v>
      </c>
      <c r="H1750" s="2">
        <f t="shared" si="215"/>
        <v>6.7042079999999897</v>
      </c>
      <c r="I1750" s="2">
        <f t="array" ref="I1750">SUMPRODUCT(B1734:B1753, (ROW(B1734:B1753)-ROW(B1734)+1)) / (20*21/2)</f>
        <v>6.3373509523809517</v>
      </c>
      <c r="J1750" s="2">
        <f t="shared" si="218"/>
        <v>6.3356638969728341</v>
      </c>
      <c r="K1750" s="2">
        <f t="shared" si="212"/>
        <v>6.3683246284433963</v>
      </c>
    </row>
    <row r="1751" spans="1:11" ht="13.5" x14ac:dyDescent="0.25">
      <c r="A1751" s="3">
        <f>TITRES_STAT!B1754</f>
        <v>44858</v>
      </c>
      <c r="B1751" s="5">
        <f>TITRES_STAT!D1754</f>
        <v>6.3472999999999997</v>
      </c>
      <c r="C1751" s="2">
        <f t="shared" si="213"/>
        <v>9.9999999999997868E-3</v>
      </c>
      <c r="D1751" s="2">
        <f t="shared" si="214"/>
        <v>6.3193400000000004</v>
      </c>
      <c r="E1751" s="2">
        <f t="shared" si="216"/>
        <v>6.3273199999999994</v>
      </c>
      <c r="F1751" s="2">
        <f t="shared" si="217"/>
        <v>6.3602499999999997</v>
      </c>
      <c r="G1751" s="2">
        <f t="shared" si="211"/>
        <v>6.3530640000000025</v>
      </c>
      <c r="H1751" s="2">
        <f t="shared" si="215"/>
        <v>6.7010644999999887</v>
      </c>
      <c r="I1751" s="2">
        <f t="array" ref="I1751">SUMPRODUCT(B1735:B1754, (ROW(B1735:B1754)-ROW(B1735)+1)) / (20*21/2)</f>
        <v>6.3373528571428563</v>
      </c>
      <c r="J1751" s="2">
        <f t="shared" si="218"/>
        <v>6.3367720972611359</v>
      </c>
      <c r="K1751" s="2">
        <f t="shared" si="212"/>
        <v>6.3675001332103216</v>
      </c>
    </row>
    <row r="1752" spans="1:11" ht="13.5" x14ac:dyDescent="0.25">
      <c r="A1752" s="3">
        <f>TITRES_STAT!B1755</f>
        <v>44859</v>
      </c>
      <c r="B1752" s="5">
        <f>TITRES_STAT!D1755</f>
        <v>6.3472999999999997</v>
      </c>
      <c r="C1752" s="2">
        <f t="shared" si="213"/>
        <v>0</v>
      </c>
      <c r="D1752" s="2">
        <f t="shared" si="214"/>
        <v>6.3213400000000002</v>
      </c>
      <c r="E1752" s="2">
        <f t="shared" si="216"/>
        <v>6.3283199999999997</v>
      </c>
      <c r="F1752" s="2">
        <f t="shared" si="217"/>
        <v>6.3607500000000003</v>
      </c>
      <c r="G1752" s="2">
        <f t="shared" si="211"/>
        <v>6.3486740000000017</v>
      </c>
      <c r="H1752" s="2">
        <f t="shared" si="215"/>
        <v>6.6979209999999867</v>
      </c>
      <c r="I1752" s="2">
        <f t="array" ref="I1752">SUMPRODUCT(B1736:B1755, (ROW(B1736:B1755)-ROW(B1736)+1)) / (20*21/2)</f>
        <v>6.3373071428571421</v>
      </c>
      <c r="J1752" s="2">
        <f t="shared" si="218"/>
        <v>6.3377747546648369</v>
      </c>
      <c r="K1752" s="2">
        <f t="shared" si="212"/>
        <v>6.3667079711236418</v>
      </c>
    </row>
    <row r="1753" spans="1:11" ht="13.5" x14ac:dyDescent="0.25">
      <c r="A1753" s="3">
        <f>TITRES_STAT!B1756</f>
        <v>44860</v>
      </c>
      <c r="B1753" s="5">
        <f>TITRES_STAT!D1756</f>
        <v>6.3472999999999997</v>
      </c>
      <c r="C1753" s="2">
        <f t="shared" si="213"/>
        <v>0</v>
      </c>
      <c r="D1753" s="2">
        <f t="shared" si="214"/>
        <v>6.3333200000000005</v>
      </c>
      <c r="E1753" s="2">
        <f t="shared" si="216"/>
        <v>6.3293199999999983</v>
      </c>
      <c r="F1753" s="2">
        <f t="shared" si="217"/>
        <v>6.3472800000000005</v>
      </c>
      <c r="G1753" s="2">
        <f t="shared" si="211"/>
        <v>6.3442840000000027</v>
      </c>
      <c r="H1753" s="2">
        <f t="shared" si="215"/>
        <v>6.696324499999986</v>
      </c>
      <c r="I1753" s="2">
        <f t="array" ref="I1753">SUMPRODUCT(B1737:B1756, (ROW(B1737:B1756)-ROW(B1737)+1)) / (20*21/2)</f>
        <v>6.3372138095238091</v>
      </c>
      <c r="J1753" s="2">
        <f t="shared" si="218"/>
        <v>6.3386819208872334</v>
      </c>
      <c r="K1753" s="2">
        <f t="shared" si="212"/>
        <v>6.3659468742168324</v>
      </c>
    </row>
    <row r="1754" spans="1:11" ht="13.5" x14ac:dyDescent="0.25">
      <c r="A1754" s="3">
        <f>TITRES_STAT!B1757</f>
        <v>44861</v>
      </c>
      <c r="B1754" s="5">
        <f>TITRES_STAT!D1757</f>
        <v>6.3472999999999997</v>
      </c>
      <c r="C1754" s="2">
        <f t="shared" si="213"/>
        <v>0</v>
      </c>
      <c r="D1754" s="2">
        <f t="shared" si="214"/>
        <v>6.3452999999999999</v>
      </c>
      <c r="E1754" s="2">
        <f t="shared" si="216"/>
        <v>6.3303199999999986</v>
      </c>
      <c r="F1754" s="2">
        <f t="shared" si="217"/>
        <v>6.3477800000000011</v>
      </c>
      <c r="G1754" s="2">
        <f t="shared" si="211"/>
        <v>6.3414900000000021</v>
      </c>
      <c r="H1754" s="2">
        <f t="shared" si="215"/>
        <v>6.6947279999999845</v>
      </c>
      <c r="I1754" s="2">
        <f t="array" ref="I1754">SUMPRODUCT(B1738:B1757, (ROW(B1738:B1757)-ROW(B1738)+1)) / (20*21/2)</f>
        <v>6.3370728571428563</v>
      </c>
      <c r="J1754" s="2">
        <f t="shared" si="218"/>
        <v>6.3395026903265448</v>
      </c>
      <c r="K1754" s="2">
        <f t="shared" si="212"/>
        <v>6.3652156242475444</v>
      </c>
    </row>
    <row r="1755" spans="1:11" ht="13.5" x14ac:dyDescent="0.25">
      <c r="A1755" s="3">
        <f>TITRES_STAT!B1758</f>
        <v>44862</v>
      </c>
      <c r="B1755" s="5">
        <f>TITRES_STAT!D1758</f>
        <v>6.3472999999999997</v>
      </c>
      <c r="C1755" s="2">
        <f t="shared" si="213"/>
        <v>0</v>
      </c>
      <c r="D1755" s="2">
        <f t="shared" si="214"/>
        <v>6.3472999999999997</v>
      </c>
      <c r="E1755" s="2">
        <f t="shared" si="216"/>
        <v>6.3313199999999981</v>
      </c>
      <c r="F1755" s="2">
        <f t="shared" si="217"/>
        <v>6.3482800000000008</v>
      </c>
      <c r="G1755" s="2">
        <f t="shared" si="211"/>
        <v>6.3388960000000028</v>
      </c>
      <c r="H1755" s="2">
        <f t="shared" si="215"/>
        <v>6.6931314999999838</v>
      </c>
      <c r="I1755" s="2">
        <f t="array" ref="I1755">SUMPRODUCT(B1739:B1758, (ROW(B1739:B1758)-ROW(B1739)+1)) / (20*21/2)</f>
        <v>6.3382147619047613</v>
      </c>
      <c r="J1755" s="2">
        <f t="shared" si="218"/>
        <v>6.3402452912478262</v>
      </c>
      <c r="K1755" s="2">
        <f t="shared" si="212"/>
        <v>6.3645130507476404</v>
      </c>
    </row>
    <row r="1756" spans="1:11" ht="13.5" x14ac:dyDescent="0.25">
      <c r="A1756" s="3">
        <f>TITRES_STAT!B1759</f>
        <v>44865</v>
      </c>
      <c r="B1756" s="5">
        <f>TITRES_STAT!D1759</f>
        <v>6.3472999999999997</v>
      </c>
      <c r="C1756" s="2">
        <f t="shared" si="213"/>
        <v>0</v>
      </c>
      <c r="D1756" s="2">
        <f t="shared" si="214"/>
        <v>6.3472999999999997</v>
      </c>
      <c r="E1756" s="2">
        <f t="shared" si="216"/>
        <v>6.3333199999999987</v>
      </c>
      <c r="F1756" s="2">
        <f t="shared" si="217"/>
        <v>6.3487800000000014</v>
      </c>
      <c r="G1756" s="2">
        <f t="shared" si="211"/>
        <v>6.3363020000000043</v>
      </c>
      <c r="H1756" s="2">
        <f t="shared" si="215"/>
        <v>6.6915349999999822</v>
      </c>
      <c r="I1756" s="2">
        <f t="array" ref="I1756">SUMPRODUCT(B1740:B1759, (ROW(B1740:B1759)-ROW(B1740)+1)) / (20*21/2)</f>
        <v>6.3393090476190475</v>
      </c>
      <c r="J1756" s="2">
        <f t="shared" si="218"/>
        <v>6.3409171682718428</v>
      </c>
      <c r="K1756" s="2">
        <f t="shared" si="212"/>
        <v>6.3638380291496937</v>
      </c>
    </row>
    <row r="1757" spans="1:11" ht="13.5" x14ac:dyDescent="0.25">
      <c r="A1757" s="3">
        <f>TITRES_STAT!B1760</f>
        <v>44866</v>
      </c>
      <c r="B1757" s="5">
        <f>TITRES_STAT!D1760</f>
        <v>6.3472999999999997</v>
      </c>
      <c r="C1757" s="2">
        <f t="shared" si="213"/>
        <v>0</v>
      </c>
      <c r="D1757" s="2">
        <f t="shared" si="214"/>
        <v>6.3472999999999997</v>
      </c>
      <c r="E1757" s="2">
        <f t="shared" si="216"/>
        <v>6.3343199999999991</v>
      </c>
      <c r="F1757" s="2">
        <f t="shared" si="217"/>
        <v>6.3353100000000016</v>
      </c>
      <c r="G1757" s="2">
        <f t="shared" si="211"/>
        <v>6.333708000000005</v>
      </c>
      <c r="H1757" s="2">
        <f t="shared" si="215"/>
        <v>6.6899384999999816</v>
      </c>
      <c r="I1757" s="2">
        <f t="array" ref="I1757">SUMPRODUCT(B1741:B1760, (ROW(B1741:B1760)-ROW(B1741)+1)) / (20*21/2)</f>
        <v>6.340355714285713</v>
      </c>
      <c r="J1757" s="2">
        <f t="shared" si="218"/>
        <v>6.3415250570078578</v>
      </c>
      <c r="K1757" s="2">
        <f t="shared" si="212"/>
        <v>6.3631894789869605</v>
      </c>
    </row>
    <row r="1758" spans="1:11" ht="13.5" x14ac:dyDescent="0.25">
      <c r="A1758" s="3">
        <f>TITRES_STAT!B1761</f>
        <v>44867</v>
      </c>
      <c r="B1758" s="5">
        <f>TITRES_STAT!D1761</f>
        <v>6.3472999999999997</v>
      </c>
      <c r="C1758" s="2">
        <f t="shared" si="213"/>
        <v>0</v>
      </c>
      <c r="D1758" s="2">
        <f t="shared" si="214"/>
        <v>6.3472999999999997</v>
      </c>
      <c r="E1758" s="2">
        <f t="shared" si="216"/>
        <v>6.3403099999999988</v>
      </c>
      <c r="F1758" s="2">
        <f t="shared" si="217"/>
        <v>6.3358100000000013</v>
      </c>
      <c r="G1758" s="2">
        <f t="shared" si="211"/>
        <v>6.3311140000000048</v>
      </c>
      <c r="H1758" s="2">
        <f t="shared" si="215"/>
        <v>6.6883419999999809</v>
      </c>
      <c r="I1758" s="2">
        <f t="array" ref="I1758">SUMPRODUCT(B1742:B1761, (ROW(B1742:B1761)-ROW(B1742)+1)) / (20*21/2)</f>
        <v>6.3413547619047614</v>
      </c>
      <c r="J1758" s="2">
        <f t="shared" si="218"/>
        <v>6.3420750515785382</v>
      </c>
      <c r="K1758" s="2">
        <f t="shared" si="212"/>
        <v>6.3625663621639426</v>
      </c>
    </row>
    <row r="1759" spans="1:11" ht="13.5" x14ac:dyDescent="0.25">
      <c r="A1759" s="3">
        <f>TITRES_STAT!B1762</f>
        <v>44868</v>
      </c>
      <c r="B1759" s="5">
        <f>TITRES_STAT!D1762</f>
        <v>6.3472999999999997</v>
      </c>
      <c r="C1759" s="2">
        <f t="shared" si="213"/>
        <v>0</v>
      </c>
      <c r="D1759" s="2">
        <f t="shared" si="214"/>
        <v>6.3472999999999997</v>
      </c>
      <c r="E1759" s="2">
        <f t="shared" si="216"/>
        <v>6.3462999999999985</v>
      </c>
      <c r="F1759" s="2">
        <f t="shared" si="217"/>
        <v>6.3363100000000019</v>
      </c>
      <c r="G1759" s="2">
        <f t="shared" si="211"/>
        <v>6.3285200000000046</v>
      </c>
      <c r="H1759" s="2">
        <f t="shared" si="215"/>
        <v>6.6852484999999797</v>
      </c>
      <c r="I1759" s="2">
        <f t="array" ref="I1759">SUMPRODUCT(B1743:B1762, (ROW(B1743:B1762)-ROW(B1743)+1)) / (20*21/2)</f>
        <v>6.3423061904761902</v>
      </c>
      <c r="J1759" s="2">
        <f t="shared" si="218"/>
        <v>6.3425726657139156</v>
      </c>
      <c r="K1759" s="2">
        <f t="shared" si="212"/>
        <v>6.3619676812947681</v>
      </c>
    </row>
    <row r="1760" spans="1:11" ht="13.5" x14ac:dyDescent="0.25">
      <c r="A1760" s="3">
        <f>TITRES_STAT!B1763</f>
        <v>44869</v>
      </c>
      <c r="B1760" s="5">
        <f>TITRES_STAT!D1763</f>
        <v>6.3472999999999997</v>
      </c>
      <c r="C1760" s="2">
        <f t="shared" si="213"/>
        <v>0</v>
      </c>
      <c r="D1760" s="2">
        <f t="shared" si="214"/>
        <v>6.3472999999999997</v>
      </c>
      <c r="E1760" s="2">
        <f t="shared" si="216"/>
        <v>6.3472999999999988</v>
      </c>
      <c r="F1760" s="2">
        <f t="shared" si="217"/>
        <v>6.3368100000000016</v>
      </c>
      <c r="G1760" s="2">
        <f t="shared" si="211"/>
        <v>6.3259260000000044</v>
      </c>
      <c r="H1760" s="2">
        <f t="shared" si="215"/>
        <v>6.6836519999999791</v>
      </c>
      <c r="I1760" s="2">
        <f t="array" ref="I1760">SUMPRODUCT(B1744:B1763, (ROW(B1744:B1763)-ROW(B1744)+1)) / (20*21/2)</f>
        <v>6.3432099999999991</v>
      </c>
      <c r="J1760" s="2">
        <f t="shared" si="218"/>
        <v>6.3430228880268764</v>
      </c>
      <c r="K1760" s="2">
        <f t="shared" si="212"/>
        <v>6.3613924781067377</v>
      </c>
    </row>
    <row r="1761" spans="1:11" ht="13.5" x14ac:dyDescent="0.25">
      <c r="A1761" s="3">
        <f>TITRES_STAT!B1764</f>
        <v>44872</v>
      </c>
      <c r="B1761" s="5">
        <f>TITRES_STAT!D1764</f>
        <v>6.3472999999999997</v>
      </c>
      <c r="C1761" s="2">
        <f t="shared" si="213"/>
        <v>0</v>
      </c>
      <c r="D1761" s="2">
        <f t="shared" si="214"/>
        <v>6.3472999999999997</v>
      </c>
      <c r="E1761" s="2">
        <f t="shared" si="216"/>
        <v>6.3472999999999988</v>
      </c>
      <c r="F1761" s="2">
        <f t="shared" si="217"/>
        <v>6.3373100000000013</v>
      </c>
      <c r="G1761" s="2">
        <f t="shared" si="211"/>
        <v>6.3233320000000042</v>
      </c>
      <c r="H1761" s="2">
        <f t="shared" si="215"/>
        <v>6.6829534999999787</v>
      </c>
      <c r="I1761" s="2">
        <f t="array" ref="I1761">SUMPRODUCT(B1745:B1764, (ROW(B1745:B1764)-ROW(B1745)+1)) / (20*21/2)</f>
        <v>6.3440661904761901</v>
      </c>
      <c r="J1761" s="2">
        <f t="shared" si="218"/>
        <v>6.3434302320243168</v>
      </c>
      <c r="K1761" s="2">
        <f t="shared" si="212"/>
        <v>6.3608398319064738</v>
      </c>
    </row>
    <row r="1762" spans="1:11" ht="13.5" x14ac:dyDescent="0.25">
      <c r="A1762" s="3">
        <f>TITRES_STAT!B1765</f>
        <v>44873</v>
      </c>
      <c r="B1762" s="5">
        <f>TITRES_STAT!D1765</f>
        <v>6.3472999999999997</v>
      </c>
      <c r="C1762" s="2">
        <f t="shared" si="213"/>
        <v>0</v>
      </c>
      <c r="D1762" s="2">
        <f t="shared" si="214"/>
        <v>6.3472999999999997</v>
      </c>
      <c r="E1762" s="2">
        <f t="shared" si="216"/>
        <v>6.3472999999999988</v>
      </c>
      <c r="F1762" s="2">
        <f t="shared" si="217"/>
        <v>6.3378100000000019</v>
      </c>
      <c r="G1762" s="2">
        <f t="shared" si="211"/>
        <v>6.3207380000000031</v>
      </c>
      <c r="H1762" s="2">
        <f t="shared" si="215"/>
        <v>6.6822549999999774</v>
      </c>
      <c r="I1762" s="2">
        <f t="array" ref="I1762">SUMPRODUCT(B1746:B1765, (ROW(B1746:B1765)-ROW(B1746)+1)) / (20*21/2)</f>
        <v>6.3448747619047614</v>
      </c>
      <c r="J1762" s="2">
        <f t="shared" si="218"/>
        <v>6.3437987813553338</v>
      </c>
      <c r="K1762" s="2">
        <f t="shared" si="212"/>
        <v>6.3603088581062197</v>
      </c>
    </row>
    <row r="1763" spans="1:11" ht="13.5" x14ac:dyDescent="0.25">
      <c r="A1763" s="3">
        <f>TITRES_STAT!B1766</f>
        <v>44874</v>
      </c>
      <c r="B1763" s="5">
        <f>TITRES_STAT!D1766</f>
        <v>6.3472999999999997</v>
      </c>
      <c r="C1763" s="2">
        <f t="shared" si="213"/>
        <v>0</v>
      </c>
      <c r="D1763" s="2">
        <f t="shared" si="214"/>
        <v>6.3472999999999997</v>
      </c>
      <c r="E1763" s="2">
        <f t="shared" si="216"/>
        <v>6.3472999999999988</v>
      </c>
      <c r="F1763" s="2">
        <f t="shared" si="217"/>
        <v>6.3383100000000017</v>
      </c>
      <c r="G1763" s="2">
        <f t="shared" si="211"/>
        <v>6.3181440000000029</v>
      </c>
      <c r="H1763" s="2">
        <f t="shared" si="215"/>
        <v>6.6815564999999761</v>
      </c>
      <c r="I1763" s="2">
        <f t="array" ref="I1763">SUMPRODUCT(B1747:B1766, (ROW(B1747:B1766)-ROW(B1747)+1)) / (20*21/2)</f>
        <v>6.3456357142857138</v>
      </c>
      <c r="J1763" s="2">
        <f t="shared" si="218"/>
        <v>6.3441322307500636</v>
      </c>
      <c r="K1763" s="2">
        <f t="shared" si="212"/>
        <v>6.3597987068079362</v>
      </c>
    </row>
    <row r="1764" spans="1:11" ht="13.5" x14ac:dyDescent="0.25">
      <c r="A1764" s="3">
        <f>TITRES_STAT!B1767</f>
        <v>44875</v>
      </c>
      <c r="B1764" s="5">
        <f>TITRES_STAT!D1767</f>
        <v>6.3472999999999997</v>
      </c>
      <c r="C1764" s="2">
        <f t="shared" si="213"/>
        <v>0</v>
      </c>
      <c r="D1764" s="2">
        <f t="shared" si="214"/>
        <v>6.3472999999999997</v>
      </c>
      <c r="E1764" s="2">
        <f t="shared" si="216"/>
        <v>6.3472999999999988</v>
      </c>
      <c r="F1764" s="2">
        <f t="shared" si="217"/>
        <v>6.3388100000000005</v>
      </c>
      <c r="G1764" s="2">
        <f t="shared" si="211"/>
        <v>6.3173460000000023</v>
      </c>
      <c r="H1764" s="2">
        <f t="shared" si="215"/>
        <v>6.6808579999999766</v>
      </c>
      <c r="I1764" s="2">
        <f t="array" ref="I1764">SUMPRODUCT(B1748:B1767, (ROW(B1748:B1767)-ROW(B1748)+1)) / (20*21/2)</f>
        <v>6.3225395238095228</v>
      </c>
      <c r="J1764" s="2">
        <f t="shared" si="218"/>
        <v>6.3444339230595812</v>
      </c>
      <c r="K1764" s="2">
        <f t="shared" si="212"/>
        <v>6.3593085614429192</v>
      </c>
    </row>
    <row r="1765" spans="1:11" ht="13.5" x14ac:dyDescent="0.25">
      <c r="A1765" s="3">
        <f>TITRES_STAT!B1768</f>
        <v>44876</v>
      </c>
      <c r="B1765" s="5">
        <f>TITRES_STAT!D1768</f>
        <v>6.3472999999999997</v>
      </c>
      <c r="C1765" s="2">
        <f t="shared" si="213"/>
        <v>0</v>
      </c>
      <c r="D1765" s="2">
        <f t="shared" si="214"/>
        <v>6.3472999999999997</v>
      </c>
      <c r="E1765" s="2">
        <f t="shared" si="216"/>
        <v>6.3472999999999988</v>
      </c>
      <c r="F1765" s="2">
        <f t="shared" si="217"/>
        <v>6.3393100000000011</v>
      </c>
      <c r="G1765" s="2">
        <f t="shared" si="211"/>
        <v>6.3221360000000013</v>
      </c>
      <c r="H1765" s="2">
        <f t="shared" si="215"/>
        <v>6.6801594999999763</v>
      </c>
      <c r="I1765" s="2">
        <f t="array" ref="I1765">SUMPRODUCT(B1749:B1768, (ROW(B1749:B1768)-ROW(B1749)+1)) / (20*21/2)</f>
        <v>6.2996314285714288</v>
      </c>
      <c r="J1765" s="2">
        <f t="shared" si="218"/>
        <v>6.3447068827681923</v>
      </c>
      <c r="K1765" s="2">
        <f t="shared" si="212"/>
        <v>6.3588376374647657</v>
      </c>
    </row>
    <row r="1766" spans="1:11" ht="13.5" x14ac:dyDescent="0.25">
      <c r="A1766" s="3">
        <f>TITRES_STAT!B1769</f>
        <v>44879</v>
      </c>
      <c r="B1766" s="5">
        <f>TITRES_STAT!D1769</f>
        <v>6.3472999999999997</v>
      </c>
      <c r="C1766" s="2">
        <f t="shared" si="213"/>
        <v>0</v>
      </c>
      <c r="D1766" s="2">
        <f t="shared" si="214"/>
        <v>6.3472999999999997</v>
      </c>
      <c r="E1766" s="2">
        <f t="shared" si="216"/>
        <v>6.3472999999999988</v>
      </c>
      <c r="F1766" s="2">
        <f t="shared" si="217"/>
        <v>6.3403100000000014</v>
      </c>
      <c r="G1766" s="2">
        <f t="shared" si="211"/>
        <v>6.3303200000000013</v>
      </c>
      <c r="H1766" s="2">
        <f t="shared" si="215"/>
        <v>6.6794609999999759</v>
      </c>
      <c r="I1766" s="2">
        <f t="array" ref="I1766">SUMPRODUCT(B1750:B1769, (ROW(B1750:B1769)-ROW(B1750)+1)) / (20*21/2)</f>
        <v>6.2776738095238107</v>
      </c>
      <c r="J1766" s="2">
        <f t="shared" si="218"/>
        <v>6.3449538463140787</v>
      </c>
      <c r="K1766" s="2">
        <f t="shared" si="212"/>
        <v>6.3583851810935981</v>
      </c>
    </row>
    <row r="1767" spans="1:11" ht="13.5" x14ac:dyDescent="0.25">
      <c r="A1767" s="3">
        <f>TITRES_STAT!B1770</f>
        <v>44880</v>
      </c>
      <c r="B1767" s="5">
        <f>TITRES_STAT!D1770</f>
        <v>6.0978000000000003</v>
      </c>
      <c r="C1767" s="2">
        <f t="shared" si="213"/>
        <v>-0.24949999999999939</v>
      </c>
      <c r="D1767" s="2">
        <f t="shared" si="214"/>
        <v>6.2973999999999997</v>
      </c>
      <c r="E1767" s="2">
        <f t="shared" si="216"/>
        <v>6.3223499999999984</v>
      </c>
      <c r="F1767" s="2">
        <f t="shared" si="217"/>
        <v>6.3283350000000009</v>
      </c>
      <c r="G1767" s="2">
        <f t="shared" si="211"/>
        <v>6.3283240000000012</v>
      </c>
      <c r="H1767" s="2">
        <f t="shared" si="215"/>
        <v>6.6775149999999757</v>
      </c>
      <c r="I1767" s="2">
        <f t="array" ref="I1767">SUMPRODUCT(B1751:B1770, (ROW(B1751:B1770)-ROW(B1751)+1)) / (20*21/2)</f>
        <v>6.2566666666666686</v>
      </c>
      <c r="J1767" s="2">
        <f t="shared" si="218"/>
        <v>6.3214153847603569</v>
      </c>
      <c r="K1767" s="2">
        <f t="shared" si="212"/>
        <v>6.348166154384046</v>
      </c>
    </row>
    <row r="1768" spans="1:11" ht="13.5" x14ac:dyDescent="0.25">
      <c r="A1768" s="3">
        <f>TITRES_STAT!B1771</f>
        <v>44881</v>
      </c>
      <c r="B1768" s="5">
        <f>TITRES_STAT!D1771</f>
        <v>6.0877999999999997</v>
      </c>
      <c r="C1768" s="2">
        <f t="shared" si="213"/>
        <v>-1.0000000000000675E-2</v>
      </c>
      <c r="D1768" s="2">
        <f t="shared" si="214"/>
        <v>6.2454999999999998</v>
      </c>
      <c r="E1768" s="2">
        <f t="shared" si="216"/>
        <v>6.2963999999999993</v>
      </c>
      <c r="F1768" s="2">
        <f t="shared" si="217"/>
        <v>6.3183550000000013</v>
      </c>
      <c r="G1768" s="2">
        <f t="shared" si="211"/>
        <v>6.3233340000000009</v>
      </c>
      <c r="H1768" s="2">
        <f t="shared" si="215"/>
        <v>6.6754689999999766</v>
      </c>
      <c r="I1768" s="2">
        <f t="array" ref="I1768">SUMPRODUCT(B1752:B1771, (ROW(B1752:B1771)-ROW(B1752)+1)) / (20*21/2)</f>
        <v>6.2368476190476203</v>
      </c>
      <c r="J1768" s="2">
        <f t="shared" si="218"/>
        <v>6.2991663004974656</v>
      </c>
      <c r="K1768" s="2">
        <f t="shared" si="212"/>
        <v>6.3379557169572207</v>
      </c>
    </row>
    <row r="1769" spans="1:11" ht="13.5" x14ac:dyDescent="0.25">
      <c r="A1769" s="3">
        <f>TITRES_STAT!B1772</f>
        <v>44882</v>
      </c>
      <c r="B1769" s="5">
        <f>TITRES_STAT!D1772</f>
        <v>6.0877999999999997</v>
      </c>
      <c r="C1769" s="2">
        <f t="shared" si="213"/>
        <v>0</v>
      </c>
      <c r="D1769" s="2">
        <f t="shared" si="214"/>
        <v>6.1936000000000009</v>
      </c>
      <c r="E1769" s="2">
        <f t="shared" si="216"/>
        <v>6.2704499999999994</v>
      </c>
      <c r="F1769" s="2">
        <f t="shared" si="217"/>
        <v>6.3083750000000007</v>
      </c>
      <c r="G1769" s="2">
        <f t="shared" si="211"/>
        <v>6.323932000000001</v>
      </c>
      <c r="H1769" s="2">
        <f t="shared" si="215"/>
        <v>6.6719759999999768</v>
      </c>
      <c r="I1769" s="2">
        <f t="array" ref="I1769">SUMPRODUCT(B1753:B1772, (ROW(B1753:B1772)-ROW(B1753)+1)) / (20*21/2)</f>
        <v>6.2182642857142874</v>
      </c>
      <c r="J1769" s="2">
        <f t="shared" si="218"/>
        <v>6.279036176640564</v>
      </c>
      <c r="K1769" s="2">
        <f t="shared" si="212"/>
        <v>6.3281456888412508</v>
      </c>
    </row>
    <row r="1770" spans="1:11" ht="13.5" x14ac:dyDescent="0.25">
      <c r="A1770" s="3">
        <f>TITRES_STAT!B1773</f>
        <v>44883</v>
      </c>
      <c r="B1770" s="5">
        <f>TITRES_STAT!D1773</f>
        <v>6.0877999999999997</v>
      </c>
      <c r="C1770" s="2">
        <f t="shared" si="213"/>
        <v>0</v>
      </c>
      <c r="D1770" s="2">
        <f t="shared" si="214"/>
        <v>6.1417000000000002</v>
      </c>
      <c r="E1770" s="2">
        <f t="shared" si="216"/>
        <v>6.2445000000000004</v>
      </c>
      <c r="F1770" s="2">
        <f t="shared" si="217"/>
        <v>6.2959000000000014</v>
      </c>
      <c r="G1770" s="2">
        <f t="shared" si="211"/>
        <v>6.3195400000000008</v>
      </c>
      <c r="H1770" s="2">
        <f t="shared" si="215"/>
        <v>6.6669859999999774</v>
      </c>
      <c r="I1770" s="2">
        <f t="array" ref="I1770">SUMPRODUCT(B1754:B1773, (ROW(B1754:B1773)-ROW(B1754)+1)) / (20*21/2)</f>
        <v>6.200916666666668</v>
      </c>
      <c r="J1770" s="2">
        <f t="shared" si="218"/>
        <v>6.260823207436701</v>
      </c>
      <c r="K1770" s="2">
        <f t="shared" si="212"/>
        <v>6.3187203677102213</v>
      </c>
    </row>
    <row r="1771" spans="1:11" ht="13.5" x14ac:dyDescent="0.25">
      <c r="A1771" s="3">
        <f>TITRES_STAT!B1774</f>
        <v>44886</v>
      </c>
      <c r="B1771" s="5">
        <f>TITRES_STAT!D1774</f>
        <v>6.0877999999999997</v>
      </c>
      <c r="C1771" s="2">
        <f t="shared" si="213"/>
        <v>0</v>
      </c>
      <c r="D1771" s="2">
        <f t="shared" si="214"/>
        <v>6.0898000000000012</v>
      </c>
      <c r="E1771" s="2">
        <f t="shared" si="216"/>
        <v>6.2185500000000005</v>
      </c>
      <c r="F1771" s="2">
        <f t="shared" si="217"/>
        <v>6.2829250000000005</v>
      </c>
      <c r="G1771" s="2">
        <f t="shared" si="211"/>
        <v>6.3155479999999997</v>
      </c>
      <c r="H1771" s="2">
        <f t="shared" si="215"/>
        <v>6.6619959999999789</v>
      </c>
      <c r="I1771" s="2">
        <f t="array" ref="I1771">SUMPRODUCT(B1755:B1774, (ROW(B1755:B1774)-ROW(B1755)+1)) / (20*21/2)</f>
        <v>6.184804761904763</v>
      </c>
      <c r="J1771" s="2">
        <f t="shared" si="218"/>
        <v>6.2443448067284439</v>
      </c>
      <c r="K1771" s="2">
        <f t="shared" si="212"/>
        <v>6.3096646670157028</v>
      </c>
    </row>
    <row r="1772" spans="1:11" ht="13.5" x14ac:dyDescent="0.25">
      <c r="A1772" s="3">
        <f>TITRES_STAT!B1775</f>
        <v>44887</v>
      </c>
      <c r="B1772" s="5">
        <f>TITRES_STAT!D1775</f>
        <v>6.0877999999999997</v>
      </c>
      <c r="C1772" s="2">
        <f t="shared" si="213"/>
        <v>0</v>
      </c>
      <c r="D1772" s="2">
        <f t="shared" si="214"/>
        <v>6.0877999999999997</v>
      </c>
      <c r="E1772" s="2">
        <f t="shared" si="216"/>
        <v>6.1926000000000005</v>
      </c>
      <c r="F1772" s="2">
        <f t="shared" si="217"/>
        <v>6.2699500000000006</v>
      </c>
      <c r="G1772" s="2">
        <f t="shared" si="211"/>
        <v>6.3115559999999995</v>
      </c>
      <c r="H1772" s="2">
        <f t="shared" si="215"/>
        <v>6.6570059999999796</v>
      </c>
      <c r="I1772" s="2">
        <f t="array" ref="I1772">SUMPRODUCT(B1756:B1775, (ROW(B1756:B1775)-ROW(B1756)+1)) / (20*21/2)</f>
        <v>6.1699285714285734</v>
      </c>
      <c r="J1772" s="2">
        <f t="shared" si="218"/>
        <v>6.229435777516211</v>
      </c>
      <c r="K1772" s="2">
        <f t="shared" si="212"/>
        <v>6.3009640918386163</v>
      </c>
    </row>
    <row r="1773" spans="1:11" ht="13.5" x14ac:dyDescent="0.25">
      <c r="A1773" s="3">
        <f>TITRES_STAT!B1776</f>
        <v>44888</v>
      </c>
      <c r="B1773" s="5">
        <f>TITRES_STAT!D1776</f>
        <v>6.0877999999999997</v>
      </c>
      <c r="C1773" s="2">
        <f t="shared" si="213"/>
        <v>0</v>
      </c>
      <c r="D1773" s="2">
        <f t="shared" si="214"/>
        <v>6.0877999999999997</v>
      </c>
      <c r="E1773" s="2">
        <f t="shared" si="216"/>
        <v>6.1666500000000006</v>
      </c>
      <c r="F1773" s="2">
        <f t="shared" si="217"/>
        <v>6.2569750000000006</v>
      </c>
      <c r="G1773" s="2">
        <f t="shared" si="211"/>
        <v>6.3075640000000002</v>
      </c>
      <c r="H1773" s="2">
        <f t="shared" si="215"/>
        <v>6.6520159999999802</v>
      </c>
      <c r="I1773" s="2">
        <f t="array" ref="I1773">SUMPRODUCT(B1757:B1776, (ROW(B1757:B1776)-ROW(B1757)+1)) / (20*21/2)</f>
        <v>6.1819547619047626</v>
      </c>
      <c r="J1773" s="2">
        <f t="shared" si="218"/>
        <v>6.2159466558480005</v>
      </c>
      <c r="K1773" s="2">
        <f t="shared" si="212"/>
        <v>6.292604715688082</v>
      </c>
    </row>
    <row r="1774" spans="1:11" ht="13.5" x14ac:dyDescent="0.25">
      <c r="A1774" s="3">
        <f>TITRES_STAT!B1777</f>
        <v>44889</v>
      </c>
      <c r="B1774" s="5">
        <f>TITRES_STAT!D1777</f>
        <v>6.0877999999999997</v>
      </c>
      <c r="C1774" s="2">
        <f t="shared" si="213"/>
        <v>0</v>
      </c>
      <c r="D1774" s="2">
        <f t="shared" si="214"/>
        <v>6.0877999999999997</v>
      </c>
      <c r="E1774" s="2">
        <f t="shared" si="216"/>
        <v>6.1407000000000007</v>
      </c>
      <c r="F1774" s="2">
        <f t="shared" si="217"/>
        <v>6.2440000000000007</v>
      </c>
      <c r="G1774" s="2">
        <f t="shared" si="211"/>
        <v>6.3035719999999991</v>
      </c>
      <c r="H1774" s="2">
        <f t="shared" si="215"/>
        <v>6.6475749999999811</v>
      </c>
      <c r="I1774" s="2">
        <f t="array" ref="I1774">SUMPRODUCT(B1758:B1777, (ROW(B1758:B1777)-ROW(B1758)+1)) / (20*21/2)</f>
        <v>6.1939333333333337</v>
      </c>
      <c r="J1774" s="2">
        <f t="shared" si="218"/>
        <v>6.2037422124339052</v>
      </c>
      <c r="K1774" s="2">
        <f t="shared" si="212"/>
        <v>6.2845731582101179</v>
      </c>
    </row>
    <row r="1775" spans="1:11" ht="13.5" x14ac:dyDescent="0.25">
      <c r="A1775" s="3">
        <f>TITRES_STAT!B1778</f>
        <v>44890</v>
      </c>
      <c r="B1775" s="5">
        <f>TITRES_STAT!D1778</f>
        <v>6.0877999999999997</v>
      </c>
      <c r="C1775" s="2">
        <f t="shared" si="213"/>
        <v>0</v>
      </c>
      <c r="D1775" s="2">
        <f t="shared" si="214"/>
        <v>6.0877999999999997</v>
      </c>
      <c r="E1775" s="2">
        <f t="shared" si="216"/>
        <v>6.1147500000000008</v>
      </c>
      <c r="F1775" s="2">
        <f t="shared" si="217"/>
        <v>6.2310250000000007</v>
      </c>
      <c r="G1775" s="2">
        <f t="shared" si="211"/>
        <v>6.2995799999999988</v>
      </c>
      <c r="H1775" s="2">
        <f t="shared" si="215"/>
        <v>6.6440819999999814</v>
      </c>
      <c r="I1775" s="2">
        <f t="array" ref="I1775">SUMPRODUCT(B1759:B1778, (ROW(B1759:B1778)-ROW(B1759)+1)) / (20*21/2)</f>
        <v>6.2058642857142861</v>
      </c>
      <c r="J1775" s="2">
        <f t="shared" si="218"/>
        <v>6.1927000969640096</v>
      </c>
      <c r="K1775" s="2">
        <f t="shared" si="212"/>
        <v>6.2768565637705054</v>
      </c>
    </row>
    <row r="1776" spans="1:11" ht="13.5" x14ac:dyDescent="0.25">
      <c r="A1776" s="3">
        <f>TITRES_STAT!B1779</f>
        <v>44893</v>
      </c>
      <c r="B1776" s="5">
        <f>TITRES_STAT!D1779</f>
        <v>6.3573000000000004</v>
      </c>
      <c r="C1776" s="2">
        <f t="shared" si="213"/>
        <v>0.26950000000000074</v>
      </c>
      <c r="D1776" s="2">
        <f t="shared" si="214"/>
        <v>6.1417000000000002</v>
      </c>
      <c r="E1776" s="2">
        <f t="shared" si="216"/>
        <v>6.1157500000000011</v>
      </c>
      <c r="F1776" s="2">
        <f t="shared" si="217"/>
        <v>6.2315249999999995</v>
      </c>
      <c r="G1776" s="2">
        <f t="shared" si="211"/>
        <v>6.3009779999999989</v>
      </c>
      <c r="H1776" s="2">
        <f t="shared" si="215"/>
        <v>6.6409884999999811</v>
      </c>
      <c r="I1776" s="2">
        <f t="array" ref="I1776">SUMPRODUCT(B1760:B1779, (ROW(B1760:B1779)-ROW(B1760)+1)) / (20*21/2)</f>
        <v>6.2177476190476195</v>
      </c>
      <c r="J1776" s="2">
        <f t="shared" si="218"/>
        <v>6.2083762782055327</v>
      </c>
      <c r="K1776" s="2">
        <f t="shared" si="212"/>
        <v>6.2800112083285251</v>
      </c>
    </row>
    <row r="1777" spans="1:11" ht="13.5" x14ac:dyDescent="0.25">
      <c r="A1777" s="3">
        <f>TITRES_STAT!B1780</f>
        <v>44894</v>
      </c>
      <c r="B1777" s="5">
        <f>TITRES_STAT!D1780</f>
        <v>6.3573000000000004</v>
      </c>
      <c r="C1777" s="2">
        <f t="shared" si="213"/>
        <v>0</v>
      </c>
      <c r="D1777" s="2">
        <f t="shared" si="214"/>
        <v>6.1956000000000007</v>
      </c>
      <c r="E1777" s="2">
        <f t="shared" si="216"/>
        <v>6.141700000000001</v>
      </c>
      <c r="F1777" s="2">
        <f t="shared" si="217"/>
        <v>6.2320249999999993</v>
      </c>
      <c r="G1777" s="2">
        <f t="shared" si="211"/>
        <v>6.3023759999999989</v>
      </c>
      <c r="H1777" s="2">
        <f t="shared" si="215"/>
        <v>6.6378949999999817</v>
      </c>
      <c r="I1777" s="2">
        <f t="array" ref="I1777">SUMPRODUCT(B1761:B1780, (ROW(B1761:B1780)-ROW(B1761)+1)) / (20*21/2)</f>
        <v>6.2286309523809527</v>
      </c>
      <c r="J1777" s="2">
        <f t="shared" si="218"/>
        <v>6.2225594898050058</v>
      </c>
      <c r="K1777" s="2">
        <f t="shared" si="212"/>
        <v>6.2830421413352502</v>
      </c>
    </row>
    <row r="1778" spans="1:11" ht="13.5" x14ac:dyDescent="0.25">
      <c r="A1778" s="3">
        <f>TITRES_STAT!B1781</f>
        <v>44895</v>
      </c>
      <c r="B1778" s="5">
        <f>TITRES_STAT!D1781</f>
        <v>6.3573000000000004</v>
      </c>
      <c r="C1778" s="2">
        <f t="shared" si="213"/>
        <v>0</v>
      </c>
      <c r="D1778" s="2">
        <f t="shared" si="214"/>
        <v>6.2495000000000003</v>
      </c>
      <c r="E1778" s="2">
        <f t="shared" si="216"/>
        <v>6.1686500000000013</v>
      </c>
      <c r="F1778" s="2">
        <f t="shared" si="217"/>
        <v>6.232524999999999</v>
      </c>
      <c r="G1778" s="2">
        <f t="shared" ref="G1778:G1841" si="219">AVERAGE(B1729:B1778)</f>
        <v>6.3039739999999984</v>
      </c>
      <c r="H1778" s="2">
        <f t="shared" si="215"/>
        <v>6.6348014999999814</v>
      </c>
      <c r="I1778" s="2">
        <f t="array" ref="I1778">SUMPRODUCT(B1762:B1781, (ROW(B1762:B1781)-ROW(B1762)+1)) / (20*21/2)</f>
        <v>6.2395142857142858</v>
      </c>
      <c r="J1778" s="2">
        <f t="shared" si="218"/>
        <v>6.2353919193473857</v>
      </c>
      <c r="K1778" s="2">
        <f t="shared" si="212"/>
        <v>6.2859542142240645</v>
      </c>
    </row>
    <row r="1779" spans="1:11" ht="13.5" x14ac:dyDescent="0.25">
      <c r="A1779" s="3">
        <f>TITRES_STAT!B1782</f>
        <v>44896</v>
      </c>
      <c r="B1779" s="5">
        <f>TITRES_STAT!D1782</f>
        <v>6.3573000000000004</v>
      </c>
      <c r="C1779" s="2">
        <f t="shared" si="213"/>
        <v>0</v>
      </c>
      <c r="D1779" s="2">
        <f t="shared" si="214"/>
        <v>6.3034000000000008</v>
      </c>
      <c r="E1779" s="2">
        <f t="shared" si="216"/>
        <v>6.1956000000000007</v>
      </c>
      <c r="F1779" s="2">
        <f t="shared" si="217"/>
        <v>6.2330249999999996</v>
      </c>
      <c r="G1779" s="2">
        <f t="shared" si="219"/>
        <v>6.3055719999999988</v>
      </c>
      <c r="H1779" s="2">
        <f t="shared" si="215"/>
        <v>6.631707999999982</v>
      </c>
      <c r="I1779" s="2">
        <f t="array" ref="I1779">SUMPRODUCT(B1763:B1782, (ROW(B1763:B1782)-ROW(B1763)+1)) / (20*21/2)</f>
        <v>6.2237785714285714</v>
      </c>
      <c r="J1779" s="2">
        <f t="shared" si="218"/>
        <v>6.2470022127428724</v>
      </c>
      <c r="K1779" s="2">
        <f t="shared" ref="K1779:K1842" si="220">$K$4*B1779+(1-$K$4)*K1778</f>
        <v>6.2887520881760626</v>
      </c>
    </row>
    <row r="1780" spans="1:11" ht="13.5" x14ac:dyDescent="0.25">
      <c r="A1780" s="3">
        <f>TITRES_STAT!B1783</f>
        <v>44897</v>
      </c>
      <c r="B1780" s="5">
        <f>TITRES_STAT!D1783</f>
        <v>6.3472999999999997</v>
      </c>
      <c r="C1780" s="2">
        <f t="shared" si="213"/>
        <v>-1.0000000000000675E-2</v>
      </c>
      <c r="D1780" s="2">
        <f t="shared" si="214"/>
        <v>6.3553000000000006</v>
      </c>
      <c r="E1780" s="2">
        <f t="shared" si="216"/>
        <v>6.2215500000000006</v>
      </c>
      <c r="F1780" s="2">
        <f t="shared" si="217"/>
        <v>6.2330249999999996</v>
      </c>
      <c r="G1780" s="2">
        <f t="shared" si="219"/>
        <v>6.306569999999998</v>
      </c>
      <c r="H1780" s="2">
        <f t="shared" si="215"/>
        <v>6.6301114999999813</v>
      </c>
      <c r="I1780" s="2">
        <f t="array" ref="I1780">SUMPRODUCT(B1764:B1783, (ROW(B1764:B1783)-ROW(B1764)+1)) / (20*21/2)</f>
        <v>6.2093738095238091</v>
      </c>
      <c r="J1780" s="2">
        <f t="shared" si="218"/>
        <v>6.2565543829578365</v>
      </c>
      <c r="K1780" s="2">
        <f t="shared" si="220"/>
        <v>6.2910480847181773</v>
      </c>
    </row>
    <row r="1781" spans="1:11" ht="13.5" x14ac:dyDescent="0.25">
      <c r="A1781" s="3">
        <f>TITRES_STAT!B1784</f>
        <v>44900</v>
      </c>
      <c r="B1781" s="5">
        <f>TITRES_STAT!D1784</f>
        <v>6.3472999999999997</v>
      </c>
      <c r="C1781" s="2">
        <f t="shared" si="213"/>
        <v>0</v>
      </c>
      <c r="D1781" s="2">
        <f t="shared" si="214"/>
        <v>6.3532999999999999</v>
      </c>
      <c r="E1781" s="2">
        <f t="shared" si="216"/>
        <v>6.2475000000000005</v>
      </c>
      <c r="F1781" s="2">
        <f t="shared" si="217"/>
        <v>6.2330249999999996</v>
      </c>
      <c r="G1781" s="2">
        <f t="shared" si="219"/>
        <v>6.3067699999999993</v>
      </c>
      <c r="H1781" s="2">
        <f t="shared" si="215"/>
        <v>6.6270179999999819</v>
      </c>
      <c r="I1781" s="2">
        <f t="array" ref="I1781">SUMPRODUCT(B1765:B1784, (ROW(B1765:B1784)-ROW(B1765)+1)) / (20*21/2)</f>
        <v>6.198204761904762</v>
      </c>
      <c r="J1781" s="2">
        <f t="shared" si="218"/>
        <v>6.2651968226761374</v>
      </c>
      <c r="K1781" s="2">
        <f t="shared" si="220"/>
        <v>6.2932540421802097</v>
      </c>
    </row>
    <row r="1782" spans="1:11" ht="13.5" x14ac:dyDescent="0.25">
      <c r="A1782" s="3">
        <f>TITRES_STAT!B1785</f>
        <v>44901</v>
      </c>
      <c r="B1782" s="5">
        <f>TITRES_STAT!D1785</f>
        <v>6.0678000000000001</v>
      </c>
      <c r="C1782" s="2">
        <f t="shared" si="213"/>
        <v>-0.27949999999999964</v>
      </c>
      <c r="D1782" s="2">
        <f t="shared" si="214"/>
        <v>6.2954000000000008</v>
      </c>
      <c r="E1782" s="2">
        <f t="shared" si="216"/>
        <v>6.2454999999999998</v>
      </c>
      <c r="F1782" s="2">
        <f t="shared" si="217"/>
        <v>6.2190500000000002</v>
      </c>
      <c r="G1782" s="2">
        <f t="shared" si="219"/>
        <v>6.3013799999999982</v>
      </c>
      <c r="H1782" s="2">
        <f t="shared" si="215"/>
        <v>6.6209799999999817</v>
      </c>
      <c r="I1782" s="2">
        <f t="array" ref="I1782">SUMPRODUCT(B1766:B1785, (ROW(B1766:B1785)-ROW(B1766)+1)) / (20*21/2)</f>
        <v>6.2129857142857139</v>
      </c>
      <c r="J1782" s="2">
        <f t="shared" si="218"/>
        <v>6.2463971252784098</v>
      </c>
      <c r="K1782" s="2">
        <f t="shared" si="220"/>
        <v>6.2844127071927511</v>
      </c>
    </row>
    <row r="1783" spans="1:11" ht="13.5" x14ac:dyDescent="0.25">
      <c r="A1783" s="3">
        <f>TITRES_STAT!B1786</f>
        <v>44902</v>
      </c>
      <c r="B1783" s="5">
        <f>TITRES_STAT!D1786</f>
        <v>6.0678000000000001</v>
      </c>
      <c r="C1783" s="2">
        <f t="shared" si="213"/>
        <v>0</v>
      </c>
      <c r="D1783" s="2">
        <f t="shared" si="214"/>
        <v>6.2374999999999998</v>
      </c>
      <c r="E1783" s="2">
        <f t="shared" si="216"/>
        <v>6.2434999999999992</v>
      </c>
      <c r="F1783" s="2">
        <f t="shared" si="217"/>
        <v>6.2050749999999999</v>
      </c>
      <c r="G1783" s="2">
        <f t="shared" si="219"/>
        <v>6.2904019999999967</v>
      </c>
      <c r="H1783" s="2">
        <f t="shared" si="215"/>
        <v>6.6149419999999823</v>
      </c>
      <c r="I1783" s="2">
        <f t="array" ref="I1783">SUMPRODUCT(B1767:B1786, (ROW(B1767:B1786)-ROW(B1767)+1)) / (20*21/2)</f>
        <v>6.2277666666666658</v>
      </c>
      <c r="J1783" s="2">
        <f t="shared" si="218"/>
        <v>6.229387875251895</v>
      </c>
      <c r="K1783" s="2">
        <f t="shared" si="220"/>
        <v>6.2759180912244084</v>
      </c>
    </row>
    <row r="1784" spans="1:11" ht="13.5" x14ac:dyDescent="0.25">
      <c r="A1784" s="3">
        <f>TITRES_STAT!B1787</f>
        <v>44903</v>
      </c>
      <c r="B1784" s="5">
        <f>TITRES_STAT!D1787</f>
        <v>6.0877999999999997</v>
      </c>
      <c r="C1784" s="2">
        <f t="shared" si="213"/>
        <v>1.9999999999999574E-2</v>
      </c>
      <c r="D1784" s="2">
        <f t="shared" si="214"/>
        <v>6.1836000000000002</v>
      </c>
      <c r="E1784" s="2">
        <f t="shared" si="216"/>
        <v>6.2434999999999992</v>
      </c>
      <c r="F1784" s="2">
        <f t="shared" si="217"/>
        <v>6.1921000000000008</v>
      </c>
      <c r="G1784" s="2">
        <f t="shared" si="219"/>
        <v>6.2854119999999973</v>
      </c>
      <c r="H1784" s="2">
        <f t="shared" si="215"/>
        <v>6.6090039999999828</v>
      </c>
      <c r="I1784" s="2">
        <f t="array" ref="I1784">SUMPRODUCT(B1768:B1787, (ROW(B1768:B1787)-ROW(B1768)+1)) / (20*21/2)</f>
        <v>6.2425476190476186</v>
      </c>
      <c r="J1784" s="2">
        <f t="shared" si="218"/>
        <v>6.2159033157040957</v>
      </c>
      <c r="K1784" s="2">
        <f t="shared" si="220"/>
        <v>6.2685409111763919</v>
      </c>
    </row>
    <row r="1785" spans="1:11" ht="13.5" x14ac:dyDescent="0.25">
      <c r="A1785" s="3">
        <f>TITRES_STAT!B1788</f>
        <v>44904</v>
      </c>
      <c r="B1785" s="5">
        <f>TITRES_STAT!D1788</f>
        <v>6.3472999999999997</v>
      </c>
      <c r="C1785" s="2">
        <f t="shared" si="213"/>
        <v>0.25950000000000006</v>
      </c>
      <c r="D1785" s="2">
        <f t="shared" si="214"/>
        <v>6.1836000000000002</v>
      </c>
      <c r="E1785" s="2">
        <f t="shared" si="216"/>
        <v>6.26945</v>
      </c>
      <c r="F1785" s="2">
        <f t="shared" si="217"/>
        <v>6.1921000000000008</v>
      </c>
      <c r="G1785" s="2">
        <f t="shared" si="219"/>
        <v>6.2856119999999978</v>
      </c>
      <c r="H1785" s="2">
        <f t="shared" si="215"/>
        <v>6.6043634999999821</v>
      </c>
      <c r="I1785" s="2">
        <f t="array" ref="I1785">SUMPRODUCT(B1769:B1788, (ROW(B1769:B1788)-ROW(B1769)+1)) / (20*21/2)</f>
        <v>6.2561404761904758</v>
      </c>
      <c r="J1785" s="2">
        <f t="shared" si="218"/>
        <v>6.2284172856370388</v>
      </c>
      <c r="K1785" s="2">
        <f t="shared" si="220"/>
        <v>6.2716295028949647</v>
      </c>
    </row>
    <row r="1786" spans="1:11" ht="13.5" x14ac:dyDescent="0.25">
      <c r="A1786" s="3">
        <f>TITRES_STAT!B1789</f>
        <v>44907</v>
      </c>
      <c r="B1786" s="5">
        <f>TITRES_STAT!D1789</f>
        <v>6.3472999999999997</v>
      </c>
      <c r="C1786" s="2">
        <f t="shared" si="213"/>
        <v>0</v>
      </c>
      <c r="D1786" s="2">
        <f t="shared" si="214"/>
        <v>6.1836000000000002</v>
      </c>
      <c r="E1786" s="2">
        <f t="shared" si="216"/>
        <v>6.2684499999999996</v>
      </c>
      <c r="F1786" s="2">
        <f t="shared" si="217"/>
        <v>6.1921000000000017</v>
      </c>
      <c r="G1786" s="2">
        <f t="shared" si="219"/>
        <v>6.2858119999999982</v>
      </c>
      <c r="H1786" s="2">
        <f t="shared" si="215"/>
        <v>6.5997229999999831</v>
      </c>
      <c r="I1786" s="2">
        <f t="array" ref="I1786">SUMPRODUCT(B1770:B1789, (ROW(B1770:B1789)-ROW(B1770)+1)) / (20*21/2)</f>
        <v>6.2437833333333339</v>
      </c>
      <c r="J1786" s="2">
        <f t="shared" si="218"/>
        <v>6.2397394489097016</v>
      </c>
      <c r="K1786" s="2">
        <f t="shared" si="220"/>
        <v>6.2745969733696718</v>
      </c>
    </row>
    <row r="1787" spans="1:11" ht="13.5" x14ac:dyDescent="0.25">
      <c r="A1787" s="3">
        <f>TITRES_STAT!B1790</f>
        <v>44908</v>
      </c>
      <c r="B1787" s="5">
        <f>TITRES_STAT!D1790</f>
        <v>6.3472999999999997</v>
      </c>
      <c r="C1787" s="2">
        <f t="shared" si="213"/>
        <v>0</v>
      </c>
      <c r="D1787" s="2">
        <f t="shared" si="214"/>
        <v>6.2395000000000005</v>
      </c>
      <c r="E1787" s="2">
        <f t="shared" si="216"/>
        <v>6.2674499999999993</v>
      </c>
      <c r="F1787" s="2">
        <f t="shared" si="217"/>
        <v>6.2045750000000019</v>
      </c>
      <c r="G1787" s="2">
        <f t="shared" si="219"/>
        <v>6.2804239999999991</v>
      </c>
      <c r="H1787" s="2">
        <f t="shared" si="215"/>
        <v>6.5951324999999823</v>
      </c>
      <c r="I1787" s="2">
        <f t="array" ref="I1787">SUMPRODUCT(B1771:B1790, (ROW(B1771:B1790)-ROW(B1771)+1)) / (20*21/2)</f>
        <v>6.2314261904761921</v>
      </c>
      <c r="J1787" s="2">
        <f t="shared" si="218"/>
        <v>6.2499833109183012</v>
      </c>
      <c r="K1787" s="2">
        <f t="shared" si="220"/>
        <v>6.2774480724532138</v>
      </c>
    </row>
    <row r="1788" spans="1:11" ht="13.5" x14ac:dyDescent="0.25">
      <c r="A1788" s="3">
        <f>TITRES_STAT!B1791</f>
        <v>44909</v>
      </c>
      <c r="B1788" s="5">
        <f>TITRES_STAT!D1791</f>
        <v>6.3472999999999997</v>
      </c>
      <c r="C1788" s="2">
        <f t="shared" si="213"/>
        <v>0</v>
      </c>
      <c r="D1788" s="2">
        <f t="shared" si="214"/>
        <v>6.2953999999999999</v>
      </c>
      <c r="E1788" s="2">
        <f t="shared" si="216"/>
        <v>6.266449999999999</v>
      </c>
      <c r="F1788" s="2">
        <f t="shared" si="217"/>
        <v>6.2175500000000019</v>
      </c>
      <c r="G1788" s="2">
        <f t="shared" si="219"/>
        <v>6.2806239999999995</v>
      </c>
      <c r="H1788" s="2">
        <f t="shared" si="215"/>
        <v>6.5905419999999824</v>
      </c>
      <c r="I1788" s="2">
        <f t="array" ref="I1788">SUMPRODUCT(B1772:B1791, (ROW(B1772:B1791)-ROW(B1772)+1)) / (20*21/2)</f>
        <v>6.2190690476190476</v>
      </c>
      <c r="J1788" s="2">
        <f t="shared" si="218"/>
        <v>6.2592515670213205</v>
      </c>
      <c r="K1788" s="2">
        <f t="shared" si="220"/>
        <v>6.2801873637295582</v>
      </c>
    </row>
    <row r="1789" spans="1:11" ht="13.5" x14ac:dyDescent="0.25">
      <c r="A1789" s="3">
        <f>TITRES_STAT!B1792</f>
        <v>44910</v>
      </c>
      <c r="B1789" s="5">
        <f>TITRES_STAT!D1792</f>
        <v>6.0877999999999997</v>
      </c>
      <c r="C1789" s="2">
        <f t="shared" si="213"/>
        <v>-0.25950000000000006</v>
      </c>
      <c r="D1789" s="2">
        <f t="shared" si="214"/>
        <v>6.295399999999999</v>
      </c>
      <c r="E1789" s="2">
        <f t="shared" si="216"/>
        <v>6.2394999999999987</v>
      </c>
      <c r="F1789" s="2">
        <f t="shared" si="217"/>
        <v>6.2175500000000019</v>
      </c>
      <c r="G1789" s="2">
        <f t="shared" si="219"/>
        <v>6.2756340000000002</v>
      </c>
      <c r="H1789" s="2">
        <f t="shared" si="215"/>
        <v>6.5846539999999836</v>
      </c>
      <c r="I1789" s="2">
        <f t="array" ref="I1789">SUMPRODUCT(B1773:B1792, (ROW(B1773:B1792)-ROW(B1773)+1)) / (20*21/2)</f>
        <v>6.2067119047619057</v>
      </c>
      <c r="J1789" s="2">
        <f t="shared" si="218"/>
        <v>6.2429228463526236</v>
      </c>
      <c r="K1789" s="2">
        <f t="shared" si="220"/>
        <v>6.2726427612303599</v>
      </c>
    </row>
    <row r="1790" spans="1:11" ht="13.5" x14ac:dyDescent="0.25">
      <c r="A1790" s="3">
        <f>TITRES_STAT!B1793</f>
        <v>44911</v>
      </c>
      <c r="B1790" s="5">
        <f>TITRES_STAT!D1793</f>
        <v>6.0877999999999997</v>
      </c>
      <c r="C1790" s="2">
        <f t="shared" si="213"/>
        <v>0</v>
      </c>
      <c r="D1790" s="2">
        <f t="shared" si="214"/>
        <v>6.2435</v>
      </c>
      <c r="E1790" s="2">
        <f t="shared" si="216"/>
        <v>6.2135499999999997</v>
      </c>
      <c r="F1790" s="2">
        <f t="shared" si="217"/>
        <v>6.2175500000000019</v>
      </c>
      <c r="G1790" s="2">
        <f t="shared" si="219"/>
        <v>6.2706439999999999</v>
      </c>
      <c r="H1790" s="2">
        <f t="shared" si="215"/>
        <v>6.5787659999999839</v>
      </c>
      <c r="I1790" s="2">
        <f t="array" ref="I1790">SUMPRODUCT(B1774:B1793, (ROW(B1774:B1793)-ROW(B1774)+1)) / (20*21/2)</f>
        <v>6.194354761904763</v>
      </c>
      <c r="J1790" s="2">
        <f t="shared" si="218"/>
        <v>6.2281492419380884</v>
      </c>
      <c r="K1790" s="2">
        <f t="shared" si="220"/>
        <v>6.2653940254958354</v>
      </c>
    </row>
    <row r="1791" spans="1:11" ht="13.5" x14ac:dyDescent="0.25">
      <c r="A1791" s="3">
        <f>TITRES_STAT!B1794</f>
        <v>44914</v>
      </c>
      <c r="B1791" s="5">
        <f>TITRES_STAT!D1794</f>
        <v>6.0877999999999997</v>
      </c>
      <c r="C1791" s="2">
        <f t="shared" si="213"/>
        <v>0</v>
      </c>
      <c r="D1791" s="2">
        <f t="shared" si="214"/>
        <v>6.1915999999999993</v>
      </c>
      <c r="E1791" s="2">
        <f t="shared" si="216"/>
        <v>6.1875999999999998</v>
      </c>
      <c r="F1791" s="2">
        <f t="shared" si="217"/>
        <v>6.217550000000001</v>
      </c>
      <c r="G1791" s="2">
        <f t="shared" si="219"/>
        <v>6.2656540000000005</v>
      </c>
      <c r="H1791" s="2">
        <f t="shared" si="215"/>
        <v>6.5729274999999845</v>
      </c>
      <c r="I1791" s="2">
        <f t="array" ref="I1791">SUMPRODUCT(B1775:B1794, (ROW(B1775:B1794)-ROW(B1775)+1)) / (20*21/2)</f>
        <v>6.1819976190476194</v>
      </c>
      <c r="J1791" s="2">
        <f t="shared" si="218"/>
        <v>6.2147826474677945</v>
      </c>
      <c r="K1791" s="2">
        <f t="shared" si="220"/>
        <v>6.2584295539077628</v>
      </c>
    </row>
    <row r="1792" spans="1:11" ht="13.5" x14ac:dyDescent="0.25">
      <c r="A1792" s="3">
        <f>TITRES_STAT!B1795</f>
        <v>44915</v>
      </c>
      <c r="B1792" s="5">
        <f>TITRES_STAT!D1795</f>
        <v>6.0877999999999997</v>
      </c>
      <c r="C1792" s="2">
        <f t="shared" si="213"/>
        <v>0</v>
      </c>
      <c r="D1792" s="2">
        <f t="shared" si="214"/>
        <v>6.1397000000000004</v>
      </c>
      <c r="E1792" s="2">
        <f t="shared" si="216"/>
        <v>6.1896000000000004</v>
      </c>
      <c r="F1792" s="2">
        <f t="shared" si="217"/>
        <v>6.217550000000001</v>
      </c>
      <c r="G1792" s="2">
        <f t="shared" si="219"/>
        <v>6.260664000000002</v>
      </c>
      <c r="H1792" s="2">
        <f t="shared" si="215"/>
        <v>6.5670889999999842</v>
      </c>
      <c r="I1792" s="2">
        <f t="array" ref="I1792">SUMPRODUCT(B1776:B1795, (ROW(B1776:B1795)-ROW(B1776)+1)) / (20*21/2)</f>
        <v>6.1934023809523824</v>
      </c>
      <c r="J1792" s="2">
        <f t="shared" si="218"/>
        <v>6.2026890619946711</v>
      </c>
      <c r="K1792" s="2">
        <f t="shared" si="220"/>
        <v>6.2517381988525562</v>
      </c>
    </row>
    <row r="1793" spans="1:11" ht="13.5" x14ac:dyDescent="0.25">
      <c r="A1793" s="3">
        <f>TITRES_STAT!B1796</f>
        <v>44916</v>
      </c>
      <c r="B1793" s="5">
        <f>TITRES_STAT!D1796</f>
        <v>6.0877999999999997</v>
      </c>
      <c r="C1793" s="2">
        <f t="shared" si="213"/>
        <v>0</v>
      </c>
      <c r="D1793" s="2">
        <f t="shared" si="214"/>
        <v>6.0877999999999997</v>
      </c>
      <c r="E1793" s="2">
        <f t="shared" si="216"/>
        <v>6.1916000000000002</v>
      </c>
      <c r="F1793" s="2">
        <f t="shared" si="217"/>
        <v>6.217550000000001</v>
      </c>
      <c r="G1793" s="2">
        <f t="shared" si="219"/>
        <v>6.2556740000000017</v>
      </c>
      <c r="H1793" s="2">
        <f t="shared" si="215"/>
        <v>6.5612504999999848</v>
      </c>
      <c r="I1793" s="2">
        <f t="array" ref="I1793">SUMPRODUCT(B1777:B1796, (ROW(B1777:B1796)-ROW(B1777)+1)) / (20*21/2)</f>
        <v>6.2017142857142851</v>
      </c>
      <c r="J1793" s="2">
        <f t="shared" si="218"/>
        <v>6.1917472465666075</v>
      </c>
      <c r="K1793" s="2">
        <f t="shared" si="220"/>
        <v>6.2453092498779457</v>
      </c>
    </row>
    <row r="1794" spans="1:11" ht="13.5" x14ac:dyDescent="0.25">
      <c r="A1794" s="3">
        <f>TITRES_STAT!B1797</f>
        <v>44917</v>
      </c>
      <c r="B1794" s="5">
        <f>TITRES_STAT!D1797</f>
        <v>6.0877999999999997</v>
      </c>
      <c r="C1794" s="2">
        <f t="shared" si="213"/>
        <v>0</v>
      </c>
      <c r="D1794" s="2">
        <f t="shared" si="214"/>
        <v>6.0877999999999997</v>
      </c>
      <c r="E1794" s="2">
        <f t="shared" si="216"/>
        <v>6.1916000000000002</v>
      </c>
      <c r="F1794" s="2">
        <f t="shared" si="217"/>
        <v>6.217550000000001</v>
      </c>
      <c r="G1794" s="2">
        <f t="shared" si="219"/>
        <v>6.2506840000000015</v>
      </c>
      <c r="H1794" s="2">
        <f t="shared" si="215"/>
        <v>6.5554119999999863</v>
      </c>
      <c r="I1794" s="2">
        <f t="array" ref="I1794">SUMPRODUCT(B1778:B1797, (ROW(B1778:B1797)-ROW(B1778)+1)) / (20*21/2)</f>
        <v>6.2102166666666667</v>
      </c>
      <c r="J1794" s="2">
        <f t="shared" si="218"/>
        <v>6.1818475087983593</v>
      </c>
      <c r="K1794" s="2">
        <f t="shared" si="220"/>
        <v>6.2391324165493982</v>
      </c>
    </row>
    <row r="1795" spans="1:11" ht="13.5" x14ac:dyDescent="0.25">
      <c r="A1795" s="3">
        <f>TITRES_STAT!B1798</f>
        <v>44918</v>
      </c>
      <c r="B1795" s="5">
        <f>TITRES_STAT!D1798</f>
        <v>6.3372999999999999</v>
      </c>
      <c r="C1795" s="2">
        <f t="shared" si="213"/>
        <v>0.24950000000000028</v>
      </c>
      <c r="D1795" s="2">
        <f t="shared" si="214"/>
        <v>6.1376999999999997</v>
      </c>
      <c r="E1795" s="2">
        <f t="shared" si="216"/>
        <v>6.1906000000000008</v>
      </c>
      <c r="F1795" s="2">
        <f t="shared" si="217"/>
        <v>6.2300250000000004</v>
      </c>
      <c r="G1795" s="2">
        <f t="shared" si="219"/>
        <v>6.2506840000000023</v>
      </c>
      <c r="H1795" s="2">
        <f t="shared" si="215"/>
        <v>6.5507714999999855</v>
      </c>
      <c r="I1795" s="2">
        <f t="array" ref="I1795">SUMPRODUCT(B1779:B1798, (ROW(B1779:B1798)-ROW(B1779)+1)) / (20*21/2)</f>
        <v>6.2189095238095238</v>
      </c>
      <c r="J1795" s="2">
        <f t="shared" si="218"/>
        <v>6.1966525079604207</v>
      </c>
      <c r="K1795" s="2">
        <f t="shared" si="220"/>
        <v>6.2429821257043239</v>
      </c>
    </row>
    <row r="1796" spans="1:11" ht="13.5" x14ac:dyDescent="0.25">
      <c r="A1796" s="3">
        <f>TITRES_STAT!B1799</f>
        <v>44921</v>
      </c>
      <c r="B1796" s="5">
        <f>TITRES_STAT!D1799</f>
        <v>6.3173000000000004</v>
      </c>
      <c r="C1796" s="2">
        <f t="shared" ref="C1796:C1859" si="221">B1796-B1795</f>
        <v>-1.9999999999999574E-2</v>
      </c>
      <c r="D1796" s="2">
        <f t="shared" si="214"/>
        <v>6.1835999999999993</v>
      </c>
      <c r="E1796" s="2">
        <f t="shared" si="216"/>
        <v>6.1876000000000007</v>
      </c>
      <c r="F1796" s="2">
        <f t="shared" si="217"/>
        <v>6.2280250000000006</v>
      </c>
      <c r="G1796" s="2">
        <f t="shared" si="219"/>
        <v>6.250484000000001</v>
      </c>
      <c r="H1796" s="2">
        <f t="shared" si="215"/>
        <v>6.546080499999988</v>
      </c>
      <c r="I1796" s="2">
        <f t="array" ref="I1796">SUMPRODUCT(B1780:B1799, (ROW(B1780:B1799)-ROW(B1780)+1)) / (20*21/2)</f>
        <v>6.2268499999999989</v>
      </c>
      <c r="J1796" s="2">
        <f t="shared" si="218"/>
        <v>6.2081427452975237</v>
      </c>
      <c r="K1796" s="2">
        <f t="shared" si="220"/>
        <v>6.2458965521472916</v>
      </c>
    </row>
    <row r="1797" spans="1:11" ht="13.5" x14ac:dyDescent="0.25">
      <c r="A1797" s="3">
        <f>TITRES_STAT!B1800</f>
        <v>44922</v>
      </c>
      <c r="B1797" s="5">
        <f>TITRES_STAT!D1800</f>
        <v>6.3173000000000004</v>
      </c>
      <c r="C1797" s="2">
        <f t="shared" si="221"/>
        <v>0</v>
      </c>
      <c r="D1797" s="2">
        <f t="shared" si="214"/>
        <v>6.2294999999999998</v>
      </c>
      <c r="E1797" s="2">
        <f t="shared" si="216"/>
        <v>6.1846000000000014</v>
      </c>
      <c r="F1797" s="2">
        <f t="shared" si="217"/>
        <v>6.2260250000000008</v>
      </c>
      <c r="G1797" s="2">
        <f t="shared" si="219"/>
        <v>6.2500840000000002</v>
      </c>
      <c r="H1797" s="2">
        <f t="shared" si="215"/>
        <v>6.5413894999999878</v>
      </c>
      <c r="I1797" s="2">
        <f t="array" ref="I1797">SUMPRODUCT(B1781:B1800, (ROW(B1781:B1800)-ROW(B1781)+1)) / (20*21/2)</f>
        <v>6.237875714285714</v>
      </c>
      <c r="J1797" s="2">
        <f t="shared" si="218"/>
        <v>6.2185386743168074</v>
      </c>
      <c r="K1797" s="2">
        <f t="shared" si="220"/>
        <v>6.2486966873572021</v>
      </c>
    </row>
    <row r="1798" spans="1:11" ht="13.5" x14ac:dyDescent="0.25">
      <c r="A1798" s="3">
        <f>TITRES_STAT!B1801</f>
        <v>44923</v>
      </c>
      <c r="B1798" s="5">
        <f>TITRES_STAT!D1801</f>
        <v>6.3173000000000004</v>
      </c>
      <c r="C1798" s="2">
        <f t="shared" si="221"/>
        <v>0</v>
      </c>
      <c r="D1798" s="2">
        <f t="shared" ref="D1798:D1861" si="222">AVERAGE(B1794:B1798)</f>
        <v>6.2753999999999994</v>
      </c>
      <c r="E1798" s="2">
        <f t="shared" si="216"/>
        <v>6.1816000000000013</v>
      </c>
      <c r="F1798" s="2">
        <f t="shared" si="217"/>
        <v>6.2240250000000001</v>
      </c>
      <c r="G1798" s="2">
        <f t="shared" si="219"/>
        <v>6.2506819999999994</v>
      </c>
      <c r="H1798" s="2">
        <f t="shared" si="215"/>
        <v>6.5366984999999884</v>
      </c>
      <c r="I1798" s="2">
        <f t="array" ref="I1798">SUMPRODUCT(B1782:B1801, (ROW(B1782:B1801)-ROW(B1782)+1)) / (20*21/2)</f>
        <v>6.2251871428571439</v>
      </c>
      <c r="J1798" s="2">
        <f t="shared" si="218"/>
        <v>6.2279445148580637</v>
      </c>
      <c r="K1798" s="2">
        <f t="shared" si="220"/>
        <v>6.2513870133431944</v>
      </c>
    </row>
    <row r="1799" spans="1:11" ht="13.5" x14ac:dyDescent="0.25">
      <c r="A1799" s="3">
        <f>TITRES_STAT!B1802</f>
        <v>44924</v>
      </c>
      <c r="B1799" s="5">
        <f>TITRES_STAT!D1802</f>
        <v>6.3074000000000003</v>
      </c>
      <c r="C1799" s="2">
        <f t="shared" si="221"/>
        <v>-9.9000000000000199E-3</v>
      </c>
      <c r="D1799" s="2">
        <f t="shared" si="222"/>
        <v>6.3193200000000003</v>
      </c>
      <c r="E1799" s="2">
        <f t="shared" si="216"/>
        <v>6.2035600000000013</v>
      </c>
      <c r="F1799" s="2">
        <f t="shared" si="217"/>
        <v>6.2215299999999996</v>
      </c>
      <c r="G1799" s="2">
        <f t="shared" si="219"/>
        <v>6.2510819999999994</v>
      </c>
      <c r="H1799" s="2">
        <f t="shared" si="215"/>
        <v>6.5319579999999879</v>
      </c>
      <c r="I1799" s="2">
        <f t="array" ref="I1799">SUMPRODUCT(B1783:B1802, (ROW(B1783:B1802)-ROW(B1783)+1)) / (20*21/2)</f>
        <v>6.2137342857142865</v>
      </c>
      <c r="J1799" s="2">
        <f t="shared" si="218"/>
        <v>6.2355117039192001</v>
      </c>
      <c r="K1799" s="2">
        <f t="shared" si="220"/>
        <v>6.2535836010552259</v>
      </c>
    </row>
    <row r="1800" spans="1:11" ht="13.5" x14ac:dyDescent="0.25">
      <c r="A1800" s="3">
        <f>TITRES_STAT!B1803</f>
        <v>44925</v>
      </c>
      <c r="B1800" s="5">
        <f>TITRES_STAT!D1803</f>
        <v>6.3372999999999999</v>
      </c>
      <c r="C1800" s="2">
        <f t="shared" si="221"/>
        <v>2.9899999999999594E-2</v>
      </c>
      <c r="D1800" s="2">
        <f t="shared" si="222"/>
        <v>6.3193200000000003</v>
      </c>
      <c r="E1800" s="2">
        <f t="shared" si="216"/>
        <v>6.2285100000000009</v>
      </c>
      <c r="F1800" s="2">
        <f t="shared" si="217"/>
        <v>6.2210300000000007</v>
      </c>
      <c r="G1800" s="2">
        <f t="shared" si="219"/>
        <v>6.2510819999999994</v>
      </c>
      <c r="H1800" s="2">
        <f t="shared" si="215"/>
        <v>6.5273669999999893</v>
      </c>
      <c r="I1800" s="2">
        <f t="array" ref="I1800">SUMPRODUCT(B1784:B1803, (ROW(B1784:B1803)-ROW(B1784)+1)) / (20*21/2)</f>
        <v>6.2012338095238091</v>
      </c>
      <c r="J1800" s="2">
        <f t="shared" si="218"/>
        <v>6.2452058273554671</v>
      </c>
      <c r="K1800" s="2">
        <f t="shared" si="220"/>
        <v>6.2568665970922765</v>
      </c>
    </row>
    <row r="1801" spans="1:11" ht="13.5" x14ac:dyDescent="0.25">
      <c r="A1801" s="3">
        <f>TITRES_STAT!B1804</f>
        <v>44928</v>
      </c>
      <c r="B1801" s="5">
        <f>TITRES_STAT!D1804</f>
        <v>6.0877999999999997</v>
      </c>
      <c r="C1801" s="2">
        <f t="shared" si="221"/>
        <v>-0.24950000000000028</v>
      </c>
      <c r="D1801" s="2">
        <f t="shared" si="222"/>
        <v>6.2734199999999998</v>
      </c>
      <c r="E1801" s="2">
        <f t="shared" si="216"/>
        <v>6.22851</v>
      </c>
      <c r="F1801" s="2">
        <f t="shared" si="217"/>
        <v>6.2080549999999999</v>
      </c>
      <c r="G1801" s="2">
        <f t="shared" si="219"/>
        <v>6.2458919999999987</v>
      </c>
      <c r="H1801" s="2">
        <f t="shared" si="215"/>
        <v>6.5215284999999907</v>
      </c>
      <c r="I1801" s="2">
        <f t="array" ref="I1801">SUMPRODUCT(B1785:B1804, (ROW(B1785:B1804)-ROW(B1785)+1)) / (20*21/2)</f>
        <v>6.1886857142857146</v>
      </c>
      <c r="J1801" s="2">
        <f t="shared" si="218"/>
        <v>6.230214796178756</v>
      </c>
      <c r="K1801" s="2">
        <f t="shared" si="220"/>
        <v>6.250236534461207</v>
      </c>
    </row>
    <row r="1802" spans="1:11" ht="13.5" x14ac:dyDescent="0.25">
      <c r="A1802" s="3">
        <f>TITRES_STAT!B1805</f>
        <v>44929</v>
      </c>
      <c r="B1802" s="5">
        <f>TITRES_STAT!D1805</f>
        <v>6.0877999999999997</v>
      </c>
      <c r="C1802" s="2">
        <f t="shared" si="221"/>
        <v>0</v>
      </c>
      <c r="D1802" s="2">
        <f t="shared" si="222"/>
        <v>6.2275200000000002</v>
      </c>
      <c r="E1802" s="2">
        <f t="shared" si="216"/>
        <v>6.22851</v>
      </c>
      <c r="F1802" s="2">
        <f t="shared" si="217"/>
        <v>6.2090550000000011</v>
      </c>
      <c r="G1802" s="2">
        <f t="shared" si="219"/>
        <v>6.2407019999999989</v>
      </c>
      <c r="H1802" s="2">
        <f t="shared" ref="H1802:H1865" si="223">AVERAGE(B1603:B1802)</f>
        <v>6.5156899999999904</v>
      </c>
      <c r="I1802" s="2">
        <f t="array" ref="I1802">SUMPRODUCT(B1786:B1805, (ROW(B1786:B1805)-ROW(B1786)+1)) / (20*21/2)</f>
        <v>6.176185238095238</v>
      </c>
      <c r="J1802" s="2">
        <f t="shared" si="218"/>
        <v>6.2166514822569701</v>
      </c>
      <c r="K1802" s="2">
        <f t="shared" si="220"/>
        <v>6.2438664742862571</v>
      </c>
    </row>
    <row r="1803" spans="1:11" ht="13.5" x14ac:dyDescent="0.25">
      <c r="A1803" s="3">
        <f>TITRES_STAT!B1806</f>
        <v>44930</v>
      </c>
      <c r="B1803" s="5">
        <f>TITRES_STAT!D1806</f>
        <v>6.0777999999999999</v>
      </c>
      <c r="C1803" s="2">
        <f t="shared" si="221"/>
        <v>-9.9999999999997868E-3</v>
      </c>
      <c r="D1803" s="2">
        <f t="shared" si="222"/>
        <v>6.1796200000000008</v>
      </c>
      <c r="E1803" s="2">
        <f t="shared" si="216"/>
        <v>6.2275099999999997</v>
      </c>
      <c r="F1803" s="2">
        <f t="shared" si="217"/>
        <v>6.2095549999999999</v>
      </c>
      <c r="G1803" s="2">
        <f t="shared" si="219"/>
        <v>6.2353119999999986</v>
      </c>
      <c r="H1803" s="2">
        <f t="shared" si="223"/>
        <v>6.5111489999999916</v>
      </c>
      <c r="I1803" s="2">
        <f t="array" ref="I1803">SUMPRODUCT(B1787:B1806, (ROW(B1787:B1806)-ROW(B1787)+1)) / (20*21/2)</f>
        <v>6.1478633333333335</v>
      </c>
      <c r="J1803" s="2">
        <f t="shared" si="218"/>
        <v>6.20342753156583</v>
      </c>
      <c r="K1803" s="2">
        <f t="shared" si="220"/>
        <v>6.2373540635299332</v>
      </c>
    </row>
    <row r="1804" spans="1:11" ht="13.5" x14ac:dyDescent="0.25">
      <c r="A1804" s="3">
        <f>TITRES_STAT!B1807</f>
        <v>44931</v>
      </c>
      <c r="B1804" s="5">
        <f>TITRES_STAT!D1807</f>
        <v>6.0777999999999999</v>
      </c>
      <c r="C1804" s="2">
        <f t="shared" si="221"/>
        <v>0</v>
      </c>
      <c r="D1804" s="2">
        <f t="shared" si="222"/>
        <v>6.1337000000000002</v>
      </c>
      <c r="E1804" s="2">
        <f t="shared" ref="E1804:E1867" si="224">AVERAGE(B1795:B1804)</f>
        <v>6.2265100000000002</v>
      </c>
      <c r="F1804" s="2">
        <f t="shared" si="217"/>
        <v>6.2090550000000011</v>
      </c>
      <c r="G1804" s="2">
        <f t="shared" si="219"/>
        <v>6.2299219999999993</v>
      </c>
      <c r="H1804" s="2">
        <f t="shared" si="223"/>
        <v>6.506607999999992</v>
      </c>
      <c r="I1804" s="2">
        <f t="array" ref="I1804">SUMPRODUCT(B1788:B1807, (ROW(B1788:B1807)-ROW(B1788)+1)) / (20*21/2)</f>
        <v>6.1207276190476199</v>
      </c>
      <c r="J1804" s="2">
        <f t="shared" si="218"/>
        <v>6.1914630047500365</v>
      </c>
      <c r="K1804" s="2">
        <f t="shared" si="220"/>
        <v>6.2310970414307203</v>
      </c>
    </row>
    <row r="1805" spans="1:11" ht="13.5" x14ac:dyDescent="0.25">
      <c r="A1805" s="3">
        <f>TITRES_STAT!B1808</f>
        <v>44932</v>
      </c>
      <c r="B1805" s="5">
        <f>TITRES_STAT!D1808</f>
        <v>6.0777999999999999</v>
      </c>
      <c r="C1805" s="2">
        <f t="shared" si="221"/>
        <v>0</v>
      </c>
      <c r="D1805" s="2">
        <f t="shared" si="222"/>
        <v>6.0817999999999994</v>
      </c>
      <c r="E1805" s="2">
        <f t="shared" si="224"/>
        <v>6.2005600000000003</v>
      </c>
      <c r="F1805" s="2">
        <f t="shared" si="217"/>
        <v>6.1955800000000005</v>
      </c>
      <c r="G1805" s="2">
        <f t="shared" si="219"/>
        <v>6.2245319999999991</v>
      </c>
      <c r="H1805" s="2">
        <f t="shared" si="223"/>
        <v>6.5036139999999936</v>
      </c>
      <c r="I1805" s="2">
        <f t="array" ref="I1805">SUMPRODUCT(B1789:B1808, (ROW(B1789:B1808)-ROW(B1789)+1)) / (20*21/2)</f>
        <v>6.0957780952380958</v>
      </c>
      <c r="J1805" s="2">
        <f t="shared" si="218"/>
        <v>6.1806379566786038</v>
      </c>
      <c r="K1805" s="2">
        <f t="shared" si="220"/>
        <v>6.2250853927471628</v>
      </c>
    </row>
    <row r="1806" spans="1:11" ht="13.5" x14ac:dyDescent="0.25">
      <c r="A1806" s="3">
        <f>TITRES_STAT!B1809</f>
        <v>44935</v>
      </c>
      <c r="B1806" s="5">
        <f>TITRES_STAT!D1809</f>
        <v>5.8982000000000001</v>
      </c>
      <c r="C1806" s="2">
        <f t="shared" si="221"/>
        <v>-0.17959999999999976</v>
      </c>
      <c r="D1806" s="2">
        <f t="shared" si="222"/>
        <v>6.0438799999999997</v>
      </c>
      <c r="E1806" s="2">
        <f t="shared" si="224"/>
        <v>6.1586499999999997</v>
      </c>
      <c r="F1806" s="2">
        <f t="shared" si="217"/>
        <v>6.1731250000000006</v>
      </c>
      <c r="G1806" s="2">
        <f t="shared" si="219"/>
        <v>6.2155499999999986</v>
      </c>
      <c r="H1806" s="2">
        <f t="shared" si="223"/>
        <v>6.499721999999994</v>
      </c>
      <c r="I1806" s="2">
        <f t="array" ref="I1806">SUMPRODUCT(B1790:B1809, (ROW(B1790:B1809)-ROW(B1790)+1)) / (20*21/2)</f>
        <v>6.073014761904763</v>
      </c>
      <c r="J1806" s="2">
        <f t="shared" si="218"/>
        <v>6.1537391036615947</v>
      </c>
      <c r="K1806" s="2">
        <f t="shared" si="220"/>
        <v>6.2122663577374704</v>
      </c>
    </row>
    <row r="1807" spans="1:11" ht="13.5" x14ac:dyDescent="0.25">
      <c r="A1807" s="3">
        <f>TITRES_STAT!B1810</f>
        <v>44936</v>
      </c>
      <c r="B1807" s="5">
        <f>TITRES_STAT!D1810</f>
        <v>5.8882000000000003</v>
      </c>
      <c r="C1807" s="2">
        <f t="shared" si="221"/>
        <v>-9.9999999999997868E-3</v>
      </c>
      <c r="D1807" s="2">
        <f t="shared" si="222"/>
        <v>6.0039600000000002</v>
      </c>
      <c r="E1807" s="2">
        <f t="shared" si="224"/>
        <v>6.1157399999999997</v>
      </c>
      <c r="F1807" s="2">
        <f t="shared" si="217"/>
        <v>6.1501700000000001</v>
      </c>
      <c r="G1807" s="2">
        <f t="shared" si="219"/>
        <v>6.2063679999999977</v>
      </c>
      <c r="H1807" s="2">
        <f t="shared" si="223"/>
        <v>6.4957799999999954</v>
      </c>
      <c r="I1807" s="2">
        <f t="array" ref="I1807">SUMPRODUCT(B1791:B1810, (ROW(B1791:B1810)-ROW(B1791)+1)) / (20*21/2)</f>
        <v>6.0512019047619043</v>
      </c>
      <c r="J1807" s="2">
        <f t="shared" si="218"/>
        <v>6.1284496652176328</v>
      </c>
      <c r="K1807" s="2">
        <f t="shared" si="220"/>
        <v>6.1995578731203151</v>
      </c>
    </row>
    <row r="1808" spans="1:11" ht="13.5" x14ac:dyDescent="0.25">
      <c r="A1808" s="3">
        <f>TITRES_STAT!B1811</f>
        <v>44937</v>
      </c>
      <c r="B1808" s="5">
        <f>TITRES_STAT!D1811</f>
        <v>5.8882000000000003</v>
      </c>
      <c r="C1808" s="2">
        <f t="shared" si="221"/>
        <v>0</v>
      </c>
      <c r="D1808" s="2">
        <f t="shared" si="222"/>
        <v>5.9660400000000005</v>
      </c>
      <c r="E1808" s="2">
        <f t="shared" si="224"/>
        <v>6.0728300000000006</v>
      </c>
      <c r="F1808" s="2">
        <f t="shared" si="217"/>
        <v>6.1272149999999996</v>
      </c>
      <c r="G1808" s="2">
        <f t="shared" si="219"/>
        <v>6.1971859999999968</v>
      </c>
      <c r="H1808" s="2">
        <f t="shared" si="223"/>
        <v>6.491837999999996</v>
      </c>
      <c r="I1808" s="2">
        <f t="array" ref="I1808">SUMPRODUCT(B1792:B1811, (ROW(B1792:B1811)-ROW(B1792)+1)) / (20*21/2)</f>
        <v>6.0493490476190477</v>
      </c>
      <c r="J1808" s="2">
        <f t="shared" si="218"/>
        <v>6.1055687447207152</v>
      </c>
      <c r="K1808" s="2">
        <f t="shared" si="220"/>
        <v>6.1873477604489304</v>
      </c>
    </row>
    <row r="1809" spans="1:11" ht="13.5" x14ac:dyDescent="0.25">
      <c r="A1809" s="3">
        <f>TITRES_STAT!B1812</f>
        <v>44938</v>
      </c>
      <c r="B1809" s="5">
        <f>TITRES_STAT!D1812</f>
        <v>5.8882000000000003</v>
      </c>
      <c r="C1809" s="2">
        <f t="shared" si="221"/>
        <v>0</v>
      </c>
      <c r="D1809" s="2">
        <f t="shared" si="222"/>
        <v>5.9281200000000007</v>
      </c>
      <c r="E1809" s="2">
        <f t="shared" si="224"/>
        <v>6.0309100000000004</v>
      </c>
      <c r="F1809" s="2">
        <f t="shared" si="217"/>
        <v>6.117235</v>
      </c>
      <c r="G1809" s="2">
        <f t="shared" si="219"/>
        <v>6.1880039999999958</v>
      </c>
      <c r="H1809" s="2">
        <f t="shared" si="223"/>
        <v>6.4892929999999982</v>
      </c>
      <c r="I1809" s="2">
        <f t="array" ref="I1809">SUMPRODUCT(B1793:B1812, (ROW(B1793:B1812)-ROW(B1793)+1)) / (20*21/2)</f>
        <v>6.047496190476191</v>
      </c>
      <c r="J1809" s="2">
        <f t="shared" si="218"/>
        <v>6.0848669595092186</v>
      </c>
      <c r="K1809" s="2">
        <f t="shared" si="220"/>
        <v>6.1756164757254437</v>
      </c>
    </row>
    <row r="1810" spans="1:11" ht="13.5" x14ac:dyDescent="0.25">
      <c r="A1810" s="3">
        <f>TITRES_STAT!B1813</f>
        <v>44939</v>
      </c>
      <c r="B1810" s="5">
        <f>TITRES_STAT!D1813</f>
        <v>5.8882000000000003</v>
      </c>
      <c r="C1810" s="2">
        <f t="shared" si="221"/>
        <v>0</v>
      </c>
      <c r="D1810" s="2">
        <f t="shared" si="222"/>
        <v>5.890200000000001</v>
      </c>
      <c r="E1810" s="2">
        <f t="shared" si="224"/>
        <v>5.9859999999999989</v>
      </c>
      <c r="F1810" s="2">
        <f t="shared" si="217"/>
        <v>6.1072549999999994</v>
      </c>
      <c r="G1810" s="2">
        <f t="shared" si="219"/>
        <v>6.1788219999999958</v>
      </c>
      <c r="H1810" s="2">
        <f t="shared" si="223"/>
        <v>6.4854009999999986</v>
      </c>
      <c r="I1810" s="2">
        <f t="array" ref="I1810">SUMPRODUCT(B1794:B1813, (ROW(B1794:B1813)-ROW(B1794)+1)) / (20*21/2)</f>
        <v>6.0456433333333344</v>
      </c>
      <c r="J1810" s="2">
        <f t="shared" si="218"/>
        <v>6.0661367728892932</v>
      </c>
      <c r="K1810" s="2">
        <f t="shared" si="220"/>
        <v>6.1643452413832698</v>
      </c>
    </row>
    <row r="1811" spans="1:11" ht="13.5" x14ac:dyDescent="0.25">
      <c r="A1811" s="3">
        <f>TITRES_STAT!B1814</f>
        <v>44942</v>
      </c>
      <c r="B1811" s="5">
        <f>TITRES_STAT!D1814</f>
        <v>6.0877999999999997</v>
      </c>
      <c r="C1811" s="2">
        <f t="shared" si="221"/>
        <v>0.19959999999999933</v>
      </c>
      <c r="D1811" s="2">
        <f t="shared" si="222"/>
        <v>5.9281199999999998</v>
      </c>
      <c r="E1811" s="2">
        <f t="shared" si="224"/>
        <v>5.9859999999999989</v>
      </c>
      <c r="F1811" s="2">
        <f t="shared" si="217"/>
        <v>6.1072549999999994</v>
      </c>
      <c r="G1811" s="2">
        <f t="shared" si="219"/>
        <v>6.1736319999999951</v>
      </c>
      <c r="H1811" s="2">
        <f t="shared" si="223"/>
        <v>6.4825564999999985</v>
      </c>
      <c r="I1811" s="2">
        <f t="array" ref="I1811">SUMPRODUCT(B1795:B1814, (ROW(B1795:B1814)-ROW(B1795)+1)) / (20*21/2)</f>
        <v>6.0437904761904768</v>
      </c>
      <c r="J1811" s="2">
        <f t="shared" si="218"/>
        <v>6.0681999373760274</v>
      </c>
      <c r="K1811" s="2">
        <f t="shared" si="220"/>
        <v>6.1613434672113767</v>
      </c>
    </row>
    <row r="1812" spans="1:11" ht="13.5" x14ac:dyDescent="0.25">
      <c r="A1812" s="3">
        <f>TITRES_STAT!B1815</f>
        <v>44943</v>
      </c>
      <c r="B1812" s="5">
        <f>TITRES_STAT!D1815</f>
        <v>6.0877999999999997</v>
      </c>
      <c r="C1812" s="2">
        <f t="shared" si="221"/>
        <v>0</v>
      </c>
      <c r="D1812" s="2">
        <f t="shared" si="222"/>
        <v>5.9680400000000002</v>
      </c>
      <c r="E1812" s="2">
        <f t="shared" si="224"/>
        <v>5.9859999999999998</v>
      </c>
      <c r="F1812" s="2">
        <f t="shared" ref="F1812:F1875" si="225">AVERAGE(B1793:B1812)</f>
        <v>6.1072549999999994</v>
      </c>
      <c r="G1812" s="2">
        <f t="shared" si="219"/>
        <v>6.1684419999999953</v>
      </c>
      <c r="H1812" s="2">
        <f t="shared" si="223"/>
        <v>6.4783149999999976</v>
      </c>
      <c r="I1812" s="2">
        <f t="array" ref="I1812">SUMPRODUCT(B1796:B1815, (ROW(B1796:B1815)-ROW(B1796)+1)) / (20*21/2)</f>
        <v>6.0419376190476202</v>
      </c>
      <c r="J1812" s="2">
        <f t="shared" si="218"/>
        <v>6.0700666100068821</v>
      </c>
      <c r="K1812" s="2">
        <f t="shared" si="220"/>
        <v>6.1584594096736751</v>
      </c>
    </row>
    <row r="1813" spans="1:11" ht="13.5" x14ac:dyDescent="0.25">
      <c r="A1813" s="3">
        <f>TITRES_STAT!B1816</f>
        <v>44944</v>
      </c>
      <c r="B1813" s="5">
        <f>TITRES_STAT!D1816</f>
        <v>6.0877999999999997</v>
      </c>
      <c r="C1813" s="2">
        <f t="shared" si="221"/>
        <v>0</v>
      </c>
      <c r="D1813" s="2">
        <f t="shared" si="222"/>
        <v>6.0079599999999997</v>
      </c>
      <c r="E1813" s="2">
        <f t="shared" si="224"/>
        <v>5.9870000000000001</v>
      </c>
      <c r="F1813" s="2">
        <f t="shared" si="225"/>
        <v>6.1072549999999994</v>
      </c>
      <c r="G1813" s="2">
        <f t="shared" si="219"/>
        <v>6.1632519999999955</v>
      </c>
      <c r="H1813" s="2">
        <f t="shared" si="223"/>
        <v>6.4743229999999983</v>
      </c>
      <c r="I1813" s="2">
        <f t="array" ref="I1813">SUMPRODUCT(B1797:B1816, (ROW(B1797:B1816)-ROW(B1797)+1)) / (20*21/2)</f>
        <v>6.0403204761904767</v>
      </c>
      <c r="J1813" s="2">
        <f t="shared" ref="J1813:J1876" si="226">$J$4*B1813+J1812*(1-$J$4)</f>
        <v>6.0717555042919411</v>
      </c>
      <c r="K1813" s="2">
        <f t="shared" si="220"/>
        <v>6.15568845243157</v>
      </c>
    </row>
    <row r="1814" spans="1:11" ht="13.5" x14ac:dyDescent="0.25">
      <c r="A1814" s="3">
        <f>TITRES_STAT!B1817</f>
        <v>44945</v>
      </c>
      <c r="B1814" s="5">
        <f>TITRES_STAT!D1817</f>
        <v>6.0877999999999997</v>
      </c>
      <c r="C1814" s="2">
        <f t="shared" si="221"/>
        <v>0</v>
      </c>
      <c r="D1814" s="2">
        <f t="shared" si="222"/>
        <v>6.047880000000001</v>
      </c>
      <c r="E1814" s="2">
        <f t="shared" si="224"/>
        <v>5.9880000000000013</v>
      </c>
      <c r="F1814" s="2">
        <f t="shared" si="225"/>
        <v>6.1072550000000003</v>
      </c>
      <c r="G1814" s="2">
        <f t="shared" si="219"/>
        <v>6.1580619999999966</v>
      </c>
      <c r="H1814" s="2">
        <f t="shared" si="223"/>
        <v>6.4703309999999989</v>
      </c>
      <c r="I1814" s="2">
        <f t="array" ref="I1814">SUMPRODUCT(B1798:B1817, (ROW(B1798:B1817)-ROW(B1798)+1)) / (20*21/2)</f>
        <v>6.0398438095238101</v>
      </c>
      <c r="J1814" s="2">
        <f t="shared" si="226"/>
        <v>6.0732835515022323</v>
      </c>
      <c r="K1814" s="2">
        <f t="shared" si="220"/>
        <v>6.1530261601793512</v>
      </c>
    </row>
    <row r="1815" spans="1:11" ht="13.5" x14ac:dyDescent="0.25">
      <c r="A1815" s="3">
        <f>TITRES_STAT!B1818</f>
        <v>44946</v>
      </c>
      <c r="B1815" s="5">
        <f>TITRES_STAT!D1818</f>
        <v>6.0877999999999997</v>
      </c>
      <c r="C1815" s="2">
        <f t="shared" si="221"/>
        <v>0</v>
      </c>
      <c r="D1815" s="2">
        <f t="shared" si="222"/>
        <v>6.0877999999999997</v>
      </c>
      <c r="E1815" s="2">
        <f t="shared" si="224"/>
        <v>5.9890000000000008</v>
      </c>
      <c r="F1815" s="2">
        <f t="shared" si="225"/>
        <v>6.0947800000000001</v>
      </c>
      <c r="G1815" s="2">
        <f t="shared" si="219"/>
        <v>6.1528719999999977</v>
      </c>
      <c r="H1815" s="2">
        <f t="shared" si="223"/>
        <v>6.4678859999999982</v>
      </c>
      <c r="I1815" s="2">
        <f t="array" ref="I1815">SUMPRODUCT(B1799:B1818, (ROW(B1799:B1818)-ROW(B1799)+1)) / (20*21/2)</f>
        <v>6.0405076190476201</v>
      </c>
      <c r="J1815" s="2">
        <f t="shared" si="226"/>
        <v>6.0746660704067823</v>
      </c>
      <c r="K1815" s="2">
        <f t="shared" si="220"/>
        <v>6.1504682715448666</v>
      </c>
    </row>
    <row r="1816" spans="1:11" ht="13.5" x14ac:dyDescent="0.25">
      <c r="A1816" s="3">
        <f>TITRES_STAT!B1819</f>
        <v>44949</v>
      </c>
      <c r="B1816" s="5">
        <f>TITRES_STAT!D1819</f>
        <v>6.0777999999999999</v>
      </c>
      <c r="C1816" s="2">
        <f t="shared" si="221"/>
        <v>-9.9999999999997868E-3</v>
      </c>
      <c r="D1816" s="2">
        <f t="shared" si="222"/>
        <v>6.0857999999999999</v>
      </c>
      <c r="E1816" s="2">
        <f t="shared" si="224"/>
        <v>6.0069600000000012</v>
      </c>
      <c r="F1816" s="2">
        <f t="shared" si="225"/>
        <v>6.0828049999999996</v>
      </c>
      <c r="G1816" s="2">
        <f t="shared" si="219"/>
        <v>6.1474819999999992</v>
      </c>
      <c r="H1816" s="2">
        <f t="shared" si="223"/>
        <v>6.4640934999999988</v>
      </c>
      <c r="I1816" s="2">
        <f t="array" ref="I1816">SUMPRODUCT(B1800:B1819, (ROW(B1800:B1819)-ROW(B1800)+1)) / (20*21/2)</f>
        <v>6.0423119047619043</v>
      </c>
      <c r="J1816" s="2">
        <f t="shared" si="226"/>
        <v>6.0749645398918508</v>
      </c>
      <c r="K1816" s="2">
        <f t="shared" si="220"/>
        <v>6.1476185354058526</v>
      </c>
    </row>
    <row r="1817" spans="1:11" ht="13.5" x14ac:dyDescent="0.25">
      <c r="A1817" s="3">
        <f>TITRES_STAT!B1820</f>
        <v>44950</v>
      </c>
      <c r="B1817" s="5">
        <f>TITRES_STAT!D1820</f>
        <v>6.0777999999999999</v>
      </c>
      <c r="C1817" s="2">
        <f t="shared" si="221"/>
        <v>0</v>
      </c>
      <c r="D1817" s="2">
        <f t="shared" si="222"/>
        <v>6.0837999999999992</v>
      </c>
      <c r="E1817" s="2">
        <f t="shared" si="224"/>
        <v>6.0259200000000011</v>
      </c>
      <c r="F1817" s="2">
        <f t="shared" si="225"/>
        <v>6.0708299999999991</v>
      </c>
      <c r="G1817" s="2">
        <f t="shared" si="219"/>
        <v>6.1470820000000002</v>
      </c>
      <c r="H1817" s="2">
        <f t="shared" si="223"/>
        <v>6.4617979999999999</v>
      </c>
      <c r="I1817" s="2">
        <f t="array" ref="I1817">SUMPRODUCT(B1801:B1820, (ROW(B1801:B1820)-ROW(B1801)+1)) / (20*21/2)</f>
        <v>6.0452095238095236</v>
      </c>
      <c r="J1817" s="2">
        <f t="shared" si="226"/>
        <v>6.0752345837116746</v>
      </c>
      <c r="K1817" s="2">
        <f t="shared" si="220"/>
        <v>6.1448805536252307</v>
      </c>
    </row>
    <row r="1818" spans="1:11" ht="13.5" x14ac:dyDescent="0.25">
      <c r="A1818" s="3">
        <f>TITRES_STAT!B1821</f>
        <v>44951</v>
      </c>
      <c r="B1818" s="5">
        <f>TITRES_STAT!D1821</f>
        <v>6.0777999999999999</v>
      </c>
      <c r="C1818" s="2">
        <f t="shared" si="221"/>
        <v>0</v>
      </c>
      <c r="D1818" s="2">
        <f t="shared" si="222"/>
        <v>6.0817999999999994</v>
      </c>
      <c r="E1818" s="2">
        <f t="shared" si="224"/>
        <v>6.0448799999999991</v>
      </c>
      <c r="F1818" s="2">
        <f t="shared" si="225"/>
        <v>6.0588549999999994</v>
      </c>
      <c r="G1818" s="2">
        <f t="shared" si="219"/>
        <v>6.1468820000000015</v>
      </c>
      <c r="H1818" s="2">
        <f t="shared" si="223"/>
        <v>6.4603009999999994</v>
      </c>
      <c r="I1818" s="2">
        <f t="array" ref="I1818">SUMPRODUCT(B1802:B1821, (ROW(B1802:B1821)-ROW(B1802)+1)) / (20*21/2)</f>
        <v>6.0236857142857136</v>
      </c>
      <c r="J1818" s="2">
        <f t="shared" si="226"/>
        <v>6.0754789090724675</v>
      </c>
      <c r="K1818" s="2">
        <f t="shared" si="220"/>
        <v>6.1422499436791433</v>
      </c>
    </row>
    <row r="1819" spans="1:11" ht="13.5" x14ac:dyDescent="0.25">
      <c r="A1819" s="3">
        <f>TITRES_STAT!B1822</f>
        <v>44952</v>
      </c>
      <c r="B1819" s="5">
        <f>TITRES_STAT!D1822</f>
        <v>6.0777999999999999</v>
      </c>
      <c r="C1819" s="2">
        <f t="shared" si="221"/>
        <v>0</v>
      </c>
      <c r="D1819" s="2">
        <f t="shared" si="222"/>
        <v>6.0798000000000005</v>
      </c>
      <c r="E1819" s="2">
        <f t="shared" si="224"/>
        <v>6.063839999999999</v>
      </c>
      <c r="F1819" s="2">
        <f t="shared" si="225"/>
        <v>6.0473749999999997</v>
      </c>
      <c r="G1819" s="2">
        <f t="shared" si="219"/>
        <v>6.1466820000000029</v>
      </c>
      <c r="H1819" s="2">
        <f t="shared" si="223"/>
        <v>6.4577560000000007</v>
      </c>
      <c r="I1819" s="2">
        <f t="array" ref="I1819">SUMPRODUCT(B1803:B1822, (ROW(B1803:B1822)-ROW(B1803)+1)) / (20*21/2)</f>
        <v>6.0034923809523804</v>
      </c>
      <c r="J1819" s="2">
        <f t="shared" si="226"/>
        <v>6.07569996535128</v>
      </c>
      <c r="K1819" s="2">
        <f t="shared" si="220"/>
        <v>6.1397224949074127</v>
      </c>
    </row>
    <row r="1820" spans="1:11" ht="13.5" x14ac:dyDescent="0.25">
      <c r="A1820" s="3">
        <f>TITRES_STAT!B1823</f>
        <v>44953</v>
      </c>
      <c r="B1820" s="5">
        <f>TITRES_STAT!D1823</f>
        <v>6.0777999999999999</v>
      </c>
      <c r="C1820" s="2">
        <f t="shared" si="221"/>
        <v>0</v>
      </c>
      <c r="D1820" s="2">
        <f t="shared" si="222"/>
        <v>6.0777999999999999</v>
      </c>
      <c r="E1820" s="2">
        <f t="shared" si="224"/>
        <v>6.0827999999999989</v>
      </c>
      <c r="F1820" s="2">
        <f t="shared" si="225"/>
        <v>6.0343999999999989</v>
      </c>
      <c r="G1820" s="2">
        <f t="shared" si="219"/>
        <v>6.1464820000000033</v>
      </c>
      <c r="H1820" s="2">
        <f t="shared" si="223"/>
        <v>6.4552110000000003</v>
      </c>
      <c r="I1820" s="2">
        <f t="array" ref="I1820">SUMPRODUCT(B1804:B1823, (ROW(B1804:B1823)-ROW(B1804)+1)) / (20*21/2)</f>
        <v>5.9846295238095228</v>
      </c>
      <c r="J1820" s="2">
        <f t="shared" si="226"/>
        <v>6.0758999686511581</v>
      </c>
      <c r="K1820" s="2">
        <f t="shared" si="220"/>
        <v>6.1372941617737888</v>
      </c>
    </row>
    <row r="1821" spans="1:11" ht="13.5" x14ac:dyDescent="0.25">
      <c r="A1821" s="3">
        <f>TITRES_STAT!B1824</f>
        <v>44956</v>
      </c>
      <c r="B1821" s="5">
        <f>TITRES_STAT!D1824</f>
        <v>5.8083999999999998</v>
      </c>
      <c r="C1821" s="2">
        <f t="shared" si="221"/>
        <v>-0.26940000000000008</v>
      </c>
      <c r="D1821" s="2">
        <f t="shared" si="222"/>
        <v>6.0239199999999995</v>
      </c>
      <c r="E1821" s="2">
        <f t="shared" si="224"/>
        <v>6.0548599999999988</v>
      </c>
      <c r="F1821" s="2">
        <f t="shared" si="225"/>
        <v>6.0204299999999993</v>
      </c>
      <c r="G1821" s="2">
        <f t="shared" si="219"/>
        <v>6.1408940000000021</v>
      </c>
      <c r="H1821" s="2">
        <f t="shared" si="223"/>
        <v>6.4513190000000007</v>
      </c>
      <c r="I1821" s="2">
        <f t="array" ref="I1821">SUMPRODUCT(B1805:B1824, (ROW(B1805:B1824)-ROW(B1805)+1)) / (20*21/2)</f>
        <v>5.9670495238095231</v>
      </c>
      <c r="J1821" s="2">
        <f t="shared" si="226"/>
        <v>6.0504237811605712</v>
      </c>
      <c r="K1821" s="2">
        <f t="shared" si="220"/>
        <v>6.1243963515081505</v>
      </c>
    </row>
    <row r="1822" spans="1:11" ht="13.5" x14ac:dyDescent="0.25">
      <c r="A1822" s="3">
        <f>TITRES_STAT!B1825</f>
        <v>44957</v>
      </c>
      <c r="B1822" s="5">
        <f>TITRES_STAT!D1825</f>
        <v>5.8083999999999998</v>
      </c>
      <c r="C1822" s="2">
        <f t="shared" si="221"/>
        <v>0</v>
      </c>
      <c r="D1822" s="2">
        <f t="shared" si="222"/>
        <v>5.9700399999999991</v>
      </c>
      <c r="E1822" s="2">
        <f t="shared" si="224"/>
        <v>6.0269199999999987</v>
      </c>
      <c r="F1822" s="2">
        <f t="shared" si="225"/>
        <v>6.0064599999999997</v>
      </c>
      <c r="G1822" s="2">
        <f t="shared" si="219"/>
        <v>6.1353060000000017</v>
      </c>
      <c r="H1822" s="2">
        <f t="shared" si="223"/>
        <v>6.4474270000000002</v>
      </c>
      <c r="I1822" s="2">
        <f t="array" ref="I1822">SUMPRODUCT(B1806:B1825, (ROW(B1806:B1825)-ROW(B1806)+1)) / (20*21/2)</f>
        <v>5.9507523809523803</v>
      </c>
      <c r="J1822" s="2">
        <f t="shared" si="226"/>
        <v>6.0273738972405164</v>
      </c>
      <c r="K1822" s="2">
        <f t="shared" si="220"/>
        <v>6.1120043377235174</v>
      </c>
    </row>
    <row r="1823" spans="1:11" ht="13.5" x14ac:dyDescent="0.25">
      <c r="A1823" s="3">
        <f>TITRES_STAT!B1826</f>
        <v>44958</v>
      </c>
      <c r="B1823" s="5">
        <f>TITRES_STAT!D1826</f>
        <v>5.8083999999999998</v>
      </c>
      <c r="C1823" s="2">
        <f t="shared" si="221"/>
        <v>0</v>
      </c>
      <c r="D1823" s="2">
        <f t="shared" si="222"/>
        <v>5.9161599999999996</v>
      </c>
      <c r="E1823" s="2">
        <f t="shared" si="224"/>
        <v>5.9989799999999995</v>
      </c>
      <c r="F1823" s="2">
        <f t="shared" si="225"/>
        <v>5.9929900000000007</v>
      </c>
      <c r="G1823" s="2">
        <f t="shared" si="219"/>
        <v>6.1297180000000013</v>
      </c>
      <c r="H1823" s="2">
        <f t="shared" si="223"/>
        <v>6.4449820000000013</v>
      </c>
      <c r="I1823" s="2">
        <f t="array" ref="I1823">SUMPRODUCT(B1807:B1826, (ROW(B1807:B1826)-ROW(B1807)+1)) / (20*21/2)</f>
        <v>5.9547476190476196</v>
      </c>
      <c r="J1823" s="2">
        <f t="shared" si="226"/>
        <v>6.0065192403604666</v>
      </c>
      <c r="K1823" s="2">
        <f t="shared" si="220"/>
        <v>6.1000982852637717</v>
      </c>
    </row>
    <row r="1824" spans="1:11" ht="13.5" x14ac:dyDescent="0.25">
      <c r="A1824" s="3">
        <f>TITRES_STAT!B1827</f>
        <v>44959</v>
      </c>
      <c r="B1824" s="5">
        <f>TITRES_STAT!D1827</f>
        <v>5.8083999999999998</v>
      </c>
      <c r="C1824" s="2">
        <f t="shared" si="221"/>
        <v>0</v>
      </c>
      <c r="D1824" s="2">
        <f t="shared" si="222"/>
        <v>5.8622799999999993</v>
      </c>
      <c r="E1824" s="2">
        <f t="shared" si="224"/>
        <v>5.9710399999999995</v>
      </c>
      <c r="F1824" s="2">
        <f t="shared" si="225"/>
        <v>5.9795200000000008</v>
      </c>
      <c r="G1824" s="2">
        <f t="shared" si="219"/>
        <v>6.124130000000001</v>
      </c>
      <c r="H1824" s="2">
        <f t="shared" si="223"/>
        <v>6.4425370000000006</v>
      </c>
      <c r="I1824" s="2">
        <f t="array" ref="I1824">SUMPRODUCT(B1808:B1827, (ROW(B1808:B1827)-ROW(B1808)+1)) / (20*21/2)</f>
        <v>5.9648676190476193</v>
      </c>
      <c r="J1824" s="2">
        <f t="shared" si="226"/>
        <v>5.9876507412785172</v>
      </c>
      <c r="K1824" s="2">
        <f t="shared" si="220"/>
        <v>6.0886591368220548</v>
      </c>
    </row>
    <row r="1825" spans="1:11" ht="13.5" x14ac:dyDescent="0.25">
      <c r="A1825" s="3">
        <f>TITRES_STAT!B1828</f>
        <v>44960</v>
      </c>
      <c r="B1825" s="5">
        <f>TITRES_STAT!D1828</f>
        <v>5.8083999999999998</v>
      </c>
      <c r="C1825" s="2">
        <f t="shared" si="221"/>
        <v>0</v>
      </c>
      <c r="D1825" s="2">
        <f t="shared" si="222"/>
        <v>5.8083999999999998</v>
      </c>
      <c r="E1825" s="2">
        <f t="shared" si="224"/>
        <v>5.9430999999999994</v>
      </c>
      <c r="F1825" s="2">
        <f t="shared" si="225"/>
        <v>5.966050000000001</v>
      </c>
      <c r="G1825" s="2">
        <f t="shared" si="219"/>
        <v>6.1185420000000015</v>
      </c>
      <c r="H1825" s="2">
        <f t="shared" si="223"/>
        <v>6.4386950000000009</v>
      </c>
      <c r="I1825" s="2">
        <f t="array" ref="I1825">SUMPRODUCT(B1809:B1828, (ROW(B1809:B1828)-ROW(B1809)+1)) / (20*21/2)</f>
        <v>5.974084761904761</v>
      </c>
      <c r="J1825" s="2">
        <f t="shared" si="226"/>
        <v>5.9705792421091344</v>
      </c>
      <c r="K1825" s="2">
        <f t="shared" si="220"/>
        <v>6.0776685824368766</v>
      </c>
    </row>
    <row r="1826" spans="1:11" ht="13.5" x14ac:dyDescent="0.25">
      <c r="A1826" s="3">
        <f>TITRES_STAT!B1829</f>
        <v>44963</v>
      </c>
      <c r="B1826" s="5">
        <f>TITRES_STAT!D1829</f>
        <v>6.008</v>
      </c>
      <c r="C1826" s="2">
        <f t="shared" si="221"/>
        <v>0.19960000000000022</v>
      </c>
      <c r="D1826" s="2">
        <f t="shared" si="222"/>
        <v>5.8483199999999993</v>
      </c>
      <c r="E1826" s="2">
        <f t="shared" si="224"/>
        <v>5.9361199999999998</v>
      </c>
      <c r="F1826" s="2">
        <f t="shared" si="225"/>
        <v>5.971540000000001</v>
      </c>
      <c r="G1826" s="2">
        <f t="shared" si="219"/>
        <v>6.1115560000000002</v>
      </c>
      <c r="H1826" s="2">
        <f t="shared" si="223"/>
        <v>6.4344040000000016</v>
      </c>
      <c r="I1826" s="2">
        <f t="array" ref="I1826">SUMPRODUCT(B1810:B1829, (ROW(B1810:B1829)-ROW(B1810)+1)) / (20*21/2)</f>
        <v>5.9785990476190474</v>
      </c>
      <c r="J1826" s="2">
        <f t="shared" si="226"/>
        <v>5.9741431238130263</v>
      </c>
      <c r="K1826" s="2">
        <f t="shared" si="220"/>
        <v>6.0749364811648423</v>
      </c>
    </row>
    <row r="1827" spans="1:11" ht="13.5" x14ac:dyDescent="0.25">
      <c r="A1827" s="3">
        <f>TITRES_STAT!B1830</f>
        <v>44964</v>
      </c>
      <c r="B1827" s="5">
        <f>TITRES_STAT!D1830</f>
        <v>6.0777999999999999</v>
      </c>
      <c r="C1827" s="2">
        <f t="shared" si="221"/>
        <v>6.9799999999999862E-2</v>
      </c>
      <c r="D1827" s="2">
        <f t="shared" si="222"/>
        <v>5.9021999999999997</v>
      </c>
      <c r="E1827" s="2">
        <f t="shared" si="224"/>
        <v>5.9361199999999998</v>
      </c>
      <c r="F1827" s="2">
        <f t="shared" si="225"/>
        <v>5.9810200000000009</v>
      </c>
      <c r="G1827" s="2">
        <f t="shared" si="219"/>
        <v>6.1059660000000004</v>
      </c>
      <c r="H1827" s="2">
        <f t="shared" si="223"/>
        <v>6.4304620000000021</v>
      </c>
      <c r="I1827" s="2">
        <f t="array" ref="I1827">SUMPRODUCT(B1811:B1830, (ROW(B1811:B1830)-ROW(B1811)+1)) / (20*21/2)</f>
        <v>5.9824004761904757</v>
      </c>
      <c r="J1827" s="2">
        <f t="shared" si="226"/>
        <v>5.9840152072594046</v>
      </c>
      <c r="K1827" s="2">
        <f t="shared" si="220"/>
        <v>6.0750487760211236</v>
      </c>
    </row>
    <row r="1828" spans="1:11" ht="13.5" x14ac:dyDescent="0.25">
      <c r="A1828" s="3">
        <f>TITRES_STAT!B1831</f>
        <v>44965</v>
      </c>
      <c r="B1828" s="5">
        <f>TITRES_STAT!D1831</f>
        <v>6.0777999999999999</v>
      </c>
      <c r="C1828" s="2">
        <f t="shared" si="221"/>
        <v>0</v>
      </c>
      <c r="D1828" s="2">
        <f t="shared" si="222"/>
        <v>5.95608</v>
      </c>
      <c r="E1828" s="2">
        <f t="shared" si="224"/>
        <v>5.9361199999999998</v>
      </c>
      <c r="F1828" s="2">
        <f t="shared" si="225"/>
        <v>5.9904999999999999</v>
      </c>
      <c r="G1828" s="2">
        <f t="shared" si="219"/>
        <v>6.1003759999999998</v>
      </c>
      <c r="H1828" s="2">
        <f t="shared" si="223"/>
        <v>6.4265200000000036</v>
      </c>
      <c r="I1828" s="2">
        <f t="array" ref="I1828">SUMPRODUCT(B1812:B1831, (ROW(B1812:B1831)-ROW(B1812)+1)) / (20*21/2)</f>
        <v>5.9854890476190477</v>
      </c>
      <c r="J1828" s="2">
        <f t="shared" si="226"/>
        <v>5.9929470922823178</v>
      </c>
      <c r="K1828" s="2">
        <f t="shared" si="220"/>
        <v>6.0751566671575503</v>
      </c>
    </row>
    <row r="1829" spans="1:11" ht="13.5" x14ac:dyDescent="0.25">
      <c r="A1829" s="3">
        <f>TITRES_STAT!B1832</f>
        <v>44966</v>
      </c>
      <c r="B1829" s="5">
        <f>TITRES_STAT!D1832</f>
        <v>6.0378999999999996</v>
      </c>
      <c r="C1829" s="2">
        <f t="shared" si="221"/>
        <v>-3.9900000000000269E-2</v>
      </c>
      <c r="D1829" s="2">
        <f t="shared" si="222"/>
        <v>6.0019799999999996</v>
      </c>
      <c r="E1829" s="2">
        <f t="shared" si="224"/>
        <v>5.9321299999999999</v>
      </c>
      <c r="F1829" s="2">
        <f t="shared" si="225"/>
        <v>5.9979849999999999</v>
      </c>
      <c r="G1829" s="2">
        <f t="shared" si="219"/>
        <v>6.0939879999999995</v>
      </c>
      <c r="H1829" s="2">
        <f t="shared" si="223"/>
        <v>6.4208815000000046</v>
      </c>
      <c r="I1829" s="2">
        <f t="array" ref="I1829">SUMPRODUCT(B1813:B1832, (ROW(B1813:B1832)-ROW(B1813)+1)) / (20*21/2)</f>
        <v>5.9888152380952384</v>
      </c>
      <c r="J1829" s="2">
        <f t="shared" si="226"/>
        <v>5.9972283215887634</v>
      </c>
      <c r="K1829" s="2">
        <f t="shared" si="220"/>
        <v>6.0736956213866664</v>
      </c>
    </row>
    <row r="1830" spans="1:11" ht="13.5" x14ac:dyDescent="0.25">
      <c r="A1830" s="3">
        <f>TITRES_STAT!B1833</f>
        <v>44967</v>
      </c>
      <c r="B1830" s="5">
        <f>TITRES_STAT!D1833</f>
        <v>6.0378999999999996</v>
      </c>
      <c r="C1830" s="2">
        <f t="shared" si="221"/>
        <v>0</v>
      </c>
      <c r="D1830" s="2">
        <f t="shared" si="222"/>
        <v>6.0478800000000001</v>
      </c>
      <c r="E1830" s="2">
        <f t="shared" si="224"/>
        <v>5.9281399999999991</v>
      </c>
      <c r="F1830" s="2">
        <f t="shared" si="225"/>
        <v>6.0054699999999999</v>
      </c>
      <c r="G1830" s="2">
        <f t="shared" si="219"/>
        <v>6.0877999999999988</v>
      </c>
      <c r="H1830" s="2">
        <f t="shared" si="223"/>
        <v>6.4152430000000047</v>
      </c>
      <c r="I1830" s="2">
        <f t="array" ref="I1830">SUMPRODUCT(B1814:B1833, (ROW(B1814:B1833)-ROW(B1814)+1)) / (20*21/2)</f>
        <v>5.9781219047619052</v>
      </c>
      <c r="J1830" s="2">
        <f t="shared" si="226"/>
        <v>6.0011018147707853</v>
      </c>
      <c r="K1830" s="2">
        <f t="shared" si="220"/>
        <v>6.0722918715283658</v>
      </c>
    </row>
    <row r="1831" spans="1:11" ht="13.5" x14ac:dyDescent="0.25">
      <c r="A1831" s="3">
        <f>TITRES_STAT!B1834</f>
        <v>44970</v>
      </c>
      <c r="B1831" s="5">
        <f>TITRES_STAT!D1834</f>
        <v>6.0378999999999996</v>
      </c>
      <c r="C1831" s="2">
        <f t="shared" si="221"/>
        <v>0</v>
      </c>
      <c r="D1831" s="2">
        <f t="shared" si="222"/>
        <v>6.0538600000000002</v>
      </c>
      <c r="E1831" s="2">
        <f t="shared" si="224"/>
        <v>5.9510899999999998</v>
      </c>
      <c r="F1831" s="2">
        <f t="shared" si="225"/>
        <v>6.0029749999999984</v>
      </c>
      <c r="G1831" s="2">
        <f t="shared" si="219"/>
        <v>6.0816119999999989</v>
      </c>
      <c r="H1831" s="2">
        <f t="shared" si="223"/>
        <v>6.4089055000000057</v>
      </c>
      <c r="I1831" s="2">
        <f t="array" ref="I1831">SUMPRODUCT(B1815:B1834, (ROW(B1815:B1834)-ROW(B1815)+1)) / (20*21/2)</f>
        <v>5.9683790476190461</v>
      </c>
      <c r="J1831" s="2">
        <f t="shared" si="226"/>
        <v>6.004606403840234</v>
      </c>
      <c r="K1831" s="2">
        <f t="shared" si="220"/>
        <v>6.0709431706841164</v>
      </c>
    </row>
    <row r="1832" spans="1:11" ht="13.5" x14ac:dyDescent="0.25">
      <c r="A1832" s="3">
        <f>TITRES_STAT!B1835</f>
        <v>44971</v>
      </c>
      <c r="B1832" s="5">
        <f>TITRES_STAT!D1835</f>
        <v>6.0378999999999996</v>
      </c>
      <c r="C1832" s="2">
        <f t="shared" si="221"/>
        <v>0</v>
      </c>
      <c r="D1832" s="2">
        <f t="shared" si="222"/>
        <v>6.0458800000000004</v>
      </c>
      <c r="E1832" s="2">
        <f t="shared" si="224"/>
        <v>5.9740400000000005</v>
      </c>
      <c r="F1832" s="2">
        <f t="shared" si="225"/>
        <v>6.0004799999999978</v>
      </c>
      <c r="G1832" s="2">
        <f t="shared" si="219"/>
        <v>6.0810139999999988</v>
      </c>
      <c r="H1832" s="2">
        <f t="shared" si="223"/>
        <v>6.4025680000000058</v>
      </c>
      <c r="I1832" s="2">
        <f t="array" ref="I1832">SUMPRODUCT(B1816:B1835, (ROW(B1816:B1835)-ROW(B1816)+1)) / (20*21/2)</f>
        <v>5.9424819047619044</v>
      </c>
      <c r="J1832" s="2">
        <f t="shared" si="226"/>
        <v>6.0077772225221162</v>
      </c>
      <c r="K1832" s="2">
        <f t="shared" si="220"/>
        <v>6.0696473600690535</v>
      </c>
    </row>
    <row r="1833" spans="1:11" ht="13.5" x14ac:dyDescent="0.25">
      <c r="A1833" s="3">
        <f>TITRES_STAT!B1836</f>
        <v>44972</v>
      </c>
      <c r="B1833" s="5">
        <f>TITRES_STAT!D1836</f>
        <v>5.8882000000000003</v>
      </c>
      <c r="C1833" s="2">
        <f t="shared" si="221"/>
        <v>-0.14969999999999928</v>
      </c>
      <c r="D1833" s="2">
        <f t="shared" si="222"/>
        <v>6.0079599999999997</v>
      </c>
      <c r="E1833" s="2">
        <f t="shared" si="224"/>
        <v>5.9820200000000003</v>
      </c>
      <c r="F1833" s="2">
        <f t="shared" si="225"/>
        <v>5.9904999999999982</v>
      </c>
      <c r="G1833" s="2">
        <f t="shared" si="219"/>
        <v>6.0774219999999994</v>
      </c>
      <c r="H1833" s="2">
        <f t="shared" si="223"/>
        <v>6.3954820000000066</v>
      </c>
      <c r="I1833" s="2">
        <f t="array" ref="I1833">SUMPRODUCT(B1817:B1836, (ROW(B1817:B1836)-ROW(B1817)+1)) / (20*21/2)</f>
        <v>5.9421523809523817</v>
      </c>
      <c r="J1833" s="2">
        <f t="shared" si="226"/>
        <v>5.9963889156152481</v>
      </c>
      <c r="K1833" s="2">
        <f t="shared" si="220"/>
        <v>6.0625317773212481</v>
      </c>
    </row>
    <row r="1834" spans="1:11" ht="13.5" x14ac:dyDescent="0.25">
      <c r="A1834" s="3">
        <f>TITRES_STAT!B1837</f>
        <v>44973</v>
      </c>
      <c r="B1834" s="5">
        <f>TITRES_STAT!D1837</f>
        <v>5.8882000000000003</v>
      </c>
      <c r="C1834" s="2">
        <f t="shared" si="221"/>
        <v>0</v>
      </c>
      <c r="D1834" s="2">
        <f t="shared" si="222"/>
        <v>5.9780199999999999</v>
      </c>
      <c r="E1834" s="2">
        <f t="shared" si="224"/>
        <v>5.9899999999999993</v>
      </c>
      <c r="F1834" s="2">
        <f t="shared" si="225"/>
        <v>5.9805199999999976</v>
      </c>
      <c r="G1834" s="2">
        <f t="shared" si="219"/>
        <v>6.0734299999999983</v>
      </c>
      <c r="H1834" s="2">
        <f t="shared" si="223"/>
        <v>6.3884960000000071</v>
      </c>
      <c r="I1834" s="2">
        <f t="array" ref="I1834">SUMPRODUCT(B1818:B1837, (ROW(B1818:B1837)-ROW(B1818)+1)) / (20*21/2)</f>
        <v>5.9423928571428553</v>
      </c>
      <c r="J1834" s="2">
        <f t="shared" si="226"/>
        <v>5.9860852093661769</v>
      </c>
      <c r="K1834" s="2">
        <f t="shared" si="220"/>
        <v>6.0556952370341408</v>
      </c>
    </row>
    <row r="1835" spans="1:11" ht="13.5" x14ac:dyDescent="0.25">
      <c r="A1835" s="3">
        <f>TITRES_STAT!B1838</f>
        <v>44974</v>
      </c>
      <c r="B1835" s="5">
        <f>TITRES_STAT!D1838</f>
        <v>5.7085999999999997</v>
      </c>
      <c r="C1835" s="2">
        <f t="shared" si="221"/>
        <v>-0.17960000000000065</v>
      </c>
      <c r="D1835" s="2">
        <f t="shared" si="222"/>
        <v>5.9121600000000001</v>
      </c>
      <c r="E1835" s="2">
        <f t="shared" si="224"/>
        <v>5.9800199999999988</v>
      </c>
      <c r="F1835" s="2">
        <f t="shared" si="225"/>
        <v>5.9615599999999977</v>
      </c>
      <c r="G1835" s="2">
        <f t="shared" si="219"/>
        <v>6.060655999999998</v>
      </c>
      <c r="H1835" s="2">
        <f t="shared" si="223"/>
        <v>6.3806120000000064</v>
      </c>
      <c r="I1835" s="2">
        <f t="array" ref="I1835">SUMPRODUCT(B1819:B1838, (ROW(B1819:B1838)-ROW(B1819)+1)) / (20*21/2)</f>
        <v>5.9460509523809515</v>
      </c>
      <c r="J1835" s="2">
        <f t="shared" si="226"/>
        <v>5.9596580465693982</v>
      </c>
      <c r="K1835" s="2">
        <f t="shared" si="220"/>
        <v>6.0420836591112339</v>
      </c>
    </row>
    <row r="1836" spans="1:11" ht="13.5" x14ac:dyDescent="0.25">
      <c r="A1836" s="3">
        <f>TITRES_STAT!B1839</f>
        <v>44977</v>
      </c>
      <c r="B1836" s="5">
        <f>TITRES_STAT!D1839</f>
        <v>5.9581</v>
      </c>
      <c r="C1836" s="2">
        <f t="shared" si="221"/>
        <v>0.24950000000000028</v>
      </c>
      <c r="D1836" s="2">
        <f t="shared" si="222"/>
        <v>5.8962000000000003</v>
      </c>
      <c r="E1836" s="2">
        <f t="shared" si="224"/>
        <v>5.9750299999999994</v>
      </c>
      <c r="F1836" s="2">
        <f t="shared" si="225"/>
        <v>5.9555749999999978</v>
      </c>
      <c r="G1836" s="2">
        <f t="shared" si="219"/>
        <v>6.0528719999999971</v>
      </c>
      <c r="H1836" s="2">
        <f t="shared" si="223"/>
        <v>6.374225000000008</v>
      </c>
      <c r="I1836" s="2">
        <f t="array" ref="I1836">SUMPRODUCT(B1820:B1839, (ROW(B1820:B1839)-ROW(B1820)+1)) / (20*21/2)</f>
        <v>5.9501366666666655</v>
      </c>
      <c r="J1836" s="2">
        <f t="shared" si="226"/>
        <v>5.9595096611818361</v>
      </c>
      <c r="K1836" s="2">
        <f t="shared" si="220"/>
        <v>6.0387901822833427</v>
      </c>
    </row>
    <row r="1837" spans="1:11" ht="13.5" x14ac:dyDescent="0.25">
      <c r="A1837" s="3">
        <f>TITRES_STAT!B1840</f>
        <v>44978</v>
      </c>
      <c r="B1837" s="5">
        <f>TITRES_STAT!D1840</f>
        <v>5.9581</v>
      </c>
      <c r="C1837" s="2">
        <f t="shared" si="221"/>
        <v>0</v>
      </c>
      <c r="D1837" s="2">
        <f t="shared" si="222"/>
        <v>5.8802400000000006</v>
      </c>
      <c r="E1837" s="2">
        <f t="shared" si="224"/>
        <v>5.9630600000000005</v>
      </c>
      <c r="F1837" s="2">
        <f t="shared" si="225"/>
        <v>5.9495899999999988</v>
      </c>
      <c r="G1837" s="2">
        <f t="shared" si="219"/>
        <v>6.045087999999998</v>
      </c>
      <c r="H1837" s="2">
        <f t="shared" si="223"/>
        <v>6.3678880000000087</v>
      </c>
      <c r="I1837" s="2">
        <f t="array" ref="I1837">SUMPRODUCT(B1821:B1840, (ROW(B1821:B1840)-ROW(B1821)+1)) / (20*21/2)</f>
        <v>5.95465</v>
      </c>
      <c r="J1837" s="2">
        <f t="shared" si="226"/>
        <v>5.9593754077359469</v>
      </c>
      <c r="K1837" s="2">
        <f t="shared" si="220"/>
        <v>6.0356258614094864</v>
      </c>
    </row>
    <row r="1838" spans="1:11" ht="13.5" x14ac:dyDescent="0.25">
      <c r="A1838" s="3">
        <f>TITRES_STAT!B1841</f>
        <v>44979</v>
      </c>
      <c r="B1838" s="5">
        <f>TITRES_STAT!D1841</f>
        <v>5.9880000000000004</v>
      </c>
      <c r="C1838" s="2">
        <f t="shared" si="221"/>
        <v>2.9900000000000482E-2</v>
      </c>
      <c r="D1838" s="2">
        <f t="shared" si="222"/>
        <v>5.9001999999999999</v>
      </c>
      <c r="E1838" s="2">
        <f t="shared" si="224"/>
        <v>5.9540799999999994</v>
      </c>
      <c r="F1838" s="2">
        <f t="shared" si="225"/>
        <v>5.9450999999999983</v>
      </c>
      <c r="G1838" s="2">
        <f t="shared" si="219"/>
        <v>6.0379019999999981</v>
      </c>
      <c r="H1838" s="2">
        <f t="shared" si="223"/>
        <v>6.3617005000000093</v>
      </c>
      <c r="I1838" s="2">
        <f t="array" ref="I1838">SUMPRODUCT(B1822:B1841, (ROW(B1822:B1841)-ROW(B1822)+1)) / (20*21/2)</f>
        <v>5.9595909523809532</v>
      </c>
      <c r="J1838" s="2">
        <f t="shared" si="226"/>
        <v>5.9621015593801427</v>
      </c>
      <c r="K1838" s="2">
        <f t="shared" si="220"/>
        <v>6.0337581805698992</v>
      </c>
    </row>
    <row r="1839" spans="1:11" ht="13.5" x14ac:dyDescent="0.25">
      <c r="A1839" s="3">
        <f>TITRES_STAT!B1842</f>
        <v>44980</v>
      </c>
      <c r="B1839" s="5">
        <f>TITRES_STAT!D1842</f>
        <v>5.9880000000000004</v>
      </c>
      <c r="C1839" s="2">
        <f t="shared" si="221"/>
        <v>0</v>
      </c>
      <c r="D1839" s="2">
        <f t="shared" si="222"/>
        <v>5.9201600000000001</v>
      </c>
      <c r="E1839" s="2">
        <f t="shared" si="224"/>
        <v>5.94909</v>
      </c>
      <c r="F1839" s="2">
        <f t="shared" si="225"/>
        <v>5.9406099999999995</v>
      </c>
      <c r="G1839" s="2">
        <f t="shared" si="219"/>
        <v>6.0359059999999989</v>
      </c>
      <c r="H1839" s="2">
        <f t="shared" si="223"/>
        <v>6.3555130000000108</v>
      </c>
      <c r="I1839" s="2">
        <f t="array" ref="I1839">SUMPRODUCT(B1823:B1842, (ROW(B1823:B1842)-ROW(B1823)+1)) / (20*21/2)</f>
        <v>5.9399147619047623</v>
      </c>
      <c r="J1839" s="2">
        <f t="shared" si="226"/>
        <v>5.9645680775344152</v>
      </c>
      <c r="K1839" s="2">
        <f t="shared" si="220"/>
        <v>6.0319637421161776</v>
      </c>
    </row>
    <row r="1840" spans="1:11" ht="13.5" x14ac:dyDescent="0.25">
      <c r="A1840" s="3">
        <f>TITRES_STAT!B1843</f>
        <v>44981</v>
      </c>
      <c r="B1840" s="5">
        <f>TITRES_STAT!D1843</f>
        <v>5.9880000000000004</v>
      </c>
      <c r="C1840" s="2">
        <f t="shared" si="221"/>
        <v>0</v>
      </c>
      <c r="D1840" s="2">
        <f t="shared" si="222"/>
        <v>5.9760399999999994</v>
      </c>
      <c r="E1840" s="2">
        <f t="shared" si="224"/>
        <v>5.9441000000000006</v>
      </c>
      <c r="F1840" s="2">
        <f t="shared" si="225"/>
        <v>5.936119999999999</v>
      </c>
      <c r="G1840" s="2">
        <f t="shared" si="219"/>
        <v>6.0339099999999988</v>
      </c>
      <c r="H1840" s="2">
        <f t="shared" si="223"/>
        <v>6.3493255000000124</v>
      </c>
      <c r="I1840" s="2">
        <f t="array" ref="I1840">SUMPRODUCT(B1824:B1843, (ROW(B1824:B1843)-ROW(B1824)+1)) / (20*21/2)</f>
        <v>5.9443333333333346</v>
      </c>
      <c r="J1840" s="2">
        <f t="shared" si="226"/>
        <v>5.9667996891978046</v>
      </c>
      <c r="K1840" s="2">
        <f t="shared" si="220"/>
        <v>6.0302396737978965</v>
      </c>
    </row>
    <row r="1841" spans="1:11" ht="13.5" x14ac:dyDescent="0.25">
      <c r="A1841" s="3">
        <f>TITRES_STAT!B1844</f>
        <v>44984</v>
      </c>
      <c r="B1841" s="5">
        <f>TITRES_STAT!D1844</f>
        <v>5.9880000000000004</v>
      </c>
      <c r="C1841" s="2">
        <f t="shared" si="221"/>
        <v>0</v>
      </c>
      <c r="D1841" s="2">
        <f t="shared" si="222"/>
        <v>5.9820200000000003</v>
      </c>
      <c r="E1841" s="2">
        <f t="shared" si="224"/>
        <v>5.9391100000000003</v>
      </c>
      <c r="F1841" s="2">
        <f t="shared" si="225"/>
        <v>5.9451000000000001</v>
      </c>
      <c r="G1841" s="2">
        <f t="shared" si="219"/>
        <v>6.0319139999999996</v>
      </c>
      <c r="H1841" s="2">
        <f t="shared" si="223"/>
        <v>6.343138000000013</v>
      </c>
      <c r="I1841" s="2">
        <f t="array" ref="I1841">SUMPRODUCT(B1825:B1844, (ROW(B1825:B1844)-ROW(B1825)+1)) / (20*21/2)</f>
        <v>5.9478966666666677</v>
      </c>
      <c r="J1841" s="2">
        <f t="shared" si="226"/>
        <v>5.9688187664170611</v>
      </c>
      <c r="K1841" s="2">
        <f t="shared" si="220"/>
        <v>6.0285832160019011</v>
      </c>
    </row>
    <row r="1842" spans="1:11" ht="13.5" x14ac:dyDescent="0.25">
      <c r="A1842" s="3">
        <f>TITRES_STAT!B1845</f>
        <v>44985</v>
      </c>
      <c r="B1842" s="5">
        <f>TITRES_STAT!D1845</f>
        <v>5.7385000000000002</v>
      </c>
      <c r="C1842" s="2">
        <f t="shared" si="221"/>
        <v>-0.24950000000000028</v>
      </c>
      <c r="D1842" s="2">
        <f t="shared" si="222"/>
        <v>5.9381000000000004</v>
      </c>
      <c r="E1842" s="2">
        <f t="shared" si="224"/>
        <v>5.9091700000000005</v>
      </c>
      <c r="F1842" s="2">
        <f t="shared" si="225"/>
        <v>5.9416050000000009</v>
      </c>
      <c r="G1842" s="2">
        <f t="shared" ref="G1842:G1905" si="227">AVERAGE(B1793:B1842)</f>
        <v>6.0249280000000001</v>
      </c>
      <c r="H1842" s="2">
        <f t="shared" si="223"/>
        <v>6.3357030000000121</v>
      </c>
      <c r="I1842" s="2">
        <f t="array" ref="I1842">SUMPRODUCT(B1826:B1845, (ROW(B1826:B1845)-ROW(B1826)+1)) / (20*21/2)</f>
        <v>5.9506047619047617</v>
      </c>
      <c r="J1842" s="2">
        <f t="shared" si="226"/>
        <v>5.9468836458059124</v>
      </c>
      <c r="K1842" s="2">
        <f t="shared" si="220"/>
        <v>6.0172074036096701</v>
      </c>
    </row>
    <row r="1843" spans="1:11" ht="13.5" x14ac:dyDescent="0.25">
      <c r="A1843" s="3">
        <f>TITRES_STAT!B1846</f>
        <v>44986</v>
      </c>
      <c r="B1843" s="5">
        <f>TITRES_STAT!D1846</f>
        <v>5.9880000000000004</v>
      </c>
      <c r="C1843" s="2">
        <f t="shared" si="221"/>
        <v>0.24950000000000028</v>
      </c>
      <c r="D1843" s="2">
        <f t="shared" si="222"/>
        <v>5.9381000000000004</v>
      </c>
      <c r="E1843" s="2">
        <f t="shared" si="224"/>
        <v>5.9191500000000001</v>
      </c>
      <c r="F1843" s="2">
        <f t="shared" si="225"/>
        <v>5.9505850000000002</v>
      </c>
      <c r="G1843" s="2">
        <f t="shared" si="227"/>
        <v>6.022932</v>
      </c>
      <c r="H1843" s="2">
        <f t="shared" si="223"/>
        <v>6.3295155000000127</v>
      </c>
      <c r="I1843" s="2">
        <f t="array" ref="I1843">SUMPRODUCT(B1827:B1846, (ROW(B1827:B1846)-ROW(B1827)+1)) / (20*21/2)</f>
        <v>5.9524576190476193</v>
      </c>
      <c r="J1843" s="2">
        <f t="shared" si="226"/>
        <v>5.9507994890624927</v>
      </c>
      <c r="K1843" s="2">
        <f t="shared" ref="K1843:K1906" si="228">$K$4*B1843+(1-$K$4)*K1842</f>
        <v>6.0160620152328201</v>
      </c>
    </row>
    <row r="1844" spans="1:11" ht="13.5" x14ac:dyDescent="0.25">
      <c r="A1844" s="3">
        <f>TITRES_STAT!B1847</f>
        <v>44987</v>
      </c>
      <c r="B1844" s="5">
        <f>TITRES_STAT!D1847</f>
        <v>5.9880000000000004</v>
      </c>
      <c r="C1844" s="2">
        <f t="shared" si="221"/>
        <v>0</v>
      </c>
      <c r="D1844" s="2">
        <f t="shared" si="222"/>
        <v>5.9381000000000004</v>
      </c>
      <c r="E1844" s="2">
        <f t="shared" si="224"/>
        <v>5.9291299999999998</v>
      </c>
      <c r="F1844" s="2">
        <f t="shared" si="225"/>
        <v>5.9595649999999996</v>
      </c>
      <c r="G1844" s="2">
        <f t="shared" si="227"/>
        <v>6.0209360000000007</v>
      </c>
      <c r="H1844" s="2">
        <f t="shared" si="223"/>
        <v>6.3233280000000125</v>
      </c>
      <c r="I1844" s="2">
        <f t="array" ref="I1844">SUMPRODUCT(B1828:B1847, (ROW(B1828:B1847)-ROW(B1828)+1)) / (20*21/2)</f>
        <v>5.9544057142857145</v>
      </c>
      <c r="J1844" s="2">
        <f t="shared" si="226"/>
        <v>5.9543423948660648</v>
      </c>
      <c r="K1844" s="2">
        <f t="shared" si="228"/>
        <v>6.0149615440472193</v>
      </c>
    </row>
    <row r="1845" spans="1:11" ht="13.5" x14ac:dyDescent="0.25">
      <c r="A1845" s="3">
        <f>TITRES_STAT!B1848</f>
        <v>44988</v>
      </c>
      <c r="B1845" s="5">
        <f>TITRES_STAT!D1848</f>
        <v>5.9880000000000004</v>
      </c>
      <c r="C1845" s="2">
        <f t="shared" si="221"/>
        <v>0</v>
      </c>
      <c r="D1845" s="2">
        <f t="shared" si="222"/>
        <v>5.9381000000000004</v>
      </c>
      <c r="E1845" s="2">
        <f t="shared" si="224"/>
        <v>5.9570699999999999</v>
      </c>
      <c r="F1845" s="2">
        <f t="shared" si="225"/>
        <v>5.9685449999999998</v>
      </c>
      <c r="G1845" s="2">
        <f t="shared" si="227"/>
        <v>6.0139500000000012</v>
      </c>
      <c r="H1845" s="2">
        <f t="shared" si="223"/>
        <v>6.3171405000000131</v>
      </c>
      <c r="I1845" s="2">
        <f t="array" ref="I1845">SUMPRODUCT(B1829:B1848, (ROW(B1829:B1848)-ROW(B1829)+1)) / (20*21/2)</f>
        <v>5.9567814285714284</v>
      </c>
      <c r="J1845" s="2">
        <f t="shared" si="226"/>
        <v>5.9575478810692966</v>
      </c>
      <c r="K1845" s="2">
        <f t="shared" si="228"/>
        <v>6.0139042285943871</v>
      </c>
    </row>
    <row r="1846" spans="1:11" ht="13.5" x14ac:dyDescent="0.25">
      <c r="A1846" s="3">
        <f>TITRES_STAT!B1849</f>
        <v>44991</v>
      </c>
      <c r="B1846" s="5">
        <f>TITRES_STAT!D1849</f>
        <v>5.9880000000000004</v>
      </c>
      <c r="C1846" s="2">
        <f t="shared" si="221"/>
        <v>0</v>
      </c>
      <c r="D1846" s="2">
        <f t="shared" si="222"/>
        <v>5.9381000000000004</v>
      </c>
      <c r="E1846" s="2">
        <f t="shared" si="224"/>
        <v>5.9600600000000004</v>
      </c>
      <c r="F1846" s="2">
        <f t="shared" si="225"/>
        <v>5.9675449999999994</v>
      </c>
      <c r="G1846" s="2">
        <f t="shared" si="227"/>
        <v>6.0073640000000008</v>
      </c>
      <c r="H1846" s="2">
        <f t="shared" si="223"/>
        <v>6.3116515000000133</v>
      </c>
      <c r="I1846" s="2">
        <f t="array" ref="I1846">SUMPRODUCT(B1830:B1849, (ROW(B1830:B1849)-ROW(B1830)+1)) / (20*21/2)</f>
        <v>5.9595847619047619</v>
      </c>
      <c r="J1846" s="2">
        <f t="shared" si="226"/>
        <v>5.9604480828722206</v>
      </c>
      <c r="K1846" s="2">
        <f t="shared" si="228"/>
        <v>6.0128883764926462</v>
      </c>
    </row>
    <row r="1847" spans="1:11" ht="13.5" x14ac:dyDescent="0.25">
      <c r="A1847" s="3">
        <f>TITRES_STAT!B1850</f>
        <v>44992</v>
      </c>
      <c r="B1847" s="5">
        <f>TITRES_STAT!D1850</f>
        <v>5.9880000000000004</v>
      </c>
      <c r="C1847" s="2">
        <f t="shared" si="221"/>
        <v>0</v>
      </c>
      <c r="D1847" s="2">
        <f t="shared" si="222"/>
        <v>5.9880000000000004</v>
      </c>
      <c r="E1847" s="2">
        <f t="shared" si="224"/>
        <v>5.96305</v>
      </c>
      <c r="F1847" s="2">
        <f t="shared" si="225"/>
        <v>5.9630549999999998</v>
      </c>
      <c r="G1847" s="2">
        <f t="shared" si="227"/>
        <v>6.0007780000000013</v>
      </c>
      <c r="H1847" s="2">
        <f t="shared" si="223"/>
        <v>6.3062125000000115</v>
      </c>
      <c r="I1847" s="2">
        <f t="array" ref="I1847">SUMPRODUCT(B1831:B1850, (ROW(B1831:B1850)-ROW(B1831)+1)) / (20*21/2)</f>
        <v>5.9626257142857151</v>
      </c>
      <c r="J1847" s="2">
        <f t="shared" si="226"/>
        <v>5.9630720749796282</v>
      </c>
      <c r="K1847" s="2">
        <f t="shared" si="228"/>
        <v>6.0119123617282284</v>
      </c>
    </row>
    <row r="1848" spans="1:11" ht="13.5" x14ac:dyDescent="0.25">
      <c r="A1848" s="3">
        <f>TITRES_STAT!B1851</f>
        <v>44993</v>
      </c>
      <c r="B1848" s="5">
        <f>TITRES_STAT!D1851</f>
        <v>5.9880000000000004</v>
      </c>
      <c r="C1848" s="2">
        <f t="shared" si="221"/>
        <v>0</v>
      </c>
      <c r="D1848" s="2">
        <f t="shared" si="222"/>
        <v>5.9880000000000004</v>
      </c>
      <c r="E1848" s="2">
        <f t="shared" si="224"/>
        <v>5.96305</v>
      </c>
      <c r="F1848" s="2">
        <f t="shared" si="225"/>
        <v>5.9585650000000001</v>
      </c>
      <c r="G1848" s="2">
        <f t="shared" si="227"/>
        <v>5.9941920000000017</v>
      </c>
      <c r="H1848" s="2">
        <f t="shared" si="223"/>
        <v>6.3007735000000125</v>
      </c>
      <c r="I1848" s="2">
        <f t="array" ref="I1848">SUMPRODUCT(B1832:B1851, (ROW(B1832:B1851)-ROW(B1832)+1)) / (20*21/2)</f>
        <v>5.9402376190476192</v>
      </c>
      <c r="J1848" s="2">
        <f t="shared" si="226"/>
        <v>5.9654461630768063</v>
      </c>
      <c r="K1848" s="2">
        <f t="shared" si="228"/>
        <v>6.0109746220526121</v>
      </c>
    </row>
    <row r="1849" spans="1:11" ht="13.5" x14ac:dyDescent="0.25">
      <c r="A1849" s="3">
        <f>TITRES_STAT!B1852</f>
        <v>44994</v>
      </c>
      <c r="B1849" s="5">
        <f>TITRES_STAT!D1852</f>
        <v>5.9880000000000004</v>
      </c>
      <c r="C1849" s="2">
        <f t="shared" si="221"/>
        <v>0</v>
      </c>
      <c r="D1849" s="2">
        <f t="shared" si="222"/>
        <v>5.9880000000000004</v>
      </c>
      <c r="E1849" s="2">
        <f t="shared" si="224"/>
        <v>5.96305</v>
      </c>
      <c r="F1849" s="2">
        <f t="shared" si="225"/>
        <v>5.9560700000000004</v>
      </c>
      <c r="G1849" s="2">
        <f t="shared" si="227"/>
        <v>5.9878040000000006</v>
      </c>
      <c r="H1849" s="2">
        <f t="shared" si="223"/>
        <v>6.2953345000000116</v>
      </c>
      <c r="I1849" s="2">
        <f t="array" ref="I1849">SUMPRODUCT(B1833:B1852, (ROW(B1833:B1852)-ROW(B1833)+1)) / (20*21/2)</f>
        <v>5.9431323809523811</v>
      </c>
      <c r="J1849" s="2">
        <f t="shared" si="226"/>
        <v>5.9675941475456815</v>
      </c>
      <c r="K1849" s="2">
        <f t="shared" si="228"/>
        <v>6.0100736564819215</v>
      </c>
    </row>
    <row r="1850" spans="1:11" ht="13.5" x14ac:dyDescent="0.25">
      <c r="A1850" s="3">
        <f>TITRES_STAT!B1853</f>
        <v>44995</v>
      </c>
      <c r="B1850" s="5">
        <f>TITRES_STAT!D1853</f>
        <v>5.9880000000000004</v>
      </c>
      <c r="C1850" s="2">
        <f t="shared" si="221"/>
        <v>0</v>
      </c>
      <c r="D1850" s="2">
        <f t="shared" si="222"/>
        <v>5.9880000000000004</v>
      </c>
      <c r="E1850" s="2">
        <f t="shared" si="224"/>
        <v>5.96305</v>
      </c>
      <c r="F1850" s="2">
        <f t="shared" si="225"/>
        <v>5.9535749999999998</v>
      </c>
      <c r="G1850" s="2">
        <f t="shared" si="227"/>
        <v>5.9808180000000002</v>
      </c>
      <c r="H1850" s="2">
        <f t="shared" si="223"/>
        <v>6.2903445000000113</v>
      </c>
      <c r="I1850" s="2">
        <f t="array" ref="I1850">SUMPRODUCT(B1834:B1853, (ROW(B1834:B1853)-ROW(B1834)+1)) / (20*21/2)</f>
        <v>5.9463600000000003</v>
      </c>
      <c r="J1850" s="2">
        <f t="shared" si="226"/>
        <v>5.9695375620651401</v>
      </c>
      <c r="K1850" s="2">
        <f t="shared" si="228"/>
        <v>6.0092080228943949</v>
      </c>
    </row>
    <row r="1851" spans="1:11" ht="13.5" x14ac:dyDescent="0.25">
      <c r="A1851" s="3">
        <f>TITRES_STAT!B1854</f>
        <v>44998</v>
      </c>
      <c r="B1851" s="5">
        <f>TITRES_STAT!D1854</f>
        <v>5.7184999999999997</v>
      </c>
      <c r="C1851" s="2">
        <f t="shared" si="221"/>
        <v>-0.26950000000000074</v>
      </c>
      <c r="D1851" s="2">
        <f t="shared" si="222"/>
        <v>5.9340999999999999</v>
      </c>
      <c r="E1851" s="2">
        <f t="shared" si="224"/>
        <v>5.9360999999999997</v>
      </c>
      <c r="F1851" s="2">
        <f t="shared" si="225"/>
        <v>5.9376049999999996</v>
      </c>
      <c r="G1851" s="2">
        <f t="shared" si="227"/>
        <v>5.9734320000000016</v>
      </c>
      <c r="H1851" s="2">
        <f t="shared" si="223"/>
        <v>6.2840070000000106</v>
      </c>
      <c r="I1851" s="2">
        <f t="array" ref="I1851">SUMPRODUCT(B1835:B1854, (ROW(B1835:B1854)-ROW(B1835)+1)) / (20*21/2)</f>
        <v>5.9245028571428575</v>
      </c>
      <c r="J1851" s="2">
        <f t="shared" si="226"/>
        <v>5.9456292228208412</v>
      </c>
      <c r="K1851" s="2">
        <f t="shared" si="228"/>
        <v>5.9978077082710852</v>
      </c>
    </row>
    <row r="1852" spans="1:11" ht="13.5" x14ac:dyDescent="0.25">
      <c r="A1852" s="3">
        <f>TITRES_STAT!B1855</f>
        <v>44999</v>
      </c>
      <c r="B1852" s="5">
        <f>TITRES_STAT!D1855</f>
        <v>5.968</v>
      </c>
      <c r="C1852" s="2">
        <f t="shared" si="221"/>
        <v>0.24950000000000028</v>
      </c>
      <c r="D1852" s="2">
        <f t="shared" si="222"/>
        <v>5.9301000000000004</v>
      </c>
      <c r="E1852" s="2">
        <f t="shared" si="224"/>
        <v>5.9590500000000004</v>
      </c>
      <c r="F1852" s="2">
        <f t="shared" si="225"/>
        <v>5.9341100000000004</v>
      </c>
      <c r="G1852" s="2">
        <f t="shared" si="227"/>
        <v>5.9710360000000016</v>
      </c>
      <c r="H1852" s="2">
        <f t="shared" si="223"/>
        <v>6.2789170000000105</v>
      </c>
      <c r="I1852" s="2">
        <f t="array" ref="I1852">SUMPRODUCT(B1836:B1855, (ROW(B1836:B1855)-ROW(B1836)+1)) / (20*21/2)</f>
        <v>5.8797390476190481</v>
      </c>
      <c r="J1852" s="2">
        <f t="shared" si="226"/>
        <v>5.9477597730283795</v>
      </c>
      <c r="K1852" s="2">
        <f t="shared" si="228"/>
        <v>5.9966387785349644</v>
      </c>
    </row>
    <row r="1853" spans="1:11" ht="13.5" x14ac:dyDescent="0.25">
      <c r="A1853" s="3">
        <f>TITRES_STAT!B1856</f>
        <v>45000</v>
      </c>
      <c r="B1853" s="5">
        <f>TITRES_STAT!D1856</f>
        <v>5.968</v>
      </c>
      <c r="C1853" s="2">
        <f t="shared" si="221"/>
        <v>0</v>
      </c>
      <c r="D1853" s="2">
        <f t="shared" si="222"/>
        <v>5.9260999999999999</v>
      </c>
      <c r="E1853" s="2">
        <f t="shared" si="224"/>
        <v>5.9570500000000006</v>
      </c>
      <c r="F1853" s="2">
        <f t="shared" si="225"/>
        <v>5.9381000000000004</v>
      </c>
      <c r="G1853" s="2">
        <f t="shared" si="227"/>
        <v>5.9688400000000028</v>
      </c>
      <c r="H1853" s="2">
        <f t="shared" si="223"/>
        <v>6.2738270000000105</v>
      </c>
      <c r="I1853" s="2">
        <f t="array" ref="I1853">SUMPRODUCT(B1837:B1856, (ROW(B1837:B1856)-ROW(B1837)+1)) / (20*21/2)</f>
        <v>5.8589728571428576</v>
      </c>
      <c r="J1853" s="2">
        <f t="shared" si="226"/>
        <v>5.9496874136923434</v>
      </c>
      <c r="K1853" s="2">
        <f t="shared" si="228"/>
        <v>5.9955156891806523</v>
      </c>
    </row>
    <row r="1854" spans="1:11" ht="13.5" x14ac:dyDescent="0.25">
      <c r="A1854" s="3">
        <f>TITRES_STAT!B1857</f>
        <v>45001</v>
      </c>
      <c r="B1854" s="5">
        <f>TITRES_STAT!D1857</f>
        <v>5.7085999999999997</v>
      </c>
      <c r="C1854" s="2">
        <f t="shared" si="221"/>
        <v>-0.2594000000000003</v>
      </c>
      <c r="D1854" s="2">
        <f t="shared" si="222"/>
        <v>5.8702200000000007</v>
      </c>
      <c r="E1854" s="2">
        <f t="shared" si="224"/>
        <v>5.9291100000000005</v>
      </c>
      <c r="F1854" s="2">
        <f t="shared" si="225"/>
        <v>5.9291200000000011</v>
      </c>
      <c r="G1854" s="2">
        <f t="shared" si="227"/>
        <v>5.9614560000000019</v>
      </c>
      <c r="H1854" s="2">
        <f t="shared" si="223"/>
        <v>6.2674400000000103</v>
      </c>
      <c r="I1854" s="2">
        <f t="array" ref="I1854">SUMPRODUCT(B1838:B1857, (ROW(B1838:B1857)-ROW(B1838)+1)) / (20*21/2)</f>
        <v>5.8384899999999993</v>
      </c>
      <c r="J1854" s="2">
        <f t="shared" si="226"/>
        <v>5.9267267076264059</v>
      </c>
      <c r="K1854" s="2">
        <f t="shared" si="228"/>
        <v>5.9842640935265097</v>
      </c>
    </row>
    <row r="1855" spans="1:11" ht="13.5" x14ac:dyDescent="0.25">
      <c r="A1855" s="3">
        <f>TITRES_STAT!B1858</f>
        <v>45002</v>
      </c>
      <c r="B1855" s="5">
        <f>TITRES_STAT!D1858</f>
        <v>5.4591000000000003</v>
      </c>
      <c r="C1855" s="2">
        <f t="shared" si="221"/>
        <v>-0.24949999999999939</v>
      </c>
      <c r="D1855" s="2">
        <f t="shared" si="222"/>
        <v>5.7644399999999996</v>
      </c>
      <c r="E1855" s="2">
        <f t="shared" si="224"/>
        <v>5.8762200000000009</v>
      </c>
      <c r="F1855" s="2">
        <f t="shared" si="225"/>
        <v>5.9166450000000008</v>
      </c>
      <c r="G1855" s="2">
        <f t="shared" si="227"/>
        <v>5.9490820000000015</v>
      </c>
      <c r="H1855" s="2">
        <f t="shared" si="223"/>
        <v>6.2598055000000103</v>
      </c>
      <c r="I1855" s="2">
        <f t="array" ref="I1855">SUMPRODUCT(B1839:B1858, (ROW(B1839:B1858)-ROW(B1839)+1)) / (20*21/2)</f>
        <v>5.8202428571428566</v>
      </c>
      <c r="J1855" s="2">
        <f t="shared" si="226"/>
        <v>5.8821908307096056</v>
      </c>
      <c r="K1855" s="2">
        <f t="shared" si="228"/>
        <v>5.9636694231921368</v>
      </c>
    </row>
    <row r="1856" spans="1:11" ht="13.5" x14ac:dyDescent="0.25">
      <c r="A1856" s="3">
        <f>TITRES_STAT!B1859</f>
        <v>45006</v>
      </c>
      <c r="B1856" s="5">
        <f>TITRES_STAT!D1859</f>
        <v>5.6985999999999999</v>
      </c>
      <c r="C1856" s="2">
        <f t="shared" si="221"/>
        <v>0.2394999999999996</v>
      </c>
      <c r="D1856" s="2">
        <f t="shared" si="222"/>
        <v>5.7604600000000001</v>
      </c>
      <c r="E1856" s="2">
        <f t="shared" si="224"/>
        <v>5.8472799999999996</v>
      </c>
      <c r="F1856" s="2">
        <f t="shared" si="225"/>
        <v>5.9036700000000009</v>
      </c>
      <c r="G1856" s="2">
        <f t="shared" si="227"/>
        <v>5.9450900000000013</v>
      </c>
      <c r="H1856" s="2">
        <f t="shared" si="223"/>
        <v>6.2533685000000103</v>
      </c>
      <c r="I1856" s="2">
        <f t="array" ref="I1856">SUMPRODUCT(B1840:B1859, (ROW(B1840:B1859)-ROW(B1840)+1)) / (20*21/2)</f>
        <v>5.8033738095238103</v>
      </c>
      <c r="J1856" s="2">
        <f t="shared" si="226"/>
        <v>5.864705989689643</v>
      </c>
      <c r="K1856" s="2">
        <f t="shared" si="228"/>
        <v>5.9532745438512684</v>
      </c>
    </row>
    <row r="1857" spans="1:11" ht="13.5" x14ac:dyDescent="0.25">
      <c r="A1857" s="3">
        <f>TITRES_STAT!B1860</f>
        <v>45007</v>
      </c>
      <c r="B1857" s="5">
        <f>TITRES_STAT!D1860</f>
        <v>5.6886000000000001</v>
      </c>
      <c r="C1857" s="2">
        <f t="shared" si="221"/>
        <v>-9.9999999999997868E-3</v>
      </c>
      <c r="D1857" s="2">
        <f t="shared" si="222"/>
        <v>5.70458</v>
      </c>
      <c r="E1857" s="2">
        <f t="shared" si="224"/>
        <v>5.8173399999999997</v>
      </c>
      <c r="F1857" s="2">
        <f t="shared" si="225"/>
        <v>5.8901950000000003</v>
      </c>
      <c r="G1857" s="2">
        <f t="shared" si="227"/>
        <v>5.941098000000002</v>
      </c>
      <c r="H1857" s="2">
        <f t="shared" si="223"/>
        <v>6.2473805000000091</v>
      </c>
      <c r="I1857" s="2">
        <f t="array" ref="I1857">SUMPRODUCT(B1841:B1860, (ROW(B1841:B1860)-ROW(B1841)+1)) / (20*21/2)</f>
        <v>5.7859780952380939</v>
      </c>
      <c r="J1857" s="2">
        <f t="shared" si="226"/>
        <v>5.8479339906715824</v>
      </c>
      <c r="K1857" s="2">
        <f t="shared" si="228"/>
        <v>5.9428951499747482</v>
      </c>
    </row>
    <row r="1858" spans="1:11" ht="13.5" x14ac:dyDescent="0.25">
      <c r="A1858" s="3">
        <f>TITRES_STAT!B1861</f>
        <v>45008</v>
      </c>
      <c r="B1858" s="5">
        <f>TITRES_STAT!D1861</f>
        <v>5.6985999999999999</v>
      </c>
      <c r="C1858" s="2">
        <f t="shared" si="221"/>
        <v>9.9999999999997868E-3</v>
      </c>
      <c r="D1858" s="2">
        <f t="shared" si="222"/>
        <v>5.6506999999999996</v>
      </c>
      <c r="E1858" s="2">
        <f t="shared" si="224"/>
        <v>5.7884000000000002</v>
      </c>
      <c r="F1858" s="2">
        <f t="shared" si="225"/>
        <v>5.875725000000001</v>
      </c>
      <c r="G1858" s="2">
        <f t="shared" si="227"/>
        <v>5.9373059999999995</v>
      </c>
      <c r="H1858" s="2">
        <f t="shared" si="223"/>
        <v>6.2414425000000096</v>
      </c>
      <c r="I1858" s="2">
        <f t="array" ref="I1858">SUMPRODUCT(B1842:B1861, (ROW(B1842:B1861)-ROW(B1842)+1)) / (20*21/2)</f>
        <v>5.7700557142857161</v>
      </c>
      <c r="J1858" s="2">
        <f t="shared" si="226"/>
        <v>5.8337117058457171</v>
      </c>
      <c r="K1858" s="2">
        <f t="shared" si="228"/>
        <v>5.9333149480149538</v>
      </c>
    </row>
    <row r="1859" spans="1:11" ht="13.5" x14ac:dyDescent="0.25">
      <c r="A1859" s="3">
        <f>TITRES_STAT!B1862</f>
        <v>45009</v>
      </c>
      <c r="B1859" s="5">
        <f>TITRES_STAT!D1862</f>
        <v>5.6985999999999999</v>
      </c>
      <c r="C1859" s="2">
        <f t="shared" si="221"/>
        <v>0</v>
      </c>
      <c r="D1859" s="2">
        <f t="shared" si="222"/>
        <v>5.6486999999999998</v>
      </c>
      <c r="E1859" s="2">
        <f t="shared" si="224"/>
        <v>5.7594599999999998</v>
      </c>
      <c r="F1859" s="2">
        <f t="shared" si="225"/>
        <v>5.8612550000000008</v>
      </c>
      <c r="G1859" s="2">
        <f t="shared" si="227"/>
        <v>5.9335139999999997</v>
      </c>
      <c r="H1859" s="2">
        <f t="shared" si="223"/>
        <v>6.23550450000001</v>
      </c>
      <c r="I1859" s="2">
        <f t="array" ref="I1859">SUMPRODUCT(B1843:B1862, (ROW(B1843:B1862)-ROW(B1843)+1)) / (20*21/2)</f>
        <v>5.7546542857142855</v>
      </c>
      <c r="J1859" s="2">
        <f t="shared" si="226"/>
        <v>5.820843924336601</v>
      </c>
      <c r="K1859" s="2">
        <f t="shared" si="228"/>
        <v>5.9241104402496614</v>
      </c>
    </row>
    <row r="1860" spans="1:11" ht="13.5" x14ac:dyDescent="0.25">
      <c r="A1860" s="3">
        <f>TITRES_STAT!B1863</f>
        <v>45012</v>
      </c>
      <c r="B1860" s="5">
        <f>TITRES_STAT!D1863</f>
        <v>5.6786000000000003</v>
      </c>
      <c r="C1860" s="2">
        <f t="shared" ref="C1860:C1923" si="229">B1860-B1859</f>
        <v>-1.9999999999999574E-2</v>
      </c>
      <c r="D1860" s="2">
        <f t="shared" si="222"/>
        <v>5.6925999999999997</v>
      </c>
      <c r="E1860" s="2">
        <f t="shared" si="224"/>
        <v>5.7285200000000005</v>
      </c>
      <c r="F1860" s="2">
        <f t="shared" si="225"/>
        <v>5.8457850000000011</v>
      </c>
      <c r="G1860" s="2">
        <f t="shared" si="227"/>
        <v>5.929322</v>
      </c>
      <c r="H1860" s="2">
        <f t="shared" si="223"/>
        <v>6.2294665000000098</v>
      </c>
      <c r="I1860" s="2">
        <f t="array" ref="I1860">SUMPRODUCT(B1844:B1863, (ROW(B1844:B1863)-ROW(B1844)+1)) / (20*21/2)</f>
        <v>5.739585714285715</v>
      </c>
      <c r="J1860" s="2">
        <f t="shared" si="226"/>
        <v>5.8072968839235912</v>
      </c>
      <c r="K1860" s="2">
        <f t="shared" si="228"/>
        <v>5.9144825798477143</v>
      </c>
    </row>
    <row r="1861" spans="1:11" ht="13.5" x14ac:dyDescent="0.25">
      <c r="A1861" s="3">
        <f>TITRES_STAT!B1864</f>
        <v>45013</v>
      </c>
      <c r="B1861" s="5">
        <f>TITRES_STAT!D1864</f>
        <v>5.6786000000000003</v>
      </c>
      <c r="C1861" s="2">
        <f t="shared" si="229"/>
        <v>0</v>
      </c>
      <c r="D1861" s="2">
        <f t="shared" si="222"/>
        <v>5.6885999999999992</v>
      </c>
      <c r="E1861" s="2">
        <f t="shared" si="224"/>
        <v>5.7245299999999997</v>
      </c>
      <c r="F1861" s="2">
        <f t="shared" si="225"/>
        <v>5.8303150000000006</v>
      </c>
      <c r="G1861" s="2">
        <f t="shared" si="227"/>
        <v>5.921138</v>
      </c>
      <c r="H1861" s="2">
        <f t="shared" si="223"/>
        <v>6.2249755000000109</v>
      </c>
      <c r="I1861" s="2">
        <f t="array" ref="I1861">SUMPRODUCT(B1845:B1864, (ROW(B1845:B1864)-ROW(B1845)+1)) / (20*21/2)</f>
        <v>5.7269904761904771</v>
      </c>
      <c r="J1861" s="2">
        <f t="shared" si="226"/>
        <v>5.7950400378356299</v>
      </c>
      <c r="K1861" s="2">
        <f t="shared" si="228"/>
        <v>5.9052322825987851</v>
      </c>
    </row>
    <row r="1862" spans="1:11" ht="13.5" x14ac:dyDescent="0.25">
      <c r="A1862" s="3">
        <f>TITRES_STAT!B1865</f>
        <v>45014</v>
      </c>
      <c r="B1862" s="5">
        <f>TITRES_STAT!D1865</f>
        <v>5.6685999999999996</v>
      </c>
      <c r="C1862" s="2">
        <f t="shared" si="229"/>
        <v>-1.0000000000000675E-2</v>
      </c>
      <c r="D1862" s="2">
        <f t="shared" ref="D1862:D1925" si="230">AVERAGE(B1858:B1862)</f>
        <v>5.6846000000000005</v>
      </c>
      <c r="E1862" s="2">
        <f t="shared" si="224"/>
        <v>5.6945899999999998</v>
      </c>
      <c r="F1862" s="2">
        <f t="shared" si="225"/>
        <v>5.8268200000000006</v>
      </c>
      <c r="G1862" s="2">
        <f t="shared" si="227"/>
        <v>5.9127539999999996</v>
      </c>
      <c r="H1862" s="2">
        <f t="shared" si="223"/>
        <v>6.2204345000000112</v>
      </c>
      <c r="I1862" s="2">
        <f t="array" ref="I1862">SUMPRODUCT(B1846:B1865, (ROW(B1846:B1865)-ROW(B1846)+1)) / (20*21/2)</f>
        <v>5.7158685714285724</v>
      </c>
      <c r="J1862" s="2">
        <f t="shared" si="226"/>
        <v>5.7829981294703323</v>
      </c>
      <c r="K1862" s="2">
        <f t="shared" si="228"/>
        <v>5.8959525852419699</v>
      </c>
    </row>
    <row r="1863" spans="1:11" ht="13.5" x14ac:dyDescent="0.25">
      <c r="A1863" s="3">
        <f>TITRES_STAT!B1866</f>
        <v>45015</v>
      </c>
      <c r="B1863" s="5">
        <f>TITRES_STAT!D1866</f>
        <v>5.6685999999999996</v>
      </c>
      <c r="C1863" s="2">
        <f t="shared" si="229"/>
        <v>0</v>
      </c>
      <c r="D1863" s="2">
        <f t="shared" si="230"/>
        <v>5.6786000000000003</v>
      </c>
      <c r="E1863" s="2">
        <f t="shared" si="224"/>
        <v>5.66465</v>
      </c>
      <c r="F1863" s="2">
        <f t="shared" si="225"/>
        <v>5.8108500000000003</v>
      </c>
      <c r="G1863" s="2">
        <f t="shared" si="227"/>
        <v>5.9043700000000001</v>
      </c>
      <c r="H1863" s="2">
        <f t="shared" si="223"/>
        <v>6.2145960000000109</v>
      </c>
      <c r="I1863" s="2">
        <f t="array" ref="I1863">SUMPRODUCT(B1847:B1866, (ROW(B1847:B1866)-ROW(B1847)+1)) / (20*21/2)</f>
        <v>5.7062200000000001</v>
      </c>
      <c r="J1863" s="2">
        <f t="shared" si="226"/>
        <v>5.7721030695207771</v>
      </c>
      <c r="K1863" s="2">
        <f t="shared" si="228"/>
        <v>5.8870367975854219</v>
      </c>
    </row>
    <row r="1864" spans="1:11" ht="13.5" x14ac:dyDescent="0.25">
      <c r="A1864" s="3">
        <f>TITRES_STAT!B1867</f>
        <v>45016</v>
      </c>
      <c r="B1864" s="5">
        <f>TITRES_STAT!D1867</f>
        <v>5.6786000000000003</v>
      </c>
      <c r="C1864" s="2">
        <f t="shared" si="229"/>
        <v>1.0000000000000675E-2</v>
      </c>
      <c r="D1864" s="2">
        <f t="shared" si="230"/>
        <v>5.6745999999999999</v>
      </c>
      <c r="E1864" s="2">
        <f t="shared" si="224"/>
        <v>5.6616499999999998</v>
      </c>
      <c r="F1864" s="2">
        <f t="shared" si="225"/>
        <v>5.7953799999999998</v>
      </c>
      <c r="G1864" s="2">
        <f t="shared" si="227"/>
        <v>5.896186000000001</v>
      </c>
      <c r="H1864" s="2">
        <f t="shared" si="223"/>
        <v>6.2088075000000105</v>
      </c>
      <c r="I1864" s="2">
        <f t="array" ref="I1864">SUMPRODUCT(B1848:B1867, (ROW(B1848:B1867)-ROW(B1848)+1)) / (20*21/2)</f>
        <v>5.6980447619047609</v>
      </c>
      <c r="J1864" s="2">
        <f t="shared" si="226"/>
        <v>5.763198015280703</v>
      </c>
      <c r="K1864" s="2">
        <f t="shared" si="228"/>
        <v>5.8788628055232488</v>
      </c>
    </row>
    <row r="1865" spans="1:11" ht="13.5" x14ac:dyDescent="0.25">
      <c r="A1865" s="3">
        <f>TITRES_STAT!B1868</f>
        <v>45019</v>
      </c>
      <c r="B1865" s="5">
        <f>TITRES_STAT!D1868</f>
        <v>5.6786000000000003</v>
      </c>
      <c r="C1865" s="2">
        <f t="shared" si="229"/>
        <v>0</v>
      </c>
      <c r="D1865" s="2">
        <f t="shared" si="230"/>
        <v>5.6745999999999999</v>
      </c>
      <c r="E1865" s="2">
        <f t="shared" si="224"/>
        <v>5.6836000000000002</v>
      </c>
      <c r="F1865" s="2">
        <f t="shared" si="225"/>
        <v>5.7799100000000001</v>
      </c>
      <c r="G1865" s="2">
        <f t="shared" si="227"/>
        <v>5.8880020000000011</v>
      </c>
      <c r="H1865" s="2">
        <f t="shared" si="223"/>
        <v>6.2030190000000109</v>
      </c>
      <c r="I1865" s="2">
        <f t="array" ref="I1865">SUMPRODUCT(B1849:B1868, (ROW(B1849:B1868)-ROW(B1849)+1)) / (20*21/2)</f>
        <v>5.6913428571428586</v>
      </c>
      <c r="J1865" s="2">
        <f t="shared" si="226"/>
        <v>5.7551410614444451</v>
      </c>
      <c r="K1865" s="2">
        <f t="shared" si="228"/>
        <v>5.8710093621693966</v>
      </c>
    </row>
    <row r="1866" spans="1:11" ht="13.5" x14ac:dyDescent="0.25">
      <c r="A1866" s="3">
        <f>TITRES_STAT!B1869</f>
        <v>45020</v>
      </c>
      <c r="B1866" s="5">
        <f>TITRES_STAT!D1869</f>
        <v>5.6786000000000003</v>
      </c>
      <c r="C1866" s="2">
        <f t="shared" si="229"/>
        <v>0</v>
      </c>
      <c r="D1866" s="2">
        <f t="shared" si="230"/>
        <v>5.6745999999999999</v>
      </c>
      <c r="E1866" s="2">
        <f t="shared" si="224"/>
        <v>5.6816000000000004</v>
      </c>
      <c r="F1866" s="2">
        <f t="shared" si="225"/>
        <v>5.7644399999999996</v>
      </c>
      <c r="G1866" s="2">
        <f t="shared" si="227"/>
        <v>5.8800180000000015</v>
      </c>
      <c r="H1866" s="2">
        <f t="shared" ref="H1866:H1929" si="231">AVERAGE(B1667:B1866)</f>
        <v>6.1972305000000096</v>
      </c>
      <c r="I1866" s="2">
        <f t="array" ref="I1866">SUMPRODUCT(B1850:B1869, (ROW(B1850:B1869)-ROW(B1850)+1)) / (20*21/2)</f>
        <v>5.6861142857142868</v>
      </c>
      <c r="J1866" s="2">
        <f t="shared" si="226"/>
        <v>5.7478514365449742</v>
      </c>
      <c r="K1866" s="2">
        <f t="shared" si="228"/>
        <v>5.8634638969862838</v>
      </c>
    </row>
    <row r="1867" spans="1:11" ht="13.5" x14ac:dyDescent="0.25">
      <c r="A1867" s="3">
        <f>TITRES_STAT!B1870</f>
        <v>45021</v>
      </c>
      <c r="B1867" s="5">
        <f>TITRES_STAT!D1870</f>
        <v>5.6786000000000003</v>
      </c>
      <c r="C1867" s="2">
        <f t="shared" si="229"/>
        <v>0</v>
      </c>
      <c r="D1867" s="2">
        <f t="shared" si="230"/>
        <v>5.6765999999999996</v>
      </c>
      <c r="E1867" s="2">
        <f t="shared" si="224"/>
        <v>5.680600000000001</v>
      </c>
      <c r="F1867" s="2">
        <f t="shared" si="225"/>
        <v>5.7489700000000008</v>
      </c>
      <c r="G1867" s="2">
        <f t="shared" si="227"/>
        <v>5.8720340000000011</v>
      </c>
      <c r="H1867" s="2">
        <f t="shared" si="231"/>
        <v>6.1916915000000099</v>
      </c>
      <c r="I1867" s="2">
        <f t="array" ref="I1867">SUMPRODUCT(B1851:B1870, (ROW(B1851:B1870)-ROW(B1851)+1)) / (20*21/2)</f>
        <v>5.6585971428571415</v>
      </c>
      <c r="J1867" s="2">
        <f t="shared" si="226"/>
        <v>5.7412560616359292</v>
      </c>
      <c r="K1867" s="2">
        <f t="shared" si="228"/>
        <v>5.8562143323985874</v>
      </c>
    </row>
    <row r="1868" spans="1:11" ht="13.5" x14ac:dyDescent="0.25">
      <c r="A1868" s="3">
        <f>TITRES_STAT!B1871</f>
        <v>45022</v>
      </c>
      <c r="B1868" s="5">
        <f>TITRES_STAT!D1871</f>
        <v>5.6786000000000003</v>
      </c>
      <c r="C1868" s="2">
        <f t="shared" si="229"/>
        <v>0</v>
      </c>
      <c r="D1868" s="2">
        <f t="shared" si="230"/>
        <v>5.6786000000000003</v>
      </c>
      <c r="E1868" s="2">
        <f t="shared" ref="E1868:E1931" si="232">AVERAGE(B1859:B1868)</f>
        <v>5.6786000000000012</v>
      </c>
      <c r="F1868" s="2">
        <f t="shared" si="225"/>
        <v>5.7335000000000012</v>
      </c>
      <c r="G1868" s="2">
        <f t="shared" si="227"/>
        <v>5.8640500000000007</v>
      </c>
      <c r="H1868" s="2">
        <f t="shared" si="231"/>
        <v>6.1861525000000093</v>
      </c>
      <c r="I1868" s="2">
        <f t="array" ref="I1868">SUMPRODUCT(B1852:B1871, (ROW(B1852:B1871)-ROW(B1852)+1)) / (20*21/2)</f>
        <v>5.6109319047619044</v>
      </c>
      <c r="J1868" s="2">
        <f t="shared" si="226"/>
        <v>5.7352888176706021</v>
      </c>
      <c r="K1868" s="2">
        <f t="shared" si="228"/>
        <v>5.8492490644613886</v>
      </c>
    </row>
    <row r="1869" spans="1:11" ht="13.5" x14ac:dyDescent="0.25">
      <c r="A1869" s="3">
        <f>TITRES_STAT!B1872</f>
        <v>45023</v>
      </c>
      <c r="B1869" s="5">
        <f>TITRES_STAT!D1872</f>
        <v>5.6786000000000003</v>
      </c>
      <c r="C1869" s="2">
        <f t="shared" si="229"/>
        <v>0</v>
      </c>
      <c r="D1869" s="2">
        <f t="shared" si="230"/>
        <v>5.6786000000000003</v>
      </c>
      <c r="E1869" s="2">
        <f t="shared" si="232"/>
        <v>5.6766000000000014</v>
      </c>
      <c r="F1869" s="2">
        <f t="shared" si="225"/>
        <v>5.7180300000000006</v>
      </c>
      <c r="G1869" s="2">
        <f t="shared" si="227"/>
        <v>5.8560660000000011</v>
      </c>
      <c r="H1869" s="2">
        <f t="shared" si="231"/>
        <v>6.1806135000000095</v>
      </c>
      <c r="I1869" s="2">
        <f t="array" ref="I1869">SUMPRODUCT(B1853:B1872, (ROW(B1853:B1872)-ROW(B1853)+1)) / (20*21/2)</f>
        <v>5.5657852380952386</v>
      </c>
      <c r="J1869" s="2">
        <f t="shared" si="226"/>
        <v>5.7298898826543541</v>
      </c>
      <c r="K1869" s="2">
        <f t="shared" si="228"/>
        <v>5.8425569442864331</v>
      </c>
    </row>
    <row r="1870" spans="1:11" ht="13.5" x14ac:dyDescent="0.25">
      <c r="A1870" s="3">
        <f>TITRES_STAT!B1873</f>
        <v>45026</v>
      </c>
      <c r="B1870" s="5">
        <f>TITRES_STAT!D1873</f>
        <v>5.4291</v>
      </c>
      <c r="C1870" s="2">
        <f t="shared" si="229"/>
        <v>-0.24950000000000028</v>
      </c>
      <c r="D1870" s="2">
        <f t="shared" si="230"/>
        <v>5.6287000000000003</v>
      </c>
      <c r="E1870" s="2">
        <f t="shared" si="232"/>
        <v>5.651650000000001</v>
      </c>
      <c r="F1870" s="2">
        <f t="shared" si="225"/>
        <v>5.6900850000000016</v>
      </c>
      <c r="G1870" s="2">
        <f t="shared" si="227"/>
        <v>5.8430920000000004</v>
      </c>
      <c r="H1870" s="2">
        <f t="shared" si="231"/>
        <v>6.1738270000000091</v>
      </c>
      <c r="I1870" s="2">
        <f t="array" ref="I1870">SUMPRODUCT(B1854:B1873, (ROW(B1854:B1873)-ROW(B1854)+1)) / (20*21/2)</f>
        <v>5.524345238095238</v>
      </c>
      <c r="J1870" s="2">
        <f t="shared" si="226"/>
        <v>5.701243227163463</v>
      </c>
      <c r="K1870" s="2">
        <f t="shared" si="228"/>
        <v>5.8263429464712786</v>
      </c>
    </row>
    <row r="1871" spans="1:11" ht="13.5" x14ac:dyDescent="0.25">
      <c r="A1871" s="3">
        <f>TITRES_STAT!B1874</f>
        <v>45027</v>
      </c>
      <c r="B1871" s="5">
        <f>TITRES_STAT!D1874</f>
        <v>5.1896000000000004</v>
      </c>
      <c r="C1871" s="2">
        <f t="shared" si="229"/>
        <v>-0.2394999999999996</v>
      </c>
      <c r="D1871" s="2">
        <f t="shared" si="230"/>
        <v>5.5308999999999999</v>
      </c>
      <c r="E1871" s="2">
        <f t="shared" si="232"/>
        <v>5.6027500000000003</v>
      </c>
      <c r="F1871" s="2">
        <f t="shared" si="225"/>
        <v>5.6636400000000009</v>
      </c>
      <c r="G1871" s="2">
        <f t="shared" si="227"/>
        <v>5.8307159999999998</v>
      </c>
      <c r="H1871" s="2">
        <f t="shared" si="231"/>
        <v>6.1658430000000086</v>
      </c>
      <c r="I1871" s="2">
        <f t="array" ref="I1871">SUMPRODUCT(B1855:B1874, (ROW(B1855:B1874)-ROW(B1855)+1)) / (20*21/2)</f>
        <v>5.4866119047619044</v>
      </c>
      <c r="J1871" s="2">
        <f t="shared" si="226"/>
        <v>5.6525153007669431</v>
      </c>
      <c r="K1871" s="2">
        <f t="shared" si="228"/>
        <v>5.8013726348449541</v>
      </c>
    </row>
    <row r="1872" spans="1:11" ht="13.5" x14ac:dyDescent="0.25">
      <c r="A1872" s="3">
        <f>TITRES_STAT!B1875</f>
        <v>45028</v>
      </c>
      <c r="B1872" s="5">
        <f>TITRES_STAT!D1875</f>
        <v>5.1896000000000004</v>
      </c>
      <c r="C1872" s="2">
        <f t="shared" si="229"/>
        <v>0</v>
      </c>
      <c r="D1872" s="2">
        <f t="shared" si="230"/>
        <v>5.4331000000000005</v>
      </c>
      <c r="E1872" s="2">
        <f t="shared" si="232"/>
        <v>5.5548500000000001</v>
      </c>
      <c r="F1872" s="2">
        <f t="shared" si="225"/>
        <v>5.6247200000000008</v>
      </c>
      <c r="G1872" s="2">
        <f t="shared" si="227"/>
        <v>5.8183399999999992</v>
      </c>
      <c r="H1872" s="2">
        <f t="shared" si="231"/>
        <v>6.157909000000009</v>
      </c>
      <c r="I1872" s="2">
        <f t="array" ref="I1872">SUMPRODUCT(B1856:B1875, (ROW(B1856:B1875)-ROW(B1856)+1)) / (20*21/2)</f>
        <v>5.4342452380952384</v>
      </c>
      <c r="J1872" s="2">
        <f t="shared" si="226"/>
        <v>5.6084281292653291</v>
      </c>
      <c r="K1872" s="2">
        <f t="shared" si="228"/>
        <v>5.7773815511255444</v>
      </c>
    </row>
    <row r="1873" spans="1:11" ht="13.5" x14ac:dyDescent="0.25">
      <c r="A1873" s="3">
        <f>TITRES_STAT!B1876</f>
        <v>45029</v>
      </c>
      <c r="B1873" s="5">
        <f>TITRES_STAT!D1876</f>
        <v>5.1896000000000004</v>
      </c>
      <c r="C1873" s="2">
        <f t="shared" si="229"/>
        <v>0</v>
      </c>
      <c r="D1873" s="2">
        <f t="shared" si="230"/>
        <v>5.3352999999999993</v>
      </c>
      <c r="E1873" s="2">
        <f t="shared" si="232"/>
        <v>5.5069499999999998</v>
      </c>
      <c r="F1873" s="2">
        <f t="shared" si="225"/>
        <v>5.5858000000000008</v>
      </c>
      <c r="G1873" s="2">
        <f t="shared" si="227"/>
        <v>5.8059639999999995</v>
      </c>
      <c r="H1873" s="2">
        <f t="shared" si="231"/>
        <v>6.151472000000008</v>
      </c>
      <c r="I1873" s="2">
        <f t="array" ref="I1873">SUMPRODUCT(B1857:B1876, (ROW(B1857:B1876)-ROW(B1857)+1)) / (20*21/2)</f>
        <v>5.4011219047619043</v>
      </c>
      <c r="J1873" s="2">
        <f t="shared" si="226"/>
        <v>5.5685397360019646</v>
      </c>
      <c r="K1873" s="2">
        <f t="shared" si="228"/>
        <v>5.7543312942186606</v>
      </c>
    </row>
    <row r="1874" spans="1:11" ht="13.5" x14ac:dyDescent="0.25">
      <c r="A1874" s="3">
        <f>TITRES_STAT!B1877</f>
        <v>45030</v>
      </c>
      <c r="B1874" s="5">
        <f>TITRES_STAT!D1877</f>
        <v>5.1896000000000004</v>
      </c>
      <c r="C1874" s="2">
        <f t="shared" si="229"/>
        <v>0</v>
      </c>
      <c r="D1874" s="2">
        <f t="shared" si="230"/>
        <v>5.2374999999999998</v>
      </c>
      <c r="E1874" s="2">
        <f t="shared" si="232"/>
        <v>5.4580499999999992</v>
      </c>
      <c r="F1874" s="2">
        <f t="shared" si="225"/>
        <v>5.5598500000000008</v>
      </c>
      <c r="G1874" s="2">
        <f t="shared" si="227"/>
        <v>5.7935879999999971</v>
      </c>
      <c r="H1874" s="2">
        <f t="shared" si="231"/>
        <v>6.1450350000000071</v>
      </c>
      <c r="I1874" s="2">
        <f t="array" ref="I1874">SUMPRODUCT(B1858:B1877, (ROW(B1858:B1877)-ROW(B1858)+1)) / (20*21/2)</f>
        <v>5.3704223809523812</v>
      </c>
      <c r="J1874" s="2">
        <f t="shared" si="226"/>
        <v>5.5324502373351105</v>
      </c>
      <c r="K1874" s="2">
        <f t="shared" si="228"/>
        <v>5.7321849689551838</v>
      </c>
    </row>
    <row r="1875" spans="1:11" ht="13.5" x14ac:dyDescent="0.25">
      <c r="A1875" s="3">
        <f>TITRES_STAT!B1878</f>
        <v>45033</v>
      </c>
      <c r="B1875" s="5">
        <f>TITRES_STAT!D1878</f>
        <v>5.01</v>
      </c>
      <c r="C1875" s="2">
        <f t="shared" si="229"/>
        <v>-0.17960000000000065</v>
      </c>
      <c r="D1875" s="2">
        <f t="shared" si="230"/>
        <v>5.1536799999999996</v>
      </c>
      <c r="E1875" s="2">
        <f t="shared" si="232"/>
        <v>5.3911899999999999</v>
      </c>
      <c r="F1875" s="2">
        <f t="shared" si="225"/>
        <v>5.537395000000001</v>
      </c>
      <c r="G1875" s="2">
        <f t="shared" si="227"/>
        <v>5.7776199999999971</v>
      </c>
      <c r="H1875" s="2">
        <f t="shared" si="231"/>
        <v>6.1377000000000068</v>
      </c>
      <c r="I1875" s="2">
        <f t="array" ref="I1875">SUMPRODUCT(B1859:B1878, (ROW(B1859:B1878)-ROW(B1859)+1)) / (20*21/2)</f>
        <v>5.3420990476190475</v>
      </c>
      <c r="J1875" s="2">
        <f t="shared" si="226"/>
        <v>5.4826930718746238</v>
      </c>
      <c r="K1875" s="2">
        <f t="shared" si="228"/>
        <v>5.703863989780471</v>
      </c>
    </row>
    <row r="1876" spans="1:11" ht="13.5" x14ac:dyDescent="0.25">
      <c r="A1876" s="3">
        <f>TITRES_STAT!B1879</f>
        <v>45034</v>
      </c>
      <c r="B1876" s="5">
        <f>TITRES_STAT!D1879</f>
        <v>5.1896000000000004</v>
      </c>
      <c r="C1876" s="2">
        <f t="shared" si="229"/>
        <v>0.17960000000000065</v>
      </c>
      <c r="D1876" s="2">
        <f t="shared" si="230"/>
        <v>5.1536799999999996</v>
      </c>
      <c r="E1876" s="2">
        <f t="shared" si="232"/>
        <v>5.3422899999999993</v>
      </c>
      <c r="F1876" s="2">
        <f t="shared" ref="F1876:F1939" si="233">AVERAGE(B1857:B1876)</f>
        <v>5.5119450000000008</v>
      </c>
      <c r="G1876" s="2">
        <f t="shared" si="227"/>
        <v>5.7612519999999963</v>
      </c>
      <c r="H1876" s="2">
        <f t="shared" si="231"/>
        <v>6.1312630000000068</v>
      </c>
      <c r="I1876" s="2">
        <f t="array" ref="I1876">SUMPRODUCT(B1860:B1879, (ROW(B1860:B1879)-ROW(B1860)+1)) / (20*21/2)</f>
        <v>5.298142380952382</v>
      </c>
      <c r="J1876" s="2">
        <f t="shared" si="226"/>
        <v>5.4547794459818029</v>
      </c>
      <c r="K1876" s="2">
        <f t="shared" si="228"/>
        <v>5.6836967744949627</v>
      </c>
    </row>
    <row r="1877" spans="1:11" ht="13.5" x14ac:dyDescent="0.25">
      <c r="A1877" s="3">
        <f>TITRES_STAT!B1880</f>
        <v>45035</v>
      </c>
      <c r="B1877" s="5">
        <f>TITRES_STAT!D1880</f>
        <v>5.1896000000000004</v>
      </c>
      <c r="C1877" s="2">
        <f t="shared" si="229"/>
        <v>0</v>
      </c>
      <c r="D1877" s="2">
        <f t="shared" si="230"/>
        <v>5.1536799999999996</v>
      </c>
      <c r="E1877" s="2">
        <f t="shared" si="232"/>
        <v>5.2933899999999996</v>
      </c>
      <c r="F1877" s="2">
        <f t="shared" si="233"/>
        <v>5.4869950000000012</v>
      </c>
      <c r="G1877" s="2">
        <f t="shared" si="227"/>
        <v>5.7434879999999966</v>
      </c>
      <c r="H1877" s="2">
        <f t="shared" si="231"/>
        <v>6.1248260000000059</v>
      </c>
      <c r="I1877" s="2">
        <f t="array" ref="I1877">SUMPRODUCT(B1861:B1880, (ROW(B1861:B1880)-ROW(B1861)+1)) / (20*21/2)</f>
        <v>5.2755695238095237</v>
      </c>
      <c r="J1877" s="2">
        <f t="shared" ref="J1877:J1940" si="234">$J$4*B1877+J1876*(1-$J$4)</f>
        <v>5.4295242606502025</v>
      </c>
      <c r="K1877" s="2">
        <f t="shared" si="228"/>
        <v>5.6643204303971206</v>
      </c>
    </row>
    <row r="1878" spans="1:11" ht="13.5" x14ac:dyDescent="0.25">
      <c r="A1878" s="3">
        <f>TITRES_STAT!B1881</f>
        <v>45036</v>
      </c>
      <c r="B1878" s="5">
        <f>TITRES_STAT!D1881</f>
        <v>5.1896000000000004</v>
      </c>
      <c r="C1878" s="2">
        <f t="shared" si="229"/>
        <v>0</v>
      </c>
      <c r="D1878" s="2">
        <f t="shared" si="230"/>
        <v>5.1536799999999996</v>
      </c>
      <c r="E1878" s="2">
        <f t="shared" si="232"/>
        <v>5.244489999999999</v>
      </c>
      <c r="F1878" s="2">
        <f t="shared" si="233"/>
        <v>5.461545000000001</v>
      </c>
      <c r="G1878" s="2">
        <f t="shared" si="227"/>
        <v>5.7257239999999969</v>
      </c>
      <c r="H1878" s="2">
        <f t="shared" si="231"/>
        <v>6.1183890000000067</v>
      </c>
      <c r="I1878" s="2">
        <f t="array" ref="I1878">SUMPRODUCT(B1862:B1881, (ROW(B1862:B1881)-ROW(B1862)+1)) / (20*21/2)</f>
        <v>5.2553252380952387</v>
      </c>
      <c r="J1878" s="2">
        <f t="shared" si="234"/>
        <v>5.4066743310644689</v>
      </c>
      <c r="K1878" s="2">
        <f t="shared" si="228"/>
        <v>5.6457039429305667</v>
      </c>
    </row>
    <row r="1879" spans="1:11" ht="13.5" x14ac:dyDescent="0.25">
      <c r="A1879" s="3">
        <f>TITRES_STAT!B1882</f>
        <v>45040</v>
      </c>
      <c r="B1879" s="5">
        <f>TITRES_STAT!D1882</f>
        <v>5</v>
      </c>
      <c r="C1879" s="2">
        <f t="shared" si="229"/>
        <v>-0.18960000000000043</v>
      </c>
      <c r="D1879" s="2">
        <f t="shared" si="230"/>
        <v>5.1157599999999999</v>
      </c>
      <c r="E1879" s="2">
        <f t="shared" si="232"/>
        <v>5.1766299999999994</v>
      </c>
      <c r="F1879" s="2">
        <f t="shared" si="233"/>
        <v>5.426615</v>
      </c>
      <c r="G1879" s="2">
        <f t="shared" si="227"/>
        <v>5.7049659999999971</v>
      </c>
      <c r="H1879" s="2">
        <f t="shared" si="231"/>
        <v>6.1110040000000057</v>
      </c>
      <c r="I1879" s="2">
        <f t="array" ref="I1879">SUMPRODUCT(B1863:B1882, (ROW(B1863:B1882)-ROW(B1863)+1)) / (20*21/2)</f>
        <v>5.2374095238095242</v>
      </c>
      <c r="J1879" s="2">
        <f t="shared" si="234"/>
        <v>5.3679434423916623</v>
      </c>
      <c r="K1879" s="2">
        <f t="shared" si="228"/>
        <v>5.6203822196783877</v>
      </c>
    </row>
    <row r="1880" spans="1:11" ht="13.5" x14ac:dyDescent="0.25">
      <c r="A1880" s="3">
        <f>TITRES_STAT!B1883</f>
        <v>45041</v>
      </c>
      <c r="B1880" s="5">
        <f>TITRES_STAT!D1883</f>
        <v>5.1896000000000004</v>
      </c>
      <c r="C1880" s="2">
        <f t="shared" si="229"/>
        <v>0.18960000000000043</v>
      </c>
      <c r="D1880" s="2">
        <f t="shared" si="230"/>
        <v>5.1516800000000007</v>
      </c>
      <c r="E1880" s="2">
        <f t="shared" si="232"/>
        <v>5.1526799999999993</v>
      </c>
      <c r="F1880" s="2">
        <f t="shared" si="233"/>
        <v>5.4021650000000001</v>
      </c>
      <c r="G1880" s="2">
        <f t="shared" si="227"/>
        <v>5.6879999999999988</v>
      </c>
      <c r="H1880" s="2">
        <f t="shared" si="231"/>
        <v>6.1045670000000065</v>
      </c>
      <c r="I1880" s="2">
        <f t="array" ref="I1880">SUMPRODUCT(B1864:B1883, (ROW(B1864:B1883)-ROW(B1864)+1)) / (20*21/2)</f>
        <v>5.2217747619047614</v>
      </c>
      <c r="J1880" s="2">
        <f t="shared" si="234"/>
        <v>5.3509583526400757</v>
      </c>
      <c r="K1880" s="2">
        <f t="shared" si="228"/>
        <v>5.6034887992988427</v>
      </c>
    </row>
    <row r="1881" spans="1:11" ht="13.5" x14ac:dyDescent="0.25">
      <c r="A1881" s="3">
        <f>TITRES_STAT!B1884</f>
        <v>45042</v>
      </c>
      <c r="B1881" s="5">
        <f>TITRES_STAT!D1884</f>
        <v>5.1896000000000004</v>
      </c>
      <c r="C1881" s="2">
        <f t="shared" si="229"/>
        <v>0</v>
      </c>
      <c r="D1881" s="2">
        <f t="shared" si="230"/>
        <v>5.1516800000000007</v>
      </c>
      <c r="E1881" s="2">
        <f t="shared" si="232"/>
        <v>5.1526799999999993</v>
      </c>
      <c r="F1881" s="2">
        <f t="shared" si="233"/>
        <v>5.3777150000000002</v>
      </c>
      <c r="G1881" s="2">
        <f t="shared" si="227"/>
        <v>5.671033999999997</v>
      </c>
      <c r="H1881" s="2">
        <f t="shared" si="231"/>
        <v>6.0995770000000062</v>
      </c>
      <c r="I1881" s="2">
        <f t="array" ref="I1881">SUMPRODUCT(B1865:B1884, (ROW(B1865:B1884)-ROW(B1865)+1)) / (20*21/2)</f>
        <v>5.2084209523809522</v>
      </c>
      <c r="J1881" s="2">
        <f t="shared" si="234"/>
        <v>5.3355908904838785</v>
      </c>
      <c r="K1881" s="2">
        <f t="shared" si="228"/>
        <v>5.5872578659930054</v>
      </c>
    </row>
    <row r="1882" spans="1:11" ht="13.5" x14ac:dyDescent="0.25">
      <c r="A1882" s="3">
        <f>TITRES_STAT!B1885</f>
        <v>45043</v>
      </c>
      <c r="B1882" s="5">
        <f>TITRES_STAT!D1885</f>
        <v>5.1896000000000004</v>
      </c>
      <c r="C1882" s="2">
        <f t="shared" si="229"/>
        <v>0</v>
      </c>
      <c r="D1882" s="2">
        <f t="shared" si="230"/>
        <v>5.1516800000000007</v>
      </c>
      <c r="E1882" s="2">
        <f t="shared" si="232"/>
        <v>5.1526799999999993</v>
      </c>
      <c r="F1882" s="2">
        <f t="shared" si="233"/>
        <v>5.3537650000000001</v>
      </c>
      <c r="G1882" s="2">
        <f t="shared" si="227"/>
        <v>5.6540679999999988</v>
      </c>
      <c r="H1882" s="2">
        <f t="shared" si="231"/>
        <v>6.0945870000000051</v>
      </c>
      <c r="I1882" s="2">
        <f t="array" ref="I1882">SUMPRODUCT(B1866:B1885, (ROW(B1866:B1885)-ROW(B1866)+1)) / (20*21/2)</f>
        <v>5.1973957142857143</v>
      </c>
      <c r="J1882" s="2">
        <f t="shared" si="234"/>
        <v>5.3216869961520805</v>
      </c>
      <c r="K1882" s="2">
        <f t="shared" si="228"/>
        <v>5.5716634398756328</v>
      </c>
    </row>
    <row r="1883" spans="1:11" ht="13.5" x14ac:dyDescent="0.25">
      <c r="A1883" s="3">
        <f>TITRES_STAT!B1886</f>
        <v>45044</v>
      </c>
      <c r="B1883" s="5">
        <f>TITRES_STAT!D1886</f>
        <v>5.1896000000000004</v>
      </c>
      <c r="C1883" s="2">
        <f t="shared" si="229"/>
        <v>0</v>
      </c>
      <c r="D1883" s="2">
        <f t="shared" si="230"/>
        <v>5.1516800000000007</v>
      </c>
      <c r="E1883" s="2">
        <f t="shared" si="232"/>
        <v>5.1526799999999993</v>
      </c>
      <c r="F1883" s="2">
        <f t="shared" si="233"/>
        <v>5.3298149999999991</v>
      </c>
      <c r="G1883" s="2">
        <f t="shared" si="227"/>
        <v>5.6400959999999989</v>
      </c>
      <c r="H1883" s="2">
        <f t="shared" si="231"/>
        <v>6.0895970000000048</v>
      </c>
      <c r="I1883" s="2">
        <f t="array" ref="I1883">SUMPRODUCT(B1867:B1886, (ROW(B1867:B1886)-ROW(B1867)+1)) / (20*21/2)</f>
        <v>5.188699047619048</v>
      </c>
      <c r="J1883" s="2">
        <f t="shared" si="234"/>
        <v>5.3091072822328345</v>
      </c>
      <c r="K1883" s="2">
        <f t="shared" si="228"/>
        <v>5.55668055988051</v>
      </c>
    </row>
    <row r="1884" spans="1:11" ht="13.5" x14ac:dyDescent="0.25">
      <c r="A1884" s="3">
        <f>TITRES_STAT!B1887</f>
        <v>45048</v>
      </c>
      <c r="B1884" s="5">
        <f>TITRES_STAT!D1887</f>
        <v>5.1896000000000004</v>
      </c>
      <c r="C1884" s="2">
        <f t="shared" si="229"/>
        <v>0</v>
      </c>
      <c r="D1884" s="2">
        <f t="shared" si="230"/>
        <v>5.1896000000000004</v>
      </c>
      <c r="E1884" s="2">
        <f t="shared" si="232"/>
        <v>5.1526799999999993</v>
      </c>
      <c r="F1884" s="2">
        <f t="shared" si="233"/>
        <v>5.3053649999999992</v>
      </c>
      <c r="G1884" s="2">
        <f t="shared" si="227"/>
        <v>5.6261239999999999</v>
      </c>
      <c r="H1884" s="2">
        <f t="shared" si="231"/>
        <v>6.0846070000000045</v>
      </c>
      <c r="I1884" s="2">
        <f t="array" ref="I1884">SUMPRODUCT(B1868:B1887, (ROW(B1868:B1887)-ROW(B1868)+1)) / (20*21/2)</f>
        <v>5.1823309523809513</v>
      </c>
      <c r="J1884" s="2">
        <f t="shared" si="234"/>
        <v>5.2977256363058975</v>
      </c>
      <c r="K1884" s="2">
        <f t="shared" si="228"/>
        <v>5.5422852438067647</v>
      </c>
    </row>
    <row r="1885" spans="1:11" ht="13.5" x14ac:dyDescent="0.25">
      <c r="A1885" s="3">
        <f>TITRES_STAT!B1888</f>
        <v>45049</v>
      </c>
      <c r="B1885" s="5">
        <f>TITRES_STAT!D1888</f>
        <v>5.1896000000000004</v>
      </c>
      <c r="C1885" s="2">
        <f t="shared" si="229"/>
        <v>0</v>
      </c>
      <c r="D1885" s="2">
        <f t="shared" si="230"/>
        <v>5.1896000000000004</v>
      </c>
      <c r="E1885" s="2">
        <f t="shared" si="232"/>
        <v>5.1706399999999997</v>
      </c>
      <c r="F1885" s="2">
        <f t="shared" si="233"/>
        <v>5.2809149999999994</v>
      </c>
      <c r="G1885" s="2">
        <f t="shared" si="227"/>
        <v>5.6157439999999994</v>
      </c>
      <c r="H1885" s="2">
        <f t="shared" si="231"/>
        <v>6.0796170000000043</v>
      </c>
      <c r="I1885" s="2">
        <f t="array" ref="I1885">SUMPRODUCT(B1869:B1888, (ROW(B1869:B1888)-ROW(B1869)+1)) / (20*21/2)</f>
        <v>5.1782914285714288</v>
      </c>
      <c r="J1885" s="2">
        <f t="shared" si="234"/>
        <v>5.2874279566577167</v>
      </c>
      <c r="K1885" s="2">
        <f t="shared" si="228"/>
        <v>5.5284544499319894</v>
      </c>
    </row>
    <row r="1886" spans="1:11" ht="13.5" x14ac:dyDescent="0.25">
      <c r="A1886" s="3">
        <f>TITRES_STAT!B1889</f>
        <v>45050</v>
      </c>
      <c r="B1886" s="5">
        <f>TITRES_STAT!D1889</f>
        <v>5.1896000000000004</v>
      </c>
      <c r="C1886" s="2">
        <f t="shared" si="229"/>
        <v>0</v>
      </c>
      <c r="D1886" s="2">
        <f t="shared" si="230"/>
        <v>5.1896000000000004</v>
      </c>
      <c r="E1886" s="2">
        <f t="shared" si="232"/>
        <v>5.1706399999999997</v>
      </c>
      <c r="F1886" s="2">
        <f t="shared" si="233"/>
        <v>5.2564649999999995</v>
      </c>
      <c r="G1886" s="2">
        <f t="shared" si="227"/>
        <v>5.6003739999999995</v>
      </c>
      <c r="H1886" s="2">
        <f t="shared" si="231"/>
        <v>6.0746270000000049</v>
      </c>
      <c r="I1886" s="2">
        <f t="array" ref="I1886">SUMPRODUCT(B1870:B1889, (ROW(B1870:B1889)-ROW(B1870)+1)) / (20*21/2)</f>
        <v>5.1765804761904759</v>
      </c>
      <c r="J1886" s="2">
        <f t="shared" si="234"/>
        <v>5.2781110084046006</v>
      </c>
      <c r="K1886" s="2">
        <f t="shared" si="228"/>
        <v>5.515166040130735</v>
      </c>
    </row>
    <row r="1887" spans="1:11" ht="13.5" x14ac:dyDescent="0.25">
      <c r="A1887" s="3">
        <f>TITRES_STAT!B1890</f>
        <v>45051</v>
      </c>
      <c r="B1887" s="5">
        <f>TITRES_STAT!D1890</f>
        <v>5.1896000000000004</v>
      </c>
      <c r="C1887" s="2">
        <f t="shared" si="229"/>
        <v>0</v>
      </c>
      <c r="D1887" s="2">
        <f t="shared" si="230"/>
        <v>5.1896000000000004</v>
      </c>
      <c r="E1887" s="2">
        <f t="shared" si="232"/>
        <v>5.1706399999999997</v>
      </c>
      <c r="F1887" s="2">
        <f t="shared" si="233"/>
        <v>5.2320149999999988</v>
      </c>
      <c r="G1887" s="2">
        <f t="shared" si="227"/>
        <v>5.5850040000000005</v>
      </c>
      <c r="H1887" s="2">
        <f t="shared" si="231"/>
        <v>6.0696370000000028</v>
      </c>
      <c r="I1887" s="2">
        <f t="array" ref="I1887">SUMPRODUCT(B1871:B1890, (ROW(B1871:B1890)-ROW(B1871)+1)) / (20*21/2)</f>
        <v>5.1771980952380945</v>
      </c>
      <c r="J1887" s="2">
        <f t="shared" si="234"/>
        <v>5.2696813885565437</v>
      </c>
      <c r="K1887" s="2">
        <f t="shared" si="228"/>
        <v>5.5023987444393336</v>
      </c>
    </row>
    <row r="1888" spans="1:11" ht="13.5" x14ac:dyDescent="0.25">
      <c r="A1888" s="3">
        <f>TITRES_STAT!B1891</f>
        <v>45054</v>
      </c>
      <c r="B1888" s="5">
        <f>TITRES_STAT!D1891</f>
        <v>5.1896000000000004</v>
      </c>
      <c r="C1888" s="2">
        <f t="shared" si="229"/>
        <v>0</v>
      </c>
      <c r="D1888" s="2">
        <f t="shared" si="230"/>
        <v>5.1896000000000004</v>
      </c>
      <c r="E1888" s="2">
        <f t="shared" si="232"/>
        <v>5.1706399999999997</v>
      </c>
      <c r="F1888" s="2">
        <f t="shared" si="233"/>
        <v>5.2075649999999989</v>
      </c>
      <c r="G1888" s="2">
        <f t="shared" si="227"/>
        <v>5.5690359999999997</v>
      </c>
      <c r="H1888" s="2">
        <f t="shared" si="231"/>
        <v>6.063299500000003</v>
      </c>
      <c r="I1888" s="2">
        <f t="array" ref="I1888">SUMPRODUCT(B1872:B1891, (ROW(B1872:B1891)-ROW(B1872)+1)) / (20*21/2)</f>
        <v>5.1789561904761898</v>
      </c>
      <c r="J1888" s="2">
        <f t="shared" si="234"/>
        <v>5.2620545896463966</v>
      </c>
      <c r="K1888" s="2">
        <f t="shared" si="228"/>
        <v>5.49013212701034</v>
      </c>
    </row>
    <row r="1889" spans="1:11" ht="13.5" x14ac:dyDescent="0.25">
      <c r="A1889" s="3">
        <f>TITRES_STAT!B1892</f>
        <v>45055</v>
      </c>
      <c r="B1889" s="5">
        <f>TITRES_STAT!D1892</f>
        <v>5.1896000000000004</v>
      </c>
      <c r="C1889" s="2">
        <f t="shared" si="229"/>
        <v>0</v>
      </c>
      <c r="D1889" s="2">
        <f t="shared" si="230"/>
        <v>5.1896000000000004</v>
      </c>
      <c r="E1889" s="2">
        <f t="shared" si="232"/>
        <v>5.1895999999999995</v>
      </c>
      <c r="F1889" s="2">
        <f t="shared" si="233"/>
        <v>5.183114999999999</v>
      </c>
      <c r="G1889" s="2">
        <f t="shared" si="227"/>
        <v>5.5530680000000006</v>
      </c>
      <c r="H1889" s="2">
        <f t="shared" si="231"/>
        <v>6.0569620000000022</v>
      </c>
      <c r="I1889" s="2">
        <f t="array" ref="I1889">SUMPRODUCT(B1873:B1892, (ROW(B1873:B1892)-ROW(B1873)+1)) / (20*21/2)</f>
        <v>5.180714285714286</v>
      </c>
      <c r="J1889" s="2">
        <f t="shared" si="234"/>
        <v>5.2551541525372159</v>
      </c>
      <c r="K1889" s="2">
        <f t="shared" si="228"/>
        <v>5.4783465534020914</v>
      </c>
    </row>
    <row r="1890" spans="1:11" ht="13.5" x14ac:dyDescent="0.25">
      <c r="A1890" s="3">
        <f>TITRES_STAT!B1893</f>
        <v>45056</v>
      </c>
      <c r="B1890" s="5">
        <f>TITRES_STAT!D1893</f>
        <v>5.1896000000000004</v>
      </c>
      <c r="C1890" s="2">
        <f t="shared" si="229"/>
        <v>0</v>
      </c>
      <c r="D1890" s="2">
        <f t="shared" si="230"/>
        <v>5.1896000000000004</v>
      </c>
      <c r="E1890" s="2">
        <f t="shared" si="232"/>
        <v>5.1895999999999995</v>
      </c>
      <c r="F1890" s="2">
        <f t="shared" si="233"/>
        <v>5.1711399999999994</v>
      </c>
      <c r="G1890" s="2">
        <f t="shared" si="227"/>
        <v>5.5371000000000015</v>
      </c>
      <c r="H1890" s="2">
        <f t="shared" si="231"/>
        <v>6.0506245000000023</v>
      </c>
      <c r="I1890" s="2">
        <f t="array" ref="I1890">SUMPRODUCT(B1874:B1893, (ROW(B1874:B1893)-ROW(B1874)+1)) / (20*21/2)</f>
        <v>5.1805676190476193</v>
      </c>
      <c r="J1890" s="2">
        <f t="shared" si="234"/>
        <v>5.2489108999146241</v>
      </c>
      <c r="K1890" s="2">
        <f t="shared" si="228"/>
        <v>5.4670231591510294</v>
      </c>
    </row>
    <row r="1891" spans="1:11" ht="13.5" x14ac:dyDescent="0.25">
      <c r="A1891" s="3">
        <f>TITRES_STAT!B1894</f>
        <v>45057</v>
      </c>
      <c r="B1891" s="5">
        <f>TITRES_STAT!D1894</f>
        <v>5.1896000000000004</v>
      </c>
      <c r="C1891" s="2">
        <f t="shared" si="229"/>
        <v>0</v>
      </c>
      <c r="D1891" s="2">
        <f t="shared" si="230"/>
        <v>5.1896000000000004</v>
      </c>
      <c r="E1891" s="2">
        <f t="shared" si="232"/>
        <v>5.1895999999999995</v>
      </c>
      <c r="F1891" s="2">
        <f t="shared" si="233"/>
        <v>5.1711399999999994</v>
      </c>
      <c r="G1891" s="2">
        <f t="shared" si="227"/>
        <v>5.5211320000000015</v>
      </c>
      <c r="H1891" s="2">
        <f t="shared" si="231"/>
        <v>6.0442870000000024</v>
      </c>
      <c r="I1891" s="2">
        <f t="array" ref="I1891">SUMPRODUCT(B1875:B1894, (ROW(B1875:B1894)-ROW(B1875)+1)) / (20*21/2)</f>
        <v>5.1805161904761903</v>
      </c>
      <c r="J1891" s="2">
        <f t="shared" si="234"/>
        <v>5.2432622427798981</v>
      </c>
      <c r="K1891" s="2">
        <f t="shared" si="228"/>
        <v>5.4561438195764795</v>
      </c>
    </row>
    <row r="1892" spans="1:11" ht="13.5" x14ac:dyDescent="0.25">
      <c r="A1892" s="3">
        <f>TITRES_STAT!B1895</f>
        <v>45058</v>
      </c>
      <c r="B1892" s="5">
        <f>TITRES_STAT!D1895</f>
        <v>5.1896000000000004</v>
      </c>
      <c r="C1892" s="2">
        <f t="shared" si="229"/>
        <v>0</v>
      </c>
      <c r="D1892" s="2">
        <f t="shared" si="230"/>
        <v>5.1896000000000004</v>
      </c>
      <c r="E1892" s="2">
        <f t="shared" si="232"/>
        <v>5.1895999999999995</v>
      </c>
      <c r="F1892" s="2">
        <f t="shared" si="233"/>
        <v>5.1711399999999994</v>
      </c>
      <c r="G1892" s="2">
        <f t="shared" si="227"/>
        <v>5.5101540000000027</v>
      </c>
      <c r="H1892" s="2">
        <f t="shared" si="231"/>
        <v>6.0379495000000016</v>
      </c>
      <c r="I1892" s="2">
        <f t="array" ref="I1892">SUMPRODUCT(B1876:B1895, (ROW(B1876:B1895)-ROW(B1876)+1)) / (20*21/2)</f>
        <v>5.1805599999999998</v>
      </c>
      <c r="J1892" s="2">
        <f t="shared" si="234"/>
        <v>5.2381515529913365</v>
      </c>
      <c r="K1892" s="2">
        <f t="shared" si="228"/>
        <v>5.4456911207695589</v>
      </c>
    </row>
    <row r="1893" spans="1:11" ht="13.5" x14ac:dyDescent="0.25">
      <c r="A1893" s="3">
        <f>TITRES_STAT!B1896</f>
        <v>45061</v>
      </c>
      <c r="B1893" s="5">
        <f>TITRES_STAT!D1896</f>
        <v>5.1696</v>
      </c>
      <c r="C1893" s="2">
        <f t="shared" si="229"/>
        <v>-2.0000000000000462E-2</v>
      </c>
      <c r="D1893" s="2">
        <f t="shared" si="230"/>
        <v>5.1856</v>
      </c>
      <c r="E1893" s="2">
        <f t="shared" si="232"/>
        <v>5.1875999999999998</v>
      </c>
      <c r="F1893" s="2">
        <f t="shared" si="233"/>
        <v>5.1701399999999991</v>
      </c>
      <c r="G1893" s="2">
        <f t="shared" si="227"/>
        <v>5.4937860000000036</v>
      </c>
      <c r="H1893" s="2">
        <f t="shared" si="231"/>
        <v>6.0329595000000031</v>
      </c>
      <c r="I1893" s="2">
        <f t="array" ref="I1893">SUMPRODUCT(B1877:B1896, (ROW(B1877:B1896)-ROW(B1877)+1)) / (20*21/2)</f>
        <v>5.1798438095238097</v>
      </c>
      <c r="J1893" s="2">
        <f t="shared" si="234"/>
        <v>5.231622833658828</v>
      </c>
      <c r="K1893" s="2">
        <f t="shared" si="228"/>
        <v>5.4348640179942818</v>
      </c>
    </row>
    <row r="1894" spans="1:11" ht="13.5" x14ac:dyDescent="0.25">
      <c r="A1894" s="3">
        <f>TITRES_STAT!B1897</f>
        <v>45062</v>
      </c>
      <c r="B1894" s="5">
        <f>TITRES_STAT!D1897</f>
        <v>5.1696</v>
      </c>
      <c r="C1894" s="2">
        <f t="shared" si="229"/>
        <v>0</v>
      </c>
      <c r="D1894" s="2">
        <f t="shared" si="230"/>
        <v>5.1816000000000004</v>
      </c>
      <c r="E1894" s="2">
        <f t="shared" si="232"/>
        <v>5.1856</v>
      </c>
      <c r="F1894" s="2">
        <f t="shared" si="233"/>
        <v>5.1691399999999996</v>
      </c>
      <c r="G1894" s="2">
        <f t="shared" si="227"/>
        <v>5.4774180000000037</v>
      </c>
      <c r="H1894" s="2">
        <f t="shared" si="231"/>
        <v>6.0279695000000029</v>
      </c>
      <c r="I1894" s="2">
        <f t="array" ref="I1894">SUMPRODUCT(B1878:B1897, (ROW(B1878:B1897)-ROW(B1878)+1)) / (20*21/2)</f>
        <v>5.1792228571428582</v>
      </c>
      <c r="J1894" s="2">
        <f t="shared" si="234"/>
        <v>5.2257158971198923</v>
      </c>
      <c r="K1894" s="2">
        <f t="shared" si="228"/>
        <v>5.4244615074847022</v>
      </c>
    </row>
    <row r="1895" spans="1:11" ht="13.5" x14ac:dyDescent="0.25">
      <c r="A1895" s="3">
        <f>TITRES_STAT!B1898</f>
        <v>45063</v>
      </c>
      <c r="B1895" s="5">
        <f>TITRES_STAT!D1898</f>
        <v>5.1696</v>
      </c>
      <c r="C1895" s="2">
        <f t="shared" si="229"/>
        <v>0</v>
      </c>
      <c r="D1895" s="2">
        <f t="shared" si="230"/>
        <v>5.1776</v>
      </c>
      <c r="E1895" s="2">
        <f t="shared" si="232"/>
        <v>5.1836000000000002</v>
      </c>
      <c r="F1895" s="2">
        <f t="shared" si="233"/>
        <v>5.1771200000000004</v>
      </c>
      <c r="G1895" s="2">
        <f t="shared" si="227"/>
        <v>5.4610500000000046</v>
      </c>
      <c r="H1895" s="2">
        <f t="shared" si="231"/>
        <v>6.0229795000000026</v>
      </c>
      <c r="I1895" s="2">
        <f t="array" ref="I1895">SUMPRODUCT(B1879:B1898, (ROW(B1879:B1898)-ROW(B1879)+1)) / (20*21/2)</f>
        <v>5.1568399999999999</v>
      </c>
      <c r="J1895" s="2">
        <f t="shared" si="234"/>
        <v>5.2203715259656169</v>
      </c>
      <c r="K1895" s="2">
        <f t="shared" si="228"/>
        <v>5.4144669385637334</v>
      </c>
    </row>
    <row r="1896" spans="1:11" ht="13.5" x14ac:dyDescent="0.25">
      <c r="A1896" s="3">
        <f>TITRES_STAT!B1899</f>
        <v>45064</v>
      </c>
      <c r="B1896" s="5">
        <f>TITRES_STAT!D1899</f>
        <v>5.1696</v>
      </c>
      <c r="C1896" s="2">
        <f t="shared" si="229"/>
        <v>0</v>
      </c>
      <c r="D1896" s="2">
        <f t="shared" si="230"/>
        <v>5.1735999999999995</v>
      </c>
      <c r="E1896" s="2">
        <f t="shared" si="232"/>
        <v>5.1816000000000013</v>
      </c>
      <c r="F1896" s="2">
        <f t="shared" si="233"/>
        <v>5.1761200000000001</v>
      </c>
      <c r="G1896" s="2">
        <f t="shared" si="227"/>
        <v>5.4446820000000047</v>
      </c>
      <c r="H1896" s="2">
        <f t="shared" si="231"/>
        <v>6.0186880000000018</v>
      </c>
      <c r="I1896" s="2">
        <f t="array" ref="I1896">SUMPRODUCT(B1880:B1899, (ROW(B1880:B1899)-ROW(B1880)+1)) / (20*21/2)</f>
        <v>5.135645238095238</v>
      </c>
      <c r="J1896" s="2">
        <f t="shared" si="234"/>
        <v>5.2155361425403202</v>
      </c>
      <c r="K1896" s="2">
        <f t="shared" si="228"/>
        <v>5.404864313522018</v>
      </c>
    </row>
    <row r="1897" spans="1:11" ht="13.5" x14ac:dyDescent="0.25">
      <c r="A1897" s="3">
        <f>TITRES_STAT!B1900</f>
        <v>45065</v>
      </c>
      <c r="B1897" s="5">
        <f>TITRES_STAT!D1900</f>
        <v>5.1696</v>
      </c>
      <c r="C1897" s="2">
        <f t="shared" si="229"/>
        <v>0</v>
      </c>
      <c r="D1897" s="2">
        <f t="shared" si="230"/>
        <v>5.1696</v>
      </c>
      <c r="E1897" s="2">
        <f t="shared" si="232"/>
        <v>5.1796000000000006</v>
      </c>
      <c r="F1897" s="2">
        <f t="shared" si="233"/>
        <v>5.1751200000000006</v>
      </c>
      <c r="G1897" s="2">
        <f t="shared" si="227"/>
        <v>5.4283140000000047</v>
      </c>
      <c r="H1897" s="2">
        <f t="shared" si="231"/>
        <v>6.0130990000000022</v>
      </c>
      <c r="I1897" s="2">
        <f t="array" ref="I1897">SUMPRODUCT(B1881:B1900, (ROW(B1881:B1900)-ROW(B1881)+1)) / (20*21/2)</f>
        <v>5.109983333333334</v>
      </c>
      <c r="J1897" s="2">
        <f t="shared" si="234"/>
        <v>5.2111612718221947</v>
      </c>
      <c r="K1897" s="2">
        <f t="shared" si="228"/>
        <v>5.3956382620113503</v>
      </c>
    </row>
    <row r="1898" spans="1:11" ht="13.5" x14ac:dyDescent="0.25">
      <c r="A1898" s="3">
        <f>TITRES_STAT!B1901</f>
        <v>45068</v>
      </c>
      <c r="B1898" s="5">
        <f>TITRES_STAT!D1901</f>
        <v>4.9401000000000002</v>
      </c>
      <c r="C1898" s="2">
        <f t="shared" si="229"/>
        <v>-0.22949999999999982</v>
      </c>
      <c r="D1898" s="2">
        <f t="shared" si="230"/>
        <v>5.1237000000000004</v>
      </c>
      <c r="E1898" s="2">
        <f t="shared" si="232"/>
        <v>5.1546500000000011</v>
      </c>
      <c r="F1898" s="2">
        <f t="shared" si="233"/>
        <v>5.1626450000000004</v>
      </c>
      <c r="G1898" s="2">
        <f t="shared" si="227"/>
        <v>5.4073560000000045</v>
      </c>
      <c r="H1898" s="2">
        <f t="shared" si="231"/>
        <v>6.0049655000000017</v>
      </c>
      <c r="I1898" s="2">
        <f t="array" ref="I1898">SUMPRODUCT(B1882:B1901, (ROW(B1882:B1901)-ROW(B1882)+1)) / (20*21/2)</f>
        <v>5.0857471428571435</v>
      </c>
      <c r="J1898" s="2">
        <f t="shared" si="234"/>
        <v>5.1853459126010328</v>
      </c>
      <c r="K1898" s="2">
        <f t="shared" si="228"/>
        <v>5.3777740164422783</v>
      </c>
    </row>
    <row r="1899" spans="1:11" ht="13.5" x14ac:dyDescent="0.25">
      <c r="A1899" s="3">
        <f>TITRES_STAT!B1902</f>
        <v>45069</v>
      </c>
      <c r="B1899" s="5">
        <f>TITRES_STAT!D1902</f>
        <v>4.9401000000000002</v>
      </c>
      <c r="C1899" s="2">
        <f t="shared" si="229"/>
        <v>0</v>
      </c>
      <c r="D1899" s="2">
        <f t="shared" si="230"/>
        <v>5.0778000000000008</v>
      </c>
      <c r="E1899" s="2">
        <f t="shared" si="232"/>
        <v>5.1297000000000006</v>
      </c>
      <c r="F1899" s="2">
        <f t="shared" si="233"/>
        <v>5.159650000000001</v>
      </c>
      <c r="G1899" s="2">
        <f t="shared" si="227"/>
        <v>5.3863980000000033</v>
      </c>
      <c r="H1899" s="2">
        <f t="shared" si="231"/>
        <v>5.9968320000000013</v>
      </c>
      <c r="I1899" s="2">
        <f t="array" ref="I1899">SUMPRODUCT(B1883:B1902, (ROW(B1883:B1902)-ROW(B1883)+1)) / (20*21/2)</f>
        <v>5.0629366666666673</v>
      </c>
      <c r="J1899" s="2">
        <f t="shared" si="234"/>
        <v>5.1619891590199822</v>
      </c>
      <c r="K1899" s="2">
        <f t="shared" si="228"/>
        <v>5.3606103295229737</v>
      </c>
    </row>
    <row r="1900" spans="1:11" ht="13.5" x14ac:dyDescent="0.25">
      <c r="A1900" s="3">
        <f>TITRES_STAT!B1903</f>
        <v>45070</v>
      </c>
      <c r="B1900" s="5">
        <f>TITRES_STAT!D1903</f>
        <v>4.8902000000000001</v>
      </c>
      <c r="C1900" s="2">
        <f t="shared" si="229"/>
        <v>-4.9900000000000055E-2</v>
      </c>
      <c r="D1900" s="2">
        <f t="shared" si="230"/>
        <v>5.0219199999999997</v>
      </c>
      <c r="E1900" s="2">
        <f t="shared" si="232"/>
        <v>5.0997599999999998</v>
      </c>
      <c r="F1900" s="2">
        <f t="shared" si="233"/>
        <v>5.1446799999999993</v>
      </c>
      <c r="G1900" s="2">
        <f t="shared" si="227"/>
        <v>5.3644420000000039</v>
      </c>
      <c r="H1900" s="2">
        <f t="shared" si="231"/>
        <v>5.9884490000000019</v>
      </c>
      <c r="I1900" s="2">
        <f t="array" ref="I1900">SUMPRODUCT(B1884:B1903, (ROW(B1884:B1903)-ROW(B1884)+1)) / (20*21/2)</f>
        <v>5.0415519047619055</v>
      </c>
      <c r="J1900" s="2">
        <f t="shared" si="234"/>
        <v>5.1361044772085558</v>
      </c>
      <c r="K1900" s="2">
        <f t="shared" si="228"/>
        <v>5.3421628656201117</v>
      </c>
    </row>
    <row r="1901" spans="1:11" ht="13.5" x14ac:dyDescent="0.25">
      <c r="A1901" s="3">
        <f>TITRES_STAT!B1904</f>
        <v>45071</v>
      </c>
      <c r="B1901" s="5">
        <f>TITRES_STAT!D1904</f>
        <v>4.8902000000000001</v>
      </c>
      <c r="C1901" s="2">
        <f t="shared" si="229"/>
        <v>0</v>
      </c>
      <c r="D1901" s="2">
        <f t="shared" si="230"/>
        <v>4.9660400000000005</v>
      </c>
      <c r="E1901" s="2">
        <f t="shared" si="232"/>
        <v>5.06982</v>
      </c>
      <c r="F1901" s="2">
        <f t="shared" si="233"/>
        <v>5.1297100000000002</v>
      </c>
      <c r="G1901" s="2">
        <f t="shared" si="227"/>
        <v>5.3478760000000047</v>
      </c>
      <c r="H1901" s="2">
        <f t="shared" si="231"/>
        <v>5.9800660000000017</v>
      </c>
      <c r="I1901" s="2">
        <f t="array" ref="I1901">SUMPRODUCT(B1885:B1904, (ROW(B1885:B1904)-ROW(B1885)+1)) / (20*21/2)</f>
        <v>5.0310976190476184</v>
      </c>
      <c r="J1901" s="2">
        <f t="shared" si="234"/>
        <v>5.1126850031886937</v>
      </c>
      <c r="K1901" s="2">
        <f t="shared" si="228"/>
        <v>5.3244388316742253</v>
      </c>
    </row>
    <row r="1902" spans="1:11" ht="13.5" x14ac:dyDescent="0.25">
      <c r="A1902" s="3">
        <f>TITRES_STAT!B1905</f>
        <v>45072</v>
      </c>
      <c r="B1902" s="5">
        <f>TITRES_STAT!D1905</f>
        <v>4.8902000000000001</v>
      </c>
      <c r="C1902" s="2">
        <f t="shared" si="229"/>
        <v>0</v>
      </c>
      <c r="D1902" s="2">
        <f t="shared" si="230"/>
        <v>4.9101600000000003</v>
      </c>
      <c r="E1902" s="2">
        <f t="shared" si="232"/>
        <v>5.0398800000000001</v>
      </c>
      <c r="F1902" s="2">
        <f t="shared" si="233"/>
        <v>5.1147399999999994</v>
      </c>
      <c r="G1902" s="2">
        <f t="shared" si="227"/>
        <v>5.3263200000000044</v>
      </c>
      <c r="H1902" s="2">
        <f t="shared" si="231"/>
        <v>5.9716830000000014</v>
      </c>
      <c r="I1902" s="2">
        <f t="array" ref="I1902">SUMPRODUCT(B1886:B1905, (ROW(B1886:B1905)-ROW(B1886)+1)) / (20*21/2)</f>
        <v>5.0386985714285712</v>
      </c>
      <c r="J1902" s="2">
        <f t="shared" si="234"/>
        <v>5.0914959552659615</v>
      </c>
      <c r="K1902" s="2">
        <f t="shared" si="228"/>
        <v>5.3074098578830791</v>
      </c>
    </row>
    <row r="1903" spans="1:11" ht="13.5" x14ac:dyDescent="0.25">
      <c r="A1903" s="3">
        <f>TITRES_STAT!B1906</f>
        <v>45075</v>
      </c>
      <c r="B1903" s="5">
        <f>TITRES_STAT!D1906</f>
        <v>4.8902000000000001</v>
      </c>
      <c r="C1903" s="2">
        <f t="shared" si="229"/>
        <v>0</v>
      </c>
      <c r="D1903" s="2">
        <f t="shared" si="230"/>
        <v>4.9001800000000006</v>
      </c>
      <c r="E1903" s="2">
        <f t="shared" si="232"/>
        <v>5.0119400000000009</v>
      </c>
      <c r="F1903" s="2">
        <f t="shared" si="233"/>
        <v>5.0997699999999995</v>
      </c>
      <c r="G1903" s="2">
        <f t="shared" si="227"/>
        <v>5.3047640000000049</v>
      </c>
      <c r="H1903" s="2">
        <f t="shared" si="231"/>
        <v>5.9633000000000012</v>
      </c>
      <c r="I1903" s="2">
        <f t="array" ref="I1903">SUMPRODUCT(B1887:B1906, (ROW(B1887:B1906)-ROW(B1887)+1)) / (20*21/2)</f>
        <v>5.0454519047619053</v>
      </c>
      <c r="J1903" s="2">
        <f t="shared" si="234"/>
        <v>5.0723249119072991</v>
      </c>
      <c r="K1903" s="2">
        <f t="shared" si="228"/>
        <v>5.2910486869857039</v>
      </c>
    </row>
    <row r="1904" spans="1:11" ht="13.5" x14ac:dyDescent="0.25">
      <c r="A1904" s="3">
        <f>TITRES_STAT!B1907</f>
        <v>45076</v>
      </c>
      <c r="B1904" s="5">
        <f>TITRES_STAT!D1907</f>
        <v>4.99</v>
      </c>
      <c r="C1904" s="2">
        <f t="shared" si="229"/>
        <v>9.9800000000000111E-2</v>
      </c>
      <c r="D1904" s="2">
        <f t="shared" si="230"/>
        <v>4.9101600000000003</v>
      </c>
      <c r="E1904" s="2">
        <f t="shared" si="232"/>
        <v>4.9939800000000005</v>
      </c>
      <c r="F1904" s="2">
        <f t="shared" si="233"/>
        <v>5.0897899999999989</v>
      </c>
      <c r="G1904" s="2">
        <f t="shared" si="227"/>
        <v>5.2903920000000042</v>
      </c>
      <c r="H1904" s="2">
        <f t="shared" si="231"/>
        <v>5.9558150000000012</v>
      </c>
      <c r="I1904" s="2">
        <f t="array" ref="I1904">SUMPRODUCT(B1888:B1907, (ROW(B1888:B1907)-ROW(B1888)+1)) / (20*21/2)</f>
        <v>5.0523476190476195</v>
      </c>
      <c r="J1904" s="2">
        <f t="shared" si="234"/>
        <v>5.0644844441066041</v>
      </c>
      <c r="K1904" s="2">
        <f t="shared" si="228"/>
        <v>5.2792428561235196</v>
      </c>
    </row>
    <row r="1905" spans="1:11" ht="13.5" x14ac:dyDescent="0.25">
      <c r="A1905" s="3">
        <f>TITRES_STAT!B1908</f>
        <v>45077</v>
      </c>
      <c r="B1905" s="5">
        <f>TITRES_STAT!D1908</f>
        <v>5.1696</v>
      </c>
      <c r="C1905" s="2">
        <f t="shared" si="229"/>
        <v>0.17959999999999976</v>
      </c>
      <c r="D1905" s="2">
        <f t="shared" si="230"/>
        <v>4.9660400000000005</v>
      </c>
      <c r="E1905" s="2">
        <f t="shared" si="232"/>
        <v>4.9939800000000005</v>
      </c>
      <c r="F1905" s="2">
        <f t="shared" si="233"/>
        <v>5.0887899999999995</v>
      </c>
      <c r="G1905" s="2">
        <f t="shared" si="227"/>
        <v>5.2846020000000031</v>
      </c>
      <c r="H1905" s="2">
        <f t="shared" si="231"/>
        <v>5.9492780000000014</v>
      </c>
      <c r="I1905" s="2">
        <f t="array" ref="I1905">SUMPRODUCT(B1889:B1908, (ROW(B1889:B1908)-ROW(B1889)+1)) / (20*21/2)</f>
        <v>5.0593857142857139</v>
      </c>
      <c r="J1905" s="2">
        <f t="shared" si="234"/>
        <v>5.0744954494297847</v>
      </c>
      <c r="K1905" s="2">
        <f t="shared" si="228"/>
        <v>5.2749431362755379</v>
      </c>
    </row>
    <row r="1906" spans="1:11" ht="13.5" x14ac:dyDescent="0.25">
      <c r="A1906" s="3">
        <f>TITRES_STAT!B1909</f>
        <v>45078</v>
      </c>
      <c r="B1906" s="5">
        <f>TITRES_STAT!D1909</f>
        <v>5.1597</v>
      </c>
      <c r="C1906" s="2">
        <f t="shared" si="229"/>
        <v>-9.9000000000000199E-3</v>
      </c>
      <c r="D1906" s="2">
        <f t="shared" si="230"/>
        <v>5.0199400000000001</v>
      </c>
      <c r="E1906" s="2">
        <f t="shared" si="232"/>
        <v>4.9929900000000007</v>
      </c>
      <c r="F1906" s="2">
        <f t="shared" si="233"/>
        <v>5.0872949999999992</v>
      </c>
      <c r="G1906" s="2">
        <f t="shared" ref="G1906:G1969" si="235">AVERAGE(B1857:B1906)</f>
        <v>5.273824000000003</v>
      </c>
      <c r="H1906" s="2">
        <f t="shared" si="231"/>
        <v>5.9426915000000022</v>
      </c>
      <c r="I1906" s="2">
        <f t="array" ref="I1906">SUMPRODUCT(B1890:B1909, (ROW(B1890:B1909)-ROW(B1890)+1)) / (20*21/2)</f>
        <v>5.0446995238095234</v>
      </c>
      <c r="J1906" s="2">
        <f t="shared" si="234"/>
        <v>5.0826101685317093</v>
      </c>
      <c r="K1906" s="2">
        <f t="shared" si="228"/>
        <v>5.2704237975980659</v>
      </c>
    </row>
    <row r="1907" spans="1:11" ht="13.5" x14ac:dyDescent="0.25">
      <c r="A1907" s="3">
        <f>TITRES_STAT!B1910</f>
        <v>45079</v>
      </c>
      <c r="B1907" s="5">
        <f>TITRES_STAT!D1910</f>
        <v>5.1597</v>
      </c>
      <c r="C1907" s="2">
        <f t="shared" si="229"/>
        <v>0</v>
      </c>
      <c r="D1907" s="2">
        <f t="shared" si="230"/>
        <v>5.0738400000000006</v>
      </c>
      <c r="E1907" s="2">
        <f t="shared" si="232"/>
        <v>4.9920000000000009</v>
      </c>
      <c r="F1907" s="2">
        <f t="shared" si="233"/>
        <v>5.0857999999999999</v>
      </c>
      <c r="G1907" s="2">
        <f t="shared" si="235"/>
        <v>5.2632460000000023</v>
      </c>
      <c r="H1907" s="2">
        <f t="shared" si="231"/>
        <v>5.9361050000000022</v>
      </c>
      <c r="I1907" s="2">
        <f t="array" ref="I1907">SUMPRODUCT(B1891:B1910, (ROW(B1891:B1910)-ROW(B1891)+1)) / (20*21/2)</f>
        <v>5.0521633333333336</v>
      </c>
      <c r="J1907" s="2">
        <f t="shared" si="234"/>
        <v>5.0899520572429751</v>
      </c>
      <c r="K1907" s="2">
        <f t="shared" ref="K1907:K1970" si="236">$K$4*B1907+(1-$K$4)*K1906</f>
        <v>5.2660816878883381</v>
      </c>
    </row>
    <row r="1908" spans="1:11" ht="13.5" x14ac:dyDescent="0.25">
      <c r="A1908" s="3">
        <f>TITRES_STAT!B1911</f>
        <v>45082</v>
      </c>
      <c r="B1908" s="5">
        <f>TITRES_STAT!D1911</f>
        <v>5.1597</v>
      </c>
      <c r="C1908" s="2">
        <f t="shared" si="229"/>
        <v>0</v>
      </c>
      <c r="D1908" s="2">
        <f t="shared" si="230"/>
        <v>5.1277400000000011</v>
      </c>
      <c r="E1908" s="2">
        <f t="shared" si="232"/>
        <v>5.0139600000000009</v>
      </c>
      <c r="F1908" s="2">
        <f t="shared" si="233"/>
        <v>5.0843050000000005</v>
      </c>
      <c r="G1908" s="2">
        <f t="shared" si="235"/>
        <v>5.2524680000000021</v>
      </c>
      <c r="H1908" s="2">
        <f t="shared" si="231"/>
        <v>5.929518500000003</v>
      </c>
      <c r="I1908" s="2">
        <f t="array" ref="I1908">SUMPRODUCT(B1892:B1911, (ROW(B1892:B1911)-ROW(B1892)+1)) / (20*21/2)</f>
        <v>5.0598171428571428</v>
      </c>
      <c r="J1908" s="2">
        <f t="shared" si="234"/>
        <v>5.0965947184579292</v>
      </c>
      <c r="K1908" s="2">
        <f t="shared" si="236"/>
        <v>5.2619098569907559</v>
      </c>
    </row>
    <row r="1909" spans="1:11" ht="13.5" x14ac:dyDescent="0.25">
      <c r="A1909" s="3">
        <f>TITRES_STAT!B1912</f>
        <v>45083</v>
      </c>
      <c r="B1909" s="5">
        <f>TITRES_STAT!D1912</f>
        <v>4.9301000000000004</v>
      </c>
      <c r="C1909" s="2">
        <f t="shared" si="229"/>
        <v>-0.22959999999999958</v>
      </c>
      <c r="D1909" s="2">
        <f t="shared" si="230"/>
        <v>5.1157599999999999</v>
      </c>
      <c r="E1909" s="2">
        <f t="shared" si="232"/>
        <v>5.0129600000000005</v>
      </c>
      <c r="F1909" s="2">
        <f t="shared" si="233"/>
        <v>5.0713299999999997</v>
      </c>
      <c r="G1909" s="2">
        <f t="shared" si="235"/>
        <v>5.2370980000000023</v>
      </c>
      <c r="H1909" s="2">
        <f t="shared" si="231"/>
        <v>5.9217840000000033</v>
      </c>
      <c r="I1909" s="2">
        <f t="array" ref="I1909">SUMPRODUCT(B1893:B1912, (ROW(B1893:B1912)-ROW(B1893)+1)) / (20*21/2)</f>
        <v>5.0695561904761908</v>
      </c>
      <c r="J1909" s="2">
        <f t="shared" si="234"/>
        <v>5.0807380786047931</v>
      </c>
      <c r="K1909" s="2">
        <f t="shared" si="236"/>
        <v>5.2488977057362165</v>
      </c>
    </row>
    <row r="1910" spans="1:11" ht="13.5" x14ac:dyDescent="0.25">
      <c r="A1910" s="3">
        <f>TITRES_STAT!B1913</f>
        <v>45084</v>
      </c>
      <c r="B1910" s="5">
        <f>TITRES_STAT!D1913</f>
        <v>5.1497000000000002</v>
      </c>
      <c r="C1910" s="2">
        <f t="shared" si="229"/>
        <v>0.2195999999999998</v>
      </c>
      <c r="D1910" s="2">
        <f t="shared" si="230"/>
        <v>5.1117799999999995</v>
      </c>
      <c r="E1910" s="2">
        <f t="shared" si="232"/>
        <v>5.0389100000000004</v>
      </c>
      <c r="F1910" s="2">
        <f t="shared" si="233"/>
        <v>5.0693349999999997</v>
      </c>
      <c r="G1910" s="2">
        <f t="shared" si="235"/>
        <v>5.2265200000000016</v>
      </c>
      <c r="H1910" s="2">
        <f t="shared" si="231"/>
        <v>5.9151475000000042</v>
      </c>
      <c r="I1910" s="2">
        <f t="array" ref="I1910">SUMPRODUCT(B1894:B1913, (ROW(B1894:B1913)-ROW(B1894)+1)) / (20*21/2)</f>
        <v>5.0575333333333337</v>
      </c>
      <c r="J1910" s="2">
        <f t="shared" si="234"/>
        <v>5.0873058806424316</v>
      </c>
      <c r="K1910" s="2">
        <f t="shared" si="236"/>
        <v>5.2450075996289138</v>
      </c>
    </row>
    <row r="1911" spans="1:11" ht="13.5" x14ac:dyDescent="0.25">
      <c r="A1911" s="3">
        <f>TITRES_STAT!B1914</f>
        <v>45085</v>
      </c>
      <c r="B1911" s="5">
        <f>TITRES_STAT!D1914</f>
        <v>5.1497000000000002</v>
      </c>
      <c r="C1911" s="2">
        <f t="shared" si="229"/>
        <v>0</v>
      </c>
      <c r="D1911" s="2">
        <f t="shared" si="230"/>
        <v>5.1097799999999998</v>
      </c>
      <c r="E1911" s="2">
        <f t="shared" si="232"/>
        <v>5.0648600000000012</v>
      </c>
      <c r="F1911" s="2">
        <f t="shared" si="233"/>
        <v>5.0673399999999997</v>
      </c>
      <c r="G1911" s="2">
        <f t="shared" si="235"/>
        <v>5.215942000000001</v>
      </c>
      <c r="H1911" s="2">
        <f t="shared" si="231"/>
        <v>5.9085110000000034</v>
      </c>
      <c r="I1911" s="2">
        <f t="array" ref="I1911">SUMPRODUCT(B1895:B1914, (ROW(B1895:B1914)-ROW(B1895)+1)) / (20*21/2)</f>
        <v>5.0256890476190481</v>
      </c>
      <c r="J1911" s="2">
        <f t="shared" si="234"/>
        <v>5.0932481777241048</v>
      </c>
      <c r="K1911" s="2">
        <f t="shared" si="236"/>
        <v>5.2412700467022901</v>
      </c>
    </row>
    <row r="1912" spans="1:11" ht="13.5" x14ac:dyDescent="0.25">
      <c r="A1912" s="3">
        <f>TITRES_STAT!B1915</f>
        <v>45086</v>
      </c>
      <c r="B1912" s="5">
        <f>TITRES_STAT!D1915</f>
        <v>5.1696</v>
      </c>
      <c r="C1912" s="2">
        <f t="shared" si="229"/>
        <v>1.9899999999999807E-2</v>
      </c>
      <c r="D1912" s="2">
        <f t="shared" si="230"/>
        <v>5.1117599999999994</v>
      </c>
      <c r="E1912" s="2">
        <f t="shared" si="232"/>
        <v>5.0928000000000013</v>
      </c>
      <c r="F1912" s="2">
        <f t="shared" si="233"/>
        <v>5.0663399999999994</v>
      </c>
      <c r="G1912" s="2">
        <f t="shared" si="235"/>
        <v>5.2059620000000004</v>
      </c>
      <c r="H1912" s="2">
        <f t="shared" si="231"/>
        <v>5.9019740000000036</v>
      </c>
      <c r="I1912" s="2">
        <f t="array" ref="I1912">SUMPRODUCT(B1896:B1915, (ROW(B1896:B1915)-ROW(B1896)+1)) / (20*21/2)</f>
        <v>5.0149928571428575</v>
      </c>
      <c r="J1912" s="2">
        <f t="shared" si="234"/>
        <v>5.1005197798456186</v>
      </c>
      <c r="K1912" s="2">
        <f t="shared" si="236"/>
        <v>5.2384594566355336</v>
      </c>
    </row>
    <row r="1913" spans="1:11" ht="13.5" x14ac:dyDescent="0.25">
      <c r="A1913" s="3">
        <f>TITRES_STAT!B1916</f>
        <v>45089</v>
      </c>
      <c r="B1913" s="5">
        <f>TITRES_STAT!D1916</f>
        <v>4.9401000000000002</v>
      </c>
      <c r="C1913" s="2">
        <f t="shared" si="229"/>
        <v>-0.22949999999999982</v>
      </c>
      <c r="D1913" s="2">
        <f t="shared" si="230"/>
        <v>5.0678400000000003</v>
      </c>
      <c r="E1913" s="2">
        <f t="shared" si="232"/>
        <v>5.0977900000000016</v>
      </c>
      <c r="F1913" s="2">
        <f t="shared" si="233"/>
        <v>5.0548650000000004</v>
      </c>
      <c r="G1913" s="2">
        <f t="shared" si="235"/>
        <v>5.1913919999999996</v>
      </c>
      <c r="H1913" s="2">
        <f t="shared" si="231"/>
        <v>5.8942895000000046</v>
      </c>
      <c r="I1913" s="2">
        <f t="array" ref="I1913">SUMPRODUCT(B1897:B1916, (ROW(B1897:B1916)-ROW(B1897)+1)) / (20*21/2)</f>
        <v>5.0054847619047624</v>
      </c>
      <c r="J1913" s="2">
        <f t="shared" si="234"/>
        <v>5.0852417055746075</v>
      </c>
      <c r="K1913" s="2">
        <f t="shared" si="236"/>
        <v>5.2267590857870818</v>
      </c>
    </row>
    <row r="1914" spans="1:11" ht="13.5" x14ac:dyDescent="0.25">
      <c r="A1914" s="3">
        <f>TITRES_STAT!B1917</f>
        <v>45090</v>
      </c>
      <c r="B1914" s="5">
        <f>TITRES_STAT!D1917</f>
        <v>4.7205000000000004</v>
      </c>
      <c r="C1914" s="2">
        <f t="shared" si="229"/>
        <v>-0.2195999999999998</v>
      </c>
      <c r="D1914" s="2">
        <f t="shared" si="230"/>
        <v>5.0259200000000011</v>
      </c>
      <c r="E1914" s="2">
        <f t="shared" si="232"/>
        <v>5.0708400000000005</v>
      </c>
      <c r="F1914" s="2">
        <f t="shared" si="233"/>
        <v>5.0324100000000005</v>
      </c>
      <c r="G1914" s="2">
        <f t="shared" si="235"/>
        <v>5.1722299999999999</v>
      </c>
      <c r="H1914" s="2">
        <f t="shared" si="231"/>
        <v>5.8859560000000046</v>
      </c>
      <c r="I1914" s="2">
        <f t="array" ref="I1914">SUMPRODUCT(B1898:B1917, (ROW(B1898:B1917)-ROW(B1898)+1)) / (20*21/2)</f>
        <v>4.9971647619047621</v>
      </c>
      <c r="J1914" s="2">
        <f t="shared" si="234"/>
        <v>5.0505044002817883</v>
      </c>
      <c r="K1914" s="2">
        <f t="shared" si="236"/>
        <v>5.2069057883052352</v>
      </c>
    </row>
    <row r="1915" spans="1:11" ht="13.5" x14ac:dyDescent="0.25">
      <c r="A1915" s="3">
        <f>TITRES_STAT!B1918</f>
        <v>45091</v>
      </c>
      <c r="B1915" s="5">
        <f>TITRES_STAT!D1918</f>
        <v>4.9200999999999997</v>
      </c>
      <c r="C1915" s="2">
        <f t="shared" si="229"/>
        <v>0.19959999999999933</v>
      </c>
      <c r="D1915" s="2">
        <f t="shared" si="230"/>
        <v>4.9799999999999995</v>
      </c>
      <c r="E1915" s="2">
        <f t="shared" si="232"/>
        <v>5.04589</v>
      </c>
      <c r="F1915" s="2">
        <f t="shared" si="233"/>
        <v>5.0199350000000003</v>
      </c>
      <c r="G1915" s="2">
        <f t="shared" si="235"/>
        <v>5.1570599999999986</v>
      </c>
      <c r="H1915" s="2">
        <f t="shared" si="231"/>
        <v>5.8800175000000046</v>
      </c>
      <c r="I1915" s="2">
        <f t="array" ref="I1915">SUMPRODUCT(B1899:B1918, (ROW(B1899:B1918)-ROW(B1899)+1)) / (20*21/2)</f>
        <v>4.9900328571428565</v>
      </c>
      <c r="J1915" s="2">
        <f t="shared" si="234"/>
        <v>5.0380849335882845</v>
      </c>
      <c r="K1915" s="2">
        <f t="shared" si="236"/>
        <v>5.1956585024893442</v>
      </c>
    </row>
    <row r="1916" spans="1:11" ht="13.5" x14ac:dyDescent="0.25">
      <c r="A1916" s="3">
        <f>TITRES_STAT!B1919</f>
        <v>45092</v>
      </c>
      <c r="B1916" s="5">
        <f>TITRES_STAT!D1919</f>
        <v>4.9200999999999997</v>
      </c>
      <c r="C1916" s="2">
        <f t="shared" si="229"/>
        <v>0</v>
      </c>
      <c r="D1916" s="2">
        <f t="shared" si="230"/>
        <v>4.9340799999999998</v>
      </c>
      <c r="E1916" s="2">
        <f t="shared" si="232"/>
        <v>5.0219299999999993</v>
      </c>
      <c r="F1916" s="2">
        <f t="shared" si="233"/>
        <v>5.0074600000000009</v>
      </c>
      <c r="G1916" s="2">
        <f t="shared" si="235"/>
        <v>5.1418899999999983</v>
      </c>
      <c r="H1916" s="2">
        <f t="shared" si="231"/>
        <v>5.8749275000000054</v>
      </c>
      <c r="I1916" s="2">
        <f t="array" ref="I1916">SUMPRODUCT(B1900:B1919, (ROW(B1900:B1919)-ROW(B1900)+1)) / (20*21/2)</f>
        <v>4.9715961904761894</v>
      </c>
      <c r="J1916" s="2">
        <f t="shared" si="234"/>
        <v>5.0268482732465429</v>
      </c>
      <c r="K1916" s="2">
        <f t="shared" si="236"/>
        <v>5.184852286705449</v>
      </c>
    </row>
    <row r="1917" spans="1:11" ht="13.5" x14ac:dyDescent="0.25">
      <c r="A1917" s="3">
        <f>TITRES_STAT!B1920</f>
        <v>45093</v>
      </c>
      <c r="B1917" s="5">
        <f>TITRES_STAT!D1920</f>
        <v>4.9200999999999997</v>
      </c>
      <c r="C1917" s="2">
        <f t="shared" si="229"/>
        <v>0</v>
      </c>
      <c r="D1917" s="2">
        <f t="shared" si="230"/>
        <v>4.8841799999999989</v>
      </c>
      <c r="E1917" s="2">
        <f t="shared" si="232"/>
        <v>4.9979699999999996</v>
      </c>
      <c r="F1917" s="2">
        <f t="shared" si="233"/>
        <v>4.9949850000000016</v>
      </c>
      <c r="G1917" s="2">
        <f t="shared" si="235"/>
        <v>5.1267199999999979</v>
      </c>
      <c r="H1917" s="2">
        <f t="shared" si="231"/>
        <v>5.8685400000000065</v>
      </c>
      <c r="I1917" s="2">
        <f t="array" ref="I1917">SUMPRODUCT(B1901:B1920, (ROW(B1901:B1920)-ROW(B1901)+1)) / (20*21/2)</f>
        <v>4.9661771428571431</v>
      </c>
      <c r="J1917" s="2">
        <f t="shared" si="234"/>
        <v>5.0166817710325864</v>
      </c>
      <c r="K1917" s="2">
        <f t="shared" si="236"/>
        <v>5.1744698440895496</v>
      </c>
    </row>
    <row r="1918" spans="1:11" ht="13.5" x14ac:dyDescent="0.25">
      <c r="A1918" s="3">
        <f>TITRES_STAT!B1921</f>
        <v>45096</v>
      </c>
      <c r="B1918" s="5">
        <f>TITRES_STAT!D1921</f>
        <v>4.9200999999999997</v>
      </c>
      <c r="C1918" s="2">
        <f t="shared" si="229"/>
        <v>0</v>
      </c>
      <c r="D1918" s="2">
        <f t="shared" si="230"/>
        <v>4.8801800000000002</v>
      </c>
      <c r="E1918" s="2">
        <f t="shared" si="232"/>
        <v>4.9740099999999998</v>
      </c>
      <c r="F1918" s="2">
        <f t="shared" si="233"/>
        <v>4.9939850000000021</v>
      </c>
      <c r="G1918" s="2">
        <f t="shared" si="235"/>
        <v>5.1115499999999976</v>
      </c>
      <c r="H1918" s="2">
        <f t="shared" si="231"/>
        <v>5.8614540000000055</v>
      </c>
      <c r="I1918" s="2">
        <f t="array" ref="I1918">SUMPRODUCT(B1902:B1921, (ROW(B1902:B1921)-ROW(B1902)+1)) / (20*21/2)</f>
        <v>4.9596157142857136</v>
      </c>
      <c r="J1918" s="2">
        <f t="shared" si="234"/>
        <v>5.0074835071247206</v>
      </c>
      <c r="K1918" s="2">
        <f t="shared" si="236"/>
        <v>5.164494556086038</v>
      </c>
    </row>
    <row r="1919" spans="1:11" ht="13.5" x14ac:dyDescent="0.25">
      <c r="A1919" s="3">
        <f>TITRES_STAT!B1922</f>
        <v>45097</v>
      </c>
      <c r="B1919" s="5">
        <f>TITRES_STAT!D1922</f>
        <v>4.8003999999999998</v>
      </c>
      <c r="C1919" s="2">
        <f t="shared" si="229"/>
        <v>-0.11969999999999992</v>
      </c>
      <c r="D1919" s="2">
        <f t="shared" si="230"/>
        <v>4.8961600000000001</v>
      </c>
      <c r="E1919" s="2">
        <f t="shared" si="232"/>
        <v>4.9610399999999997</v>
      </c>
      <c r="F1919" s="2">
        <f t="shared" si="233"/>
        <v>4.987000000000001</v>
      </c>
      <c r="G1919" s="2">
        <f t="shared" si="235"/>
        <v>5.0939859999999975</v>
      </c>
      <c r="H1919" s="2">
        <f t="shared" si="231"/>
        <v>5.8551665000000073</v>
      </c>
      <c r="I1919" s="2">
        <f t="array" ref="I1919">SUMPRODUCT(B1903:B1922, (ROW(B1903:B1922)-ROW(B1903)+1)) / (20*21/2)</f>
        <v>4.9538642857142854</v>
      </c>
      <c r="J1919" s="2">
        <f t="shared" si="234"/>
        <v>4.9877612683509369</v>
      </c>
      <c r="K1919" s="2">
        <f t="shared" si="236"/>
        <v>5.1502163382003108</v>
      </c>
    </row>
    <row r="1920" spans="1:11" ht="13.5" x14ac:dyDescent="0.25">
      <c r="A1920" s="3">
        <f>TITRES_STAT!B1923</f>
        <v>45098</v>
      </c>
      <c r="B1920" s="5">
        <f>TITRES_STAT!D1923</f>
        <v>4.9301000000000004</v>
      </c>
      <c r="C1920" s="2">
        <f t="shared" si="229"/>
        <v>0.12970000000000059</v>
      </c>
      <c r="D1920" s="2">
        <f t="shared" si="230"/>
        <v>4.898159999999999</v>
      </c>
      <c r="E1920" s="2">
        <f t="shared" si="232"/>
        <v>4.9390799999999988</v>
      </c>
      <c r="F1920" s="2">
        <f t="shared" si="233"/>
        <v>4.988995000000001</v>
      </c>
      <c r="G1920" s="2">
        <f t="shared" si="235"/>
        <v>5.0840059999999978</v>
      </c>
      <c r="H1920" s="2">
        <f t="shared" si="231"/>
        <v>5.8482800000000079</v>
      </c>
      <c r="I1920" s="2">
        <f t="array" ref="I1920">SUMPRODUCT(B1904:B1923, (ROW(B1904:B1923)-ROW(B1904)+1)) / (20*21/2)</f>
        <v>4.9308180952380951</v>
      </c>
      <c r="J1920" s="2">
        <f t="shared" si="234"/>
        <v>4.9822697189841811</v>
      </c>
      <c r="K1920" s="2">
        <f t="shared" si="236"/>
        <v>5.1415843249375532</v>
      </c>
    </row>
    <row r="1921" spans="1:11" ht="13.5" x14ac:dyDescent="0.25">
      <c r="A1921" s="3">
        <f>TITRES_STAT!B1924</f>
        <v>45099</v>
      </c>
      <c r="B1921" s="5">
        <f>TITRES_STAT!D1924</f>
        <v>4.9200999999999997</v>
      </c>
      <c r="C1921" s="2">
        <f t="shared" si="229"/>
        <v>-1.0000000000000675E-2</v>
      </c>
      <c r="D1921" s="2">
        <f t="shared" si="230"/>
        <v>4.8981599999999998</v>
      </c>
      <c r="E1921" s="2">
        <f t="shared" si="232"/>
        <v>4.9161199999999994</v>
      </c>
      <c r="F1921" s="2">
        <f t="shared" si="233"/>
        <v>4.9904900000000012</v>
      </c>
      <c r="G1921" s="2">
        <f t="shared" si="235"/>
        <v>5.0786159999999976</v>
      </c>
      <c r="H1921" s="2">
        <f t="shared" si="231"/>
        <v>5.8414435000000084</v>
      </c>
      <c r="I1921" s="2">
        <f t="array" ref="I1921">SUMPRODUCT(B1905:B1924, (ROW(B1905:B1924)-ROW(B1905)+1)) / (20*21/2)</f>
        <v>4.9255419047619053</v>
      </c>
      <c r="J1921" s="2">
        <f t="shared" si="234"/>
        <v>4.9763487933666397</v>
      </c>
      <c r="K1921" s="2">
        <f t="shared" si="236"/>
        <v>5.1328986651360804</v>
      </c>
    </row>
    <row r="1922" spans="1:11" ht="13.5" x14ac:dyDescent="0.25">
      <c r="A1922" s="3">
        <f>TITRES_STAT!B1925</f>
        <v>45100</v>
      </c>
      <c r="B1922" s="5">
        <f>TITRES_STAT!D1925</f>
        <v>4.9301000000000004</v>
      </c>
      <c r="C1922" s="2">
        <f t="shared" si="229"/>
        <v>1.0000000000000675E-2</v>
      </c>
      <c r="D1922" s="2">
        <f t="shared" si="230"/>
        <v>4.9001600000000005</v>
      </c>
      <c r="E1922" s="2">
        <f t="shared" si="232"/>
        <v>4.8921699999999992</v>
      </c>
      <c r="F1922" s="2">
        <f t="shared" si="233"/>
        <v>4.9924850000000012</v>
      </c>
      <c r="G1922" s="2">
        <f t="shared" si="235"/>
        <v>5.0734259999999978</v>
      </c>
      <c r="H1922" s="2">
        <f t="shared" si="231"/>
        <v>5.8346570000000089</v>
      </c>
      <c r="I1922" s="2">
        <f t="array" ref="I1922">SUMPRODUCT(B1906:B1925, (ROW(B1906:B1925)-ROW(B1906)+1)) / (20*21/2)</f>
        <v>4.9205509523809532</v>
      </c>
      <c r="J1922" s="2">
        <f t="shared" si="234"/>
        <v>4.9719441463793412</v>
      </c>
      <c r="K1922" s="2">
        <f t="shared" si="236"/>
        <v>5.1249457763072144</v>
      </c>
    </row>
    <row r="1923" spans="1:11" ht="13.5" x14ac:dyDescent="0.25">
      <c r="A1923" s="3">
        <f>TITRES_STAT!B1926</f>
        <v>45103</v>
      </c>
      <c r="B1923" s="5">
        <f>TITRES_STAT!D1926</f>
        <v>4.7504999999999997</v>
      </c>
      <c r="C1923" s="2">
        <f t="shared" si="229"/>
        <v>-0.17960000000000065</v>
      </c>
      <c r="D1923" s="2">
        <f t="shared" si="230"/>
        <v>4.8662399999999995</v>
      </c>
      <c r="E1923" s="2">
        <f t="shared" si="232"/>
        <v>4.8732100000000003</v>
      </c>
      <c r="F1923" s="2">
        <f t="shared" si="233"/>
        <v>4.9855000000000009</v>
      </c>
      <c r="G1923" s="2">
        <f t="shared" si="235"/>
        <v>5.0646439999999977</v>
      </c>
      <c r="H1923" s="2">
        <f t="shared" si="231"/>
        <v>5.8269725000000099</v>
      </c>
      <c r="I1923" s="2">
        <f t="array" ref="I1923">SUMPRODUCT(B1907:B1926, (ROW(B1907:B1926)-ROW(B1907)+1)) / (20*21/2)</f>
        <v>4.922405238095239</v>
      </c>
      <c r="J1923" s="2">
        <f t="shared" si="234"/>
        <v>4.9508542276765466</v>
      </c>
      <c r="K1923" s="2">
        <f t="shared" si="236"/>
        <v>5.110261628216735</v>
      </c>
    </row>
    <row r="1924" spans="1:11" ht="13.5" x14ac:dyDescent="0.25">
      <c r="A1924" s="3">
        <f>TITRES_STAT!B1927</f>
        <v>45104</v>
      </c>
      <c r="B1924" s="5">
        <f>TITRES_STAT!D1927</f>
        <v>4.9301000000000004</v>
      </c>
      <c r="C1924" s="2">
        <f t="shared" ref="C1924:C1987" si="237">B1924-B1923</f>
        <v>0.17960000000000065</v>
      </c>
      <c r="D1924" s="2">
        <f t="shared" si="230"/>
        <v>4.8921799999999998</v>
      </c>
      <c r="E1924" s="2">
        <f t="shared" si="232"/>
        <v>4.8941700000000008</v>
      </c>
      <c r="F1924" s="2">
        <f t="shared" si="233"/>
        <v>4.9825049999999997</v>
      </c>
      <c r="G1924" s="2">
        <f t="shared" si="235"/>
        <v>5.0594539999999979</v>
      </c>
      <c r="H1924" s="2">
        <f t="shared" si="231"/>
        <v>5.8201860000000094</v>
      </c>
      <c r="I1924" s="2">
        <f t="array" ref="I1924">SUMPRODUCT(B1908:B1927, (ROW(B1908:B1927)-ROW(B1908)+1)) / (20*21/2)</f>
        <v>4.9250676190476197</v>
      </c>
      <c r="J1924" s="2">
        <f t="shared" si="234"/>
        <v>4.9488776345644947</v>
      </c>
      <c r="K1924" s="2">
        <f t="shared" si="236"/>
        <v>5.1031964663258824</v>
      </c>
    </row>
    <row r="1925" spans="1:11" ht="13.5" x14ac:dyDescent="0.25">
      <c r="A1925" s="3">
        <f>TITRES_STAT!B1928</f>
        <v>45107</v>
      </c>
      <c r="B1925" s="5">
        <f>TITRES_STAT!D1928</f>
        <v>4.9301000000000004</v>
      </c>
      <c r="C1925" s="2">
        <f t="shared" si="237"/>
        <v>0</v>
      </c>
      <c r="D1925" s="2">
        <f t="shared" si="230"/>
        <v>4.8921799999999998</v>
      </c>
      <c r="E1925" s="2">
        <f t="shared" si="232"/>
        <v>4.8951700000000011</v>
      </c>
      <c r="F1925" s="2">
        <f t="shared" si="233"/>
        <v>4.9705299999999992</v>
      </c>
      <c r="G1925" s="2">
        <f t="shared" si="235"/>
        <v>5.0578559999999984</v>
      </c>
      <c r="H1925" s="2">
        <f t="shared" si="231"/>
        <v>5.813399500000008</v>
      </c>
      <c r="I1925" s="2">
        <f t="array" ref="I1925">SUMPRODUCT(B1909:B1928, (ROW(B1909:B1928)-ROW(B1909)+1)) / (20*21/2)</f>
        <v>4.9418428571428574</v>
      </c>
      <c r="J1925" s="2">
        <f t="shared" si="234"/>
        <v>4.9470892884154951</v>
      </c>
      <c r="K1925" s="2">
        <f t="shared" si="236"/>
        <v>5.0964083696072207</v>
      </c>
    </row>
    <row r="1926" spans="1:11" ht="13.5" x14ac:dyDescent="0.25">
      <c r="A1926" s="3">
        <f>TITRES_STAT!B1929</f>
        <v>45110</v>
      </c>
      <c r="B1926" s="5">
        <f>TITRES_STAT!D1929</f>
        <v>4.99</v>
      </c>
      <c r="C1926" s="2">
        <f t="shared" si="237"/>
        <v>5.9899999999999842E-2</v>
      </c>
      <c r="D1926" s="2">
        <f t="shared" ref="D1926:D1989" si="238">AVERAGE(B1922:B1926)</f>
        <v>4.9061599999999999</v>
      </c>
      <c r="E1926" s="2">
        <f t="shared" si="232"/>
        <v>4.9021600000000003</v>
      </c>
      <c r="F1926" s="2">
        <f t="shared" si="233"/>
        <v>4.9620449999999989</v>
      </c>
      <c r="G1926" s="2">
        <f t="shared" si="235"/>
        <v>5.053863999999999</v>
      </c>
      <c r="H1926" s="2">
        <f t="shared" si="231"/>
        <v>5.806912500000009</v>
      </c>
      <c r="I1926" s="2">
        <f t="array" ref="I1926">SUMPRODUCT(B1910:B1929, (ROW(B1910:B1929)-ROW(B1910)+1)) / (20*21/2)</f>
        <v>4.9587609523809535</v>
      </c>
      <c r="J1926" s="2">
        <f t="shared" si="234"/>
        <v>4.9511760228521151</v>
      </c>
      <c r="K1926" s="2">
        <f t="shared" si="236"/>
        <v>5.0922354923677213</v>
      </c>
    </row>
    <row r="1927" spans="1:11" ht="13.5" x14ac:dyDescent="0.25">
      <c r="A1927" s="3">
        <f>TITRES_STAT!B1930</f>
        <v>45111</v>
      </c>
      <c r="B1927" s="5">
        <f>TITRES_STAT!D1930</f>
        <v>4.99</v>
      </c>
      <c r="C1927" s="2">
        <f t="shared" si="237"/>
        <v>0</v>
      </c>
      <c r="D1927" s="2">
        <f t="shared" si="238"/>
        <v>4.9181400000000011</v>
      </c>
      <c r="E1927" s="2">
        <f t="shared" si="232"/>
        <v>4.9091500000000012</v>
      </c>
      <c r="F1927" s="2">
        <f t="shared" si="233"/>
        <v>4.9535599999999986</v>
      </c>
      <c r="G1927" s="2">
        <f t="shared" si="235"/>
        <v>5.0498719999999988</v>
      </c>
      <c r="H1927" s="2">
        <f t="shared" si="231"/>
        <v>5.8004255000000091</v>
      </c>
      <c r="I1927" s="2">
        <f t="array" ref="I1927">SUMPRODUCT(B1911:B1930, (ROW(B1911:B1930)-ROW(B1911)+1)) / (20*21/2)</f>
        <v>4.9747285714285709</v>
      </c>
      <c r="J1927" s="2">
        <f t="shared" si="234"/>
        <v>4.9548735444852472</v>
      </c>
      <c r="K1927" s="2">
        <f t="shared" si="236"/>
        <v>5.0882262573729085</v>
      </c>
    </row>
    <row r="1928" spans="1:11" ht="13.5" x14ac:dyDescent="0.25">
      <c r="A1928" s="3">
        <f>TITRES_STAT!B1931</f>
        <v>45112</v>
      </c>
      <c r="B1928" s="5">
        <f>TITRES_STAT!D1931</f>
        <v>5.1296999999999997</v>
      </c>
      <c r="C1928" s="2">
        <f t="shared" si="237"/>
        <v>0.13969999999999949</v>
      </c>
      <c r="D1928" s="2">
        <f t="shared" si="238"/>
        <v>4.9939800000000005</v>
      </c>
      <c r="E1928" s="2">
        <f t="shared" si="232"/>
        <v>4.9301100000000009</v>
      </c>
      <c r="F1928" s="2">
        <f t="shared" si="233"/>
        <v>4.9520599999999986</v>
      </c>
      <c r="G1928" s="2">
        <f t="shared" si="235"/>
        <v>5.0486739999999983</v>
      </c>
      <c r="H1928" s="2">
        <f t="shared" si="231"/>
        <v>5.7946870000000077</v>
      </c>
      <c r="I1928" s="2">
        <f t="array" ref="I1928">SUMPRODUCT(B1912:B1931, (ROW(B1912:B1931)-ROW(B1912)+1)) / (20*21/2)</f>
        <v>4.9907914285714288</v>
      </c>
      <c r="J1928" s="2">
        <f t="shared" si="234"/>
        <v>4.9715236831056995</v>
      </c>
      <c r="K1928" s="2">
        <f t="shared" si="236"/>
        <v>5.0898526786524023</v>
      </c>
    </row>
    <row r="1929" spans="1:11" ht="13.5" x14ac:dyDescent="0.25">
      <c r="A1929" s="3">
        <f>TITRES_STAT!B1932</f>
        <v>45113</v>
      </c>
      <c r="B1929" s="5">
        <f>TITRES_STAT!D1932</f>
        <v>5.1296999999999997</v>
      </c>
      <c r="C1929" s="2">
        <f t="shared" si="237"/>
        <v>0</v>
      </c>
      <c r="D1929" s="2">
        <f t="shared" si="238"/>
        <v>5.0339</v>
      </c>
      <c r="E1929" s="2">
        <f t="shared" si="232"/>
        <v>4.9630400000000003</v>
      </c>
      <c r="F1929" s="2">
        <f t="shared" si="233"/>
        <v>4.9620399999999991</v>
      </c>
      <c r="G1929" s="2">
        <f t="shared" si="235"/>
        <v>5.0512679999999985</v>
      </c>
      <c r="H1929" s="2">
        <f t="shared" si="231"/>
        <v>5.788948500000008</v>
      </c>
      <c r="I1929" s="2">
        <f t="array" ref="I1929">SUMPRODUCT(B1913:B1932, (ROW(B1913:B1932)-ROW(B1913)+1)) / (20*21/2)</f>
        <v>5.0069495238095234</v>
      </c>
      <c r="J1929" s="2">
        <f t="shared" si="234"/>
        <v>4.9865880942384901</v>
      </c>
      <c r="K1929" s="2">
        <f t="shared" si="236"/>
        <v>5.0914153187052493</v>
      </c>
    </row>
    <row r="1930" spans="1:11" ht="13.5" x14ac:dyDescent="0.25">
      <c r="A1930" s="3">
        <f>TITRES_STAT!B1933</f>
        <v>45114</v>
      </c>
      <c r="B1930" s="5">
        <f>TITRES_STAT!D1933</f>
        <v>5.1296999999999997</v>
      </c>
      <c r="C1930" s="2">
        <f t="shared" si="237"/>
        <v>0</v>
      </c>
      <c r="D1930" s="2">
        <f t="shared" si="238"/>
        <v>5.0738199999999996</v>
      </c>
      <c r="E1930" s="2">
        <f t="shared" si="232"/>
        <v>4.9829999999999997</v>
      </c>
      <c r="F1930" s="2">
        <f t="shared" si="233"/>
        <v>4.9610399999999988</v>
      </c>
      <c r="G1930" s="2">
        <f t="shared" si="235"/>
        <v>5.0500699999999998</v>
      </c>
      <c r="H1930" s="2">
        <f t="shared" ref="H1930:H1993" si="239">AVERAGE(B1731:B1930)</f>
        <v>5.7831100000000069</v>
      </c>
      <c r="I1930" s="2">
        <f t="array" ref="I1930">SUMPRODUCT(B1914:B1933, (ROW(B1914:B1933)-ROW(B1914)+1)) / (20*21/2)</f>
        <v>5.001440476190476</v>
      </c>
      <c r="J1930" s="2">
        <f t="shared" si="234"/>
        <v>5.0002177995491097</v>
      </c>
      <c r="K1930" s="2">
        <f t="shared" si="236"/>
        <v>5.0929166787560236</v>
      </c>
    </row>
    <row r="1931" spans="1:11" ht="13.5" x14ac:dyDescent="0.25">
      <c r="A1931" s="3">
        <f>TITRES_STAT!B1934</f>
        <v>45117</v>
      </c>
      <c r="B1931" s="5">
        <f>TITRES_STAT!D1934</f>
        <v>5.1296999999999997</v>
      </c>
      <c r="C1931" s="2">
        <f t="shared" si="237"/>
        <v>0</v>
      </c>
      <c r="D1931" s="2">
        <f t="shared" si="238"/>
        <v>5.1017600000000005</v>
      </c>
      <c r="E1931" s="2">
        <f t="shared" si="232"/>
        <v>5.0039600000000002</v>
      </c>
      <c r="F1931" s="2">
        <f t="shared" si="233"/>
        <v>4.9600399999999993</v>
      </c>
      <c r="G1931" s="2">
        <f t="shared" si="235"/>
        <v>5.0488720000000002</v>
      </c>
      <c r="H1931" s="2">
        <f t="shared" si="239"/>
        <v>5.7770720000000084</v>
      </c>
      <c r="I1931" s="2">
        <f t="array" ref="I1931">SUMPRODUCT(B1915:B1934, (ROW(B1915:B1934)-ROW(B1915)+1)) / (20*21/2)</f>
        <v>4.9970738095238101</v>
      </c>
      <c r="J1931" s="2">
        <f t="shared" si="234"/>
        <v>5.0125494376872899</v>
      </c>
      <c r="K1931" s="2">
        <f t="shared" si="236"/>
        <v>5.0943591619420623</v>
      </c>
    </row>
    <row r="1932" spans="1:11" ht="13.5" x14ac:dyDescent="0.25">
      <c r="A1932" s="3">
        <f>TITRES_STAT!B1935</f>
        <v>45118</v>
      </c>
      <c r="B1932" s="5">
        <f>TITRES_STAT!D1935</f>
        <v>5.1296999999999997</v>
      </c>
      <c r="C1932" s="2">
        <f t="shared" si="237"/>
        <v>0</v>
      </c>
      <c r="D1932" s="2">
        <f t="shared" si="238"/>
        <v>5.1296999999999997</v>
      </c>
      <c r="E1932" s="2">
        <f t="shared" ref="E1932:E1995" si="240">AVERAGE(B1923:B1932)</f>
        <v>5.0239200000000004</v>
      </c>
      <c r="F1932" s="2">
        <f t="shared" si="233"/>
        <v>4.9580450000000003</v>
      </c>
      <c r="G1932" s="2">
        <f t="shared" si="235"/>
        <v>5.0476740000000007</v>
      </c>
      <c r="H1932" s="2">
        <f t="shared" si="239"/>
        <v>5.7710340000000073</v>
      </c>
      <c r="I1932" s="2">
        <f t="array" ref="I1932">SUMPRODUCT(B1916:B1935, (ROW(B1916:B1935)-ROW(B1916)+1)) / (20*21/2)</f>
        <v>4.9918038095238098</v>
      </c>
      <c r="J1932" s="2">
        <f t="shared" si="234"/>
        <v>5.0237066340980236</v>
      </c>
      <c r="K1932" s="2">
        <f t="shared" si="236"/>
        <v>5.0957450771600206</v>
      </c>
    </row>
    <row r="1933" spans="1:11" ht="13.5" x14ac:dyDescent="0.25">
      <c r="A1933" s="3">
        <f>TITRES_STAT!B1936</f>
        <v>45119</v>
      </c>
      <c r="B1933" s="5">
        <f>TITRES_STAT!D1936</f>
        <v>4.9001999999999999</v>
      </c>
      <c r="C1933" s="2">
        <f t="shared" si="237"/>
        <v>-0.22949999999999982</v>
      </c>
      <c r="D1933" s="2">
        <f t="shared" si="238"/>
        <v>5.0837999999999992</v>
      </c>
      <c r="E1933" s="2">
        <f t="shared" si="240"/>
        <v>5.0388900000000003</v>
      </c>
      <c r="F1933" s="2">
        <f t="shared" si="233"/>
        <v>4.9560500000000003</v>
      </c>
      <c r="G1933" s="2">
        <f t="shared" si="235"/>
        <v>5.0418860000000016</v>
      </c>
      <c r="H1933" s="2">
        <f t="shared" si="239"/>
        <v>5.7624515000000089</v>
      </c>
      <c r="I1933" s="2">
        <f t="array" ref="I1933">SUMPRODUCT(B1917:B1936, (ROW(B1917:B1936)-ROW(B1917)+1)) / (20*21/2)</f>
        <v>4.9789714285714286</v>
      </c>
      <c r="J1933" s="2">
        <f t="shared" si="234"/>
        <v>5.0119440975172598</v>
      </c>
      <c r="K1933" s="2">
        <f t="shared" si="236"/>
        <v>5.088076642761588</v>
      </c>
    </row>
    <row r="1934" spans="1:11" ht="13.5" x14ac:dyDescent="0.25">
      <c r="A1934" s="3">
        <f>TITRES_STAT!B1937</f>
        <v>45120</v>
      </c>
      <c r="B1934" s="5">
        <f>TITRES_STAT!D1937</f>
        <v>4.9101999999999997</v>
      </c>
      <c r="C1934" s="2">
        <f t="shared" si="237"/>
        <v>9.9999999999997868E-3</v>
      </c>
      <c r="D1934" s="2">
        <f t="shared" si="238"/>
        <v>5.0398999999999994</v>
      </c>
      <c r="E1934" s="2">
        <f t="shared" si="240"/>
        <v>5.0369000000000002</v>
      </c>
      <c r="F1934" s="2">
        <f t="shared" si="233"/>
        <v>4.9655350000000009</v>
      </c>
      <c r="G1934" s="2">
        <f t="shared" si="235"/>
        <v>5.0362980000000004</v>
      </c>
      <c r="H1934" s="2">
        <f t="shared" si="239"/>
        <v>5.7553160000000094</v>
      </c>
      <c r="I1934" s="2">
        <f t="array" ref="I1934">SUMPRODUCT(B1918:B1937, (ROW(B1918:B1937)-ROW(B1918)+1)) / (20*21/2)</f>
        <v>4.9817761904761904</v>
      </c>
      <c r="J1934" s="2">
        <f t="shared" si="234"/>
        <v>5.002254183467997</v>
      </c>
      <c r="K1934" s="2">
        <f t="shared" si="236"/>
        <v>5.0811010881434866</v>
      </c>
    </row>
    <row r="1935" spans="1:11" ht="13.5" x14ac:dyDescent="0.25">
      <c r="A1935" s="3">
        <f>TITRES_STAT!B1938</f>
        <v>45121</v>
      </c>
      <c r="B1935" s="5">
        <f>TITRES_STAT!D1938</f>
        <v>4.9101999999999997</v>
      </c>
      <c r="C1935" s="2">
        <f t="shared" si="237"/>
        <v>0</v>
      </c>
      <c r="D1935" s="2">
        <f t="shared" si="238"/>
        <v>4.9960000000000004</v>
      </c>
      <c r="E1935" s="2">
        <f t="shared" si="240"/>
        <v>5.0349100000000009</v>
      </c>
      <c r="F1935" s="2">
        <f t="shared" si="233"/>
        <v>4.965040000000001</v>
      </c>
      <c r="G1935" s="2">
        <f t="shared" si="235"/>
        <v>5.0307100000000009</v>
      </c>
      <c r="H1935" s="2">
        <f t="shared" si="239"/>
        <v>5.7481805000000099</v>
      </c>
      <c r="I1935" s="2">
        <f t="array" ref="I1935">SUMPRODUCT(B1919:B1938, (ROW(B1919:B1938)-ROW(B1919)+1)) / (20*21/2)</f>
        <v>4.9842480952380939</v>
      </c>
      <c r="J1935" s="2">
        <f t="shared" si="234"/>
        <v>4.9934871183758069</v>
      </c>
      <c r="K1935" s="2">
        <f t="shared" si="236"/>
        <v>5.0743990846868794</v>
      </c>
    </row>
    <row r="1936" spans="1:11" ht="13.5" x14ac:dyDescent="0.25">
      <c r="A1936" s="3">
        <f>TITRES_STAT!B1939</f>
        <v>45124</v>
      </c>
      <c r="B1936" s="5">
        <f>TITRES_STAT!D1939</f>
        <v>4.8303000000000003</v>
      </c>
      <c r="C1936" s="2">
        <f t="shared" si="237"/>
        <v>-7.9899999999999416E-2</v>
      </c>
      <c r="D1936" s="2">
        <f t="shared" si="238"/>
        <v>4.9361199999999998</v>
      </c>
      <c r="E1936" s="2">
        <f t="shared" si="240"/>
        <v>5.0189399999999997</v>
      </c>
      <c r="F1936" s="2">
        <f t="shared" si="233"/>
        <v>4.9605500000000005</v>
      </c>
      <c r="G1936" s="2">
        <f t="shared" si="235"/>
        <v>5.0235240000000001</v>
      </c>
      <c r="H1936" s="2">
        <f t="shared" si="239"/>
        <v>5.7406455000000109</v>
      </c>
      <c r="I1936" s="2">
        <f t="array" ref="I1936">SUMPRODUCT(B1920:B1939, (ROW(B1920:B1939)-ROW(B1920)+1)) / (20*21/2)</f>
        <v>4.9863871428571436</v>
      </c>
      <c r="J1936" s="2">
        <f t="shared" si="234"/>
        <v>4.9779454880543019</v>
      </c>
      <c r="K1936" s="2">
        <f t="shared" si="236"/>
        <v>5.0648265715619036</v>
      </c>
    </row>
    <row r="1937" spans="1:11" ht="13.5" x14ac:dyDescent="0.25">
      <c r="A1937" s="3">
        <f>TITRES_STAT!B1940</f>
        <v>45125</v>
      </c>
      <c r="B1937" s="5">
        <f>TITRES_STAT!D1940</f>
        <v>4.99</v>
      </c>
      <c r="C1937" s="2">
        <f t="shared" si="237"/>
        <v>0.15969999999999995</v>
      </c>
      <c r="D1937" s="2">
        <f t="shared" si="238"/>
        <v>4.9081799999999998</v>
      </c>
      <c r="E1937" s="2">
        <f t="shared" si="240"/>
        <v>5.0189400000000006</v>
      </c>
      <c r="F1937" s="2">
        <f t="shared" si="233"/>
        <v>4.9640450000000005</v>
      </c>
      <c r="G1937" s="2">
        <f t="shared" si="235"/>
        <v>5.0195320000000008</v>
      </c>
      <c r="H1937" s="2">
        <f t="shared" si="239"/>
        <v>5.7325120000000105</v>
      </c>
      <c r="I1937" s="2">
        <f t="array" ref="I1937">SUMPRODUCT(B1921:B1940, (ROW(B1921:B1940)-ROW(B1921)+1)) / (20*21/2)</f>
        <v>4.9876233333333335</v>
      </c>
      <c r="J1937" s="2">
        <f t="shared" si="234"/>
        <v>4.9790935368110354</v>
      </c>
      <c r="K1937" s="2">
        <f t="shared" si="236"/>
        <v>5.0618921962065349</v>
      </c>
    </row>
    <row r="1938" spans="1:11" ht="13.5" x14ac:dyDescent="0.25">
      <c r="A1938" s="3">
        <f>TITRES_STAT!B1941</f>
        <v>45127</v>
      </c>
      <c r="B1938" s="5">
        <f>TITRES_STAT!D1941</f>
        <v>4.99</v>
      </c>
      <c r="C1938" s="2">
        <f t="shared" si="237"/>
        <v>0</v>
      </c>
      <c r="D1938" s="2">
        <f t="shared" si="238"/>
        <v>4.9261400000000011</v>
      </c>
      <c r="E1938" s="2">
        <f t="shared" si="240"/>
        <v>5.0049700000000001</v>
      </c>
      <c r="F1938" s="2">
        <f t="shared" si="233"/>
        <v>4.9675399999999996</v>
      </c>
      <c r="G1938" s="2">
        <f t="shared" si="235"/>
        <v>5.0155400000000023</v>
      </c>
      <c r="H1938" s="2">
        <f t="shared" si="239"/>
        <v>5.7257755000000108</v>
      </c>
      <c r="I1938" s="2">
        <f t="array" ref="I1938">SUMPRODUCT(B1922:B1941, (ROW(B1922:B1941)-ROW(B1922)+1)) / (20*21/2)</f>
        <v>4.9885742857142858</v>
      </c>
      <c r="J1938" s="2">
        <f t="shared" si="234"/>
        <v>4.9801322475909373</v>
      </c>
      <c r="K1938" s="2">
        <f t="shared" si="236"/>
        <v>5.0590728943945136</v>
      </c>
    </row>
    <row r="1939" spans="1:11" ht="13.5" x14ac:dyDescent="0.25">
      <c r="A1939" s="3">
        <f>TITRES_STAT!B1942</f>
        <v>45128</v>
      </c>
      <c r="B1939" s="5">
        <f>TITRES_STAT!D1942</f>
        <v>4.99</v>
      </c>
      <c r="C1939" s="2">
        <f t="shared" si="237"/>
        <v>0</v>
      </c>
      <c r="D1939" s="2">
        <f t="shared" si="238"/>
        <v>4.9421000000000008</v>
      </c>
      <c r="E1939" s="2">
        <f t="shared" si="240"/>
        <v>4.9910000000000005</v>
      </c>
      <c r="F1939" s="2">
        <f t="shared" si="233"/>
        <v>4.9770199999999987</v>
      </c>
      <c r="G1939" s="2">
        <f t="shared" si="235"/>
        <v>5.0115480000000012</v>
      </c>
      <c r="H1939" s="2">
        <f t="shared" si="239"/>
        <v>5.719039000000012</v>
      </c>
      <c r="I1939" s="2">
        <f t="array" ref="I1939">SUMPRODUCT(B1923:B1942, (ROW(B1923:B1942)-ROW(B1923)+1)) / (20*21/2)</f>
        <v>5.0034495238095253</v>
      </c>
      <c r="J1939" s="2">
        <f t="shared" si="234"/>
        <v>4.981072033534657</v>
      </c>
      <c r="K1939" s="2">
        <f t="shared" si="236"/>
        <v>5.0563641534378654</v>
      </c>
    </row>
    <row r="1940" spans="1:11" ht="13.5" x14ac:dyDescent="0.25">
      <c r="A1940" s="3">
        <f>TITRES_STAT!B1943</f>
        <v>45131</v>
      </c>
      <c r="B1940" s="5">
        <f>TITRES_STAT!D1943</f>
        <v>4.99</v>
      </c>
      <c r="C1940" s="2">
        <f t="shared" si="237"/>
        <v>0</v>
      </c>
      <c r="D1940" s="2">
        <f t="shared" si="238"/>
        <v>4.9580600000000006</v>
      </c>
      <c r="E1940" s="2">
        <f t="shared" si="240"/>
        <v>4.977030000000001</v>
      </c>
      <c r="F1940" s="2">
        <f t="shared" ref="F1940:F2003" si="241">AVERAGE(B1921:B1940)</f>
        <v>4.980014999999999</v>
      </c>
      <c r="G1940" s="2">
        <f t="shared" si="235"/>
        <v>5.0075560000000019</v>
      </c>
      <c r="H1940" s="2">
        <f t="shared" si="239"/>
        <v>5.7123025000000123</v>
      </c>
      <c r="I1940" s="2">
        <f t="array" ref="I1940">SUMPRODUCT(B1924:B1943, (ROW(B1924:B1943)-ROW(B1924)+1)) / (20*21/2)</f>
        <v>5.0030695238095246</v>
      </c>
      <c r="J1940" s="2">
        <f t="shared" si="234"/>
        <v>4.9819223160551651</v>
      </c>
      <c r="K1940" s="2">
        <f t="shared" si="236"/>
        <v>5.0537616376167724</v>
      </c>
    </row>
    <row r="1941" spans="1:11" ht="13.5" x14ac:dyDescent="0.25">
      <c r="A1941" s="3">
        <f>TITRES_STAT!B1944</f>
        <v>45133</v>
      </c>
      <c r="B1941" s="5">
        <f>TITRES_STAT!D1944</f>
        <v>4.99</v>
      </c>
      <c r="C1941" s="2">
        <f t="shared" si="237"/>
        <v>0</v>
      </c>
      <c r="D1941" s="2">
        <f t="shared" si="238"/>
        <v>4.99</v>
      </c>
      <c r="E1941" s="2">
        <f t="shared" si="240"/>
        <v>4.9630600000000005</v>
      </c>
      <c r="F1941" s="2">
        <f t="shared" si="241"/>
        <v>4.9835099999999981</v>
      </c>
      <c r="G1941" s="2">
        <f t="shared" si="235"/>
        <v>5.0035640000000026</v>
      </c>
      <c r="H1941" s="2">
        <f t="shared" si="239"/>
        <v>5.7055660000000117</v>
      </c>
      <c r="I1941" s="2">
        <f t="array" ref="I1941">SUMPRODUCT(B1925:B1944, (ROW(B1925:B1944)-ROW(B1925)+1)) / (20*21/2)</f>
        <v>4.9939490476190471</v>
      </c>
      <c r="J1941" s="2">
        <f t="shared" ref="J1941:J2004" si="242">$J$4*B1941+J1940*(1-$J$4)</f>
        <v>4.9826916192880066</v>
      </c>
      <c r="K1941" s="2">
        <f t="shared" si="236"/>
        <v>5.051261181239644</v>
      </c>
    </row>
    <row r="1942" spans="1:11" ht="13.5" x14ac:dyDescent="0.25">
      <c r="A1942" s="3">
        <f>TITRES_STAT!B1945</f>
        <v>45134</v>
      </c>
      <c r="B1942" s="5">
        <f>TITRES_STAT!D1945</f>
        <v>5.1397000000000004</v>
      </c>
      <c r="C1942" s="2">
        <f t="shared" si="237"/>
        <v>0.14970000000000017</v>
      </c>
      <c r="D1942" s="2">
        <f t="shared" si="238"/>
        <v>5.0199400000000001</v>
      </c>
      <c r="E1942" s="2">
        <f t="shared" si="240"/>
        <v>4.9640600000000008</v>
      </c>
      <c r="F1942" s="2">
        <f t="shared" si="241"/>
        <v>4.9939899999999984</v>
      </c>
      <c r="G1942" s="2">
        <f t="shared" si="235"/>
        <v>5.0025660000000025</v>
      </c>
      <c r="H1942" s="2">
        <f t="shared" si="239"/>
        <v>5.6995780000000114</v>
      </c>
      <c r="I1942" s="2">
        <f t="array" ref="I1942">SUMPRODUCT(B1926:B1945, (ROW(B1926:B1945)-ROW(B1926)+1)) / (20*21/2)</f>
        <v>4.9849233333333336</v>
      </c>
      <c r="J1942" s="2">
        <f t="shared" si="242"/>
        <v>4.9976447984034351</v>
      </c>
      <c r="K1942" s="2">
        <f t="shared" si="236"/>
        <v>5.0547293702106382</v>
      </c>
    </row>
    <row r="1943" spans="1:11" ht="13.5" x14ac:dyDescent="0.25">
      <c r="A1943" s="3">
        <f>TITRES_STAT!B1946</f>
        <v>45135</v>
      </c>
      <c r="B1943" s="5">
        <f>TITRES_STAT!D1946</f>
        <v>4.99</v>
      </c>
      <c r="C1943" s="2">
        <f t="shared" si="237"/>
        <v>-0.14970000000000017</v>
      </c>
      <c r="D1943" s="2">
        <f t="shared" si="238"/>
        <v>5.0199400000000001</v>
      </c>
      <c r="E1943" s="2">
        <f t="shared" si="240"/>
        <v>4.973040000000001</v>
      </c>
      <c r="F1943" s="2">
        <f t="shared" si="241"/>
        <v>5.005964999999998</v>
      </c>
      <c r="G1943" s="2">
        <f t="shared" si="235"/>
        <v>4.998974000000004</v>
      </c>
      <c r="H1943" s="2">
        <f t="shared" si="239"/>
        <v>5.6928415000000108</v>
      </c>
      <c r="I1943" s="2">
        <f t="array" ref="I1943">SUMPRODUCT(B1927:B1946, (ROW(B1927:B1946)-ROW(B1927)+1)) / (20*21/2)</f>
        <v>4.9759923809523805</v>
      </c>
      <c r="J1943" s="2">
        <f t="shared" si="242"/>
        <v>4.9969167223650128</v>
      </c>
      <c r="K1943" s="2">
        <f t="shared" si="236"/>
        <v>5.0521909635357112</v>
      </c>
    </row>
    <row r="1944" spans="1:11" ht="13.5" x14ac:dyDescent="0.25">
      <c r="A1944" s="3">
        <f>TITRES_STAT!B1947</f>
        <v>45138</v>
      </c>
      <c r="B1944" s="5">
        <f>TITRES_STAT!D1947</f>
        <v>4.9101999999999997</v>
      </c>
      <c r="C1944" s="2">
        <f t="shared" si="237"/>
        <v>-7.9800000000000537E-2</v>
      </c>
      <c r="D1944" s="2">
        <f t="shared" si="238"/>
        <v>5.0039800000000003</v>
      </c>
      <c r="E1944" s="2">
        <f t="shared" si="240"/>
        <v>4.9730400000000001</v>
      </c>
      <c r="F1944" s="2">
        <f t="shared" si="241"/>
        <v>5.0049699999999993</v>
      </c>
      <c r="G1944" s="2">
        <f t="shared" si="235"/>
        <v>4.9937860000000036</v>
      </c>
      <c r="H1944" s="2">
        <f t="shared" si="239"/>
        <v>5.6857060000000104</v>
      </c>
      <c r="I1944" s="2">
        <f t="array" ref="I1944">SUMPRODUCT(B1928:B1947, (ROW(B1928:B1947)-ROW(B1928)+1)) / (20*21/2)</f>
        <v>4.9645842857142854</v>
      </c>
      <c r="J1944" s="2">
        <f t="shared" si="242"/>
        <v>4.9886579869016785</v>
      </c>
      <c r="K1944" s="2">
        <f t="shared" si="236"/>
        <v>5.0466226904558793</v>
      </c>
    </row>
    <row r="1945" spans="1:11" ht="13.5" x14ac:dyDescent="0.25">
      <c r="A1945" s="3">
        <f>TITRES_STAT!B1948</f>
        <v>45139</v>
      </c>
      <c r="B1945" s="5">
        <f>TITRES_STAT!D1948</f>
        <v>4.9101999999999997</v>
      </c>
      <c r="C1945" s="2">
        <f t="shared" si="237"/>
        <v>0</v>
      </c>
      <c r="D1945" s="2">
        <f t="shared" si="238"/>
        <v>4.9880199999999997</v>
      </c>
      <c r="E1945" s="2">
        <f t="shared" si="240"/>
        <v>4.9730400000000001</v>
      </c>
      <c r="F1945" s="2">
        <f t="shared" si="241"/>
        <v>5.0039749999999996</v>
      </c>
      <c r="G1945" s="2">
        <f t="shared" si="235"/>
        <v>4.9885980000000041</v>
      </c>
      <c r="H1945" s="2">
        <f t="shared" si="239"/>
        <v>5.6785705000000108</v>
      </c>
      <c r="I1945" s="2">
        <f t="array" ref="I1945">SUMPRODUCT(B1929:B1948, (ROW(B1929:B1948)-ROW(B1929)+1)) / (20*21/2)</f>
        <v>4.9536990476190468</v>
      </c>
      <c r="J1945" s="2">
        <f t="shared" si="242"/>
        <v>4.9811857976729463</v>
      </c>
      <c r="K1945" s="2">
        <f t="shared" si="236"/>
        <v>5.0412727810262377</v>
      </c>
    </row>
    <row r="1946" spans="1:11" ht="13.5" x14ac:dyDescent="0.25">
      <c r="A1946" s="3">
        <f>TITRES_STAT!B1949</f>
        <v>45140</v>
      </c>
      <c r="B1946" s="5">
        <f>TITRES_STAT!D1949</f>
        <v>4.9101999999999997</v>
      </c>
      <c r="C1946" s="2">
        <f t="shared" si="237"/>
        <v>0</v>
      </c>
      <c r="D1946" s="2">
        <f t="shared" si="238"/>
        <v>4.9720599999999999</v>
      </c>
      <c r="E1946" s="2">
        <f t="shared" si="240"/>
        <v>4.9810300000000014</v>
      </c>
      <c r="F1946" s="2">
        <f t="shared" si="241"/>
        <v>4.9999850000000006</v>
      </c>
      <c r="G1946" s="2">
        <f t="shared" si="235"/>
        <v>4.9834100000000037</v>
      </c>
      <c r="H1946" s="2">
        <f t="shared" si="239"/>
        <v>5.6714850000000103</v>
      </c>
      <c r="I1946" s="2">
        <f t="array" ref="I1946">SUMPRODUCT(B1930:B1949, (ROW(B1930:B1949)-ROW(B1930)+1)) / (20*21/2)</f>
        <v>4.9440019047619055</v>
      </c>
      <c r="J1946" s="2">
        <f t="shared" si="242"/>
        <v>4.9744252455136184</v>
      </c>
      <c r="K1946" s="2">
        <f t="shared" si="236"/>
        <v>5.0361326719663859</v>
      </c>
    </row>
    <row r="1947" spans="1:11" ht="13.5" x14ac:dyDescent="0.25">
      <c r="A1947" s="3">
        <f>TITRES_STAT!B1950</f>
        <v>45141</v>
      </c>
      <c r="B1947" s="5">
        <f>TITRES_STAT!D1950</f>
        <v>4.8802000000000003</v>
      </c>
      <c r="C1947" s="2">
        <f t="shared" si="237"/>
        <v>-2.9999999999999361E-2</v>
      </c>
      <c r="D1947" s="2">
        <f t="shared" si="238"/>
        <v>4.9201600000000001</v>
      </c>
      <c r="E1947" s="2">
        <f t="shared" si="240"/>
        <v>4.9700500000000005</v>
      </c>
      <c r="F1947" s="2">
        <f t="shared" si="241"/>
        <v>4.9944950000000006</v>
      </c>
      <c r="G1947" s="2">
        <f t="shared" si="235"/>
        <v>4.9776220000000038</v>
      </c>
      <c r="H1947" s="2">
        <f t="shared" si="239"/>
        <v>5.6641995000000103</v>
      </c>
      <c r="I1947" s="2">
        <f t="array" ref="I1947">SUMPRODUCT(B1931:B1950, (ROW(B1931:B1950)-ROW(B1931)+1)) / (20*21/2)</f>
        <v>4.9354928571428571</v>
      </c>
      <c r="J1947" s="2">
        <f t="shared" si="242"/>
        <v>4.9654514126075595</v>
      </c>
      <c r="K1947" s="2">
        <f t="shared" si="236"/>
        <v>5.0300176652226067</v>
      </c>
    </row>
    <row r="1948" spans="1:11" ht="13.5" x14ac:dyDescent="0.25">
      <c r="A1948" s="3">
        <f>TITRES_STAT!B1951</f>
        <v>45142</v>
      </c>
      <c r="B1948" s="5">
        <f>TITRES_STAT!D1951</f>
        <v>4.8802000000000003</v>
      </c>
      <c r="C1948" s="2">
        <f t="shared" si="237"/>
        <v>0</v>
      </c>
      <c r="D1948" s="2">
        <f t="shared" si="238"/>
        <v>4.8982000000000001</v>
      </c>
      <c r="E1948" s="2">
        <f t="shared" si="240"/>
        <v>4.9590699999999996</v>
      </c>
      <c r="F1948" s="2">
        <f t="shared" si="241"/>
        <v>4.9820200000000003</v>
      </c>
      <c r="G1948" s="2">
        <f t="shared" si="235"/>
        <v>4.9764240000000051</v>
      </c>
      <c r="H1948" s="2">
        <f t="shared" si="239"/>
        <v>5.6571635000000091</v>
      </c>
      <c r="I1948" s="2">
        <f t="array" ref="I1948">SUMPRODUCT(B1932:B1951, (ROW(B1932:B1951)-ROW(B1932)+1)) / (20*21/2)</f>
        <v>4.9281719047619053</v>
      </c>
      <c r="J1948" s="2">
        <f t="shared" si="242"/>
        <v>4.9573322304544583</v>
      </c>
      <c r="K1948" s="2">
        <f t="shared" si="236"/>
        <v>5.0241424626648579</v>
      </c>
    </row>
    <row r="1949" spans="1:11" ht="13.5" x14ac:dyDescent="0.25">
      <c r="A1949" s="3">
        <f>TITRES_STAT!B1952</f>
        <v>45145</v>
      </c>
      <c r="B1949" s="5">
        <f>TITRES_STAT!D1952</f>
        <v>4.8802000000000003</v>
      </c>
      <c r="C1949" s="2">
        <f t="shared" si="237"/>
        <v>0</v>
      </c>
      <c r="D1949" s="2">
        <f t="shared" si="238"/>
        <v>4.8921999999999999</v>
      </c>
      <c r="E1949" s="2">
        <f t="shared" si="240"/>
        <v>4.9480900000000005</v>
      </c>
      <c r="F1949" s="2">
        <f t="shared" si="241"/>
        <v>4.969545000000001</v>
      </c>
      <c r="G1949" s="2">
        <f t="shared" si="235"/>
        <v>4.9752260000000037</v>
      </c>
      <c r="H1949" s="2">
        <f t="shared" si="239"/>
        <v>5.6501275000000115</v>
      </c>
      <c r="I1949" s="2">
        <f t="array" ref="I1949">SUMPRODUCT(B1933:B1952, (ROW(B1933:B1952)-ROW(B1933)+1)) / (20*21/2)</f>
        <v>4.9220390476190481</v>
      </c>
      <c r="J1949" s="2">
        <f t="shared" si="242"/>
        <v>4.9499863037445095</v>
      </c>
      <c r="K1949" s="2">
        <f t="shared" si="236"/>
        <v>5.0184976602074132</v>
      </c>
    </row>
    <row r="1950" spans="1:11" ht="13.5" x14ac:dyDescent="0.25">
      <c r="A1950" s="3">
        <f>TITRES_STAT!B1953</f>
        <v>45146</v>
      </c>
      <c r="B1950" s="5">
        <f>TITRES_STAT!D1953</f>
        <v>4.8802000000000003</v>
      </c>
      <c r="C1950" s="2">
        <f t="shared" si="237"/>
        <v>0</v>
      </c>
      <c r="D1950" s="2">
        <f t="shared" si="238"/>
        <v>4.8862000000000005</v>
      </c>
      <c r="E1950" s="2">
        <f t="shared" si="240"/>
        <v>4.9371100000000006</v>
      </c>
      <c r="F1950" s="2">
        <f t="shared" si="241"/>
        <v>4.9570700000000008</v>
      </c>
      <c r="G1950" s="2">
        <f t="shared" si="235"/>
        <v>4.9750260000000033</v>
      </c>
      <c r="H1950" s="2">
        <f t="shared" si="239"/>
        <v>5.6428420000000106</v>
      </c>
      <c r="I1950" s="2">
        <f t="array" ref="I1950">SUMPRODUCT(B1934:B1953, (ROW(B1934:B1953)-ROW(B1934)+1)) / (20*21/2)</f>
        <v>4.9170942857142856</v>
      </c>
      <c r="J1950" s="2">
        <f t="shared" si="242"/>
        <v>4.9433399891021752</v>
      </c>
      <c r="K1950" s="2">
        <f t="shared" si="236"/>
        <v>5.0130742225522207</v>
      </c>
    </row>
    <row r="1951" spans="1:11" ht="13.5" x14ac:dyDescent="0.25">
      <c r="A1951" s="3">
        <f>TITRES_STAT!B1954</f>
        <v>45147</v>
      </c>
      <c r="B1951" s="5">
        <f>TITRES_STAT!D1954</f>
        <v>4.8802000000000003</v>
      </c>
      <c r="C1951" s="2">
        <f t="shared" si="237"/>
        <v>0</v>
      </c>
      <c r="D1951" s="2">
        <f t="shared" si="238"/>
        <v>4.8802000000000003</v>
      </c>
      <c r="E1951" s="2">
        <f t="shared" si="240"/>
        <v>4.9261300000000006</v>
      </c>
      <c r="F1951" s="2">
        <f t="shared" si="241"/>
        <v>4.9445950000000014</v>
      </c>
      <c r="G1951" s="2">
        <f t="shared" si="235"/>
        <v>4.9748260000000037</v>
      </c>
      <c r="H1951" s="2">
        <f t="shared" si="239"/>
        <v>5.6355065000000106</v>
      </c>
      <c r="I1951" s="2">
        <f t="array" ref="I1951">SUMPRODUCT(B1935:B1954, (ROW(B1935:B1954)-ROW(B1935)+1)) / (20*21/2)</f>
        <v>4.9103495238095229</v>
      </c>
      <c r="J1951" s="2">
        <f t="shared" si="242"/>
        <v>4.9373266568067296</v>
      </c>
      <c r="K1951" s="2">
        <f t="shared" si="236"/>
        <v>5.0078634687266437</v>
      </c>
    </row>
    <row r="1952" spans="1:11" ht="13.5" x14ac:dyDescent="0.25">
      <c r="A1952" s="3">
        <f>TITRES_STAT!B1955</f>
        <v>45148</v>
      </c>
      <c r="B1952" s="5">
        <f>TITRES_STAT!D1955</f>
        <v>4.8802000000000003</v>
      </c>
      <c r="C1952" s="2">
        <f t="shared" si="237"/>
        <v>0</v>
      </c>
      <c r="D1952" s="2">
        <f t="shared" si="238"/>
        <v>4.8802000000000003</v>
      </c>
      <c r="E1952" s="2">
        <f t="shared" si="240"/>
        <v>4.9001800000000006</v>
      </c>
      <c r="F1952" s="2">
        <f t="shared" si="241"/>
        <v>4.9321200000000012</v>
      </c>
      <c r="G1952" s="2">
        <f t="shared" si="235"/>
        <v>4.9746260000000033</v>
      </c>
      <c r="H1952" s="2">
        <f t="shared" si="239"/>
        <v>5.6281710000000116</v>
      </c>
      <c r="I1952" s="2">
        <f t="array" ref="I1952">SUMPRODUCT(B1936:B1955, (ROW(B1936:B1955)-ROW(B1936)+1)) / (20*21/2)</f>
        <v>4.9038423809523808</v>
      </c>
      <c r="J1952" s="2">
        <f t="shared" si="242"/>
        <v>4.931886022825136</v>
      </c>
      <c r="K1952" s="2">
        <f t="shared" si="236"/>
        <v>5.0028570581883445</v>
      </c>
    </row>
    <row r="1953" spans="1:11" ht="13.5" x14ac:dyDescent="0.25">
      <c r="A1953" s="3">
        <f>TITRES_STAT!B1956</f>
        <v>45149</v>
      </c>
      <c r="B1953" s="5">
        <f>TITRES_STAT!D1956</f>
        <v>4.8802000000000003</v>
      </c>
      <c r="C1953" s="2">
        <f t="shared" si="237"/>
        <v>0</v>
      </c>
      <c r="D1953" s="2">
        <f t="shared" si="238"/>
        <v>4.8802000000000003</v>
      </c>
      <c r="E1953" s="2">
        <f t="shared" si="240"/>
        <v>4.8892000000000007</v>
      </c>
      <c r="F1953" s="2">
        <f t="shared" si="241"/>
        <v>4.9311200000000017</v>
      </c>
      <c r="G1953" s="2">
        <f t="shared" si="235"/>
        <v>4.9744260000000029</v>
      </c>
      <c r="H1953" s="2">
        <f t="shared" si="239"/>
        <v>5.6208355000000108</v>
      </c>
      <c r="I1953" s="2">
        <f t="array" ref="I1953">SUMPRODUCT(B1937:B1956, (ROW(B1937:B1956)-ROW(B1937)+1)) / (20*21/2)</f>
        <v>4.8814109523809517</v>
      </c>
      <c r="J1953" s="2">
        <f t="shared" si="242"/>
        <v>4.9269635444608371</v>
      </c>
      <c r="K1953" s="2">
        <f t="shared" si="236"/>
        <v>4.9980469774750764</v>
      </c>
    </row>
    <row r="1954" spans="1:11" ht="13.5" x14ac:dyDescent="0.25">
      <c r="A1954" s="3">
        <f>TITRES_STAT!B1957</f>
        <v>45152</v>
      </c>
      <c r="B1954" s="5">
        <f>TITRES_STAT!D1957</f>
        <v>4.8602999999999996</v>
      </c>
      <c r="C1954" s="2">
        <f t="shared" si="237"/>
        <v>-1.9900000000000695E-2</v>
      </c>
      <c r="D1954" s="2">
        <f t="shared" si="238"/>
        <v>4.87622</v>
      </c>
      <c r="E1954" s="2">
        <f t="shared" si="240"/>
        <v>4.8842100000000013</v>
      </c>
      <c r="F1954" s="2">
        <f t="shared" si="241"/>
        <v>4.9286250000000011</v>
      </c>
      <c r="G1954" s="2">
        <f t="shared" si="235"/>
        <v>4.9718320000000027</v>
      </c>
      <c r="H1954" s="2">
        <f t="shared" si="239"/>
        <v>5.6134005000000116</v>
      </c>
      <c r="I1954" s="2">
        <f t="array" ref="I1954">SUMPRODUCT(B1938:B1957, (ROW(B1938:B1957)-ROW(B1938)+1)) / (20*21/2)</f>
        <v>4.8596447619047627</v>
      </c>
      <c r="J1954" s="2">
        <f t="shared" si="242"/>
        <v>4.9206146354645668</v>
      </c>
      <c r="K1954" s="2">
        <f t="shared" si="236"/>
        <v>4.9926451352211521</v>
      </c>
    </row>
    <row r="1955" spans="1:11" ht="13.5" x14ac:dyDescent="0.25">
      <c r="A1955" s="3">
        <f>TITRES_STAT!B1958</f>
        <v>45153</v>
      </c>
      <c r="B1955" s="5">
        <f>TITRES_STAT!D1958</f>
        <v>4.8602999999999996</v>
      </c>
      <c r="C1955" s="2">
        <f t="shared" si="237"/>
        <v>0</v>
      </c>
      <c r="D1955" s="2">
        <f t="shared" si="238"/>
        <v>4.8722399999999997</v>
      </c>
      <c r="E1955" s="2">
        <f t="shared" si="240"/>
        <v>4.8792200000000019</v>
      </c>
      <c r="F1955" s="2">
        <f t="shared" si="241"/>
        <v>4.9261300000000006</v>
      </c>
      <c r="G1955" s="2">
        <f t="shared" si="235"/>
        <v>4.9656460000000013</v>
      </c>
      <c r="H1955" s="2">
        <f t="shared" si="239"/>
        <v>5.6059655000000115</v>
      </c>
      <c r="I1955" s="2">
        <f t="array" ref="I1955">SUMPRODUCT(B1939:B1958, (ROW(B1939:B1958)-ROW(B1939)+1)) / (20*21/2)</f>
        <v>4.8393042857142863</v>
      </c>
      <c r="J1955" s="2">
        <f t="shared" si="242"/>
        <v>4.9148703844679416</v>
      </c>
      <c r="K1955" s="2">
        <f t="shared" si="236"/>
        <v>4.987455129918362</v>
      </c>
    </row>
    <row r="1956" spans="1:11" ht="13.5" x14ac:dyDescent="0.25">
      <c r="A1956" s="3">
        <f>TITRES_STAT!B1959</f>
        <v>45154</v>
      </c>
      <c r="B1956" s="5">
        <f>TITRES_STAT!D1959</f>
        <v>4.6905999999999999</v>
      </c>
      <c r="C1956" s="2">
        <f t="shared" si="237"/>
        <v>-0.16969999999999974</v>
      </c>
      <c r="D1956" s="2">
        <f t="shared" si="238"/>
        <v>4.83432</v>
      </c>
      <c r="E1956" s="2">
        <f t="shared" si="240"/>
        <v>4.857260000000001</v>
      </c>
      <c r="F1956" s="2">
        <f t="shared" si="241"/>
        <v>4.9191450000000012</v>
      </c>
      <c r="G1956" s="2">
        <f t="shared" si="235"/>
        <v>4.9562640000000009</v>
      </c>
      <c r="H1956" s="2">
        <f t="shared" si="239"/>
        <v>5.5976820000000096</v>
      </c>
      <c r="I1956" s="2">
        <f t="array" ref="I1956">SUMPRODUCT(B1940:B1959, (ROW(B1940:B1959)-ROW(B1940)+1)) / (20*21/2)</f>
        <v>4.8203895238095242</v>
      </c>
      <c r="J1956" s="2">
        <f t="shared" si="242"/>
        <v>4.8935113002328992</v>
      </c>
      <c r="K1956" s="2">
        <f t="shared" si="236"/>
        <v>4.9758137522745045</v>
      </c>
    </row>
    <row r="1957" spans="1:11" ht="13.5" x14ac:dyDescent="0.25">
      <c r="A1957" s="3">
        <f>TITRES_STAT!B1960</f>
        <v>45155</v>
      </c>
      <c r="B1957" s="5">
        <f>TITRES_STAT!D1960</f>
        <v>4.6905999999999999</v>
      </c>
      <c r="C1957" s="2">
        <f t="shared" si="237"/>
        <v>0</v>
      </c>
      <c r="D1957" s="2">
        <f t="shared" si="238"/>
        <v>4.7964000000000002</v>
      </c>
      <c r="E1957" s="2">
        <f t="shared" si="240"/>
        <v>4.8383000000000012</v>
      </c>
      <c r="F1957" s="2">
        <f t="shared" si="241"/>
        <v>4.9041750000000004</v>
      </c>
      <c r="G1957" s="2">
        <f t="shared" si="235"/>
        <v>4.9468820000000004</v>
      </c>
      <c r="H1957" s="2">
        <f t="shared" si="239"/>
        <v>5.5893985000000086</v>
      </c>
      <c r="I1957" s="2">
        <f t="array" ref="I1957">SUMPRODUCT(B1941:B1960, (ROW(B1941:B1960)-ROW(B1941)+1)) / (20*21/2)</f>
        <v>4.8029004761904766</v>
      </c>
      <c r="J1957" s="2">
        <f t="shared" si="242"/>
        <v>4.8741864144964326</v>
      </c>
      <c r="K1957" s="2">
        <f t="shared" si="236"/>
        <v>4.9646288992441319</v>
      </c>
    </row>
    <row r="1958" spans="1:11" ht="13.5" x14ac:dyDescent="0.25">
      <c r="A1958" s="3">
        <f>TITRES_STAT!B1961</f>
        <v>45156</v>
      </c>
      <c r="B1958" s="5">
        <f>TITRES_STAT!D1961</f>
        <v>4.6905999999999999</v>
      </c>
      <c r="C1958" s="2">
        <f t="shared" si="237"/>
        <v>0</v>
      </c>
      <c r="D1958" s="2">
        <f t="shared" si="238"/>
        <v>4.7584799999999996</v>
      </c>
      <c r="E1958" s="2">
        <f t="shared" si="240"/>
        <v>4.8193400000000013</v>
      </c>
      <c r="F1958" s="2">
        <f t="shared" si="241"/>
        <v>4.8892050000000005</v>
      </c>
      <c r="G1958" s="2">
        <f t="shared" si="235"/>
        <v>4.9375</v>
      </c>
      <c r="H1958" s="2">
        <f t="shared" si="239"/>
        <v>5.5811150000000076</v>
      </c>
      <c r="I1958" s="2">
        <f t="array" ref="I1958">SUMPRODUCT(B1942:B1961, (ROW(B1942:B1961)-ROW(B1942)+1)) / (20*21/2)</f>
        <v>4.7868371428571423</v>
      </c>
      <c r="J1958" s="2">
        <f t="shared" si="242"/>
        <v>4.8567019940682004</v>
      </c>
      <c r="K1958" s="2">
        <f t="shared" si="236"/>
        <v>4.9538826679012242</v>
      </c>
    </row>
    <row r="1959" spans="1:11" ht="13.5" x14ac:dyDescent="0.25">
      <c r="A1959" s="3">
        <f>TITRES_STAT!B1962</f>
        <v>45159</v>
      </c>
      <c r="B1959" s="5">
        <f>TITRES_STAT!D1962</f>
        <v>4.6905999999999999</v>
      </c>
      <c r="C1959" s="2">
        <f t="shared" si="237"/>
        <v>0</v>
      </c>
      <c r="D1959" s="2">
        <f t="shared" si="238"/>
        <v>4.7245399999999993</v>
      </c>
      <c r="E1959" s="2">
        <f t="shared" si="240"/>
        <v>4.8003800000000014</v>
      </c>
      <c r="F1959" s="2">
        <f t="shared" si="241"/>
        <v>4.8742350000000005</v>
      </c>
      <c r="G1959" s="2">
        <f t="shared" si="235"/>
        <v>4.9327100000000002</v>
      </c>
      <c r="H1959" s="2">
        <f t="shared" si="239"/>
        <v>5.5728315000000066</v>
      </c>
      <c r="I1959" s="2">
        <f t="array" ref="I1959">SUMPRODUCT(B1943:B1962, (ROW(B1943:B1962)-ROW(B1943)+1)) / (20*21/2)</f>
        <v>4.7721995238095243</v>
      </c>
      <c r="J1959" s="2">
        <f t="shared" si="242"/>
        <v>4.8408827565378951</v>
      </c>
      <c r="K1959" s="2">
        <f t="shared" si="236"/>
        <v>4.9435578573952936</v>
      </c>
    </row>
    <row r="1960" spans="1:11" ht="13.5" x14ac:dyDescent="0.25">
      <c r="A1960" s="3">
        <f>TITRES_STAT!B1963</f>
        <v>45160</v>
      </c>
      <c r="B1960" s="5">
        <f>TITRES_STAT!D1963</f>
        <v>4.6905999999999999</v>
      </c>
      <c r="C1960" s="2">
        <f t="shared" si="237"/>
        <v>0</v>
      </c>
      <c r="D1960" s="2">
        <f t="shared" si="238"/>
        <v>4.6905999999999999</v>
      </c>
      <c r="E1960" s="2">
        <f t="shared" si="240"/>
        <v>4.7814200000000016</v>
      </c>
      <c r="F1960" s="2">
        <f t="shared" si="241"/>
        <v>4.8592650000000006</v>
      </c>
      <c r="G1960" s="2">
        <f t="shared" si="235"/>
        <v>4.9235280000000001</v>
      </c>
      <c r="H1960" s="2">
        <f t="shared" si="239"/>
        <v>5.5645480000000065</v>
      </c>
      <c r="I1960" s="2">
        <f t="array" ref="I1960">SUMPRODUCT(B1944:B1963, (ROW(B1944:B1963)-ROW(B1944)+1)) / (20*21/2)</f>
        <v>4.759700476190476</v>
      </c>
      <c r="J1960" s="2">
        <f t="shared" si="242"/>
        <v>4.8265701130580956</v>
      </c>
      <c r="K1960" s="2">
        <f t="shared" si="236"/>
        <v>4.9336379414190077</v>
      </c>
    </row>
    <row r="1961" spans="1:11" ht="13.5" x14ac:dyDescent="0.25">
      <c r="A1961" s="3">
        <f>TITRES_STAT!B1964</f>
        <v>45161</v>
      </c>
      <c r="B1961" s="5">
        <f>TITRES_STAT!D1964</f>
        <v>4.6905999999999999</v>
      </c>
      <c r="C1961" s="2">
        <f t="shared" si="237"/>
        <v>0</v>
      </c>
      <c r="D1961" s="2">
        <f t="shared" si="238"/>
        <v>4.6905999999999999</v>
      </c>
      <c r="E1961" s="2">
        <f t="shared" si="240"/>
        <v>4.7624599999999999</v>
      </c>
      <c r="F1961" s="2">
        <f t="shared" si="241"/>
        <v>4.8442950000000016</v>
      </c>
      <c r="G1961" s="2">
        <f t="shared" si="235"/>
        <v>4.9143460000000001</v>
      </c>
      <c r="H1961" s="2">
        <f t="shared" si="239"/>
        <v>5.5562645000000055</v>
      </c>
      <c r="I1961" s="2">
        <f t="array" ref="I1961">SUMPRODUCT(B1945:B1964, (ROW(B1945:B1964)-ROW(B1945)+1)) / (20*21/2)</f>
        <v>4.7362747619047623</v>
      </c>
      <c r="J1961" s="2">
        <f t="shared" si="242"/>
        <v>4.8136205784811343</v>
      </c>
      <c r="K1961" s="2">
        <f t="shared" si="236"/>
        <v>4.9241070417555175</v>
      </c>
    </row>
    <row r="1962" spans="1:11" ht="13.5" x14ac:dyDescent="0.25">
      <c r="A1962" s="3">
        <f>TITRES_STAT!B1965</f>
        <v>45162</v>
      </c>
      <c r="B1962" s="5">
        <f>TITRES_STAT!D1965</f>
        <v>4.6905999999999999</v>
      </c>
      <c r="C1962" s="2">
        <f t="shared" si="237"/>
        <v>0</v>
      </c>
      <c r="D1962" s="2">
        <f t="shared" si="238"/>
        <v>4.6905999999999999</v>
      </c>
      <c r="E1962" s="2">
        <f t="shared" si="240"/>
        <v>4.7435</v>
      </c>
      <c r="F1962" s="2">
        <f t="shared" si="241"/>
        <v>4.8218400000000017</v>
      </c>
      <c r="G1962" s="2">
        <f t="shared" si="235"/>
        <v>4.9047659999999995</v>
      </c>
      <c r="H1962" s="2">
        <f t="shared" si="239"/>
        <v>5.5479810000000045</v>
      </c>
      <c r="I1962" s="2">
        <f t="array" ref="I1962">SUMPRODUCT(B1946:B1965, (ROW(B1946:B1965)-ROW(B1946)+1)) / (20*21/2)</f>
        <v>4.733521904761905</v>
      </c>
      <c r="J1962" s="2">
        <f t="shared" si="242"/>
        <v>4.8019043329115023</v>
      </c>
      <c r="K1962" s="2">
        <f t="shared" si="236"/>
        <v>4.9149499028631443</v>
      </c>
    </row>
    <row r="1963" spans="1:11" ht="13.5" x14ac:dyDescent="0.25">
      <c r="A1963" s="3">
        <f>TITRES_STAT!B1966</f>
        <v>45163</v>
      </c>
      <c r="B1963" s="5">
        <f>TITRES_STAT!D1966</f>
        <v>4.6905999999999999</v>
      </c>
      <c r="C1963" s="2">
        <f t="shared" si="237"/>
        <v>0</v>
      </c>
      <c r="D1963" s="2">
        <f t="shared" si="238"/>
        <v>4.6905999999999999</v>
      </c>
      <c r="E1963" s="2">
        <f t="shared" si="240"/>
        <v>4.7245400000000002</v>
      </c>
      <c r="F1963" s="2">
        <f t="shared" si="241"/>
        <v>4.8068700000000018</v>
      </c>
      <c r="G1963" s="2">
        <f t="shared" si="235"/>
        <v>4.8997759999999992</v>
      </c>
      <c r="H1963" s="2">
        <f t="shared" si="239"/>
        <v>5.5396975000000035</v>
      </c>
      <c r="I1963" s="2">
        <f t="array" ref="I1963">SUMPRODUCT(B1947:B1966, (ROW(B1947:B1966)-ROW(B1947)+1)) / (20*21/2)</f>
        <v>4.7419295238095227</v>
      </c>
      <c r="J1963" s="2">
        <f t="shared" si="242"/>
        <v>4.7913039202532639</v>
      </c>
      <c r="K1963" s="2">
        <f t="shared" si="236"/>
        <v>4.9061518674567459</v>
      </c>
    </row>
    <row r="1964" spans="1:11" ht="13.5" x14ac:dyDescent="0.25">
      <c r="A1964" s="3">
        <f>TITRES_STAT!B1967</f>
        <v>45166</v>
      </c>
      <c r="B1964" s="5">
        <f>TITRES_STAT!D1967</f>
        <v>4.5609000000000002</v>
      </c>
      <c r="C1964" s="2">
        <f t="shared" si="237"/>
        <v>-0.1296999999999997</v>
      </c>
      <c r="D1964" s="2">
        <f t="shared" si="238"/>
        <v>4.6646599999999996</v>
      </c>
      <c r="E1964" s="2">
        <f t="shared" si="240"/>
        <v>4.6946000000000012</v>
      </c>
      <c r="F1964" s="2">
        <f t="shared" si="241"/>
        <v>4.7894050000000021</v>
      </c>
      <c r="G1964" s="2">
        <f t="shared" si="235"/>
        <v>4.8965839999999989</v>
      </c>
      <c r="H1964" s="2">
        <f t="shared" si="239"/>
        <v>5.5307655000000038</v>
      </c>
      <c r="I1964" s="2">
        <f t="array" ref="I1964">SUMPRODUCT(B1948:B1967, (ROW(B1948:B1967)-ROW(B1948)+1)) / (20*21/2)</f>
        <v>4.7505276190476202</v>
      </c>
      <c r="J1964" s="2">
        <f t="shared" si="242"/>
        <v>4.7693606897529532</v>
      </c>
      <c r="K1964" s="2">
        <f t="shared" si="236"/>
        <v>4.8926125785368733</v>
      </c>
    </row>
    <row r="1965" spans="1:11" ht="13.5" x14ac:dyDescent="0.25">
      <c r="A1965" s="3">
        <f>TITRES_STAT!B1968</f>
        <v>45167</v>
      </c>
      <c r="B1965" s="5">
        <f>TITRES_STAT!D1968</f>
        <v>4.7605000000000004</v>
      </c>
      <c r="C1965" s="2">
        <f t="shared" si="237"/>
        <v>0.19960000000000022</v>
      </c>
      <c r="D1965" s="2">
        <f t="shared" si="238"/>
        <v>4.6786399999999997</v>
      </c>
      <c r="E1965" s="2">
        <f t="shared" si="240"/>
        <v>4.6846200000000007</v>
      </c>
      <c r="F1965" s="2">
        <f t="shared" si="241"/>
        <v>4.7819200000000022</v>
      </c>
      <c r="G1965" s="2">
        <f t="shared" si="235"/>
        <v>4.8933919999999986</v>
      </c>
      <c r="H1965" s="2">
        <f t="shared" si="239"/>
        <v>5.5228315000000023</v>
      </c>
      <c r="I1965" s="2">
        <f t="array" ref="I1965">SUMPRODUCT(B1949:B1968, (ROW(B1949:B1968)-ROW(B1949)+1)) / (20*21/2)</f>
        <v>4.7591733333333339</v>
      </c>
      <c r="J1965" s="2">
        <f t="shared" si="242"/>
        <v>4.7685168145383861</v>
      </c>
      <c r="K1965" s="2">
        <f t="shared" si="236"/>
        <v>4.8874316931040553</v>
      </c>
    </row>
    <row r="1966" spans="1:11" ht="13.5" x14ac:dyDescent="0.25">
      <c r="A1966" s="3">
        <f>TITRES_STAT!B1969</f>
        <v>45168</v>
      </c>
      <c r="B1966" s="5">
        <f>TITRES_STAT!D1969</f>
        <v>4.8701999999999996</v>
      </c>
      <c r="C1966" s="2">
        <f t="shared" si="237"/>
        <v>0.10969999999999924</v>
      </c>
      <c r="D1966" s="2">
        <f t="shared" si="238"/>
        <v>4.7145600000000005</v>
      </c>
      <c r="E1966" s="2">
        <f t="shared" si="240"/>
        <v>4.7025799999999993</v>
      </c>
      <c r="F1966" s="2">
        <f t="shared" si="241"/>
        <v>4.7799200000000024</v>
      </c>
      <c r="G1966" s="2">
        <f t="shared" si="235"/>
        <v>4.8923939999999986</v>
      </c>
      <c r="H1966" s="2">
        <f t="shared" si="239"/>
        <v>5.5154460000000016</v>
      </c>
      <c r="I1966" s="2">
        <f t="array" ref="I1966">SUMPRODUCT(B1950:B1969, (ROW(B1950:B1969)-ROW(B1950)+1)) / (20*21/2)</f>
        <v>4.7678666666666674</v>
      </c>
      <c r="J1966" s="2">
        <f t="shared" si="242"/>
        <v>4.7782009274394923</v>
      </c>
      <c r="K1966" s="2">
        <f t="shared" si="236"/>
        <v>4.8867559404333081</v>
      </c>
    </row>
    <row r="1967" spans="1:11" ht="13.5" x14ac:dyDescent="0.25">
      <c r="A1967" s="3">
        <f>TITRES_STAT!B1970</f>
        <v>45169</v>
      </c>
      <c r="B1967" s="5">
        <f>TITRES_STAT!D1970</f>
        <v>4.8701999999999996</v>
      </c>
      <c r="C1967" s="2">
        <f t="shared" si="237"/>
        <v>0</v>
      </c>
      <c r="D1967" s="2">
        <f t="shared" si="238"/>
        <v>4.7504800000000005</v>
      </c>
      <c r="E1967" s="2">
        <f t="shared" si="240"/>
        <v>4.7205399999999988</v>
      </c>
      <c r="F1967" s="2">
        <f t="shared" si="241"/>
        <v>4.7794200000000018</v>
      </c>
      <c r="G1967" s="2">
        <f t="shared" si="235"/>
        <v>4.8913959999999994</v>
      </c>
      <c r="H1967" s="2">
        <f t="shared" si="239"/>
        <v>5.5093080000000016</v>
      </c>
      <c r="I1967" s="2">
        <f t="array" ref="I1967">SUMPRODUCT(B1951:B1970, (ROW(B1951:B1970)-ROW(B1951)+1)) / (20*21/2)</f>
        <v>4.7766076190476188</v>
      </c>
      <c r="J1967" s="2">
        <f t="shared" si="242"/>
        <v>4.7869627438738265</v>
      </c>
      <c r="K1967" s="2">
        <f t="shared" si="236"/>
        <v>4.8861066878672963</v>
      </c>
    </row>
    <row r="1968" spans="1:11" ht="13.5" x14ac:dyDescent="0.25">
      <c r="A1968" s="3">
        <f>TITRES_STAT!B1971</f>
        <v>45170</v>
      </c>
      <c r="B1968" s="5">
        <f>TITRES_STAT!D1971</f>
        <v>4.8701999999999996</v>
      </c>
      <c r="C1968" s="2">
        <f t="shared" si="237"/>
        <v>0</v>
      </c>
      <c r="D1968" s="2">
        <f t="shared" si="238"/>
        <v>4.7864000000000004</v>
      </c>
      <c r="E1968" s="2">
        <f t="shared" si="240"/>
        <v>4.7384999999999993</v>
      </c>
      <c r="F1968" s="2">
        <f t="shared" si="241"/>
        <v>4.7789200000000012</v>
      </c>
      <c r="G1968" s="2">
        <f t="shared" si="235"/>
        <v>4.8903979999999994</v>
      </c>
      <c r="H1968" s="2">
        <f t="shared" si="239"/>
        <v>5.5032200000000024</v>
      </c>
      <c r="I1968" s="2">
        <f t="array" ref="I1968">SUMPRODUCT(B1952:B1971, (ROW(B1952:B1971)-ROW(B1952)+1)) / (20*21/2)</f>
        <v>4.7853961904761899</v>
      </c>
      <c r="J1968" s="2">
        <f t="shared" si="242"/>
        <v>4.7948901016001289</v>
      </c>
      <c r="K1968" s="2">
        <f t="shared" si="236"/>
        <v>4.8854828961862262</v>
      </c>
    </row>
    <row r="1969" spans="1:11" ht="13.5" x14ac:dyDescent="0.25">
      <c r="A1969" s="3">
        <f>TITRES_STAT!B1972</f>
        <v>45173</v>
      </c>
      <c r="B1969" s="5">
        <f>TITRES_STAT!D1972</f>
        <v>4.8701999999999996</v>
      </c>
      <c r="C1969" s="2">
        <f t="shared" si="237"/>
        <v>0</v>
      </c>
      <c r="D1969" s="2">
        <f t="shared" si="238"/>
        <v>4.8482600000000007</v>
      </c>
      <c r="E1969" s="2">
        <f t="shared" si="240"/>
        <v>4.7564599999999988</v>
      </c>
      <c r="F1969" s="2">
        <f t="shared" si="241"/>
        <v>4.7784200000000014</v>
      </c>
      <c r="G1969" s="2">
        <f t="shared" si="235"/>
        <v>4.8917939999999991</v>
      </c>
      <c r="H1969" s="2">
        <f t="shared" si="239"/>
        <v>5.4971320000000023</v>
      </c>
      <c r="I1969" s="2">
        <f t="array" ref="I1969">SUMPRODUCT(B1953:B1972, (ROW(B1953:B1972)-ROW(B1953)+1)) / (20*21/2)</f>
        <v>4.7942323809523808</v>
      </c>
      <c r="J1969" s="2">
        <f t="shared" si="242"/>
        <v>4.8020624728763073</v>
      </c>
      <c r="K1969" s="2">
        <f t="shared" si="236"/>
        <v>4.8848835669240209</v>
      </c>
    </row>
    <row r="1970" spans="1:11" ht="13.5" x14ac:dyDescent="0.25">
      <c r="A1970" s="3">
        <f>TITRES_STAT!B1973</f>
        <v>45174</v>
      </c>
      <c r="B1970" s="5">
        <f>TITRES_STAT!D1973</f>
        <v>4.8701999999999996</v>
      </c>
      <c r="C1970" s="2">
        <f t="shared" si="237"/>
        <v>0</v>
      </c>
      <c r="D1970" s="2">
        <f t="shared" si="238"/>
        <v>4.8701999999999996</v>
      </c>
      <c r="E1970" s="2">
        <f t="shared" si="240"/>
        <v>4.7744199999999992</v>
      </c>
      <c r="F1970" s="2">
        <f t="shared" si="241"/>
        <v>4.7779200000000008</v>
      </c>
      <c r="G1970" s="2">
        <f t="shared" ref="G1970:G2033" si="243">AVERAGE(B1921:B1970)</f>
        <v>4.8905959999999995</v>
      </c>
      <c r="H1970" s="2">
        <f t="shared" si="239"/>
        <v>5.4910440000000014</v>
      </c>
      <c r="I1970" s="2">
        <f t="array" ref="I1970">SUMPRODUCT(B1954:B1973, (ROW(B1954:B1973)-ROW(B1954)+1)) / (20*21/2)</f>
        <v>4.8050209523809517</v>
      </c>
      <c r="J1970" s="2">
        <f t="shared" si="242"/>
        <v>4.8085517611738018</v>
      </c>
      <c r="K1970" s="2">
        <f t="shared" si="236"/>
        <v>4.8843077407701374</v>
      </c>
    </row>
    <row r="1971" spans="1:11" ht="13.5" x14ac:dyDescent="0.25">
      <c r="A1971" s="3">
        <f>TITRES_STAT!B1974</f>
        <v>45175</v>
      </c>
      <c r="B1971" s="5">
        <f>TITRES_STAT!D1974</f>
        <v>4.8701999999999996</v>
      </c>
      <c r="C1971" s="2">
        <f t="shared" si="237"/>
        <v>0</v>
      </c>
      <c r="D1971" s="2">
        <f t="shared" si="238"/>
        <v>4.8701999999999996</v>
      </c>
      <c r="E1971" s="2">
        <f t="shared" si="240"/>
        <v>4.7923799999999996</v>
      </c>
      <c r="F1971" s="2">
        <f t="shared" si="241"/>
        <v>4.7774199999999993</v>
      </c>
      <c r="G1971" s="2">
        <f t="shared" si="243"/>
        <v>4.8895979999999994</v>
      </c>
      <c r="H1971" s="2">
        <f t="shared" si="239"/>
        <v>5.4849560000000022</v>
      </c>
      <c r="I1971" s="2">
        <f t="array" ref="I1971">SUMPRODUCT(B1955:B1974, (ROW(B1955:B1974)-ROW(B1955)+1)) / (20*21/2)</f>
        <v>4.8243142857142853</v>
      </c>
      <c r="J1971" s="2">
        <f t="shared" si="242"/>
        <v>4.8144230220143918</v>
      </c>
      <c r="K1971" s="2">
        <f t="shared" ref="K1971:K2034" si="244">$K$4*B1971+(1-$K$4)*K1970</f>
        <v>4.8837544960340535</v>
      </c>
    </row>
    <row r="1972" spans="1:11" ht="13.5" x14ac:dyDescent="0.25">
      <c r="A1972" s="3">
        <f>TITRES_STAT!B1975</f>
        <v>45176</v>
      </c>
      <c r="B1972" s="5">
        <f>TITRES_STAT!D1975</f>
        <v>4.8701999999999996</v>
      </c>
      <c r="C1972" s="2">
        <f t="shared" si="237"/>
        <v>0</v>
      </c>
      <c r="D1972" s="2">
        <f t="shared" si="238"/>
        <v>4.8701999999999996</v>
      </c>
      <c r="E1972" s="2">
        <f t="shared" si="240"/>
        <v>4.8103399999999992</v>
      </c>
      <c r="F1972" s="2">
        <f t="shared" si="241"/>
        <v>4.7769199999999996</v>
      </c>
      <c r="G1972" s="2">
        <f t="shared" si="243"/>
        <v>4.8883999999999999</v>
      </c>
      <c r="H1972" s="2">
        <f t="shared" si="239"/>
        <v>5.478868000000003</v>
      </c>
      <c r="I1972" s="2">
        <f t="array" ref="I1972">SUMPRODUCT(B1956:B1975, (ROW(B1956:B1975)-ROW(B1956)+1)) / (20*21/2)</f>
        <v>4.8430376190476192</v>
      </c>
      <c r="J1972" s="2">
        <f t="shared" si="242"/>
        <v>4.8197351151558783</v>
      </c>
      <c r="K1972" s="2">
        <f t="shared" si="244"/>
        <v>4.8832229471699726</v>
      </c>
    </row>
    <row r="1973" spans="1:11" ht="13.5" x14ac:dyDescent="0.25">
      <c r="A1973" s="3">
        <f>TITRES_STAT!B1976</f>
        <v>45177</v>
      </c>
      <c r="B1973" s="5">
        <f>TITRES_STAT!D1976</f>
        <v>4.8902000000000001</v>
      </c>
      <c r="C1973" s="2">
        <f t="shared" si="237"/>
        <v>2.0000000000000462E-2</v>
      </c>
      <c r="D1973" s="2">
        <f t="shared" si="238"/>
        <v>4.8742000000000001</v>
      </c>
      <c r="E1973" s="2">
        <f t="shared" si="240"/>
        <v>4.8302999999999994</v>
      </c>
      <c r="F1973" s="2">
        <f t="shared" si="241"/>
        <v>4.7774199999999993</v>
      </c>
      <c r="G1973" s="2">
        <f t="shared" si="243"/>
        <v>4.8911939999999996</v>
      </c>
      <c r="H1973" s="2">
        <f t="shared" si="239"/>
        <v>5.4728800000000044</v>
      </c>
      <c r="I1973" s="2">
        <f t="array" ref="I1973">SUMPRODUCT(B1957:B1976, (ROW(B1957:B1976)-ROW(B1957)+1)) / (20*21/2)</f>
        <v>4.8716480952380943</v>
      </c>
      <c r="J1973" s="2">
        <f t="shared" si="242"/>
        <v>4.8264460565696048</v>
      </c>
      <c r="K1973" s="2">
        <f t="shared" si="244"/>
        <v>4.8834965570848761</v>
      </c>
    </row>
    <row r="1974" spans="1:11" ht="13.5" x14ac:dyDescent="0.25">
      <c r="A1974" s="3">
        <f>TITRES_STAT!B1977</f>
        <v>45180</v>
      </c>
      <c r="B1974" s="5">
        <f>TITRES_STAT!D1977</f>
        <v>4.9800000000000004</v>
      </c>
      <c r="C1974" s="2">
        <f t="shared" si="237"/>
        <v>8.9800000000000324E-2</v>
      </c>
      <c r="D1974" s="2">
        <f t="shared" si="238"/>
        <v>4.8961600000000001</v>
      </c>
      <c r="E1974" s="2">
        <f t="shared" si="240"/>
        <v>4.8722099999999999</v>
      </c>
      <c r="F1974" s="2">
        <f t="shared" si="241"/>
        <v>4.7834050000000001</v>
      </c>
      <c r="G1974" s="2">
        <f t="shared" si="243"/>
        <v>4.8921919999999997</v>
      </c>
      <c r="H1974" s="2">
        <f t="shared" si="239"/>
        <v>5.4673410000000047</v>
      </c>
      <c r="I1974" s="2">
        <f t="array" ref="I1974">SUMPRODUCT(B1958:B1977, (ROW(B1958:B1977)-ROW(B1958)+1)) / (20*21/2)</f>
        <v>4.8917004761904757</v>
      </c>
      <c r="J1974" s="2">
        <f t="shared" si="242"/>
        <v>4.8410702416582136</v>
      </c>
      <c r="K1974" s="2">
        <f t="shared" si="244"/>
        <v>4.8872810058266456</v>
      </c>
    </row>
    <row r="1975" spans="1:11" ht="13.5" x14ac:dyDescent="0.25">
      <c r="A1975" s="3">
        <f>TITRES_STAT!B1978</f>
        <v>45181</v>
      </c>
      <c r="B1975" s="5">
        <f>TITRES_STAT!D1978</f>
        <v>4.9800000000000004</v>
      </c>
      <c r="C1975" s="2">
        <f t="shared" si="237"/>
        <v>0</v>
      </c>
      <c r="D1975" s="2">
        <f t="shared" si="238"/>
        <v>4.91812</v>
      </c>
      <c r="E1975" s="2">
        <f t="shared" si="240"/>
        <v>4.8941600000000012</v>
      </c>
      <c r="F1975" s="2">
        <f t="shared" si="241"/>
        <v>4.78939</v>
      </c>
      <c r="G1975" s="2">
        <f t="shared" si="243"/>
        <v>4.8931899999999997</v>
      </c>
      <c r="H1975" s="2">
        <f t="shared" si="239"/>
        <v>5.4618020000000058</v>
      </c>
      <c r="I1975" s="2">
        <f t="array" ref="I1975">SUMPRODUCT(B1959:B1978, (ROW(B1959:B1978)-ROW(B1959)+1)) / (20*21/2)</f>
        <v>4.9263466666666664</v>
      </c>
      <c r="J1975" s="2">
        <f t="shared" si="242"/>
        <v>4.8543016472145739</v>
      </c>
      <c r="K1975" s="2">
        <f t="shared" si="244"/>
        <v>4.8909170448138362</v>
      </c>
    </row>
    <row r="1976" spans="1:11" ht="13.5" x14ac:dyDescent="0.25">
      <c r="A1976" s="3">
        <f>TITRES_STAT!B1979</f>
        <v>45182</v>
      </c>
      <c r="B1976" s="5">
        <f>TITRES_STAT!D1979</f>
        <v>5.0898000000000003</v>
      </c>
      <c r="C1976" s="2">
        <f t="shared" si="237"/>
        <v>0.1097999999999999</v>
      </c>
      <c r="D1976" s="2">
        <f t="shared" si="238"/>
        <v>4.96204</v>
      </c>
      <c r="E1976" s="2">
        <f t="shared" si="240"/>
        <v>4.9161200000000012</v>
      </c>
      <c r="F1976" s="2">
        <f t="shared" si="241"/>
        <v>4.8093499999999993</v>
      </c>
      <c r="G1976" s="2">
        <f t="shared" si="243"/>
        <v>4.8951859999999989</v>
      </c>
      <c r="H1976" s="2">
        <f t="shared" si="239"/>
        <v>5.4554645000000077</v>
      </c>
      <c r="I1976" s="2">
        <f t="array" ref="I1976">SUMPRODUCT(B1960:B1979, (ROW(B1960:B1979)-ROW(B1960)+1)) / (20*21/2)</f>
        <v>4.9586166666666669</v>
      </c>
      <c r="J1976" s="2">
        <f t="shared" si="242"/>
        <v>4.8767300617655671</v>
      </c>
      <c r="K1976" s="2">
        <f t="shared" si="244"/>
        <v>4.8987163763897641</v>
      </c>
    </row>
    <row r="1977" spans="1:11" ht="13.5" x14ac:dyDescent="0.25">
      <c r="A1977" s="3">
        <f>TITRES_STAT!B1980</f>
        <v>45183</v>
      </c>
      <c r="B1977" s="5">
        <f>TITRES_STAT!D1980</f>
        <v>5.0198999999999998</v>
      </c>
      <c r="C1977" s="2">
        <f t="shared" si="237"/>
        <v>-6.9900000000000517E-2</v>
      </c>
      <c r="D1977" s="2">
        <f t="shared" si="238"/>
        <v>4.9919799999999999</v>
      </c>
      <c r="E1977" s="2">
        <f t="shared" si="240"/>
        <v>4.9310899999999993</v>
      </c>
      <c r="F1977" s="2">
        <f t="shared" si="241"/>
        <v>4.8258150000000004</v>
      </c>
      <c r="G1977" s="2">
        <f t="shared" si="243"/>
        <v>4.8957839999999999</v>
      </c>
      <c r="H1977" s="2">
        <f t="shared" si="239"/>
        <v>5.4487775000000083</v>
      </c>
      <c r="I1977" s="2">
        <f t="array" ref="I1977">SUMPRODUCT(B1961:B1980, (ROW(B1961:B1980)-ROW(B1961)+1)) / (20*21/2)</f>
        <v>4.9923104761904762</v>
      </c>
      <c r="J1977" s="2">
        <f t="shared" si="242"/>
        <v>4.8903652939783706</v>
      </c>
      <c r="K1977" s="2">
        <f t="shared" si="244"/>
        <v>4.9034686753548709</v>
      </c>
    </row>
    <row r="1978" spans="1:11" ht="13.5" x14ac:dyDescent="0.25">
      <c r="A1978" s="3">
        <f>TITRES_STAT!B1981</f>
        <v>45184</v>
      </c>
      <c r="B1978" s="5">
        <f>TITRES_STAT!D1981</f>
        <v>5.1896000000000004</v>
      </c>
      <c r="C1978" s="2">
        <f t="shared" si="237"/>
        <v>0.16970000000000063</v>
      </c>
      <c r="D1978" s="2">
        <f t="shared" si="238"/>
        <v>5.0518600000000005</v>
      </c>
      <c r="E1978" s="2">
        <f t="shared" si="240"/>
        <v>4.9630299999999998</v>
      </c>
      <c r="F1978" s="2">
        <f t="shared" si="241"/>
        <v>4.8507649999999991</v>
      </c>
      <c r="G1978" s="2">
        <f t="shared" si="243"/>
        <v>4.8969820000000004</v>
      </c>
      <c r="H1978" s="2">
        <f t="shared" si="239"/>
        <v>5.4429390000000071</v>
      </c>
      <c r="I1978" s="2">
        <f t="array" ref="I1978">SUMPRODUCT(B1962:B1981, (ROW(B1962:B1981)-ROW(B1962)+1)) / (20*21/2)</f>
        <v>5.0234380952380953</v>
      </c>
      <c r="J1978" s="2">
        <f t="shared" si="242"/>
        <v>4.9188638374090017</v>
      </c>
      <c r="K1978" s="2">
        <f t="shared" si="244"/>
        <v>4.9146895116154639</v>
      </c>
    </row>
    <row r="1979" spans="1:11" ht="13.5" x14ac:dyDescent="0.25">
      <c r="A1979" s="3">
        <f>TITRES_STAT!B1982</f>
        <v>45187</v>
      </c>
      <c r="B1979" s="5">
        <f>TITRES_STAT!D1982</f>
        <v>5.1896000000000004</v>
      </c>
      <c r="C1979" s="2">
        <f t="shared" si="237"/>
        <v>0</v>
      </c>
      <c r="D1979" s="2">
        <f t="shared" si="238"/>
        <v>5.0937799999999998</v>
      </c>
      <c r="E1979" s="2">
        <f t="shared" si="240"/>
        <v>4.9949700000000004</v>
      </c>
      <c r="F1979" s="2">
        <f t="shared" si="241"/>
        <v>4.8757149999999996</v>
      </c>
      <c r="G1979" s="2">
        <f t="shared" si="243"/>
        <v>4.89818</v>
      </c>
      <c r="H1979" s="2">
        <f t="shared" si="239"/>
        <v>5.4371005000000059</v>
      </c>
      <c r="I1979" s="2">
        <f t="array" ref="I1979">SUMPRODUCT(B1963:B1982, (ROW(B1963:B1982)-ROW(B1963)+1)) / (20*21/2)</f>
        <v>5.0557995238095232</v>
      </c>
      <c r="J1979" s="2">
        <f t="shared" si="242"/>
        <v>4.9446482338462401</v>
      </c>
      <c r="K1979" s="2">
        <f t="shared" si="244"/>
        <v>4.9254703150815242</v>
      </c>
    </row>
    <row r="1980" spans="1:11" ht="13.5" x14ac:dyDescent="0.25">
      <c r="A1980" s="3">
        <f>TITRES_STAT!B1983</f>
        <v>45188</v>
      </c>
      <c r="B1980" s="5">
        <f>TITRES_STAT!D1983</f>
        <v>5.2294999999999998</v>
      </c>
      <c r="C1980" s="2">
        <f t="shared" si="237"/>
        <v>3.989999999999938E-2</v>
      </c>
      <c r="D1980" s="2">
        <f t="shared" si="238"/>
        <v>5.1436800000000007</v>
      </c>
      <c r="E1980" s="2">
        <f t="shared" si="240"/>
        <v>5.0308999999999999</v>
      </c>
      <c r="F1980" s="2">
        <f t="shared" si="241"/>
        <v>4.9026599999999991</v>
      </c>
      <c r="G1980" s="2">
        <f t="shared" si="243"/>
        <v>4.900176000000001</v>
      </c>
      <c r="H1980" s="2">
        <f t="shared" si="239"/>
        <v>5.4315115000000045</v>
      </c>
      <c r="I1980" s="2">
        <f t="array" ref="I1980">SUMPRODUCT(B1964:B1983, (ROW(B1964:B1983)-ROW(B1964)+1)) / (20*21/2)</f>
        <v>5.0863571428571426</v>
      </c>
      <c r="J1980" s="2">
        <f t="shared" si="242"/>
        <v>4.9717769734799315</v>
      </c>
      <c r="K1980" s="2">
        <f t="shared" si="244"/>
        <v>4.9373930478234254</v>
      </c>
    </row>
    <row r="1981" spans="1:11" ht="13.5" x14ac:dyDescent="0.25">
      <c r="A1981" s="3">
        <f>TITRES_STAT!B1984</f>
        <v>45189</v>
      </c>
      <c r="B1981" s="5">
        <f>TITRES_STAT!D1984</f>
        <v>5.2294999999999998</v>
      </c>
      <c r="C1981" s="2">
        <f t="shared" si="237"/>
        <v>0</v>
      </c>
      <c r="D1981" s="2">
        <f t="shared" si="238"/>
        <v>5.1716199999999999</v>
      </c>
      <c r="E1981" s="2">
        <f t="shared" si="240"/>
        <v>5.0668300000000004</v>
      </c>
      <c r="F1981" s="2">
        <f t="shared" si="241"/>
        <v>4.9296049999999996</v>
      </c>
      <c r="G1981" s="2">
        <f t="shared" si="243"/>
        <v>4.9021720000000011</v>
      </c>
      <c r="H1981" s="2">
        <f t="shared" si="239"/>
        <v>5.425922500000004</v>
      </c>
      <c r="I1981" s="2">
        <f t="array" ref="I1981">SUMPRODUCT(B1965:B1984, (ROW(B1965:B1984)-ROW(B1965)+1)) / (20*21/2)</f>
        <v>5.0922538095238101</v>
      </c>
      <c r="J1981" s="2">
        <f t="shared" si="242"/>
        <v>4.9963220236246997</v>
      </c>
      <c r="K1981" s="2">
        <f t="shared" si="244"/>
        <v>4.9488482224185848</v>
      </c>
    </row>
    <row r="1982" spans="1:11" ht="13.5" x14ac:dyDescent="0.25">
      <c r="A1982" s="3">
        <f>TITRES_STAT!B1985</f>
        <v>45190</v>
      </c>
      <c r="B1982" s="5">
        <f>TITRES_STAT!D1985</f>
        <v>5.2694000000000001</v>
      </c>
      <c r="C1982" s="2">
        <f t="shared" si="237"/>
        <v>3.9900000000000269E-2</v>
      </c>
      <c r="D1982" s="2">
        <f t="shared" si="238"/>
        <v>5.2215199999999999</v>
      </c>
      <c r="E1982" s="2">
        <f t="shared" si="240"/>
        <v>5.1067499999999999</v>
      </c>
      <c r="F1982" s="2">
        <f t="shared" si="241"/>
        <v>4.958545</v>
      </c>
      <c r="G1982" s="2">
        <f t="shared" si="243"/>
        <v>4.9049660000000008</v>
      </c>
      <c r="H1982" s="2">
        <f t="shared" si="239"/>
        <v>5.4219305000000029</v>
      </c>
      <c r="I1982" s="2">
        <f t="array" ref="I1982">SUMPRODUCT(B1966:B1985, (ROW(B1966:B1985)-ROW(B1966)+1)) / (20*21/2)</f>
        <v>5.0891647619047617</v>
      </c>
      <c r="J1982" s="2">
        <f t="shared" si="242"/>
        <v>5.0223294499461568</v>
      </c>
      <c r="K1982" s="2">
        <f t="shared" si="244"/>
        <v>4.9614188803629542</v>
      </c>
    </row>
    <row r="1983" spans="1:11" ht="13.5" x14ac:dyDescent="0.25">
      <c r="A1983" s="3">
        <f>TITRES_STAT!B1986</f>
        <v>45191</v>
      </c>
      <c r="B1983" s="5">
        <f>TITRES_STAT!D1986</f>
        <v>5.2793999999999999</v>
      </c>
      <c r="C1983" s="2">
        <f t="shared" si="237"/>
        <v>9.9999999999997868E-3</v>
      </c>
      <c r="D1983" s="2">
        <f t="shared" si="238"/>
        <v>5.2394799999999995</v>
      </c>
      <c r="E1983" s="2">
        <f t="shared" si="240"/>
        <v>5.1456700000000009</v>
      </c>
      <c r="F1983" s="2">
        <f t="shared" si="241"/>
        <v>4.9879850000000001</v>
      </c>
      <c r="G1983" s="2">
        <f t="shared" si="243"/>
        <v>4.9125500000000013</v>
      </c>
      <c r="H1983" s="2">
        <f t="shared" si="239"/>
        <v>5.4179885000000025</v>
      </c>
      <c r="I1983" s="2">
        <f t="array" ref="I1983">SUMPRODUCT(B1967:B1986, (ROW(B1967:B1986)-ROW(B1967)+1)) / (20*21/2)</f>
        <v>5.0850304761904761</v>
      </c>
      <c r="J1983" s="2">
        <f t="shared" si="242"/>
        <v>5.0468123594750942</v>
      </c>
      <c r="K1983" s="2">
        <f t="shared" si="244"/>
        <v>4.9738887281918585</v>
      </c>
    </row>
    <row r="1984" spans="1:11" ht="13.5" x14ac:dyDescent="0.25">
      <c r="A1984" s="3">
        <f>TITRES_STAT!B1987</f>
        <v>45194</v>
      </c>
      <c r="B1984" s="5">
        <f>TITRES_STAT!D1987</f>
        <v>5.0499000000000001</v>
      </c>
      <c r="C1984" s="2">
        <f t="shared" si="237"/>
        <v>-0.22949999999999982</v>
      </c>
      <c r="D1984" s="2">
        <f t="shared" si="238"/>
        <v>5.2115400000000003</v>
      </c>
      <c r="E1984" s="2">
        <f t="shared" si="240"/>
        <v>5.15266</v>
      </c>
      <c r="F1984" s="2">
        <f t="shared" si="241"/>
        <v>5.012435</v>
      </c>
      <c r="G1984" s="2">
        <f t="shared" si="243"/>
        <v>4.9153440000000019</v>
      </c>
      <c r="H1984" s="2">
        <f t="shared" si="239"/>
        <v>5.4127990000000024</v>
      </c>
      <c r="I1984" s="2">
        <f t="array" ref="I1984">SUMPRODUCT(B1968:B1987, (ROW(B1968:B1987)-ROW(B1968)+1)) / (20*21/2)</f>
        <v>5.0794209523809526</v>
      </c>
      <c r="J1984" s="2">
        <f t="shared" si="242"/>
        <v>5.0471064204774656</v>
      </c>
      <c r="K1984" s="2">
        <f t="shared" si="244"/>
        <v>4.9768695623804131</v>
      </c>
    </row>
    <row r="1985" spans="1:11" ht="13.5" x14ac:dyDescent="0.25">
      <c r="A1985" s="3">
        <f>TITRES_STAT!B1988</f>
        <v>45195</v>
      </c>
      <c r="B1985" s="5">
        <f>TITRES_STAT!D1988</f>
        <v>4.9800000000000004</v>
      </c>
      <c r="C1985" s="2">
        <f t="shared" si="237"/>
        <v>-6.9899999999999629E-2</v>
      </c>
      <c r="D1985" s="2">
        <f t="shared" si="238"/>
        <v>5.1616400000000002</v>
      </c>
      <c r="E1985" s="2">
        <f t="shared" si="240"/>
        <v>5.15266</v>
      </c>
      <c r="F1985" s="2">
        <f t="shared" si="241"/>
        <v>5.0234100000000002</v>
      </c>
      <c r="G1985" s="2">
        <f t="shared" si="243"/>
        <v>4.9167400000000017</v>
      </c>
      <c r="H1985" s="2">
        <f t="shared" si="239"/>
        <v>5.405962500000002</v>
      </c>
      <c r="I1985" s="2">
        <f t="array" ref="I1985">SUMPRODUCT(B1969:B1988, (ROW(B1969:B1988)-ROW(B1969)+1)) / (20*21/2)</f>
        <v>5.0723933333333333</v>
      </c>
      <c r="J1985" s="2">
        <f t="shared" si="242"/>
        <v>5.0407153328129448</v>
      </c>
      <c r="K1985" s="2">
        <f t="shared" si="244"/>
        <v>4.9769923246400047</v>
      </c>
    </row>
    <row r="1986" spans="1:11" ht="13.5" x14ac:dyDescent="0.25">
      <c r="A1986" s="3">
        <f>TITRES_STAT!B1989</f>
        <v>45197</v>
      </c>
      <c r="B1986" s="5">
        <f>TITRES_STAT!D1989</f>
        <v>4.9800000000000004</v>
      </c>
      <c r="C1986" s="2">
        <f t="shared" si="237"/>
        <v>0</v>
      </c>
      <c r="D1986" s="2">
        <f t="shared" si="238"/>
        <v>5.1117400000000002</v>
      </c>
      <c r="E1986" s="2">
        <f t="shared" si="240"/>
        <v>5.1416800000000009</v>
      </c>
      <c r="F1986" s="2">
        <f t="shared" si="241"/>
        <v>5.028900000000001</v>
      </c>
      <c r="G1986" s="2">
        <f t="shared" si="243"/>
        <v>4.9197340000000027</v>
      </c>
      <c r="H1986" s="2">
        <f t="shared" si="239"/>
        <v>5.3991260000000025</v>
      </c>
      <c r="I1986" s="2">
        <f t="array" ref="I1986">SUMPRODUCT(B1970:B1989, (ROW(B1970:B1989)-ROW(B1970)+1)) / (20*21/2)</f>
        <v>5.064937619047619</v>
      </c>
      <c r="J1986" s="2">
        <f t="shared" si="242"/>
        <v>5.0349329201640929</v>
      </c>
      <c r="K1986" s="2">
        <f t="shared" si="244"/>
        <v>4.9771102726933378</v>
      </c>
    </row>
    <row r="1987" spans="1:11" ht="13.5" x14ac:dyDescent="0.25">
      <c r="A1987" s="3">
        <f>TITRES_STAT!B1990</f>
        <v>45198</v>
      </c>
      <c r="B1987" s="5">
        <f>TITRES_STAT!D1990</f>
        <v>4.97</v>
      </c>
      <c r="C1987" s="2">
        <f t="shared" si="237"/>
        <v>-1.0000000000000675E-2</v>
      </c>
      <c r="D1987" s="2">
        <f t="shared" si="238"/>
        <v>5.0518599999999996</v>
      </c>
      <c r="E1987" s="2">
        <f t="shared" si="240"/>
        <v>5.1366899999999998</v>
      </c>
      <c r="F1987" s="2">
        <f t="shared" si="241"/>
        <v>5.0338899999999995</v>
      </c>
      <c r="G1987" s="2">
        <f t="shared" si="243"/>
        <v>4.9193340000000028</v>
      </c>
      <c r="H1987" s="2">
        <f t="shared" si="239"/>
        <v>5.3922395000000014</v>
      </c>
      <c r="I1987" s="2">
        <f t="array" ref="I1987">SUMPRODUCT(B1971:B1990, (ROW(B1971:B1990)-ROW(B1971)+1)) / (20*21/2)</f>
        <v>5.0570538095238105</v>
      </c>
      <c r="J1987" s="2">
        <f t="shared" si="242"/>
        <v>5.0287488325294181</v>
      </c>
      <c r="K1987" s="2">
        <f t="shared" si="244"/>
        <v>4.9768314384700698</v>
      </c>
    </row>
    <row r="1988" spans="1:11" ht="13.5" x14ac:dyDescent="0.25">
      <c r="A1988" s="3">
        <f>TITRES_STAT!B1991</f>
        <v>45201</v>
      </c>
      <c r="B1988" s="5">
        <f>TITRES_STAT!D1991</f>
        <v>4.9600999999999997</v>
      </c>
      <c r="C1988" s="2">
        <f t="shared" ref="C1988:C2051" si="245">B1988-B1987</f>
        <v>-9.9000000000000199E-3</v>
      </c>
      <c r="D1988" s="2">
        <f t="shared" si="238"/>
        <v>4.9880000000000004</v>
      </c>
      <c r="E1988" s="2">
        <f t="shared" si="240"/>
        <v>5.11374</v>
      </c>
      <c r="F1988" s="2">
        <f t="shared" si="241"/>
        <v>5.0383849999999999</v>
      </c>
      <c r="G1988" s="2">
        <f t="shared" si="243"/>
        <v>4.9187360000000027</v>
      </c>
      <c r="H1988" s="2">
        <f t="shared" si="239"/>
        <v>5.3853035000000027</v>
      </c>
      <c r="I1988" s="2">
        <f t="array" ref="I1988">SUMPRODUCT(B1972:B1991, (ROW(B1972:B1991)-ROW(B1972)+1)) / (20*21/2)</f>
        <v>5.0458847619047624</v>
      </c>
      <c r="J1988" s="2">
        <f t="shared" si="242"/>
        <v>5.0222108484789976</v>
      </c>
      <c r="K1988" s="2">
        <f t="shared" si="244"/>
        <v>4.9761753036281071</v>
      </c>
    </row>
    <row r="1989" spans="1:11" ht="13.5" x14ac:dyDescent="0.25">
      <c r="A1989" s="3">
        <f>TITRES_STAT!B1992</f>
        <v>45202</v>
      </c>
      <c r="B1989" s="5">
        <f>TITRES_STAT!D1992</f>
        <v>4.9600999999999997</v>
      </c>
      <c r="C1989" s="2">
        <f t="shared" si="245"/>
        <v>0</v>
      </c>
      <c r="D1989" s="2">
        <f t="shared" si="238"/>
        <v>4.97004</v>
      </c>
      <c r="E1989" s="2">
        <f t="shared" si="240"/>
        <v>5.0907900000000001</v>
      </c>
      <c r="F1989" s="2">
        <f t="shared" si="241"/>
        <v>5.0428799999999994</v>
      </c>
      <c r="G1989" s="2">
        <f t="shared" si="243"/>
        <v>4.9181380000000026</v>
      </c>
      <c r="H1989" s="2">
        <f t="shared" si="239"/>
        <v>5.3796650000000019</v>
      </c>
      <c r="I1989" s="2">
        <f t="array" ref="I1989">SUMPRODUCT(B1973:B1992, (ROW(B1973:B1992)-ROW(B1973)+1)) / (20*21/2)</f>
        <v>5.0334780952380944</v>
      </c>
      <c r="J1989" s="2">
        <f t="shared" si="242"/>
        <v>5.0162955295762357</v>
      </c>
      <c r="K1989" s="2">
        <f t="shared" si="244"/>
        <v>4.9755448995642606</v>
      </c>
    </row>
    <row r="1990" spans="1:11" ht="13.5" x14ac:dyDescent="0.25">
      <c r="A1990" s="3">
        <f>TITRES_STAT!B1993</f>
        <v>45203</v>
      </c>
      <c r="B1990" s="5">
        <f>TITRES_STAT!D1993</f>
        <v>4.9600999999999997</v>
      </c>
      <c r="C1990" s="2">
        <f t="shared" si="245"/>
        <v>0</v>
      </c>
      <c r="D1990" s="2">
        <f t="shared" ref="D1990:D2053" si="246">AVERAGE(B1986:B1990)</f>
        <v>4.9660600000000006</v>
      </c>
      <c r="E1990" s="2">
        <f t="shared" si="240"/>
        <v>5.0638499999999995</v>
      </c>
      <c r="F1990" s="2">
        <f t="shared" si="241"/>
        <v>5.0473749999999997</v>
      </c>
      <c r="G1990" s="2">
        <f t="shared" si="243"/>
        <v>4.9175400000000016</v>
      </c>
      <c r="H1990" s="2">
        <f t="shared" si="239"/>
        <v>5.374026500000002</v>
      </c>
      <c r="I1990" s="2">
        <f t="array" ref="I1990">SUMPRODUCT(B1974:B1993, (ROW(B1974:B1993)-ROW(B1974)+1)) / (20*21/2)</f>
        <v>5.0208338095238094</v>
      </c>
      <c r="J1990" s="2">
        <f t="shared" si="242"/>
        <v>5.0109435743784987</v>
      </c>
      <c r="K1990" s="2">
        <f t="shared" si="244"/>
        <v>4.9749392172284068</v>
      </c>
    </row>
    <row r="1991" spans="1:11" ht="13.5" x14ac:dyDescent="0.25">
      <c r="A1991" s="3">
        <f>TITRES_STAT!B1994</f>
        <v>45204</v>
      </c>
      <c r="B1991" s="5">
        <f>TITRES_STAT!D1994</f>
        <v>4.9301000000000004</v>
      </c>
      <c r="C1991" s="2">
        <f t="shared" si="245"/>
        <v>-2.9999999999999361E-2</v>
      </c>
      <c r="D1991" s="2">
        <f t="shared" si="246"/>
        <v>4.95608</v>
      </c>
      <c r="E1991" s="2">
        <f t="shared" si="240"/>
        <v>5.0339099999999997</v>
      </c>
      <c r="F1991" s="2">
        <f t="shared" si="241"/>
        <v>5.0503699999999991</v>
      </c>
      <c r="G1991" s="2">
        <f t="shared" si="243"/>
        <v>4.9163420000000029</v>
      </c>
      <c r="H1991" s="2">
        <f t="shared" si="239"/>
        <v>5.3682380000000034</v>
      </c>
      <c r="I1991" s="2">
        <f t="array" ref="I1991">SUMPRODUCT(B1975:B1994, (ROW(B1975:B1994)-ROW(B1975)+1)) / (20*21/2)</f>
        <v>5.0080471428571434</v>
      </c>
      <c r="J1991" s="2">
        <f t="shared" si="242"/>
        <v>5.0032441863424513</v>
      </c>
      <c r="K1991" s="2">
        <f t="shared" si="244"/>
        <v>4.9731808165527829</v>
      </c>
    </row>
    <row r="1992" spans="1:11" ht="13.5" x14ac:dyDescent="0.25">
      <c r="A1992" s="3">
        <f>TITRES_STAT!B1995</f>
        <v>45205</v>
      </c>
      <c r="B1992" s="5">
        <f>TITRES_STAT!D1995</f>
        <v>4.9200999999999997</v>
      </c>
      <c r="C1992" s="2">
        <f t="shared" si="245"/>
        <v>-1.0000000000000675E-2</v>
      </c>
      <c r="D1992" s="2">
        <f t="shared" si="246"/>
        <v>4.9460999999999995</v>
      </c>
      <c r="E1992" s="2">
        <f t="shared" si="240"/>
        <v>4.9989799999999995</v>
      </c>
      <c r="F1992" s="2">
        <f t="shared" si="241"/>
        <v>5.0528649999999997</v>
      </c>
      <c r="G1992" s="2">
        <f t="shared" si="243"/>
        <v>4.9119500000000018</v>
      </c>
      <c r="H1992" s="2">
        <f t="shared" si="239"/>
        <v>5.3623995000000049</v>
      </c>
      <c r="I1992" s="2">
        <f t="array" ref="I1992">SUMPRODUCT(B1976:B1995, (ROW(B1976:B1995)-ROW(B1976)+1)) / (20*21/2)</f>
        <v>4.9746409523809518</v>
      </c>
      <c r="J1992" s="2">
        <f t="shared" si="242"/>
        <v>4.9953256924050748</v>
      </c>
      <c r="K1992" s="2">
        <f t="shared" si="244"/>
        <v>4.9710992159036547</v>
      </c>
    </row>
    <row r="1993" spans="1:11" ht="13.5" x14ac:dyDescent="0.25">
      <c r="A1993" s="3">
        <f>TITRES_STAT!B1996</f>
        <v>45208</v>
      </c>
      <c r="B1993" s="5">
        <f>TITRES_STAT!D1996</f>
        <v>4.9200999999999997</v>
      </c>
      <c r="C1993" s="2">
        <f t="shared" si="245"/>
        <v>0</v>
      </c>
      <c r="D1993" s="2">
        <f t="shared" si="246"/>
        <v>4.9381000000000004</v>
      </c>
      <c r="E1993" s="2">
        <f t="shared" si="240"/>
        <v>4.96305</v>
      </c>
      <c r="F1993" s="2">
        <f t="shared" si="241"/>
        <v>5.0543600000000009</v>
      </c>
      <c r="G1993" s="2">
        <f t="shared" si="243"/>
        <v>4.9105520000000018</v>
      </c>
      <c r="H1993" s="2">
        <f t="shared" si="239"/>
        <v>5.3565610000000046</v>
      </c>
      <c r="I1993" s="2">
        <f t="array" ref="I1993">SUMPRODUCT(B1977:B1996, (ROW(B1977:B1996)-ROW(B1977)+1)) / (20*21/2)</f>
        <v>4.9235557142857145</v>
      </c>
      <c r="J1993" s="2">
        <f t="shared" si="242"/>
        <v>4.9881613407474488</v>
      </c>
      <c r="K1993" s="2">
        <f t="shared" si="244"/>
        <v>4.9690992466525312</v>
      </c>
    </row>
    <row r="1994" spans="1:11" ht="13.5" x14ac:dyDescent="0.25">
      <c r="A1994" s="3">
        <f>TITRES_STAT!B1997</f>
        <v>45209</v>
      </c>
      <c r="B1994" s="5">
        <f>TITRES_STAT!D1997</f>
        <v>4.9200999999999997</v>
      </c>
      <c r="C1994" s="2">
        <f t="shared" si="245"/>
        <v>0</v>
      </c>
      <c r="D1994" s="2">
        <f t="shared" si="246"/>
        <v>4.9301000000000004</v>
      </c>
      <c r="E1994" s="2">
        <f t="shared" si="240"/>
        <v>4.9500699999999993</v>
      </c>
      <c r="F1994" s="2">
        <f t="shared" si="241"/>
        <v>5.0513650000000005</v>
      </c>
      <c r="G1994" s="2">
        <f t="shared" si="243"/>
        <v>4.9107500000000011</v>
      </c>
      <c r="H1994" s="2">
        <f t="shared" ref="H1994:H2057" si="247">AVERAGE(B1795:B1994)</f>
        <v>5.3507225000000052</v>
      </c>
      <c r="I1994" s="2">
        <f t="array" ref="I1994">SUMPRODUCT(B1978:B1997, (ROW(B1978:B1997)-ROW(B1978)+1)) / (20*21/2)</f>
        <v>4.8942838095238095</v>
      </c>
      <c r="J1994" s="2">
        <f t="shared" si="242"/>
        <v>4.9816793082953108</v>
      </c>
      <c r="K1994" s="2">
        <f t="shared" si="244"/>
        <v>4.9671777075681183</v>
      </c>
    </row>
    <row r="1995" spans="1:11" ht="13.5" x14ac:dyDescent="0.25">
      <c r="A1995" s="3">
        <f>TITRES_STAT!B1998</f>
        <v>45210</v>
      </c>
      <c r="B1995" s="5">
        <f>TITRES_STAT!D1998</f>
        <v>4.7005999999999997</v>
      </c>
      <c r="C1995" s="2">
        <f t="shared" si="245"/>
        <v>-0.21950000000000003</v>
      </c>
      <c r="D1995" s="2">
        <f t="shared" si="246"/>
        <v>4.8781999999999996</v>
      </c>
      <c r="E1995" s="2">
        <f t="shared" si="240"/>
        <v>4.9221300000000001</v>
      </c>
      <c r="F1995" s="2">
        <f t="shared" si="241"/>
        <v>5.0373950000000001</v>
      </c>
      <c r="G1995" s="2">
        <f t="shared" si="243"/>
        <v>4.9065580000000013</v>
      </c>
      <c r="H1995" s="2">
        <f t="shared" si="247"/>
        <v>5.3425390000000039</v>
      </c>
      <c r="I1995" s="2">
        <f t="array" ref="I1995">SUMPRODUCT(B1979:B1998, (ROW(B1979:B1998)-ROW(B1979)+1)) / (20*21/2)</f>
        <v>4.8864942857142859</v>
      </c>
      <c r="J1995" s="2">
        <f t="shared" si="242"/>
        <v>4.9549098503624247</v>
      </c>
      <c r="K1995" s="2">
        <f t="shared" si="244"/>
        <v>4.9567236798203496</v>
      </c>
    </row>
    <row r="1996" spans="1:11" ht="13.5" x14ac:dyDescent="0.25">
      <c r="A1996" s="3">
        <f>TITRES_STAT!B1999</f>
        <v>45211</v>
      </c>
      <c r="B1996" s="5">
        <f>TITRES_STAT!D1999</f>
        <v>4.5010000000000003</v>
      </c>
      <c r="C1996" s="2">
        <f t="shared" si="245"/>
        <v>-0.19959999999999933</v>
      </c>
      <c r="D1996" s="2">
        <f t="shared" si="246"/>
        <v>4.7923799999999996</v>
      </c>
      <c r="E1996" s="2">
        <f t="shared" ref="E1996:E2059" si="248">AVERAGE(B1987:B1996)</f>
        <v>4.874229999999999</v>
      </c>
      <c r="F1996" s="2">
        <f t="shared" si="241"/>
        <v>5.0079550000000008</v>
      </c>
      <c r="G1996" s="2">
        <f t="shared" si="243"/>
        <v>4.8983740000000013</v>
      </c>
      <c r="H1996" s="2">
        <f t="shared" si="247"/>
        <v>5.3334575000000033</v>
      </c>
      <c r="I1996" s="2">
        <f t="array" ref="I1996">SUMPRODUCT(B1980:B1999, (ROW(B1980:B1999)-ROW(B1980)+1)) / (20*21/2)</f>
        <v>4.883835238095239</v>
      </c>
      <c r="J1996" s="2">
        <f t="shared" si="242"/>
        <v>4.9116803408040983</v>
      </c>
      <c r="K1996" s="2">
        <f t="shared" si="244"/>
        <v>4.9388521629646496</v>
      </c>
    </row>
    <row r="1997" spans="1:11" ht="13.5" x14ac:dyDescent="0.25">
      <c r="A1997" s="3">
        <f>TITRES_STAT!B2000</f>
        <v>45212</v>
      </c>
      <c r="B1997" s="5">
        <f>TITRES_STAT!D2000</f>
        <v>4.7005999999999997</v>
      </c>
      <c r="C1997" s="2">
        <f t="shared" si="245"/>
        <v>0.19959999999999933</v>
      </c>
      <c r="D1997" s="2">
        <f t="shared" si="246"/>
        <v>4.7484799999999989</v>
      </c>
      <c r="E1997" s="2">
        <f t="shared" si="248"/>
        <v>4.8472899999999992</v>
      </c>
      <c r="F1997" s="2">
        <f t="shared" si="241"/>
        <v>4.9919899999999995</v>
      </c>
      <c r="G1997" s="2">
        <f t="shared" si="243"/>
        <v>4.8947820000000011</v>
      </c>
      <c r="H1997" s="2">
        <f t="shared" si="247"/>
        <v>5.3253740000000027</v>
      </c>
      <c r="I1997" s="2">
        <f t="array" ref="I1997">SUMPRODUCT(B1981:B2000, (ROW(B1981:B2000)-ROW(B1981)+1)) / (20*21/2)</f>
        <v>4.8823166666666671</v>
      </c>
      <c r="J1997" s="2">
        <f t="shared" si="242"/>
        <v>4.891577451203708</v>
      </c>
      <c r="K1997" s="2">
        <f t="shared" si="244"/>
        <v>4.9295089408876045</v>
      </c>
    </row>
    <row r="1998" spans="1:11" ht="13.5" x14ac:dyDescent="0.25">
      <c r="A1998" s="3">
        <f>TITRES_STAT!B2001</f>
        <v>45215</v>
      </c>
      <c r="B1998" s="5">
        <f>TITRES_STAT!D2001</f>
        <v>4.9101999999999997</v>
      </c>
      <c r="C1998" s="2">
        <f t="shared" si="245"/>
        <v>0.20960000000000001</v>
      </c>
      <c r="D1998" s="2">
        <f t="shared" si="246"/>
        <v>4.7464999999999993</v>
      </c>
      <c r="E1998" s="2">
        <f t="shared" si="248"/>
        <v>4.8422999999999998</v>
      </c>
      <c r="F1998" s="2">
        <f t="shared" si="241"/>
        <v>4.9780199999999999</v>
      </c>
      <c r="G1998" s="2">
        <f t="shared" si="243"/>
        <v>4.8953820000000015</v>
      </c>
      <c r="H1998" s="2">
        <f t="shared" si="247"/>
        <v>5.3183385000000021</v>
      </c>
      <c r="I1998" s="2">
        <f t="array" ref="I1998">SUMPRODUCT(B1982:B2001, (ROW(B1982:B2001)-ROW(B1982)+1)) / (20*21/2)</f>
        <v>4.8612142857142855</v>
      </c>
      <c r="J1998" s="2">
        <f t="shared" si="242"/>
        <v>4.8933510272795449</v>
      </c>
      <c r="K1998" s="2">
        <f t="shared" si="244"/>
        <v>4.9287517275194634</v>
      </c>
    </row>
    <row r="1999" spans="1:11" ht="13.5" x14ac:dyDescent="0.25">
      <c r="A1999" s="3">
        <f>TITRES_STAT!B2002</f>
        <v>45216</v>
      </c>
      <c r="B1999" s="5">
        <f>TITRES_STAT!D2002</f>
        <v>4.9500999999999999</v>
      </c>
      <c r="C1999" s="2">
        <f t="shared" si="245"/>
        <v>3.9900000000000269E-2</v>
      </c>
      <c r="D1999" s="2">
        <f t="shared" si="246"/>
        <v>4.7524999999999995</v>
      </c>
      <c r="E1999" s="2">
        <f t="shared" si="248"/>
        <v>4.8413000000000004</v>
      </c>
      <c r="F1999" s="2">
        <f t="shared" si="241"/>
        <v>4.9660450000000003</v>
      </c>
      <c r="G1999" s="2">
        <f t="shared" si="243"/>
        <v>4.8967800000000015</v>
      </c>
      <c r="H1999" s="2">
        <f t="shared" si="247"/>
        <v>5.3115520000000025</v>
      </c>
      <c r="I1999" s="2">
        <f t="array" ref="I1999">SUMPRODUCT(B1983:B2002, (ROW(B1983:B2002)-ROW(B1983)+1)) / (20*21/2)</f>
        <v>4.8624499999999999</v>
      </c>
      <c r="J1999" s="2">
        <f t="shared" si="242"/>
        <v>4.8987556913481605</v>
      </c>
      <c r="K1999" s="2">
        <f t="shared" si="244"/>
        <v>4.9295889146755627</v>
      </c>
    </row>
    <row r="2000" spans="1:11" ht="13.5" x14ac:dyDescent="0.25">
      <c r="A2000" s="3">
        <f>TITRES_STAT!B2003</f>
        <v>45217</v>
      </c>
      <c r="B2000" s="5">
        <f>TITRES_STAT!D2003</f>
        <v>4.9500999999999999</v>
      </c>
      <c r="C2000" s="2">
        <f t="shared" si="245"/>
        <v>0</v>
      </c>
      <c r="D2000" s="2">
        <f t="shared" si="246"/>
        <v>4.8023999999999996</v>
      </c>
      <c r="E2000" s="2">
        <f t="shared" si="248"/>
        <v>4.8402999999999992</v>
      </c>
      <c r="F2000" s="2">
        <f t="shared" si="241"/>
        <v>4.9520750000000007</v>
      </c>
      <c r="G2000" s="2">
        <f t="shared" si="243"/>
        <v>4.8981780000000015</v>
      </c>
      <c r="H2000" s="2">
        <f t="shared" si="247"/>
        <v>5.304616000000002</v>
      </c>
      <c r="I2000" s="2">
        <f t="array" ref="I2000">SUMPRODUCT(B1984:B2003, (ROW(B1984:B2003)-ROW(B1984)+1)) / (20*21/2)</f>
        <v>4.8652538095238098</v>
      </c>
      <c r="J2000" s="2">
        <f t="shared" si="242"/>
        <v>4.9036456255054777</v>
      </c>
      <c r="K2000" s="2">
        <f t="shared" si="244"/>
        <v>4.9303932709627958</v>
      </c>
    </row>
    <row r="2001" spans="1:11" ht="13.5" x14ac:dyDescent="0.25">
      <c r="A2001" s="3">
        <f>TITRES_STAT!B2004</f>
        <v>45218</v>
      </c>
      <c r="B2001" s="5">
        <f>TITRES_STAT!D2004</f>
        <v>4.7305000000000001</v>
      </c>
      <c r="C2001" s="2">
        <f t="shared" si="245"/>
        <v>-0.2195999999999998</v>
      </c>
      <c r="D2001" s="2">
        <f t="shared" si="246"/>
        <v>4.8483000000000001</v>
      </c>
      <c r="E2001" s="2">
        <f t="shared" si="248"/>
        <v>4.8203399999999998</v>
      </c>
      <c r="F2001" s="2">
        <f t="shared" si="241"/>
        <v>4.9271250000000002</v>
      </c>
      <c r="G2001" s="2">
        <f t="shared" si="243"/>
        <v>4.8951840000000013</v>
      </c>
      <c r="H2001" s="2">
        <f t="shared" si="247"/>
        <v>5.2978295000000015</v>
      </c>
      <c r="I2001" s="2">
        <f t="array" ref="I2001">SUMPRODUCT(B1985:B2004, (ROW(B1985:B2004)-ROW(B1985)+1)) / (20*21/2)</f>
        <v>4.8696733333333331</v>
      </c>
      <c r="J2001" s="2">
        <f t="shared" si="242"/>
        <v>4.8871555659335275</v>
      </c>
      <c r="K2001" s="2">
        <f t="shared" si="244"/>
        <v>4.9225543191603336</v>
      </c>
    </row>
    <row r="2002" spans="1:11" ht="13.5" x14ac:dyDescent="0.25">
      <c r="A2002" s="3">
        <f>TITRES_STAT!B2005</f>
        <v>45219</v>
      </c>
      <c r="B2002" s="5">
        <f>TITRES_STAT!D2005</f>
        <v>4.9401000000000002</v>
      </c>
      <c r="C2002" s="2">
        <f t="shared" si="245"/>
        <v>0.20960000000000001</v>
      </c>
      <c r="D2002" s="2">
        <f t="shared" si="246"/>
        <v>4.8961999999999994</v>
      </c>
      <c r="E2002" s="2">
        <f t="shared" si="248"/>
        <v>4.8223399999999996</v>
      </c>
      <c r="F2002" s="2">
        <f t="shared" si="241"/>
        <v>4.9106600000000009</v>
      </c>
      <c r="G2002" s="2">
        <f t="shared" si="243"/>
        <v>4.896382</v>
      </c>
      <c r="H2002" s="2">
        <f t="shared" si="247"/>
        <v>5.2920910000000019</v>
      </c>
      <c r="I2002" s="2">
        <f t="array" ref="I2002">SUMPRODUCT(B1986:B2005, (ROW(B1986:B2005)-ROW(B1986)+1)) / (20*21/2)</f>
        <v>4.8746157142857145</v>
      </c>
      <c r="J2002" s="2">
        <f t="shared" si="242"/>
        <v>4.8921978929874772</v>
      </c>
      <c r="K2002" s="2">
        <f t="shared" si="244"/>
        <v>4.9232423850756151</v>
      </c>
    </row>
    <row r="2003" spans="1:11" ht="13.5" x14ac:dyDescent="0.25">
      <c r="A2003" s="3">
        <f>TITRES_STAT!B2006</f>
        <v>45222</v>
      </c>
      <c r="B2003" s="5">
        <f>TITRES_STAT!D2006</f>
        <v>4.9401000000000002</v>
      </c>
      <c r="C2003" s="2">
        <f t="shared" si="245"/>
        <v>0</v>
      </c>
      <c r="D2003" s="2">
        <f t="shared" si="246"/>
        <v>4.9021800000000004</v>
      </c>
      <c r="E2003" s="2">
        <f t="shared" si="248"/>
        <v>4.8243400000000003</v>
      </c>
      <c r="F2003" s="2">
        <f t="shared" si="241"/>
        <v>4.893695000000001</v>
      </c>
      <c r="G2003" s="2">
        <f t="shared" si="243"/>
        <v>4.8975800000000005</v>
      </c>
      <c r="H2003" s="2">
        <f t="shared" si="247"/>
        <v>5.286402500000003</v>
      </c>
      <c r="I2003" s="2">
        <f t="array" ref="I2003">SUMPRODUCT(B1987:B2006, (ROW(B1987:B2006)-ROW(B1987)+1)) / (20*21/2)</f>
        <v>4.8797480952380958</v>
      </c>
      <c r="J2003" s="2">
        <f t="shared" si="242"/>
        <v>4.8967599984172416</v>
      </c>
      <c r="K2003" s="2">
        <f t="shared" si="244"/>
        <v>4.9239034680138269</v>
      </c>
    </row>
    <row r="2004" spans="1:11" ht="13.5" x14ac:dyDescent="0.25">
      <c r="A2004" s="3">
        <f>TITRES_STAT!B2007</f>
        <v>45223</v>
      </c>
      <c r="B2004" s="5">
        <f>TITRES_STAT!D2007</f>
        <v>4.9401000000000002</v>
      </c>
      <c r="C2004" s="2">
        <f t="shared" si="245"/>
        <v>0</v>
      </c>
      <c r="D2004" s="2">
        <f t="shared" si="246"/>
        <v>4.9001800000000006</v>
      </c>
      <c r="E2004" s="2">
        <f t="shared" si="248"/>
        <v>4.8263400000000001</v>
      </c>
      <c r="F2004" s="2">
        <f t="shared" ref="F2004:F2067" si="249">AVERAGE(B1985:B2004)</f>
        <v>4.888205000000001</v>
      </c>
      <c r="G2004" s="2">
        <f t="shared" si="243"/>
        <v>4.8991760000000006</v>
      </c>
      <c r="H2004" s="2">
        <f t="shared" si="247"/>
        <v>5.2807140000000024</v>
      </c>
      <c r="I2004" s="2">
        <f t="array" ref="I2004">SUMPRODUCT(B1988:B2007, (ROW(B1988:B2007)-ROW(B1988)+1)) / (20*21/2)</f>
        <v>4.8850704761904762</v>
      </c>
      <c r="J2004" s="2">
        <f t="shared" si="242"/>
        <v>4.9008876176155995</v>
      </c>
      <c r="K2004" s="2">
        <f t="shared" si="244"/>
        <v>4.9245386261309321</v>
      </c>
    </row>
    <row r="2005" spans="1:11" ht="13.5" x14ac:dyDescent="0.25">
      <c r="A2005" s="3">
        <f>TITRES_STAT!B2008</f>
        <v>45224</v>
      </c>
      <c r="B2005" s="5">
        <f>TITRES_STAT!D2008</f>
        <v>4.9401000000000002</v>
      </c>
      <c r="C2005" s="2">
        <f t="shared" si="245"/>
        <v>0</v>
      </c>
      <c r="D2005" s="2">
        <f t="shared" si="246"/>
        <v>4.8981800000000009</v>
      </c>
      <c r="E2005" s="2">
        <f t="shared" si="248"/>
        <v>4.8502899999999993</v>
      </c>
      <c r="F2005" s="2">
        <f t="shared" si="249"/>
        <v>4.8862100000000011</v>
      </c>
      <c r="G2005" s="2">
        <f t="shared" si="243"/>
        <v>4.9007720000000008</v>
      </c>
      <c r="H2005" s="2">
        <f t="shared" si="247"/>
        <v>5.2750255000000035</v>
      </c>
      <c r="I2005" s="2">
        <f t="array" ref="I2005">SUMPRODUCT(B1989:B2008, (ROW(B1989:B2008)-ROW(B1989)+1)) / (20*21/2)</f>
        <v>4.8696209523809522</v>
      </c>
      <c r="J2005" s="2">
        <f t="shared" ref="J2005:J2068" si="250">$J$4*B2005+J2004*(1-$J$4)</f>
        <v>4.9046221302236379</v>
      </c>
      <c r="K2005" s="2">
        <f t="shared" si="244"/>
        <v>4.925148876086582</v>
      </c>
    </row>
    <row r="2006" spans="1:11" ht="13.5" x14ac:dyDescent="0.25">
      <c r="A2006" s="3">
        <f>TITRES_STAT!B2009</f>
        <v>45225</v>
      </c>
      <c r="B2006" s="5">
        <f>TITRES_STAT!D2009</f>
        <v>4.9401000000000002</v>
      </c>
      <c r="C2006" s="2">
        <f t="shared" si="245"/>
        <v>0</v>
      </c>
      <c r="D2006" s="2">
        <f t="shared" si="246"/>
        <v>4.9401000000000002</v>
      </c>
      <c r="E2006" s="2">
        <f t="shared" si="248"/>
        <v>4.8941999999999997</v>
      </c>
      <c r="F2006" s="2">
        <f t="shared" si="249"/>
        <v>4.8842150000000002</v>
      </c>
      <c r="G2006" s="2">
        <f t="shared" si="243"/>
        <v>4.9057620000000002</v>
      </c>
      <c r="H2006" s="2">
        <f t="shared" si="247"/>
        <v>5.2702350000000031</v>
      </c>
      <c r="I2006" s="2">
        <f t="array" ref="I2006">SUMPRODUCT(B1990:B2009, (ROW(B1990:B2009)-ROW(B1990)+1)) / (20*21/2)</f>
        <v>4.8353600000000005</v>
      </c>
      <c r="J2006" s="2">
        <f t="shared" si="250"/>
        <v>4.9080009749642439</v>
      </c>
      <c r="K2006" s="2">
        <f t="shared" si="244"/>
        <v>4.9257351946714225</v>
      </c>
    </row>
    <row r="2007" spans="1:11" ht="13.5" x14ac:dyDescent="0.25">
      <c r="A2007" s="3">
        <f>TITRES_STAT!B2010</f>
        <v>45226</v>
      </c>
      <c r="B2007" s="5">
        <f>TITRES_STAT!D2010</f>
        <v>4.9401000000000002</v>
      </c>
      <c r="C2007" s="2">
        <f t="shared" si="245"/>
        <v>0</v>
      </c>
      <c r="D2007" s="2">
        <f t="shared" si="246"/>
        <v>4.9401000000000002</v>
      </c>
      <c r="E2007" s="2">
        <f t="shared" si="248"/>
        <v>4.9181499999999998</v>
      </c>
      <c r="F2007" s="2">
        <f t="shared" si="249"/>
        <v>4.8827200000000008</v>
      </c>
      <c r="G2007" s="2">
        <f t="shared" si="243"/>
        <v>4.9107520000000005</v>
      </c>
      <c r="H2007" s="2">
        <f t="shared" si="247"/>
        <v>5.2654945000000044</v>
      </c>
      <c r="I2007" s="2">
        <f t="array" ref="I2007">SUMPRODUCT(B1991:B2010, (ROW(B1991:B2010)-ROW(B1991)+1)) / (20*21/2)</f>
        <v>4.8041804761904769</v>
      </c>
      <c r="J2007" s="2">
        <f t="shared" si="250"/>
        <v>4.911058024967649</v>
      </c>
      <c r="K2007" s="2">
        <f t="shared" si="244"/>
        <v>4.9262985203705831</v>
      </c>
    </row>
    <row r="2008" spans="1:11" ht="13.5" x14ac:dyDescent="0.25">
      <c r="A2008" s="3">
        <f>TITRES_STAT!B2011</f>
        <v>45229</v>
      </c>
      <c r="B2008" s="5">
        <f>TITRES_STAT!D2011</f>
        <v>4.7205000000000004</v>
      </c>
      <c r="C2008" s="2">
        <f t="shared" si="245"/>
        <v>-0.2195999999999998</v>
      </c>
      <c r="D2008" s="2">
        <f t="shared" si="246"/>
        <v>4.8961800000000002</v>
      </c>
      <c r="E2008" s="2">
        <f t="shared" si="248"/>
        <v>4.8991800000000003</v>
      </c>
      <c r="F2008" s="2">
        <f t="shared" si="249"/>
        <v>4.8707399999999996</v>
      </c>
      <c r="G2008" s="2">
        <f t="shared" si="243"/>
        <v>4.9113499999999997</v>
      </c>
      <c r="H2008" s="2">
        <f t="shared" si="247"/>
        <v>5.2596560000000032</v>
      </c>
      <c r="I2008" s="2">
        <f t="array" ref="I2008">SUMPRODUCT(B1992:B2011, (ROW(B1992:B2011)-ROW(B1992)+1)) / (20*21/2)</f>
        <v>4.7741495238095242</v>
      </c>
      <c r="J2008" s="2">
        <f t="shared" si="250"/>
        <v>4.8929096416373969</v>
      </c>
      <c r="K2008" s="2">
        <f t="shared" si="244"/>
        <v>4.9182279901599717</v>
      </c>
    </row>
    <row r="2009" spans="1:11" ht="13.5" x14ac:dyDescent="0.25">
      <c r="A2009" s="3">
        <f>TITRES_STAT!B2012</f>
        <v>45230</v>
      </c>
      <c r="B2009" s="5">
        <f>TITRES_STAT!D2012</f>
        <v>4.5110000000000001</v>
      </c>
      <c r="C2009" s="2">
        <f t="shared" si="245"/>
        <v>-0.20950000000000024</v>
      </c>
      <c r="D2009" s="2">
        <f t="shared" si="246"/>
        <v>4.8103600000000002</v>
      </c>
      <c r="E2009" s="2">
        <f t="shared" si="248"/>
        <v>4.8552700000000009</v>
      </c>
      <c r="F2009" s="2">
        <f t="shared" si="249"/>
        <v>4.8482849999999997</v>
      </c>
      <c r="G2009" s="2">
        <f t="shared" si="243"/>
        <v>4.9077580000000003</v>
      </c>
      <c r="H2009" s="2">
        <f t="shared" si="247"/>
        <v>5.2527700000000026</v>
      </c>
      <c r="I2009" s="2">
        <f t="array" ref="I2009">SUMPRODUCT(B1993:B2012, (ROW(B1993:B2012)-ROW(B1993)+1)) / (20*21/2)</f>
        <v>4.7461142857142855</v>
      </c>
      <c r="J2009" s="2">
        <f t="shared" si="250"/>
        <v>4.856537294814788</v>
      </c>
      <c r="K2009" s="2">
        <f t="shared" si="244"/>
        <v>4.902258265055659</v>
      </c>
    </row>
    <row r="2010" spans="1:11" ht="13.5" x14ac:dyDescent="0.25">
      <c r="A2010" s="3">
        <f>TITRES_STAT!B2013</f>
        <v>45231</v>
      </c>
      <c r="B2010" s="5">
        <f>TITRES_STAT!D2013</f>
        <v>4.5209000000000001</v>
      </c>
      <c r="C2010" s="2">
        <f t="shared" si="245"/>
        <v>9.9000000000000199E-3</v>
      </c>
      <c r="D2010" s="2">
        <f t="shared" si="246"/>
        <v>4.7265199999999998</v>
      </c>
      <c r="E2010" s="2">
        <f t="shared" si="248"/>
        <v>4.8123500000000003</v>
      </c>
      <c r="F2010" s="2">
        <f t="shared" si="249"/>
        <v>4.8263249999999989</v>
      </c>
      <c r="G2010" s="2">
        <f t="shared" si="243"/>
        <v>4.9043640000000002</v>
      </c>
      <c r="H2010" s="2">
        <f t="shared" si="247"/>
        <v>5.2459335000000022</v>
      </c>
      <c r="I2010" s="2">
        <f t="array" ref="I2010">SUMPRODUCT(B1994:B2013, (ROW(B1994:B2013)-ROW(B1994)+1)) / (20*21/2)</f>
        <v>4.720027142857143</v>
      </c>
      <c r="J2010" s="2">
        <f t="shared" si="250"/>
        <v>4.8245718381657605</v>
      </c>
      <c r="K2010" s="2">
        <f t="shared" si="244"/>
        <v>4.8873030389750447</v>
      </c>
    </row>
    <row r="2011" spans="1:11" ht="13.5" x14ac:dyDescent="0.25">
      <c r="A2011" s="3">
        <f>TITRES_STAT!B2014</f>
        <v>45232</v>
      </c>
      <c r="B2011" s="5">
        <f>TITRES_STAT!D2014</f>
        <v>4.5110000000000001</v>
      </c>
      <c r="C2011" s="2">
        <f t="shared" si="245"/>
        <v>-9.9000000000000199E-3</v>
      </c>
      <c r="D2011" s="2">
        <f t="shared" si="246"/>
        <v>4.6407000000000007</v>
      </c>
      <c r="E2011" s="2">
        <f t="shared" si="248"/>
        <v>4.7904</v>
      </c>
      <c r="F2011" s="2">
        <f t="shared" si="249"/>
        <v>4.805369999999999</v>
      </c>
      <c r="G2011" s="2">
        <f t="shared" si="243"/>
        <v>4.9007720000000008</v>
      </c>
      <c r="H2011" s="2">
        <f t="shared" si="247"/>
        <v>5.2380495000000016</v>
      </c>
      <c r="I2011" s="2">
        <f t="array" ref="I2011">SUMPRODUCT(B1995:B2014, (ROW(B1995:B2014)-ROW(B1995)+1)) / (20*21/2)</f>
        <v>4.6958880952380948</v>
      </c>
      <c r="J2011" s="2">
        <f t="shared" si="250"/>
        <v>4.7947078535785455</v>
      </c>
      <c r="K2011" s="2">
        <f t="shared" si="244"/>
        <v>4.8725460570544543</v>
      </c>
    </row>
    <row r="2012" spans="1:11" ht="13.5" x14ac:dyDescent="0.25">
      <c r="A2012" s="3">
        <f>TITRES_STAT!B2015</f>
        <v>45233</v>
      </c>
      <c r="B2012" s="5">
        <f>TITRES_STAT!D2015</f>
        <v>4.5110000000000001</v>
      </c>
      <c r="C2012" s="2">
        <f t="shared" si="245"/>
        <v>0</v>
      </c>
      <c r="D2012" s="2">
        <f t="shared" si="246"/>
        <v>4.5548799999999998</v>
      </c>
      <c r="E2012" s="2">
        <f t="shared" si="248"/>
        <v>4.7474900000000009</v>
      </c>
      <c r="F2012" s="2">
        <f t="shared" si="249"/>
        <v>4.7849149999999998</v>
      </c>
      <c r="G2012" s="2">
        <f t="shared" si="243"/>
        <v>4.8971800000000005</v>
      </c>
      <c r="H2012" s="2">
        <f t="shared" si="247"/>
        <v>5.2301655000000018</v>
      </c>
      <c r="I2012" s="2">
        <f t="array" ref="I2012">SUMPRODUCT(B1996:B2015, (ROW(B1996:B2015)-ROW(B1996)+1)) / (20*21/2)</f>
        <v>4.6736971428571428</v>
      </c>
      <c r="J2012" s="2">
        <f t="shared" si="250"/>
        <v>4.7676880579996368</v>
      </c>
      <c r="K2012" s="2">
        <f t="shared" si="244"/>
        <v>4.8583677803072209</v>
      </c>
    </row>
    <row r="2013" spans="1:11" ht="13.5" x14ac:dyDescent="0.25">
      <c r="A2013" s="3">
        <f>TITRES_STAT!B2016</f>
        <v>45236</v>
      </c>
      <c r="B2013" s="5">
        <f>TITRES_STAT!D2016</f>
        <v>4.5110000000000001</v>
      </c>
      <c r="C2013" s="2">
        <f t="shared" si="245"/>
        <v>0</v>
      </c>
      <c r="D2013" s="2">
        <f t="shared" si="246"/>
        <v>4.5129799999999998</v>
      </c>
      <c r="E2013" s="2">
        <f t="shared" si="248"/>
        <v>4.7045800000000009</v>
      </c>
      <c r="F2013" s="2">
        <f t="shared" si="249"/>
        <v>4.7644599999999988</v>
      </c>
      <c r="G2013" s="2">
        <f t="shared" si="243"/>
        <v>4.8935880000000003</v>
      </c>
      <c r="H2013" s="2">
        <f t="shared" si="247"/>
        <v>5.2222815000000029</v>
      </c>
      <c r="I2013" s="2">
        <f t="array" ref="I2013">SUMPRODUCT(B1997:B2016, (ROW(B1997:B2016)-ROW(B1997)+1)) / (20*21/2)</f>
        <v>4.6524090476190478</v>
      </c>
      <c r="J2013" s="2">
        <f t="shared" si="250"/>
        <v>4.7432415762853859</v>
      </c>
      <c r="K2013" s="2">
        <f t="shared" si="244"/>
        <v>4.8447455144128195</v>
      </c>
    </row>
    <row r="2014" spans="1:11" ht="13.5" x14ac:dyDescent="0.25">
      <c r="A2014" s="3">
        <f>TITRES_STAT!B2017</f>
        <v>45237</v>
      </c>
      <c r="B2014" s="5">
        <f>TITRES_STAT!D2017</f>
        <v>4.5110000000000001</v>
      </c>
      <c r="C2014" s="2">
        <f t="shared" si="245"/>
        <v>0</v>
      </c>
      <c r="D2014" s="2">
        <f t="shared" si="246"/>
        <v>4.5129799999999998</v>
      </c>
      <c r="E2014" s="2">
        <f t="shared" si="248"/>
        <v>4.6616700000000009</v>
      </c>
      <c r="F2014" s="2">
        <f t="shared" si="249"/>
        <v>4.7440049999999987</v>
      </c>
      <c r="G2014" s="2">
        <f t="shared" si="243"/>
        <v>4.8925899999999993</v>
      </c>
      <c r="H2014" s="2">
        <f t="shared" si="247"/>
        <v>5.2143975000000022</v>
      </c>
      <c r="I2014" s="2">
        <f t="array" ref="I2014">SUMPRODUCT(B1998:B2017, (ROW(B1998:B2017)-ROW(B1998)+1)) / (20*21/2)</f>
        <v>4.6310733333333332</v>
      </c>
      <c r="J2014" s="2">
        <f t="shared" si="250"/>
        <v>4.7211233309248737</v>
      </c>
      <c r="K2014" s="2">
        <f t="shared" si="244"/>
        <v>4.8316574550240814</v>
      </c>
    </row>
    <row r="2015" spans="1:11" ht="13.5" x14ac:dyDescent="0.25">
      <c r="A2015" s="3">
        <f>TITRES_STAT!B2018</f>
        <v>45238</v>
      </c>
      <c r="B2015" s="5">
        <f>TITRES_STAT!D2018</f>
        <v>4.5110000000000001</v>
      </c>
      <c r="C2015" s="2">
        <f t="shared" si="245"/>
        <v>0</v>
      </c>
      <c r="D2015" s="2">
        <f t="shared" si="246"/>
        <v>4.5110000000000001</v>
      </c>
      <c r="E2015" s="2">
        <f t="shared" si="248"/>
        <v>4.6187600000000009</v>
      </c>
      <c r="F2015" s="2">
        <f t="shared" si="249"/>
        <v>4.7345249999999988</v>
      </c>
      <c r="G2015" s="2">
        <f t="shared" si="243"/>
        <v>4.8875999999999991</v>
      </c>
      <c r="H2015" s="2">
        <f t="shared" si="247"/>
        <v>5.2065135000000025</v>
      </c>
      <c r="I2015" s="2">
        <f t="array" ref="I2015">SUMPRODUCT(B1999:B2018, (ROW(B1999:B2018)-ROW(B1999)+1)) / (20*21/2)</f>
        <v>4.6106404761904765</v>
      </c>
      <c r="J2015" s="2">
        <f t="shared" si="250"/>
        <v>4.7011115851225052</v>
      </c>
      <c r="K2015" s="2">
        <f t="shared" si="244"/>
        <v>4.8190826528662738</v>
      </c>
    </row>
    <row r="2016" spans="1:11" ht="13.5" x14ac:dyDescent="0.25">
      <c r="A2016" s="3">
        <f>TITRES_STAT!B2019</f>
        <v>45239</v>
      </c>
      <c r="B2016" s="5">
        <f>TITRES_STAT!D2019</f>
        <v>4.5110000000000001</v>
      </c>
      <c r="C2016" s="2">
        <f t="shared" si="245"/>
        <v>0</v>
      </c>
      <c r="D2016" s="2">
        <f t="shared" si="246"/>
        <v>4.5110000000000001</v>
      </c>
      <c r="E2016" s="2">
        <f t="shared" si="248"/>
        <v>4.5758500000000009</v>
      </c>
      <c r="F2016" s="2">
        <f t="shared" si="249"/>
        <v>4.7350249999999985</v>
      </c>
      <c r="G2016" s="2">
        <f t="shared" si="243"/>
        <v>4.8804159999999994</v>
      </c>
      <c r="H2016" s="2">
        <f t="shared" si="247"/>
        <v>5.1986795000000008</v>
      </c>
      <c r="I2016" s="2">
        <f t="array" ref="I2016">SUMPRODUCT(B2000:B2019, (ROW(B2000:B2019)-ROW(B2000)+1)) / (20*21/2)</f>
        <v>4.5797466666666669</v>
      </c>
      <c r="J2016" s="2">
        <f t="shared" si="250"/>
        <v>4.6830057198727433</v>
      </c>
      <c r="K2016" s="2">
        <f t="shared" si="244"/>
        <v>4.807000980204851</v>
      </c>
    </row>
    <row r="2017" spans="1:11" ht="13.5" x14ac:dyDescent="0.25">
      <c r="A2017" s="3">
        <f>TITRES_STAT!B2020</f>
        <v>45240</v>
      </c>
      <c r="B2017" s="5">
        <f>TITRES_STAT!D2020</f>
        <v>4.5110000000000001</v>
      </c>
      <c r="C2017" s="2">
        <f t="shared" si="245"/>
        <v>0</v>
      </c>
      <c r="D2017" s="2">
        <f t="shared" si="246"/>
        <v>4.5110000000000001</v>
      </c>
      <c r="E2017" s="2">
        <f t="shared" si="248"/>
        <v>4.5329400000000009</v>
      </c>
      <c r="F2017" s="2">
        <f t="shared" si="249"/>
        <v>4.7255449999999986</v>
      </c>
      <c r="G2017" s="2">
        <f t="shared" si="243"/>
        <v>4.8732319999999989</v>
      </c>
      <c r="H2017" s="2">
        <f t="shared" si="247"/>
        <v>5.1908455</v>
      </c>
      <c r="I2017" s="2">
        <f t="array" ref="I2017">SUMPRODUCT(B2001:B2020, (ROW(B2001:B2020)-ROW(B2001)+1)) / (20*21/2)</f>
        <v>4.5639238095238097</v>
      </c>
      <c r="J2017" s="2">
        <f t="shared" si="250"/>
        <v>4.6666242227420058</v>
      </c>
      <c r="K2017" s="2">
        <f t="shared" si="244"/>
        <v>4.7953930986281899</v>
      </c>
    </row>
    <row r="2018" spans="1:11" ht="13.5" x14ac:dyDescent="0.25">
      <c r="A2018" s="3">
        <f>TITRES_STAT!B2021</f>
        <v>45243</v>
      </c>
      <c r="B2018" s="5">
        <f>TITRES_STAT!D2021</f>
        <v>4.5110000000000001</v>
      </c>
      <c r="C2018" s="2">
        <f t="shared" si="245"/>
        <v>0</v>
      </c>
      <c r="D2018" s="2">
        <f t="shared" si="246"/>
        <v>4.5110000000000001</v>
      </c>
      <c r="E2018" s="2">
        <f t="shared" si="248"/>
        <v>4.5119899999999999</v>
      </c>
      <c r="F2018" s="2">
        <f t="shared" si="249"/>
        <v>4.7055849999999992</v>
      </c>
      <c r="G2018" s="2">
        <f t="shared" si="243"/>
        <v>4.8660479999999993</v>
      </c>
      <c r="H2018" s="2">
        <f t="shared" si="247"/>
        <v>5.1830115000000001</v>
      </c>
      <c r="I2018" s="2">
        <f t="array" ref="I2018">SUMPRODUCT(B2002:B2021, (ROW(B2002:B2021)-ROW(B2002)+1)) / (20*21/2)</f>
        <v>4.5311823809523801</v>
      </c>
      <c r="J2018" s="2">
        <f t="shared" si="250"/>
        <v>4.6518028681951487</v>
      </c>
      <c r="K2018" s="2">
        <f t="shared" si="244"/>
        <v>4.7842404280937512</v>
      </c>
    </row>
    <row r="2019" spans="1:11" ht="13.5" x14ac:dyDescent="0.25">
      <c r="A2019" s="3">
        <f>TITRES_STAT!B2022</f>
        <v>45244</v>
      </c>
      <c r="B2019" s="5">
        <f>TITRES_STAT!D2022</f>
        <v>4.3811999999999998</v>
      </c>
      <c r="C2019" s="2">
        <f t="shared" si="245"/>
        <v>-0.12980000000000036</v>
      </c>
      <c r="D2019" s="2">
        <f t="shared" si="246"/>
        <v>4.4850399999999997</v>
      </c>
      <c r="E2019" s="2">
        <f t="shared" si="248"/>
        <v>4.4990100000000002</v>
      </c>
      <c r="F2019" s="2">
        <f t="shared" si="249"/>
        <v>4.6771399999999996</v>
      </c>
      <c r="G2019" s="2">
        <f t="shared" si="243"/>
        <v>4.8562679999999991</v>
      </c>
      <c r="H2019" s="2">
        <f t="shared" si="247"/>
        <v>5.1745285000000001</v>
      </c>
      <c r="I2019" s="2">
        <f t="array" ref="I2019">SUMPRODUCT(B2003:B2022, (ROW(B2003:B2022)-ROW(B2003)+1)) / (20*21/2)</f>
        <v>4.4823699999999995</v>
      </c>
      <c r="J2019" s="2">
        <f t="shared" si="250"/>
        <v>4.626031166462278</v>
      </c>
      <c r="K2019" s="2">
        <f t="shared" si="244"/>
        <v>4.7684349211096828</v>
      </c>
    </row>
    <row r="2020" spans="1:11" ht="13.5" x14ac:dyDescent="0.25">
      <c r="A2020" s="3">
        <f>TITRES_STAT!B2023</f>
        <v>45245</v>
      </c>
      <c r="B2020" s="5">
        <f>TITRES_STAT!D2023</f>
        <v>4.5110000000000001</v>
      </c>
      <c r="C2020" s="2">
        <f t="shared" si="245"/>
        <v>0.12980000000000036</v>
      </c>
      <c r="D2020" s="2">
        <f t="shared" si="246"/>
        <v>4.4850399999999997</v>
      </c>
      <c r="E2020" s="2">
        <f t="shared" si="248"/>
        <v>4.4980200000000004</v>
      </c>
      <c r="F2020" s="2">
        <f t="shared" si="249"/>
        <v>4.6551850000000004</v>
      </c>
      <c r="G2020" s="2">
        <f t="shared" si="243"/>
        <v>4.8490839999999995</v>
      </c>
      <c r="H2020" s="2">
        <f t="shared" si="247"/>
        <v>5.1666945000000002</v>
      </c>
      <c r="I2020" s="2">
        <f t="array" ref="I2020">SUMPRODUCT(B2004:B2023, (ROW(B2004:B2023)-ROW(B2004)+1)) / (20*21/2)</f>
        <v>4.4346071428571427</v>
      </c>
      <c r="J2020" s="2">
        <f t="shared" si="250"/>
        <v>4.615075817275395</v>
      </c>
      <c r="K2020" s="2">
        <f t="shared" si="244"/>
        <v>4.7583394340073424</v>
      </c>
    </row>
    <row r="2021" spans="1:11" ht="13.5" x14ac:dyDescent="0.25">
      <c r="A2021" s="3">
        <f>TITRES_STAT!B2024</f>
        <v>45246</v>
      </c>
      <c r="B2021" s="5">
        <f>TITRES_STAT!D2024</f>
        <v>4.3113999999999999</v>
      </c>
      <c r="C2021" s="2">
        <f t="shared" si="245"/>
        <v>-0.19960000000000022</v>
      </c>
      <c r="D2021" s="2">
        <f t="shared" si="246"/>
        <v>4.4451200000000002</v>
      </c>
      <c r="E2021" s="2">
        <f t="shared" si="248"/>
        <v>4.4780600000000002</v>
      </c>
      <c r="F2021" s="2">
        <f t="shared" si="249"/>
        <v>4.6342300000000005</v>
      </c>
      <c r="G2021" s="2">
        <f t="shared" si="243"/>
        <v>4.8379079999999997</v>
      </c>
      <c r="H2021" s="2">
        <f t="shared" si="247"/>
        <v>5.1592094999999993</v>
      </c>
      <c r="I2021" s="2">
        <f t="array" ref="I2021">SUMPRODUCT(B2005:B2024, (ROW(B2005:B2024)-ROW(B2005)+1)) / (20*21/2)</f>
        <v>4.3908838095238094</v>
      </c>
      <c r="J2021" s="2">
        <f t="shared" si="250"/>
        <v>4.5861543108682143</v>
      </c>
      <c r="K2021" s="2">
        <f t="shared" si="244"/>
        <v>4.7408123973796039</v>
      </c>
    </row>
    <row r="2022" spans="1:11" ht="13.5" x14ac:dyDescent="0.25">
      <c r="A2022" s="3">
        <f>TITRES_STAT!B2025</f>
        <v>45247</v>
      </c>
      <c r="B2022" s="5">
        <f>TITRES_STAT!D2025</f>
        <v>4.1216999999999997</v>
      </c>
      <c r="C2022" s="2">
        <f t="shared" si="245"/>
        <v>-0.1897000000000002</v>
      </c>
      <c r="D2022" s="2">
        <f t="shared" si="246"/>
        <v>4.3672599999999999</v>
      </c>
      <c r="E2022" s="2">
        <f t="shared" si="248"/>
        <v>4.4391299999999996</v>
      </c>
      <c r="F2022" s="2">
        <f t="shared" si="249"/>
        <v>4.5933100000000007</v>
      </c>
      <c r="G2022" s="2">
        <f t="shared" si="243"/>
        <v>4.8229379999999988</v>
      </c>
      <c r="H2022" s="2">
        <f t="shared" si="247"/>
        <v>5.1507759999999987</v>
      </c>
      <c r="I2022" s="2">
        <f t="array" ref="I2022">SUMPRODUCT(B2006:B2025, (ROW(B2006:B2025)-ROW(B2006)+1)) / (20*21/2)</f>
        <v>4.3512000000000004</v>
      </c>
      <c r="J2022" s="2">
        <f t="shared" si="250"/>
        <v>4.5419205669760032</v>
      </c>
      <c r="K2022" s="2">
        <f t="shared" si="244"/>
        <v>4.7165334798353058</v>
      </c>
    </row>
    <row r="2023" spans="1:11" ht="13.5" x14ac:dyDescent="0.25">
      <c r="A2023" s="3">
        <f>TITRES_STAT!B2026</f>
        <v>45250</v>
      </c>
      <c r="B2023" s="5">
        <f>TITRES_STAT!D2026</f>
        <v>4.0918000000000001</v>
      </c>
      <c r="C2023" s="2">
        <f t="shared" si="245"/>
        <v>-2.9899999999999594E-2</v>
      </c>
      <c r="D2023" s="2">
        <f t="shared" si="246"/>
        <v>4.2834199999999996</v>
      </c>
      <c r="E2023" s="2">
        <f t="shared" si="248"/>
        <v>4.3972099999999994</v>
      </c>
      <c r="F2023" s="2">
        <f t="shared" si="249"/>
        <v>4.5508950000000006</v>
      </c>
      <c r="G2023" s="2">
        <f t="shared" si="243"/>
        <v>4.8069699999999997</v>
      </c>
      <c r="H2023" s="2">
        <f t="shared" si="247"/>
        <v>5.1421929999999971</v>
      </c>
      <c r="I2023" s="2">
        <f t="array" ref="I2023">SUMPRODUCT(B2007:B2026, (ROW(B2007:B2026)-ROW(B2007)+1)) / (20*21/2)</f>
        <v>4.3326604761904761</v>
      </c>
      <c r="J2023" s="2">
        <f t="shared" si="250"/>
        <v>4.4990519415497179</v>
      </c>
      <c r="K2023" s="2">
        <f t="shared" si="244"/>
        <v>4.6920341276849014</v>
      </c>
    </row>
    <row r="2024" spans="1:11" ht="13.5" x14ac:dyDescent="0.25">
      <c r="A2024" s="3">
        <f>TITRES_STAT!B2027</f>
        <v>45251</v>
      </c>
      <c r="B2024" s="5">
        <f>TITRES_STAT!D2027</f>
        <v>4.0918000000000001</v>
      </c>
      <c r="C2024" s="2">
        <f t="shared" si="245"/>
        <v>0</v>
      </c>
      <c r="D2024" s="2">
        <f t="shared" si="246"/>
        <v>4.2255399999999996</v>
      </c>
      <c r="E2024" s="2">
        <f t="shared" si="248"/>
        <v>4.3552899999999992</v>
      </c>
      <c r="F2024" s="2">
        <f t="shared" si="249"/>
        <v>4.5084800000000023</v>
      </c>
      <c r="G2024" s="2">
        <f t="shared" si="243"/>
        <v>4.7892060000000001</v>
      </c>
      <c r="H2024" s="2">
        <f t="shared" si="247"/>
        <v>5.1336099999999973</v>
      </c>
      <c r="I2024" s="2">
        <f t="array" ref="I2024">SUMPRODUCT(B2008:B2027, (ROW(B2008:B2027)-ROW(B2008)+1)) / (20*21/2)</f>
        <v>4.324914761904763</v>
      </c>
      <c r="J2024" s="2">
        <f t="shared" si="250"/>
        <v>4.4602660423545073</v>
      </c>
      <c r="K2024" s="2">
        <f t="shared" si="244"/>
        <v>4.6684955344423562</v>
      </c>
    </row>
    <row r="2025" spans="1:11" ht="13.5" x14ac:dyDescent="0.25">
      <c r="A2025" s="3">
        <f>TITRES_STAT!B2028</f>
        <v>45252</v>
      </c>
      <c r="B2025" s="5">
        <f>TITRES_STAT!D2028</f>
        <v>4.0918000000000001</v>
      </c>
      <c r="C2025" s="2">
        <f t="shared" si="245"/>
        <v>0</v>
      </c>
      <c r="D2025" s="2">
        <f t="shared" si="246"/>
        <v>4.1416999999999993</v>
      </c>
      <c r="E2025" s="2">
        <f t="shared" si="248"/>
        <v>4.3133699999999999</v>
      </c>
      <c r="F2025" s="2">
        <f t="shared" si="249"/>
        <v>4.4660650000000022</v>
      </c>
      <c r="G2025" s="2">
        <f t="shared" si="243"/>
        <v>4.7714420000000004</v>
      </c>
      <c r="H2025" s="2">
        <f t="shared" si="247"/>
        <v>5.1250269999999976</v>
      </c>
      <c r="I2025" s="2">
        <f t="array" ref="I2025">SUMPRODUCT(B2009:B2028, (ROW(B2009:B2028)-ROW(B2009)+1)) / (20*21/2)</f>
        <v>4.3351823809523813</v>
      </c>
      <c r="J2025" s="2">
        <f t="shared" si="250"/>
        <v>4.425174038320745</v>
      </c>
      <c r="K2025" s="2">
        <f t="shared" si="244"/>
        <v>4.645880023287754</v>
      </c>
    </row>
    <row r="2026" spans="1:11" ht="13.5" x14ac:dyDescent="0.25">
      <c r="A2026" s="3">
        <f>TITRES_STAT!B2029</f>
        <v>45253</v>
      </c>
      <c r="B2026" s="5">
        <f>TITRES_STAT!D2029</f>
        <v>4.2713999999999999</v>
      </c>
      <c r="C2026" s="2">
        <f t="shared" si="245"/>
        <v>0.17959999999999976</v>
      </c>
      <c r="D2026" s="2">
        <f t="shared" si="246"/>
        <v>4.1336999999999993</v>
      </c>
      <c r="E2026" s="2">
        <f t="shared" si="248"/>
        <v>4.2894100000000002</v>
      </c>
      <c r="F2026" s="2">
        <f t="shared" si="249"/>
        <v>4.4326300000000023</v>
      </c>
      <c r="G2026" s="2">
        <f t="shared" si="243"/>
        <v>4.7550740000000005</v>
      </c>
      <c r="H2026" s="2">
        <f t="shared" si="247"/>
        <v>5.116343999999998</v>
      </c>
      <c r="I2026" s="2">
        <f t="array" ref="I2026">SUMPRODUCT(B2010:B2029, (ROW(B2010:B2029)-ROW(B2010)+1)) / (20*21/2)</f>
        <v>4.3464476190476189</v>
      </c>
      <c r="J2026" s="2">
        <f t="shared" si="250"/>
        <v>4.4105288918140069</v>
      </c>
      <c r="K2026" s="2">
        <f t="shared" si="244"/>
        <v>4.63119453217843</v>
      </c>
    </row>
    <row r="2027" spans="1:11" ht="13.5" x14ac:dyDescent="0.25">
      <c r="A2027" s="3">
        <f>TITRES_STAT!B2030</f>
        <v>45254</v>
      </c>
      <c r="B2027" s="5">
        <f>TITRES_STAT!D2030</f>
        <v>4.3513000000000002</v>
      </c>
      <c r="C2027" s="2">
        <f t="shared" si="245"/>
        <v>7.9900000000000304E-2</v>
      </c>
      <c r="D2027" s="2">
        <f t="shared" si="246"/>
        <v>4.1796199999999999</v>
      </c>
      <c r="E2027" s="2">
        <f t="shared" si="248"/>
        <v>4.2734399999999999</v>
      </c>
      <c r="F2027" s="2">
        <f t="shared" si="249"/>
        <v>4.4031900000000013</v>
      </c>
      <c r="G2027" s="2">
        <f t="shared" si="243"/>
        <v>4.7417020000000001</v>
      </c>
      <c r="H2027" s="2">
        <f t="shared" si="247"/>
        <v>5.107711499999998</v>
      </c>
      <c r="I2027" s="2">
        <f t="array" ref="I2027">SUMPRODUCT(B2011:B2030, (ROW(B2011:B2030)-ROW(B2011)+1)) / (20*21/2)</f>
        <v>4.3577128571428574</v>
      </c>
      <c r="J2027" s="2">
        <f t="shared" si="250"/>
        <v>4.4048880449745775</v>
      </c>
      <c r="K2027" s="2">
        <f t="shared" si="244"/>
        <v>4.6202182760145707</v>
      </c>
    </row>
    <row r="2028" spans="1:11" ht="13.5" x14ac:dyDescent="0.25">
      <c r="A2028" s="3">
        <f>TITRES_STAT!B2031</f>
        <v>45257</v>
      </c>
      <c r="B2028" s="5">
        <f>TITRES_STAT!D2031</f>
        <v>4.5110000000000001</v>
      </c>
      <c r="C2028" s="2">
        <f t="shared" si="245"/>
        <v>0.15969999999999995</v>
      </c>
      <c r="D2028" s="2">
        <f t="shared" si="246"/>
        <v>4.2634600000000002</v>
      </c>
      <c r="E2028" s="2">
        <f t="shared" si="248"/>
        <v>4.2734399999999999</v>
      </c>
      <c r="F2028" s="2">
        <f t="shared" si="249"/>
        <v>4.3927150000000008</v>
      </c>
      <c r="G2028" s="2">
        <f t="shared" si="243"/>
        <v>4.7281300000000002</v>
      </c>
      <c r="H2028" s="2">
        <f t="shared" si="247"/>
        <v>5.0998774999999981</v>
      </c>
      <c r="I2028" s="2">
        <f t="array" ref="I2028">SUMPRODUCT(B2012:B2031, (ROW(B2012:B2031)-ROW(B2012)+1)) / (20*21/2)</f>
        <v>4.3690252380952384</v>
      </c>
      <c r="J2028" s="2">
        <f t="shared" si="250"/>
        <v>4.4149939454531895</v>
      </c>
      <c r="K2028" s="2">
        <f t="shared" si="244"/>
        <v>4.6159352063669399</v>
      </c>
    </row>
    <row r="2029" spans="1:11" ht="13.5" x14ac:dyDescent="0.25">
      <c r="A2029" s="3">
        <f>TITRES_STAT!B2032</f>
        <v>45258</v>
      </c>
      <c r="B2029" s="5">
        <f>TITRES_STAT!D2032</f>
        <v>4.5110000000000001</v>
      </c>
      <c r="C2029" s="2">
        <f t="shared" si="245"/>
        <v>0</v>
      </c>
      <c r="D2029" s="2">
        <f t="shared" si="246"/>
        <v>4.3472999999999997</v>
      </c>
      <c r="E2029" s="2">
        <f t="shared" si="248"/>
        <v>4.2864200000000006</v>
      </c>
      <c r="F2029" s="2">
        <f t="shared" si="249"/>
        <v>4.3927149999999999</v>
      </c>
      <c r="G2029" s="2">
        <f t="shared" si="243"/>
        <v>4.7145580000000002</v>
      </c>
      <c r="H2029" s="2">
        <f t="shared" si="247"/>
        <v>5.0922429999999972</v>
      </c>
      <c r="I2029" s="2">
        <f t="array" ref="I2029">SUMPRODUCT(B2013:B2032, (ROW(B2013:B2032)-ROW(B2013)+1)) / (20*21/2)</f>
        <v>4.3613280952380951</v>
      </c>
      <c r="J2029" s="2">
        <f t="shared" si="250"/>
        <v>4.4241373792195526</v>
      </c>
      <c r="K2029" s="2">
        <f t="shared" si="244"/>
        <v>4.6118201002349029</v>
      </c>
    </row>
    <row r="2030" spans="1:11" ht="13.5" x14ac:dyDescent="0.25">
      <c r="A2030" s="3">
        <f>TITRES_STAT!B2033</f>
        <v>45259</v>
      </c>
      <c r="B2030" s="5">
        <f>TITRES_STAT!D2033</f>
        <v>4.5110000000000001</v>
      </c>
      <c r="C2030" s="2">
        <f t="shared" si="245"/>
        <v>0</v>
      </c>
      <c r="D2030" s="2">
        <f t="shared" si="246"/>
        <v>4.4311400000000001</v>
      </c>
      <c r="E2030" s="2">
        <f t="shared" si="248"/>
        <v>4.2864200000000006</v>
      </c>
      <c r="F2030" s="2">
        <f t="shared" si="249"/>
        <v>4.3922199999999991</v>
      </c>
      <c r="G2030" s="2">
        <f t="shared" si="243"/>
        <v>4.7001879999999998</v>
      </c>
      <c r="H2030" s="2">
        <f t="shared" si="247"/>
        <v>5.0846084999999972</v>
      </c>
      <c r="I2030" s="2">
        <f t="array" ref="I2030">SUMPRODUCT(B2014:B2033, (ROW(B2014:B2033)-ROW(B2014)+1)) / (20*21/2)</f>
        <v>4.3726385714285723</v>
      </c>
      <c r="J2030" s="2">
        <f t="shared" si="250"/>
        <v>4.4324100097700718</v>
      </c>
      <c r="K2030" s="2">
        <f t="shared" si="244"/>
        <v>4.6078663708139258</v>
      </c>
    </row>
    <row r="2031" spans="1:11" ht="13.5" x14ac:dyDescent="0.25">
      <c r="A2031" s="3">
        <f>TITRES_STAT!B2034</f>
        <v>45260</v>
      </c>
      <c r="B2031" s="5">
        <f>TITRES_STAT!D2034</f>
        <v>4.5110000000000001</v>
      </c>
      <c r="C2031" s="2">
        <f t="shared" si="245"/>
        <v>0</v>
      </c>
      <c r="D2031" s="2">
        <f t="shared" si="246"/>
        <v>4.4790599999999996</v>
      </c>
      <c r="E2031" s="2">
        <f t="shared" si="248"/>
        <v>4.3063799999999999</v>
      </c>
      <c r="F2031" s="2">
        <f t="shared" si="249"/>
        <v>4.3922199999999982</v>
      </c>
      <c r="G2031" s="2">
        <f t="shared" si="243"/>
        <v>4.6858179999999994</v>
      </c>
      <c r="H2031" s="2">
        <f t="shared" si="247"/>
        <v>5.0769739999999963</v>
      </c>
      <c r="I2031" s="2">
        <f t="array" ref="I2031">SUMPRODUCT(B2015:B2034, (ROW(B2015:B2034)-ROW(B2015)+1)) / (20*21/2)</f>
        <v>4.4030061904761908</v>
      </c>
      <c r="J2031" s="2">
        <f t="shared" si="250"/>
        <v>4.4398947707443508</v>
      </c>
      <c r="K2031" s="2">
        <f t="shared" si="244"/>
        <v>4.6040676896055368</v>
      </c>
    </row>
    <row r="2032" spans="1:11" ht="13.5" x14ac:dyDescent="0.25">
      <c r="A2032" s="3">
        <f>TITRES_STAT!B2035</f>
        <v>45261</v>
      </c>
      <c r="B2032" s="5">
        <f>TITRES_STAT!D2035</f>
        <v>4.3113999999999999</v>
      </c>
      <c r="C2032" s="2">
        <f t="shared" si="245"/>
        <v>-0.19960000000000022</v>
      </c>
      <c r="D2032" s="2">
        <f t="shared" si="246"/>
        <v>4.4710799999999997</v>
      </c>
      <c r="E2032" s="2">
        <f t="shared" si="248"/>
        <v>4.3253500000000003</v>
      </c>
      <c r="F2032" s="2">
        <f t="shared" si="249"/>
        <v>4.3822399999999986</v>
      </c>
      <c r="G2032" s="2">
        <f t="shared" si="243"/>
        <v>4.666658</v>
      </c>
      <c r="H2032" s="2">
        <f t="shared" si="247"/>
        <v>5.0683414999999981</v>
      </c>
      <c r="I2032" s="2">
        <f t="array" ref="I2032">SUMPRODUCT(B2016:B2035, (ROW(B2016:B2035)-ROW(B2016)+1)) / (20*21/2)</f>
        <v>4.4486233333333338</v>
      </c>
      <c r="J2032" s="2">
        <f t="shared" si="250"/>
        <v>4.4276571735306032</v>
      </c>
      <c r="K2032" s="2">
        <f t="shared" si="244"/>
        <v>4.5925905253072807</v>
      </c>
    </row>
    <row r="2033" spans="1:11" ht="13.5" x14ac:dyDescent="0.25">
      <c r="A2033" s="3">
        <f>TITRES_STAT!B2036</f>
        <v>45264</v>
      </c>
      <c r="B2033" s="5">
        <f>TITRES_STAT!D2036</f>
        <v>4.5010000000000003</v>
      </c>
      <c r="C2033" s="2">
        <f t="shared" si="245"/>
        <v>0.18960000000000043</v>
      </c>
      <c r="D2033" s="2">
        <f t="shared" si="246"/>
        <v>4.4690799999999999</v>
      </c>
      <c r="E2033" s="2">
        <f t="shared" si="248"/>
        <v>4.3662699999999992</v>
      </c>
      <c r="F2033" s="2">
        <f t="shared" si="249"/>
        <v>4.3817399999999997</v>
      </c>
      <c r="G2033" s="2">
        <f t="shared" si="243"/>
        <v>4.6510899999999999</v>
      </c>
      <c r="H2033" s="2">
        <f t="shared" si="247"/>
        <v>5.0614054999999976</v>
      </c>
      <c r="I2033" s="2">
        <f t="array" ref="I2033">SUMPRODUCT(B2017:B2036, (ROW(B2017:B2036)-ROW(B2017)+1)) / (20*21/2)</f>
        <v>4.4963395238095236</v>
      </c>
      <c r="J2033" s="2">
        <f t="shared" si="250"/>
        <v>4.4346422046229268</v>
      </c>
      <c r="K2033" s="2">
        <f t="shared" si="244"/>
        <v>4.588998740001113</v>
      </c>
    </row>
    <row r="2034" spans="1:11" ht="13.5" x14ac:dyDescent="0.25">
      <c r="A2034" s="3">
        <f>TITRES_STAT!B2037</f>
        <v>45265</v>
      </c>
      <c r="B2034" s="5">
        <f>TITRES_STAT!D2037</f>
        <v>4.7005999999999997</v>
      </c>
      <c r="C2034" s="2">
        <f t="shared" si="245"/>
        <v>0.19959999999999933</v>
      </c>
      <c r="D2034" s="2">
        <f t="shared" si="246"/>
        <v>4.5070000000000006</v>
      </c>
      <c r="E2034" s="2">
        <f t="shared" si="248"/>
        <v>4.4271499999999993</v>
      </c>
      <c r="F2034" s="2">
        <f t="shared" si="249"/>
        <v>4.3912199999999997</v>
      </c>
      <c r="G2034" s="2">
        <f t="shared" ref="G2034:G2097" si="251">AVERAGE(B1985:B2034)</f>
        <v>4.6441039999999996</v>
      </c>
      <c r="H2034" s="2">
        <f t="shared" si="247"/>
        <v>5.0554674999999989</v>
      </c>
      <c r="I2034" s="2">
        <f t="array" ref="I2034">SUMPRODUCT(B2018:B2037, (ROW(B2018:B2037)-ROW(B2018)+1)) / (20*21/2)</f>
        <v>4.5421547619047615</v>
      </c>
      <c r="J2034" s="2">
        <f t="shared" si="250"/>
        <v>4.4599715184683628</v>
      </c>
      <c r="K2034" s="2">
        <f t="shared" si="244"/>
        <v>4.5933752600010695</v>
      </c>
    </row>
    <row r="2035" spans="1:11" ht="13.5" x14ac:dyDescent="0.25">
      <c r="A2035" s="3">
        <f>TITRES_STAT!B2038</f>
        <v>45266</v>
      </c>
      <c r="B2035" s="5">
        <f>TITRES_STAT!D2038</f>
        <v>4.8701999999999996</v>
      </c>
      <c r="C2035" s="2">
        <f t="shared" si="245"/>
        <v>0.16959999999999997</v>
      </c>
      <c r="D2035" s="2">
        <f t="shared" si="246"/>
        <v>4.5788400000000005</v>
      </c>
      <c r="E2035" s="2">
        <f t="shared" si="248"/>
        <v>4.5049899999999994</v>
      </c>
      <c r="F2035" s="2">
        <f t="shared" si="249"/>
        <v>4.4091800000000001</v>
      </c>
      <c r="G2035" s="2">
        <f t="shared" si="251"/>
        <v>4.6419079999999999</v>
      </c>
      <c r="H2035" s="2">
        <f t="shared" si="247"/>
        <v>5.0512754999999991</v>
      </c>
      <c r="I2035" s="2">
        <f t="array" ref="I2035">SUMPRODUCT(B2019:B2038, (ROW(B2019:B2038)-ROW(B2019)+1)) / (20*21/2)</f>
        <v>4.5908214285714291</v>
      </c>
      <c r="J2035" s="2">
        <f t="shared" si="250"/>
        <v>4.4990408976618523</v>
      </c>
      <c r="K2035" s="2">
        <f t="shared" ref="K2035:K2098" si="252">$K$4*B2035+(1-$K$4)*K2034</f>
        <v>4.6042311321578904</v>
      </c>
    </row>
    <row r="2036" spans="1:11" ht="13.5" x14ac:dyDescent="0.25">
      <c r="A2036" s="3">
        <f>TITRES_STAT!B2039</f>
        <v>45267</v>
      </c>
      <c r="B2036" s="5">
        <f>TITRES_STAT!D2039</f>
        <v>4.9101999999999997</v>
      </c>
      <c r="C2036" s="2">
        <f t="shared" si="245"/>
        <v>4.0000000000000036E-2</v>
      </c>
      <c r="D2036" s="2">
        <f t="shared" si="246"/>
        <v>4.6586799999999995</v>
      </c>
      <c r="E2036" s="2">
        <f t="shared" si="248"/>
        <v>4.5688699999999995</v>
      </c>
      <c r="F2036" s="2">
        <f t="shared" si="249"/>
        <v>4.4291400000000012</v>
      </c>
      <c r="G2036" s="2">
        <f t="shared" si="251"/>
        <v>4.6405120000000002</v>
      </c>
      <c r="H2036" s="2">
        <f t="shared" si="247"/>
        <v>5.0460359999999991</v>
      </c>
      <c r="I2036" s="2">
        <f t="array" ref="I2036">SUMPRODUCT(B2020:B2039, (ROW(B2020:B2039)-ROW(B2020)+1)) / (20*21/2)</f>
        <v>4.6363971428571418</v>
      </c>
      <c r="J2036" s="2">
        <f t="shared" si="250"/>
        <v>4.5381989074083418</v>
      </c>
      <c r="K2036" s="2">
        <f t="shared" si="252"/>
        <v>4.6162299112889542</v>
      </c>
    </row>
    <row r="2037" spans="1:11" ht="13.5" x14ac:dyDescent="0.25">
      <c r="A2037" s="3">
        <f>TITRES_STAT!B2040</f>
        <v>45268</v>
      </c>
      <c r="B2037" s="5">
        <f>TITRES_STAT!D2040</f>
        <v>4.9101999999999997</v>
      </c>
      <c r="C2037" s="2">
        <f t="shared" si="245"/>
        <v>0</v>
      </c>
      <c r="D2037" s="2">
        <f t="shared" si="246"/>
        <v>4.7784399999999998</v>
      </c>
      <c r="E2037" s="2">
        <f t="shared" si="248"/>
        <v>4.6247600000000002</v>
      </c>
      <c r="F2037" s="2">
        <f t="shared" si="249"/>
        <v>4.4491000000000005</v>
      </c>
      <c r="G2037" s="2">
        <f t="shared" si="251"/>
        <v>4.639316</v>
      </c>
      <c r="H2037" s="2">
        <f t="shared" si="247"/>
        <v>5.0407964999999999</v>
      </c>
      <c r="I2037" s="2">
        <f t="array" ref="I2037">SUMPRODUCT(B2021:B2040, (ROW(B2021:B2040)-ROW(B2021)+1)) / (20*21/2)</f>
        <v>4.678311428571428</v>
      </c>
      <c r="J2037" s="2">
        <f t="shared" si="250"/>
        <v>4.5736275828932609</v>
      </c>
      <c r="K2037" s="2">
        <f t="shared" si="252"/>
        <v>4.6277581500619362</v>
      </c>
    </row>
    <row r="2038" spans="1:11" ht="13.5" x14ac:dyDescent="0.25">
      <c r="A2038" s="3">
        <f>TITRES_STAT!B2041</f>
        <v>45271</v>
      </c>
      <c r="B2038" s="5">
        <f>TITRES_STAT!D2041</f>
        <v>4.9600999999999997</v>
      </c>
      <c r="C2038" s="2">
        <f t="shared" si="245"/>
        <v>4.9900000000000055E-2</v>
      </c>
      <c r="D2038" s="2">
        <f t="shared" si="246"/>
        <v>4.87026</v>
      </c>
      <c r="E2038" s="2">
        <f t="shared" si="248"/>
        <v>4.6696699999999991</v>
      </c>
      <c r="F2038" s="2">
        <f t="shared" si="249"/>
        <v>4.4715550000000004</v>
      </c>
      <c r="G2038" s="2">
        <f t="shared" si="251"/>
        <v>4.639316</v>
      </c>
      <c r="H2038" s="2">
        <f t="shared" si="247"/>
        <v>5.0356569999999996</v>
      </c>
      <c r="I2038" s="2">
        <f t="array" ref="I2038">SUMPRODUCT(B2022:B2041, (ROW(B2022:B2041)-ROW(B2022)+1)) / (20*21/2)</f>
        <v>4.7191347619047619</v>
      </c>
      <c r="J2038" s="2">
        <f t="shared" si="250"/>
        <v>4.6104344797605696</v>
      </c>
      <c r="K2038" s="2">
        <f t="shared" si="252"/>
        <v>4.6407911637849981</v>
      </c>
    </row>
    <row r="2039" spans="1:11" ht="13.5" x14ac:dyDescent="0.25">
      <c r="A2039" s="3">
        <f>TITRES_STAT!B2042</f>
        <v>45272</v>
      </c>
      <c r="B2039" s="5">
        <f>TITRES_STAT!D2042</f>
        <v>4.9500999999999999</v>
      </c>
      <c r="C2039" s="2">
        <f t="shared" si="245"/>
        <v>-9.9999999999997868E-3</v>
      </c>
      <c r="D2039" s="2">
        <f t="shared" si="246"/>
        <v>4.9201600000000001</v>
      </c>
      <c r="E2039" s="2">
        <f t="shared" si="248"/>
        <v>4.7135799999999994</v>
      </c>
      <c r="F2039" s="2">
        <f t="shared" si="249"/>
        <v>4.5000000000000009</v>
      </c>
      <c r="G2039" s="2">
        <f t="shared" si="251"/>
        <v>4.6391160000000005</v>
      </c>
      <c r="H2039" s="2">
        <f t="shared" si="247"/>
        <v>5.0304674999999994</v>
      </c>
      <c r="I2039" s="2">
        <f t="array" ref="I2039">SUMPRODUCT(B2023:B2042, (ROW(B2023:B2042)-ROW(B2023)+1)) / (20*21/2)</f>
        <v>4.7360023809523808</v>
      </c>
      <c r="J2039" s="2">
        <f t="shared" si="250"/>
        <v>4.6427835769262291</v>
      </c>
      <c r="K2039" s="2">
        <f t="shared" si="252"/>
        <v>4.6529209220679393</v>
      </c>
    </row>
    <row r="2040" spans="1:11" ht="13.5" x14ac:dyDescent="0.25">
      <c r="A2040" s="3">
        <f>TITRES_STAT!B2043</f>
        <v>45273</v>
      </c>
      <c r="B2040" s="5">
        <f>TITRES_STAT!D2043</f>
        <v>4.9401000000000002</v>
      </c>
      <c r="C2040" s="2">
        <f t="shared" si="245"/>
        <v>-9.9999999999997868E-3</v>
      </c>
      <c r="D2040" s="2">
        <f t="shared" si="246"/>
        <v>4.9341400000000002</v>
      </c>
      <c r="E2040" s="2">
        <f t="shared" si="248"/>
        <v>4.7564900000000003</v>
      </c>
      <c r="F2040" s="2">
        <f t="shared" si="249"/>
        <v>4.5214550000000013</v>
      </c>
      <c r="G2040" s="2">
        <f t="shared" si="251"/>
        <v>4.6387159999999996</v>
      </c>
      <c r="H2040" s="2">
        <f t="shared" si="247"/>
        <v>5.0252280000000003</v>
      </c>
      <c r="I2040" s="2">
        <f t="array" ref="I2040">SUMPRODUCT(B2024:B2043, (ROW(B2024:B2043)-ROW(B2024)+1)) / (20*21/2)</f>
        <v>4.7699328571428579</v>
      </c>
      <c r="J2040" s="2">
        <f t="shared" si="250"/>
        <v>4.6710994267427788</v>
      </c>
      <c r="K2040" s="2">
        <f t="shared" si="252"/>
        <v>4.664182846692726</v>
      </c>
    </row>
    <row r="2041" spans="1:11" ht="13.5" x14ac:dyDescent="0.25">
      <c r="A2041" s="3">
        <f>TITRES_STAT!B2044</f>
        <v>45274</v>
      </c>
      <c r="B2041" s="5">
        <f>TITRES_STAT!D2044</f>
        <v>4.9500999999999999</v>
      </c>
      <c r="C2041" s="2">
        <f t="shared" si="245"/>
        <v>9.9999999999997868E-3</v>
      </c>
      <c r="D2041" s="2">
        <f t="shared" si="246"/>
        <v>4.9421200000000001</v>
      </c>
      <c r="E2041" s="2">
        <f t="shared" si="248"/>
        <v>4.8003999999999998</v>
      </c>
      <c r="F2041" s="2">
        <f t="shared" si="249"/>
        <v>4.5533900000000003</v>
      </c>
      <c r="G2041" s="2">
        <f t="shared" si="251"/>
        <v>4.6391159999999996</v>
      </c>
      <c r="H2041" s="2">
        <f t="shared" si="247"/>
        <v>5.0200385000000001</v>
      </c>
      <c r="I2041" s="2">
        <f t="array" ref="I2041">SUMPRODUCT(B2025:B2044, (ROW(B2025:B2044)-ROW(B2025)+1)) / (20*21/2)</f>
        <v>4.7998238095238097</v>
      </c>
      <c r="J2041" s="2">
        <f t="shared" si="250"/>
        <v>4.6976709099101335</v>
      </c>
      <c r="K2041" s="2">
        <f t="shared" si="252"/>
        <v>4.6753952840773252</v>
      </c>
    </row>
    <row r="2042" spans="1:11" ht="13.5" x14ac:dyDescent="0.25">
      <c r="A2042" s="3">
        <f>TITRES_STAT!B2045</f>
        <v>45275</v>
      </c>
      <c r="B2042" s="5">
        <f>TITRES_STAT!D2045</f>
        <v>4.7305000000000001</v>
      </c>
      <c r="C2042" s="2">
        <f t="shared" si="245"/>
        <v>-0.2195999999999998</v>
      </c>
      <c r="D2042" s="2">
        <f t="shared" si="246"/>
        <v>4.90618</v>
      </c>
      <c r="E2042" s="2">
        <f t="shared" si="248"/>
        <v>4.8423099999999994</v>
      </c>
      <c r="F2042" s="2">
        <f t="shared" si="249"/>
        <v>4.5838300000000007</v>
      </c>
      <c r="G2042" s="2">
        <f t="shared" si="251"/>
        <v>4.6353239999999998</v>
      </c>
      <c r="H2042" s="2">
        <f t="shared" si="247"/>
        <v>5.0149985000000008</v>
      </c>
      <c r="I2042" s="2">
        <f t="array" ref="I2042">SUMPRODUCT(B2026:B2045, (ROW(B2026:B2045)-ROW(B2026)+1)) / (20*21/2)</f>
        <v>4.8256752380952372</v>
      </c>
      <c r="J2042" s="2">
        <f t="shared" si="250"/>
        <v>4.700797489918692</v>
      </c>
      <c r="K2042" s="2">
        <f t="shared" si="252"/>
        <v>4.677556253329195</v>
      </c>
    </row>
    <row r="2043" spans="1:11" ht="13.5" x14ac:dyDescent="0.25">
      <c r="A2043" s="3">
        <f>TITRES_STAT!B2046</f>
        <v>45278</v>
      </c>
      <c r="B2043" s="5">
        <f>TITRES_STAT!D2046</f>
        <v>4.9401000000000002</v>
      </c>
      <c r="C2043" s="2">
        <f t="shared" si="245"/>
        <v>0.20960000000000001</v>
      </c>
      <c r="D2043" s="2">
        <f t="shared" si="246"/>
        <v>4.9021799999999995</v>
      </c>
      <c r="E2043" s="2">
        <f t="shared" si="248"/>
        <v>4.8862199999999998</v>
      </c>
      <c r="F2043" s="2">
        <f t="shared" si="249"/>
        <v>4.6262450000000008</v>
      </c>
      <c r="G2043" s="2">
        <f t="shared" si="251"/>
        <v>4.6357239999999997</v>
      </c>
      <c r="H2043" s="2">
        <f t="shared" si="247"/>
        <v>5.0097590000000007</v>
      </c>
      <c r="I2043" s="2">
        <f t="array" ref="I2043">SUMPRODUCT(B2027:B2046, (ROW(B2027:B2046)-ROW(B2027)+1)) / (20*21/2)</f>
        <v>4.8427347619047616</v>
      </c>
      <c r="J2043" s="2">
        <f t="shared" si="250"/>
        <v>4.723588205164531</v>
      </c>
      <c r="K2043" s="2">
        <f t="shared" si="252"/>
        <v>4.6878520865319722</v>
      </c>
    </row>
    <row r="2044" spans="1:11" ht="13.5" x14ac:dyDescent="0.25">
      <c r="A2044" s="3">
        <f>TITRES_STAT!B2047</f>
        <v>45279</v>
      </c>
      <c r="B2044" s="5">
        <f>TITRES_STAT!D2047</f>
        <v>4.9401000000000002</v>
      </c>
      <c r="C2044" s="2">
        <f t="shared" si="245"/>
        <v>0</v>
      </c>
      <c r="D2044" s="2">
        <f t="shared" si="246"/>
        <v>4.9001800000000006</v>
      </c>
      <c r="E2044" s="2">
        <f t="shared" si="248"/>
        <v>4.9101699999999999</v>
      </c>
      <c r="F2044" s="2">
        <f t="shared" si="249"/>
        <v>4.6686600000000009</v>
      </c>
      <c r="G2044" s="2">
        <f t="shared" si="251"/>
        <v>4.6361239999999997</v>
      </c>
      <c r="H2044" s="2">
        <f t="shared" si="247"/>
        <v>5.0045195000000016</v>
      </c>
      <c r="I2044" s="2">
        <f t="array" ref="I2044">SUMPRODUCT(B2028:B2047, (ROW(B2028:B2047)-ROW(B2028)+1)) / (20*21/2)</f>
        <v>4.8568476190476195</v>
      </c>
      <c r="J2044" s="2">
        <f t="shared" si="250"/>
        <v>4.7442083761012421</v>
      </c>
      <c r="K2044" s="2">
        <f t="shared" si="252"/>
        <v>4.6977441615699345</v>
      </c>
    </row>
    <row r="2045" spans="1:11" ht="13.5" x14ac:dyDescent="0.25">
      <c r="A2045" s="3">
        <f>TITRES_STAT!B2048</f>
        <v>45280</v>
      </c>
      <c r="B2045" s="5">
        <f>TITRES_STAT!D2048</f>
        <v>4.9401000000000002</v>
      </c>
      <c r="C2045" s="2">
        <f t="shared" si="245"/>
        <v>0</v>
      </c>
      <c r="D2045" s="2">
        <f t="shared" si="246"/>
        <v>4.9001800000000006</v>
      </c>
      <c r="E2045" s="2">
        <f t="shared" si="248"/>
        <v>4.9171600000000009</v>
      </c>
      <c r="F2045" s="2">
        <f t="shared" si="249"/>
        <v>4.711075000000001</v>
      </c>
      <c r="G2045" s="2">
        <f t="shared" si="251"/>
        <v>4.6409139999999995</v>
      </c>
      <c r="H2045" s="2">
        <f t="shared" si="247"/>
        <v>4.9992800000000015</v>
      </c>
      <c r="I2045" s="2">
        <f t="array" ref="I2045">SUMPRODUCT(B2029:B2048, (ROW(B2029:B2048)-ROW(B2029)+1)) / (20*21/2)</f>
        <v>4.873146666666667</v>
      </c>
      <c r="J2045" s="2">
        <f t="shared" si="250"/>
        <v>4.7628647212344575</v>
      </c>
      <c r="K2045" s="2">
        <f t="shared" si="252"/>
        <v>4.7072483120966044</v>
      </c>
    </row>
    <row r="2046" spans="1:11" ht="13.5" x14ac:dyDescent="0.25">
      <c r="A2046" s="3">
        <f>TITRES_STAT!B2049</f>
        <v>45281</v>
      </c>
      <c r="B2046" s="5">
        <f>TITRES_STAT!D2049</f>
        <v>4.8902000000000001</v>
      </c>
      <c r="C2046" s="2">
        <f t="shared" si="245"/>
        <v>-4.9900000000000055E-2</v>
      </c>
      <c r="D2046" s="2">
        <f t="shared" si="246"/>
        <v>4.8882000000000003</v>
      </c>
      <c r="E2046" s="2">
        <f t="shared" si="248"/>
        <v>4.9151600000000002</v>
      </c>
      <c r="F2046" s="2">
        <f t="shared" si="249"/>
        <v>4.7420150000000003</v>
      </c>
      <c r="G2046" s="2">
        <f t="shared" si="251"/>
        <v>4.6486979999999996</v>
      </c>
      <c r="H2046" s="2">
        <f t="shared" si="247"/>
        <v>4.9937910000000016</v>
      </c>
      <c r="I2046" s="2">
        <f t="array" ref="I2046">SUMPRODUCT(B2030:B2049, (ROW(B2030:B2049)-ROW(B2030)+1)) / (20*21/2)</f>
        <v>4.8874023809523814</v>
      </c>
      <c r="J2046" s="2">
        <f t="shared" si="250"/>
        <v>4.7749918906406998</v>
      </c>
      <c r="K2046" s="2">
        <f t="shared" si="252"/>
        <v>4.7144228880928161</v>
      </c>
    </row>
    <row r="2047" spans="1:11" ht="13.5" x14ac:dyDescent="0.25">
      <c r="A2047" s="3">
        <f>TITRES_STAT!B2050</f>
        <v>45282</v>
      </c>
      <c r="B2047" s="5">
        <f>TITRES_STAT!D2050</f>
        <v>4.8902000000000001</v>
      </c>
      <c r="C2047" s="2">
        <f t="shared" si="245"/>
        <v>0</v>
      </c>
      <c r="D2047" s="2">
        <f t="shared" si="246"/>
        <v>4.92014</v>
      </c>
      <c r="E2047" s="2">
        <f t="shared" si="248"/>
        <v>4.9131599999999995</v>
      </c>
      <c r="F2047" s="2">
        <f t="shared" si="249"/>
        <v>4.7689599999999999</v>
      </c>
      <c r="G2047" s="2">
        <f t="shared" si="251"/>
        <v>4.6524899999999993</v>
      </c>
      <c r="H2047" s="2">
        <f t="shared" si="247"/>
        <v>4.9883020000000018</v>
      </c>
      <c r="I2047" s="2">
        <f t="array" ref="I2047">SUMPRODUCT(B2031:B2050, (ROW(B2031:B2050)-ROW(B2031)+1)) / (20*21/2)</f>
        <v>4.8996147619047612</v>
      </c>
      <c r="J2047" s="2">
        <f t="shared" si="250"/>
        <v>4.7859640915320618</v>
      </c>
      <c r="K2047" s="2">
        <f t="shared" si="252"/>
        <v>4.721316108167608</v>
      </c>
    </row>
    <row r="2048" spans="1:11" ht="13.5" x14ac:dyDescent="0.25">
      <c r="A2048" s="3">
        <f>TITRES_STAT!B2051</f>
        <v>45285</v>
      </c>
      <c r="B2048" s="5">
        <f>TITRES_STAT!D2051</f>
        <v>4.9401000000000002</v>
      </c>
      <c r="C2048" s="2">
        <f t="shared" si="245"/>
        <v>4.9900000000000055E-2</v>
      </c>
      <c r="D2048" s="2">
        <f t="shared" si="246"/>
        <v>4.9201400000000008</v>
      </c>
      <c r="E2048" s="2">
        <f t="shared" si="248"/>
        <v>4.9111600000000006</v>
      </c>
      <c r="F2048" s="2">
        <f t="shared" si="249"/>
        <v>4.7904150000000003</v>
      </c>
      <c r="G2048" s="2">
        <f t="shared" si="251"/>
        <v>4.6530880000000003</v>
      </c>
      <c r="H2048" s="2">
        <f t="shared" si="247"/>
        <v>4.9830625000000017</v>
      </c>
      <c r="I2048" s="2">
        <f t="array" ref="I2048">SUMPRODUCT(B2032:B2051, (ROW(B2032:B2051)-ROW(B2032)+1)) / (20*21/2)</f>
        <v>4.9116885714285718</v>
      </c>
      <c r="J2048" s="2">
        <f t="shared" si="250"/>
        <v>4.8006437018623416</v>
      </c>
      <c r="K2048" s="2">
        <f t="shared" si="252"/>
        <v>4.7298958686316235</v>
      </c>
    </row>
    <row r="2049" spans="1:11" ht="13.5" x14ac:dyDescent="0.25">
      <c r="A2049" s="3">
        <f>TITRES_STAT!B2052</f>
        <v>45286</v>
      </c>
      <c r="B2049" s="5">
        <f>TITRES_STAT!D2052</f>
        <v>4.9401000000000002</v>
      </c>
      <c r="C2049" s="2">
        <f t="shared" si="245"/>
        <v>0</v>
      </c>
      <c r="D2049" s="2">
        <f t="shared" si="246"/>
        <v>4.9201400000000008</v>
      </c>
      <c r="E2049" s="2">
        <f t="shared" si="248"/>
        <v>4.9101600000000003</v>
      </c>
      <c r="F2049" s="2">
        <f t="shared" si="249"/>
        <v>4.811869999999999</v>
      </c>
      <c r="G2049" s="2">
        <f t="shared" si="251"/>
        <v>4.6528880000000008</v>
      </c>
      <c r="H2049" s="2">
        <f t="shared" si="247"/>
        <v>4.9778230000000026</v>
      </c>
      <c r="I2049" s="2">
        <f t="array" ref="I2049">SUMPRODUCT(B2033:B2052, (ROW(B2033:B2052)-ROW(B2033)+1)) / (20*21/2)</f>
        <v>4.9216238095238101</v>
      </c>
      <c r="J2049" s="2">
        <f t="shared" si="250"/>
        <v>4.8139252540659276</v>
      </c>
      <c r="K2049" s="2">
        <f t="shared" si="252"/>
        <v>4.7381391679009717</v>
      </c>
    </row>
    <row r="2050" spans="1:11" ht="13.5" x14ac:dyDescent="0.25">
      <c r="A2050" s="3">
        <f>TITRES_STAT!B2053</f>
        <v>45287</v>
      </c>
      <c r="B2050" s="5">
        <f>TITRES_STAT!D2053</f>
        <v>4.9401000000000002</v>
      </c>
      <c r="C2050" s="2">
        <f t="shared" si="245"/>
        <v>0</v>
      </c>
      <c r="D2050" s="2">
        <f t="shared" si="246"/>
        <v>4.9201400000000008</v>
      </c>
      <c r="E2050" s="2">
        <f t="shared" si="248"/>
        <v>4.9101600000000003</v>
      </c>
      <c r="F2050" s="2">
        <f t="shared" si="249"/>
        <v>4.8333249999999994</v>
      </c>
      <c r="G2050" s="2">
        <f t="shared" si="251"/>
        <v>4.6526880000000004</v>
      </c>
      <c r="H2050" s="2">
        <f t="shared" si="247"/>
        <v>4.9725835000000025</v>
      </c>
      <c r="I2050" s="2">
        <f t="array" ref="I2050">SUMPRODUCT(B2034:B2053, (ROW(B2034:B2053)-ROW(B2034)+1)) / (20*21/2)</f>
        <v>4.9284700000000008</v>
      </c>
      <c r="J2050" s="2">
        <f t="shared" si="250"/>
        <v>4.8259418965358396</v>
      </c>
      <c r="K2050" s="2">
        <f t="shared" si="252"/>
        <v>4.7460592005323061</v>
      </c>
    </row>
    <row r="2051" spans="1:11" ht="13.5" x14ac:dyDescent="0.25">
      <c r="A2051" s="3">
        <f>TITRES_STAT!B2054</f>
        <v>45288</v>
      </c>
      <c r="B2051" s="5">
        <f>TITRES_STAT!D2054</f>
        <v>4.9600999999999997</v>
      </c>
      <c r="C2051" s="2">
        <f t="shared" si="245"/>
        <v>1.9999999999999574E-2</v>
      </c>
      <c r="D2051" s="2">
        <f t="shared" si="246"/>
        <v>4.9341200000000009</v>
      </c>
      <c r="E2051" s="2">
        <f t="shared" si="248"/>
        <v>4.9111600000000006</v>
      </c>
      <c r="F2051" s="2">
        <f t="shared" si="249"/>
        <v>4.8557799999999993</v>
      </c>
      <c r="G2051" s="2">
        <f t="shared" si="251"/>
        <v>4.657280000000001</v>
      </c>
      <c r="H2051" s="2">
        <f t="shared" si="247"/>
        <v>4.9687915000000036</v>
      </c>
      <c r="I2051" s="2">
        <f t="array" ref="I2051">SUMPRODUCT(B2035:B2054, (ROW(B2035:B2054)-ROW(B2035)+1)) / (20*21/2)</f>
        <v>4.9122157142857139</v>
      </c>
      <c r="J2051" s="2">
        <f t="shared" si="250"/>
        <v>4.8387188587705214</v>
      </c>
      <c r="K2051" s="2">
        <f t="shared" si="252"/>
        <v>4.7544529573741769</v>
      </c>
    </row>
    <row r="2052" spans="1:11" ht="13.5" x14ac:dyDescent="0.25">
      <c r="A2052" s="3">
        <f>TITRES_STAT!B2055</f>
        <v>45289</v>
      </c>
      <c r="B2052" s="5">
        <f>TITRES_STAT!D2055</f>
        <v>4.9600999999999997</v>
      </c>
      <c r="C2052" s="2">
        <f t="shared" ref="C2052:C2115" si="253">B2052-B2051</f>
        <v>0</v>
      </c>
      <c r="D2052" s="2">
        <f t="shared" si="246"/>
        <v>4.9481000000000002</v>
      </c>
      <c r="E2052" s="2">
        <f t="shared" si="248"/>
        <v>4.9341199999999992</v>
      </c>
      <c r="F2052" s="2">
        <f t="shared" si="249"/>
        <v>4.8882149999999998</v>
      </c>
      <c r="G2052" s="2">
        <f t="shared" si="251"/>
        <v>4.6576800000000009</v>
      </c>
      <c r="H2052" s="2">
        <f t="shared" si="247"/>
        <v>4.9637520000000039</v>
      </c>
      <c r="I2052" s="2">
        <f t="array" ref="I2052">SUMPRODUCT(B2036:B2055, (ROW(B2036:B2055)-ROW(B2036)+1)) / (20*21/2)</f>
        <v>4.8758095238095231</v>
      </c>
      <c r="J2052" s="2">
        <f t="shared" si="250"/>
        <v>4.850278967459043</v>
      </c>
      <c r="K2052" s="2">
        <f t="shared" si="252"/>
        <v>4.7625175472810728</v>
      </c>
    </row>
    <row r="2053" spans="1:11" ht="13.5" x14ac:dyDescent="0.25">
      <c r="A2053" s="3">
        <f>TITRES_STAT!B2056</f>
        <v>45293</v>
      </c>
      <c r="B2053" s="5">
        <f>TITRES_STAT!D2056</f>
        <v>4.9600999999999997</v>
      </c>
      <c r="C2053" s="2">
        <f t="shared" si="253"/>
        <v>0</v>
      </c>
      <c r="D2053" s="2">
        <f t="shared" si="246"/>
        <v>4.9520999999999997</v>
      </c>
      <c r="E2053" s="2">
        <f t="shared" si="248"/>
        <v>4.9361199999999998</v>
      </c>
      <c r="F2053" s="2">
        <f t="shared" si="249"/>
        <v>4.9111699999999994</v>
      </c>
      <c r="G2053" s="2">
        <f t="shared" si="251"/>
        <v>4.6580800000000009</v>
      </c>
      <c r="H2053" s="2">
        <f t="shared" si="247"/>
        <v>4.9587125000000043</v>
      </c>
      <c r="I2053" s="2">
        <f t="array" ref="I2053">SUMPRODUCT(B2037:B2056, (ROW(B2037:B2056)-ROW(B2037)+1)) / (20*21/2)</f>
        <v>4.8220095238095233</v>
      </c>
      <c r="J2053" s="2">
        <f t="shared" si="250"/>
        <v>4.8607381134153247</v>
      </c>
      <c r="K2053" s="2">
        <f t="shared" si="252"/>
        <v>4.770265878760247</v>
      </c>
    </row>
    <row r="2054" spans="1:11" ht="13.5" x14ac:dyDescent="0.25">
      <c r="A2054" s="3">
        <f>TITRES_STAT!B2057</f>
        <v>45294</v>
      </c>
      <c r="B2054" s="5">
        <f>TITRES_STAT!D2057</f>
        <v>4.7404999999999999</v>
      </c>
      <c r="C2054" s="2">
        <f t="shared" si="253"/>
        <v>-0.2195999999999998</v>
      </c>
      <c r="D2054" s="2">
        <f t="shared" ref="D2054:D2117" si="254">AVERAGE(B2050:B2054)</f>
        <v>4.9121800000000002</v>
      </c>
      <c r="E2054" s="2">
        <f t="shared" si="248"/>
        <v>4.9161599999999996</v>
      </c>
      <c r="F2054" s="2">
        <f t="shared" si="249"/>
        <v>4.9131649999999993</v>
      </c>
      <c r="G2054" s="2">
        <f t="shared" si="251"/>
        <v>4.6540880000000016</v>
      </c>
      <c r="H2054" s="2">
        <f t="shared" si="247"/>
        <v>4.953872000000004</v>
      </c>
      <c r="I2054" s="2">
        <f t="array" ref="I2054">SUMPRODUCT(B2038:B2057, (ROW(B2038:B2057)-ROW(B2038)+1)) / (20*21/2)</f>
        <v>4.7529090476190472</v>
      </c>
      <c r="J2054" s="2">
        <f t="shared" si="250"/>
        <v>4.8492868645186276</v>
      </c>
      <c r="K2054" s="2">
        <f t="shared" si="252"/>
        <v>4.7690985893971005</v>
      </c>
    </row>
    <row r="2055" spans="1:11" ht="13.5" x14ac:dyDescent="0.25">
      <c r="A2055" s="3">
        <f>TITRES_STAT!B2058</f>
        <v>45295</v>
      </c>
      <c r="B2055" s="5">
        <f>TITRES_STAT!D2058</f>
        <v>4.5308999999999999</v>
      </c>
      <c r="C2055" s="2">
        <f t="shared" si="253"/>
        <v>-0.20960000000000001</v>
      </c>
      <c r="D2055" s="2">
        <f t="shared" si="254"/>
        <v>4.8303399999999996</v>
      </c>
      <c r="E2055" s="2">
        <f t="shared" si="248"/>
        <v>4.8752399999999998</v>
      </c>
      <c r="F2055" s="2">
        <f t="shared" si="249"/>
        <v>4.8961999999999994</v>
      </c>
      <c r="G2055" s="2">
        <f t="shared" si="251"/>
        <v>4.6459040000000016</v>
      </c>
      <c r="H2055" s="2">
        <f t="shared" si="247"/>
        <v>4.9492310000000037</v>
      </c>
      <c r="I2055" s="2">
        <f t="array" ref="I2055">SUMPRODUCT(B2039:B2058, (ROW(B2039:B2058)-ROW(B2039)+1)) / (20*21/2)</f>
        <v>4.6874680952380956</v>
      </c>
      <c r="J2055" s="2">
        <f t="shared" si="250"/>
        <v>4.8189643059930445</v>
      </c>
      <c r="K2055" s="2">
        <f t="shared" si="252"/>
        <v>4.7597574682442731</v>
      </c>
    </row>
    <row r="2056" spans="1:11" ht="13.5" x14ac:dyDescent="0.25">
      <c r="A2056" s="3">
        <f>TITRES_STAT!B2059</f>
        <v>45296</v>
      </c>
      <c r="B2056" s="5">
        <f>TITRES_STAT!D2059</f>
        <v>4.3312999999999997</v>
      </c>
      <c r="C2056" s="2">
        <f t="shared" si="253"/>
        <v>-0.19960000000000022</v>
      </c>
      <c r="D2056" s="2">
        <f t="shared" si="254"/>
        <v>4.7045799999999991</v>
      </c>
      <c r="E2056" s="2">
        <f t="shared" si="248"/>
        <v>4.81935</v>
      </c>
      <c r="F2056" s="2">
        <f t="shared" si="249"/>
        <v>4.8672549999999992</v>
      </c>
      <c r="G2056" s="2">
        <f t="shared" si="251"/>
        <v>4.6337280000000014</v>
      </c>
      <c r="H2056" s="2">
        <f t="shared" si="247"/>
        <v>4.9423945000000034</v>
      </c>
      <c r="I2056" s="2">
        <f t="array" ref="I2056">SUMPRODUCT(B2040:B2059, (ROW(B2040:B2059)-ROW(B2040)+1)) / (20*21/2)</f>
        <v>4.6259242857142864</v>
      </c>
      <c r="J2056" s="2">
        <f t="shared" si="250"/>
        <v>4.7725200863746595</v>
      </c>
      <c r="K2056" s="2">
        <f t="shared" si="252"/>
        <v>4.742955214587635</v>
      </c>
    </row>
    <row r="2057" spans="1:11" ht="13.5" x14ac:dyDescent="0.25">
      <c r="A2057" s="3">
        <f>TITRES_STAT!B2060</f>
        <v>45299</v>
      </c>
      <c r="B2057" s="5">
        <f>TITRES_STAT!D2060</f>
        <v>4.1417000000000002</v>
      </c>
      <c r="C2057" s="2">
        <f t="shared" si="253"/>
        <v>-0.18959999999999955</v>
      </c>
      <c r="D2057" s="2">
        <f t="shared" si="254"/>
        <v>4.5408999999999997</v>
      </c>
      <c r="E2057" s="2">
        <f t="shared" si="248"/>
        <v>4.7445000000000004</v>
      </c>
      <c r="F2057" s="2">
        <f t="shared" si="249"/>
        <v>4.82883</v>
      </c>
      <c r="G2057" s="2">
        <f t="shared" si="251"/>
        <v>4.6177600000000005</v>
      </c>
      <c r="H2057" s="2">
        <f t="shared" si="247"/>
        <v>4.9346600000000036</v>
      </c>
      <c r="I2057" s="2">
        <f t="array" ref="I2057">SUMPRODUCT(B2041:B2060, (ROW(B2041:B2060)-ROW(B2041)+1)) / (20*21/2)</f>
        <v>4.5729823809523813</v>
      </c>
      <c r="J2057" s="2">
        <f t="shared" si="250"/>
        <v>4.7124419829104065</v>
      </c>
      <c r="K2057" s="2">
        <f t="shared" si="252"/>
        <v>4.7193765787214534</v>
      </c>
    </row>
    <row r="2058" spans="1:11" ht="13.5" x14ac:dyDescent="0.25">
      <c r="A2058" s="3">
        <f>TITRES_STAT!B2061</f>
        <v>45300</v>
      </c>
      <c r="B2058" s="5">
        <f>TITRES_STAT!D2061</f>
        <v>4.1417000000000002</v>
      </c>
      <c r="C2058" s="2">
        <f t="shared" si="253"/>
        <v>0</v>
      </c>
      <c r="D2058" s="2">
        <f t="shared" si="254"/>
        <v>4.3772199999999994</v>
      </c>
      <c r="E2058" s="2">
        <f t="shared" si="248"/>
        <v>4.6646599999999996</v>
      </c>
      <c r="F2058" s="2">
        <f t="shared" si="249"/>
        <v>4.7879100000000001</v>
      </c>
      <c r="G2058" s="2">
        <f t="shared" si="251"/>
        <v>4.6061840000000007</v>
      </c>
      <c r="H2058" s="2">
        <f t="shared" ref="H2058:H2121" si="255">AVERAGE(B1859:B2058)</f>
        <v>4.926875500000004</v>
      </c>
      <c r="I2058" s="2">
        <f t="array" ref="I2058">SUMPRODUCT(B2042:B2061, (ROW(B2042:B2061)-ROW(B2042)+1)) / (20*21/2)</f>
        <v>4.5236047619047621</v>
      </c>
      <c r="J2058" s="2">
        <f t="shared" si="250"/>
        <v>4.6580856035856062</v>
      </c>
      <c r="K2058" s="2">
        <f t="shared" si="252"/>
        <v>4.6967225952421812</v>
      </c>
    </row>
    <row r="2059" spans="1:11" ht="13.5" x14ac:dyDescent="0.25">
      <c r="A2059" s="3">
        <f>TITRES_STAT!B2062</f>
        <v>45301</v>
      </c>
      <c r="B2059" s="5">
        <f>TITRES_STAT!D2062</f>
        <v>4.1417000000000002</v>
      </c>
      <c r="C2059" s="2">
        <f t="shared" si="253"/>
        <v>0</v>
      </c>
      <c r="D2059" s="2">
        <f t="shared" si="254"/>
        <v>4.25746</v>
      </c>
      <c r="E2059" s="2">
        <f t="shared" si="248"/>
        <v>4.5848199999999997</v>
      </c>
      <c r="F2059" s="2">
        <f t="shared" si="249"/>
        <v>4.74749</v>
      </c>
      <c r="G2059" s="2">
        <f t="shared" si="251"/>
        <v>4.5987980000000004</v>
      </c>
      <c r="H2059" s="2">
        <f t="shared" si="255"/>
        <v>4.9190910000000034</v>
      </c>
      <c r="I2059" s="2">
        <f t="array" ref="I2059">SUMPRODUCT(B2043:B2062, (ROW(B2043:B2062)-ROW(B2043)+1)) / (20*21/2)</f>
        <v>4.4768866666666662</v>
      </c>
      <c r="J2059" s="2">
        <f t="shared" si="250"/>
        <v>4.6089060222917393</v>
      </c>
      <c r="K2059" s="2">
        <f t="shared" si="252"/>
        <v>4.6749570032719001</v>
      </c>
    </row>
    <row r="2060" spans="1:11" ht="13.5" x14ac:dyDescent="0.25">
      <c r="A2060" s="3">
        <f>TITRES_STAT!B2063</f>
        <v>45302</v>
      </c>
      <c r="B2060" s="5">
        <f>TITRES_STAT!D2063</f>
        <v>4.1916000000000002</v>
      </c>
      <c r="C2060" s="2">
        <f t="shared" si="253"/>
        <v>4.9900000000000055E-2</v>
      </c>
      <c r="D2060" s="2">
        <f t="shared" si="254"/>
        <v>4.1896000000000004</v>
      </c>
      <c r="E2060" s="2">
        <f t="shared" ref="E2060:E2123" si="256">AVERAGE(B2051:B2060)</f>
        <v>4.50997</v>
      </c>
      <c r="F2060" s="2">
        <f t="shared" si="249"/>
        <v>4.7100649999999993</v>
      </c>
      <c r="G2060" s="2">
        <f t="shared" si="251"/>
        <v>4.5922120000000008</v>
      </c>
      <c r="H2060" s="2">
        <f t="shared" si="255"/>
        <v>4.9116560000000042</v>
      </c>
      <c r="I2060" s="2">
        <f t="array" ref="I2060">SUMPRODUCT(B2044:B2063, (ROW(B2044:B2063)-ROW(B2044)+1)) / (20*21/2)</f>
        <v>4.4337347619047627</v>
      </c>
      <c r="J2060" s="2">
        <f t="shared" si="250"/>
        <v>4.5691625915972871</v>
      </c>
      <c r="K2060" s="2">
        <f t="shared" si="252"/>
        <v>4.6560018266730019</v>
      </c>
    </row>
    <row r="2061" spans="1:11" ht="13.5" x14ac:dyDescent="0.25">
      <c r="A2061" s="3">
        <f>TITRES_STAT!B2064</f>
        <v>45303</v>
      </c>
      <c r="B2061" s="5">
        <f>TITRES_STAT!D2064</f>
        <v>4.1916000000000002</v>
      </c>
      <c r="C2061" s="2">
        <f t="shared" si="253"/>
        <v>0</v>
      </c>
      <c r="D2061" s="2">
        <f t="shared" si="254"/>
        <v>4.1616600000000004</v>
      </c>
      <c r="E2061" s="2">
        <f t="shared" si="256"/>
        <v>4.4331199999999997</v>
      </c>
      <c r="F2061" s="2">
        <f t="shared" si="249"/>
        <v>4.6721399999999988</v>
      </c>
      <c r="G2061" s="2">
        <f t="shared" si="251"/>
        <v>4.5858239999999997</v>
      </c>
      <c r="H2061" s="2">
        <f t="shared" si="255"/>
        <v>4.9042210000000033</v>
      </c>
      <c r="I2061" s="2">
        <f t="array" ref="I2061">SUMPRODUCT(B2045:B2064, (ROW(B2045:B2064)-ROW(B2045)+1)) / (20*21/2)</f>
        <v>4.3798900000000005</v>
      </c>
      <c r="J2061" s="2">
        <f t="shared" si="250"/>
        <v>4.5332042495404021</v>
      </c>
      <c r="K2061" s="2">
        <f t="shared" si="252"/>
        <v>4.6377899903328839</v>
      </c>
    </row>
    <row r="2062" spans="1:11" ht="13.5" x14ac:dyDescent="0.25">
      <c r="A2062" s="3">
        <f>TITRES_STAT!B2065</f>
        <v>45306</v>
      </c>
      <c r="B2062" s="5">
        <f>TITRES_STAT!D2065</f>
        <v>4.1816000000000004</v>
      </c>
      <c r="C2062" s="2">
        <f t="shared" si="253"/>
        <v>-9.9999999999997868E-3</v>
      </c>
      <c r="D2062" s="2">
        <f t="shared" si="254"/>
        <v>4.1696400000000002</v>
      </c>
      <c r="E2062" s="2">
        <f t="shared" si="256"/>
        <v>4.35527</v>
      </c>
      <c r="F2062" s="2">
        <f t="shared" si="249"/>
        <v>4.6446949999999996</v>
      </c>
      <c r="G2062" s="2">
        <f t="shared" si="251"/>
        <v>4.5792360000000008</v>
      </c>
      <c r="H2062" s="2">
        <f t="shared" si="255"/>
        <v>4.8967860000000032</v>
      </c>
      <c r="I2062" s="2">
        <f t="array" ref="I2062">SUMPRODUCT(B2046:B2065, (ROW(B2046:B2065)-ROW(B2046)+1)) / (20*21/2)</f>
        <v>4.3303223809523814</v>
      </c>
      <c r="J2062" s="2">
        <f t="shared" si="250"/>
        <v>4.4997181305365546</v>
      </c>
      <c r="K2062" s="2">
        <f t="shared" si="252"/>
        <v>4.6199001867904181</v>
      </c>
    </row>
    <row r="2063" spans="1:11" ht="13.5" x14ac:dyDescent="0.25">
      <c r="A2063" s="3">
        <f>TITRES_STAT!B2066</f>
        <v>45307</v>
      </c>
      <c r="B2063" s="5">
        <f>TITRES_STAT!D2066</f>
        <v>4.1916000000000002</v>
      </c>
      <c r="C2063" s="2">
        <f t="shared" si="253"/>
        <v>9.9999999999997868E-3</v>
      </c>
      <c r="D2063" s="2">
        <f t="shared" si="254"/>
        <v>4.1796200000000008</v>
      </c>
      <c r="E2063" s="2">
        <f t="shared" si="256"/>
        <v>4.2784200000000006</v>
      </c>
      <c r="F2063" s="2">
        <f t="shared" si="249"/>
        <v>4.6072699999999989</v>
      </c>
      <c r="G2063" s="2">
        <f t="shared" si="251"/>
        <v>4.5728480000000014</v>
      </c>
      <c r="H2063" s="2">
        <f t="shared" si="255"/>
        <v>4.8894010000000039</v>
      </c>
      <c r="I2063" s="2">
        <f t="array" ref="I2063">SUMPRODUCT(B2047:B2066, (ROW(B2047:B2066)-ROW(B2047)+1)) / (20*21/2)</f>
        <v>4.3021366666666667</v>
      </c>
      <c r="J2063" s="2">
        <f t="shared" si="250"/>
        <v>4.4703735466759298</v>
      </c>
      <c r="K2063" s="2">
        <f t="shared" si="252"/>
        <v>4.6031041010339306</v>
      </c>
    </row>
    <row r="2064" spans="1:11" ht="13.5" x14ac:dyDescent="0.25">
      <c r="A2064" s="3">
        <f>TITRES_STAT!B2067</f>
        <v>45308</v>
      </c>
      <c r="B2064" s="5">
        <f>TITRES_STAT!D2067</f>
        <v>4.0419</v>
      </c>
      <c r="C2064" s="2">
        <f t="shared" si="253"/>
        <v>-0.14970000000000017</v>
      </c>
      <c r="D2064" s="2">
        <f t="shared" si="254"/>
        <v>4.1596600000000006</v>
      </c>
      <c r="E2064" s="2">
        <f t="shared" si="256"/>
        <v>4.2085600000000003</v>
      </c>
      <c r="F2064" s="2">
        <f t="shared" si="249"/>
        <v>4.5623599999999991</v>
      </c>
      <c r="G2064" s="2">
        <f t="shared" si="251"/>
        <v>4.5634660000000009</v>
      </c>
      <c r="H2064" s="2">
        <f t="shared" si="255"/>
        <v>4.8812175000000044</v>
      </c>
      <c r="I2064" s="2">
        <f t="array" ref="I2064">SUMPRODUCT(B2048:B2067, (ROW(B2048:B2067)-ROW(B2048)+1)) / (20*21/2)</f>
        <v>4.2771352380952372</v>
      </c>
      <c r="J2064" s="2">
        <f t="shared" si="250"/>
        <v>4.429566542230603</v>
      </c>
      <c r="K2064" s="2">
        <f t="shared" si="252"/>
        <v>4.5810960970718151</v>
      </c>
    </row>
    <row r="2065" spans="1:11" ht="13.5" x14ac:dyDescent="0.25">
      <c r="A2065" s="3">
        <f>TITRES_STAT!B2068</f>
        <v>45309</v>
      </c>
      <c r="B2065" s="5">
        <f>TITRES_STAT!D2068</f>
        <v>4.0419</v>
      </c>
      <c r="C2065" s="2">
        <f t="shared" si="253"/>
        <v>0</v>
      </c>
      <c r="D2065" s="2">
        <f t="shared" si="254"/>
        <v>4.1297200000000007</v>
      </c>
      <c r="E2065" s="2">
        <f t="shared" si="256"/>
        <v>4.1596599999999997</v>
      </c>
      <c r="F2065" s="2">
        <f t="shared" si="249"/>
        <v>4.5174499999999993</v>
      </c>
      <c r="G2065" s="2">
        <f t="shared" si="251"/>
        <v>4.5540840000000014</v>
      </c>
      <c r="H2065" s="2">
        <f t="shared" si="255"/>
        <v>4.873034000000005</v>
      </c>
      <c r="I2065" s="2">
        <f t="array" ref="I2065">SUMPRODUCT(B2049:B2068, (ROW(B2049:B2068)-ROW(B2049)+1)) / (20*21/2)</f>
        <v>4.2553180952380938</v>
      </c>
      <c r="J2065" s="2">
        <f t="shared" si="250"/>
        <v>4.3926459191610219</v>
      </c>
      <c r="K2065" s="2">
        <f t="shared" si="252"/>
        <v>4.5599511520886065</v>
      </c>
    </row>
    <row r="2066" spans="1:11" ht="13.5" x14ac:dyDescent="0.25">
      <c r="A2066" s="3">
        <f>TITRES_STAT!B2069</f>
        <v>45310</v>
      </c>
      <c r="B2066" s="5">
        <f>TITRES_STAT!D2069</f>
        <v>4.2214999999999998</v>
      </c>
      <c r="C2066" s="2">
        <f t="shared" si="253"/>
        <v>0.17959999999999976</v>
      </c>
      <c r="D2066" s="2">
        <f t="shared" si="254"/>
        <v>4.1356999999999999</v>
      </c>
      <c r="E2066" s="2">
        <f t="shared" si="256"/>
        <v>4.1486800000000006</v>
      </c>
      <c r="F2066" s="2">
        <f t="shared" si="249"/>
        <v>4.4840149999999994</v>
      </c>
      <c r="G2066" s="2">
        <f t="shared" si="251"/>
        <v>4.5482940000000012</v>
      </c>
      <c r="H2066" s="2">
        <f t="shared" si="255"/>
        <v>4.8657485000000049</v>
      </c>
      <c r="I2066" s="2">
        <f t="array" ref="I2066">SUMPRODUCT(B2050:B2069, (ROW(B2050:B2069)-ROW(B2050)+1)) / (20*21/2)</f>
        <v>4.2369228571428561</v>
      </c>
      <c r="J2066" s="2">
        <f t="shared" si="250"/>
        <v>4.3763463078123532</v>
      </c>
      <c r="K2066" s="2">
        <f t="shared" si="252"/>
        <v>4.5466785578890532</v>
      </c>
    </row>
    <row r="2067" spans="1:11" ht="13.5" x14ac:dyDescent="0.25">
      <c r="A2067" s="3">
        <f>TITRES_STAT!B2070</f>
        <v>45313</v>
      </c>
      <c r="B2067" s="5">
        <f>TITRES_STAT!D2070</f>
        <v>4.2214999999999998</v>
      </c>
      <c r="C2067" s="2">
        <f t="shared" si="253"/>
        <v>0</v>
      </c>
      <c r="D2067" s="2">
        <f t="shared" si="254"/>
        <v>4.1436799999999998</v>
      </c>
      <c r="E2067" s="2">
        <f t="shared" si="256"/>
        <v>4.1566600000000005</v>
      </c>
      <c r="F2067" s="2">
        <f t="shared" si="249"/>
        <v>4.4505800000000004</v>
      </c>
      <c r="G2067" s="2">
        <f t="shared" si="251"/>
        <v>4.542504000000001</v>
      </c>
      <c r="H2067" s="2">
        <f t="shared" si="255"/>
        <v>4.8584630000000049</v>
      </c>
      <c r="I2067" s="2">
        <f t="array" ref="I2067">SUMPRODUCT(B2051:B2070, (ROW(B2051:B2070)-ROW(B2051)+1)) / (20*21/2)</f>
        <v>4.2219495238095233</v>
      </c>
      <c r="J2067" s="2">
        <f t="shared" si="250"/>
        <v>4.3615990404016527</v>
      </c>
      <c r="K2067" s="2">
        <f t="shared" si="252"/>
        <v>4.5339264575796783</v>
      </c>
    </row>
    <row r="2068" spans="1:11" ht="13.5" x14ac:dyDescent="0.25">
      <c r="A2068" s="3">
        <f>TITRES_STAT!B2071</f>
        <v>45314</v>
      </c>
      <c r="B2068" s="5">
        <f>TITRES_STAT!D2071</f>
        <v>4.2214999999999998</v>
      </c>
      <c r="C2068" s="2">
        <f t="shared" si="253"/>
        <v>0</v>
      </c>
      <c r="D2068" s="2">
        <f t="shared" si="254"/>
        <v>4.149659999999999</v>
      </c>
      <c r="E2068" s="2">
        <f t="shared" si="256"/>
        <v>4.1646400000000003</v>
      </c>
      <c r="F2068" s="2">
        <f t="shared" ref="F2068:F2131" si="257">AVERAGE(B2049:B2068)</f>
        <v>4.4146500000000009</v>
      </c>
      <c r="G2068" s="2">
        <f t="shared" si="251"/>
        <v>4.5367140000000008</v>
      </c>
      <c r="H2068" s="2">
        <f t="shared" si="255"/>
        <v>4.8511775000000048</v>
      </c>
      <c r="I2068" s="2">
        <f t="array" ref="I2068">SUMPRODUCT(B2052:B2071, (ROW(B2052:B2071)-ROW(B2052)+1)) / (20*21/2)</f>
        <v>4.2103980952380944</v>
      </c>
      <c r="J2068" s="2">
        <f t="shared" si="250"/>
        <v>4.3482562746491142</v>
      </c>
      <c r="K2068" s="2">
        <f t="shared" si="252"/>
        <v>4.521674439635377</v>
      </c>
    </row>
    <row r="2069" spans="1:11" ht="13.5" x14ac:dyDescent="0.25">
      <c r="A2069" s="3">
        <f>TITRES_STAT!B2072</f>
        <v>45315</v>
      </c>
      <c r="B2069" s="5">
        <f>TITRES_STAT!D2072</f>
        <v>4.2214999999999998</v>
      </c>
      <c r="C2069" s="2">
        <f t="shared" si="253"/>
        <v>0</v>
      </c>
      <c r="D2069" s="2">
        <f t="shared" si="254"/>
        <v>4.1855799999999999</v>
      </c>
      <c r="E2069" s="2">
        <f t="shared" si="256"/>
        <v>4.1726200000000002</v>
      </c>
      <c r="F2069" s="2">
        <f t="shared" si="257"/>
        <v>4.3787200000000013</v>
      </c>
      <c r="G2069" s="2">
        <f t="shared" si="251"/>
        <v>4.5335200000000011</v>
      </c>
      <c r="H2069" s="2">
        <f t="shared" si="255"/>
        <v>4.8438920000000056</v>
      </c>
      <c r="I2069" s="2">
        <f t="array" ref="I2069">SUMPRODUCT(B2053:B2072, (ROW(B2053:B2072)-ROW(B2053)+1)) / (20*21/2)</f>
        <v>4.2023638095238081</v>
      </c>
      <c r="J2069" s="2">
        <f t="shared" ref="J2069:J2132" si="258">$J$4*B2069+J2068*(1-$J$4)</f>
        <v>4.3361842484920556</v>
      </c>
      <c r="K2069" s="2">
        <f t="shared" si="252"/>
        <v>4.5099028929830087</v>
      </c>
    </row>
    <row r="2070" spans="1:11" ht="13.5" x14ac:dyDescent="0.25">
      <c r="A2070" s="3">
        <f>TITRES_STAT!B2073</f>
        <v>45316</v>
      </c>
      <c r="B2070" s="5">
        <f>TITRES_STAT!D2073</f>
        <v>4.2214999999999998</v>
      </c>
      <c r="C2070" s="2">
        <f t="shared" si="253"/>
        <v>0</v>
      </c>
      <c r="D2070" s="2">
        <f t="shared" si="254"/>
        <v>4.2214999999999998</v>
      </c>
      <c r="E2070" s="2">
        <f t="shared" si="256"/>
        <v>4.1756099999999998</v>
      </c>
      <c r="F2070" s="2">
        <f t="shared" si="257"/>
        <v>4.3427900000000017</v>
      </c>
      <c r="G2070" s="2">
        <f t="shared" si="251"/>
        <v>4.52773</v>
      </c>
      <c r="H2070" s="2">
        <f t="shared" si="255"/>
        <v>4.8378540000000054</v>
      </c>
      <c r="I2070" s="2">
        <f t="array" ref="I2070">SUMPRODUCT(B2054:B2073, (ROW(B2054:B2073)-ROW(B2054)+1)) / (20*21/2)</f>
        <v>4.1978466666666661</v>
      </c>
      <c r="J2070" s="2">
        <f t="shared" si="258"/>
        <v>4.3252619391118596</v>
      </c>
      <c r="K2070" s="2">
        <f t="shared" si="252"/>
        <v>4.4985929756111256</v>
      </c>
    </row>
    <row r="2071" spans="1:11" ht="13.5" x14ac:dyDescent="0.25">
      <c r="A2071" s="3">
        <f>TITRES_STAT!B2074</f>
        <v>45317</v>
      </c>
      <c r="B2071" s="5">
        <f>TITRES_STAT!D2074</f>
        <v>4.2214999999999998</v>
      </c>
      <c r="C2071" s="2">
        <f t="shared" si="253"/>
        <v>0</v>
      </c>
      <c r="D2071" s="2">
        <f t="shared" si="254"/>
        <v>4.2214999999999998</v>
      </c>
      <c r="E2071" s="2">
        <f t="shared" si="256"/>
        <v>4.1785999999999994</v>
      </c>
      <c r="F2071" s="2">
        <f t="shared" si="257"/>
        <v>4.3058600000000009</v>
      </c>
      <c r="G2071" s="2">
        <f t="shared" si="251"/>
        <v>4.5259320000000001</v>
      </c>
      <c r="H2071" s="2">
        <f t="shared" si="255"/>
        <v>4.8330135000000052</v>
      </c>
      <c r="I2071" s="2">
        <f t="array" ref="I2071">SUMPRODUCT(B2055:B2074, (ROW(B2055:B2074)-ROW(B2055)+1)) / (20*21/2)</f>
        <v>4.1968466666666666</v>
      </c>
      <c r="J2071" s="2">
        <f t="shared" si="258"/>
        <v>4.3153798496726345</v>
      </c>
      <c r="K2071" s="2">
        <f t="shared" si="252"/>
        <v>4.4877265844106891</v>
      </c>
    </row>
    <row r="2072" spans="1:11" ht="13.5" x14ac:dyDescent="0.25">
      <c r="A2072" s="3">
        <f>TITRES_STAT!B2075</f>
        <v>45320</v>
      </c>
      <c r="B2072" s="5">
        <f>TITRES_STAT!D2075</f>
        <v>4.2214999999999998</v>
      </c>
      <c r="C2072" s="2">
        <f t="shared" si="253"/>
        <v>0</v>
      </c>
      <c r="D2072" s="2">
        <f t="shared" si="254"/>
        <v>4.2214999999999998</v>
      </c>
      <c r="E2072" s="2">
        <f t="shared" si="256"/>
        <v>4.1825899999999994</v>
      </c>
      <c r="F2072" s="2">
        <f t="shared" si="257"/>
        <v>4.2689300000000019</v>
      </c>
      <c r="G2072" s="2">
        <f t="shared" si="251"/>
        <v>4.5279280000000002</v>
      </c>
      <c r="H2072" s="2">
        <f t="shared" si="255"/>
        <v>4.8281730000000058</v>
      </c>
      <c r="I2072" s="2">
        <f t="array" ref="I2072">SUMPRODUCT(B2056:B2075, (ROW(B2056:B2075)-ROW(B2056)+1)) / (20*21/2)</f>
        <v>4.1983180952380943</v>
      </c>
      <c r="J2072" s="2">
        <f t="shared" si="258"/>
        <v>4.3064389116085735</v>
      </c>
      <c r="K2072" s="2">
        <f t="shared" si="252"/>
        <v>4.477286326198505</v>
      </c>
    </row>
    <row r="2073" spans="1:11" ht="13.5" x14ac:dyDescent="0.25">
      <c r="A2073" s="3">
        <f>TITRES_STAT!B2076</f>
        <v>45321</v>
      </c>
      <c r="B2073" s="5">
        <f>TITRES_STAT!D2076</f>
        <v>4.2214999999999998</v>
      </c>
      <c r="C2073" s="2">
        <f t="shared" si="253"/>
        <v>0</v>
      </c>
      <c r="D2073" s="2">
        <f t="shared" si="254"/>
        <v>4.2214999999999998</v>
      </c>
      <c r="E2073" s="2">
        <f t="shared" si="256"/>
        <v>4.1855799999999999</v>
      </c>
      <c r="F2073" s="2">
        <f t="shared" si="257"/>
        <v>4.2320000000000011</v>
      </c>
      <c r="G2073" s="2">
        <f t="shared" si="251"/>
        <v>4.5305219999999995</v>
      </c>
      <c r="H2073" s="2">
        <f t="shared" si="255"/>
        <v>4.8233325000000056</v>
      </c>
      <c r="I2073" s="2">
        <f t="array" ref="I2073">SUMPRODUCT(B2057:B2076, (ROW(B2057:B2076)-ROW(B2057)+1)) / (20*21/2)</f>
        <v>4.2012628571428561</v>
      </c>
      <c r="J2073" s="2">
        <f t="shared" si="258"/>
        <v>4.2983494914553759</v>
      </c>
      <c r="K2073" s="2">
        <f t="shared" si="252"/>
        <v>4.4672554898769947</v>
      </c>
    </row>
    <row r="2074" spans="1:11" ht="13.5" x14ac:dyDescent="0.25">
      <c r="A2074" s="3">
        <f>TITRES_STAT!B2077</f>
        <v>45322</v>
      </c>
      <c r="B2074" s="5">
        <f>TITRES_STAT!D2077</f>
        <v>4.2214999999999998</v>
      </c>
      <c r="C2074" s="2">
        <f t="shared" si="253"/>
        <v>0</v>
      </c>
      <c r="D2074" s="2">
        <f t="shared" si="254"/>
        <v>4.2214999999999998</v>
      </c>
      <c r="E2074" s="2">
        <f t="shared" si="256"/>
        <v>4.2035399999999994</v>
      </c>
      <c r="F2074" s="2">
        <f t="shared" si="257"/>
        <v>4.2060500000000012</v>
      </c>
      <c r="G2074" s="2">
        <f t="shared" si="251"/>
        <v>4.5331159999999988</v>
      </c>
      <c r="H2074" s="2">
        <f t="shared" si="255"/>
        <v>4.8184920000000053</v>
      </c>
      <c r="I2074" s="2">
        <f t="array" ref="I2074">SUMPRODUCT(B2058:B2077, (ROW(B2058:B2077)-ROW(B2058)+1)) / (20*21/2)</f>
        <v>4.1857209523809518</v>
      </c>
      <c r="J2074" s="2">
        <f t="shared" si="258"/>
        <v>4.2910304922691491</v>
      </c>
      <c r="K2074" s="2">
        <f t="shared" si="252"/>
        <v>4.4576180196857402</v>
      </c>
    </row>
    <row r="2075" spans="1:11" ht="13.5" x14ac:dyDescent="0.25">
      <c r="A2075" s="3">
        <f>TITRES_STAT!B2078</f>
        <v>45323</v>
      </c>
      <c r="B2075" s="5">
        <f>TITRES_STAT!D2078</f>
        <v>4.2214999999999998</v>
      </c>
      <c r="C2075" s="2">
        <f t="shared" si="253"/>
        <v>0</v>
      </c>
      <c r="D2075" s="2">
        <f t="shared" si="254"/>
        <v>4.2214999999999998</v>
      </c>
      <c r="E2075" s="2">
        <f t="shared" si="256"/>
        <v>4.2214999999999998</v>
      </c>
      <c r="F2075" s="2">
        <f t="shared" si="257"/>
        <v>4.1905800000000006</v>
      </c>
      <c r="G2075" s="2">
        <f t="shared" si="251"/>
        <v>4.535709999999999</v>
      </c>
      <c r="H2075" s="2">
        <f t="shared" si="255"/>
        <v>4.8145495000000054</v>
      </c>
      <c r="I2075" s="2">
        <f t="array" ref="I2075">SUMPRODUCT(B2059:B2078, (ROW(B2059:B2078)-ROW(B2059)+1)) / (20*21/2)</f>
        <v>4.1707495238095236</v>
      </c>
      <c r="J2075" s="2">
        <f t="shared" si="258"/>
        <v>4.2844085406244687</v>
      </c>
      <c r="K2075" s="2">
        <f t="shared" si="252"/>
        <v>4.4483584895019854</v>
      </c>
    </row>
    <row r="2076" spans="1:11" ht="13.5" x14ac:dyDescent="0.25">
      <c r="A2076" s="3">
        <f>TITRES_STAT!B2079</f>
        <v>45324</v>
      </c>
      <c r="B2076" s="5">
        <f>TITRES_STAT!D2079</f>
        <v>4.2214999999999998</v>
      </c>
      <c r="C2076" s="2">
        <f t="shared" si="253"/>
        <v>0</v>
      </c>
      <c r="D2076" s="2">
        <f t="shared" si="254"/>
        <v>4.2214999999999998</v>
      </c>
      <c r="E2076" s="2">
        <f t="shared" si="256"/>
        <v>4.2214999999999998</v>
      </c>
      <c r="F2076" s="2">
        <f t="shared" si="257"/>
        <v>4.1850900000000006</v>
      </c>
      <c r="G2076" s="2">
        <f t="shared" si="251"/>
        <v>4.5347119999999981</v>
      </c>
      <c r="H2076" s="2">
        <f t="shared" si="255"/>
        <v>4.8097090000000051</v>
      </c>
      <c r="I2076" s="2">
        <f t="array" ref="I2076">SUMPRODUCT(B2060:B2079, (ROW(B2060:B2079)-ROW(B2060)+1)) / (20*21/2)</f>
        <v>4.1734628571428569</v>
      </c>
      <c r="J2076" s="2">
        <f t="shared" si="258"/>
        <v>4.2784172510411853</v>
      </c>
      <c r="K2076" s="2">
        <f t="shared" si="252"/>
        <v>4.4394620781489662</v>
      </c>
    </row>
    <row r="2077" spans="1:11" ht="13.5" x14ac:dyDescent="0.25">
      <c r="A2077" s="3">
        <f>TITRES_STAT!B2080</f>
        <v>45327</v>
      </c>
      <c r="B2077" s="5">
        <f>TITRES_STAT!D2080</f>
        <v>4.0218999999999996</v>
      </c>
      <c r="C2077" s="2">
        <f t="shared" si="253"/>
        <v>-0.19960000000000022</v>
      </c>
      <c r="D2077" s="2">
        <f t="shared" si="254"/>
        <v>4.1815799999999994</v>
      </c>
      <c r="E2077" s="2">
        <f t="shared" si="256"/>
        <v>4.2015399999999996</v>
      </c>
      <c r="F2077" s="2">
        <f t="shared" si="257"/>
        <v>4.1791000000000009</v>
      </c>
      <c r="G2077" s="2">
        <f t="shared" si="251"/>
        <v>4.5281239999999983</v>
      </c>
      <c r="H2077" s="2">
        <f t="shared" si="255"/>
        <v>4.8038705000000048</v>
      </c>
      <c r="I2077" s="2">
        <f t="array" ref="I2077">SUMPRODUCT(B2061:B2080, (ROW(B2061:B2080)-ROW(B2061)+1)) / (20*21/2)</f>
        <v>4.1587766666666663</v>
      </c>
      <c r="J2077" s="2">
        <f t="shared" si="258"/>
        <v>4.2539870366563104</v>
      </c>
      <c r="K2077" s="2">
        <f t="shared" si="252"/>
        <v>4.4230870946921446</v>
      </c>
    </row>
    <row r="2078" spans="1:11" ht="13.5" x14ac:dyDescent="0.25">
      <c r="A2078" s="3">
        <f>TITRES_STAT!B2081</f>
        <v>45328</v>
      </c>
      <c r="B2078" s="5">
        <f>TITRES_STAT!D2081</f>
        <v>4.0218999999999996</v>
      </c>
      <c r="C2078" s="2">
        <f t="shared" si="253"/>
        <v>0</v>
      </c>
      <c r="D2078" s="2">
        <f t="shared" si="254"/>
        <v>4.1416599999999999</v>
      </c>
      <c r="E2078" s="2">
        <f t="shared" si="256"/>
        <v>4.1815800000000003</v>
      </c>
      <c r="F2078" s="2">
        <f t="shared" si="257"/>
        <v>4.1731100000000003</v>
      </c>
      <c r="G2078" s="2">
        <f t="shared" si="251"/>
        <v>4.5183419999999979</v>
      </c>
      <c r="H2078" s="2">
        <f t="shared" si="255"/>
        <v>4.7980320000000045</v>
      </c>
      <c r="I2078" s="2">
        <f t="array" ref="I2078">SUMPRODUCT(B2062:B2081, (ROW(B2062:B2081)-ROW(B2062)+1)) / (20*21/2)</f>
        <v>4.1448985714285715</v>
      </c>
      <c r="J2078" s="2">
        <f t="shared" si="258"/>
        <v>4.2318835093557094</v>
      </c>
      <c r="K2078" s="2">
        <f t="shared" si="252"/>
        <v>4.4073542674493158</v>
      </c>
    </row>
    <row r="2079" spans="1:11" ht="13.5" x14ac:dyDescent="0.25">
      <c r="A2079" s="3">
        <f>TITRES_STAT!B2082</f>
        <v>45329</v>
      </c>
      <c r="B2079" s="5">
        <f>TITRES_STAT!D2082</f>
        <v>4.2016</v>
      </c>
      <c r="C2079" s="2">
        <f t="shared" si="253"/>
        <v>0.17970000000000041</v>
      </c>
      <c r="D2079" s="2">
        <f t="shared" si="254"/>
        <v>4.1376799999999996</v>
      </c>
      <c r="E2079" s="2">
        <f t="shared" si="256"/>
        <v>4.1795899999999993</v>
      </c>
      <c r="F2079" s="2">
        <f t="shared" si="257"/>
        <v>4.1761050000000006</v>
      </c>
      <c r="G2079" s="2">
        <f t="shared" si="251"/>
        <v>4.512153999999998</v>
      </c>
      <c r="H2079" s="2">
        <f t="shared" si="255"/>
        <v>4.7940400000000043</v>
      </c>
      <c r="I2079" s="2">
        <f t="array" ref="I2079">SUMPRODUCT(B2063:B2082, (ROW(B2063:B2082)-ROW(B2063)+1)) / (20*21/2)</f>
        <v>4.1327809523809522</v>
      </c>
      <c r="J2079" s="2">
        <f t="shared" si="258"/>
        <v>4.2289993656075469</v>
      </c>
      <c r="K2079" s="2">
        <f t="shared" si="252"/>
        <v>4.3992854726473825</v>
      </c>
    </row>
    <row r="2080" spans="1:11" ht="13.5" x14ac:dyDescent="0.25">
      <c r="A2080" s="3">
        <f>TITRES_STAT!B2083</f>
        <v>45330</v>
      </c>
      <c r="B2080" s="5">
        <f>TITRES_STAT!D2083</f>
        <v>4.0218999999999996</v>
      </c>
      <c r="C2080" s="2">
        <f t="shared" si="253"/>
        <v>-0.17970000000000041</v>
      </c>
      <c r="D2080" s="2">
        <f t="shared" si="254"/>
        <v>4.0977599999999992</v>
      </c>
      <c r="E2080" s="2">
        <f t="shared" si="256"/>
        <v>4.1596299999999999</v>
      </c>
      <c r="F2080" s="2">
        <f t="shared" si="257"/>
        <v>4.1676200000000003</v>
      </c>
      <c r="G2080" s="2">
        <f t="shared" si="251"/>
        <v>4.5023719999999967</v>
      </c>
      <c r="H2080" s="2">
        <f t="shared" si="255"/>
        <v>4.788201500000004</v>
      </c>
      <c r="I2080" s="2">
        <f t="array" ref="I2080">SUMPRODUCT(B2064:B2083, (ROW(B2064:B2083)-ROW(B2064)+1)) / (20*21/2)</f>
        <v>4.1213761904761901</v>
      </c>
      <c r="J2080" s="2">
        <f t="shared" si="258"/>
        <v>4.2092756165020662</v>
      </c>
      <c r="K2080" s="2">
        <f t="shared" si="252"/>
        <v>4.3844860423474854</v>
      </c>
    </row>
    <row r="2081" spans="1:11" ht="13.5" x14ac:dyDescent="0.25">
      <c r="A2081" s="3">
        <f>TITRES_STAT!B2084</f>
        <v>45331</v>
      </c>
      <c r="B2081" s="5">
        <f>TITRES_STAT!D2084</f>
        <v>4.0218999999999996</v>
      </c>
      <c r="C2081" s="2">
        <f t="shared" si="253"/>
        <v>0</v>
      </c>
      <c r="D2081" s="2">
        <f t="shared" si="254"/>
        <v>4.0578399999999997</v>
      </c>
      <c r="E2081" s="2">
        <f t="shared" si="256"/>
        <v>4.1396700000000006</v>
      </c>
      <c r="F2081" s="2">
        <f t="shared" si="257"/>
        <v>4.159135</v>
      </c>
      <c r="G2081" s="2">
        <f t="shared" si="251"/>
        <v>4.4925899999999972</v>
      </c>
      <c r="H2081" s="2">
        <f t="shared" si="255"/>
        <v>4.7823630000000046</v>
      </c>
      <c r="I2081" s="2">
        <f t="array" ref="I2081">SUMPRODUCT(B2065:B2084, (ROW(B2065:B2084)-ROW(B2065)+1)) / (20*21/2)</f>
        <v>4.1164366666666661</v>
      </c>
      <c r="J2081" s="2">
        <f t="shared" si="258"/>
        <v>4.1914303196923459</v>
      </c>
      <c r="K2081" s="2">
        <f t="shared" si="252"/>
        <v>4.3702669818632707</v>
      </c>
    </row>
    <row r="2082" spans="1:11" ht="13.5" x14ac:dyDescent="0.25">
      <c r="A2082" s="3">
        <f>TITRES_STAT!B2085</f>
        <v>45334</v>
      </c>
      <c r="B2082" s="5">
        <f>TITRES_STAT!D2085</f>
        <v>4.0319000000000003</v>
      </c>
      <c r="C2082" s="2">
        <f t="shared" si="253"/>
        <v>1.0000000000000675E-2</v>
      </c>
      <c r="D2082" s="2">
        <f t="shared" si="254"/>
        <v>4.0598399999999994</v>
      </c>
      <c r="E2082" s="2">
        <f t="shared" si="256"/>
        <v>4.1207099999999999</v>
      </c>
      <c r="F2082" s="2">
        <f t="shared" si="257"/>
        <v>4.1516499999999992</v>
      </c>
      <c r="G2082" s="2">
        <f t="shared" si="251"/>
        <v>4.4869999999999974</v>
      </c>
      <c r="H2082" s="2">
        <f t="shared" si="255"/>
        <v>4.7765745000000042</v>
      </c>
      <c r="I2082" s="2">
        <f t="array" ref="I2082">SUMPRODUCT(B2066:B2085, (ROW(B2066:B2085)-ROW(B2066)+1)) / (20*21/2)</f>
        <v>4.1112595238095242</v>
      </c>
      <c r="J2082" s="2">
        <f t="shared" si="258"/>
        <v>4.1762369559121222</v>
      </c>
      <c r="K2082" s="2">
        <f t="shared" si="252"/>
        <v>4.3569976884568682</v>
      </c>
    </row>
    <row r="2083" spans="1:11" ht="13.5" x14ac:dyDescent="0.25">
      <c r="A2083" s="3">
        <f>TITRES_STAT!B2086</f>
        <v>45335</v>
      </c>
      <c r="B2083" s="5">
        <f>TITRES_STAT!D2086</f>
        <v>4.0319000000000003</v>
      </c>
      <c r="C2083" s="2">
        <f t="shared" si="253"/>
        <v>0</v>
      </c>
      <c r="D2083" s="2">
        <f t="shared" si="254"/>
        <v>4.0618400000000001</v>
      </c>
      <c r="E2083" s="2">
        <f t="shared" si="256"/>
        <v>4.10175</v>
      </c>
      <c r="F2083" s="2">
        <f t="shared" si="257"/>
        <v>4.1436650000000004</v>
      </c>
      <c r="G2083" s="2">
        <f t="shared" si="251"/>
        <v>4.477617999999997</v>
      </c>
      <c r="H2083" s="2">
        <f t="shared" si="255"/>
        <v>4.7707860000000037</v>
      </c>
      <c r="I2083" s="2">
        <f t="array" ref="I2083">SUMPRODUCT(B2067:B2086, (ROW(B2067:B2086)-ROW(B2067)+1)) / (20*21/2)</f>
        <v>4.1058447619047609</v>
      </c>
      <c r="J2083" s="2">
        <f t="shared" si="258"/>
        <v>4.1624905791585869</v>
      </c>
      <c r="K2083" s="2">
        <f t="shared" si="252"/>
        <v>4.3442487594977752</v>
      </c>
    </row>
    <row r="2084" spans="1:11" ht="13.5" x14ac:dyDescent="0.25">
      <c r="A2084" s="3">
        <f>TITRES_STAT!B2087</f>
        <v>45336</v>
      </c>
      <c r="B2084" s="5">
        <f>TITRES_STAT!D2087</f>
        <v>4.0918000000000001</v>
      </c>
      <c r="C2084" s="2">
        <f t="shared" si="253"/>
        <v>5.9899999999999842E-2</v>
      </c>
      <c r="D2084" s="2">
        <f t="shared" si="254"/>
        <v>4.0398799999999992</v>
      </c>
      <c r="E2084" s="2">
        <f t="shared" si="256"/>
        <v>4.0887799999999999</v>
      </c>
      <c r="F2084" s="2">
        <f t="shared" si="257"/>
        <v>4.1461600000000001</v>
      </c>
      <c r="G2084" s="2">
        <f t="shared" si="251"/>
        <v>4.4654419999999968</v>
      </c>
      <c r="H2084" s="2">
        <f t="shared" si="255"/>
        <v>4.7652970000000039</v>
      </c>
      <c r="I2084" s="2">
        <f t="array" ref="I2084">SUMPRODUCT(B2068:B2087, (ROW(B2068:B2087)-ROW(B2068)+1)) / (20*21/2)</f>
        <v>4.0943904761904752</v>
      </c>
      <c r="J2084" s="2">
        <f t="shared" si="258"/>
        <v>4.1557581430482449</v>
      </c>
      <c r="K2084" s="2">
        <f t="shared" si="252"/>
        <v>4.3343488081449211</v>
      </c>
    </row>
    <row r="2085" spans="1:11" ht="13.5" x14ac:dyDescent="0.25">
      <c r="A2085" s="3">
        <f>TITRES_STAT!B2088</f>
        <v>45337</v>
      </c>
      <c r="B2085" s="5">
        <f>TITRES_STAT!D2088</f>
        <v>4.0918000000000001</v>
      </c>
      <c r="C2085" s="2">
        <f t="shared" si="253"/>
        <v>0</v>
      </c>
      <c r="D2085" s="2">
        <f t="shared" si="254"/>
        <v>4.0538599999999994</v>
      </c>
      <c r="E2085" s="2">
        <f t="shared" si="256"/>
        <v>4.0758099999999997</v>
      </c>
      <c r="F2085" s="2">
        <f t="shared" si="257"/>
        <v>4.1486550000000006</v>
      </c>
      <c r="G2085" s="2">
        <f t="shared" si="251"/>
        <v>4.4498739999999977</v>
      </c>
      <c r="H2085" s="2">
        <f t="shared" si="255"/>
        <v>4.759808000000004</v>
      </c>
      <c r="I2085" s="2">
        <f t="array" ref="I2085">SUMPRODUCT(B2069:B2088, (ROW(B2069:B2088)-ROW(B2069)+1)) / (20*21/2)</f>
        <v>4.1010009523809527</v>
      </c>
      <c r="J2085" s="2">
        <f t="shared" si="258"/>
        <v>4.1496668913293648</v>
      </c>
      <c r="K2085" s="2">
        <f t="shared" si="252"/>
        <v>4.3248370901784536</v>
      </c>
    </row>
    <row r="2086" spans="1:11" ht="13.5" x14ac:dyDescent="0.25">
      <c r="A2086" s="3">
        <f>TITRES_STAT!B2089</f>
        <v>45338</v>
      </c>
      <c r="B2086" s="5">
        <f>TITRES_STAT!D2089</f>
        <v>4.0918000000000001</v>
      </c>
      <c r="C2086" s="2">
        <f t="shared" si="253"/>
        <v>0</v>
      </c>
      <c r="D2086" s="2">
        <f t="shared" si="254"/>
        <v>4.0678399999999995</v>
      </c>
      <c r="E2086" s="2">
        <f t="shared" si="256"/>
        <v>4.0628399999999996</v>
      </c>
      <c r="F2086" s="2">
        <f t="shared" si="257"/>
        <v>4.1421700000000019</v>
      </c>
      <c r="G2086" s="2">
        <f t="shared" si="251"/>
        <v>4.4335059999999977</v>
      </c>
      <c r="H2086" s="2">
        <f t="shared" si="255"/>
        <v>4.7543190000000042</v>
      </c>
      <c r="I2086" s="2">
        <f t="array" ref="I2086">SUMPRODUCT(B2070:B2089, (ROW(B2070:B2089)-ROW(B2070)+1)) / (20*21/2)</f>
        <v>4.1077061904761907</v>
      </c>
      <c r="J2086" s="2">
        <f t="shared" si="258"/>
        <v>4.1441557588218059</v>
      </c>
      <c r="K2086" s="2">
        <f t="shared" si="252"/>
        <v>4.3156983807596907</v>
      </c>
    </row>
    <row r="2087" spans="1:11" ht="13.5" x14ac:dyDescent="0.25">
      <c r="A2087" s="3">
        <f>TITRES_STAT!B2090</f>
        <v>45341</v>
      </c>
      <c r="B2087" s="5">
        <f>TITRES_STAT!D2090</f>
        <v>4.0218999999999996</v>
      </c>
      <c r="C2087" s="2">
        <f t="shared" si="253"/>
        <v>-6.9900000000000517E-2</v>
      </c>
      <c r="D2087" s="2">
        <f t="shared" si="254"/>
        <v>4.0658399999999997</v>
      </c>
      <c r="E2087" s="2">
        <f t="shared" si="256"/>
        <v>4.0628399999999996</v>
      </c>
      <c r="F2087" s="2">
        <f t="shared" si="257"/>
        <v>4.1321900000000014</v>
      </c>
      <c r="G2087" s="2">
        <f t="shared" si="251"/>
        <v>4.4157399999999978</v>
      </c>
      <c r="H2087" s="2">
        <f t="shared" si="255"/>
        <v>4.7484805000000039</v>
      </c>
      <c r="I2087" s="2">
        <f t="array" ref="I2087">SUMPRODUCT(B2071:B2090, (ROW(B2071:B2090)-ROW(B2071)+1)) / (20*21/2)</f>
        <v>4.1145061904761908</v>
      </c>
      <c r="J2087" s="2">
        <f t="shared" si="258"/>
        <v>4.1325123532197292</v>
      </c>
      <c r="K2087" s="2">
        <f t="shared" si="252"/>
        <v>4.3041768756318604</v>
      </c>
    </row>
    <row r="2088" spans="1:11" ht="13.5" x14ac:dyDescent="0.25">
      <c r="A2088" s="3">
        <f>TITRES_STAT!B2091</f>
        <v>45342</v>
      </c>
      <c r="B2088" s="5">
        <f>TITRES_STAT!D2091</f>
        <v>4.2016</v>
      </c>
      <c r="C2088" s="2">
        <f t="shared" si="253"/>
        <v>0.17970000000000041</v>
      </c>
      <c r="D2088" s="2">
        <f t="shared" si="254"/>
        <v>4.09978</v>
      </c>
      <c r="E2088" s="2">
        <f t="shared" si="256"/>
        <v>4.0808100000000005</v>
      </c>
      <c r="F2088" s="2">
        <f t="shared" si="257"/>
        <v>4.1311950000000008</v>
      </c>
      <c r="G2088" s="2">
        <f t="shared" si="251"/>
        <v>4.4005699999999983</v>
      </c>
      <c r="H2088" s="2">
        <f t="shared" si="255"/>
        <v>4.7435405000000035</v>
      </c>
      <c r="I2088" s="2">
        <f t="array" ref="I2088">SUMPRODUCT(B2072:B2091, (ROW(B2072:B2091)-ROW(B2072)+1)) / (20*21/2)</f>
        <v>4.1204485714285708</v>
      </c>
      <c r="J2088" s="2">
        <f t="shared" si="258"/>
        <v>4.1390921291035641</v>
      </c>
      <c r="K2088" s="2">
        <f t="shared" si="252"/>
        <v>4.3001542530580625</v>
      </c>
    </row>
    <row r="2089" spans="1:11" ht="13.5" x14ac:dyDescent="0.25">
      <c r="A2089" s="3">
        <f>TITRES_STAT!B2092</f>
        <v>45343</v>
      </c>
      <c r="B2089" s="5">
        <f>TITRES_STAT!D2092</f>
        <v>4.2016</v>
      </c>
      <c r="C2089" s="2">
        <f t="shared" si="253"/>
        <v>0</v>
      </c>
      <c r="D2089" s="2">
        <f t="shared" si="254"/>
        <v>4.12174</v>
      </c>
      <c r="E2089" s="2">
        <f t="shared" si="256"/>
        <v>4.0808099999999996</v>
      </c>
      <c r="F2089" s="2">
        <f t="shared" si="257"/>
        <v>4.1302000000000003</v>
      </c>
      <c r="G2089" s="2">
        <f t="shared" si="251"/>
        <v>4.3855999999999984</v>
      </c>
      <c r="H2089" s="2">
        <f t="shared" si="255"/>
        <v>4.7386005000000031</v>
      </c>
      <c r="I2089" s="2">
        <f t="array" ref="I2089">SUMPRODUCT(B2073:B2092, (ROW(B2073:B2092)-ROW(B2073)+1)) / (20*21/2)</f>
        <v>4.1094285714285705</v>
      </c>
      <c r="J2089" s="2">
        <f t="shared" si="258"/>
        <v>4.145045259665129</v>
      </c>
      <c r="K2089" s="2">
        <f t="shared" si="252"/>
        <v>4.2962893803891191</v>
      </c>
    </row>
    <row r="2090" spans="1:11" ht="13.5" x14ac:dyDescent="0.25">
      <c r="A2090" s="3">
        <f>TITRES_STAT!B2093</f>
        <v>45344</v>
      </c>
      <c r="B2090" s="5">
        <f>TITRES_STAT!D2093</f>
        <v>4.2016</v>
      </c>
      <c r="C2090" s="2">
        <f t="shared" si="253"/>
        <v>0</v>
      </c>
      <c r="D2090" s="2">
        <f t="shared" si="254"/>
        <v>4.1436999999999999</v>
      </c>
      <c r="E2090" s="2">
        <f t="shared" si="256"/>
        <v>4.0987799999999996</v>
      </c>
      <c r="F2090" s="2">
        <f t="shared" si="257"/>
        <v>4.1292050000000007</v>
      </c>
      <c r="G2090" s="2">
        <f t="shared" si="251"/>
        <v>4.3708299999999989</v>
      </c>
      <c r="H2090" s="2">
        <f t="shared" si="255"/>
        <v>4.7336605000000027</v>
      </c>
      <c r="I2090" s="2">
        <f t="array" ref="I2090">SUMPRODUCT(B2074:B2093, (ROW(B2074:B2093)-ROW(B2074)+1)) / (20*21/2)</f>
        <v>4.0860919047619042</v>
      </c>
      <c r="J2090" s="2">
        <f t="shared" si="258"/>
        <v>4.1504314254113073</v>
      </c>
      <c r="K2090" s="2">
        <f t="shared" si="252"/>
        <v>4.2925760713542518</v>
      </c>
    </row>
    <row r="2091" spans="1:11" ht="13.5" x14ac:dyDescent="0.25">
      <c r="A2091" s="3">
        <f>TITRES_STAT!B2094</f>
        <v>45345</v>
      </c>
      <c r="B2091" s="5">
        <f>TITRES_STAT!D2094</f>
        <v>4.1916000000000002</v>
      </c>
      <c r="C2091" s="2">
        <f t="shared" si="253"/>
        <v>-9.9999999999997868E-3</v>
      </c>
      <c r="D2091" s="2">
        <f t="shared" si="254"/>
        <v>4.1636600000000001</v>
      </c>
      <c r="E2091" s="2">
        <f t="shared" si="256"/>
        <v>4.1157500000000002</v>
      </c>
      <c r="F2091" s="2">
        <f t="shared" si="257"/>
        <v>4.1277099999999995</v>
      </c>
      <c r="G2091" s="2">
        <f t="shared" si="251"/>
        <v>4.3556599999999994</v>
      </c>
      <c r="H2091" s="2">
        <f t="shared" si="255"/>
        <v>4.7286705000000033</v>
      </c>
      <c r="I2091" s="2">
        <f t="array" ref="I2091">SUMPRODUCT(B2075:B2094, (ROW(B2075:B2094)-ROW(B2075)+1)) / (20*21/2)</f>
        <v>4.0653709523809525</v>
      </c>
      <c r="J2091" s="2">
        <f t="shared" si="258"/>
        <v>4.1543522420388017</v>
      </c>
      <c r="K2091" s="2">
        <f t="shared" si="252"/>
        <v>4.2886162254187905</v>
      </c>
    </row>
    <row r="2092" spans="1:11" ht="13.5" x14ac:dyDescent="0.25">
      <c r="A2092" s="3">
        <f>TITRES_STAT!B2095</f>
        <v>45348</v>
      </c>
      <c r="B2092" s="5">
        <f>TITRES_STAT!D2095</f>
        <v>4.0119999999999996</v>
      </c>
      <c r="C2092" s="2">
        <f t="shared" si="253"/>
        <v>-0.17960000000000065</v>
      </c>
      <c r="D2092" s="2">
        <f t="shared" si="254"/>
        <v>4.1616800000000005</v>
      </c>
      <c r="E2092" s="2">
        <f t="shared" si="256"/>
        <v>4.1137600000000001</v>
      </c>
      <c r="F2092" s="2">
        <f t="shared" si="257"/>
        <v>4.1172349999999991</v>
      </c>
      <c r="G2092" s="2">
        <f t="shared" si="251"/>
        <v>4.3412899999999999</v>
      </c>
      <c r="H2092" s="2">
        <f t="shared" si="255"/>
        <v>4.7227825000000028</v>
      </c>
      <c r="I2092" s="2">
        <f t="array" ref="I2092">SUMPRODUCT(B2076:B2095, (ROW(B2076:B2095)-ROW(B2076)+1)) / (20*21/2)</f>
        <v>4.0557704761904763</v>
      </c>
      <c r="J2092" s="2">
        <f t="shared" si="258"/>
        <v>4.1407948856541541</v>
      </c>
      <c r="K2092" s="2">
        <f t="shared" si="252"/>
        <v>4.2777685303043285</v>
      </c>
    </row>
    <row r="2093" spans="1:11" ht="13.5" x14ac:dyDescent="0.25">
      <c r="A2093" s="3">
        <f>TITRES_STAT!B2096</f>
        <v>45349</v>
      </c>
      <c r="B2093" s="5">
        <f>TITRES_STAT!D2096</f>
        <v>3.8721999999999999</v>
      </c>
      <c r="C2093" s="2">
        <f t="shared" si="253"/>
        <v>-0.1397999999999997</v>
      </c>
      <c r="D2093" s="2">
        <f t="shared" si="254"/>
        <v>4.0957999999999997</v>
      </c>
      <c r="E2093" s="2">
        <f t="shared" si="256"/>
        <v>4.0977899999999998</v>
      </c>
      <c r="F2093" s="2">
        <f t="shared" si="257"/>
        <v>4.0997700000000004</v>
      </c>
      <c r="G2093" s="2">
        <f t="shared" si="251"/>
        <v>4.3199319999999997</v>
      </c>
      <c r="H2093" s="2">
        <f t="shared" si="255"/>
        <v>4.7162955000000037</v>
      </c>
      <c r="I2093" s="2">
        <f t="array" ref="I2093">SUMPRODUCT(B2077:B2096, (ROW(B2077:B2096)-ROW(B2077)+1)) / (20*21/2)</f>
        <v>4.0321009523809526</v>
      </c>
      <c r="J2093" s="2">
        <f t="shared" si="258"/>
        <v>4.115214420353758</v>
      </c>
      <c r="K2093" s="2">
        <f t="shared" si="252"/>
        <v>4.2618638820571002</v>
      </c>
    </row>
    <row r="2094" spans="1:11" ht="13.5" x14ac:dyDescent="0.25">
      <c r="A2094" s="3">
        <f>TITRES_STAT!B2097</f>
        <v>45350</v>
      </c>
      <c r="B2094" s="5">
        <f>TITRES_STAT!D2097</f>
        <v>3.8822000000000001</v>
      </c>
      <c r="C2094" s="2">
        <f t="shared" si="253"/>
        <v>1.0000000000000231E-2</v>
      </c>
      <c r="D2094" s="2">
        <f t="shared" si="254"/>
        <v>4.0319200000000004</v>
      </c>
      <c r="E2094" s="2">
        <f t="shared" si="256"/>
        <v>4.0768299999999993</v>
      </c>
      <c r="F2094" s="2">
        <f t="shared" si="257"/>
        <v>4.0828049999999996</v>
      </c>
      <c r="G2094" s="2">
        <f t="shared" si="251"/>
        <v>4.2987739999999999</v>
      </c>
      <c r="H2094" s="2">
        <f t="shared" si="255"/>
        <v>4.7098585000000028</v>
      </c>
      <c r="I2094" s="2">
        <f t="array" ref="I2094">SUMPRODUCT(B2078:B2097, (ROW(B2078:B2097)-ROW(B2078)+1)) / (20*21/2)</f>
        <v>4.0103323809523816</v>
      </c>
      <c r="J2094" s="2">
        <f t="shared" si="258"/>
        <v>4.0930225707962569</v>
      </c>
      <c r="K2094" s="2">
        <f t="shared" si="252"/>
        <v>4.2469751023685864</v>
      </c>
    </row>
    <row r="2095" spans="1:11" ht="13.5" x14ac:dyDescent="0.25">
      <c r="A2095" s="3">
        <f>TITRES_STAT!B2098</f>
        <v>45351</v>
      </c>
      <c r="B2095" s="5">
        <f>TITRES_STAT!D2098</f>
        <v>3.9820000000000002</v>
      </c>
      <c r="C2095" s="2">
        <f t="shared" si="253"/>
        <v>9.9800000000000111E-2</v>
      </c>
      <c r="D2095" s="2">
        <f t="shared" si="254"/>
        <v>3.9879999999999995</v>
      </c>
      <c r="E2095" s="2">
        <f t="shared" si="256"/>
        <v>4.0658499999999993</v>
      </c>
      <c r="F2095" s="2">
        <f t="shared" si="257"/>
        <v>4.0708299999999999</v>
      </c>
      <c r="G2095" s="2">
        <f t="shared" si="251"/>
        <v>4.2796120000000011</v>
      </c>
      <c r="H2095" s="2">
        <f t="shared" si="255"/>
        <v>4.7039205000000024</v>
      </c>
      <c r="I2095" s="2">
        <f t="array" ref="I2095">SUMPRODUCT(B2079:B2098, (ROW(B2079:B2098)-ROW(B2079)+1)) / (20*21/2)</f>
        <v>3.9895142857142858</v>
      </c>
      <c r="J2095" s="2">
        <f t="shared" si="258"/>
        <v>4.082448992625185</v>
      </c>
      <c r="K2095" s="2">
        <f t="shared" si="252"/>
        <v>4.2365839218835433</v>
      </c>
    </row>
    <row r="2096" spans="1:11" ht="13.5" x14ac:dyDescent="0.25">
      <c r="A2096" s="3">
        <f>TITRES_STAT!B2099</f>
        <v>45352</v>
      </c>
      <c r="B2096" s="5">
        <f>TITRES_STAT!D2099</f>
        <v>3.8222999999999998</v>
      </c>
      <c r="C2096" s="2">
        <f t="shared" si="253"/>
        <v>-0.1597000000000004</v>
      </c>
      <c r="D2096" s="2">
        <f t="shared" si="254"/>
        <v>3.9141399999999997</v>
      </c>
      <c r="E2096" s="2">
        <f t="shared" si="256"/>
        <v>4.0388999999999999</v>
      </c>
      <c r="F2096" s="2">
        <f t="shared" si="257"/>
        <v>4.0508699999999997</v>
      </c>
      <c r="G2096" s="2">
        <f t="shared" si="251"/>
        <v>4.2582540000000018</v>
      </c>
      <c r="H2096" s="2">
        <f t="shared" si="255"/>
        <v>4.6971840000000036</v>
      </c>
      <c r="I2096" s="2">
        <f t="array" ref="I2096">SUMPRODUCT(B2080:B2099, (ROW(B2080:B2099)-ROW(B2080)+1)) / (20*21/2)</f>
        <v>3.9658466666666667</v>
      </c>
      <c r="J2096" s="2">
        <f t="shared" si="258"/>
        <v>4.0576728980894536</v>
      </c>
      <c r="K2096" s="2">
        <f t="shared" si="252"/>
        <v>4.2203374935743847</v>
      </c>
    </row>
    <row r="2097" spans="1:11" ht="13.5" x14ac:dyDescent="0.25">
      <c r="A2097" s="3">
        <f>TITRES_STAT!B2100</f>
        <v>45355</v>
      </c>
      <c r="B2097" s="5">
        <f>TITRES_STAT!D2100</f>
        <v>3.8222999999999998</v>
      </c>
      <c r="C2097" s="2">
        <f t="shared" si="253"/>
        <v>0</v>
      </c>
      <c r="D2097" s="2">
        <f t="shared" si="254"/>
        <v>3.8761999999999999</v>
      </c>
      <c r="E2097" s="2">
        <f t="shared" si="256"/>
        <v>4.0189399999999997</v>
      </c>
      <c r="F2097" s="2">
        <f t="shared" si="257"/>
        <v>4.0408899999999992</v>
      </c>
      <c r="G2097" s="2">
        <f t="shared" si="251"/>
        <v>4.2368960000000024</v>
      </c>
      <c r="H2097" s="2">
        <f t="shared" si="255"/>
        <v>4.690447500000003</v>
      </c>
      <c r="I2097" s="2">
        <f t="array" ref="I2097">SUMPRODUCT(B2081:B2100, (ROW(B2081:B2100)-ROW(B2081)+1)) / (20*21/2)</f>
        <v>3.9603371428571434</v>
      </c>
      <c r="J2097" s="2">
        <f t="shared" si="258"/>
        <v>4.0352564316047435</v>
      </c>
      <c r="K2097" s="2">
        <f t="shared" si="252"/>
        <v>4.2047281801008793</v>
      </c>
    </row>
    <row r="2098" spans="1:11" ht="13.5" x14ac:dyDescent="0.25">
      <c r="A2098" s="3">
        <f>TITRES_STAT!B2101</f>
        <v>45356</v>
      </c>
      <c r="B2098" s="5">
        <f>TITRES_STAT!D2101</f>
        <v>3.8222999999999998</v>
      </c>
      <c r="C2098" s="2">
        <f t="shared" si="253"/>
        <v>0</v>
      </c>
      <c r="D2098" s="2">
        <f t="shared" si="254"/>
        <v>3.8662199999999998</v>
      </c>
      <c r="E2098" s="2">
        <f t="shared" si="256"/>
        <v>3.9810099999999999</v>
      </c>
      <c r="F2098" s="2">
        <f t="shared" si="257"/>
        <v>4.0309100000000004</v>
      </c>
      <c r="G2098" s="2">
        <f t="shared" ref="G2098:G2161" si="259">AVERAGE(B2049:B2098)</f>
        <v>4.2145400000000031</v>
      </c>
      <c r="H2098" s="2">
        <f t="shared" si="255"/>
        <v>4.6848585000000034</v>
      </c>
      <c r="I2098" s="2">
        <f t="array" ref="I2098">SUMPRODUCT(B2082:B2101, (ROW(B2082:B2101)-ROW(B2082)+1)) / (20*21/2)</f>
        <v>3.9551600000000002</v>
      </c>
      <c r="J2098" s="2">
        <f t="shared" si="258"/>
        <v>4.0149748666900056</v>
      </c>
      <c r="K2098" s="2">
        <f t="shared" si="252"/>
        <v>4.189730996567512</v>
      </c>
    </row>
    <row r="2099" spans="1:11" ht="13.5" x14ac:dyDescent="0.25">
      <c r="A2099" s="3">
        <f>TITRES_STAT!B2102</f>
        <v>45357</v>
      </c>
      <c r="B2099" s="5">
        <f>TITRES_STAT!D2102</f>
        <v>3.7824</v>
      </c>
      <c r="C2099" s="2">
        <f t="shared" si="253"/>
        <v>-3.9899999999999824E-2</v>
      </c>
      <c r="D2099" s="2">
        <f t="shared" si="254"/>
        <v>3.84626</v>
      </c>
      <c r="E2099" s="2">
        <f t="shared" si="256"/>
        <v>3.9390900000000002</v>
      </c>
      <c r="F2099" s="2">
        <f t="shared" si="257"/>
        <v>4.009949999999999</v>
      </c>
      <c r="G2099" s="2">
        <f t="shared" si="259"/>
        <v>4.1913860000000032</v>
      </c>
      <c r="H2099" s="2">
        <f t="shared" si="255"/>
        <v>4.6790700000000029</v>
      </c>
      <c r="I2099" s="2">
        <f t="array" ref="I2099">SUMPRODUCT(B2083:B2102, (ROW(B2083:B2102)-ROW(B2083)+1)) / (20*21/2)</f>
        <v>3.9503152380952384</v>
      </c>
      <c r="J2099" s="2">
        <f t="shared" si="258"/>
        <v>3.9928248793861956</v>
      </c>
      <c r="K2099" s="2">
        <f t="shared" ref="K2099:K2162" si="260">$K$4*B2099+(1-$K$4)*K2098</f>
        <v>4.1737572319962375</v>
      </c>
    </row>
    <row r="2100" spans="1:11" ht="13.5" x14ac:dyDescent="0.25">
      <c r="A2100" s="3">
        <f>TITRES_STAT!B2103</f>
        <v>45358</v>
      </c>
      <c r="B2100" s="5">
        <f>TITRES_STAT!D2103</f>
        <v>3.9521000000000002</v>
      </c>
      <c r="C2100" s="2">
        <f t="shared" si="253"/>
        <v>0.16970000000000018</v>
      </c>
      <c r="D2100" s="2">
        <f t="shared" si="254"/>
        <v>3.8402799999999999</v>
      </c>
      <c r="E2100" s="2">
        <f t="shared" si="256"/>
        <v>3.9141399999999997</v>
      </c>
      <c r="F2100" s="2">
        <f t="shared" si="257"/>
        <v>4.0064599999999988</v>
      </c>
      <c r="G2100" s="2">
        <f t="shared" si="259"/>
        <v>4.1716260000000025</v>
      </c>
      <c r="H2100" s="2">
        <f t="shared" si="255"/>
        <v>4.6743795000000032</v>
      </c>
      <c r="I2100" s="2">
        <f t="array" ref="I2100">SUMPRODUCT(B2084:B2103, (ROW(B2084:B2103)-ROW(B2084)+1)) / (20*21/2)</f>
        <v>3.9458504761904756</v>
      </c>
      <c r="J2100" s="2">
        <f t="shared" si="258"/>
        <v>3.9889463194446533</v>
      </c>
      <c r="K2100" s="2">
        <f t="shared" si="260"/>
        <v>4.1650647915257961</v>
      </c>
    </row>
    <row r="2101" spans="1:11" ht="13.5" x14ac:dyDescent="0.25">
      <c r="A2101" s="3">
        <f>TITRES_STAT!B2104</f>
        <v>45359</v>
      </c>
      <c r="B2101" s="5">
        <f>TITRES_STAT!D2104</f>
        <v>3.9521000000000002</v>
      </c>
      <c r="C2101" s="2">
        <f t="shared" si="253"/>
        <v>0</v>
      </c>
      <c r="D2101" s="2">
        <f t="shared" si="254"/>
        <v>3.8662399999999999</v>
      </c>
      <c r="E2101" s="2">
        <f t="shared" si="256"/>
        <v>3.8901899999999996</v>
      </c>
      <c r="F2101" s="2">
        <f t="shared" si="257"/>
        <v>4.0029699999999995</v>
      </c>
      <c r="G2101" s="2">
        <f t="shared" si="259"/>
        <v>4.1514660000000028</v>
      </c>
      <c r="H2101" s="2">
        <f t="shared" si="255"/>
        <v>4.6696890000000026</v>
      </c>
      <c r="I2101" s="2">
        <f t="array" ref="I2101">SUMPRODUCT(B2085:B2104, (ROW(B2085:B2104)-ROW(B2085)+1)) / (20*21/2)</f>
        <v>3.9417657142857148</v>
      </c>
      <c r="J2101" s="2">
        <f t="shared" si="258"/>
        <v>3.9854371461642102</v>
      </c>
      <c r="K2101" s="2">
        <f t="shared" si="260"/>
        <v>4.1567132310738035</v>
      </c>
    </row>
    <row r="2102" spans="1:11" ht="13.5" x14ac:dyDescent="0.25">
      <c r="A2102" s="3">
        <f>TITRES_STAT!B2105</f>
        <v>45362</v>
      </c>
      <c r="B2102" s="5">
        <f>TITRES_STAT!D2105</f>
        <v>3.9521000000000002</v>
      </c>
      <c r="C2102" s="2">
        <f t="shared" si="253"/>
        <v>0</v>
      </c>
      <c r="D2102" s="2">
        <f t="shared" si="254"/>
        <v>3.8921999999999999</v>
      </c>
      <c r="E2102" s="2">
        <f t="shared" si="256"/>
        <v>3.8841999999999999</v>
      </c>
      <c r="F2102" s="2">
        <f t="shared" si="257"/>
        <v>3.9989799999999995</v>
      </c>
      <c r="G2102" s="2">
        <f t="shared" si="259"/>
        <v>4.131306000000003</v>
      </c>
      <c r="H2102" s="2">
        <f t="shared" si="255"/>
        <v>4.664998500000002</v>
      </c>
      <c r="I2102" s="2">
        <f t="array" ref="I2102">SUMPRODUCT(B2086:B2105, (ROW(B2086:B2105)-ROW(B2086)+1)) / (20*21/2)</f>
        <v>3.9221842857142861</v>
      </c>
      <c r="J2102" s="2">
        <f t="shared" si="258"/>
        <v>3.982262179862857</v>
      </c>
      <c r="K2102" s="2">
        <f t="shared" si="260"/>
        <v>4.1486891827963994</v>
      </c>
    </row>
    <row r="2103" spans="1:11" ht="13.5" x14ac:dyDescent="0.25">
      <c r="A2103" s="3">
        <f>TITRES_STAT!B2106</f>
        <v>45363</v>
      </c>
      <c r="B2103" s="5">
        <f>TITRES_STAT!D2106</f>
        <v>3.9521000000000002</v>
      </c>
      <c r="C2103" s="2">
        <f t="shared" si="253"/>
        <v>0</v>
      </c>
      <c r="D2103" s="2">
        <f t="shared" si="254"/>
        <v>3.9181600000000003</v>
      </c>
      <c r="E2103" s="2">
        <f t="shared" si="256"/>
        <v>3.8921900000000003</v>
      </c>
      <c r="F2103" s="2">
        <f t="shared" si="257"/>
        <v>3.99499</v>
      </c>
      <c r="G2103" s="2">
        <f t="shared" si="259"/>
        <v>4.1111460000000024</v>
      </c>
      <c r="H2103" s="2">
        <f t="shared" si="255"/>
        <v>4.6603080000000014</v>
      </c>
      <c r="I2103" s="2">
        <f t="array" ref="I2103">SUMPRODUCT(B2087:B2106, (ROW(B2087:B2106)-ROW(B2087)+1)) / (20*21/2)</f>
        <v>3.8879238095238091</v>
      </c>
      <c r="J2103" s="2">
        <f t="shared" si="258"/>
        <v>3.9793895913044897</v>
      </c>
      <c r="K2103" s="2">
        <f t="shared" si="260"/>
        <v>4.1409798030788938</v>
      </c>
    </row>
    <row r="2104" spans="1:11" ht="13.5" x14ac:dyDescent="0.25">
      <c r="A2104" s="3">
        <f>TITRES_STAT!B2107</f>
        <v>45364</v>
      </c>
      <c r="B2104" s="5">
        <f>TITRES_STAT!D2107</f>
        <v>3.9521000000000002</v>
      </c>
      <c r="C2104" s="2">
        <f t="shared" si="253"/>
        <v>0</v>
      </c>
      <c r="D2104" s="2">
        <f t="shared" si="254"/>
        <v>3.9521000000000002</v>
      </c>
      <c r="E2104" s="2">
        <f t="shared" si="256"/>
        <v>3.8991800000000003</v>
      </c>
      <c r="F2104" s="2">
        <f t="shared" si="257"/>
        <v>3.9880049999999998</v>
      </c>
      <c r="G2104" s="2">
        <f t="shared" si="259"/>
        <v>4.0953780000000028</v>
      </c>
      <c r="H2104" s="2">
        <f t="shared" si="255"/>
        <v>4.6551185000000013</v>
      </c>
      <c r="I2104" s="2">
        <f t="array" ref="I2104">SUMPRODUCT(B2088:B2107, (ROW(B2088:B2107)-ROW(B2088)+1)) / (20*21/2)</f>
        <v>3.8559442857142856</v>
      </c>
      <c r="J2104" s="2">
        <f t="shared" si="258"/>
        <v>3.9767905826088241</v>
      </c>
      <c r="K2104" s="2">
        <f t="shared" si="260"/>
        <v>4.133572751977761</v>
      </c>
    </row>
    <row r="2105" spans="1:11" ht="13.5" x14ac:dyDescent="0.25">
      <c r="A2105" s="3">
        <f>TITRES_STAT!B2108</f>
        <v>45365</v>
      </c>
      <c r="B2105" s="5">
        <f>TITRES_STAT!D2108</f>
        <v>3.7824</v>
      </c>
      <c r="C2105" s="2">
        <f t="shared" si="253"/>
        <v>-0.16970000000000018</v>
      </c>
      <c r="D2105" s="2">
        <f t="shared" si="254"/>
        <v>3.9181600000000003</v>
      </c>
      <c r="E2105" s="2">
        <f t="shared" si="256"/>
        <v>3.879220000000001</v>
      </c>
      <c r="F2105" s="2">
        <f t="shared" si="257"/>
        <v>3.9725349999999997</v>
      </c>
      <c r="G2105" s="2">
        <f t="shared" si="259"/>
        <v>4.080408000000002</v>
      </c>
      <c r="H2105" s="2">
        <f t="shared" si="255"/>
        <v>4.6481825000000008</v>
      </c>
      <c r="I2105" s="2">
        <f t="array" ref="I2105">SUMPRODUCT(B2089:B2108, (ROW(B2089:B2108)-ROW(B2089)+1)) / (20*21/2)</f>
        <v>3.841112857142857</v>
      </c>
      <c r="J2105" s="2">
        <f t="shared" si="258"/>
        <v>3.9582771937889358</v>
      </c>
      <c r="K2105" s="2">
        <f t="shared" si="260"/>
        <v>4.1198012715080452</v>
      </c>
    </row>
    <row r="2106" spans="1:11" ht="13.5" x14ac:dyDescent="0.25">
      <c r="A2106" s="3">
        <f>TITRES_STAT!B2109</f>
        <v>45366</v>
      </c>
      <c r="B2106" s="5">
        <f>TITRES_STAT!D2109</f>
        <v>3.6128</v>
      </c>
      <c r="C2106" s="2">
        <f t="shared" si="253"/>
        <v>-0.16959999999999997</v>
      </c>
      <c r="D2106" s="2">
        <f t="shared" si="254"/>
        <v>3.8502999999999998</v>
      </c>
      <c r="E2106" s="2">
        <f t="shared" si="256"/>
        <v>3.8582700000000001</v>
      </c>
      <c r="F2106" s="2">
        <f t="shared" si="257"/>
        <v>3.948585</v>
      </c>
      <c r="G2106" s="2">
        <f t="shared" si="259"/>
        <v>4.0660380000000025</v>
      </c>
      <c r="H2106" s="2">
        <f t="shared" si="255"/>
        <v>4.640448000000001</v>
      </c>
      <c r="I2106" s="2">
        <f t="array" ref="I2106">SUMPRODUCT(B2090:B2109, (ROW(B2090:B2109)-ROW(B2090)+1)) / (20*21/2)</f>
        <v>3.8283252380952382</v>
      </c>
      <c r="J2106" s="2">
        <f t="shared" si="258"/>
        <v>3.9253746039042756</v>
      </c>
      <c r="K2106" s="2">
        <f t="shared" si="260"/>
        <v>4.0999188687038082</v>
      </c>
    </row>
    <row r="2107" spans="1:11" ht="13.5" x14ac:dyDescent="0.25">
      <c r="A2107" s="3">
        <f>TITRES_STAT!B2110</f>
        <v>45369</v>
      </c>
      <c r="B2107" s="5">
        <f>TITRES_STAT!D2110</f>
        <v>3.6128</v>
      </c>
      <c r="C2107" s="2">
        <f t="shared" si="253"/>
        <v>0</v>
      </c>
      <c r="D2107" s="2">
        <f t="shared" si="254"/>
        <v>3.7824399999999998</v>
      </c>
      <c r="E2107" s="2">
        <f t="shared" si="256"/>
        <v>3.8373200000000005</v>
      </c>
      <c r="F2107" s="2">
        <f t="shared" si="257"/>
        <v>3.9281300000000003</v>
      </c>
      <c r="G2107" s="2">
        <f t="shared" si="259"/>
        <v>4.0554600000000018</v>
      </c>
      <c r="H2107" s="2">
        <f t="shared" si="255"/>
        <v>4.6327135000000013</v>
      </c>
      <c r="I2107" s="2">
        <f t="array" ref="I2107">SUMPRODUCT(B2091:B2110, (ROW(B2091:B2110)-ROW(B2091)+1)) / (20*21/2)</f>
        <v>3.8175814285714287</v>
      </c>
      <c r="J2107" s="2">
        <f t="shared" si="258"/>
        <v>3.8956055940086305</v>
      </c>
      <c r="K2107" s="2">
        <f t="shared" si="260"/>
        <v>4.0808161679703261</v>
      </c>
    </row>
    <row r="2108" spans="1:11" ht="13.5" x14ac:dyDescent="0.25">
      <c r="A2108" s="3">
        <f>TITRES_STAT!B2111</f>
        <v>45370</v>
      </c>
      <c r="B2108" s="5">
        <f>TITRES_STAT!D2111</f>
        <v>3.7724000000000002</v>
      </c>
      <c r="C2108" s="2">
        <f t="shared" si="253"/>
        <v>0.15960000000000019</v>
      </c>
      <c r="D2108" s="2">
        <f t="shared" si="254"/>
        <v>3.7465000000000002</v>
      </c>
      <c r="E2108" s="2">
        <f t="shared" si="256"/>
        <v>3.8323299999999998</v>
      </c>
      <c r="F2108" s="2">
        <f t="shared" si="257"/>
        <v>3.9066699999999996</v>
      </c>
      <c r="G2108" s="2">
        <f t="shared" si="259"/>
        <v>4.0480740000000024</v>
      </c>
      <c r="H2108" s="2">
        <f t="shared" si="255"/>
        <v>4.6257770000000011</v>
      </c>
      <c r="I2108" s="2">
        <f t="array" ref="I2108">SUMPRODUCT(B2092:B2111, (ROW(B2092:B2111)-ROW(B2092)+1)) / (20*21/2)</f>
        <v>3.8155385714285717</v>
      </c>
      <c r="J2108" s="2">
        <f t="shared" si="258"/>
        <v>3.8838717279125703</v>
      </c>
      <c r="K2108" s="2">
        <f t="shared" si="260"/>
        <v>4.0687214162852152</v>
      </c>
    </row>
    <row r="2109" spans="1:11" ht="13.5" x14ac:dyDescent="0.25">
      <c r="A2109" s="3">
        <f>TITRES_STAT!B2112</f>
        <v>45372</v>
      </c>
      <c r="B2109" s="5">
        <f>TITRES_STAT!D2112</f>
        <v>3.7724000000000002</v>
      </c>
      <c r="C2109" s="2">
        <f t="shared" si="253"/>
        <v>0</v>
      </c>
      <c r="D2109" s="2">
        <f t="shared" si="254"/>
        <v>3.7105600000000001</v>
      </c>
      <c r="E2109" s="2">
        <f t="shared" si="256"/>
        <v>3.8313299999999999</v>
      </c>
      <c r="F2109" s="2">
        <f t="shared" si="257"/>
        <v>3.8852100000000007</v>
      </c>
      <c r="G2109" s="2">
        <f t="shared" si="259"/>
        <v>4.0406880000000012</v>
      </c>
      <c r="H2109" s="2">
        <f t="shared" si="255"/>
        <v>4.6199885000000016</v>
      </c>
      <c r="I2109" s="2">
        <f t="array" ref="I2109">SUMPRODUCT(B2093:B2112, (ROW(B2093:B2112)-ROW(B2093)+1)) / (20*21/2)</f>
        <v>3.8275114285714285</v>
      </c>
      <c r="J2109" s="2">
        <f t="shared" si="258"/>
        <v>3.8732553728732779</v>
      </c>
      <c r="K2109" s="2">
        <f t="shared" si="260"/>
        <v>4.0571009685877559</v>
      </c>
    </row>
    <row r="2110" spans="1:11" ht="13.5" x14ac:dyDescent="0.25">
      <c r="A2110" s="3">
        <f>TITRES_STAT!B2113</f>
        <v>45373</v>
      </c>
      <c r="B2110" s="5">
        <f>TITRES_STAT!D2113</f>
        <v>3.7724000000000002</v>
      </c>
      <c r="C2110" s="2">
        <f t="shared" si="253"/>
        <v>0</v>
      </c>
      <c r="D2110" s="2">
        <f t="shared" si="254"/>
        <v>3.7085600000000007</v>
      </c>
      <c r="E2110" s="2">
        <f t="shared" si="256"/>
        <v>3.8133600000000003</v>
      </c>
      <c r="F2110" s="2">
        <f t="shared" si="257"/>
        <v>3.8637500000000009</v>
      </c>
      <c r="G2110" s="2">
        <f t="shared" si="259"/>
        <v>4.0323040000000017</v>
      </c>
      <c r="H2110" s="2">
        <f t="shared" si="255"/>
        <v>4.6131020000000005</v>
      </c>
      <c r="I2110" s="2">
        <f t="array" ref="I2110">SUMPRODUCT(B2094:B2113, (ROW(B2094:B2113)-ROW(B2094)+1)) / (20*21/2)</f>
        <v>3.8396747619047615</v>
      </c>
      <c r="J2110" s="2">
        <f t="shared" si="258"/>
        <v>3.863650099266299</v>
      </c>
      <c r="K2110" s="2">
        <f t="shared" si="260"/>
        <v>4.0459362247215696</v>
      </c>
    </row>
    <row r="2111" spans="1:11" ht="13.5" x14ac:dyDescent="0.25">
      <c r="A2111" s="3">
        <f>TITRES_STAT!B2114</f>
        <v>45376</v>
      </c>
      <c r="B2111" s="5">
        <f>TITRES_STAT!D2114</f>
        <v>3.8422999999999998</v>
      </c>
      <c r="C2111" s="2">
        <f t="shared" si="253"/>
        <v>6.9899999999999629E-2</v>
      </c>
      <c r="D2111" s="2">
        <f t="shared" si="254"/>
        <v>3.7544600000000004</v>
      </c>
      <c r="E2111" s="2">
        <f t="shared" si="256"/>
        <v>3.8023800000000003</v>
      </c>
      <c r="F2111" s="2">
        <f t="shared" si="257"/>
        <v>3.8462850000000004</v>
      </c>
      <c r="G2111" s="2">
        <f t="shared" si="259"/>
        <v>4.0253180000000013</v>
      </c>
      <c r="H2111" s="2">
        <f t="shared" si="255"/>
        <v>4.6065650000000007</v>
      </c>
      <c r="I2111" s="2">
        <f t="array" ref="I2111">SUMPRODUCT(B2095:B2114, (ROW(B2095:B2114)-ROW(B2095)+1)) / (20*21/2)</f>
        <v>3.8352104761904759</v>
      </c>
      <c r="J2111" s="2">
        <f t="shared" si="258"/>
        <v>3.8616167564790325</v>
      </c>
      <c r="K2111" s="2">
        <f t="shared" si="260"/>
        <v>4.0379504904187629</v>
      </c>
    </row>
    <row r="2112" spans="1:11" ht="13.5" x14ac:dyDescent="0.25">
      <c r="A2112" s="3">
        <f>TITRES_STAT!B2115</f>
        <v>45377</v>
      </c>
      <c r="B2112" s="5">
        <f>TITRES_STAT!D2115</f>
        <v>3.972</v>
      </c>
      <c r="C2112" s="2">
        <f t="shared" si="253"/>
        <v>0.12970000000000015</v>
      </c>
      <c r="D2112" s="2">
        <f t="shared" si="254"/>
        <v>3.8262999999999998</v>
      </c>
      <c r="E2112" s="2">
        <f t="shared" si="256"/>
        <v>3.80437</v>
      </c>
      <c r="F2112" s="2">
        <f t="shared" si="257"/>
        <v>3.8442850000000002</v>
      </c>
      <c r="G2112" s="2">
        <f t="shared" si="259"/>
        <v>4.0211260000000006</v>
      </c>
      <c r="H2112" s="2">
        <f t="shared" si="255"/>
        <v>4.6005770000000012</v>
      </c>
      <c r="I2112" s="2">
        <f t="array" ref="I2112">SUMPRODUCT(B2096:B2115, (ROW(B2096:B2115)-ROW(B2096)+1)) / (20*21/2)</f>
        <v>3.8463357142857144</v>
      </c>
      <c r="J2112" s="2">
        <f t="shared" si="258"/>
        <v>3.8721294463381719</v>
      </c>
      <c r="K2112" s="2">
        <f t="shared" si="260"/>
        <v>4.0353641966768503</v>
      </c>
    </row>
    <row r="2113" spans="1:11" ht="13.5" x14ac:dyDescent="0.25">
      <c r="A2113" s="3">
        <f>TITRES_STAT!B2116</f>
        <v>45378</v>
      </c>
      <c r="B2113" s="5">
        <f>TITRES_STAT!D2116</f>
        <v>3.972</v>
      </c>
      <c r="C2113" s="2">
        <f t="shared" si="253"/>
        <v>0</v>
      </c>
      <c r="D2113" s="2">
        <f t="shared" si="254"/>
        <v>3.8662199999999998</v>
      </c>
      <c r="E2113" s="2">
        <f t="shared" si="256"/>
        <v>3.8063600000000006</v>
      </c>
      <c r="F2113" s="2">
        <f t="shared" si="257"/>
        <v>3.8492749999999996</v>
      </c>
      <c r="G2113" s="2">
        <f t="shared" si="259"/>
        <v>4.0167340000000014</v>
      </c>
      <c r="H2113" s="2">
        <f t="shared" si="255"/>
        <v>4.5957365000000019</v>
      </c>
      <c r="I2113" s="2">
        <f t="array" ref="I2113">SUMPRODUCT(B2097:B2116, (ROW(B2097:B2116)-ROW(B2097)+1)) / (20*21/2)</f>
        <v>3.8575557142857142</v>
      </c>
      <c r="J2113" s="2">
        <f t="shared" si="258"/>
        <v>3.8816409276392982</v>
      </c>
      <c r="K2113" s="2">
        <f t="shared" si="260"/>
        <v>4.0328793262189349</v>
      </c>
    </row>
    <row r="2114" spans="1:11" ht="13.5" x14ac:dyDescent="0.25">
      <c r="A2114" s="3">
        <f>TITRES_STAT!B2117</f>
        <v>45379</v>
      </c>
      <c r="B2114" s="5">
        <f>TITRES_STAT!D2117</f>
        <v>3.8024</v>
      </c>
      <c r="C2114" s="2">
        <f t="shared" si="253"/>
        <v>-0.16959999999999997</v>
      </c>
      <c r="D2114" s="2">
        <f t="shared" si="254"/>
        <v>3.87222</v>
      </c>
      <c r="E2114" s="2">
        <f t="shared" si="256"/>
        <v>3.7913900000000007</v>
      </c>
      <c r="F2114" s="2">
        <f t="shared" si="257"/>
        <v>3.8452849999999996</v>
      </c>
      <c r="G2114" s="2">
        <f t="shared" si="259"/>
        <v>4.0119440000000015</v>
      </c>
      <c r="H2114" s="2">
        <f t="shared" si="255"/>
        <v>4.5911460000000019</v>
      </c>
      <c r="I2114" s="2">
        <f t="array" ref="I2114">SUMPRODUCT(B2098:B2117, (ROW(B2098:B2117)-ROW(B2098)+1)) / (20*21/2)</f>
        <v>3.8681099999999997</v>
      </c>
      <c r="J2114" s="2">
        <f t="shared" si="258"/>
        <v>3.8740941726260321</v>
      </c>
      <c r="K2114" s="2">
        <f t="shared" si="260"/>
        <v>4.0238409212691728</v>
      </c>
    </row>
    <row r="2115" spans="1:11" ht="13.5" x14ac:dyDescent="0.25">
      <c r="A2115" s="3">
        <f>TITRES_STAT!B2118</f>
        <v>45380</v>
      </c>
      <c r="B2115" s="5">
        <f>TITRES_STAT!D2118</f>
        <v>3.9621</v>
      </c>
      <c r="C2115" s="2">
        <f t="shared" si="253"/>
        <v>0.15969999999999995</v>
      </c>
      <c r="D2115" s="2">
        <f t="shared" si="254"/>
        <v>3.9101599999999999</v>
      </c>
      <c r="E2115" s="2">
        <f t="shared" si="256"/>
        <v>3.8093600000000003</v>
      </c>
      <c r="F2115" s="2">
        <f t="shared" si="257"/>
        <v>3.84429</v>
      </c>
      <c r="G2115" s="2">
        <f t="shared" si="259"/>
        <v>4.0103480000000005</v>
      </c>
      <c r="H2115" s="2">
        <f t="shared" si="255"/>
        <v>4.5863560000000012</v>
      </c>
      <c r="I2115" s="2">
        <f t="array" ref="I2115">SUMPRODUCT(B2099:B2118, (ROW(B2099:B2118)-ROW(B2099)+1)) / (20*21/2)</f>
        <v>3.8779985714285714</v>
      </c>
      <c r="J2115" s="2">
        <f t="shared" si="258"/>
        <v>3.8824756799949816</v>
      </c>
      <c r="K2115" s="2">
        <f t="shared" si="260"/>
        <v>4.0214197086703818</v>
      </c>
    </row>
    <row r="2116" spans="1:11" ht="13.5" x14ac:dyDescent="0.25">
      <c r="A2116" s="3">
        <f>TITRES_STAT!B2119</f>
        <v>45383</v>
      </c>
      <c r="B2116" s="5">
        <f>TITRES_STAT!D2119</f>
        <v>3.9621</v>
      </c>
      <c r="C2116" s="2">
        <f t="shared" ref="C2116:C2179" si="261">B2116-B2115</f>
        <v>0</v>
      </c>
      <c r="D2116" s="2">
        <f t="shared" si="254"/>
        <v>3.9341200000000001</v>
      </c>
      <c r="E2116" s="2">
        <f t="shared" si="256"/>
        <v>3.84429</v>
      </c>
      <c r="F2116" s="2">
        <f t="shared" si="257"/>
        <v>3.8512800000000005</v>
      </c>
      <c r="G2116" s="2">
        <f t="shared" si="259"/>
        <v>4.0051600000000009</v>
      </c>
      <c r="H2116" s="2">
        <f t="shared" si="255"/>
        <v>4.5815660000000005</v>
      </c>
      <c r="I2116" s="2">
        <f t="array" ref="I2116">SUMPRODUCT(B2100:B2119, (ROW(B2100:B2119)-ROW(B2100)+1)) / (20*21/2)</f>
        <v>3.8872214285714288</v>
      </c>
      <c r="J2116" s="2">
        <f t="shared" si="258"/>
        <v>3.8900589485668879</v>
      </c>
      <c r="K2116" s="2">
        <f t="shared" si="260"/>
        <v>4.0190934455852689</v>
      </c>
    </row>
    <row r="2117" spans="1:11" ht="13.5" x14ac:dyDescent="0.25">
      <c r="A2117" s="3">
        <f>TITRES_STAT!B2120</f>
        <v>45384</v>
      </c>
      <c r="B2117" s="5">
        <f>TITRES_STAT!D2120</f>
        <v>3.9621</v>
      </c>
      <c r="C2117" s="2">
        <f t="shared" si="261"/>
        <v>0</v>
      </c>
      <c r="D2117" s="2">
        <f t="shared" si="254"/>
        <v>3.9321399999999995</v>
      </c>
      <c r="E2117" s="2">
        <f t="shared" si="256"/>
        <v>3.8792200000000001</v>
      </c>
      <c r="F2117" s="2">
        <f t="shared" si="257"/>
        <v>3.858270000000001</v>
      </c>
      <c r="G2117" s="2">
        <f t="shared" si="259"/>
        <v>3.9999720000000001</v>
      </c>
      <c r="H2117" s="2">
        <f t="shared" si="255"/>
        <v>4.5767760000000006</v>
      </c>
      <c r="I2117" s="2">
        <f t="array" ref="I2117">SUMPRODUCT(B2101:B2120, (ROW(B2101:B2120)-ROW(B2101)+1)) / (20*21/2)</f>
        <v>3.8955885714285716</v>
      </c>
      <c r="J2117" s="2">
        <f t="shared" si="258"/>
        <v>3.8969200010843275</v>
      </c>
      <c r="K2117" s="2">
        <f t="shared" si="260"/>
        <v>4.0168584085034933</v>
      </c>
    </row>
    <row r="2118" spans="1:11" ht="13.5" x14ac:dyDescent="0.25">
      <c r="A2118" s="3">
        <f>TITRES_STAT!B2121</f>
        <v>45385</v>
      </c>
      <c r="B2118" s="5">
        <f>TITRES_STAT!D2121</f>
        <v>3.9621</v>
      </c>
      <c r="C2118" s="2">
        <f t="shared" si="261"/>
        <v>0</v>
      </c>
      <c r="D2118" s="2">
        <f t="shared" ref="D2118:D2181" si="262">AVERAGE(B2114:B2118)</f>
        <v>3.9301599999999999</v>
      </c>
      <c r="E2118" s="2">
        <f t="shared" si="256"/>
        <v>3.8981899999999996</v>
      </c>
      <c r="F2118" s="2">
        <f t="shared" si="257"/>
        <v>3.8652600000000006</v>
      </c>
      <c r="G2118" s="2">
        <f t="shared" si="259"/>
        <v>3.9947839999999997</v>
      </c>
      <c r="H2118" s="2">
        <f t="shared" si="255"/>
        <v>4.5719859999999999</v>
      </c>
      <c r="I2118" s="2">
        <f t="array" ref="I2118">SUMPRODUCT(B2102:B2121, (ROW(B2102:B2121)-ROW(B2102)+1)) / (20*21/2)</f>
        <v>3.9039080952380951</v>
      </c>
      <c r="J2118" s="2">
        <f t="shared" si="258"/>
        <v>3.9031276200286773</v>
      </c>
      <c r="K2118" s="2">
        <f t="shared" si="260"/>
        <v>4.0147110199347287</v>
      </c>
    </row>
    <row r="2119" spans="1:11" ht="13.5" x14ac:dyDescent="0.25">
      <c r="A2119" s="3">
        <f>TITRES_STAT!B2122</f>
        <v>45386</v>
      </c>
      <c r="B2119" s="5">
        <f>TITRES_STAT!D2122</f>
        <v>3.9621</v>
      </c>
      <c r="C2119" s="2">
        <f t="shared" si="261"/>
        <v>0</v>
      </c>
      <c r="D2119" s="2">
        <f t="shared" si="262"/>
        <v>3.9621000000000004</v>
      </c>
      <c r="E2119" s="2">
        <f t="shared" si="256"/>
        <v>3.91716</v>
      </c>
      <c r="F2119" s="2">
        <f t="shared" si="257"/>
        <v>3.874245000000001</v>
      </c>
      <c r="G2119" s="2">
        <f t="shared" si="259"/>
        <v>3.9895959999999997</v>
      </c>
      <c r="H2119" s="2">
        <f t="shared" si="255"/>
        <v>4.5677944999999998</v>
      </c>
      <c r="I2119" s="2">
        <f t="array" ref="I2119">SUMPRODUCT(B2103:B2122, (ROW(B2103:B2122)-ROW(B2103)+1)) / (20*21/2)</f>
        <v>3.896970476190476</v>
      </c>
      <c r="J2119" s="2">
        <f t="shared" si="258"/>
        <v>3.9087440371688031</v>
      </c>
      <c r="K2119" s="2">
        <f t="shared" si="260"/>
        <v>4.0126478426823864</v>
      </c>
    </row>
    <row r="2120" spans="1:11" ht="13.5" x14ac:dyDescent="0.25">
      <c r="A2120" s="3">
        <f>TITRES_STAT!B2123</f>
        <v>45387</v>
      </c>
      <c r="B2120" s="5">
        <f>TITRES_STAT!D2123</f>
        <v>3.9621</v>
      </c>
      <c r="C2120" s="2">
        <f t="shared" si="261"/>
        <v>0</v>
      </c>
      <c r="D2120" s="2">
        <f t="shared" si="262"/>
        <v>3.9621000000000004</v>
      </c>
      <c r="E2120" s="2">
        <f t="shared" si="256"/>
        <v>3.9361299999999999</v>
      </c>
      <c r="F2120" s="2">
        <f t="shared" si="257"/>
        <v>3.8747450000000017</v>
      </c>
      <c r="G2120" s="2">
        <f t="shared" si="259"/>
        <v>3.9844079999999993</v>
      </c>
      <c r="H2120" s="2">
        <f t="shared" si="255"/>
        <v>4.5629544999999991</v>
      </c>
      <c r="I2120" s="2">
        <f t="array" ref="I2120">SUMPRODUCT(B2104:B2123, (ROW(B2104:B2123)-ROW(B2104)+1)) / (20*21/2)</f>
        <v>3.889793333333333</v>
      </c>
      <c r="J2120" s="2">
        <f t="shared" si="258"/>
        <v>3.9138255574384408</v>
      </c>
      <c r="K2120" s="2">
        <f t="shared" si="260"/>
        <v>4.0106655743419006</v>
      </c>
    </row>
    <row r="2121" spans="1:11" ht="13.5" x14ac:dyDescent="0.25">
      <c r="A2121" s="3">
        <f>TITRES_STAT!B2124</f>
        <v>45390</v>
      </c>
      <c r="B2121" s="5">
        <f>TITRES_STAT!D2124</f>
        <v>3.9621</v>
      </c>
      <c r="C2121" s="2">
        <f t="shared" si="261"/>
        <v>0</v>
      </c>
      <c r="D2121" s="2">
        <f t="shared" si="262"/>
        <v>3.9621000000000004</v>
      </c>
      <c r="E2121" s="2">
        <f t="shared" si="256"/>
        <v>3.9481099999999998</v>
      </c>
      <c r="F2121" s="2">
        <f t="shared" si="257"/>
        <v>3.8752450000000009</v>
      </c>
      <c r="G2121" s="2">
        <f t="shared" si="259"/>
        <v>3.9792199999999993</v>
      </c>
      <c r="H2121" s="2">
        <f t="shared" si="255"/>
        <v>4.5581644999999984</v>
      </c>
      <c r="I2121" s="2">
        <f t="array" ref="I2121">SUMPRODUCT(B2105:B2124, (ROW(B2105:B2124)-ROW(B2105)+1)) / (20*21/2)</f>
        <v>3.8833766666666665</v>
      </c>
      <c r="J2121" s="2">
        <f t="shared" si="258"/>
        <v>3.9184231233966846</v>
      </c>
      <c r="K2121" s="2">
        <f t="shared" si="260"/>
        <v>4.0087610420147675</v>
      </c>
    </row>
    <row r="2122" spans="1:11" ht="13.5" x14ac:dyDescent="0.25">
      <c r="A2122" s="3">
        <f>TITRES_STAT!B2125</f>
        <v>45394</v>
      </c>
      <c r="B2122" s="5">
        <f>TITRES_STAT!D2125</f>
        <v>3.8024</v>
      </c>
      <c r="C2122" s="2">
        <f t="shared" si="261"/>
        <v>-0.15969999999999995</v>
      </c>
      <c r="D2122" s="2">
        <f t="shared" si="262"/>
        <v>3.9301599999999999</v>
      </c>
      <c r="E2122" s="2">
        <f t="shared" si="256"/>
        <v>3.9311499999999997</v>
      </c>
      <c r="F2122" s="2">
        <f t="shared" si="257"/>
        <v>3.8677600000000014</v>
      </c>
      <c r="G2122" s="2">
        <f t="shared" si="259"/>
        <v>3.9708379999999988</v>
      </c>
      <c r="H2122" s="2">
        <f t="shared" ref="H2122:H2185" si="263">AVERAGE(B1923:B2122)</f>
        <v>4.5525259999999994</v>
      </c>
      <c r="I2122" s="2">
        <f t="array" ref="I2122">SUMPRODUCT(B2106:B2125, (ROW(B2106:B2125)-ROW(B2106)+1)) / (20*21/2)</f>
        <v>3.8644157142857143</v>
      </c>
      <c r="J2122" s="2">
        <f t="shared" si="258"/>
        <v>3.9073733021208099</v>
      </c>
      <c r="K2122" s="2">
        <f t="shared" si="260"/>
        <v>4.0006684521318352</v>
      </c>
    </row>
    <row r="2123" spans="1:11" ht="13.5" x14ac:dyDescent="0.25">
      <c r="A2123" s="3">
        <f>TITRES_STAT!B2126</f>
        <v>45397</v>
      </c>
      <c r="B2123" s="5">
        <f>TITRES_STAT!D2126</f>
        <v>3.7924000000000002</v>
      </c>
      <c r="C2123" s="2">
        <f t="shared" si="261"/>
        <v>-9.9999999999997868E-3</v>
      </c>
      <c r="D2123" s="2">
        <f t="shared" si="262"/>
        <v>3.8962200000000005</v>
      </c>
      <c r="E2123" s="2">
        <f t="shared" si="256"/>
        <v>3.9131900000000002</v>
      </c>
      <c r="F2123" s="2">
        <f t="shared" si="257"/>
        <v>3.8597750000000013</v>
      </c>
      <c r="G2123" s="2">
        <f t="shared" si="259"/>
        <v>3.9622559999999991</v>
      </c>
      <c r="H2123" s="2">
        <f t="shared" si="263"/>
        <v>4.547735499999999</v>
      </c>
      <c r="I2123" s="2">
        <f t="array" ref="I2123">SUMPRODUCT(B2107:B2126, (ROW(B2107:B2126)-ROW(B2107)+1)) / (20*21/2)</f>
        <v>3.8308628571428569</v>
      </c>
      <c r="J2123" s="2">
        <f t="shared" si="258"/>
        <v>3.8964234638235897</v>
      </c>
      <c r="K2123" s="2">
        <f t="shared" si="260"/>
        <v>3.9925010618521557</v>
      </c>
    </row>
    <row r="2124" spans="1:11" ht="13.5" x14ac:dyDescent="0.25">
      <c r="A2124" s="3">
        <f>TITRES_STAT!B2127</f>
        <v>45398</v>
      </c>
      <c r="B2124" s="5">
        <f>TITRES_STAT!D2127</f>
        <v>3.7924000000000002</v>
      </c>
      <c r="C2124" s="2">
        <f t="shared" si="261"/>
        <v>0</v>
      </c>
      <c r="D2124" s="2">
        <f t="shared" si="262"/>
        <v>3.8622799999999997</v>
      </c>
      <c r="E2124" s="2">
        <f t="shared" ref="E2124:E2187" si="264">AVERAGE(B2115:B2124)</f>
        <v>3.9121899999999998</v>
      </c>
      <c r="F2124" s="2">
        <f t="shared" si="257"/>
        <v>3.8517900000000003</v>
      </c>
      <c r="G2124" s="2">
        <f t="shared" si="259"/>
        <v>3.9536739999999986</v>
      </c>
      <c r="H2124" s="2">
        <f t="shared" si="263"/>
        <v>4.5420469999999993</v>
      </c>
      <c r="I2124" s="2">
        <f t="array" ref="I2124">SUMPRODUCT(B2108:B2127, (ROW(B2108:B2127)-ROW(B2108)+1)) / (20*21/2)</f>
        <v>3.7978804761904765</v>
      </c>
      <c r="J2124" s="2">
        <f t="shared" si="258"/>
        <v>3.886516467268962</v>
      </c>
      <c r="K2124" s="2">
        <f t="shared" si="260"/>
        <v>3.9846539613873655</v>
      </c>
    </row>
    <row r="2125" spans="1:11" ht="13.5" x14ac:dyDescent="0.25">
      <c r="A2125" s="3">
        <f>TITRES_STAT!B2128</f>
        <v>45399</v>
      </c>
      <c r="B2125" s="5">
        <f>TITRES_STAT!D2128</f>
        <v>3.6526999999999998</v>
      </c>
      <c r="C2125" s="2">
        <f t="shared" si="261"/>
        <v>-0.13970000000000038</v>
      </c>
      <c r="D2125" s="2">
        <f t="shared" si="262"/>
        <v>3.8004000000000007</v>
      </c>
      <c r="E2125" s="2">
        <f t="shared" si="264"/>
        <v>3.8812500000000001</v>
      </c>
      <c r="F2125" s="2">
        <f t="shared" si="257"/>
        <v>3.8453049999999998</v>
      </c>
      <c r="G2125" s="2">
        <f t="shared" si="259"/>
        <v>3.9422979999999992</v>
      </c>
      <c r="H2125" s="2">
        <f t="shared" si="263"/>
        <v>4.53566</v>
      </c>
      <c r="I2125" s="2">
        <f t="array" ref="I2125">SUMPRODUCT(B2109:B2128, (ROW(B2109:B2128)-ROW(B2109)+1)) / (20*21/2)</f>
        <v>3.7797257142857146</v>
      </c>
      <c r="J2125" s="2">
        <f t="shared" si="258"/>
        <v>3.8642482322909659</v>
      </c>
      <c r="K2125" s="2">
        <f t="shared" si="260"/>
        <v>3.9716361589800182</v>
      </c>
    </row>
    <row r="2126" spans="1:11" ht="13.5" x14ac:dyDescent="0.25">
      <c r="A2126" s="3">
        <f>TITRES_STAT!B2129</f>
        <v>45400</v>
      </c>
      <c r="B2126" s="5">
        <f>TITRES_STAT!D2129</f>
        <v>3.4929999999999999</v>
      </c>
      <c r="C2126" s="2">
        <f t="shared" si="261"/>
        <v>-0.15969999999999995</v>
      </c>
      <c r="D2126" s="2">
        <f t="shared" si="262"/>
        <v>3.7065799999999998</v>
      </c>
      <c r="E2126" s="2">
        <f t="shared" si="264"/>
        <v>3.8343400000000001</v>
      </c>
      <c r="F2126" s="2">
        <f t="shared" si="257"/>
        <v>3.8393149999999991</v>
      </c>
      <c r="G2126" s="2">
        <f t="shared" si="259"/>
        <v>3.9277279999999992</v>
      </c>
      <c r="H2126" s="2">
        <f t="shared" si="263"/>
        <v>4.5281750000000001</v>
      </c>
      <c r="I2126" s="2">
        <f t="array" ref="I2126">SUMPRODUCT(B2110:B2129, (ROW(B2110:B2129)-ROW(B2110)+1)) / (20*21/2)</f>
        <v>3.7773980952380954</v>
      </c>
      <c r="J2126" s="2">
        <f t="shared" si="258"/>
        <v>3.8288912577870642</v>
      </c>
      <c r="K2126" s="2">
        <f t="shared" si="260"/>
        <v>3.9528661135298218</v>
      </c>
    </row>
    <row r="2127" spans="1:11" ht="13.5" x14ac:dyDescent="0.25">
      <c r="A2127" s="3">
        <f>TITRES_STAT!B2130</f>
        <v>45401</v>
      </c>
      <c r="B2127" s="5">
        <f>TITRES_STAT!D2130</f>
        <v>3.4929999999999999</v>
      </c>
      <c r="C2127" s="2">
        <f t="shared" si="261"/>
        <v>0</v>
      </c>
      <c r="D2127" s="2">
        <f t="shared" si="262"/>
        <v>3.6447000000000003</v>
      </c>
      <c r="E2127" s="2">
        <f t="shared" si="264"/>
        <v>3.7874300000000005</v>
      </c>
      <c r="F2127" s="2">
        <f t="shared" si="257"/>
        <v>3.8333249999999994</v>
      </c>
      <c r="G2127" s="2">
        <f t="shared" si="259"/>
        <v>3.9171499999999986</v>
      </c>
      <c r="H2127" s="2">
        <f t="shared" si="263"/>
        <v>4.520690000000001</v>
      </c>
      <c r="I2127" s="2">
        <f t="array" ref="I2127">SUMPRODUCT(B2111:B2130, (ROW(B2111:B2130)-ROW(B2111)+1)) / (20*21/2)</f>
        <v>3.7815752380952379</v>
      </c>
      <c r="J2127" s="2">
        <f t="shared" si="258"/>
        <v>3.7969016141882959</v>
      </c>
      <c r="K2127" s="2">
        <f t="shared" si="260"/>
        <v>3.9348321482933586</v>
      </c>
    </row>
    <row r="2128" spans="1:11" ht="13.5" x14ac:dyDescent="0.25">
      <c r="A2128" s="3">
        <f>TITRES_STAT!B2131</f>
        <v>45404</v>
      </c>
      <c r="B2128" s="5">
        <f>TITRES_STAT!D2131</f>
        <v>3.6427</v>
      </c>
      <c r="C2128" s="2">
        <f t="shared" si="261"/>
        <v>0.14970000000000017</v>
      </c>
      <c r="D2128" s="2">
        <f t="shared" si="262"/>
        <v>3.6147600000000004</v>
      </c>
      <c r="E2128" s="2">
        <f t="shared" si="264"/>
        <v>3.7554899999999996</v>
      </c>
      <c r="F2128" s="2">
        <f t="shared" si="257"/>
        <v>3.8268399999999994</v>
      </c>
      <c r="G2128" s="2">
        <f t="shared" si="259"/>
        <v>3.9095659999999985</v>
      </c>
      <c r="H2128" s="2">
        <f t="shared" si="263"/>
        <v>4.5132550000000009</v>
      </c>
      <c r="I2128" s="2">
        <f t="array" ref="I2128">SUMPRODUCT(B2112:B2131, (ROW(B2112:B2131)-ROW(B2112)+1)) / (20*21/2)</f>
        <v>3.7691247619047625</v>
      </c>
      <c r="J2128" s="2">
        <f t="shared" si="258"/>
        <v>3.7822157461703632</v>
      </c>
      <c r="K2128" s="2">
        <f t="shared" si="260"/>
        <v>3.9233759856151877</v>
      </c>
    </row>
    <row r="2129" spans="1:11" ht="13.5" x14ac:dyDescent="0.25">
      <c r="A2129" s="3">
        <f>TITRES_STAT!B2132</f>
        <v>45405</v>
      </c>
      <c r="B2129" s="5">
        <f>TITRES_STAT!D2132</f>
        <v>3.8024</v>
      </c>
      <c r="C2129" s="2">
        <f t="shared" si="261"/>
        <v>0.15969999999999995</v>
      </c>
      <c r="D2129" s="2">
        <f t="shared" si="262"/>
        <v>3.6167600000000002</v>
      </c>
      <c r="E2129" s="2">
        <f t="shared" si="264"/>
        <v>3.7395199999999997</v>
      </c>
      <c r="F2129" s="2">
        <f t="shared" si="257"/>
        <v>3.8283399999999999</v>
      </c>
      <c r="G2129" s="2">
        <f t="shared" si="259"/>
        <v>3.9015819999999986</v>
      </c>
      <c r="H2129" s="2">
        <f t="shared" si="263"/>
        <v>4.506618500000001</v>
      </c>
      <c r="I2129" s="2">
        <f t="array" ref="I2129">SUMPRODUCT(B2113:B2132, (ROW(B2113:B2132)-ROW(B2113)+1)) / (20*21/2)</f>
        <v>3.7725490476190475</v>
      </c>
      <c r="J2129" s="2">
        <f t="shared" si="258"/>
        <v>3.7841380560589002</v>
      </c>
      <c r="K2129" s="2">
        <f t="shared" si="260"/>
        <v>3.9186318293165532</v>
      </c>
    </row>
    <row r="2130" spans="1:11" ht="13.5" x14ac:dyDescent="0.25">
      <c r="A2130" s="3">
        <f>TITRES_STAT!B2133</f>
        <v>45406</v>
      </c>
      <c r="B2130" s="5">
        <f>TITRES_STAT!D2133</f>
        <v>3.8721999999999999</v>
      </c>
      <c r="C2130" s="2">
        <f t="shared" si="261"/>
        <v>6.9799999999999862E-2</v>
      </c>
      <c r="D2130" s="2">
        <f t="shared" si="262"/>
        <v>3.66066</v>
      </c>
      <c r="E2130" s="2">
        <f t="shared" si="264"/>
        <v>3.7305300000000003</v>
      </c>
      <c r="F2130" s="2">
        <f t="shared" si="257"/>
        <v>3.833330000000001</v>
      </c>
      <c r="G2130" s="2">
        <f t="shared" si="259"/>
        <v>3.8985879999999979</v>
      </c>
      <c r="H2130" s="2">
        <f t="shared" si="263"/>
        <v>4.500331000000001</v>
      </c>
      <c r="I2130" s="2">
        <f t="array" ref="I2130">SUMPRODUCT(B2114:B2133, (ROW(B2114:B2133)-ROW(B2114)+1)) / (20*21/2)</f>
        <v>3.7774385714285712</v>
      </c>
      <c r="J2130" s="2">
        <f t="shared" si="258"/>
        <v>3.7925249078628145</v>
      </c>
      <c r="K2130" s="2">
        <f t="shared" si="260"/>
        <v>3.9168109732649237</v>
      </c>
    </row>
    <row r="2131" spans="1:11" ht="13.5" x14ac:dyDescent="0.25">
      <c r="A2131" s="3">
        <f>TITRES_STAT!B2134</f>
        <v>45407</v>
      </c>
      <c r="B2131" s="5">
        <f>TITRES_STAT!D2134</f>
        <v>3.7025999999999999</v>
      </c>
      <c r="C2131" s="2">
        <f t="shared" si="261"/>
        <v>-0.16959999999999997</v>
      </c>
      <c r="D2131" s="2">
        <f t="shared" si="262"/>
        <v>3.7025799999999998</v>
      </c>
      <c r="E2131" s="2">
        <f t="shared" si="264"/>
        <v>3.7045799999999991</v>
      </c>
      <c r="F2131" s="2">
        <f t="shared" si="257"/>
        <v>3.8263450000000012</v>
      </c>
      <c r="G2131" s="2">
        <f t="shared" si="259"/>
        <v>3.8922019999999979</v>
      </c>
      <c r="H2131" s="2">
        <f t="shared" si="263"/>
        <v>4.4931955000000006</v>
      </c>
      <c r="I2131" s="2">
        <f t="array" ref="I2131">SUMPRODUCT(B2115:B2134, (ROW(B2115:B2134)-ROW(B2115)+1)) / (20*21/2)</f>
        <v>3.7828033333333333</v>
      </c>
      <c r="J2131" s="2">
        <f t="shared" si="258"/>
        <v>3.7839606309234988</v>
      </c>
      <c r="K2131" s="2">
        <f t="shared" si="260"/>
        <v>3.9084105429408091</v>
      </c>
    </row>
    <row r="2132" spans="1:11" ht="13.5" x14ac:dyDescent="0.25">
      <c r="A2132" s="3">
        <f>TITRES_STAT!B2135</f>
        <v>45408</v>
      </c>
      <c r="B2132" s="5">
        <f>TITRES_STAT!D2135</f>
        <v>3.8622999999999998</v>
      </c>
      <c r="C2132" s="2">
        <f t="shared" si="261"/>
        <v>0.15969999999999995</v>
      </c>
      <c r="D2132" s="2">
        <f t="shared" si="262"/>
        <v>3.77644</v>
      </c>
      <c r="E2132" s="2">
        <f t="shared" si="264"/>
        <v>3.7105699999999997</v>
      </c>
      <c r="F2132" s="2">
        <f t="shared" ref="F2132:F2195" si="265">AVERAGE(B2113:B2132)</f>
        <v>3.820860000000001</v>
      </c>
      <c r="G2132" s="2">
        <f t="shared" si="259"/>
        <v>3.8888099999999981</v>
      </c>
      <c r="H2132" s="2">
        <f t="shared" si="263"/>
        <v>4.4868585000000003</v>
      </c>
      <c r="I2132" s="2">
        <f t="array" ref="I2132">SUMPRODUCT(B2116:B2135, (ROW(B2116:B2135)-ROW(B2116)+1)) / (20*21/2)</f>
        <v>3.7726357142857143</v>
      </c>
      <c r="J2132" s="2">
        <f t="shared" si="258"/>
        <v>3.7914215232164987</v>
      </c>
      <c r="K2132" s="2">
        <f t="shared" si="260"/>
        <v>3.9066022863548953</v>
      </c>
    </row>
    <row r="2133" spans="1:11" ht="13.5" x14ac:dyDescent="0.25">
      <c r="A2133" s="3">
        <f>TITRES_STAT!B2136</f>
        <v>45411</v>
      </c>
      <c r="B2133" s="5">
        <f>TITRES_STAT!D2136</f>
        <v>3.8721999999999999</v>
      </c>
      <c r="C2133" s="2">
        <f t="shared" si="261"/>
        <v>9.9000000000000199E-3</v>
      </c>
      <c r="D2133" s="2">
        <f t="shared" si="262"/>
        <v>3.8223399999999996</v>
      </c>
      <c r="E2133" s="2">
        <f t="shared" si="264"/>
        <v>3.7185499999999996</v>
      </c>
      <c r="F2133" s="2">
        <f t="shared" si="265"/>
        <v>3.8158700000000012</v>
      </c>
      <c r="G2133" s="2">
        <f t="shared" si="259"/>
        <v>3.8856159999999984</v>
      </c>
      <c r="H2133" s="2">
        <f t="shared" si="263"/>
        <v>4.4817185000000004</v>
      </c>
      <c r="I2133" s="2">
        <f t="array" ref="I2133">SUMPRODUCT(B2117:B2136, (ROW(B2117:B2136)-ROW(B2117)+1)) / (20*21/2)</f>
        <v>3.7484466666666667</v>
      </c>
      <c r="J2133" s="2">
        <f t="shared" ref="J2133:J2196" si="266">$J$4*B2133+J2132*(1-$J$4)</f>
        <v>3.799114711481594</v>
      </c>
      <c r="K2133" s="2">
        <f t="shared" si="260"/>
        <v>3.9052531770860761</v>
      </c>
    </row>
    <row r="2134" spans="1:11" ht="13.5" x14ac:dyDescent="0.25">
      <c r="A2134" s="3">
        <f>TITRES_STAT!B2137</f>
        <v>45412</v>
      </c>
      <c r="B2134" s="5">
        <f>TITRES_STAT!D2137</f>
        <v>3.8721999999999999</v>
      </c>
      <c r="C2134" s="2">
        <f t="shared" si="261"/>
        <v>0</v>
      </c>
      <c r="D2134" s="2">
        <f t="shared" si="262"/>
        <v>3.8363</v>
      </c>
      <c r="E2134" s="2">
        <f t="shared" si="264"/>
        <v>3.7265300000000003</v>
      </c>
      <c r="F2134" s="2">
        <f t="shared" si="265"/>
        <v>3.819360000000001</v>
      </c>
      <c r="G2134" s="2">
        <f t="shared" si="259"/>
        <v>3.8812239999999978</v>
      </c>
      <c r="H2134" s="2">
        <f t="shared" si="263"/>
        <v>4.4765285000000006</v>
      </c>
      <c r="I2134" s="2">
        <f t="array" ref="I2134">SUMPRODUCT(B2118:B2137, (ROW(B2118:B2137)-ROW(B2118)+1)) / (20*21/2)</f>
        <v>3.7309585714285713</v>
      </c>
      <c r="J2134" s="2">
        <f t="shared" si="266"/>
        <v>3.8060752151500137</v>
      </c>
      <c r="K2134" s="2">
        <f t="shared" si="260"/>
        <v>3.9039569740630928</v>
      </c>
    </row>
    <row r="2135" spans="1:11" ht="13.5" x14ac:dyDescent="0.25">
      <c r="A2135" s="3">
        <f>TITRES_STAT!B2138</f>
        <v>45414</v>
      </c>
      <c r="B2135" s="5">
        <f>TITRES_STAT!D2138</f>
        <v>3.7126000000000001</v>
      </c>
      <c r="C2135" s="2">
        <f t="shared" si="261"/>
        <v>-0.15959999999999974</v>
      </c>
      <c r="D2135" s="2">
        <f t="shared" si="262"/>
        <v>3.8043799999999997</v>
      </c>
      <c r="E2135" s="2">
        <f t="shared" si="264"/>
        <v>3.7325200000000001</v>
      </c>
      <c r="F2135" s="2">
        <f t="shared" si="265"/>
        <v>3.8068850000000003</v>
      </c>
      <c r="G2135" s="2">
        <f t="shared" si="259"/>
        <v>3.8736399999999991</v>
      </c>
      <c r="H2135" s="2">
        <f t="shared" si="263"/>
        <v>4.4705405000000003</v>
      </c>
      <c r="I2135" s="2">
        <f t="array" ref="I2135">SUMPRODUCT(B2119:B2138, (ROW(B2119:B2138)-ROW(B2119)+1)) / (20*21/2)</f>
        <v>3.7303909523809531</v>
      </c>
      <c r="J2135" s="2">
        <f t="shared" si="266"/>
        <v>3.7971728137071552</v>
      </c>
      <c r="K2135" s="2">
        <f t="shared" si="260"/>
        <v>3.8964527790017951</v>
      </c>
    </row>
    <row r="2136" spans="1:11" ht="13.5" x14ac:dyDescent="0.25">
      <c r="A2136" s="3">
        <f>TITRES_STAT!B2139</f>
        <v>45415</v>
      </c>
      <c r="B2136" s="5">
        <f>TITRES_STAT!D2139</f>
        <v>3.5529000000000002</v>
      </c>
      <c r="C2136" s="2">
        <f t="shared" si="261"/>
        <v>-0.15969999999999995</v>
      </c>
      <c r="D2136" s="2">
        <f t="shared" si="262"/>
        <v>3.7744399999999998</v>
      </c>
      <c r="E2136" s="2">
        <f t="shared" si="264"/>
        <v>3.7385100000000002</v>
      </c>
      <c r="F2136" s="2">
        <f t="shared" si="265"/>
        <v>3.7864249999999999</v>
      </c>
      <c r="G2136" s="2">
        <f t="shared" si="259"/>
        <v>3.8628619999999989</v>
      </c>
      <c r="H2136" s="2">
        <f t="shared" si="263"/>
        <v>4.4641535000000001</v>
      </c>
      <c r="I2136" s="2">
        <f t="array" ref="I2136">SUMPRODUCT(B2120:B2139, (ROW(B2120:B2139)-ROW(B2120)+1)) / (20*21/2)</f>
        <v>3.74597380952381</v>
      </c>
      <c r="J2136" s="2">
        <f t="shared" si="266"/>
        <v>3.7739087362112356</v>
      </c>
      <c r="K2136" s="2">
        <f t="shared" si="260"/>
        <v>3.882980121001725</v>
      </c>
    </row>
    <row r="2137" spans="1:11" ht="13.5" x14ac:dyDescent="0.25">
      <c r="A2137" s="3">
        <f>TITRES_STAT!B2140</f>
        <v>45418</v>
      </c>
      <c r="B2137" s="5">
        <f>TITRES_STAT!D2140</f>
        <v>3.6027999999999998</v>
      </c>
      <c r="C2137" s="2">
        <f t="shared" si="261"/>
        <v>4.9899999999999611E-2</v>
      </c>
      <c r="D2137" s="2">
        <f t="shared" si="262"/>
        <v>3.72254</v>
      </c>
      <c r="E2137" s="2">
        <f t="shared" si="264"/>
        <v>3.7494900000000002</v>
      </c>
      <c r="F2137" s="2">
        <f t="shared" si="265"/>
        <v>3.7684599999999997</v>
      </c>
      <c r="G2137" s="2">
        <f t="shared" si="259"/>
        <v>3.8544799999999997</v>
      </c>
      <c r="H2137" s="2">
        <f t="shared" si="263"/>
        <v>4.4572174999999996</v>
      </c>
      <c r="I2137" s="2">
        <f t="array" ref="I2137">SUMPRODUCT(B2121:B2140, (ROW(B2121:B2140)-ROW(B2121)+1)) / (20*21/2)</f>
        <v>3.7779090476190484</v>
      </c>
      <c r="J2137" s="2">
        <f t="shared" si="266"/>
        <v>3.7576126660958797</v>
      </c>
      <c r="K2137" s="2">
        <f t="shared" si="260"/>
        <v>3.8719926652761671</v>
      </c>
    </row>
    <row r="2138" spans="1:11" ht="13.5" x14ac:dyDescent="0.25">
      <c r="A2138" s="3">
        <f>TITRES_STAT!B2141</f>
        <v>45419</v>
      </c>
      <c r="B2138" s="5">
        <f>TITRES_STAT!D2141</f>
        <v>3.7625000000000002</v>
      </c>
      <c r="C2138" s="2">
        <f t="shared" si="261"/>
        <v>0.1597000000000004</v>
      </c>
      <c r="D2138" s="2">
        <f t="shared" si="262"/>
        <v>3.7006000000000001</v>
      </c>
      <c r="E2138" s="2">
        <f t="shared" si="264"/>
        <v>3.7614700000000005</v>
      </c>
      <c r="F2138" s="2">
        <f t="shared" si="265"/>
        <v>3.7584799999999996</v>
      </c>
      <c r="G2138" s="2">
        <f t="shared" si="259"/>
        <v>3.8456979999999992</v>
      </c>
      <c r="H2138" s="2">
        <f t="shared" si="263"/>
        <v>4.4510800000000001</v>
      </c>
      <c r="I2138" s="2">
        <f t="array" ref="I2138">SUMPRODUCT(B2122:B2141, (ROW(B2122:B2141)-ROW(B2122)+1)) / (20*21/2)</f>
        <v>3.8092266666666665</v>
      </c>
      <c r="J2138" s="2">
        <f t="shared" si="266"/>
        <v>3.758078126467701</v>
      </c>
      <c r="K2138" s="2">
        <f t="shared" si="260"/>
        <v>3.8676988352653372</v>
      </c>
    </row>
    <row r="2139" spans="1:11" ht="13.5" x14ac:dyDescent="0.25">
      <c r="A2139" s="3">
        <f>TITRES_STAT!B2142</f>
        <v>45420</v>
      </c>
      <c r="B2139" s="5">
        <f>TITRES_STAT!D2142</f>
        <v>3.9220999999999999</v>
      </c>
      <c r="C2139" s="2">
        <f t="shared" si="261"/>
        <v>0.15959999999999974</v>
      </c>
      <c r="D2139" s="2">
        <f t="shared" si="262"/>
        <v>3.7105800000000002</v>
      </c>
      <c r="E2139" s="2">
        <f t="shared" si="264"/>
        <v>3.7734399999999999</v>
      </c>
      <c r="F2139" s="2">
        <f t="shared" si="265"/>
        <v>3.7564799999999998</v>
      </c>
      <c r="G2139" s="2">
        <f t="shared" si="259"/>
        <v>3.8401079999999994</v>
      </c>
      <c r="H2139" s="2">
        <f t="shared" si="263"/>
        <v>4.4457405000000003</v>
      </c>
      <c r="I2139" s="2">
        <f t="array" ref="I2139">SUMPRODUCT(B2123:B2142, (ROW(B2123:B2142)-ROW(B2123)+1)) / (20*21/2)</f>
        <v>3.8399266666666665</v>
      </c>
      <c r="J2139" s="2">
        <f t="shared" si="266"/>
        <v>3.7736992572803012</v>
      </c>
      <c r="K2139" s="2">
        <f t="shared" si="260"/>
        <v>3.8698322142745396</v>
      </c>
    </row>
    <row r="2140" spans="1:11" ht="13.5" x14ac:dyDescent="0.25">
      <c r="A2140" s="3">
        <f>TITRES_STAT!B2143</f>
        <v>45421</v>
      </c>
      <c r="B2140" s="5">
        <f>TITRES_STAT!D2143</f>
        <v>4.0918000000000001</v>
      </c>
      <c r="C2140" s="2">
        <f t="shared" si="261"/>
        <v>0.16970000000000018</v>
      </c>
      <c r="D2140" s="2">
        <f t="shared" si="262"/>
        <v>3.7864199999999997</v>
      </c>
      <c r="E2140" s="2">
        <f t="shared" si="264"/>
        <v>3.7953999999999994</v>
      </c>
      <c r="F2140" s="2">
        <f t="shared" si="265"/>
        <v>3.7629650000000003</v>
      </c>
      <c r="G2140" s="2">
        <f t="shared" si="259"/>
        <v>3.8379120000000002</v>
      </c>
      <c r="H2140" s="2">
        <f t="shared" si="263"/>
        <v>4.4412494999999996</v>
      </c>
      <c r="I2140" s="2">
        <f t="array" ref="I2140">SUMPRODUCT(B2124:B2143, (ROW(B2124:B2143)-ROW(B2124)+1)) / (20*21/2)</f>
        <v>3.8692485714285714</v>
      </c>
      <c r="J2140" s="2">
        <f t="shared" si="266"/>
        <v>3.8039945661107488</v>
      </c>
      <c r="K2140" s="2">
        <f t="shared" si="260"/>
        <v>3.8785368333225971</v>
      </c>
    </row>
    <row r="2141" spans="1:11" ht="13.5" x14ac:dyDescent="0.25">
      <c r="A2141" s="3">
        <f>TITRES_STAT!B2144</f>
        <v>45422</v>
      </c>
      <c r="B2141" s="5">
        <f>TITRES_STAT!D2144</f>
        <v>4.0918000000000001</v>
      </c>
      <c r="C2141" s="2">
        <f t="shared" si="261"/>
        <v>0</v>
      </c>
      <c r="D2141" s="2">
        <f t="shared" si="262"/>
        <v>3.8942000000000001</v>
      </c>
      <c r="E2141" s="2">
        <f t="shared" si="264"/>
        <v>3.8343199999999995</v>
      </c>
      <c r="F2141" s="2">
        <f t="shared" si="265"/>
        <v>3.7694500000000004</v>
      </c>
      <c r="G2141" s="2">
        <f t="shared" si="259"/>
        <v>3.8359160000000001</v>
      </c>
      <c r="H2141" s="2">
        <f t="shared" si="263"/>
        <v>4.4367584999999998</v>
      </c>
      <c r="I2141" s="2">
        <f t="array" ref="I2141">SUMPRODUCT(B2125:B2144, (ROW(B2125:B2144)-ROW(B2125)+1)) / (20*21/2)</f>
        <v>3.9047447619047624</v>
      </c>
      <c r="J2141" s="2">
        <f t="shared" si="266"/>
        <v>3.8314046074335346</v>
      </c>
      <c r="K2141" s="2">
        <f t="shared" si="260"/>
        <v>3.8869000947609269</v>
      </c>
    </row>
    <row r="2142" spans="1:11" ht="13.5" x14ac:dyDescent="0.25">
      <c r="A2142" s="3">
        <f>TITRES_STAT!B2145</f>
        <v>45425</v>
      </c>
      <c r="B2142" s="5">
        <f>TITRES_STAT!D2145</f>
        <v>4.0918000000000001</v>
      </c>
      <c r="C2142" s="2">
        <f t="shared" si="261"/>
        <v>0</v>
      </c>
      <c r="D2142" s="2">
        <f t="shared" si="262"/>
        <v>3.9919999999999995</v>
      </c>
      <c r="E2142" s="2">
        <f t="shared" si="264"/>
        <v>3.8572699999999998</v>
      </c>
      <c r="F2142" s="2">
        <f t="shared" si="265"/>
        <v>3.7839200000000011</v>
      </c>
      <c r="G2142" s="2">
        <f t="shared" si="259"/>
        <v>3.8375120000000003</v>
      </c>
      <c r="H2142" s="2">
        <f t="shared" si="263"/>
        <v>4.4315189999999989</v>
      </c>
      <c r="I2142" s="2">
        <f t="array" ref="I2142">SUMPRODUCT(B2126:B2145, (ROW(B2126:B2145)-ROW(B2126)+1)) / (20*21/2)</f>
        <v>3.921330476190477</v>
      </c>
      <c r="J2142" s="2">
        <f t="shared" si="266"/>
        <v>3.8562041686303408</v>
      </c>
      <c r="K2142" s="2">
        <f t="shared" si="260"/>
        <v>3.8949353851624591</v>
      </c>
    </row>
    <row r="2143" spans="1:11" ht="13.5" x14ac:dyDescent="0.25">
      <c r="A2143" s="3">
        <f>TITRES_STAT!B2146</f>
        <v>45426</v>
      </c>
      <c r="B2143" s="5">
        <f>TITRES_STAT!D2146</f>
        <v>4.0918000000000001</v>
      </c>
      <c r="C2143" s="2">
        <f t="shared" si="261"/>
        <v>0</v>
      </c>
      <c r="D2143" s="2">
        <f t="shared" si="262"/>
        <v>4.0578599999999998</v>
      </c>
      <c r="E2143" s="2">
        <f t="shared" si="264"/>
        <v>3.8792299999999997</v>
      </c>
      <c r="F2143" s="2">
        <f t="shared" si="265"/>
        <v>3.798890000000001</v>
      </c>
      <c r="G2143" s="2">
        <f t="shared" si="259"/>
        <v>3.8419040000000009</v>
      </c>
      <c r="H2143" s="2">
        <f t="shared" si="263"/>
        <v>4.4270279999999991</v>
      </c>
      <c r="I2143" s="2">
        <f t="array" ref="I2143">SUMPRODUCT(B2127:B2146, (ROW(B2127:B2146)-ROW(B2127)+1)) / (20*21/2)</f>
        <v>3.9363004761904765</v>
      </c>
      <c r="J2143" s="2">
        <f t="shared" si="266"/>
        <v>3.8786418668560225</v>
      </c>
      <c r="K2143" s="2">
        <f t="shared" si="260"/>
        <v>3.9026555661364801</v>
      </c>
    </row>
    <row r="2144" spans="1:11" ht="13.5" x14ac:dyDescent="0.25">
      <c r="A2144" s="3">
        <f>TITRES_STAT!B2147</f>
        <v>45427</v>
      </c>
      <c r="B2144" s="5">
        <f>TITRES_STAT!D2147</f>
        <v>4.1715999999999998</v>
      </c>
      <c r="C2144" s="2">
        <f t="shared" si="261"/>
        <v>7.9799999999999649E-2</v>
      </c>
      <c r="D2144" s="2">
        <f t="shared" si="262"/>
        <v>4.1077600000000007</v>
      </c>
      <c r="E2144" s="2">
        <f t="shared" si="264"/>
        <v>3.9091699999999996</v>
      </c>
      <c r="F2144" s="2">
        <f t="shared" si="265"/>
        <v>3.8178500000000013</v>
      </c>
      <c r="G2144" s="2">
        <f t="shared" si="259"/>
        <v>3.8476920000000008</v>
      </c>
      <c r="H2144" s="2">
        <f t="shared" si="263"/>
        <v>4.4233349999999989</v>
      </c>
      <c r="I2144" s="2">
        <f t="array" ref="I2144">SUMPRODUCT(B2128:B2147, (ROW(B2128:B2147)-ROW(B2128)+1)) / (20*21/2)</f>
        <v>3.9488942857142857</v>
      </c>
      <c r="J2144" s="2">
        <f t="shared" si="266"/>
        <v>3.9065426414411633</v>
      </c>
      <c r="K2144" s="2">
        <f t="shared" si="260"/>
        <v>3.9132024066801474</v>
      </c>
    </row>
    <row r="2145" spans="1:11" ht="13.5" x14ac:dyDescent="0.25">
      <c r="A2145" s="3">
        <f>TITRES_STAT!B2148</f>
        <v>45428</v>
      </c>
      <c r="B2145" s="5">
        <f>TITRES_STAT!D2148</f>
        <v>3.992</v>
      </c>
      <c r="C2145" s="2">
        <f t="shared" si="261"/>
        <v>-0.17959999999999976</v>
      </c>
      <c r="D2145" s="2">
        <f t="shared" si="262"/>
        <v>4.0878000000000005</v>
      </c>
      <c r="E2145" s="2">
        <f t="shared" si="264"/>
        <v>3.9371099999999992</v>
      </c>
      <c r="F2145" s="2">
        <f t="shared" si="265"/>
        <v>3.8348150000000012</v>
      </c>
      <c r="G2145" s="2">
        <f t="shared" si="259"/>
        <v>3.8478920000000003</v>
      </c>
      <c r="H2145" s="2">
        <f t="shared" si="263"/>
        <v>4.4187439999999993</v>
      </c>
      <c r="I2145" s="2">
        <f t="array" ref="I2145">SUMPRODUCT(B2129:B2148, (ROW(B2129:B2148)-ROW(B2129)+1)) / (20*21/2)</f>
        <v>3.9591119047619046</v>
      </c>
      <c r="J2145" s="2">
        <f t="shared" si="266"/>
        <v>3.9146814374943859</v>
      </c>
      <c r="K2145" s="2">
        <f t="shared" si="260"/>
        <v>3.916292508378965</v>
      </c>
    </row>
    <row r="2146" spans="1:11" ht="13.5" x14ac:dyDescent="0.25">
      <c r="A2146" s="3">
        <f>TITRES_STAT!B2149</f>
        <v>45429</v>
      </c>
      <c r="B2146" s="5">
        <f>TITRES_STAT!D2149</f>
        <v>3.992</v>
      </c>
      <c r="C2146" s="2">
        <f t="shared" si="261"/>
        <v>0</v>
      </c>
      <c r="D2146" s="2">
        <f t="shared" si="262"/>
        <v>4.0678400000000003</v>
      </c>
      <c r="E2146" s="2">
        <f t="shared" si="264"/>
        <v>3.9810199999999996</v>
      </c>
      <c r="F2146" s="2">
        <f t="shared" si="265"/>
        <v>3.8597650000000008</v>
      </c>
      <c r="G2146" s="2">
        <f t="shared" si="259"/>
        <v>3.8512860000000004</v>
      </c>
      <c r="H2146" s="2">
        <f t="shared" si="263"/>
        <v>4.4141529999999989</v>
      </c>
      <c r="I2146" s="2">
        <f t="array" ref="I2146">SUMPRODUCT(B2130:B2149, (ROW(B2130:B2149)-ROW(B2130)+1)) / (20*21/2)</f>
        <v>3.9676661904761907</v>
      </c>
      <c r="J2146" s="2">
        <f t="shared" si="266"/>
        <v>3.9220451101139684</v>
      </c>
      <c r="K2146" s="2">
        <f t="shared" si="260"/>
        <v>3.9192614296190054</v>
      </c>
    </row>
    <row r="2147" spans="1:11" ht="13.5" x14ac:dyDescent="0.25">
      <c r="A2147" s="3">
        <f>TITRES_STAT!B2150</f>
        <v>45432</v>
      </c>
      <c r="B2147" s="5">
        <f>TITRES_STAT!D2150</f>
        <v>3.992</v>
      </c>
      <c r="C2147" s="2">
        <f t="shared" si="261"/>
        <v>0</v>
      </c>
      <c r="D2147" s="2">
        <f t="shared" si="262"/>
        <v>4.047880000000001</v>
      </c>
      <c r="E2147" s="2">
        <f t="shared" si="264"/>
        <v>4.0199399999999992</v>
      </c>
      <c r="F2147" s="2">
        <f t="shared" si="265"/>
        <v>3.8847150000000008</v>
      </c>
      <c r="G2147" s="2">
        <f t="shared" si="259"/>
        <v>3.8546800000000006</v>
      </c>
      <c r="H2147" s="2">
        <f t="shared" si="263"/>
        <v>4.4097119999999981</v>
      </c>
      <c r="I2147" s="2">
        <f t="array" ref="I2147">SUMPRODUCT(B2131:B2150, (ROW(B2131:B2150)-ROW(B2131)+1)) / (20*21/2)</f>
        <v>3.9753176190476189</v>
      </c>
      <c r="J2147" s="2">
        <f t="shared" si="266"/>
        <v>3.928707480579305</v>
      </c>
      <c r="K2147" s="2">
        <f t="shared" si="260"/>
        <v>3.9221139225751229</v>
      </c>
    </row>
    <row r="2148" spans="1:11" ht="13.5" x14ac:dyDescent="0.25">
      <c r="A2148" s="3">
        <f>TITRES_STAT!B2151</f>
        <v>45433</v>
      </c>
      <c r="B2148" s="5">
        <f>TITRES_STAT!D2151</f>
        <v>3.992</v>
      </c>
      <c r="C2148" s="2">
        <f t="shared" si="261"/>
        <v>0</v>
      </c>
      <c r="D2148" s="2">
        <f t="shared" si="262"/>
        <v>4.0279199999999999</v>
      </c>
      <c r="E2148" s="2">
        <f t="shared" si="264"/>
        <v>4.042889999999999</v>
      </c>
      <c r="F2148" s="2">
        <f t="shared" si="265"/>
        <v>3.9021800000000004</v>
      </c>
      <c r="G2148" s="2">
        <f t="shared" si="259"/>
        <v>3.8580740000000002</v>
      </c>
      <c r="H2148" s="2">
        <f t="shared" si="263"/>
        <v>4.4052709999999982</v>
      </c>
      <c r="I2148" s="2">
        <f t="array" ref="I2148">SUMPRODUCT(B2132:B2151, (ROW(B2132:B2151)-ROW(B2132)+1)) / (20*21/2)</f>
        <v>3.9662366666666662</v>
      </c>
      <c r="J2148" s="2">
        <f t="shared" si="266"/>
        <v>3.9347353395717519</v>
      </c>
      <c r="K2148" s="2">
        <f t="shared" si="260"/>
        <v>3.9248545530623731</v>
      </c>
    </row>
    <row r="2149" spans="1:11" ht="13.5" x14ac:dyDescent="0.25">
      <c r="A2149" s="3">
        <f>TITRES_STAT!B2152</f>
        <v>45434</v>
      </c>
      <c r="B2149" s="5">
        <f>TITRES_STAT!D2152</f>
        <v>3.992</v>
      </c>
      <c r="C2149" s="2">
        <f t="shared" si="261"/>
        <v>0</v>
      </c>
      <c r="D2149" s="2">
        <f t="shared" si="262"/>
        <v>3.992</v>
      </c>
      <c r="E2149" s="2">
        <f t="shared" si="264"/>
        <v>4.0498799999999999</v>
      </c>
      <c r="F2149" s="2">
        <f t="shared" si="265"/>
        <v>3.9116600000000004</v>
      </c>
      <c r="G2149" s="2">
        <f t="shared" si="259"/>
        <v>3.8622660000000009</v>
      </c>
      <c r="H2149" s="2">
        <f t="shared" si="263"/>
        <v>4.4008299999999974</v>
      </c>
      <c r="I2149" s="2">
        <f t="array" ref="I2149">SUMPRODUCT(B2133:B2152, (ROW(B2133:B2152)-ROW(B2133)+1)) / (20*21/2)</f>
        <v>3.9527857142857146</v>
      </c>
      <c r="J2149" s="2">
        <f t="shared" si="266"/>
        <v>3.9401891167553944</v>
      </c>
      <c r="K2149" s="2">
        <f t="shared" si="260"/>
        <v>3.9274877078442407</v>
      </c>
    </row>
    <row r="2150" spans="1:11" ht="13.5" x14ac:dyDescent="0.25">
      <c r="A2150" s="3">
        <f>TITRES_STAT!B2153</f>
        <v>45435</v>
      </c>
      <c r="B2150" s="5">
        <f>TITRES_STAT!D2153</f>
        <v>3.992</v>
      </c>
      <c r="C2150" s="2">
        <f t="shared" si="261"/>
        <v>0</v>
      </c>
      <c r="D2150" s="2">
        <f t="shared" si="262"/>
        <v>3.992</v>
      </c>
      <c r="E2150" s="2">
        <f t="shared" si="264"/>
        <v>4.0399000000000003</v>
      </c>
      <c r="F2150" s="2">
        <f t="shared" si="265"/>
        <v>3.9176499999999996</v>
      </c>
      <c r="G2150" s="2">
        <f t="shared" si="259"/>
        <v>3.8630640000000005</v>
      </c>
      <c r="H2150" s="2">
        <f t="shared" si="263"/>
        <v>4.3963889999999974</v>
      </c>
      <c r="I2150" s="2">
        <f t="array" ref="I2150">SUMPRODUCT(B2134:B2153, (ROW(B2134:B2153)-ROW(B2134)+1)) / (20*21/2)</f>
        <v>3.9397152380952387</v>
      </c>
      <c r="J2150" s="2">
        <f t="shared" si="266"/>
        <v>3.9451234865882139</v>
      </c>
      <c r="K2150" s="2">
        <f t="shared" si="260"/>
        <v>3.9300176016542703</v>
      </c>
    </row>
    <row r="2151" spans="1:11" ht="13.5" x14ac:dyDescent="0.25">
      <c r="A2151" s="3">
        <f>TITRES_STAT!B2154</f>
        <v>45436</v>
      </c>
      <c r="B2151" s="5">
        <f>TITRES_STAT!D2154</f>
        <v>3.8222999999999998</v>
      </c>
      <c r="C2151" s="2">
        <f t="shared" si="261"/>
        <v>-0.16970000000000018</v>
      </c>
      <c r="D2151" s="2">
        <f t="shared" si="262"/>
        <v>3.9580599999999997</v>
      </c>
      <c r="E2151" s="2">
        <f t="shared" si="264"/>
        <v>4.01295</v>
      </c>
      <c r="F2151" s="2">
        <f t="shared" si="265"/>
        <v>3.9236349999999995</v>
      </c>
      <c r="G2151" s="2">
        <f t="shared" si="259"/>
        <v>3.8604680000000009</v>
      </c>
      <c r="H2151" s="2">
        <f t="shared" si="263"/>
        <v>4.3910994999999984</v>
      </c>
      <c r="I2151" s="2">
        <f t="array" ref="I2151">SUMPRODUCT(B2135:B2154, (ROW(B2135:B2154)-ROW(B2135)+1)) / (20*21/2)</f>
        <v>3.9270723809523811</v>
      </c>
      <c r="J2151" s="2">
        <f t="shared" si="266"/>
        <v>3.9334260116750506</v>
      </c>
      <c r="K2151" s="2">
        <f t="shared" si="260"/>
        <v>3.925793381981554</v>
      </c>
    </row>
    <row r="2152" spans="1:11" ht="13.5" x14ac:dyDescent="0.25">
      <c r="A2152" s="3">
        <f>TITRES_STAT!B2155</f>
        <v>45439</v>
      </c>
      <c r="B2152" s="5">
        <f>TITRES_STAT!D2155</f>
        <v>3.7824</v>
      </c>
      <c r="C2152" s="2">
        <f t="shared" si="261"/>
        <v>-3.9899999999999824E-2</v>
      </c>
      <c r="D2152" s="2">
        <f t="shared" si="262"/>
        <v>3.91614</v>
      </c>
      <c r="E2152" s="2">
        <f t="shared" si="264"/>
        <v>3.9820100000000003</v>
      </c>
      <c r="F2152" s="2">
        <f t="shared" si="265"/>
        <v>3.9196399999999989</v>
      </c>
      <c r="G2152" s="2">
        <f t="shared" si="259"/>
        <v>3.8570740000000008</v>
      </c>
      <c r="H2152" s="2">
        <f t="shared" si="263"/>
        <v>4.3856104999999985</v>
      </c>
      <c r="I2152" s="2">
        <f t="array" ref="I2152">SUMPRODUCT(B2136:B2155, (ROW(B2136:B2155)-ROW(B2136)+1)) / (20*21/2)</f>
        <v>3.9063047619047615</v>
      </c>
      <c r="J2152" s="2">
        <f t="shared" si="266"/>
        <v>3.9190425819917123</v>
      </c>
      <c r="K2152" s="2">
        <f t="shared" si="260"/>
        <v>3.9201701120999246</v>
      </c>
    </row>
    <row r="2153" spans="1:11" ht="13.5" x14ac:dyDescent="0.25">
      <c r="A2153" s="3">
        <f>TITRES_STAT!B2156</f>
        <v>45440</v>
      </c>
      <c r="B2153" s="5">
        <f>TITRES_STAT!D2156</f>
        <v>3.7824</v>
      </c>
      <c r="C2153" s="2">
        <f t="shared" si="261"/>
        <v>0</v>
      </c>
      <c r="D2153" s="2">
        <f t="shared" si="262"/>
        <v>3.8742199999999998</v>
      </c>
      <c r="E2153" s="2">
        <f t="shared" si="264"/>
        <v>3.9510700000000005</v>
      </c>
      <c r="F2153" s="2">
        <f t="shared" si="265"/>
        <v>3.9151499999999984</v>
      </c>
      <c r="G2153" s="2">
        <f t="shared" si="259"/>
        <v>3.8536799999999998</v>
      </c>
      <c r="H2153" s="2">
        <f t="shared" si="263"/>
        <v>4.3801214999999987</v>
      </c>
      <c r="I2153" s="2">
        <f t="array" ref="I2153">SUMPRODUCT(B2137:B2156, (ROW(B2137:B2156)-ROW(B2137)+1)) / (20*21/2)</f>
        <v>3.8713752380952386</v>
      </c>
      <c r="J2153" s="2">
        <f t="shared" si="266"/>
        <v>3.9060290027544062</v>
      </c>
      <c r="K2153" s="2">
        <f t="shared" si="260"/>
        <v>3.9147673626058102</v>
      </c>
    </row>
    <row r="2154" spans="1:11" ht="13.5" x14ac:dyDescent="0.25">
      <c r="A2154" s="3">
        <f>TITRES_STAT!B2157</f>
        <v>45441</v>
      </c>
      <c r="B2154" s="5">
        <f>TITRES_STAT!D2157</f>
        <v>3.7824</v>
      </c>
      <c r="C2154" s="2">
        <f t="shared" si="261"/>
        <v>0</v>
      </c>
      <c r="D2154" s="2">
        <f t="shared" si="262"/>
        <v>3.8322999999999992</v>
      </c>
      <c r="E2154" s="2">
        <f t="shared" si="264"/>
        <v>3.9121500000000005</v>
      </c>
      <c r="F2154" s="2">
        <f t="shared" si="265"/>
        <v>3.9106599999999987</v>
      </c>
      <c r="G2154" s="2">
        <f t="shared" si="259"/>
        <v>3.8502859999999997</v>
      </c>
      <c r="H2154" s="2">
        <f t="shared" si="263"/>
        <v>4.3747319999999998</v>
      </c>
      <c r="I2154" s="2">
        <f t="array" ref="I2154">SUMPRODUCT(B2138:B2157, (ROW(B2138:B2157)-ROW(B2138)+1)) / (20*21/2)</f>
        <v>3.8364933333333338</v>
      </c>
      <c r="J2154" s="2">
        <f t="shared" si="266"/>
        <v>3.8942548120158911</v>
      </c>
      <c r="K2154" s="2">
        <f t="shared" si="260"/>
        <v>3.9095764856408763</v>
      </c>
    </row>
    <row r="2155" spans="1:11" ht="13.5" x14ac:dyDescent="0.25">
      <c r="A2155" s="3">
        <f>TITRES_STAT!B2158</f>
        <v>45442</v>
      </c>
      <c r="B2155" s="5">
        <f>TITRES_STAT!D2158</f>
        <v>3.6926000000000001</v>
      </c>
      <c r="C2155" s="2">
        <f t="shared" si="261"/>
        <v>-8.979999999999988E-2</v>
      </c>
      <c r="D2155" s="2">
        <f t="shared" si="262"/>
        <v>3.7724199999999994</v>
      </c>
      <c r="E2155" s="2">
        <f t="shared" si="264"/>
        <v>3.8822099999999997</v>
      </c>
      <c r="F2155" s="2">
        <f t="shared" si="265"/>
        <v>3.9096599999999979</v>
      </c>
      <c r="G2155" s="2">
        <f t="shared" si="259"/>
        <v>3.84849</v>
      </c>
      <c r="H2155" s="2">
        <f t="shared" si="263"/>
        <v>4.3688934999999987</v>
      </c>
      <c r="I2155" s="2">
        <f t="array" ref="I2155">SUMPRODUCT(B2139:B2158, (ROW(B2139:B2158)-ROW(B2139)+1)) / (20*21/2)</f>
        <v>3.801896666666666</v>
      </c>
      <c r="J2155" s="2">
        <f t="shared" si="266"/>
        <v>3.8750495918239016</v>
      </c>
      <c r="K2155" s="2">
        <f t="shared" si="260"/>
        <v>3.9010676038510379</v>
      </c>
    </row>
    <row r="2156" spans="1:11" ht="13.5" x14ac:dyDescent="0.25">
      <c r="A2156" s="3">
        <f>TITRES_STAT!B2159</f>
        <v>45443</v>
      </c>
      <c r="B2156" s="5">
        <f>TITRES_STAT!D2159</f>
        <v>3.5428999999999999</v>
      </c>
      <c r="C2156" s="2">
        <f t="shared" si="261"/>
        <v>-0.14970000000000017</v>
      </c>
      <c r="D2156" s="2">
        <f t="shared" si="262"/>
        <v>3.7165400000000006</v>
      </c>
      <c r="E2156" s="2">
        <f t="shared" si="264"/>
        <v>3.8372999999999999</v>
      </c>
      <c r="F2156" s="2">
        <f t="shared" si="265"/>
        <v>3.9091599999999991</v>
      </c>
      <c r="G2156" s="2">
        <f t="shared" si="259"/>
        <v>3.8470919999999995</v>
      </c>
      <c r="H2156" s="2">
        <f t="shared" si="263"/>
        <v>4.363154999999999</v>
      </c>
      <c r="I2156" s="2">
        <f t="array" ref="I2156">SUMPRODUCT(B2140:B2159, (ROW(B2140:B2159)-ROW(B2140)+1)) / (20*21/2)</f>
        <v>3.7730980952380953</v>
      </c>
      <c r="J2156" s="2">
        <f t="shared" si="266"/>
        <v>3.8434162973644823</v>
      </c>
      <c r="K2156" s="2">
        <f t="shared" si="260"/>
        <v>3.8870218154647227</v>
      </c>
    </row>
    <row r="2157" spans="1:11" ht="13.5" x14ac:dyDescent="0.25">
      <c r="A2157" s="3">
        <f>TITRES_STAT!B2160</f>
        <v>45446</v>
      </c>
      <c r="B2157" s="5">
        <f>TITRES_STAT!D2160</f>
        <v>3.5428999999999999</v>
      </c>
      <c r="C2157" s="2">
        <f t="shared" si="261"/>
        <v>0</v>
      </c>
      <c r="D2157" s="2">
        <f t="shared" si="262"/>
        <v>3.6686399999999999</v>
      </c>
      <c r="E2157" s="2">
        <f t="shared" si="264"/>
        <v>3.7923900000000001</v>
      </c>
      <c r="F2157" s="2">
        <f t="shared" si="265"/>
        <v>3.9061649999999992</v>
      </c>
      <c r="G2157" s="2">
        <f t="shared" si="259"/>
        <v>3.8456939999999999</v>
      </c>
      <c r="H2157" s="2">
        <f t="shared" si="263"/>
        <v>4.3574164999999985</v>
      </c>
      <c r="I2157" s="2">
        <f t="array" ref="I2157">SUMPRODUCT(B2141:B2160, (ROW(B2141:B2160)-ROW(B2141)+1)) / (20*21/2)</f>
        <v>3.7373152380952379</v>
      </c>
      <c r="J2157" s="2">
        <f t="shared" si="266"/>
        <v>3.8147956976154838</v>
      </c>
      <c r="K2157" s="2">
        <f t="shared" si="260"/>
        <v>3.8735268423092433</v>
      </c>
    </row>
    <row r="2158" spans="1:11" ht="13.5" x14ac:dyDescent="0.25">
      <c r="A2158" s="3">
        <f>TITRES_STAT!B2161</f>
        <v>45447</v>
      </c>
      <c r="B2158" s="5">
        <f>TITRES_STAT!D2161</f>
        <v>3.5428999999999999</v>
      </c>
      <c r="C2158" s="2">
        <f t="shared" si="261"/>
        <v>0</v>
      </c>
      <c r="D2158" s="2">
        <f t="shared" si="262"/>
        <v>3.6207400000000001</v>
      </c>
      <c r="E2158" s="2">
        <f t="shared" si="264"/>
        <v>3.7474800000000004</v>
      </c>
      <c r="F2158" s="2">
        <f t="shared" si="265"/>
        <v>3.8951850000000001</v>
      </c>
      <c r="G2158" s="2">
        <f t="shared" si="259"/>
        <v>3.8411039999999996</v>
      </c>
      <c r="H2158" s="2">
        <f t="shared" si="263"/>
        <v>4.3516779999999988</v>
      </c>
      <c r="I2158" s="2">
        <f t="array" ref="I2158">SUMPRODUCT(B2142:B2161, (ROW(B2142:B2161)-ROW(B2142)+1)) / (20*21/2)</f>
        <v>3.7052885714285715</v>
      </c>
      <c r="J2158" s="2">
        <f t="shared" si="266"/>
        <v>3.7889008692711519</v>
      </c>
      <c r="K2158" s="2">
        <f t="shared" si="260"/>
        <v>3.8605610837873123</v>
      </c>
    </row>
    <row r="2159" spans="1:11" ht="13.5" x14ac:dyDescent="0.25">
      <c r="A2159" s="3">
        <f>TITRES_STAT!B2162</f>
        <v>45448</v>
      </c>
      <c r="B2159" s="5">
        <f>TITRES_STAT!D2162</f>
        <v>3.5928</v>
      </c>
      <c r="C2159" s="2">
        <f t="shared" si="261"/>
        <v>4.9900000000000055E-2</v>
      </c>
      <c r="D2159" s="2">
        <f t="shared" si="262"/>
        <v>3.5828199999999994</v>
      </c>
      <c r="E2159" s="2">
        <f t="shared" si="264"/>
        <v>3.7075599999999995</v>
      </c>
      <c r="F2159" s="2">
        <f t="shared" si="265"/>
        <v>3.8787199999999999</v>
      </c>
      <c r="G2159" s="2">
        <f t="shared" si="259"/>
        <v>3.8375120000000003</v>
      </c>
      <c r="H2159" s="2">
        <f t="shared" si="263"/>
        <v>4.346188999999999</v>
      </c>
      <c r="I2159" s="2">
        <f t="array" ref="I2159">SUMPRODUCT(B2143:B2162, (ROW(B2143:B2162)-ROW(B2143)+1)) / (20*21/2)</f>
        <v>3.6826657142857142</v>
      </c>
      <c r="J2159" s="2">
        <f t="shared" si="266"/>
        <v>3.7702245960072327</v>
      </c>
      <c r="K2159" s="2">
        <f t="shared" si="260"/>
        <v>3.8500606491289862</v>
      </c>
    </row>
    <row r="2160" spans="1:11" ht="13.5" x14ac:dyDescent="0.25">
      <c r="A2160" s="3">
        <f>TITRES_STAT!B2163</f>
        <v>45449</v>
      </c>
      <c r="B2160" s="5">
        <f>TITRES_STAT!D2163</f>
        <v>3.5030000000000001</v>
      </c>
      <c r="C2160" s="2">
        <f t="shared" si="261"/>
        <v>-8.979999999999988E-2</v>
      </c>
      <c r="D2160" s="2">
        <f t="shared" si="262"/>
        <v>3.5448999999999997</v>
      </c>
      <c r="E2160" s="2">
        <f t="shared" si="264"/>
        <v>3.6586599999999998</v>
      </c>
      <c r="F2160" s="2">
        <f t="shared" si="265"/>
        <v>3.8492800000000003</v>
      </c>
      <c r="G2160" s="2">
        <f t="shared" si="259"/>
        <v>3.8321239999999999</v>
      </c>
      <c r="H2160" s="2">
        <f t="shared" si="263"/>
        <v>4.3402509999999985</v>
      </c>
      <c r="I2160" s="2">
        <f t="array" ref="I2160">SUMPRODUCT(B2144:B2163, (ROW(B2144:B2163)-ROW(B2144)+1)) / (20*21/2)</f>
        <v>3.655819047619048</v>
      </c>
      <c r="J2160" s="2">
        <f t="shared" si="266"/>
        <v>3.7447746344827344</v>
      </c>
      <c r="K2160" s="2">
        <f t="shared" si="260"/>
        <v>3.8364504275945164</v>
      </c>
    </row>
    <row r="2161" spans="1:11" ht="13.5" x14ac:dyDescent="0.25">
      <c r="A2161" s="3">
        <f>TITRES_STAT!B2164</f>
        <v>45450</v>
      </c>
      <c r="B2161" s="5">
        <f>TITRES_STAT!D2164</f>
        <v>3.5129999999999999</v>
      </c>
      <c r="C2161" s="2">
        <f t="shared" si="261"/>
        <v>9.9999999999997868E-3</v>
      </c>
      <c r="D2161" s="2">
        <f t="shared" si="262"/>
        <v>3.5389200000000001</v>
      </c>
      <c r="E2161" s="2">
        <f t="shared" si="264"/>
        <v>3.6277300000000006</v>
      </c>
      <c r="F2161" s="2">
        <f t="shared" si="265"/>
        <v>3.8203400000000007</v>
      </c>
      <c r="G2161" s="2">
        <f t="shared" si="259"/>
        <v>3.8255380000000008</v>
      </c>
      <c r="H2161" s="2">
        <f t="shared" si="263"/>
        <v>4.3343629999999989</v>
      </c>
      <c r="I2161" s="2">
        <f t="array" ref="I2161">SUMPRODUCT(B2145:B2164, (ROW(B2145:B2164)-ROW(B2145)+1)) / (20*21/2)</f>
        <v>3.6307761904761904</v>
      </c>
      <c r="J2161" s="2">
        <f t="shared" si="266"/>
        <v>3.722700859770093</v>
      </c>
      <c r="K2161" s="2">
        <f t="shared" si="260"/>
        <v>3.8237660971006138</v>
      </c>
    </row>
    <row r="2162" spans="1:11" ht="13.5" x14ac:dyDescent="0.25">
      <c r="A2162" s="3">
        <f>TITRES_STAT!B2165</f>
        <v>45453</v>
      </c>
      <c r="B2162" s="5">
        <f>TITRES_STAT!D2165</f>
        <v>3.5828000000000002</v>
      </c>
      <c r="C2162" s="2">
        <f t="shared" si="261"/>
        <v>6.9800000000000306E-2</v>
      </c>
      <c r="D2162" s="2">
        <f t="shared" si="262"/>
        <v>3.5468999999999999</v>
      </c>
      <c r="E2162" s="2">
        <f t="shared" si="264"/>
        <v>3.6077699999999999</v>
      </c>
      <c r="F2162" s="2">
        <f t="shared" si="265"/>
        <v>3.7948900000000014</v>
      </c>
      <c r="G2162" s="2">
        <f t="shared" ref="G2162:G2225" si="267">AVERAGE(B2113:B2162)</f>
        <v>3.8177540000000012</v>
      </c>
      <c r="H2162" s="2">
        <f t="shared" si="263"/>
        <v>4.3288239999999991</v>
      </c>
      <c r="I2162" s="2">
        <f t="array" ref="I2162">SUMPRODUCT(B2146:B2165, (ROW(B2146:B2165)-ROW(B2146)+1)) / (20*21/2)</f>
        <v>3.6089171428571434</v>
      </c>
      <c r="J2162" s="2">
        <f t="shared" si="266"/>
        <v>3.7093769683634172</v>
      </c>
      <c r="K2162" s="2">
        <f t="shared" si="260"/>
        <v>3.8143164462339234</v>
      </c>
    </row>
    <row r="2163" spans="1:11" ht="13.5" x14ac:dyDescent="0.25">
      <c r="A2163" s="3">
        <f>TITRES_STAT!B2166</f>
        <v>45454</v>
      </c>
      <c r="B2163" s="5">
        <f>TITRES_STAT!D2166</f>
        <v>3.5129999999999999</v>
      </c>
      <c r="C2163" s="2">
        <f t="shared" si="261"/>
        <v>-6.9800000000000306E-2</v>
      </c>
      <c r="D2163" s="2">
        <f t="shared" si="262"/>
        <v>3.5409199999999998</v>
      </c>
      <c r="E2163" s="2">
        <f t="shared" si="264"/>
        <v>3.5808299999999997</v>
      </c>
      <c r="F2163" s="2">
        <f t="shared" si="265"/>
        <v>3.7659500000000015</v>
      </c>
      <c r="G2163" s="2">
        <f t="shared" si="267"/>
        <v>3.8085740000000006</v>
      </c>
      <c r="H2163" s="2">
        <f t="shared" si="263"/>
        <v>4.3229359999999994</v>
      </c>
      <c r="I2163" s="2">
        <f t="array" ref="I2163">SUMPRODUCT(B2147:B2166, (ROW(B2147:B2166)-ROW(B2147)+1)) / (20*21/2)</f>
        <v>3.5893866666666661</v>
      </c>
      <c r="J2163" s="2">
        <f t="shared" si="266"/>
        <v>3.6906743999478535</v>
      </c>
      <c r="K2163" s="2">
        <f t="shared" ref="K2163:K2226" si="268">$K$4*B2163+(1-$K$4)*K2162</f>
        <v>3.8025001150090638</v>
      </c>
    </row>
    <row r="2164" spans="1:11" ht="13.5" x14ac:dyDescent="0.25">
      <c r="A2164" s="3">
        <f>TITRES_STAT!B2167</f>
        <v>45455</v>
      </c>
      <c r="B2164" s="5">
        <f>TITRES_STAT!D2167</f>
        <v>3.5030000000000001</v>
      </c>
      <c r="C2164" s="2">
        <f t="shared" si="261"/>
        <v>-9.9999999999997868E-3</v>
      </c>
      <c r="D2164" s="2">
        <f t="shared" si="262"/>
        <v>3.5229600000000003</v>
      </c>
      <c r="E2164" s="2">
        <f t="shared" si="264"/>
        <v>3.5528899999999992</v>
      </c>
      <c r="F2164" s="2">
        <f t="shared" si="265"/>
        <v>3.7325200000000009</v>
      </c>
      <c r="G2164" s="2">
        <f t="shared" si="267"/>
        <v>3.8025860000000011</v>
      </c>
      <c r="H2164" s="2">
        <f t="shared" si="263"/>
        <v>4.3176464999999986</v>
      </c>
      <c r="I2164" s="2">
        <f t="array" ref="I2164">SUMPRODUCT(B2148:B2167, (ROW(B2148:B2167)-ROW(B2148)+1)) / (20*21/2)</f>
        <v>3.5797847619047625</v>
      </c>
      <c r="J2164" s="2">
        <f t="shared" si="266"/>
        <v>3.6728006475718673</v>
      </c>
      <c r="K2164" s="2">
        <f t="shared" si="268"/>
        <v>3.7907550124596892</v>
      </c>
    </row>
    <row r="2165" spans="1:11" ht="13.5" x14ac:dyDescent="0.25">
      <c r="A2165" s="3">
        <f>TITRES_STAT!B2168</f>
        <v>45456</v>
      </c>
      <c r="B2165" s="5">
        <f>TITRES_STAT!D2168</f>
        <v>3.5030000000000001</v>
      </c>
      <c r="C2165" s="2">
        <f t="shared" si="261"/>
        <v>0</v>
      </c>
      <c r="D2165" s="2">
        <f t="shared" si="262"/>
        <v>3.5229600000000003</v>
      </c>
      <c r="E2165" s="2">
        <f t="shared" si="264"/>
        <v>3.5339299999999993</v>
      </c>
      <c r="F2165" s="2">
        <f t="shared" si="265"/>
        <v>3.7080700000000002</v>
      </c>
      <c r="G2165" s="2">
        <f t="shared" si="267"/>
        <v>3.7934040000000016</v>
      </c>
      <c r="H2165" s="2">
        <f t="shared" si="263"/>
        <v>4.3113589999999986</v>
      </c>
      <c r="I2165" s="2">
        <f t="array" ref="I2165">SUMPRODUCT(B2149:B2168, (ROW(B2149:B2168)-ROW(B2149)+1)) / (20*21/2)</f>
        <v>3.5721314285714287</v>
      </c>
      <c r="J2165" s="2">
        <f t="shared" si="266"/>
        <v>3.6566291573269276</v>
      </c>
      <c r="K2165" s="2">
        <f t="shared" si="268"/>
        <v>3.7794705021671526</v>
      </c>
    </row>
    <row r="2166" spans="1:11" ht="13.5" x14ac:dyDescent="0.25">
      <c r="A2166" s="3">
        <f>TITRES_STAT!B2169</f>
        <v>45457</v>
      </c>
      <c r="B2166" s="5">
        <f>TITRES_STAT!D2169</f>
        <v>3.5030000000000001</v>
      </c>
      <c r="C2166" s="2">
        <f t="shared" si="261"/>
        <v>0</v>
      </c>
      <c r="D2166" s="2">
        <f t="shared" si="262"/>
        <v>3.5209600000000001</v>
      </c>
      <c r="E2166" s="2">
        <f t="shared" si="264"/>
        <v>3.5299399999999999</v>
      </c>
      <c r="F2166" s="2">
        <f t="shared" si="265"/>
        <v>3.6836199999999999</v>
      </c>
      <c r="G2166" s="2">
        <f t="shared" si="267"/>
        <v>3.7842220000000011</v>
      </c>
      <c r="H2166" s="2">
        <f t="shared" si="263"/>
        <v>4.3045229999999997</v>
      </c>
      <c r="I2166" s="2">
        <f t="array" ref="I2166">SUMPRODUCT(B2150:B2169, (ROW(B2150:B2169)-ROW(B2150)+1)) / (20*21/2)</f>
        <v>3.5673790476190481</v>
      </c>
      <c r="J2166" s="2">
        <f t="shared" si="266"/>
        <v>3.6419978090100771</v>
      </c>
      <c r="K2166" s="2">
        <f t="shared" si="268"/>
        <v>3.7686285216900095</v>
      </c>
    </row>
    <row r="2167" spans="1:11" ht="13.5" x14ac:dyDescent="0.25">
      <c r="A2167" s="3">
        <f>TITRES_STAT!B2170</f>
        <v>45461</v>
      </c>
      <c r="B2167" s="5">
        <f>TITRES_STAT!D2170</f>
        <v>3.5828000000000002</v>
      </c>
      <c r="C2167" s="2">
        <f t="shared" si="261"/>
        <v>7.9800000000000093E-2</v>
      </c>
      <c r="D2167" s="2">
        <f t="shared" si="262"/>
        <v>3.5209600000000001</v>
      </c>
      <c r="E2167" s="2">
        <f t="shared" si="264"/>
        <v>3.5339300000000002</v>
      </c>
      <c r="F2167" s="2">
        <f t="shared" si="265"/>
        <v>3.6631600000000004</v>
      </c>
      <c r="G2167" s="2">
        <f t="shared" si="267"/>
        <v>3.7766360000000003</v>
      </c>
      <c r="H2167" s="2">
        <f t="shared" si="263"/>
        <v>4.2980859999999996</v>
      </c>
      <c r="I2167" s="2">
        <f t="array" ref="I2167">SUMPRODUCT(B2151:B2170, (ROW(B2151:B2170)-ROW(B2151)+1)) / (20*21/2)</f>
        <v>3.5797371428571427</v>
      </c>
      <c r="J2167" s="2">
        <f t="shared" si="266"/>
        <v>3.6363599224376886</v>
      </c>
      <c r="K2167" s="2">
        <f t="shared" si="268"/>
        <v>3.7613411286825582</v>
      </c>
    </row>
    <row r="2168" spans="1:11" ht="13.5" x14ac:dyDescent="0.25">
      <c r="A2168" s="3">
        <f>TITRES_STAT!B2171</f>
        <v>45462</v>
      </c>
      <c r="B2168" s="5">
        <f>TITRES_STAT!D2171</f>
        <v>3.5828000000000002</v>
      </c>
      <c r="C2168" s="2">
        <f t="shared" si="261"/>
        <v>0</v>
      </c>
      <c r="D2168" s="2">
        <f t="shared" si="262"/>
        <v>3.5349200000000005</v>
      </c>
      <c r="E2168" s="2">
        <f t="shared" si="264"/>
        <v>3.5379199999999997</v>
      </c>
      <c r="F2168" s="2">
        <f t="shared" si="265"/>
        <v>3.6427000000000005</v>
      </c>
      <c r="G2168" s="2">
        <f t="shared" si="267"/>
        <v>3.7690500000000009</v>
      </c>
      <c r="H2168" s="2">
        <f t="shared" si="263"/>
        <v>4.2916489999999996</v>
      </c>
      <c r="I2168" s="2">
        <f t="array" ref="I2168">SUMPRODUCT(B2152:B2171, (ROW(B2152:B2171)-ROW(B2152)+1)) / (20*21/2)</f>
        <v>3.6084452380952383</v>
      </c>
      <c r="J2168" s="2">
        <f t="shared" si="266"/>
        <v>3.6312589774436228</v>
      </c>
      <c r="K2168" s="2">
        <f t="shared" si="268"/>
        <v>3.7543395157930464</v>
      </c>
    </row>
    <row r="2169" spans="1:11" ht="13.5" x14ac:dyDescent="0.25">
      <c r="A2169" s="3">
        <f>TITRES_STAT!B2172</f>
        <v>45463</v>
      </c>
      <c r="B2169" s="5">
        <f>TITRES_STAT!D2172</f>
        <v>3.5928</v>
      </c>
      <c r="C2169" s="2">
        <f t="shared" si="261"/>
        <v>9.9999999999997868E-3</v>
      </c>
      <c r="D2169" s="2">
        <f t="shared" si="262"/>
        <v>3.5528800000000005</v>
      </c>
      <c r="E2169" s="2">
        <f t="shared" si="264"/>
        <v>3.5379199999999997</v>
      </c>
      <c r="F2169" s="2">
        <f t="shared" si="265"/>
        <v>3.6227399999999994</v>
      </c>
      <c r="G2169" s="2">
        <f t="shared" si="267"/>
        <v>3.7616640000000006</v>
      </c>
      <c r="H2169" s="2">
        <f t="shared" si="263"/>
        <v>4.2852620000000003</v>
      </c>
      <c r="I2169" s="2">
        <f t="array" ref="I2169">SUMPRODUCT(B2153:B2172, (ROW(B2153:B2172)-ROW(B2153)+1)) / (20*21/2)</f>
        <v>3.643372857142857</v>
      </c>
      <c r="J2169" s="2">
        <f t="shared" si="266"/>
        <v>3.6275962176870875</v>
      </c>
      <c r="K2169" s="2">
        <f t="shared" si="268"/>
        <v>3.7480046328207699</v>
      </c>
    </row>
    <row r="2170" spans="1:11" ht="13.5" x14ac:dyDescent="0.25">
      <c r="A2170" s="3">
        <f>TITRES_STAT!B2173</f>
        <v>45464</v>
      </c>
      <c r="B2170" s="5">
        <f>TITRES_STAT!D2173</f>
        <v>3.7524999999999999</v>
      </c>
      <c r="C2170" s="2">
        <f t="shared" si="261"/>
        <v>0.15969999999999995</v>
      </c>
      <c r="D2170" s="2">
        <f t="shared" si="262"/>
        <v>3.6027800000000005</v>
      </c>
      <c r="E2170" s="2">
        <f t="shared" si="264"/>
        <v>3.5628700000000002</v>
      </c>
      <c r="F2170" s="2">
        <f t="shared" si="265"/>
        <v>3.6107649999999993</v>
      </c>
      <c r="G2170" s="2">
        <f t="shared" si="267"/>
        <v>3.7574720000000013</v>
      </c>
      <c r="H2170" s="2">
        <f t="shared" si="263"/>
        <v>4.2796735000000004</v>
      </c>
      <c r="I2170" s="2">
        <f t="array" ref="I2170">SUMPRODUCT(B2154:B2173, (ROW(B2154:B2173)-ROW(B2154)+1)) / (20*21/2)</f>
        <v>3.661197619047619</v>
      </c>
      <c r="J2170" s="2">
        <f t="shared" si="266"/>
        <v>3.6394918160026029</v>
      </c>
      <c r="K2170" s="2">
        <f t="shared" si="268"/>
        <v>3.7481809217297593</v>
      </c>
    </row>
    <row r="2171" spans="1:11" ht="13.5" x14ac:dyDescent="0.25">
      <c r="A2171" s="3">
        <f>TITRES_STAT!B2174</f>
        <v>45467</v>
      </c>
      <c r="B2171" s="5">
        <f>TITRES_STAT!D2174</f>
        <v>3.9121999999999999</v>
      </c>
      <c r="C2171" s="2">
        <f t="shared" si="261"/>
        <v>0.15969999999999995</v>
      </c>
      <c r="D2171" s="2">
        <f t="shared" si="262"/>
        <v>3.6846199999999998</v>
      </c>
      <c r="E2171" s="2">
        <f t="shared" si="264"/>
        <v>3.6027899999999997</v>
      </c>
      <c r="F2171" s="2">
        <f t="shared" si="265"/>
        <v>3.6152600000000001</v>
      </c>
      <c r="G2171" s="2">
        <f t="shared" si="267"/>
        <v>3.7564740000000012</v>
      </c>
      <c r="H2171" s="2">
        <f t="shared" si="263"/>
        <v>4.2748835000000014</v>
      </c>
      <c r="I2171" s="2">
        <f t="array" ref="I2171">SUMPRODUCT(B2155:B2174, (ROW(B2155:B2174)-ROW(B2155)+1)) / (20*21/2)</f>
        <v>3.6817271428571434</v>
      </c>
      <c r="J2171" s="2">
        <f t="shared" si="266"/>
        <v>3.6654640240023548</v>
      </c>
      <c r="K2171" s="2">
        <f t="shared" si="268"/>
        <v>3.7546130424462394</v>
      </c>
    </row>
    <row r="2172" spans="1:11" ht="13.5" x14ac:dyDescent="0.25">
      <c r="A2172" s="3">
        <f>TITRES_STAT!B2175</f>
        <v>45468</v>
      </c>
      <c r="B2172" s="5">
        <f>TITRES_STAT!D2175</f>
        <v>3.9820000000000002</v>
      </c>
      <c r="C2172" s="2">
        <f t="shared" si="261"/>
        <v>6.9800000000000306E-2</v>
      </c>
      <c r="D2172" s="2">
        <f t="shared" si="262"/>
        <v>3.7644600000000006</v>
      </c>
      <c r="E2172" s="2">
        <f t="shared" si="264"/>
        <v>3.6427100000000001</v>
      </c>
      <c r="F2172" s="2">
        <f t="shared" si="265"/>
        <v>3.6252399999999994</v>
      </c>
      <c r="G2172" s="2">
        <f t="shared" si="267"/>
        <v>3.7600660000000006</v>
      </c>
      <c r="H2172" s="2">
        <f t="shared" si="263"/>
        <v>4.2704425000000015</v>
      </c>
      <c r="I2172" s="2">
        <f t="array" ref="I2172">SUMPRODUCT(B2156:B2175, (ROW(B2156:B2175)-ROW(B2156)+1)) / (20*21/2)</f>
        <v>3.6972190476190474</v>
      </c>
      <c r="J2172" s="2">
        <f t="shared" si="266"/>
        <v>3.6956103074307021</v>
      </c>
      <c r="K2172" s="2">
        <f t="shared" si="268"/>
        <v>3.7635301780365831</v>
      </c>
    </row>
    <row r="2173" spans="1:11" ht="13.5" x14ac:dyDescent="0.25">
      <c r="A2173" s="3">
        <f>TITRES_STAT!B2176</f>
        <v>45469</v>
      </c>
      <c r="B2173" s="5">
        <f>TITRES_STAT!D2176</f>
        <v>3.8123999999999998</v>
      </c>
      <c r="C2173" s="2">
        <f t="shared" si="261"/>
        <v>-0.16960000000000042</v>
      </c>
      <c r="D2173" s="2">
        <f t="shared" si="262"/>
        <v>3.8103799999999999</v>
      </c>
      <c r="E2173" s="2">
        <f t="shared" si="264"/>
        <v>3.67265</v>
      </c>
      <c r="F2173" s="2">
        <f t="shared" si="265"/>
        <v>3.6267399999999994</v>
      </c>
      <c r="G2173" s="2">
        <f t="shared" si="267"/>
        <v>3.7604660000000005</v>
      </c>
      <c r="H2173" s="2">
        <f t="shared" si="263"/>
        <v>4.2650535000000014</v>
      </c>
      <c r="I2173" s="2">
        <f t="array" ref="I2173">SUMPRODUCT(B2157:B2176, (ROW(B2157:B2176)-ROW(B2157)+1)) / (20*21/2)</f>
        <v>3.7122357142857134</v>
      </c>
      <c r="J2173" s="2">
        <f t="shared" si="266"/>
        <v>3.7067331352944448</v>
      </c>
      <c r="K2173" s="2">
        <f t="shared" si="268"/>
        <v>3.7654466416429919</v>
      </c>
    </row>
    <row r="2174" spans="1:11" ht="13.5" x14ac:dyDescent="0.25">
      <c r="A2174" s="3">
        <f>TITRES_STAT!B2177</f>
        <v>45470</v>
      </c>
      <c r="B2174" s="5">
        <f>TITRES_STAT!D2177</f>
        <v>3.8422999999999998</v>
      </c>
      <c r="C2174" s="2">
        <f t="shared" si="261"/>
        <v>2.9900000000000038E-2</v>
      </c>
      <c r="D2174" s="2">
        <f t="shared" si="262"/>
        <v>3.8602800000000004</v>
      </c>
      <c r="E2174" s="2">
        <f t="shared" si="264"/>
        <v>3.7065800000000002</v>
      </c>
      <c r="F2174" s="2">
        <f t="shared" si="265"/>
        <v>3.6297349999999988</v>
      </c>
      <c r="G2174" s="2">
        <f t="shared" si="267"/>
        <v>3.761464000000001</v>
      </c>
      <c r="H2174" s="2">
        <f t="shared" si="263"/>
        <v>4.2593650000000016</v>
      </c>
      <c r="I2174" s="2">
        <f t="array" ref="I2174">SUMPRODUCT(B2158:B2177, (ROW(B2158:B2177)-ROW(B2158)+1)) / (20*21/2)</f>
        <v>3.7260642857142856</v>
      </c>
      <c r="J2174" s="2">
        <f t="shared" si="266"/>
        <v>3.7196442652664028</v>
      </c>
      <c r="K2174" s="2">
        <f t="shared" si="268"/>
        <v>3.7684604988334627</v>
      </c>
    </row>
    <row r="2175" spans="1:11" ht="13.5" x14ac:dyDescent="0.25">
      <c r="A2175" s="3">
        <f>TITRES_STAT!B2178</f>
        <v>45471</v>
      </c>
      <c r="B2175" s="5">
        <f>TITRES_STAT!D2178</f>
        <v>3.7924000000000002</v>
      </c>
      <c r="C2175" s="2">
        <f t="shared" si="261"/>
        <v>-4.9899999999999611E-2</v>
      </c>
      <c r="D2175" s="2">
        <f t="shared" si="262"/>
        <v>3.8682600000000003</v>
      </c>
      <c r="E2175" s="2">
        <f t="shared" si="264"/>
        <v>3.7355200000000002</v>
      </c>
      <c r="F2175" s="2">
        <f t="shared" si="265"/>
        <v>3.6347249999999987</v>
      </c>
      <c r="G2175" s="2">
        <f t="shared" si="267"/>
        <v>3.7642579999999999</v>
      </c>
      <c r="H2175" s="2">
        <f t="shared" si="263"/>
        <v>4.2534270000000012</v>
      </c>
      <c r="I2175" s="2">
        <f t="array" ref="I2175">SUMPRODUCT(B2159:B2178, (ROW(B2159:B2178)-ROW(B2159)+1)) / (20*21/2)</f>
        <v>3.7472571428571428</v>
      </c>
      <c r="J2175" s="2">
        <f t="shared" si="266"/>
        <v>3.7265733828600789</v>
      </c>
      <c r="K2175" s="2">
        <f t="shared" si="268"/>
        <v>3.7693993028007782</v>
      </c>
    </row>
    <row r="2176" spans="1:11" ht="13.5" x14ac:dyDescent="0.25">
      <c r="A2176" s="3">
        <f>TITRES_STAT!B2179</f>
        <v>45474</v>
      </c>
      <c r="B2176" s="5">
        <f>TITRES_STAT!D2179</f>
        <v>3.7924000000000002</v>
      </c>
      <c r="C2176" s="2">
        <f t="shared" si="261"/>
        <v>0</v>
      </c>
      <c r="D2176" s="2">
        <f t="shared" si="262"/>
        <v>3.8442999999999996</v>
      </c>
      <c r="E2176" s="2">
        <f t="shared" si="264"/>
        <v>3.7644599999999997</v>
      </c>
      <c r="F2176" s="2">
        <f t="shared" si="265"/>
        <v>3.6471999999999993</v>
      </c>
      <c r="G2176" s="2">
        <f t="shared" si="267"/>
        <v>3.7702459999999998</v>
      </c>
      <c r="H2176" s="2">
        <f t="shared" si="263"/>
        <v>4.2469400000000013</v>
      </c>
      <c r="I2176" s="2">
        <f t="array" ref="I2176">SUMPRODUCT(B2160:B2179, (ROW(B2160:B2179)-ROW(B2160)+1)) / (20*21/2)</f>
        <v>3.7668342857142858</v>
      </c>
      <c r="J2176" s="2">
        <f t="shared" si="266"/>
        <v>3.7328425844924524</v>
      </c>
      <c r="K2176" s="2">
        <f t="shared" si="268"/>
        <v>3.7703012909262381</v>
      </c>
    </row>
    <row r="2177" spans="1:11" ht="13.5" x14ac:dyDescent="0.25">
      <c r="A2177" s="3">
        <f>TITRES_STAT!B2180</f>
        <v>45475</v>
      </c>
      <c r="B2177" s="5">
        <f>TITRES_STAT!D2180</f>
        <v>3.7924000000000002</v>
      </c>
      <c r="C2177" s="2">
        <f t="shared" si="261"/>
        <v>0</v>
      </c>
      <c r="D2177" s="2">
        <f t="shared" si="262"/>
        <v>3.8063799999999999</v>
      </c>
      <c r="E2177" s="2">
        <f t="shared" si="264"/>
        <v>3.7854200000000007</v>
      </c>
      <c r="F2177" s="2">
        <f t="shared" si="265"/>
        <v>3.6596749999999991</v>
      </c>
      <c r="G2177" s="2">
        <f t="shared" si="267"/>
        <v>3.7762339999999983</v>
      </c>
      <c r="H2177" s="2">
        <f t="shared" si="263"/>
        <v>4.2408025000000018</v>
      </c>
      <c r="I2177" s="2">
        <f t="array" ref="I2177">SUMPRODUCT(B2161:B2180, (ROW(B2161:B2180)-ROW(B2161)+1)) / (20*21/2)</f>
        <v>3.7850333333333332</v>
      </c>
      <c r="J2177" s="2">
        <f t="shared" si="266"/>
        <v>3.7385147193026951</v>
      </c>
      <c r="K2177" s="2">
        <f t="shared" si="268"/>
        <v>3.7711679069683464</v>
      </c>
    </row>
    <row r="2178" spans="1:11" ht="13.5" x14ac:dyDescent="0.25">
      <c r="A2178" s="3">
        <f>TITRES_STAT!B2181</f>
        <v>45476</v>
      </c>
      <c r="B2178" s="5">
        <f>TITRES_STAT!D2181</f>
        <v>3.8822000000000001</v>
      </c>
      <c r="C2178" s="2">
        <f t="shared" si="261"/>
        <v>8.979999999999988E-2</v>
      </c>
      <c r="D2178" s="2">
        <f t="shared" si="262"/>
        <v>3.8203400000000003</v>
      </c>
      <c r="E2178" s="2">
        <f t="shared" si="264"/>
        <v>3.8153599999999996</v>
      </c>
      <c r="F2178" s="2">
        <f t="shared" si="265"/>
        <v>3.676639999999999</v>
      </c>
      <c r="G2178" s="2">
        <f t="shared" si="267"/>
        <v>3.7810239999999986</v>
      </c>
      <c r="H2178" s="2">
        <f t="shared" si="263"/>
        <v>4.234265500000002</v>
      </c>
      <c r="I2178" s="2">
        <f t="array" ref="I2178">SUMPRODUCT(B2162:B2181, (ROW(B2162:B2181)-ROW(B2162)+1)) / (20*21/2)</f>
        <v>3.801426666666667</v>
      </c>
      <c r="J2178" s="2">
        <f t="shared" si="266"/>
        <v>3.7521990317500578</v>
      </c>
      <c r="K2178" s="2">
        <f t="shared" si="268"/>
        <v>3.7755221066950782</v>
      </c>
    </row>
    <row r="2179" spans="1:11" ht="13.5" x14ac:dyDescent="0.25">
      <c r="A2179" s="3">
        <f>TITRES_STAT!B2182</f>
        <v>45477</v>
      </c>
      <c r="B2179" s="5">
        <f>TITRES_STAT!D2182</f>
        <v>3.8822000000000001</v>
      </c>
      <c r="C2179" s="2">
        <f t="shared" si="261"/>
        <v>0</v>
      </c>
      <c r="D2179" s="2">
        <f t="shared" si="262"/>
        <v>3.8283200000000002</v>
      </c>
      <c r="E2179" s="2">
        <f t="shared" si="264"/>
        <v>3.8442999999999996</v>
      </c>
      <c r="F2179" s="2">
        <f t="shared" si="265"/>
        <v>3.6911099999999992</v>
      </c>
      <c r="G2179" s="2">
        <f t="shared" si="267"/>
        <v>3.7826199999999996</v>
      </c>
      <c r="H2179" s="2">
        <f t="shared" si="263"/>
        <v>4.2277285000000013</v>
      </c>
      <c r="I2179" s="2">
        <f t="array" ref="I2179">SUMPRODUCT(B2163:B2182, (ROW(B2163:B2182)-ROW(B2163)+1)) / (20*21/2)</f>
        <v>3.8151095238095234</v>
      </c>
      <c r="J2179" s="2">
        <f t="shared" si="266"/>
        <v>3.7645800763452906</v>
      </c>
      <c r="K2179" s="2">
        <f t="shared" si="268"/>
        <v>3.77970555349135</v>
      </c>
    </row>
    <row r="2180" spans="1:11" ht="13.5" x14ac:dyDescent="0.25">
      <c r="A2180" s="3">
        <f>TITRES_STAT!B2183</f>
        <v>45478</v>
      </c>
      <c r="B2180" s="5">
        <f>TITRES_STAT!D2183</f>
        <v>3.8822000000000001</v>
      </c>
      <c r="C2180" s="2">
        <f t="shared" ref="C2180:C2243" si="269">B2180-B2179</f>
        <v>0</v>
      </c>
      <c r="D2180" s="2">
        <f t="shared" si="262"/>
        <v>3.8462800000000001</v>
      </c>
      <c r="E2180" s="2">
        <f t="shared" si="264"/>
        <v>3.8572699999999998</v>
      </c>
      <c r="F2180" s="2">
        <f t="shared" si="265"/>
        <v>3.7100699999999995</v>
      </c>
      <c r="G2180" s="2">
        <f t="shared" si="267"/>
        <v>3.7828199999999992</v>
      </c>
      <c r="H2180" s="2">
        <f t="shared" si="263"/>
        <v>4.2209920000000016</v>
      </c>
      <c r="I2180" s="2">
        <f t="array" ref="I2180">SUMPRODUCT(B2164:B2183, (ROW(B2164:B2183)-ROW(B2164)+1)) / (20*21/2)</f>
        <v>3.8112619047619041</v>
      </c>
      <c r="J2180" s="2">
        <f t="shared" si="266"/>
        <v>3.7757819738362155</v>
      </c>
      <c r="K2180" s="2">
        <f t="shared" si="268"/>
        <v>3.7837249435505127</v>
      </c>
    </row>
    <row r="2181" spans="1:11" ht="13.5" x14ac:dyDescent="0.25">
      <c r="A2181" s="3">
        <f>TITRES_STAT!B2184</f>
        <v>45481</v>
      </c>
      <c r="B2181" s="5">
        <f>TITRES_STAT!D2184</f>
        <v>3.8822000000000001</v>
      </c>
      <c r="C2181" s="2">
        <f t="shared" si="269"/>
        <v>0</v>
      </c>
      <c r="D2181" s="2">
        <f t="shared" si="262"/>
        <v>3.8642400000000001</v>
      </c>
      <c r="E2181" s="2">
        <f t="shared" si="264"/>
        <v>3.8542699999999996</v>
      </c>
      <c r="F2181" s="2">
        <f t="shared" si="265"/>
        <v>3.7285299999999992</v>
      </c>
      <c r="G2181" s="2">
        <f t="shared" si="267"/>
        <v>3.7864120000000003</v>
      </c>
      <c r="H2181" s="2">
        <f t="shared" si="263"/>
        <v>4.2142555000000019</v>
      </c>
      <c r="I2181" s="2">
        <f t="array" ref="I2181">SUMPRODUCT(B2165:B2184, (ROW(B2165:B2184)-ROW(B2165)+1)) / (20*21/2)</f>
        <v>3.8065114285714285</v>
      </c>
      <c r="J2181" s="2">
        <f t="shared" si="266"/>
        <v>3.7859170239470523</v>
      </c>
      <c r="K2181" s="2">
        <f t="shared" si="268"/>
        <v>3.7875867104701006</v>
      </c>
    </row>
    <row r="2182" spans="1:11" ht="13.5" x14ac:dyDescent="0.25">
      <c r="A2182" s="3">
        <f>TITRES_STAT!B2185</f>
        <v>45482</v>
      </c>
      <c r="B2182" s="5">
        <f>TITRES_STAT!D2185</f>
        <v>3.8721999999999999</v>
      </c>
      <c r="C2182" s="2">
        <f t="shared" si="269"/>
        <v>-1.0000000000000231E-2</v>
      </c>
      <c r="D2182" s="2">
        <f t="shared" ref="D2182:D2245" si="270">AVERAGE(B2178:B2182)</f>
        <v>3.8801999999999999</v>
      </c>
      <c r="E2182" s="2">
        <f t="shared" si="264"/>
        <v>3.8432900000000005</v>
      </c>
      <c r="F2182" s="2">
        <f t="shared" si="265"/>
        <v>3.7429999999999999</v>
      </c>
      <c r="G2182" s="2">
        <f t="shared" si="267"/>
        <v>3.78661</v>
      </c>
      <c r="H2182" s="2">
        <f t="shared" si="263"/>
        <v>4.2072695000000024</v>
      </c>
      <c r="I2182" s="2">
        <f t="array" ref="I2182">SUMPRODUCT(B2166:B2185, (ROW(B2166:B2185)-ROW(B2166)+1)) / (20*21/2)</f>
        <v>3.7989057142857141</v>
      </c>
      <c r="J2182" s="2">
        <f t="shared" si="266"/>
        <v>3.7941344502378094</v>
      </c>
      <c r="K2182" s="2">
        <f t="shared" si="268"/>
        <v>3.7909048786869595</v>
      </c>
    </row>
    <row r="2183" spans="1:11" ht="13.5" x14ac:dyDescent="0.25">
      <c r="A2183" s="3">
        <f>TITRES_STAT!B2186</f>
        <v>45483</v>
      </c>
      <c r="B2183" s="5">
        <f>TITRES_STAT!D2186</f>
        <v>3.7025999999999999</v>
      </c>
      <c r="C2183" s="2">
        <f t="shared" si="269"/>
        <v>-0.16959999999999997</v>
      </c>
      <c r="D2183" s="2">
        <f t="shared" si="270"/>
        <v>3.8442799999999999</v>
      </c>
      <c r="E2183" s="2">
        <f t="shared" si="264"/>
        <v>3.8323100000000005</v>
      </c>
      <c r="F2183" s="2">
        <f t="shared" si="265"/>
        <v>3.7524800000000007</v>
      </c>
      <c r="G2183" s="2">
        <f t="shared" si="267"/>
        <v>3.7832179999999993</v>
      </c>
      <c r="H2183" s="2">
        <f t="shared" si="263"/>
        <v>4.1993855000000018</v>
      </c>
      <c r="I2183" s="2">
        <f t="array" ref="I2183">SUMPRODUCT(B2167:B2186, (ROW(B2167:B2186)-ROW(B2167)+1)) / (20*21/2)</f>
        <v>3.7809399999999997</v>
      </c>
      <c r="J2183" s="2">
        <f t="shared" si="266"/>
        <v>3.785416883548494</v>
      </c>
      <c r="K2183" s="2">
        <f t="shared" si="268"/>
        <v>3.7874419422678631</v>
      </c>
    </row>
    <row r="2184" spans="1:11" ht="13.5" x14ac:dyDescent="0.25">
      <c r="A2184" s="3">
        <f>TITRES_STAT!B2187</f>
        <v>45484</v>
      </c>
      <c r="B2184" s="5">
        <f>TITRES_STAT!D2187</f>
        <v>3.7025999999999999</v>
      </c>
      <c r="C2184" s="2">
        <f t="shared" si="269"/>
        <v>0</v>
      </c>
      <c r="D2184" s="2">
        <f t="shared" si="270"/>
        <v>3.8083599999999995</v>
      </c>
      <c r="E2184" s="2">
        <f t="shared" si="264"/>
        <v>3.8183400000000001</v>
      </c>
      <c r="F2184" s="2">
        <f t="shared" si="265"/>
        <v>3.7624599999999999</v>
      </c>
      <c r="G2184" s="2">
        <f t="shared" si="267"/>
        <v>3.7798259999999999</v>
      </c>
      <c r="H2184" s="2">
        <f t="shared" si="263"/>
        <v>4.1926490000000012</v>
      </c>
      <c r="I2184" s="2">
        <f t="array" ref="I2184">SUMPRODUCT(B2168:B2187, (ROW(B2168:B2187)-ROW(B2168)+1)) / (20*21/2)</f>
        <v>3.762594285714286</v>
      </c>
      <c r="J2184" s="2">
        <f t="shared" si="266"/>
        <v>3.77752956130578</v>
      </c>
      <c r="K2184" s="2">
        <f t="shared" si="268"/>
        <v>3.7841148072769668</v>
      </c>
    </row>
    <row r="2185" spans="1:11" ht="13.5" x14ac:dyDescent="0.25">
      <c r="A2185" s="3">
        <f>TITRES_STAT!B2188</f>
        <v>45485</v>
      </c>
      <c r="B2185" s="5">
        <f>TITRES_STAT!D2188</f>
        <v>3.6825999999999999</v>
      </c>
      <c r="C2185" s="2">
        <f t="shared" si="269"/>
        <v>-2.0000000000000018E-2</v>
      </c>
      <c r="D2185" s="2">
        <f t="shared" si="270"/>
        <v>3.7684400000000005</v>
      </c>
      <c r="E2185" s="2">
        <f t="shared" si="264"/>
        <v>3.8073600000000001</v>
      </c>
      <c r="F2185" s="2">
        <f t="shared" si="265"/>
        <v>3.7714399999999997</v>
      </c>
      <c r="G2185" s="2">
        <f t="shared" si="267"/>
        <v>3.779226</v>
      </c>
      <c r="H2185" s="2">
        <f t="shared" si="263"/>
        <v>4.1861620000000013</v>
      </c>
      <c r="I2185" s="2">
        <f t="array" ref="I2185">SUMPRODUCT(B2169:B2188, (ROW(B2169:B2188)-ROW(B2169)+1)) / (20*21/2)</f>
        <v>3.745200952380952</v>
      </c>
      <c r="J2185" s="2">
        <f t="shared" si="266"/>
        <v>3.7684886507052298</v>
      </c>
      <c r="K2185" s="2">
        <f t="shared" si="268"/>
        <v>3.7801338344425757</v>
      </c>
    </row>
    <row r="2186" spans="1:11" ht="13.5" x14ac:dyDescent="0.25">
      <c r="A2186" s="3">
        <f>TITRES_STAT!B2189</f>
        <v>45488</v>
      </c>
      <c r="B2186" s="5">
        <f>TITRES_STAT!D2189</f>
        <v>3.5828000000000002</v>
      </c>
      <c r="C2186" s="2">
        <f t="shared" si="269"/>
        <v>-9.9799999999999667E-2</v>
      </c>
      <c r="D2186" s="2">
        <f t="shared" si="270"/>
        <v>3.7085599999999999</v>
      </c>
      <c r="E2186" s="2">
        <f t="shared" si="264"/>
        <v>3.7863999999999995</v>
      </c>
      <c r="F2186" s="2">
        <f t="shared" si="265"/>
        <v>3.7754299999999992</v>
      </c>
      <c r="G2186" s="2">
        <f t="shared" si="267"/>
        <v>3.7798239999999996</v>
      </c>
      <c r="H2186" s="2">
        <f t="shared" ref="H2186:H2249" si="271">AVERAGE(B1987:B2186)</f>
        <v>4.1791760000000009</v>
      </c>
      <c r="I2186" s="2">
        <f t="array" ref="I2186">SUMPRODUCT(B2170:B2189, (ROW(B2170:B2189)-ROW(B2170)+1)) / (20*21/2)</f>
        <v>3.7429695238095233</v>
      </c>
      <c r="J2186" s="2">
        <f t="shared" si="266"/>
        <v>3.7508040173047315</v>
      </c>
      <c r="K2186" s="2">
        <f t="shared" si="268"/>
        <v>3.77239525269973</v>
      </c>
    </row>
    <row r="2187" spans="1:11" ht="13.5" x14ac:dyDescent="0.25">
      <c r="A2187" s="3">
        <f>TITRES_STAT!B2190</f>
        <v>45489</v>
      </c>
      <c r="B2187" s="5">
        <f>TITRES_STAT!D2190</f>
        <v>3.5828000000000002</v>
      </c>
      <c r="C2187" s="2">
        <f t="shared" si="269"/>
        <v>0</v>
      </c>
      <c r="D2187" s="2">
        <f t="shared" si="270"/>
        <v>3.6506799999999999</v>
      </c>
      <c r="E2187" s="2">
        <f t="shared" si="264"/>
        <v>3.7654400000000003</v>
      </c>
      <c r="F2187" s="2">
        <f t="shared" si="265"/>
        <v>3.7754300000000001</v>
      </c>
      <c r="G2187" s="2">
        <f t="shared" si="267"/>
        <v>3.7794239999999997</v>
      </c>
      <c r="H2187" s="2">
        <f t="shared" si="271"/>
        <v>4.1722400000000013</v>
      </c>
      <c r="I2187" s="2">
        <f t="array" ref="I2187">SUMPRODUCT(B2171:B2190, (ROW(B2171:B2190)-ROW(B2171)+1)) / (20*21/2)</f>
        <v>3.7399776190476191</v>
      </c>
      <c r="J2187" s="2">
        <f t="shared" si="266"/>
        <v>3.7348036347042806</v>
      </c>
      <c r="K2187" s="2">
        <f t="shared" si="268"/>
        <v>3.764960144750721</v>
      </c>
    </row>
    <row r="2188" spans="1:11" ht="13.5" x14ac:dyDescent="0.25">
      <c r="A2188" s="3">
        <f>TITRES_STAT!B2191</f>
        <v>45490</v>
      </c>
      <c r="B2188" s="5">
        <f>TITRES_STAT!D2191</f>
        <v>3.5928</v>
      </c>
      <c r="C2188" s="2">
        <f t="shared" si="269"/>
        <v>9.9999999999997868E-3</v>
      </c>
      <c r="D2188" s="2">
        <f t="shared" si="270"/>
        <v>3.6287199999999999</v>
      </c>
      <c r="E2188" s="2">
        <f t="shared" ref="E2188:E2251" si="272">AVERAGE(B2179:B2188)</f>
        <v>3.7364999999999995</v>
      </c>
      <c r="F2188" s="2">
        <f t="shared" si="265"/>
        <v>3.7759299999999998</v>
      </c>
      <c r="G2188" s="2">
        <f t="shared" si="267"/>
        <v>3.77603</v>
      </c>
      <c r="H2188" s="2">
        <f t="shared" si="271"/>
        <v>4.1654035000000018</v>
      </c>
      <c r="I2188" s="2">
        <f t="array" ref="I2188">SUMPRODUCT(B2172:B2191, (ROW(B2172:B2191)-ROW(B2172)+1)) / (20*21/2)</f>
        <v>3.7464904761904765</v>
      </c>
      <c r="J2188" s="2">
        <f t="shared" si="266"/>
        <v>3.7212794790181585</v>
      </c>
      <c r="K2188" s="2">
        <f t="shared" si="268"/>
        <v>3.7582087665252026</v>
      </c>
    </row>
    <row r="2189" spans="1:11" ht="13.5" x14ac:dyDescent="0.25">
      <c r="A2189" s="3">
        <f>TITRES_STAT!B2192</f>
        <v>45491</v>
      </c>
      <c r="B2189" s="5">
        <f>TITRES_STAT!D2192</f>
        <v>3.7524999999999999</v>
      </c>
      <c r="C2189" s="2">
        <f t="shared" si="269"/>
        <v>0.15969999999999995</v>
      </c>
      <c r="D2189" s="2">
        <f t="shared" si="270"/>
        <v>3.6387</v>
      </c>
      <c r="E2189" s="2">
        <f t="shared" si="272"/>
        <v>3.7235299999999993</v>
      </c>
      <c r="F2189" s="2">
        <f t="shared" si="265"/>
        <v>3.7839149999999995</v>
      </c>
      <c r="G2189" s="2">
        <f t="shared" si="267"/>
        <v>3.7726380000000002</v>
      </c>
      <c r="H2189" s="2">
        <f t="shared" si="271"/>
        <v>4.1593655000000016</v>
      </c>
      <c r="I2189" s="2">
        <f t="array" ref="I2189">SUMPRODUCT(B2173:B2192, (ROW(B2173:B2192)-ROW(B2173)+1)) / (20*21/2)</f>
        <v>3.7551838095238099</v>
      </c>
      <c r="J2189" s="2">
        <f t="shared" si="266"/>
        <v>3.72425286196881</v>
      </c>
      <c r="K2189" s="2">
        <f t="shared" si="268"/>
        <v>3.7579848933281359</v>
      </c>
    </row>
    <row r="2190" spans="1:11" ht="13.5" x14ac:dyDescent="0.25">
      <c r="A2190" s="3">
        <f>TITRES_STAT!B2193</f>
        <v>45492</v>
      </c>
      <c r="B2190" s="5">
        <f>TITRES_STAT!D2193</f>
        <v>3.7524999999999999</v>
      </c>
      <c r="C2190" s="2">
        <f t="shared" si="269"/>
        <v>0</v>
      </c>
      <c r="D2190" s="2">
        <f t="shared" si="270"/>
        <v>3.6526800000000001</v>
      </c>
      <c r="E2190" s="2">
        <f t="shared" si="272"/>
        <v>3.7105599999999996</v>
      </c>
      <c r="F2190" s="2">
        <f t="shared" si="265"/>
        <v>3.783914999999999</v>
      </c>
      <c r="G2190" s="2">
        <f t="shared" si="267"/>
        <v>3.7658519999999998</v>
      </c>
      <c r="H2190" s="2">
        <f t="shared" si="271"/>
        <v>4.1533275000000023</v>
      </c>
      <c r="I2190" s="2">
        <f t="array" ref="I2190">SUMPRODUCT(B2174:B2193, (ROW(B2174:B2193)-ROW(B2174)+1)) / (20*21/2)</f>
        <v>3.7748571428571425</v>
      </c>
      <c r="J2190" s="2">
        <f t="shared" si="266"/>
        <v>3.7269430655908282</v>
      </c>
      <c r="K2190" s="2">
        <f t="shared" si="268"/>
        <v>3.7577697994721304</v>
      </c>
    </row>
    <row r="2191" spans="1:11" ht="13.5" x14ac:dyDescent="0.25">
      <c r="A2191" s="3">
        <f>TITRES_STAT!B2194</f>
        <v>45495</v>
      </c>
      <c r="B2191" s="5">
        <f>TITRES_STAT!D2194</f>
        <v>3.8523000000000001</v>
      </c>
      <c r="C2191" s="2">
        <f t="shared" si="269"/>
        <v>9.9800000000000111E-2</v>
      </c>
      <c r="D2191" s="2">
        <f t="shared" si="270"/>
        <v>3.7065800000000002</v>
      </c>
      <c r="E2191" s="2">
        <f t="shared" si="272"/>
        <v>3.7075699999999996</v>
      </c>
      <c r="F2191" s="2">
        <f t="shared" si="265"/>
        <v>3.7809199999999992</v>
      </c>
      <c r="G2191" s="2">
        <f t="shared" si="267"/>
        <v>3.7610620000000008</v>
      </c>
      <c r="H2191" s="2">
        <f t="shared" si="271"/>
        <v>4.1479385000000022</v>
      </c>
      <c r="I2191" s="2">
        <f t="array" ref="I2191">SUMPRODUCT(B2175:B2194, (ROW(B2175:B2194)-ROW(B2175)+1)) / (20*21/2)</f>
        <v>3.7937228571428574</v>
      </c>
      <c r="J2191" s="2">
        <f t="shared" si="266"/>
        <v>3.7388818212488442</v>
      </c>
      <c r="K2191" s="2">
        <f t="shared" si="268"/>
        <v>3.7614768661594979</v>
      </c>
    </row>
    <row r="2192" spans="1:11" ht="13.5" x14ac:dyDescent="0.25">
      <c r="A2192" s="3">
        <f>TITRES_STAT!B2195</f>
        <v>45496</v>
      </c>
      <c r="B2192" s="5">
        <f>TITRES_STAT!D2195</f>
        <v>3.8721999999999999</v>
      </c>
      <c r="C2192" s="2">
        <f t="shared" si="269"/>
        <v>1.9899999999999807E-2</v>
      </c>
      <c r="D2192" s="2">
        <f t="shared" si="270"/>
        <v>3.7644599999999997</v>
      </c>
      <c r="E2192" s="2">
        <f t="shared" si="272"/>
        <v>3.7075700000000005</v>
      </c>
      <c r="F2192" s="2">
        <f t="shared" si="265"/>
        <v>3.7754300000000001</v>
      </c>
      <c r="G2192" s="2">
        <f t="shared" si="267"/>
        <v>3.7566700000000011</v>
      </c>
      <c r="H2192" s="2">
        <f t="shared" si="271"/>
        <v>4.1426990000000021</v>
      </c>
      <c r="I2192" s="2">
        <f t="array" ref="I2192">SUMPRODUCT(B2176:B2195, (ROW(B2176:B2195)-ROW(B2176)+1)) / (20*21/2)</f>
        <v>3.8128757142857146</v>
      </c>
      <c r="J2192" s="2">
        <f t="shared" si="266"/>
        <v>3.7515787906537161</v>
      </c>
      <c r="K2192" s="2">
        <f t="shared" si="268"/>
        <v>3.7658189498395176</v>
      </c>
    </row>
    <row r="2193" spans="1:11" ht="13.5" x14ac:dyDescent="0.25">
      <c r="A2193" s="3">
        <f>TITRES_STAT!B2196</f>
        <v>45497</v>
      </c>
      <c r="B2193" s="5">
        <f>TITRES_STAT!D2196</f>
        <v>3.9820000000000002</v>
      </c>
      <c r="C2193" s="2">
        <f t="shared" si="269"/>
        <v>0.10980000000000034</v>
      </c>
      <c r="D2193" s="2">
        <f t="shared" si="270"/>
        <v>3.8423000000000003</v>
      </c>
      <c r="E2193" s="2">
        <f t="shared" si="272"/>
        <v>3.7355100000000001</v>
      </c>
      <c r="F2193" s="2">
        <f t="shared" si="265"/>
        <v>3.7839100000000001</v>
      </c>
      <c r="G2193" s="2">
        <f t="shared" si="267"/>
        <v>3.7544740000000005</v>
      </c>
      <c r="H2193" s="2">
        <f t="shared" si="271"/>
        <v>4.1380085000000024</v>
      </c>
      <c r="I2193" s="2">
        <f t="array" ref="I2193">SUMPRODUCT(B2177:B2196, (ROW(B2177:B2196)-ROW(B2177)+1)) / (20*21/2)</f>
        <v>3.8481828571428571</v>
      </c>
      <c r="J2193" s="2">
        <f t="shared" si="266"/>
        <v>3.7735236677343145</v>
      </c>
      <c r="K2193" s="2">
        <f t="shared" si="268"/>
        <v>3.7742966380811054</v>
      </c>
    </row>
    <row r="2194" spans="1:11" ht="13.5" x14ac:dyDescent="0.25">
      <c r="A2194" s="3">
        <f>TITRES_STAT!B2197</f>
        <v>45499</v>
      </c>
      <c r="B2194" s="5">
        <f>TITRES_STAT!D2197</f>
        <v>3.9820000000000002</v>
      </c>
      <c r="C2194" s="2">
        <f t="shared" si="269"/>
        <v>0</v>
      </c>
      <c r="D2194" s="2">
        <f t="shared" si="270"/>
        <v>3.8881999999999999</v>
      </c>
      <c r="E2194" s="2">
        <f t="shared" si="272"/>
        <v>3.7634500000000002</v>
      </c>
      <c r="F2194" s="2">
        <f t="shared" si="265"/>
        <v>3.7908949999999999</v>
      </c>
      <c r="G2194" s="2">
        <f t="shared" si="267"/>
        <v>3.7506820000000003</v>
      </c>
      <c r="H2194" s="2">
        <f t="shared" si="271"/>
        <v>4.1333180000000027</v>
      </c>
      <c r="I2194" s="2">
        <f t="array" ref="I2194">SUMPRODUCT(B2178:B2197, (ROW(B2178:B2197)-ROW(B2178)+1)) / (20*21/2)</f>
        <v>3.8987985714285722</v>
      </c>
      <c r="J2194" s="2">
        <f t="shared" si="266"/>
        <v>3.7933785565215223</v>
      </c>
      <c r="K2194" s="2">
        <f t="shared" si="268"/>
        <v>3.7824418679602778</v>
      </c>
    </row>
    <row r="2195" spans="1:11" ht="13.5" x14ac:dyDescent="0.25">
      <c r="A2195" s="3">
        <f>TITRES_STAT!B2198</f>
        <v>45502</v>
      </c>
      <c r="B2195" s="5">
        <f>TITRES_STAT!D2198</f>
        <v>3.992</v>
      </c>
      <c r="C2195" s="2">
        <f t="shared" si="269"/>
        <v>9.9999999999997868E-3</v>
      </c>
      <c r="D2195" s="2">
        <f t="shared" si="270"/>
        <v>3.9361000000000006</v>
      </c>
      <c r="E2195" s="2">
        <f t="shared" si="272"/>
        <v>3.7943899999999999</v>
      </c>
      <c r="F2195" s="2">
        <f t="shared" si="265"/>
        <v>3.800875</v>
      </c>
      <c r="G2195" s="2">
        <f t="shared" si="267"/>
        <v>3.7506819999999994</v>
      </c>
      <c r="H2195" s="2">
        <f t="shared" si="271"/>
        <v>4.1297750000000031</v>
      </c>
      <c r="I2195" s="2">
        <f t="array" ref="I2195">SUMPRODUCT(B2179:B2198, (ROW(B2179:B2198)-ROW(B2179)+1)) / (20*21/2)</f>
        <v>3.9648100000000004</v>
      </c>
      <c r="J2195" s="2">
        <f t="shared" si="266"/>
        <v>3.8122948844718536</v>
      </c>
      <c r="K2195" s="2">
        <f t="shared" si="268"/>
        <v>3.7906598339226196</v>
      </c>
    </row>
    <row r="2196" spans="1:11" ht="13.5" x14ac:dyDescent="0.25">
      <c r="A2196" s="3">
        <f>TITRES_STAT!B2199</f>
        <v>45503</v>
      </c>
      <c r="B2196" s="5">
        <f>TITRES_STAT!D2199</f>
        <v>4.1715999999999998</v>
      </c>
      <c r="C2196" s="2">
        <f t="shared" si="269"/>
        <v>0.17959999999999976</v>
      </c>
      <c r="D2196" s="2">
        <f t="shared" si="270"/>
        <v>3.9999600000000002</v>
      </c>
      <c r="E2196" s="2">
        <f t="shared" si="272"/>
        <v>3.8532699999999998</v>
      </c>
      <c r="F2196" s="2">
        <f t="shared" ref="F2196:F2259" si="273">AVERAGE(B2177:B2196)</f>
        <v>3.8198349999999999</v>
      </c>
      <c r="G2196" s="2">
        <f t="shared" si="267"/>
        <v>3.7542739999999992</v>
      </c>
      <c r="H2196" s="2">
        <f t="shared" si="271"/>
        <v>4.1281280000000029</v>
      </c>
      <c r="I2196" s="2">
        <f t="array" ref="I2196">SUMPRODUCT(B2180:B2199, (ROW(B2180:B2199)-ROW(B2180)+1)) / (20*21/2)</f>
        <v>4.0466942857142847</v>
      </c>
      <c r="J2196" s="2">
        <f t="shared" si="266"/>
        <v>3.8465144192840577</v>
      </c>
      <c r="K2196" s="2">
        <f t="shared" si="268"/>
        <v>3.80559866396487</v>
      </c>
    </row>
    <row r="2197" spans="1:11" ht="13.5" x14ac:dyDescent="0.25">
      <c r="A2197" s="3">
        <f>TITRES_STAT!B2200</f>
        <v>45504</v>
      </c>
      <c r="B2197" s="5">
        <f>TITRES_STAT!D2200</f>
        <v>4.3513000000000002</v>
      </c>
      <c r="C2197" s="2">
        <f t="shared" si="269"/>
        <v>0.17970000000000041</v>
      </c>
      <c r="D2197" s="2">
        <f t="shared" si="270"/>
        <v>4.0957800000000004</v>
      </c>
      <c r="E2197" s="2">
        <f t="shared" si="272"/>
        <v>3.9301200000000001</v>
      </c>
      <c r="F2197" s="2">
        <f t="shared" si="273"/>
        <v>3.8477799999999993</v>
      </c>
      <c r="G2197" s="2">
        <f t="shared" si="267"/>
        <v>3.7614599999999996</v>
      </c>
      <c r="H2197" s="2">
        <f t="shared" si="271"/>
        <v>4.1263815000000026</v>
      </c>
      <c r="I2197" s="2">
        <f t="array" ref="I2197">SUMPRODUCT(B2181:B2200, (ROW(B2181:B2200)-ROW(B2181)+1)) / (20*21/2)</f>
        <v>4.1197390476190474</v>
      </c>
      <c r="J2197" s="2">
        <f t="shared" ref="J2197:J2260" si="274">$J$4*B2197+J2196*(1-$J$4)</f>
        <v>3.8945892364950998</v>
      </c>
      <c r="K2197" s="2">
        <f t="shared" si="268"/>
        <v>3.8269987163584047</v>
      </c>
    </row>
    <row r="2198" spans="1:11" ht="13.5" x14ac:dyDescent="0.25">
      <c r="A2198" s="3">
        <f>TITRES_STAT!B2201</f>
        <v>45505</v>
      </c>
      <c r="B2198" s="5">
        <f>TITRES_STAT!D2201</f>
        <v>4.5408999999999997</v>
      </c>
      <c r="C2198" s="2">
        <f t="shared" si="269"/>
        <v>0.18959999999999955</v>
      </c>
      <c r="D2198" s="2">
        <f t="shared" si="270"/>
        <v>4.20756</v>
      </c>
      <c r="E2198" s="2">
        <f t="shared" si="272"/>
        <v>4.0249300000000003</v>
      </c>
      <c r="F2198" s="2">
        <f t="shared" si="273"/>
        <v>3.8807149999999986</v>
      </c>
      <c r="G2198" s="2">
        <f t="shared" si="267"/>
        <v>3.7724379999999997</v>
      </c>
      <c r="H2198" s="2">
        <f t="shared" si="271"/>
        <v>4.1245350000000034</v>
      </c>
      <c r="I2198" s="2">
        <f t="array" ref="I2198">SUMPRODUCT(B2182:B2201, (ROW(B2182:B2201)-ROW(B2182)+1)) / (20*21/2)</f>
        <v>4.1889342857142857</v>
      </c>
      <c r="J2198" s="2">
        <f t="shared" si="274"/>
        <v>3.9561426425431856</v>
      </c>
      <c r="K2198" s="2">
        <f t="shared" si="268"/>
        <v>3.8549948451286631</v>
      </c>
    </row>
    <row r="2199" spans="1:11" ht="13.5" x14ac:dyDescent="0.25">
      <c r="A2199" s="3">
        <f>TITRES_STAT!B2202</f>
        <v>45506</v>
      </c>
      <c r="B2199" s="5">
        <f>TITRES_STAT!D2202</f>
        <v>4.7404999999999999</v>
      </c>
      <c r="C2199" s="2">
        <f t="shared" si="269"/>
        <v>0.19960000000000022</v>
      </c>
      <c r="D2199" s="2">
        <f t="shared" si="270"/>
        <v>4.3592599999999999</v>
      </c>
      <c r="E2199" s="2">
        <f t="shared" si="272"/>
        <v>4.1237300000000001</v>
      </c>
      <c r="F2199" s="2">
        <f t="shared" si="273"/>
        <v>3.9236299999999984</v>
      </c>
      <c r="G2199" s="2">
        <f t="shared" si="267"/>
        <v>3.7874079999999997</v>
      </c>
      <c r="H2199" s="2">
        <f t="shared" si="271"/>
        <v>4.1234870000000043</v>
      </c>
      <c r="I2199" s="2">
        <f t="array" ref="I2199">SUMPRODUCT(B2183:B2202, (ROW(B2183:B2202)-ROW(B2183)+1)) / (20*21/2)</f>
        <v>4.2742419047619045</v>
      </c>
      <c r="J2199" s="2">
        <f t="shared" si="274"/>
        <v>4.0308433432533581</v>
      </c>
      <c r="K2199" s="2">
        <f t="shared" si="268"/>
        <v>3.8897205374765589</v>
      </c>
    </row>
    <row r="2200" spans="1:11" ht="13.5" x14ac:dyDescent="0.25">
      <c r="A2200" s="3">
        <f>TITRES_STAT!B2203</f>
        <v>45509</v>
      </c>
      <c r="B2200" s="5">
        <f>TITRES_STAT!D2203</f>
        <v>4.6905999999999999</v>
      </c>
      <c r="C2200" s="2">
        <f t="shared" si="269"/>
        <v>-4.9900000000000055E-2</v>
      </c>
      <c r="D2200" s="2">
        <f t="shared" si="270"/>
        <v>4.4989800000000004</v>
      </c>
      <c r="E2200" s="2">
        <f t="shared" si="272"/>
        <v>4.2175399999999996</v>
      </c>
      <c r="F2200" s="2">
        <f t="shared" si="273"/>
        <v>3.964049999999999</v>
      </c>
      <c r="G2200" s="2">
        <f t="shared" si="267"/>
        <v>3.8013799999999991</v>
      </c>
      <c r="H2200" s="2">
        <f t="shared" si="271"/>
        <v>4.1221895000000037</v>
      </c>
      <c r="I2200" s="2">
        <f t="array" ref="I2200">SUMPRODUCT(B2184:B2203, (ROW(B2184:B2203)-ROW(B2184)+1)) / (20*21/2)</f>
        <v>4.3755590476190473</v>
      </c>
      <c r="J2200" s="2">
        <f t="shared" si="274"/>
        <v>4.0936773105625619</v>
      </c>
      <c r="K2200" s="2">
        <f t="shared" si="268"/>
        <v>3.9211275752225765</v>
      </c>
    </row>
    <row r="2201" spans="1:11" ht="13.5" x14ac:dyDescent="0.25">
      <c r="A2201" s="3">
        <f>TITRES_STAT!B2204</f>
        <v>45510</v>
      </c>
      <c r="B2201" s="5">
        <f>TITRES_STAT!D2204</f>
        <v>4.6905999999999999</v>
      </c>
      <c r="C2201" s="2">
        <f t="shared" si="269"/>
        <v>0</v>
      </c>
      <c r="D2201" s="2">
        <f t="shared" si="270"/>
        <v>4.6027800000000001</v>
      </c>
      <c r="E2201" s="2">
        <f t="shared" si="272"/>
        <v>4.3013700000000004</v>
      </c>
      <c r="F2201" s="2">
        <f t="shared" si="273"/>
        <v>4.0044699999999995</v>
      </c>
      <c r="G2201" s="2">
        <f t="shared" si="267"/>
        <v>3.8187459999999991</v>
      </c>
      <c r="H2201" s="2">
        <f t="shared" si="271"/>
        <v>4.1219900000000047</v>
      </c>
      <c r="I2201" s="2">
        <f t="array" ref="I2201">SUMPRODUCT(B2185:B2204, (ROW(B2185:B2204)-ROW(B2185)+1)) / (20*21/2)</f>
        <v>4.4701280952380946</v>
      </c>
      <c r="J2201" s="2">
        <f t="shared" si="274"/>
        <v>4.1505270905089846</v>
      </c>
      <c r="K2201" s="2">
        <f t="shared" si="268"/>
        <v>3.9513029644295345</v>
      </c>
    </row>
    <row r="2202" spans="1:11" ht="13.5" x14ac:dyDescent="0.25">
      <c r="A2202" s="3">
        <f>TITRES_STAT!B2205</f>
        <v>45511</v>
      </c>
      <c r="B2202" s="5">
        <f>TITRES_STAT!D2205</f>
        <v>4.9001999999999999</v>
      </c>
      <c r="C2202" s="2">
        <f t="shared" si="269"/>
        <v>0.20960000000000001</v>
      </c>
      <c r="D2202" s="2">
        <f t="shared" si="270"/>
        <v>4.712559999999999</v>
      </c>
      <c r="E2202" s="2">
        <f t="shared" si="272"/>
        <v>4.4041700000000006</v>
      </c>
      <c r="F2202" s="2">
        <f t="shared" si="273"/>
        <v>4.0558700000000005</v>
      </c>
      <c r="G2202" s="2">
        <f t="shared" si="267"/>
        <v>3.8411019999999998</v>
      </c>
      <c r="H2202" s="2">
        <f t="shared" si="271"/>
        <v>4.1217905000000057</v>
      </c>
      <c r="I2202" s="2">
        <f t="array" ref="I2202">SUMPRODUCT(B2186:B2205, (ROW(B2186:B2205)-ROW(B2186)+1)) / (20*21/2)</f>
        <v>4.565596666666667</v>
      </c>
      <c r="J2202" s="2">
        <f t="shared" si="274"/>
        <v>4.2219245104605099</v>
      </c>
      <c r="K2202" s="2">
        <f t="shared" si="268"/>
        <v>3.9885146128832787</v>
      </c>
    </row>
    <row r="2203" spans="1:11" ht="13.5" x14ac:dyDescent="0.25">
      <c r="A2203" s="3">
        <f>TITRES_STAT!B2206</f>
        <v>45512</v>
      </c>
      <c r="B2203" s="5">
        <f>TITRES_STAT!D2206</f>
        <v>5.1196999999999999</v>
      </c>
      <c r="C2203" s="2">
        <f t="shared" si="269"/>
        <v>0.21950000000000003</v>
      </c>
      <c r="D2203" s="2">
        <f t="shared" si="270"/>
        <v>4.8283200000000006</v>
      </c>
      <c r="E2203" s="2">
        <f t="shared" si="272"/>
        <v>4.5179400000000003</v>
      </c>
      <c r="F2203" s="2">
        <f t="shared" si="273"/>
        <v>4.1267249999999995</v>
      </c>
      <c r="G2203" s="2">
        <f t="shared" si="267"/>
        <v>3.8678479999999995</v>
      </c>
      <c r="H2203" s="2">
        <f t="shared" si="271"/>
        <v>4.1226885000000042</v>
      </c>
      <c r="I2203" s="2">
        <f t="array" ref="I2203">SUMPRODUCT(B2187:B2206, (ROW(B2187:B2206)-ROW(B2187)+1)) / (20*21/2)</f>
        <v>4.6528871428571428</v>
      </c>
      <c r="J2203" s="2">
        <f t="shared" si="274"/>
        <v>4.3074269380356993</v>
      </c>
      <c r="K2203" s="2">
        <f t="shared" si="268"/>
        <v>4.0328748241427581</v>
      </c>
    </row>
    <row r="2204" spans="1:11" ht="13.5" x14ac:dyDescent="0.25">
      <c r="A2204" s="3">
        <f>TITRES_STAT!B2207</f>
        <v>45513</v>
      </c>
      <c r="B2204" s="5">
        <f>TITRES_STAT!D2207</f>
        <v>5.1196999999999999</v>
      </c>
      <c r="C2204" s="2">
        <f t="shared" si="269"/>
        <v>0</v>
      </c>
      <c r="D2204" s="2">
        <f t="shared" si="270"/>
        <v>4.9041600000000001</v>
      </c>
      <c r="E2204" s="2">
        <f t="shared" si="272"/>
        <v>4.63171</v>
      </c>
      <c r="F2204" s="2">
        <f t="shared" si="273"/>
        <v>4.1975799999999994</v>
      </c>
      <c r="G2204" s="2">
        <f t="shared" si="267"/>
        <v>3.8945939999999997</v>
      </c>
      <c r="H2204" s="2">
        <f t="shared" si="271"/>
        <v>4.1235865000000045</v>
      </c>
      <c r="I2204" s="2">
        <f t="array" ref="I2204">SUMPRODUCT(B2188:B2207, (ROW(B2188:B2207)-ROW(B2188)+1)) / (20*21/2)</f>
        <v>4.7325242857142866</v>
      </c>
      <c r="J2204" s="2">
        <f t="shared" si="274"/>
        <v>4.3847862772703943</v>
      </c>
      <c r="K2204" s="2">
        <f t="shared" si="268"/>
        <v>4.0754954192744153</v>
      </c>
    </row>
    <row r="2205" spans="1:11" ht="13.5" x14ac:dyDescent="0.25">
      <c r="A2205" s="3">
        <f>TITRES_STAT!B2208</f>
        <v>45516</v>
      </c>
      <c r="B2205" s="5">
        <f>TITRES_STAT!D2208</f>
        <v>5.2</v>
      </c>
      <c r="C2205" s="2">
        <f t="shared" si="269"/>
        <v>8.030000000000026E-2</v>
      </c>
      <c r="D2205" s="2">
        <f t="shared" si="270"/>
        <v>5.0060399999999996</v>
      </c>
      <c r="E2205" s="2">
        <f t="shared" si="272"/>
        <v>4.7525100000000009</v>
      </c>
      <c r="F2205" s="2">
        <f t="shared" si="273"/>
        <v>4.2734499999999995</v>
      </c>
      <c r="G2205" s="2">
        <f t="shared" si="267"/>
        <v>3.9247419999999993</v>
      </c>
      <c r="H2205" s="2">
        <f t="shared" si="271"/>
        <v>4.1248860000000045</v>
      </c>
      <c r="I2205" s="2">
        <f t="array" ref="I2205">SUMPRODUCT(B2189:B2208, (ROW(B2189:B2208)-ROW(B2189)+1)) / (20*21/2)</f>
        <v>4.7826033333333333</v>
      </c>
      <c r="J2205" s="2">
        <f t="shared" si="274"/>
        <v>4.4624256794351185</v>
      </c>
      <c r="K2205" s="2">
        <f t="shared" si="268"/>
        <v>4.1195936381263989</v>
      </c>
    </row>
    <row r="2206" spans="1:11" ht="13.5" x14ac:dyDescent="0.25">
      <c r="A2206" s="3">
        <f>TITRES_STAT!B2209</f>
        <v>45518</v>
      </c>
      <c r="B2206" s="5">
        <f>TITRES_STAT!D2209</f>
        <v>5.19</v>
      </c>
      <c r="C2206" s="2">
        <f t="shared" si="269"/>
        <v>-9.9999999999997868E-3</v>
      </c>
      <c r="D2206" s="2">
        <f t="shared" si="270"/>
        <v>5.1059200000000002</v>
      </c>
      <c r="E2206" s="2">
        <f t="shared" si="272"/>
        <v>4.8543500000000002</v>
      </c>
      <c r="F2206" s="2">
        <f t="shared" si="273"/>
        <v>4.3538099999999993</v>
      </c>
      <c r="G2206" s="2">
        <f t="shared" si="267"/>
        <v>3.9576839999999991</v>
      </c>
      <c r="H2206" s="2">
        <f t="shared" si="271"/>
        <v>4.1261355000000046</v>
      </c>
      <c r="I2206" s="2">
        <f t="array" ref="I2206">SUMPRODUCT(B2190:B2209, (ROW(B2190:B2209)-ROW(B2190)+1)) / (20*21/2)</f>
        <v>4.8261719047619049</v>
      </c>
      <c r="J2206" s="2">
        <f t="shared" si="274"/>
        <v>4.5317184718698691</v>
      </c>
      <c r="K2206" s="2">
        <f t="shared" si="268"/>
        <v>4.1615703581998735</v>
      </c>
    </row>
    <row r="2207" spans="1:11" ht="13.5" x14ac:dyDescent="0.25">
      <c r="A2207" s="3">
        <f>TITRES_STAT!B2210</f>
        <v>45519</v>
      </c>
      <c r="B2207" s="5">
        <f>TITRES_STAT!D2210</f>
        <v>5.19</v>
      </c>
      <c r="C2207" s="2">
        <f t="shared" si="269"/>
        <v>0</v>
      </c>
      <c r="D2207" s="2">
        <f t="shared" si="270"/>
        <v>5.1638800000000007</v>
      </c>
      <c r="E2207" s="2">
        <f t="shared" si="272"/>
        <v>4.9382199999999994</v>
      </c>
      <c r="F2207" s="2">
        <f t="shared" si="273"/>
        <v>4.4341699999999999</v>
      </c>
      <c r="G2207" s="2">
        <f t="shared" si="267"/>
        <v>3.9906259999999993</v>
      </c>
      <c r="H2207" s="2">
        <f t="shared" si="271"/>
        <v>4.1273850000000047</v>
      </c>
      <c r="I2207" s="2">
        <f t="array" ref="I2207">SUMPRODUCT(B2191:B2210, (ROW(B2191:B2210)-ROW(B2191)+1)) / (20*21/2)</f>
        <v>4.8677999999999999</v>
      </c>
      <c r="J2207" s="2">
        <f t="shared" si="274"/>
        <v>4.5944119507394054</v>
      </c>
      <c r="K2207" s="2">
        <f t="shared" si="268"/>
        <v>4.2019009323881136</v>
      </c>
    </row>
    <row r="2208" spans="1:11" ht="13.5" x14ac:dyDescent="0.25">
      <c r="A2208" s="3">
        <f>TITRES_STAT!B2211</f>
        <v>45520</v>
      </c>
      <c r="B2208" s="5">
        <f>TITRES_STAT!D2211</f>
        <v>4.96</v>
      </c>
      <c r="C2208" s="2">
        <f t="shared" si="269"/>
        <v>-0.23000000000000043</v>
      </c>
      <c r="D2208" s="2">
        <f t="shared" si="270"/>
        <v>5.1319400000000011</v>
      </c>
      <c r="E2208" s="2">
        <f t="shared" si="272"/>
        <v>4.9801300000000008</v>
      </c>
      <c r="F2208" s="2">
        <f t="shared" si="273"/>
        <v>4.5025299999999993</v>
      </c>
      <c r="G2208" s="2">
        <f t="shared" si="267"/>
        <v>4.0189679999999992</v>
      </c>
      <c r="H2208" s="2">
        <f t="shared" si="271"/>
        <v>4.1285825000000038</v>
      </c>
      <c r="I2208" s="2">
        <f t="array" ref="I2208">SUMPRODUCT(B2192:B2211, (ROW(B2192:B2211)-ROW(B2192)+1)) / (20*21/2)</f>
        <v>4.9034876190476187</v>
      </c>
      <c r="J2208" s="2">
        <f t="shared" si="274"/>
        <v>4.6292298601927948</v>
      </c>
      <c r="K2208" s="2">
        <f t="shared" si="268"/>
        <v>4.2316303075885795</v>
      </c>
    </row>
    <row r="2209" spans="1:11" ht="13.5" x14ac:dyDescent="0.25">
      <c r="A2209" s="3">
        <f>TITRES_STAT!B2212</f>
        <v>45523</v>
      </c>
      <c r="B2209" s="5">
        <f>TITRES_STAT!D2212</f>
        <v>4.96</v>
      </c>
      <c r="C2209" s="2">
        <f t="shared" si="269"/>
        <v>0</v>
      </c>
      <c r="D2209" s="2">
        <f t="shared" si="270"/>
        <v>5.1000000000000005</v>
      </c>
      <c r="E2209" s="2">
        <f t="shared" si="272"/>
        <v>5.0020800000000003</v>
      </c>
      <c r="F2209" s="2">
        <f t="shared" si="273"/>
        <v>4.5629049999999989</v>
      </c>
      <c r="G2209" s="2">
        <f t="shared" si="267"/>
        <v>4.0463119999999995</v>
      </c>
      <c r="H2209" s="2">
        <f t="shared" si="271"/>
        <v>4.1308275000000041</v>
      </c>
      <c r="I2209" s="2">
        <f t="array" ref="I2209">SUMPRODUCT(B2193:B2212, (ROW(B2193:B2212)-ROW(B2193)+1)) / (20*21/2)</f>
        <v>4.9337100000000005</v>
      </c>
      <c r="J2209" s="2">
        <f t="shared" si="274"/>
        <v>4.6607317782696711</v>
      </c>
      <c r="K2209" s="2">
        <f t="shared" si="268"/>
        <v>4.2601938249380469</v>
      </c>
    </row>
    <row r="2210" spans="1:11" ht="13.5" x14ac:dyDescent="0.25">
      <c r="A2210" s="3">
        <f>TITRES_STAT!B2213</f>
        <v>45524</v>
      </c>
      <c r="B2210" s="5">
        <f>TITRES_STAT!D2213</f>
        <v>5</v>
      </c>
      <c r="C2210" s="2">
        <f t="shared" si="269"/>
        <v>4.0000000000000036E-2</v>
      </c>
      <c r="D2210" s="2">
        <f t="shared" si="270"/>
        <v>5.0600000000000005</v>
      </c>
      <c r="E2210" s="2">
        <f t="shared" si="272"/>
        <v>5.0330199999999996</v>
      </c>
      <c r="F2210" s="2">
        <f t="shared" si="273"/>
        <v>4.6252799999999992</v>
      </c>
      <c r="G2210" s="2">
        <f t="shared" si="267"/>
        <v>4.0762520000000002</v>
      </c>
      <c r="H2210" s="2">
        <f t="shared" si="271"/>
        <v>4.1332230000000045</v>
      </c>
      <c r="I2210" s="2">
        <f t="array" ref="I2210">SUMPRODUCT(B2194:B2213, (ROW(B2194:B2213)-ROW(B2194)+1)) / (20*21/2)</f>
        <v>4.937609523809523</v>
      </c>
      <c r="J2210" s="2">
        <f t="shared" si="274"/>
        <v>4.6930430374820835</v>
      </c>
      <c r="K2210" s="2">
        <f t="shared" si="268"/>
        <v>4.2892058318032218</v>
      </c>
    </row>
    <row r="2211" spans="1:11" ht="13.5" x14ac:dyDescent="0.25">
      <c r="A2211" s="3">
        <f>TITRES_STAT!B2214</f>
        <v>45525</v>
      </c>
      <c r="B2211" s="5">
        <f>TITRES_STAT!D2214</f>
        <v>5</v>
      </c>
      <c r="C2211" s="2">
        <f t="shared" si="269"/>
        <v>0</v>
      </c>
      <c r="D2211" s="2">
        <f t="shared" si="270"/>
        <v>5.0220000000000002</v>
      </c>
      <c r="E2211" s="2">
        <f t="shared" si="272"/>
        <v>5.0639599999999998</v>
      </c>
      <c r="F2211" s="2">
        <f t="shared" si="273"/>
        <v>4.6826649999999992</v>
      </c>
      <c r="G2211" s="2">
        <f t="shared" si="267"/>
        <v>4.1059919999999996</v>
      </c>
      <c r="H2211" s="2">
        <f t="shared" si="271"/>
        <v>4.1356680000000043</v>
      </c>
      <c r="I2211" s="2">
        <f t="array" ref="I2211">SUMPRODUCT(B2195:B2214, (ROW(B2195:B2214)-ROW(B2195)+1)) / (20*21/2)</f>
        <v>4.9377090476190473</v>
      </c>
      <c r="J2211" s="2">
        <f t="shared" si="274"/>
        <v>4.722277033912361</v>
      </c>
      <c r="K2211" s="2">
        <f t="shared" si="268"/>
        <v>4.317080112908978</v>
      </c>
    </row>
    <row r="2212" spans="1:11" ht="13.5" x14ac:dyDescent="0.25">
      <c r="A2212" s="3">
        <f>TITRES_STAT!B2215</f>
        <v>45526</v>
      </c>
      <c r="B2212" s="5">
        <f>TITRES_STAT!D2215</f>
        <v>5</v>
      </c>
      <c r="C2212" s="2">
        <f t="shared" si="269"/>
        <v>0</v>
      </c>
      <c r="D2212" s="2">
        <f t="shared" si="270"/>
        <v>4.984</v>
      </c>
      <c r="E2212" s="2">
        <f t="shared" si="272"/>
        <v>5.0739400000000003</v>
      </c>
      <c r="F2212" s="2">
        <f t="shared" si="273"/>
        <v>4.7390549999999996</v>
      </c>
      <c r="G2212" s="2">
        <f t="shared" si="267"/>
        <v>4.1343360000000002</v>
      </c>
      <c r="H2212" s="2">
        <f t="shared" si="271"/>
        <v>4.1381130000000041</v>
      </c>
      <c r="I2212" s="2">
        <f t="array" ref="I2212">SUMPRODUCT(B2196:B2215, (ROW(B2196:B2215)-ROW(B2196)+1)) / (20*21/2)</f>
        <v>4.9444847619047625</v>
      </c>
      <c r="J2212" s="2">
        <f t="shared" si="274"/>
        <v>4.7487268402064222</v>
      </c>
      <c r="K2212" s="2">
        <f t="shared" si="268"/>
        <v>4.343861284951763</v>
      </c>
    </row>
    <row r="2213" spans="1:11" ht="13.5" x14ac:dyDescent="0.25">
      <c r="A2213" s="3">
        <f>TITRES_STAT!B2216</f>
        <v>45527</v>
      </c>
      <c r="B2213" s="5">
        <f>TITRES_STAT!D2216</f>
        <v>4.78</v>
      </c>
      <c r="C2213" s="2">
        <f t="shared" si="269"/>
        <v>-0.21999999999999975</v>
      </c>
      <c r="D2213" s="2">
        <f t="shared" si="270"/>
        <v>4.9480000000000004</v>
      </c>
      <c r="E2213" s="2">
        <f t="shared" si="272"/>
        <v>5.0399700000000012</v>
      </c>
      <c r="F2213" s="2">
        <f t="shared" si="273"/>
        <v>4.7789549999999998</v>
      </c>
      <c r="G2213" s="2">
        <f t="shared" si="267"/>
        <v>4.1596760000000002</v>
      </c>
      <c r="H2213" s="2">
        <f t="shared" si="271"/>
        <v>4.1394580000000047</v>
      </c>
      <c r="I2213" s="2">
        <f t="array" ref="I2213">SUMPRODUCT(B2197:B2216, (ROW(B2197:B2216)-ROW(B2197)+1)) / (20*21/2)</f>
        <v>4.9469842857142856</v>
      </c>
      <c r="J2213" s="2">
        <f t="shared" si="274"/>
        <v>4.751705236377239</v>
      </c>
      <c r="K2213" s="2">
        <f t="shared" si="268"/>
        <v>4.3609647639732625</v>
      </c>
    </row>
    <row r="2214" spans="1:11" ht="13.5" x14ac:dyDescent="0.25">
      <c r="A2214" s="3">
        <f>TITRES_STAT!B2217</f>
        <v>45530</v>
      </c>
      <c r="B2214" s="5">
        <f>TITRES_STAT!D2217</f>
        <v>4.78</v>
      </c>
      <c r="C2214" s="2">
        <f t="shared" si="269"/>
        <v>0</v>
      </c>
      <c r="D2214" s="2">
        <f t="shared" si="270"/>
        <v>4.9120000000000008</v>
      </c>
      <c r="E2214" s="2">
        <f t="shared" si="272"/>
        <v>5.0060000000000002</v>
      </c>
      <c r="F2214" s="2">
        <f t="shared" si="273"/>
        <v>4.8188550000000001</v>
      </c>
      <c r="G2214" s="2">
        <f t="shared" si="267"/>
        <v>4.1852159999999996</v>
      </c>
      <c r="H2214" s="2">
        <f t="shared" si="271"/>
        <v>4.1408030000000045</v>
      </c>
      <c r="I2214" s="2">
        <f t="array" ref="I2214">SUMPRODUCT(B2198:B2217, (ROW(B2198:B2217)-ROW(B2198)+1)) / (20*21/2)</f>
        <v>4.9374914285714286</v>
      </c>
      <c r="J2214" s="2">
        <f t="shared" si="274"/>
        <v>4.7543999757698829</v>
      </c>
      <c r="K2214" s="2">
        <f t="shared" si="268"/>
        <v>4.3773975183272524</v>
      </c>
    </row>
    <row r="2215" spans="1:11" ht="13.5" x14ac:dyDescent="0.25">
      <c r="A2215" s="3">
        <f>TITRES_STAT!B2218</f>
        <v>45531</v>
      </c>
      <c r="B2215" s="5">
        <f>TITRES_STAT!D2218</f>
        <v>4.8899999999999997</v>
      </c>
      <c r="C2215" s="2">
        <f t="shared" si="269"/>
        <v>0.10999999999999943</v>
      </c>
      <c r="D2215" s="2">
        <f t="shared" si="270"/>
        <v>4.8900000000000006</v>
      </c>
      <c r="E2215" s="2">
        <f t="shared" si="272"/>
        <v>4.9749999999999996</v>
      </c>
      <c r="F2215" s="2">
        <f t="shared" si="273"/>
        <v>4.8637550000000003</v>
      </c>
      <c r="G2215" s="2">
        <f t="shared" si="267"/>
        <v>4.2129559999999993</v>
      </c>
      <c r="H2215" s="2">
        <f t="shared" si="271"/>
        <v>4.1426980000000047</v>
      </c>
      <c r="I2215" s="2">
        <f t="array" ref="I2215">SUMPRODUCT(B2199:B2218, (ROW(B2199:B2218)-ROW(B2199)+1)) / (20*21/2)</f>
        <v>4.9325285714285725</v>
      </c>
      <c r="J2215" s="2">
        <f t="shared" si="274"/>
        <v>4.7673142637917989</v>
      </c>
      <c r="K2215" s="2">
        <f t="shared" si="268"/>
        <v>4.3974995764320655</v>
      </c>
    </row>
    <row r="2216" spans="1:11" ht="13.5" x14ac:dyDescent="0.25">
      <c r="A2216" s="3">
        <f>TITRES_STAT!B2219</f>
        <v>45532</v>
      </c>
      <c r="B2216" s="5">
        <f>TITRES_STAT!D2219</f>
        <v>4.8899999999999997</v>
      </c>
      <c r="C2216" s="2">
        <f t="shared" si="269"/>
        <v>0</v>
      </c>
      <c r="D2216" s="2">
        <f t="shared" si="270"/>
        <v>4.8680000000000003</v>
      </c>
      <c r="E2216" s="2">
        <f t="shared" si="272"/>
        <v>4.9450000000000003</v>
      </c>
      <c r="F2216" s="2">
        <f t="shared" si="273"/>
        <v>4.8996750000000002</v>
      </c>
      <c r="G2216" s="2">
        <f t="shared" si="267"/>
        <v>4.2406959999999989</v>
      </c>
      <c r="H2216" s="2">
        <f t="shared" si="271"/>
        <v>4.144593000000004</v>
      </c>
      <c r="I2216" s="2">
        <f t="array" ref="I2216">SUMPRODUCT(B2200:B2219, (ROW(B2200:B2219)-ROW(B2200)+1)) / (20*21/2)</f>
        <v>4.9059985714285714</v>
      </c>
      <c r="J2216" s="2">
        <f t="shared" si="274"/>
        <v>4.7789986196211514</v>
      </c>
      <c r="K2216" s="2">
        <f t="shared" si="268"/>
        <v>4.4168133185327685</v>
      </c>
    </row>
    <row r="2217" spans="1:11" ht="13.5" x14ac:dyDescent="0.25">
      <c r="A2217" s="3">
        <f>TITRES_STAT!B2220</f>
        <v>45533</v>
      </c>
      <c r="B2217" s="5">
        <f>TITRES_STAT!D2220</f>
        <v>4.8</v>
      </c>
      <c r="C2217" s="2">
        <f t="shared" si="269"/>
        <v>-8.9999999999999858E-2</v>
      </c>
      <c r="D2217" s="2">
        <f t="shared" si="270"/>
        <v>4.8280000000000003</v>
      </c>
      <c r="E2217" s="2">
        <f t="shared" si="272"/>
        <v>4.9060000000000006</v>
      </c>
      <c r="F2217" s="2">
        <f t="shared" si="273"/>
        <v>4.92211</v>
      </c>
      <c r="G2217" s="2">
        <f t="shared" si="267"/>
        <v>4.2650399999999991</v>
      </c>
      <c r="H2217" s="2">
        <f t="shared" si="271"/>
        <v>4.1460380000000034</v>
      </c>
      <c r="I2217" s="2">
        <f t="array" ref="I2217">SUMPRODUCT(B2201:B2220, (ROW(B2201:B2220)-ROW(B2201)+1)) / (20*21/2)</f>
        <v>4.8931852380952376</v>
      </c>
      <c r="J2217" s="2">
        <f t="shared" si="274"/>
        <v>4.7809987510858036</v>
      </c>
      <c r="K2217" s="2">
        <f t="shared" si="268"/>
        <v>4.4318402472177585</v>
      </c>
    </row>
    <row r="2218" spans="1:11" ht="13.5" x14ac:dyDescent="0.25">
      <c r="A2218" s="3">
        <f>TITRES_STAT!B2221</f>
        <v>45534</v>
      </c>
      <c r="B2218" s="5">
        <f>TITRES_STAT!D2221</f>
        <v>4.87</v>
      </c>
      <c r="C2218" s="2">
        <f t="shared" si="269"/>
        <v>7.0000000000000284E-2</v>
      </c>
      <c r="D2218" s="2">
        <f t="shared" si="270"/>
        <v>4.8460000000000001</v>
      </c>
      <c r="E2218" s="2">
        <f t="shared" si="272"/>
        <v>4.8970000000000002</v>
      </c>
      <c r="F2218" s="2">
        <f t="shared" si="273"/>
        <v>4.9385650000000005</v>
      </c>
      <c r="G2218" s="2">
        <f t="shared" si="267"/>
        <v>4.2907839999999995</v>
      </c>
      <c r="H2218" s="2">
        <f t="shared" si="271"/>
        <v>4.147833000000003</v>
      </c>
      <c r="I2218" s="2">
        <f t="array" ref="I2218">SUMPRODUCT(B2202:B2221, (ROW(B2202:B2221)-ROW(B2202)+1)) / (20*21/2)</f>
        <v>4.879850952380953</v>
      </c>
      <c r="J2218" s="2">
        <f t="shared" si="274"/>
        <v>4.789475060506204</v>
      </c>
      <c r="K2218" s="2">
        <f t="shared" si="268"/>
        <v>4.4490229826209839</v>
      </c>
    </row>
    <row r="2219" spans="1:11" ht="13.5" x14ac:dyDescent="0.25">
      <c r="A2219" s="3">
        <f>TITRES_STAT!B2222</f>
        <v>45537</v>
      </c>
      <c r="B2219" s="5">
        <f>TITRES_STAT!D2222</f>
        <v>4.66</v>
      </c>
      <c r="C2219" s="2">
        <f t="shared" si="269"/>
        <v>-0.20999999999999996</v>
      </c>
      <c r="D2219" s="2">
        <f t="shared" si="270"/>
        <v>4.8220000000000001</v>
      </c>
      <c r="E2219" s="2">
        <f t="shared" si="272"/>
        <v>4.867</v>
      </c>
      <c r="F2219" s="2">
        <f t="shared" si="273"/>
        <v>4.9345400000000001</v>
      </c>
      <c r="G2219" s="2">
        <f t="shared" si="267"/>
        <v>4.3121279999999995</v>
      </c>
      <c r="H2219" s="2">
        <f t="shared" si="271"/>
        <v>4.1492270000000033</v>
      </c>
      <c r="I2219" s="2">
        <f t="array" ref="I2219">SUMPRODUCT(B2203:B2222, (ROW(B2203:B2222)-ROW(B2203)+1)) / (20*21/2)</f>
        <v>4.865995714285714</v>
      </c>
      <c r="J2219" s="2">
        <f t="shared" si="274"/>
        <v>4.7771441023627554</v>
      </c>
      <c r="K2219" s="2">
        <f t="shared" si="268"/>
        <v>4.457296591145651</v>
      </c>
    </row>
    <row r="2220" spans="1:11" ht="13.5" x14ac:dyDescent="0.25">
      <c r="A2220" s="3">
        <f>TITRES_STAT!B2223</f>
        <v>45538</v>
      </c>
      <c r="B2220" s="5">
        <f>TITRES_STAT!D2223</f>
        <v>4.8</v>
      </c>
      <c r="C2220" s="2">
        <f t="shared" si="269"/>
        <v>0.13999999999999968</v>
      </c>
      <c r="D2220" s="2">
        <f t="shared" si="270"/>
        <v>4.8040000000000003</v>
      </c>
      <c r="E2220" s="2">
        <f t="shared" si="272"/>
        <v>4.8469999999999995</v>
      </c>
      <c r="F2220" s="2">
        <f t="shared" si="273"/>
        <v>4.9400099999999991</v>
      </c>
      <c r="G2220" s="2">
        <f t="shared" si="267"/>
        <v>4.3330779999999995</v>
      </c>
      <c r="H2220" s="2">
        <f t="shared" si="271"/>
        <v>4.1506720000000028</v>
      </c>
      <c r="I2220" s="2">
        <f t="array" ref="I2220">SUMPRODUCT(B2204:B2223, (ROW(B2204:B2223)-ROW(B2204)+1)) / (20*21/2)</f>
        <v>4.8526176190476189</v>
      </c>
      <c r="J2220" s="2">
        <f t="shared" si="274"/>
        <v>4.7793208545186836</v>
      </c>
      <c r="K2220" s="2">
        <f t="shared" si="268"/>
        <v>4.4707359405124887</v>
      </c>
    </row>
    <row r="2221" spans="1:11" ht="13.5" x14ac:dyDescent="0.25">
      <c r="A2221" s="3">
        <f>TITRES_STAT!B2224</f>
        <v>45539</v>
      </c>
      <c r="B2221" s="5">
        <f>TITRES_STAT!D2224</f>
        <v>4.8</v>
      </c>
      <c r="C2221" s="2">
        <f t="shared" si="269"/>
        <v>0</v>
      </c>
      <c r="D2221" s="2">
        <f t="shared" si="270"/>
        <v>4.7859999999999996</v>
      </c>
      <c r="E2221" s="2">
        <f t="shared" si="272"/>
        <v>4.827</v>
      </c>
      <c r="F2221" s="2">
        <f t="shared" si="273"/>
        <v>4.9454799999999999</v>
      </c>
      <c r="G2221" s="2">
        <f t="shared" si="267"/>
        <v>4.3508339999999999</v>
      </c>
      <c r="H2221" s="2">
        <f t="shared" si="271"/>
        <v>4.1531150000000023</v>
      </c>
      <c r="I2221" s="2">
        <f t="array" ref="I2221">SUMPRODUCT(B2205:B2224, (ROW(B2205:B2224)-ROW(B2205)+1)) / (20*21/2)</f>
        <v>4.840761904761905</v>
      </c>
      <c r="J2221" s="2">
        <f t="shared" si="274"/>
        <v>4.7812902969454756</v>
      </c>
      <c r="K2221" s="2">
        <f t="shared" si="268"/>
        <v>4.4836482565708229</v>
      </c>
    </row>
    <row r="2222" spans="1:11" ht="13.5" x14ac:dyDescent="0.25">
      <c r="A2222" s="3">
        <f>TITRES_STAT!B2225</f>
        <v>45540</v>
      </c>
      <c r="B2222" s="5">
        <f>TITRES_STAT!D2225</f>
        <v>4.8</v>
      </c>
      <c r="C2222" s="2">
        <f t="shared" si="269"/>
        <v>0</v>
      </c>
      <c r="D2222" s="2">
        <f t="shared" si="270"/>
        <v>4.7860000000000005</v>
      </c>
      <c r="E2222" s="2">
        <f t="shared" si="272"/>
        <v>4.8069999999999995</v>
      </c>
      <c r="F2222" s="2">
        <f t="shared" si="273"/>
        <v>4.9404699999999995</v>
      </c>
      <c r="G2222" s="2">
        <f t="shared" si="267"/>
        <v>4.3671940000000005</v>
      </c>
      <c r="H2222" s="2">
        <f t="shared" si="271"/>
        <v>4.1565065000000025</v>
      </c>
      <c r="I2222" s="2">
        <f t="array" ref="I2222">SUMPRODUCT(B2206:B2225, (ROW(B2206:B2225)-ROW(B2206)+1)) / (20*21/2)</f>
        <v>4.8304285714285715</v>
      </c>
      <c r="J2222" s="2">
        <f t="shared" si="274"/>
        <v>4.7830721734268593</v>
      </c>
      <c r="K2222" s="2">
        <f t="shared" si="268"/>
        <v>4.4960542072935361</v>
      </c>
    </row>
    <row r="2223" spans="1:11" ht="13.5" x14ac:dyDescent="0.25">
      <c r="A2223" s="3">
        <f>TITRES_STAT!B2226</f>
        <v>45541</v>
      </c>
      <c r="B2223" s="5">
        <f>TITRES_STAT!D2226</f>
        <v>4.8</v>
      </c>
      <c r="C2223" s="2">
        <f t="shared" si="269"/>
        <v>0</v>
      </c>
      <c r="D2223" s="2">
        <f t="shared" si="270"/>
        <v>4.7720000000000002</v>
      </c>
      <c r="E2223" s="2">
        <f t="shared" si="272"/>
        <v>4.8089999999999993</v>
      </c>
      <c r="F2223" s="2">
        <f t="shared" si="273"/>
        <v>4.9244849999999998</v>
      </c>
      <c r="G2223" s="2">
        <f t="shared" si="267"/>
        <v>4.386946</v>
      </c>
      <c r="H2223" s="2">
        <f t="shared" si="271"/>
        <v>4.1600475000000019</v>
      </c>
      <c r="I2223" s="2">
        <f t="array" ref="I2223">SUMPRODUCT(B2207:B2226, (ROW(B2207:B2226)-ROW(B2207)+1)) / (20*21/2)</f>
        <v>4.8219999999999992</v>
      </c>
      <c r="J2223" s="2">
        <f t="shared" si="274"/>
        <v>4.7846843473862064</v>
      </c>
      <c r="K2223" s="2">
        <f t="shared" si="268"/>
        <v>4.5079736501447707</v>
      </c>
    </row>
    <row r="2224" spans="1:11" ht="13.5" x14ac:dyDescent="0.25">
      <c r="A2224" s="3">
        <f>TITRES_STAT!B2227</f>
        <v>45544</v>
      </c>
      <c r="B2224" s="5">
        <f>TITRES_STAT!D2227</f>
        <v>4.8</v>
      </c>
      <c r="C2224" s="2">
        <f t="shared" si="269"/>
        <v>0</v>
      </c>
      <c r="D2224" s="2">
        <f t="shared" si="270"/>
        <v>4.8</v>
      </c>
      <c r="E2224" s="2">
        <f t="shared" si="272"/>
        <v>4.8109999999999991</v>
      </c>
      <c r="F2224" s="2">
        <f t="shared" si="273"/>
        <v>4.9084999999999992</v>
      </c>
      <c r="G2224" s="2">
        <f t="shared" si="267"/>
        <v>4.4061000000000003</v>
      </c>
      <c r="H2224" s="2">
        <f t="shared" si="271"/>
        <v>4.1635885000000012</v>
      </c>
      <c r="I2224" s="2">
        <f t="array" ref="I2224">SUMPRODUCT(B2208:B2227, (ROW(B2208:B2227)-ROW(B2208)+1)) / (20*21/2)</f>
        <v>4.8135238095238098</v>
      </c>
      <c r="J2224" s="2">
        <f t="shared" si="274"/>
        <v>4.7861429809684726</v>
      </c>
      <c r="K2224" s="2">
        <f t="shared" si="268"/>
        <v>4.5194256638645838</v>
      </c>
    </row>
    <row r="2225" spans="1:11" ht="13.5" x14ac:dyDescent="0.25">
      <c r="A2225" s="3">
        <f>TITRES_STAT!B2228</f>
        <v>45545</v>
      </c>
      <c r="B2225" s="5">
        <f>TITRES_STAT!D2228</f>
        <v>4.8</v>
      </c>
      <c r="C2225" s="2">
        <f t="shared" si="269"/>
        <v>0</v>
      </c>
      <c r="D2225" s="2">
        <f t="shared" si="270"/>
        <v>4.8</v>
      </c>
      <c r="E2225" s="2">
        <f t="shared" si="272"/>
        <v>4.8019999999999987</v>
      </c>
      <c r="F2225" s="2">
        <f t="shared" si="273"/>
        <v>4.8884999999999987</v>
      </c>
      <c r="G2225" s="2">
        <f t="shared" si="267"/>
        <v>4.4262520000000016</v>
      </c>
      <c r="H2225" s="2">
        <f t="shared" si="271"/>
        <v>4.1671295000000015</v>
      </c>
      <c r="I2225" s="2">
        <f t="array" ref="I2225">SUMPRODUCT(B2209:B2228, (ROW(B2209:B2228)-ROW(B2209)+1)) / (20*21/2)</f>
        <v>4.8070000000000004</v>
      </c>
      <c r="J2225" s="2">
        <f t="shared" si="274"/>
        <v>4.7874626970667133</v>
      </c>
      <c r="K2225" s="2">
        <f t="shared" si="268"/>
        <v>4.5304285790071495</v>
      </c>
    </row>
    <row r="2226" spans="1:11" ht="13.5" x14ac:dyDescent="0.25">
      <c r="A2226" s="3">
        <f>TITRES_STAT!B2229</f>
        <v>45546</v>
      </c>
      <c r="B2226" s="5">
        <f>TITRES_STAT!D2229</f>
        <v>4.8</v>
      </c>
      <c r="C2226" s="2">
        <f t="shared" si="269"/>
        <v>0</v>
      </c>
      <c r="D2226" s="2">
        <f t="shared" si="270"/>
        <v>4.8</v>
      </c>
      <c r="E2226" s="2">
        <f t="shared" si="272"/>
        <v>4.7929999999999993</v>
      </c>
      <c r="F2226" s="2">
        <f t="shared" si="273"/>
        <v>4.8689999999999989</v>
      </c>
      <c r="G2226" s="2">
        <f t="shared" ref="G2226:G2289" si="275">AVERAGE(B2177:B2226)</f>
        <v>4.4464040000000011</v>
      </c>
      <c r="H2226" s="2">
        <f t="shared" si="271"/>
        <v>4.1697725000000023</v>
      </c>
      <c r="I2226" s="2">
        <f t="array" ref="I2226">SUMPRODUCT(B2210:B2229, (ROW(B2210:B2229)-ROW(B2210)+1)) / (20*21/2)</f>
        <v>4.8013333333333339</v>
      </c>
      <c r="J2226" s="2">
        <f t="shared" si="274"/>
        <v>4.7886567259175026</v>
      </c>
      <c r="K2226" s="2">
        <f t="shared" si="268"/>
        <v>4.5410000072813794</v>
      </c>
    </row>
    <row r="2227" spans="1:11" ht="13.5" x14ac:dyDescent="0.25">
      <c r="A2227" s="3">
        <f>TITRES_STAT!B2230</f>
        <v>45547</v>
      </c>
      <c r="B2227" s="5">
        <f>TITRES_STAT!D2230</f>
        <v>4.78</v>
      </c>
      <c r="C2227" s="2">
        <f t="shared" si="269"/>
        <v>-1.9999999999999574E-2</v>
      </c>
      <c r="D2227" s="2">
        <f t="shared" si="270"/>
        <v>4.7960000000000003</v>
      </c>
      <c r="E2227" s="2">
        <f t="shared" si="272"/>
        <v>4.7909999999999995</v>
      </c>
      <c r="F2227" s="2">
        <f t="shared" si="273"/>
        <v>4.8484999999999996</v>
      </c>
      <c r="G2227" s="2">
        <f t="shared" si="275"/>
        <v>4.4661560000000007</v>
      </c>
      <c r="H2227" s="2">
        <f t="shared" si="271"/>
        <v>4.1719160000000022</v>
      </c>
      <c r="I2227" s="2">
        <f t="array" ref="I2227">SUMPRODUCT(B2211:B2230, (ROW(B2211:B2230)-ROW(B2211)+1)) / (20*21/2)</f>
        <v>4.8117619047619051</v>
      </c>
      <c r="J2227" s="2">
        <f t="shared" si="274"/>
        <v>4.7878322758301213</v>
      </c>
      <c r="K2227" s="2">
        <f t="shared" ref="K2227:K2290" si="276">$K$4*B2227+(1-$K$4)*K2226</f>
        <v>4.5503725560154429</v>
      </c>
    </row>
    <row r="2228" spans="1:11" ht="13.5" x14ac:dyDescent="0.25">
      <c r="A2228" s="3">
        <f>TITRES_STAT!B2231</f>
        <v>45548</v>
      </c>
      <c r="B2228" s="5">
        <f>TITRES_STAT!D2231</f>
        <v>4.78</v>
      </c>
      <c r="C2228" s="2">
        <f t="shared" si="269"/>
        <v>0</v>
      </c>
      <c r="D2228" s="2">
        <f t="shared" si="270"/>
        <v>4.7919999999999998</v>
      </c>
      <c r="E2228" s="2">
        <f t="shared" si="272"/>
        <v>4.782</v>
      </c>
      <c r="F2228" s="2">
        <f t="shared" si="273"/>
        <v>4.8394999999999992</v>
      </c>
      <c r="G2228" s="2">
        <f t="shared" si="275"/>
        <v>4.4841120000000005</v>
      </c>
      <c r="H2228" s="2">
        <f t="shared" si="271"/>
        <v>4.1732610000000019</v>
      </c>
      <c r="I2228" s="2">
        <f t="array" ref="I2228">SUMPRODUCT(B2212:B2231, (ROW(B2212:B2231)-ROW(B2212)+1)) / (20*21/2)</f>
        <v>4.8224761904761904</v>
      </c>
      <c r="J2228" s="2">
        <f t="shared" si="274"/>
        <v>4.7870863447986816</v>
      </c>
      <c r="K2228" s="2">
        <f t="shared" si="276"/>
        <v>4.5593775538187593</v>
      </c>
    </row>
    <row r="2229" spans="1:11" ht="13.5" x14ac:dyDescent="0.25">
      <c r="A2229" s="3">
        <f>TITRES_STAT!B2232</f>
        <v>45551</v>
      </c>
      <c r="B2229" s="5">
        <f>TITRES_STAT!D2232</f>
        <v>4.78</v>
      </c>
      <c r="C2229" s="2">
        <f t="shared" si="269"/>
        <v>0</v>
      </c>
      <c r="D2229" s="2">
        <f t="shared" si="270"/>
        <v>4.7880000000000003</v>
      </c>
      <c r="E2229" s="2">
        <f t="shared" si="272"/>
        <v>4.7940000000000005</v>
      </c>
      <c r="F2229" s="2">
        <f t="shared" si="273"/>
        <v>4.8304999999999989</v>
      </c>
      <c r="G2229" s="2">
        <f t="shared" si="275"/>
        <v>4.5020680000000004</v>
      </c>
      <c r="H2229" s="2">
        <f t="shared" si="271"/>
        <v>4.1746060000000007</v>
      </c>
      <c r="I2229" s="2">
        <f t="array" ref="I2229">SUMPRODUCT(B2213:B2232, (ROW(B2213:B2232)-ROW(B2213)+1)) / (20*21/2)</f>
        <v>4.8334761904761905</v>
      </c>
      <c r="J2229" s="2">
        <f t="shared" si="274"/>
        <v>4.7864114548178547</v>
      </c>
      <c r="K2229" s="2">
        <f t="shared" si="276"/>
        <v>4.568029414453318</v>
      </c>
    </row>
    <row r="2230" spans="1:11" ht="13.5" x14ac:dyDescent="0.25">
      <c r="A2230" s="3">
        <f>TITRES_STAT!B2233</f>
        <v>45552</v>
      </c>
      <c r="B2230" s="5">
        <f>TITRES_STAT!D2233</f>
        <v>4.9400000000000004</v>
      </c>
      <c r="C2230" s="2">
        <f t="shared" si="269"/>
        <v>0.16000000000000014</v>
      </c>
      <c r="D2230" s="2">
        <f t="shared" si="270"/>
        <v>4.8160000000000007</v>
      </c>
      <c r="E2230" s="2">
        <f t="shared" si="272"/>
        <v>4.8079999999999998</v>
      </c>
      <c r="F2230" s="2">
        <f t="shared" si="273"/>
        <v>4.8274999999999988</v>
      </c>
      <c r="G2230" s="2">
        <f t="shared" si="275"/>
        <v>4.5232239999999999</v>
      </c>
      <c r="H2230" s="2">
        <f t="shared" si="271"/>
        <v>4.1767510000000012</v>
      </c>
      <c r="I2230" s="2">
        <f t="array" ref="I2230">SUMPRODUCT(B2214:B2233, (ROW(B2214:B2233)-ROW(B2214)+1)) / (20*21/2)</f>
        <v>4.8447619047619055</v>
      </c>
      <c r="J2230" s="2">
        <f t="shared" si="274"/>
        <v>4.8010389353113929</v>
      </c>
      <c r="K2230" s="2">
        <f t="shared" si="276"/>
        <v>4.5826164962394618</v>
      </c>
    </row>
    <row r="2231" spans="1:11" ht="13.5" x14ac:dyDescent="0.25">
      <c r="A2231" s="3">
        <f>TITRES_STAT!B2234</f>
        <v>45553</v>
      </c>
      <c r="B2231" s="5">
        <f>TITRES_STAT!D2234</f>
        <v>4.9400000000000004</v>
      </c>
      <c r="C2231" s="2">
        <f t="shared" si="269"/>
        <v>0</v>
      </c>
      <c r="D2231" s="2">
        <f t="shared" si="270"/>
        <v>4.8440000000000003</v>
      </c>
      <c r="E2231" s="2">
        <f t="shared" si="272"/>
        <v>4.8220000000000001</v>
      </c>
      <c r="F2231" s="2">
        <f t="shared" si="273"/>
        <v>4.8244999999999987</v>
      </c>
      <c r="G2231" s="2">
        <f t="shared" si="275"/>
        <v>4.5443800000000012</v>
      </c>
      <c r="H2231" s="2">
        <f t="shared" si="271"/>
        <v>4.1788960000000017</v>
      </c>
      <c r="I2231" s="2">
        <f t="array" ref="I2231">SUMPRODUCT(B2215:B2234, (ROW(B2215:B2234)-ROW(B2215)+1)) / (20*21/2)</f>
        <v>4.8552857142857135</v>
      </c>
      <c r="J2231" s="2">
        <f t="shared" si="274"/>
        <v>4.8142733224245937</v>
      </c>
      <c r="K2231" s="2">
        <f t="shared" si="276"/>
        <v>4.5966315356026195</v>
      </c>
    </row>
    <row r="2232" spans="1:11" ht="13.5" x14ac:dyDescent="0.25">
      <c r="A2232" s="3">
        <f>TITRES_STAT!B2235</f>
        <v>45554</v>
      </c>
      <c r="B2232" s="5">
        <f>TITRES_STAT!D2235</f>
        <v>4.9400000000000004</v>
      </c>
      <c r="C2232" s="2">
        <f t="shared" si="269"/>
        <v>0</v>
      </c>
      <c r="D2232" s="2">
        <f t="shared" si="270"/>
        <v>4.8760000000000003</v>
      </c>
      <c r="E2232" s="2">
        <f t="shared" si="272"/>
        <v>4.8359999999999994</v>
      </c>
      <c r="F2232" s="2">
        <f t="shared" si="273"/>
        <v>4.8214999999999986</v>
      </c>
      <c r="G2232" s="2">
        <f t="shared" si="275"/>
        <v>4.5657360000000002</v>
      </c>
      <c r="H2232" s="2">
        <f t="shared" si="271"/>
        <v>4.1820390000000014</v>
      </c>
      <c r="I2232" s="2">
        <f t="array" ref="I2232">SUMPRODUCT(B2216:B2235, (ROW(B2216:B2235)-ROW(B2216)+1)) / (20*21/2)</f>
        <v>4.8602857142857143</v>
      </c>
      <c r="J2232" s="2">
        <f t="shared" si="274"/>
        <v>4.8262472917174897</v>
      </c>
      <c r="K2232" s="2">
        <f t="shared" si="276"/>
        <v>4.610096965578987</v>
      </c>
    </row>
    <row r="2233" spans="1:11" ht="13.5" x14ac:dyDescent="0.25">
      <c r="A2233" s="3">
        <f>TITRES_STAT!B2236</f>
        <v>45555</v>
      </c>
      <c r="B2233" s="5">
        <f>TITRES_STAT!D2236</f>
        <v>4.9400000000000004</v>
      </c>
      <c r="C2233" s="2">
        <f t="shared" si="269"/>
        <v>0</v>
      </c>
      <c r="D2233" s="2">
        <f t="shared" si="270"/>
        <v>4.9080000000000004</v>
      </c>
      <c r="E2233" s="2">
        <f t="shared" si="272"/>
        <v>4.8499999999999996</v>
      </c>
      <c r="F2233" s="2">
        <f t="shared" si="273"/>
        <v>4.8294999999999986</v>
      </c>
      <c r="G2233" s="2">
        <f t="shared" si="275"/>
        <v>4.5904840000000009</v>
      </c>
      <c r="H2233" s="2">
        <f t="shared" si="271"/>
        <v>4.1842340000000018</v>
      </c>
      <c r="I2233" s="2">
        <f t="array" ref="I2233">SUMPRODUCT(B2217:B2236, (ROW(B2217:B2236)-ROW(B2217)+1)) / (20*21/2)</f>
        <v>4.8443333333333332</v>
      </c>
      <c r="J2233" s="2">
        <f t="shared" si="274"/>
        <v>4.8370808829824909</v>
      </c>
      <c r="K2233" s="2">
        <f t="shared" si="276"/>
        <v>4.6230343394778499</v>
      </c>
    </row>
    <row r="2234" spans="1:11" ht="13.5" x14ac:dyDescent="0.25">
      <c r="A2234" s="3">
        <f>TITRES_STAT!B2237</f>
        <v>45558</v>
      </c>
      <c r="B2234" s="5">
        <f>TITRES_STAT!D2237</f>
        <v>4.9400000000000004</v>
      </c>
      <c r="C2234" s="2">
        <f t="shared" si="269"/>
        <v>0</v>
      </c>
      <c r="D2234" s="2">
        <f t="shared" si="270"/>
        <v>4.9400000000000004</v>
      </c>
      <c r="E2234" s="2">
        <f t="shared" si="272"/>
        <v>4.863999999999999</v>
      </c>
      <c r="F2234" s="2">
        <f t="shared" si="273"/>
        <v>4.8374999999999986</v>
      </c>
      <c r="G2234" s="2">
        <f t="shared" si="275"/>
        <v>4.6152320000000007</v>
      </c>
      <c r="H2234" s="2">
        <f t="shared" si="271"/>
        <v>4.1854310000000012</v>
      </c>
      <c r="I2234" s="2">
        <f t="array" ref="I2234">SUMPRODUCT(B2218:B2237, (ROW(B2218:B2237)-ROW(B2218)+1)) / (20*21/2)</f>
        <v>4.8094285714285716</v>
      </c>
      <c r="J2234" s="2">
        <f t="shared" si="274"/>
        <v>4.8468827036508255</v>
      </c>
      <c r="K2234" s="2">
        <f t="shared" si="276"/>
        <v>4.6354643653806793</v>
      </c>
    </row>
    <row r="2235" spans="1:11" ht="13.5" x14ac:dyDescent="0.25">
      <c r="A2235" s="3">
        <f>TITRES_STAT!B2238</f>
        <v>45559</v>
      </c>
      <c r="B2235" s="5">
        <f>TITRES_STAT!D2238</f>
        <v>4.8899999999999997</v>
      </c>
      <c r="C2235" s="2">
        <f t="shared" si="269"/>
        <v>-5.0000000000000711E-2</v>
      </c>
      <c r="D2235" s="2">
        <f t="shared" si="270"/>
        <v>4.9300000000000006</v>
      </c>
      <c r="E2235" s="2">
        <f t="shared" si="272"/>
        <v>4.8729999999999993</v>
      </c>
      <c r="F2235" s="2">
        <f t="shared" si="273"/>
        <v>4.8374999999999986</v>
      </c>
      <c r="G2235" s="2">
        <f t="shared" si="275"/>
        <v>4.6393800000000001</v>
      </c>
      <c r="H2235" s="2">
        <f t="shared" si="271"/>
        <v>4.1855300000000017</v>
      </c>
      <c r="I2235" s="2">
        <f t="array" ref="I2235">SUMPRODUCT(B2219:B2238, (ROW(B2219:B2238)-ROW(B2219)+1)) / (20*21/2)</f>
        <v>4.770428571428571</v>
      </c>
      <c r="J2235" s="2">
        <f t="shared" si="274"/>
        <v>4.8509891128269373</v>
      </c>
      <c r="K2235" s="2">
        <f t="shared" si="276"/>
        <v>4.6454461549735937</v>
      </c>
    </row>
    <row r="2236" spans="1:11" ht="13.5" x14ac:dyDescent="0.25">
      <c r="A2236" s="3">
        <f>TITRES_STAT!B2239</f>
        <v>45560</v>
      </c>
      <c r="B2236" s="5">
        <f>TITRES_STAT!D2239</f>
        <v>4.67</v>
      </c>
      <c r="C2236" s="2">
        <f t="shared" si="269"/>
        <v>-0.21999999999999975</v>
      </c>
      <c r="D2236" s="2">
        <f t="shared" si="270"/>
        <v>4.8760000000000003</v>
      </c>
      <c r="E2236" s="2">
        <f t="shared" si="272"/>
        <v>4.8600000000000003</v>
      </c>
      <c r="F2236" s="2">
        <f t="shared" si="273"/>
        <v>4.8264999999999993</v>
      </c>
      <c r="G2236" s="2">
        <f t="shared" si="275"/>
        <v>4.661124</v>
      </c>
      <c r="H2236" s="2">
        <f t="shared" si="271"/>
        <v>4.1843290000000009</v>
      </c>
      <c r="I2236" s="2">
        <f t="array" ref="I2236">SUMPRODUCT(B2220:B2239, (ROW(B2220:B2239)-ROW(B2220)+1)) / (20*21/2)</f>
        <v>4.7155714285714287</v>
      </c>
      <c r="J2236" s="2">
        <f t="shared" si="274"/>
        <v>4.8337520544624679</v>
      </c>
      <c r="K2236" s="2">
        <f t="shared" si="276"/>
        <v>4.6464090508569829</v>
      </c>
    </row>
    <row r="2237" spans="1:11" ht="13.5" x14ac:dyDescent="0.25">
      <c r="A2237" s="3">
        <f>TITRES_STAT!B2240</f>
        <v>45561</v>
      </c>
      <c r="B2237" s="5">
        <f>TITRES_STAT!D2240</f>
        <v>4.46</v>
      </c>
      <c r="C2237" s="2">
        <f t="shared" si="269"/>
        <v>-0.20999999999999996</v>
      </c>
      <c r="D2237" s="2">
        <f t="shared" si="270"/>
        <v>4.7799999999999994</v>
      </c>
      <c r="E2237" s="2">
        <f t="shared" si="272"/>
        <v>4.8280000000000012</v>
      </c>
      <c r="F2237" s="2">
        <f t="shared" si="273"/>
        <v>4.809499999999999</v>
      </c>
      <c r="G2237" s="2">
        <f t="shared" si="275"/>
        <v>4.6786680000000009</v>
      </c>
      <c r="H2237" s="2">
        <f t="shared" si="271"/>
        <v>4.1820780000000006</v>
      </c>
      <c r="I2237" s="2">
        <f t="array" ref="I2237">SUMPRODUCT(B2221:B2240, (ROW(B2221:B2240)-ROW(B2221)+1)) / (20*21/2)</f>
        <v>4.6714285714285717</v>
      </c>
      <c r="J2237" s="2">
        <f t="shared" si="274"/>
        <v>4.7981566207041375</v>
      </c>
      <c r="K2237" s="2">
        <f t="shared" si="276"/>
        <v>4.6390988919998462</v>
      </c>
    </row>
    <row r="2238" spans="1:11" ht="13.5" x14ac:dyDescent="0.25">
      <c r="A2238" s="3">
        <f>TITRES_STAT!B2241</f>
        <v>45562</v>
      </c>
      <c r="B2238" s="5">
        <f>TITRES_STAT!D2241</f>
        <v>4.4000000000000004</v>
      </c>
      <c r="C2238" s="2">
        <f t="shared" si="269"/>
        <v>-5.9999999999999609E-2</v>
      </c>
      <c r="D2238" s="2">
        <f t="shared" si="270"/>
        <v>4.6719999999999997</v>
      </c>
      <c r="E2238" s="2">
        <f t="shared" si="272"/>
        <v>4.7900000000000009</v>
      </c>
      <c r="F2238" s="2">
        <f t="shared" si="273"/>
        <v>4.7859999999999996</v>
      </c>
      <c r="G2238" s="2">
        <f t="shared" si="275"/>
        <v>4.6948120000000015</v>
      </c>
      <c r="H2238" s="2">
        <f t="shared" si="271"/>
        <v>4.1792775000000004</v>
      </c>
      <c r="I2238" s="2">
        <f t="array" ref="I2238">SUMPRODUCT(B2222:B2241, (ROW(B2222:B2241)-ROW(B2222)+1)) / (20*21/2)</f>
        <v>4.6115714285714287</v>
      </c>
      <c r="J2238" s="2">
        <f t="shared" si="274"/>
        <v>4.7602369425418392</v>
      </c>
      <c r="K2238" s="2">
        <f t="shared" si="276"/>
        <v>4.6297224648625974</v>
      </c>
    </row>
    <row r="2239" spans="1:11" ht="13.5" x14ac:dyDescent="0.25">
      <c r="A2239" s="3">
        <f>TITRES_STAT!B2242</f>
        <v>45565</v>
      </c>
      <c r="B2239" s="5">
        <f>TITRES_STAT!D2242</f>
        <v>4.21</v>
      </c>
      <c r="C2239" s="2">
        <f t="shared" si="269"/>
        <v>-0.19000000000000039</v>
      </c>
      <c r="D2239" s="2">
        <f t="shared" si="270"/>
        <v>4.5260000000000007</v>
      </c>
      <c r="E2239" s="2">
        <f t="shared" si="272"/>
        <v>4.7330000000000005</v>
      </c>
      <c r="F2239" s="2">
        <f t="shared" si="273"/>
        <v>4.7634999999999996</v>
      </c>
      <c r="G2239" s="2">
        <f t="shared" si="275"/>
        <v>4.7039620000000015</v>
      </c>
      <c r="H2239" s="2">
        <f t="shared" si="271"/>
        <v>4.1755770000000005</v>
      </c>
      <c r="I2239" s="2">
        <f t="array" ref="I2239">SUMPRODUCT(B2223:B2242, (ROW(B2223:B2242)-ROW(B2223)+1)) / (20*21/2)</f>
        <v>4.5492857142857153</v>
      </c>
      <c r="J2239" s="2">
        <f t="shared" si="274"/>
        <v>4.7078334242045212</v>
      </c>
      <c r="K2239" s="2">
        <f t="shared" si="276"/>
        <v>4.6132627603581815</v>
      </c>
    </row>
    <row r="2240" spans="1:11" ht="13.5" x14ac:dyDescent="0.25">
      <c r="A2240" s="3">
        <f>TITRES_STAT!B2243</f>
        <v>45566</v>
      </c>
      <c r="B2240" s="5">
        <f>TITRES_STAT!D2243</f>
        <v>4.3</v>
      </c>
      <c r="C2240" s="2">
        <f t="shared" si="269"/>
        <v>8.9999999999999858E-2</v>
      </c>
      <c r="D2240" s="2">
        <f t="shared" si="270"/>
        <v>4.4079999999999995</v>
      </c>
      <c r="E2240" s="2">
        <f t="shared" si="272"/>
        <v>4.6689999999999996</v>
      </c>
      <c r="F2240" s="2">
        <f t="shared" si="273"/>
        <v>4.7384999999999993</v>
      </c>
      <c r="G2240" s="2">
        <f t="shared" si="275"/>
        <v>4.7149120000000009</v>
      </c>
      <c r="H2240" s="2">
        <f t="shared" si="271"/>
        <v>4.1723765000000004</v>
      </c>
      <c r="I2240" s="2">
        <f t="array" ref="I2240">SUMPRODUCT(B2224:B2243, (ROW(B2224:B2243)-ROW(B2224)+1)) / (20*21/2)</f>
        <v>4.4734285714285722</v>
      </c>
      <c r="J2240" s="2">
        <f t="shared" si="274"/>
        <v>4.6689921457088532</v>
      </c>
      <c r="K2240" s="2">
        <f t="shared" si="276"/>
        <v>4.6009779462264886</v>
      </c>
    </row>
    <row r="2241" spans="1:11" ht="13.5" x14ac:dyDescent="0.25">
      <c r="A2241" s="3">
        <f>TITRES_STAT!B2244</f>
        <v>45567</v>
      </c>
      <c r="B2241" s="5">
        <f>TITRES_STAT!D2244</f>
        <v>4.1100000000000003</v>
      </c>
      <c r="C2241" s="2">
        <f t="shared" si="269"/>
        <v>-0.1899999999999995</v>
      </c>
      <c r="D2241" s="2">
        <f t="shared" si="270"/>
        <v>4.2960000000000003</v>
      </c>
      <c r="E2241" s="2">
        <f t="shared" si="272"/>
        <v>4.5860000000000003</v>
      </c>
      <c r="F2241" s="2">
        <f t="shared" si="273"/>
        <v>4.7039999999999988</v>
      </c>
      <c r="G2241" s="2">
        <f t="shared" si="275"/>
        <v>4.7200660000000019</v>
      </c>
      <c r="H2241" s="2">
        <f t="shared" si="271"/>
        <v>4.1681759999999999</v>
      </c>
      <c r="I2241" s="2">
        <f t="array" ref="I2241">SUMPRODUCT(B2225:B2244, (ROW(B2225:B2244)-ROW(B2225)+1)) / (20*21/2)</f>
        <v>4.4020000000000001</v>
      </c>
      <c r="J2241" s="2">
        <f t="shared" si="274"/>
        <v>4.6157547984984859</v>
      </c>
      <c r="K2241" s="2">
        <f t="shared" si="276"/>
        <v>4.5817239091195674</v>
      </c>
    </row>
    <row r="2242" spans="1:11" ht="13.5" x14ac:dyDescent="0.25">
      <c r="A2242" s="3">
        <f>TITRES_STAT!B2245</f>
        <v>45568</v>
      </c>
      <c r="B2242" s="5">
        <f>TITRES_STAT!D2245</f>
        <v>4.05</v>
      </c>
      <c r="C2242" s="2">
        <f t="shared" si="269"/>
        <v>-6.0000000000000497E-2</v>
      </c>
      <c r="D2242" s="2">
        <f t="shared" si="270"/>
        <v>4.2140000000000004</v>
      </c>
      <c r="E2242" s="2">
        <f t="shared" si="272"/>
        <v>4.496999999999999</v>
      </c>
      <c r="F2242" s="2">
        <f t="shared" si="273"/>
        <v>4.6664999999999983</v>
      </c>
      <c r="G2242" s="2">
        <f t="shared" si="275"/>
        <v>4.7236220000000024</v>
      </c>
      <c r="H2242" s="2">
        <f t="shared" si="271"/>
        <v>4.1647735000000008</v>
      </c>
      <c r="I2242" s="2">
        <f t="array" ref="I2242">SUMPRODUCT(B2226:B2245, (ROW(B2226:B2245)-ROW(B2226)+1)) / (20*21/2)</f>
        <v>4.3340476190476194</v>
      </c>
      <c r="J2242" s="2">
        <f t="shared" si="274"/>
        <v>4.561873389117677</v>
      </c>
      <c r="K2242" s="2">
        <f t="shared" si="276"/>
        <v>4.5608719911148787</v>
      </c>
    </row>
    <row r="2243" spans="1:11" ht="13.5" x14ac:dyDescent="0.25">
      <c r="A2243" s="3">
        <f>TITRES_STAT!B2246</f>
        <v>45569</v>
      </c>
      <c r="B2243" s="5">
        <f>TITRES_STAT!D2246</f>
        <v>3.87</v>
      </c>
      <c r="C2243" s="2">
        <f t="shared" si="269"/>
        <v>-0.17999999999999972</v>
      </c>
      <c r="D2243" s="2">
        <f t="shared" si="270"/>
        <v>4.1080000000000005</v>
      </c>
      <c r="E2243" s="2">
        <f t="shared" si="272"/>
        <v>4.3899999999999997</v>
      </c>
      <c r="F2243" s="2">
        <f t="shared" si="273"/>
        <v>4.6199999999999992</v>
      </c>
      <c r="G2243" s="2">
        <f t="shared" si="275"/>
        <v>4.721382000000002</v>
      </c>
      <c r="H2243" s="2">
        <f t="shared" si="271"/>
        <v>4.1594230000000012</v>
      </c>
      <c r="I2243" s="2">
        <f t="array" ref="I2243">SUMPRODUCT(B2227:B2246, (ROW(B2227:B2246)-ROW(B2227)+1)) / (20*21/2)</f>
        <v>4.2705714285714285</v>
      </c>
      <c r="J2243" s="2">
        <f t="shared" si="274"/>
        <v>4.4959806853921842</v>
      </c>
      <c r="K2243" s="2">
        <f t="shared" si="276"/>
        <v>4.5337789718554715</v>
      </c>
    </row>
    <row r="2244" spans="1:11" ht="13.5" x14ac:dyDescent="0.25">
      <c r="A2244" s="3">
        <f>TITRES_STAT!B2247</f>
        <v>45572</v>
      </c>
      <c r="B2244" s="5">
        <f>TITRES_STAT!D2247</f>
        <v>3.87</v>
      </c>
      <c r="C2244" s="2">
        <f t="shared" ref="C2244:C2307" si="277">B2244-B2243</f>
        <v>0</v>
      </c>
      <c r="D2244" s="2">
        <f t="shared" si="270"/>
        <v>4.0400000000000009</v>
      </c>
      <c r="E2244" s="2">
        <f t="shared" si="272"/>
        <v>4.2829999999999995</v>
      </c>
      <c r="F2244" s="2">
        <f t="shared" si="273"/>
        <v>4.5735000000000001</v>
      </c>
      <c r="G2244" s="2">
        <f t="shared" si="275"/>
        <v>4.7191420000000015</v>
      </c>
      <c r="H2244" s="2">
        <f t="shared" si="271"/>
        <v>4.1540725000000007</v>
      </c>
      <c r="I2244" s="2">
        <f t="array" ref="I2244">SUMPRODUCT(B2228:B2247, (ROW(B2228:B2247)-ROW(B2228)+1)) / (20*21/2)</f>
        <v>4.195380952380952</v>
      </c>
      <c r="J2244" s="2">
        <f t="shared" si="274"/>
        <v>4.4363634772595955</v>
      </c>
      <c r="K2244" s="2">
        <f t="shared" si="276"/>
        <v>4.5077484239395709</v>
      </c>
    </row>
    <row r="2245" spans="1:11" ht="13.5" x14ac:dyDescent="0.25">
      <c r="A2245" s="3">
        <f>TITRES_STAT!B2248</f>
        <v>45573</v>
      </c>
      <c r="B2245" s="5">
        <f>TITRES_STAT!D2248</f>
        <v>3.86</v>
      </c>
      <c r="C2245" s="2">
        <f t="shared" si="277"/>
        <v>-1.0000000000000231E-2</v>
      </c>
      <c r="D2245" s="2">
        <f t="shared" si="270"/>
        <v>3.9520000000000004</v>
      </c>
      <c r="E2245" s="2">
        <f t="shared" si="272"/>
        <v>4.18</v>
      </c>
      <c r="F2245" s="2">
        <f t="shared" si="273"/>
        <v>4.5265000000000004</v>
      </c>
      <c r="G2245" s="2">
        <f t="shared" si="275"/>
        <v>4.716502000000002</v>
      </c>
      <c r="H2245" s="2">
        <f t="shared" si="271"/>
        <v>4.1486720000000012</v>
      </c>
      <c r="I2245" s="2">
        <f t="array" ref="I2245">SUMPRODUCT(B2229:B2248, (ROW(B2229:B2248)-ROW(B2229)+1)) / (20*21/2)</f>
        <v>4.1101428571428569</v>
      </c>
      <c r="J2245" s="2">
        <f t="shared" si="274"/>
        <v>4.3814717175205864</v>
      </c>
      <c r="K2245" s="2">
        <f t="shared" si="276"/>
        <v>4.4823465249615486</v>
      </c>
    </row>
    <row r="2246" spans="1:11" ht="13.5" x14ac:dyDescent="0.25">
      <c r="A2246" s="3">
        <f>TITRES_STAT!B2249</f>
        <v>45574</v>
      </c>
      <c r="B2246" s="5">
        <f>TITRES_STAT!D2249</f>
        <v>3.86</v>
      </c>
      <c r="C2246" s="2">
        <f t="shared" si="277"/>
        <v>0</v>
      </c>
      <c r="D2246" s="2">
        <f t="shared" ref="D2246:D2309" si="278">AVERAGE(B2242:B2246)</f>
        <v>3.9019999999999997</v>
      </c>
      <c r="E2246" s="2">
        <f t="shared" si="272"/>
        <v>4.0990000000000002</v>
      </c>
      <c r="F2246" s="2">
        <f t="shared" si="273"/>
        <v>4.4794999999999998</v>
      </c>
      <c r="G2246" s="2">
        <f t="shared" si="275"/>
        <v>4.7102700000000022</v>
      </c>
      <c r="H2246" s="2">
        <f t="shared" si="271"/>
        <v>4.1435210000000016</v>
      </c>
      <c r="I2246" s="2">
        <f t="array" ref="I2246">SUMPRODUCT(B2230:B2249, (ROW(B2230:B2249)-ROW(B2230)+1)) / (20*21/2)</f>
        <v>4.0299047619047617</v>
      </c>
      <c r="J2246" s="2">
        <f t="shared" si="274"/>
        <v>4.3318077444233873</v>
      </c>
      <c r="K2246" s="2">
        <f t="shared" si="276"/>
        <v>4.457940778884625</v>
      </c>
    </row>
    <row r="2247" spans="1:11" ht="13.5" x14ac:dyDescent="0.25">
      <c r="A2247" s="3">
        <f>TITRES_STAT!B2250</f>
        <v>45575</v>
      </c>
      <c r="B2247" s="5">
        <f>TITRES_STAT!D2250</f>
        <v>3.69</v>
      </c>
      <c r="C2247" s="2">
        <f t="shared" si="277"/>
        <v>-0.16999999999999993</v>
      </c>
      <c r="D2247" s="2">
        <f t="shared" si="278"/>
        <v>3.8299999999999996</v>
      </c>
      <c r="E2247" s="2">
        <f t="shared" si="272"/>
        <v>4.0220000000000002</v>
      </c>
      <c r="F2247" s="2">
        <f t="shared" si="273"/>
        <v>4.4250000000000007</v>
      </c>
      <c r="G2247" s="2">
        <f t="shared" si="275"/>
        <v>4.6970440000000018</v>
      </c>
      <c r="H2247" s="2">
        <f t="shared" si="271"/>
        <v>4.1375200000000012</v>
      </c>
      <c r="I2247" s="2">
        <f t="array" ref="I2247">SUMPRODUCT(B2231:B2250, (ROW(B2231:B2250)-ROW(B2231)+1)) / (20*21/2)</f>
        <v>3.9699523809523805</v>
      </c>
      <c r="J2247" s="2">
        <f t="shared" si="274"/>
        <v>4.2706831973354458</v>
      </c>
      <c r="K2247" s="2">
        <f t="shared" si="276"/>
        <v>4.4278254542224831</v>
      </c>
    </row>
    <row r="2248" spans="1:11" ht="13.5" x14ac:dyDescent="0.25">
      <c r="A2248" s="3">
        <f>TITRES_STAT!B2251</f>
        <v>45576</v>
      </c>
      <c r="B2248" s="5">
        <f>TITRES_STAT!D2251</f>
        <v>3.53</v>
      </c>
      <c r="C2248" s="2">
        <f t="shared" si="277"/>
        <v>-0.16000000000000014</v>
      </c>
      <c r="D2248" s="2">
        <f t="shared" si="278"/>
        <v>3.7619999999999996</v>
      </c>
      <c r="E2248" s="2">
        <f t="shared" si="272"/>
        <v>3.9350000000000001</v>
      </c>
      <c r="F2248" s="2">
        <f t="shared" si="273"/>
        <v>4.3625000000000007</v>
      </c>
      <c r="G2248" s="2">
        <f t="shared" si="275"/>
        <v>4.6768260000000019</v>
      </c>
      <c r="H2248" s="2">
        <f t="shared" si="271"/>
        <v>4.1304695000000011</v>
      </c>
      <c r="I2248" s="2">
        <f t="array" ref="I2248">SUMPRODUCT(B2232:B2251, (ROW(B2232:B2251)-ROW(B2232)+1)) / (20*21/2)</f>
        <v>3.9312857142857145</v>
      </c>
      <c r="J2248" s="2">
        <f t="shared" si="274"/>
        <v>4.2001419404463558</v>
      </c>
      <c r="K2248" s="2">
        <f t="shared" si="276"/>
        <v>4.3926166128804249</v>
      </c>
    </row>
    <row r="2249" spans="1:11" ht="13.5" x14ac:dyDescent="0.25">
      <c r="A2249" s="3">
        <f>TITRES_STAT!B2252</f>
        <v>45579</v>
      </c>
      <c r="B2249" s="5">
        <f>TITRES_STAT!D2252</f>
        <v>3.52</v>
      </c>
      <c r="C2249" s="2">
        <f t="shared" si="277"/>
        <v>-9.9999999999997868E-3</v>
      </c>
      <c r="D2249" s="2">
        <f t="shared" si="278"/>
        <v>3.6920000000000002</v>
      </c>
      <c r="E2249" s="2">
        <f t="shared" si="272"/>
        <v>3.8660000000000005</v>
      </c>
      <c r="F2249" s="2">
        <f t="shared" si="273"/>
        <v>4.2995000000000001</v>
      </c>
      <c r="G2249" s="2">
        <f t="shared" si="275"/>
        <v>4.6524160000000014</v>
      </c>
      <c r="H2249" s="2">
        <f t="shared" si="271"/>
        <v>4.1233690000000003</v>
      </c>
      <c r="I2249" s="2">
        <f t="array" ref="I2249">SUMPRODUCT(B2233:B2252, (ROW(B2233:B2252)-ROW(B2233)+1)) / (20*21/2)</f>
        <v>3.9140952380952383</v>
      </c>
      <c r="J2249" s="2">
        <f t="shared" si="274"/>
        <v>4.1353665175467027</v>
      </c>
      <c r="K2249" s="2">
        <f t="shared" si="276"/>
        <v>4.3583963535517807</v>
      </c>
    </row>
    <row r="2250" spans="1:11" ht="13.5" x14ac:dyDescent="0.25">
      <c r="A2250" s="3">
        <f>TITRES_STAT!B2253</f>
        <v>45581</v>
      </c>
      <c r="B2250" s="5">
        <f>TITRES_STAT!D2253</f>
        <v>3.67</v>
      </c>
      <c r="C2250" s="2">
        <f t="shared" si="277"/>
        <v>0.14999999999999991</v>
      </c>
      <c r="D2250" s="2">
        <f t="shared" si="278"/>
        <v>3.6539999999999999</v>
      </c>
      <c r="E2250" s="2">
        <f t="shared" si="272"/>
        <v>3.8030000000000008</v>
      </c>
      <c r="F2250" s="2">
        <f t="shared" si="273"/>
        <v>4.2359999999999989</v>
      </c>
      <c r="G2250" s="2">
        <f t="shared" si="275"/>
        <v>4.6320040000000002</v>
      </c>
      <c r="H2250" s="2">
        <f t="shared" ref="H2250:H2313" si="279">AVERAGE(B2051:B2250)</f>
        <v>4.1170185000000012</v>
      </c>
      <c r="I2250" s="2">
        <f t="array" ref="I2250">SUMPRODUCT(B2234:B2253, (ROW(B2234:B2253)-ROW(B2234)+1)) / (20*21/2)</f>
        <v>3.9013809523809524</v>
      </c>
      <c r="J2250" s="2">
        <f t="shared" si="274"/>
        <v>4.0910458968279695</v>
      </c>
      <c r="K2250" s="2">
        <f t="shared" si="276"/>
        <v>4.3314004181183776</v>
      </c>
    </row>
    <row r="2251" spans="1:11" ht="13.5" x14ac:dyDescent="0.25">
      <c r="A2251" s="3">
        <f>TITRES_STAT!B2254</f>
        <v>45582</v>
      </c>
      <c r="B2251" s="5">
        <f>TITRES_STAT!D2254</f>
        <v>3.83</v>
      </c>
      <c r="C2251" s="2">
        <f t="shared" si="277"/>
        <v>0.16000000000000014</v>
      </c>
      <c r="D2251" s="2">
        <f t="shared" si="278"/>
        <v>3.6480000000000006</v>
      </c>
      <c r="E2251" s="2">
        <f t="shared" si="272"/>
        <v>3.7749999999999999</v>
      </c>
      <c r="F2251" s="2">
        <f t="shared" si="273"/>
        <v>4.1804999999999994</v>
      </c>
      <c r="G2251" s="2">
        <f t="shared" si="275"/>
        <v>4.6147920000000013</v>
      </c>
      <c r="H2251" s="2">
        <f t="shared" si="279"/>
        <v>4.1113680000000015</v>
      </c>
      <c r="I2251" s="2">
        <f t="array" ref="I2251">SUMPRODUCT(B2235:B2254, (ROW(B2235:B2254)-ROW(B2235)+1)) / (20*21/2)</f>
        <v>3.8931428571428572</v>
      </c>
      <c r="J2251" s="2">
        <f t="shared" si="274"/>
        <v>4.0661843828443534</v>
      </c>
      <c r="K2251" s="2">
        <f t="shared" si="276"/>
        <v>4.3117376566235395</v>
      </c>
    </row>
    <row r="2252" spans="1:11" ht="13.5" x14ac:dyDescent="0.25">
      <c r="A2252" s="3">
        <f>TITRES_STAT!B2255</f>
        <v>45583</v>
      </c>
      <c r="B2252" s="5">
        <f>TITRES_STAT!D2255</f>
        <v>4</v>
      </c>
      <c r="C2252" s="2">
        <f t="shared" si="277"/>
        <v>0.16999999999999993</v>
      </c>
      <c r="D2252" s="2">
        <f t="shared" si="278"/>
        <v>3.7099999999999995</v>
      </c>
      <c r="E2252" s="2">
        <f t="shared" ref="E2252:E2315" si="280">AVERAGE(B2243:B2252)</f>
        <v>3.7699999999999996</v>
      </c>
      <c r="F2252" s="2">
        <f t="shared" si="273"/>
        <v>4.1334999999999997</v>
      </c>
      <c r="G2252" s="2">
        <f t="shared" si="275"/>
        <v>4.596788000000001</v>
      </c>
      <c r="H2252" s="2">
        <f t="shared" si="279"/>
        <v>4.1065675000000015</v>
      </c>
      <c r="I2252" s="2">
        <f t="array" ref="I2252">SUMPRODUCT(B2236:B2255, (ROW(B2236:B2255)-ROW(B2236)+1)) / (20*21/2)</f>
        <v>3.8893809523809524</v>
      </c>
      <c r="J2252" s="2">
        <f t="shared" si="274"/>
        <v>4.0598811082877484</v>
      </c>
      <c r="K2252" s="2">
        <f t="shared" si="276"/>
        <v>4.2995126504814403</v>
      </c>
    </row>
    <row r="2253" spans="1:11" ht="13.5" x14ac:dyDescent="0.25">
      <c r="A2253" s="3">
        <f>TITRES_STAT!B2256</f>
        <v>45586</v>
      </c>
      <c r="B2253" s="5">
        <f>TITRES_STAT!D2256</f>
        <v>4</v>
      </c>
      <c r="C2253" s="2">
        <f t="shared" si="277"/>
        <v>0</v>
      </c>
      <c r="D2253" s="2">
        <f t="shared" si="278"/>
        <v>3.8039999999999998</v>
      </c>
      <c r="E2253" s="2">
        <f t="shared" si="280"/>
        <v>3.7829999999999999</v>
      </c>
      <c r="F2253" s="2">
        <f t="shared" si="273"/>
        <v>4.0864999999999991</v>
      </c>
      <c r="G2253" s="2">
        <f t="shared" si="275"/>
        <v>4.5743940000000016</v>
      </c>
      <c r="H2253" s="2">
        <f t="shared" si="279"/>
        <v>4.1017670000000015</v>
      </c>
      <c r="I2253" s="2">
        <f t="array" ref="I2253">SUMPRODUCT(B2237:B2256, (ROW(B2237:B2256)-ROW(B2237)+1)) / (20*21/2)</f>
        <v>3.8898571428571427</v>
      </c>
      <c r="J2253" s="2">
        <f t="shared" si="274"/>
        <v>4.054178145593677</v>
      </c>
      <c r="K2253" s="2">
        <f t="shared" si="276"/>
        <v>4.2877670563449133</v>
      </c>
    </row>
    <row r="2254" spans="1:11" ht="13.5" x14ac:dyDescent="0.25">
      <c r="A2254" s="3">
        <f>TITRES_STAT!B2257</f>
        <v>45587</v>
      </c>
      <c r="B2254" s="5">
        <f>TITRES_STAT!D2257</f>
        <v>4</v>
      </c>
      <c r="C2254" s="2">
        <f t="shared" si="277"/>
        <v>0</v>
      </c>
      <c r="D2254" s="2">
        <f t="shared" si="278"/>
        <v>3.9</v>
      </c>
      <c r="E2254" s="2">
        <f t="shared" si="280"/>
        <v>3.7960000000000003</v>
      </c>
      <c r="F2254" s="2">
        <f t="shared" si="273"/>
        <v>4.0394999999999994</v>
      </c>
      <c r="G2254" s="2">
        <f t="shared" si="275"/>
        <v>4.5520000000000014</v>
      </c>
      <c r="H2254" s="2">
        <f t="shared" si="279"/>
        <v>4.0980645000000013</v>
      </c>
      <c r="I2254" s="2">
        <f t="array" ref="I2254">SUMPRODUCT(B2238:B2257, (ROW(B2238:B2257)-ROW(B2238)+1)) / (20*21/2)</f>
        <v>3.8935238095238094</v>
      </c>
      <c r="J2254" s="2">
        <f t="shared" si="274"/>
        <v>4.0490183222038034</v>
      </c>
      <c r="K2254" s="2">
        <f t="shared" si="276"/>
        <v>4.2764820737431526</v>
      </c>
    </row>
    <row r="2255" spans="1:11" ht="13.5" x14ac:dyDescent="0.25">
      <c r="A2255" s="3">
        <f>TITRES_STAT!B2258</f>
        <v>45588</v>
      </c>
      <c r="B2255" s="5">
        <f>TITRES_STAT!D2258</f>
        <v>4</v>
      </c>
      <c r="C2255" s="2">
        <f t="shared" si="277"/>
        <v>0</v>
      </c>
      <c r="D2255" s="2">
        <f t="shared" si="278"/>
        <v>3.9659999999999997</v>
      </c>
      <c r="E2255" s="2">
        <f t="shared" si="280"/>
        <v>3.81</v>
      </c>
      <c r="F2255" s="2">
        <f t="shared" si="273"/>
        <v>3.9950000000000001</v>
      </c>
      <c r="G2255" s="2">
        <f t="shared" si="275"/>
        <v>4.5280000000000014</v>
      </c>
      <c r="H2255" s="2">
        <f t="shared" si="279"/>
        <v>4.0954100000000011</v>
      </c>
      <c r="I2255" s="2">
        <f t="array" ref="I2255">SUMPRODUCT(B2239:B2258, (ROW(B2239:B2258)-ROW(B2239)+1)) / (20*21/2)</f>
        <v>3.8955714285714289</v>
      </c>
      <c r="J2255" s="2">
        <f t="shared" si="274"/>
        <v>4.0443499105653462</v>
      </c>
      <c r="K2255" s="2">
        <f t="shared" si="276"/>
        <v>4.2656396394787155</v>
      </c>
    </row>
    <row r="2256" spans="1:11" ht="13.5" x14ac:dyDescent="0.25">
      <c r="A2256" s="3">
        <f>TITRES_STAT!B2259</f>
        <v>45589</v>
      </c>
      <c r="B2256" s="5">
        <f>TITRES_STAT!D2259</f>
        <v>4</v>
      </c>
      <c r="C2256" s="2">
        <f t="shared" si="277"/>
        <v>0</v>
      </c>
      <c r="D2256" s="2">
        <f t="shared" si="278"/>
        <v>4</v>
      </c>
      <c r="E2256" s="2">
        <f t="shared" si="280"/>
        <v>3.8240000000000003</v>
      </c>
      <c r="F2256" s="2">
        <f t="shared" si="273"/>
        <v>3.9615</v>
      </c>
      <c r="G2256" s="2">
        <f t="shared" si="275"/>
        <v>4.5042000000000009</v>
      </c>
      <c r="H2256" s="2">
        <f t="shared" si="279"/>
        <v>4.0937535000000009</v>
      </c>
      <c r="I2256" s="2">
        <f t="array" ref="I2256">SUMPRODUCT(B2240:B2259, (ROW(B2240:B2259)-ROW(B2240)+1)) / (20*21/2)</f>
        <v>3.8997142857142859</v>
      </c>
      <c r="J2256" s="2">
        <f t="shared" si="274"/>
        <v>4.0401261095591225</v>
      </c>
      <c r="K2256" s="2">
        <f t="shared" si="276"/>
        <v>4.255222398714845</v>
      </c>
    </row>
    <row r="2257" spans="1:11" ht="13.5" x14ac:dyDescent="0.25">
      <c r="A2257" s="3">
        <f>TITRES_STAT!B2260</f>
        <v>45590</v>
      </c>
      <c r="B2257" s="5">
        <f>TITRES_STAT!D2260</f>
        <v>4</v>
      </c>
      <c r="C2257" s="2">
        <f t="shared" si="277"/>
        <v>0</v>
      </c>
      <c r="D2257" s="2">
        <f t="shared" si="278"/>
        <v>4</v>
      </c>
      <c r="E2257" s="2">
        <f t="shared" si="280"/>
        <v>3.8549999999999995</v>
      </c>
      <c r="F2257" s="2">
        <f t="shared" si="273"/>
        <v>3.9385000000000003</v>
      </c>
      <c r="G2257" s="2">
        <f t="shared" si="275"/>
        <v>4.4804000000000013</v>
      </c>
      <c r="H2257" s="2">
        <f t="shared" si="279"/>
        <v>4.0930450000000009</v>
      </c>
      <c r="I2257" s="2">
        <f t="array" ref="I2257">SUMPRODUCT(B2241:B2260, (ROW(B2241:B2260)-ROW(B2241)+1)) / (20*21/2)</f>
        <v>3.8888571428571423</v>
      </c>
      <c r="J2257" s="2">
        <f t="shared" si="274"/>
        <v>4.0363045753153965</v>
      </c>
      <c r="K2257" s="2">
        <f t="shared" si="276"/>
        <v>4.2452136771966158</v>
      </c>
    </row>
    <row r="2258" spans="1:11" ht="13.5" x14ac:dyDescent="0.25">
      <c r="A2258" s="3">
        <f>TITRES_STAT!B2261</f>
        <v>45593</v>
      </c>
      <c r="B2258" s="5">
        <f>TITRES_STAT!D2261</f>
        <v>3.96</v>
      </c>
      <c r="C2258" s="2">
        <f t="shared" si="277"/>
        <v>-4.0000000000000036E-2</v>
      </c>
      <c r="D2258" s="2">
        <f t="shared" si="278"/>
        <v>3.992</v>
      </c>
      <c r="E2258" s="2">
        <f t="shared" si="280"/>
        <v>3.8979999999999997</v>
      </c>
      <c r="F2258" s="2">
        <f t="shared" si="273"/>
        <v>3.9165000000000001</v>
      </c>
      <c r="G2258" s="2">
        <f t="shared" si="275"/>
        <v>4.4604000000000017</v>
      </c>
      <c r="H2258" s="2">
        <f t="shared" si="279"/>
        <v>4.0921365000000005</v>
      </c>
      <c r="I2258" s="2">
        <f t="array" ref="I2258">SUMPRODUCT(B2242:B2261, (ROW(B2242:B2261)-ROW(B2242)+1)) / (20*21/2)</f>
        <v>3.8642380952380946</v>
      </c>
      <c r="J2258" s="2">
        <f t="shared" si="274"/>
        <v>4.0290374729044061</v>
      </c>
      <c r="K2258" s="2">
        <f t="shared" si="276"/>
        <v>4.2340288271104738</v>
      </c>
    </row>
    <row r="2259" spans="1:11" ht="13.5" x14ac:dyDescent="0.25">
      <c r="A2259" s="3">
        <f>TITRES_STAT!B2262</f>
        <v>45594</v>
      </c>
      <c r="B2259" s="5">
        <f>TITRES_STAT!D2262</f>
        <v>3.96</v>
      </c>
      <c r="C2259" s="2">
        <f t="shared" si="277"/>
        <v>0</v>
      </c>
      <c r="D2259" s="2">
        <f t="shared" si="278"/>
        <v>3.9840000000000004</v>
      </c>
      <c r="E2259" s="2">
        <f t="shared" si="280"/>
        <v>3.9420000000000002</v>
      </c>
      <c r="F2259" s="2">
        <f t="shared" si="273"/>
        <v>3.903999999999999</v>
      </c>
      <c r="G2259" s="2">
        <f t="shared" si="275"/>
        <v>4.4404000000000021</v>
      </c>
      <c r="H2259" s="2">
        <f t="shared" si="279"/>
        <v>4.0912280000000001</v>
      </c>
      <c r="I2259" s="2">
        <f t="array" ref="I2259">SUMPRODUCT(B2243:B2262, (ROW(B2243:B2262)-ROW(B2243)+1)) / (20*21/2)</f>
        <v>3.8324285714285717</v>
      </c>
      <c r="J2259" s="2">
        <f t="shared" si="274"/>
        <v>4.0224624754849385</v>
      </c>
      <c r="K2259" s="2">
        <f t="shared" si="276"/>
        <v>4.223282598596338</v>
      </c>
    </row>
    <row r="2260" spans="1:11" ht="13.5" x14ac:dyDescent="0.25">
      <c r="A2260" s="3">
        <f>TITRES_STAT!B2263</f>
        <v>45595</v>
      </c>
      <c r="B2260" s="5">
        <f>TITRES_STAT!D2263</f>
        <v>3.79</v>
      </c>
      <c r="C2260" s="2">
        <f t="shared" si="277"/>
        <v>-0.16999999999999993</v>
      </c>
      <c r="D2260" s="2">
        <f t="shared" si="278"/>
        <v>3.9420000000000002</v>
      </c>
      <c r="E2260" s="2">
        <f t="shared" si="280"/>
        <v>3.9539999999999997</v>
      </c>
      <c r="F2260" s="2">
        <f t="shared" ref="F2260:F2323" si="281">AVERAGE(B2241:B2260)</f>
        <v>3.8785000000000003</v>
      </c>
      <c r="G2260" s="2">
        <f t="shared" si="275"/>
        <v>4.4162000000000017</v>
      </c>
      <c r="H2260" s="2">
        <f t="shared" si="279"/>
        <v>4.0892200000000001</v>
      </c>
      <c r="I2260" s="2">
        <f t="array" ref="I2260">SUMPRODUCT(B2244:B2263, (ROW(B2244:B2263)-ROW(B2244)+1)) / (20*21/2)</f>
        <v>3.8031428571428569</v>
      </c>
      <c r="J2260" s="2">
        <f t="shared" si="274"/>
        <v>4.0003231921054212</v>
      </c>
      <c r="K2260" s="2">
        <f t="shared" si="276"/>
        <v>4.2062911241415799</v>
      </c>
    </row>
    <row r="2261" spans="1:11" ht="13.5" x14ac:dyDescent="0.25">
      <c r="A2261" s="3">
        <f>TITRES_STAT!B2264</f>
        <v>45596</v>
      </c>
      <c r="B2261" s="5">
        <f>TITRES_STAT!D2264</f>
        <v>3.62</v>
      </c>
      <c r="C2261" s="2">
        <f t="shared" si="277"/>
        <v>-0.16999999999999993</v>
      </c>
      <c r="D2261" s="2">
        <f t="shared" si="278"/>
        <v>3.8660000000000005</v>
      </c>
      <c r="E2261" s="2">
        <f t="shared" si="280"/>
        <v>3.9329999999999998</v>
      </c>
      <c r="F2261" s="2">
        <f t="shared" si="281"/>
        <v>3.8540000000000001</v>
      </c>
      <c r="G2261" s="2">
        <f t="shared" si="275"/>
        <v>4.3886000000000012</v>
      </c>
      <c r="H2261" s="2">
        <f t="shared" si="279"/>
        <v>4.0863620000000003</v>
      </c>
      <c r="I2261" s="2">
        <f t="array" ref="I2261">SUMPRODUCT(B2245:B2264, (ROW(B2245:B2264)-ROW(B2245)+1)) / (20*21/2)</f>
        <v>3.7755238095238091</v>
      </c>
      <c r="J2261" s="2">
        <f t="shared" ref="J2261:J2324" si="282">$J$4*B2261+J2260*(1-$J$4)</f>
        <v>3.9641019357144285</v>
      </c>
      <c r="K2261" s="2">
        <f t="shared" si="276"/>
        <v>4.1832993153517135</v>
      </c>
    </row>
    <row r="2262" spans="1:11" ht="13.5" x14ac:dyDescent="0.25">
      <c r="A2262" s="3">
        <f>TITRES_STAT!B2265</f>
        <v>45597</v>
      </c>
      <c r="B2262" s="5">
        <f>TITRES_STAT!D2265</f>
        <v>3.52</v>
      </c>
      <c r="C2262" s="2">
        <f t="shared" si="277"/>
        <v>-0.10000000000000009</v>
      </c>
      <c r="D2262" s="2">
        <f t="shared" si="278"/>
        <v>3.7700000000000005</v>
      </c>
      <c r="E2262" s="2">
        <f t="shared" si="280"/>
        <v>3.8850000000000002</v>
      </c>
      <c r="F2262" s="2">
        <f t="shared" si="281"/>
        <v>3.8274999999999997</v>
      </c>
      <c r="G2262" s="2">
        <f t="shared" si="275"/>
        <v>4.3590000000000018</v>
      </c>
      <c r="H2262" s="2">
        <f t="shared" si="279"/>
        <v>4.0830540000000006</v>
      </c>
      <c r="I2262" s="2">
        <f t="array" ref="I2262">SUMPRODUCT(B2246:B2265, (ROW(B2246:B2265)-ROW(B2246)+1)) / (20*21/2)</f>
        <v>3.749571428571429</v>
      </c>
      <c r="J2262" s="2">
        <f t="shared" si="282"/>
        <v>3.9218065132654352</v>
      </c>
      <c r="K2262" s="2">
        <f t="shared" si="276"/>
        <v>4.1572875774947837</v>
      </c>
    </row>
    <row r="2263" spans="1:11" ht="13.5" x14ac:dyDescent="0.25">
      <c r="A2263" s="3">
        <f>TITRES_STAT!B2266</f>
        <v>45600</v>
      </c>
      <c r="B2263" s="5">
        <f>TITRES_STAT!D2266</f>
        <v>3.52</v>
      </c>
      <c r="C2263" s="2">
        <f t="shared" si="277"/>
        <v>0</v>
      </c>
      <c r="D2263" s="2">
        <f t="shared" si="278"/>
        <v>3.6819999999999999</v>
      </c>
      <c r="E2263" s="2">
        <f t="shared" si="280"/>
        <v>3.8370000000000006</v>
      </c>
      <c r="F2263" s="2">
        <f t="shared" si="281"/>
        <v>3.81</v>
      </c>
      <c r="G2263" s="2">
        <f t="shared" si="275"/>
        <v>4.3338000000000019</v>
      </c>
      <c r="H2263" s="2">
        <f t="shared" si="279"/>
        <v>4.0796960000000011</v>
      </c>
      <c r="I2263" s="2">
        <f t="array" ref="I2263">SUMPRODUCT(B2247:B2266, (ROW(B2247:B2266)-ROW(B2247)+1)) / (20*21/2)</f>
        <v>3.7252380952380957</v>
      </c>
      <c r="J2263" s="2">
        <f t="shared" si="282"/>
        <v>3.8835392262877746</v>
      </c>
      <c r="K2263" s="2">
        <f t="shared" si="276"/>
        <v>4.1322959077891062</v>
      </c>
    </row>
    <row r="2264" spans="1:11" ht="13.5" x14ac:dyDescent="0.25">
      <c r="A2264" s="3">
        <f>TITRES_STAT!B2267</f>
        <v>45601</v>
      </c>
      <c r="B2264" s="5">
        <f>TITRES_STAT!D2267</f>
        <v>3.52</v>
      </c>
      <c r="C2264" s="2">
        <f t="shared" si="277"/>
        <v>0</v>
      </c>
      <c r="D2264" s="2">
        <f t="shared" si="278"/>
        <v>3.5939999999999999</v>
      </c>
      <c r="E2264" s="2">
        <f t="shared" si="280"/>
        <v>3.7890000000000006</v>
      </c>
      <c r="F2264" s="2">
        <f t="shared" si="281"/>
        <v>3.7924999999999995</v>
      </c>
      <c r="G2264" s="2">
        <f t="shared" si="275"/>
        <v>4.3086000000000011</v>
      </c>
      <c r="H2264" s="2">
        <f t="shared" si="279"/>
        <v>4.0770865000000009</v>
      </c>
      <c r="I2264" s="2">
        <f t="array" ref="I2264">SUMPRODUCT(B2248:B2267, (ROW(B2248:B2267)-ROW(B2248)+1)) / (20*21/2)</f>
        <v>3.70252380952381</v>
      </c>
      <c r="J2264" s="2">
        <f t="shared" si="282"/>
        <v>3.8489164428317961</v>
      </c>
      <c r="K2264" s="2">
        <f t="shared" si="276"/>
        <v>4.1082843035620824</v>
      </c>
    </row>
    <row r="2265" spans="1:11" ht="13.5" x14ac:dyDescent="0.25">
      <c r="A2265" s="3">
        <f>TITRES_STAT!B2268</f>
        <v>45602</v>
      </c>
      <c r="B2265" s="5">
        <f>TITRES_STAT!D2268</f>
        <v>3.52</v>
      </c>
      <c r="C2265" s="2">
        <f t="shared" si="277"/>
        <v>0</v>
      </c>
      <c r="D2265" s="2">
        <f t="shared" si="278"/>
        <v>3.54</v>
      </c>
      <c r="E2265" s="2">
        <f t="shared" si="280"/>
        <v>3.7410000000000005</v>
      </c>
      <c r="F2265" s="2">
        <f t="shared" si="281"/>
        <v>3.7754999999999996</v>
      </c>
      <c r="G2265" s="2">
        <f t="shared" si="275"/>
        <v>4.281200000000001</v>
      </c>
      <c r="H2265" s="2">
        <f t="shared" si="279"/>
        <v>4.0744770000000008</v>
      </c>
      <c r="I2265" s="2">
        <f t="array" ref="I2265">SUMPRODUCT(B2249:B2268, (ROW(B2249:B2268)-ROW(B2249)+1)) / (20*21/2)</f>
        <v>3.6949047619047621</v>
      </c>
      <c r="J2265" s="2">
        <f t="shared" si="282"/>
        <v>3.8175910673240061</v>
      </c>
      <c r="K2265" s="2">
        <f t="shared" si="276"/>
        <v>4.0852143308733737</v>
      </c>
    </row>
    <row r="2266" spans="1:11" ht="13.5" x14ac:dyDescent="0.25">
      <c r="A2266" s="3">
        <f>TITRES_STAT!B2269</f>
        <v>45603</v>
      </c>
      <c r="B2266" s="5">
        <f>TITRES_STAT!D2269</f>
        <v>3.52</v>
      </c>
      <c r="C2266" s="2">
        <f t="shared" si="277"/>
        <v>0</v>
      </c>
      <c r="D2266" s="2">
        <f t="shared" si="278"/>
        <v>3.5200000000000005</v>
      </c>
      <c r="E2266" s="2">
        <f t="shared" si="280"/>
        <v>3.6930000000000005</v>
      </c>
      <c r="F2266" s="2">
        <f t="shared" si="281"/>
        <v>3.7584999999999993</v>
      </c>
      <c r="G2266" s="2">
        <f t="shared" si="275"/>
        <v>4.2538000000000018</v>
      </c>
      <c r="H2266" s="2">
        <f t="shared" si="279"/>
        <v>4.0709695000000004</v>
      </c>
      <c r="I2266" s="2">
        <f t="array" ref="I2266">SUMPRODUCT(B2250:B2269, (ROW(B2250:B2269)-ROW(B2250)+1)) / (20*21/2)</f>
        <v>3.6723333333333334</v>
      </c>
      <c r="J2266" s="2">
        <f t="shared" si="282"/>
        <v>3.789249060912196</v>
      </c>
      <c r="K2266" s="2">
        <f t="shared" si="276"/>
        <v>4.0630490629959866</v>
      </c>
    </row>
    <row r="2267" spans="1:11" ht="13.5" x14ac:dyDescent="0.25">
      <c r="A2267" s="3">
        <f>TITRES_STAT!B2270</f>
        <v>45604</v>
      </c>
      <c r="B2267" s="5">
        <f>TITRES_STAT!D2270</f>
        <v>3.52</v>
      </c>
      <c r="C2267" s="2">
        <f t="shared" si="277"/>
        <v>0</v>
      </c>
      <c r="D2267" s="2">
        <f t="shared" si="278"/>
        <v>3.5200000000000005</v>
      </c>
      <c r="E2267" s="2">
        <f t="shared" si="280"/>
        <v>3.6450000000000005</v>
      </c>
      <c r="F2267" s="2">
        <f t="shared" si="281"/>
        <v>3.7499999999999991</v>
      </c>
      <c r="G2267" s="2">
        <f t="shared" si="275"/>
        <v>4.228200000000002</v>
      </c>
      <c r="H2267" s="2">
        <f t="shared" si="279"/>
        <v>4.0674620000000008</v>
      </c>
      <c r="I2267" s="2">
        <f t="array" ref="I2267">SUMPRODUCT(B2251:B2270, (ROW(B2251:B2270)-ROW(B2251)+1)) / (20*21/2)</f>
        <v>3.6497619047619048</v>
      </c>
      <c r="J2267" s="2">
        <f t="shared" si="282"/>
        <v>3.7636062932062724</v>
      </c>
      <c r="K2267" s="2">
        <f t="shared" si="276"/>
        <v>4.0417530213098694</v>
      </c>
    </row>
    <row r="2268" spans="1:11" ht="13.5" x14ac:dyDescent="0.25">
      <c r="A2268" s="3">
        <f>TITRES_STAT!B2271</f>
        <v>45607</v>
      </c>
      <c r="B2268" s="5">
        <f>TITRES_STAT!D2271</f>
        <v>3.67</v>
      </c>
      <c r="C2268" s="2">
        <f t="shared" si="277"/>
        <v>0.14999999999999991</v>
      </c>
      <c r="D2268" s="2">
        <f t="shared" si="278"/>
        <v>3.55</v>
      </c>
      <c r="E2268" s="2">
        <f t="shared" si="280"/>
        <v>3.6160000000000005</v>
      </c>
      <c r="F2268" s="2">
        <f t="shared" si="281"/>
        <v>3.7570000000000001</v>
      </c>
      <c r="G2268" s="2">
        <f t="shared" si="275"/>
        <v>4.204200000000001</v>
      </c>
      <c r="H2268" s="2">
        <f t="shared" si="279"/>
        <v>4.0647044999999995</v>
      </c>
      <c r="I2268" s="2">
        <f t="array" ref="I2268">SUMPRODUCT(B2252:B2271, (ROW(B2252:B2271)-ROW(B2252)+1)) / (20*21/2)</f>
        <v>3.6279047619047615</v>
      </c>
      <c r="J2268" s="2">
        <f t="shared" si="282"/>
        <v>3.7546914081390081</v>
      </c>
      <c r="K2268" s="2">
        <f t="shared" si="276"/>
        <v>4.0271744714545807</v>
      </c>
    </row>
    <row r="2269" spans="1:11" ht="13.5" x14ac:dyDescent="0.25">
      <c r="A2269" s="3">
        <f>TITRES_STAT!B2272</f>
        <v>45608</v>
      </c>
      <c r="B2269" s="5">
        <f>TITRES_STAT!D2272</f>
        <v>3.52</v>
      </c>
      <c r="C2269" s="2">
        <f t="shared" si="277"/>
        <v>-0.14999999999999991</v>
      </c>
      <c r="D2269" s="2">
        <f t="shared" si="278"/>
        <v>3.55</v>
      </c>
      <c r="E2269" s="2">
        <f t="shared" si="280"/>
        <v>3.5720000000000001</v>
      </c>
      <c r="F2269" s="2">
        <f t="shared" si="281"/>
        <v>3.7570000000000001</v>
      </c>
      <c r="G2269" s="2">
        <f t="shared" si="275"/>
        <v>4.1814000000000018</v>
      </c>
      <c r="H2269" s="2">
        <f t="shared" si="279"/>
        <v>4.0611969999999999</v>
      </c>
      <c r="I2269" s="2">
        <f t="array" ref="I2269">SUMPRODUCT(B2253:B2272, (ROW(B2253:B2272)-ROW(B2253)+1)) / (20*21/2)</f>
        <v>3.6075238095238094</v>
      </c>
      <c r="J2269" s="2">
        <f t="shared" si="282"/>
        <v>3.7323398454591024</v>
      </c>
      <c r="K2269" s="2">
        <f t="shared" si="276"/>
        <v>4.007285276495578</v>
      </c>
    </row>
    <row r="2270" spans="1:11" ht="13.5" x14ac:dyDescent="0.25">
      <c r="A2270" s="3">
        <f>TITRES_STAT!B2273</f>
        <v>45609</v>
      </c>
      <c r="B2270" s="5">
        <f>TITRES_STAT!D2273</f>
        <v>3.52</v>
      </c>
      <c r="C2270" s="2">
        <f t="shared" si="277"/>
        <v>0</v>
      </c>
      <c r="D2270" s="2">
        <f t="shared" si="278"/>
        <v>3.55</v>
      </c>
      <c r="E2270" s="2">
        <f t="shared" si="280"/>
        <v>3.5449999999999995</v>
      </c>
      <c r="F2270" s="2">
        <f t="shared" si="281"/>
        <v>3.7495000000000003</v>
      </c>
      <c r="G2270" s="2">
        <f t="shared" si="275"/>
        <v>4.1558000000000019</v>
      </c>
      <c r="H2270" s="2">
        <f t="shared" si="279"/>
        <v>4.0576894999999986</v>
      </c>
      <c r="I2270" s="2">
        <f t="array" ref="I2270">SUMPRODUCT(B2254:B2273, (ROW(B2254:B2273)-ROW(B2254)+1)) / (20*21/2)</f>
        <v>3.5894285714285714</v>
      </c>
      <c r="J2270" s="2">
        <f t="shared" si="282"/>
        <v>3.7121170030344257</v>
      </c>
      <c r="K2270" s="2">
        <f t="shared" si="276"/>
        <v>3.9881760499663397</v>
      </c>
    </row>
    <row r="2271" spans="1:11" ht="13.5" x14ac:dyDescent="0.25">
      <c r="A2271" s="3">
        <f>TITRES_STAT!B2274</f>
        <v>45610</v>
      </c>
      <c r="B2271" s="5">
        <f>TITRES_STAT!D2274</f>
        <v>3.52</v>
      </c>
      <c r="C2271" s="2">
        <f t="shared" si="277"/>
        <v>0</v>
      </c>
      <c r="D2271" s="2">
        <f t="shared" si="278"/>
        <v>3.55</v>
      </c>
      <c r="E2271" s="2">
        <f t="shared" si="280"/>
        <v>3.5350000000000001</v>
      </c>
      <c r="F2271" s="2">
        <f t="shared" si="281"/>
        <v>3.7340000000000004</v>
      </c>
      <c r="G2271" s="2">
        <f t="shared" si="275"/>
        <v>4.1302000000000012</v>
      </c>
      <c r="H2271" s="2">
        <f t="shared" si="279"/>
        <v>4.0541819999999991</v>
      </c>
      <c r="I2271" s="2">
        <f t="array" ref="I2271">SUMPRODUCT(B2255:B2274, (ROW(B2255:B2274)-ROW(B2255)+1)) / (20*21/2)</f>
        <v>3.5640952380952378</v>
      </c>
      <c r="J2271" s="2">
        <f t="shared" si="282"/>
        <v>3.6938201456025754</v>
      </c>
      <c r="K2271" s="2">
        <f t="shared" si="276"/>
        <v>3.9698162048696206</v>
      </c>
    </row>
    <row r="2272" spans="1:11" ht="13.5" x14ac:dyDescent="0.25">
      <c r="A2272" s="3">
        <f>TITRES_STAT!B2275</f>
        <v>45611</v>
      </c>
      <c r="B2272" s="5">
        <f>TITRES_STAT!D2275</f>
        <v>3.52</v>
      </c>
      <c r="C2272" s="2">
        <f t="shared" si="277"/>
        <v>0</v>
      </c>
      <c r="D2272" s="2">
        <f t="shared" si="278"/>
        <v>3.55</v>
      </c>
      <c r="E2272" s="2">
        <f t="shared" si="280"/>
        <v>3.5350000000000001</v>
      </c>
      <c r="F2272" s="2">
        <f t="shared" si="281"/>
        <v>3.7100000000000009</v>
      </c>
      <c r="G2272" s="2">
        <f t="shared" si="275"/>
        <v>4.1046000000000014</v>
      </c>
      <c r="H2272" s="2">
        <f t="shared" si="279"/>
        <v>4.0506744999999995</v>
      </c>
      <c r="I2272" s="2">
        <f t="array" ref="I2272">SUMPRODUCT(B2256:B2275, (ROW(B2256:B2275)-ROW(B2256)+1)) / (20*21/2)</f>
        <v>3.5558095238095238</v>
      </c>
      <c r="J2272" s="2">
        <f t="shared" si="282"/>
        <v>3.6772658460213776</v>
      </c>
      <c r="K2272" s="2">
        <f t="shared" si="276"/>
        <v>3.9521763536982633</v>
      </c>
    </row>
    <row r="2273" spans="1:11" ht="13.5" x14ac:dyDescent="0.25">
      <c r="A2273" s="3">
        <f>TITRES_STAT!B2276</f>
        <v>45614</v>
      </c>
      <c r="B2273" s="5">
        <f>TITRES_STAT!D2276</f>
        <v>3.52</v>
      </c>
      <c r="C2273" s="2">
        <f t="shared" si="277"/>
        <v>0</v>
      </c>
      <c r="D2273" s="2">
        <f t="shared" si="278"/>
        <v>3.5200000000000005</v>
      </c>
      <c r="E2273" s="2">
        <f t="shared" si="280"/>
        <v>3.5350000000000001</v>
      </c>
      <c r="F2273" s="2">
        <f t="shared" si="281"/>
        <v>3.6860000000000008</v>
      </c>
      <c r="G2273" s="2">
        <f t="shared" si="275"/>
        <v>4.0790000000000024</v>
      </c>
      <c r="H2273" s="2">
        <f t="shared" si="279"/>
        <v>4.0471669999999991</v>
      </c>
      <c r="I2273" s="2">
        <f t="array" ref="I2273">SUMPRODUCT(B2257:B2276, (ROW(B2257:B2276)-ROW(B2257)+1)) / (20*21/2)</f>
        <v>3.5638571428571431</v>
      </c>
      <c r="J2273" s="2">
        <f t="shared" si="282"/>
        <v>3.6622881464002939</v>
      </c>
      <c r="K2273" s="2">
        <f t="shared" si="276"/>
        <v>3.9352282613963707</v>
      </c>
    </row>
    <row r="2274" spans="1:11" ht="13.5" x14ac:dyDescent="0.25">
      <c r="A2274" s="3">
        <f>TITRES_STAT!B2277</f>
        <v>45615</v>
      </c>
      <c r="B2274" s="5">
        <f>TITRES_STAT!D2277</f>
        <v>3.42</v>
      </c>
      <c r="C2274" s="2">
        <f t="shared" si="277"/>
        <v>-0.10000000000000009</v>
      </c>
      <c r="D2274" s="2">
        <f t="shared" si="278"/>
        <v>3.5</v>
      </c>
      <c r="E2274" s="2">
        <f t="shared" si="280"/>
        <v>3.5249999999999999</v>
      </c>
      <c r="F2274" s="2">
        <f t="shared" si="281"/>
        <v>3.6570000000000014</v>
      </c>
      <c r="G2274" s="2">
        <f t="shared" si="275"/>
        <v>4.0514000000000019</v>
      </c>
      <c r="H2274" s="2">
        <f t="shared" si="279"/>
        <v>4.0431594999999989</v>
      </c>
      <c r="I2274" s="2">
        <f t="array" ref="I2274">SUMPRODUCT(B2258:B2277, (ROW(B2258:B2277)-ROW(B2258)+1)) / (20*21/2)</f>
        <v>3.5732380952380951</v>
      </c>
      <c r="J2274" s="2">
        <f t="shared" si="282"/>
        <v>3.639213084838361</v>
      </c>
      <c r="K2274" s="2">
        <f t="shared" si="276"/>
        <v>3.9150232315376896</v>
      </c>
    </row>
    <row r="2275" spans="1:11" ht="13.5" x14ac:dyDescent="0.25">
      <c r="A2275" s="3">
        <f>TITRES_STAT!B2278</f>
        <v>45616</v>
      </c>
      <c r="B2275" s="5">
        <f>TITRES_STAT!D2278</f>
        <v>3.57</v>
      </c>
      <c r="C2275" s="2">
        <f t="shared" si="277"/>
        <v>0.14999999999999991</v>
      </c>
      <c r="D2275" s="2">
        <f t="shared" si="278"/>
        <v>3.5100000000000002</v>
      </c>
      <c r="E2275" s="2">
        <f t="shared" si="280"/>
        <v>3.53</v>
      </c>
      <c r="F2275" s="2">
        <f t="shared" si="281"/>
        <v>3.6355000000000013</v>
      </c>
      <c r="G2275" s="2">
        <f t="shared" si="275"/>
        <v>4.0268000000000015</v>
      </c>
      <c r="H2275" s="2">
        <f t="shared" si="279"/>
        <v>4.0399019999999988</v>
      </c>
      <c r="I2275" s="2">
        <f t="array" ref="I2275">SUMPRODUCT(B2259:B2278, (ROW(B2259:B2278)-ROW(B2259)+1)) / (20*21/2)</f>
        <v>3.5839523809523808</v>
      </c>
      <c r="J2275" s="2">
        <f t="shared" si="282"/>
        <v>3.6326213624728028</v>
      </c>
      <c r="K2275" s="2">
        <f t="shared" si="276"/>
        <v>3.90149290873229</v>
      </c>
    </row>
    <row r="2276" spans="1:11" ht="13.5" x14ac:dyDescent="0.25">
      <c r="A2276" s="3">
        <f>TITRES_STAT!B2279</f>
        <v>45617</v>
      </c>
      <c r="B2276" s="5">
        <f>TITRES_STAT!D2279</f>
        <v>3.72</v>
      </c>
      <c r="C2276" s="2">
        <f t="shared" si="277"/>
        <v>0.15000000000000036</v>
      </c>
      <c r="D2276" s="2">
        <f t="shared" si="278"/>
        <v>3.55</v>
      </c>
      <c r="E2276" s="2">
        <f t="shared" si="280"/>
        <v>3.55</v>
      </c>
      <c r="F2276" s="2">
        <f t="shared" si="281"/>
        <v>3.6215000000000011</v>
      </c>
      <c r="G2276" s="2">
        <f t="shared" si="275"/>
        <v>4.0052000000000012</v>
      </c>
      <c r="H2276" s="2">
        <f t="shared" si="279"/>
        <v>4.0373944999999996</v>
      </c>
      <c r="I2276" s="2">
        <f t="array" ref="I2276">SUMPRODUCT(B2260:B2279, (ROW(B2260:B2279)-ROW(B2260)+1)) / (20*21/2)</f>
        <v>3.5958095238095238</v>
      </c>
      <c r="J2276" s="2">
        <f t="shared" si="282"/>
        <v>3.6409431374753929</v>
      </c>
      <c r="K2276" s="2">
        <f t="shared" si="276"/>
        <v>3.8943755397623967</v>
      </c>
    </row>
    <row r="2277" spans="1:11" ht="13.5" x14ac:dyDescent="0.25">
      <c r="A2277" s="3">
        <f>TITRES_STAT!B2280</f>
        <v>45618</v>
      </c>
      <c r="B2277" s="5">
        <f>TITRES_STAT!D2280</f>
        <v>3.72</v>
      </c>
      <c r="C2277" s="2">
        <f t="shared" si="277"/>
        <v>0</v>
      </c>
      <c r="D2277" s="2">
        <f t="shared" si="278"/>
        <v>3.59</v>
      </c>
      <c r="E2277" s="2">
        <f t="shared" si="280"/>
        <v>3.5699999999999994</v>
      </c>
      <c r="F2277" s="2">
        <f t="shared" si="281"/>
        <v>3.6075000000000008</v>
      </c>
      <c r="G2277" s="2">
        <f t="shared" si="275"/>
        <v>3.9840000000000022</v>
      </c>
      <c r="H2277" s="2">
        <f t="shared" si="279"/>
        <v>4.0358849999999986</v>
      </c>
      <c r="I2277" s="2">
        <f t="array" ref="I2277">SUMPRODUCT(B2261:B2280, (ROW(B2261:B2280)-ROW(B2261)+1)) / (20*21/2)</f>
        <v>3.6088095238095241</v>
      </c>
      <c r="J2277" s="2">
        <f t="shared" si="282"/>
        <v>3.6484723624777362</v>
      </c>
      <c r="K2277" s="2">
        <f t="shared" si="276"/>
        <v>3.8875372833011266</v>
      </c>
    </row>
    <row r="2278" spans="1:11" ht="13.5" x14ac:dyDescent="0.25">
      <c r="A2278" s="3">
        <f>TITRES_STAT!B2281</f>
        <v>45621</v>
      </c>
      <c r="B2278" s="5">
        <f>TITRES_STAT!D2281</f>
        <v>3.72</v>
      </c>
      <c r="C2278" s="2">
        <f t="shared" si="277"/>
        <v>0</v>
      </c>
      <c r="D2278" s="2">
        <f t="shared" si="278"/>
        <v>3.6300000000000003</v>
      </c>
      <c r="E2278" s="2">
        <f t="shared" si="280"/>
        <v>3.5750000000000002</v>
      </c>
      <c r="F2278" s="2">
        <f t="shared" si="281"/>
        <v>3.5955000000000013</v>
      </c>
      <c r="G2278" s="2">
        <f t="shared" si="275"/>
        <v>3.9628000000000014</v>
      </c>
      <c r="H2278" s="2">
        <f t="shared" si="279"/>
        <v>4.0343754999999994</v>
      </c>
      <c r="I2278" s="2">
        <f t="array" ref="I2278">SUMPRODUCT(B2262:B2281, (ROW(B2262:B2281)-ROW(B2262)+1)) / (20*21/2)</f>
        <v>3.6221428571428569</v>
      </c>
      <c r="J2278" s="2">
        <f t="shared" si="282"/>
        <v>3.6552845184322376</v>
      </c>
      <c r="K2278" s="2">
        <f t="shared" si="276"/>
        <v>3.880967193759906</v>
      </c>
    </row>
    <row r="2279" spans="1:11" ht="13.5" x14ac:dyDescent="0.25">
      <c r="A2279" s="3">
        <f>TITRES_STAT!B2282</f>
        <v>45622</v>
      </c>
      <c r="B2279" s="5">
        <f>TITRES_STAT!D2282</f>
        <v>3.72</v>
      </c>
      <c r="C2279" s="2">
        <f t="shared" si="277"/>
        <v>0</v>
      </c>
      <c r="D2279" s="2">
        <f t="shared" si="278"/>
        <v>3.69</v>
      </c>
      <c r="E2279" s="2">
        <f t="shared" si="280"/>
        <v>3.5949999999999998</v>
      </c>
      <c r="F2279" s="2">
        <f t="shared" si="281"/>
        <v>3.5835000000000008</v>
      </c>
      <c r="G2279" s="2">
        <f t="shared" si="275"/>
        <v>3.9416000000000015</v>
      </c>
      <c r="H2279" s="2">
        <f t="shared" si="279"/>
        <v>4.0319674999999986</v>
      </c>
      <c r="I2279" s="2">
        <f t="array" ref="I2279">SUMPRODUCT(B2263:B2282, (ROW(B2263:B2282)-ROW(B2263)+1)) / (20*21/2)</f>
        <v>3.6350000000000002</v>
      </c>
      <c r="J2279" s="2">
        <f t="shared" si="282"/>
        <v>3.6614478976291673</v>
      </c>
      <c r="K2279" s="2">
        <f t="shared" si="276"/>
        <v>3.8746547547889296</v>
      </c>
    </row>
    <row r="2280" spans="1:11" ht="13.5" x14ac:dyDescent="0.25">
      <c r="A2280" s="3">
        <f>TITRES_STAT!B2283</f>
        <v>45623</v>
      </c>
      <c r="B2280" s="5">
        <f>TITRES_STAT!D2283</f>
        <v>3.72</v>
      </c>
      <c r="C2280" s="2">
        <f t="shared" si="277"/>
        <v>0</v>
      </c>
      <c r="D2280" s="2">
        <f t="shared" si="278"/>
        <v>3.72</v>
      </c>
      <c r="E2280" s="2">
        <f t="shared" si="280"/>
        <v>3.6149999999999998</v>
      </c>
      <c r="F2280" s="2">
        <f t="shared" si="281"/>
        <v>3.5800000000000005</v>
      </c>
      <c r="G2280" s="2">
        <f t="shared" si="275"/>
        <v>3.9172000000000007</v>
      </c>
      <c r="H2280" s="2">
        <f t="shared" si="279"/>
        <v>4.0304579999999985</v>
      </c>
      <c r="I2280" s="2">
        <f t="array" ref="I2280">SUMPRODUCT(B2264:B2283, (ROW(B2264:B2283)-ROW(B2264)+1)) / (20*21/2)</f>
        <v>3.6316666666666673</v>
      </c>
      <c r="J2280" s="2">
        <f t="shared" si="282"/>
        <v>3.667024288331151</v>
      </c>
      <c r="K2280" s="2">
        <f t="shared" si="276"/>
        <v>3.8685898624442658</v>
      </c>
    </row>
    <row r="2281" spans="1:11" ht="13.5" x14ac:dyDescent="0.25">
      <c r="A2281" s="3">
        <f>TITRES_STAT!B2284</f>
        <v>45624</v>
      </c>
      <c r="B2281" s="5">
        <f>TITRES_STAT!D2284</f>
        <v>3.72</v>
      </c>
      <c r="C2281" s="2">
        <f t="shared" si="277"/>
        <v>0</v>
      </c>
      <c r="D2281" s="2">
        <f t="shared" si="278"/>
        <v>3.72</v>
      </c>
      <c r="E2281" s="2">
        <f t="shared" si="280"/>
        <v>3.6349999999999993</v>
      </c>
      <c r="F2281" s="2">
        <f t="shared" si="281"/>
        <v>3.585</v>
      </c>
      <c r="G2281" s="2">
        <f t="shared" si="275"/>
        <v>3.8928000000000007</v>
      </c>
      <c r="H2281" s="2">
        <f t="shared" si="279"/>
        <v>4.0289484999999994</v>
      </c>
      <c r="I2281" s="2">
        <f t="array" ref="I2281">SUMPRODUCT(B2265:B2284, (ROW(B2265:B2284)-ROW(B2265)+1)) / (20*21/2)</f>
        <v>3.6309999999999993</v>
      </c>
      <c r="J2281" s="2">
        <f t="shared" si="282"/>
        <v>3.6720695942043746</v>
      </c>
      <c r="K2281" s="2">
        <f t="shared" si="276"/>
        <v>3.862762809015079</v>
      </c>
    </row>
    <row r="2282" spans="1:11" ht="13.5" x14ac:dyDescent="0.25">
      <c r="A2282" s="3">
        <f>TITRES_STAT!B2285</f>
        <v>45625</v>
      </c>
      <c r="B2282" s="5">
        <f>TITRES_STAT!D2285</f>
        <v>3.72</v>
      </c>
      <c r="C2282" s="2">
        <f t="shared" si="277"/>
        <v>0</v>
      </c>
      <c r="D2282" s="2">
        <f t="shared" si="278"/>
        <v>3.72</v>
      </c>
      <c r="E2282" s="2">
        <f t="shared" si="280"/>
        <v>3.6549999999999998</v>
      </c>
      <c r="F2282" s="2">
        <f t="shared" si="281"/>
        <v>3.5950000000000002</v>
      </c>
      <c r="G2282" s="2">
        <f t="shared" si="275"/>
        <v>3.8684000000000003</v>
      </c>
      <c r="H2282" s="2">
        <f t="shared" si="279"/>
        <v>4.0273889999999986</v>
      </c>
      <c r="I2282" s="2">
        <f t="array" ref="I2282">SUMPRODUCT(B2266:B2285, (ROW(B2266:B2285)-ROW(B2266)+1)) / (20*21/2)</f>
        <v>3.63</v>
      </c>
      <c r="J2282" s="2">
        <f t="shared" si="282"/>
        <v>3.6766343947563387</v>
      </c>
      <c r="K2282" s="2">
        <f t="shared" si="276"/>
        <v>3.8571642674850759</v>
      </c>
    </row>
    <row r="2283" spans="1:11" ht="13.5" x14ac:dyDescent="0.25">
      <c r="A2283" s="3">
        <f>TITRES_STAT!B2286</f>
        <v>45628</v>
      </c>
      <c r="B2283" s="5">
        <f>TITRES_STAT!D2286</f>
        <v>3.56</v>
      </c>
      <c r="C2283" s="2">
        <f t="shared" si="277"/>
        <v>-0.16000000000000014</v>
      </c>
      <c r="D2283" s="2">
        <f t="shared" si="278"/>
        <v>3.6880000000000002</v>
      </c>
      <c r="E2283" s="2">
        <f t="shared" si="280"/>
        <v>3.6590000000000003</v>
      </c>
      <c r="F2283" s="2">
        <f t="shared" si="281"/>
        <v>3.597</v>
      </c>
      <c r="G2283" s="2">
        <f t="shared" si="275"/>
        <v>3.8407999999999998</v>
      </c>
      <c r="H2283" s="2">
        <f t="shared" si="279"/>
        <v>4.0250294999999987</v>
      </c>
      <c r="I2283" s="2">
        <f t="array" ref="I2283">SUMPRODUCT(B2267:B2286, (ROW(B2267:B2286)-ROW(B2267)+1)) / (20*21/2)</f>
        <v>3.643904761904762</v>
      </c>
      <c r="J2283" s="2">
        <f t="shared" si="282"/>
        <v>3.6655263571604966</v>
      </c>
      <c r="K2283" s="2">
        <f t="shared" si="276"/>
        <v>3.8455107667993866</v>
      </c>
    </row>
    <row r="2284" spans="1:11" ht="13.5" x14ac:dyDescent="0.25">
      <c r="A2284" s="3">
        <f>TITRES_STAT!B2287</f>
        <v>45629</v>
      </c>
      <c r="B2284" s="5">
        <f>TITRES_STAT!D2287</f>
        <v>3.59</v>
      </c>
      <c r="C2284" s="2">
        <f t="shared" si="277"/>
        <v>2.9999999999999805E-2</v>
      </c>
      <c r="D2284" s="2">
        <f t="shared" si="278"/>
        <v>3.6620000000000004</v>
      </c>
      <c r="E2284" s="2">
        <f t="shared" si="280"/>
        <v>3.6759999999999993</v>
      </c>
      <c r="F2284" s="2">
        <f t="shared" si="281"/>
        <v>3.6005000000000003</v>
      </c>
      <c r="G2284" s="2">
        <f t="shared" si="275"/>
        <v>3.8138000000000001</v>
      </c>
      <c r="H2284" s="2">
        <f t="shared" si="279"/>
        <v>4.0225204999999988</v>
      </c>
      <c r="I2284" s="2">
        <f t="array" ref="I2284">SUMPRODUCT(B2268:B2287, (ROW(B2268:B2287)-ROW(B2268)+1)) / (20*21/2)</f>
        <v>3.6719523809523809</v>
      </c>
      <c r="J2284" s="2">
        <f t="shared" si="282"/>
        <v>3.6583333707642587</v>
      </c>
      <c r="K2284" s="2">
        <f t="shared" si="276"/>
        <v>3.8354907367288225</v>
      </c>
    </row>
    <row r="2285" spans="1:11" ht="13.5" x14ac:dyDescent="0.25">
      <c r="A2285" s="3">
        <f>TITRES_STAT!B2288</f>
        <v>45630</v>
      </c>
      <c r="B2285" s="5">
        <f>TITRES_STAT!D2288</f>
        <v>3.59</v>
      </c>
      <c r="C2285" s="2">
        <f t="shared" si="277"/>
        <v>0</v>
      </c>
      <c r="D2285" s="2">
        <f t="shared" si="278"/>
        <v>3.6360000000000001</v>
      </c>
      <c r="E2285" s="2">
        <f t="shared" si="280"/>
        <v>3.6779999999999999</v>
      </c>
      <c r="F2285" s="2">
        <f t="shared" si="281"/>
        <v>3.6040000000000001</v>
      </c>
      <c r="G2285" s="2">
        <f t="shared" si="275"/>
        <v>3.7878000000000003</v>
      </c>
      <c r="H2285" s="2">
        <f t="shared" si="279"/>
        <v>4.020011499999999</v>
      </c>
      <c r="I2285" s="2">
        <f t="array" ref="I2285">SUMPRODUCT(B2269:B2288, (ROW(B2269:B2288)-ROW(B2269)+1)) / (20*21/2)</f>
        <v>3.6895714285714285</v>
      </c>
      <c r="J2285" s="2">
        <f t="shared" si="282"/>
        <v>3.6518254306914724</v>
      </c>
      <c r="K2285" s="2">
        <f t="shared" si="276"/>
        <v>3.8258636490139666</v>
      </c>
    </row>
    <row r="2286" spans="1:11" ht="13.5" x14ac:dyDescent="0.25">
      <c r="A2286" s="3">
        <f>TITRES_STAT!B2289</f>
        <v>45631</v>
      </c>
      <c r="B2286" s="5">
        <f>TITRES_STAT!D2289</f>
        <v>3.75</v>
      </c>
      <c r="C2286" s="2">
        <f t="shared" si="277"/>
        <v>0.16000000000000014</v>
      </c>
      <c r="D2286" s="2">
        <f t="shared" si="278"/>
        <v>3.6420000000000003</v>
      </c>
      <c r="E2286" s="2">
        <f t="shared" si="280"/>
        <v>3.681</v>
      </c>
      <c r="F2286" s="2">
        <f t="shared" si="281"/>
        <v>3.6154999999999999</v>
      </c>
      <c r="G2286" s="2">
        <f t="shared" si="275"/>
        <v>3.7694000000000001</v>
      </c>
      <c r="H2286" s="2">
        <f t="shared" si="279"/>
        <v>4.018302499999999</v>
      </c>
      <c r="I2286" s="2">
        <f t="array" ref="I2286">SUMPRODUCT(B2270:B2289, (ROW(B2270:B2289)-ROW(B2270)+1)) / (20*21/2)</f>
        <v>3.7055238095238101</v>
      </c>
      <c r="J2286" s="2">
        <f t="shared" si="282"/>
        <v>3.6611753896732369</v>
      </c>
      <c r="K2286" s="2">
        <f t="shared" si="276"/>
        <v>3.8228886039545955</v>
      </c>
    </row>
    <row r="2287" spans="1:11" ht="13.5" x14ac:dyDescent="0.25">
      <c r="A2287" s="3">
        <f>TITRES_STAT!B2290</f>
        <v>45632</v>
      </c>
      <c r="B2287" s="5">
        <f>TITRES_STAT!D2290</f>
        <v>3.91</v>
      </c>
      <c r="C2287" s="2">
        <f t="shared" si="277"/>
        <v>0.16000000000000014</v>
      </c>
      <c r="D2287" s="2">
        <f t="shared" si="278"/>
        <v>3.6799999999999997</v>
      </c>
      <c r="E2287" s="2">
        <f t="shared" si="280"/>
        <v>3.7</v>
      </c>
      <c r="F2287" s="2">
        <f t="shared" si="281"/>
        <v>3.6349999999999993</v>
      </c>
      <c r="G2287" s="2">
        <f t="shared" si="275"/>
        <v>3.7584</v>
      </c>
      <c r="H2287" s="2">
        <f t="shared" si="279"/>
        <v>4.0177429999999994</v>
      </c>
      <c r="I2287" s="2">
        <f t="array" ref="I2287">SUMPRODUCT(B2271:B2290, (ROW(B2271:B2290)-ROW(B2271)+1)) / (20*21/2)</f>
        <v>3.7200952380952383</v>
      </c>
      <c r="J2287" s="2">
        <f t="shared" si="282"/>
        <v>3.6848729716091193</v>
      </c>
      <c r="K2287" s="2">
        <f t="shared" si="276"/>
        <v>3.8263047371328467</v>
      </c>
    </row>
    <row r="2288" spans="1:11" ht="13.5" x14ac:dyDescent="0.25">
      <c r="A2288" s="3">
        <f>TITRES_STAT!B2291</f>
        <v>45635</v>
      </c>
      <c r="B2288" s="5">
        <f>TITRES_STAT!D2291</f>
        <v>3.82</v>
      </c>
      <c r="C2288" s="2">
        <f t="shared" si="277"/>
        <v>-9.0000000000000302E-2</v>
      </c>
      <c r="D2288" s="2">
        <f t="shared" si="278"/>
        <v>3.7320000000000002</v>
      </c>
      <c r="E2288" s="2">
        <f t="shared" si="280"/>
        <v>3.71</v>
      </c>
      <c r="F2288" s="2">
        <f t="shared" si="281"/>
        <v>3.6424999999999996</v>
      </c>
      <c r="G2288" s="2">
        <f t="shared" si="275"/>
        <v>3.746799999999999</v>
      </c>
      <c r="H2288" s="2">
        <f t="shared" si="279"/>
        <v>4.0158349999999992</v>
      </c>
      <c r="I2288" s="2">
        <f t="array" ref="I2288">SUMPRODUCT(B2272:B2291, (ROW(B2272:B2291)-ROW(B2272)+1)) / (20*21/2)</f>
        <v>3.7332857142857145</v>
      </c>
      <c r="J2288" s="2">
        <f t="shared" si="282"/>
        <v>3.6977422124082504</v>
      </c>
      <c r="K2288" s="2">
        <f t="shared" si="276"/>
        <v>3.8260574925394017</v>
      </c>
    </row>
    <row r="2289" spans="1:11" ht="13.5" x14ac:dyDescent="0.25">
      <c r="A2289" s="3">
        <f>TITRES_STAT!B2292</f>
        <v>45636</v>
      </c>
      <c r="B2289" s="5">
        <f>TITRES_STAT!D2292</f>
        <v>3.81</v>
      </c>
      <c r="C2289" s="2">
        <f t="shared" si="277"/>
        <v>-9.9999999999997868E-3</v>
      </c>
      <c r="D2289" s="2">
        <f t="shared" si="278"/>
        <v>3.7759999999999998</v>
      </c>
      <c r="E2289" s="2">
        <f t="shared" si="280"/>
        <v>3.7190000000000003</v>
      </c>
      <c r="F2289" s="2">
        <f t="shared" si="281"/>
        <v>3.6569999999999991</v>
      </c>
      <c r="G2289" s="2">
        <f t="shared" si="275"/>
        <v>3.738799999999999</v>
      </c>
      <c r="H2289" s="2">
        <f t="shared" si="279"/>
        <v>4.013876999999999</v>
      </c>
      <c r="I2289" s="2">
        <f t="array" ref="I2289">SUMPRODUCT(B2273:B2292, (ROW(B2273:B2292)-ROW(B2273)+1)) / (20*21/2)</f>
        <v>3.7450952380952387</v>
      </c>
      <c r="J2289" s="2">
        <f t="shared" si="282"/>
        <v>3.7084334302741313</v>
      </c>
      <c r="K2289" s="2">
        <f t="shared" si="276"/>
        <v>3.8254277869496214</v>
      </c>
    </row>
    <row r="2290" spans="1:11" ht="13.5" x14ac:dyDescent="0.25">
      <c r="A2290" s="3">
        <f>TITRES_STAT!B2293</f>
        <v>45637</v>
      </c>
      <c r="B2290" s="5">
        <f>TITRES_STAT!D2293</f>
        <v>3.81</v>
      </c>
      <c r="C2290" s="2">
        <f t="shared" si="277"/>
        <v>0</v>
      </c>
      <c r="D2290" s="2">
        <f t="shared" si="278"/>
        <v>3.8200000000000003</v>
      </c>
      <c r="E2290" s="2">
        <f t="shared" si="280"/>
        <v>3.7280000000000002</v>
      </c>
      <c r="F2290" s="2">
        <f t="shared" si="281"/>
        <v>3.6714999999999995</v>
      </c>
      <c r="G2290" s="2">
        <f t="shared" ref="G2290:G2353" si="283">AVERAGE(B2241:B2290)</f>
        <v>3.7289999999999992</v>
      </c>
      <c r="H2290" s="2">
        <f t="shared" si="279"/>
        <v>4.0119189999999989</v>
      </c>
      <c r="I2290" s="2">
        <f t="array" ref="I2290">SUMPRODUCT(B2274:B2293, (ROW(B2274:B2293)-ROW(B2274)+1)) / (20*21/2)</f>
        <v>3.7555238095238099</v>
      </c>
      <c r="J2290" s="2">
        <f t="shared" si="282"/>
        <v>3.7181064369146903</v>
      </c>
      <c r="K2290" s="2">
        <f t="shared" si="276"/>
        <v>3.824822775696695</v>
      </c>
    </row>
    <row r="2291" spans="1:11" ht="13.5" x14ac:dyDescent="0.25">
      <c r="A2291" s="3">
        <f>TITRES_STAT!B2294</f>
        <v>45638</v>
      </c>
      <c r="B2291" s="5">
        <f>TITRES_STAT!D2294</f>
        <v>3.81</v>
      </c>
      <c r="C2291" s="2">
        <f t="shared" si="277"/>
        <v>0</v>
      </c>
      <c r="D2291" s="2">
        <f t="shared" si="278"/>
        <v>3.8319999999999999</v>
      </c>
      <c r="E2291" s="2">
        <f t="shared" si="280"/>
        <v>3.7370000000000005</v>
      </c>
      <c r="F2291" s="2">
        <f t="shared" si="281"/>
        <v>3.6859999999999999</v>
      </c>
      <c r="G2291" s="2">
        <f t="shared" si="283"/>
        <v>3.722999999999999</v>
      </c>
      <c r="H2291" s="2">
        <f t="shared" si="279"/>
        <v>4.0100109999999995</v>
      </c>
      <c r="I2291" s="2">
        <f t="array" ref="I2291">SUMPRODUCT(B2275:B2294, (ROW(B2275:B2294)-ROW(B2275)+1)) / (20*21/2)</f>
        <v>3.7645714285714287</v>
      </c>
      <c r="J2291" s="2">
        <f t="shared" si="282"/>
        <v>3.7268582048275771</v>
      </c>
      <c r="K2291" s="2">
        <f t="shared" ref="K2291:K2354" si="284">$K$4*B2291+(1-$K$4)*K2290</f>
        <v>3.8242414903752562</v>
      </c>
    </row>
    <row r="2292" spans="1:11" ht="13.5" x14ac:dyDescent="0.25">
      <c r="A2292" s="3">
        <f>TITRES_STAT!B2295</f>
        <v>45639</v>
      </c>
      <c r="B2292" s="5">
        <f>TITRES_STAT!D2295</f>
        <v>3.81</v>
      </c>
      <c r="C2292" s="2">
        <f t="shared" si="277"/>
        <v>0</v>
      </c>
      <c r="D2292" s="2">
        <f t="shared" si="278"/>
        <v>3.8119999999999998</v>
      </c>
      <c r="E2292" s="2">
        <f t="shared" si="280"/>
        <v>3.746</v>
      </c>
      <c r="F2292" s="2">
        <f t="shared" si="281"/>
        <v>3.7005000000000003</v>
      </c>
      <c r="G2292" s="2">
        <f t="shared" si="283"/>
        <v>3.7181999999999995</v>
      </c>
      <c r="H2292" s="2">
        <f t="shared" si="279"/>
        <v>4.0090009999999996</v>
      </c>
      <c r="I2292" s="2">
        <f t="array" ref="I2292">SUMPRODUCT(B2276:B2295, (ROW(B2276:B2295)-ROW(B2276)+1)) / (20*21/2)</f>
        <v>3.7555714285714288</v>
      </c>
      <c r="J2292" s="2">
        <f t="shared" si="282"/>
        <v>3.7347764710344746</v>
      </c>
      <c r="K2292" s="2">
        <f t="shared" si="284"/>
        <v>3.8236830005566187</v>
      </c>
    </row>
    <row r="2293" spans="1:11" ht="13.5" x14ac:dyDescent="0.25">
      <c r="A2293" s="3">
        <f>TITRES_STAT!B2296</f>
        <v>45642</v>
      </c>
      <c r="B2293" s="5">
        <f>TITRES_STAT!D2296</f>
        <v>3.81</v>
      </c>
      <c r="C2293" s="2">
        <f t="shared" si="277"/>
        <v>0</v>
      </c>
      <c r="D2293" s="2">
        <f t="shared" si="278"/>
        <v>3.81</v>
      </c>
      <c r="E2293" s="2">
        <f t="shared" si="280"/>
        <v>3.7709999999999999</v>
      </c>
      <c r="F2293" s="2">
        <f t="shared" si="281"/>
        <v>3.7150000000000007</v>
      </c>
      <c r="G2293" s="2">
        <f t="shared" si="283"/>
        <v>3.7169999999999992</v>
      </c>
      <c r="H2293" s="2">
        <f t="shared" si="279"/>
        <v>4.0086899999999996</v>
      </c>
      <c r="I2293" s="2">
        <f t="array" ref="I2293">SUMPRODUCT(B2277:B2296, (ROW(B2277:B2296)-ROW(B2277)+1)) / (20*21/2)</f>
        <v>3.7309999999999999</v>
      </c>
      <c r="J2293" s="2">
        <f t="shared" si="282"/>
        <v>3.7419406166502389</v>
      </c>
      <c r="K2293" s="2">
        <f t="shared" si="284"/>
        <v>3.8231464122994967</v>
      </c>
    </row>
    <row r="2294" spans="1:11" ht="13.5" x14ac:dyDescent="0.25">
      <c r="A2294" s="3">
        <f>TITRES_STAT!B2297</f>
        <v>45644</v>
      </c>
      <c r="B2294" s="5">
        <f>TITRES_STAT!D2297</f>
        <v>3.81</v>
      </c>
      <c r="C2294" s="2">
        <f t="shared" si="277"/>
        <v>0</v>
      </c>
      <c r="D2294" s="2">
        <f t="shared" si="278"/>
        <v>3.81</v>
      </c>
      <c r="E2294" s="2">
        <f t="shared" si="280"/>
        <v>3.7930000000000001</v>
      </c>
      <c r="F2294" s="2">
        <f t="shared" si="281"/>
        <v>3.7344999999999997</v>
      </c>
      <c r="G2294" s="2">
        <f t="shared" si="283"/>
        <v>3.7157999999999993</v>
      </c>
      <c r="H2294" s="2">
        <f t="shared" si="279"/>
        <v>4.0083289999999998</v>
      </c>
      <c r="I2294" s="2">
        <f t="array" ref="I2294">SUMPRODUCT(B2278:B2297, (ROW(B2278:B2297)-ROW(B2278)+1)) / (20*21/2)</f>
        <v>3.702809523809524</v>
      </c>
      <c r="J2294" s="2">
        <f t="shared" si="282"/>
        <v>3.7484224626835498</v>
      </c>
      <c r="K2294" s="2">
        <f t="shared" si="284"/>
        <v>3.8226308667191242</v>
      </c>
    </row>
    <row r="2295" spans="1:11" ht="13.5" x14ac:dyDescent="0.25">
      <c r="A2295" s="3">
        <f>TITRES_STAT!B2298</f>
        <v>45645</v>
      </c>
      <c r="B2295" s="5">
        <f>TITRES_STAT!D2298</f>
        <v>3.64</v>
      </c>
      <c r="C2295" s="2">
        <f t="shared" si="277"/>
        <v>-0.16999999999999993</v>
      </c>
      <c r="D2295" s="2">
        <f t="shared" si="278"/>
        <v>3.7759999999999998</v>
      </c>
      <c r="E2295" s="2">
        <f t="shared" si="280"/>
        <v>3.7979999999999996</v>
      </c>
      <c r="F2295" s="2">
        <f t="shared" si="281"/>
        <v>3.7380000000000004</v>
      </c>
      <c r="G2295" s="2">
        <f t="shared" si="283"/>
        <v>3.7113999999999994</v>
      </c>
      <c r="H2295" s="2">
        <f t="shared" si="279"/>
        <v>4.0066189999999997</v>
      </c>
      <c r="I2295" s="2">
        <f t="array" ref="I2295">SUMPRODUCT(B2279:B2298, (ROW(B2279:B2298)-ROW(B2279)+1)) / (20*21/2)</f>
        <v>3.6750476190476187</v>
      </c>
      <c r="J2295" s="2">
        <f t="shared" si="282"/>
        <v>3.738096513856545</v>
      </c>
      <c r="K2295" s="2">
        <f t="shared" si="284"/>
        <v>3.8154688719458254</v>
      </c>
    </row>
    <row r="2296" spans="1:11" ht="13.5" x14ac:dyDescent="0.25">
      <c r="A2296" s="3">
        <f>TITRES_STAT!B2299</f>
        <v>45646</v>
      </c>
      <c r="B2296" s="5">
        <f>TITRES_STAT!D2299</f>
        <v>3.48</v>
      </c>
      <c r="C2296" s="2">
        <f t="shared" si="277"/>
        <v>-0.16000000000000014</v>
      </c>
      <c r="D2296" s="2">
        <f t="shared" si="278"/>
        <v>3.71</v>
      </c>
      <c r="E2296" s="2">
        <f t="shared" si="280"/>
        <v>3.7709999999999995</v>
      </c>
      <c r="F2296" s="2">
        <f t="shared" si="281"/>
        <v>3.7260000000000004</v>
      </c>
      <c r="G2296" s="2">
        <f t="shared" si="283"/>
        <v>3.7037999999999989</v>
      </c>
      <c r="H2296" s="2">
        <f t="shared" si="279"/>
        <v>4.0049075000000007</v>
      </c>
      <c r="I2296" s="2">
        <f t="array" ref="I2296">SUMPRODUCT(B2280:B2299, (ROW(B2280:B2299)-ROW(B2280)+1)) / (20*21/2)</f>
        <v>3.647761904761905</v>
      </c>
      <c r="J2296" s="2">
        <f t="shared" si="282"/>
        <v>3.7135158934892551</v>
      </c>
      <c r="K2296" s="2">
        <f t="shared" si="284"/>
        <v>3.8023132299087345</v>
      </c>
    </row>
    <row r="2297" spans="1:11" ht="13.5" x14ac:dyDescent="0.25">
      <c r="A2297" s="3">
        <f>TITRES_STAT!B2300</f>
        <v>45649</v>
      </c>
      <c r="B2297" s="5">
        <f>TITRES_STAT!D2300</f>
        <v>3.43</v>
      </c>
      <c r="C2297" s="2">
        <f t="shared" si="277"/>
        <v>-4.9999999999999822E-2</v>
      </c>
      <c r="D2297" s="2">
        <f t="shared" si="278"/>
        <v>3.6340000000000003</v>
      </c>
      <c r="E2297" s="2">
        <f t="shared" si="280"/>
        <v>3.7229999999999999</v>
      </c>
      <c r="F2297" s="2">
        <f t="shared" si="281"/>
        <v>3.7115000000000009</v>
      </c>
      <c r="G2297" s="2">
        <f t="shared" si="283"/>
        <v>3.698599999999999</v>
      </c>
      <c r="H2297" s="2">
        <f t="shared" si="279"/>
        <v>4.0029459999999997</v>
      </c>
      <c r="I2297" s="2">
        <f t="array" ref="I2297">SUMPRODUCT(B2281:B2300, (ROW(B2281:B2300)-ROW(B2281)+1)) / (20*21/2)</f>
        <v>3.6219523809523815</v>
      </c>
      <c r="J2297" s="2">
        <f t="shared" si="282"/>
        <v>3.686514379823612</v>
      </c>
      <c r="K2297" s="2">
        <f t="shared" si="284"/>
        <v>3.7877127110887843</v>
      </c>
    </row>
    <row r="2298" spans="1:11" ht="13.5" x14ac:dyDescent="0.25">
      <c r="A2298" s="3">
        <f>TITRES_STAT!B2301</f>
        <v>45650</v>
      </c>
      <c r="B2298" s="5">
        <f>TITRES_STAT!D2301</f>
        <v>3.42</v>
      </c>
      <c r="C2298" s="2">
        <f t="shared" si="277"/>
        <v>-1.0000000000000231E-2</v>
      </c>
      <c r="D2298" s="2">
        <f t="shared" si="278"/>
        <v>3.556</v>
      </c>
      <c r="E2298" s="2">
        <f t="shared" si="280"/>
        <v>3.6830000000000007</v>
      </c>
      <c r="F2298" s="2">
        <f t="shared" si="281"/>
        <v>3.6965000000000012</v>
      </c>
      <c r="G2298" s="2">
        <f t="shared" si="283"/>
        <v>3.6963999999999988</v>
      </c>
      <c r="H2298" s="2">
        <f t="shared" si="279"/>
        <v>4.0009345000000005</v>
      </c>
      <c r="I2298" s="2">
        <f t="array" ref="I2298">SUMPRODUCT(B2282:B2301, (ROW(B2282:B2301)-ROW(B2282)+1)) / (20*21/2)</f>
        <v>3.591904761904761</v>
      </c>
      <c r="J2298" s="2">
        <f t="shared" si="282"/>
        <v>3.661132057935649</v>
      </c>
      <c r="K2298" s="2">
        <f t="shared" si="284"/>
        <v>3.7732926047715774</v>
      </c>
    </row>
    <row r="2299" spans="1:11" ht="13.5" x14ac:dyDescent="0.25">
      <c r="A2299" s="3">
        <f>TITRES_STAT!B2302</f>
        <v>45651</v>
      </c>
      <c r="B2299" s="5">
        <f>TITRES_STAT!D2302</f>
        <v>3.41</v>
      </c>
      <c r="C2299" s="2">
        <f t="shared" si="277"/>
        <v>-9.9999999999997868E-3</v>
      </c>
      <c r="D2299" s="2">
        <f t="shared" si="278"/>
        <v>3.4760000000000004</v>
      </c>
      <c r="E2299" s="2">
        <f t="shared" si="280"/>
        <v>3.6430000000000007</v>
      </c>
      <c r="F2299" s="2">
        <f t="shared" si="281"/>
        <v>3.6810000000000009</v>
      </c>
      <c r="G2299" s="2">
        <f t="shared" si="283"/>
        <v>3.694199999999999</v>
      </c>
      <c r="H2299" s="2">
        <f t="shared" si="279"/>
        <v>3.9990725000000005</v>
      </c>
      <c r="I2299" s="2">
        <f t="array" ref="I2299">SUMPRODUCT(B2283:B2302, (ROW(B2283:B2302)-ROW(B2283)+1)) / (20*21/2)</f>
        <v>3.563619047619047</v>
      </c>
      <c r="J2299" s="2">
        <f t="shared" si="282"/>
        <v>3.6372147190846347</v>
      </c>
      <c r="K2299" s="2">
        <f t="shared" si="284"/>
        <v>3.7590458359570058</v>
      </c>
    </row>
    <row r="2300" spans="1:11" ht="13.5" x14ac:dyDescent="0.25">
      <c r="A2300" s="3">
        <f>TITRES_STAT!B2303</f>
        <v>45652</v>
      </c>
      <c r="B2300" s="5">
        <f>TITRES_STAT!D2303</f>
        <v>3.41</v>
      </c>
      <c r="C2300" s="2">
        <f t="shared" si="277"/>
        <v>0</v>
      </c>
      <c r="D2300" s="2">
        <f t="shared" si="278"/>
        <v>3.4299999999999997</v>
      </c>
      <c r="E2300" s="2">
        <f t="shared" si="280"/>
        <v>3.6030000000000002</v>
      </c>
      <c r="F2300" s="2">
        <f t="shared" si="281"/>
        <v>3.6655000000000002</v>
      </c>
      <c r="G2300" s="2">
        <f t="shared" si="283"/>
        <v>3.6889999999999992</v>
      </c>
      <c r="H2300" s="2">
        <f t="shared" si="279"/>
        <v>3.9963620000000004</v>
      </c>
      <c r="I2300" s="2">
        <f t="array" ref="I2300">SUMPRODUCT(B2284:B2303, (ROW(B2284:B2303)-ROW(B2284)+1)) / (20*21/2)</f>
        <v>3.5370952380952372</v>
      </c>
      <c r="J2300" s="2">
        <f t="shared" si="282"/>
        <v>3.615575222028955</v>
      </c>
      <c r="K2300" s="2">
        <f t="shared" si="284"/>
        <v>3.7453577639586921</v>
      </c>
    </row>
    <row r="2301" spans="1:11" ht="13.5" x14ac:dyDescent="0.25">
      <c r="A2301" s="3">
        <f>TITRES_STAT!B2304</f>
        <v>45653</v>
      </c>
      <c r="B2301" s="5">
        <f>TITRES_STAT!D2304</f>
        <v>3.35</v>
      </c>
      <c r="C2301" s="2">
        <f t="shared" si="277"/>
        <v>-6.0000000000000053E-2</v>
      </c>
      <c r="D2301" s="2">
        <f t="shared" si="278"/>
        <v>3.4039999999999999</v>
      </c>
      <c r="E2301" s="2">
        <f t="shared" si="280"/>
        <v>3.5569999999999999</v>
      </c>
      <c r="F2301" s="2">
        <f t="shared" si="281"/>
        <v>3.6469999999999998</v>
      </c>
      <c r="G2301" s="2">
        <f t="shared" si="283"/>
        <v>3.6793999999999993</v>
      </c>
      <c r="H2301" s="2">
        <f t="shared" si="279"/>
        <v>3.9933515000000006</v>
      </c>
      <c r="I2301" s="2">
        <f t="array" ref="I2301">SUMPRODUCT(B2285:B2304, (ROW(B2285:B2304)-ROW(B2285)+1)) / (20*21/2)</f>
        <v>3.5115714285714277</v>
      </c>
      <c r="J2301" s="2">
        <f t="shared" si="282"/>
        <v>3.5902823437404834</v>
      </c>
      <c r="K2301" s="2">
        <f t="shared" si="284"/>
        <v>3.7298535379210964</v>
      </c>
    </row>
    <row r="2302" spans="1:11" ht="13.5" x14ac:dyDescent="0.25">
      <c r="A2302" s="3">
        <f>TITRES_STAT!B2305</f>
        <v>45656</v>
      </c>
      <c r="B2302" s="5">
        <f>TITRES_STAT!D2305</f>
        <v>3.35</v>
      </c>
      <c r="C2302" s="2">
        <f t="shared" si="277"/>
        <v>0</v>
      </c>
      <c r="D2302" s="2">
        <f t="shared" si="278"/>
        <v>3.3880000000000003</v>
      </c>
      <c r="E2302" s="2">
        <f t="shared" si="280"/>
        <v>3.5110000000000006</v>
      </c>
      <c r="F2302" s="2">
        <f t="shared" si="281"/>
        <v>3.6284999999999998</v>
      </c>
      <c r="G2302" s="2">
        <f t="shared" si="283"/>
        <v>3.6663999999999994</v>
      </c>
      <c r="H2302" s="2">
        <f t="shared" si="279"/>
        <v>3.9903410000000008</v>
      </c>
      <c r="I2302" s="2">
        <f t="array" ref="I2302">SUMPRODUCT(B2286:B2305, (ROW(B2286:B2305)-ROW(B2286)+1)) / (20*21/2)</f>
        <v>3.4871904761904764</v>
      </c>
      <c r="J2302" s="2">
        <f t="shared" si="282"/>
        <v>3.5673983110032941</v>
      </c>
      <c r="K2302" s="2">
        <f t="shared" si="284"/>
        <v>3.71495732074772</v>
      </c>
    </row>
    <row r="2303" spans="1:11" ht="13.5" x14ac:dyDescent="0.25">
      <c r="A2303" s="3">
        <f>TITRES_STAT!B2306</f>
        <v>45657</v>
      </c>
      <c r="B2303" s="5">
        <f>TITRES_STAT!D2306</f>
        <v>3.35</v>
      </c>
      <c r="C2303" s="2">
        <f t="shared" si="277"/>
        <v>0</v>
      </c>
      <c r="D2303" s="2">
        <f t="shared" si="278"/>
        <v>3.3740000000000001</v>
      </c>
      <c r="E2303" s="2">
        <f t="shared" si="280"/>
        <v>3.4650000000000007</v>
      </c>
      <c r="F2303" s="2">
        <f t="shared" si="281"/>
        <v>3.6179999999999994</v>
      </c>
      <c r="G2303" s="2">
        <f t="shared" si="283"/>
        <v>3.6533999999999991</v>
      </c>
      <c r="H2303" s="2">
        <f t="shared" si="279"/>
        <v>3.9873305000000006</v>
      </c>
      <c r="I2303" s="2">
        <f t="array" ref="I2303">SUMPRODUCT(B2287:B2306, (ROW(B2287:B2306)-ROW(B2287)+1)) / (20*21/2)</f>
        <v>3.4639523809523807</v>
      </c>
      <c r="J2303" s="2">
        <f t="shared" si="282"/>
        <v>3.5466937099553615</v>
      </c>
      <c r="K2303" s="2">
        <f t="shared" si="284"/>
        <v>3.7006452689536919</v>
      </c>
    </row>
    <row r="2304" spans="1:11" ht="13.5" x14ac:dyDescent="0.25">
      <c r="A2304" s="3">
        <f>TITRES_STAT!B2307</f>
        <v>45659</v>
      </c>
      <c r="B2304" s="5">
        <f>TITRES_STAT!D2307</f>
        <v>3.35</v>
      </c>
      <c r="C2304" s="2">
        <f t="shared" si="277"/>
        <v>0</v>
      </c>
      <c r="D2304" s="2">
        <f t="shared" si="278"/>
        <v>3.3619999999999997</v>
      </c>
      <c r="E2304" s="2">
        <f t="shared" si="280"/>
        <v>3.4190000000000005</v>
      </c>
      <c r="F2304" s="2">
        <f t="shared" si="281"/>
        <v>3.6059999999999994</v>
      </c>
      <c r="G2304" s="2">
        <f t="shared" si="283"/>
        <v>3.6403999999999992</v>
      </c>
      <c r="H2304" s="2">
        <f t="shared" si="279"/>
        <v>3.9843200000000003</v>
      </c>
      <c r="I2304" s="2">
        <f t="array" ref="I2304">SUMPRODUCT(B2288:B2307, (ROW(B2288:B2307)-ROW(B2288)+1)) / (20*21/2)</f>
        <v>3.4426190476190475</v>
      </c>
      <c r="J2304" s="2">
        <f t="shared" si="282"/>
        <v>3.5279609756738983</v>
      </c>
      <c r="K2304" s="2">
        <f t="shared" si="284"/>
        <v>3.6868944740927629</v>
      </c>
    </row>
    <row r="2305" spans="1:11" ht="13.5" x14ac:dyDescent="0.25">
      <c r="A2305" s="3">
        <f>TITRES_STAT!B2308</f>
        <v>45660</v>
      </c>
      <c r="B2305" s="5">
        <f>TITRES_STAT!D2308</f>
        <v>3.35</v>
      </c>
      <c r="C2305" s="2">
        <f t="shared" si="277"/>
        <v>0</v>
      </c>
      <c r="D2305" s="2">
        <f t="shared" si="278"/>
        <v>3.35</v>
      </c>
      <c r="E2305" s="2">
        <f t="shared" si="280"/>
        <v>3.3900000000000006</v>
      </c>
      <c r="F2305" s="2">
        <f t="shared" si="281"/>
        <v>3.593999999999999</v>
      </c>
      <c r="G2305" s="2">
        <f t="shared" si="283"/>
        <v>3.6273999999999988</v>
      </c>
      <c r="H2305" s="2">
        <f t="shared" si="279"/>
        <v>3.9821580000000001</v>
      </c>
      <c r="I2305" s="2">
        <f t="array" ref="I2305">SUMPRODUCT(B2289:B2308, (ROW(B2289:B2308)-ROW(B2289)+1)) / (20*21/2)</f>
        <v>3.4239523809523806</v>
      </c>
      <c r="J2305" s="2">
        <f t="shared" si="282"/>
        <v>3.511012311324003</v>
      </c>
      <c r="K2305" s="2">
        <f t="shared" si="284"/>
        <v>3.6736829260891253</v>
      </c>
    </row>
    <row r="2306" spans="1:11" ht="13.5" x14ac:dyDescent="0.25">
      <c r="A2306" s="3">
        <f>TITRES_STAT!B2309</f>
        <v>45663</v>
      </c>
      <c r="B2306" s="5">
        <f>TITRES_STAT!D2309</f>
        <v>3.35</v>
      </c>
      <c r="C2306" s="2">
        <f t="shared" si="277"/>
        <v>0</v>
      </c>
      <c r="D2306" s="2">
        <f t="shared" si="278"/>
        <v>3.35</v>
      </c>
      <c r="E2306" s="2">
        <f t="shared" si="280"/>
        <v>3.3770000000000002</v>
      </c>
      <c r="F2306" s="2">
        <f t="shared" si="281"/>
        <v>3.5739999999999994</v>
      </c>
      <c r="G2306" s="2">
        <f t="shared" si="283"/>
        <v>3.6143999999999989</v>
      </c>
      <c r="H2306" s="2">
        <f t="shared" si="279"/>
        <v>3.9808439999999994</v>
      </c>
      <c r="I2306" s="2">
        <f t="array" ref="I2306">SUMPRODUCT(B2290:B2309, (ROW(B2290:B2309)-ROW(B2290)+1)) / (20*21/2)</f>
        <v>3.4075238095238092</v>
      </c>
      <c r="J2306" s="2">
        <f t="shared" si="282"/>
        <v>3.4956778054836217</v>
      </c>
      <c r="K2306" s="2">
        <f t="shared" si="284"/>
        <v>3.660989478007199</v>
      </c>
    </row>
    <row r="2307" spans="1:11" ht="13.5" x14ac:dyDescent="0.25">
      <c r="A2307" s="3">
        <f>TITRES_STAT!B2310</f>
        <v>45664</v>
      </c>
      <c r="B2307" s="5">
        <f>TITRES_STAT!D2310</f>
        <v>3.35</v>
      </c>
      <c r="C2307" s="2">
        <f t="shared" si="277"/>
        <v>0</v>
      </c>
      <c r="D2307" s="2">
        <f t="shared" si="278"/>
        <v>3.35</v>
      </c>
      <c r="E2307" s="2">
        <f t="shared" si="280"/>
        <v>3.3690000000000007</v>
      </c>
      <c r="F2307" s="2">
        <f t="shared" si="281"/>
        <v>3.5459999999999994</v>
      </c>
      <c r="G2307" s="2">
        <f t="shared" si="283"/>
        <v>3.6013999999999986</v>
      </c>
      <c r="H2307" s="2">
        <f t="shared" si="279"/>
        <v>3.9795299999999996</v>
      </c>
      <c r="I2307" s="2">
        <f t="array" ref="I2307">SUMPRODUCT(B2291:B2310, (ROW(B2291:B2310)-ROW(B2291)+1)) / (20*21/2)</f>
        <v>3.3932857142857138</v>
      </c>
      <c r="J2307" s="2">
        <f t="shared" si="282"/>
        <v>3.4818037287708963</v>
      </c>
      <c r="K2307" s="2">
        <f t="shared" si="284"/>
        <v>3.648793812202995</v>
      </c>
    </row>
    <row r="2308" spans="1:11" ht="13.5" x14ac:dyDescent="0.25">
      <c r="A2308" s="3">
        <f>TITRES_STAT!B2311</f>
        <v>45665</v>
      </c>
      <c r="B2308" s="5">
        <f>TITRES_STAT!D2311</f>
        <v>3.35</v>
      </c>
      <c r="C2308" s="2">
        <f t="shared" ref="C2308:C2371" si="285">B2308-B2307</f>
        <v>0</v>
      </c>
      <c r="D2308" s="2">
        <f t="shared" si="278"/>
        <v>3.35</v>
      </c>
      <c r="E2308" s="2">
        <f t="shared" si="280"/>
        <v>3.3620000000000005</v>
      </c>
      <c r="F2308" s="2">
        <f t="shared" si="281"/>
        <v>3.5225</v>
      </c>
      <c r="G2308" s="2">
        <f t="shared" si="283"/>
        <v>3.5891999999999991</v>
      </c>
      <c r="H2308" s="2">
        <f t="shared" si="279"/>
        <v>3.9774179999999997</v>
      </c>
      <c r="I2308" s="2">
        <f t="array" ref="I2308">SUMPRODUCT(B2292:B2311, (ROW(B2292:B2311)-ROW(B2292)+1)) / (20*21/2)</f>
        <v>3.3907619047619044</v>
      </c>
      <c r="J2308" s="2">
        <f t="shared" si="282"/>
        <v>3.4692509926974777</v>
      </c>
      <c r="K2308" s="2">
        <f t="shared" si="284"/>
        <v>3.6370764078028777</v>
      </c>
    </row>
    <row r="2309" spans="1:11" ht="13.5" x14ac:dyDescent="0.25">
      <c r="A2309" s="3">
        <f>TITRES_STAT!B2312</f>
        <v>45666</v>
      </c>
      <c r="B2309" s="5">
        <f>TITRES_STAT!D2312</f>
        <v>3.35</v>
      </c>
      <c r="C2309" s="2">
        <f t="shared" si="285"/>
        <v>0</v>
      </c>
      <c r="D2309" s="2">
        <f t="shared" si="278"/>
        <v>3.35</v>
      </c>
      <c r="E2309" s="2">
        <f t="shared" si="280"/>
        <v>3.3560000000000003</v>
      </c>
      <c r="F2309" s="2">
        <f t="shared" si="281"/>
        <v>3.4995000000000003</v>
      </c>
      <c r="G2309" s="2">
        <f t="shared" si="283"/>
        <v>3.5769999999999986</v>
      </c>
      <c r="H2309" s="2">
        <f t="shared" si="279"/>
        <v>3.9753059999999993</v>
      </c>
      <c r="I2309" s="2">
        <f t="array" ref="I2309">SUMPRODUCT(B2293:B2312, (ROW(B2293:B2312)-ROW(B2293)+1)) / (20*21/2)</f>
        <v>3.3956666666666662</v>
      </c>
      <c r="J2309" s="2">
        <f t="shared" si="282"/>
        <v>3.457893755297718</v>
      </c>
      <c r="K2309" s="2">
        <f t="shared" si="284"/>
        <v>3.6258185094576669</v>
      </c>
    </row>
    <row r="2310" spans="1:11" ht="13.5" x14ac:dyDescent="0.25">
      <c r="A2310" s="3">
        <f>TITRES_STAT!B2313</f>
        <v>45667</v>
      </c>
      <c r="B2310" s="5">
        <f>TITRES_STAT!D2313</f>
        <v>3.35</v>
      </c>
      <c r="C2310" s="2">
        <f t="shared" si="285"/>
        <v>0</v>
      </c>
      <c r="D2310" s="2">
        <f t="shared" ref="D2310:D2373" si="286">AVERAGE(B2306:B2310)</f>
        <v>3.35</v>
      </c>
      <c r="E2310" s="2">
        <f t="shared" si="280"/>
        <v>3.3500000000000005</v>
      </c>
      <c r="F2310" s="2">
        <f t="shared" si="281"/>
        <v>3.4765000000000001</v>
      </c>
      <c r="G2310" s="2">
        <f t="shared" si="283"/>
        <v>3.5681999999999987</v>
      </c>
      <c r="H2310" s="2">
        <f t="shared" si="279"/>
        <v>3.9731939999999999</v>
      </c>
      <c r="I2310" s="2">
        <f t="array" ref="I2310">SUMPRODUCT(B2294:B2313, (ROW(B2294:B2313)-ROW(B2294)+1)) / (20*21/2)</f>
        <v>3.4058095238095238</v>
      </c>
      <c r="J2310" s="2">
        <f t="shared" si="282"/>
        <v>3.4476181595550779</v>
      </c>
      <c r="K2310" s="2">
        <f t="shared" si="284"/>
        <v>3.6150020973220722</v>
      </c>
    </row>
    <row r="2311" spans="1:11" ht="13.5" x14ac:dyDescent="0.25">
      <c r="A2311" s="3">
        <f>TITRES_STAT!B2314</f>
        <v>45670</v>
      </c>
      <c r="B2311" s="5">
        <f>TITRES_STAT!D2314</f>
        <v>3.45</v>
      </c>
      <c r="C2311" s="2">
        <f t="shared" si="285"/>
        <v>0.10000000000000009</v>
      </c>
      <c r="D2311" s="2">
        <f t="shared" si="286"/>
        <v>3.37</v>
      </c>
      <c r="E2311" s="2">
        <f t="shared" si="280"/>
        <v>3.3600000000000008</v>
      </c>
      <c r="F2311" s="2">
        <f t="shared" si="281"/>
        <v>3.4585000000000008</v>
      </c>
      <c r="G2311" s="2">
        <f t="shared" si="283"/>
        <v>3.5647999999999986</v>
      </c>
      <c r="H2311" s="2">
        <f t="shared" si="279"/>
        <v>3.9712324999999997</v>
      </c>
      <c r="I2311" s="2">
        <f t="array" ref="I2311">SUMPRODUCT(B2295:B2314, (ROW(B2295:B2314)-ROW(B2295)+1)) / (20*21/2)</f>
        <v>3.4171904761904761</v>
      </c>
      <c r="J2311" s="2">
        <f t="shared" si="282"/>
        <v>3.4478450015022135</v>
      </c>
      <c r="K2311" s="2">
        <f t="shared" si="284"/>
        <v>3.6085314268388538</v>
      </c>
    </row>
    <row r="2312" spans="1:11" ht="13.5" x14ac:dyDescent="0.25">
      <c r="A2312" s="3">
        <f>TITRES_STAT!B2315</f>
        <v>45671</v>
      </c>
      <c r="B2312" s="5">
        <f>TITRES_STAT!D2315</f>
        <v>3.51</v>
      </c>
      <c r="C2312" s="2">
        <f t="shared" si="285"/>
        <v>5.9999999999999609E-2</v>
      </c>
      <c r="D2312" s="2">
        <f t="shared" si="286"/>
        <v>3.4019999999999997</v>
      </c>
      <c r="E2312" s="2">
        <f t="shared" si="280"/>
        <v>3.3760000000000003</v>
      </c>
      <c r="F2312" s="2">
        <f t="shared" si="281"/>
        <v>3.4435000000000011</v>
      </c>
      <c r="G2312" s="2">
        <f t="shared" si="283"/>
        <v>3.5645999999999987</v>
      </c>
      <c r="H2312" s="2">
        <f t="shared" si="279"/>
        <v>3.9689224999999997</v>
      </c>
      <c r="I2312" s="2">
        <f t="array" ref="I2312">SUMPRODUCT(B2296:B2315, (ROW(B2296:B2315)-ROW(B2296)+1)) / (20*21/2)</f>
        <v>3.4298095238095239</v>
      </c>
      <c r="J2312" s="2">
        <f t="shared" si="282"/>
        <v>3.4537645251686691</v>
      </c>
      <c r="K2312" s="2">
        <f t="shared" si="284"/>
        <v>3.6046674493157616</v>
      </c>
    </row>
    <row r="2313" spans="1:11" ht="13.5" x14ac:dyDescent="0.25">
      <c r="A2313" s="3">
        <f>TITRES_STAT!B2316</f>
        <v>45672</v>
      </c>
      <c r="B2313" s="5">
        <f>TITRES_STAT!D2316</f>
        <v>3.55</v>
      </c>
      <c r="C2313" s="2">
        <f t="shared" si="285"/>
        <v>4.0000000000000036E-2</v>
      </c>
      <c r="D2313" s="2">
        <f t="shared" si="286"/>
        <v>3.4420000000000002</v>
      </c>
      <c r="E2313" s="2">
        <f t="shared" si="280"/>
        <v>3.3959999999999999</v>
      </c>
      <c r="F2313" s="2">
        <f t="shared" si="281"/>
        <v>3.4305000000000008</v>
      </c>
      <c r="G2313" s="2">
        <f t="shared" si="283"/>
        <v>3.565199999999999</v>
      </c>
      <c r="H2313" s="2">
        <f t="shared" si="279"/>
        <v>3.9668124999999996</v>
      </c>
      <c r="I2313" s="2">
        <f t="array" ref="I2313">SUMPRODUCT(B2297:B2316, (ROW(B2297:B2316)-ROW(B2297)+1)) / (20*21/2)</f>
        <v>3.4514285714285711</v>
      </c>
      <c r="J2313" s="2">
        <f t="shared" si="282"/>
        <v>3.462929808485939</v>
      </c>
      <c r="K2313" s="2">
        <f t="shared" si="284"/>
        <v>3.6025236277739672</v>
      </c>
    </row>
    <row r="2314" spans="1:11" ht="13.5" x14ac:dyDescent="0.25">
      <c r="A2314" s="3">
        <f>TITRES_STAT!B2317</f>
        <v>45673</v>
      </c>
      <c r="B2314" s="5">
        <f>TITRES_STAT!D2317</f>
        <v>3.55</v>
      </c>
      <c r="C2314" s="2">
        <f t="shared" si="285"/>
        <v>0</v>
      </c>
      <c r="D2314" s="2">
        <f t="shared" si="286"/>
        <v>3.4820000000000002</v>
      </c>
      <c r="E2314" s="2">
        <f t="shared" si="280"/>
        <v>3.4160000000000004</v>
      </c>
      <c r="F2314" s="2">
        <f t="shared" si="281"/>
        <v>3.4175000000000004</v>
      </c>
      <c r="G2314" s="2">
        <f t="shared" si="283"/>
        <v>3.5657999999999994</v>
      </c>
      <c r="H2314" s="2">
        <f t="shared" ref="H2314:H2377" si="287">AVERAGE(B2115:B2314)</f>
        <v>3.9655504999999995</v>
      </c>
      <c r="I2314" s="2">
        <f t="array" ref="I2314">SUMPRODUCT(B2298:B2317, (ROW(B2298:B2317)-ROW(B2298)+1)) / (20*21/2)</f>
        <v>3.4570476190476191</v>
      </c>
      <c r="J2314" s="2">
        <f t="shared" si="282"/>
        <v>3.4712222076777546</v>
      </c>
      <c r="K2314" s="2">
        <f t="shared" si="284"/>
        <v>3.6004638776651841</v>
      </c>
    </row>
    <row r="2315" spans="1:11" ht="13.5" x14ac:dyDescent="0.25">
      <c r="A2315" s="3">
        <f>TITRES_STAT!B2318</f>
        <v>45674</v>
      </c>
      <c r="B2315" s="5">
        <f>TITRES_STAT!D2318</f>
        <v>3.55</v>
      </c>
      <c r="C2315" s="2">
        <f t="shared" si="285"/>
        <v>0</v>
      </c>
      <c r="D2315" s="2">
        <f t="shared" si="286"/>
        <v>3.5219999999999998</v>
      </c>
      <c r="E2315" s="2">
        <f t="shared" si="280"/>
        <v>3.4359999999999999</v>
      </c>
      <c r="F2315" s="2">
        <f t="shared" si="281"/>
        <v>3.4130000000000003</v>
      </c>
      <c r="G2315" s="2">
        <f t="shared" si="283"/>
        <v>3.5663999999999993</v>
      </c>
      <c r="H2315" s="2">
        <f t="shared" si="287"/>
        <v>3.9634899999999988</v>
      </c>
      <c r="I2315" s="2">
        <f t="array" ref="I2315">SUMPRODUCT(B2299:B2318, (ROW(B2299:B2318)-ROW(B2299)+1)) / (20*21/2)</f>
        <v>3.450047619047619</v>
      </c>
      <c r="J2315" s="2">
        <f t="shared" si="282"/>
        <v>3.4787248545655878</v>
      </c>
      <c r="K2315" s="2">
        <f t="shared" si="284"/>
        <v>3.5984849020704712</v>
      </c>
    </row>
    <row r="2316" spans="1:11" ht="13.5" x14ac:dyDescent="0.25">
      <c r="A2316" s="3">
        <f>TITRES_STAT!B2319</f>
        <v>45677</v>
      </c>
      <c r="B2316" s="5">
        <f>TITRES_STAT!D2319</f>
        <v>3.64</v>
      </c>
      <c r="C2316" s="2">
        <f t="shared" si="285"/>
        <v>9.0000000000000302E-2</v>
      </c>
      <c r="D2316" s="2">
        <f t="shared" si="286"/>
        <v>3.56</v>
      </c>
      <c r="E2316" s="2">
        <f t="shared" ref="E2316:E2379" si="288">AVERAGE(B2307:B2316)</f>
        <v>3.4649999999999999</v>
      </c>
      <c r="F2316" s="2">
        <f t="shared" si="281"/>
        <v>3.4210000000000003</v>
      </c>
      <c r="G2316" s="2">
        <f t="shared" si="283"/>
        <v>3.5687999999999995</v>
      </c>
      <c r="H2316" s="2">
        <f t="shared" si="287"/>
        <v>3.9618794999999989</v>
      </c>
      <c r="I2316" s="2">
        <f t="array" ref="I2316">SUMPRODUCT(B2300:B2319, (ROW(B2300:B2319)-ROW(B2300)+1)) / (20*21/2)</f>
        <v>3.4576666666666669</v>
      </c>
      <c r="J2316" s="2">
        <f t="shared" si="282"/>
        <v>3.4940843922260081</v>
      </c>
      <c r="K2316" s="2">
        <f t="shared" si="284"/>
        <v>3.600112945126531</v>
      </c>
    </row>
    <row r="2317" spans="1:11" ht="13.5" x14ac:dyDescent="0.25">
      <c r="A2317" s="3">
        <f>TITRES_STAT!B2320</f>
        <v>45678</v>
      </c>
      <c r="B2317" s="5">
        <f>TITRES_STAT!D2320</f>
        <v>3.48</v>
      </c>
      <c r="C2317" s="2">
        <f t="shared" si="285"/>
        <v>-0.16000000000000014</v>
      </c>
      <c r="D2317" s="2">
        <f t="shared" si="286"/>
        <v>3.5539999999999998</v>
      </c>
      <c r="E2317" s="2">
        <f t="shared" si="288"/>
        <v>3.4780000000000002</v>
      </c>
      <c r="F2317" s="2">
        <f t="shared" si="281"/>
        <v>3.4234999999999998</v>
      </c>
      <c r="G2317" s="2">
        <f t="shared" si="283"/>
        <v>3.5679999999999992</v>
      </c>
      <c r="H2317" s="2">
        <f t="shared" si="287"/>
        <v>3.9594689999999986</v>
      </c>
      <c r="I2317" s="2">
        <f t="array" ref="I2317">SUMPRODUCT(B2301:B2320, (ROW(B2301:B2320)-ROW(B2301)+1)) / (20*21/2)</f>
        <v>3.4505714285714282</v>
      </c>
      <c r="J2317" s="2">
        <f t="shared" si="282"/>
        <v>3.4927430215378168</v>
      </c>
      <c r="K2317" s="2">
        <f t="shared" si="284"/>
        <v>3.5954026335529417</v>
      </c>
    </row>
    <row r="2318" spans="1:11" ht="13.5" x14ac:dyDescent="0.25">
      <c r="A2318" s="3">
        <f>TITRES_STAT!B2321</f>
        <v>45679</v>
      </c>
      <c r="B2318" s="5">
        <f>TITRES_STAT!D2321</f>
        <v>3.35</v>
      </c>
      <c r="C2318" s="2">
        <f t="shared" si="285"/>
        <v>-0.12999999999999989</v>
      </c>
      <c r="D2318" s="2">
        <f t="shared" si="286"/>
        <v>3.5140000000000002</v>
      </c>
      <c r="E2318" s="2">
        <f t="shared" si="288"/>
        <v>3.4780000000000002</v>
      </c>
      <c r="F2318" s="2">
        <f t="shared" si="281"/>
        <v>3.4199999999999995</v>
      </c>
      <c r="G2318" s="2">
        <f t="shared" si="283"/>
        <v>3.561599999999999</v>
      </c>
      <c r="H2318" s="2">
        <f t="shared" si="287"/>
        <v>3.9564084999999993</v>
      </c>
      <c r="I2318" s="2">
        <f t="array" ref="I2318">SUMPRODUCT(B2302:B2321, (ROW(B2302:B2321)-ROW(B2302)+1)) / (20*21/2)</f>
        <v>3.4447142857142863</v>
      </c>
      <c r="J2318" s="2">
        <f t="shared" si="282"/>
        <v>3.4791484480580248</v>
      </c>
      <c r="K2318" s="2">
        <f t="shared" si="284"/>
        <v>3.5857790008645911</v>
      </c>
    </row>
    <row r="2319" spans="1:11" ht="13.5" x14ac:dyDescent="0.25">
      <c r="A2319" s="3">
        <f>TITRES_STAT!B2322</f>
        <v>45680</v>
      </c>
      <c r="B2319" s="5">
        <f>TITRES_STAT!D2322</f>
        <v>3.5</v>
      </c>
      <c r="C2319" s="2">
        <f t="shared" si="285"/>
        <v>0.14999999999999991</v>
      </c>
      <c r="D2319" s="2">
        <f t="shared" si="286"/>
        <v>3.504</v>
      </c>
      <c r="E2319" s="2">
        <f t="shared" si="288"/>
        <v>3.4930000000000008</v>
      </c>
      <c r="F2319" s="2">
        <f t="shared" si="281"/>
        <v>3.4244999999999997</v>
      </c>
      <c r="G2319" s="2">
        <f t="shared" si="283"/>
        <v>3.561199999999999</v>
      </c>
      <c r="H2319" s="2">
        <f t="shared" si="287"/>
        <v>3.9540979999999992</v>
      </c>
      <c r="I2319" s="2">
        <f t="array" ref="I2319">SUMPRODUCT(B2303:B2322, (ROW(B2303:B2322)-ROW(B2303)+1)) / (20*21/2)</f>
        <v>3.4388095238095238</v>
      </c>
      <c r="J2319" s="2">
        <f t="shared" si="282"/>
        <v>3.4811343101477368</v>
      </c>
      <c r="K2319" s="2">
        <f t="shared" si="284"/>
        <v>3.5824151184777446</v>
      </c>
    </row>
    <row r="2320" spans="1:11" ht="13.5" x14ac:dyDescent="0.25">
      <c r="A2320" s="3">
        <f>TITRES_STAT!B2323</f>
        <v>45681</v>
      </c>
      <c r="B2320" s="5">
        <f>TITRES_STAT!D2323</f>
        <v>3.35</v>
      </c>
      <c r="C2320" s="2">
        <f t="shared" si="285"/>
        <v>-0.14999999999999991</v>
      </c>
      <c r="D2320" s="2">
        <f t="shared" si="286"/>
        <v>3.464</v>
      </c>
      <c r="E2320" s="2">
        <f t="shared" si="288"/>
        <v>3.4929999999999999</v>
      </c>
      <c r="F2320" s="2">
        <f t="shared" si="281"/>
        <v>3.4214999999999995</v>
      </c>
      <c r="G2320" s="2">
        <f t="shared" si="283"/>
        <v>3.5577999999999985</v>
      </c>
      <c r="H2320" s="2">
        <f t="shared" si="287"/>
        <v>3.9510374999999995</v>
      </c>
      <c r="I2320" s="2">
        <f t="array" ref="I2320">SUMPRODUCT(B2304:B2323, (ROW(B2304:B2323)-ROW(B2304)+1)) / (20*21/2)</f>
        <v>3.4328571428571433</v>
      </c>
      <c r="J2320" s="2">
        <f t="shared" si="282"/>
        <v>3.4686453282289049</v>
      </c>
      <c r="K2320" s="2">
        <f t="shared" si="284"/>
        <v>3.5733008001060687</v>
      </c>
    </row>
    <row r="2321" spans="1:11" ht="13.5" x14ac:dyDescent="0.25">
      <c r="A2321" s="3">
        <f>TITRES_STAT!B2324</f>
        <v>45684</v>
      </c>
      <c r="B2321" s="5">
        <f>TITRES_STAT!D2324</f>
        <v>3.36</v>
      </c>
      <c r="C2321" s="2">
        <f t="shared" si="285"/>
        <v>9.9999999999997868E-3</v>
      </c>
      <c r="D2321" s="2">
        <f t="shared" si="286"/>
        <v>3.4079999999999999</v>
      </c>
      <c r="E2321" s="2">
        <f t="shared" si="288"/>
        <v>3.4840000000000004</v>
      </c>
      <c r="F2321" s="2">
        <f t="shared" si="281"/>
        <v>3.4219999999999997</v>
      </c>
      <c r="G2321" s="2">
        <f t="shared" si="283"/>
        <v>3.5545999999999993</v>
      </c>
      <c r="H2321" s="2">
        <f t="shared" si="287"/>
        <v>3.9480269999999988</v>
      </c>
      <c r="I2321" s="2">
        <f t="array" ref="I2321">SUMPRODUCT(B2305:B2324, (ROW(B2305:B2324)-ROW(B2305)+1)) / (20*21/2)</f>
        <v>3.4268571428571435</v>
      </c>
      <c r="J2321" s="2">
        <f t="shared" si="282"/>
        <v>3.458298154111866</v>
      </c>
      <c r="K2321" s="2">
        <f t="shared" si="284"/>
        <v>3.5649360628470075</v>
      </c>
    </row>
    <row r="2322" spans="1:11" ht="13.5" x14ac:dyDescent="0.25">
      <c r="A2322" s="3">
        <f>TITRES_STAT!B2325</f>
        <v>45685</v>
      </c>
      <c r="B2322" s="5">
        <f>TITRES_STAT!D2325</f>
        <v>3.36</v>
      </c>
      <c r="C2322" s="2">
        <f t="shared" si="285"/>
        <v>0</v>
      </c>
      <c r="D2322" s="2">
        <f t="shared" si="286"/>
        <v>3.3839999999999995</v>
      </c>
      <c r="E2322" s="2">
        <f t="shared" si="288"/>
        <v>3.4690000000000003</v>
      </c>
      <c r="F2322" s="2">
        <f t="shared" si="281"/>
        <v>3.4225000000000003</v>
      </c>
      <c r="G2322" s="2">
        <f t="shared" si="283"/>
        <v>3.5513999999999992</v>
      </c>
      <c r="H2322" s="2">
        <f t="shared" si="287"/>
        <v>3.9458149999999987</v>
      </c>
      <c r="I2322" s="2">
        <f t="array" ref="I2322">SUMPRODUCT(B2306:B2325, (ROW(B2306:B2325)-ROW(B2306)+1)) / (20*21/2)</f>
        <v>3.4208095238095244</v>
      </c>
      <c r="J2322" s="2">
        <f t="shared" si="282"/>
        <v>3.448936425148831</v>
      </c>
      <c r="K2322" s="2">
        <f t="shared" si="284"/>
        <v>3.5568993545000662</v>
      </c>
    </row>
    <row r="2323" spans="1:11" ht="13.5" x14ac:dyDescent="0.25">
      <c r="A2323" s="3">
        <f>TITRES_STAT!B2326</f>
        <v>45686</v>
      </c>
      <c r="B2323" s="5">
        <f>TITRES_STAT!D2326</f>
        <v>3.36</v>
      </c>
      <c r="C2323" s="2">
        <f t="shared" si="285"/>
        <v>0</v>
      </c>
      <c r="D2323" s="2">
        <f t="shared" si="286"/>
        <v>3.3860000000000001</v>
      </c>
      <c r="E2323" s="2">
        <f t="shared" si="288"/>
        <v>3.45</v>
      </c>
      <c r="F2323" s="2">
        <f t="shared" si="281"/>
        <v>3.4229999999999996</v>
      </c>
      <c r="G2323" s="2">
        <f t="shared" si="283"/>
        <v>3.5482</v>
      </c>
      <c r="H2323" s="2">
        <f t="shared" si="287"/>
        <v>3.9436529999999994</v>
      </c>
      <c r="I2323" s="2">
        <f t="array" ref="I2323">SUMPRODUCT(B2307:B2326, (ROW(B2307:B2326)-ROW(B2307)+1)) / (20*21/2)</f>
        <v>3.4289999999999998</v>
      </c>
      <c r="J2323" s="2">
        <f t="shared" si="282"/>
        <v>3.4404662894203706</v>
      </c>
      <c r="K2323" s="2">
        <f t="shared" si="284"/>
        <v>3.5491778111863383</v>
      </c>
    </row>
    <row r="2324" spans="1:11" ht="13.5" x14ac:dyDescent="0.25">
      <c r="A2324" s="3">
        <f>TITRES_STAT!B2327</f>
        <v>45687</v>
      </c>
      <c r="B2324" s="5">
        <f>TITRES_STAT!D2327</f>
        <v>3.36</v>
      </c>
      <c r="C2324" s="2">
        <f t="shared" si="285"/>
        <v>0</v>
      </c>
      <c r="D2324" s="2">
        <f t="shared" si="286"/>
        <v>3.3579999999999997</v>
      </c>
      <c r="E2324" s="2">
        <f t="shared" si="288"/>
        <v>3.431</v>
      </c>
      <c r="F2324" s="2">
        <f t="shared" ref="F2324:F2387" si="289">AVERAGE(B2305:B2324)</f>
        <v>3.4234999999999998</v>
      </c>
      <c r="G2324" s="2">
        <f t="shared" si="283"/>
        <v>3.5469999999999997</v>
      </c>
      <c r="H2324" s="2">
        <f t="shared" si="287"/>
        <v>3.9414909999999992</v>
      </c>
      <c r="I2324" s="2">
        <f t="array" ref="I2324">SUMPRODUCT(B2308:B2327, (ROW(B2308:B2327)-ROW(B2308)+1)) / (20*21/2)</f>
        <v>3.4478571428571434</v>
      </c>
      <c r="J2324" s="2">
        <f t="shared" si="282"/>
        <v>3.4328028332850971</v>
      </c>
      <c r="K2324" s="2">
        <f t="shared" si="284"/>
        <v>3.5417590734927566</v>
      </c>
    </row>
    <row r="2325" spans="1:11" ht="13.5" x14ac:dyDescent="0.25">
      <c r="A2325" s="3">
        <f>TITRES_STAT!B2328</f>
        <v>45688</v>
      </c>
      <c r="B2325" s="5">
        <f>TITRES_STAT!D2328</f>
        <v>3.36</v>
      </c>
      <c r="C2325" s="2">
        <f t="shared" si="285"/>
        <v>0</v>
      </c>
      <c r="D2325" s="2">
        <f t="shared" si="286"/>
        <v>3.3600000000000003</v>
      </c>
      <c r="E2325" s="2">
        <f t="shared" si="288"/>
        <v>3.4119999999999999</v>
      </c>
      <c r="F2325" s="2">
        <f t="shared" si="289"/>
        <v>3.4240000000000004</v>
      </c>
      <c r="G2325" s="2">
        <f t="shared" si="283"/>
        <v>3.5428000000000002</v>
      </c>
      <c r="H2325" s="2">
        <f t="shared" si="287"/>
        <v>3.9400274999999989</v>
      </c>
      <c r="I2325" s="2">
        <f t="array" ref="I2325">SUMPRODUCT(B2309:B2328, (ROW(B2309:B2328)-ROW(B2309)+1)) / (20*21/2)</f>
        <v>3.4653809523809525</v>
      </c>
      <c r="J2325" s="2">
        <f t="shared" ref="J2325:J2388" si="290">$J$4*B2325+J2324*(1-$J$4)</f>
        <v>3.4258692301150875</v>
      </c>
      <c r="K2325" s="2">
        <f t="shared" si="284"/>
        <v>3.5346312666891193</v>
      </c>
    </row>
    <row r="2326" spans="1:11" ht="13.5" x14ac:dyDescent="0.25">
      <c r="A2326" s="3">
        <f>TITRES_STAT!B2329</f>
        <v>45691</v>
      </c>
      <c r="B2326" s="5">
        <f>TITRES_STAT!D2329</f>
        <v>3.51</v>
      </c>
      <c r="C2326" s="2">
        <f t="shared" si="285"/>
        <v>0.14999999999999991</v>
      </c>
      <c r="D2326" s="2">
        <f t="shared" si="286"/>
        <v>3.3899999999999997</v>
      </c>
      <c r="E2326" s="2">
        <f t="shared" si="288"/>
        <v>3.3989999999999996</v>
      </c>
      <c r="F2326" s="2">
        <f t="shared" si="289"/>
        <v>3.4319999999999999</v>
      </c>
      <c r="G2326" s="2">
        <f t="shared" si="283"/>
        <v>3.5386000000000002</v>
      </c>
      <c r="H2326" s="2">
        <f t="shared" si="287"/>
        <v>3.9401124999999992</v>
      </c>
      <c r="I2326" s="2">
        <f t="array" ref="I2326">SUMPRODUCT(B2310:B2329, (ROW(B2310:B2329)-ROW(B2310)+1)) / (20*21/2)</f>
        <v>3.4815714285714292</v>
      </c>
      <c r="J2326" s="2">
        <f t="shared" si="290"/>
        <v>3.4338816843898408</v>
      </c>
      <c r="K2326" s="2">
        <f t="shared" si="284"/>
        <v>3.533665334662095</v>
      </c>
    </row>
    <row r="2327" spans="1:11" ht="13.5" x14ac:dyDescent="0.25">
      <c r="A2327" s="3">
        <f>TITRES_STAT!B2330</f>
        <v>45692</v>
      </c>
      <c r="B2327" s="5">
        <f>TITRES_STAT!D2330</f>
        <v>3.63</v>
      </c>
      <c r="C2327" s="2">
        <f t="shared" si="285"/>
        <v>0.12000000000000011</v>
      </c>
      <c r="D2327" s="2">
        <f t="shared" si="286"/>
        <v>3.444</v>
      </c>
      <c r="E2327" s="2">
        <f t="shared" si="288"/>
        <v>3.4140000000000001</v>
      </c>
      <c r="F2327" s="2">
        <f t="shared" si="289"/>
        <v>3.4460000000000002</v>
      </c>
      <c r="G2327" s="2">
        <f t="shared" si="283"/>
        <v>3.5367999999999999</v>
      </c>
      <c r="H2327" s="2">
        <f t="shared" si="287"/>
        <v>3.9407974999999982</v>
      </c>
      <c r="I2327" s="2">
        <f t="array" ref="I2327">SUMPRODUCT(B2311:B2330, (ROW(B2311:B2330)-ROW(B2311)+1)) / (20*21/2)</f>
        <v>3.4811904761904766</v>
      </c>
      <c r="J2327" s="2">
        <f t="shared" si="290"/>
        <v>3.4525596192098558</v>
      </c>
      <c r="K2327" s="2">
        <f t="shared" si="284"/>
        <v>3.5374431646753459</v>
      </c>
    </row>
    <row r="2328" spans="1:11" ht="13.5" x14ac:dyDescent="0.25">
      <c r="A2328" s="3">
        <f>TITRES_STAT!B2331</f>
        <v>45693</v>
      </c>
      <c r="B2328" s="5">
        <f>TITRES_STAT!D2331</f>
        <v>3.63</v>
      </c>
      <c r="C2328" s="2">
        <f t="shared" si="285"/>
        <v>0</v>
      </c>
      <c r="D2328" s="2">
        <f t="shared" si="286"/>
        <v>3.4979999999999998</v>
      </c>
      <c r="E2328" s="2">
        <f t="shared" si="288"/>
        <v>3.4419999999999993</v>
      </c>
      <c r="F2328" s="2">
        <f t="shared" si="289"/>
        <v>3.4599999999999995</v>
      </c>
      <c r="G2328" s="2">
        <f t="shared" si="283"/>
        <v>3.5350000000000001</v>
      </c>
      <c r="H2328" s="2">
        <f t="shared" si="287"/>
        <v>3.9407339999999982</v>
      </c>
      <c r="I2328" s="2">
        <f t="array" ref="I2328">SUMPRODUCT(B2312:B2331, (ROW(B2312:B2331)-ROW(B2312)+1)) / (20*21/2)</f>
        <v>3.4764285714285719</v>
      </c>
      <c r="J2328" s="2">
        <f t="shared" si="290"/>
        <v>3.4694587030946313</v>
      </c>
      <c r="K2328" s="2">
        <f t="shared" si="284"/>
        <v>3.5410728444919988</v>
      </c>
    </row>
    <row r="2329" spans="1:11" ht="13.5" x14ac:dyDescent="0.25">
      <c r="A2329" s="3">
        <f>TITRES_STAT!B2332</f>
        <v>45694</v>
      </c>
      <c r="B2329" s="5">
        <f>TITRES_STAT!D2332</f>
        <v>3.63</v>
      </c>
      <c r="C2329" s="2">
        <f t="shared" si="285"/>
        <v>0</v>
      </c>
      <c r="D2329" s="2">
        <f t="shared" si="286"/>
        <v>3.5519999999999996</v>
      </c>
      <c r="E2329" s="2">
        <f t="shared" si="288"/>
        <v>3.4549999999999996</v>
      </c>
      <c r="F2329" s="2">
        <f t="shared" si="289"/>
        <v>3.4740000000000002</v>
      </c>
      <c r="G2329" s="2">
        <f t="shared" si="283"/>
        <v>3.5331999999999995</v>
      </c>
      <c r="H2329" s="2">
        <f t="shared" si="287"/>
        <v>3.939871999999998</v>
      </c>
      <c r="I2329" s="2">
        <f t="array" ref="I2329">SUMPRODUCT(B2313:B2332, (ROW(B2313:B2332)-ROW(B2313)+1)) / (20*21/2)</f>
        <v>3.4631904761904759</v>
      </c>
      <c r="J2329" s="2">
        <f t="shared" si="290"/>
        <v>3.4847483504189523</v>
      </c>
      <c r="K2329" s="2">
        <f t="shared" si="284"/>
        <v>3.5445601839236849</v>
      </c>
    </row>
    <row r="2330" spans="1:11" ht="13.5" x14ac:dyDescent="0.25">
      <c r="A2330" s="3">
        <f>TITRES_STAT!B2333</f>
        <v>45695</v>
      </c>
      <c r="B2330" s="5">
        <f>TITRES_STAT!D2333</f>
        <v>3.47</v>
      </c>
      <c r="C2330" s="2">
        <f t="shared" si="285"/>
        <v>-0.1599999999999997</v>
      </c>
      <c r="D2330" s="2">
        <f t="shared" si="286"/>
        <v>3.5739999999999994</v>
      </c>
      <c r="E2330" s="2">
        <f t="shared" si="288"/>
        <v>3.4670000000000001</v>
      </c>
      <c r="F2330" s="2">
        <f t="shared" si="289"/>
        <v>3.4799999999999995</v>
      </c>
      <c r="G2330" s="2">
        <f t="shared" si="283"/>
        <v>3.5281999999999996</v>
      </c>
      <c r="H2330" s="2">
        <f t="shared" si="287"/>
        <v>3.9378609999999981</v>
      </c>
      <c r="I2330" s="2">
        <f t="array" ref="I2330">SUMPRODUCT(B2314:B2333, (ROW(B2314:B2333)-ROW(B2314)+1)) / (20*21/2)</f>
        <v>3.452666666666667</v>
      </c>
      <c r="J2330" s="2">
        <f t="shared" si="290"/>
        <v>3.4833437456171472</v>
      </c>
      <c r="K2330" s="2">
        <f t="shared" si="284"/>
        <v>3.5416362551423641</v>
      </c>
    </row>
    <row r="2331" spans="1:11" ht="13.5" x14ac:dyDescent="0.25">
      <c r="A2331" s="3">
        <f>TITRES_STAT!B2334</f>
        <v>45698</v>
      </c>
      <c r="B2331" s="5">
        <f>TITRES_STAT!D2334</f>
        <v>3.43</v>
      </c>
      <c r="C2331" s="2">
        <f t="shared" si="285"/>
        <v>-4.0000000000000036E-2</v>
      </c>
      <c r="D2331" s="2">
        <f t="shared" si="286"/>
        <v>3.5580000000000007</v>
      </c>
      <c r="E2331" s="2">
        <f t="shared" si="288"/>
        <v>3.4739999999999993</v>
      </c>
      <c r="F2331" s="2">
        <f t="shared" si="289"/>
        <v>3.4790000000000005</v>
      </c>
      <c r="G2331" s="2">
        <f t="shared" si="283"/>
        <v>3.5224000000000002</v>
      </c>
      <c r="H2331" s="2">
        <f t="shared" si="287"/>
        <v>3.9364979999999985</v>
      </c>
      <c r="I2331" s="2">
        <f t="array" ref="I2331">SUMPRODUCT(B2315:B2334, (ROW(B2315:B2334)-ROW(B2315)+1)) / (20*21/2)</f>
        <v>3.4573333333333331</v>
      </c>
      <c r="J2331" s="2">
        <f t="shared" si="290"/>
        <v>3.4782633888917047</v>
      </c>
      <c r="K2331" s="2">
        <f t="shared" si="284"/>
        <v>3.5372583627838399</v>
      </c>
    </row>
    <row r="2332" spans="1:11" ht="13.5" x14ac:dyDescent="0.25">
      <c r="A2332" s="3">
        <f>TITRES_STAT!B2335</f>
        <v>45699</v>
      </c>
      <c r="B2332" s="5">
        <f>TITRES_STAT!D2335</f>
        <v>3.34</v>
      </c>
      <c r="C2332" s="2">
        <f t="shared" si="285"/>
        <v>-9.0000000000000302E-2</v>
      </c>
      <c r="D2332" s="2">
        <f t="shared" si="286"/>
        <v>3.5</v>
      </c>
      <c r="E2332" s="2">
        <f t="shared" si="288"/>
        <v>3.472</v>
      </c>
      <c r="F2332" s="2">
        <f t="shared" si="289"/>
        <v>3.4705000000000004</v>
      </c>
      <c r="G2332" s="2">
        <f t="shared" si="283"/>
        <v>3.5147999999999997</v>
      </c>
      <c r="H2332" s="2">
        <f t="shared" si="287"/>
        <v>3.9338864999999985</v>
      </c>
      <c r="I2332" s="2">
        <f t="array" ref="I2332">SUMPRODUCT(B2316:B2335, (ROW(B2316:B2335)-ROW(B2316)+1)) / (20*21/2)</f>
        <v>3.4479047619047618</v>
      </c>
      <c r="J2332" s="2">
        <f t="shared" si="290"/>
        <v>3.4650954470924948</v>
      </c>
      <c r="K2332" s="2">
        <f t="shared" si="284"/>
        <v>3.5295227407138854</v>
      </c>
    </row>
    <row r="2333" spans="1:11" ht="13.5" x14ac:dyDescent="0.25">
      <c r="A2333" s="3">
        <f>TITRES_STAT!B2336</f>
        <v>45700</v>
      </c>
      <c r="B2333" s="5">
        <f>TITRES_STAT!D2336</f>
        <v>3.36</v>
      </c>
      <c r="C2333" s="2">
        <f t="shared" si="285"/>
        <v>2.0000000000000018E-2</v>
      </c>
      <c r="D2333" s="2">
        <f t="shared" si="286"/>
        <v>3.4460000000000002</v>
      </c>
      <c r="E2333" s="2">
        <f t="shared" si="288"/>
        <v>3.472</v>
      </c>
      <c r="F2333" s="2">
        <f t="shared" si="289"/>
        <v>3.4609999999999999</v>
      </c>
      <c r="G2333" s="2">
        <f t="shared" si="283"/>
        <v>3.5108000000000006</v>
      </c>
      <c r="H2333" s="2">
        <f t="shared" si="287"/>
        <v>3.9313254999999985</v>
      </c>
      <c r="I2333" s="2">
        <f t="array" ref="I2333">SUMPRODUCT(B2317:B2336, (ROW(B2317:B2336)-ROW(B2317)+1)) / (20*21/2)</f>
        <v>3.4536666666666664</v>
      </c>
      <c r="J2333" s="2">
        <f t="shared" si="290"/>
        <v>3.4550863568932093</v>
      </c>
      <c r="K2333" s="2">
        <f t="shared" si="284"/>
        <v>3.5228747900976547</v>
      </c>
    </row>
    <row r="2334" spans="1:11" ht="13.5" x14ac:dyDescent="0.25">
      <c r="A2334" s="3">
        <f>TITRES_STAT!B2337</f>
        <v>45701</v>
      </c>
      <c r="B2334" s="5">
        <f>TITRES_STAT!D2337</f>
        <v>3.51</v>
      </c>
      <c r="C2334" s="2">
        <f t="shared" si="285"/>
        <v>0.14999999999999991</v>
      </c>
      <c r="D2334" s="2">
        <f t="shared" si="286"/>
        <v>3.4219999999999997</v>
      </c>
      <c r="E2334" s="2">
        <f t="shared" si="288"/>
        <v>3.4869999999999997</v>
      </c>
      <c r="F2334" s="2">
        <f t="shared" si="289"/>
        <v>3.4590000000000005</v>
      </c>
      <c r="G2334" s="2">
        <f t="shared" si="283"/>
        <v>3.5092000000000003</v>
      </c>
      <c r="H2334" s="2">
        <f t="shared" si="287"/>
        <v>3.9295144999999985</v>
      </c>
      <c r="I2334" s="2">
        <f t="array" ref="I2334">SUMPRODUCT(B2318:B2337, (ROW(B2318:B2337)-ROW(B2318)+1)) / (20*21/2)</f>
        <v>3.4552857142857136</v>
      </c>
      <c r="J2334" s="2">
        <f t="shared" si="290"/>
        <v>3.4603162276652846</v>
      </c>
      <c r="K2334" s="2">
        <f t="shared" si="284"/>
        <v>3.522369896368335</v>
      </c>
    </row>
    <row r="2335" spans="1:11" ht="13.5" x14ac:dyDescent="0.25">
      <c r="A2335" s="3">
        <f>TITRES_STAT!B2338</f>
        <v>45702</v>
      </c>
      <c r="B2335" s="5">
        <f>TITRES_STAT!D2338</f>
        <v>3.36</v>
      </c>
      <c r="C2335" s="2">
        <f t="shared" si="285"/>
        <v>-0.14999999999999991</v>
      </c>
      <c r="D2335" s="2">
        <f t="shared" si="286"/>
        <v>3.4</v>
      </c>
      <c r="E2335" s="2">
        <f t="shared" si="288"/>
        <v>3.4869999999999997</v>
      </c>
      <c r="F2335" s="2">
        <f t="shared" si="289"/>
        <v>3.4495000000000005</v>
      </c>
      <c r="G2335" s="2">
        <f t="shared" si="283"/>
        <v>3.5045999999999999</v>
      </c>
      <c r="H2335" s="2">
        <f t="shared" si="287"/>
        <v>3.9277514999999981</v>
      </c>
      <c r="I2335" s="2">
        <f t="array" ref="I2335">SUMPRODUCT(B2319:B2338, (ROW(B2319:B2338)-ROW(B2319)+1)) / (20*21/2)</f>
        <v>3.4693809523809516</v>
      </c>
      <c r="J2335" s="2">
        <f t="shared" si="290"/>
        <v>3.4507623012209718</v>
      </c>
      <c r="K2335" s="2">
        <f t="shared" si="284"/>
        <v>3.5160024494519297</v>
      </c>
    </row>
    <row r="2336" spans="1:11" ht="13.5" x14ac:dyDescent="0.25">
      <c r="A2336" s="3">
        <f>TITRES_STAT!B2339</f>
        <v>45705</v>
      </c>
      <c r="B2336" s="5">
        <f>TITRES_STAT!D2339</f>
        <v>3.51</v>
      </c>
      <c r="C2336" s="2">
        <f t="shared" si="285"/>
        <v>0.14999999999999991</v>
      </c>
      <c r="D2336" s="2">
        <f t="shared" si="286"/>
        <v>3.4159999999999995</v>
      </c>
      <c r="E2336" s="2">
        <f t="shared" si="288"/>
        <v>3.4869999999999997</v>
      </c>
      <c r="F2336" s="2">
        <f t="shared" si="289"/>
        <v>3.4430000000000005</v>
      </c>
      <c r="G2336" s="2">
        <f t="shared" si="283"/>
        <v>3.4997999999999996</v>
      </c>
      <c r="H2336" s="2">
        <f t="shared" si="287"/>
        <v>3.9275369999999983</v>
      </c>
      <c r="I2336" s="2">
        <f t="array" ref="I2336">SUMPRODUCT(B2320:B2339, (ROW(B2320:B2339)-ROW(B2320)+1)) / (20*21/2)</f>
        <v>3.4890000000000003</v>
      </c>
      <c r="J2336" s="2">
        <f t="shared" si="290"/>
        <v>3.4564039868189744</v>
      </c>
      <c r="K2336" s="2">
        <f t="shared" si="284"/>
        <v>3.5157670592773442</v>
      </c>
    </row>
    <row r="2337" spans="1:11" ht="13.5" x14ac:dyDescent="0.25">
      <c r="A2337" s="3">
        <f>TITRES_STAT!B2340</f>
        <v>45706</v>
      </c>
      <c r="B2337" s="5">
        <f>TITRES_STAT!D2340</f>
        <v>3.46</v>
      </c>
      <c r="C2337" s="2">
        <f t="shared" si="285"/>
        <v>-4.9999999999999822E-2</v>
      </c>
      <c r="D2337" s="2">
        <f t="shared" si="286"/>
        <v>3.44</v>
      </c>
      <c r="E2337" s="2">
        <f t="shared" si="288"/>
        <v>3.4699999999999998</v>
      </c>
      <c r="F2337" s="2">
        <f t="shared" si="289"/>
        <v>3.4419999999999993</v>
      </c>
      <c r="G2337" s="2">
        <f t="shared" si="283"/>
        <v>3.4907999999999997</v>
      </c>
      <c r="H2337" s="2">
        <f t="shared" si="287"/>
        <v>3.9268229999999984</v>
      </c>
      <c r="I2337" s="2">
        <f t="array" ref="I2337">SUMPRODUCT(B2321:B2340, (ROW(B2321:B2340)-ROW(B2321)+1)) / (20*21/2)</f>
        <v>3.5183333333333331</v>
      </c>
      <c r="J2337" s="2">
        <f t="shared" si="290"/>
        <v>3.456746464264786</v>
      </c>
      <c r="K2337" s="2">
        <f t="shared" si="284"/>
        <v>3.5135801157762723</v>
      </c>
    </row>
    <row r="2338" spans="1:11" ht="13.5" x14ac:dyDescent="0.25">
      <c r="A2338" s="3">
        <f>TITRES_STAT!B2341</f>
        <v>45707</v>
      </c>
      <c r="B2338" s="5">
        <f>TITRES_STAT!D2341</f>
        <v>3.59</v>
      </c>
      <c r="C2338" s="2">
        <f t="shared" si="285"/>
        <v>0.12999999999999989</v>
      </c>
      <c r="D2338" s="2">
        <f t="shared" si="286"/>
        <v>3.4859999999999998</v>
      </c>
      <c r="E2338" s="2">
        <f t="shared" si="288"/>
        <v>3.4659999999999997</v>
      </c>
      <c r="F2338" s="2">
        <f t="shared" si="289"/>
        <v>3.4539999999999993</v>
      </c>
      <c r="G2338" s="2">
        <f t="shared" si="283"/>
        <v>3.4862000000000002</v>
      </c>
      <c r="H2338" s="2">
        <f t="shared" si="287"/>
        <v>3.9259604999999982</v>
      </c>
      <c r="I2338" s="2">
        <f t="array" ref="I2338">SUMPRODUCT(B2322:B2341, (ROW(B2322:B2341)-ROW(B2322)+1)) / (20*21/2)</f>
        <v>3.554238095238095</v>
      </c>
      <c r="J2338" s="2">
        <f t="shared" si="290"/>
        <v>3.4694372771919495</v>
      </c>
      <c r="K2338" s="2">
        <f t="shared" si="284"/>
        <v>3.5165769739811243</v>
      </c>
    </row>
    <row r="2339" spans="1:11" ht="13.5" x14ac:dyDescent="0.25">
      <c r="A2339" s="3">
        <f>TITRES_STAT!B2342</f>
        <v>45708</v>
      </c>
      <c r="B2339" s="5">
        <f>TITRES_STAT!D2342</f>
        <v>3.66</v>
      </c>
      <c r="C2339" s="2">
        <f t="shared" si="285"/>
        <v>7.0000000000000284E-2</v>
      </c>
      <c r="D2339" s="2">
        <f t="shared" si="286"/>
        <v>3.5159999999999996</v>
      </c>
      <c r="E2339" s="2">
        <f t="shared" si="288"/>
        <v>3.4689999999999999</v>
      </c>
      <c r="F2339" s="2">
        <f t="shared" si="289"/>
        <v>3.4619999999999989</v>
      </c>
      <c r="G2339" s="2">
        <f t="shared" si="283"/>
        <v>3.4832000000000001</v>
      </c>
      <c r="H2339" s="2">
        <f t="shared" si="287"/>
        <v>3.924649999999998</v>
      </c>
      <c r="I2339" s="2">
        <f t="array" ref="I2339">SUMPRODUCT(B2323:B2342, (ROW(B2323:B2342)-ROW(B2323)+1)) / (20*21/2)</f>
        <v>3.5934761904761903</v>
      </c>
      <c r="J2339" s="2">
        <f t="shared" si="290"/>
        <v>3.4875861079355737</v>
      </c>
      <c r="K2339" s="2">
        <f t="shared" si="284"/>
        <v>3.5222014063740215</v>
      </c>
    </row>
    <row r="2340" spans="1:11" ht="13.5" x14ac:dyDescent="0.25">
      <c r="A2340" s="3">
        <f>TITRES_STAT!B2343</f>
        <v>45709</v>
      </c>
      <c r="B2340" s="5">
        <f>TITRES_STAT!D2343</f>
        <v>3.77</v>
      </c>
      <c r="C2340" s="2">
        <f t="shared" si="285"/>
        <v>0.10999999999999988</v>
      </c>
      <c r="D2340" s="2">
        <f t="shared" si="286"/>
        <v>3.5979999999999999</v>
      </c>
      <c r="E2340" s="2">
        <f t="shared" si="288"/>
        <v>3.4990000000000001</v>
      </c>
      <c r="F2340" s="2">
        <f t="shared" si="289"/>
        <v>3.4829999999999992</v>
      </c>
      <c r="G2340" s="2">
        <f t="shared" si="283"/>
        <v>3.4824000000000006</v>
      </c>
      <c r="H2340" s="2">
        <f t="shared" si="287"/>
        <v>3.9230409999999982</v>
      </c>
      <c r="I2340" s="2">
        <f t="array" ref="I2340">SUMPRODUCT(B2324:B2343, (ROW(B2324:B2343)-ROW(B2324)+1)) / (20*21/2)</f>
        <v>3.6290952380952382</v>
      </c>
      <c r="J2340" s="2">
        <f t="shared" si="290"/>
        <v>3.5144826690845665</v>
      </c>
      <c r="K2340" s="2">
        <f t="shared" si="284"/>
        <v>3.5319189982809229</v>
      </c>
    </row>
    <row r="2341" spans="1:11" ht="13.5" x14ac:dyDescent="0.25">
      <c r="A2341" s="3">
        <f>TITRES_STAT!B2344</f>
        <v>45712</v>
      </c>
      <c r="B2341" s="5">
        <f>TITRES_STAT!D2344</f>
        <v>3.86</v>
      </c>
      <c r="C2341" s="2">
        <f t="shared" si="285"/>
        <v>8.9999999999999858E-2</v>
      </c>
      <c r="D2341" s="2">
        <f t="shared" si="286"/>
        <v>3.6680000000000001</v>
      </c>
      <c r="E2341" s="2">
        <f t="shared" si="288"/>
        <v>3.5420000000000003</v>
      </c>
      <c r="F2341" s="2">
        <f t="shared" si="289"/>
        <v>3.5079999999999991</v>
      </c>
      <c r="G2341" s="2">
        <f t="shared" si="283"/>
        <v>3.4834000000000009</v>
      </c>
      <c r="H2341" s="2">
        <f t="shared" si="287"/>
        <v>3.9218819999999983</v>
      </c>
      <c r="I2341" s="2">
        <f t="array" ref="I2341">SUMPRODUCT(B2325:B2344, (ROW(B2325:B2344)-ROW(B2325)+1)) / (20*21/2)</f>
        <v>3.6563809523809518</v>
      </c>
      <c r="J2341" s="2">
        <f t="shared" si="290"/>
        <v>3.5473890815527032</v>
      </c>
      <c r="K2341" s="2">
        <f t="shared" si="284"/>
        <v>3.5447849199169652</v>
      </c>
    </row>
    <row r="2342" spans="1:11" ht="13.5" x14ac:dyDescent="0.25">
      <c r="A2342" s="3">
        <f>TITRES_STAT!B2345</f>
        <v>45713</v>
      </c>
      <c r="B2342" s="5">
        <f>TITRES_STAT!D2345</f>
        <v>3.92</v>
      </c>
      <c r="C2342" s="2">
        <f t="shared" si="285"/>
        <v>6.0000000000000053E-2</v>
      </c>
      <c r="D2342" s="2">
        <f t="shared" si="286"/>
        <v>3.7599999999999993</v>
      </c>
      <c r="E2342" s="2">
        <f t="shared" si="288"/>
        <v>3.6</v>
      </c>
      <c r="F2342" s="2">
        <f t="shared" si="289"/>
        <v>3.536</v>
      </c>
      <c r="G2342" s="2">
        <f t="shared" si="283"/>
        <v>3.4856000000000007</v>
      </c>
      <c r="H2342" s="2">
        <f t="shared" si="287"/>
        <v>3.9210229999999986</v>
      </c>
      <c r="I2342" s="2">
        <f t="array" ref="I2342">SUMPRODUCT(B2326:B2345, (ROW(B2326:B2345)-ROW(B2326)+1)) / (20*21/2)</f>
        <v>3.684190476190476</v>
      </c>
      <c r="J2342" s="2">
        <f t="shared" si="290"/>
        <v>3.5828758356905412</v>
      </c>
      <c r="K2342" s="2">
        <f t="shared" si="284"/>
        <v>3.5594992367829668</v>
      </c>
    </row>
    <row r="2343" spans="1:11" ht="13.5" x14ac:dyDescent="0.25">
      <c r="A2343" s="3">
        <f>TITRES_STAT!B2346</f>
        <v>45714</v>
      </c>
      <c r="B2343" s="5">
        <f>TITRES_STAT!D2346</f>
        <v>3.91</v>
      </c>
      <c r="C2343" s="2">
        <f t="shared" si="285"/>
        <v>-9.9999999999997868E-3</v>
      </c>
      <c r="D2343" s="2">
        <f t="shared" si="286"/>
        <v>3.8239999999999994</v>
      </c>
      <c r="E2343" s="2">
        <f t="shared" si="288"/>
        <v>3.6549999999999998</v>
      </c>
      <c r="F2343" s="2">
        <f t="shared" si="289"/>
        <v>3.563499999999999</v>
      </c>
      <c r="G2343" s="2">
        <f t="shared" si="283"/>
        <v>3.4876000000000005</v>
      </c>
      <c r="H2343" s="2">
        <f t="shared" si="287"/>
        <v>3.9201139999999981</v>
      </c>
      <c r="I2343" s="2">
        <f t="array" ref="I2343">SUMPRODUCT(B2327:B2346, (ROW(B2327:B2346)-ROW(B2327)+1)) / (20*21/2)</f>
        <v>3.7095238095238097</v>
      </c>
      <c r="J2343" s="2">
        <f t="shared" si="290"/>
        <v>3.6140305180057277</v>
      </c>
      <c r="K2343" s="2">
        <f t="shared" si="284"/>
        <v>3.5732443647522625</v>
      </c>
    </row>
    <row r="2344" spans="1:11" ht="13.5" x14ac:dyDescent="0.25">
      <c r="A2344" s="3">
        <f>TITRES_STAT!B2347</f>
        <v>45715</v>
      </c>
      <c r="B2344" s="5">
        <f>TITRES_STAT!D2347</f>
        <v>3.85</v>
      </c>
      <c r="C2344" s="2">
        <f t="shared" si="285"/>
        <v>-6.0000000000000053E-2</v>
      </c>
      <c r="D2344" s="2">
        <f t="shared" si="286"/>
        <v>3.8620000000000005</v>
      </c>
      <c r="E2344" s="2">
        <f t="shared" si="288"/>
        <v>3.6889999999999992</v>
      </c>
      <c r="F2344" s="2">
        <f t="shared" si="289"/>
        <v>3.5879999999999996</v>
      </c>
      <c r="G2344" s="2">
        <f t="shared" si="283"/>
        <v>3.4884000000000004</v>
      </c>
      <c r="H2344" s="2">
        <f t="shared" si="287"/>
        <v>3.918505999999998</v>
      </c>
      <c r="I2344" s="2">
        <f t="array" ref="I2344">SUMPRODUCT(B2328:B2347, (ROW(B2328:B2347)-ROW(B2328)+1)) / (20*21/2)</f>
        <v>3.7330952380952387</v>
      </c>
      <c r="J2344" s="2">
        <f t="shared" si="290"/>
        <v>3.6365038020051821</v>
      </c>
      <c r="K2344" s="2">
        <f t="shared" si="284"/>
        <v>3.5840975269188404</v>
      </c>
    </row>
    <row r="2345" spans="1:11" ht="13.5" x14ac:dyDescent="0.25">
      <c r="A2345" s="3">
        <f>TITRES_STAT!B2348</f>
        <v>45716</v>
      </c>
      <c r="B2345" s="5">
        <f>TITRES_STAT!D2348</f>
        <v>3.88</v>
      </c>
      <c r="C2345" s="2">
        <f t="shared" si="285"/>
        <v>2.9999999999999805E-2</v>
      </c>
      <c r="D2345" s="2">
        <f t="shared" si="286"/>
        <v>3.8839999999999995</v>
      </c>
      <c r="E2345" s="2">
        <f t="shared" si="288"/>
        <v>3.7409999999999997</v>
      </c>
      <c r="F2345" s="2">
        <f t="shared" si="289"/>
        <v>3.6139999999999994</v>
      </c>
      <c r="G2345" s="2">
        <f t="shared" si="283"/>
        <v>3.4931999999999999</v>
      </c>
      <c r="H2345" s="2">
        <f t="shared" si="287"/>
        <v>3.9179459999999984</v>
      </c>
      <c r="I2345" s="2">
        <f t="array" ref="I2345">SUMPRODUCT(B2329:B2348, (ROW(B2329:B2348)-ROW(B2329)+1)) / (20*21/2)</f>
        <v>3.7554761904761915</v>
      </c>
      <c r="J2345" s="2">
        <f t="shared" si="290"/>
        <v>3.6596939160999264</v>
      </c>
      <c r="K2345" s="2">
        <f t="shared" si="284"/>
        <v>3.595701545471043</v>
      </c>
    </row>
    <row r="2346" spans="1:11" ht="13.5" x14ac:dyDescent="0.25">
      <c r="A2346" s="3">
        <f>TITRES_STAT!B2349</f>
        <v>45719</v>
      </c>
      <c r="B2346" s="5">
        <f>TITRES_STAT!D2349</f>
        <v>3.88</v>
      </c>
      <c r="C2346" s="2">
        <f t="shared" si="285"/>
        <v>0</v>
      </c>
      <c r="D2346" s="2">
        <f t="shared" si="286"/>
        <v>3.8879999999999995</v>
      </c>
      <c r="E2346" s="2">
        <f t="shared" si="288"/>
        <v>3.778</v>
      </c>
      <c r="F2346" s="2">
        <f t="shared" si="289"/>
        <v>3.6324999999999994</v>
      </c>
      <c r="G2346" s="2">
        <f t="shared" si="283"/>
        <v>3.5011999999999999</v>
      </c>
      <c r="H2346" s="2">
        <f t="shared" si="287"/>
        <v>3.9173859999999978</v>
      </c>
      <c r="I2346" s="2">
        <f t="array" ref="I2346">SUMPRODUCT(B2330:B2349, (ROW(B2330:B2349)-ROW(B2330)+1)) / (20*21/2)</f>
        <v>3.7804761904761905</v>
      </c>
      <c r="J2346" s="2">
        <f t="shared" si="290"/>
        <v>3.6806754478999335</v>
      </c>
      <c r="K2346" s="2">
        <f t="shared" si="284"/>
        <v>3.6068505044721788</v>
      </c>
    </row>
    <row r="2347" spans="1:11" ht="13.5" x14ac:dyDescent="0.25">
      <c r="A2347" s="3">
        <f>TITRES_STAT!B2350</f>
        <v>45720</v>
      </c>
      <c r="B2347" s="5">
        <f>TITRES_STAT!D2350</f>
        <v>3.88</v>
      </c>
      <c r="C2347" s="2">
        <f t="shared" si="285"/>
        <v>0</v>
      </c>
      <c r="D2347" s="2">
        <f t="shared" si="286"/>
        <v>3.88</v>
      </c>
      <c r="E2347" s="2">
        <f t="shared" si="288"/>
        <v>3.8200000000000003</v>
      </c>
      <c r="F2347" s="2">
        <f t="shared" si="289"/>
        <v>3.6449999999999996</v>
      </c>
      <c r="G2347" s="2">
        <f t="shared" si="283"/>
        <v>3.5101999999999998</v>
      </c>
      <c r="H2347" s="2">
        <f t="shared" si="287"/>
        <v>3.9168259999999981</v>
      </c>
      <c r="I2347" s="2">
        <f t="array" ref="I2347">SUMPRODUCT(B2331:B2350, (ROW(B2331:B2350)-ROW(B2331)+1)) / (20*21/2)</f>
        <v>3.8117142857142858</v>
      </c>
      <c r="J2347" s="2">
        <f t="shared" si="290"/>
        <v>3.6996587385761304</v>
      </c>
      <c r="K2347" s="2">
        <f t="shared" si="284"/>
        <v>3.6175622493948389</v>
      </c>
    </row>
    <row r="2348" spans="1:11" ht="13.5" x14ac:dyDescent="0.25">
      <c r="A2348" s="3">
        <f>TITRES_STAT!B2351</f>
        <v>45721</v>
      </c>
      <c r="B2348" s="5">
        <f>TITRES_STAT!D2351</f>
        <v>3.88</v>
      </c>
      <c r="C2348" s="2">
        <f t="shared" si="285"/>
        <v>0</v>
      </c>
      <c r="D2348" s="2">
        <f t="shared" si="286"/>
        <v>3.8739999999999997</v>
      </c>
      <c r="E2348" s="2">
        <f t="shared" si="288"/>
        <v>3.8490000000000002</v>
      </c>
      <c r="F2348" s="2">
        <f t="shared" si="289"/>
        <v>3.6574999999999998</v>
      </c>
      <c r="G2348" s="2">
        <f t="shared" si="283"/>
        <v>3.5193999999999992</v>
      </c>
      <c r="H2348" s="2">
        <f t="shared" si="287"/>
        <v>3.9162659999999985</v>
      </c>
      <c r="I2348" s="2">
        <f t="array" ref="I2348">SUMPRODUCT(B2332:B2351, (ROW(B2332:B2351)-ROW(B2332)+1)) / (20*21/2)</f>
        <v>3.8489999999999998</v>
      </c>
      <c r="J2348" s="2">
        <f t="shared" si="290"/>
        <v>3.7168340968069749</v>
      </c>
      <c r="K2348" s="2">
        <f t="shared" si="284"/>
        <v>3.6278539258891591</v>
      </c>
    </row>
    <row r="2349" spans="1:11" ht="13.5" x14ac:dyDescent="0.25">
      <c r="A2349" s="3">
        <f>TITRES_STAT!B2352</f>
        <v>45722</v>
      </c>
      <c r="B2349" s="5">
        <f>TITRES_STAT!D2352</f>
        <v>3.92</v>
      </c>
      <c r="C2349" s="2">
        <f t="shared" si="285"/>
        <v>4.0000000000000036E-2</v>
      </c>
      <c r="D2349" s="2">
        <f t="shared" si="286"/>
        <v>3.8879999999999995</v>
      </c>
      <c r="E2349" s="2">
        <f t="shared" si="288"/>
        <v>3.875</v>
      </c>
      <c r="F2349" s="2">
        <f t="shared" si="289"/>
        <v>3.6720000000000006</v>
      </c>
      <c r="G2349" s="2">
        <f t="shared" si="283"/>
        <v>3.5295999999999994</v>
      </c>
      <c r="H2349" s="2">
        <f t="shared" si="287"/>
        <v>3.9159059999999983</v>
      </c>
      <c r="I2349" s="2">
        <f t="array" ref="I2349">SUMPRODUCT(B2333:B2352, (ROW(B2333:B2352)-ROW(B2333)+1)) / (20*21/2)</f>
        <v>3.884095238095238</v>
      </c>
      <c r="J2349" s="2">
        <f t="shared" si="290"/>
        <v>3.7361832304444054</v>
      </c>
      <c r="K2349" s="2">
        <f t="shared" si="284"/>
        <v>3.6393106346778197</v>
      </c>
    </row>
    <row r="2350" spans="1:11" ht="13.5" x14ac:dyDescent="0.25">
      <c r="A2350" s="3">
        <f>TITRES_STAT!B2353</f>
        <v>45723</v>
      </c>
      <c r="B2350" s="5">
        <f>TITRES_STAT!D2353</f>
        <v>4</v>
      </c>
      <c r="C2350" s="2">
        <f t="shared" si="285"/>
        <v>8.0000000000000071E-2</v>
      </c>
      <c r="D2350" s="2">
        <f t="shared" si="286"/>
        <v>3.9120000000000004</v>
      </c>
      <c r="E2350" s="2">
        <f t="shared" si="288"/>
        <v>3.8979999999999997</v>
      </c>
      <c r="F2350" s="2">
        <f t="shared" si="289"/>
        <v>3.6985000000000006</v>
      </c>
      <c r="G2350" s="2">
        <f t="shared" si="283"/>
        <v>3.5413999999999994</v>
      </c>
      <c r="H2350" s="2">
        <f t="shared" si="287"/>
        <v>3.9159459999999986</v>
      </c>
      <c r="I2350" s="2">
        <f t="array" ref="I2350">SUMPRODUCT(B2334:B2353, (ROW(B2334:B2353)-ROW(B2334)+1)) / (20*21/2)</f>
        <v>3.9155714285714285</v>
      </c>
      <c r="J2350" s="2">
        <f t="shared" si="290"/>
        <v>3.7613086370687476</v>
      </c>
      <c r="K2350" s="2">
        <f t="shared" si="284"/>
        <v>3.6534553156708465</v>
      </c>
    </row>
    <row r="2351" spans="1:11" ht="13.5" x14ac:dyDescent="0.25">
      <c r="A2351" s="3">
        <f>TITRES_STAT!B2354</f>
        <v>45726</v>
      </c>
      <c r="B2351" s="5">
        <f>TITRES_STAT!D2354</f>
        <v>4.09</v>
      </c>
      <c r="C2351" s="2">
        <f t="shared" si="285"/>
        <v>8.9999999999999858E-2</v>
      </c>
      <c r="D2351" s="2">
        <f t="shared" si="286"/>
        <v>3.9539999999999997</v>
      </c>
      <c r="E2351" s="2">
        <f t="shared" si="288"/>
        <v>3.9209999999999994</v>
      </c>
      <c r="F2351" s="2">
        <f t="shared" si="289"/>
        <v>3.7315000000000005</v>
      </c>
      <c r="G2351" s="2">
        <f t="shared" si="283"/>
        <v>3.5561999999999996</v>
      </c>
      <c r="H2351" s="2">
        <f t="shared" si="287"/>
        <v>3.9172844999999983</v>
      </c>
      <c r="I2351" s="2">
        <f t="array" ref="I2351">SUMPRODUCT(B2335:B2354, (ROW(B2335:B2354)-ROW(B2335)+1)) / (20*21/2)</f>
        <v>3.9578095238095239</v>
      </c>
      <c r="J2351" s="2">
        <f t="shared" si="290"/>
        <v>3.7926125763955336</v>
      </c>
      <c r="K2351" s="2">
        <f t="shared" si="284"/>
        <v>3.6705747150563033</v>
      </c>
    </row>
    <row r="2352" spans="1:11" ht="13.5" x14ac:dyDescent="0.25">
      <c r="A2352" s="3">
        <f>TITRES_STAT!B2355</f>
        <v>45727</v>
      </c>
      <c r="B2352" s="5">
        <f>TITRES_STAT!D2355</f>
        <v>4.0999999999999996</v>
      </c>
      <c r="C2352" s="2">
        <f t="shared" si="285"/>
        <v>9.9999999999997868E-3</v>
      </c>
      <c r="D2352" s="2">
        <f t="shared" si="286"/>
        <v>3.9980000000000002</v>
      </c>
      <c r="E2352" s="2">
        <f t="shared" si="288"/>
        <v>3.9389999999999992</v>
      </c>
      <c r="F2352" s="2">
        <f t="shared" si="289"/>
        <v>3.7695000000000007</v>
      </c>
      <c r="G2352" s="2">
        <f t="shared" si="283"/>
        <v>3.5711999999999993</v>
      </c>
      <c r="H2352" s="2">
        <f t="shared" si="287"/>
        <v>3.9188724999999982</v>
      </c>
      <c r="I2352" s="2">
        <f t="array" ref="I2352">SUMPRODUCT(B2336:B2355, (ROW(B2336:B2355)-ROW(B2336)+1)) / (20*21/2)</f>
        <v>4.0146190476190471</v>
      </c>
      <c r="J2352" s="2">
        <f t="shared" si="290"/>
        <v>3.8218875691197685</v>
      </c>
      <c r="K2352" s="2">
        <f t="shared" si="284"/>
        <v>3.6874149223089971</v>
      </c>
    </row>
    <row r="2353" spans="1:11" ht="13.5" x14ac:dyDescent="0.25">
      <c r="A2353" s="3">
        <f>TITRES_STAT!B2356</f>
        <v>45728</v>
      </c>
      <c r="B2353" s="5">
        <f>TITRES_STAT!D2356</f>
        <v>4.0999999999999996</v>
      </c>
      <c r="C2353" s="2">
        <f t="shared" si="285"/>
        <v>0</v>
      </c>
      <c r="D2353" s="2">
        <f t="shared" si="286"/>
        <v>4.0419999999999998</v>
      </c>
      <c r="E2353" s="2">
        <f t="shared" si="288"/>
        <v>3.9579999999999997</v>
      </c>
      <c r="F2353" s="2">
        <f t="shared" si="289"/>
        <v>3.8064999999999998</v>
      </c>
      <c r="G2353" s="2">
        <f t="shared" si="283"/>
        <v>3.5861999999999989</v>
      </c>
      <c r="H2353" s="2">
        <f t="shared" si="287"/>
        <v>3.9204604999999986</v>
      </c>
      <c r="I2353" s="2">
        <f t="array" ref="I2353">SUMPRODUCT(B2337:B2356, (ROW(B2337:B2356)-ROW(B2337)+1)) / (20*21/2)</f>
        <v>4.0843809523809522</v>
      </c>
      <c r="J2353" s="2">
        <f t="shared" si="290"/>
        <v>3.848374467298838</v>
      </c>
      <c r="K2353" s="2">
        <f t="shared" si="284"/>
        <v>3.7035947292772717</v>
      </c>
    </row>
    <row r="2354" spans="1:11" ht="13.5" x14ac:dyDescent="0.25">
      <c r="A2354" s="3">
        <f>TITRES_STAT!B2357</f>
        <v>45729</v>
      </c>
      <c r="B2354" s="5">
        <f>TITRES_STAT!D2357</f>
        <v>4.25</v>
      </c>
      <c r="C2354" s="2">
        <f t="shared" si="285"/>
        <v>0.15000000000000036</v>
      </c>
      <c r="D2354" s="2">
        <f t="shared" si="286"/>
        <v>4.1079999999999997</v>
      </c>
      <c r="E2354" s="2">
        <f t="shared" si="288"/>
        <v>3.9979999999999998</v>
      </c>
      <c r="F2354" s="2">
        <f t="shared" si="289"/>
        <v>3.8434999999999997</v>
      </c>
      <c r="G2354" s="2">
        <f t="shared" ref="G2354:G2417" si="291">AVERAGE(B2305:B2354)</f>
        <v>3.6041999999999992</v>
      </c>
      <c r="H2354" s="2">
        <f t="shared" si="287"/>
        <v>3.9227984999999985</v>
      </c>
      <c r="I2354" s="2">
        <f t="array" ref="I2354">SUMPRODUCT(B2338:B2357, (ROW(B2338:B2357)-ROW(B2338)+1)) / (20*21/2)</f>
        <v>4.1478571428571422</v>
      </c>
      <c r="J2354" s="2">
        <f t="shared" si="290"/>
        <v>3.8866245180322818</v>
      </c>
      <c r="K2354" s="2">
        <f t="shared" si="284"/>
        <v>3.7250223869526726</v>
      </c>
    </row>
    <row r="2355" spans="1:11" ht="13.5" x14ac:dyDescent="0.25">
      <c r="A2355" s="3">
        <f>TITRES_STAT!B2358</f>
        <v>45730</v>
      </c>
      <c r="B2355" s="5">
        <f>TITRES_STAT!D2358</f>
        <v>4.4400000000000004</v>
      </c>
      <c r="C2355" s="2">
        <f t="shared" si="285"/>
        <v>0.19000000000000039</v>
      </c>
      <c r="D2355" s="2">
        <f t="shared" si="286"/>
        <v>4.1959999999999997</v>
      </c>
      <c r="E2355" s="2">
        <f t="shared" si="288"/>
        <v>4.0540000000000003</v>
      </c>
      <c r="F2355" s="2">
        <f t="shared" si="289"/>
        <v>3.8974999999999995</v>
      </c>
      <c r="G2355" s="2">
        <f t="shared" si="291"/>
        <v>3.625999999999999</v>
      </c>
      <c r="H2355" s="2">
        <f t="shared" si="287"/>
        <v>3.9265354999999986</v>
      </c>
      <c r="I2355" s="2">
        <f t="array" ref="I2355">SUMPRODUCT(B2339:B2358, (ROW(B2339:B2358)-ROW(B2339)+1)) / (20*21/2)</f>
        <v>4.2248571428571431</v>
      </c>
      <c r="J2355" s="2">
        <f t="shared" si="290"/>
        <v>3.9393269448863504</v>
      </c>
      <c r="K2355" s="2">
        <f t="shared" ref="K2355:K2418" si="292">$K$4*B2355+(1-$K$4)*K2354</f>
        <v>3.7530607247192349</v>
      </c>
    </row>
    <row r="2356" spans="1:11" ht="13.5" x14ac:dyDescent="0.25">
      <c r="A2356" s="3">
        <f>TITRES_STAT!B2359</f>
        <v>45733</v>
      </c>
      <c r="B2356" s="5">
        <f>TITRES_STAT!D2359</f>
        <v>4.63</v>
      </c>
      <c r="C2356" s="2">
        <f t="shared" si="285"/>
        <v>0.1899999999999995</v>
      </c>
      <c r="D2356" s="2">
        <f t="shared" si="286"/>
        <v>4.3040000000000003</v>
      </c>
      <c r="E2356" s="2">
        <f t="shared" si="288"/>
        <v>4.1289999999999996</v>
      </c>
      <c r="F2356" s="2">
        <f t="shared" si="289"/>
        <v>3.9535000000000005</v>
      </c>
      <c r="G2356" s="2">
        <f t="shared" si="291"/>
        <v>3.6515999999999993</v>
      </c>
      <c r="H2356" s="2">
        <f t="shared" si="287"/>
        <v>3.9319709999999986</v>
      </c>
      <c r="I2356" s="2">
        <f t="array" ref="I2356">SUMPRODUCT(B2340:B2359, (ROW(B2340:B2359)-ROW(B2340)+1)) / (20*21/2)</f>
        <v>4.3121904761904757</v>
      </c>
      <c r="J2356" s="2">
        <f t="shared" si="290"/>
        <v>4.0051053310876501</v>
      </c>
      <c r="K2356" s="2">
        <f t="shared" si="292"/>
        <v>3.7874505002204417</v>
      </c>
    </row>
    <row r="2357" spans="1:11" ht="13.5" x14ac:dyDescent="0.25">
      <c r="A2357" s="3">
        <f>TITRES_STAT!B2360</f>
        <v>45734</v>
      </c>
      <c r="B2357" s="5">
        <f>TITRES_STAT!D2360</f>
        <v>4.62</v>
      </c>
      <c r="C2357" s="2">
        <f t="shared" si="285"/>
        <v>-9.9999999999997868E-3</v>
      </c>
      <c r="D2357" s="2">
        <f t="shared" si="286"/>
        <v>4.4079999999999995</v>
      </c>
      <c r="E2357" s="2">
        <f t="shared" si="288"/>
        <v>4.2030000000000003</v>
      </c>
      <c r="F2357" s="2">
        <f t="shared" si="289"/>
        <v>4.0114999999999998</v>
      </c>
      <c r="G2357" s="2">
        <f t="shared" si="291"/>
        <v>3.6769999999999992</v>
      </c>
      <c r="H2357" s="2">
        <f t="shared" si="287"/>
        <v>3.9373564999999986</v>
      </c>
      <c r="I2357" s="2">
        <f t="array" ref="I2357">SUMPRODUCT(B2341:B2360, (ROW(B2341:B2360)-ROW(B2341)+1)) / (20*21/2)</f>
        <v>4.4122380952380951</v>
      </c>
      <c r="J2357" s="2">
        <f t="shared" si="290"/>
        <v>4.0636667281269219</v>
      </c>
      <c r="K2357" s="2">
        <f t="shared" si="292"/>
        <v>3.8200995002117972</v>
      </c>
    </row>
    <row r="2358" spans="1:11" ht="13.5" x14ac:dyDescent="0.25">
      <c r="A2358" s="3">
        <f>TITRES_STAT!B2361</f>
        <v>45735</v>
      </c>
      <c r="B2358" s="5">
        <f>TITRES_STAT!D2361</f>
        <v>4.82</v>
      </c>
      <c r="C2358" s="2">
        <f t="shared" si="285"/>
        <v>0.20000000000000018</v>
      </c>
      <c r="D2358" s="2">
        <f t="shared" si="286"/>
        <v>4.5520000000000005</v>
      </c>
      <c r="E2358" s="2">
        <f t="shared" si="288"/>
        <v>4.2969999999999997</v>
      </c>
      <c r="F2358" s="2">
        <f t="shared" si="289"/>
        <v>4.0730000000000004</v>
      </c>
      <c r="G2358" s="2">
        <f t="shared" si="291"/>
        <v>3.7063999999999986</v>
      </c>
      <c r="H2358" s="2">
        <f t="shared" si="287"/>
        <v>3.943741999999999</v>
      </c>
      <c r="I2358" s="2">
        <f t="array" ref="I2358">SUMPRODUCT(B2342:B2361, (ROW(B2342:B2361)-ROW(B2342)+1)) / (20*21/2)</f>
        <v>4.5055238095238099</v>
      </c>
      <c r="J2358" s="2">
        <f t="shared" si="290"/>
        <v>4.1356984683053106</v>
      </c>
      <c r="K2358" s="2">
        <f t="shared" si="292"/>
        <v>3.8593112845172168</v>
      </c>
    </row>
    <row r="2359" spans="1:11" ht="13.5" x14ac:dyDescent="0.25">
      <c r="A2359" s="3">
        <f>TITRES_STAT!B2362</f>
        <v>45737</v>
      </c>
      <c r="B2359" s="5">
        <f>TITRES_STAT!D2362</f>
        <v>4.99</v>
      </c>
      <c r="C2359" s="2">
        <f t="shared" si="285"/>
        <v>0.16999999999999993</v>
      </c>
      <c r="D2359" s="2">
        <f t="shared" si="286"/>
        <v>4.7</v>
      </c>
      <c r="E2359" s="2">
        <f t="shared" si="288"/>
        <v>4.4039999999999999</v>
      </c>
      <c r="F2359" s="2">
        <f t="shared" si="289"/>
        <v>4.1395</v>
      </c>
      <c r="G2359" s="2">
        <f t="shared" si="291"/>
        <v>3.7391999999999994</v>
      </c>
      <c r="H2359" s="2">
        <f t="shared" si="287"/>
        <v>3.9507279999999994</v>
      </c>
      <c r="I2359" s="2">
        <f t="array" ref="I2359">SUMPRODUCT(B2343:B2362, (ROW(B2343:B2362)-ROW(B2343)+1)) / (20*21/2)</f>
        <v>4.5915238095238093</v>
      </c>
      <c r="J2359" s="2">
        <f t="shared" si="290"/>
        <v>4.2170605189429002</v>
      </c>
      <c r="K2359" s="2">
        <f t="shared" si="292"/>
        <v>3.9036520184577181</v>
      </c>
    </row>
    <row r="2360" spans="1:11" ht="13.5" x14ac:dyDescent="0.25">
      <c r="A2360" s="3">
        <f>TITRES_STAT!B2363</f>
        <v>45740</v>
      </c>
      <c r="B2360" s="5">
        <f>TITRES_STAT!D2363</f>
        <v>5.19</v>
      </c>
      <c r="C2360" s="2">
        <f t="shared" si="285"/>
        <v>0.20000000000000018</v>
      </c>
      <c r="D2360" s="2">
        <f t="shared" si="286"/>
        <v>4.8500000000000005</v>
      </c>
      <c r="E2360" s="2">
        <f t="shared" si="288"/>
        <v>4.5229999999999997</v>
      </c>
      <c r="F2360" s="2">
        <f t="shared" si="289"/>
        <v>4.2104999999999997</v>
      </c>
      <c r="G2360" s="2">
        <f t="shared" si="291"/>
        <v>3.7759999999999989</v>
      </c>
      <c r="H2360" s="2">
        <f t="shared" si="287"/>
        <v>3.9591629999999993</v>
      </c>
      <c r="I2360" s="2">
        <f t="array" ref="I2360">SUMPRODUCT(B2344:B2363, (ROW(B2344:B2363)-ROW(B2344)+1)) / (20*21/2)</f>
        <v>4.6705714285714279</v>
      </c>
      <c r="J2360" s="2">
        <f t="shared" si="290"/>
        <v>4.3097214219007194</v>
      </c>
      <c r="K2360" s="2">
        <f t="shared" si="292"/>
        <v>3.9540970373417292</v>
      </c>
    </row>
    <row r="2361" spans="1:11" ht="13.5" x14ac:dyDescent="0.25">
      <c r="A2361" s="3">
        <f>TITRES_STAT!B2364</f>
        <v>45741</v>
      </c>
      <c r="B2361" s="5">
        <f>TITRES_STAT!D2364</f>
        <v>5.19</v>
      </c>
      <c r="C2361" s="2">
        <f t="shared" si="285"/>
        <v>0</v>
      </c>
      <c r="D2361" s="2">
        <f t="shared" si="286"/>
        <v>4.9620000000000006</v>
      </c>
      <c r="E2361" s="2">
        <f t="shared" si="288"/>
        <v>4.633</v>
      </c>
      <c r="F2361" s="2">
        <f t="shared" si="289"/>
        <v>4.2769999999999992</v>
      </c>
      <c r="G2361" s="2">
        <f t="shared" si="291"/>
        <v>3.8107999999999991</v>
      </c>
      <c r="H2361" s="2">
        <f t="shared" si="287"/>
        <v>3.9675479999999994</v>
      </c>
      <c r="I2361" s="2">
        <f t="array" ref="I2361">SUMPRODUCT(B2345:B2364, (ROW(B2345:B2364)-ROW(B2345)+1)) / (20*21/2)</f>
        <v>4.7436190476190472</v>
      </c>
      <c r="J2361" s="2">
        <f t="shared" si="290"/>
        <v>4.3935574769577936</v>
      </c>
      <c r="K2361" s="2">
        <f t="shared" si="292"/>
        <v>4.0025638201910736</v>
      </c>
    </row>
    <row r="2362" spans="1:11" ht="13.5" x14ac:dyDescent="0.25">
      <c r="A2362" s="3">
        <f>TITRES_STAT!B2365</f>
        <v>45742</v>
      </c>
      <c r="B2362" s="5">
        <f>TITRES_STAT!D2365</f>
        <v>5.18</v>
      </c>
      <c r="C2362" s="2">
        <f t="shared" si="285"/>
        <v>-1.0000000000000675E-2</v>
      </c>
      <c r="D2362" s="2">
        <f t="shared" si="286"/>
        <v>5.0739999999999998</v>
      </c>
      <c r="E2362" s="2">
        <f t="shared" si="288"/>
        <v>4.7409999999999997</v>
      </c>
      <c r="F2362" s="2">
        <f t="shared" si="289"/>
        <v>4.339999999999999</v>
      </c>
      <c r="G2362" s="2">
        <f t="shared" si="291"/>
        <v>3.8441999999999994</v>
      </c>
      <c r="H2362" s="2">
        <f t="shared" si="287"/>
        <v>3.9755339999999997</v>
      </c>
      <c r="I2362" s="2">
        <f t="array" ref="I2362">SUMPRODUCT(B2346:B2365, (ROW(B2346:B2365)-ROW(B2346)+1)) / (20*21/2)</f>
        <v>4.8322857142857139</v>
      </c>
      <c r="J2362" s="2">
        <f t="shared" si="290"/>
        <v>4.4684567648665752</v>
      </c>
      <c r="K2362" s="2">
        <f t="shared" si="292"/>
        <v>4.0487377880267177</v>
      </c>
    </row>
    <row r="2363" spans="1:11" ht="13.5" x14ac:dyDescent="0.25">
      <c r="A2363" s="3">
        <f>TITRES_STAT!B2366</f>
        <v>45743</v>
      </c>
      <c r="B2363" s="5">
        <f>TITRES_STAT!D2366</f>
        <v>5.17</v>
      </c>
      <c r="C2363" s="2">
        <f t="shared" si="285"/>
        <v>-9.9999999999997868E-3</v>
      </c>
      <c r="D2363" s="2">
        <f t="shared" si="286"/>
        <v>5.1440000000000001</v>
      </c>
      <c r="E2363" s="2">
        <f t="shared" si="288"/>
        <v>4.8479999999999999</v>
      </c>
      <c r="F2363" s="2">
        <f t="shared" si="289"/>
        <v>4.4029999999999996</v>
      </c>
      <c r="G2363" s="2">
        <f t="shared" si="291"/>
        <v>3.8765999999999989</v>
      </c>
      <c r="H2363" s="2">
        <f t="shared" si="287"/>
        <v>3.9838189999999991</v>
      </c>
      <c r="I2363" s="2">
        <f t="array" ref="I2363">SUMPRODUCT(B2347:B2366, (ROW(B2347:B2366)-ROW(B2347)+1)) / (20*21/2)</f>
        <v>4.9203809523809525</v>
      </c>
      <c r="J2363" s="2">
        <f t="shared" si="290"/>
        <v>4.5352704063078537</v>
      </c>
      <c r="K2363" s="2">
        <f t="shared" si="292"/>
        <v>4.0927088551629254</v>
      </c>
    </row>
    <row r="2364" spans="1:11" ht="13.5" x14ac:dyDescent="0.25">
      <c r="A2364" s="3">
        <f>TITRES_STAT!B2367</f>
        <v>45744</v>
      </c>
      <c r="B2364" s="5">
        <f>TITRES_STAT!D2367</f>
        <v>5.17</v>
      </c>
      <c r="C2364" s="2">
        <f t="shared" si="285"/>
        <v>0</v>
      </c>
      <c r="D2364" s="2">
        <f t="shared" si="286"/>
        <v>5.18</v>
      </c>
      <c r="E2364" s="2">
        <f t="shared" si="288"/>
        <v>4.9400000000000004</v>
      </c>
      <c r="F2364" s="2">
        <f t="shared" si="289"/>
        <v>4.4689999999999994</v>
      </c>
      <c r="G2364" s="2">
        <f t="shared" si="291"/>
        <v>3.9089999999999994</v>
      </c>
      <c r="H2364" s="2">
        <f t="shared" si="287"/>
        <v>3.9921539999999989</v>
      </c>
      <c r="I2364" s="2">
        <f t="array" ref="I2364">SUMPRODUCT(B2348:B2367, (ROW(B2348:B2367)-ROW(B2348)+1)) / (20*21/2)</f>
        <v>5.0037619047619044</v>
      </c>
      <c r="J2364" s="2">
        <f t="shared" si="290"/>
        <v>4.5957208438023445</v>
      </c>
      <c r="K2364" s="2">
        <f t="shared" si="292"/>
        <v>4.1349555667251634</v>
      </c>
    </row>
    <row r="2365" spans="1:11" ht="13.5" x14ac:dyDescent="0.25">
      <c r="A2365" s="3">
        <f>TITRES_STAT!B2368</f>
        <v>45749</v>
      </c>
      <c r="B2365" s="5">
        <f>TITRES_STAT!D2368</f>
        <v>5.4</v>
      </c>
      <c r="C2365" s="2">
        <f t="shared" si="285"/>
        <v>0.23000000000000043</v>
      </c>
      <c r="D2365" s="2">
        <f t="shared" si="286"/>
        <v>5.2219999999999995</v>
      </c>
      <c r="E2365" s="2">
        <f t="shared" si="288"/>
        <v>5.0360000000000005</v>
      </c>
      <c r="F2365" s="2">
        <f t="shared" si="289"/>
        <v>4.5449999999999999</v>
      </c>
      <c r="G2365" s="2">
        <f t="shared" si="291"/>
        <v>3.9459999999999993</v>
      </c>
      <c r="H2365" s="2">
        <f t="shared" si="287"/>
        <v>4.0016389999999982</v>
      </c>
      <c r="I2365" s="2">
        <f t="array" ref="I2365">SUMPRODUCT(B2349:B2368, (ROW(B2349:B2368)-ROW(B2349)+1)) / (20*21/2)</f>
        <v>5.0899047619047622</v>
      </c>
      <c r="J2365" s="2">
        <f t="shared" si="290"/>
        <v>4.6723188586783113</v>
      </c>
      <c r="K2365" s="2">
        <f t="shared" si="292"/>
        <v>4.1845651523437848</v>
      </c>
    </row>
    <row r="2366" spans="1:11" ht="13.5" x14ac:dyDescent="0.25">
      <c r="A2366" s="3">
        <f>TITRES_STAT!B2369</f>
        <v>45750</v>
      </c>
      <c r="B2366" s="5">
        <f>TITRES_STAT!D2369</f>
        <v>5.47</v>
      </c>
      <c r="C2366" s="2">
        <f t="shared" si="285"/>
        <v>6.9999999999999396E-2</v>
      </c>
      <c r="D2366" s="2">
        <f t="shared" si="286"/>
        <v>5.2780000000000005</v>
      </c>
      <c r="E2366" s="2">
        <f t="shared" si="288"/>
        <v>5.12</v>
      </c>
      <c r="F2366" s="2">
        <f t="shared" si="289"/>
        <v>4.6245000000000003</v>
      </c>
      <c r="G2366" s="2">
        <f t="shared" si="291"/>
        <v>3.9825999999999993</v>
      </c>
      <c r="H2366" s="2">
        <f t="shared" si="287"/>
        <v>4.0114739999999989</v>
      </c>
      <c r="I2366" s="2">
        <f t="array" ref="I2366">SUMPRODUCT(B2350:B2369, (ROW(B2350:B2369)-ROW(B2350)+1)) / (20*21/2)</f>
        <v>5.1916190476190476</v>
      </c>
      <c r="J2366" s="2">
        <f t="shared" si="290"/>
        <v>4.7482884911851393</v>
      </c>
      <c r="K2366" s="2">
        <f t="shared" si="292"/>
        <v>4.2349743620557936</v>
      </c>
    </row>
    <row r="2367" spans="1:11" ht="13.5" x14ac:dyDescent="0.25">
      <c r="A2367" s="3">
        <f>TITRES_STAT!B2370</f>
        <v>45751</v>
      </c>
      <c r="B2367" s="5">
        <f>TITRES_STAT!D2370</f>
        <v>5.5</v>
      </c>
      <c r="C2367" s="2">
        <f t="shared" si="285"/>
        <v>3.0000000000000249E-2</v>
      </c>
      <c r="D2367" s="2">
        <f t="shared" si="286"/>
        <v>5.3420000000000005</v>
      </c>
      <c r="E2367" s="2">
        <f t="shared" si="288"/>
        <v>5.2080000000000002</v>
      </c>
      <c r="F2367" s="2">
        <f t="shared" si="289"/>
        <v>4.7055000000000007</v>
      </c>
      <c r="G2367" s="2">
        <f t="shared" si="291"/>
        <v>4.0229999999999988</v>
      </c>
      <c r="H2367" s="2">
        <f t="shared" si="287"/>
        <v>4.0210599999999994</v>
      </c>
      <c r="I2367" s="2">
        <f t="array" ref="I2367">SUMPRODUCT(B2351:B2370, (ROW(B2351:B2370)-ROW(B2351)+1)) / (20*21/2)</f>
        <v>5.3088571428571427</v>
      </c>
      <c r="J2367" s="2">
        <f t="shared" si="290"/>
        <v>4.8198800634532208</v>
      </c>
      <c r="K2367" s="2">
        <f t="shared" si="292"/>
        <v>4.2845832106026256</v>
      </c>
    </row>
    <row r="2368" spans="1:11" ht="13.5" x14ac:dyDescent="0.25">
      <c r="A2368" s="3">
        <f>TITRES_STAT!B2371</f>
        <v>45754</v>
      </c>
      <c r="B2368" s="5">
        <f>TITRES_STAT!D2371</f>
        <v>5.61</v>
      </c>
      <c r="C2368" s="2">
        <f t="shared" si="285"/>
        <v>0.11000000000000032</v>
      </c>
      <c r="D2368" s="2">
        <f t="shared" si="286"/>
        <v>5.43</v>
      </c>
      <c r="E2368" s="2">
        <f t="shared" si="288"/>
        <v>5.2869999999999999</v>
      </c>
      <c r="F2368" s="2">
        <f t="shared" si="289"/>
        <v>4.7919999999999998</v>
      </c>
      <c r="G2368" s="2">
        <f t="shared" si="291"/>
        <v>4.0681999999999992</v>
      </c>
      <c r="H2368" s="2">
        <f t="shared" si="287"/>
        <v>4.0311959999999996</v>
      </c>
      <c r="I2368" s="2">
        <f t="array" ref="I2368">SUMPRODUCT(B2352:B2371, (ROW(B2352:B2371)-ROW(B2352)+1)) / (20*21/2)</f>
        <v>5.4417142857142853</v>
      </c>
      <c r="J2368" s="2">
        <f t="shared" si="290"/>
        <v>4.8951295812195816</v>
      </c>
      <c r="K2368" s="2">
        <f t="shared" si="292"/>
        <v>4.3365603395986012</v>
      </c>
    </row>
    <row r="2369" spans="1:11" ht="13.5" x14ac:dyDescent="0.25">
      <c r="A2369" s="3">
        <f>TITRES_STAT!B2372</f>
        <v>45755</v>
      </c>
      <c r="B2369" s="5">
        <f>TITRES_STAT!D2372</f>
        <v>5.86</v>
      </c>
      <c r="C2369" s="2">
        <f t="shared" si="285"/>
        <v>0.25</v>
      </c>
      <c r="D2369" s="2">
        <f t="shared" si="286"/>
        <v>5.5679999999999996</v>
      </c>
      <c r="E2369" s="2">
        <f t="shared" si="288"/>
        <v>5.3739999999999997</v>
      </c>
      <c r="F2369" s="2">
        <f t="shared" si="289"/>
        <v>4.8890000000000002</v>
      </c>
      <c r="G2369" s="2">
        <f t="shared" si="291"/>
        <v>4.1153999999999993</v>
      </c>
      <c r="H2369" s="2">
        <f t="shared" si="287"/>
        <v>4.0425320000000005</v>
      </c>
      <c r="I2369" s="2">
        <f t="array" ref="I2369">SUMPRODUCT(B2353:B2372, (ROW(B2353:B2372)-ROW(B2353)+1)) / (20*21/2)</f>
        <v>5.5902857142857147</v>
      </c>
      <c r="J2369" s="2">
        <f t="shared" si="290"/>
        <v>4.987022002055812</v>
      </c>
      <c r="K2369" s="2">
        <f t="shared" si="292"/>
        <v>4.3963030713790481</v>
      </c>
    </row>
    <row r="2370" spans="1:11" ht="13.5" x14ac:dyDescent="0.25">
      <c r="A2370" s="3">
        <f>TITRES_STAT!B2373</f>
        <v>45757</v>
      </c>
      <c r="B2370" s="5">
        <f>TITRES_STAT!D2373</f>
        <v>6.12</v>
      </c>
      <c r="C2370" s="2">
        <f t="shared" si="285"/>
        <v>0.25999999999999979</v>
      </c>
      <c r="D2370" s="2">
        <f t="shared" si="286"/>
        <v>5.7119999999999997</v>
      </c>
      <c r="E2370" s="2">
        <f t="shared" si="288"/>
        <v>5.4669999999999996</v>
      </c>
      <c r="F2370" s="2">
        <f t="shared" si="289"/>
        <v>4.9950000000000001</v>
      </c>
      <c r="G2370" s="2">
        <f t="shared" si="291"/>
        <v>4.170799999999999</v>
      </c>
      <c r="H2370" s="2">
        <f t="shared" si="287"/>
        <v>4.0543695000000008</v>
      </c>
      <c r="I2370" s="2">
        <f t="array" ref="I2370">SUMPRODUCT(B2354:B2373, (ROW(B2354:B2373)-ROW(B2354)+1)) / (20*21/2)</f>
        <v>5.7551904761904762</v>
      </c>
      <c r="J2370" s="2">
        <f t="shared" si="290"/>
        <v>5.0949246685266871</v>
      </c>
      <c r="K2370" s="2">
        <f t="shared" si="292"/>
        <v>4.4638990293641836</v>
      </c>
    </row>
    <row r="2371" spans="1:11" ht="13.5" x14ac:dyDescent="0.25">
      <c r="A2371" s="3">
        <f>TITRES_STAT!B2374</f>
        <v>45758</v>
      </c>
      <c r="B2371" s="5">
        <f>TITRES_STAT!D2374</f>
        <v>6.39</v>
      </c>
      <c r="C2371" s="2">
        <f t="shared" si="285"/>
        <v>0.26999999999999957</v>
      </c>
      <c r="D2371" s="2">
        <f t="shared" si="286"/>
        <v>5.8959999999999999</v>
      </c>
      <c r="E2371" s="2">
        <f t="shared" si="288"/>
        <v>5.5869999999999997</v>
      </c>
      <c r="F2371" s="2">
        <f t="shared" si="289"/>
        <v>5.1100000000000003</v>
      </c>
      <c r="G2371" s="2">
        <f t="shared" si="291"/>
        <v>4.2313999999999989</v>
      </c>
      <c r="H2371" s="2">
        <f t="shared" si="287"/>
        <v>4.0667585000000015</v>
      </c>
      <c r="I2371" s="2">
        <f t="array" ref="I2371">SUMPRODUCT(B2355:B2374, (ROW(B2355:B2374)-ROW(B2355)+1)) / (20*21/2)</f>
        <v>5.9283333333333337</v>
      </c>
      <c r="J2371" s="2">
        <f t="shared" si="290"/>
        <v>5.2182651762860504</v>
      </c>
      <c r="K2371" s="2">
        <f t="shared" si="292"/>
        <v>4.5394324007616671</v>
      </c>
    </row>
    <row r="2372" spans="1:11" ht="13.5" x14ac:dyDescent="0.25">
      <c r="A2372" s="3">
        <f>TITRES_STAT!B2375</f>
        <v>45761</v>
      </c>
      <c r="B2372" s="5">
        <f>TITRES_STAT!D2375</f>
        <v>6.67</v>
      </c>
      <c r="C2372" s="2">
        <f t="shared" ref="C2372:C2435" si="293">B2372-B2371</f>
        <v>0.28000000000000025</v>
      </c>
      <c r="D2372" s="2">
        <f t="shared" si="286"/>
        <v>6.13</v>
      </c>
      <c r="E2372" s="2">
        <f t="shared" si="288"/>
        <v>5.7359999999999998</v>
      </c>
      <c r="F2372" s="2">
        <f t="shared" si="289"/>
        <v>5.2385000000000002</v>
      </c>
      <c r="G2372" s="2">
        <f t="shared" si="291"/>
        <v>4.2975999999999992</v>
      </c>
      <c r="H2372" s="2">
        <f t="shared" si="287"/>
        <v>4.0801985000000007</v>
      </c>
      <c r="I2372" s="2">
        <f t="array" ref="I2372">SUMPRODUCT(B2356:B2375, (ROW(B2356:B2375)-ROW(B2356)+1)) / (20*21/2)</f>
        <v>6.0569523809523798</v>
      </c>
      <c r="J2372" s="2">
        <f t="shared" si="290"/>
        <v>5.3565256356873787</v>
      </c>
      <c r="K2372" s="2">
        <f t="shared" si="292"/>
        <v>4.6229840713200332</v>
      </c>
    </row>
    <row r="2373" spans="1:11" ht="13.5" x14ac:dyDescent="0.25">
      <c r="A2373" s="3">
        <f>TITRES_STAT!B2376</f>
        <v>45762</v>
      </c>
      <c r="B2373" s="5">
        <f>TITRES_STAT!D2376</f>
        <v>6.97</v>
      </c>
      <c r="C2373" s="2">
        <f t="shared" si="293"/>
        <v>0.29999999999999982</v>
      </c>
      <c r="D2373" s="2">
        <f t="shared" si="286"/>
        <v>6.4019999999999992</v>
      </c>
      <c r="E2373" s="2">
        <f t="shared" si="288"/>
        <v>5.9159999999999995</v>
      </c>
      <c r="F2373" s="2">
        <f t="shared" si="289"/>
        <v>5.3819999999999997</v>
      </c>
      <c r="G2373" s="2">
        <f t="shared" si="291"/>
        <v>4.3697999999999988</v>
      </c>
      <c r="H2373" s="2">
        <f t="shared" si="287"/>
        <v>4.0959865000000013</v>
      </c>
      <c r="I2373" s="2">
        <f t="array" ref="I2373">SUMPRODUCT(B2357:B2376, (ROW(B2357:B2376)-ROW(B2357)+1)) / (20*21/2)</f>
        <v>6.1453809523809522</v>
      </c>
      <c r="J2373" s="2">
        <f t="shared" si="290"/>
        <v>5.5101898608600086</v>
      </c>
      <c r="K2373" s="2">
        <f t="shared" si="292"/>
        <v>4.715023911660424</v>
      </c>
    </row>
    <row r="2374" spans="1:11" ht="13.5" x14ac:dyDescent="0.25">
      <c r="A2374" s="3">
        <f>TITRES_STAT!B2377</f>
        <v>45763</v>
      </c>
      <c r="B2374" s="5">
        <f>TITRES_STAT!D2377</f>
        <v>7.2</v>
      </c>
      <c r="C2374" s="2">
        <f t="shared" si="293"/>
        <v>0.23000000000000043</v>
      </c>
      <c r="D2374" s="2">
        <f t="shared" ref="D2374:D2437" si="294">AVERAGE(B2370:B2374)</f>
        <v>6.67</v>
      </c>
      <c r="E2374" s="2">
        <f t="shared" si="288"/>
        <v>6.1190000000000007</v>
      </c>
      <c r="F2374" s="2">
        <f t="shared" si="289"/>
        <v>5.5295000000000005</v>
      </c>
      <c r="G2374" s="2">
        <f t="shared" si="291"/>
        <v>4.4465999999999992</v>
      </c>
      <c r="H2374" s="2">
        <f t="shared" si="287"/>
        <v>4.1127750000000018</v>
      </c>
      <c r="I2374" s="2">
        <f t="array" ref="I2374">SUMPRODUCT(B2358:B2377, (ROW(B2358:B2377)-ROW(B2358)+1)) / (20*21/2)</f>
        <v>6.1969047619047606</v>
      </c>
      <c r="J2374" s="2">
        <f t="shared" si="290"/>
        <v>5.6711241598257223</v>
      </c>
      <c r="K2374" s="2">
        <f t="shared" si="292"/>
        <v>4.8124739543404074</v>
      </c>
    </row>
    <row r="2375" spans="1:11" ht="13.5" x14ac:dyDescent="0.25">
      <c r="A2375" s="3">
        <f>TITRES_STAT!B2378</f>
        <v>45764</v>
      </c>
      <c r="B2375" s="5">
        <f>TITRES_STAT!D2378</f>
        <v>6.88</v>
      </c>
      <c r="C2375" s="2">
        <f t="shared" si="293"/>
        <v>-0.32000000000000028</v>
      </c>
      <c r="D2375" s="2">
        <f t="shared" si="294"/>
        <v>6.8220000000000001</v>
      </c>
      <c r="E2375" s="2">
        <f t="shared" si="288"/>
        <v>6.2670000000000003</v>
      </c>
      <c r="F2375" s="2">
        <f t="shared" si="289"/>
        <v>5.6515000000000004</v>
      </c>
      <c r="G2375" s="2">
        <f t="shared" si="291"/>
        <v>4.5169999999999986</v>
      </c>
      <c r="H2375" s="2">
        <f t="shared" si="287"/>
        <v>4.1282130000000024</v>
      </c>
      <c r="I2375" s="2">
        <f t="array" ref="I2375">SUMPRODUCT(B2359:B2378, (ROW(B2359:B2378)-ROW(B2359)+1)) / (20*21/2)</f>
        <v>6.2138095238095241</v>
      </c>
      <c r="J2375" s="2">
        <f t="shared" si="290"/>
        <v>5.7862551922232726</v>
      </c>
      <c r="K2375" s="2">
        <f t="shared" si="292"/>
        <v>4.893553407111372</v>
      </c>
    </row>
    <row r="2376" spans="1:11" ht="13.5" x14ac:dyDescent="0.25">
      <c r="A2376" s="3">
        <f>TITRES_STAT!B2379</f>
        <v>45765</v>
      </c>
      <c r="B2376" s="5">
        <f>TITRES_STAT!D2379</f>
        <v>6.58</v>
      </c>
      <c r="C2376" s="2">
        <f t="shared" si="293"/>
        <v>-0.29999999999999982</v>
      </c>
      <c r="D2376" s="2">
        <f t="shared" si="294"/>
        <v>6.8599999999999994</v>
      </c>
      <c r="E2376" s="2">
        <f t="shared" si="288"/>
        <v>6.3780000000000001</v>
      </c>
      <c r="F2376" s="2">
        <f t="shared" si="289"/>
        <v>5.7490000000000006</v>
      </c>
      <c r="G2376" s="2">
        <f t="shared" si="291"/>
        <v>4.5783999999999994</v>
      </c>
      <c r="H2376" s="2">
        <f t="shared" si="287"/>
        <v>4.1421510000000019</v>
      </c>
      <c r="I2376" s="2">
        <f t="array" ref="I2376">SUMPRODUCT(B2360:B2379, (ROW(B2360:B2379)-ROW(B2360)+1)) / (20*21/2)</f>
        <v>6.1993333333333336</v>
      </c>
      <c r="J2376" s="2">
        <f t="shared" si="290"/>
        <v>5.8618499358210565</v>
      </c>
      <c r="K2376" s="2">
        <f t="shared" si="292"/>
        <v>4.9596885676168085</v>
      </c>
    </row>
    <row r="2377" spans="1:11" ht="13.5" x14ac:dyDescent="0.25">
      <c r="A2377" s="3">
        <f>TITRES_STAT!B2380</f>
        <v>45768</v>
      </c>
      <c r="B2377" s="5">
        <f>TITRES_STAT!D2380</f>
        <v>6.29</v>
      </c>
      <c r="C2377" s="2">
        <f t="shared" si="293"/>
        <v>-0.29000000000000004</v>
      </c>
      <c r="D2377" s="2">
        <f t="shared" si="294"/>
        <v>6.7840000000000007</v>
      </c>
      <c r="E2377" s="2">
        <f t="shared" si="288"/>
        <v>6.4570000000000007</v>
      </c>
      <c r="F2377" s="2">
        <f t="shared" si="289"/>
        <v>5.8325000000000005</v>
      </c>
      <c r="G2377" s="2">
        <f t="shared" si="291"/>
        <v>4.6315999999999988</v>
      </c>
      <c r="H2377" s="2">
        <f t="shared" si="287"/>
        <v>4.1546390000000022</v>
      </c>
      <c r="I2377" s="2">
        <f t="array" ref="I2377">SUMPRODUCT(B2361:B2380, (ROW(B2361:B2380)-ROW(B2361)+1)) / (20*21/2)</f>
        <v>6.1574761904761903</v>
      </c>
      <c r="J2377" s="2">
        <f t="shared" si="290"/>
        <v>5.9026261324095275</v>
      </c>
      <c r="K2377" s="2">
        <f t="shared" si="292"/>
        <v>5.0118576433965423</v>
      </c>
    </row>
    <row r="2378" spans="1:11" ht="13.5" x14ac:dyDescent="0.25">
      <c r="A2378" s="3">
        <f>TITRES_STAT!B2381</f>
        <v>45769</v>
      </c>
      <c r="B2378" s="5">
        <f>TITRES_STAT!D2381</f>
        <v>6.01</v>
      </c>
      <c r="C2378" s="2">
        <f t="shared" si="293"/>
        <v>-0.28000000000000025</v>
      </c>
      <c r="D2378" s="2">
        <f t="shared" si="294"/>
        <v>6.5920000000000005</v>
      </c>
      <c r="E2378" s="2">
        <f t="shared" si="288"/>
        <v>6.4969999999999999</v>
      </c>
      <c r="F2378" s="2">
        <f t="shared" si="289"/>
        <v>5.8920000000000003</v>
      </c>
      <c r="G2378" s="2">
        <f t="shared" si="291"/>
        <v>4.6791999999999989</v>
      </c>
      <c r="H2378" s="2">
        <f t="shared" ref="H2378:H2441" si="295">AVERAGE(B2179:B2378)</f>
        <v>4.1652780000000016</v>
      </c>
      <c r="I2378" s="2">
        <f t="array" ref="I2378">SUMPRODUCT(B2362:B2381, (ROW(B2362:B2381)-ROW(B2362)+1)) / (20*21/2)</f>
        <v>6.0913333333333322</v>
      </c>
      <c r="J2378" s="2">
        <f t="shared" si="290"/>
        <v>5.9128522150371916</v>
      </c>
      <c r="K2378" s="2">
        <f t="shared" si="292"/>
        <v>5.0510004809104032</v>
      </c>
    </row>
    <row r="2379" spans="1:11" ht="13.5" x14ac:dyDescent="0.25">
      <c r="A2379" s="3">
        <f>TITRES_STAT!B2382</f>
        <v>45770</v>
      </c>
      <c r="B2379" s="5">
        <f>TITRES_STAT!D2382</f>
        <v>5.74</v>
      </c>
      <c r="C2379" s="2">
        <f t="shared" si="293"/>
        <v>-0.26999999999999957</v>
      </c>
      <c r="D2379" s="2">
        <f t="shared" si="294"/>
        <v>6.3</v>
      </c>
      <c r="E2379" s="2">
        <f t="shared" si="288"/>
        <v>6.4849999999999994</v>
      </c>
      <c r="F2379" s="2">
        <f t="shared" si="289"/>
        <v>5.9294999999999991</v>
      </c>
      <c r="G2379" s="2">
        <f t="shared" si="291"/>
        <v>4.7213999999999992</v>
      </c>
      <c r="H2379" s="2">
        <f t="shared" si="295"/>
        <v>4.1745670000000015</v>
      </c>
      <c r="I2379" s="2">
        <f t="array" ref="I2379">SUMPRODUCT(B2363:B2382, (ROW(B2363:B2382)-ROW(B2363)+1)) / (20*21/2)</f>
        <v>6.0134761904761902</v>
      </c>
      <c r="J2379" s="2">
        <f t="shared" si="290"/>
        <v>5.8963900993193636</v>
      </c>
      <c r="K2379" s="2">
        <f t="shared" si="292"/>
        <v>5.0780200698943094</v>
      </c>
    </row>
    <row r="2380" spans="1:11" ht="13.5" x14ac:dyDescent="0.25">
      <c r="A2380" s="3">
        <f>TITRES_STAT!B2383</f>
        <v>45771</v>
      </c>
      <c r="B2380" s="5">
        <f>TITRES_STAT!D2383</f>
        <v>5.49</v>
      </c>
      <c r="C2380" s="2">
        <f t="shared" si="293"/>
        <v>-0.25</v>
      </c>
      <c r="D2380" s="2">
        <f t="shared" si="294"/>
        <v>6.0220000000000011</v>
      </c>
      <c r="E2380" s="2">
        <f t="shared" ref="E2380:E2443" si="296">AVERAGE(B2371:B2380)</f>
        <v>6.4219999999999997</v>
      </c>
      <c r="F2380" s="2">
        <f t="shared" si="289"/>
        <v>5.9444999999999997</v>
      </c>
      <c r="G2380" s="2">
        <f t="shared" si="291"/>
        <v>4.7617999999999991</v>
      </c>
      <c r="H2380" s="2">
        <f t="shared" si="295"/>
        <v>4.1826060000000016</v>
      </c>
      <c r="I2380" s="2">
        <f t="array" ref="I2380">SUMPRODUCT(B2364:B2383, (ROW(B2364:B2383)-ROW(B2364)+1)) / (20*21/2)</f>
        <v>5.947285714285715</v>
      </c>
      <c r="J2380" s="2">
        <f t="shared" si="290"/>
        <v>5.8576862803365675</v>
      </c>
      <c r="K2380" s="2">
        <f t="shared" si="292"/>
        <v>5.0941761455847283</v>
      </c>
    </row>
    <row r="2381" spans="1:11" ht="13.5" x14ac:dyDescent="0.25">
      <c r="A2381" s="3">
        <f>TITRES_STAT!B2384</f>
        <v>45772</v>
      </c>
      <c r="B2381" s="5">
        <f>TITRES_STAT!D2384</f>
        <v>5.25</v>
      </c>
      <c r="C2381" s="2">
        <f t="shared" si="293"/>
        <v>-0.24000000000000021</v>
      </c>
      <c r="D2381" s="2">
        <f t="shared" si="294"/>
        <v>5.7560000000000002</v>
      </c>
      <c r="E2381" s="2">
        <f t="shared" si="296"/>
        <v>6.3079999999999998</v>
      </c>
      <c r="F2381" s="2">
        <f t="shared" si="289"/>
        <v>5.9474999999999998</v>
      </c>
      <c r="G2381" s="2">
        <f t="shared" si="291"/>
        <v>4.7981999999999996</v>
      </c>
      <c r="H2381" s="2">
        <f t="shared" si="295"/>
        <v>4.1894450000000028</v>
      </c>
      <c r="I2381" s="2">
        <f t="array" ref="I2381">SUMPRODUCT(B2365:B2384, (ROW(B2365:B2384)-ROW(B2365)+1)) / (20*21/2)</f>
        <v>5.8692857142857138</v>
      </c>
      <c r="J2381" s="2">
        <f t="shared" si="290"/>
        <v>5.7998113964949898</v>
      </c>
      <c r="K2381" s="2">
        <f t="shared" si="292"/>
        <v>5.1002868849735625</v>
      </c>
    </row>
    <row r="2382" spans="1:11" ht="13.5" x14ac:dyDescent="0.25">
      <c r="A2382" s="3">
        <f>TITRES_STAT!B2385</f>
        <v>45775</v>
      </c>
      <c r="B2382" s="5">
        <f>TITRES_STAT!D2385</f>
        <v>5.13</v>
      </c>
      <c r="C2382" s="2">
        <f t="shared" si="293"/>
        <v>-0.12000000000000011</v>
      </c>
      <c r="D2382" s="2">
        <f t="shared" si="294"/>
        <v>5.524</v>
      </c>
      <c r="E2382" s="2">
        <f t="shared" si="296"/>
        <v>6.1540000000000008</v>
      </c>
      <c r="F2382" s="2">
        <f t="shared" si="289"/>
        <v>5.9449999999999994</v>
      </c>
      <c r="G2382" s="2">
        <f t="shared" si="291"/>
        <v>4.8339999999999996</v>
      </c>
      <c r="H2382" s="2">
        <f t="shared" si="295"/>
        <v>4.1957340000000025</v>
      </c>
      <c r="I2382" s="2">
        <f t="array" ref="I2382">SUMPRODUCT(B2366:B2385, (ROW(B2366:B2385)-ROW(B2366)+1)) / (20*21/2)</f>
        <v>5.8010000000000002</v>
      </c>
      <c r="J2382" s="2">
        <f t="shared" si="290"/>
        <v>5.7360198349240381</v>
      </c>
      <c r="K2382" s="2">
        <f t="shared" si="292"/>
        <v>5.1014521051706776</v>
      </c>
    </row>
    <row r="2383" spans="1:11" ht="13.5" x14ac:dyDescent="0.25">
      <c r="A2383" s="3">
        <f>TITRES_STAT!B2386</f>
        <v>45776</v>
      </c>
      <c r="B2383" s="5">
        <f>TITRES_STAT!D2386</f>
        <v>5.25</v>
      </c>
      <c r="C2383" s="2">
        <f t="shared" si="293"/>
        <v>0.12000000000000011</v>
      </c>
      <c r="D2383" s="2">
        <f t="shared" si="294"/>
        <v>5.3719999999999999</v>
      </c>
      <c r="E2383" s="2">
        <f t="shared" si="296"/>
        <v>5.9820000000000011</v>
      </c>
      <c r="F2383" s="2">
        <f t="shared" si="289"/>
        <v>5.9489999999999998</v>
      </c>
      <c r="G2383" s="2">
        <f t="shared" si="291"/>
        <v>4.8717999999999995</v>
      </c>
      <c r="H2383" s="2">
        <f t="shared" si="295"/>
        <v>4.2034710000000022</v>
      </c>
      <c r="I2383" s="2">
        <f t="array" ref="I2383">SUMPRODUCT(B2367:B2386, (ROW(B2367:B2386)-ROW(B2367)+1)) / (20*21/2)</f>
        <v>5.7125714285714286</v>
      </c>
      <c r="J2383" s="2">
        <f t="shared" si="290"/>
        <v>5.6897322315979393</v>
      </c>
      <c r="K2383" s="2">
        <f t="shared" si="292"/>
        <v>5.1072775128110433</v>
      </c>
    </row>
    <row r="2384" spans="1:11" ht="13.5" x14ac:dyDescent="0.25">
      <c r="A2384" s="3">
        <f>TITRES_STAT!B2387</f>
        <v>45777</v>
      </c>
      <c r="B2384" s="5">
        <f>TITRES_STAT!D2387</f>
        <v>5.13</v>
      </c>
      <c r="C2384" s="2">
        <f t="shared" si="293"/>
        <v>-0.12000000000000011</v>
      </c>
      <c r="D2384" s="2">
        <f t="shared" si="294"/>
        <v>5.25</v>
      </c>
      <c r="E2384" s="2">
        <f t="shared" si="296"/>
        <v>5.7750000000000004</v>
      </c>
      <c r="F2384" s="2">
        <f t="shared" si="289"/>
        <v>5.9470000000000001</v>
      </c>
      <c r="G2384" s="2">
        <f t="shared" si="291"/>
        <v>4.9041999999999994</v>
      </c>
      <c r="H2384" s="2">
        <f t="shared" si="295"/>
        <v>4.2106080000000023</v>
      </c>
      <c r="I2384" s="2">
        <f t="array" ref="I2384">SUMPRODUCT(B2368:B2387, (ROW(B2368:B2387)-ROW(B2368)+1)) / (20*21/2)</f>
        <v>5.6472857142857134</v>
      </c>
      <c r="J2384" s="2">
        <f t="shared" si="290"/>
        <v>5.6364244000171828</v>
      </c>
      <c r="K2384" s="2">
        <f t="shared" si="292"/>
        <v>5.1081685907400223</v>
      </c>
    </row>
    <row r="2385" spans="1:11" ht="13.5" x14ac:dyDescent="0.25">
      <c r="A2385" s="3">
        <f>TITRES_STAT!B2388</f>
        <v>45779</v>
      </c>
      <c r="B2385" s="5">
        <f>TITRES_STAT!D2388</f>
        <v>5.23</v>
      </c>
      <c r="C2385" s="2">
        <f t="shared" si="293"/>
        <v>0.10000000000000053</v>
      </c>
      <c r="D2385" s="2">
        <f t="shared" si="294"/>
        <v>5.1979999999999995</v>
      </c>
      <c r="E2385" s="2">
        <f t="shared" si="296"/>
        <v>5.6100000000000012</v>
      </c>
      <c r="F2385" s="2">
        <f t="shared" si="289"/>
        <v>5.9384999999999994</v>
      </c>
      <c r="G2385" s="2">
        <f t="shared" si="291"/>
        <v>4.9415999999999993</v>
      </c>
      <c r="H2385" s="2">
        <f t="shared" si="295"/>
        <v>4.218345000000002</v>
      </c>
      <c r="I2385" s="2">
        <f t="array" ref="I2385">SUMPRODUCT(B2369:B2388, (ROW(B2369:B2388)-ROW(B2369)+1)) / (20*21/2)</f>
        <v>5.6023333333333323</v>
      </c>
      <c r="J2385" s="2">
        <f t="shared" si="290"/>
        <v>5.5977173143012608</v>
      </c>
      <c r="K2385" s="2">
        <f t="shared" si="292"/>
        <v>5.1129462930639429</v>
      </c>
    </row>
    <row r="2386" spans="1:11" ht="13.5" x14ac:dyDescent="0.25">
      <c r="A2386" s="3">
        <f>TITRES_STAT!B2389</f>
        <v>45782</v>
      </c>
      <c r="B2386" s="5">
        <f>TITRES_STAT!D2389</f>
        <v>5.01</v>
      </c>
      <c r="C2386" s="2">
        <f t="shared" si="293"/>
        <v>-0.22000000000000064</v>
      </c>
      <c r="D2386" s="2">
        <f t="shared" si="294"/>
        <v>5.15</v>
      </c>
      <c r="E2386" s="2">
        <f t="shared" si="296"/>
        <v>5.4530000000000012</v>
      </c>
      <c r="F2386" s="2">
        <f t="shared" si="289"/>
        <v>5.9154999999999998</v>
      </c>
      <c r="G2386" s="2">
        <f t="shared" si="291"/>
        <v>4.9715999999999996</v>
      </c>
      <c r="H2386" s="2">
        <f t="shared" si="295"/>
        <v>4.2254810000000029</v>
      </c>
      <c r="I2386" s="2">
        <f t="array" ref="I2386">SUMPRODUCT(B2370:B2389, (ROW(B2370:B2389)-ROW(B2370)+1)) / (20*21/2)</f>
        <v>5.5363333333333342</v>
      </c>
      <c r="J2386" s="2">
        <f t="shared" si="290"/>
        <v>5.5417442367487597</v>
      </c>
      <c r="K2386" s="2">
        <f t="shared" si="292"/>
        <v>5.1089091835320239</v>
      </c>
    </row>
    <row r="2387" spans="1:11" ht="13.5" x14ac:dyDescent="0.25">
      <c r="A2387" s="3">
        <f>TITRES_STAT!B2390</f>
        <v>45783</v>
      </c>
      <c r="B2387" s="5">
        <f>TITRES_STAT!D2390</f>
        <v>5.23</v>
      </c>
      <c r="C2387" s="2">
        <f t="shared" si="293"/>
        <v>0.22000000000000064</v>
      </c>
      <c r="D2387" s="2">
        <f t="shared" si="294"/>
        <v>5.17</v>
      </c>
      <c r="E2387" s="2">
        <f t="shared" si="296"/>
        <v>5.3469999999999995</v>
      </c>
      <c r="F2387" s="2">
        <f t="shared" si="289"/>
        <v>5.9020000000000001</v>
      </c>
      <c r="G2387" s="2">
        <f t="shared" si="291"/>
        <v>5.0069999999999997</v>
      </c>
      <c r="H2387" s="2">
        <f t="shared" si="295"/>
        <v>4.2337170000000022</v>
      </c>
      <c r="I2387" s="2">
        <f t="array" ref="I2387">SUMPRODUCT(B2371:B2390, (ROW(B2371:B2390)-ROW(B2371)+1)) / (20*21/2)</f>
        <v>5.4734761904761893</v>
      </c>
      <c r="J2387" s="2">
        <f t="shared" si="290"/>
        <v>5.5120543094393541</v>
      </c>
      <c r="K2387" s="2">
        <f t="shared" si="292"/>
        <v>5.1136578430013566</v>
      </c>
    </row>
    <row r="2388" spans="1:11" ht="13.5" x14ac:dyDescent="0.25">
      <c r="A2388" s="3">
        <f>TITRES_STAT!B2391</f>
        <v>45784</v>
      </c>
      <c r="B2388" s="5">
        <f>TITRES_STAT!D2391</f>
        <v>5.43</v>
      </c>
      <c r="C2388" s="2">
        <f t="shared" si="293"/>
        <v>0.19999999999999929</v>
      </c>
      <c r="D2388" s="2">
        <f t="shared" si="294"/>
        <v>5.2060000000000004</v>
      </c>
      <c r="E2388" s="2">
        <f t="shared" si="296"/>
        <v>5.2889999999999997</v>
      </c>
      <c r="F2388" s="2">
        <f t="shared" ref="F2388:F2451" si="297">AVERAGE(B2369:B2388)</f>
        <v>5.8929999999999989</v>
      </c>
      <c r="G2388" s="2">
        <f t="shared" si="291"/>
        <v>5.0437999999999992</v>
      </c>
      <c r="H2388" s="2">
        <f t="shared" si="295"/>
        <v>4.2429030000000028</v>
      </c>
      <c r="I2388" s="2">
        <f t="array" ref="I2388">SUMPRODUCT(B2372:B2391, (ROW(B2372:B2391)-ROW(B2372)+1)) / (20*21/2)</f>
        <v>5.435952380952382</v>
      </c>
      <c r="J2388" s="2">
        <f t="shared" si="290"/>
        <v>5.5042396133022722</v>
      </c>
      <c r="K2388" s="2">
        <f t="shared" si="292"/>
        <v>5.126063417785617</v>
      </c>
    </row>
    <row r="2389" spans="1:11" ht="13.5" x14ac:dyDescent="0.25">
      <c r="A2389" s="3">
        <f>TITRES_STAT!B2392</f>
        <v>45785</v>
      </c>
      <c r="B2389" s="5">
        <f>TITRES_STAT!D2392</f>
        <v>5.2</v>
      </c>
      <c r="C2389" s="2">
        <f t="shared" si="293"/>
        <v>-0.22999999999999954</v>
      </c>
      <c r="D2389" s="2">
        <f t="shared" si="294"/>
        <v>5.22</v>
      </c>
      <c r="E2389" s="2">
        <f t="shared" si="296"/>
        <v>5.2350000000000003</v>
      </c>
      <c r="F2389" s="2">
        <f t="shared" si="297"/>
        <v>5.86</v>
      </c>
      <c r="G2389" s="2">
        <f t="shared" si="291"/>
        <v>5.0745999999999993</v>
      </c>
      <c r="H2389" s="2">
        <f t="shared" si="295"/>
        <v>4.2501405000000032</v>
      </c>
      <c r="I2389" s="2">
        <f t="array" ref="I2389">SUMPRODUCT(B2373:B2392, (ROW(B2373:B2392)-ROW(B2373)+1)) / (20*21/2)</f>
        <v>5.3801904761904762</v>
      </c>
      <c r="J2389" s="2">
        <f t="shared" ref="J2389:J2452" si="298">$J$4*B2389+J2388*(1-$J$4)</f>
        <v>5.4752644120353891</v>
      </c>
      <c r="K2389" s="2">
        <f t="shared" si="292"/>
        <v>5.1289628915979462</v>
      </c>
    </row>
    <row r="2390" spans="1:11" ht="13.5" x14ac:dyDescent="0.25">
      <c r="A2390" s="3">
        <f>TITRES_STAT!B2393</f>
        <v>45786</v>
      </c>
      <c r="B2390" s="5">
        <f>TITRES_STAT!D2393</f>
        <v>5.2</v>
      </c>
      <c r="C2390" s="2">
        <f t="shared" si="293"/>
        <v>0</v>
      </c>
      <c r="D2390" s="2">
        <f t="shared" si="294"/>
        <v>5.2140000000000004</v>
      </c>
      <c r="E2390" s="2">
        <f t="shared" si="296"/>
        <v>5.2060000000000013</v>
      </c>
      <c r="F2390" s="2">
        <f t="shared" si="297"/>
        <v>5.8140000000000001</v>
      </c>
      <c r="G2390" s="2">
        <f t="shared" si="291"/>
        <v>5.1031999999999984</v>
      </c>
      <c r="H2390" s="2">
        <f t="shared" si="295"/>
        <v>4.2573780000000037</v>
      </c>
      <c r="I2390" s="2">
        <f t="array" ref="I2390">SUMPRODUCT(B2374:B2393, (ROW(B2374:B2393)-ROW(B2374)+1)) / (20*21/2)</f>
        <v>5.3534285714285712</v>
      </c>
      <c r="J2390" s="2">
        <f t="shared" si="298"/>
        <v>5.4490487537463048</v>
      </c>
      <c r="K2390" s="2">
        <f t="shared" si="292"/>
        <v>5.1317486605548899</v>
      </c>
    </row>
    <row r="2391" spans="1:11" ht="13.5" x14ac:dyDescent="0.25">
      <c r="A2391" s="3">
        <f>TITRES_STAT!B2394</f>
        <v>45789</v>
      </c>
      <c r="B2391" s="5">
        <f>TITRES_STAT!D2394</f>
        <v>5.42</v>
      </c>
      <c r="C2391" s="2">
        <f t="shared" si="293"/>
        <v>0.21999999999999975</v>
      </c>
      <c r="D2391" s="2">
        <f t="shared" si="294"/>
        <v>5.2959999999999994</v>
      </c>
      <c r="E2391" s="2">
        <f t="shared" si="296"/>
        <v>5.2230000000000008</v>
      </c>
      <c r="F2391" s="2">
        <f t="shared" si="297"/>
        <v>5.7655000000000012</v>
      </c>
      <c r="G2391" s="2">
        <f t="shared" si="291"/>
        <v>5.1343999999999985</v>
      </c>
      <c r="H2391" s="2">
        <f t="shared" si="295"/>
        <v>4.2652165000000029</v>
      </c>
      <c r="I2391" s="2">
        <f t="array" ref="I2391">SUMPRODUCT(B2375:B2394, (ROW(B2375:B2394)-ROW(B2375)+1)) / (20*21/2)</f>
        <v>5.3369523809523809</v>
      </c>
      <c r="J2391" s="2">
        <f t="shared" si="298"/>
        <v>5.4462822057704665</v>
      </c>
      <c r="K2391" s="2">
        <f t="shared" si="292"/>
        <v>5.1430526346507772</v>
      </c>
    </row>
    <row r="2392" spans="1:11" ht="13.5" x14ac:dyDescent="0.25">
      <c r="A2392" s="3">
        <f>TITRES_STAT!B2395</f>
        <v>45790</v>
      </c>
      <c r="B2392" s="5">
        <f>TITRES_STAT!D2395</f>
        <v>5.18</v>
      </c>
      <c r="C2392" s="2">
        <f t="shared" si="293"/>
        <v>-0.24000000000000021</v>
      </c>
      <c r="D2392" s="2">
        <f t="shared" si="294"/>
        <v>5.2859999999999996</v>
      </c>
      <c r="E2392" s="2">
        <f t="shared" si="296"/>
        <v>5.2279999999999998</v>
      </c>
      <c r="F2392" s="2">
        <f t="shared" si="297"/>
        <v>5.6910000000000007</v>
      </c>
      <c r="G2392" s="2">
        <f t="shared" si="291"/>
        <v>5.1595999999999984</v>
      </c>
      <c r="H2392" s="2">
        <f t="shared" si="295"/>
        <v>4.2717555000000029</v>
      </c>
      <c r="I2392" s="2">
        <f t="array" ref="I2392">SUMPRODUCT(B2376:B2395, (ROW(B2376:B2395)-ROW(B2376)+1)) / (20*21/2)</f>
        <v>5.306</v>
      </c>
      <c r="J2392" s="2">
        <f t="shared" si="298"/>
        <v>5.4209219956970882</v>
      </c>
      <c r="K2392" s="2">
        <f t="shared" si="292"/>
        <v>5.1445015509389824</v>
      </c>
    </row>
    <row r="2393" spans="1:11" ht="13.5" x14ac:dyDescent="0.25">
      <c r="A2393" s="3">
        <f>TITRES_STAT!B2396</f>
        <v>45791</v>
      </c>
      <c r="B2393" s="5">
        <f>TITRES_STAT!D2396</f>
        <v>5.41</v>
      </c>
      <c r="C2393" s="2">
        <f t="shared" si="293"/>
        <v>0.23000000000000043</v>
      </c>
      <c r="D2393" s="2">
        <f t="shared" si="294"/>
        <v>5.282</v>
      </c>
      <c r="E2393" s="2">
        <f t="shared" si="296"/>
        <v>5.2439999999999998</v>
      </c>
      <c r="F2393" s="2">
        <f t="shared" si="297"/>
        <v>5.6130000000000013</v>
      </c>
      <c r="G2393" s="2">
        <f t="shared" si="291"/>
        <v>5.1895999999999978</v>
      </c>
      <c r="H2393" s="2">
        <f t="shared" si="295"/>
        <v>4.2788955000000035</v>
      </c>
      <c r="I2393" s="2">
        <f t="array" ref="I2393">SUMPRODUCT(B2377:B2396, (ROW(B2377:B2396)-ROW(B2377)+1)) / (20*21/2)</f>
        <v>5.30495238095238</v>
      </c>
      <c r="J2393" s="2">
        <f t="shared" si="298"/>
        <v>5.4198818056306983</v>
      </c>
      <c r="K2393" s="2">
        <f t="shared" si="292"/>
        <v>5.154913254823728</v>
      </c>
    </row>
    <row r="2394" spans="1:11" ht="13.5" x14ac:dyDescent="0.25">
      <c r="A2394" s="3">
        <f>TITRES_STAT!B2397</f>
        <v>45792</v>
      </c>
      <c r="B2394" s="5">
        <f>TITRES_STAT!D2397</f>
        <v>5.44</v>
      </c>
      <c r="C2394" s="2">
        <f t="shared" si="293"/>
        <v>3.0000000000000249E-2</v>
      </c>
      <c r="D2394" s="2">
        <f t="shared" si="294"/>
        <v>5.33</v>
      </c>
      <c r="E2394" s="2">
        <f t="shared" si="296"/>
        <v>5.2750000000000004</v>
      </c>
      <c r="F2394" s="2">
        <f t="shared" si="297"/>
        <v>5.5250000000000004</v>
      </c>
      <c r="G2394" s="2">
        <f t="shared" si="291"/>
        <v>5.2213999999999992</v>
      </c>
      <c r="H2394" s="2">
        <f t="shared" si="295"/>
        <v>4.2861855000000029</v>
      </c>
      <c r="I2394" s="2">
        <f t="array" ref="I2394">SUMPRODUCT(B2378:B2397, (ROW(B2378:B2397)-ROW(B2378)+1)) / (20*21/2)</f>
        <v>5.3093809523809519</v>
      </c>
      <c r="J2394" s="2">
        <f t="shared" si="298"/>
        <v>5.421797824142061</v>
      </c>
      <c r="K2394" s="2">
        <f t="shared" si="292"/>
        <v>5.1660931271835819</v>
      </c>
    </row>
    <row r="2395" spans="1:11" ht="13.5" x14ac:dyDescent="0.25">
      <c r="A2395" s="3">
        <f>TITRES_STAT!B2398</f>
        <v>45793</v>
      </c>
      <c r="B2395" s="5">
        <f>TITRES_STAT!D2398</f>
        <v>5.2</v>
      </c>
      <c r="C2395" s="2">
        <f t="shared" si="293"/>
        <v>-0.24000000000000021</v>
      </c>
      <c r="D2395" s="2">
        <f t="shared" si="294"/>
        <v>5.33</v>
      </c>
      <c r="E2395" s="2">
        <f t="shared" si="296"/>
        <v>5.2720000000000002</v>
      </c>
      <c r="F2395" s="2">
        <f t="shared" si="297"/>
        <v>5.4410000000000007</v>
      </c>
      <c r="G2395" s="2">
        <f t="shared" si="291"/>
        <v>5.2477999999999989</v>
      </c>
      <c r="H2395" s="2">
        <f t="shared" si="295"/>
        <v>4.2922255000000034</v>
      </c>
      <c r="I2395" s="2">
        <f t="array" ref="I2395">SUMPRODUCT(B2379:B2398, (ROW(B2379:B2398)-ROW(B2379)+1)) / (20*21/2)</f>
        <v>5.3407619047619042</v>
      </c>
      <c r="J2395" s="2">
        <f t="shared" si="298"/>
        <v>5.4006742218428174</v>
      </c>
      <c r="K2395" s="2">
        <f t="shared" si="292"/>
        <v>5.1674228084705005</v>
      </c>
    </row>
    <row r="2396" spans="1:11" ht="13.5" x14ac:dyDescent="0.25">
      <c r="A2396" s="3">
        <f>TITRES_STAT!B2399</f>
        <v>45796</v>
      </c>
      <c r="B2396" s="5">
        <f>TITRES_STAT!D2399</f>
        <v>5.43</v>
      </c>
      <c r="C2396" s="2">
        <f t="shared" si="293"/>
        <v>0.22999999999999954</v>
      </c>
      <c r="D2396" s="2">
        <f t="shared" si="294"/>
        <v>5.3319999999999999</v>
      </c>
      <c r="E2396" s="2">
        <f t="shared" si="296"/>
        <v>5.3139999999999992</v>
      </c>
      <c r="F2396" s="2">
        <f t="shared" si="297"/>
        <v>5.3834999999999997</v>
      </c>
      <c r="G2396" s="2">
        <f t="shared" si="291"/>
        <v>5.2787999999999986</v>
      </c>
      <c r="H2396" s="2">
        <f t="shared" si="295"/>
        <v>4.2985175000000035</v>
      </c>
      <c r="I2396" s="2">
        <f t="array" ref="I2396">SUMPRODUCT(B2380:B2399, (ROW(B2380:B2399)-ROW(B2380)+1)) / (20*21/2)</f>
        <v>5.3737619047619063</v>
      </c>
      <c r="J2396" s="2">
        <f t="shared" si="298"/>
        <v>5.4034671530958827</v>
      </c>
      <c r="K2396" s="2">
        <f t="shared" si="292"/>
        <v>5.1777199532363634</v>
      </c>
    </row>
    <row r="2397" spans="1:11" ht="13.5" x14ac:dyDescent="0.25">
      <c r="A2397" s="3">
        <f>TITRES_STAT!B2400</f>
        <v>45797</v>
      </c>
      <c r="B2397" s="5">
        <f>TITRES_STAT!D2400</f>
        <v>5.43</v>
      </c>
      <c r="C2397" s="2">
        <f t="shared" si="293"/>
        <v>0</v>
      </c>
      <c r="D2397" s="2">
        <f t="shared" si="294"/>
        <v>5.3819999999999997</v>
      </c>
      <c r="E2397" s="2">
        <f t="shared" si="296"/>
        <v>5.3340000000000005</v>
      </c>
      <c r="F2397" s="2">
        <f t="shared" si="297"/>
        <v>5.3405000000000005</v>
      </c>
      <c r="G2397" s="2">
        <f t="shared" si="291"/>
        <v>5.3097999999999992</v>
      </c>
      <c r="H2397" s="2">
        <f t="shared" si="295"/>
        <v>4.3039110000000029</v>
      </c>
      <c r="I2397" s="2">
        <f t="array" ref="I2397">SUMPRODUCT(B2381:B2400, (ROW(B2381:B2400)-ROW(B2381)+1)) / (20*21/2)</f>
        <v>5.4051904761904757</v>
      </c>
      <c r="J2397" s="2">
        <f t="shared" si="298"/>
        <v>5.4059940908962743</v>
      </c>
      <c r="K2397" s="2">
        <f t="shared" si="292"/>
        <v>5.1876132884035648</v>
      </c>
    </row>
    <row r="2398" spans="1:11" ht="13.5" x14ac:dyDescent="0.25">
      <c r="A2398" s="3">
        <f>TITRES_STAT!B2401</f>
        <v>45798</v>
      </c>
      <c r="B2398" s="5">
        <f>TITRES_STAT!D2401</f>
        <v>5.67</v>
      </c>
      <c r="C2398" s="2">
        <f t="shared" si="293"/>
        <v>0.24000000000000021</v>
      </c>
      <c r="D2398" s="2">
        <f t="shared" si="294"/>
        <v>5.4340000000000002</v>
      </c>
      <c r="E2398" s="2">
        <f t="shared" si="296"/>
        <v>5.3580000000000005</v>
      </c>
      <c r="F2398" s="2">
        <f t="shared" si="297"/>
        <v>5.3234999999999992</v>
      </c>
      <c r="G2398" s="2">
        <f t="shared" si="291"/>
        <v>5.3455999999999992</v>
      </c>
      <c r="H2398" s="2">
        <f t="shared" si="295"/>
        <v>4.3095565000000029</v>
      </c>
      <c r="I2398" s="2">
        <f t="array" ref="I2398">SUMPRODUCT(B2382:B2401, (ROW(B2382:B2401)-ROW(B2382)+1)) / (20*21/2)</f>
        <v>5.4120476190476179</v>
      </c>
      <c r="J2398" s="2">
        <f t="shared" si="298"/>
        <v>5.431137510810915</v>
      </c>
      <c r="K2398" s="2">
        <f t="shared" si="292"/>
        <v>5.2065304143485234</v>
      </c>
    </row>
    <row r="2399" spans="1:11" ht="13.5" x14ac:dyDescent="0.25">
      <c r="A2399" s="3">
        <f>TITRES_STAT!B2402</f>
        <v>45799</v>
      </c>
      <c r="B2399" s="5">
        <f>TITRES_STAT!D2402</f>
        <v>5.67</v>
      </c>
      <c r="C2399" s="2">
        <f t="shared" si="293"/>
        <v>0</v>
      </c>
      <c r="D2399" s="2">
        <f t="shared" si="294"/>
        <v>5.4799999999999995</v>
      </c>
      <c r="E2399" s="2">
        <f t="shared" si="296"/>
        <v>5.4050000000000002</v>
      </c>
      <c r="F2399" s="2">
        <f t="shared" si="297"/>
        <v>5.32</v>
      </c>
      <c r="G2399" s="2">
        <f t="shared" si="291"/>
        <v>5.3805999999999994</v>
      </c>
      <c r="H2399" s="2">
        <f t="shared" si="295"/>
        <v>4.3142040000000028</v>
      </c>
      <c r="I2399" s="2">
        <f t="array" ref="I2399">SUMPRODUCT(B2383:B2402, (ROW(B2383:B2402)-ROW(B2383)+1)) / (20*21/2)</f>
        <v>5.4010476190476204</v>
      </c>
      <c r="J2399" s="2">
        <f t="shared" si="298"/>
        <v>5.4538863193051137</v>
      </c>
      <c r="K2399" s="2">
        <f t="shared" si="292"/>
        <v>5.224705692217209</v>
      </c>
    </row>
    <row r="2400" spans="1:11" ht="13.5" x14ac:dyDescent="0.25">
      <c r="A2400" s="3">
        <f>TITRES_STAT!B2403</f>
        <v>45800</v>
      </c>
      <c r="B2400" s="5">
        <f>TITRES_STAT!D2403</f>
        <v>5.65</v>
      </c>
      <c r="C2400" s="2">
        <f t="shared" si="293"/>
        <v>-1.9999999999999574E-2</v>
      </c>
      <c r="D2400" s="2">
        <f t="shared" si="294"/>
        <v>5.57</v>
      </c>
      <c r="E2400" s="2">
        <f t="shared" si="296"/>
        <v>5.45</v>
      </c>
      <c r="F2400" s="2">
        <f t="shared" si="297"/>
        <v>5.3280000000000012</v>
      </c>
      <c r="G2400" s="2">
        <f t="shared" si="291"/>
        <v>5.4135999999999989</v>
      </c>
      <c r="H2400" s="2">
        <f t="shared" si="295"/>
        <v>4.3190010000000028</v>
      </c>
      <c r="I2400" s="2">
        <f t="array" ref="I2400">SUMPRODUCT(B2384:B2403, (ROW(B2384:B2403)-ROW(B2384)+1)) / (20*21/2)</f>
        <v>5.3877142857142859</v>
      </c>
      <c r="J2400" s="2">
        <f t="shared" si="298"/>
        <v>5.4725638127046263</v>
      </c>
      <c r="K2400" s="2">
        <f t="shared" si="292"/>
        <v>5.2413839003655545</v>
      </c>
    </row>
    <row r="2401" spans="1:11" ht="13.5" x14ac:dyDescent="0.25">
      <c r="A2401" s="3">
        <f>TITRES_STAT!B2404</f>
        <v>45803</v>
      </c>
      <c r="B2401" s="5">
        <f>TITRES_STAT!D2404</f>
        <v>5.4</v>
      </c>
      <c r="C2401" s="2">
        <f t="shared" si="293"/>
        <v>-0.25</v>
      </c>
      <c r="D2401" s="2">
        <f t="shared" si="294"/>
        <v>5.5640000000000001</v>
      </c>
      <c r="E2401" s="2">
        <f t="shared" si="296"/>
        <v>5.4480000000000004</v>
      </c>
      <c r="F2401" s="2">
        <f t="shared" si="297"/>
        <v>5.3355000000000015</v>
      </c>
      <c r="G2401" s="2">
        <f t="shared" si="291"/>
        <v>5.4397999999999982</v>
      </c>
      <c r="H2401" s="2">
        <f t="shared" si="295"/>
        <v>4.3225480000000021</v>
      </c>
      <c r="I2401" s="2">
        <f t="array" ref="I2401">SUMPRODUCT(B2385:B2404, (ROW(B2385:B2404)-ROW(B2385)+1)) / (20*21/2)</f>
        <v>5.3927142857142858</v>
      </c>
      <c r="J2401" s="2">
        <f t="shared" si="298"/>
        <v>5.4656529733994237</v>
      </c>
      <c r="K2401" s="2">
        <f t="shared" si="292"/>
        <v>5.2476041395669055</v>
      </c>
    </row>
    <row r="2402" spans="1:11" ht="13.5" x14ac:dyDescent="0.25">
      <c r="A2402" s="3">
        <f>TITRES_STAT!B2405</f>
        <v>45804</v>
      </c>
      <c r="B2402" s="5">
        <f>TITRES_STAT!D2405</f>
        <v>5.22</v>
      </c>
      <c r="C2402" s="2">
        <f t="shared" si="293"/>
        <v>-0.1800000000000006</v>
      </c>
      <c r="D2402" s="2">
        <f t="shared" si="294"/>
        <v>5.5220000000000002</v>
      </c>
      <c r="E2402" s="2">
        <f t="shared" si="296"/>
        <v>5.452</v>
      </c>
      <c r="F2402" s="2">
        <f t="shared" si="297"/>
        <v>5.3400000000000007</v>
      </c>
      <c r="G2402" s="2">
        <f t="shared" si="291"/>
        <v>5.4621999999999984</v>
      </c>
      <c r="H2402" s="2">
        <f t="shared" si="295"/>
        <v>4.3241470000000026</v>
      </c>
      <c r="I2402" s="2">
        <f t="array" ref="I2402">SUMPRODUCT(B2386:B2405, (ROW(B2386:B2405)-ROW(B2386)+1)) / (20*21/2)</f>
        <v>5.4059999999999997</v>
      </c>
      <c r="J2402" s="2">
        <f t="shared" si="298"/>
        <v>5.4422574521232887</v>
      </c>
      <c r="K2402" s="2">
        <f t="shared" si="292"/>
        <v>5.2465216242897723</v>
      </c>
    </row>
    <row r="2403" spans="1:11" ht="13.5" x14ac:dyDescent="0.25">
      <c r="A2403" s="3">
        <f>TITRES_STAT!B2406</f>
        <v>45805</v>
      </c>
      <c r="B2403" s="5">
        <f>TITRES_STAT!D2406</f>
        <v>5.2</v>
      </c>
      <c r="C2403" s="2">
        <f t="shared" si="293"/>
        <v>-1.9999999999999574E-2</v>
      </c>
      <c r="D2403" s="2">
        <f t="shared" si="294"/>
        <v>5.427999999999999</v>
      </c>
      <c r="E2403" s="2">
        <f t="shared" si="296"/>
        <v>5.431</v>
      </c>
      <c r="F2403" s="2">
        <f t="shared" si="297"/>
        <v>5.3375000000000004</v>
      </c>
      <c r="G2403" s="2">
        <f t="shared" si="291"/>
        <v>5.4841999999999986</v>
      </c>
      <c r="H2403" s="2">
        <f t="shared" si="295"/>
        <v>4.3245485000000023</v>
      </c>
      <c r="I2403" s="2">
        <f t="array" ref="I2403">SUMPRODUCT(B2387:B2406, (ROW(B2387:B2406)-ROW(B2387)+1)) / (20*21/2)</f>
        <v>5.418047619047619</v>
      </c>
      <c r="J2403" s="2">
        <f t="shared" si="298"/>
        <v>5.4191853138258326</v>
      </c>
      <c r="K2403" s="2">
        <f t="shared" si="292"/>
        <v>5.244697246866644</v>
      </c>
    </row>
    <row r="2404" spans="1:11" ht="13.5" x14ac:dyDescent="0.25">
      <c r="A2404" s="3">
        <f>TITRES_STAT!B2407</f>
        <v>45806</v>
      </c>
      <c r="B2404" s="5">
        <f>TITRES_STAT!D2407</f>
        <v>5.39</v>
      </c>
      <c r="C2404" s="2">
        <f t="shared" si="293"/>
        <v>0.1899999999999995</v>
      </c>
      <c r="D2404" s="2">
        <f t="shared" si="294"/>
        <v>5.3719999999999999</v>
      </c>
      <c r="E2404" s="2">
        <f t="shared" si="296"/>
        <v>5.4260000000000002</v>
      </c>
      <c r="F2404" s="2">
        <f t="shared" si="297"/>
        <v>5.3505000000000011</v>
      </c>
      <c r="G2404" s="2">
        <f t="shared" si="291"/>
        <v>5.5069999999999979</v>
      </c>
      <c r="H2404" s="2">
        <f t="shared" si="295"/>
        <v>4.3259000000000025</v>
      </c>
      <c r="I2404" s="2">
        <f t="array" ref="I2404">SUMPRODUCT(B2388:B2407, (ROW(B2388:B2407)-ROW(B2388)+1)) / (20*21/2)</f>
        <v>5.4278095238095236</v>
      </c>
      <c r="J2404" s="2">
        <f t="shared" si="298"/>
        <v>5.4164057601281348</v>
      </c>
      <c r="K2404" s="2">
        <f t="shared" si="292"/>
        <v>5.2503953940483443</v>
      </c>
    </row>
    <row r="2405" spans="1:11" ht="13.5" x14ac:dyDescent="0.25">
      <c r="A2405" s="3">
        <f>TITRES_STAT!B2408</f>
        <v>45807</v>
      </c>
      <c r="B2405" s="5">
        <f>TITRES_STAT!D2408</f>
        <v>5.49</v>
      </c>
      <c r="C2405" s="2">
        <f t="shared" si="293"/>
        <v>0.10000000000000053</v>
      </c>
      <c r="D2405" s="2">
        <f t="shared" si="294"/>
        <v>5.3400000000000007</v>
      </c>
      <c r="E2405" s="2">
        <f t="shared" si="296"/>
        <v>5.4550000000000001</v>
      </c>
      <c r="F2405" s="2">
        <f t="shared" si="297"/>
        <v>5.3635000000000002</v>
      </c>
      <c r="G2405" s="2">
        <f t="shared" si="291"/>
        <v>5.5279999999999996</v>
      </c>
      <c r="H2405" s="2">
        <f t="shared" si="295"/>
        <v>4.3273500000000027</v>
      </c>
      <c r="I2405" s="2">
        <f t="array" ref="I2405">SUMPRODUCT(B2389:B2408, (ROW(B2389:B2408)-ROW(B2389)+1)) / (20*21/2)</f>
        <v>5.4134761904761914</v>
      </c>
      <c r="J2405" s="2">
        <f t="shared" si="298"/>
        <v>5.4234147353540267</v>
      </c>
      <c r="K2405" s="2">
        <f t="shared" si="292"/>
        <v>5.259791653105272</v>
      </c>
    </row>
    <row r="2406" spans="1:11" ht="13.5" x14ac:dyDescent="0.25">
      <c r="A2406" s="3">
        <f>TITRES_STAT!B2409</f>
        <v>45810</v>
      </c>
      <c r="B2406" s="5">
        <f>TITRES_STAT!D2409</f>
        <v>5.49</v>
      </c>
      <c r="C2406" s="2">
        <f t="shared" si="293"/>
        <v>0</v>
      </c>
      <c r="D2406" s="2">
        <f t="shared" si="294"/>
        <v>5.3579999999999997</v>
      </c>
      <c r="E2406" s="2">
        <f t="shared" si="296"/>
        <v>5.4610000000000003</v>
      </c>
      <c r="F2406" s="2">
        <f t="shared" si="297"/>
        <v>5.3875000000000002</v>
      </c>
      <c r="G2406" s="2">
        <f t="shared" si="291"/>
        <v>5.5451999999999986</v>
      </c>
      <c r="H2406" s="2">
        <f t="shared" si="295"/>
        <v>4.3288500000000036</v>
      </c>
      <c r="I2406" s="2">
        <f t="array" ref="I2406">SUMPRODUCT(B2390:B2409, (ROW(B2390:B2409)-ROW(B2390)+1)) / (20*21/2)</f>
        <v>5.4219047619047629</v>
      </c>
      <c r="J2406" s="2">
        <f t="shared" si="298"/>
        <v>5.4297561891298338</v>
      </c>
      <c r="K2406" s="2">
        <f t="shared" si="292"/>
        <v>5.2688194314148689</v>
      </c>
    </row>
    <row r="2407" spans="1:11" ht="13.5" x14ac:dyDescent="0.25">
      <c r="A2407" s="3">
        <f>TITRES_STAT!B2410</f>
        <v>45811</v>
      </c>
      <c r="B2407" s="5">
        <f>TITRES_STAT!D2410</f>
        <v>5.49</v>
      </c>
      <c r="C2407" s="2">
        <f t="shared" si="293"/>
        <v>0</v>
      </c>
      <c r="D2407" s="2">
        <f t="shared" si="294"/>
        <v>5.4120000000000008</v>
      </c>
      <c r="E2407" s="2">
        <f t="shared" si="296"/>
        <v>5.4670000000000005</v>
      </c>
      <c r="F2407" s="2">
        <f t="shared" si="297"/>
        <v>5.4005000000000001</v>
      </c>
      <c r="G2407" s="2">
        <f t="shared" si="291"/>
        <v>5.5625999999999989</v>
      </c>
      <c r="H2407" s="2">
        <f t="shared" si="295"/>
        <v>4.3303500000000028</v>
      </c>
      <c r="I2407" s="2">
        <f t="array" ref="I2407">SUMPRODUCT(B2391:B2410, (ROW(B2391:B2410)-ROW(B2391)+1)) / (20*21/2)</f>
        <v>5.406142857142858</v>
      </c>
      <c r="J2407" s="2">
        <f t="shared" si="298"/>
        <v>5.4354936949269925</v>
      </c>
      <c r="K2407" s="2">
        <f t="shared" si="292"/>
        <v>5.277493179202521</v>
      </c>
    </row>
    <row r="2408" spans="1:11" ht="13.5" x14ac:dyDescent="0.25">
      <c r="A2408" s="3">
        <f>TITRES_STAT!B2411</f>
        <v>45812</v>
      </c>
      <c r="B2408" s="5">
        <f>TITRES_STAT!D2411</f>
        <v>5.25</v>
      </c>
      <c r="C2408" s="2">
        <f t="shared" si="293"/>
        <v>-0.24000000000000021</v>
      </c>
      <c r="D2408" s="2">
        <f t="shared" si="294"/>
        <v>5.4219999999999997</v>
      </c>
      <c r="E2408" s="2">
        <f t="shared" si="296"/>
        <v>5.4249999999999998</v>
      </c>
      <c r="F2408" s="2">
        <f t="shared" si="297"/>
        <v>5.3914999999999997</v>
      </c>
      <c r="G2408" s="2">
        <f t="shared" si="291"/>
        <v>5.5711999999999993</v>
      </c>
      <c r="H2408" s="2">
        <f t="shared" si="295"/>
        <v>4.3318000000000039</v>
      </c>
      <c r="I2408" s="2">
        <f t="array" ref="I2408">SUMPRODUCT(B2392:B2411, (ROW(B2392:B2411)-ROW(B2392)+1)) / (20*21/2)</f>
        <v>5.371142857142857</v>
      </c>
      <c r="J2408" s="2">
        <f t="shared" si="298"/>
        <v>5.4178276287434697</v>
      </c>
      <c r="K2408" s="2">
        <f t="shared" si="292"/>
        <v>5.2764150153122262</v>
      </c>
    </row>
    <row r="2409" spans="1:11" ht="13.5" x14ac:dyDescent="0.25">
      <c r="A2409" s="3">
        <f>TITRES_STAT!B2412</f>
        <v>45813</v>
      </c>
      <c r="B2409" s="5">
        <f>TITRES_STAT!D2412</f>
        <v>5.48</v>
      </c>
      <c r="C2409" s="2">
        <f t="shared" si="293"/>
        <v>0.23000000000000043</v>
      </c>
      <c r="D2409" s="2">
        <f t="shared" si="294"/>
        <v>5.4399999999999995</v>
      </c>
      <c r="E2409" s="2">
        <f t="shared" si="296"/>
        <v>5.4060000000000006</v>
      </c>
      <c r="F2409" s="2">
        <f t="shared" si="297"/>
        <v>5.4055</v>
      </c>
      <c r="G2409" s="2">
        <f t="shared" si="291"/>
        <v>5.5809999999999977</v>
      </c>
      <c r="H2409" s="2">
        <f t="shared" si="295"/>
        <v>4.3344000000000031</v>
      </c>
      <c r="I2409" s="2">
        <f t="array" ref="I2409">SUMPRODUCT(B2393:B2412, (ROW(B2393:B2412)-ROW(B2393)+1)) / (20*21/2)</f>
        <v>5.3169999999999993</v>
      </c>
      <c r="J2409" s="2">
        <f t="shared" si="298"/>
        <v>5.4237488069583772</v>
      </c>
      <c r="K2409" s="2">
        <f t="shared" si="292"/>
        <v>5.2843987402019428</v>
      </c>
    </row>
    <row r="2410" spans="1:11" ht="13.5" x14ac:dyDescent="0.25">
      <c r="A2410" s="3">
        <f>TITRES_STAT!B2413</f>
        <v>45817</v>
      </c>
      <c r="B2410" s="5">
        <f>TITRES_STAT!D2413</f>
        <v>5.24</v>
      </c>
      <c r="C2410" s="2">
        <f t="shared" si="293"/>
        <v>-0.24000000000000021</v>
      </c>
      <c r="D2410" s="2">
        <f t="shared" si="294"/>
        <v>5.3900000000000006</v>
      </c>
      <c r="E2410" s="2">
        <f t="shared" si="296"/>
        <v>5.3650000000000011</v>
      </c>
      <c r="F2410" s="2">
        <f t="shared" si="297"/>
        <v>5.4074999999999998</v>
      </c>
      <c r="G2410" s="2">
        <f t="shared" si="291"/>
        <v>5.5819999999999981</v>
      </c>
      <c r="H2410" s="2">
        <f t="shared" si="295"/>
        <v>4.3356000000000039</v>
      </c>
      <c r="I2410" s="2">
        <f t="array" ref="I2410">SUMPRODUCT(B2394:B2413, (ROW(B2394:B2413)-ROW(B2394)+1)) / (20*21/2)</f>
        <v>5.2474285714285713</v>
      </c>
      <c r="J2410" s="2">
        <f t="shared" si="298"/>
        <v>5.4062489205813895</v>
      </c>
      <c r="K2410" s="2">
        <f t="shared" si="292"/>
        <v>5.2826576131351999</v>
      </c>
    </row>
    <row r="2411" spans="1:11" ht="13.5" x14ac:dyDescent="0.25">
      <c r="A2411" s="3">
        <f>TITRES_STAT!B2414</f>
        <v>45818</v>
      </c>
      <c r="B2411" s="5">
        <f>TITRES_STAT!D2414</f>
        <v>5.04</v>
      </c>
      <c r="C2411" s="2">
        <f t="shared" si="293"/>
        <v>-0.20000000000000018</v>
      </c>
      <c r="D2411" s="2">
        <f t="shared" si="294"/>
        <v>5.3</v>
      </c>
      <c r="E2411" s="2">
        <f t="shared" si="296"/>
        <v>5.3290000000000006</v>
      </c>
      <c r="F2411" s="2">
        <f t="shared" si="297"/>
        <v>5.3884999999999996</v>
      </c>
      <c r="G2411" s="2">
        <f t="shared" si="291"/>
        <v>5.5789999999999988</v>
      </c>
      <c r="H2411" s="2">
        <f t="shared" si="295"/>
        <v>4.3358000000000034</v>
      </c>
      <c r="I2411" s="2">
        <f t="array" ref="I2411">SUMPRODUCT(B2395:B2414, (ROW(B2395:B2414)-ROW(B2395)+1)) / (20*21/2)</f>
        <v>5.1643809523809523</v>
      </c>
      <c r="J2411" s="2">
        <f t="shared" si="298"/>
        <v>5.3713680710022089</v>
      </c>
      <c r="K2411" s="2">
        <f t="shared" si="292"/>
        <v>5.2731416283063686</v>
      </c>
    </row>
    <row r="2412" spans="1:11" ht="13.5" x14ac:dyDescent="0.25">
      <c r="A2412" s="3">
        <f>TITRES_STAT!B2415</f>
        <v>45819</v>
      </c>
      <c r="B2412" s="5">
        <f>TITRES_STAT!D2415</f>
        <v>4.82</v>
      </c>
      <c r="C2412" s="2">
        <f t="shared" si="293"/>
        <v>-0.21999999999999975</v>
      </c>
      <c r="D2412" s="2">
        <f t="shared" si="294"/>
        <v>5.1660000000000004</v>
      </c>
      <c r="E2412" s="2">
        <f t="shared" si="296"/>
        <v>5.2890000000000006</v>
      </c>
      <c r="F2412" s="2">
        <f t="shared" si="297"/>
        <v>5.3704999999999998</v>
      </c>
      <c r="G2412" s="2">
        <f t="shared" si="291"/>
        <v>5.5717999999999996</v>
      </c>
      <c r="H2412" s="2">
        <f t="shared" si="295"/>
        <v>4.3349000000000046</v>
      </c>
      <c r="I2412" s="2">
        <f t="array" ref="I2412">SUMPRODUCT(B2396:B2415, (ROW(B2396:B2415)-ROW(B2396)+1)) / (20*21/2)</f>
        <v>5.0850476190476188</v>
      </c>
      <c r="J2412" s="2">
        <f t="shared" si="298"/>
        <v>5.3188568261448559</v>
      </c>
      <c r="K2412" s="2">
        <f t="shared" si="292"/>
        <v>5.2553713683727858</v>
      </c>
    </row>
    <row r="2413" spans="1:11" ht="13.5" x14ac:dyDescent="0.25">
      <c r="A2413" s="3">
        <f>TITRES_STAT!B2416</f>
        <v>45820</v>
      </c>
      <c r="B2413" s="5">
        <f>TITRES_STAT!D2416</f>
        <v>4.6399999999999997</v>
      </c>
      <c r="C2413" s="2">
        <f t="shared" si="293"/>
        <v>-0.1800000000000006</v>
      </c>
      <c r="D2413" s="2">
        <f t="shared" si="294"/>
        <v>5.0440000000000005</v>
      </c>
      <c r="E2413" s="2">
        <f t="shared" si="296"/>
        <v>5.2330000000000005</v>
      </c>
      <c r="F2413" s="2">
        <f t="shared" si="297"/>
        <v>5.3319999999999999</v>
      </c>
      <c r="G2413" s="2">
        <f t="shared" si="291"/>
        <v>5.5611999999999986</v>
      </c>
      <c r="H2413" s="2">
        <f t="shared" si="295"/>
        <v>4.3342000000000045</v>
      </c>
      <c r="I2413" s="2">
        <f t="array" ref="I2413">SUMPRODUCT(B2397:B2416, (ROW(B2397:B2416)-ROW(B2397)+1)) / (20*21/2)</f>
        <v>5.0073809523809523</v>
      </c>
      <c r="J2413" s="2">
        <f t="shared" si="298"/>
        <v>5.2542037950834404</v>
      </c>
      <c r="K2413" s="2">
        <f t="shared" si="292"/>
        <v>5.2312391578483624</v>
      </c>
    </row>
    <row r="2414" spans="1:11" ht="13.5" x14ac:dyDescent="0.25">
      <c r="A2414" s="3">
        <f>TITRES_STAT!B2417</f>
        <v>45821</v>
      </c>
      <c r="B2414" s="5">
        <f>TITRES_STAT!D2417</f>
        <v>4.46</v>
      </c>
      <c r="C2414" s="2">
        <f t="shared" si="293"/>
        <v>-0.17999999999999972</v>
      </c>
      <c r="D2414" s="2">
        <f t="shared" si="294"/>
        <v>4.8400000000000007</v>
      </c>
      <c r="E2414" s="2">
        <f t="shared" si="296"/>
        <v>5.14</v>
      </c>
      <c r="F2414" s="2">
        <f t="shared" si="297"/>
        <v>5.2829999999999995</v>
      </c>
      <c r="G2414" s="2">
        <f t="shared" si="291"/>
        <v>5.5469999999999979</v>
      </c>
      <c r="H2414" s="2">
        <f t="shared" si="295"/>
        <v>4.3326000000000047</v>
      </c>
      <c r="I2414" s="2">
        <f t="array" ref="I2414">SUMPRODUCT(B2398:B2417, (ROW(B2398:B2417)-ROW(B2398)+1)) / (20*21/2)</f>
        <v>4.9325714285714284</v>
      </c>
      <c r="J2414" s="2">
        <f t="shared" si="298"/>
        <v>5.178565338408827</v>
      </c>
      <c r="K2414" s="2">
        <f t="shared" si="292"/>
        <v>5.2009944849915639</v>
      </c>
    </row>
    <row r="2415" spans="1:11" ht="13.5" x14ac:dyDescent="0.25">
      <c r="A2415" s="3">
        <f>TITRES_STAT!B2418</f>
        <v>45824</v>
      </c>
      <c r="B2415" s="5">
        <f>TITRES_STAT!D2418</f>
        <v>4.45</v>
      </c>
      <c r="C2415" s="2">
        <f t="shared" si="293"/>
        <v>-9.9999999999997868E-3</v>
      </c>
      <c r="D2415" s="2">
        <f t="shared" si="294"/>
        <v>4.6820000000000004</v>
      </c>
      <c r="E2415" s="2">
        <f t="shared" si="296"/>
        <v>5.0360000000000005</v>
      </c>
      <c r="F2415" s="2">
        <f t="shared" si="297"/>
        <v>5.2455000000000007</v>
      </c>
      <c r="G2415" s="2">
        <f t="shared" si="291"/>
        <v>5.5279999999999987</v>
      </c>
      <c r="H2415" s="2">
        <f t="shared" si="295"/>
        <v>4.3304000000000045</v>
      </c>
      <c r="I2415" s="2">
        <f t="array" ref="I2415">SUMPRODUCT(B2399:B2418, (ROW(B2399:B2418)-ROW(B2399)+1)) / (20*21/2)</f>
        <v>4.8626190476190478</v>
      </c>
      <c r="J2415" s="2">
        <f t="shared" si="298"/>
        <v>5.1091781633222721</v>
      </c>
      <c r="K2415" s="2">
        <f t="shared" si="292"/>
        <v>5.1715437208742481</v>
      </c>
    </row>
    <row r="2416" spans="1:11" ht="13.5" x14ac:dyDescent="0.25">
      <c r="A2416" s="3">
        <f>TITRES_STAT!B2419</f>
        <v>45825</v>
      </c>
      <c r="B2416" s="5">
        <f>TITRES_STAT!D2419</f>
        <v>4.43</v>
      </c>
      <c r="C2416" s="2">
        <f t="shared" si="293"/>
        <v>-2.0000000000000462E-2</v>
      </c>
      <c r="D2416" s="2">
        <f t="shared" si="294"/>
        <v>4.5600000000000005</v>
      </c>
      <c r="E2416" s="2">
        <f t="shared" si="296"/>
        <v>4.9300000000000006</v>
      </c>
      <c r="F2416" s="2">
        <f t="shared" si="297"/>
        <v>5.1955</v>
      </c>
      <c r="G2416" s="2">
        <f t="shared" si="291"/>
        <v>5.5071999999999983</v>
      </c>
      <c r="H2416" s="2">
        <f t="shared" si="295"/>
        <v>4.3281000000000045</v>
      </c>
      <c r="I2416" s="2">
        <f t="array" ref="I2416">SUMPRODUCT(B2400:B2419, (ROW(B2400:B2419)-ROW(B2400)+1)) / (20*21/2)</f>
        <v>4.7881904761904766</v>
      </c>
      <c r="J2416" s="2">
        <f t="shared" si="298"/>
        <v>5.0444945287201515</v>
      </c>
      <c r="K2416" s="2">
        <f t="shared" si="292"/>
        <v>5.1424635749576115</v>
      </c>
    </row>
    <row r="2417" spans="1:11" ht="13.5" x14ac:dyDescent="0.25">
      <c r="A2417" s="3">
        <f>TITRES_STAT!B2420</f>
        <v>45826</v>
      </c>
      <c r="B2417" s="5">
        <f>TITRES_STAT!D2420</f>
        <v>4.41</v>
      </c>
      <c r="C2417" s="2">
        <f t="shared" si="293"/>
        <v>-1.9999999999999574E-2</v>
      </c>
      <c r="D2417" s="2">
        <f t="shared" si="294"/>
        <v>4.4779999999999998</v>
      </c>
      <c r="E2417" s="2">
        <f t="shared" si="296"/>
        <v>4.8220000000000001</v>
      </c>
      <c r="F2417" s="2">
        <f t="shared" si="297"/>
        <v>5.144499999999999</v>
      </c>
      <c r="G2417" s="2">
        <f t="shared" si="291"/>
        <v>5.4853999999999985</v>
      </c>
      <c r="H2417" s="2">
        <f t="shared" si="295"/>
        <v>4.3261500000000037</v>
      </c>
      <c r="I2417" s="2">
        <f t="array" ref="I2417">SUMPRODUCT(B2401:B2420, (ROW(B2401:B2420)-ROW(B2401)+1)) / (20*21/2)</f>
        <v>4.7021904761904763</v>
      </c>
      <c r="J2417" s="2">
        <f t="shared" si="298"/>
        <v>4.9840664783658513</v>
      </c>
      <c r="K2417" s="2">
        <f t="shared" si="292"/>
        <v>5.1137395131945684</v>
      </c>
    </row>
    <row r="2418" spans="1:11" ht="13.5" x14ac:dyDescent="0.25">
      <c r="A2418" s="3">
        <f>TITRES_STAT!B2421</f>
        <v>45827</v>
      </c>
      <c r="B2418" s="5">
        <f>TITRES_STAT!D2421</f>
        <v>4.41</v>
      </c>
      <c r="C2418" s="2">
        <f t="shared" si="293"/>
        <v>0</v>
      </c>
      <c r="D2418" s="2">
        <f t="shared" si="294"/>
        <v>4.4320000000000004</v>
      </c>
      <c r="E2418" s="2">
        <f t="shared" si="296"/>
        <v>4.7379999999999995</v>
      </c>
      <c r="F2418" s="2">
        <f t="shared" si="297"/>
        <v>5.0815000000000001</v>
      </c>
      <c r="G2418" s="2">
        <f t="shared" ref="G2418:G2481" si="299">AVERAGE(B2369:B2418)</f>
        <v>5.4614000000000003</v>
      </c>
      <c r="H2418" s="2">
        <f t="shared" si="295"/>
        <v>4.3238500000000037</v>
      </c>
      <c r="I2418" s="2">
        <f t="array" ref="I2418">SUMPRODUCT(B2402:B2421, (ROW(B2402:B2421)-ROW(B2402)+1)) / (20*21/2)</f>
        <v>4.617809523809524</v>
      </c>
      <c r="J2418" s="2">
        <f t="shared" si="298"/>
        <v>4.9293934804262465</v>
      </c>
      <c r="K2418" s="2">
        <f t="shared" si="292"/>
        <v>5.0861418852261542</v>
      </c>
    </row>
    <row r="2419" spans="1:11" ht="13.5" x14ac:dyDescent="0.25">
      <c r="A2419" s="3">
        <f>TITRES_STAT!B2422</f>
        <v>45828</v>
      </c>
      <c r="B2419" s="5">
        <f>TITRES_STAT!D2422</f>
        <v>4.3</v>
      </c>
      <c r="C2419" s="2">
        <f t="shared" si="293"/>
        <v>-0.11000000000000032</v>
      </c>
      <c r="D2419" s="2">
        <f t="shared" si="294"/>
        <v>4.4000000000000004</v>
      </c>
      <c r="E2419" s="2">
        <f t="shared" si="296"/>
        <v>4.6199999999999992</v>
      </c>
      <c r="F2419" s="2">
        <f t="shared" si="297"/>
        <v>5.012999999999999</v>
      </c>
      <c r="G2419" s="2">
        <f t="shared" si="299"/>
        <v>5.4302000000000001</v>
      </c>
      <c r="H2419" s="2">
        <f t="shared" si="295"/>
        <v>4.3220500000000026</v>
      </c>
      <c r="I2419" s="2">
        <f t="array" ref="I2419">SUMPRODUCT(B2403:B2422, (ROW(B2403:B2422)-ROW(B2403)+1)) / (20*21/2)</f>
        <v>4.5398571428571444</v>
      </c>
      <c r="J2419" s="2">
        <f t="shared" si="298"/>
        <v>4.8694512441951758</v>
      </c>
      <c r="K2419" s="2">
        <f t="shared" ref="K2419:K2482" si="300">$K$4*B2419+(1-$K$4)*K2418</f>
        <v>5.0553127916878742</v>
      </c>
    </row>
    <row r="2420" spans="1:11" ht="13.5" x14ac:dyDescent="0.25">
      <c r="A2420" s="3">
        <f>TITRES_STAT!B2423</f>
        <v>45831</v>
      </c>
      <c r="B2420" s="5">
        <f>TITRES_STAT!D2423</f>
        <v>4.1100000000000003</v>
      </c>
      <c r="C2420" s="2">
        <f t="shared" si="293"/>
        <v>-0.1899999999999995</v>
      </c>
      <c r="D2420" s="2">
        <f t="shared" si="294"/>
        <v>4.3319999999999999</v>
      </c>
      <c r="E2420" s="2">
        <f t="shared" si="296"/>
        <v>4.5069999999999997</v>
      </c>
      <c r="F2420" s="2">
        <f t="shared" si="297"/>
        <v>4.9359999999999999</v>
      </c>
      <c r="G2420" s="2">
        <f t="shared" si="299"/>
        <v>5.39</v>
      </c>
      <c r="H2420" s="2">
        <f t="shared" si="295"/>
        <v>4.3186000000000027</v>
      </c>
      <c r="I2420" s="2">
        <f t="array" ref="I2420">SUMPRODUCT(B2404:B2423, (ROW(B2404:B2423)-ROW(B2404)+1)) / (20*21/2)</f>
        <v>4.4627142857142852</v>
      </c>
      <c r="J2420" s="2">
        <f t="shared" si="298"/>
        <v>4.7971225542718257</v>
      </c>
      <c r="K2420" s="2">
        <f t="shared" si="300"/>
        <v>5.0182417018177619</v>
      </c>
    </row>
    <row r="2421" spans="1:11" ht="13.5" x14ac:dyDescent="0.25">
      <c r="A2421" s="3">
        <f>TITRES_STAT!B2424</f>
        <v>45832</v>
      </c>
      <c r="B2421" s="5">
        <f>TITRES_STAT!D2424</f>
        <v>4.05</v>
      </c>
      <c r="C2421" s="2">
        <f t="shared" si="293"/>
        <v>-6.0000000000000497E-2</v>
      </c>
      <c r="D2421" s="2">
        <f t="shared" si="294"/>
        <v>4.2560000000000002</v>
      </c>
      <c r="E2421" s="2">
        <f t="shared" si="296"/>
        <v>4.4079999999999995</v>
      </c>
      <c r="F2421" s="2">
        <f t="shared" si="297"/>
        <v>4.8684999999999992</v>
      </c>
      <c r="G2421" s="2">
        <f t="shared" si="299"/>
        <v>5.3431999999999995</v>
      </c>
      <c r="H2421" s="2">
        <f t="shared" si="295"/>
        <v>4.3148500000000025</v>
      </c>
      <c r="I2421" s="2">
        <f t="array" ref="I2421">SUMPRODUCT(B2405:B2424, (ROW(B2405:B2424)-ROW(B2405)+1)) / (20*21/2)</f>
        <v>4.3912857142857149</v>
      </c>
      <c r="J2421" s="2">
        <f t="shared" si="298"/>
        <v>4.7259680252935574</v>
      </c>
      <c r="K2421" s="2">
        <f t="shared" si="300"/>
        <v>4.9802714390013794</v>
      </c>
    </row>
    <row r="2422" spans="1:11" ht="13.5" x14ac:dyDescent="0.25">
      <c r="A2422" s="3">
        <f>TITRES_STAT!B2425</f>
        <v>45833</v>
      </c>
      <c r="B2422" s="5">
        <f>TITRES_STAT!D2425</f>
        <v>4.05</v>
      </c>
      <c r="C2422" s="2">
        <f t="shared" si="293"/>
        <v>0</v>
      </c>
      <c r="D2422" s="2">
        <f t="shared" si="294"/>
        <v>4.1840000000000002</v>
      </c>
      <c r="E2422" s="2">
        <f t="shared" si="296"/>
        <v>4.3309999999999995</v>
      </c>
      <c r="F2422" s="2">
        <f t="shared" si="297"/>
        <v>4.8099999999999996</v>
      </c>
      <c r="G2422" s="2">
        <f t="shared" si="299"/>
        <v>5.2908000000000008</v>
      </c>
      <c r="H2422" s="2">
        <f t="shared" si="295"/>
        <v>4.3111000000000024</v>
      </c>
      <c r="I2422" s="2">
        <f t="array" ref="I2422">SUMPRODUCT(B2406:B2425, (ROW(B2406:B2425)-ROW(B2406)+1)) / (20*21/2)</f>
        <v>4.3264761904761908</v>
      </c>
      <c r="J2422" s="2">
        <f t="shared" si="298"/>
        <v>4.6615901181227422</v>
      </c>
      <c r="K2422" s="2">
        <f t="shared" si="300"/>
        <v>4.943790206099365</v>
      </c>
    </row>
    <row r="2423" spans="1:11" ht="13.5" x14ac:dyDescent="0.25">
      <c r="A2423" s="3">
        <f>TITRES_STAT!B2426</f>
        <v>45835</v>
      </c>
      <c r="B2423" s="5">
        <f>TITRES_STAT!D2426</f>
        <v>4</v>
      </c>
      <c r="C2423" s="2">
        <f t="shared" si="293"/>
        <v>-4.9999999999999822E-2</v>
      </c>
      <c r="D2423" s="2">
        <f t="shared" si="294"/>
        <v>4.1020000000000003</v>
      </c>
      <c r="E2423" s="2">
        <f t="shared" si="296"/>
        <v>4.2669999999999995</v>
      </c>
      <c r="F2423" s="2">
        <f t="shared" si="297"/>
        <v>4.75</v>
      </c>
      <c r="G2423" s="2">
        <f t="shared" si="299"/>
        <v>5.2313999999999998</v>
      </c>
      <c r="H2423" s="2">
        <f t="shared" si="295"/>
        <v>4.3071000000000019</v>
      </c>
      <c r="I2423" s="2">
        <f t="array" ref="I2423">SUMPRODUCT(B2407:B2426, (ROW(B2407:B2426)-ROW(B2407)+1)) / (20*21/2)</f>
        <v>4.258285714285714</v>
      </c>
      <c r="J2423" s="2">
        <f t="shared" si="298"/>
        <v>4.5985815354443851</v>
      </c>
      <c r="K2423" s="2">
        <f t="shared" si="300"/>
        <v>4.9067788254680176</v>
      </c>
    </row>
    <row r="2424" spans="1:11" ht="13.5" x14ac:dyDescent="0.25">
      <c r="A2424" s="3">
        <f>TITRES_STAT!B2427</f>
        <v>45838</v>
      </c>
      <c r="B2424" s="5">
        <f>TITRES_STAT!D2427</f>
        <v>4</v>
      </c>
      <c r="C2424" s="2">
        <f t="shared" si="293"/>
        <v>0</v>
      </c>
      <c r="D2424" s="2">
        <f t="shared" si="294"/>
        <v>4.0419999999999998</v>
      </c>
      <c r="E2424" s="2">
        <f t="shared" si="296"/>
        <v>4.2210000000000001</v>
      </c>
      <c r="F2424" s="2">
        <f t="shared" si="297"/>
        <v>4.6804999999999994</v>
      </c>
      <c r="G2424" s="2">
        <f t="shared" si="299"/>
        <v>5.1673999999999998</v>
      </c>
      <c r="H2424" s="2">
        <f t="shared" si="295"/>
        <v>4.3031000000000015</v>
      </c>
      <c r="I2424" s="2">
        <f t="array" ref="I2424">SUMPRODUCT(B2408:B2427, (ROW(B2408:B2427)-ROW(B2408)+1)) / (20*21/2)</f>
        <v>4.2081904761904756</v>
      </c>
      <c r="J2424" s="2">
        <f t="shared" si="298"/>
        <v>4.5415737701639678</v>
      </c>
      <c r="K2424" s="2">
        <f t="shared" si="300"/>
        <v>4.8712188715280957</v>
      </c>
    </row>
    <row r="2425" spans="1:11" ht="13.5" x14ac:dyDescent="0.25">
      <c r="A2425" s="3">
        <f>TITRES_STAT!B2428</f>
        <v>45839</v>
      </c>
      <c r="B2425" s="5">
        <f>TITRES_STAT!D2428</f>
        <v>4</v>
      </c>
      <c r="C2425" s="2">
        <f t="shared" si="293"/>
        <v>0</v>
      </c>
      <c r="D2425" s="2">
        <f t="shared" si="294"/>
        <v>4.0200000000000005</v>
      </c>
      <c r="E2425" s="2">
        <f t="shared" si="296"/>
        <v>4.1760000000000002</v>
      </c>
      <c r="F2425" s="2">
        <f t="shared" si="297"/>
        <v>4.6059999999999999</v>
      </c>
      <c r="G2425" s="2">
        <f t="shared" si="299"/>
        <v>5.1098000000000008</v>
      </c>
      <c r="H2425" s="2">
        <f t="shared" si="295"/>
        <v>4.2991000000000019</v>
      </c>
      <c r="I2425" s="2">
        <f t="array" ref="I2425">SUMPRODUCT(B2409:B2428, (ROW(B2409:B2428)-ROW(B2409)+1)) / (20*21/2)</f>
        <v>4.1651904761904763</v>
      </c>
      <c r="J2425" s="2">
        <f t="shared" si="298"/>
        <v>4.4899953158626378</v>
      </c>
      <c r="K2425" s="2">
        <f t="shared" si="300"/>
        <v>4.8370534255858182</v>
      </c>
    </row>
    <row r="2426" spans="1:11" ht="13.5" x14ac:dyDescent="0.25">
      <c r="A2426" s="3">
        <f>TITRES_STAT!B2429</f>
        <v>45840</v>
      </c>
      <c r="B2426" s="5">
        <f>TITRES_STAT!D2429</f>
        <v>3.89</v>
      </c>
      <c r="C2426" s="2">
        <f t="shared" si="293"/>
        <v>-0.10999999999999988</v>
      </c>
      <c r="D2426" s="2">
        <f t="shared" si="294"/>
        <v>3.9880000000000004</v>
      </c>
      <c r="E2426" s="2">
        <f t="shared" si="296"/>
        <v>4.1219999999999999</v>
      </c>
      <c r="F2426" s="2">
        <f t="shared" si="297"/>
        <v>4.5259999999999998</v>
      </c>
      <c r="G2426" s="2">
        <f t="shared" si="299"/>
        <v>5.056</v>
      </c>
      <c r="H2426" s="2">
        <f t="shared" si="295"/>
        <v>4.2945500000000019</v>
      </c>
      <c r="I2426" s="2">
        <f t="array" ref="I2426">SUMPRODUCT(B2410:B2429, (ROW(B2410:B2429)-ROW(B2410)+1)) / (20*21/2)</f>
        <v>4.1452857142857145</v>
      </c>
      <c r="J2426" s="2">
        <f t="shared" si="298"/>
        <v>4.4328529048281009</v>
      </c>
      <c r="K2426" s="2">
        <f t="shared" si="300"/>
        <v>4.7999140755628451</v>
      </c>
    </row>
    <row r="2427" spans="1:11" ht="13.5" x14ac:dyDescent="0.25">
      <c r="A2427" s="3">
        <f>TITRES_STAT!B2430</f>
        <v>45841</v>
      </c>
      <c r="B2427" s="5">
        <f>TITRES_STAT!D2430</f>
        <v>4</v>
      </c>
      <c r="C2427" s="2">
        <f t="shared" si="293"/>
        <v>0.10999999999999988</v>
      </c>
      <c r="D2427" s="2">
        <f t="shared" si="294"/>
        <v>3.9780000000000002</v>
      </c>
      <c r="E2427" s="2">
        <f t="shared" si="296"/>
        <v>4.0810000000000004</v>
      </c>
      <c r="F2427" s="2">
        <f t="shared" si="297"/>
        <v>4.4514999999999993</v>
      </c>
      <c r="G2427" s="2">
        <f t="shared" si="299"/>
        <v>5.0102000000000002</v>
      </c>
      <c r="H2427" s="2">
        <f t="shared" si="295"/>
        <v>4.2906500000000021</v>
      </c>
      <c r="I2427" s="2">
        <f t="array" ref="I2427">SUMPRODUCT(B2411:B2430, (ROW(B2411:B2430)-ROW(B2411)+1)) / (20*21/2)</f>
        <v>4.148714285714286</v>
      </c>
      <c r="J2427" s="2">
        <f t="shared" si="298"/>
        <v>4.3916288186539969</v>
      </c>
      <c r="K2427" s="2">
        <f t="shared" si="300"/>
        <v>4.7685448961290087</v>
      </c>
    </row>
    <row r="2428" spans="1:11" ht="13.5" x14ac:dyDescent="0.25">
      <c r="A2428" s="3">
        <f>TITRES_STAT!B2431</f>
        <v>45842</v>
      </c>
      <c r="B2428" s="5">
        <f>TITRES_STAT!D2431</f>
        <v>4</v>
      </c>
      <c r="C2428" s="2">
        <f t="shared" si="293"/>
        <v>0</v>
      </c>
      <c r="D2428" s="2">
        <f t="shared" si="294"/>
        <v>3.9780000000000002</v>
      </c>
      <c r="E2428" s="2">
        <f t="shared" si="296"/>
        <v>4.04</v>
      </c>
      <c r="F2428" s="2">
        <f t="shared" si="297"/>
        <v>4.3889999999999993</v>
      </c>
      <c r="G2428" s="2">
        <f t="shared" si="299"/>
        <v>4.97</v>
      </c>
      <c r="H2428" s="2">
        <f t="shared" si="295"/>
        <v>4.2867500000000014</v>
      </c>
      <c r="I2428" s="2">
        <f t="array" ref="I2428">SUMPRODUCT(B2412:B2431, (ROW(B2412:B2431)-ROW(B2412)+1)) / (20*21/2)</f>
        <v>4.1744285714285718</v>
      </c>
      <c r="J2428" s="2">
        <f t="shared" si="298"/>
        <v>4.3543308359250448</v>
      </c>
      <c r="K2428" s="2">
        <f t="shared" si="300"/>
        <v>4.7384058805945379</v>
      </c>
    </row>
    <row r="2429" spans="1:11" ht="13.5" x14ac:dyDescent="0.25">
      <c r="A2429" s="3">
        <f>TITRES_STAT!B2432</f>
        <v>45845</v>
      </c>
      <c r="B2429" s="5">
        <f>TITRES_STAT!D2432</f>
        <v>4.18</v>
      </c>
      <c r="C2429" s="2">
        <f t="shared" si="293"/>
        <v>0.17999999999999972</v>
      </c>
      <c r="D2429" s="2">
        <f t="shared" si="294"/>
        <v>4.0140000000000002</v>
      </c>
      <c r="E2429" s="2">
        <f t="shared" si="296"/>
        <v>4.0280000000000005</v>
      </c>
      <c r="F2429" s="2">
        <f t="shared" si="297"/>
        <v>4.3239999999999998</v>
      </c>
      <c r="G2429" s="2">
        <f t="shared" si="299"/>
        <v>4.9388000000000014</v>
      </c>
      <c r="H2429" s="2">
        <f t="shared" si="295"/>
        <v>4.2837500000000013</v>
      </c>
      <c r="I2429" s="2">
        <f t="array" ref="I2429">SUMPRODUCT(B2413:B2432, (ROW(B2413:B2432)-ROW(B2413)+1)) / (20*21/2)</f>
        <v>4.2215238095238092</v>
      </c>
      <c r="J2429" s="2">
        <f t="shared" si="298"/>
        <v>4.3377278991702788</v>
      </c>
      <c r="K2429" s="2">
        <f t="shared" si="300"/>
        <v>4.7165076107673016</v>
      </c>
    </row>
    <row r="2430" spans="1:11" ht="13.5" x14ac:dyDescent="0.25">
      <c r="A2430" s="3">
        <f>TITRES_STAT!B2433</f>
        <v>45846</v>
      </c>
      <c r="B2430" s="5">
        <f>TITRES_STAT!D2433</f>
        <v>4.3600000000000003</v>
      </c>
      <c r="C2430" s="2">
        <f t="shared" si="293"/>
        <v>0.1800000000000006</v>
      </c>
      <c r="D2430" s="2">
        <f t="shared" si="294"/>
        <v>4.0860000000000003</v>
      </c>
      <c r="E2430" s="2">
        <f t="shared" si="296"/>
        <v>4.0529999999999999</v>
      </c>
      <c r="F2430" s="2">
        <f t="shared" si="297"/>
        <v>4.2799999999999994</v>
      </c>
      <c r="G2430" s="2">
        <f t="shared" si="299"/>
        <v>4.9162000000000017</v>
      </c>
      <c r="H2430" s="2">
        <f t="shared" si="295"/>
        <v>4.2808500000000018</v>
      </c>
      <c r="I2430" s="2">
        <f t="array" ref="I2430">SUMPRODUCT(B2414:B2433, (ROW(B2414:B2433)-ROW(B2414)+1)) / (20*21/2)</f>
        <v>4.2489523809523808</v>
      </c>
      <c r="J2430" s="2">
        <f t="shared" si="298"/>
        <v>4.3398490516302521</v>
      </c>
      <c r="K2430" s="2">
        <f t="shared" si="300"/>
        <v>4.7025269201489763</v>
      </c>
    </row>
    <row r="2431" spans="1:11" ht="13.5" x14ac:dyDescent="0.25">
      <c r="A2431" s="3">
        <f>TITRES_STAT!B2434</f>
        <v>45847</v>
      </c>
      <c r="B2431" s="5">
        <f>TITRES_STAT!D2434</f>
        <v>4.55</v>
      </c>
      <c r="C2431" s="2">
        <f t="shared" si="293"/>
        <v>0.1899999999999995</v>
      </c>
      <c r="D2431" s="2">
        <f t="shared" si="294"/>
        <v>4.218</v>
      </c>
      <c r="E2431" s="2">
        <f t="shared" si="296"/>
        <v>4.1029999999999998</v>
      </c>
      <c r="F2431" s="2">
        <f t="shared" si="297"/>
        <v>4.2554999999999996</v>
      </c>
      <c r="G2431" s="2">
        <f t="shared" si="299"/>
        <v>4.9022000000000023</v>
      </c>
      <c r="H2431" s="2">
        <f t="shared" si="295"/>
        <v>4.2789000000000019</v>
      </c>
      <c r="I2431" s="2">
        <f t="array" ref="I2431">SUMPRODUCT(B2415:B2434, (ROW(B2415:B2434)-ROW(B2415)+1)) / (20*21/2)</f>
        <v>4.2959047619047626</v>
      </c>
      <c r="J2431" s="2">
        <f t="shared" si="298"/>
        <v>4.3598634276654664</v>
      </c>
      <c r="K2431" s="2">
        <f t="shared" si="300"/>
        <v>4.6965454722999969</v>
      </c>
    </row>
    <row r="2432" spans="1:11" ht="13.5" x14ac:dyDescent="0.25">
      <c r="A2432" s="3">
        <f>TITRES_STAT!B2435</f>
        <v>45848</v>
      </c>
      <c r="B2432" s="5">
        <f>TITRES_STAT!D2435</f>
        <v>4.75</v>
      </c>
      <c r="C2432" s="2">
        <f t="shared" si="293"/>
        <v>0.20000000000000018</v>
      </c>
      <c r="D2432" s="2">
        <f t="shared" si="294"/>
        <v>4.3680000000000003</v>
      </c>
      <c r="E2432" s="2">
        <f t="shared" si="296"/>
        <v>4.173</v>
      </c>
      <c r="F2432" s="2">
        <f t="shared" si="297"/>
        <v>4.2519999999999998</v>
      </c>
      <c r="G2432" s="2">
        <f t="shared" si="299"/>
        <v>4.8946000000000005</v>
      </c>
      <c r="H2432" s="2">
        <f t="shared" si="295"/>
        <v>4.2779500000000006</v>
      </c>
      <c r="I2432" s="2">
        <f t="array" ref="I2432">SUMPRODUCT(B2416:B2435, (ROW(B2416:B2435)-ROW(B2416)+1)) / (20*21/2)</f>
        <v>4.3215238095238098</v>
      </c>
      <c r="J2432" s="2">
        <f t="shared" si="298"/>
        <v>4.397019291697327</v>
      </c>
      <c r="K2432" s="2">
        <f t="shared" si="300"/>
        <v>4.6986417282882327</v>
      </c>
    </row>
    <row r="2433" spans="1:11" ht="13.5" x14ac:dyDescent="0.25">
      <c r="A2433" s="3">
        <f>TITRES_STAT!B2436</f>
        <v>45849</v>
      </c>
      <c r="B2433" s="5">
        <f>TITRES_STAT!D2436</f>
        <v>4.54</v>
      </c>
      <c r="C2433" s="2">
        <f t="shared" si="293"/>
        <v>-0.20999999999999996</v>
      </c>
      <c r="D2433" s="2">
        <f t="shared" si="294"/>
        <v>4.476</v>
      </c>
      <c r="E2433" s="2">
        <f t="shared" si="296"/>
        <v>4.2269999999999994</v>
      </c>
      <c r="F2433" s="2">
        <f t="shared" si="297"/>
        <v>4.2469999999999999</v>
      </c>
      <c r="G2433" s="2">
        <f t="shared" si="299"/>
        <v>4.8804000000000007</v>
      </c>
      <c r="H2433" s="2">
        <f t="shared" si="295"/>
        <v>4.2759500000000008</v>
      </c>
      <c r="I2433" s="2">
        <f t="array" ref="I2433">SUMPRODUCT(B2417:B2436, (ROW(B2417:B2436)-ROW(B2417)+1)) / (20*21/2)</f>
        <v>4.3277142857142863</v>
      </c>
      <c r="J2433" s="2">
        <f t="shared" si="298"/>
        <v>4.410636502011867</v>
      </c>
      <c r="K2433" s="2">
        <f t="shared" si="300"/>
        <v>4.6924204840416355</v>
      </c>
    </row>
    <row r="2434" spans="1:11" ht="13.5" x14ac:dyDescent="0.25">
      <c r="A2434" s="3">
        <f>TITRES_STAT!B2437</f>
        <v>45852</v>
      </c>
      <c r="B2434" s="5">
        <f>TITRES_STAT!D2437</f>
        <v>4.74</v>
      </c>
      <c r="C2434" s="2">
        <f t="shared" si="293"/>
        <v>0.20000000000000018</v>
      </c>
      <c r="D2434" s="2">
        <f t="shared" si="294"/>
        <v>4.5879999999999992</v>
      </c>
      <c r="E2434" s="2">
        <f t="shared" si="296"/>
        <v>4.3010000000000002</v>
      </c>
      <c r="F2434" s="2">
        <f t="shared" si="297"/>
        <v>4.2610000000000001</v>
      </c>
      <c r="G2434" s="2">
        <f t="shared" si="299"/>
        <v>4.8726000000000012</v>
      </c>
      <c r="H2434" s="2">
        <f t="shared" si="295"/>
        <v>4.2749500000000005</v>
      </c>
      <c r="I2434" s="2">
        <f t="array" ref="I2434">SUMPRODUCT(B2418:B2437, (ROW(B2418:B2437)-ROW(B2418)+1)) / (20*21/2)</f>
        <v>4.3162857142857138</v>
      </c>
      <c r="J2434" s="2">
        <f t="shared" si="298"/>
        <v>4.4420044542012125</v>
      </c>
      <c r="K2434" s="2">
        <f t="shared" si="300"/>
        <v>4.6942863474125511</v>
      </c>
    </row>
    <row r="2435" spans="1:11" ht="13.5" x14ac:dyDescent="0.25">
      <c r="A2435" s="3">
        <f>TITRES_STAT!B2438</f>
        <v>45853</v>
      </c>
      <c r="B2435" s="5">
        <f>TITRES_STAT!D2438</f>
        <v>4.53</v>
      </c>
      <c r="C2435" s="2">
        <f t="shared" si="293"/>
        <v>-0.20999999999999996</v>
      </c>
      <c r="D2435" s="2">
        <f t="shared" si="294"/>
        <v>4.6219999999999999</v>
      </c>
      <c r="E2435" s="2">
        <f t="shared" si="296"/>
        <v>4.354000000000001</v>
      </c>
      <c r="F2435" s="2">
        <f t="shared" si="297"/>
        <v>4.2650000000000006</v>
      </c>
      <c r="G2435" s="2">
        <f t="shared" si="299"/>
        <v>4.8586000000000009</v>
      </c>
      <c r="H2435" s="2">
        <f t="shared" si="295"/>
        <v>4.2731500000000002</v>
      </c>
      <c r="I2435" s="2">
        <f t="array" ref="I2435">SUMPRODUCT(B2419:B2438, (ROW(B2419:B2438)-ROW(B2419)+1)) / (20*21/2)</f>
        <v>4.2889999999999997</v>
      </c>
      <c r="J2435" s="2">
        <f t="shared" si="298"/>
        <v>4.4503849823725261</v>
      </c>
      <c r="K2435" s="2">
        <f t="shared" si="300"/>
        <v>4.687843745553236</v>
      </c>
    </row>
    <row r="2436" spans="1:11" ht="13.5" x14ac:dyDescent="0.25">
      <c r="A2436" s="3">
        <f>TITRES_STAT!B2439</f>
        <v>45854</v>
      </c>
      <c r="B2436" s="5">
        <f>TITRES_STAT!D2439</f>
        <v>4.33</v>
      </c>
      <c r="C2436" s="2">
        <f t="shared" ref="C2436:C2499" si="301">B2436-B2435</f>
        <v>-0.20000000000000018</v>
      </c>
      <c r="D2436" s="2">
        <f t="shared" si="294"/>
        <v>4.5780000000000003</v>
      </c>
      <c r="E2436" s="2">
        <f t="shared" si="296"/>
        <v>4.3979999999999997</v>
      </c>
      <c r="F2436" s="2">
        <f t="shared" si="297"/>
        <v>4.26</v>
      </c>
      <c r="G2436" s="2">
        <f t="shared" si="299"/>
        <v>4.8450000000000015</v>
      </c>
      <c r="H2436" s="2">
        <f t="shared" si="295"/>
        <v>4.2714499999999997</v>
      </c>
      <c r="I2436" s="2">
        <f t="array" ref="I2436">SUMPRODUCT(B2420:B2439, (ROW(B2420:B2439)-ROW(B2420)+1)) / (20*21/2)</f>
        <v>4.2638571428571428</v>
      </c>
      <c r="J2436" s="2">
        <f t="shared" si="298"/>
        <v>4.4389197459560954</v>
      </c>
      <c r="K2436" s="2">
        <f t="shared" si="300"/>
        <v>4.673810657492325</v>
      </c>
    </row>
    <row r="2437" spans="1:11" ht="13.5" x14ac:dyDescent="0.25">
      <c r="A2437" s="3">
        <f>TITRES_STAT!B2440</f>
        <v>45855</v>
      </c>
      <c r="B2437" s="5">
        <f>TITRES_STAT!D2440</f>
        <v>4.1399999999999997</v>
      </c>
      <c r="C2437" s="2">
        <f t="shared" si="301"/>
        <v>-0.19000000000000039</v>
      </c>
      <c r="D2437" s="2">
        <f t="shared" si="294"/>
        <v>4.4560000000000004</v>
      </c>
      <c r="E2437" s="2">
        <f t="shared" si="296"/>
        <v>4.4119999999999999</v>
      </c>
      <c r="F2437" s="2">
        <f t="shared" si="297"/>
        <v>4.2464999999999993</v>
      </c>
      <c r="G2437" s="2">
        <f t="shared" si="299"/>
        <v>4.8232000000000008</v>
      </c>
      <c r="H2437" s="2">
        <f t="shared" si="295"/>
        <v>4.2698499999999999</v>
      </c>
      <c r="I2437" s="2">
        <f t="array" ref="I2437">SUMPRODUCT(B2421:B2440, (ROW(B2421:B2440)-ROW(B2421)+1)) / (20*21/2)</f>
        <v>4.229857142857143</v>
      </c>
      <c r="J2437" s="2">
        <f t="shared" si="298"/>
        <v>4.4104511987221811</v>
      </c>
      <c r="K2437" s="2">
        <f t="shared" si="300"/>
        <v>4.6528769062181166</v>
      </c>
    </row>
    <row r="2438" spans="1:11" ht="13.5" x14ac:dyDescent="0.25">
      <c r="A2438" s="3">
        <f>TITRES_STAT!B2441</f>
        <v>45856</v>
      </c>
      <c r="B2438" s="5">
        <f>TITRES_STAT!D2441</f>
        <v>3.96</v>
      </c>
      <c r="C2438" s="2">
        <f t="shared" si="301"/>
        <v>-0.17999999999999972</v>
      </c>
      <c r="D2438" s="2">
        <f t="shared" ref="D2438:D2501" si="302">AVERAGE(B2434:B2438)</f>
        <v>4.34</v>
      </c>
      <c r="E2438" s="2">
        <f t="shared" si="296"/>
        <v>4.4079999999999995</v>
      </c>
      <c r="F2438" s="2">
        <f t="shared" si="297"/>
        <v>4.2239999999999993</v>
      </c>
      <c r="G2438" s="2">
        <f t="shared" si="299"/>
        <v>4.7938000000000009</v>
      </c>
      <c r="H2438" s="2">
        <f t="shared" si="295"/>
        <v>4.2676499999999997</v>
      </c>
      <c r="I2438" s="2">
        <f t="array" ref="I2438">SUMPRODUCT(B2422:B2441, (ROW(B2422:B2441)-ROW(B2422)+1)) / (20*21/2)</f>
        <v>4.1970952380952378</v>
      </c>
      <c r="J2438" s="2">
        <f t="shared" si="298"/>
        <v>4.3675510845581638</v>
      </c>
      <c r="K2438" s="2">
        <f t="shared" si="300"/>
        <v>4.6257052628370143</v>
      </c>
    </row>
    <row r="2439" spans="1:11" ht="13.5" x14ac:dyDescent="0.25">
      <c r="A2439" s="3">
        <f>TITRES_STAT!B2442</f>
        <v>45859</v>
      </c>
      <c r="B2439" s="5">
        <f>TITRES_STAT!D2442</f>
        <v>3.96</v>
      </c>
      <c r="C2439" s="2">
        <f t="shared" si="301"/>
        <v>0</v>
      </c>
      <c r="D2439" s="2">
        <f t="shared" si="302"/>
        <v>4.1840000000000002</v>
      </c>
      <c r="E2439" s="2">
        <f t="shared" si="296"/>
        <v>4.3860000000000001</v>
      </c>
      <c r="F2439" s="2">
        <f t="shared" si="297"/>
        <v>4.206999999999999</v>
      </c>
      <c r="G2439" s="2">
        <f t="shared" si="299"/>
        <v>4.7690000000000019</v>
      </c>
      <c r="H2439" s="2">
        <f t="shared" si="295"/>
        <v>4.2664</v>
      </c>
      <c r="I2439" s="2">
        <f t="array" ref="I2439">SUMPRODUCT(B2423:B2442, (ROW(B2423:B2442)-ROW(B2423)+1)) / (20*21/2)</f>
        <v>4.165285714285714</v>
      </c>
      <c r="J2439" s="2">
        <f t="shared" si="298"/>
        <v>4.3287366955526245</v>
      </c>
      <c r="K2439" s="2">
        <f t="shared" si="300"/>
        <v>4.5995991740983078</v>
      </c>
    </row>
    <row r="2440" spans="1:11" ht="13.5" x14ac:dyDescent="0.25">
      <c r="A2440" s="3">
        <f>TITRES_STAT!B2443</f>
        <v>45860</v>
      </c>
      <c r="B2440" s="5">
        <f>TITRES_STAT!D2443</f>
        <v>3.85</v>
      </c>
      <c r="C2440" s="2">
        <f t="shared" si="301"/>
        <v>-0.10999999999999988</v>
      </c>
      <c r="D2440" s="2">
        <f t="shared" si="302"/>
        <v>4.048</v>
      </c>
      <c r="E2440" s="2">
        <f t="shared" si="296"/>
        <v>4.335</v>
      </c>
      <c r="F2440" s="2">
        <f t="shared" si="297"/>
        <v>4.1939999999999991</v>
      </c>
      <c r="G2440" s="2">
        <f t="shared" si="299"/>
        <v>4.7420000000000009</v>
      </c>
      <c r="H2440" s="2">
        <f t="shared" si="295"/>
        <v>4.2641499999999999</v>
      </c>
      <c r="I2440" s="2">
        <f t="array" ref="I2440">SUMPRODUCT(B2424:B2443, (ROW(B2424:B2443)-ROW(B2424)+1)) / (20*21/2)</f>
        <v>4.129666666666667</v>
      </c>
      <c r="J2440" s="2">
        <f t="shared" si="298"/>
        <v>4.2831427245476128</v>
      </c>
      <c r="K2440" s="2">
        <f t="shared" si="300"/>
        <v>4.5702031280552378</v>
      </c>
    </row>
    <row r="2441" spans="1:11" ht="13.5" x14ac:dyDescent="0.25">
      <c r="A2441" s="3">
        <f>TITRES_STAT!B2444</f>
        <v>45861</v>
      </c>
      <c r="B2441" s="5">
        <f>TITRES_STAT!D2444</f>
        <v>3.85</v>
      </c>
      <c r="C2441" s="2">
        <f t="shared" si="301"/>
        <v>0</v>
      </c>
      <c r="D2441" s="2">
        <f t="shared" si="302"/>
        <v>3.9519999999999995</v>
      </c>
      <c r="E2441" s="2">
        <f t="shared" si="296"/>
        <v>4.2650000000000006</v>
      </c>
      <c r="F2441" s="2">
        <f t="shared" si="297"/>
        <v>4.1839999999999993</v>
      </c>
      <c r="G2441" s="2">
        <f t="shared" si="299"/>
        <v>4.7106000000000012</v>
      </c>
      <c r="H2441" s="2">
        <f t="shared" si="295"/>
        <v>4.2628499999999994</v>
      </c>
      <c r="I2441" s="2">
        <f t="array" ref="I2441">SUMPRODUCT(B2425:B2444, (ROW(B2425:B2444)-ROW(B2425)+1)) / (20*21/2)</f>
        <v>4.1102380952380955</v>
      </c>
      <c r="J2441" s="2">
        <f t="shared" si="298"/>
        <v>4.241891036495459</v>
      </c>
      <c r="K2441" s="2">
        <f t="shared" si="300"/>
        <v>4.541959868131503</v>
      </c>
    </row>
    <row r="2442" spans="1:11" ht="13.5" x14ac:dyDescent="0.25">
      <c r="A2442" s="3">
        <f>TITRES_STAT!B2445</f>
        <v>45862</v>
      </c>
      <c r="B2442" s="5">
        <f>TITRES_STAT!D2445</f>
        <v>3.85</v>
      </c>
      <c r="C2442" s="2">
        <f t="shared" si="301"/>
        <v>0</v>
      </c>
      <c r="D2442" s="2">
        <f t="shared" si="302"/>
        <v>3.8939999999999997</v>
      </c>
      <c r="E2442" s="2">
        <f t="shared" si="296"/>
        <v>4.1750000000000007</v>
      </c>
      <c r="F2442" s="2">
        <f t="shared" si="297"/>
        <v>4.1739999999999977</v>
      </c>
      <c r="G2442" s="2">
        <f t="shared" si="299"/>
        <v>4.6840000000000011</v>
      </c>
      <c r="H2442" s="2">
        <f t="shared" ref="H2442:H2505" si="303">AVERAGE(B2243:B2442)</f>
        <v>4.2618499999999999</v>
      </c>
      <c r="I2442" s="2">
        <f t="array" ref="I2442">SUMPRODUCT(B2426:B2445, (ROW(B2426:B2445)-ROW(B2426)+1)) / (20*21/2)</f>
        <v>4.0757619047619054</v>
      </c>
      <c r="J2442" s="2">
        <f t="shared" si="298"/>
        <v>4.2045680806387482</v>
      </c>
      <c r="K2442" s="2">
        <f t="shared" si="300"/>
        <v>4.5148241870283075</v>
      </c>
    </row>
    <row r="2443" spans="1:11" ht="13.5" x14ac:dyDescent="0.25">
      <c r="A2443" s="3">
        <f>TITRES_STAT!B2446</f>
        <v>45866</v>
      </c>
      <c r="B2443" s="5">
        <f>TITRES_STAT!D2446</f>
        <v>3.8</v>
      </c>
      <c r="C2443" s="2">
        <f t="shared" si="301"/>
        <v>-5.0000000000000266E-2</v>
      </c>
      <c r="D2443" s="2">
        <f t="shared" si="302"/>
        <v>3.8619999999999997</v>
      </c>
      <c r="E2443" s="2">
        <f t="shared" si="296"/>
        <v>4.101</v>
      </c>
      <c r="F2443" s="2">
        <f t="shared" si="297"/>
        <v>4.1639999999999988</v>
      </c>
      <c r="G2443" s="2">
        <f t="shared" si="299"/>
        <v>4.6518000000000015</v>
      </c>
      <c r="H2443" s="2">
        <f t="shared" si="303"/>
        <v>4.2614999999999998</v>
      </c>
      <c r="I2443" s="2">
        <f t="array" ref="I2443">SUMPRODUCT(B2427:B2446, (ROW(B2427:B2446)-ROW(B2427)+1)) / (20*21/2)</f>
        <v>4.042238095238095</v>
      </c>
      <c r="J2443" s="2">
        <f t="shared" si="298"/>
        <v>4.1660377872445817</v>
      </c>
      <c r="K2443" s="2">
        <f t="shared" si="300"/>
        <v>4.4867918659683745</v>
      </c>
    </row>
    <row r="2444" spans="1:11" ht="13.5" x14ac:dyDescent="0.25">
      <c r="A2444" s="3">
        <f>TITRES_STAT!B2447</f>
        <v>45867</v>
      </c>
      <c r="B2444" s="5">
        <f>TITRES_STAT!D2447</f>
        <v>3.96</v>
      </c>
      <c r="C2444" s="2">
        <f t="shared" si="301"/>
        <v>0.16000000000000014</v>
      </c>
      <c r="D2444" s="2">
        <f t="shared" si="302"/>
        <v>3.8620000000000005</v>
      </c>
      <c r="E2444" s="2">
        <f t="shared" ref="E2444:E2507" si="304">AVERAGE(B2435:B2444)</f>
        <v>4.0230000000000006</v>
      </c>
      <c r="F2444" s="2">
        <f t="shared" si="297"/>
        <v>4.161999999999999</v>
      </c>
      <c r="G2444" s="2">
        <f t="shared" si="299"/>
        <v>4.6222000000000012</v>
      </c>
      <c r="H2444" s="2">
        <f t="shared" si="303"/>
        <v>4.2619499999999997</v>
      </c>
      <c r="I2444" s="2">
        <f t="array" ref="I2444">SUMPRODUCT(B2428:B2447, (ROW(B2428:B2447)-ROW(B2428)+1)) / (20*21/2)</f>
        <v>4.0005714285714289</v>
      </c>
      <c r="J2444" s="2">
        <f t="shared" si="298"/>
        <v>4.146415140840336</v>
      </c>
      <c r="K2444" s="2">
        <f t="shared" si="300"/>
        <v>4.4661333614205949</v>
      </c>
    </row>
    <row r="2445" spans="1:11" ht="13.5" x14ac:dyDescent="0.25">
      <c r="A2445" s="3">
        <f>TITRES_STAT!B2448</f>
        <v>45868</v>
      </c>
      <c r="B2445" s="5">
        <f>TITRES_STAT!D2448</f>
        <v>3.8</v>
      </c>
      <c r="C2445" s="2">
        <f t="shared" si="301"/>
        <v>-0.16000000000000014</v>
      </c>
      <c r="D2445" s="2">
        <f t="shared" si="302"/>
        <v>3.8520000000000003</v>
      </c>
      <c r="E2445" s="2">
        <f t="shared" si="304"/>
        <v>3.95</v>
      </c>
      <c r="F2445" s="2">
        <f t="shared" si="297"/>
        <v>4.1519999999999992</v>
      </c>
      <c r="G2445" s="2">
        <f t="shared" si="299"/>
        <v>4.5942000000000016</v>
      </c>
      <c r="H2445" s="2">
        <f t="shared" si="303"/>
        <v>4.2616499999999995</v>
      </c>
      <c r="I2445" s="2">
        <f t="array" ref="I2445">SUMPRODUCT(B2429:B2448, (ROW(B2429:B2448)-ROW(B2429)+1)) / (20*21/2)</f>
        <v>3.9669523809523812</v>
      </c>
      <c r="J2445" s="2">
        <f t="shared" si="298"/>
        <v>4.113423222665066</v>
      </c>
      <c r="K2445" s="2">
        <f t="shared" si="300"/>
        <v>4.4400104845021406</v>
      </c>
    </row>
    <row r="2446" spans="1:11" ht="13.5" x14ac:dyDescent="0.25">
      <c r="A2446" s="3">
        <f>TITRES_STAT!B2449</f>
        <v>45869</v>
      </c>
      <c r="B2446" s="5">
        <f>TITRES_STAT!D2449</f>
        <v>3.8</v>
      </c>
      <c r="C2446" s="2">
        <f t="shared" si="301"/>
        <v>0</v>
      </c>
      <c r="D2446" s="2">
        <f t="shared" si="302"/>
        <v>3.8420000000000001</v>
      </c>
      <c r="E2446" s="2">
        <f t="shared" si="304"/>
        <v>3.8969999999999998</v>
      </c>
      <c r="F2446" s="2">
        <f t="shared" si="297"/>
        <v>4.1474999999999991</v>
      </c>
      <c r="G2446" s="2">
        <f t="shared" si="299"/>
        <v>4.5616000000000012</v>
      </c>
      <c r="H2446" s="2">
        <f t="shared" si="303"/>
        <v>4.2613499999999984</v>
      </c>
      <c r="I2446" s="2">
        <f t="array" ref="I2446">SUMPRODUCT(B2430:B2449, (ROW(B2430:B2449)-ROW(B2430)+1)) / (20*21/2)</f>
        <v>3.9353333333333325</v>
      </c>
      <c r="J2446" s="2">
        <f t="shared" si="298"/>
        <v>4.0835733919350599</v>
      </c>
      <c r="K2446" s="2">
        <f t="shared" si="300"/>
        <v>4.4149120341295083</v>
      </c>
    </row>
    <row r="2447" spans="1:11" ht="13.5" x14ac:dyDescent="0.25">
      <c r="A2447" s="3">
        <f>TITRES_STAT!B2450</f>
        <v>45870</v>
      </c>
      <c r="B2447" s="5">
        <f>TITRES_STAT!D2450</f>
        <v>3.71</v>
      </c>
      <c r="C2447" s="2">
        <f t="shared" si="301"/>
        <v>-8.9999999999999858E-2</v>
      </c>
      <c r="D2447" s="2">
        <f t="shared" si="302"/>
        <v>3.8140000000000001</v>
      </c>
      <c r="E2447" s="2">
        <f t="shared" si="304"/>
        <v>3.8540000000000001</v>
      </c>
      <c r="F2447" s="2">
        <f t="shared" si="297"/>
        <v>4.1329999999999991</v>
      </c>
      <c r="G2447" s="2">
        <f t="shared" si="299"/>
        <v>4.5272000000000006</v>
      </c>
      <c r="H2447" s="2">
        <f t="shared" si="303"/>
        <v>4.2614499999999991</v>
      </c>
      <c r="I2447" s="2">
        <f t="array" ref="I2447">SUMPRODUCT(B2431:B2450, (ROW(B2431:B2450)-ROW(B2431)+1)) / (20*21/2)</f>
        <v>3.9055714285714282</v>
      </c>
      <c r="J2447" s="2">
        <f t="shared" si="298"/>
        <v>4.0479949736555305</v>
      </c>
      <c r="K2447" s="2">
        <f t="shared" si="300"/>
        <v>4.3872684249479592</v>
      </c>
    </row>
    <row r="2448" spans="1:11" ht="13.5" x14ac:dyDescent="0.25">
      <c r="A2448" s="3">
        <f>TITRES_STAT!B2451</f>
        <v>45873</v>
      </c>
      <c r="B2448" s="5">
        <f>TITRES_STAT!D2451</f>
        <v>3.78</v>
      </c>
      <c r="C2448" s="2">
        <f t="shared" si="301"/>
        <v>6.999999999999984E-2</v>
      </c>
      <c r="D2448" s="2">
        <f t="shared" si="302"/>
        <v>3.81</v>
      </c>
      <c r="E2448" s="2">
        <f t="shared" si="304"/>
        <v>3.8359999999999999</v>
      </c>
      <c r="F2448" s="2">
        <f t="shared" si="297"/>
        <v>4.121999999999999</v>
      </c>
      <c r="G2448" s="2">
        <f t="shared" si="299"/>
        <v>4.4894000000000007</v>
      </c>
      <c r="H2448" s="2">
        <f t="shared" si="303"/>
        <v>4.2626999999999988</v>
      </c>
      <c r="I2448" s="2">
        <f t="array" ref="I2448">SUMPRODUCT(B2432:B2451, (ROW(B2432:B2451)-ROW(B2432)+1)) / (20*21/2)</f>
        <v>3.8775714285714282</v>
      </c>
      <c r="J2448" s="2">
        <f t="shared" si="298"/>
        <v>4.022471642831194</v>
      </c>
      <c r="K2448" s="2">
        <f t="shared" si="300"/>
        <v>4.363453976910785</v>
      </c>
    </row>
    <row r="2449" spans="1:11" ht="13.5" x14ac:dyDescent="0.25">
      <c r="A2449" s="3">
        <f>TITRES_STAT!B2452</f>
        <v>45874</v>
      </c>
      <c r="B2449" s="5">
        <f>TITRES_STAT!D2452</f>
        <v>3.79</v>
      </c>
      <c r="C2449" s="2">
        <f t="shared" si="301"/>
        <v>1.0000000000000231E-2</v>
      </c>
      <c r="D2449" s="2">
        <f t="shared" si="302"/>
        <v>3.7759999999999998</v>
      </c>
      <c r="E2449" s="2">
        <f t="shared" si="304"/>
        <v>3.8190000000000004</v>
      </c>
      <c r="F2449" s="2">
        <f t="shared" si="297"/>
        <v>4.1025</v>
      </c>
      <c r="G2449" s="2">
        <f t="shared" si="299"/>
        <v>4.4518000000000004</v>
      </c>
      <c r="H2449" s="2">
        <f t="shared" si="303"/>
        <v>4.2640499999999983</v>
      </c>
      <c r="I2449" s="2">
        <f t="array" ref="I2449">SUMPRODUCT(B2433:B2452, (ROW(B2433:B2452)-ROW(B2433)+1)) / (20*21/2)</f>
        <v>3.8541904761904755</v>
      </c>
      <c r="J2449" s="2">
        <f t="shared" si="298"/>
        <v>4.0003314863710804</v>
      </c>
      <c r="K2449" s="2">
        <f t="shared" si="300"/>
        <v>4.3409655856593812</v>
      </c>
    </row>
    <row r="2450" spans="1:11" ht="13.5" x14ac:dyDescent="0.25">
      <c r="A2450" s="3">
        <f>TITRES_STAT!B2453</f>
        <v>45875</v>
      </c>
      <c r="B2450" s="5">
        <f>TITRES_STAT!D2453</f>
        <v>3.79</v>
      </c>
      <c r="C2450" s="2">
        <f t="shared" si="301"/>
        <v>0</v>
      </c>
      <c r="D2450" s="2">
        <f t="shared" si="302"/>
        <v>3.7739999999999996</v>
      </c>
      <c r="E2450" s="2">
        <f t="shared" si="304"/>
        <v>3.8130000000000002</v>
      </c>
      <c r="F2450" s="2">
        <f t="shared" si="297"/>
        <v>4.0739999999999998</v>
      </c>
      <c r="G2450" s="2">
        <f t="shared" si="299"/>
        <v>4.414600000000001</v>
      </c>
      <c r="H2450" s="2">
        <f t="shared" si="303"/>
        <v>4.2646499999999987</v>
      </c>
      <c r="I2450" s="2">
        <f t="array" ref="I2450">SUMPRODUCT(B2434:B2453, (ROW(B2434:B2453)-ROW(B2434)+1)) / (20*21/2)</f>
        <v>3.8515714285714284</v>
      </c>
      <c r="J2450" s="2">
        <f t="shared" si="298"/>
        <v>3.9802999162405013</v>
      </c>
      <c r="K2450" s="2">
        <f t="shared" si="300"/>
        <v>4.3193590921041114</v>
      </c>
    </row>
    <row r="2451" spans="1:11" ht="13.5" x14ac:dyDescent="0.25">
      <c r="A2451" s="3">
        <f>TITRES_STAT!B2454</f>
        <v>45876</v>
      </c>
      <c r="B2451" s="5">
        <f>TITRES_STAT!D2454</f>
        <v>3.78</v>
      </c>
      <c r="C2451" s="2">
        <f t="shared" si="301"/>
        <v>-1.0000000000000231E-2</v>
      </c>
      <c r="D2451" s="2">
        <f t="shared" si="302"/>
        <v>3.7700000000000005</v>
      </c>
      <c r="E2451" s="2">
        <f t="shared" si="304"/>
        <v>3.806</v>
      </c>
      <c r="F2451" s="2">
        <f t="shared" si="297"/>
        <v>4.0355000000000008</v>
      </c>
      <c r="G2451" s="2">
        <f t="shared" si="299"/>
        <v>4.382200000000001</v>
      </c>
      <c r="H2451" s="2">
        <f t="shared" si="303"/>
        <v>4.2643999999999984</v>
      </c>
      <c r="I2451" s="2">
        <f t="array" ref="I2451">SUMPRODUCT(B2435:B2454, (ROW(B2435:B2454)-ROW(B2435)+1)) / (20*21/2)</f>
        <v>3.8679047619047626</v>
      </c>
      <c r="J2451" s="2">
        <f t="shared" si="298"/>
        <v>3.9612237337414058</v>
      </c>
      <c r="K2451" s="2">
        <f t="shared" si="300"/>
        <v>4.2982077551588524</v>
      </c>
    </row>
    <row r="2452" spans="1:11" ht="13.5" x14ac:dyDescent="0.25">
      <c r="A2452" s="3">
        <f>TITRES_STAT!B2455</f>
        <v>45877</v>
      </c>
      <c r="B2452" s="5">
        <f>TITRES_STAT!D2455</f>
        <v>3.79</v>
      </c>
      <c r="C2452" s="2">
        <f t="shared" si="301"/>
        <v>1.0000000000000231E-2</v>
      </c>
      <c r="D2452" s="2">
        <f t="shared" si="302"/>
        <v>3.786</v>
      </c>
      <c r="E2452" s="2">
        <f t="shared" si="304"/>
        <v>3.8</v>
      </c>
      <c r="F2452" s="2">
        <f t="shared" ref="F2452:F2508" si="305">AVERAGE(B2433:B2452)</f>
        <v>3.9875000000000007</v>
      </c>
      <c r="G2452" s="2">
        <f t="shared" si="299"/>
        <v>4.353600000000001</v>
      </c>
      <c r="H2452" s="2">
        <f t="shared" si="303"/>
        <v>4.2633499999999982</v>
      </c>
      <c r="I2452" s="2">
        <f t="array" ref="I2452">SUMPRODUCT(B2436:B2455, (ROW(B2436:B2455)-ROW(B2436)+1)) / (20*21/2)</f>
        <v>3.9042857142857148</v>
      </c>
      <c r="J2452" s="2">
        <f t="shared" si="298"/>
        <v>3.9449167114803196</v>
      </c>
      <c r="K2452" s="2">
        <f t="shared" si="300"/>
        <v>4.27827803927027</v>
      </c>
    </row>
    <row r="2453" spans="1:11" ht="13.5" x14ac:dyDescent="0.25">
      <c r="A2453" s="3">
        <f>TITRES_STAT!B2456</f>
        <v>45880</v>
      </c>
      <c r="B2453" s="5">
        <f>TITRES_STAT!D2456</f>
        <v>3.96</v>
      </c>
      <c r="C2453" s="2">
        <f t="shared" si="301"/>
        <v>0.16999999999999993</v>
      </c>
      <c r="D2453" s="2">
        <f t="shared" si="302"/>
        <v>3.8220000000000001</v>
      </c>
      <c r="E2453" s="2">
        <f t="shared" si="304"/>
        <v>3.8160000000000003</v>
      </c>
      <c r="F2453" s="2">
        <f t="shared" si="305"/>
        <v>3.9584999999999999</v>
      </c>
      <c r="G2453" s="2">
        <f t="shared" si="299"/>
        <v>4.3288000000000002</v>
      </c>
      <c r="H2453" s="2">
        <f t="shared" si="303"/>
        <v>4.2631499999999987</v>
      </c>
      <c r="I2453" s="2">
        <f t="array" ref="I2453">SUMPRODUCT(B2437:B2456, (ROW(B2437:B2456)-ROW(B2437)+1)) / (20*21/2)</f>
        <v>3.9417142857142857</v>
      </c>
      <c r="J2453" s="2">
        <f t="shared" ref="J2453:J2508" si="306">$J$4*B2453+J2452*(1-$J$4)</f>
        <v>3.9463532151488607</v>
      </c>
      <c r="K2453" s="2">
        <f t="shared" si="300"/>
        <v>4.2657965475341815</v>
      </c>
    </row>
    <row r="2454" spans="1:11" ht="13.5" x14ac:dyDescent="0.25">
      <c r="A2454" s="3">
        <f>TITRES_STAT!B2457</f>
        <v>45881</v>
      </c>
      <c r="B2454" s="5">
        <f>TITRES_STAT!D2457</f>
        <v>4.13</v>
      </c>
      <c r="C2454" s="2">
        <f t="shared" si="301"/>
        <v>0.16999999999999993</v>
      </c>
      <c r="D2454" s="2">
        <f t="shared" si="302"/>
        <v>3.8899999999999997</v>
      </c>
      <c r="E2454" s="2">
        <f t="shared" si="304"/>
        <v>3.8329999999999997</v>
      </c>
      <c r="F2454" s="2">
        <f t="shared" si="305"/>
        <v>3.9279999999999995</v>
      </c>
      <c r="G2454" s="2">
        <f t="shared" si="299"/>
        <v>4.3036000000000003</v>
      </c>
      <c r="H2454" s="2">
        <f t="shared" si="303"/>
        <v>4.2637999999999989</v>
      </c>
      <c r="I2454" s="2">
        <f t="array" ref="I2454">SUMPRODUCT(B2438:B2457, (ROW(B2438:B2457)-ROW(B2438)+1)) / (20*21/2)</f>
        <v>3.9973333333333336</v>
      </c>
      <c r="J2454" s="2">
        <f t="shared" si="306"/>
        <v>3.9638433851346839</v>
      </c>
      <c r="K2454" s="2">
        <f t="shared" si="300"/>
        <v>4.2604711927289198</v>
      </c>
    </row>
    <row r="2455" spans="1:11" ht="13.5" x14ac:dyDescent="0.25">
      <c r="A2455" s="3">
        <f>TITRES_STAT!B2458</f>
        <v>45883</v>
      </c>
      <c r="B2455" s="5">
        <f>TITRES_STAT!D2458</f>
        <v>4.3099999999999996</v>
      </c>
      <c r="C2455" s="2">
        <f t="shared" si="301"/>
        <v>0.17999999999999972</v>
      </c>
      <c r="D2455" s="2">
        <f t="shared" si="302"/>
        <v>3.9939999999999998</v>
      </c>
      <c r="E2455" s="2">
        <f t="shared" si="304"/>
        <v>3.8840000000000003</v>
      </c>
      <c r="F2455" s="2">
        <f t="shared" si="305"/>
        <v>3.9169999999999994</v>
      </c>
      <c r="G2455" s="2">
        <f t="shared" si="299"/>
        <v>4.28</v>
      </c>
      <c r="H2455" s="2">
        <f t="shared" si="303"/>
        <v>4.2653499999999989</v>
      </c>
      <c r="I2455" s="2">
        <f t="array" ref="I2455">SUMPRODUCT(B2439:B2458, (ROW(B2439:B2458)-ROW(B2439)+1)) / (20*21/2)</f>
        <v>4.0512380952380953</v>
      </c>
      <c r="J2455" s="2">
        <f t="shared" si="306"/>
        <v>3.9968106817885234</v>
      </c>
      <c r="K2455" s="2">
        <f t="shared" si="300"/>
        <v>4.2624134988964135</v>
      </c>
    </row>
    <row r="2456" spans="1:11" ht="13.5" x14ac:dyDescent="0.25">
      <c r="A2456" s="3">
        <f>TITRES_STAT!B2459</f>
        <v>45884</v>
      </c>
      <c r="B2456" s="5">
        <f>TITRES_STAT!D2459</f>
        <v>4.3099999999999996</v>
      </c>
      <c r="C2456" s="2">
        <f t="shared" si="301"/>
        <v>0</v>
      </c>
      <c r="D2456" s="2">
        <f t="shared" si="302"/>
        <v>4.0999999999999996</v>
      </c>
      <c r="E2456" s="2">
        <f t="shared" si="304"/>
        <v>3.9350000000000001</v>
      </c>
      <c r="F2456" s="2">
        <f t="shared" si="305"/>
        <v>3.9159999999999995</v>
      </c>
      <c r="G2456" s="2">
        <f t="shared" si="299"/>
        <v>4.2564000000000002</v>
      </c>
      <c r="H2456" s="2">
        <f t="shared" si="303"/>
        <v>4.2668999999999979</v>
      </c>
      <c r="I2456" s="2">
        <f t="array" ref="I2456">SUMPRODUCT(B2440:B2459, (ROW(B2440:B2459)-ROW(B2440)+1)) / (20*21/2)</f>
        <v>4.1025714285714283</v>
      </c>
      <c r="J2456" s="2">
        <f t="shared" si="306"/>
        <v>4.0266382359039019</v>
      </c>
      <c r="K2456" s="2">
        <f t="shared" si="300"/>
        <v>4.2642796361945932</v>
      </c>
    </row>
    <row r="2457" spans="1:11" ht="13.5" x14ac:dyDescent="0.25">
      <c r="A2457" s="3">
        <f>TITRES_STAT!B2460</f>
        <v>45887</v>
      </c>
      <c r="B2457" s="5">
        <f>TITRES_STAT!D2460</f>
        <v>4.5</v>
      </c>
      <c r="C2457" s="2">
        <f t="shared" si="301"/>
        <v>0.19000000000000039</v>
      </c>
      <c r="D2457" s="2">
        <f t="shared" si="302"/>
        <v>4.2419999999999991</v>
      </c>
      <c r="E2457" s="2">
        <f t="shared" si="304"/>
        <v>4.0140000000000002</v>
      </c>
      <c r="F2457" s="2">
        <f t="shared" si="305"/>
        <v>3.9340000000000002</v>
      </c>
      <c r="G2457" s="2">
        <f t="shared" si="299"/>
        <v>4.2366000000000001</v>
      </c>
      <c r="H2457" s="2">
        <f t="shared" si="303"/>
        <v>4.2693999999999974</v>
      </c>
      <c r="I2457" s="2">
        <f t="array" ref="I2457">SUMPRODUCT(B2441:B2460, (ROW(B2441:B2460)-ROW(B2441)+1)) / (20*21/2)</f>
        <v>4.1513333333333335</v>
      </c>
      <c r="J2457" s="2">
        <f t="shared" si="306"/>
        <v>4.0717203086749585</v>
      </c>
      <c r="K2457" s="2">
        <f t="shared" si="300"/>
        <v>4.2735235720300997</v>
      </c>
    </row>
    <row r="2458" spans="1:11" ht="13.5" x14ac:dyDescent="0.25">
      <c r="A2458" s="3">
        <f>TITRES_STAT!B2461</f>
        <v>45888</v>
      </c>
      <c r="B2458" s="5">
        <f>TITRES_STAT!D2461</f>
        <v>4.5</v>
      </c>
      <c r="C2458" s="2">
        <f t="shared" si="301"/>
        <v>0</v>
      </c>
      <c r="D2458" s="2">
        <f t="shared" si="302"/>
        <v>4.3499999999999996</v>
      </c>
      <c r="E2458" s="2">
        <f t="shared" si="304"/>
        <v>4.0860000000000003</v>
      </c>
      <c r="F2458" s="2">
        <f t="shared" si="305"/>
        <v>3.9609999999999999</v>
      </c>
      <c r="G2458" s="2">
        <f t="shared" si="299"/>
        <v>4.2216000000000005</v>
      </c>
      <c r="H2458" s="2">
        <f t="shared" si="303"/>
        <v>4.2720999999999982</v>
      </c>
      <c r="I2458" s="2">
        <f t="array" ref="I2458">SUMPRODUCT(B2442:B2461, (ROW(B2442:B2461)-ROW(B2442)+1)) / (20*21/2)</f>
        <v>4.1779523809523802</v>
      </c>
      <c r="J2458" s="2">
        <f t="shared" si="306"/>
        <v>4.1125088507059147</v>
      </c>
      <c r="K2458" s="2">
        <f t="shared" si="300"/>
        <v>4.2824050005779393</v>
      </c>
    </row>
    <row r="2459" spans="1:11" ht="13.5" x14ac:dyDescent="0.25">
      <c r="A2459" s="3">
        <f>TITRES_STAT!B2462</f>
        <v>45889</v>
      </c>
      <c r="B2459" s="5">
        <f>TITRES_STAT!D2462</f>
        <v>4.5</v>
      </c>
      <c r="C2459" s="2">
        <f t="shared" si="301"/>
        <v>0</v>
      </c>
      <c r="D2459" s="2">
        <f t="shared" si="302"/>
        <v>4.4239999999999995</v>
      </c>
      <c r="E2459" s="2">
        <f t="shared" si="304"/>
        <v>4.1569999999999991</v>
      </c>
      <c r="F2459" s="2">
        <f t="shared" si="305"/>
        <v>3.9880000000000004</v>
      </c>
      <c r="G2459" s="2">
        <f t="shared" si="299"/>
        <v>4.202</v>
      </c>
      <c r="H2459" s="2">
        <f t="shared" si="303"/>
        <v>4.2747999999999982</v>
      </c>
      <c r="I2459" s="2">
        <f t="array" ref="I2459">SUMPRODUCT(B2443:B2462, (ROW(B2443:B2462)-ROW(B2443)+1)) / (20*21/2)</f>
        <v>4.2024285714285714</v>
      </c>
      <c r="J2459" s="2">
        <f t="shared" si="306"/>
        <v>4.1494127696863039</v>
      </c>
      <c r="K2459" s="2">
        <f t="shared" si="300"/>
        <v>4.2909381378101772</v>
      </c>
    </row>
    <row r="2460" spans="1:11" ht="13.5" x14ac:dyDescent="0.25">
      <c r="A2460" s="3">
        <f>TITRES_STAT!B2463</f>
        <v>45890</v>
      </c>
      <c r="B2460" s="5">
        <f>TITRES_STAT!D2463</f>
        <v>4.5</v>
      </c>
      <c r="C2460" s="2">
        <f t="shared" si="301"/>
        <v>0</v>
      </c>
      <c r="D2460" s="2">
        <f t="shared" si="302"/>
        <v>4.4619999999999997</v>
      </c>
      <c r="E2460" s="2">
        <f t="shared" si="304"/>
        <v>4.2279999999999998</v>
      </c>
      <c r="F2460" s="2">
        <f t="shared" si="305"/>
        <v>4.0205000000000002</v>
      </c>
      <c r="G2460" s="2">
        <f t="shared" si="299"/>
        <v>4.1871999999999998</v>
      </c>
      <c r="H2460" s="2">
        <f t="shared" si="303"/>
        <v>4.2783499999999979</v>
      </c>
      <c r="I2460" s="2">
        <f t="array" ref="I2460">SUMPRODUCT(B2444:B2463, (ROW(B2444:B2463)-ROW(B2444)+1)) / (20*21/2)</f>
        <v>4.206666666666667</v>
      </c>
      <c r="J2460" s="2">
        <f t="shared" si="306"/>
        <v>4.1828020297161794</v>
      </c>
      <c r="K2460" s="2">
        <f t="shared" si="300"/>
        <v>4.2991366422097785</v>
      </c>
    </row>
    <row r="2461" spans="1:11" ht="13.5" x14ac:dyDescent="0.25">
      <c r="A2461" s="3">
        <f>TITRES_STAT!B2464</f>
        <v>45891</v>
      </c>
      <c r="B2461" s="5">
        <f>TITRES_STAT!D2464</f>
        <v>4.3</v>
      </c>
      <c r="C2461" s="2">
        <f t="shared" si="301"/>
        <v>-0.20000000000000018</v>
      </c>
      <c r="D2461" s="2">
        <f t="shared" si="302"/>
        <v>4.46</v>
      </c>
      <c r="E2461" s="2">
        <f t="shared" si="304"/>
        <v>4.2799999999999994</v>
      </c>
      <c r="F2461" s="2">
        <f t="shared" si="305"/>
        <v>4.0430000000000001</v>
      </c>
      <c r="G2461" s="2">
        <f t="shared" si="299"/>
        <v>4.1723999999999997</v>
      </c>
      <c r="H2461" s="2">
        <f t="shared" si="303"/>
        <v>4.2817499999999979</v>
      </c>
      <c r="I2461" s="2">
        <f t="array" ref="I2461">SUMPRODUCT(B2445:B2464, (ROW(B2445:B2464)-ROW(B2445)+1)) / (20*21/2)</f>
        <v>4.2265714285714289</v>
      </c>
      <c r="J2461" s="2">
        <f t="shared" si="306"/>
        <v>4.1939637411717818</v>
      </c>
      <c r="K2461" s="2">
        <f t="shared" si="300"/>
        <v>4.2991704993780226</v>
      </c>
    </row>
    <row r="2462" spans="1:11" ht="13.5" x14ac:dyDescent="0.25">
      <c r="A2462" s="3">
        <f>TITRES_STAT!B2465</f>
        <v>45894</v>
      </c>
      <c r="B2462" s="5">
        <f>TITRES_STAT!D2465</f>
        <v>4.3</v>
      </c>
      <c r="C2462" s="2">
        <f t="shared" si="301"/>
        <v>0</v>
      </c>
      <c r="D2462" s="2">
        <f t="shared" si="302"/>
        <v>4.42</v>
      </c>
      <c r="E2462" s="2">
        <f t="shared" si="304"/>
        <v>4.3309999999999986</v>
      </c>
      <c r="F2462" s="2">
        <f t="shared" si="305"/>
        <v>4.0655000000000001</v>
      </c>
      <c r="G2462" s="2">
        <f t="shared" si="299"/>
        <v>4.1620000000000008</v>
      </c>
      <c r="H2462" s="2">
        <f t="shared" si="303"/>
        <v>4.2856499999999977</v>
      </c>
      <c r="I2462" s="2">
        <f t="array" ref="I2462">SUMPRODUCT(B2446:B2465, (ROW(B2446:B2465)-ROW(B2446)+1)) / (20*21/2)</f>
        <v>4.226809523809524</v>
      </c>
      <c r="J2462" s="2">
        <f t="shared" si="306"/>
        <v>4.2040624324887554</v>
      </c>
      <c r="K2462" s="2">
        <f t="shared" si="300"/>
        <v>4.2992030288141789</v>
      </c>
    </row>
    <row r="2463" spans="1:11" ht="13.5" x14ac:dyDescent="0.25">
      <c r="A2463" s="3">
        <f>TITRES_STAT!B2466</f>
        <v>45895</v>
      </c>
      <c r="B2463" s="5">
        <f>TITRES_STAT!D2466</f>
        <v>4.1100000000000003</v>
      </c>
      <c r="C2463" s="2">
        <f t="shared" si="301"/>
        <v>-0.1899999999999995</v>
      </c>
      <c r="D2463" s="2">
        <f t="shared" si="302"/>
        <v>4.3420000000000005</v>
      </c>
      <c r="E2463" s="2">
        <f t="shared" si="304"/>
        <v>4.3459999999999992</v>
      </c>
      <c r="F2463" s="2">
        <f t="shared" si="305"/>
        <v>4.0810000000000004</v>
      </c>
      <c r="G2463" s="2">
        <f t="shared" si="299"/>
        <v>4.1514000000000006</v>
      </c>
      <c r="H2463" s="2">
        <f t="shared" si="303"/>
        <v>4.288599999999998</v>
      </c>
      <c r="I2463" s="2">
        <f t="array" ref="I2463">SUMPRODUCT(B2447:B2466, (ROW(B2447:B2466)-ROW(B2447)+1)) / (20*21/2)</f>
        <v>4.2160952380952379</v>
      </c>
      <c r="J2463" s="2">
        <f t="shared" si="306"/>
        <v>4.1951041055850649</v>
      </c>
      <c r="K2463" s="2">
        <f t="shared" si="300"/>
        <v>4.2917833021940153</v>
      </c>
    </row>
    <row r="2464" spans="1:11" ht="13.5" x14ac:dyDescent="0.25">
      <c r="A2464" s="3">
        <f>TITRES_STAT!B2467</f>
        <v>45896</v>
      </c>
      <c r="B2464" s="5">
        <f>TITRES_STAT!D2467</f>
        <v>4.29</v>
      </c>
      <c r="C2464" s="2">
        <f t="shared" si="301"/>
        <v>0.17999999999999972</v>
      </c>
      <c r="D2464" s="2">
        <f t="shared" si="302"/>
        <v>4.3</v>
      </c>
      <c r="E2464" s="2">
        <f t="shared" si="304"/>
        <v>4.3620000000000001</v>
      </c>
      <c r="F2464" s="2">
        <f t="shared" si="305"/>
        <v>4.0975000000000001</v>
      </c>
      <c r="G2464" s="2">
        <f t="shared" si="299"/>
        <v>4.1479999999999997</v>
      </c>
      <c r="H2464" s="2">
        <f t="shared" si="303"/>
        <v>4.2924499999999979</v>
      </c>
      <c r="I2464" s="2">
        <f t="array" ref="I2464">SUMPRODUCT(B2448:B2467, (ROW(B2448:B2467)-ROW(B2448)+1)) / (20*21/2)</f>
        <v>4.221571428571429</v>
      </c>
      <c r="J2464" s="2">
        <f t="shared" si="306"/>
        <v>4.2041418098150585</v>
      </c>
      <c r="K2464" s="2">
        <f t="shared" si="300"/>
        <v>4.2917133687746416</v>
      </c>
    </row>
    <row r="2465" spans="1:11" ht="13.5" x14ac:dyDescent="0.25">
      <c r="A2465" s="3">
        <f>TITRES_STAT!B2468</f>
        <v>45897</v>
      </c>
      <c r="B2465" s="5">
        <f>TITRES_STAT!D2468</f>
        <v>4.0999999999999996</v>
      </c>
      <c r="C2465" s="2">
        <f t="shared" si="301"/>
        <v>-0.19000000000000039</v>
      </c>
      <c r="D2465" s="2">
        <f t="shared" si="302"/>
        <v>4.2200000000000006</v>
      </c>
      <c r="E2465" s="2">
        <f t="shared" si="304"/>
        <v>4.3410000000000002</v>
      </c>
      <c r="F2465" s="2">
        <f t="shared" si="305"/>
        <v>4.1124999999999998</v>
      </c>
      <c r="G2465" s="2">
        <f t="shared" si="299"/>
        <v>4.141</v>
      </c>
      <c r="H2465" s="2">
        <f t="shared" si="303"/>
        <v>4.2953499999999982</v>
      </c>
      <c r="I2465" s="2">
        <f t="array" ref="I2465">SUMPRODUCT(B2449:B2468, (ROW(B2449:B2468)-ROW(B2449)+1)) / (20*21/2)</f>
        <v>4.2248095238095242</v>
      </c>
      <c r="J2465" s="2">
        <f t="shared" si="306"/>
        <v>4.1942235422136243</v>
      </c>
      <c r="K2465" s="2">
        <f t="shared" si="300"/>
        <v>4.2841951974501464</v>
      </c>
    </row>
    <row r="2466" spans="1:11" ht="13.5" x14ac:dyDescent="0.25">
      <c r="A2466" s="3">
        <f>TITRES_STAT!B2469</f>
        <v>45898</v>
      </c>
      <c r="B2466" s="5">
        <f>TITRES_STAT!D2469</f>
        <v>4</v>
      </c>
      <c r="C2466" s="2">
        <f t="shared" si="301"/>
        <v>-9.9999999999999645E-2</v>
      </c>
      <c r="D2466" s="2">
        <f t="shared" si="302"/>
        <v>4.1599999999999993</v>
      </c>
      <c r="E2466" s="2">
        <f t="shared" si="304"/>
        <v>4.3100000000000005</v>
      </c>
      <c r="F2466" s="2">
        <f t="shared" si="305"/>
        <v>4.1225000000000005</v>
      </c>
      <c r="G2466" s="2">
        <f t="shared" si="299"/>
        <v>4.1323999999999987</v>
      </c>
      <c r="H2466" s="2">
        <f t="shared" si="303"/>
        <v>4.297749999999998</v>
      </c>
      <c r="I2466" s="2">
        <f t="array" ref="I2466">SUMPRODUCT(B2450:B2469, (ROW(B2450:B2469)-ROW(B2450)+1)) / (20*21/2)</f>
        <v>4.2261428571428574</v>
      </c>
      <c r="J2466" s="2">
        <f t="shared" si="306"/>
        <v>4.1757260620028029</v>
      </c>
      <c r="K2466" s="2">
        <f t="shared" si="300"/>
        <v>4.2730502877462193</v>
      </c>
    </row>
    <row r="2467" spans="1:11" ht="13.5" x14ac:dyDescent="0.25">
      <c r="A2467" s="3">
        <f>TITRES_STAT!B2470</f>
        <v>45901</v>
      </c>
      <c r="B2467" s="5">
        <f>TITRES_STAT!D2470</f>
        <v>4.18</v>
      </c>
      <c r="C2467" s="2">
        <f t="shared" si="301"/>
        <v>0.17999999999999972</v>
      </c>
      <c r="D2467" s="2">
        <f t="shared" si="302"/>
        <v>4.1360000000000001</v>
      </c>
      <c r="E2467" s="2">
        <f t="shared" si="304"/>
        <v>4.2780000000000005</v>
      </c>
      <c r="F2467" s="2">
        <f t="shared" si="305"/>
        <v>4.145999999999999</v>
      </c>
      <c r="G2467" s="2">
        <f t="shared" si="299"/>
        <v>4.1277999999999988</v>
      </c>
      <c r="H2467" s="2">
        <f t="shared" si="303"/>
        <v>4.3010499999999974</v>
      </c>
      <c r="I2467" s="2">
        <f t="array" ref="I2467">SUMPRODUCT(B2451:B2470, (ROW(B2451:B2470)-ROW(B2451)+1)) / (20*21/2)</f>
        <v>4.2256190476190474</v>
      </c>
      <c r="J2467" s="2">
        <f t="shared" si="306"/>
        <v>4.1761331037168219</v>
      </c>
      <c r="K2467" s="2">
        <f t="shared" si="300"/>
        <v>4.269401256854211</v>
      </c>
    </row>
    <row r="2468" spans="1:11" ht="13.5" x14ac:dyDescent="0.25">
      <c r="A2468" s="3">
        <f>TITRES_STAT!B2471</f>
        <v>45902</v>
      </c>
      <c r="B2468" s="5">
        <f>TITRES_STAT!D2471</f>
        <v>4.18</v>
      </c>
      <c r="C2468" s="2">
        <f t="shared" si="301"/>
        <v>0</v>
      </c>
      <c r="D2468" s="2">
        <f t="shared" si="302"/>
        <v>4.1500000000000004</v>
      </c>
      <c r="E2468" s="2">
        <f t="shared" si="304"/>
        <v>4.2460000000000004</v>
      </c>
      <c r="F2468" s="2">
        <f t="shared" si="305"/>
        <v>4.1659999999999995</v>
      </c>
      <c r="G2468" s="2">
        <f t="shared" si="299"/>
        <v>4.1231999999999998</v>
      </c>
      <c r="H2468" s="2">
        <f t="shared" si="303"/>
        <v>4.3035999999999976</v>
      </c>
      <c r="I2468" s="2">
        <f t="array" ref="I2468">SUMPRODUCT(B2452:B2471, (ROW(B2452:B2471)-ROW(B2452)+1)) / (20*21/2)</f>
        <v>4.223238095238095</v>
      </c>
      <c r="J2468" s="2">
        <f t="shared" si="306"/>
        <v>4.176501379553315</v>
      </c>
      <c r="K2468" s="2">
        <f t="shared" si="300"/>
        <v>4.2658953252128695</v>
      </c>
    </row>
    <row r="2469" spans="1:11" ht="13.5" x14ac:dyDescent="0.25">
      <c r="A2469" s="3">
        <f>TITRES_STAT!B2472</f>
        <v>45903</v>
      </c>
      <c r="B2469" s="5">
        <f>TITRES_STAT!D2472</f>
        <v>4.18</v>
      </c>
      <c r="C2469" s="2">
        <f t="shared" si="301"/>
        <v>0</v>
      </c>
      <c r="D2469" s="2">
        <f t="shared" si="302"/>
        <v>4.1280000000000001</v>
      </c>
      <c r="E2469" s="2">
        <f t="shared" si="304"/>
        <v>4.2140000000000004</v>
      </c>
      <c r="F2469" s="2">
        <f t="shared" si="305"/>
        <v>4.1855000000000002</v>
      </c>
      <c r="G2469" s="2">
        <f t="shared" si="299"/>
        <v>4.1208</v>
      </c>
      <c r="H2469" s="2">
        <f t="shared" si="303"/>
        <v>4.3068999999999971</v>
      </c>
      <c r="I2469" s="2">
        <f t="array" ref="I2469">SUMPRODUCT(B2453:B2472, (ROW(B2453:B2472)-ROW(B2453)+1)) / (20*21/2)</f>
        <v>4.2170476190476194</v>
      </c>
      <c r="J2469" s="2">
        <f t="shared" si="306"/>
        <v>4.1768345815006187</v>
      </c>
      <c r="K2469" s="2">
        <f t="shared" si="300"/>
        <v>4.2625268810868748</v>
      </c>
    </row>
    <row r="2470" spans="1:11" ht="13.5" x14ac:dyDescent="0.25">
      <c r="A2470" s="3">
        <f>TITRES_STAT!B2473</f>
        <v>45905</v>
      </c>
      <c r="B2470" s="5">
        <f>TITRES_STAT!D2473</f>
        <v>4.18</v>
      </c>
      <c r="C2470" s="2">
        <f t="shared" si="301"/>
        <v>0</v>
      </c>
      <c r="D2470" s="2">
        <f t="shared" si="302"/>
        <v>4.1440000000000001</v>
      </c>
      <c r="E2470" s="2">
        <f t="shared" si="304"/>
        <v>4.1820000000000004</v>
      </c>
      <c r="F2470" s="2">
        <f t="shared" si="305"/>
        <v>4.205000000000001</v>
      </c>
      <c r="G2470" s="2">
        <f t="shared" si="299"/>
        <v>4.1222000000000003</v>
      </c>
      <c r="H2470" s="2">
        <f t="shared" si="303"/>
        <v>4.3101999999999974</v>
      </c>
      <c r="I2470" s="2">
        <f t="array" ref="I2470">SUMPRODUCT(B2454:B2473, (ROW(B2454:B2473)-ROW(B2454)+1)) / (20*21/2)</f>
        <v>4.2081428571428559</v>
      </c>
      <c r="J2470" s="2">
        <f t="shared" si="306"/>
        <v>4.177136049929131</v>
      </c>
      <c r="K2470" s="2">
        <f t="shared" si="300"/>
        <v>4.2592905328089588</v>
      </c>
    </row>
    <row r="2471" spans="1:11" ht="13.5" x14ac:dyDescent="0.25">
      <c r="A2471" s="3">
        <f>TITRES_STAT!B2474</f>
        <v>45908</v>
      </c>
      <c r="B2471" s="5">
        <f>TITRES_STAT!D2474</f>
        <v>4.18</v>
      </c>
      <c r="C2471" s="2">
        <f t="shared" si="301"/>
        <v>0</v>
      </c>
      <c r="D2471" s="2">
        <f t="shared" si="302"/>
        <v>4.18</v>
      </c>
      <c r="E2471" s="2">
        <f t="shared" si="304"/>
        <v>4.17</v>
      </c>
      <c r="F2471" s="2">
        <f t="shared" si="305"/>
        <v>4.2250000000000014</v>
      </c>
      <c r="G2471" s="2">
        <f t="shared" si="299"/>
        <v>4.1248000000000005</v>
      </c>
      <c r="H2471" s="2">
        <f t="shared" si="303"/>
        <v>4.3134999999999968</v>
      </c>
      <c r="I2471" s="2">
        <f t="array" ref="I2471">SUMPRODUCT(B2455:B2474, (ROW(B2455:B2474)-ROW(B2455)+1)) / (20*21/2)</f>
        <v>4.2011904761904759</v>
      </c>
      <c r="J2471" s="2">
        <f t="shared" si="306"/>
        <v>4.1774088070787379</v>
      </c>
      <c r="K2471" s="2">
        <f t="shared" si="300"/>
        <v>4.2561811001497842</v>
      </c>
    </row>
    <row r="2472" spans="1:11" ht="13.5" x14ac:dyDescent="0.25">
      <c r="A2472" s="3">
        <f>TITRES_STAT!B2475</f>
        <v>45909</v>
      </c>
      <c r="B2472" s="5">
        <f>TITRES_STAT!D2475</f>
        <v>4.16</v>
      </c>
      <c r="C2472" s="2">
        <f t="shared" si="301"/>
        <v>-1.9999999999999574E-2</v>
      </c>
      <c r="D2472" s="2">
        <f t="shared" si="302"/>
        <v>4.1760000000000002</v>
      </c>
      <c r="E2472" s="2">
        <f t="shared" si="304"/>
        <v>4.1560000000000006</v>
      </c>
      <c r="F2472" s="2">
        <f t="shared" si="305"/>
        <v>4.2435</v>
      </c>
      <c r="G2472" s="2">
        <f t="shared" si="299"/>
        <v>4.1270000000000007</v>
      </c>
      <c r="H2472" s="2">
        <f t="shared" si="303"/>
        <v>4.3166999999999964</v>
      </c>
      <c r="I2472" s="2">
        <f t="array" ref="I2472">SUMPRODUCT(B2456:B2475, (ROW(B2456:B2475)-ROW(B2456)+1)) / (20*21/2)</f>
        <v>4.1911428571428573</v>
      </c>
      <c r="J2472" s="2">
        <f t="shared" si="306"/>
        <v>4.1757508254521909</v>
      </c>
      <c r="K2472" s="2">
        <f t="shared" si="300"/>
        <v>4.252409292300773</v>
      </c>
    </row>
    <row r="2473" spans="1:11" ht="13.5" x14ac:dyDescent="0.25">
      <c r="A2473" s="3">
        <f>TITRES_STAT!B2476</f>
        <v>45910</v>
      </c>
      <c r="B2473" s="5">
        <f>TITRES_STAT!D2476</f>
        <v>4.1500000000000004</v>
      </c>
      <c r="C2473" s="2">
        <f t="shared" si="301"/>
        <v>-9.9999999999997868E-3</v>
      </c>
      <c r="D2473" s="2">
        <f t="shared" si="302"/>
        <v>4.17</v>
      </c>
      <c r="E2473" s="2">
        <f t="shared" si="304"/>
        <v>4.16</v>
      </c>
      <c r="F2473" s="2">
        <f t="shared" si="305"/>
        <v>4.2530000000000001</v>
      </c>
      <c r="G2473" s="2">
        <f t="shared" si="299"/>
        <v>4.1300000000000008</v>
      </c>
      <c r="H2473" s="2">
        <f t="shared" si="303"/>
        <v>4.3198499999999971</v>
      </c>
      <c r="I2473" s="2">
        <f t="array" ref="I2473">SUMPRODUCT(B2457:B2476, (ROW(B2457:B2476)-ROW(B2457)+1)) / (20*21/2)</f>
        <v>4.1818571428571429</v>
      </c>
      <c r="J2473" s="2">
        <f t="shared" si="306"/>
        <v>4.1732983658853158</v>
      </c>
      <c r="K2473" s="2">
        <f t="shared" si="300"/>
        <v>4.2483932416223116</v>
      </c>
    </row>
    <row r="2474" spans="1:11" ht="13.5" x14ac:dyDescent="0.25">
      <c r="A2474" s="3">
        <f>TITRES_STAT!B2477</f>
        <v>45911</v>
      </c>
      <c r="B2474" s="5">
        <f>TITRES_STAT!D2477</f>
        <v>4.18</v>
      </c>
      <c r="C2474" s="2">
        <f t="shared" si="301"/>
        <v>2.9999999999999361E-2</v>
      </c>
      <c r="D2474" s="2">
        <f t="shared" si="302"/>
        <v>4.17</v>
      </c>
      <c r="E2474" s="2">
        <f t="shared" si="304"/>
        <v>4.1489999999999991</v>
      </c>
      <c r="F2474" s="2">
        <f t="shared" si="305"/>
        <v>4.2555000000000005</v>
      </c>
      <c r="G2474" s="2">
        <f t="shared" si="299"/>
        <v>4.1336000000000004</v>
      </c>
      <c r="H2474" s="2">
        <f t="shared" si="303"/>
        <v>4.3236499999999962</v>
      </c>
      <c r="I2474" s="2">
        <f t="array" ref="I2474">SUMPRODUCT(B2458:B2477, (ROW(B2458:B2477)-ROW(B2458)+1)) / (20*21/2)</f>
        <v>4.1761904761904765</v>
      </c>
      <c r="J2474" s="2">
        <f t="shared" si="306"/>
        <v>4.1739366167533811</v>
      </c>
      <c r="K2474" s="2">
        <f t="shared" si="300"/>
        <v>4.2457111537155541</v>
      </c>
    </row>
    <row r="2475" spans="1:11" ht="13.5" x14ac:dyDescent="0.25">
      <c r="A2475" s="3">
        <f>TITRES_STAT!B2478</f>
        <v>45912</v>
      </c>
      <c r="B2475" s="5">
        <f>TITRES_STAT!D2478</f>
        <v>4.1500000000000004</v>
      </c>
      <c r="C2475" s="2">
        <f t="shared" si="301"/>
        <v>-2.9999999999999361E-2</v>
      </c>
      <c r="D2475" s="2">
        <f t="shared" si="302"/>
        <v>4.1639999999999997</v>
      </c>
      <c r="E2475" s="2">
        <f t="shared" si="304"/>
        <v>4.1539999999999999</v>
      </c>
      <c r="F2475" s="2">
        <f t="shared" si="305"/>
        <v>4.2475000000000005</v>
      </c>
      <c r="G2475" s="2">
        <f t="shared" si="299"/>
        <v>4.1366000000000014</v>
      </c>
      <c r="H2475" s="2">
        <f t="shared" si="303"/>
        <v>4.3265499999999957</v>
      </c>
      <c r="I2475" s="2">
        <f t="array" ref="I2475">SUMPRODUCT(B2459:B2478, (ROW(B2459:B2478)-ROW(B2459)+1)) / (20*21/2)</f>
        <v>4.1720476190476186</v>
      </c>
      <c r="J2475" s="2">
        <f t="shared" si="306"/>
        <v>4.1716569389673452</v>
      </c>
      <c r="K2475" s="2">
        <f t="shared" si="300"/>
        <v>4.2419577751384736</v>
      </c>
    </row>
    <row r="2476" spans="1:11" ht="13.5" x14ac:dyDescent="0.25">
      <c r="A2476" s="3">
        <f>TITRES_STAT!B2479</f>
        <v>45915</v>
      </c>
      <c r="B2476" s="5">
        <f>TITRES_STAT!D2479</f>
        <v>4.1500000000000004</v>
      </c>
      <c r="C2476" s="2">
        <f t="shared" si="301"/>
        <v>0</v>
      </c>
      <c r="D2476" s="2">
        <f t="shared" si="302"/>
        <v>4.1579999999999995</v>
      </c>
      <c r="E2476" s="2">
        <f t="shared" si="304"/>
        <v>4.1689999999999996</v>
      </c>
      <c r="F2476" s="2">
        <f t="shared" si="305"/>
        <v>4.2395000000000014</v>
      </c>
      <c r="G2476" s="2">
        <f t="shared" si="299"/>
        <v>4.1418000000000017</v>
      </c>
      <c r="H2476" s="2">
        <f t="shared" si="303"/>
        <v>4.328699999999996</v>
      </c>
      <c r="I2476" s="2">
        <f t="array" ref="I2476">SUMPRODUCT(B2460:B2479, (ROW(B2460:B2479)-ROW(B2460)+1)) / (20*21/2)</f>
        <v>4.169428571428571</v>
      </c>
      <c r="J2476" s="2">
        <f t="shared" si="306"/>
        <v>4.1695943733514076</v>
      </c>
      <c r="K2476" s="2">
        <f t="shared" si="300"/>
        <v>4.2383515878781415</v>
      </c>
    </row>
    <row r="2477" spans="1:11" ht="13.5" x14ac:dyDescent="0.25">
      <c r="A2477" s="3">
        <f>TITRES_STAT!B2480</f>
        <v>45916</v>
      </c>
      <c r="B2477" s="5">
        <f>TITRES_STAT!D2480</f>
        <v>4.18</v>
      </c>
      <c r="C2477" s="2">
        <f t="shared" si="301"/>
        <v>2.9999999999999361E-2</v>
      </c>
      <c r="D2477" s="2">
        <f t="shared" si="302"/>
        <v>4.1620000000000008</v>
      </c>
      <c r="E2477" s="2">
        <f t="shared" si="304"/>
        <v>4.1689999999999996</v>
      </c>
      <c r="F2477" s="2">
        <f t="shared" si="305"/>
        <v>4.2235000000000014</v>
      </c>
      <c r="G2477" s="2">
        <f t="shared" si="299"/>
        <v>4.1454000000000022</v>
      </c>
      <c r="H2477" s="2">
        <f t="shared" si="303"/>
        <v>4.330999999999996</v>
      </c>
      <c r="I2477" s="2">
        <f t="array" ref="I2477">SUMPRODUCT(B2461:B2480, (ROW(B2461:B2480)-ROW(B2461)+1)) / (20*21/2)</f>
        <v>4.1511904761904752</v>
      </c>
      <c r="J2477" s="2">
        <f t="shared" si="306"/>
        <v>4.1705853854131787</v>
      </c>
      <c r="K2477" s="2">
        <f t="shared" si="300"/>
        <v>4.2360632903142932</v>
      </c>
    </row>
    <row r="2478" spans="1:11" ht="13.5" x14ac:dyDescent="0.25">
      <c r="A2478" s="3">
        <f>TITRES_STAT!B2481</f>
        <v>45917</v>
      </c>
      <c r="B2478" s="5">
        <f>TITRES_STAT!D2481</f>
        <v>4.18</v>
      </c>
      <c r="C2478" s="2">
        <f t="shared" si="301"/>
        <v>0</v>
      </c>
      <c r="D2478" s="2">
        <f t="shared" si="302"/>
        <v>4.1680000000000001</v>
      </c>
      <c r="E2478" s="2">
        <f t="shared" si="304"/>
        <v>4.1689999999999996</v>
      </c>
      <c r="F2478" s="2">
        <f t="shared" si="305"/>
        <v>4.2075000000000005</v>
      </c>
      <c r="G2478" s="2">
        <f t="shared" si="299"/>
        <v>4.1490000000000018</v>
      </c>
      <c r="H2478" s="2">
        <f t="shared" si="303"/>
        <v>4.3332999999999959</v>
      </c>
      <c r="I2478" s="2">
        <f t="array" ref="I2478">SUMPRODUCT(B2462:B2481, (ROW(B2462:B2481)-ROW(B2462)+1)) / (20*21/2)</f>
        <v>4.1181904761904766</v>
      </c>
      <c r="J2478" s="2">
        <f t="shared" si="306"/>
        <v>4.1714820153738286</v>
      </c>
      <c r="K2478" s="2">
        <f t="shared" si="300"/>
        <v>4.2338647299098113</v>
      </c>
    </row>
    <row r="2479" spans="1:11" ht="13.5" x14ac:dyDescent="0.25">
      <c r="A2479" s="3">
        <f>TITRES_STAT!B2482</f>
        <v>45918</v>
      </c>
      <c r="B2479" s="5">
        <f>TITRES_STAT!D2482</f>
        <v>4.18</v>
      </c>
      <c r="C2479" s="2">
        <f t="shared" si="301"/>
        <v>0</v>
      </c>
      <c r="D2479" s="2">
        <f t="shared" si="302"/>
        <v>4.1680000000000001</v>
      </c>
      <c r="E2479" s="2">
        <f t="shared" si="304"/>
        <v>4.1689999999999996</v>
      </c>
      <c r="F2479" s="2">
        <f t="shared" si="305"/>
        <v>4.1915000000000004</v>
      </c>
      <c r="G2479" s="2">
        <f t="shared" si="299"/>
        <v>4.1490000000000018</v>
      </c>
      <c r="H2479" s="2">
        <f t="shared" si="303"/>
        <v>4.3355999999999959</v>
      </c>
      <c r="I2479" s="2">
        <f t="array" ref="I2479">SUMPRODUCT(B2463:B2482, (ROW(B2463:B2482)-ROW(B2463)+1)) / (20*21/2)</f>
        <v>4.08747619047619</v>
      </c>
      <c r="J2479" s="2">
        <f t="shared" si="306"/>
        <v>4.1722932520048923</v>
      </c>
      <c r="K2479" s="2">
        <f t="shared" si="300"/>
        <v>4.2317523875604071</v>
      </c>
    </row>
    <row r="2480" spans="1:11" ht="13.5" x14ac:dyDescent="0.25">
      <c r="A2480" s="3">
        <f>TITRES_STAT!B2483</f>
        <v>45919</v>
      </c>
      <c r="B2480" s="5">
        <f>TITRES_STAT!D2483</f>
        <v>4</v>
      </c>
      <c r="C2480" s="2">
        <f t="shared" si="301"/>
        <v>-0.17999999999999972</v>
      </c>
      <c r="D2480" s="2">
        <f t="shared" si="302"/>
        <v>4.1379999999999999</v>
      </c>
      <c r="E2480" s="2">
        <f t="shared" si="304"/>
        <v>4.1509999999999998</v>
      </c>
      <c r="F2480" s="2">
        <f t="shared" si="305"/>
        <v>4.166500000000001</v>
      </c>
      <c r="G2480" s="2">
        <f t="shared" si="299"/>
        <v>4.1418000000000017</v>
      </c>
      <c r="H2480" s="2">
        <f t="shared" si="303"/>
        <v>4.3369999999999962</v>
      </c>
      <c r="I2480" s="2">
        <f t="array" ref="I2480">SUMPRODUCT(B2464:B2483, (ROW(B2464:B2483)-ROW(B2464)+1)) / (20*21/2)</f>
        <v>4.0476190476190474</v>
      </c>
      <c r="J2480" s="2">
        <f t="shared" si="306"/>
        <v>4.1558843708615694</v>
      </c>
      <c r="K2480" s="2">
        <f t="shared" si="300"/>
        <v>4.2226640586364699</v>
      </c>
    </row>
    <row r="2481" spans="1:11" ht="13.5" x14ac:dyDescent="0.25">
      <c r="A2481" s="3">
        <f>TITRES_STAT!B2484</f>
        <v>45922</v>
      </c>
      <c r="B2481" s="5">
        <f>TITRES_STAT!D2484</f>
        <v>3.82</v>
      </c>
      <c r="C2481" s="2">
        <f t="shared" si="301"/>
        <v>-0.18000000000000016</v>
      </c>
      <c r="D2481" s="2">
        <f t="shared" si="302"/>
        <v>4.0720000000000001</v>
      </c>
      <c r="E2481" s="2">
        <f t="shared" si="304"/>
        <v>4.1150000000000002</v>
      </c>
      <c r="F2481" s="2">
        <f t="shared" si="305"/>
        <v>4.1425000000000001</v>
      </c>
      <c r="G2481" s="2">
        <f t="shared" si="299"/>
        <v>4.1272000000000011</v>
      </c>
      <c r="H2481" s="2">
        <f t="shared" si="303"/>
        <v>4.3374999999999959</v>
      </c>
      <c r="I2481" s="2">
        <f t="array" ref="I2481">SUMPRODUCT(B2465:B2484, (ROW(B2465:B2484)-ROW(B2465)+1)) / (20*21/2)</f>
        <v>3.9944761904761901</v>
      </c>
      <c r="J2481" s="2">
        <f t="shared" si="306"/>
        <v>4.1238953831604679</v>
      </c>
      <c r="K2481" s="2">
        <f t="shared" si="300"/>
        <v>4.2068733112389607</v>
      </c>
    </row>
    <row r="2482" spans="1:11" ht="13.5" x14ac:dyDescent="0.25">
      <c r="A2482" s="3">
        <f>TITRES_STAT!B2485</f>
        <v>45923</v>
      </c>
      <c r="B2482" s="5">
        <f>TITRES_STAT!D2485</f>
        <v>3.82</v>
      </c>
      <c r="C2482" s="2">
        <f t="shared" si="301"/>
        <v>0</v>
      </c>
      <c r="D2482" s="2">
        <f t="shared" si="302"/>
        <v>4</v>
      </c>
      <c r="E2482" s="2">
        <f t="shared" si="304"/>
        <v>4.0810000000000004</v>
      </c>
      <c r="F2482" s="2">
        <f t="shared" si="305"/>
        <v>4.1184999999999992</v>
      </c>
      <c r="G2482" s="2">
        <f t="shared" ref="G2482:G2508" si="307">AVERAGE(B2433:B2482)</f>
        <v>4.1086000000000009</v>
      </c>
      <c r="H2482" s="2">
        <f t="shared" si="303"/>
        <v>4.3379999999999965</v>
      </c>
      <c r="I2482" s="2">
        <f t="array" ref="I2482">SUMPRODUCT(B2466:B2485, (ROW(B2466:B2485)-ROW(B2466)+1)) / (20*21/2)</f>
        <v>3.9591904761904759</v>
      </c>
      <c r="J2482" s="2">
        <f t="shared" si="306"/>
        <v>4.0949529657166135</v>
      </c>
      <c r="K2482" s="2">
        <f t="shared" si="300"/>
        <v>4.1917018088374327</v>
      </c>
    </row>
    <row r="2483" spans="1:11" ht="13.5" x14ac:dyDescent="0.25">
      <c r="A2483" s="3">
        <f>TITRES_STAT!B2486</f>
        <v>45924</v>
      </c>
      <c r="B2483" s="5">
        <f>TITRES_STAT!D2486</f>
        <v>3.7</v>
      </c>
      <c r="C2483" s="2">
        <f t="shared" si="301"/>
        <v>-0.11999999999999966</v>
      </c>
      <c r="D2483" s="2">
        <f t="shared" si="302"/>
        <v>3.9039999999999999</v>
      </c>
      <c r="E2483" s="2">
        <f t="shared" si="304"/>
        <v>4.0359999999999996</v>
      </c>
      <c r="F2483" s="2">
        <f t="shared" si="305"/>
        <v>4.0979999999999999</v>
      </c>
      <c r="G2483" s="2">
        <f t="shared" si="307"/>
        <v>4.091800000000001</v>
      </c>
      <c r="H2483" s="2">
        <f t="shared" si="303"/>
        <v>4.3386999999999967</v>
      </c>
      <c r="I2483" s="2">
        <f t="array" ref="I2483">SUMPRODUCT(B2467:B2486, (ROW(B2467:B2486)-ROW(B2467)+1)) / (20*21/2)</f>
        <v>3.9258571428571427</v>
      </c>
      <c r="J2483" s="2">
        <f t="shared" si="306"/>
        <v>4.0573383975531261</v>
      </c>
      <c r="K2483" s="2">
        <f t="shared" ref="K2483:K2508" si="308">$K$4*B2483+(1-$K$4)*K2482</f>
        <v>4.1724193849614553</v>
      </c>
    </row>
    <row r="2484" spans="1:11" ht="13.5" x14ac:dyDescent="0.25">
      <c r="A2484" s="3">
        <f>TITRES_STAT!B2487</f>
        <v>45925</v>
      </c>
      <c r="B2484" s="5">
        <f>TITRES_STAT!D2487</f>
        <v>3.54</v>
      </c>
      <c r="C2484" s="2">
        <f t="shared" si="301"/>
        <v>-0.16000000000000014</v>
      </c>
      <c r="D2484" s="2">
        <f t="shared" si="302"/>
        <v>3.7759999999999998</v>
      </c>
      <c r="E2484" s="2">
        <f t="shared" si="304"/>
        <v>3.972</v>
      </c>
      <c r="F2484" s="2">
        <f t="shared" si="305"/>
        <v>4.0604999999999993</v>
      </c>
      <c r="G2484" s="2">
        <f t="shared" si="307"/>
        <v>4.0678000000000001</v>
      </c>
      <c r="H2484" s="2">
        <f t="shared" si="303"/>
        <v>4.3384499999999964</v>
      </c>
      <c r="I2484" s="2">
        <f t="array" ref="I2484">SUMPRODUCT(B2468:B2487, (ROW(B2468:B2487)-ROW(B2468)+1)) / (20*21/2)</f>
        <v>3.909238095238095</v>
      </c>
      <c r="J2484" s="2">
        <f t="shared" si="306"/>
        <v>4.0080680739766379</v>
      </c>
      <c r="K2484" s="2">
        <f t="shared" si="308"/>
        <v>4.1476186247668885</v>
      </c>
    </row>
    <row r="2485" spans="1:11" ht="13.5" x14ac:dyDescent="0.25">
      <c r="A2485" s="3">
        <f>TITRES_STAT!B2488</f>
        <v>45926</v>
      </c>
      <c r="B2485" s="5">
        <f>TITRES_STAT!D2488</f>
        <v>3.69</v>
      </c>
      <c r="C2485" s="2">
        <f t="shared" si="301"/>
        <v>0.14999999999999991</v>
      </c>
      <c r="D2485" s="2">
        <f t="shared" si="302"/>
        <v>3.714</v>
      </c>
      <c r="E2485" s="2">
        <f t="shared" si="304"/>
        <v>3.9259999999999997</v>
      </c>
      <c r="F2485" s="2">
        <f t="shared" si="305"/>
        <v>4.04</v>
      </c>
      <c r="G2485" s="2">
        <f t="shared" si="307"/>
        <v>4.0510000000000002</v>
      </c>
      <c r="H2485" s="2">
        <f t="shared" si="303"/>
        <v>4.3389499999999961</v>
      </c>
      <c r="I2485" s="2">
        <f t="array" ref="I2485">SUMPRODUCT(B2469:B2488, (ROW(B2469:B2488)-ROW(B2469)+1)) / (20*21/2)</f>
        <v>3.894190476190476</v>
      </c>
      <c r="J2485" s="2">
        <f t="shared" si="306"/>
        <v>3.9777758764550533</v>
      </c>
      <c r="K2485" s="2">
        <f t="shared" si="308"/>
        <v>4.129672796344658</v>
      </c>
    </row>
    <row r="2486" spans="1:11" ht="13.5" x14ac:dyDescent="0.25">
      <c r="A2486" s="3">
        <f>TITRES_STAT!B2489</f>
        <v>45929</v>
      </c>
      <c r="B2486" s="5">
        <f>TITRES_STAT!D2489</f>
        <v>3.69</v>
      </c>
      <c r="C2486" s="2">
        <f t="shared" si="301"/>
        <v>0</v>
      </c>
      <c r="D2486" s="2">
        <f t="shared" si="302"/>
        <v>3.6879999999999997</v>
      </c>
      <c r="E2486" s="2">
        <f t="shared" si="304"/>
        <v>3.88</v>
      </c>
      <c r="F2486" s="2">
        <f t="shared" si="305"/>
        <v>4.0244999999999997</v>
      </c>
      <c r="G2486" s="2">
        <f t="shared" si="307"/>
        <v>4.0382000000000007</v>
      </c>
      <c r="H2486" s="2">
        <f t="shared" si="303"/>
        <v>4.3386499999999968</v>
      </c>
      <c r="I2486" s="2">
        <f t="array" ref="I2486">SUMPRODUCT(B2470:B2489, (ROW(B2470:B2489)-ROW(B2470)+1)) / (20*21/2)</f>
        <v>3.8969047619047616</v>
      </c>
      <c r="J2486" s="2">
        <f t="shared" si="306"/>
        <v>3.9503686501260007</v>
      </c>
      <c r="K2486" s="2">
        <f t="shared" si="308"/>
        <v>4.1124307258997694</v>
      </c>
    </row>
    <row r="2487" spans="1:11" ht="13.5" x14ac:dyDescent="0.25">
      <c r="A2487" s="3">
        <f>TITRES_STAT!B2490</f>
        <v>45930</v>
      </c>
      <c r="B2487" s="5">
        <f>TITRES_STAT!D2490</f>
        <v>3.85</v>
      </c>
      <c r="C2487" s="2">
        <f t="shared" si="301"/>
        <v>0.16000000000000014</v>
      </c>
      <c r="D2487" s="2">
        <f t="shared" si="302"/>
        <v>3.694</v>
      </c>
      <c r="E2487" s="2">
        <f t="shared" si="304"/>
        <v>3.847</v>
      </c>
      <c r="F2487" s="2">
        <f t="shared" si="305"/>
        <v>4.008</v>
      </c>
      <c r="G2487" s="2">
        <f t="shared" si="307"/>
        <v>4.0324000000000009</v>
      </c>
      <c r="H2487" s="2">
        <f t="shared" si="303"/>
        <v>4.3383499999999966</v>
      </c>
      <c r="I2487" s="2">
        <f t="array" ref="I2487">SUMPRODUCT(B2471:B2490, (ROW(B2471:B2490)-ROW(B2471)+1)) / (20*21/2)</f>
        <v>3.8975238095238094</v>
      </c>
      <c r="J2487" s="2">
        <f t="shared" si="306"/>
        <v>3.9408097310663814</v>
      </c>
      <c r="K2487" s="2">
        <f t="shared" si="308"/>
        <v>4.1021393248840923</v>
      </c>
    </row>
    <row r="2488" spans="1:11" ht="13.5" x14ac:dyDescent="0.25">
      <c r="A2488" s="3">
        <f>TITRES_STAT!B2491</f>
        <v>45931</v>
      </c>
      <c r="B2488" s="5">
        <f>TITRES_STAT!D2491</f>
        <v>3.85</v>
      </c>
      <c r="C2488" s="2">
        <f t="shared" si="301"/>
        <v>0</v>
      </c>
      <c r="D2488" s="2">
        <f t="shared" si="302"/>
        <v>3.7240000000000002</v>
      </c>
      <c r="E2488" s="2">
        <f t="shared" si="304"/>
        <v>3.8140000000000001</v>
      </c>
      <c r="F2488" s="2">
        <f t="shared" si="305"/>
        <v>3.9914999999999994</v>
      </c>
      <c r="G2488" s="2">
        <f t="shared" si="307"/>
        <v>4.0302000000000007</v>
      </c>
      <c r="H2488" s="2">
        <f t="shared" si="303"/>
        <v>4.3384999999999971</v>
      </c>
      <c r="I2488" s="2">
        <f t="array" ref="I2488">SUMPRODUCT(B2472:B2491, (ROW(B2472:B2491)-ROW(B2472)+1)) / (20*21/2)</f>
        <v>3.9152380952380956</v>
      </c>
      <c r="J2488" s="2">
        <f t="shared" si="306"/>
        <v>3.9321611852505356</v>
      </c>
      <c r="K2488" s="2">
        <f t="shared" si="308"/>
        <v>4.0922515082219713</v>
      </c>
    </row>
    <row r="2489" spans="1:11" ht="13.5" x14ac:dyDescent="0.25">
      <c r="A2489" s="3">
        <f>TITRES_STAT!B2492</f>
        <v>45932</v>
      </c>
      <c r="B2489" s="5">
        <f>TITRES_STAT!D2492</f>
        <v>4.0199999999999996</v>
      </c>
      <c r="C2489" s="2">
        <f t="shared" si="301"/>
        <v>0.16999999999999948</v>
      </c>
      <c r="D2489" s="2">
        <f t="shared" si="302"/>
        <v>3.8200000000000003</v>
      </c>
      <c r="E2489" s="2">
        <f t="shared" si="304"/>
        <v>3.7980000000000005</v>
      </c>
      <c r="F2489" s="2">
        <f t="shared" si="305"/>
        <v>3.9834999999999994</v>
      </c>
      <c r="G2489" s="2">
        <f t="shared" si="307"/>
        <v>4.0314000000000005</v>
      </c>
      <c r="H2489" s="2">
        <f t="shared" si="303"/>
        <v>4.3395499999999965</v>
      </c>
      <c r="I2489" s="2">
        <f t="array" ref="I2489">SUMPRODUCT(B2473:B2492, (ROW(B2473:B2492)-ROW(B2473)+1)) / (20*21/2)</f>
        <v>3.9159047619047622</v>
      </c>
      <c r="J2489" s="2">
        <f t="shared" si="306"/>
        <v>3.940526786655246</v>
      </c>
      <c r="K2489" s="2">
        <f t="shared" si="308"/>
        <v>4.0894181157426779</v>
      </c>
    </row>
    <row r="2490" spans="1:11" ht="13.5" x14ac:dyDescent="0.25">
      <c r="A2490" s="3">
        <f>TITRES_STAT!B2493</f>
        <v>45933</v>
      </c>
      <c r="B2490" s="5">
        <f>TITRES_STAT!D2493</f>
        <v>3.99</v>
      </c>
      <c r="C2490" s="2">
        <f t="shared" si="301"/>
        <v>-2.9999999999999361E-2</v>
      </c>
      <c r="D2490" s="2">
        <f t="shared" si="302"/>
        <v>3.88</v>
      </c>
      <c r="E2490" s="2">
        <f t="shared" si="304"/>
        <v>3.7970000000000006</v>
      </c>
      <c r="F2490" s="2">
        <f t="shared" si="305"/>
        <v>3.9739999999999989</v>
      </c>
      <c r="G2490" s="2">
        <f t="shared" si="307"/>
        <v>4.0342000000000011</v>
      </c>
      <c r="H2490" s="2">
        <f t="shared" si="303"/>
        <v>4.340449999999997</v>
      </c>
      <c r="I2490" s="2">
        <f t="array" ref="I2490">SUMPRODUCT(B2474:B2493, (ROW(B2474:B2493)-ROW(B2474)+1)) / (20*21/2)</f>
        <v>3.933619047619048</v>
      </c>
      <c r="J2490" s="2">
        <f t="shared" si="306"/>
        <v>3.9452385212595082</v>
      </c>
      <c r="K2490" s="2">
        <f t="shared" si="308"/>
        <v>4.0855193661057099</v>
      </c>
    </row>
    <row r="2491" spans="1:11" ht="13.5" x14ac:dyDescent="0.25">
      <c r="A2491" s="3">
        <f>TITRES_STAT!B2494</f>
        <v>45936</v>
      </c>
      <c r="B2491" s="5">
        <f>TITRES_STAT!D2494</f>
        <v>4.16</v>
      </c>
      <c r="C2491" s="2">
        <f t="shared" si="301"/>
        <v>0.16999999999999993</v>
      </c>
      <c r="D2491" s="2">
        <f t="shared" si="302"/>
        <v>3.9739999999999993</v>
      </c>
      <c r="E2491" s="2">
        <f t="shared" si="304"/>
        <v>3.8310000000000004</v>
      </c>
      <c r="F2491" s="2">
        <f t="shared" si="305"/>
        <v>3.972999999999999</v>
      </c>
      <c r="G2491" s="2">
        <f t="shared" si="307"/>
        <v>4.0404000000000009</v>
      </c>
      <c r="H2491" s="2">
        <f t="shared" si="303"/>
        <v>4.3421999999999965</v>
      </c>
      <c r="I2491" s="2">
        <f t="array" ref="I2491">SUMPRODUCT(B2475:B2494, (ROW(B2475:B2494)-ROW(B2475)+1)) / (20*21/2)</f>
        <v>3.9513333333333338</v>
      </c>
      <c r="J2491" s="2">
        <f t="shared" si="306"/>
        <v>3.9656919954252694</v>
      </c>
      <c r="K2491" s="2">
        <f t="shared" si="308"/>
        <v>4.088440175278035</v>
      </c>
    </row>
    <row r="2492" spans="1:11" ht="13.5" x14ac:dyDescent="0.25">
      <c r="A2492" s="3">
        <f>TITRES_STAT!B2495</f>
        <v>45937</v>
      </c>
      <c r="B2492" s="5">
        <f>TITRES_STAT!D2495</f>
        <v>3.98</v>
      </c>
      <c r="C2492" s="2">
        <f t="shared" si="301"/>
        <v>-0.18000000000000016</v>
      </c>
      <c r="D2492" s="2">
        <f t="shared" si="302"/>
        <v>4</v>
      </c>
      <c r="E2492" s="2">
        <f t="shared" si="304"/>
        <v>3.8469999999999991</v>
      </c>
      <c r="F2492" s="2">
        <f t="shared" si="305"/>
        <v>3.964</v>
      </c>
      <c r="G2492" s="2">
        <f t="shared" si="307"/>
        <v>4.043000000000001</v>
      </c>
      <c r="H2492" s="2">
        <f t="shared" si="303"/>
        <v>4.3430499999999963</v>
      </c>
      <c r="I2492" s="2">
        <f t="array" ref="I2492">SUMPRODUCT(B2476:B2495, (ROW(B2476:B2495)-ROW(B2476)+1)) / (20*21/2)</f>
        <v>3.9691904761904762</v>
      </c>
      <c r="J2492" s="2">
        <f t="shared" si="306"/>
        <v>3.9670546625276244</v>
      </c>
      <c r="K2492" s="2">
        <f t="shared" si="308"/>
        <v>4.084187619384779</v>
      </c>
    </row>
    <row r="2493" spans="1:11" ht="13.5" x14ac:dyDescent="0.25">
      <c r="A2493" s="3">
        <f>TITRES_STAT!B2496</f>
        <v>45938</v>
      </c>
      <c r="B2493" s="5">
        <f>TITRES_STAT!D2496</f>
        <v>4.1500000000000004</v>
      </c>
      <c r="C2493" s="2">
        <f t="shared" si="301"/>
        <v>0.17000000000000037</v>
      </c>
      <c r="D2493" s="2">
        <f t="shared" si="302"/>
        <v>4.0599999999999996</v>
      </c>
      <c r="E2493" s="2">
        <f t="shared" si="304"/>
        <v>3.8920000000000003</v>
      </c>
      <c r="F2493" s="2">
        <f t="shared" si="305"/>
        <v>3.964</v>
      </c>
      <c r="G2493" s="2">
        <f t="shared" si="307"/>
        <v>4.0500000000000007</v>
      </c>
      <c r="H2493" s="2">
        <f t="shared" si="303"/>
        <v>4.3447499999999968</v>
      </c>
      <c r="I2493" s="2">
        <f t="array" ref="I2493">SUMPRODUCT(B2477:B2496, (ROW(B2477:B2496)-ROW(B2477)+1)) / (20*21/2)</f>
        <v>3.9870476190476194</v>
      </c>
      <c r="J2493" s="2">
        <f t="shared" si="306"/>
        <v>3.9844780280011838</v>
      </c>
      <c r="K2493" s="2">
        <f t="shared" si="308"/>
        <v>4.0867684970559646</v>
      </c>
    </row>
    <row r="2494" spans="1:11" ht="13.5" x14ac:dyDescent="0.25">
      <c r="A2494" s="3">
        <f>TITRES_STAT!B2497</f>
        <v>45939</v>
      </c>
      <c r="B2494" s="5">
        <f>TITRES_STAT!D2497</f>
        <v>4.1500000000000004</v>
      </c>
      <c r="C2494" s="2">
        <f t="shared" si="301"/>
        <v>0</v>
      </c>
      <c r="D2494" s="2">
        <f t="shared" si="302"/>
        <v>4.0860000000000003</v>
      </c>
      <c r="E2494" s="2">
        <f t="shared" si="304"/>
        <v>3.9530000000000003</v>
      </c>
      <c r="F2494" s="2">
        <f t="shared" si="305"/>
        <v>3.9625000000000008</v>
      </c>
      <c r="G2494" s="2">
        <f t="shared" si="307"/>
        <v>4.0538000000000007</v>
      </c>
      <c r="H2494" s="2">
        <f t="shared" si="303"/>
        <v>4.3464499999999964</v>
      </c>
      <c r="I2494" s="2">
        <f t="array" ref="I2494">SUMPRODUCT(B2478:B2497, (ROW(B2478:B2497)-ROW(B2478)+1)) / (20*21/2)</f>
        <v>4.0049047619047622</v>
      </c>
      <c r="J2494" s="2">
        <f t="shared" si="306"/>
        <v>4.0002420253344049</v>
      </c>
      <c r="K2494" s="2">
        <f t="shared" si="308"/>
        <v>4.089248163838084</v>
      </c>
    </row>
    <row r="2495" spans="1:11" ht="13.5" x14ac:dyDescent="0.25">
      <c r="A2495" s="3">
        <f>TITRES_STAT!B2498</f>
        <v>45940</v>
      </c>
      <c r="B2495" s="5">
        <f>TITRES_STAT!D2498</f>
        <v>4.1500000000000004</v>
      </c>
      <c r="C2495" s="2">
        <f t="shared" si="301"/>
        <v>0</v>
      </c>
      <c r="D2495" s="2">
        <f t="shared" si="302"/>
        <v>4.1180000000000003</v>
      </c>
      <c r="E2495" s="2">
        <f t="shared" si="304"/>
        <v>3.9989999999999997</v>
      </c>
      <c r="F2495" s="2">
        <f t="shared" si="305"/>
        <v>3.9625000000000012</v>
      </c>
      <c r="G2495" s="2">
        <f t="shared" si="307"/>
        <v>4.0608000000000013</v>
      </c>
      <c r="H2495" s="2">
        <f t="shared" si="303"/>
        <v>4.3489999999999958</v>
      </c>
      <c r="I2495" s="2">
        <f t="array" ref="I2495">SUMPRODUCT(B2479:B2498, (ROW(B2479:B2498)-ROW(B2479)+1)) / (20*21/2)</f>
        <v>4.0057619047619051</v>
      </c>
      <c r="J2495" s="2">
        <f t="shared" si="306"/>
        <v>4.0145046895882714</v>
      </c>
      <c r="K2495" s="2">
        <f t="shared" si="308"/>
        <v>4.0916305887856099</v>
      </c>
    </row>
    <row r="2496" spans="1:11" ht="13.5" x14ac:dyDescent="0.25">
      <c r="A2496" s="3">
        <f>TITRES_STAT!B2499</f>
        <v>45943</v>
      </c>
      <c r="B2496" s="5">
        <f>TITRES_STAT!D2499</f>
        <v>4.1500000000000004</v>
      </c>
      <c r="C2496" s="2">
        <f t="shared" si="301"/>
        <v>0</v>
      </c>
      <c r="D2496" s="2">
        <f t="shared" si="302"/>
        <v>4.1159999999999997</v>
      </c>
      <c r="E2496" s="2">
        <f t="shared" si="304"/>
        <v>4.0449999999999999</v>
      </c>
      <c r="F2496" s="2">
        <f t="shared" si="305"/>
        <v>3.9625000000000008</v>
      </c>
      <c r="G2496" s="2">
        <f t="shared" si="307"/>
        <v>4.067800000000001</v>
      </c>
      <c r="H2496" s="2">
        <f t="shared" si="303"/>
        <v>4.3523499999999959</v>
      </c>
      <c r="I2496" s="2">
        <f t="array" ref="I2496">SUMPRODUCT(B2480:B2499, (ROW(B2480:B2499)-ROW(B2480)+1)) / (20*21/2)</f>
        <v>4.0238095238095246</v>
      </c>
      <c r="J2496" s="2">
        <f t="shared" si="306"/>
        <v>4.0274090048655795</v>
      </c>
      <c r="K2496" s="2">
        <f t="shared" si="308"/>
        <v>4.0939195853038219</v>
      </c>
    </row>
    <row r="2497" spans="1:11" ht="13.5" x14ac:dyDescent="0.25">
      <c r="A2497" s="3">
        <f>TITRES_STAT!B2500</f>
        <v>45944</v>
      </c>
      <c r="B2497" s="5">
        <f>TITRES_STAT!D2500</f>
        <v>4.1500000000000004</v>
      </c>
      <c r="C2497" s="2">
        <f t="shared" si="301"/>
        <v>0</v>
      </c>
      <c r="D2497" s="2">
        <f t="shared" si="302"/>
        <v>4.1500000000000004</v>
      </c>
      <c r="E2497" s="2">
        <f t="shared" si="304"/>
        <v>4.0749999999999993</v>
      </c>
      <c r="F2497" s="2">
        <f t="shared" si="305"/>
        <v>3.9610000000000012</v>
      </c>
      <c r="G2497" s="2">
        <f t="shared" si="307"/>
        <v>4.0766000000000009</v>
      </c>
      <c r="H2497" s="2">
        <f t="shared" si="303"/>
        <v>4.3559499999999955</v>
      </c>
      <c r="I2497" s="2">
        <f t="array" ref="I2497">SUMPRODUCT(B2481:B2500, (ROW(B2481:B2500)-ROW(B2481)+1)) / (20*21/2)</f>
        <v>4.0249047619047627</v>
      </c>
      <c r="J2497" s="2">
        <f t="shared" si="306"/>
        <v>4.0390843377355248</v>
      </c>
      <c r="K2497" s="2">
        <f t="shared" si="308"/>
        <v>4.0961188172526919</v>
      </c>
    </row>
    <row r="2498" spans="1:11" ht="13.5" x14ac:dyDescent="0.25">
      <c r="A2498" s="3">
        <f>TITRES_STAT!B2501</f>
        <v>45946</v>
      </c>
      <c r="B2498" s="5">
        <f>TITRES_STAT!D2501</f>
        <v>3.97</v>
      </c>
      <c r="C2498" s="2">
        <f t="shared" si="301"/>
        <v>-0.18000000000000016</v>
      </c>
      <c r="D2498" s="2">
        <f t="shared" si="302"/>
        <v>4.1139999999999999</v>
      </c>
      <c r="E2498" s="2">
        <f t="shared" si="304"/>
        <v>4.0869999999999989</v>
      </c>
      <c r="F2498" s="2">
        <f t="shared" si="305"/>
        <v>3.9505000000000003</v>
      </c>
      <c r="G2498" s="2">
        <f t="shared" si="307"/>
        <v>4.0804000000000009</v>
      </c>
      <c r="H2498" s="2">
        <f t="shared" si="303"/>
        <v>4.3586999999999962</v>
      </c>
      <c r="I2498" s="2">
        <f t="array" ref="I2498">SUMPRODUCT(B2482:B2501, (ROW(B2482:B2501)-ROW(B2482)+1)) / (20*21/2)</f>
        <v>4.0109523809523804</v>
      </c>
      <c r="J2498" s="2">
        <f t="shared" si="306"/>
        <v>4.0325048769988081</v>
      </c>
      <c r="K2498" s="2">
        <f t="shared" si="308"/>
        <v>4.0911729812819981</v>
      </c>
    </row>
    <row r="2499" spans="1:11" ht="13.5" x14ac:dyDescent="0.25">
      <c r="A2499" s="3">
        <f>TITRES_STAT!B2502</f>
        <v>45947</v>
      </c>
      <c r="B2499" s="5">
        <f>TITRES_STAT!D2502</f>
        <v>4.1399999999999997</v>
      </c>
      <c r="C2499" s="2">
        <f t="shared" si="301"/>
        <v>0.16999999999999948</v>
      </c>
      <c r="D2499" s="2">
        <f t="shared" si="302"/>
        <v>4.1120000000000001</v>
      </c>
      <c r="E2499" s="2">
        <f t="shared" si="304"/>
        <v>4.0989999999999993</v>
      </c>
      <c r="F2499" s="2">
        <f t="shared" si="305"/>
        <v>3.9485000000000006</v>
      </c>
      <c r="G2499" s="2">
        <f t="shared" si="307"/>
        <v>4.0874000000000006</v>
      </c>
      <c r="H2499" s="2">
        <f t="shared" si="303"/>
        <v>4.3623499999999957</v>
      </c>
      <c r="I2499" s="2">
        <f t="array" ref="I2499">SUMPRODUCT(B2483:B2502, (ROW(B2483:B2502)-ROW(B2483)+1)) / (20*21/2)</f>
        <v>3.997095238095238</v>
      </c>
      <c r="J2499" s="2">
        <f t="shared" si="306"/>
        <v>4.0427425077608268</v>
      </c>
      <c r="K2499" s="2">
        <f t="shared" si="308"/>
        <v>4.0930877663297629</v>
      </c>
    </row>
    <row r="2500" spans="1:11" ht="13.5" x14ac:dyDescent="0.25">
      <c r="A2500" s="3">
        <f>TITRES_STAT!B2503</f>
        <v>45950</v>
      </c>
      <c r="B2500" s="5">
        <f>TITRES_STAT!D2503</f>
        <v>3.96</v>
      </c>
      <c r="C2500" s="2">
        <f t="shared" ref="C2500:C2508" si="309">B2500-B2499</f>
        <v>-0.17999999999999972</v>
      </c>
      <c r="D2500" s="2">
        <f t="shared" si="302"/>
        <v>4.0739999999999998</v>
      </c>
      <c r="E2500" s="2">
        <f t="shared" si="304"/>
        <v>4.0960000000000001</v>
      </c>
      <c r="F2500" s="2">
        <f t="shared" si="305"/>
        <v>3.9464999999999995</v>
      </c>
      <c r="G2500" s="2">
        <f t="shared" si="307"/>
        <v>4.0908000000000007</v>
      </c>
      <c r="H2500" s="2">
        <f t="shared" si="303"/>
        <v>4.3650999999999955</v>
      </c>
      <c r="I2500" s="2">
        <f t="array" ref="I2500">SUMPRODUCT(B2484:B2503, (ROW(B2484:B2503)-ROW(B2484)+1)) / (20*21/2)</f>
        <v>3.9995238095238101</v>
      </c>
      <c r="J2500" s="2">
        <f t="shared" si="306"/>
        <v>4.0348622689264619</v>
      </c>
      <c r="K2500" s="2">
        <f t="shared" si="308"/>
        <v>4.0878686382384002</v>
      </c>
    </row>
    <row r="2501" spans="1:11" ht="13.5" x14ac:dyDescent="0.25">
      <c r="A2501" s="3">
        <f>TITRES_STAT!B2504</f>
        <v>45951</v>
      </c>
      <c r="B2501" s="5">
        <f>TITRES_STAT!D2504</f>
        <v>3.8</v>
      </c>
      <c r="C2501" s="2">
        <f t="shared" si="309"/>
        <v>-0.16000000000000014</v>
      </c>
      <c r="D2501" s="2">
        <f t="shared" si="302"/>
        <v>4.0040000000000004</v>
      </c>
      <c r="E2501" s="2">
        <f t="shared" si="304"/>
        <v>4.0599999999999996</v>
      </c>
      <c r="F2501" s="2">
        <f t="shared" si="305"/>
        <v>3.9454999999999991</v>
      </c>
      <c r="G2501" s="2">
        <f t="shared" si="307"/>
        <v>4.0912000000000015</v>
      </c>
      <c r="H2501" s="2">
        <f t="shared" si="303"/>
        <v>4.3673499999999965</v>
      </c>
      <c r="I2501" s="2">
        <f t="array" ref="I2501">SUMPRODUCT(B2485:B2504, (ROW(B2485:B2504)-ROW(B2485)+1)) / (20*21/2)</f>
        <v>4.0006666666666666</v>
      </c>
      <c r="J2501" s="2">
        <f t="shared" si="306"/>
        <v>4.0124944337906081</v>
      </c>
      <c r="K2501" s="2">
        <f t="shared" si="308"/>
        <v>4.076579672032973</v>
      </c>
    </row>
    <row r="2502" spans="1:11" ht="13.5" x14ac:dyDescent="0.25">
      <c r="A2502" s="3">
        <f>TITRES_STAT!B2505</f>
        <v>45952</v>
      </c>
      <c r="B2502" s="5">
        <f>TITRES_STAT!D2505</f>
        <v>3.8</v>
      </c>
      <c r="C2502" s="2">
        <f t="shared" si="309"/>
        <v>0</v>
      </c>
      <c r="D2502" s="2">
        <f t="shared" ref="D2502:D2508" si="310">AVERAGE(B2498:B2502)</f>
        <v>3.9340000000000002</v>
      </c>
      <c r="E2502" s="2">
        <f t="shared" si="304"/>
        <v>4.0419999999999998</v>
      </c>
      <c r="F2502" s="2">
        <f t="shared" si="305"/>
        <v>3.9444999999999988</v>
      </c>
      <c r="G2502" s="2">
        <f t="shared" si="307"/>
        <v>4.091400000000001</v>
      </c>
      <c r="H2502" s="2">
        <f t="shared" si="303"/>
        <v>4.3695999999999948</v>
      </c>
      <c r="I2502" s="2">
        <f t="array" ref="I2502">SUMPRODUCT(B2486:B2505, (ROW(B2486:B2505)-ROW(B2486)+1)) / (20*21/2)</f>
        <v>3.9835714285714285</v>
      </c>
      <c r="J2502" s="2">
        <f t="shared" si="306"/>
        <v>3.9922568686676931</v>
      </c>
      <c r="K2502" s="2">
        <f t="shared" si="308"/>
        <v>4.0657334103846212</v>
      </c>
    </row>
    <row r="2503" spans="1:11" ht="13.5" x14ac:dyDescent="0.25">
      <c r="A2503" s="3">
        <f>TITRES_STAT!B2506</f>
        <v>45953</v>
      </c>
      <c r="B2503" s="5">
        <f>TITRES_STAT!D2506</f>
        <v>3.97</v>
      </c>
      <c r="C2503" s="2">
        <f t="shared" si="309"/>
        <v>0.17000000000000037</v>
      </c>
      <c r="D2503" s="2">
        <f t="shared" si="310"/>
        <v>3.9339999999999997</v>
      </c>
      <c r="E2503" s="2">
        <f t="shared" si="304"/>
        <v>4.0239999999999991</v>
      </c>
      <c r="F2503" s="2">
        <f t="shared" si="305"/>
        <v>3.9579999999999993</v>
      </c>
      <c r="G2503" s="2">
        <f t="shared" si="307"/>
        <v>4.0916000000000015</v>
      </c>
      <c r="H2503" s="2">
        <f t="shared" si="303"/>
        <v>4.3726999999999956</v>
      </c>
      <c r="I2503" s="2">
        <f t="array" ref="I2503">SUMPRODUCT(B2487:B2506, (ROW(B2487:B2506)-ROW(B2487)+1)) / (20*21/2)</f>
        <v>3.9659523809523809</v>
      </c>
      <c r="J2503" s="2">
        <f t="shared" si="306"/>
        <v>3.9901371668898178</v>
      </c>
      <c r="K2503" s="2">
        <f t="shared" si="308"/>
        <v>4.0619791589969889</v>
      </c>
    </row>
    <row r="2504" spans="1:11" ht="13.5" x14ac:dyDescent="0.25">
      <c r="A2504" s="3">
        <f>TITRES_STAT!B2507</f>
        <v>45954</v>
      </c>
      <c r="B2504" s="5">
        <f>TITRES_STAT!D2507</f>
        <v>3.97</v>
      </c>
      <c r="C2504" s="2">
        <f t="shared" si="309"/>
        <v>0</v>
      </c>
      <c r="D2504" s="2">
        <f t="shared" si="310"/>
        <v>3.9</v>
      </c>
      <c r="E2504" s="2">
        <f t="shared" si="304"/>
        <v>4.0060000000000002</v>
      </c>
      <c r="F2504" s="2">
        <f t="shared" si="305"/>
        <v>3.9794999999999994</v>
      </c>
      <c r="G2504" s="2">
        <f t="shared" si="307"/>
        <v>4.0884000000000018</v>
      </c>
      <c r="H2504" s="2">
        <f t="shared" si="303"/>
        <v>4.3757999999999955</v>
      </c>
      <c r="I2504" s="2">
        <f t="array" ref="I2504">SUMPRODUCT(B2488:B2507, (ROW(B2488:B2507)-ROW(B2488)+1)) / (20*21/2)</f>
        <v>3.9316190476190482</v>
      </c>
      <c r="J2504" s="2">
        <f t="shared" si="306"/>
        <v>3.9882193414717402</v>
      </c>
      <c r="K2504" s="2">
        <f t="shared" si="308"/>
        <v>4.0583721331539699</v>
      </c>
    </row>
    <row r="2505" spans="1:11" ht="13.5" x14ac:dyDescent="0.25">
      <c r="A2505" s="3">
        <f>TITRES_STAT!B2508</f>
        <v>45957</v>
      </c>
      <c r="B2505" s="5">
        <f>TITRES_STAT!D2508</f>
        <v>3.8</v>
      </c>
      <c r="C2505" s="2">
        <f t="shared" si="309"/>
        <v>-0.17000000000000037</v>
      </c>
      <c r="D2505" s="2">
        <f t="shared" si="310"/>
        <v>3.8679999999999999</v>
      </c>
      <c r="E2505" s="2">
        <f t="shared" si="304"/>
        <v>3.9710000000000001</v>
      </c>
      <c r="F2505" s="2">
        <f t="shared" si="305"/>
        <v>3.9849999999999994</v>
      </c>
      <c r="G2505" s="2">
        <f t="shared" si="307"/>
        <v>4.0782000000000016</v>
      </c>
      <c r="H2505" s="2">
        <f t="shared" si="303"/>
        <v>4.3780499999999947</v>
      </c>
      <c r="I2505" s="2">
        <f t="array" ref="I2505">SUMPRODUCT(B2489:B2508, (ROW(B2489:B2508)-ROW(B2489)+1)) / (20*21/2)</f>
        <v>3.8983333333333339</v>
      </c>
      <c r="J2505" s="2">
        <f t="shared" si="306"/>
        <v>3.970293689903003</v>
      </c>
      <c r="K2505" s="2">
        <f t="shared" si="308"/>
        <v>4.0482398926381284</v>
      </c>
    </row>
    <row r="2506" spans="1:11" ht="13.5" x14ac:dyDescent="0.25">
      <c r="A2506" s="3">
        <f>TITRES_STAT!B2509</f>
        <v>45958</v>
      </c>
      <c r="B2506" s="5">
        <f>TITRES_STAT!D2509</f>
        <v>3.8</v>
      </c>
      <c r="C2506" s="2">
        <f t="shared" si="309"/>
        <v>0</v>
      </c>
      <c r="D2506" s="2">
        <f t="shared" si="310"/>
        <v>3.8679999999999999</v>
      </c>
      <c r="E2506" s="2">
        <f t="shared" si="304"/>
        <v>3.9359999999999999</v>
      </c>
      <c r="F2506" s="2">
        <f t="shared" si="305"/>
        <v>3.9904999999999995</v>
      </c>
      <c r="G2506" s="2">
        <f t="shared" si="307"/>
        <v>4.0680000000000014</v>
      </c>
      <c r="H2506" s="2">
        <f t="shared" ref="H2506:H2508" si="311">AVERAGE(B2307:B2506)</f>
        <v>4.3802999999999948</v>
      </c>
      <c r="I2506" s="2">
        <f t="array" ref="I2506">SUMPRODUCT(B2490:B2508, (ROW(B2490:B2508)-ROW(B2490)+1)) / (20*21/2)</f>
        <v>3.5203809523809526</v>
      </c>
      <c r="J2506" s="2">
        <f t="shared" si="306"/>
        <v>3.9540752432455744</v>
      </c>
      <c r="K2506" s="2">
        <f t="shared" si="308"/>
        <v>4.0385049948876137</v>
      </c>
    </row>
    <row r="2507" spans="1:11" ht="13.5" x14ac:dyDescent="0.25">
      <c r="A2507" s="3">
        <f>TITRES_STAT!B2510</f>
        <v>45959</v>
      </c>
      <c r="B2507" s="5">
        <f>TITRES_STAT!D2510</f>
        <v>3.63</v>
      </c>
      <c r="C2507" s="2">
        <f t="shared" si="309"/>
        <v>-0.16999999999999993</v>
      </c>
      <c r="D2507" s="2">
        <f t="shared" si="310"/>
        <v>3.8339999999999996</v>
      </c>
      <c r="E2507" s="2">
        <f t="shared" si="304"/>
        <v>3.8840000000000003</v>
      </c>
      <c r="F2507" s="2">
        <f t="shared" si="305"/>
        <v>3.9794999999999989</v>
      </c>
      <c r="G2507" s="2">
        <f t="shared" si="307"/>
        <v>4.050600000000002</v>
      </c>
      <c r="H2507" s="2">
        <f t="shared" si="311"/>
        <v>4.3816999999999959</v>
      </c>
      <c r="I2507" s="2">
        <f t="array" ref="I2507">SUMPRODUCT(B2491:B2508, (ROW(B2491:B2508)-ROW(B2491)+1)) / (20*21/2)</f>
        <v>3.1615714285714289</v>
      </c>
      <c r="J2507" s="2">
        <f t="shared" si="306"/>
        <v>3.9232109343650432</v>
      </c>
      <c r="K2507" s="2">
        <f t="shared" si="308"/>
        <v>4.0224851911665311</v>
      </c>
    </row>
    <row r="2508" spans="1:11" ht="13.5" x14ac:dyDescent="0.25">
      <c r="A2508" s="3">
        <f>TITRES_STAT!B2511</f>
        <v>45960</v>
      </c>
      <c r="B2508" s="5">
        <f>TITRES_STAT!D2511</f>
        <v>3.63</v>
      </c>
      <c r="C2508" s="2">
        <f t="shared" si="309"/>
        <v>0</v>
      </c>
      <c r="D2508" s="2">
        <f t="shared" si="310"/>
        <v>3.7659999999999996</v>
      </c>
      <c r="E2508" s="2">
        <f t="shared" ref="E2508" si="312">AVERAGE(B2499:B2508)</f>
        <v>3.85</v>
      </c>
      <c r="F2508" s="2">
        <f t="shared" si="305"/>
        <v>3.9684999999999988</v>
      </c>
      <c r="G2508" s="2">
        <f t="shared" si="307"/>
        <v>4.0332000000000008</v>
      </c>
      <c r="H2508" s="2">
        <f t="shared" si="311"/>
        <v>4.3830999999999953</v>
      </c>
      <c r="I2508" s="2">
        <f t="array" ref="I2508">SUMPRODUCT(B2492:B2508, (ROW(B2492:B2508)-ROW(B2492)+1)) / (20*21/2)</f>
        <v>2.8217619047619049</v>
      </c>
      <c r="J2508" s="2">
        <f t="shared" si="306"/>
        <v>3.8952860834731342</v>
      </c>
      <c r="K2508" s="2">
        <f t="shared" si="308"/>
        <v>4.0070936150423533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17.484999999999999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17.494900000000001</v>
      </c>
      <c r="C3" s="2">
        <f t="shared" ref="C3:C66" si="0">B3-B2</f>
        <v>9.9000000000017963E-3</v>
      </c>
      <c r="D3" s="2">
        <f t="shared" ref="D3:D66" si="1">IF(C3&gt;0,C3,0)</f>
        <v>9.9000000000017963E-3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17.465</v>
      </c>
      <c r="C4" s="2">
        <f t="shared" si="0"/>
        <v>-2.990000000000137E-2</v>
      </c>
      <c r="D4" s="2">
        <f t="shared" si="1"/>
        <v>0</v>
      </c>
      <c r="E4" s="2">
        <f t="shared" si="2"/>
        <v>2.990000000000137E-2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17.984000000000002</v>
      </c>
      <c r="C5" s="2">
        <f t="shared" si="0"/>
        <v>0.5190000000000019</v>
      </c>
      <c r="D5" s="2">
        <f t="shared" si="1"/>
        <v>0.5190000000000019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17.484999999999999</v>
      </c>
      <c r="C6" s="2">
        <f t="shared" si="0"/>
        <v>-0.49900000000000233</v>
      </c>
      <c r="D6" s="2">
        <f t="shared" si="1"/>
        <v>0</v>
      </c>
      <c r="E6" s="2">
        <f t="shared" si="2"/>
        <v>0.49900000000000233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17.484999999999999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17.015899999999998</v>
      </c>
      <c r="C8" s="2">
        <f t="shared" si="0"/>
        <v>-0.46910000000000096</v>
      </c>
      <c r="D8" s="2">
        <f t="shared" si="1"/>
        <v>0</v>
      </c>
      <c r="E8" s="2">
        <f t="shared" si="2"/>
        <v>0.46910000000000096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16.966000000000001</v>
      </c>
      <c r="C9" s="2">
        <f t="shared" si="0"/>
        <v>-4.9899999999997391E-2</v>
      </c>
      <c r="D9" s="2">
        <f t="shared" si="1"/>
        <v>0</v>
      </c>
      <c r="E9" s="2">
        <f t="shared" si="2"/>
        <v>4.9899999999997391E-2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16.966000000000001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16.486999999999998</v>
      </c>
      <c r="C11" s="2">
        <f t="shared" si="0"/>
        <v>-0.47900000000000276</v>
      </c>
      <c r="D11" s="2">
        <f t="shared" si="1"/>
        <v>0</v>
      </c>
      <c r="E11" s="2">
        <f t="shared" si="2"/>
        <v>0.47900000000000276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16.486999999999998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16.486999999999998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16.486999999999998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16.975999999999999</v>
      </c>
      <c r="C15" s="2">
        <f t="shared" si="0"/>
        <v>0.48900000000000077</v>
      </c>
      <c r="D15" s="2">
        <f t="shared" si="1"/>
        <v>0.48900000000000077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17.0259</v>
      </c>
      <c r="C16" s="2">
        <f t="shared" si="0"/>
        <v>4.9900000000000944E-2</v>
      </c>
      <c r="D16" s="2">
        <f t="shared" si="1"/>
        <v>4.9900000000000944E-2</v>
      </c>
      <c r="E16" s="2">
        <f t="shared" si="2"/>
        <v>0</v>
      </c>
      <c r="F16" s="2">
        <f>(SUM(D3:D16)/14)</f>
        <v>7.6271428571428962E-2</v>
      </c>
      <c r="G16" s="2">
        <f>SUM(E3:E16)/14</f>
        <v>0.10906428571428606</v>
      </c>
      <c r="H16" s="2">
        <f>F16/G16</f>
        <v>0.69932543061104335</v>
      </c>
      <c r="I16" s="2">
        <f>IF(G16=0,100,100-(100/(1+H16)))</f>
        <v>41.153119821173973</v>
      </c>
    </row>
    <row r="17" spans="1:9" ht="13.5" x14ac:dyDescent="0.25">
      <c r="A17" s="3">
        <f>TITRES_STAT!B20</f>
        <v>42331</v>
      </c>
      <c r="B17" s="5">
        <f>TITRES_STAT!D20</f>
        <v>17.0259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7.0823469387755467E-2</v>
      </c>
      <c r="G17" s="2">
        <f>((G16*13)+E17)/14</f>
        <v>0.10127397959183705</v>
      </c>
      <c r="H17" s="2">
        <f t="shared" ref="H17:H80" si="3">F17/G17</f>
        <v>0.69932543061104335</v>
      </c>
      <c r="I17" s="2">
        <f t="shared" ref="I17:I80" si="4">IF(G17=0,100,100-(100/(1+H17)))</f>
        <v>41.153119821173973</v>
      </c>
    </row>
    <row r="18" spans="1:9" ht="13.5" x14ac:dyDescent="0.25">
      <c r="A18" s="3">
        <f>TITRES_STAT!B21</f>
        <v>42332</v>
      </c>
      <c r="B18" s="5">
        <f>TITRES_STAT!D21</f>
        <v>17.0259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6.5764650145772929E-2</v>
      </c>
      <c r="G18" s="2">
        <f t="shared" si="5"/>
        <v>9.4040123906705825E-2</v>
      </c>
      <c r="H18" s="2">
        <f t="shared" si="3"/>
        <v>0.69932543061104346</v>
      </c>
      <c r="I18" s="2">
        <f t="shared" si="4"/>
        <v>41.153119821173981</v>
      </c>
    </row>
    <row r="19" spans="1:9" ht="13.5" x14ac:dyDescent="0.25">
      <c r="A19" s="3">
        <f>TITRES_STAT!B22</f>
        <v>42333</v>
      </c>
      <c r="B19" s="5">
        <f>TITRES_STAT!D22</f>
        <v>17.035900000000002</v>
      </c>
      <c r="C19" s="2">
        <f t="shared" si="0"/>
        <v>1.0000000000001563E-2</v>
      </c>
      <c r="D19" s="2">
        <f t="shared" si="1"/>
        <v>1.0000000000001563E-2</v>
      </c>
      <c r="E19" s="2">
        <f t="shared" si="2"/>
        <v>0</v>
      </c>
      <c r="F19" s="2">
        <f t="shared" si="5"/>
        <v>6.1781460849646405E-2</v>
      </c>
      <c r="G19" s="2">
        <f t="shared" si="5"/>
        <v>8.7322972199083984E-2</v>
      </c>
      <c r="H19" s="2">
        <f t="shared" si="3"/>
        <v>0.70750524511228774</v>
      </c>
      <c r="I19" s="2">
        <f t="shared" si="4"/>
        <v>41.435026166830966</v>
      </c>
    </row>
    <row r="20" spans="1:9" ht="13.5" x14ac:dyDescent="0.25">
      <c r="A20" s="3">
        <f>TITRES_STAT!B23</f>
        <v>42334</v>
      </c>
      <c r="B20" s="5">
        <f>TITRES_STAT!D23</f>
        <v>17.035900000000002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5.7368499360385947E-2</v>
      </c>
      <c r="G20" s="2">
        <f t="shared" si="5"/>
        <v>8.1085617042006564E-2</v>
      </c>
      <c r="H20" s="2">
        <f t="shared" si="3"/>
        <v>0.70750524511228774</v>
      </c>
      <c r="I20" s="2">
        <f t="shared" si="4"/>
        <v>41.435026166830966</v>
      </c>
    </row>
    <row r="21" spans="1:9" ht="13.5" x14ac:dyDescent="0.25">
      <c r="A21" s="3">
        <f>TITRES_STAT!B24</f>
        <v>42335</v>
      </c>
      <c r="B21" s="5">
        <f>TITRES_STAT!D24</f>
        <v>17.0259</v>
      </c>
      <c r="C21" s="2">
        <f t="shared" si="0"/>
        <v>-1.0000000000001563E-2</v>
      </c>
      <c r="D21" s="2">
        <f t="shared" si="1"/>
        <v>0</v>
      </c>
      <c r="E21" s="2">
        <f t="shared" si="2"/>
        <v>1.0000000000001563E-2</v>
      </c>
      <c r="F21" s="2">
        <f t="shared" si="5"/>
        <v>5.3270749406072668E-2</v>
      </c>
      <c r="G21" s="2">
        <f t="shared" si="5"/>
        <v>7.6008072967577639E-2</v>
      </c>
      <c r="H21" s="2">
        <f t="shared" si="3"/>
        <v>0.70085646598087137</v>
      </c>
      <c r="I21" s="2">
        <f t="shared" si="4"/>
        <v>41.206091166352046</v>
      </c>
    </row>
    <row r="22" spans="1:9" ht="13.5" x14ac:dyDescent="0.25">
      <c r="A22" s="3">
        <f>TITRES_STAT!B25</f>
        <v>42338</v>
      </c>
      <c r="B22" s="5">
        <f>TITRES_STAT!D25</f>
        <v>16.966000000000001</v>
      </c>
      <c r="C22" s="2">
        <f t="shared" si="0"/>
        <v>-5.9899999999998954E-2</v>
      </c>
      <c r="D22" s="2">
        <f t="shared" si="1"/>
        <v>0</v>
      </c>
      <c r="E22" s="2">
        <f t="shared" si="2"/>
        <v>5.9899999999998954E-2</v>
      </c>
      <c r="F22" s="2">
        <f t="shared" si="5"/>
        <v>4.9465695877067471E-2</v>
      </c>
      <c r="G22" s="2">
        <f t="shared" si="5"/>
        <v>7.485749632703631E-2</v>
      </c>
      <c r="H22" s="2">
        <f t="shared" si="3"/>
        <v>0.66079816056046647</v>
      </c>
      <c r="I22" s="2">
        <f t="shared" si="4"/>
        <v>39.787987261345961</v>
      </c>
    </row>
    <row r="23" spans="1:9" ht="13.5" x14ac:dyDescent="0.25">
      <c r="A23" s="3">
        <f>TITRES_STAT!B26</f>
        <v>42339</v>
      </c>
      <c r="B23" s="5">
        <f>TITRES_STAT!D26</f>
        <v>16.966000000000001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4.593243188584837E-2</v>
      </c>
      <c r="G23" s="2">
        <f t="shared" si="5"/>
        <v>6.951053230367657E-2</v>
      </c>
      <c r="H23" s="2">
        <f t="shared" si="3"/>
        <v>0.66079816056046659</v>
      </c>
      <c r="I23" s="2">
        <f t="shared" si="4"/>
        <v>39.787987261345961</v>
      </c>
    </row>
    <row r="24" spans="1:9" ht="13.5" x14ac:dyDescent="0.25">
      <c r="A24" s="3">
        <f>TITRES_STAT!B27</f>
        <v>42340</v>
      </c>
      <c r="B24" s="5">
        <f>TITRES_STAT!D27</f>
        <v>17.015899999999998</v>
      </c>
      <c r="C24" s="2">
        <f t="shared" si="0"/>
        <v>4.9899999999997391E-2</v>
      </c>
      <c r="D24" s="2">
        <f t="shared" si="1"/>
        <v>4.9899999999997391E-2</v>
      </c>
      <c r="E24" s="2">
        <f t="shared" si="2"/>
        <v>0</v>
      </c>
      <c r="F24" s="2">
        <f t="shared" si="5"/>
        <v>4.6215829608287587E-2</v>
      </c>
      <c r="G24" s="2">
        <f t="shared" si="5"/>
        <v>6.4545494281985388E-2</v>
      </c>
      <c r="H24" s="2">
        <f t="shared" si="3"/>
        <v>0.71601945453203231</v>
      </c>
      <c r="I24" s="2">
        <f t="shared" si="4"/>
        <v>41.725602389938786</v>
      </c>
    </row>
    <row r="25" spans="1:9" ht="13.5" x14ac:dyDescent="0.25">
      <c r="A25" s="3">
        <f>TITRES_STAT!B28</f>
        <v>42341</v>
      </c>
      <c r="B25" s="5">
        <f>TITRES_STAT!D28</f>
        <v>17.015899999999998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4.2914698921981333E-2</v>
      </c>
      <c r="G25" s="2">
        <f t="shared" si="5"/>
        <v>5.993510183327215E-2</v>
      </c>
      <c r="H25" s="2">
        <f t="shared" si="3"/>
        <v>0.71601945453203231</v>
      </c>
      <c r="I25" s="2">
        <f t="shared" si="4"/>
        <v>41.725602389938786</v>
      </c>
    </row>
    <row r="26" spans="1:9" ht="13.5" x14ac:dyDescent="0.25">
      <c r="A26" s="3">
        <f>TITRES_STAT!B29</f>
        <v>42342</v>
      </c>
      <c r="B26" s="5">
        <f>TITRES_STAT!D29</f>
        <v>17.015899999999998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3.9849363284696952E-2</v>
      </c>
      <c r="G26" s="2">
        <f t="shared" si="5"/>
        <v>5.5654023130895569E-2</v>
      </c>
      <c r="H26" s="2">
        <f t="shared" si="3"/>
        <v>0.71601945453203231</v>
      </c>
      <c r="I26" s="2">
        <f t="shared" si="4"/>
        <v>41.725602389938786</v>
      </c>
    </row>
    <row r="27" spans="1:9" ht="13.5" x14ac:dyDescent="0.25">
      <c r="A27" s="3">
        <f>TITRES_STAT!B30</f>
        <v>42345</v>
      </c>
      <c r="B27" s="5">
        <f>TITRES_STAT!D30</f>
        <v>17.0259</v>
      </c>
      <c r="C27" s="2">
        <f t="shared" si="0"/>
        <v>1.0000000000001563E-2</v>
      </c>
      <c r="D27" s="2">
        <f t="shared" si="1"/>
        <v>1.0000000000001563E-2</v>
      </c>
      <c r="E27" s="2">
        <f t="shared" si="2"/>
        <v>0</v>
      </c>
      <c r="F27" s="2">
        <f t="shared" si="5"/>
        <v>3.771726590721871E-2</v>
      </c>
      <c r="G27" s="2">
        <f t="shared" si="5"/>
        <v>5.1678735764403023E-2</v>
      </c>
      <c r="H27" s="2">
        <f t="shared" si="3"/>
        <v>0.72984111064881829</v>
      </c>
      <c r="I27" s="2">
        <f t="shared" si="4"/>
        <v>42.191222428230645</v>
      </c>
    </row>
    <row r="28" spans="1:9" ht="13.5" x14ac:dyDescent="0.25">
      <c r="A28" s="3">
        <f>TITRES_STAT!B31</f>
        <v>42346</v>
      </c>
      <c r="B28" s="5">
        <f>TITRES_STAT!D31</f>
        <v>17.0458</v>
      </c>
      <c r="C28" s="2">
        <f t="shared" si="0"/>
        <v>1.9899999999999807E-2</v>
      </c>
      <c r="D28" s="2">
        <f t="shared" si="1"/>
        <v>1.9899999999999807E-2</v>
      </c>
      <c r="E28" s="2">
        <f t="shared" si="2"/>
        <v>0</v>
      </c>
      <c r="F28" s="2">
        <f>((F27*13)+D28)/14</f>
        <v>3.6444604056703071E-2</v>
      </c>
      <c r="G28" s="2">
        <f>((G27*13)+E28)/14</f>
        <v>4.7987397495517094E-2</v>
      </c>
      <c r="H28" s="2">
        <f t="shared" si="3"/>
        <v>0.75946198291140232</v>
      </c>
      <c r="I28" s="2">
        <f t="shared" si="4"/>
        <v>43.16444403389221</v>
      </c>
    </row>
    <row r="29" spans="1:9" ht="13.5" x14ac:dyDescent="0.25">
      <c r="A29" s="3">
        <f>TITRES_STAT!B32</f>
        <v>42347</v>
      </c>
      <c r="B29" s="5">
        <f>TITRES_STAT!D32</f>
        <v>17.0259</v>
      </c>
      <c r="C29" s="2">
        <f t="shared" si="0"/>
        <v>-1.9899999999999807E-2</v>
      </c>
      <c r="D29" s="2">
        <f t="shared" si="1"/>
        <v>0</v>
      </c>
      <c r="E29" s="2">
        <f t="shared" si="2"/>
        <v>1.9899999999999807E-2</v>
      </c>
      <c r="F29" s="2">
        <f t="shared" ref="F29:G44" si="6">((F28*13)+D29)/14</f>
        <v>3.3841418052652852E-2</v>
      </c>
      <c r="G29" s="2">
        <f t="shared" si="6"/>
        <v>4.5981154817265855E-2</v>
      </c>
      <c r="H29" s="2">
        <f t="shared" si="3"/>
        <v>0.73598451772562812</v>
      </c>
      <c r="I29" s="2">
        <f t="shared" si="4"/>
        <v>42.395799629012032</v>
      </c>
    </row>
    <row r="30" spans="1:9" ht="13.5" x14ac:dyDescent="0.25">
      <c r="A30" s="3">
        <f>TITRES_STAT!B33</f>
        <v>42348</v>
      </c>
      <c r="B30" s="5">
        <f>TITRES_STAT!D33</f>
        <v>17.0259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3.1424173906034789E-2</v>
      </c>
      <c r="G30" s="2">
        <f t="shared" si="6"/>
        <v>4.269678661603258E-2</v>
      </c>
      <c r="H30" s="2">
        <f t="shared" si="3"/>
        <v>0.73598451772562801</v>
      </c>
      <c r="I30" s="2">
        <f t="shared" si="4"/>
        <v>42.395799629012025</v>
      </c>
    </row>
    <row r="31" spans="1:9" ht="13.5" x14ac:dyDescent="0.25">
      <c r="A31" s="3">
        <f>TITRES_STAT!B34</f>
        <v>42349</v>
      </c>
      <c r="B31" s="5">
        <f>TITRES_STAT!D34</f>
        <v>16.966000000000001</v>
      </c>
      <c r="C31" s="2">
        <f t="shared" si="0"/>
        <v>-5.9899999999998954E-2</v>
      </c>
      <c r="D31" s="2">
        <f t="shared" si="1"/>
        <v>0</v>
      </c>
      <c r="E31" s="2">
        <f t="shared" si="2"/>
        <v>5.9899999999998954E-2</v>
      </c>
      <c r="F31" s="2">
        <f t="shared" si="6"/>
        <v>2.9179590055603732E-2</v>
      </c>
      <c r="G31" s="2">
        <f t="shared" si="6"/>
        <v>4.3925587572030182E-2</v>
      </c>
      <c r="H31" s="2">
        <f t="shared" si="3"/>
        <v>0.66429595296259547</v>
      </c>
      <c r="I31" s="2">
        <f t="shared" si="4"/>
        <v>39.914532735604467</v>
      </c>
    </row>
    <row r="32" spans="1:9" ht="13.5" x14ac:dyDescent="0.25">
      <c r="A32" s="3">
        <f>TITRES_STAT!B35</f>
        <v>42352</v>
      </c>
      <c r="B32" s="5">
        <f>TITRES_STAT!D35</f>
        <v>17.015899999999998</v>
      </c>
      <c r="C32" s="2">
        <f t="shared" si="0"/>
        <v>4.9899999999997391E-2</v>
      </c>
      <c r="D32" s="2">
        <f t="shared" si="1"/>
        <v>4.9899999999997391E-2</v>
      </c>
      <c r="E32" s="2">
        <f t="shared" si="2"/>
        <v>0</v>
      </c>
      <c r="F32" s="2">
        <f t="shared" si="6"/>
        <v>3.0659619337346133E-2</v>
      </c>
      <c r="G32" s="2">
        <f t="shared" si="6"/>
        <v>4.0788045602599458E-2</v>
      </c>
      <c r="H32" s="2">
        <f t="shared" si="3"/>
        <v>0.75168150090016006</v>
      </c>
      <c r="I32" s="2">
        <f t="shared" si="4"/>
        <v>42.911996302631692</v>
      </c>
    </row>
    <row r="33" spans="1:9" ht="13.5" x14ac:dyDescent="0.25">
      <c r="A33" s="3">
        <f>TITRES_STAT!B36</f>
        <v>42353</v>
      </c>
      <c r="B33" s="5">
        <f>TITRES_STAT!D36</f>
        <v>16.975999999999999</v>
      </c>
      <c r="C33" s="2">
        <f t="shared" si="0"/>
        <v>-3.989999999999938E-2</v>
      </c>
      <c r="D33" s="2">
        <f t="shared" si="1"/>
        <v>0</v>
      </c>
      <c r="E33" s="2">
        <f t="shared" si="2"/>
        <v>3.989999999999938E-2</v>
      </c>
      <c r="F33" s="2">
        <f t="shared" si="6"/>
        <v>2.8469646527535693E-2</v>
      </c>
      <c r="G33" s="2">
        <f t="shared" si="6"/>
        <v>4.0724613773842309E-2</v>
      </c>
      <c r="H33" s="2">
        <f t="shared" si="3"/>
        <v>0.6990771400715392</v>
      </c>
      <c r="I33" s="2">
        <f t="shared" si="4"/>
        <v>41.14452037428417</v>
      </c>
    </row>
    <row r="34" spans="1:9" ht="13.5" x14ac:dyDescent="0.25">
      <c r="A34" s="3">
        <f>TITRES_STAT!B37</f>
        <v>42354</v>
      </c>
      <c r="B34" s="5">
        <f>TITRES_STAT!D37</f>
        <v>17.1157</v>
      </c>
      <c r="C34" s="2">
        <f t="shared" si="0"/>
        <v>0.13970000000000127</v>
      </c>
      <c r="D34" s="2">
        <f t="shared" si="1"/>
        <v>0.13970000000000127</v>
      </c>
      <c r="E34" s="2">
        <f t="shared" si="2"/>
        <v>0</v>
      </c>
      <c r="F34" s="2">
        <f t="shared" si="6"/>
        <v>3.6414671775568945E-2</v>
      </c>
      <c r="G34" s="2">
        <f t="shared" si="6"/>
        <v>3.7815712789996424E-2</v>
      </c>
      <c r="H34" s="2">
        <f t="shared" si="3"/>
        <v>0.96295082358468453</v>
      </c>
      <c r="I34" s="2">
        <f t="shared" si="4"/>
        <v>49.056288726895936</v>
      </c>
    </row>
    <row r="35" spans="1:9" ht="13.5" x14ac:dyDescent="0.25">
      <c r="A35" s="3">
        <f>TITRES_STAT!B38</f>
        <v>42355</v>
      </c>
      <c r="B35" s="5">
        <f>TITRES_STAT!D38</f>
        <v>16.975999999999999</v>
      </c>
      <c r="C35" s="2">
        <f t="shared" si="0"/>
        <v>-0.13970000000000127</v>
      </c>
      <c r="D35" s="2">
        <f t="shared" si="1"/>
        <v>0</v>
      </c>
      <c r="E35" s="2">
        <f t="shared" si="2"/>
        <v>0.13970000000000127</v>
      </c>
      <c r="F35" s="2">
        <f t="shared" si="6"/>
        <v>3.3813623791599731E-2</v>
      </c>
      <c r="G35" s="2">
        <f t="shared" si="6"/>
        <v>4.5093161876425349E-2</v>
      </c>
      <c r="H35" s="2">
        <f t="shared" si="3"/>
        <v>0.7498614509282715</v>
      </c>
      <c r="I35" s="2">
        <f t="shared" si="4"/>
        <v>42.852618447619548</v>
      </c>
    </row>
    <row r="36" spans="1:9" ht="13.5" x14ac:dyDescent="0.25">
      <c r="A36" s="3">
        <f>TITRES_STAT!B39</f>
        <v>42356</v>
      </c>
      <c r="B36" s="5">
        <f>TITRES_STAT!D39</f>
        <v>16.975999999999999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3.139836494934261E-2</v>
      </c>
      <c r="G36" s="2">
        <f t="shared" si="6"/>
        <v>4.1872221742394966E-2</v>
      </c>
      <c r="H36" s="2">
        <f t="shared" si="3"/>
        <v>0.74986145092827161</v>
      </c>
      <c r="I36" s="2">
        <f t="shared" si="4"/>
        <v>42.852618447619555</v>
      </c>
    </row>
    <row r="37" spans="1:9" ht="13.5" x14ac:dyDescent="0.25">
      <c r="A37" s="3">
        <f>TITRES_STAT!B40</f>
        <v>42359</v>
      </c>
      <c r="B37" s="5">
        <f>TITRES_STAT!D40</f>
        <v>17.0259</v>
      </c>
      <c r="C37" s="2">
        <f t="shared" si="0"/>
        <v>4.9900000000000944E-2</v>
      </c>
      <c r="D37" s="2">
        <f t="shared" si="1"/>
        <v>4.9900000000000944E-2</v>
      </c>
      <c r="E37" s="2">
        <f t="shared" si="2"/>
        <v>0</v>
      </c>
      <c r="F37" s="2">
        <f t="shared" si="6"/>
        <v>3.271991031010392E-2</v>
      </c>
      <c r="G37" s="2">
        <f t="shared" si="6"/>
        <v>3.8881348760795333E-2</v>
      </c>
      <c r="H37" s="2">
        <f t="shared" si="3"/>
        <v>0.84153228612007192</v>
      </c>
      <c r="I37" s="2">
        <f t="shared" si="4"/>
        <v>45.697395178071957</v>
      </c>
    </row>
    <row r="38" spans="1:9" ht="13.5" x14ac:dyDescent="0.25">
      <c r="A38" s="3">
        <f>TITRES_STAT!B41</f>
        <v>42360</v>
      </c>
      <c r="B38" s="5">
        <f>TITRES_STAT!D41</f>
        <v>17.614699999999999</v>
      </c>
      <c r="C38" s="2">
        <f t="shared" si="0"/>
        <v>0.5887999999999991</v>
      </c>
      <c r="D38" s="2">
        <f t="shared" si="1"/>
        <v>0.5887999999999991</v>
      </c>
      <c r="E38" s="2">
        <f t="shared" si="2"/>
        <v>0</v>
      </c>
      <c r="F38" s="2">
        <f t="shared" si="6"/>
        <v>7.2439916716525013E-2</v>
      </c>
      <c r="G38" s="2">
        <f t="shared" si="6"/>
        <v>3.6104109563595665E-2</v>
      </c>
      <c r="H38" s="2">
        <f t="shared" si="3"/>
        <v>2.0064174852152372</v>
      </c>
      <c r="I38" s="2">
        <f t="shared" si="4"/>
        <v>66.737819849780195</v>
      </c>
    </row>
    <row r="39" spans="1:9" ht="13.5" x14ac:dyDescent="0.25">
      <c r="A39" s="3">
        <f>TITRES_STAT!B42</f>
        <v>42361</v>
      </c>
      <c r="B39" s="5">
        <f>TITRES_STAT!D42</f>
        <v>17.5947</v>
      </c>
      <c r="C39" s="2">
        <f t="shared" si="0"/>
        <v>-1.9999999999999574E-2</v>
      </c>
      <c r="D39" s="2">
        <f t="shared" si="1"/>
        <v>0</v>
      </c>
      <c r="E39" s="2">
        <f t="shared" si="2"/>
        <v>1.9999999999999574E-2</v>
      </c>
      <c r="F39" s="2">
        <f t="shared" si="6"/>
        <v>6.7265636951058944E-2</v>
      </c>
      <c r="G39" s="2">
        <f t="shared" si="6"/>
        <v>3.4953816023338802E-2</v>
      </c>
      <c r="H39" s="2">
        <f t="shared" si="3"/>
        <v>1.9244146878310915</v>
      </c>
      <c r="I39" s="2">
        <f t="shared" si="4"/>
        <v>65.805123187175084</v>
      </c>
    </row>
    <row r="40" spans="1:9" ht="13.5" x14ac:dyDescent="0.25">
      <c r="A40" s="3">
        <f>TITRES_STAT!B43</f>
        <v>42363</v>
      </c>
      <c r="B40" s="5">
        <f>TITRES_STAT!D43</f>
        <v>18.113700000000001</v>
      </c>
      <c r="C40" s="2">
        <f t="shared" si="0"/>
        <v>0.5190000000000019</v>
      </c>
      <c r="D40" s="2">
        <f t="shared" si="1"/>
        <v>0.5190000000000019</v>
      </c>
      <c r="E40" s="2">
        <f t="shared" si="2"/>
        <v>0</v>
      </c>
      <c r="F40" s="2">
        <f t="shared" si="6"/>
        <v>9.9532377168840586E-2</v>
      </c>
      <c r="G40" s="2">
        <f t="shared" si="6"/>
        <v>3.24571148788146E-2</v>
      </c>
      <c r="H40" s="2">
        <f t="shared" si="3"/>
        <v>3.0665811653458865</v>
      </c>
      <c r="I40" s="2">
        <f t="shared" si="4"/>
        <v>75.409319048598306</v>
      </c>
    </row>
    <row r="41" spans="1:9" ht="13.5" x14ac:dyDescent="0.25">
      <c r="A41" s="3">
        <f>TITRES_STAT!B44</f>
        <v>42366</v>
      </c>
      <c r="B41" s="5">
        <f>TITRES_STAT!D44</f>
        <v>17.6646</v>
      </c>
      <c r="C41" s="2">
        <f t="shared" si="0"/>
        <v>-0.44910000000000139</v>
      </c>
      <c r="D41" s="2">
        <f t="shared" si="1"/>
        <v>0</v>
      </c>
      <c r="E41" s="2">
        <f t="shared" si="2"/>
        <v>0.44910000000000139</v>
      </c>
      <c r="F41" s="2">
        <f t="shared" si="6"/>
        <v>9.2422921656780552E-2</v>
      </c>
      <c r="G41" s="2">
        <f t="shared" si="6"/>
        <v>6.2217320958899369E-2</v>
      </c>
      <c r="H41" s="2">
        <f t="shared" si="3"/>
        <v>1.4854853959050236</v>
      </c>
      <c r="I41" s="2">
        <f t="shared" si="4"/>
        <v>59.766410148796048</v>
      </c>
    </row>
    <row r="42" spans="1:9" ht="13.5" x14ac:dyDescent="0.25">
      <c r="A42" s="3">
        <f>TITRES_STAT!B45</f>
        <v>42367</v>
      </c>
      <c r="B42" s="5">
        <f>TITRES_STAT!D45</f>
        <v>18.093699999999998</v>
      </c>
      <c r="C42" s="2">
        <f t="shared" si="0"/>
        <v>0.42909999999999826</v>
      </c>
      <c r="D42" s="2">
        <f t="shared" si="1"/>
        <v>0.42909999999999826</v>
      </c>
      <c r="E42" s="2">
        <f t="shared" si="2"/>
        <v>0</v>
      </c>
      <c r="F42" s="2">
        <f t="shared" si="6"/>
        <v>0.11647128439558183</v>
      </c>
      <c r="G42" s="2">
        <f t="shared" si="6"/>
        <v>5.7773226604692272E-2</v>
      </c>
      <c r="H42" s="2">
        <f t="shared" si="3"/>
        <v>2.016007954558698</v>
      </c>
      <c r="I42" s="2">
        <f t="shared" si="4"/>
        <v>66.84358877474115</v>
      </c>
    </row>
    <row r="43" spans="1:9" ht="13.5" x14ac:dyDescent="0.25">
      <c r="A43" s="3">
        <f>TITRES_STAT!B46</f>
        <v>42368</v>
      </c>
      <c r="B43" s="5">
        <f>TITRES_STAT!D46</f>
        <v>18.063800000000001</v>
      </c>
      <c r="C43" s="2">
        <f t="shared" si="0"/>
        <v>-2.9899999999997817E-2</v>
      </c>
      <c r="D43" s="2">
        <f t="shared" si="1"/>
        <v>0</v>
      </c>
      <c r="E43" s="2">
        <f t="shared" si="2"/>
        <v>2.9899999999997817E-2</v>
      </c>
      <c r="F43" s="2">
        <f t="shared" si="6"/>
        <v>0.10815190693875455</v>
      </c>
      <c r="G43" s="2">
        <f t="shared" si="6"/>
        <v>5.57822818472141E-2</v>
      </c>
      <c r="H43" s="2">
        <f t="shared" si="3"/>
        <v>1.938821850905619</v>
      </c>
      <c r="I43" s="2">
        <f t="shared" si="4"/>
        <v>65.972758787952969</v>
      </c>
    </row>
    <row r="44" spans="1:9" ht="13.5" x14ac:dyDescent="0.25">
      <c r="A44" s="3">
        <f>TITRES_STAT!B47</f>
        <v>42369</v>
      </c>
      <c r="B44" s="5">
        <f>TITRES_STAT!D47</f>
        <v>17.5947</v>
      </c>
      <c r="C44" s="2">
        <f t="shared" si="0"/>
        <v>-0.46910000000000096</v>
      </c>
      <c r="D44" s="2">
        <f t="shared" si="1"/>
        <v>0</v>
      </c>
      <c r="E44" s="2">
        <f t="shared" si="2"/>
        <v>0.46910000000000096</v>
      </c>
      <c r="F44" s="2">
        <f t="shared" si="6"/>
        <v>0.10042677072884351</v>
      </c>
      <c r="G44" s="2">
        <f t="shared" si="6"/>
        <v>8.5304976000984592E-2</v>
      </c>
      <c r="H44" s="2">
        <f t="shared" si="3"/>
        <v>1.1772674401512566</v>
      </c>
      <c r="I44" s="2">
        <f t="shared" si="4"/>
        <v>54.070869680091789</v>
      </c>
    </row>
    <row r="45" spans="1:9" ht="13.5" x14ac:dyDescent="0.25">
      <c r="A45" s="3">
        <f>TITRES_STAT!B48</f>
        <v>42373</v>
      </c>
      <c r="B45" s="5">
        <f>TITRES_STAT!D48</f>
        <v>18.113700000000001</v>
      </c>
      <c r="C45" s="2">
        <f t="shared" si="0"/>
        <v>0.5190000000000019</v>
      </c>
      <c r="D45" s="2">
        <f t="shared" si="1"/>
        <v>0.5190000000000019</v>
      </c>
      <c r="E45" s="2">
        <f t="shared" si="2"/>
        <v>0</v>
      </c>
      <c r="F45" s="2">
        <f t="shared" ref="F45:G60" si="7">((F44*13)+D45)/14</f>
        <v>0.13032485853392625</v>
      </c>
      <c r="G45" s="2">
        <f t="shared" si="7"/>
        <v>7.9211763429485688E-2</v>
      </c>
      <c r="H45" s="2">
        <f t="shared" si="3"/>
        <v>1.6452715214444309</v>
      </c>
      <c r="I45" s="2">
        <f t="shared" si="4"/>
        <v>62.196697318468182</v>
      </c>
    </row>
    <row r="46" spans="1:9" ht="13.5" x14ac:dyDescent="0.25">
      <c r="A46" s="3">
        <f>TITRES_STAT!B49</f>
        <v>42374</v>
      </c>
      <c r="B46" s="5">
        <f>TITRES_STAT!D49</f>
        <v>18.912099999999999</v>
      </c>
      <c r="C46" s="2">
        <f t="shared" si="0"/>
        <v>0.79839999999999733</v>
      </c>
      <c r="D46" s="2">
        <f t="shared" si="1"/>
        <v>0.79839999999999733</v>
      </c>
      <c r="E46" s="2">
        <f t="shared" si="2"/>
        <v>0</v>
      </c>
      <c r="F46" s="2">
        <f t="shared" si="7"/>
        <v>0.17804451149578845</v>
      </c>
      <c r="G46" s="2">
        <f t="shared" si="7"/>
        <v>7.3553780327379567E-2</v>
      </c>
      <c r="H46" s="2">
        <f t="shared" si="3"/>
        <v>2.4206031383204567</v>
      </c>
      <c r="I46" s="2">
        <f t="shared" si="4"/>
        <v>70.765389623918551</v>
      </c>
    </row>
    <row r="47" spans="1:9" ht="13.5" x14ac:dyDescent="0.25">
      <c r="A47" s="3">
        <f>TITRES_STAT!B50</f>
        <v>42375</v>
      </c>
      <c r="B47" s="5">
        <f>TITRES_STAT!D50</f>
        <v>19.940000000000001</v>
      </c>
      <c r="C47" s="2">
        <f t="shared" si="0"/>
        <v>1.0279000000000025</v>
      </c>
      <c r="D47" s="2">
        <f t="shared" si="1"/>
        <v>1.0279000000000025</v>
      </c>
      <c r="E47" s="2">
        <f t="shared" si="2"/>
        <v>0</v>
      </c>
      <c r="F47" s="2">
        <f t="shared" si="7"/>
        <v>0.23874847496037518</v>
      </c>
      <c r="G47" s="2">
        <f t="shared" si="7"/>
        <v>6.8299938875423877E-2</v>
      </c>
      <c r="H47" s="2">
        <f t="shared" si="3"/>
        <v>3.4955884132757724</v>
      </c>
      <c r="I47" s="2">
        <f t="shared" si="4"/>
        <v>77.75597078578339</v>
      </c>
    </row>
    <row r="48" spans="1:9" ht="13.5" x14ac:dyDescent="0.25">
      <c r="A48" s="3">
        <f>TITRES_STAT!B51</f>
        <v>42376</v>
      </c>
      <c r="B48" s="5">
        <f>TITRES_STAT!D51</f>
        <v>20.5688</v>
      </c>
      <c r="C48" s="2">
        <f t="shared" si="0"/>
        <v>0.62879999999999825</v>
      </c>
      <c r="D48" s="2">
        <f t="shared" si="1"/>
        <v>0.62879999999999825</v>
      </c>
      <c r="E48" s="2">
        <f t="shared" si="2"/>
        <v>0</v>
      </c>
      <c r="F48" s="2">
        <f t="shared" si="7"/>
        <v>0.26660929817749113</v>
      </c>
      <c r="G48" s="2">
        <f t="shared" si="7"/>
        <v>6.3421371812893604E-2</v>
      </c>
      <c r="H48" s="2">
        <f t="shared" si="3"/>
        <v>4.2037769060569152</v>
      </c>
      <c r="I48" s="2">
        <f t="shared" si="4"/>
        <v>80.783188479197605</v>
      </c>
    </row>
    <row r="49" spans="1:9" ht="13.5" x14ac:dyDescent="0.25">
      <c r="A49" s="3">
        <f>TITRES_STAT!B52</f>
        <v>42377</v>
      </c>
      <c r="B49" s="5">
        <f>TITRES_STAT!D52</f>
        <v>21.8063</v>
      </c>
      <c r="C49" s="2">
        <f t="shared" si="0"/>
        <v>1.2375000000000007</v>
      </c>
      <c r="D49" s="2">
        <f t="shared" si="1"/>
        <v>1.2375000000000007</v>
      </c>
      <c r="E49" s="2">
        <f t="shared" si="2"/>
        <v>0</v>
      </c>
      <c r="F49" s="2">
        <f t="shared" si="7"/>
        <v>0.33595863402195608</v>
      </c>
      <c r="G49" s="2">
        <f t="shared" si="7"/>
        <v>5.8891273826258347E-2</v>
      </c>
      <c r="H49" s="2">
        <f t="shared" si="3"/>
        <v>5.704726900849602</v>
      </c>
      <c r="I49" s="2">
        <f t="shared" si="4"/>
        <v>85.085149405961886</v>
      </c>
    </row>
    <row r="50" spans="1:9" ht="13.5" x14ac:dyDescent="0.25">
      <c r="A50" s="3">
        <f>TITRES_STAT!B53</f>
        <v>42380</v>
      </c>
      <c r="B50" s="5">
        <f>TITRES_STAT!D53</f>
        <v>21.8063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0.3119615887346735</v>
      </c>
      <c r="G50" s="2">
        <f t="shared" si="7"/>
        <v>5.4684754267239892E-2</v>
      </c>
      <c r="H50" s="2">
        <f t="shared" si="3"/>
        <v>5.704726900849602</v>
      </c>
      <c r="I50" s="2">
        <f t="shared" si="4"/>
        <v>85.085149405961886</v>
      </c>
    </row>
    <row r="51" spans="1:9" ht="13.5" x14ac:dyDescent="0.25">
      <c r="A51" s="3">
        <f>TITRES_STAT!B54</f>
        <v>42381</v>
      </c>
      <c r="B51" s="5">
        <f>TITRES_STAT!D54</f>
        <v>21.8063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0.28967861811076823</v>
      </c>
      <c r="G51" s="2">
        <f t="shared" si="7"/>
        <v>5.0778700391008472E-2</v>
      </c>
      <c r="H51" s="2">
        <f t="shared" si="3"/>
        <v>5.704726900849602</v>
      </c>
      <c r="I51" s="2">
        <f t="shared" si="4"/>
        <v>85.085149405961886</v>
      </c>
    </row>
    <row r="52" spans="1:9" ht="13.5" x14ac:dyDescent="0.25">
      <c r="A52" s="3">
        <f>TITRES_STAT!B55</f>
        <v>42382</v>
      </c>
      <c r="B52" s="5">
        <f>TITRES_STAT!D55</f>
        <v>22.345199999999998</v>
      </c>
      <c r="C52" s="2">
        <f t="shared" si="0"/>
        <v>0.53889999999999816</v>
      </c>
      <c r="D52" s="2">
        <f t="shared" si="1"/>
        <v>0.53889999999999816</v>
      </c>
      <c r="E52" s="2">
        <f t="shared" si="2"/>
        <v>0</v>
      </c>
      <c r="F52" s="2">
        <f t="shared" si="7"/>
        <v>0.30748014538857038</v>
      </c>
      <c r="G52" s="2">
        <f t="shared" si="7"/>
        <v>4.7151650363079292E-2</v>
      </c>
      <c r="H52" s="2">
        <f t="shared" si="3"/>
        <v>6.5210897820309093</v>
      </c>
      <c r="I52" s="2">
        <f t="shared" si="4"/>
        <v>86.704054479057532</v>
      </c>
    </row>
    <row r="53" spans="1:9" ht="13.5" x14ac:dyDescent="0.25">
      <c r="A53" s="3">
        <f>TITRES_STAT!B56</f>
        <v>42384</v>
      </c>
      <c r="B53" s="5">
        <f>TITRES_STAT!D56</f>
        <v>21.756399999999999</v>
      </c>
      <c r="C53" s="2">
        <f t="shared" si="0"/>
        <v>-0.5887999999999991</v>
      </c>
      <c r="D53" s="2">
        <f t="shared" si="1"/>
        <v>0</v>
      </c>
      <c r="E53" s="2">
        <f t="shared" si="2"/>
        <v>0.5887999999999991</v>
      </c>
      <c r="F53" s="2">
        <f t="shared" si="7"/>
        <v>0.28551727786081538</v>
      </c>
      <c r="G53" s="2">
        <f t="shared" si="7"/>
        <v>8.5840818194287863E-2</v>
      </c>
      <c r="H53" s="2">
        <f t="shared" si="3"/>
        <v>3.3261248420837473</v>
      </c>
      <c r="I53" s="2">
        <f t="shared" si="4"/>
        <v>76.884624542681152</v>
      </c>
    </row>
    <row r="54" spans="1:9" ht="13.5" x14ac:dyDescent="0.25">
      <c r="A54" s="3">
        <f>TITRES_STAT!B57</f>
        <v>42387</v>
      </c>
      <c r="B54" s="5">
        <f>TITRES_STAT!D57</f>
        <v>21.676600000000001</v>
      </c>
      <c r="C54" s="2">
        <f t="shared" si="0"/>
        <v>-7.9799999999998761E-2</v>
      </c>
      <c r="D54" s="2">
        <f t="shared" si="1"/>
        <v>0</v>
      </c>
      <c r="E54" s="2">
        <f t="shared" si="2"/>
        <v>7.9799999999998761E-2</v>
      </c>
      <c r="F54" s="2">
        <f t="shared" si="7"/>
        <v>0.26512318658504286</v>
      </c>
      <c r="G54" s="2">
        <f t="shared" si="7"/>
        <v>8.5409331180410067E-2</v>
      </c>
      <c r="H54" s="2">
        <f t="shared" si="3"/>
        <v>3.1041477894847738</v>
      </c>
      <c r="I54" s="2">
        <f t="shared" si="4"/>
        <v>75.634405696546864</v>
      </c>
    </row>
    <row r="55" spans="1:9" ht="13.5" x14ac:dyDescent="0.25">
      <c r="A55" s="3">
        <f>TITRES_STAT!B58</f>
        <v>42388</v>
      </c>
      <c r="B55" s="5">
        <f>TITRES_STAT!D58</f>
        <v>21.646599999999999</v>
      </c>
      <c r="C55" s="2">
        <f t="shared" si="0"/>
        <v>-3.0000000000001137E-2</v>
      </c>
      <c r="D55" s="2">
        <f t="shared" si="1"/>
        <v>0</v>
      </c>
      <c r="E55" s="2">
        <f t="shared" si="2"/>
        <v>3.0000000000001137E-2</v>
      </c>
      <c r="F55" s="2">
        <f t="shared" si="7"/>
        <v>0.24618581611468265</v>
      </c>
      <c r="G55" s="2">
        <f t="shared" si="7"/>
        <v>8.1451521810380859E-2</v>
      </c>
      <c r="H55" s="2">
        <f t="shared" si="3"/>
        <v>3.0224827068032347</v>
      </c>
      <c r="I55" s="2">
        <f t="shared" si="4"/>
        <v>75.139731531755316</v>
      </c>
    </row>
    <row r="56" spans="1:9" ht="13.5" x14ac:dyDescent="0.25">
      <c r="A56" s="3">
        <f>TITRES_STAT!B59</f>
        <v>42389</v>
      </c>
      <c r="B56" s="5">
        <f>TITRES_STAT!D59</f>
        <v>21.646599999999999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0.22860111496363392</v>
      </c>
      <c r="G56" s="2">
        <f t="shared" si="7"/>
        <v>7.5633555966782229E-2</v>
      </c>
      <c r="H56" s="2">
        <f t="shared" si="3"/>
        <v>3.0224827068032352</v>
      </c>
      <c r="I56" s="2">
        <f t="shared" si="4"/>
        <v>75.139731531755316</v>
      </c>
    </row>
    <row r="57" spans="1:9" ht="13.5" x14ac:dyDescent="0.25">
      <c r="A57" s="3">
        <f>TITRES_STAT!B60</f>
        <v>42390</v>
      </c>
      <c r="B57" s="5">
        <f>TITRES_STAT!D60</f>
        <v>21.596699999999998</v>
      </c>
      <c r="C57" s="2">
        <f t="shared" si="0"/>
        <v>-4.9900000000000944E-2</v>
      </c>
      <c r="D57" s="2">
        <f t="shared" si="1"/>
        <v>0</v>
      </c>
      <c r="E57" s="2">
        <f t="shared" si="2"/>
        <v>4.9900000000000944E-2</v>
      </c>
      <c r="F57" s="2">
        <f t="shared" si="7"/>
        <v>0.21227246389480295</v>
      </c>
      <c r="G57" s="2">
        <f t="shared" si="7"/>
        <v>7.3795444826297851E-2</v>
      </c>
      <c r="H57" s="2">
        <f t="shared" si="3"/>
        <v>2.8764981957146118</v>
      </c>
      <c r="I57" s="2">
        <f t="shared" si="4"/>
        <v>74.203522109065361</v>
      </c>
    </row>
    <row r="58" spans="1:9" ht="13.5" x14ac:dyDescent="0.25">
      <c r="A58" s="3">
        <f>TITRES_STAT!B61</f>
        <v>42391</v>
      </c>
      <c r="B58" s="5">
        <f>TITRES_STAT!D61</f>
        <v>20.3293</v>
      </c>
      <c r="C58" s="2">
        <f t="shared" si="0"/>
        <v>-1.2673999999999985</v>
      </c>
      <c r="D58" s="2">
        <f t="shared" si="1"/>
        <v>0</v>
      </c>
      <c r="E58" s="2">
        <f t="shared" si="2"/>
        <v>1.2673999999999985</v>
      </c>
      <c r="F58" s="2">
        <f t="shared" si="7"/>
        <v>0.19711014504517418</v>
      </c>
      <c r="G58" s="2">
        <f t="shared" si="7"/>
        <v>0.15905291305299077</v>
      </c>
      <c r="H58" s="2">
        <f t="shared" si="3"/>
        <v>1.2392740331609273</v>
      </c>
      <c r="I58" s="2">
        <f t="shared" si="4"/>
        <v>55.342669758537134</v>
      </c>
    </row>
    <row r="59" spans="1:9" ht="13.5" x14ac:dyDescent="0.25">
      <c r="A59" s="3">
        <f>TITRES_STAT!B62</f>
        <v>42394</v>
      </c>
      <c r="B59" s="5">
        <f>TITRES_STAT!D62</f>
        <v>19.421099999999999</v>
      </c>
      <c r="C59" s="2">
        <f t="shared" si="0"/>
        <v>-0.90820000000000078</v>
      </c>
      <c r="D59" s="2">
        <f t="shared" si="1"/>
        <v>0</v>
      </c>
      <c r="E59" s="2">
        <f t="shared" si="2"/>
        <v>0.90820000000000078</v>
      </c>
      <c r="F59" s="2">
        <f t="shared" si="7"/>
        <v>0.18303084897051888</v>
      </c>
      <c r="G59" s="2">
        <f t="shared" si="7"/>
        <v>0.21256341926349148</v>
      </c>
      <c r="H59" s="2">
        <f t="shared" si="3"/>
        <v>0.86106466298246587</v>
      </c>
      <c r="I59" s="2">
        <f t="shared" si="4"/>
        <v>46.267315698883827</v>
      </c>
    </row>
    <row r="60" spans="1:9" ht="13.5" x14ac:dyDescent="0.25">
      <c r="A60" s="3">
        <f>TITRES_STAT!B63</f>
        <v>42395</v>
      </c>
      <c r="B60" s="5">
        <f>TITRES_STAT!D63</f>
        <v>19.4011</v>
      </c>
      <c r="C60" s="2">
        <f t="shared" si="0"/>
        <v>-1.9999999999999574E-2</v>
      </c>
      <c r="D60" s="2">
        <f t="shared" si="1"/>
        <v>0</v>
      </c>
      <c r="E60" s="2">
        <f t="shared" si="2"/>
        <v>1.9999999999999574E-2</v>
      </c>
      <c r="F60" s="2">
        <f t="shared" si="7"/>
        <v>0.16995721690119608</v>
      </c>
      <c r="G60" s="2">
        <f t="shared" si="7"/>
        <v>0.19880888931609922</v>
      </c>
      <c r="H60" s="2">
        <f t="shared" si="3"/>
        <v>0.85487735224439598</v>
      </c>
      <c r="I60" s="2">
        <f t="shared" si="4"/>
        <v>46.088079689473645</v>
      </c>
    </row>
    <row r="61" spans="1:9" ht="13.5" x14ac:dyDescent="0.25">
      <c r="A61" s="3">
        <f>TITRES_STAT!B64</f>
        <v>42396</v>
      </c>
      <c r="B61" s="5">
        <f>TITRES_STAT!D64</f>
        <v>19.440999999999999</v>
      </c>
      <c r="C61" s="2">
        <f t="shared" si="0"/>
        <v>3.989999999999938E-2</v>
      </c>
      <c r="D61" s="2">
        <f t="shared" si="1"/>
        <v>3.989999999999938E-2</v>
      </c>
      <c r="E61" s="2">
        <f t="shared" si="2"/>
        <v>0</v>
      </c>
      <c r="F61" s="2">
        <f t="shared" ref="F61:G76" si="8">((F60*13)+D61)/14</f>
        <v>0.16066741569396775</v>
      </c>
      <c r="G61" s="2">
        <f t="shared" si="8"/>
        <v>0.18460825436494926</v>
      </c>
      <c r="H61" s="2">
        <f t="shared" si="3"/>
        <v>0.87031544849748033</v>
      </c>
      <c r="I61" s="2">
        <f t="shared" si="4"/>
        <v>46.53308345373766</v>
      </c>
    </row>
    <row r="62" spans="1:9" ht="13.5" x14ac:dyDescent="0.25">
      <c r="A62" s="3">
        <f>TITRES_STAT!B65</f>
        <v>42397</v>
      </c>
      <c r="B62" s="5">
        <f>TITRES_STAT!D65</f>
        <v>18.912099999999999</v>
      </c>
      <c r="C62" s="2">
        <f t="shared" si="0"/>
        <v>-0.52890000000000015</v>
      </c>
      <c r="D62" s="2">
        <f t="shared" si="1"/>
        <v>0</v>
      </c>
      <c r="E62" s="2">
        <f t="shared" si="2"/>
        <v>0.52890000000000015</v>
      </c>
      <c r="F62" s="2">
        <f t="shared" si="8"/>
        <v>0.14919117171582719</v>
      </c>
      <c r="G62" s="2">
        <f t="shared" si="8"/>
        <v>0.20920052191031005</v>
      </c>
      <c r="H62" s="2">
        <f t="shared" si="3"/>
        <v>0.71314913726548679</v>
      </c>
      <c r="I62" s="2">
        <f t="shared" si="4"/>
        <v>41.627965817605876</v>
      </c>
    </row>
    <row r="63" spans="1:9" ht="13.5" x14ac:dyDescent="0.25">
      <c r="A63" s="3">
        <f>TITRES_STAT!B66</f>
        <v>42398</v>
      </c>
      <c r="B63" s="5">
        <f>TITRES_STAT!D66</f>
        <v>19.421099999999999</v>
      </c>
      <c r="C63" s="2">
        <f t="shared" si="0"/>
        <v>0.50900000000000034</v>
      </c>
      <c r="D63" s="2">
        <f t="shared" si="1"/>
        <v>0.50900000000000034</v>
      </c>
      <c r="E63" s="2">
        <f t="shared" si="2"/>
        <v>0</v>
      </c>
      <c r="F63" s="2">
        <f t="shared" si="8"/>
        <v>0.17489180230755386</v>
      </c>
      <c r="G63" s="2">
        <f t="shared" si="8"/>
        <v>0.19425762748814507</v>
      </c>
      <c r="H63" s="2">
        <f t="shared" si="3"/>
        <v>0.90030854679426653</v>
      </c>
      <c r="I63" s="2">
        <f t="shared" si="4"/>
        <v>47.376966667494386</v>
      </c>
    </row>
    <row r="64" spans="1:9" ht="13.5" x14ac:dyDescent="0.25">
      <c r="A64" s="3">
        <f>TITRES_STAT!B67</f>
        <v>42401</v>
      </c>
      <c r="B64" s="5">
        <f>TITRES_STAT!D67</f>
        <v>19.421099999999999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0.16239953071415716</v>
      </c>
      <c r="G64" s="2">
        <f t="shared" si="8"/>
        <v>0.18038208266756328</v>
      </c>
      <c r="H64" s="2">
        <f t="shared" si="3"/>
        <v>0.90030854679426664</v>
      </c>
      <c r="I64" s="2">
        <f t="shared" si="4"/>
        <v>47.376966667494386</v>
      </c>
    </row>
    <row r="65" spans="1:9" ht="13.5" x14ac:dyDescent="0.25">
      <c r="A65" s="3">
        <f>TITRES_STAT!B68</f>
        <v>42402</v>
      </c>
      <c r="B65" s="5">
        <f>TITRES_STAT!D68</f>
        <v>19.421099999999999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0.15079956423457452</v>
      </c>
      <c r="G65" s="2">
        <f t="shared" si="8"/>
        <v>0.16749764819130877</v>
      </c>
      <c r="H65" s="2">
        <f t="shared" si="3"/>
        <v>0.90030854679426664</v>
      </c>
      <c r="I65" s="2">
        <f t="shared" si="4"/>
        <v>47.376966667494386</v>
      </c>
    </row>
    <row r="66" spans="1:9" ht="13.5" x14ac:dyDescent="0.25">
      <c r="A66" s="3">
        <f>TITRES_STAT!B69</f>
        <v>42403</v>
      </c>
      <c r="B66" s="5">
        <f>TITRES_STAT!D69</f>
        <v>18.842199999999998</v>
      </c>
      <c r="C66" s="2">
        <f t="shared" si="0"/>
        <v>-0.57890000000000086</v>
      </c>
      <c r="D66" s="2">
        <f t="shared" si="1"/>
        <v>0</v>
      </c>
      <c r="E66" s="2">
        <f t="shared" si="2"/>
        <v>0.57890000000000086</v>
      </c>
      <c r="F66" s="2">
        <f t="shared" si="8"/>
        <v>0.14002816678924776</v>
      </c>
      <c r="G66" s="2">
        <f t="shared" si="8"/>
        <v>0.19688353046335821</v>
      </c>
      <c r="H66" s="2">
        <f t="shared" si="3"/>
        <v>0.71122336367951433</v>
      </c>
      <c r="I66" s="2">
        <f t="shared" si="4"/>
        <v>41.562275198850983</v>
      </c>
    </row>
    <row r="67" spans="1:9" ht="13.5" x14ac:dyDescent="0.25">
      <c r="A67" s="3">
        <f>TITRES_STAT!B70</f>
        <v>42404</v>
      </c>
      <c r="B67" s="5">
        <f>TITRES_STAT!D70</f>
        <v>18.862200000000001</v>
      </c>
      <c r="C67" s="2">
        <f t="shared" ref="C67:C130" si="9">B67-B66</f>
        <v>2.0000000000003126E-2</v>
      </c>
      <c r="D67" s="2">
        <f t="shared" ref="D67:D130" si="10">IF(C67&gt;0,C67,0)</f>
        <v>2.0000000000003126E-2</v>
      </c>
      <c r="E67" s="2">
        <f t="shared" ref="E67:E130" si="11">IF(C67&lt;0,-C67,0)</f>
        <v>0</v>
      </c>
      <c r="F67" s="2">
        <f t="shared" si="8"/>
        <v>0.13145472630430172</v>
      </c>
      <c r="G67" s="2">
        <f t="shared" si="8"/>
        <v>0.18282042114454691</v>
      </c>
      <c r="H67" s="2">
        <f t="shared" si="3"/>
        <v>0.71903743291547872</v>
      </c>
      <c r="I67" s="2">
        <f t="shared" si="4"/>
        <v>41.827910151787378</v>
      </c>
    </row>
    <row r="68" spans="1:9" ht="13.5" x14ac:dyDescent="0.25">
      <c r="A68" s="3">
        <f>TITRES_STAT!B71</f>
        <v>42405</v>
      </c>
      <c r="B68" s="5">
        <f>TITRES_STAT!D71</f>
        <v>18.333300000000001</v>
      </c>
      <c r="C68" s="2">
        <f t="shared" si="9"/>
        <v>-0.52890000000000015</v>
      </c>
      <c r="D68" s="2">
        <f t="shared" si="10"/>
        <v>0</v>
      </c>
      <c r="E68" s="2">
        <f t="shared" si="11"/>
        <v>0.52890000000000015</v>
      </c>
      <c r="F68" s="2">
        <f t="shared" si="8"/>
        <v>0.1220651029968516</v>
      </c>
      <c r="G68" s="2">
        <f t="shared" si="8"/>
        <v>0.20754039106279357</v>
      </c>
      <c r="H68" s="2">
        <f t="shared" si="3"/>
        <v>0.58815106963887087</v>
      </c>
      <c r="I68" s="2">
        <f t="shared" si="4"/>
        <v>37.033697919720595</v>
      </c>
    </row>
    <row r="69" spans="1:9" ht="13.5" x14ac:dyDescent="0.25">
      <c r="A69" s="3">
        <f>TITRES_STAT!B72</f>
        <v>42408</v>
      </c>
      <c r="B69" s="5">
        <f>TITRES_STAT!D72</f>
        <v>18.333300000000001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0.11334616706850506</v>
      </c>
      <c r="G69" s="2">
        <f t="shared" si="8"/>
        <v>0.19271607741545119</v>
      </c>
      <c r="H69" s="2">
        <f t="shared" si="3"/>
        <v>0.58815106963887087</v>
      </c>
      <c r="I69" s="2">
        <f t="shared" si="4"/>
        <v>37.033697919720595</v>
      </c>
    </row>
    <row r="70" spans="1:9" ht="13.5" x14ac:dyDescent="0.25">
      <c r="A70" s="3">
        <f>TITRES_STAT!B73</f>
        <v>42409</v>
      </c>
      <c r="B70" s="5">
        <f>TITRES_STAT!D73</f>
        <v>18.353200000000001</v>
      </c>
      <c r="C70" s="2">
        <f t="shared" si="9"/>
        <v>1.9899999999999807E-2</v>
      </c>
      <c r="D70" s="2">
        <f t="shared" si="10"/>
        <v>1.9899999999999807E-2</v>
      </c>
      <c r="E70" s="2">
        <f t="shared" si="11"/>
        <v>0</v>
      </c>
      <c r="F70" s="2">
        <f t="shared" si="8"/>
        <v>0.10667144084932612</v>
      </c>
      <c r="G70" s="2">
        <f t="shared" si="8"/>
        <v>0.17895064331434754</v>
      </c>
      <c r="H70" s="2">
        <f t="shared" si="3"/>
        <v>0.59609420158353588</v>
      </c>
      <c r="I70" s="2">
        <f t="shared" si="4"/>
        <v>37.347056395050615</v>
      </c>
    </row>
    <row r="71" spans="1:9" ht="13.5" x14ac:dyDescent="0.25">
      <c r="A71" s="3">
        <f>TITRES_STAT!B74</f>
        <v>42410</v>
      </c>
      <c r="B71" s="5">
        <f>TITRES_STAT!D74</f>
        <v>18.862200000000001</v>
      </c>
      <c r="C71" s="2">
        <f t="shared" si="9"/>
        <v>0.50900000000000034</v>
      </c>
      <c r="D71" s="2">
        <f t="shared" si="10"/>
        <v>0.50900000000000034</v>
      </c>
      <c r="E71" s="2">
        <f t="shared" si="11"/>
        <v>0</v>
      </c>
      <c r="F71" s="2">
        <f t="shared" si="8"/>
        <v>0.13540919507437427</v>
      </c>
      <c r="G71" s="2">
        <f t="shared" si="8"/>
        <v>0.16616845450617987</v>
      </c>
      <c r="H71" s="2">
        <f t="shared" si="3"/>
        <v>0.81489110238633378</v>
      </c>
      <c r="I71" s="2">
        <f t="shared" si="4"/>
        <v>44.900275356183265</v>
      </c>
    </row>
    <row r="72" spans="1:9" ht="13.5" x14ac:dyDescent="0.25">
      <c r="A72" s="3">
        <f>TITRES_STAT!B75</f>
        <v>42411</v>
      </c>
      <c r="B72" s="5">
        <f>TITRES_STAT!D75</f>
        <v>18.862200000000001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0.12573710971191895</v>
      </c>
      <c r="G72" s="2">
        <f t="shared" si="8"/>
        <v>0.15429927918430988</v>
      </c>
      <c r="H72" s="2">
        <f t="shared" si="3"/>
        <v>0.81489110238633367</v>
      </c>
      <c r="I72" s="2">
        <f t="shared" si="4"/>
        <v>44.900275356183258</v>
      </c>
    </row>
    <row r="73" spans="1:9" ht="13.5" x14ac:dyDescent="0.25">
      <c r="A73" s="3">
        <f>TITRES_STAT!B76</f>
        <v>42412</v>
      </c>
      <c r="B73" s="5">
        <f>TITRES_STAT!D76</f>
        <v>18.3233</v>
      </c>
      <c r="C73" s="2">
        <f t="shared" si="9"/>
        <v>-0.53890000000000171</v>
      </c>
      <c r="D73" s="2">
        <f t="shared" si="10"/>
        <v>0</v>
      </c>
      <c r="E73" s="2">
        <f t="shared" si="11"/>
        <v>0.53890000000000171</v>
      </c>
      <c r="F73" s="2">
        <f t="shared" si="8"/>
        <v>0.11675588758963903</v>
      </c>
      <c r="G73" s="2">
        <f t="shared" si="8"/>
        <v>0.1817707592425736</v>
      </c>
      <c r="H73" s="2">
        <f t="shared" si="3"/>
        <v>0.64232491560332849</v>
      </c>
      <c r="I73" s="2">
        <f t="shared" si="4"/>
        <v>39.110708818989238</v>
      </c>
    </row>
    <row r="74" spans="1:9" ht="13.5" x14ac:dyDescent="0.25">
      <c r="A74" s="3">
        <f>TITRES_STAT!B77</f>
        <v>42415</v>
      </c>
      <c r="B74" s="5">
        <f>TITRES_STAT!D77</f>
        <v>18.3233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0.10841618133323624</v>
      </c>
      <c r="G74" s="2">
        <f t="shared" si="8"/>
        <v>0.16878713358238978</v>
      </c>
      <c r="H74" s="2">
        <f t="shared" si="3"/>
        <v>0.64232491560332849</v>
      </c>
      <c r="I74" s="2">
        <f t="shared" si="4"/>
        <v>39.110708818989238</v>
      </c>
    </row>
    <row r="75" spans="1:9" ht="13.5" x14ac:dyDescent="0.25">
      <c r="A75" s="3">
        <f>TITRES_STAT!B78</f>
        <v>42416</v>
      </c>
      <c r="B75" s="5">
        <f>TITRES_STAT!D78</f>
        <v>17.7943</v>
      </c>
      <c r="C75" s="2">
        <f t="shared" si="9"/>
        <v>-0.52899999999999991</v>
      </c>
      <c r="D75" s="2">
        <f t="shared" si="10"/>
        <v>0</v>
      </c>
      <c r="E75" s="2">
        <f t="shared" si="11"/>
        <v>0.52899999999999991</v>
      </c>
      <c r="F75" s="2">
        <f t="shared" si="8"/>
        <v>0.10067216838086222</v>
      </c>
      <c r="G75" s="2">
        <f t="shared" si="8"/>
        <v>0.19451662404079051</v>
      </c>
      <c r="H75" s="2">
        <f t="shared" si="3"/>
        <v>0.51755046067297095</v>
      </c>
      <c r="I75" s="2">
        <f t="shared" si="4"/>
        <v>34.1043328762497</v>
      </c>
    </row>
    <row r="76" spans="1:9" ht="13.5" x14ac:dyDescent="0.25">
      <c r="A76" s="3">
        <f>TITRES_STAT!B79</f>
        <v>42417</v>
      </c>
      <c r="B76" s="5">
        <f>TITRES_STAT!D79</f>
        <v>18.5029</v>
      </c>
      <c r="C76" s="2">
        <f t="shared" si="9"/>
        <v>0.70860000000000056</v>
      </c>
      <c r="D76" s="2">
        <f t="shared" si="10"/>
        <v>0.70860000000000056</v>
      </c>
      <c r="E76" s="2">
        <f t="shared" si="11"/>
        <v>0</v>
      </c>
      <c r="F76" s="2">
        <f t="shared" si="8"/>
        <v>0.1440955849250864</v>
      </c>
      <c r="G76" s="2">
        <f t="shared" si="8"/>
        <v>0.18062257946644836</v>
      </c>
      <c r="H76" s="2">
        <f t="shared" si="3"/>
        <v>0.79777171464796259</v>
      </c>
      <c r="I76" s="2">
        <f t="shared" si="4"/>
        <v>44.375584961530073</v>
      </c>
    </row>
    <row r="77" spans="1:9" ht="13.5" x14ac:dyDescent="0.25">
      <c r="A77" s="3">
        <f>TITRES_STAT!B80</f>
        <v>42418</v>
      </c>
      <c r="B77" s="5">
        <f>TITRES_STAT!D80</f>
        <v>19.530899999999999</v>
      </c>
      <c r="C77" s="2">
        <f t="shared" si="9"/>
        <v>1.0279999999999987</v>
      </c>
      <c r="D77" s="2">
        <f t="shared" si="10"/>
        <v>1.0279999999999987</v>
      </c>
      <c r="E77" s="2">
        <f t="shared" si="11"/>
        <v>0</v>
      </c>
      <c r="F77" s="2">
        <f t="shared" ref="F77:G92" si="12">((F76*13)+D77)/14</f>
        <v>0.20723161457329442</v>
      </c>
      <c r="G77" s="2">
        <f t="shared" si="12"/>
        <v>0.16772096664741634</v>
      </c>
      <c r="H77" s="2">
        <f t="shared" si="3"/>
        <v>1.2355736954994871</v>
      </c>
      <c r="I77" s="2">
        <f t="shared" si="4"/>
        <v>55.268752624297932</v>
      </c>
    </row>
    <row r="78" spans="1:9" ht="13.5" x14ac:dyDescent="0.25">
      <c r="A78" s="3">
        <f>TITRES_STAT!B81</f>
        <v>42419</v>
      </c>
      <c r="B78" s="5">
        <f>TITRES_STAT!D81</f>
        <v>19.940000000000001</v>
      </c>
      <c r="C78" s="2">
        <f t="shared" si="9"/>
        <v>0.40910000000000224</v>
      </c>
      <c r="D78" s="2">
        <f t="shared" si="10"/>
        <v>0.40910000000000224</v>
      </c>
      <c r="E78" s="2">
        <f t="shared" si="11"/>
        <v>0</v>
      </c>
      <c r="F78" s="2">
        <f t="shared" si="12"/>
        <v>0.22165078496091642</v>
      </c>
      <c r="G78" s="2">
        <f t="shared" si="12"/>
        <v>0.15574089760117232</v>
      </c>
      <c r="H78" s="2">
        <f t="shared" si="3"/>
        <v>1.4232021798701124</v>
      </c>
      <c r="I78" s="2">
        <f t="shared" si="4"/>
        <v>58.732291993332488</v>
      </c>
    </row>
    <row r="79" spans="1:9" ht="13.5" x14ac:dyDescent="0.25">
      <c r="A79" s="3">
        <f>TITRES_STAT!B82</f>
        <v>42422</v>
      </c>
      <c r="B79" s="5">
        <f>TITRES_STAT!D82</f>
        <v>19.9101</v>
      </c>
      <c r="C79" s="2">
        <f t="shared" si="9"/>
        <v>-2.990000000000137E-2</v>
      </c>
      <c r="D79" s="2">
        <f t="shared" si="10"/>
        <v>0</v>
      </c>
      <c r="E79" s="2">
        <f t="shared" si="11"/>
        <v>2.990000000000137E-2</v>
      </c>
      <c r="F79" s="2">
        <f t="shared" si="12"/>
        <v>0.20581858603513667</v>
      </c>
      <c r="G79" s="2">
        <f t="shared" si="12"/>
        <v>0.14675226205823155</v>
      </c>
      <c r="H79" s="2">
        <f t="shared" si="3"/>
        <v>1.4024900410289247</v>
      </c>
      <c r="I79" s="2">
        <f t="shared" si="4"/>
        <v>58.376518407055464</v>
      </c>
    </row>
    <row r="80" spans="1:9" ht="13.5" x14ac:dyDescent="0.25">
      <c r="A80" s="3">
        <f>TITRES_STAT!B83</f>
        <v>42423</v>
      </c>
      <c r="B80" s="5">
        <f>TITRES_STAT!D83</f>
        <v>19.9101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0.19111725846119834</v>
      </c>
      <c r="G80" s="2">
        <f t="shared" si="12"/>
        <v>0.13626995762550073</v>
      </c>
      <c r="H80" s="2">
        <f t="shared" si="3"/>
        <v>1.4024900410289247</v>
      </c>
      <c r="I80" s="2">
        <f t="shared" si="4"/>
        <v>58.376518407055464</v>
      </c>
    </row>
    <row r="81" spans="1:9" ht="13.5" x14ac:dyDescent="0.25">
      <c r="A81" s="3">
        <f>TITRES_STAT!B84</f>
        <v>42424</v>
      </c>
      <c r="B81" s="5">
        <f>TITRES_STAT!D84</f>
        <v>19.9101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0.17746602571396991</v>
      </c>
      <c r="G81" s="2">
        <f t="shared" si="12"/>
        <v>0.12653638922367924</v>
      </c>
      <c r="H81" s="2">
        <f t="shared" ref="H81:H144" si="13">F81/G81</f>
        <v>1.4024900410289249</v>
      </c>
      <c r="I81" s="2">
        <f t="shared" ref="I81:I144" si="14">IF(G81=0,100,100-(100/(1+H81)))</f>
        <v>58.376518407055471</v>
      </c>
    </row>
    <row r="82" spans="1:9" ht="13.5" x14ac:dyDescent="0.25">
      <c r="A82" s="3">
        <f>TITRES_STAT!B85</f>
        <v>42425</v>
      </c>
      <c r="B82" s="5">
        <f>TITRES_STAT!D85</f>
        <v>19.9101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0.16478988102011491</v>
      </c>
      <c r="G82" s="2">
        <f t="shared" si="12"/>
        <v>0.11749807570770214</v>
      </c>
      <c r="H82" s="2">
        <f t="shared" si="13"/>
        <v>1.4024900410289249</v>
      </c>
      <c r="I82" s="2">
        <f t="shared" si="14"/>
        <v>58.376518407055471</v>
      </c>
    </row>
    <row r="83" spans="1:9" ht="13.5" x14ac:dyDescent="0.25">
      <c r="A83" s="3">
        <f>TITRES_STAT!B86</f>
        <v>42426</v>
      </c>
      <c r="B83" s="5">
        <f>TITRES_STAT!D86</f>
        <v>19.9101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0.15301917523296385</v>
      </c>
      <c r="G83" s="2">
        <f t="shared" si="12"/>
        <v>0.10910535601429484</v>
      </c>
      <c r="H83" s="2">
        <f t="shared" si="13"/>
        <v>1.4024900410289252</v>
      </c>
      <c r="I83" s="2">
        <f t="shared" si="14"/>
        <v>58.376518407055478</v>
      </c>
    </row>
    <row r="84" spans="1:9" ht="13.5" x14ac:dyDescent="0.25">
      <c r="A84" s="3">
        <f>TITRES_STAT!B87</f>
        <v>42429</v>
      </c>
      <c r="B84" s="5">
        <f>TITRES_STAT!D87</f>
        <v>19.021899999999999</v>
      </c>
      <c r="C84" s="2">
        <f t="shared" si="9"/>
        <v>-0.88820000000000121</v>
      </c>
      <c r="D84" s="2">
        <f t="shared" si="10"/>
        <v>0</v>
      </c>
      <c r="E84" s="2">
        <f t="shared" si="11"/>
        <v>0.88820000000000121</v>
      </c>
      <c r="F84" s="2">
        <f t="shared" si="12"/>
        <v>0.14208923414489499</v>
      </c>
      <c r="G84" s="2">
        <f t="shared" si="12"/>
        <v>0.16475497344184528</v>
      </c>
      <c r="H84" s="2">
        <f t="shared" si="13"/>
        <v>0.86242758671591313</v>
      </c>
      <c r="I84" s="2">
        <f t="shared" si="14"/>
        <v>46.306637254910044</v>
      </c>
    </row>
    <row r="85" spans="1:9" ht="13.5" x14ac:dyDescent="0.25">
      <c r="A85" s="3">
        <f>TITRES_STAT!B88</f>
        <v>42430</v>
      </c>
      <c r="B85" s="5">
        <f>TITRES_STAT!D88</f>
        <v>18.952000000000002</v>
      </c>
      <c r="C85" s="2">
        <f t="shared" si="9"/>
        <v>-6.9899999999996965E-2</v>
      </c>
      <c r="D85" s="2">
        <f t="shared" si="10"/>
        <v>0</v>
      </c>
      <c r="E85" s="2">
        <f t="shared" si="11"/>
        <v>6.9899999999996965E-2</v>
      </c>
      <c r="F85" s="2">
        <f t="shared" si="12"/>
        <v>0.13194000313454535</v>
      </c>
      <c r="G85" s="2">
        <f t="shared" si="12"/>
        <v>0.15797961819599896</v>
      </c>
      <c r="H85" s="2">
        <f t="shared" si="13"/>
        <v>0.8351710470071696</v>
      </c>
      <c r="I85" s="2">
        <f t="shared" si="14"/>
        <v>45.509166481739221</v>
      </c>
    </row>
    <row r="86" spans="1:9" ht="13.5" x14ac:dyDescent="0.25">
      <c r="A86" s="3">
        <f>TITRES_STAT!B89</f>
        <v>42431</v>
      </c>
      <c r="B86" s="5">
        <f>TITRES_STAT!D89</f>
        <v>18.952000000000002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0.12251571719636353</v>
      </c>
      <c r="G86" s="2">
        <f t="shared" si="12"/>
        <v>0.1466953597534276</v>
      </c>
      <c r="H86" s="2">
        <f t="shared" si="13"/>
        <v>0.8351710470071696</v>
      </c>
      <c r="I86" s="2">
        <f t="shared" si="14"/>
        <v>45.509166481739221</v>
      </c>
    </row>
    <row r="87" spans="1:9" ht="13.5" x14ac:dyDescent="0.25">
      <c r="A87" s="3">
        <f>TITRES_STAT!B90</f>
        <v>42432</v>
      </c>
      <c r="B87" s="5">
        <f>TITRES_STAT!D90</f>
        <v>18.952000000000002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0.11376459453948042</v>
      </c>
      <c r="G87" s="2">
        <f t="shared" si="12"/>
        <v>0.13621711977103992</v>
      </c>
      <c r="H87" s="2">
        <f t="shared" si="13"/>
        <v>0.83517104700716949</v>
      </c>
      <c r="I87" s="2">
        <f t="shared" si="14"/>
        <v>45.509166481739221</v>
      </c>
    </row>
    <row r="88" spans="1:9" ht="13.5" x14ac:dyDescent="0.25">
      <c r="A88" s="3">
        <f>TITRES_STAT!B91</f>
        <v>42433</v>
      </c>
      <c r="B88" s="5">
        <f>TITRES_STAT!D91</f>
        <v>18.952000000000002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0.10563855207237467</v>
      </c>
      <c r="G88" s="2">
        <f t="shared" si="12"/>
        <v>0.12648732550167993</v>
      </c>
      <c r="H88" s="2">
        <f t="shared" si="13"/>
        <v>0.83517104700716949</v>
      </c>
      <c r="I88" s="2">
        <f t="shared" si="14"/>
        <v>45.509166481739221</v>
      </c>
    </row>
    <row r="89" spans="1:9" ht="13.5" x14ac:dyDescent="0.25">
      <c r="A89" s="3">
        <f>TITRES_STAT!B92</f>
        <v>42436</v>
      </c>
      <c r="B89" s="5">
        <f>TITRES_STAT!D92</f>
        <v>18.3931</v>
      </c>
      <c r="C89" s="2">
        <f t="shared" si="9"/>
        <v>-0.55890000000000128</v>
      </c>
      <c r="D89" s="2">
        <f t="shared" si="10"/>
        <v>0</v>
      </c>
      <c r="E89" s="2">
        <f t="shared" si="11"/>
        <v>0.55890000000000128</v>
      </c>
      <c r="F89" s="2">
        <f t="shared" si="12"/>
        <v>9.8092941210062193E-2</v>
      </c>
      <c r="G89" s="2">
        <f t="shared" si="12"/>
        <v>0.15737394510870287</v>
      </c>
      <c r="H89" s="2">
        <f t="shared" si="13"/>
        <v>0.62331119133034685</v>
      </c>
      <c r="I89" s="2">
        <f t="shared" si="14"/>
        <v>38.39751704166634</v>
      </c>
    </row>
    <row r="90" spans="1:9" ht="13.5" x14ac:dyDescent="0.25">
      <c r="A90" s="3">
        <f>TITRES_STAT!B93</f>
        <v>42437</v>
      </c>
      <c r="B90" s="5">
        <f>TITRES_STAT!D93</f>
        <v>18.3931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9.1086302552200613E-2</v>
      </c>
      <c r="G90" s="2">
        <f t="shared" si="12"/>
        <v>0.1461329490295098</v>
      </c>
      <c r="H90" s="2">
        <f t="shared" si="13"/>
        <v>0.62331119133034696</v>
      </c>
      <c r="I90" s="2">
        <f t="shared" si="14"/>
        <v>38.39751704166634</v>
      </c>
    </row>
    <row r="91" spans="1:9" ht="13.5" x14ac:dyDescent="0.25">
      <c r="A91" s="3">
        <f>TITRES_STAT!B94</f>
        <v>42438</v>
      </c>
      <c r="B91" s="5">
        <f>TITRES_STAT!D94</f>
        <v>18.3931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8.4580138084186282E-2</v>
      </c>
      <c r="G91" s="2">
        <f t="shared" si="12"/>
        <v>0.13569488124168766</v>
      </c>
      <c r="H91" s="2">
        <f t="shared" si="13"/>
        <v>0.62331119133034696</v>
      </c>
      <c r="I91" s="2">
        <f t="shared" si="14"/>
        <v>38.39751704166634</v>
      </c>
    </row>
    <row r="92" spans="1:9" ht="13.5" x14ac:dyDescent="0.25">
      <c r="A92" s="3">
        <f>TITRES_STAT!B95</f>
        <v>42439</v>
      </c>
      <c r="B92" s="5">
        <f>TITRES_STAT!D95</f>
        <v>18.403099999999998</v>
      </c>
      <c r="C92" s="2">
        <f t="shared" si="9"/>
        <v>9.9999999999980105E-3</v>
      </c>
      <c r="D92" s="2">
        <f t="shared" si="10"/>
        <v>9.9999999999980105E-3</v>
      </c>
      <c r="E92" s="2">
        <f t="shared" si="11"/>
        <v>0</v>
      </c>
      <c r="F92" s="2">
        <f t="shared" si="12"/>
        <v>7.9252985363887127E-2</v>
      </c>
      <c r="G92" s="2">
        <f t="shared" si="12"/>
        <v>0.12600238972442426</v>
      </c>
      <c r="H92" s="2">
        <f t="shared" si="13"/>
        <v>0.62898001805536197</v>
      </c>
      <c r="I92" s="2">
        <f t="shared" si="14"/>
        <v>38.611892784677835</v>
      </c>
    </row>
    <row r="93" spans="1:9" ht="13.5" x14ac:dyDescent="0.25">
      <c r="A93" s="3">
        <f>TITRES_STAT!B96</f>
        <v>42440</v>
      </c>
      <c r="B93" s="5">
        <f>TITRES_STAT!D96</f>
        <v>18.952000000000002</v>
      </c>
      <c r="C93" s="2">
        <f t="shared" si="9"/>
        <v>0.54890000000000327</v>
      </c>
      <c r="D93" s="2">
        <f t="shared" si="10"/>
        <v>0.54890000000000327</v>
      </c>
      <c r="E93" s="2">
        <f t="shared" si="11"/>
        <v>0</v>
      </c>
      <c r="F93" s="2">
        <f t="shared" ref="F93:G108" si="15">((F92*13)+D93)/14</f>
        <v>0.11279920069503828</v>
      </c>
      <c r="G93" s="2">
        <f t="shared" si="15"/>
        <v>0.11700221902982254</v>
      </c>
      <c r="H93" s="2">
        <f t="shared" si="13"/>
        <v>0.96407744767889436</v>
      </c>
      <c r="I93" s="2">
        <f t="shared" si="14"/>
        <v>49.085510798885295</v>
      </c>
    </row>
    <row r="94" spans="1:9" ht="13.5" x14ac:dyDescent="0.25">
      <c r="A94" s="3">
        <f>TITRES_STAT!B97</f>
        <v>42443</v>
      </c>
      <c r="B94" s="5">
        <f>TITRES_STAT!D97</f>
        <v>18.952000000000002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0.10474211493110697</v>
      </c>
      <c r="G94" s="2">
        <f t="shared" si="15"/>
        <v>0.1086449176705495</v>
      </c>
      <c r="H94" s="2">
        <f t="shared" si="13"/>
        <v>0.96407744767889436</v>
      </c>
      <c r="I94" s="2">
        <f t="shared" si="14"/>
        <v>49.085510798885295</v>
      </c>
    </row>
    <row r="95" spans="1:9" ht="13.5" x14ac:dyDescent="0.25">
      <c r="A95" s="3">
        <f>TITRES_STAT!B98</f>
        <v>42444</v>
      </c>
      <c r="B95" s="5">
        <f>TITRES_STAT!D98</f>
        <v>18.403099999999998</v>
      </c>
      <c r="C95" s="2">
        <f t="shared" si="9"/>
        <v>-0.54890000000000327</v>
      </c>
      <c r="D95" s="2">
        <f t="shared" si="10"/>
        <v>0</v>
      </c>
      <c r="E95" s="2">
        <f t="shared" si="11"/>
        <v>0.54890000000000327</v>
      </c>
      <c r="F95" s="2">
        <f t="shared" si="15"/>
        <v>9.7260535293170761E-2</v>
      </c>
      <c r="G95" s="2">
        <f t="shared" si="15"/>
        <v>0.14009170926551048</v>
      </c>
      <c r="H95" s="2">
        <f t="shared" si="13"/>
        <v>0.69426332081391462</v>
      </c>
      <c r="I95" s="2">
        <f t="shared" si="14"/>
        <v>40.977297465213049</v>
      </c>
    </row>
    <row r="96" spans="1:9" ht="13.5" x14ac:dyDescent="0.25">
      <c r="A96" s="3">
        <f>TITRES_STAT!B99</f>
        <v>42445</v>
      </c>
      <c r="B96" s="5">
        <f>TITRES_STAT!D99</f>
        <v>18.403099999999998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9.031335420080143E-2</v>
      </c>
      <c r="G96" s="2">
        <f t="shared" si="15"/>
        <v>0.1300851586036883</v>
      </c>
      <c r="H96" s="2">
        <f t="shared" si="13"/>
        <v>0.69426332081391473</v>
      </c>
      <c r="I96" s="2">
        <f t="shared" si="14"/>
        <v>40.977297465213056</v>
      </c>
    </row>
    <row r="97" spans="1:9" ht="13.5" x14ac:dyDescent="0.25">
      <c r="A97" s="3">
        <f>TITRES_STAT!B100</f>
        <v>42446</v>
      </c>
      <c r="B97" s="5">
        <f>TITRES_STAT!D100</f>
        <v>18.403099999999998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8.3862400329315606E-2</v>
      </c>
      <c r="G97" s="2">
        <f t="shared" si="15"/>
        <v>0.12079336156056771</v>
      </c>
      <c r="H97" s="2">
        <f t="shared" si="13"/>
        <v>0.69426332081391473</v>
      </c>
      <c r="I97" s="2">
        <f t="shared" si="14"/>
        <v>40.977297465213056</v>
      </c>
    </row>
    <row r="98" spans="1:9" ht="13.5" x14ac:dyDescent="0.25">
      <c r="A98" s="3">
        <f>TITRES_STAT!B101</f>
        <v>42447</v>
      </c>
      <c r="B98" s="5">
        <f>TITRES_STAT!D101</f>
        <v>17.963999999999999</v>
      </c>
      <c r="C98" s="2">
        <f t="shared" si="9"/>
        <v>-0.43909999999999982</v>
      </c>
      <c r="D98" s="2">
        <f t="shared" si="10"/>
        <v>0</v>
      </c>
      <c r="E98" s="2">
        <f t="shared" si="11"/>
        <v>0.43909999999999982</v>
      </c>
      <c r="F98" s="2">
        <f t="shared" si="15"/>
        <v>7.7872228877221644E-2</v>
      </c>
      <c r="G98" s="2">
        <f t="shared" si="15"/>
        <v>0.14352955002052714</v>
      </c>
      <c r="H98" s="2">
        <f t="shared" si="13"/>
        <v>0.54255189169118556</v>
      </c>
      <c r="I98" s="2">
        <f t="shared" si="14"/>
        <v>35.172359167532164</v>
      </c>
    </row>
    <row r="99" spans="1:9" ht="13.5" x14ac:dyDescent="0.25">
      <c r="A99" s="3">
        <f>TITRES_STAT!B102</f>
        <v>42450</v>
      </c>
      <c r="B99" s="5">
        <f>TITRES_STAT!D102</f>
        <v>17.963999999999999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7.2309926814562955E-2</v>
      </c>
      <c r="G99" s="2">
        <f t="shared" si="15"/>
        <v>0.1332774393047752</v>
      </c>
      <c r="H99" s="2">
        <f t="shared" si="13"/>
        <v>0.54255189169118556</v>
      </c>
      <c r="I99" s="2">
        <f t="shared" si="14"/>
        <v>35.172359167532164</v>
      </c>
    </row>
    <row r="100" spans="1:9" ht="13.5" x14ac:dyDescent="0.25">
      <c r="A100" s="3">
        <f>TITRES_STAT!B103</f>
        <v>42451</v>
      </c>
      <c r="B100" s="5">
        <f>TITRES_STAT!D103</f>
        <v>17.963999999999999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6.714493204209418E-2</v>
      </c>
      <c r="G100" s="2">
        <f t="shared" si="15"/>
        <v>0.12375762221157698</v>
      </c>
      <c r="H100" s="2">
        <f t="shared" si="13"/>
        <v>0.54255189169118567</v>
      </c>
      <c r="I100" s="2">
        <f t="shared" si="14"/>
        <v>35.172359167532179</v>
      </c>
    </row>
    <row r="101" spans="1:9" ht="13.5" x14ac:dyDescent="0.25">
      <c r="A101" s="3">
        <f>TITRES_STAT!B104</f>
        <v>42452</v>
      </c>
      <c r="B101" s="5">
        <f>TITRES_STAT!D104</f>
        <v>17.963999999999999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6.234886546765888E-2</v>
      </c>
      <c r="G101" s="2">
        <f t="shared" si="15"/>
        <v>0.11491779205360719</v>
      </c>
      <c r="H101" s="2">
        <f t="shared" si="13"/>
        <v>0.54255189169118556</v>
      </c>
      <c r="I101" s="2">
        <f t="shared" si="14"/>
        <v>35.172359167532164</v>
      </c>
    </row>
    <row r="102" spans="1:9" ht="13.5" x14ac:dyDescent="0.25">
      <c r="A102" s="3">
        <f>TITRES_STAT!B105</f>
        <v>42453</v>
      </c>
      <c r="B102" s="5">
        <f>TITRES_STAT!D105</f>
        <v>17.963999999999999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5.7895375077111823E-2</v>
      </c>
      <c r="G102" s="2">
        <f t="shared" si="15"/>
        <v>0.10670937833549241</v>
      </c>
      <c r="H102" s="2">
        <f t="shared" si="13"/>
        <v>0.54255189169118556</v>
      </c>
      <c r="I102" s="2">
        <f t="shared" si="14"/>
        <v>35.172359167532164</v>
      </c>
    </row>
    <row r="103" spans="1:9" ht="13.5" x14ac:dyDescent="0.25">
      <c r="A103" s="3">
        <f>TITRES_STAT!B106</f>
        <v>42454</v>
      </c>
      <c r="B103" s="5">
        <f>TITRES_STAT!D106</f>
        <v>17.814299999999999</v>
      </c>
      <c r="C103" s="2">
        <f t="shared" si="9"/>
        <v>-0.14969999999999928</v>
      </c>
      <c r="D103" s="2">
        <f t="shared" si="10"/>
        <v>0</v>
      </c>
      <c r="E103" s="2">
        <f t="shared" si="11"/>
        <v>0.14969999999999928</v>
      </c>
      <c r="F103" s="2">
        <f t="shared" si="15"/>
        <v>5.3759991143032412E-2</v>
      </c>
      <c r="G103" s="2">
        <f t="shared" si="15"/>
        <v>0.10978013702581432</v>
      </c>
      <c r="H103" s="2">
        <f t="shared" si="13"/>
        <v>0.48970599417625965</v>
      </c>
      <c r="I103" s="2">
        <f t="shared" si="14"/>
        <v>32.872660517624155</v>
      </c>
    </row>
    <row r="104" spans="1:9" ht="13.5" x14ac:dyDescent="0.25">
      <c r="A104" s="3">
        <f>TITRES_STAT!B107</f>
        <v>42457</v>
      </c>
      <c r="B104" s="5">
        <f>TITRES_STAT!D107</f>
        <v>17.814299999999999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4.9919991775672953E-2</v>
      </c>
      <c r="G104" s="2">
        <f t="shared" si="15"/>
        <v>0.10193869866682759</v>
      </c>
      <c r="H104" s="2">
        <f t="shared" si="13"/>
        <v>0.4897059941762596</v>
      </c>
      <c r="I104" s="2">
        <f t="shared" si="14"/>
        <v>32.872660517624155</v>
      </c>
    </row>
    <row r="105" spans="1:9" ht="13.5" x14ac:dyDescent="0.25">
      <c r="A105" s="3">
        <f>TITRES_STAT!B108</f>
        <v>42458</v>
      </c>
      <c r="B105" s="5">
        <f>TITRES_STAT!D108</f>
        <v>17.814299999999999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4.6354278077410598E-2</v>
      </c>
      <c r="G105" s="2">
        <f t="shared" si="15"/>
        <v>9.4657363047768478E-2</v>
      </c>
      <c r="H105" s="2">
        <f t="shared" si="13"/>
        <v>0.48970599417625954</v>
      </c>
      <c r="I105" s="2">
        <f t="shared" si="14"/>
        <v>32.872660517624155</v>
      </c>
    </row>
    <row r="106" spans="1:9" ht="13.5" x14ac:dyDescent="0.25">
      <c r="A106" s="3">
        <f>TITRES_STAT!B109</f>
        <v>42459</v>
      </c>
      <c r="B106" s="5">
        <f>TITRES_STAT!D109</f>
        <v>17.814299999999999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4.3043258214738415E-2</v>
      </c>
      <c r="G106" s="2">
        <f t="shared" si="15"/>
        <v>8.7896122830070728E-2</v>
      </c>
      <c r="H106" s="2">
        <f t="shared" si="13"/>
        <v>0.4897059941762596</v>
      </c>
      <c r="I106" s="2">
        <f t="shared" si="14"/>
        <v>32.872660517624155</v>
      </c>
    </row>
    <row r="107" spans="1:9" ht="13.5" x14ac:dyDescent="0.25">
      <c r="A107" s="3">
        <f>TITRES_STAT!B110</f>
        <v>42460</v>
      </c>
      <c r="B107" s="5">
        <f>TITRES_STAT!D110</f>
        <v>17.035900000000002</v>
      </c>
      <c r="C107" s="2">
        <f t="shared" si="9"/>
        <v>-0.77839999999999776</v>
      </c>
      <c r="D107" s="2">
        <f t="shared" si="10"/>
        <v>0</v>
      </c>
      <c r="E107" s="2">
        <f t="shared" si="11"/>
        <v>0.77839999999999776</v>
      </c>
      <c r="F107" s="2">
        <f t="shared" si="15"/>
        <v>3.9968739770828529E-2</v>
      </c>
      <c r="G107" s="2">
        <f t="shared" si="15"/>
        <v>0.13721782834220836</v>
      </c>
      <c r="H107" s="2">
        <f t="shared" si="13"/>
        <v>0.29127949519176366</v>
      </c>
      <c r="I107" s="2">
        <f t="shared" si="14"/>
        <v>22.557432087815087</v>
      </c>
    </row>
    <row r="108" spans="1:9" ht="13.5" x14ac:dyDescent="0.25">
      <c r="A108" s="3">
        <f>TITRES_STAT!B111</f>
        <v>42461</v>
      </c>
      <c r="B108" s="5">
        <f>TITRES_STAT!D111</f>
        <v>17.544799999999999</v>
      </c>
      <c r="C108" s="2">
        <f t="shared" si="9"/>
        <v>0.50889999999999702</v>
      </c>
      <c r="D108" s="2">
        <f t="shared" si="10"/>
        <v>0.50889999999999702</v>
      </c>
      <c r="E108" s="2">
        <f t="shared" si="11"/>
        <v>0</v>
      </c>
      <c r="F108" s="2">
        <f t="shared" si="15"/>
        <v>7.3463829787197704E-2</v>
      </c>
      <c r="G108" s="2">
        <f t="shared" si="15"/>
        <v>0.12741655488919348</v>
      </c>
      <c r="H108" s="2">
        <f t="shared" si="13"/>
        <v>0.57656424513348981</v>
      </c>
      <c r="I108" s="2">
        <f t="shared" si="14"/>
        <v>36.570932450943118</v>
      </c>
    </row>
    <row r="109" spans="1:9" ht="13.5" x14ac:dyDescent="0.25">
      <c r="A109" s="3">
        <f>TITRES_STAT!B112</f>
        <v>42464</v>
      </c>
      <c r="B109" s="5">
        <f>TITRES_STAT!D112</f>
        <v>17.544799999999999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6.8216413373826432E-2</v>
      </c>
      <c r="G109" s="2">
        <f t="shared" si="16"/>
        <v>0.11831537239710824</v>
      </c>
      <c r="H109" s="2">
        <f t="shared" si="13"/>
        <v>0.57656424513348969</v>
      </c>
      <c r="I109" s="2">
        <f t="shared" si="14"/>
        <v>36.570932450943118</v>
      </c>
    </row>
    <row r="110" spans="1:9" ht="13.5" x14ac:dyDescent="0.25">
      <c r="A110" s="3">
        <f>TITRES_STAT!B113</f>
        <v>42465</v>
      </c>
      <c r="B110" s="5">
        <f>TITRES_STAT!D113</f>
        <v>17.465</v>
      </c>
      <c r="C110" s="2">
        <f t="shared" si="9"/>
        <v>-7.9799999999998761E-2</v>
      </c>
      <c r="D110" s="2">
        <f t="shared" si="10"/>
        <v>0</v>
      </c>
      <c r="E110" s="2">
        <f t="shared" si="11"/>
        <v>7.9799999999998761E-2</v>
      </c>
      <c r="F110" s="2">
        <f t="shared" si="16"/>
        <v>6.3343812418553108E-2</v>
      </c>
      <c r="G110" s="2">
        <f t="shared" si="16"/>
        <v>0.11556427436874328</v>
      </c>
      <c r="H110" s="2">
        <f t="shared" si="13"/>
        <v>0.54812625064762865</v>
      </c>
      <c r="I110" s="2">
        <f t="shared" si="14"/>
        <v>35.405784923440876</v>
      </c>
    </row>
    <row r="111" spans="1:9" ht="13.5" x14ac:dyDescent="0.25">
      <c r="A111" s="3">
        <f>TITRES_STAT!B114</f>
        <v>42466</v>
      </c>
      <c r="B111" s="5">
        <f>TITRES_STAT!D114</f>
        <v>17.465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5.8819254388656463E-2</v>
      </c>
      <c r="G111" s="2">
        <f t="shared" si="16"/>
        <v>0.10730968334240447</v>
      </c>
      <c r="H111" s="2">
        <f t="shared" si="13"/>
        <v>0.54812625064762877</v>
      </c>
      <c r="I111" s="2">
        <f t="shared" si="14"/>
        <v>35.405784923440876</v>
      </c>
    </row>
    <row r="112" spans="1:9" ht="13.5" x14ac:dyDescent="0.25">
      <c r="A112" s="3">
        <f>TITRES_STAT!B115</f>
        <v>42467</v>
      </c>
      <c r="B112" s="5">
        <f>TITRES_STAT!D115</f>
        <v>17.465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5.4617879075181001E-2</v>
      </c>
      <c r="G112" s="2">
        <f t="shared" si="16"/>
        <v>9.9644705960804145E-2</v>
      </c>
      <c r="H112" s="2">
        <f t="shared" si="13"/>
        <v>0.54812625064762877</v>
      </c>
      <c r="I112" s="2">
        <f t="shared" si="14"/>
        <v>35.405784923440876</v>
      </c>
    </row>
    <row r="113" spans="1:9" ht="13.5" x14ac:dyDescent="0.25">
      <c r="A113" s="3">
        <f>TITRES_STAT!B116</f>
        <v>42468</v>
      </c>
      <c r="B113" s="5">
        <f>TITRES_STAT!D116</f>
        <v>17.465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5.0716601998382356E-2</v>
      </c>
      <c r="G113" s="2">
        <f t="shared" si="16"/>
        <v>9.252722696360384E-2</v>
      </c>
      <c r="H113" s="2">
        <f t="shared" si="13"/>
        <v>0.54812625064762877</v>
      </c>
      <c r="I113" s="2">
        <f t="shared" si="14"/>
        <v>35.405784923440876</v>
      </c>
    </row>
    <row r="114" spans="1:9" ht="13.5" x14ac:dyDescent="0.25">
      <c r="A114" s="3">
        <f>TITRES_STAT!B117</f>
        <v>42471</v>
      </c>
      <c r="B114" s="5">
        <f>TITRES_STAT!D117</f>
        <v>17.465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4.7093987569926478E-2</v>
      </c>
      <c r="G114" s="2">
        <f t="shared" si="16"/>
        <v>8.5918139323346424E-2</v>
      </c>
      <c r="H114" s="2">
        <f t="shared" si="13"/>
        <v>0.54812625064762888</v>
      </c>
      <c r="I114" s="2">
        <f t="shared" si="14"/>
        <v>35.405784923440876</v>
      </c>
    </row>
    <row r="115" spans="1:9" ht="13.5" x14ac:dyDescent="0.25">
      <c r="A115" s="3">
        <f>TITRES_STAT!B118</f>
        <v>42472</v>
      </c>
      <c r="B115" s="5">
        <f>TITRES_STAT!D118</f>
        <v>16.946000000000002</v>
      </c>
      <c r="C115" s="2">
        <f t="shared" si="9"/>
        <v>-0.51899999999999835</v>
      </c>
      <c r="D115" s="2">
        <f t="shared" si="10"/>
        <v>0</v>
      </c>
      <c r="E115" s="2">
        <f t="shared" si="11"/>
        <v>0.51899999999999835</v>
      </c>
      <c r="F115" s="2">
        <f t="shared" si="16"/>
        <v>4.3730131314931732E-2</v>
      </c>
      <c r="G115" s="2">
        <f t="shared" si="16"/>
        <v>0.11685255794310727</v>
      </c>
      <c r="H115" s="2">
        <f t="shared" si="13"/>
        <v>0.3742334107587349</v>
      </c>
      <c r="I115" s="2">
        <f t="shared" si="14"/>
        <v>27.232157785489662</v>
      </c>
    </row>
    <row r="116" spans="1:9" ht="13.5" x14ac:dyDescent="0.25">
      <c r="A116" s="3">
        <f>TITRES_STAT!B119</f>
        <v>42473</v>
      </c>
      <c r="B116" s="5">
        <f>TITRES_STAT!D119</f>
        <v>16.486999999999998</v>
      </c>
      <c r="C116" s="2">
        <f t="shared" si="9"/>
        <v>-0.45900000000000318</v>
      </c>
      <c r="D116" s="2">
        <f t="shared" si="10"/>
        <v>0</v>
      </c>
      <c r="E116" s="2">
        <f t="shared" si="11"/>
        <v>0.45900000000000318</v>
      </c>
      <c r="F116" s="2">
        <f t="shared" si="16"/>
        <v>4.0606550506722329E-2</v>
      </c>
      <c r="G116" s="2">
        <f t="shared" si="16"/>
        <v>0.14129166094717124</v>
      </c>
      <c r="H116" s="2">
        <f t="shared" si="13"/>
        <v>0.28739523786832022</v>
      </c>
      <c r="I116" s="2">
        <f t="shared" si="14"/>
        <v>22.323776678263286</v>
      </c>
    </row>
    <row r="117" spans="1:9" ht="13.5" x14ac:dyDescent="0.25">
      <c r="A117" s="3">
        <f>TITRES_STAT!B120</f>
        <v>42474</v>
      </c>
      <c r="B117" s="5">
        <f>TITRES_STAT!D120</f>
        <v>16.486999999999998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3.7706082613385025E-2</v>
      </c>
      <c r="G117" s="2">
        <f t="shared" si="16"/>
        <v>0.13119939945094472</v>
      </c>
      <c r="H117" s="2">
        <f t="shared" si="13"/>
        <v>0.28739523786832027</v>
      </c>
      <c r="I117" s="2">
        <f t="shared" si="14"/>
        <v>22.323776678263286</v>
      </c>
    </row>
    <row r="118" spans="1:9" ht="13.5" x14ac:dyDescent="0.25">
      <c r="A118" s="3">
        <f>TITRES_STAT!B121</f>
        <v>42475</v>
      </c>
      <c r="B118" s="5">
        <f>TITRES_STAT!D121</f>
        <v>16.486999999999998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3.5012790998143237E-2</v>
      </c>
      <c r="G118" s="2">
        <f t="shared" si="16"/>
        <v>0.12182801377587725</v>
      </c>
      <c r="H118" s="2">
        <f t="shared" si="13"/>
        <v>0.28739523786832022</v>
      </c>
      <c r="I118" s="2">
        <f t="shared" si="14"/>
        <v>22.323776678263286</v>
      </c>
    </row>
    <row r="119" spans="1:9" ht="13.5" x14ac:dyDescent="0.25">
      <c r="A119" s="3">
        <f>TITRES_STAT!B122</f>
        <v>42478</v>
      </c>
      <c r="B119" s="5">
        <f>TITRES_STAT!D122</f>
        <v>16.486999999999998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3.2511877355418724E-2</v>
      </c>
      <c r="G119" s="2">
        <f t="shared" si="16"/>
        <v>0.11312601279188603</v>
      </c>
      <c r="H119" s="2">
        <f t="shared" si="13"/>
        <v>0.28739523786832022</v>
      </c>
      <c r="I119" s="2">
        <f t="shared" si="14"/>
        <v>22.323776678263286</v>
      </c>
    </row>
    <row r="120" spans="1:9" ht="13.5" x14ac:dyDescent="0.25">
      <c r="A120" s="3">
        <f>TITRES_STAT!B123</f>
        <v>42479</v>
      </c>
      <c r="B120" s="5">
        <f>TITRES_STAT!D123</f>
        <v>16.486999999999998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3.0189600401460244E-2</v>
      </c>
      <c r="G120" s="2">
        <f t="shared" si="16"/>
        <v>0.1050455833067513</v>
      </c>
      <c r="H120" s="2">
        <f t="shared" si="13"/>
        <v>0.28739523786832027</v>
      </c>
      <c r="I120" s="2">
        <f t="shared" si="14"/>
        <v>22.323776678263286</v>
      </c>
    </row>
    <row r="121" spans="1:9" ht="13.5" x14ac:dyDescent="0.25">
      <c r="A121" s="3">
        <f>TITRES_STAT!B124</f>
        <v>42480</v>
      </c>
      <c r="B121" s="5">
        <f>TITRES_STAT!D124</f>
        <v>16.486999999999998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2.8033200372784513E-2</v>
      </c>
      <c r="G121" s="2">
        <f t="shared" si="16"/>
        <v>9.7542327356269068E-2</v>
      </c>
      <c r="H121" s="2">
        <f t="shared" si="13"/>
        <v>0.28739523786832027</v>
      </c>
      <c r="I121" s="2">
        <f t="shared" si="14"/>
        <v>22.323776678263286</v>
      </c>
    </row>
    <row r="122" spans="1:9" ht="13.5" x14ac:dyDescent="0.25">
      <c r="A122" s="3">
        <f>TITRES_STAT!B125</f>
        <v>42481</v>
      </c>
      <c r="B122" s="5">
        <f>TITRES_STAT!D125</f>
        <v>16.466999999999999</v>
      </c>
      <c r="C122" s="2">
        <f t="shared" si="9"/>
        <v>-1.9999999999999574E-2</v>
      </c>
      <c r="D122" s="2">
        <f t="shared" si="10"/>
        <v>0</v>
      </c>
      <c r="E122" s="2">
        <f t="shared" si="11"/>
        <v>1.9999999999999574E-2</v>
      </c>
      <c r="F122" s="2">
        <f t="shared" si="16"/>
        <v>2.6030828917585621E-2</v>
      </c>
      <c r="G122" s="2">
        <f t="shared" si="16"/>
        <v>9.2003589687964099E-2</v>
      </c>
      <c r="H122" s="2">
        <f t="shared" si="13"/>
        <v>0.28293275301399434</v>
      </c>
      <c r="I122" s="2">
        <f t="shared" si="14"/>
        <v>22.053591846439375</v>
      </c>
    </row>
    <row r="123" spans="1:9" ht="13.5" x14ac:dyDescent="0.25">
      <c r="A123" s="3">
        <f>TITRES_STAT!B126</f>
        <v>42482</v>
      </c>
      <c r="B123" s="5">
        <f>TITRES_STAT!D126</f>
        <v>15.958</v>
      </c>
      <c r="C123" s="2">
        <f t="shared" si="9"/>
        <v>-0.50899999999999856</v>
      </c>
      <c r="D123" s="2">
        <f t="shared" si="10"/>
        <v>0</v>
      </c>
      <c r="E123" s="2">
        <f t="shared" si="11"/>
        <v>0.50899999999999856</v>
      </c>
      <c r="F123" s="2">
        <f t="shared" si="16"/>
        <v>2.4171483994900933E-2</v>
      </c>
      <c r="G123" s="2">
        <f t="shared" si="16"/>
        <v>0.12178904756739514</v>
      </c>
      <c r="H123" s="2">
        <f t="shared" si="13"/>
        <v>0.19847009626645626</v>
      </c>
      <c r="I123" s="2">
        <f t="shared" si="14"/>
        <v>16.560287727223383</v>
      </c>
    </row>
    <row r="124" spans="1:9" ht="13.5" x14ac:dyDescent="0.25">
      <c r="A124" s="3">
        <f>TITRES_STAT!B127</f>
        <v>42485</v>
      </c>
      <c r="B124" s="5">
        <f>TITRES_STAT!D127</f>
        <v>15.0299</v>
      </c>
      <c r="C124" s="2">
        <f t="shared" si="9"/>
        <v>-0.92810000000000059</v>
      </c>
      <c r="D124" s="2">
        <f t="shared" si="10"/>
        <v>0</v>
      </c>
      <c r="E124" s="2">
        <f t="shared" si="11"/>
        <v>0.92810000000000059</v>
      </c>
      <c r="F124" s="2">
        <f t="shared" si="16"/>
        <v>2.2444949423836579E-2</v>
      </c>
      <c r="G124" s="2">
        <f t="shared" si="16"/>
        <v>0.17938268702686694</v>
      </c>
      <c r="H124" s="2">
        <f t="shared" si="13"/>
        <v>0.12512327580685029</v>
      </c>
      <c r="I124" s="2">
        <f t="shared" si="14"/>
        <v>11.120850354564183</v>
      </c>
    </row>
    <row r="125" spans="1:9" ht="13.5" x14ac:dyDescent="0.25">
      <c r="A125" s="3">
        <f>TITRES_STAT!B128</f>
        <v>42486</v>
      </c>
      <c r="B125" s="5">
        <f>TITRES_STAT!D128</f>
        <v>15.478999999999999</v>
      </c>
      <c r="C125" s="2">
        <f t="shared" si="9"/>
        <v>0.44909999999999961</v>
      </c>
      <c r="D125" s="2">
        <f t="shared" si="10"/>
        <v>0.44909999999999961</v>
      </c>
      <c r="E125" s="2">
        <f t="shared" si="11"/>
        <v>0</v>
      </c>
      <c r="F125" s="2">
        <f t="shared" ref="F125:G140" si="17">((F124*13)+D125)/14</f>
        <v>5.2920310179276793E-2</v>
      </c>
      <c r="G125" s="2">
        <f t="shared" si="17"/>
        <v>0.16656963795351931</v>
      </c>
      <c r="H125" s="2">
        <f t="shared" si="13"/>
        <v>0.31770682117976401</v>
      </c>
      <c r="I125" s="2">
        <f t="shared" si="14"/>
        <v>24.110584848860086</v>
      </c>
    </row>
    <row r="126" spans="1:9" ht="13.5" x14ac:dyDescent="0.25">
      <c r="A126" s="3">
        <f>TITRES_STAT!B129</f>
        <v>42487</v>
      </c>
      <c r="B126" s="5">
        <f>TITRES_STAT!D129</f>
        <v>16.137699999999999</v>
      </c>
      <c r="C126" s="2">
        <f t="shared" si="9"/>
        <v>0.65869999999999962</v>
      </c>
      <c r="D126" s="2">
        <f t="shared" si="10"/>
        <v>0.65869999999999962</v>
      </c>
      <c r="E126" s="2">
        <f t="shared" si="11"/>
        <v>0</v>
      </c>
      <c r="F126" s="2">
        <f t="shared" si="17"/>
        <v>9.6190288023614137E-2</v>
      </c>
      <c r="G126" s="2">
        <f t="shared" si="17"/>
        <v>0.15467180667112507</v>
      </c>
      <c r="H126" s="2">
        <f t="shared" si="13"/>
        <v>0.62189929822272805</v>
      </c>
      <c r="I126" s="2">
        <f t="shared" si="14"/>
        <v>38.343890949592449</v>
      </c>
    </row>
    <row r="127" spans="1:9" ht="13.5" x14ac:dyDescent="0.25">
      <c r="A127" s="3">
        <f>TITRES_STAT!B130</f>
        <v>42488</v>
      </c>
      <c r="B127" s="5">
        <f>TITRES_STAT!D130</f>
        <v>16.616700000000002</v>
      </c>
      <c r="C127" s="2">
        <f t="shared" si="9"/>
        <v>0.47900000000000276</v>
      </c>
      <c r="D127" s="2">
        <f t="shared" si="10"/>
        <v>0.47900000000000276</v>
      </c>
      <c r="E127" s="2">
        <f t="shared" si="11"/>
        <v>0</v>
      </c>
      <c r="F127" s="2">
        <f t="shared" si="17"/>
        <v>0.12353383887907046</v>
      </c>
      <c r="G127" s="2">
        <f t="shared" si="17"/>
        <v>0.14362382048033043</v>
      </c>
      <c r="H127" s="2">
        <f t="shared" si="13"/>
        <v>0.86012082442820603</v>
      </c>
      <c r="I127" s="2">
        <f t="shared" si="14"/>
        <v>46.240051352180515</v>
      </c>
    </row>
    <row r="128" spans="1:9" ht="13.5" x14ac:dyDescent="0.25">
      <c r="A128" s="3">
        <f>TITRES_STAT!B131</f>
        <v>42489</v>
      </c>
      <c r="B128" s="5">
        <f>TITRES_STAT!D131</f>
        <v>16.616700000000002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0.11470999324485114</v>
      </c>
      <c r="G128" s="2">
        <f t="shared" si="17"/>
        <v>0.13336497616030682</v>
      </c>
      <c r="H128" s="2">
        <f t="shared" si="13"/>
        <v>0.86012082442820592</v>
      </c>
      <c r="I128" s="2">
        <f t="shared" si="14"/>
        <v>46.240051352180515</v>
      </c>
    </row>
    <row r="129" spans="1:9" ht="13.5" x14ac:dyDescent="0.25">
      <c r="A129" s="3">
        <f>TITRES_STAT!B132</f>
        <v>42492</v>
      </c>
      <c r="B129" s="5">
        <f>TITRES_STAT!D132</f>
        <v>16.616700000000002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0.10651642229879034</v>
      </c>
      <c r="G129" s="2">
        <f t="shared" si="17"/>
        <v>0.12383890643457061</v>
      </c>
      <c r="H129" s="2">
        <f t="shared" si="13"/>
        <v>0.86012082442820603</v>
      </c>
      <c r="I129" s="2">
        <f t="shared" si="14"/>
        <v>46.240051352180515</v>
      </c>
    </row>
    <row r="130" spans="1:9" ht="13.5" x14ac:dyDescent="0.25">
      <c r="A130" s="3">
        <f>TITRES_STAT!B133</f>
        <v>42493</v>
      </c>
      <c r="B130" s="5">
        <f>TITRES_STAT!D133</f>
        <v>17.095700000000001</v>
      </c>
      <c r="C130" s="2">
        <f t="shared" si="9"/>
        <v>0.4789999999999992</v>
      </c>
      <c r="D130" s="2">
        <f t="shared" si="10"/>
        <v>0.4789999999999992</v>
      </c>
      <c r="E130" s="2">
        <f t="shared" si="11"/>
        <v>0</v>
      </c>
      <c r="F130" s="2">
        <f t="shared" si="17"/>
        <v>0.13312239213459096</v>
      </c>
      <c r="G130" s="2">
        <f t="shared" si="17"/>
        <v>0.11499327026067271</v>
      </c>
      <c r="H130" s="2">
        <f t="shared" si="13"/>
        <v>1.1576537638491557</v>
      </c>
      <c r="I130" s="2">
        <f t="shared" si="14"/>
        <v>53.653361037127397</v>
      </c>
    </row>
    <row r="131" spans="1:9" ht="13.5" x14ac:dyDescent="0.25">
      <c r="A131" s="3">
        <f>TITRES_STAT!B134</f>
        <v>42494</v>
      </c>
      <c r="B131" s="5">
        <f>TITRES_STAT!D134</f>
        <v>17.604700000000001</v>
      </c>
      <c r="C131" s="2">
        <f t="shared" ref="C131:C194" si="18">B131-B130</f>
        <v>0.50900000000000034</v>
      </c>
      <c r="D131" s="2">
        <f t="shared" ref="D131:D194" si="19">IF(C131&gt;0,C131,0)</f>
        <v>0.50900000000000034</v>
      </c>
      <c r="E131" s="2">
        <f t="shared" ref="E131:E194" si="20">IF(C131&lt;0,-C131,0)</f>
        <v>0</v>
      </c>
      <c r="F131" s="2">
        <f t="shared" si="17"/>
        <v>0.15997079269640593</v>
      </c>
      <c r="G131" s="2">
        <f t="shared" si="17"/>
        <v>0.10677946524205324</v>
      </c>
      <c r="H131" s="2">
        <f t="shared" si="13"/>
        <v>1.4981419164609584</v>
      </c>
      <c r="I131" s="2">
        <f t="shared" si="14"/>
        <v>59.970248551104348</v>
      </c>
    </row>
    <row r="132" spans="1:9" ht="13.5" x14ac:dyDescent="0.25">
      <c r="A132" s="3">
        <f>TITRES_STAT!B135</f>
        <v>42495</v>
      </c>
      <c r="B132" s="5">
        <f>TITRES_STAT!D135</f>
        <v>16.816299999999998</v>
      </c>
      <c r="C132" s="2">
        <f t="shared" si="18"/>
        <v>-0.78840000000000288</v>
      </c>
      <c r="D132" s="2">
        <f t="shared" si="19"/>
        <v>0</v>
      </c>
      <c r="E132" s="2">
        <f t="shared" si="20"/>
        <v>0.78840000000000288</v>
      </c>
      <c r="F132" s="2">
        <f t="shared" si="17"/>
        <v>0.14854430750380551</v>
      </c>
      <c r="G132" s="2">
        <f t="shared" si="17"/>
        <v>0.1554666462961925</v>
      </c>
      <c r="H132" s="2">
        <f t="shared" si="13"/>
        <v>0.95547380124738357</v>
      </c>
      <c r="I132" s="2">
        <f t="shared" si="14"/>
        <v>48.861498458219856</v>
      </c>
    </row>
    <row r="133" spans="1:9" ht="13.5" x14ac:dyDescent="0.25">
      <c r="A133" s="3">
        <f>TITRES_STAT!B136</f>
        <v>42496</v>
      </c>
      <c r="B133" s="5">
        <f>TITRES_STAT!D136</f>
        <v>16.616700000000002</v>
      </c>
      <c r="C133" s="2">
        <f t="shared" si="18"/>
        <v>-0.19959999999999667</v>
      </c>
      <c r="D133" s="2">
        <f t="shared" si="19"/>
        <v>0</v>
      </c>
      <c r="E133" s="2">
        <f t="shared" si="20"/>
        <v>0.19959999999999667</v>
      </c>
      <c r="F133" s="2">
        <f t="shared" si="17"/>
        <v>0.13793399982496227</v>
      </c>
      <c r="G133" s="2">
        <f t="shared" si="17"/>
        <v>0.15861902870360708</v>
      </c>
      <c r="H133" s="2">
        <f t="shared" si="13"/>
        <v>0.86959301763663854</v>
      </c>
      <c r="I133" s="2">
        <f t="shared" si="14"/>
        <v>46.512423261822789</v>
      </c>
    </row>
    <row r="134" spans="1:9" ht="13.5" x14ac:dyDescent="0.25">
      <c r="A134" s="3">
        <f>TITRES_STAT!B137</f>
        <v>42499</v>
      </c>
      <c r="B134" s="5">
        <f>TITRES_STAT!D137</f>
        <v>16.127700000000001</v>
      </c>
      <c r="C134" s="2">
        <f t="shared" si="18"/>
        <v>-0.48900000000000077</v>
      </c>
      <c r="D134" s="2">
        <f t="shared" si="19"/>
        <v>0</v>
      </c>
      <c r="E134" s="2">
        <f t="shared" si="20"/>
        <v>0.48900000000000077</v>
      </c>
      <c r="F134" s="2">
        <f t="shared" si="17"/>
        <v>0.12808157126603639</v>
      </c>
      <c r="G134" s="2">
        <f t="shared" si="17"/>
        <v>0.18221766951049237</v>
      </c>
      <c r="H134" s="2">
        <f t="shared" si="13"/>
        <v>0.70290423321796058</v>
      </c>
      <c r="I134" s="2">
        <f t="shared" si="14"/>
        <v>41.276791701297832</v>
      </c>
    </row>
    <row r="135" spans="1:9" ht="13.5" x14ac:dyDescent="0.25">
      <c r="A135" s="3">
        <f>TITRES_STAT!B138</f>
        <v>42500</v>
      </c>
      <c r="B135" s="5">
        <f>TITRES_STAT!D138</f>
        <v>16.137699999999999</v>
      </c>
      <c r="C135" s="2">
        <f t="shared" si="18"/>
        <v>9.9999999999980105E-3</v>
      </c>
      <c r="D135" s="2">
        <f t="shared" si="19"/>
        <v>9.9999999999980105E-3</v>
      </c>
      <c r="E135" s="2">
        <f t="shared" si="20"/>
        <v>0</v>
      </c>
      <c r="F135" s="2">
        <f t="shared" si="17"/>
        <v>0.11964717331846222</v>
      </c>
      <c r="G135" s="2">
        <f t="shared" si="17"/>
        <v>0.16920212168831436</v>
      </c>
      <c r="H135" s="2">
        <f t="shared" si="13"/>
        <v>0.70712572705715337</v>
      </c>
      <c r="I135" s="2">
        <f t="shared" si="14"/>
        <v>41.422006349593211</v>
      </c>
    </row>
    <row r="136" spans="1:9" ht="13.5" x14ac:dyDescent="0.25">
      <c r="A136" s="3">
        <f>TITRES_STAT!B139</f>
        <v>42501</v>
      </c>
      <c r="B136" s="5">
        <f>TITRES_STAT!D139</f>
        <v>16.1676</v>
      </c>
      <c r="C136" s="2">
        <f t="shared" si="18"/>
        <v>2.990000000000137E-2</v>
      </c>
      <c r="D136" s="2">
        <f t="shared" si="19"/>
        <v>2.990000000000137E-2</v>
      </c>
      <c r="E136" s="2">
        <f t="shared" si="20"/>
        <v>0</v>
      </c>
      <c r="F136" s="2">
        <f t="shared" si="17"/>
        <v>0.11323666093857217</v>
      </c>
      <c r="G136" s="2">
        <f t="shared" si="17"/>
        <v>0.15711625585343475</v>
      </c>
      <c r="H136" s="2">
        <f t="shared" si="13"/>
        <v>0.72071893721935765</v>
      </c>
      <c r="I136" s="2">
        <f t="shared" si="14"/>
        <v>41.8847565183436</v>
      </c>
    </row>
    <row r="137" spans="1:9" ht="13.5" x14ac:dyDescent="0.25">
      <c r="A137" s="3">
        <f>TITRES_STAT!B140</f>
        <v>42502</v>
      </c>
      <c r="B137" s="5">
        <f>TITRES_STAT!D140</f>
        <v>16.1676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0.10514832801438845</v>
      </c>
      <c r="G137" s="2">
        <f t="shared" si="17"/>
        <v>0.14589366614961799</v>
      </c>
      <c r="H137" s="2">
        <f t="shared" si="13"/>
        <v>0.72071893721935765</v>
      </c>
      <c r="I137" s="2">
        <f t="shared" si="14"/>
        <v>41.8847565183436</v>
      </c>
    </row>
    <row r="138" spans="1:9" ht="13.5" x14ac:dyDescent="0.25">
      <c r="A138" s="3">
        <f>TITRES_STAT!B141</f>
        <v>42503</v>
      </c>
      <c r="B138" s="5">
        <f>TITRES_STAT!D141</f>
        <v>15.8383</v>
      </c>
      <c r="C138" s="2">
        <f t="shared" si="18"/>
        <v>-0.32929999999999993</v>
      </c>
      <c r="D138" s="2">
        <f t="shared" si="19"/>
        <v>0</v>
      </c>
      <c r="E138" s="2">
        <f t="shared" si="20"/>
        <v>0.32929999999999993</v>
      </c>
      <c r="F138" s="2">
        <f t="shared" si="17"/>
        <v>9.7637733156217835E-2</v>
      </c>
      <c r="G138" s="2">
        <f t="shared" si="17"/>
        <v>0.1589941185675024</v>
      </c>
      <c r="H138" s="2">
        <f t="shared" si="13"/>
        <v>0.61409650895208967</v>
      </c>
      <c r="I138" s="2">
        <f t="shared" si="14"/>
        <v>38.045835893095138</v>
      </c>
    </row>
    <row r="139" spans="1:9" ht="13.5" x14ac:dyDescent="0.25">
      <c r="A139" s="3">
        <f>TITRES_STAT!B142</f>
        <v>42506</v>
      </c>
      <c r="B139" s="5">
        <f>TITRES_STAT!D142</f>
        <v>15.968</v>
      </c>
      <c r="C139" s="2">
        <f t="shared" si="18"/>
        <v>0.1296999999999997</v>
      </c>
      <c r="D139" s="2">
        <f t="shared" si="19"/>
        <v>0.1296999999999997</v>
      </c>
      <c r="E139" s="2">
        <f t="shared" si="20"/>
        <v>0</v>
      </c>
      <c r="F139" s="2">
        <f t="shared" si="17"/>
        <v>9.9927895073630826E-2</v>
      </c>
      <c r="G139" s="2">
        <f t="shared" si="17"/>
        <v>0.14763739581268082</v>
      </c>
      <c r="H139" s="2">
        <f t="shared" si="13"/>
        <v>0.67684677397329074</v>
      </c>
      <c r="I139" s="2">
        <f t="shared" si="14"/>
        <v>40.364258945944194</v>
      </c>
    </row>
    <row r="140" spans="1:9" ht="13.5" x14ac:dyDescent="0.25">
      <c r="A140" s="3">
        <f>TITRES_STAT!B143</f>
        <v>42507</v>
      </c>
      <c r="B140" s="5">
        <f>TITRES_STAT!D143</f>
        <v>16.446999999999999</v>
      </c>
      <c r="C140" s="2">
        <f t="shared" si="18"/>
        <v>0.4789999999999992</v>
      </c>
      <c r="D140" s="2">
        <f t="shared" si="19"/>
        <v>0.4789999999999992</v>
      </c>
      <c r="E140" s="2">
        <f t="shared" si="20"/>
        <v>0</v>
      </c>
      <c r="F140" s="2">
        <f t="shared" si="17"/>
        <v>0.12700447399694287</v>
      </c>
      <c r="G140" s="2">
        <f t="shared" si="17"/>
        <v>0.13709186754034647</v>
      </c>
      <c r="H140" s="2">
        <f t="shared" si="13"/>
        <v>0.92641873129027985</v>
      </c>
      <c r="I140" s="2">
        <f t="shared" si="14"/>
        <v>48.090205739942199</v>
      </c>
    </row>
    <row r="141" spans="1:9" ht="13.5" x14ac:dyDescent="0.25">
      <c r="A141" s="3">
        <f>TITRES_STAT!B144</f>
        <v>42508</v>
      </c>
      <c r="B141" s="5">
        <f>TITRES_STAT!D144</f>
        <v>16.446999999999999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0.1179327258543041</v>
      </c>
      <c r="G141" s="2">
        <f t="shared" si="21"/>
        <v>0.12729959128746457</v>
      </c>
      <c r="H141" s="2">
        <f t="shared" si="13"/>
        <v>0.92641873129027996</v>
      </c>
      <c r="I141" s="2">
        <f t="shared" si="14"/>
        <v>48.090205739942199</v>
      </c>
    </row>
    <row r="142" spans="1:9" ht="13.5" x14ac:dyDescent="0.25">
      <c r="A142" s="3">
        <f>TITRES_STAT!B145</f>
        <v>42509</v>
      </c>
      <c r="B142" s="5">
        <f>TITRES_STAT!D145</f>
        <v>16.975999999999999</v>
      </c>
      <c r="C142" s="2">
        <f t="shared" si="18"/>
        <v>0.52899999999999991</v>
      </c>
      <c r="D142" s="2">
        <f t="shared" si="19"/>
        <v>0.52899999999999991</v>
      </c>
      <c r="E142" s="2">
        <f t="shared" si="20"/>
        <v>0</v>
      </c>
      <c r="F142" s="2">
        <f t="shared" si="21"/>
        <v>0.14729467400756807</v>
      </c>
      <c r="G142" s="2">
        <f t="shared" si="21"/>
        <v>0.11820676333835996</v>
      </c>
      <c r="H142" s="2">
        <f t="shared" si="13"/>
        <v>1.2460765344360683</v>
      </c>
      <c r="I142" s="2">
        <f t="shared" si="14"/>
        <v>55.477919622579819</v>
      </c>
    </row>
    <row r="143" spans="1:9" ht="13.5" x14ac:dyDescent="0.25">
      <c r="A143" s="3">
        <f>TITRES_STAT!B146</f>
        <v>42510</v>
      </c>
      <c r="B143" s="5">
        <f>TITRES_STAT!D146</f>
        <v>17.943999999999999</v>
      </c>
      <c r="C143" s="2">
        <f t="shared" si="18"/>
        <v>0.96799999999999997</v>
      </c>
      <c r="D143" s="2">
        <f t="shared" si="19"/>
        <v>0.96799999999999997</v>
      </c>
      <c r="E143" s="2">
        <f t="shared" si="20"/>
        <v>0</v>
      </c>
      <c r="F143" s="2">
        <f t="shared" si="21"/>
        <v>0.20591648300702747</v>
      </c>
      <c r="G143" s="2">
        <f t="shared" si="21"/>
        <v>0.10976342309990568</v>
      </c>
      <c r="H143" s="2">
        <f t="shared" si="13"/>
        <v>1.8760027447358685</v>
      </c>
      <c r="I143" s="2">
        <f t="shared" si="14"/>
        <v>65.229518579898297</v>
      </c>
    </row>
    <row r="144" spans="1:9" ht="13.5" x14ac:dyDescent="0.25">
      <c r="A144" s="3">
        <f>TITRES_STAT!B147</f>
        <v>42513</v>
      </c>
      <c r="B144" s="5">
        <f>TITRES_STAT!D147</f>
        <v>17.963999999999999</v>
      </c>
      <c r="C144" s="2">
        <f t="shared" si="18"/>
        <v>1.9999999999999574E-2</v>
      </c>
      <c r="D144" s="2">
        <f t="shared" si="19"/>
        <v>1.9999999999999574E-2</v>
      </c>
      <c r="E144" s="2">
        <f t="shared" si="20"/>
        <v>0</v>
      </c>
      <c r="F144" s="2">
        <f t="shared" si="21"/>
        <v>0.19263673422081121</v>
      </c>
      <c r="G144" s="2">
        <f t="shared" si="21"/>
        <v>0.10192317859276956</v>
      </c>
      <c r="H144" s="2">
        <f t="shared" si="13"/>
        <v>1.8900189032612928</v>
      </c>
      <c r="I144" s="2">
        <f t="shared" si="14"/>
        <v>65.398150203393755</v>
      </c>
    </row>
    <row r="145" spans="1:9" ht="13.5" x14ac:dyDescent="0.25">
      <c r="A145" s="3">
        <f>TITRES_STAT!B148</f>
        <v>42514</v>
      </c>
      <c r="B145" s="5">
        <f>TITRES_STAT!D148</f>
        <v>17.963999999999999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0.17887696749075327</v>
      </c>
      <c r="G145" s="2">
        <f t="shared" si="21"/>
        <v>9.4642951550428886E-2</v>
      </c>
      <c r="H145" s="2">
        <f t="shared" ref="H145:H208" si="22">F145/G145</f>
        <v>1.8900189032612928</v>
      </c>
      <c r="I145" s="2">
        <f t="shared" ref="I145:I208" si="23">IF(G145=0,100,100-(100/(1+H145)))</f>
        <v>65.398150203393755</v>
      </c>
    </row>
    <row r="146" spans="1:9" ht="13.5" x14ac:dyDescent="0.25">
      <c r="A146" s="3">
        <f>TITRES_STAT!B149</f>
        <v>42515</v>
      </c>
      <c r="B146" s="5">
        <f>TITRES_STAT!D149</f>
        <v>17.963999999999999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0.16610004124141375</v>
      </c>
      <c r="G146" s="2">
        <f t="shared" si="21"/>
        <v>8.7882740725398256E-2</v>
      </c>
      <c r="H146" s="2">
        <f t="shared" si="22"/>
        <v>1.8900189032612926</v>
      </c>
      <c r="I146" s="2">
        <f t="shared" si="23"/>
        <v>65.398150203393755</v>
      </c>
    </row>
    <row r="147" spans="1:9" ht="13.5" x14ac:dyDescent="0.25">
      <c r="A147" s="3">
        <f>TITRES_STAT!B150</f>
        <v>42516</v>
      </c>
      <c r="B147" s="5">
        <f>TITRES_STAT!D150</f>
        <v>17.963999999999999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0.15423575258131278</v>
      </c>
      <c r="G147" s="2">
        <f t="shared" si="21"/>
        <v>8.1605402102155528E-2</v>
      </c>
      <c r="H147" s="2">
        <f t="shared" si="22"/>
        <v>1.8900189032612926</v>
      </c>
      <c r="I147" s="2">
        <f t="shared" si="23"/>
        <v>65.398150203393755</v>
      </c>
    </row>
    <row r="148" spans="1:9" ht="13.5" x14ac:dyDescent="0.25">
      <c r="A148" s="3">
        <f>TITRES_STAT!B151</f>
        <v>42517</v>
      </c>
      <c r="B148" s="5">
        <f>TITRES_STAT!D151</f>
        <v>17.4251</v>
      </c>
      <c r="C148" s="2">
        <f t="shared" si="18"/>
        <v>-0.53889999999999816</v>
      </c>
      <c r="D148" s="2">
        <f t="shared" si="19"/>
        <v>0</v>
      </c>
      <c r="E148" s="2">
        <f t="shared" si="20"/>
        <v>0.53889999999999816</v>
      </c>
      <c r="F148" s="2">
        <f t="shared" si="21"/>
        <v>0.14321891311121901</v>
      </c>
      <c r="G148" s="2">
        <f t="shared" si="21"/>
        <v>0.11426930195200144</v>
      </c>
      <c r="H148" s="2">
        <f t="shared" si="22"/>
        <v>1.2533454800605834</v>
      </c>
      <c r="I148" s="2">
        <f t="shared" si="23"/>
        <v>55.621540999868607</v>
      </c>
    </row>
    <row r="149" spans="1:9" ht="13.5" x14ac:dyDescent="0.25">
      <c r="A149" s="3">
        <f>TITRES_STAT!B152</f>
        <v>42520</v>
      </c>
      <c r="B149" s="5">
        <f>TITRES_STAT!D152</f>
        <v>17.564800000000002</v>
      </c>
      <c r="C149" s="2">
        <f t="shared" si="18"/>
        <v>0.13970000000000127</v>
      </c>
      <c r="D149" s="2">
        <f t="shared" si="19"/>
        <v>0.13970000000000127</v>
      </c>
      <c r="E149" s="2">
        <f t="shared" si="20"/>
        <v>0</v>
      </c>
      <c r="F149" s="2">
        <f t="shared" si="21"/>
        <v>0.14296756217470347</v>
      </c>
      <c r="G149" s="2">
        <f t="shared" si="21"/>
        <v>0.10610720895542991</v>
      </c>
      <c r="H149" s="2">
        <f t="shared" si="22"/>
        <v>1.3473878314409029</v>
      </c>
      <c r="I149" s="2">
        <f t="shared" si="23"/>
        <v>57.399455402894908</v>
      </c>
    </row>
    <row r="150" spans="1:9" ht="13.5" x14ac:dyDescent="0.25">
      <c r="A150" s="3">
        <f>TITRES_STAT!B153</f>
        <v>42521</v>
      </c>
      <c r="B150" s="5">
        <f>TITRES_STAT!D153</f>
        <v>17.435099999999998</v>
      </c>
      <c r="C150" s="2">
        <f t="shared" si="18"/>
        <v>-0.12970000000000326</v>
      </c>
      <c r="D150" s="2">
        <f t="shared" si="19"/>
        <v>0</v>
      </c>
      <c r="E150" s="2">
        <f t="shared" si="20"/>
        <v>0.12970000000000326</v>
      </c>
      <c r="F150" s="2">
        <f t="shared" si="21"/>
        <v>0.13275559344793894</v>
      </c>
      <c r="G150" s="2">
        <f t="shared" si="21"/>
        <v>0.10779240831575658</v>
      </c>
      <c r="H150" s="2">
        <f t="shared" si="22"/>
        <v>1.2315857445086267</v>
      </c>
      <c r="I150" s="2">
        <f t="shared" si="23"/>
        <v>55.188815735144864</v>
      </c>
    </row>
    <row r="151" spans="1:9" ht="13.5" x14ac:dyDescent="0.25">
      <c r="A151" s="3">
        <f>TITRES_STAT!B154</f>
        <v>42522</v>
      </c>
      <c r="B151" s="5">
        <f>TITRES_STAT!D154</f>
        <v>17.435099999999998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0.12327305105880045</v>
      </c>
      <c r="G151" s="2">
        <f t="shared" si="21"/>
        <v>0.10009295057891683</v>
      </c>
      <c r="H151" s="2">
        <f t="shared" si="22"/>
        <v>1.2315857445086265</v>
      </c>
      <c r="I151" s="2">
        <f t="shared" si="23"/>
        <v>55.188815735144857</v>
      </c>
    </row>
    <row r="152" spans="1:9" ht="13.5" x14ac:dyDescent="0.25">
      <c r="A152" s="3">
        <f>TITRES_STAT!B155</f>
        <v>42523</v>
      </c>
      <c r="B152" s="5">
        <f>TITRES_STAT!D155</f>
        <v>17.435099999999998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0.114467833126029</v>
      </c>
      <c r="G152" s="2">
        <f t="shared" si="21"/>
        <v>9.2943454108994197E-2</v>
      </c>
      <c r="H152" s="2">
        <f t="shared" si="22"/>
        <v>1.2315857445086267</v>
      </c>
      <c r="I152" s="2">
        <f t="shared" si="23"/>
        <v>55.188815735144864</v>
      </c>
    </row>
    <row r="153" spans="1:9" ht="13.5" x14ac:dyDescent="0.25">
      <c r="A153" s="3">
        <f>TITRES_STAT!B156</f>
        <v>42524</v>
      </c>
      <c r="B153" s="5">
        <f>TITRES_STAT!D156</f>
        <v>16.736499999999999</v>
      </c>
      <c r="C153" s="2">
        <f t="shared" si="18"/>
        <v>-0.698599999999999</v>
      </c>
      <c r="D153" s="2">
        <f t="shared" si="19"/>
        <v>0</v>
      </c>
      <c r="E153" s="2">
        <f t="shared" si="20"/>
        <v>0.698599999999999</v>
      </c>
      <c r="F153" s="2">
        <f t="shared" si="21"/>
        <v>0.10629155933131264</v>
      </c>
      <c r="G153" s="2">
        <f t="shared" si="21"/>
        <v>0.13620463595835169</v>
      </c>
      <c r="H153" s="2">
        <f t="shared" si="22"/>
        <v>0.78038136208384423</v>
      </c>
      <c r="I153" s="2">
        <f t="shared" si="23"/>
        <v>43.832258565684391</v>
      </c>
    </row>
    <row r="154" spans="1:9" ht="13.5" x14ac:dyDescent="0.25">
      <c r="A154" s="3">
        <f>TITRES_STAT!B157</f>
        <v>42527</v>
      </c>
      <c r="B154" s="5">
        <f>TITRES_STAT!D157</f>
        <v>16.736499999999999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9.8699305093361736E-2</v>
      </c>
      <c r="G154" s="2">
        <f t="shared" si="21"/>
        <v>0.12647573338989801</v>
      </c>
      <c r="H154" s="2">
        <f t="shared" si="22"/>
        <v>0.78038136208384412</v>
      </c>
      <c r="I154" s="2">
        <f t="shared" si="23"/>
        <v>43.832258565684384</v>
      </c>
    </row>
    <row r="155" spans="1:9" ht="13.5" x14ac:dyDescent="0.25">
      <c r="A155" s="3">
        <f>TITRES_STAT!B158</f>
        <v>42528</v>
      </c>
      <c r="B155" s="5">
        <f>TITRES_STAT!D158</f>
        <v>17.235499999999998</v>
      </c>
      <c r="C155" s="2">
        <f t="shared" si="18"/>
        <v>0.49899999999999878</v>
      </c>
      <c r="D155" s="2">
        <f t="shared" si="19"/>
        <v>0.49899999999999878</v>
      </c>
      <c r="E155" s="2">
        <f t="shared" si="20"/>
        <v>0</v>
      </c>
      <c r="F155" s="2">
        <f t="shared" si="21"/>
        <v>0.12729221187240725</v>
      </c>
      <c r="G155" s="2">
        <f t="shared" si="21"/>
        <v>0.11744175243347672</v>
      </c>
      <c r="H155" s="2">
        <f t="shared" si="22"/>
        <v>1.0838752763376056</v>
      </c>
      <c r="I155" s="2">
        <f t="shared" si="23"/>
        <v>52.012483119551561</v>
      </c>
    </row>
    <row r="156" spans="1:9" ht="13.5" x14ac:dyDescent="0.25">
      <c r="A156" s="3">
        <f>TITRES_STAT!B159</f>
        <v>42529</v>
      </c>
      <c r="B156" s="5">
        <f>TITRES_STAT!D159</f>
        <v>16.736499999999999</v>
      </c>
      <c r="C156" s="2">
        <f t="shared" si="18"/>
        <v>-0.49899999999999878</v>
      </c>
      <c r="D156" s="2">
        <f t="shared" si="19"/>
        <v>0</v>
      </c>
      <c r="E156" s="2">
        <f t="shared" si="20"/>
        <v>0.49899999999999878</v>
      </c>
      <c r="F156" s="2">
        <f t="shared" si="21"/>
        <v>0.11819991102437817</v>
      </c>
      <c r="G156" s="2">
        <f t="shared" si="21"/>
        <v>0.1446959129739426</v>
      </c>
      <c r="H156" s="2">
        <f t="shared" si="22"/>
        <v>0.8168849319584035</v>
      </c>
      <c r="I156" s="2">
        <f t="shared" si="23"/>
        <v>44.960741188925532</v>
      </c>
    </row>
    <row r="157" spans="1:9" ht="13.5" x14ac:dyDescent="0.25">
      <c r="A157" s="3">
        <f>TITRES_STAT!B160</f>
        <v>42530</v>
      </c>
      <c r="B157" s="5">
        <f>TITRES_STAT!D160</f>
        <v>16.576799999999999</v>
      </c>
      <c r="C157" s="2">
        <f t="shared" si="18"/>
        <v>-0.15970000000000084</v>
      </c>
      <c r="D157" s="2">
        <f t="shared" si="19"/>
        <v>0</v>
      </c>
      <c r="E157" s="2">
        <f t="shared" si="20"/>
        <v>0.15970000000000084</v>
      </c>
      <c r="F157" s="2">
        <f t="shared" ref="F157:G172" si="24">((F156*13)+D157)/14</f>
        <v>0.10975706023692258</v>
      </c>
      <c r="G157" s="2">
        <f t="shared" si="24"/>
        <v>0.14576763347580388</v>
      </c>
      <c r="H157" s="2">
        <f t="shared" si="22"/>
        <v>0.7529590597019693</v>
      </c>
      <c r="I157" s="2">
        <f t="shared" si="23"/>
        <v>42.953602112646273</v>
      </c>
    </row>
    <row r="158" spans="1:9" ht="13.5" x14ac:dyDescent="0.25">
      <c r="A158" s="3">
        <f>TITRES_STAT!B161</f>
        <v>42531</v>
      </c>
      <c r="B158" s="5">
        <f>TITRES_STAT!D161</f>
        <v>16.486999999999998</v>
      </c>
      <c r="C158" s="2">
        <f t="shared" si="18"/>
        <v>-8.9800000000000324E-2</v>
      </c>
      <c r="D158" s="2">
        <f t="shared" si="19"/>
        <v>0</v>
      </c>
      <c r="E158" s="2">
        <f t="shared" si="20"/>
        <v>8.9800000000000324E-2</v>
      </c>
      <c r="F158" s="2">
        <f t="shared" si="24"/>
        <v>0.10191727021999954</v>
      </c>
      <c r="G158" s="2">
        <f t="shared" si="24"/>
        <v>0.14176994537038934</v>
      </c>
      <c r="H158" s="2">
        <f t="shared" si="22"/>
        <v>0.71889193406775764</v>
      </c>
      <c r="I158" s="2">
        <f t="shared" si="23"/>
        <v>41.822986065592843</v>
      </c>
    </row>
    <row r="159" spans="1:9" ht="13.5" x14ac:dyDescent="0.25">
      <c r="A159" s="3">
        <f>TITRES_STAT!B162</f>
        <v>42534</v>
      </c>
      <c r="B159" s="5">
        <f>TITRES_STAT!D162</f>
        <v>16.007899999999999</v>
      </c>
      <c r="C159" s="2">
        <f t="shared" si="18"/>
        <v>-0.47909999999999897</v>
      </c>
      <c r="D159" s="2">
        <f t="shared" si="19"/>
        <v>0</v>
      </c>
      <c r="E159" s="2">
        <f t="shared" si="20"/>
        <v>0.47909999999999897</v>
      </c>
      <c r="F159" s="2">
        <f t="shared" si="24"/>
        <v>9.4637465204285287E-2</v>
      </c>
      <c r="G159" s="2">
        <f t="shared" si="24"/>
        <v>0.16586494927250431</v>
      </c>
      <c r="H159" s="2">
        <f t="shared" si="22"/>
        <v>0.5705694037189416</v>
      </c>
      <c r="I159" s="2">
        <f t="shared" si="23"/>
        <v>36.328824588578762</v>
      </c>
    </row>
    <row r="160" spans="1:9" ht="13.5" x14ac:dyDescent="0.25">
      <c r="A160" s="3">
        <f>TITRES_STAT!B163</f>
        <v>42535</v>
      </c>
      <c r="B160" s="5">
        <f>TITRES_STAT!D163</f>
        <v>15.978</v>
      </c>
      <c r="C160" s="2">
        <f t="shared" si="18"/>
        <v>-2.9899999999999594E-2</v>
      </c>
      <c r="D160" s="2">
        <f t="shared" si="19"/>
        <v>0</v>
      </c>
      <c r="E160" s="2">
        <f t="shared" si="20"/>
        <v>2.9899999999999594E-2</v>
      </c>
      <c r="F160" s="2">
        <f t="shared" si="24"/>
        <v>8.7877646261122058E-2</v>
      </c>
      <c r="G160" s="2">
        <f t="shared" si="24"/>
        <v>0.15615316718161112</v>
      </c>
      <c r="H160" s="2">
        <f t="shared" si="22"/>
        <v>0.56276569887895744</v>
      </c>
      <c r="I160" s="2">
        <f t="shared" si="23"/>
        <v>36.010881175767729</v>
      </c>
    </row>
    <row r="161" spans="1:9" ht="13.5" x14ac:dyDescent="0.25">
      <c r="A161" s="3">
        <f>TITRES_STAT!B164</f>
        <v>42536</v>
      </c>
      <c r="B161" s="5">
        <f>TITRES_STAT!D164</f>
        <v>16.457000000000001</v>
      </c>
      <c r="C161" s="2">
        <f t="shared" si="18"/>
        <v>0.47900000000000098</v>
      </c>
      <c r="D161" s="2">
        <f t="shared" si="19"/>
        <v>0.47900000000000098</v>
      </c>
      <c r="E161" s="2">
        <f t="shared" si="20"/>
        <v>0</v>
      </c>
      <c r="F161" s="2">
        <f t="shared" si="24"/>
        <v>0.11581495724247055</v>
      </c>
      <c r="G161" s="2">
        <f t="shared" si="24"/>
        <v>0.14499936952578177</v>
      </c>
      <c r="H161" s="2">
        <f t="shared" si="22"/>
        <v>0.79872731599621161</v>
      </c>
      <c r="I161" s="2">
        <f t="shared" si="23"/>
        <v>44.405136281251309</v>
      </c>
    </row>
    <row r="162" spans="1:9" ht="13.5" x14ac:dyDescent="0.25">
      <c r="A162" s="3">
        <f>TITRES_STAT!B165</f>
        <v>42537</v>
      </c>
      <c r="B162" s="5">
        <f>TITRES_STAT!D165</f>
        <v>16.1676</v>
      </c>
      <c r="C162" s="2">
        <f t="shared" si="18"/>
        <v>-0.28940000000000055</v>
      </c>
      <c r="D162" s="2">
        <f t="shared" si="19"/>
        <v>0</v>
      </c>
      <c r="E162" s="2">
        <f t="shared" si="20"/>
        <v>0.28940000000000055</v>
      </c>
      <c r="F162" s="2">
        <f t="shared" si="24"/>
        <v>0.10754246029657979</v>
      </c>
      <c r="G162" s="2">
        <f t="shared" si="24"/>
        <v>0.15531370027394026</v>
      </c>
      <c r="H162" s="2">
        <f t="shared" si="22"/>
        <v>0.69242095260687131</v>
      </c>
      <c r="I162" s="2">
        <f t="shared" si="23"/>
        <v>40.913045394546842</v>
      </c>
    </row>
    <row r="163" spans="1:9" ht="13.5" x14ac:dyDescent="0.25">
      <c r="A163" s="3">
        <f>TITRES_STAT!B166</f>
        <v>42538</v>
      </c>
      <c r="B163" s="5">
        <f>TITRES_STAT!D166</f>
        <v>16.067799999999998</v>
      </c>
      <c r="C163" s="2">
        <f t="shared" si="18"/>
        <v>-9.9800000000001887E-2</v>
      </c>
      <c r="D163" s="2">
        <f t="shared" si="19"/>
        <v>0</v>
      </c>
      <c r="E163" s="2">
        <f t="shared" si="20"/>
        <v>9.9800000000001887E-2</v>
      </c>
      <c r="F163" s="2">
        <f t="shared" si="24"/>
        <v>9.9860855989681238E-2</v>
      </c>
      <c r="G163" s="2">
        <f t="shared" si="24"/>
        <v>0.15134843596865896</v>
      </c>
      <c r="H163" s="2">
        <f t="shared" si="22"/>
        <v>0.65980765080625148</v>
      </c>
      <c r="I163" s="2">
        <f t="shared" si="23"/>
        <v>39.752055033952267</v>
      </c>
    </row>
    <row r="164" spans="1:9" ht="13.5" x14ac:dyDescent="0.25">
      <c r="A164" s="3">
        <f>TITRES_STAT!B167</f>
        <v>42541</v>
      </c>
      <c r="B164" s="5">
        <f>TITRES_STAT!D167</f>
        <v>15.9979</v>
      </c>
      <c r="C164" s="2">
        <f t="shared" si="18"/>
        <v>-6.9899999999998741E-2</v>
      </c>
      <c r="D164" s="2">
        <f t="shared" si="19"/>
        <v>0</v>
      </c>
      <c r="E164" s="2">
        <f t="shared" si="20"/>
        <v>6.9899999999998741E-2</v>
      </c>
      <c r="F164" s="2">
        <f t="shared" si="24"/>
        <v>9.2727937704704E-2</v>
      </c>
      <c r="G164" s="2">
        <f t="shared" si="24"/>
        <v>0.14553069054232609</v>
      </c>
      <c r="H164" s="2">
        <f t="shared" si="22"/>
        <v>0.63717101430048562</v>
      </c>
      <c r="I164" s="2">
        <f t="shared" si="23"/>
        <v>38.919026096533344</v>
      </c>
    </row>
    <row r="165" spans="1:9" ht="13.5" x14ac:dyDescent="0.25">
      <c r="A165" s="3">
        <f>TITRES_STAT!B168</f>
        <v>42542</v>
      </c>
      <c r="B165" s="5">
        <f>TITRES_STAT!D168</f>
        <v>15.9979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8.610451358293944E-2</v>
      </c>
      <c r="G165" s="2">
        <f t="shared" si="24"/>
        <v>0.13513564121787422</v>
      </c>
      <c r="H165" s="2">
        <f t="shared" si="22"/>
        <v>0.63717101430048573</v>
      </c>
      <c r="I165" s="2">
        <f t="shared" si="23"/>
        <v>38.919026096533344</v>
      </c>
    </row>
    <row r="166" spans="1:9" ht="13.5" x14ac:dyDescent="0.25">
      <c r="A166" s="3">
        <f>TITRES_STAT!B169</f>
        <v>42543</v>
      </c>
      <c r="B166" s="5">
        <f>TITRES_STAT!D169</f>
        <v>15.9979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7.9954191184158044E-2</v>
      </c>
      <c r="G166" s="2">
        <f t="shared" si="24"/>
        <v>0.1254830954165975</v>
      </c>
      <c r="H166" s="2">
        <f t="shared" si="22"/>
        <v>0.63717101430048562</v>
      </c>
      <c r="I166" s="2">
        <f t="shared" si="23"/>
        <v>38.919026096533344</v>
      </c>
    </row>
    <row r="167" spans="1:9" ht="13.5" x14ac:dyDescent="0.25">
      <c r="A167" s="3">
        <f>TITRES_STAT!B170</f>
        <v>42544</v>
      </c>
      <c r="B167" s="5">
        <f>TITRES_STAT!D170</f>
        <v>16.067799999999998</v>
      </c>
      <c r="C167" s="2">
        <f t="shared" si="18"/>
        <v>6.9899999999998741E-2</v>
      </c>
      <c r="D167" s="2">
        <f t="shared" si="19"/>
        <v>6.9899999999998741E-2</v>
      </c>
      <c r="E167" s="2">
        <f t="shared" si="20"/>
        <v>0</v>
      </c>
      <c r="F167" s="2">
        <f t="shared" si="24"/>
        <v>7.9236034671003805E-2</v>
      </c>
      <c r="G167" s="2">
        <f t="shared" si="24"/>
        <v>0.11652001717255481</v>
      </c>
      <c r="H167" s="2">
        <f t="shared" si="22"/>
        <v>0.68002079465593412</v>
      </c>
      <c r="I167" s="2">
        <f t="shared" si="23"/>
        <v>40.476927239177506</v>
      </c>
    </row>
    <row r="168" spans="1:9" ht="13.5" x14ac:dyDescent="0.25">
      <c r="A168" s="3">
        <f>TITRES_STAT!B171</f>
        <v>42545</v>
      </c>
      <c r="B168" s="5">
        <f>TITRES_STAT!D171</f>
        <v>16.067799999999998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7.3576317908789254E-2</v>
      </c>
      <c r="G168" s="2">
        <f t="shared" si="24"/>
        <v>0.1081971588030866</v>
      </c>
      <c r="H168" s="2">
        <f t="shared" si="22"/>
        <v>0.68002079465593424</v>
      </c>
      <c r="I168" s="2">
        <f t="shared" si="23"/>
        <v>40.476927239177506</v>
      </c>
    </row>
    <row r="169" spans="1:9" ht="13.5" x14ac:dyDescent="0.25">
      <c r="A169" s="3">
        <f>TITRES_STAT!B172</f>
        <v>42548</v>
      </c>
      <c r="B169" s="5">
        <f>TITRES_STAT!D172</f>
        <v>16.0578</v>
      </c>
      <c r="C169" s="2">
        <f t="shared" si="18"/>
        <v>-9.9999999999980105E-3</v>
      </c>
      <c r="D169" s="2">
        <f t="shared" si="19"/>
        <v>0</v>
      </c>
      <c r="E169" s="2">
        <f t="shared" si="20"/>
        <v>9.9999999999980105E-3</v>
      </c>
      <c r="F169" s="2">
        <f t="shared" si="24"/>
        <v>6.8320866629590013E-2</v>
      </c>
      <c r="G169" s="2">
        <f t="shared" si="24"/>
        <v>0.10118307603143741</v>
      </c>
      <c r="H169" s="2">
        <f t="shared" si="22"/>
        <v>0.67522029680499962</v>
      </c>
      <c r="I169" s="2">
        <f t="shared" si="23"/>
        <v>40.306358399118487</v>
      </c>
    </row>
    <row r="170" spans="1:9" ht="13.5" x14ac:dyDescent="0.25">
      <c r="A170" s="3">
        <f>TITRES_STAT!B173</f>
        <v>42549</v>
      </c>
      <c r="B170" s="5">
        <f>TITRES_STAT!D173</f>
        <v>15.968</v>
      </c>
      <c r="C170" s="2">
        <f t="shared" si="18"/>
        <v>-8.9800000000000324E-2</v>
      </c>
      <c r="D170" s="2">
        <f t="shared" si="19"/>
        <v>0</v>
      </c>
      <c r="E170" s="2">
        <f t="shared" si="20"/>
        <v>8.9800000000000324E-2</v>
      </c>
      <c r="F170" s="2">
        <f t="shared" si="24"/>
        <v>6.3440804727476444E-2</v>
      </c>
      <c r="G170" s="2">
        <f t="shared" si="24"/>
        <v>0.10036999917204904</v>
      </c>
      <c r="H170" s="2">
        <f t="shared" si="22"/>
        <v>0.63206939574373722</v>
      </c>
      <c r="I170" s="2">
        <f t="shared" si="23"/>
        <v>38.728095593980676</v>
      </c>
    </row>
    <row r="171" spans="1:9" ht="13.5" x14ac:dyDescent="0.25">
      <c r="A171" s="3">
        <f>TITRES_STAT!B174</f>
        <v>42550</v>
      </c>
      <c r="B171" s="5">
        <f>TITRES_STAT!D174</f>
        <v>15.968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5.8909318675513841E-2</v>
      </c>
      <c r="G171" s="2">
        <f t="shared" si="24"/>
        <v>9.3200713516902692E-2</v>
      </c>
      <c r="H171" s="2">
        <f t="shared" si="22"/>
        <v>0.63206939574373722</v>
      </c>
      <c r="I171" s="2">
        <f t="shared" si="23"/>
        <v>38.728095593980676</v>
      </c>
    </row>
    <row r="172" spans="1:9" ht="13.5" x14ac:dyDescent="0.25">
      <c r="A172" s="3">
        <f>TITRES_STAT!B175</f>
        <v>42551</v>
      </c>
      <c r="B172" s="5">
        <f>TITRES_STAT!D175</f>
        <v>16.067799999999998</v>
      </c>
      <c r="C172" s="2">
        <f t="shared" si="18"/>
        <v>9.9799999999998334E-2</v>
      </c>
      <c r="D172" s="2">
        <f t="shared" si="19"/>
        <v>9.9799999999998334E-2</v>
      </c>
      <c r="E172" s="2">
        <f t="shared" si="20"/>
        <v>0</v>
      </c>
      <c r="F172" s="2">
        <f t="shared" si="24"/>
        <v>6.183008162726273E-2</v>
      </c>
      <c r="G172" s="2">
        <f t="shared" si="24"/>
        <v>8.6543519694266782E-2</v>
      </c>
      <c r="H172" s="2">
        <f t="shared" si="22"/>
        <v>0.71443918442063048</v>
      </c>
      <c r="I172" s="2">
        <f t="shared" si="23"/>
        <v>41.671888446837187</v>
      </c>
    </row>
    <row r="173" spans="1:9" ht="13.5" x14ac:dyDescent="0.25">
      <c r="A173" s="3">
        <f>TITRES_STAT!B176</f>
        <v>42552</v>
      </c>
      <c r="B173" s="5">
        <f>TITRES_STAT!D176</f>
        <v>16.067799999999998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5.741364722531539E-2</v>
      </c>
      <c r="G173" s="2">
        <f t="shared" si="25"/>
        <v>8.0361839716104874E-2</v>
      </c>
      <c r="H173" s="2">
        <f t="shared" si="22"/>
        <v>0.71443918442063037</v>
      </c>
      <c r="I173" s="2">
        <f t="shared" si="23"/>
        <v>41.671888446837187</v>
      </c>
    </row>
    <row r="174" spans="1:9" ht="13.5" x14ac:dyDescent="0.25">
      <c r="A174" s="3">
        <f>TITRES_STAT!B177</f>
        <v>42555</v>
      </c>
      <c r="B174" s="5">
        <f>TITRES_STAT!D177</f>
        <v>16.067799999999998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5.3312672423507144E-2</v>
      </c>
      <c r="G174" s="2">
        <f t="shared" si="25"/>
        <v>7.4621708307811674E-2</v>
      </c>
      <c r="H174" s="2">
        <f t="shared" si="22"/>
        <v>0.71443918442063026</v>
      </c>
      <c r="I174" s="2">
        <f t="shared" si="23"/>
        <v>41.671888446837187</v>
      </c>
    </row>
    <row r="175" spans="1:9" ht="13.5" x14ac:dyDescent="0.25">
      <c r="A175" s="3">
        <f>TITRES_STAT!B178</f>
        <v>42559</v>
      </c>
      <c r="B175" s="5">
        <f>TITRES_STAT!D178</f>
        <v>16.067799999999998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4.9504624393256633E-2</v>
      </c>
      <c r="G175" s="2">
        <f t="shared" si="25"/>
        <v>6.929158628582513E-2</v>
      </c>
      <c r="H175" s="2">
        <f t="shared" si="22"/>
        <v>0.71443918442063026</v>
      </c>
      <c r="I175" s="2">
        <f t="shared" si="23"/>
        <v>41.671888446837187</v>
      </c>
    </row>
    <row r="176" spans="1:9" ht="13.5" x14ac:dyDescent="0.25">
      <c r="A176" s="3">
        <f>TITRES_STAT!B179</f>
        <v>42562</v>
      </c>
      <c r="B176" s="5">
        <f>TITRES_STAT!D179</f>
        <v>16.067799999999998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4.59685797937383E-2</v>
      </c>
      <c r="G176" s="2">
        <f t="shared" si="25"/>
        <v>6.4342187265409051E-2</v>
      </c>
      <c r="H176" s="2">
        <f t="shared" si="22"/>
        <v>0.71443918442063015</v>
      </c>
      <c r="I176" s="2">
        <f t="shared" si="23"/>
        <v>41.67188844683718</v>
      </c>
    </row>
    <row r="177" spans="1:9" ht="13.5" x14ac:dyDescent="0.25">
      <c r="A177" s="3">
        <f>TITRES_STAT!B180</f>
        <v>42563</v>
      </c>
      <c r="B177" s="5">
        <f>TITRES_STAT!D180</f>
        <v>16.067799999999998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4.2685109808471282E-2</v>
      </c>
      <c r="G177" s="2">
        <f t="shared" si="25"/>
        <v>5.9746316746451263E-2</v>
      </c>
      <c r="H177" s="2">
        <f t="shared" si="22"/>
        <v>0.71443918442063026</v>
      </c>
      <c r="I177" s="2">
        <f t="shared" si="23"/>
        <v>41.671888446837187</v>
      </c>
    </row>
    <row r="178" spans="1:9" ht="13.5" x14ac:dyDescent="0.25">
      <c r="A178" s="3">
        <f>TITRES_STAT!B181</f>
        <v>42564</v>
      </c>
      <c r="B178" s="5">
        <f>TITRES_STAT!D181</f>
        <v>16.546800000000001</v>
      </c>
      <c r="C178" s="2">
        <f t="shared" si="18"/>
        <v>0.47900000000000276</v>
      </c>
      <c r="D178" s="2">
        <f t="shared" si="19"/>
        <v>0.47900000000000276</v>
      </c>
      <c r="E178" s="2">
        <f t="shared" si="20"/>
        <v>0</v>
      </c>
      <c r="F178" s="2">
        <f t="shared" si="25"/>
        <v>7.385045910786639E-2</v>
      </c>
      <c r="G178" s="2">
        <f t="shared" si="25"/>
        <v>5.5478722693133316E-2</v>
      </c>
      <c r="H178" s="2">
        <f t="shared" si="22"/>
        <v>1.331149232046162</v>
      </c>
      <c r="I178" s="2">
        <f t="shared" si="23"/>
        <v>57.102703411130314</v>
      </c>
    </row>
    <row r="179" spans="1:9" ht="13.5" x14ac:dyDescent="0.25">
      <c r="A179" s="3">
        <f>TITRES_STAT!B182</f>
        <v>42565</v>
      </c>
      <c r="B179" s="5">
        <f>TITRES_STAT!D182</f>
        <v>16.546800000000001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6.8575426314447366E-2</v>
      </c>
      <c r="G179" s="2">
        <f t="shared" si="25"/>
        <v>5.1515956786480931E-2</v>
      </c>
      <c r="H179" s="2">
        <f t="shared" si="22"/>
        <v>1.3311492320461622</v>
      </c>
      <c r="I179" s="2">
        <f t="shared" si="23"/>
        <v>57.102703411130321</v>
      </c>
    </row>
    <row r="180" spans="1:9" ht="13.5" x14ac:dyDescent="0.25">
      <c r="A180" s="3">
        <f>TITRES_STAT!B183</f>
        <v>42566</v>
      </c>
      <c r="B180" s="5">
        <f>TITRES_STAT!D183</f>
        <v>16.067799999999998</v>
      </c>
      <c r="C180" s="2">
        <f t="shared" si="18"/>
        <v>-0.47900000000000276</v>
      </c>
      <c r="D180" s="2">
        <f t="shared" si="19"/>
        <v>0</v>
      </c>
      <c r="E180" s="2">
        <f t="shared" si="20"/>
        <v>0.47900000000000276</v>
      </c>
      <c r="F180" s="2">
        <f t="shared" si="25"/>
        <v>6.3677181577701122E-2</v>
      </c>
      <c r="G180" s="2">
        <f t="shared" si="25"/>
        <v>8.2050531301732482E-2</v>
      </c>
      <c r="H180" s="2">
        <f t="shared" si="22"/>
        <v>0.776072751357755</v>
      </c>
      <c r="I180" s="2">
        <f t="shared" si="23"/>
        <v>43.696000108355378</v>
      </c>
    </row>
    <row r="181" spans="1:9" ht="13.5" x14ac:dyDescent="0.25">
      <c r="A181" s="3">
        <f>TITRES_STAT!B184</f>
        <v>42569</v>
      </c>
      <c r="B181" s="5">
        <f>TITRES_STAT!D184</f>
        <v>16.067799999999998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5.9128811465008188E-2</v>
      </c>
      <c r="G181" s="2">
        <f t="shared" si="25"/>
        <v>7.6189779065894442E-2</v>
      </c>
      <c r="H181" s="2">
        <f t="shared" si="22"/>
        <v>0.776072751357755</v>
      </c>
      <c r="I181" s="2">
        <f t="shared" si="23"/>
        <v>43.696000108355378</v>
      </c>
    </row>
    <row r="182" spans="1:9" ht="13.5" x14ac:dyDescent="0.25">
      <c r="A182" s="3">
        <f>TITRES_STAT!B185</f>
        <v>42570</v>
      </c>
      <c r="B182" s="5">
        <f>TITRES_STAT!D185</f>
        <v>16.067799999999998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5.4905324931793321E-2</v>
      </c>
      <c r="G182" s="2">
        <f t="shared" si="25"/>
        <v>7.0747651989759117E-2</v>
      </c>
      <c r="H182" s="2">
        <f t="shared" si="22"/>
        <v>0.77607275135775522</v>
      </c>
      <c r="I182" s="2">
        <f t="shared" si="23"/>
        <v>43.696000108355385</v>
      </c>
    </row>
    <row r="183" spans="1:9" ht="13.5" x14ac:dyDescent="0.25">
      <c r="A183" s="3">
        <f>TITRES_STAT!B186</f>
        <v>42571</v>
      </c>
      <c r="B183" s="5">
        <f>TITRES_STAT!D186</f>
        <v>16.0778</v>
      </c>
      <c r="C183" s="2">
        <f t="shared" si="18"/>
        <v>1.0000000000001563E-2</v>
      </c>
      <c r="D183" s="2">
        <f t="shared" si="19"/>
        <v>1.0000000000001563E-2</v>
      </c>
      <c r="E183" s="2">
        <f t="shared" si="20"/>
        <v>0</v>
      </c>
      <c r="F183" s="2">
        <f t="shared" si="25"/>
        <v>5.169780172237963E-2</v>
      </c>
      <c r="G183" s="2">
        <f t="shared" si="25"/>
        <v>6.5694248276204889E-2</v>
      </c>
      <c r="H183" s="2">
        <f t="shared" si="22"/>
        <v>0.78694563190709477</v>
      </c>
      <c r="I183" s="2">
        <f t="shared" si="23"/>
        <v>44.038588407820626</v>
      </c>
    </row>
    <row r="184" spans="1:9" ht="13.5" x14ac:dyDescent="0.25">
      <c r="A184" s="3">
        <f>TITRES_STAT!B187</f>
        <v>42572</v>
      </c>
      <c r="B184" s="5">
        <f>TITRES_STAT!D187</f>
        <v>16.0778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4.8005101599352513E-2</v>
      </c>
      <c r="G184" s="2">
        <f t="shared" si="25"/>
        <v>6.1001801970761681E-2</v>
      </c>
      <c r="H184" s="2">
        <f t="shared" si="22"/>
        <v>0.78694563190709488</v>
      </c>
      <c r="I184" s="2">
        <f t="shared" si="23"/>
        <v>44.038588407820626</v>
      </c>
    </row>
    <row r="185" spans="1:9" ht="13.5" x14ac:dyDescent="0.25">
      <c r="A185" s="3">
        <f>TITRES_STAT!B188</f>
        <v>42573</v>
      </c>
      <c r="B185" s="5">
        <f>TITRES_STAT!D188</f>
        <v>16.0778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4.4576165770827333E-2</v>
      </c>
      <c r="G185" s="2">
        <f t="shared" si="25"/>
        <v>5.6644530401421554E-2</v>
      </c>
      <c r="H185" s="2">
        <f t="shared" si="22"/>
        <v>0.78694563190709488</v>
      </c>
      <c r="I185" s="2">
        <f t="shared" si="23"/>
        <v>44.038588407820626</v>
      </c>
    </row>
    <row r="186" spans="1:9" ht="13.5" x14ac:dyDescent="0.25">
      <c r="A186" s="3">
        <f>TITRES_STAT!B189</f>
        <v>42577</v>
      </c>
      <c r="B186" s="5">
        <f>TITRES_STAT!D189</f>
        <v>16.0778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4.1392153930053951E-2</v>
      </c>
      <c r="G186" s="2">
        <f t="shared" si="25"/>
        <v>5.2598492515605728E-2</v>
      </c>
      <c r="H186" s="2">
        <f t="shared" si="22"/>
        <v>0.78694563190709488</v>
      </c>
      <c r="I186" s="2">
        <f t="shared" si="23"/>
        <v>44.038588407820626</v>
      </c>
    </row>
    <row r="187" spans="1:9" ht="13.5" x14ac:dyDescent="0.25">
      <c r="A187" s="3">
        <f>TITRES_STAT!B190</f>
        <v>42578</v>
      </c>
      <c r="B187" s="5">
        <f>TITRES_STAT!D190</f>
        <v>16.0778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3.8435571506478673E-2</v>
      </c>
      <c r="G187" s="2">
        <f t="shared" si="25"/>
        <v>4.8841457335919602E-2</v>
      </c>
      <c r="H187" s="2">
        <f t="shared" si="22"/>
        <v>0.78694563190709499</v>
      </c>
      <c r="I187" s="2">
        <f t="shared" si="23"/>
        <v>44.038588407820626</v>
      </c>
    </row>
    <row r="188" spans="1:9" ht="13.5" x14ac:dyDescent="0.25">
      <c r="A188" s="3">
        <f>TITRES_STAT!B191</f>
        <v>42579</v>
      </c>
      <c r="B188" s="5">
        <f>TITRES_STAT!D191</f>
        <v>16.556799999999999</v>
      </c>
      <c r="C188" s="2">
        <f t="shared" si="18"/>
        <v>0.4789999999999992</v>
      </c>
      <c r="D188" s="2">
        <f t="shared" si="19"/>
        <v>0.4789999999999992</v>
      </c>
      <c r="E188" s="2">
        <f t="shared" si="20"/>
        <v>0</v>
      </c>
      <c r="F188" s="2">
        <f t="shared" si="25"/>
        <v>6.990445925601585E-2</v>
      </c>
      <c r="G188" s="2">
        <f t="shared" si="25"/>
        <v>4.5352781811925348E-2</v>
      </c>
      <c r="H188" s="2">
        <f t="shared" si="22"/>
        <v>1.5413488757074374</v>
      </c>
      <c r="I188" s="2">
        <f t="shared" si="23"/>
        <v>60.650817777955453</v>
      </c>
    </row>
    <row r="189" spans="1:9" ht="13.5" x14ac:dyDescent="0.25">
      <c r="A189" s="3">
        <f>TITRES_STAT!B192</f>
        <v>42580</v>
      </c>
      <c r="B189" s="5">
        <f>TITRES_STAT!D192</f>
        <v>16.556799999999999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6.491128359487186E-2</v>
      </c>
      <c r="G189" s="2">
        <f t="shared" si="26"/>
        <v>4.2113297396787826E-2</v>
      </c>
      <c r="H189" s="2">
        <f t="shared" si="22"/>
        <v>1.5413488757074372</v>
      </c>
      <c r="I189" s="2">
        <f t="shared" si="23"/>
        <v>60.650817777955453</v>
      </c>
    </row>
    <row r="190" spans="1:9" ht="13.5" x14ac:dyDescent="0.25">
      <c r="A190" s="3">
        <f>TITRES_STAT!B193</f>
        <v>42583</v>
      </c>
      <c r="B190" s="5">
        <f>TITRES_STAT!D193</f>
        <v>16.556799999999999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6.0274763338095297E-2</v>
      </c>
      <c r="G190" s="2">
        <f t="shared" si="26"/>
        <v>3.9105204725588698E-2</v>
      </c>
      <c r="H190" s="2">
        <f t="shared" si="22"/>
        <v>1.5413488757074372</v>
      </c>
      <c r="I190" s="2">
        <f t="shared" si="23"/>
        <v>60.650817777955453</v>
      </c>
    </row>
    <row r="191" spans="1:9" ht="13.5" x14ac:dyDescent="0.25">
      <c r="A191" s="3">
        <f>TITRES_STAT!B194</f>
        <v>42584</v>
      </c>
      <c r="B191" s="5">
        <f>TITRES_STAT!D194</f>
        <v>16.556799999999999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5.5969423099659917E-2</v>
      </c>
      <c r="G191" s="2">
        <f t="shared" si="26"/>
        <v>3.6311975816618082E-2</v>
      </c>
      <c r="H191" s="2">
        <f t="shared" si="22"/>
        <v>1.5413488757074369</v>
      </c>
      <c r="I191" s="2">
        <f t="shared" si="23"/>
        <v>60.650817777955446</v>
      </c>
    </row>
    <row r="192" spans="1:9" ht="13.5" x14ac:dyDescent="0.25">
      <c r="A192" s="3">
        <f>TITRES_STAT!B195</f>
        <v>42585</v>
      </c>
      <c r="B192" s="5">
        <f>TITRES_STAT!D195</f>
        <v>16.566800000000001</v>
      </c>
      <c r="C192" s="2">
        <f t="shared" si="18"/>
        <v>1.0000000000001563E-2</v>
      </c>
      <c r="D192" s="2">
        <f t="shared" si="19"/>
        <v>1.0000000000001563E-2</v>
      </c>
      <c r="E192" s="2">
        <f t="shared" si="20"/>
        <v>0</v>
      </c>
      <c r="F192" s="2">
        <f t="shared" si="26"/>
        <v>5.2685892878255751E-2</v>
      </c>
      <c r="G192" s="2">
        <f t="shared" si="26"/>
        <v>3.3718263258288216E-2</v>
      </c>
      <c r="H192" s="2">
        <f t="shared" si="22"/>
        <v>1.5625328171463619</v>
      </c>
      <c r="I192" s="2">
        <f t="shared" si="23"/>
        <v>60.976109523014792</v>
      </c>
    </row>
    <row r="193" spans="1:9" ht="13.5" x14ac:dyDescent="0.25">
      <c r="A193" s="3">
        <f>TITRES_STAT!B196</f>
        <v>42586</v>
      </c>
      <c r="B193" s="5">
        <f>TITRES_STAT!D196</f>
        <v>16.666599999999999</v>
      </c>
      <c r="C193" s="2">
        <f t="shared" si="18"/>
        <v>9.9799999999998334E-2</v>
      </c>
      <c r="D193" s="2">
        <f t="shared" si="19"/>
        <v>9.9799999999998334E-2</v>
      </c>
      <c r="E193" s="2">
        <f t="shared" si="20"/>
        <v>0</v>
      </c>
      <c r="F193" s="2">
        <f t="shared" si="26"/>
        <v>5.6051186244094504E-2</v>
      </c>
      <c r="G193" s="2">
        <f t="shared" si="26"/>
        <v>3.1309815882696199E-2</v>
      </c>
      <c r="H193" s="2">
        <f t="shared" si="22"/>
        <v>1.7902113015960583</v>
      </c>
      <c r="I193" s="2">
        <f t="shared" si="23"/>
        <v>64.160420415902578</v>
      </c>
    </row>
    <row r="194" spans="1:9" ht="13.5" x14ac:dyDescent="0.25">
      <c r="A194" s="3">
        <f>TITRES_STAT!B197</f>
        <v>42587</v>
      </c>
      <c r="B194" s="5">
        <f>TITRES_STAT!D197</f>
        <v>16.866199999999999</v>
      </c>
      <c r="C194" s="2">
        <f t="shared" si="18"/>
        <v>0.19960000000000022</v>
      </c>
      <c r="D194" s="2">
        <f t="shared" si="19"/>
        <v>0.19960000000000022</v>
      </c>
      <c r="E194" s="2">
        <f t="shared" si="20"/>
        <v>0</v>
      </c>
      <c r="F194" s="2">
        <f t="shared" si="26"/>
        <v>6.6304672940944914E-2</v>
      </c>
      <c r="G194" s="2">
        <f t="shared" si="26"/>
        <v>2.9073400462503615E-2</v>
      </c>
      <c r="H194" s="2">
        <f t="shared" si="22"/>
        <v>2.2805957296415675</v>
      </c>
      <c r="I194" s="2">
        <f t="shared" si="23"/>
        <v>69.517731460643631</v>
      </c>
    </row>
    <row r="195" spans="1:9" ht="13.5" x14ac:dyDescent="0.25">
      <c r="A195" s="3">
        <f>TITRES_STAT!B198</f>
        <v>42590</v>
      </c>
      <c r="B195" s="5">
        <f>TITRES_STAT!D198</f>
        <v>16.966000000000001</v>
      </c>
      <c r="C195" s="2">
        <f t="shared" ref="C195:C258" si="27">B195-B194</f>
        <v>9.9800000000001887E-2</v>
      </c>
      <c r="D195" s="2">
        <f t="shared" ref="D195:D258" si="28">IF(C195&gt;0,C195,0)</f>
        <v>9.9800000000001887E-2</v>
      </c>
      <c r="E195" s="2">
        <f t="shared" ref="E195:E258" si="29">IF(C195&lt;0,-C195,0)</f>
        <v>0</v>
      </c>
      <c r="F195" s="2">
        <f t="shared" si="26"/>
        <v>6.8697196302306127E-2</v>
      </c>
      <c r="G195" s="2">
        <f t="shared" si="26"/>
        <v>2.6996729000896214E-2</v>
      </c>
      <c r="H195" s="2">
        <f t="shared" si="22"/>
        <v>2.5446488832045384</v>
      </c>
      <c r="I195" s="2">
        <f t="shared" si="23"/>
        <v>71.788461059196635</v>
      </c>
    </row>
    <row r="196" spans="1:9" ht="13.5" x14ac:dyDescent="0.25">
      <c r="A196" s="3">
        <f>TITRES_STAT!B199</f>
        <v>42591</v>
      </c>
      <c r="B196" s="5">
        <f>TITRES_STAT!D199</f>
        <v>16.966000000000001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6.3790253709284261E-2</v>
      </c>
      <c r="G196" s="2">
        <f t="shared" si="26"/>
        <v>2.5068391215117915E-2</v>
      </c>
      <c r="H196" s="2">
        <f t="shared" si="22"/>
        <v>2.5446488832045384</v>
      </c>
      <c r="I196" s="2">
        <f t="shared" si="23"/>
        <v>71.788461059196635</v>
      </c>
    </row>
    <row r="197" spans="1:9" ht="13.5" x14ac:dyDescent="0.25">
      <c r="A197" s="3">
        <f>TITRES_STAT!B200</f>
        <v>42592</v>
      </c>
      <c r="B197" s="5">
        <f>TITRES_STAT!D200</f>
        <v>16.966000000000001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5.9233807015763959E-2</v>
      </c>
      <c r="G197" s="2">
        <f t="shared" si="26"/>
        <v>2.3277791842609495E-2</v>
      </c>
      <c r="H197" s="2">
        <f t="shared" si="22"/>
        <v>2.544648883204538</v>
      </c>
      <c r="I197" s="2">
        <f t="shared" si="23"/>
        <v>71.788461059196635</v>
      </c>
    </row>
    <row r="198" spans="1:9" ht="13.5" x14ac:dyDescent="0.25">
      <c r="A198" s="3">
        <f>TITRES_STAT!B201</f>
        <v>42593</v>
      </c>
      <c r="B198" s="5">
        <f>TITRES_STAT!D201</f>
        <v>17.255400000000002</v>
      </c>
      <c r="C198" s="2">
        <f t="shared" si="27"/>
        <v>0.28940000000000055</v>
      </c>
      <c r="D198" s="2">
        <f t="shared" si="28"/>
        <v>0.28940000000000055</v>
      </c>
      <c r="E198" s="2">
        <f t="shared" si="29"/>
        <v>0</v>
      </c>
      <c r="F198" s="2">
        <f t="shared" si="26"/>
        <v>7.5674249371780869E-2</v>
      </c>
      <c r="G198" s="2">
        <f t="shared" si="26"/>
        <v>2.1615092425280247E-2</v>
      </c>
      <c r="H198" s="2">
        <f t="shared" si="22"/>
        <v>3.5009912464345949</v>
      </c>
      <c r="I198" s="2">
        <f t="shared" si="23"/>
        <v>77.782671743871134</v>
      </c>
    </row>
    <row r="199" spans="1:9" ht="13.5" x14ac:dyDescent="0.25">
      <c r="A199" s="3">
        <f>TITRES_STAT!B202</f>
        <v>42594</v>
      </c>
      <c r="B199" s="5">
        <f>TITRES_STAT!D202</f>
        <v>17.3552</v>
      </c>
      <c r="C199" s="2">
        <f t="shared" si="27"/>
        <v>9.9799999999998334E-2</v>
      </c>
      <c r="D199" s="2">
        <f t="shared" si="28"/>
        <v>9.9799999999998334E-2</v>
      </c>
      <c r="E199" s="2">
        <f t="shared" si="29"/>
        <v>0</v>
      </c>
      <c r="F199" s="2">
        <f t="shared" si="26"/>
        <v>7.7397517273796401E-2</v>
      </c>
      <c r="G199" s="2">
        <f t="shared" si="26"/>
        <v>2.0071157252045946E-2</v>
      </c>
      <c r="H199" s="2">
        <f t="shared" si="22"/>
        <v>3.8561561897935364</v>
      </c>
      <c r="I199" s="2">
        <f t="shared" si="23"/>
        <v>79.407581615645768</v>
      </c>
    </row>
    <row r="200" spans="1:9" ht="13.5" x14ac:dyDescent="0.25">
      <c r="A200" s="3">
        <f>TITRES_STAT!B203</f>
        <v>42597</v>
      </c>
      <c r="B200" s="5">
        <f>TITRES_STAT!D203</f>
        <v>17.365200000000002</v>
      </c>
      <c r="C200" s="2">
        <f t="shared" si="27"/>
        <v>1.0000000000001563E-2</v>
      </c>
      <c r="D200" s="2">
        <f t="shared" si="28"/>
        <v>1.0000000000001563E-2</v>
      </c>
      <c r="E200" s="2">
        <f t="shared" si="29"/>
        <v>0</v>
      </c>
      <c r="F200" s="2">
        <f t="shared" si="26"/>
        <v>7.2583408897096774E-2</v>
      </c>
      <c r="G200" s="2">
        <f t="shared" si="26"/>
        <v>1.8637503162614092E-2</v>
      </c>
      <c r="H200" s="2">
        <f t="shared" si="22"/>
        <v>3.8944813725207301</v>
      </c>
      <c r="I200" s="2">
        <f t="shared" si="23"/>
        <v>79.568826114768001</v>
      </c>
    </row>
    <row r="201" spans="1:9" ht="13.5" x14ac:dyDescent="0.25">
      <c r="A201" s="3">
        <f>TITRES_STAT!B204</f>
        <v>42598</v>
      </c>
      <c r="B201" s="5">
        <f>TITRES_STAT!D204</f>
        <v>17.2654</v>
      </c>
      <c r="C201" s="2">
        <f t="shared" si="27"/>
        <v>-9.9800000000001887E-2</v>
      </c>
      <c r="D201" s="2">
        <f t="shared" si="28"/>
        <v>0</v>
      </c>
      <c r="E201" s="2">
        <f t="shared" si="29"/>
        <v>9.9800000000001887E-2</v>
      </c>
      <c r="F201" s="2">
        <f t="shared" si="26"/>
        <v>6.7398879690161298E-2</v>
      </c>
      <c r="G201" s="2">
        <f t="shared" si="26"/>
        <v>2.4434824365284651E-2</v>
      </c>
      <c r="H201" s="2">
        <f t="shared" si="22"/>
        <v>2.7583124266658152</v>
      </c>
      <c r="I201" s="2">
        <f t="shared" si="23"/>
        <v>73.392313185438141</v>
      </c>
    </row>
    <row r="202" spans="1:9" ht="13.5" x14ac:dyDescent="0.25">
      <c r="A202" s="3">
        <f>TITRES_STAT!B205</f>
        <v>42599</v>
      </c>
      <c r="B202" s="5">
        <f>TITRES_STAT!D205</f>
        <v>17.2654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6.2584673998006921E-2</v>
      </c>
      <c r="G202" s="2">
        <f t="shared" si="26"/>
        <v>2.2689479767764316E-2</v>
      </c>
      <c r="H202" s="2">
        <f t="shared" si="22"/>
        <v>2.7583124266658157</v>
      </c>
      <c r="I202" s="2">
        <f t="shared" si="23"/>
        <v>73.392313185438141</v>
      </c>
    </row>
    <row r="203" spans="1:9" ht="13.5" x14ac:dyDescent="0.25">
      <c r="A203" s="3">
        <f>TITRES_STAT!B206</f>
        <v>42600</v>
      </c>
      <c r="B203" s="5">
        <f>TITRES_STAT!D206</f>
        <v>17.365200000000002</v>
      </c>
      <c r="C203" s="2">
        <f t="shared" si="27"/>
        <v>9.9800000000001887E-2</v>
      </c>
      <c r="D203" s="2">
        <f t="shared" si="28"/>
        <v>9.9800000000001887E-2</v>
      </c>
      <c r="E203" s="2">
        <f t="shared" si="29"/>
        <v>0</v>
      </c>
      <c r="F203" s="2">
        <f t="shared" si="26"/>
        <v>6.5242911569577983E-2</v>
      </c>
      <c r="G203" s="2">
        <f t="shared" si="26"/>
        <v>2.1068802641495438E-2</v>
      </c>
      <c r="H203" s="2">
        <f t="shared" si="22"/>
        <v>3.0966596763824032</v>
      </c>
      <c r="I203" s="2">
        <f t="shared" si="23"/>
        <v>75.589868844486006</v>
      </c>
    </row>
    <row r="204" spans="1:9" ht="13.5" x14ac:dyDescent="0.25">
      <c r="A204" s="3">
        <f>TITRES_STAT!B207</f>
        <v>42601</v>
      </c>
      <c r="B204" s="5">
        <f>TITRES_STAT!D207</f>
        <v>17.764399999999998</v>
      </c>
      <c r="C204" s="2">
        <f t="shared" si="27"/>
        <v>0.39919999999999689</v>
      </c>
      <c r="D204" s="2">
        <f t="shared" si="28"/>
        <v>0.39919999999999689</v>
      </c>
      <c r="E204" s="2">
        <f t="shared" si="29"/>
        <v>0</v>
      </c>
      <c r="F204" s="2">
        <f t="shared" si="26"/>
        <v>8.9096989314607897E-2</v>
      </c>
      <c r="G204" s="2">
        <f t="shared" si="26"/>
        <v>1.9563888167102909E-2</v>
      </c>
      <c r="H204" s="2">
        <f t="shared" si="22"/>
        <v>4.5541555213153568</v>
      </c>
      <c r="I204" s="2">
        <f t="shared" si="23"/>
        <v>81.995462745645696</v>
      </c>
    </row>
    <row r="205" spans="1:9" ht="13.5" x14ac:dyDescent="0.25">
      <c r="A205" s="3">
        <f>TITRES_STAT!B208</f>
        <v>42604</v>
      </c>
      <c r="B205" s="5">
        <f>TITRES_STAT!D208</f>
        <v>18.8323</v>
      </c>
      <c r="C205" s="2">
        <f t="shared" si="27"/>
        <v>1.0679000000000016</v>
      </c>
      <c r="D205" s="2">
        <f t="shared" si="28"/>
        <v>1.0679000000000016</v>
      </c>
      <c r="E205" s="2">
        <f t="shared" si="29"/>
        <v>0</v>
      </c>
      <c r="F205" s="2">
        <f t="shared" ref="F205:G220" si="30">((F204*13)+D205)/14</f>
        <v>0.15901149007785031</v>
      </c>
      <c r="G205" s="2">
        <f t="shared" si="30"/>
        <v>1.8166467583738414E-2</v>
      </c>
      <c r="H205" s="2">
        <f t="shared" si="22"/>
        <v>8.753021981014534</v>
      </c>
      <c r="I205" s="2">
        <f t="shared" si="23"/>
        <v>89.746767699830642</v>
      </c>
    </row>
    <row r="206" spans="1:9" ht="13.5" x14ac:dyDescent="0.25">
      <c r="A206" s="3">
        <f>TITRES_STAT!B209</f>
        <v>42605</v>
      </c>
      <c r="B206" s="5">
        <f>TITRES_STAT!D209</f>
        <v>18.7624</v>
      </c>
      <c r="C206" s="2">
        <f t="shared" si="27"/>
        <v>-6.9900000000000517E-2</v>
      </c>
      <c r="D206" s="2">
        <f t="shared" si="28"/>
        <v>0</v>
      </c>
      <c r="E206" s="2">
        <f t="shared" si="29"/>
        <v>6.9900000000000517E-2</v>
      </c>
      <c r="F206" s="2">
        <f t="shared" si="30"/>
        <v>0.147653526500861</v>
      </c>
      <c r="G206" s="2">
        <f t="shared" si="30"/>
        <v>2.1861719899185707E-2</v>
      </c>
      <c r="H206" s="2">
        <f t="shared" si="22"/>
        <v>6.7539757705138612</v>
      </c>
      <c r="I206" s="2">
        <f t="shared" si="23"/>
        <v>87.103390188518361</v>
      </c>
    </row>
    <row r="207" spans="1:9" ht="13.5" x14ac:dyDescent="0.25">
      <c r="A207" s="3">
        <f>TITRES_STAT!B210</f>
        <v>42606</v>
      </c>
      <c r="B207" s="5">
        <f>TITRES_STAT!D210</f>
        <v>18.7624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0.13710684603651377</v>
      </c>
      <c r="G207" s="2">
        <f t="shared" si="30"/>
        <v>2.0300168477815298E-2</v>
      </c>
      <c r="H207" s="2">
        <f t="shared" si="22"/>
        <v>6.7539757705138612</v>
      </c>
      <c r="I207" s="2">
        <f t="shared" si="23"/>
        <v>87.103390188518361</v>
      </c>
    </row>
    <row r="208" spans="1:9" ht="13.5" x14ac:dyDescent="0.25">
      <c r="A208" s="3">
        <f>TITRES_STAT!B211</f>
        <v>42607</v>
      </c>
      <c r="B208" s="5">
        <f>TITRES_STAT!D211</f>
        <v>19.321300000000001</v>
      </c>
      <c r="C208" s="2">
        <f t="shared" si="27"/>
        <v>0.55890000000000128</v>
      </c>
      <c r="D208" s="2">
        <f t="shared" si="28"/>
        <v>0.55890000000000128</v>
      </c>
      <c r="E208" s="2">
        <f t="shared" si="29"/>
        <v>0</v>
      </c>
      <c r="F208" s="2">
        <f t="shared" si="30"/>
        <v>0.16723492846247717</v>
      </c>
      <c r="G208" s="2">
        <f t="shared" si="30"/>
        <v>1.8850156443685633E-2</v>
      </c>
      <c r="H208" s="2">
        <f t="shared" si="22"/>
        <v>8.8718058633670918</v>
      </c>
      <c r="I208" s="2">
        <f t="shared" si="23"/>
        <v>89.870141149038773</v>
      </c>
    </row>
    <row r="209" spans="1:9" ht="13.5" x14ac:dyDescent="0.25">
      <c r="A209" s="3">
        <f>TITRES_STAT!B212</f>
        <v>42608</v>
      </c>
      <c r="B209" s="5">
        <f>TITRES_STAT!D212</f>
        <v>19.460999999999999</v>
      </c>
      <c r="C209" s="2">
        <f t="shared" si="27"/>
        <v>0.13969999999999771</v>
      </c>
      <c r="D209" s="2">
        <f t="shared" si="28"/>
        <v>0.13969999999999771</v>
      </c>
      <c r="E209" s="2">
        <f t="shared" si="29"/>
        <v>0</v>
      </c>
      <c r="F209" s="2">
        <f t="shared" si="30"/>
        <v>0.16526814785801433</v>
      </c>
      <c r="G209" s="2">
        <f t="shared" si="30"/>
        <v>1.7503716697708088E-2</v>
      </c>
      <c r="H209" s="2">
        <f t="shared" ref="H209:H272" si="31">F209/G209</f>
        <v>9.4418888692168057</v>
      </c>
      <c r="I209" s="2">
        <f t="shared" ref="I209:I272" si="32">IF(G209=0,100,100-(100/(1+H209)))</f>
        <v>90.423188634500335</v>
      </c>
    </row>
    <row r="210" spans="1:9" ht="13.5" x14ac:dyDescent="0.25">
      <c r="A210" s="3">
        <f>TITRES_STAT!B213</f>
        <v>42611</v>
      </c>
      <c r="B210" s="5">
        <f>TITRES_STAT!D213</f>
        <v>19.460999999999999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0.15346328015387045</v>
      </c>
      <c r="G210" s="2">
        <f t="shared" si="30"/>
        <v>1.6253451219300368E-2</v>
      </c>
      <c r="H210" s="2">
        <f t="shared" si="31"/>
        <v>9.4418888692168057</v>
      </c>
      <c r="I210" s="2">
        <f t="shared" si="32"/>
        <v>90.423188634500335</v>
      </c>
    </row>
    <row r="211" spans="1:9" ht="13.5" x14ac:dyDescent="0.25">
      <c r="A211" s="3">
        <f>TITRES_STAT!B214</f>
        <v>42612</v>
      </c>
      <c r="B211" s="5">
        <f>TITRES_STAT!D214</f>
        <v>19.460999999999999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0.14250161728573685</v>
      </c>
      <c r="G211" s="2">
        <f t="shared" si="30"/>
        <v>1.509249041792177E-2</v>
      </c>
      <c r="H211" s="2">
        <f t="shared" si="31"/>
        <v>9.4418888692168057</v>
      </c>
      <c r="I211" s="2">
        <f t="shared" si="32"/>
        <v>90.423188634500335</v>
      </c>
    </row>
    <row r="212" spans="1:9" ht="13.5" x14ac:dyDescent="0.25">
      <c r="A212" s="3">
        <f>TITRES_STAT!B215</f>
        <v>42613</v>
      </c>
      <c r="B212" s="5">
        <f>TITRES_STAT!D215</f>
        <v>19.460999999999999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0.13232293033675566</v>
      </c>
      <c r="G212" s="2">
        <f t="shared" si="30"/>
        <v>1.4014455388070215E-2</v>
      </c>
      <c r="H212" s="2">
        <f t="shared" si="31"/>
        <v>9.4418888692168057</v>
      </c>
      <c r="I212" s="2">
        <f t="shared" si="32"/>
        <v>90.423188634500335</v>
      </c>
    </row>
    <row r="213" spans="1:9" ht="13.5" x14ac:dyDescent="0.25">
      <c r="A213" s="3">
        <f>TITRES_STAT!B216</f>
        <v>42614</v>
      </c>
      <c r="B213" s="5">
        <f>TITRES_STAT!D216</f>
        <v>19.96</v>
      </c>
      <c r="C213" s="2">
        <f t="shared" si="27"/>
        <v>0.49900000000000233</v>
      </c>
      <c r="D213" s="2">
        <f t="shared" si="28"/>
        <v>0.49900000000000233</v>
      </c>
      <c r="E213" s="2">
        <f t="shared" si="29"/>
        <v>0</v>
      </c>
      <c r="F213" s="2">
        <f t="shared" si="30"/>
        <v>0.15851414959841614</v>
      </c>
      <c r="G213" s="2">
        <f t="shared" si="30"/>
        <v>1.3013422860350914E-2</v>
      </c>
      <c r="H213" s="2">
        <f t="shared" si="31"/>
        <v>12.180819089601282</v>
      </c>
      <c r="I213" s="2">
        <f t="shared" si="32"/>
        <v>92.413218076948439</v>
      </c>
    </row>
    <row r="214" spans="1:9" ht="13.5" x14ac:dyDescent="0.25">
      <c r="A214" s="3">
        <f>TITRES_STAT!B217</f>
        <v>42615</v>
      </c>
      <c r="B214" s="5">
        <f>TITRES_STAT!D217</f>
        <v>19.96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0.14719171034138642</v>
      </c>
      <c r="G214" s="2">
        <f t="shared" si="30"/>
        <v>1.2083892656040134E-2</v>
      </c>
      <c r="H214" s="2">
        <f t="shared" si="31"/>
        <v>12.180819089601284</v>
      </c>
      <c r="I214" s="2">
        <f t="shared" si="32"/>
        <v>92.413218076948439</v>
      </c>
    </row>
    <row r="215" spans="1:9" ht="13.5" x14ac:dyDescent="0.25">
      <c r="A215" s="3">
        <f>TITRES_STAT!B218</f>
        <v>42618</v>
      </c>
      <c r="B215" s="5">
        <f>TITRES_STAT!D218</f>
        <v>19.940000000000001</v>
      </c>
      <c r="C215" s="2">
        <f t="shared" si="27"/>
        <v>-1.9999999999999574E-2</v>
      </c>
      <c r="D215" s="2">
        <f t="shared" si="28"/>
        <v>0</v>
      </c>
      <c r="E215" s="2">
        <f t="shared" si="29"/>
        <v>1.9999999999999574E-2</v>
      </c>
      <c r="F215" s="2">
        <f t="shared" si="30"/>
        <v>0.13667801674557309</v>
      </c>
      <c r="G215" s="2">
        <f t="shared" si="30"/>
        <v>1.264932889489438E-2</v>
      </c>
      <c r="H215" s="2">
        <f t="shared" si="31"/>
        <v>10.805159537020192</v>
      </c>
      <c r="I215" s="2">
        <f t="shared" si="32"/>
        <v>91.529127608448945</v>
      </c>
    </row>
    <row r="216" spans="1:9" ht="13.5" x14ac:dyDescent="0.25">
      <c r="A216" s="3">
        <f>TITRES_STAT!B219</f>
        <v>42619</v>
      </c>
      <c r="B216" s="5">
        <f>TITRES_STAT!D219</f>
        <v>19.96</v>
      </c>
      <c r="C216" s="2">
        <f t="shared" si="27"/>
        <v>1.9999999999999574E-2</v>
      </c>
      <c r="D216" s="2">
        <f t="shared" si="28"/>
        <v>1.9999999999999574E-2</v>
      </c>
      <c r="E216" s="2">
        <f t="shared" si="29"/>
        <v>0</v>
      </c>
      <c r="F216" s="2">
        <f t="shared" si="30"/>
        <v>0.12834387269231784</v>
      </c>
      <c r="G216" s="2">
        <f t="shared" si="30"/>
        <v>1.1745805402401926E-2</v>
      </c>
      <c r="H216" s="2">
        <f t="shared" si="31"/>
        <v>10.92678350231075</v>
      </c>
      <c r="I216" s="2">
        <f t="shared" si="32"/>
        <v>91.61550974907648</v>
      </c>
    </row>
    <row r="217" spans="1:9" ht="13.5" x14ac:dyDescent="0.25">
      <c r="A217" s="3">
        <f>TITRES_STAT!B220</f>
        <v>42620</v>
      </c>
      <c r="B217" s="5">
        <f>TITRES_STAT!D220</f>
        <v>19.95</v>
      </c>
      <c r="C217" s="2">
        <f t="shared" si="27"/>
        <v>-1.0000000000001563E-2</v>
      </c>
      <c r="D217" s="2">
        <f t="shared" si="28"/>
        <v>0</v>
      </c>
      <c r="E217" s="2">
        <f t="shared" si="29"/>
        <v>1.0000000000001563E-2</v>
      </c>
      <c r="F217" s="2">
        <f t="shared" si="30"/>
        <v>0.11917645321429514</v>
      </c>
      <c r="G217" s="2">
        <f t="shared" si="30"/>
        <v>1.1621105016516186E-2</v>
      </c>
      <c r="H217" s="2">
        <f t="shared" si="31"/>
        <v>10.255173930957408</v>
      </c>
      <c r="I217" s="2">
        <f t="shared" si="32"/>
        <v>91.115197276076785</v>
      </c>
    </row>
    <row r="218" spans="1:9" ht="13.5" x14ac:dyDescent="0.25">
      <c r="A218" s="3">
        <f>TITRES_STAT!B221</f>
        <v>42621</v>
      </c>
      <c r="B218" s="5">
        <f>TITRES_STAT!D221</f>
        <v>19.0718</v>
      </c>
      <c r="C218" s="2">
        <f t="shared" si="27"/>
        <v>-0.87819999999999965</v>
      </c>
      <c r="D218" s="2">
        <f t="shared" si="28"/>
        <v>0</v>
      </c>
      <c r="E218" s="2">
        <f t="shared" si="29"/>
        <v>0.87819999999999965</v>
      </c>
      <c r="F218" s="2">
        <f t="shared" si="30"/>
        <v>0.11066384941327405</v>
      </c>
      <c r="G218" s="2">
        <f t="shared" si="30"/>
        <v>7.3519597515336432E-2</v>
      </c>
      <c r="H218" s="2">
        <f t="shared" si="31"/>
        <v>1.5052292606769127</v>
      </c>
      <c r="I218" s="2">
        <f t="shared" si="32"/>
        <v>60.083493527063467</v>
      </c>
    </row>
    <row r="219" spans="1:9" ht="13.5" x14ac:dyDescent="0.25">
      <c r="A219" s="3">
        <f>TITRES_STAT!B222</f>
        <v>42622</v>
      </c>
      <c r="B219" s="5">
        <f>TITRES_STAT!D222</f>
        <v>19.061800000000002</v>
      </c>
      <c r="C219" s="2">
        <f t="shared" si="27"/>
        <v>-9.9999999999980105E-3</v>
      </c>
      <c r="D219" s="2">
        <f t="shared" si="28"/>
        <v>0</v>
      </c>
      <c r="E219" s="2">
        <f t="shared" si="29"/>
        <v>9.9999999999980105E-3</v>
      </c>
      <c r="F219" s="2">
        <f t="shared" si="30"/>
        <v>0.10275928874089733</v>
      </c>
      <c r="G219" s="2">
        <f t="shared" si="30"/>
        <v>6.8982483407097978E-2</v>
      </c>
      <c r="H219" s="2">
        <f t="shared" si="31"/>
        <v>1.4896432205037704</v>
      </c>
      <c r="I219" s="2">
        <f t="shared" si="32"/>
        <v>59.833602189889135</v>
      </c>
    </row>
    <row r="220" spans="1:9" ht="13.5" x14ac:dyDescent="0.25">
      <c r="A220" s="3">
        <f>TITRES_STAT!B223</f>
        <v>42627</v>
      </c>
      <c r="B220" s="5">
        <f>TITRES_STAT!D223</f>
        <v>19.061800000000002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9.5419339545118956E-2</v>
      </c>
      <c r="G220" s="2">
        <f t="shared" si="30"/>
        <v>6.4055163163733844E-2</v>
      </c>
      <c r="H220" s="2">
        <f t="shared" si="31"/>
        <v>1.4896432205037702</v>
      </c>
      <c r="I220" s="2">
        <f t="shared" si="32"/>
        <v>59.833602189889127</v>
      </c>
    </row>
    <row r="221" spans="1:9" ht="13.5" x14ac:dyDescent="0.25">
      <c r="A221" s="3">
        <f>TITRES_STAT!B224</f>
        <v>42628</v>
      </c>
      <c r="B221" s="5">
        <f>TITRES_STAT!D224</f>
        <v>18.2135</v>
      </c>
      <c r="C221" s="2">
        <f t="shared" si="27"/>
        <v>-0.84830000000000183</v>
      </c>
      <c r="D221" s="2">
        <f t="shared" si="28"/>
        <v>0</v>
      </c>
      <c r="E221" s="2">
        <f t="shared" si="29"/>
        <v>0.84830000000000183</v>
      </c>
      <c r="F221" s="2">
        <f t="shared" ref="F221:G236" si="33">((F220*13)+D221)/14</f>
        <v>8.8603672434753311E-2</v>
      </c>
      <c r="G221" s="2">
        <f t="shared" si="33"/>
        <v>0.12007265150918156</v>
      </c>
      <c r="H221" s="2">
        <f t="shared" si="31"/>
        <v>0.73791718031626941</v>
      </c>
      <c r="I221" s="2">
        <f t="shared" si="32"/>
        <v>42.459858770829449</v>
      </c>
    </row>
    <row r="222" spans="1:9" ht="13.5" x14ac:dyDescent="0.25">
      <c r="A222" s="3">
        <f>TITRES_STAT!B225</f>
        <v>42629</v>
      </c>
      <c r="B222" s="5">
        <f>TITRES_STAT!D225</f>
        <v>18.452999999999999</v>
      </c>
      <c r="C222" s="2">
        <f t="shared" si="27"/>
        <v>0.2394999999999996</v>
      </c>
      <c r="D222" s="2">
        <f t="shared" si="28"/>
        <v>0.2394999999999996</v>
      </c>
      <c r="E222" s="2">
        <f t="shared" si="29"/>
        <v>0</v>
      </c>
      <c r="F222" s="2">
        <f t="shared" si="33"/>
        <v>9.9381981546556614E-2</v>
      </c>
      <c r="G222" s="2">
        <f t="shared" si="33"/>
        <v>0.11149603354424002</v>
      </c>
      <c r="H222" s="2">
        <f t="shared" si="31"/>
        <v>0.89134992866919582</v>
      </c>
      <c r="I222" s="2">
        <f t="shared" si="32"/>
        <v>47.127711015188673</v>
      </c>
    </row>
    <row r="223" spans="1:9" ht="13.5" x14ac:dyDescent="0.25">
      <c r="A223" s="3">
        <f>TITRES_STAT!B226</f>
        <v>42632</v>
      </c>
      <c r="B223" s="5">
        <f>TITRES_STAT!D226</f>
        <v>18.452999999999999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9.2283268578945421E-2</v>
      </c>
      <c r="G223" s="2">
        <f t="shared" si="33"/>
        <v>0.10353203114822288</v>
      </c>
      <c r="H223" s="2">
        <f t="shared" si="31"/>
        <v>0.89134992866919582</v>
      </c>
      <c r="I223" s="2">
        <f t="shared" si="32"/>
        <v>47.127711015188673</v>
      </c>
    </row>
    <row r="224" spans="1:9" ht="13.5" x14ac:dyDescent="0.25">
      <c r="A224" s="3">
        <f>TITRES_STAT!B227</f>
        <v>42633</v>
      </c>
      <c r="B224" s="5">
        <f>TITRES_STAT!D227</f>
        <v>18.452999999999999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8.5691606537592183E-2</v>
      </c>
      <c r="G224" s="2">
        <f t="shared" si="33"/>
        <v>9.6136886066206961E-2</v>
      </c>
      <c r="H224" s="2">
        <f t="shared" si="31"/>
        <v>0.89134992866919582</v>
      </c>
      <c r="I224" s="2">
        <f t="shared" si="32"/>
        <v>47.127711015188673</v>
      </c>
    </row>
    <row r="225" spans="1:9" ht="13.5" x14ac:dyDescent="0.25">
      <c r="A225" s="3">
        <f>TITRES_STAT!B228</f>
        <v>42634</v>
      </c>
      <c r="B225" s="5">
        <f>TITRES_STAT!D228</f>
        <v>18.452999999999999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7.9570777499192738E-2</v>
      </c>
      <c r="G225" s="2">
        <f t="shared" si="33"/>
        <v>8.926996563290647E-2</v>
      </c>
      <c r="H225" s="2">
        <f t="shared" si="31"/>
        <v>0.89134992866919571</v>
      </c>
      <c r="I225" s="2">
        <f t="shared" si="32"/>
        <v>47.127711015188673</v>
      </c>
    </row>
    <row r="226" spans="1:9" ht="13.5" x14ac:dyDescent="0.25">
      <c r="A226" s="3">
        <f>TITRES_STAT!B229</f>
        <v>42635</v>
      </c>
      <c r="B226" s="5">
        <f>TITRES_STAT!D229</f>
        <v>18.452999999999999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7.3887150534964682E-2</v>
      </c>
      <c r="G226" s="2">
        <f t="shared" si="33"/>
        <v>8.2893539516270293E-2</v>
      </c>
      <c r="H226" s="2">
        <f t="shared" si="31"/>
        <v>0.89134992866919571</v>
      </c>
      <c r="I226" s="2">
        <f t="shared" si="32"/>
        <v>47.127711015188673</v>
      </c>
    </row>
    <row r="227" spans="1:9" ht="13.5" x14ac:dyDescent="0.25">
      <c r="A227" s="3">
        <f>TITRES_STAT!B230</f>
        <v>42636</v>
      </c>
      <c r="B227" s="5">
        <f>TITRES_STAT!D230</f>
        <v>18.452999999999999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6.8609496925324351E-2</v>
      </c>
      <c r="G227" s="2">
        <f t="shared" si="33"/>
        <v>7.6972572407965276E-2</v>
      </c>
      <c r="H227" s="2">
        <f t="shared" si="31"/>
        <v>0.89134992866919571</v>
      </c>
      <c r="I227" s="2">
        <f t="shared" si="32"/>
        <v>47.127711015188673</v>
      </c>
    </row>
    <row r="228" spans="1:9" ht="13.5" x14ac:dyDescent="0.25">
      <c r="A228" s="3">
        <f>TITRES_STAT!B231</f>
        <v>42639</v>
      </c>
      <c r="B228" s="5">
        <f>TITRES_STAT!D231</f>
        <v>18.452999999999999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6.3708818573515472E-2</v>
      </c>
      <c r="G228" s="2">
        <f t="shared" si="33"/>
        <v>7.1474531521682039E-2</v>
      </c>
      <c r="H228" s="2">
        <f t="shared" si="31"/>
        <v>0.89134992866919582</v>
      </c>
      <c r="I228" s="2">
        <f t="shared" si="32"/>
        <v>47.127711015188673</v>
      </c>
    </row>
    <row r="229" spans="1:9" ht="13.5" x14ac:dyDescent="0.25">
      <c r="A229" s="3">
        <f>TITRES_STAT!B232</f>
        <v>42640</v>
      </c>
      <c r="B229" s="5">
        <f>TITRES_STAT!D232</f>
        <v>18.452999999999999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5.9158188675407224E-2</v>
      </c>
      <c r="G229" s="2">
        <f t="shared" si="33"/>
        <v>6.6369207841561889E-2</v>
      </c>
      <c r="H229" s="2">
        <f t="shared" si="31"/>
        <v>0.89134992866919582</v>
      </c>
      <c r="I229" s="2">
        <f t="shared" si="32"/>
        <v>47.127711015188673</v>
      </c>
    </row>
    <row r="230" spans="1:9" ht="13.5" x14ac:dyDescent="0.25">
      <c r="A230" s="3">
        <f>TITRES_STAT!B233</f>
        <v>42641</v>
      </c>
      <c r="B230" s="5">
        <f>TITRES_STAT!D233</f>
        <v>18.7624</v>
      </c>
      <c r="C230" s="2">
        <f t="shared" si="27"/>
        <v>0.30940000000000012</v>
      </c>
      <c r="D230" s="2">
        <f t="shared" si="28"/>
        <v>0.30940000000000012</v>
      </c>
      <c r="E230" s="2">
        <f t="shared" si="29"/>
        <v>0</v>
      </c>
      <c r="F230" s="2">
        <f t="shared" si="33"/>
        <v>7.7032603770020996E-2</v>
      </c>
      <c r="G230" s="2">
        <f t="shared" si="33"/>
        <v>6.1628550138593183E-2</v>
      </c>
      <c r="H230" s="2">
        <f t="shared" si="31"/>
        <v>1.2499499598284636</v>
      </c>
      <c r="I230" s="2">
        <f t="shared" si="32"/>
        <v>55.554567085739095</v>
      </c>
    </row>
    <row r="231" spans="1:9" ht="13.5" x14ac:dyDescent="0.25">
      <c r="A231" s="3">
        <f>TITRES_STAT!B234</f>
        <v>42642</v>
      </c>
      <c r="B231" s="5">
        <f>TITRES_STAT!D234</f>
        <v>17.974</v>
      </c>
      <c r="C231" s="2">
        <f t="shared" si="27"/>
        <v>-0.78839999999999932</v>
      </c>
      <c r="D231" s="2">
        <f t="shared" si="28"/>
        <v>0</v>
      </c>
      <c r="E231" s="2">
        <f t="shared" si="29"/>
        <v>0.78839999999999932</v>
      </c>
      <c r="F231" s="2">
        <f t="shared" si="33"/>
        <v>7.1530274929305207E-2</v>
      </c>
      <c r="G231" s="2">
        <f t="shared" si="33"/>
        <v>0.11354079655726504</v>
      </c>
      <c r="H231" s="2">
        <f t="shared" si="31"/>
        <v>0.62999624010237099</v>
      </c>
      <c r="I231" s="2">
        <f t="shared" si="32"/>
        <v>38.650165233682038</v>
      </c>
    </row>
    <row r="232" spans="1:9" ht="13.5" x14ac:dyDescent="0.25">
      <c r="A232" s="3">
        <f>TITRES_STAT!B235</f>
        <v>42643</v>
      </c>
      <c r="B232" s="5">
        <f>TITRES_STAT!D235</f>
        <v>18.6526</v>
      </c>
      <c r="C232" s="2">
        <f t="shared" si="27"/>
        <v>0.67859999999999943</v>
      </c>
      <c r="D232" s="2">
        <f t="shared" si="28"/>
        <v>0.67859999999999943</v>
      </c>
      <c r="E232" s="2">
        <f t="shared" si="29"/>
        <v>0</v>
      </c>
      <c r="F232" s="2">
        <f t="shared" si="33"/>
        <v>0.11489239814864051</v>
      </c>
      <c r="G232" s="2">
        <f t="shared" si="33"/>
        <v>0.10543073966031755</v>
      </c>
      <c r="H232" s="2">
        <f t="shared" si="31"/>
        <v>1.0897428825673332</v>
      </c>
      <c r="I232" s="2">
        <f t="shared" si="32"/>
        <v>52.147223070263088</v>
      </c>
    </row>
    <row r="233" spans="1:9" ht="13.5" x14ac:dyDescent="0.25">
      <c r="A233" s="3">
        <f>TITRES_STAT!B236</f>
        <v>42647</v>
      </c>
      <c r="B233" s="5">
        <f>TITRES_STAT!D236</f>
        <v>18.662600000000001</v>
      </c>
      <c r="C233" s="2">
        <f t="shared" si="27"/>
        <v>1.0000000000001563E-2</v>
      </c>
      <c r="D233" s="2">
        <f t="shared" si="28"/>
        <v>1.0000000000001563E-2</v>
      </c>
      <c r="E233" s="2">
        <f t="shared" si="29"/>
        <v>0</v>
      </c>
      <c r="F233" s="2">
        <f t="shared" si="33"/>
        <v>0.1074000839951663</v>
      </c>
      <c r="G233" s="2">
        <f t="shared" si="33"/>
        <v>9.7899972541723432E-2</v>
      </c>
      <c r="H233" s="2">
        <f t="shared" si="31"/>
        <v>1.0970389593254899</v>
      </c>
      <c r="I233" s="2">
        <f t="shared" si="32"/>
        <v>52.313713793774774</v>
      </c>
    </row>
    <row r="234" spans="1:9" ht="13.5" x14ac:dyDescent="0.25">
      <c r="A234" s="3">
        <f>TITRES_STAT!B237</f>
        <v>42648</v>
      </c>
      <c r="B234" s="5">
        <f>TITRES_STAT!D237</f>
        <v>19.221499999999999</v>
      </c>
      <c r="C234" s="2">
        <f t="shared" si="27"/>
        <v>0.55889999999999773</v>
      </c>
      <c r="D234" s="2">
        <f t="shared" si="28"/>
        <v>0.55889999999999773</v>
      </c>
      <c r="E234" s="2">
        <f t="shared" si="29"/>
        <v>0</v>
      </c>
      <c r="F234" s="2">
        <f t="shared" si="33"/>
        <v>0.13965007799551141</v>
      </c>
      <c r="G234" s="2">
        <f t="shared" si="33"/>
        <v>9.0907117360171763E-2</v>
      </c>
      <c r="H234" s="2">
        <f t="shared" si="31"/>
        <v>1.5361842070321208</v>
      </c>
      <c r="I234" s="2">
        <f t="shared" si="32"/>
        <v>60.570687364613221</v>
      </c>
    </row>
    <row r="235" spans="1:9" ht="13.5" x14ac:dyDescent="0.25">
      <c r="A235" s="3">
        <f>TITRES_STAT!B238</f>
        <v>42649</v>
      </c>
      <c r="B235" s="5">
        <f>TITRES_STAT!D238</f>
        <v>19.221499999999999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0.12967507242440343</v>
      </c>
      <c r="G235" s="2">
        <f t="shared" si="33"/>
        <v>8.4413751834445216E-2</v>
      </c>
      <c r="H235" s="2">
        <f t="shared" si="31"/>
        <v>1.5361842070321206</v>
      </c>
      <c r="I235" s="2">
        <f t="shared" si="32"/>
        <v>60.570687364613221</v>
      </c>
    </row>
    <row r="236" spans="1:9" ht="13.5" x14ac:dyDescent="0.25">
      <c r="A236" s="3">
        <f>TITRES_STAT!B239</f>
        <v>42650</v>
      </c>
      <c r="B236" s="5">
        <f>TITRES_STAT!D239</f>
        <v>19.760400000000001</v>
      </c>
      <c r="C236" s="2">
        <f t="shared" si="27"/>
        <v>0.53890000000000171</v>
      </c>
      <c r="D236" s="2">
        <f t="shared" si="28"/>
        <v>0.53890000000000171</v>
      </c>
      <c r="E236" s="2">
        <f t="shared" si="29"/>
        <v>0</v>
      </c>
      <c r="F236" s="2">
        <f t="shared" si="33"/>
        <v>0.15890542439408903</v>
      </c>
      <c r="G236" s="2">
        <f t="shared" si="33"/>
        <v>7.8384198131984842E-2</v>
      </c>
      <c r="H236" s="2">
        <f t="shared" si="31"/>
        <v>2.0272635069446139</v>
      </c>
      <c r="I236" s="2">
        <f t="shared" si="32"/>
        <v>66.966866356167003</v>
      </c>
    </row>
    <row r="237" spans="1:9" ht="13.5" x14ac:dyDescent="0.25">
      <c r="A237" s="3">
        <f>TITRES_STAT!B240</f>
        <v>42653</v>
      </c>
      <c r="B237" s="5">
        <f>TITRES_STAT!D240</f>
        <v>19.760400000000001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0.14755503693736838</v>
      </c>
      <c r="G237" s="2">
        <f t="shared" si="34"/>
        <v>7.2785326836843064E-2</v>
      </c>
      <c r="H237" s="2">
        <f t="shared" si="31"/>
        <v>2.0272635069446139</v>
      </c>
      <c r="I237" s="2">
        <f t="shared" si="32"/>
        <v>66.966866356167003</v>
      </c>
    </row>
    <row r="238" spans="1:9" ht="13.5" x14ac:dyDescent="0.25">
      <c r="A238" s="3">
        <f>TITRES_STAT!B241</f>
        <v>42654</v>
      </c>
      <c r="B238" s="5">
        <f>TITRES_STAT!D241</f>
        <v>19.750399999999999</v>
      </c>
      <c r="C238" s="2">
        <f t="shared" si="27"/>
        <v>-1.0000000000001563E-2</v>
      </c>
      <c r="D238" s="2">
        <f t="shared" si="28"/>
        <v>0</v>
      </c>
      <c r="E238" s="2">
        <f t="shared" si="29"/>
        <v>1.0000000000001563E-2</v>
      </c>
      <c r="F238" s="2">
        <f t="shared" si="34"/>
        <v>0.13701539144184208</v>
      </c>
      <c r="G238" s="2">
        <f t="shared" si="34"/>
        <v>6.830066063421153E-2</v>
      </c>
      <c r="H238" s="2">
        <f t="shared" si="31"/>
        <v>2.0060624622013044</v>
      </c>
      <c r="I238" s="2">
        <f t="shared" si="32"/>
        <v>66.733891508438191</v>
      </c>
    </row>
    <row r="239" spans="1:9" ht="13.5" x14ac:dyDescent="0.25">
      <c r="A239" s="3">
        <f>TITRES_STAT!B242</f>
        <v>42655</v>
      </c>
      <c r="B239" s="5">
        <f>TITRES_STAT!D242</f>
        <v>19.750399999999999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0.12722857776742477</v>
      </c>
      <c r="G239" s="2">
        <f t="shared" si="34"/>
        <v>6.3422042017482139E-2</v>
      </c>
      <c r="H239" s="2">
        <f t="shared" si="31"/>
        <v>2.0060624622013039</v>
      </c>
      <c r="I239" s="2">
        <f t="shared" si="32"/>
        <v>66.733891508438191</v>
      </c>
    </row>
    <row r="240" spans="1:9" ht="13.5" x14ac:dyDescent="0.25">
      <c r="A240" s="3">
        <f>TITRES_STAT!B243</f>
        <v>42656</v>
      </c>
      <c r="B240" s="5">
        <f>TITRES_STAT!D243</f>
        <v>19.750399999999999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0.11814082221260871</v>
      </c>
      <c r="G240" s="2">
        <f t="shared" si="34"/>
        <v>5.8891896159090559E-2</v>
      </c>
      <c r="H240" s="2">
        <f t="shared" si="31"/>
        <v>2.0060624622013039</v>
      </c>
      <c r="I240" s="2">
        <f t="shared" si="32"/>
        <v>66.733891508438191</v>
      </c>
    </row>
    <row r="241" spans="1:9" ht="13.5" x14ac:dyDescent="0.25">
      <c r="A241" s="3">
        <f>TITRES_STAT!B244</f>
        <v>42657</v>
      </c>
      <c r="B241" s="5">
        <f>TITRES_STAT!D244</f>
        <v>19.550799999999999</v>
      </c>
      <c r="C241" s="2">
        <f t="shared" si="27"/>
        <v>-0.19960000000000022</v>
      </c>
      <c r="D241" s="2">
        <f t="shared" si="28"/>
        <v>0</v>
      </c>
      <c r="E241" s="2">
        <f t="shared" si="29"/>
        <v>0.19960000000000022</v>
      </c>
      <c r="F241" s="2">
        <f t="shared" si="34"/>
        <v>0.10970219205456523</v>
      </c>
      <c r="G241" s="2">
        <f t="shared" si="34"/>
        <v>6.8942475004869816E-2</v>
      </c>
      <c r="H241" s="2">
        <f t="shared" si="31"/>
        <v>1.5912134289756252</v>
      </c>
      <c r="I241" s="2">
        <f t="shared" si="32"/>
        <v>61.408041930558909</v>
      </c>
    </row>
    <row r="242" spans="1:9" ht="13.5" x14ac:dyDescent="0.25">
      <c r="A242" s="3">
        <f>TITRES_STAT!B245</f>
        <v>42660</v>
      </c>
      <c r="B242" s="5">
        <f>TITRES_STAT!D245</f>
        <v>19.660599999999999</v>
      </c>
      <c r="C242" s="2">
        <f t="shared" si="27"/>
        <v>0.1097999999999999</v>
      </c>
      <c r="D242" s="2">
        <f t="shared" si="28"/>
        <v>0.1097999999999999</v>
      </c>
      <c r="E242" s="2">
        <f t="shared" si="29"/>
        <v>0</v>
      </c>
      <c r="F242" s="2">
        <f t="shared" si="34"/>
        <v>0.10970917833638198</v>
      </c>
      <c r="G242" s="2">
        <f t="shared" si="34"/>
        <v>6.4018012504521965E-2</v>
      </c>
      <c r="H242" s="2">
        <f t="shared" si="31"/>
        <v>1.7137235919130196</v>
      </c>
      <c r="I242" s="2">
        <f t="shared" si="32"/>
        <v>63.150263240514583</v>
      </c>
    </row>
    <row r="243" spans="1:9" ht="13.5" x14ac:dyDescent="0.25">
      <c r="A243" s="3">
        <f>TITRES_STAT!B246</f>
        <v>42661</v>
      </c>
      <c r="B243" s="5">
        <f>TITRES_STAT!D246</f>
        <v>19.660599999999999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0.10187280845521184</v>
      </c>
      <c r="G243" s="2">
        <f t="shared" si="34"/>
        <v>5.944529732562754E-2</v>
      </c>
      <c r="H243" s="2">
        <f t="shared" si="31"/>
        <v>1.7137235919130194</v>
      </c>
      <c r="I243" s="2">
        <f t="shared" si="32"/>
        <v>63.150263240514583</v>
      </c>
    </row>
    <row r="244" spans="1:9" ht="13.5" x14ac:dyDescent="0.25">
      <c r="A244" s="3">
        <f>TITRES_STAT!B247</f>
        <v>42662</v>
      </c>
      <c r="B244" s="5">
        <f>TITRES_STAT!D247</f>
        <v>19.660599999999999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9.4596179279839557E-2</v>
      </c>
      <c r="G244" s="2">
        <f t="shared" si="34"/>
        <v>5.5199204659511288E-2</v>
      </c>
      <c r="H244" s="2">
        <f t="shared" si="31"/>
        <v>1.7137235919130194</v>
      </c>
      <c r="I244" s="2">
        <f t="shared" si="32"/>
        <v>63.150263240514583</v>
      </c>
    </row>
    <row r="245" spans="1:9" ht="13.5" x14ac:dyDescent="0.25">
      <c r="A245" s="3">
        <f>TITRES_STAT!B248</f>
        <v>42663</v>
      </c>
      <c r="B245" s="5">
        <f>TITRES_STAT!D248</f>
        <v>19.660599999999999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8.7839309331279591E-2</v>
      </c>
      <c r="G245" s="2">
        <f t="shared" si="34"/>
        <v>5.1256404326689049E-2</v>
      </c>
      <c r="H245" s="2">
        <f t="shared" si="31"/>
        <v>1.7137235919130196</v>
      </c>
      <c r="I245" s="2">
        <f t="shared" si="32"/>
        <v>63.150263240514583</v>
      </c>
    </row>
    <row r="246" spans="1:9" ht="13.5" x14ac:dyDescent="0.25">
      <c r="A246" s="3">
        <f>TITRES_STAT!B249</f>
        <v>42664</v>
      </c>
      <c r="B246" s="5">
        <f>TITRES_STAT!D249</f>
        <v>19.610700000000001</v>
      </c>
      <c r="C246" s="2">
        <f t="shared" si="27"/>
        <v>-4.9899999999997391E-2</v>
      </c>
      <c r="D246" s="2">
        <f t="shared" si="28"/>
        <v>0</v>
      </c>
      <c r="E246" s="2">
        <f t="shared" si="29"/>
        <v>4.9899999999997391E-2</v>
      </c>
      <c r="F246" s="2">
        <f t="shared" si="34"/>
        <v>8.1565072950473896E-2</v>
      </c>
      <c r="G246" s="2">
        <f t="shared" si="34"/>
        <v>5.1159518303353926E-2</v>
      </c>
      <c r="H246" s="2">
        <f t="shared" si="31"/>
        <v>1.5943283997872715</v>
      </c>
      <c r="I246" s="2">
        <f t="shared" si="32"/>
        <v>61.454378710035421</v>
      </c>
    </row>
    <row r="247" spans="1:9" ht="13.5" x14ac:dyDescent="0.25">
      <c r="A247" s="3">
        <f>TITRES_STAT!B250</f>
        <v>42667</v>
      </c>
      <c r="B247" s="5">
        <f>TITRES_STAT!D250</f>
        <v>19.760400000000001</v>
      </c>
      <c r="C247" s="2">
        <f t="shared" si="27"/>
        <v>0.14969999999999928</v>
      </c>
      <c r="D247" s="2">
        <f t="shared" si="28"/>
        <v>0.14969999999999928</v>
      </c>
      <c r="E247" s="2">
        <f t="shared" si="29"/>
        <v>0</v>
      </c>
      <c r="F247" s="2">
        <f t="shared" si="34"/>
        <v>8.6431853454011415E-2</v>
      </c>
      <c r="G247" s="2">
        <f t="shared" si="34"/>
        <v>4.7505266995971504E-2</v>
      </c>
      <c r="H247" s="2">
        <f t="shared" si="31"/>
        <v>1.819416223075663</v>
      </c>
      <c r="I247" s="2">
        <f t="shared" si="32"/>
        <v>64.531664682374796</v>
      </c>
    </row>
    <row r="248" spans="1:9" ht="13.5" x14ac:dyDescent="0.25">
      <c r="A248" s="3">
        <f>TITRES_STAT!B251</f>
        <v>42668</v>
      </c>
      <c r="B248" s="5">
        <f>TITRES_STAT!D251</f>
        <v>19.830300000000001</v>
      </c>
      <c r="C248" s="2">
        <f t="shared" si="27"/>
        <v>6.9900000000000517E-2</v>
      </c>
      <c r="D248" s="2">
        <f t="shared" si="28"/>
        <v>6.9900000000000517E-2</v>
      </c>
      <c r="E248" s="2">
        <f t="shared" si="29"/>
        <v>0</v>
      </c>
      <c r="F248" s="2">
        <f t="shared" si="34"/>
        <v>8.5251006778724922E-2</v>
      </c>
      <c r="G248" s="2">
        <f t="shared" si="34"/>
        <v>4.4112033639116401E-2</v>
      </c>
      <c r="H248" s="2">
        <f t="shared" si="31"/>
        <v>1.932602053130656</v>
      </c>
      <c r="I248" s="2">
        <f t="shared" si="32"/>
        <v>65.900589923802841</v>
      </c>
    </row>
    <row r="249" spans="1:9" ht="13.5" x14ac:dyDescent="0.25">
      <c r="A249" s="3">
        <f>TITRES_STAT!B252</f>
        <v>42669</v>
      </c>
      <c r="B249" s="5">
        <f>TITRES_STAT!D252</f>
        <v>19.5608</v>
      </c>
      <c r="C249" s="2">
        <f t="shared" si="27"/>
        <v>-0.26950000000000074</v>
      </c>
      <c r="D249" s="2">
        <f t="shared" si="28"/>
        <v>0</v>
      </c>
      <c r="E249" s="2">
        <f t="shared" si="29"/>
        <v>0.26950000000000074</v>
      </c>
      <c r="F249" s="2">
        <f t="shared" si="34"/>
        <v>7.9161649151673133E-2</v>
      </c>
      <c r="G249" s="2">
        <f t="shared" si="34"/>
        <v>6.0211174093465283E-2</v>
      </c>
      <c r="H249" s="2">
        <f t="shared" si="31"/>
        <v>1.3147335248568843</v>
      </c>
      <c r="I249" s="2">
        <f t="shared" si="32"/>
        <v>56.798482881012056</v>
      </c>
    </row>
    <row r="250" spans="1:9" ht="13.5" x14ac:dyDescent="0.25">
      <c r="A250" s="3">
        <f>TITRES_STAT!B253</f>
        <v>42670</v>
      </c>
      <c r="B250" s="5">
        <f>TITRES_STAT!D253</f>
        <v>19.5608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7.3507245640839339E-2</v>
      </c>
      <c r="G250" s="2">
        <f t="shared" si="34"/>
        <v>5.5910375943932049E-2</v>
      </c>
      <c r="H250" s="2">
        <f t="shared" si="31"/>
        <v>1.3147335248568843</v>
      </c>
      <c r="I250" s="2">
        <f t="shared" si="32"/>
        <v>56.798482881012056</v>
      </c>
    </row>
    <row r="251" spans="1:9" ht="13.5" x14ac:dyDescent="0.25">
      <c r="A251" s="3">
        <f>TITRES_STAT!B254</f>
        <v>42671</v>
      </c>
      <c r="B251" s="5">
        <f>TITRES_STAT!D254</f>
        <v>19.5608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6.8256728095065097E-2</v>
      </c>
      <c r="G251" s="2">
        <f t="shared" si="34"/>
        <v>5.1916777662222621E-2</v>
      </c>
      <c r="H251" s="2">
        <f t="shared" si="31"/>
        <v>1.3147335248568843</v>
      </c>
      <c r="I251" s="2">
        <f t="shared" si="32"/>
        <v>56.798482881012056</v>
      </c>
    </row>
    <row r="252" spans="1:9" ht="13.5" x14ac:dyDescent="0.25">
      <c r="A252" s="3">
        <f>TITRES_STAT!B255</f>
        <v>42674</v>
      </c>
      <c r="B252" s="5">
        <f>TITRES_STAT!D255</f>
        <v>19.5608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6.3381247516846165E-2</v>
      </c>
      <c r="G252" s="2">
        <f t="shared" si="34"/>
        <v>4.8208436400635289E-2</v>
      </c>
      <c r="H252" s="2">
        <f t="shared" si="31"/>
        <v>1.3147335248568843</v>
      </c>
      <c r="I252" s="2">
        <f t="shared" si="32"/>
        <v>56.798482881012056</v>
      </c>
    </row>
    <row r="253" spans="1:9" ht="13.5" x14ac:dyDescent="0.25">
      <c r="A253" s="3">
        <f>TITRES_STAT!B256</f>
        <v>42675</v>
      </c>
      <c r="B253" s="5">
        <f>TITRES_STAT!D256</f>
        <v>19.5608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5.8854015551357157E-2</v>
      </c>
      <c r="G253" s="2">
        <f t="shared" si="35"/>
        <v>4.4764976657732769E-2</v>
      </c>
      <c r="H253" s="2">
        <f t="shared" si="31"/>
        <v>1.3147335248568843</v>
      </c>
      <c r="I253" s="2">
        <f t="shared" si="32"/>
        <v>56.798482881012056</v>
      </c>
    </row>
    <row r="254" spans="1:9" ht="13.5" x14ac:dyDescent="0.25">
      <c r="A254" s="3">
        <f>TITRES_STAT!B257</f>
        <v>42676</v>
      </c>
      <c r="B254" s="5">
        <f>TITRES_STAT!D257</f>
        <v>19.5608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5.4650157297688788E-2</v>
      </c>
      <c r="G254" s="2">
        <f t="shared" si="35"/>
        <v>4.1567478325037564E-2</v>
      </c>
      <c r="H254" s="2">
        <f t="shared" si="31"/>
        <v>1.3147335248568846</v>
      </c>
      <c r="I254" s="2">
        <f t="shared" si="32"/>
        <v>56.798482881012056</v>
      </c>
    </row>
    <row r="255" spans="1:9" ht="13.5" x14ac:dyDescent="0.25">
      <c r="A255" s="3">
        <f>TITRES_STAT!B258</f>
        <v>42677</v>
      </c>
      <c r="B255" s="5">
        <f>TITRES_STAT!D258</f>
        <v>19.5608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5.0746574633568166E-2</v>
      </c>
      <c r="G255" s="2">
        <f t="shared" si="35"/>
        <v>3.8598372730392023E-2</v>
      </c>
      <c r="H255" s="2">
        <f t="shared" si="31"/>
        <v>1.3147335248568848</v>
      </c>
      <c r="I255" s="2">
        <f t="shared" si="32"/>
        <v>56.798482881012056</v>
      </c>
    </row>
    <row r="256" spans="1:9" ht="13.5" x14ac:dyDescent="0.25">
      <c r="A256" s="3">
        <f>TITRES_STAT!B259</f>
        <v>42678</v>
      </c>
      <c r="B256" s="5">
        <f>TITRES_STAT!D259</f>
        <v>18.682600000000001</v>
      </c>
      <c r="C256" s="2">
        <f t="shared" si="27"/>
        <v>-0.87819999999999965</v>
      </c>
      <c r="D256" s="2">
        <f t="shared" si="28"/>
        <v>0</v>
      </c>
      <c r="E256" s="2">
        <f t="shared" si="29"/>
        <v>0.87819999999999965</v>
      </c>
      <c r="F256" s="2">
        <f t="shared" si="35"/>
        <v>4.7121819302599011E-2</v>
      </c>
      <c r="G256" s="2">
        <f t="shared" si="35"/>
        <v>9.856991753536401E-2</v>
      </c>
      <c r="H256" s="2">
        <f t="shared" si="31"/>
        <v>0.47805477046983502</v>
      </c>
      <c r="I256" s="2">
        <f t="shared" si="32"/>
        <v>32.343508510031327</v>
      </c>
    </row>
    <row r="257" spans="1:9" ht="13.5" x14ac:dyDescent="0.25">
      <c r="A257" s="3">
        <f>TITRES_STAT!B260</f>
        <v>42681</v>
      </c>
      <c r="B257" s="5">
        <f>TITRES_STAT!D260</f>
        <v>19.241399999999999</v>
      </c>
      <c r="C257" s="2">
        <f t="shared" si="27"/>
        <v>0.55879999999999797</v>
      </c>
      <c r="D257" s="2">
        <f t="shared" si="28"/>
        <v>0.55879999999999797</v>
      </c>
      <c r="E257" s="2">
        <f t="shared" si="29"/>
        <v>0</v>
      </c>
      <c r="F257" s="2">
        <f t="shared" si="35"/>
        <v>8.3670260780984648E-2</v>
      </c>
      <c r="G257" s="2">
        <f t="shared" si="35"/>
        <v>9.152920913998086E-2</v>
      </c>
      <c r="H257" s="2">
        <f t="shared" si="31"/>
        <v>0.91413726358132219</v>
      </c>
      <c r="I257" s="2">
        <f t="shared" si="32"/>
        <v>47.757142655014462</v>
      </c>
    </row>
    <row r="258" spans="1:9" ht="13.5" x14ac:dyDescent="0.25">
      <c r="A258" s="3">
        <f>TITRES_STAT!B261</f>
        <v>42682</v>
      </c>
      <c r="B258" s="5">
        <f>TITRES_STAT!D261</f>
        <v>19.241399999999999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7.7693813582342883E-2</v>
      </c>
      <c r="G258" s="2">
        <f t="shared" si="35"/>
        <v>8.4991408487125081E-2</v>
      </c>
      <c r="H258" s="2">
        <f t="shared" si="31"/>
        <v>0.91413726358132219</v>
      </c>
      <c r="I258" s="2">
        <f t="shared" si="32"/>
        <v>47.757142655014462</v>
      </c>
    </row>
    <row r="259" spans="1:9" ht="13.5" x14ac:dyDescent="0.25">
      <c r="A259" s="3">
        <f>TITRES_STAT!B262</f>
        <v>42683</v>
      </c>
      <c r="B259" s="5">
        <f>TITRES_STAT!D262</f>
        <v>19.460999999999999</v>
      </c>
      <c r="C259" s="2">
        <f t="shared" ref="C259:C322" si="36">B259-B258</f>
        <v>0.2195999999999998</v>
      </c>
      <c r="D259" s="2">
        <f t="shared" ref="D259:D322" si="37">IF(C259&gt;0,C259,0)</f>
        <v>0.2195999999999998</v>
      </c>
      <c r="E259" s="2">
        <f t="shared" ref="E259:E322" si="38">IF(C259&lt;0,-C259,0)</f>
        <v>0</v>
      </c>
      <c r="F259" s="2">
        <f t="shared" si="35"/>
        <v>8.7829969755032655E-2</v>
      </c>
      <c r="G259" s="2">
        <f t="shared" si="35"/>
        <v>7.8920593595187577E-2</v>
      </c>
      <c r="H259" s="2">
        <f t="shared" si="31"/>
        <v>1.112890384549621</v>
      </c>
      <c r="I259" s="2">
        <f t="shared" si="32"/>
        <v>52.671468084078676</v>
      </c>
    </row>
    <row r="260" spans="1:9" ht="13.5" x14ac:dyDescent="0.25">
      <c r="A260" s="3">
        <f>TITRES_STAT!B263</f>
        <v>42684</v>
      </c>
      <c r="B260" s="5">
        <f>TITRES_STAT!D263</f>
        <v>19.460999999999999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8.1556400486816033E-2</v>
      </c>
      <c r="G260" s="2">
        <f t="shared" si="35"/>
        <v>7.3283408338388464E-2</v>
      </c>
      <c r="H260" s="2">
        <f t="shared" si="31"/>
        <v>1.112890384549621</v>
      </c>
      <c r="I260" s="2">
        <f t="shared" si="32"/>
        <v>52.671468084078676</v>
      </c>
    </row>
    <row r="261" spans="1:9" ht="13.5" x14ac:dyDescent="0.25">
      <c r="A261" s="3">
        <f>TITRES_STAT!B264</f>
        <v>42685</v>
      </c>
      <c r="B261" s="5">
        <f>TITRES_STAT!D264</f>
        <v>19.460999999999999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7.573094330918631E-2</v>
      </c>
      <c r="G261" s="2">
        <f t="shared" si="35"/>
        <v>6.8048879171360724E-2</v>
      </c>
      <c r="H261" s="2">
        <f t="shared" si="31"/>
        <v>1.1128903845496207</v>
      </c>
      <c r="I261" s="2">
        <f t="shared" si="32"/>
        <v>52.671468084078676</v>
      </c>
    </row>
    <row r="262" spans="1:9" ht="13.5" x14ac:dyDescent="0.25">
      <c r="A262" s="3">
        <f>TITRES_STAT!B265</f>
        <v>42688</v>
      </c>
      <c r="B262" s="5">
        <f>TITRES_STAT!D265</f>
        <v>19.460999999999999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7.0321590215672997E-2</v>
      </c>
      <c r="G262" s="2">
        <f t="shared" si="35"/>
        <v>6.3188244944834965E-2</v>
      </c>
      <c r="H262" s="2">
        <f t="shared" si="31"/>
        <v>1.1128903845496205</v>
      </c>
      <c r="I262" s="2">
        <f t="shared" si="32"/>
        <v>52.671468084078676</v>
      </c>
    </row>
    <row r="263" spans="1:9" ht="13.5" x14ac:dyDescent="0.25">
      <c r="A263" s="3">
        <f>TITRES_STAT!B266</f>
        <v>42689</v>
      </c>
      <c r="B263" s="5">
        <f>TITRES_STAT!D266</f>
        <v>19.460999999999999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6.5298619485982062E-2</v>
      </c>
      <c r="G263" s="2">
        <f t="shared" si="35"/>
        <v>5.8674798877346758E-2</v>
      </c>
      <c r="H263" s="2">
        <f t="shared" si="31"/>
        <v>1.1128903845496203</v>
      </c>
      <c r="I263" s="2">
        <f t="shared" si="32"/>
        <v>52.671468084078668</v>
      </c>
    </row>
    <row r="264" spans="1:9" ht="13.5" x14ac:dyDescent="0.25">
      <c r="A264" s="3">
        <f>TITRES_STAT!B267</f>
        <v>42690</v>
      </c>
      <c r="B264" s="5">
        <f>TITRES_STAT!D267</f>
        <v>19.460999999999999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6.0634432379840487E-2</v>
      </c>
      <c r="G264" s="2">
        <f t="shared" si="35"/>
        <v>5.4483741814679132E-2</v>
      </c>
      <c r="H264" s="2">
        <f t="shared" si="31"/>
        <v>1.1128903845496203</v>
      </c>
      <c r="I264" s="2">
        <f t="shared" si="32"/>
        <v>52.671468084078668</v>
      </c>
    </row>
    <row r="265" spans="1:9" ht="13.5" x14ac:dyDescent="0.25">
      <c r="A265" s="3">
        <f>TITRES_STAT!B268</f>
        <v>42691</v>
      </c>
      <c r="B265" s="5">
        <f>TITRES_STAT!D268</f>
        <v>18.592700000000001</v>
      </c>
      <c r="C265" s="2">
        <f t="shared" si="36"/>
        <v>-0.86829999999999785</v>
      </c>
      <c r="D265" s="2">
        <f t="shared" si="37"/>
        <v>0</v>
      </c>
      <c r="E265" s="2">
        <f t="shared" si="38"/>
        <v>0.86829999999999785</v>
      </c>
      <c r="F265" s="2">
        <f t="shared" si="35"/>
        <v>5.6303401495566167E-2</v>
      </c>
      <c r="G265" s="2">
        <f t="shared" si="35"/>
        <v>0.1126134745422019</v>
      </c>
      <c r="H265" s="2">
        <f t="shared" si="31"/>
        <v>0.49997037853997184</v>
      </c>
      <c r="I265" s="2">
        <f t="shared" si="32"/>
        <v>33.332016798000282</v>
      </c>
    </row>
    <row r="266" spans="1:9" ht="13.5" x14ac:dyDescent="0.25">
      <c r="A266" s="3">
        <f>TITRES_STAT!B269</f>
        <v>42692</v>
      </c>
      <c r="B266" s="5">
        <f>TITRES_STAT!D269</f>
        <v>18.592700000000001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5.2281729960168589E-2</v>
      </c>
      <c r="G266" s="2">
        <f t="shared" si="35"/>
        <v>0.10456965493204462</v>
      </c>
      <c r="H266" s="2">
        <f t="shared" si="31"/>
        <v>0.49997037853997189</v>
      </c>
      <c r="I266" s="2">
        <f t="shared" si="32"/>
        <v>33.332016798000282</v>
      </c>
    </row>
    <row r="267" spans="1:9" ht="13.5" x14ac:dyDescent="0.25">
      <c r="A267" s="3">
        <f>TITRES_STAT!B270</f>
        <v>42695</v>
      </c>
      <c r="B267" s="5">
        <f>TITRES_STAT!D270</f>
        <v>18.592700000000001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4.8547320677299402E-2</v>
      </c>
      <c r="G267" s="2">
        <f t="shared" si="35"/>
        <v>9.7100393865470008E-2</v>
      </c>
      <c r="H267" s="2">
        <f t="shared" si="31"/>
        <v>0.49997037853997184</v>
      </c>
      <c r="I267" s="2">
        <f t="shared" si="32"/>
        <v>33.332016798000282</v>
      </c>
    </row>
    <row r="268" spans="1:9" ht="13.5" x14ac:dyDescent="0.25">
      <c r="A268" s="3">
        <f>TITRES_STAT!B271</f>
        <v>42696</v>
      </c>
      <c r="B268" s="5">
        <f>TITRES_STAT!D271</f>
        <v>18.592700000000001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4.5079654914635163E-2</v>
      </c>
      <c r="G268" s="2">
        <f t="shared" si="35"/>
        <v>9.0164651446507871E-2</v>
      </c>
      <c r="H268" s="2">
        <f t="shared" si="31"/>
        <v>0.49997037853997189</v>
      </c>
      <c r="I268" s="2">
        <f t="shared" si="32"/>
        <v>33.332016798000282</v>
      </c>
    </row>
    <row r="269" spans="1:9" ht="13.5" x14ac:dyDescent="0.25">
      <c r="A269" s="3">
        <f>TITRES_STAT!B272</f>
        <v>42697</v>
      </c>
      <c r="B269" s="5">
        <f>TITRES_STAT!D272</f>
        <v>18.592700000000001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4.185967956358979E-2</v>
      </c>
      <c r="G269" s="2">
        <f t="shared" si="39"/>
        <v>8.3724319200328745E-2</v>
      </c>
      <c r="H269" s="2">
        <f t="shared" si="31"/>
        <v>0.49997037853997178</v>
      </c>
      <c r="I269" s="2">
        <f t="shared" si="32"/>
        <v>33.332016798000282</v>
      </c>
    </row>
    <row r="270" spans="1:9" ht="13.5" x14ac:dyDescent="0.25">
      <c r="A270" s="3">
        <f>TITRES_STAT!B273</f>
        <v>42698</v>
      </c>
      <c r="B270" s="5">
        <f>TITRES_STAT!D273</f>
        <v>18.592700000000001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3.8869702451904804E-2</v>
      </c>
      <c r="G270" s="2">
        <f t="shared" si="39"/>
        <v>7.7744010686019549E-2</v>
      </c>
      <c r="H270" s="2">
        <f t="shared" si="31"/>
        <v>0.49997037853997178</v>
      </c>
      <c r="I270" s="2">
        <f t="shared" si="32"/>
        <v>33.332016798000282</v>
      </c>
    </row>
    <row r="271" spans="1:9" ht="13.5" x14ac:dyDescent="0.25">
      <c r="A271" s="3">
        <f>TITRES_STAT!B274</f>
        <v>42699</v>
      </c>
      <c r="B271" s="5">
        <f>TITRES_STAT!D274</f>
        <v>18.592700000000001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3.6093295133911608E-2</v>
      </c>
      <c r="G271" s="2">
        <f t="shared" si="39"/>
        <v>7.2190867065589595E-2</v>
      </c>
      <c r="H271" s="2">
        <f t="shared" si="31"/>
        <v>0.49997037853997173</v>
      </c>
      <c r="I271" s="2">
        <f t="shared" si="32"/>
        <v>33.332016798000268</v>
      </c>
    </row>
    <row r="272" spans="1:9" ht="13.5" x14ac:dyDescent="0.25">
      <c r="A272" s="3">
        <f>TITRES_STAT!B275</f>
        <v>42702</v>
      </c>
      <c r="B272" s="5">
        <f>TITRES_STAT!D275</f>
        <v>18.592700000000001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3.3515202624346492E-2</v>
      </c>
      <c r="G272" s="2">
        <f t="shared" si="39"/>
        <v>6.7034376560904621E-2</v>
      </c>
      <c r="H272" s="2">
        <f t="shared" si="31"/>
        <v>0.49997037853997173</v>
      </c>
      <c r="I272" s="2">
        <f t="shared" si="32"/>
        <v>33.332016798000268</v>
      </c>
    </row>
    <row r="273" spans="1:9" ht="13.5" x14ac:dyDescent="0.25">
      <c r="A273" s="3">
        <f>TITRES_STAT!B276</f>
        <v>42703</v>
      </c>
      <c r="B273" s="5">
        <f>TITRES_STAT!D276</f>
        <v>18.592700000000001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3.1121259579750316E-2</v>
      </c>
      <c r="G273" s="2">
        <f t="shared" si="39"/>
        <v>6.2246206806554294E-2</v>
      </c>
      <c r="H273" s="2">
        <f t="shared" ref="H273:H336" si="40">F273/G273</f>
        <v>0.49997037853997173</v>
      </c>
      <c r="I273" s="2">
        <f t="shared" ref="I273:I336" si="41">IF(G273=0,100,100-(100/(1+H273)))</f>
        <v>33.332016798000268</v>
      </c>
    </row>
    <row r="274" spans="1:9" ht="13.5" x14ac:dyDescent="0.25">
      <c r="A274" s="3">
        <f>TITRES_STAT!B277</f>
        <v>42704</v>
      </c>
      <c r="B274" s="5">
        <f>TITRES_STAT!D277</f>
        <v>18.592700000000001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2.8898312466911009E-2</v>
      </c>
      <c r="G274" s="2">
        <f t="shared" si="39"/>
        <v>5.7800049177514704E-2</v>
      </c>
      <c r="H274" s="2">
        <f t="shared" si="40"/>
        <v>0.49997037853997173</v>
      </c>
      <c r="I274" s="2">
        <f t="shared" si="41"/>
        <v>33.332016798000268</v>
      </c>
    </row>
    <row r="275" spans="1:9" ht="13.5" x14ac:dyDescent="0.25">
      <c r="A275" s="3">
        <f>TITRES_STAT!B278</f>
        <v>42705</v>
      </c>
      <c r="B275" s="5">
        <f>TITRES_STAT!D278</f>
        <v>18.592700000000001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2.6834147290703079E-2</v>
      </c>
      <c r="G275" s="2">
        <f t="shared" si="39"/>
        <v>5.3671474236263658E-2</v>
      </c>
      <c r="H275" s="2">
        <f t="shared" si="40"/>
        <v>0.49997037853997167</v>
      </c>
      <c r="I275" s="2">
        <f t="shared" si="41"/>
        <v>33.332016798000268</v>
      </c>
    </row>
    <row r="276" spans="1:9" ht="13.5" x14ac:dyDescent="0.25">
      <c r="A276" s="3">
        <f>TITRES_STAT!B279</f>
        <v>42706</v>
      </c>
      <c r="B276" s="5">
        <f>TITRES_STAT!D279</f>
        <v>18.592700000000001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2.4917422484224287E-2</v>
      </c>
      <c r="G276" s="2">
        <f t="shared" si="39"/>
        <v>4.983779750510197E-2</v>
      </c>
      <c r="H276" s="2">
        <f t="shared" si="40"/>
        <v>0.49997037853997167</v>
      </c>
      <c r="I276" s="2">
        <f t="shared" si="41"/>
        <v>33.332016798000268</v>
      </c>
    </row>
    <row r="277" spans="1:9" ht="13.5" x14ac:dyDescent="0.25">
      <c r="A277" s="3">
        <f>TITRES_STAT!B280</f>
        <v>42709</v>
      </c>
      <c r="B277" s="5">
        <f>TITRES_STAT!D280</f>
        <v>18.592700000000001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2.3137606592493979E-2</v>
      </c>
      <c r="G277" s="2">
        <f t="shared" si="39"/>
        <v>4.6277954826166111E-2</v>
      </c>
      <c r="H277" s="2">
        <f t="shared" si="40"/>
        <v>0.49997037853997167</v>
      </c>
      <c r="I277" s="2">
        <f t="shared" si="41"/>
        <v>33.332016798000268</v>
      </c>
    </row>
    <row r="278" spans="1:9" ht="13.5" x14ac:dyDescent="0.25">
      <c r="A278" s="3">
        <f>TITRES_STAT!B281</f>
        <v>42710</v>
      </c>
      <c r="B278" s="5">
        <f>TITRES_STAT!D281</f>
        <v>18.592700000000001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2.1484920407315838E-2</v>
      </c>
      <c r="G278" s="2">
        <f t="shared" si="39"/>
        <v>4.2972386624297101E-2</v>
      </c>
      <c r="H278" s="2">
        <f t="shared" si="40"/>
        <v>0.49997037853997167</v>
      </c>
      <c r="I278" s="2">
        <f t="shared" si="41"/>
        <v>33.332016798000268</v>
      </c>
    </row>
    <row r="279" spans="1:9" ht="13.5" x14ac:dyDescent="0.25">
      <c r="A279" s="3">
        <f>TITRES_STAT!B282</f>
        <v>42711</v>
      </c>
      <c r="B279" s="5">
        <f>TITRES_STAT!D282</f>
        <v>18.532900000000001</v>
      </c>
      <c r="C279" s="2">
        <f t="shared" si="36"/>
        <v>-5.9799999999999187E-2</v>
      </c>
      <c r="D279" s="2">
        <f t="shared" si="37"/>
        <v>0</v>
      </c>
      <c r="E279" s="2">
        <f t="shared" si="38"/>
        <v>5.9799999999999187E-2</v>
      </c>
      <c r="F279" s="2">
        <f t="shared" si="39"/>
        <v>1.995028323536471E-2</v>
      </c>
      <c r="G279" s="2">
        <f t="shared" si="39"/>
        <v>4.4174359008275821E-2</v>
      </c>
      <c r="H279" s="2">
        <f t="shared" si="40"/>
        <v>0.45162586811111699</v>
      </c>
      <c r="I279" s="2">
        <f t="shared" si="41"/>
        <v>31.111726377457103</v>
      </c>
    </row>
    <row r="280" spans="1:9" ht="13.5" x14ac:dyDescent="0.25">
      <c r="A280" s="3">
        <f>TITRES_STAT!B283</f>
        <v>42712</v>
      </c>
      <c r="B280" s="5">
        <f>TITRES_STAT!D283</f>
        <v>18.532900000000001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1.8525263004267233E-2</v>
      </c>
      <c r="G280" s="2">
        <f t="shared" si="39"/>
        <v>4.1019047650541832E-2</v>
      </c>
      <c r="H280" s="2">
        <f t="shared" si="40"/>
        <v>0.4516258681111171</v>
      </c>
      <c r="I280" s="2">
        <f t="shared" si="41"/>
        <v>31.111726377457103</v>
      </c>
    </row>
    <row r="281" spans="1:9" ht="13.5" x14ac:dyDescent="0.25">
      <c r="A281" s="3">
        <f>TITRES_STAT!B284</f>
        <v>42713</v>
      </c>
      <c r="B281" s="5">
        <f>TITRES_STAT!D284</f>
        <v>18.532900000000001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1.720202993253386E-2</v>
      </c>
      <c r="G281" s="2">
        <f t="shared" si="39"/>
        <v>3.8089115675503125E-2</v>
      </c>
      <c r="H281" s="2">
        <f t="shared" si="40"/>
        <v>0.45162586811111716</v>
      </c>
      <c r="I281" s="2">
        <f t="shared" si="41"/>
        <v>31.111726377457103</v>
      </c>
    </row>
    <row r="282" spans="1:9" ht="13.5" x14ac:dyDescent="0.25">
      <c r="A282" s="3">
        <f>TITRES_STAT!B285</f>
        <v>42717</v>
      </c>
      <c r="B282" s="5">
        <f>TITRES_STAT!D285</f>
        <v>18.532900000000001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1.597331350878144E-2</v>
      </c>
      <c r="G282" s="2">
        <f t="shared" si="39"/>
        <v>3.5368464555824333E-2</v>
      </c>
      <c r="H282" s="2">
        <f t="shared" si="40"/>
        <v>0.4516258681111171</v>
      </c>
      <c r="I282" s="2">
        <f t="shared" si="41"/>
        <v>31.111726377457103</v>
      </c>
    </row>
    <row r="283" spans="1:9" ht="13.5" x14ac:dyDescent="0.25">
      <c r="A283" s="3">
        <f>TITRES_STAT!B286</f>
        <v>42718</v>
      </c>
      <c r="B283" s="5">
        <f>TITRES_STAT!D286</f>
        <v>18.532900000000001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1.483236254386848E-2</v>
      </c>
      <c r="G283" s="2">
        <f t="shared" si="39"/>
        <v>3.2842145658979735E-2</v>
      </c>
      <c r="H283" s="2">
        <f t="shared" si="40"/>
        <v>0.4516258681111171</v>
      </c>
      <c r="I283" s="2">
        <f t="shared" si="41"/>
        <v>31.111726377457103</v>
      </c>
    </row>
    <row r="284" spans="1:9" ht="13.5" x14ac:dyDescent="0.25">
      <c r="A284" s="3">
        <f>TITRES_STAT!B287</f>
        <v>42719</v>
      </c>
      <c r="B284" s="5">
        <f>TITRES_STAT!D287</f>
        <v>18.532900000000001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1.3772908076449304E-2</v>
      </c>
      <c r="G284" s="2">
        <f t="shared" si="39"/>
        <v>3.0496278111909754E-2</v>
      </c>
      <c r="H284" s="2">
        <f t="shared" si="40"/>
        <v>0.45162586811111716</v>
      </c>
      <c r="I284" s="2">
        <f t="shared" si="41"/>
        <v>31.111726377457103</v>
      </c>
    </row>
    <row r="285" spans="1:9" ht="13.5" x14ac:dyDescent="0.25">
      <c r="A285" s="3">
        <f>TITRES_STAT!B288</f>
        <v>42720</v>
      </c>
      <c r="B285" s="5">
        <f>TITRES_STAT!D288</f>
        <v>18.463000000000001</v>
      </c>
      <c r="C285" s="2">
        <f t="shared" si="36"/>
        <v>-6.9900000000000517E-2</v>
      </c>
      <c r="D285" s="2">
        <f t="shared" si="37"/>
        <v>0</v>
      </c>
      <c r="E285" s="2">
        <f t="shared" si="38"/>
        <v>6.9900000000000517E-2</v>
      </c>
      <c r="F285" s="2">
        <f t="shared" ref="F285:G300" si="42">((F284*13)+D285)/14</f>
        <v>1.2789128928131497E-2</v>
      </c>
      <c r="G285" s="2">
        <f t="shared" si="42"/>
        <v>3.3310829675344808E-2</v>
      </c>
      <c r="H285" s="2">
        <f t="shared" si="40"/>
        <v>0.38393306479536415</v>
      </c>
      <c r="I285" s="2">
        <f t="shared" si="41"/>
        <v>27.742170092029312</v>
      </c>
    </row>
    <row r="286" spans="1:9" ht="13.5" x14ac:dyDescent="0.25">
      <c r="A286" s="3">
        <f>TITRES_STAT!B289</f>
        <v>42723</v>
      </c>
      <c r="B286" s="5">
        <f>TITRES_STAT!D289</f>
        <v>18.463000000000001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1.1875619718979246E-2</v>
      </c>
      <c r="G286" s="2">
        <f t="shared" si="42"/>
        <v>3.0931484698534465E-2</v>
      </c>
      <c r="H286" s="2">
        <f t="shared" si="40"/>
        <v>0.3839330647953641</v>
      </c>
      <c r="I286" s="2">
        <f t="shared" si="41"/>
        <v>27.742170092029312</v>
      </c>
    </row>
    <row r="287" spans="1:9" ht="13.5" x14ac:dyDescent="0.25">
      <c r="A287" s="3">
        <f>TITRES_STAT!B290</f>
        <v>42724</v>
      </c>
      <c r="B287" s="5">
        <f>TITRES_STAT!D290</f>
        <v>18.463000000000001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1.1027361167623585E-2</v>
      </c>
      <c r="G287" s="2">
        <f t="shared" si="42"/>
        <v>2.8722092934353433E-2</v>
      </c>
      <c r="H287" s="2">
        <f t="shared" si="40"/>
        <v>0.38393306479536404</v>
      </c>
      <c r="I287" s="2">
        <f t="shared" si="41"/>
        <v>27.742170092029312</v>
      </c>
    </row>
    <row r="288" spans="1:9" ht="13.5" x14ac:dyDescent="0.25">
      <c r="A288" s="3">
        <f>TITRES_STAT!B291</f>
        <v>42725</v>
      </c>
      <c r="B288" s="5">
        <f>TITRES_STAT!D291</f>
        <v>18.463000000000001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1.0239692512793329E-2</v>
      </c>
      <c r="G288" s="2">
        <f t="shared" si="42"/>
        <v>2.6670514867613904E-2</v>
      </c>
      <c r="H288" s="2">
        <f t="shared" si="40"/>
        <v>0.38393306479536404</v>
      </c>
      <c r="I288" s="2">
        <f t="shared" si="41"/>
        <v>27.742170092029312</v>
      </c>
    </row>
    <row r="289" spans="1:9" ht="13.5" x14ac:dyDescent="0.25">
      <c r="A289" s="3">
        <f>TITRES_STAT!B292</f>
        <v>42726</v>
      </c>
      <c r="B289" s="5">
        <f>TITRES_STAT!D292</f>
        <v>18.463000000000001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9.5082859047366623E-3</v>
      </c>
      <c r="G289" s="2">
        <f t="shared" si="42"/>
        <v>2.4765478091355767E-2</v>
      </c>
      <c r="H289" s="2">
        <f t="shared" si="40"/>
        <v>0.38393306479536404</v>
      </c>
      <c r="I289" s="2">
        <f t="shared" si="41"/>
        <v>27.742170092029312</v>
      </c>
    </row>
    <row r="290" spans="1:9" ht="13.5" x14ac:dyDescent="0.25">
      <c r="A290" s="3">
        <f>TITRES_STAT!B293</f>
        <v>42727</v>
      </c>
      <c r="B290" s="5">
        <f>TITRES_STAT!D293</f>
        <v>17.764399999999998</v>
      </c>
      <c r="C290" s="2">
        <f t="shared" si="36"/>
        <v>-0.69860000000000255</v>
      </c>
      <c r="D290" s="2">
        <f t="shared" si="37"/>
        <v>0</v>
      </c>
      <c r="E290" s="2">
        <f t="shared" si="38"/>
        <v>0.69860000000000255</v>
      </c>
      <c r="F290" s="2">
        <f t="shared" si="42"/>
        <v>8.8291226258269007E-3</v>
      </c>
      <c r="G290" s="2">
        <f t="shared" si="42"/>
        <v>7.2896515370544826E-2</v>
      </c>
      <c r="H290" s="2">
        <f t="shared" si="40"/>
        <v>0.12111858270518194</v>
      </c>
      <c r="I290" s="2">
        <f t="shared" si="41"/>
        <v>10.803369471669185</v>
      </c>
    </row>
    <row r="291" spans="1:9" ht="13.5" x14ac:dyDescent="0.25">
      <c r="A291" s="3">
        <f>TITRES_STAT!B294</f>
        <v>42730</v>
      </c>
      <c r="B291" s="5">
        <f>TITRES_STAT!D294</f>
        <v>16.966000000000001</v>
      </c>
      <c r="C291" s="2">
        <f t="shared" si="36"/>
        <v>-0.79839999999999733</v>
      </c>
      <c r="D291" s="2">
        <f t="shared" si="37"/>
        <v>0</v>
      </c>
      <c r="E291" s="2">
        <f t="shared" si="38"/>
        <v>0.79839999999999733</v>
      </c>
      <c r="F291" s="2">
        <f t="shared" si="42"/>
        <v>8.1984710096964074E-3</v>
      </c>
      <c r="G291" s="2">
        <f t="shared" si="42"/>
        <v>0.12471819284407715</v>
      </c>
      <c r="H291" s="2">
        <f t="shared" si="40"/>
        <v>6.5735967004798945E-2</v>
      </c>
      <c r="I291" s="2">
        <f t="shared" si="41"/>
        <v>6.1681287898677937</v>
      </c>
    </row>
    <row r="292" spans="1:9" ht="13.5" x14ac:dyDescent="0.25">
      <c r="A292" s="3">
        <f>TITRES_STAT!B295</f>
        <v>42731</v>
      </c>
      <c r="B292" s="5">
        <f>TITRES_STAT!D295</f>
        <v>16.2075</v>
      </c>
      <c r="C292" s="2">
        <f t="shared" si="36"/>
        <v>-0.75850000000000151</v>
      </c>
      <c r="D292" s="2">
        <f t="shared" si="37"/>
        <v>0</v>
      </c>
      <c r="E292" s="2">
        <f t="shared" si="38"/>
        <v>0.75850000000000151</v>
      </c>
      <c r="F292" s="2">
        <f t="shared" si="42"/>
        <v>7.6128659375752352E-3</v>
      </c>
      <c r="G292" s="2">
        <f t="shared" si="42"/>
        <v>0.16998832192664318</v>
      </c>
      <c r="H292" s="2">
        <f t="shared" si="40"/>
        <v>4.4784640799386759E-2</v>
      </c>
      <c r="I292" s="2">
        <f t="shared" si="41"/>
        <v>4.2864949436011131</v>
      </c>
    </row>
    <row r="293" spans="1:9" ht="13.5" x14ac:dyDescent="0.25">
      <c r="A293" s="3">
        <f>TITRES_STAT!B296</f>
        <v>42732</v>
      </c>
      <c r="B293" s="5">
        <f>TITRES_STAT!D296</f>
        <v>15.478999999999999</v>
      </c>
      <c r="C293" s="2">
        <f t="shared" si="36"/>
        <v>-0.72850000000000037</v>
      </c>
      <c r="D293" s="2">
        <f t="shared" si="37"/>
        <v>0</v>
      </c>
      <c r="E293" s="2">
        <f t="shared" si="38"/>
        <v>0.72850000000000037</v>
      </c>
      <c r="F293" s="2">
        <f t="shared" si="42"/>
        <v>7.0690897991770038E-3</v>
      </c>
      <c r="G293" s="2">
        <f t="shared" si="42"/>
        <v>0.20988201321759728</v>
      </c>
      <c r="H293" s="2">
        <f t="shared" si="40"/>
        <v>3.368125591518914E-2</v>
      </c>
      <c r="I293" s="2">
        <f t="shared" si="41"/>
        <v>3.2583792849536337</v>
      </c>
    </row>
    <row r="294" spans="1:9" ht="13.5" x14ac:dyDescent="0.25">
      <c r="A294" s="3">
        <f>TITRES_STAT!B297</f>
        <v>42733</v>
      </c>
      <c r="B294" s="5">
        <f>TITRES_STAT!D297</f>
        <v>15.468999999999999</v>
      </c>
      <c r="C294" s="2">
        <f t="shared" si="36"/>
        <v>-9.9999999999997868E-3</v>
      </c>
      <c r="D294" s="2">
        <f t="shared" si="37"/>
        <v>0</v>
      </c>
      <c r="E294" s="2">
        <f t="shared" si="38"/>
        <v>9.9999999999997868E-3</v>
      </c>
      <c r="F294" s="2">
        <f t="shared" si="42"/>
        <v>6.5641548135215036E-3</v>
      </c>
      <c r="G294" s="2">
        <f t="shared" si="42"/>
        <v>0.19560472655919744</v>
      </c>
      <c r="H294" s="2">
        <f t="shared" si="40"/>
        <v>3.3558262773036522E-2</v>
      </c>
      <c r="I294" s="2">
        <f t="shared" si="41"/>
        <v>3.2468670593372906</v>
      </c>
    </row>
    <row r="295" spans="1:9" ht="13.5" x14ac:dyDescent="0.25">
      <c r="A295" s="3">
        <f>TITRES_STAT!B298</f>
        <v>42734</v>
      </c>
      <c r="B295" s="5">
        <f>TITRES_STAT!D298</f>
        <v>15.468999999999999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6.0952866125556825E-3</v>
      </c>
      <c r="G295" s="2">
        <f t="shared" si="42"/>
        <v>0.18163296037639762</v>
      </c>
      <c r="H295" s="2">
        <f t="shared" si="40"/>
        <v>3.3558262773036529E-2</v>
      </c>
      <c r="I295" s="2">
        <f t="shared" si="41"/>
        <v>3.2468670593372906</v>
      </c>
    </row>
    <row r="296" spans="1:9" ht="13.5" x14ac:dyDescent="0.25">
      <c r="A296" s="3">
        <f>TITRES_STAT!B299</f>
        <v>42737</v>
      </c>
      <c r="B296" s="5">
        <f>TITRES_STAT!D299</f>
        <v>15.5688</v>
      </c>
      <c r="C296" s="2">
        <f t="shared" si="36"/>
        <v>9.9800000000000111E-2</v>
      </c>
      <c r="D296" s="2">
        <f t="shared" si="37"/>
        <v>9.9800000000000111E-2</v>
      </c>
      <c r="E296" s="2">
        <f t="shared" si="38"/>
        <v>0</v>
      </c>
      <c r="F296" s="2">
        <f t="shared" si="42"/>
        <v>1.2788480425944571E-2</v>
      </c>
      <c r="G296" s="2">
        <f t="shared" si="42"/>
        <v>0.16865917749236919</v>
      </c>
      <c r="H296" s="2">
        <f t="shared" si="40"/>
        <v>7.5824396964838586E-2</v>
      </c>
      <c r="I296" s="2">
        <f t="shared" si="41"/>
        <v>7.048027278313981</v>
      </c>
    </row>
    <row r="297" spans="1:9" ht="13.5" x14ac:dyDescent="0.25">
      <c r="A297" s="3">
        <f>TITRES_STAT!B300</f>
        <v>42738</v>
      </c>
      <c r="B297" s="5">
        <f>TITRES_STAT!D300</f>
        <v>15.5688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1.1875017538377103E-2</v>
      </c>
      <c r="G297" s="2">
        <f t="shared" si="42"/>
        <v>0.15661209338577139</v>
      </c>
      <c r="H297" s="2">
        <f t="shared" si="40"/>
        <v>7.58243969648386E-2</v>
      </c>
      <c r="I297" s="2">
        <f t="shared" si="41"/>
        <v>7.048027278313981</v>
      </c>
    </row>
    <row r="298" spans="1:9" ht="13.5" x14ac:dyDescent="0.25">
      <c r="A298" s="3">
        <f>TITRES_STAT!B301</f>
        <v>42739</v>
      </c>
      <c r="B298" s="5">
        <f>TITRES_STAT!D301</f>
        <v>16.027899999999999</v>
      </c>
      <c r="C298" s="2">
        <f t="shared" si="36"/>
        <v>0.4590999999999994</v>
      </c>
      <c r="D298" s="2">
        <f t="shared" si="37"/>
        <v>0.4590999999999994</v>
      </c>
      <c r="E298" s="2">
        <f t="shared" si="38"/>
        <v>0</v>
      </c>
      <c r="F298" s="2">
        <f t="shared" si="42"/>
        <v>4.3819659142778696E-2</v>
      </c>
      <c r="G298" s="2">
        <f t="shared" si="42"/>
        <v>0.14542551528678774</v>
      </c>
      <c r="H298" s="2">
        <f t="shared" si="40"/>
        <v>0.30132029483522016</v>
      </c>
      <c r="I298" s="2">
        <f t="shared" si="41"/>
        <v>23.154967768590353</v>
      </c>
    </row>
    <row r="299" spans="1:9" ht="13.5" x14ac:dyDescent="0.25">
      <c r="A299" s="3">
        <f>TITRES_STAT!B302</f>
        <v>42740</v>
      </c>
      <c r="B299" s="5">
        <f>TITRES_STAT!D302</f>
        <v>16.027899999999999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4.0689683489723072E-2</v>
      </c>
      <c r="G299" s="2">
        <f t="shared" si="42"/>
        <v>0.1350379784805886</v>
      </c>
      <c r="H299" s="2">
        <f t="shared" si="40"/>
        <v>0.30132029483522016</v>
      </c>
      <c r="I299" s="2">
        <f t="shared" si="41"/>
        <v>23.154967768590353</v>
      </c>
    </row>
    <row r="300" spans="1:9" ht="13.5" x14ac:dyDescent="0.25">
      <c r="A300" s="3">
        <f>TITRES_STAT!B303</f>
        <v>42741</v>
      </c>
      <c r="B300" s="5">
        <f>TITRES_STAT!D303</f>
        <v>16.027899999999999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3.7783277526171423E-2</v>
      </c>
      <c r="G300" s="2">
        <f t="shared" si="42"/>
        <v>0.12539240858911799</v>
      </c>
      <c r="H300" s="2">
        <f t="shared" si="40"/>
        <v>0.30132029483522016</v>
      </c>
      <c r="I300" s="2">
        <f t="shared" si="41"/>
        <v>23.154967768590353</v>
      </c>
    </row>
    <row r="301" spans="1:9" ht="13.5" x14ac:dyDescent="0.25">
      <c r="A301" s="3">
        <f>TITRES_STAT!B304</f>
        <v>42744</v>
      </c>
      <c r="B301" s="5">
        <f>TITRES_STAT!D304</f>
        <v>15.968</v>
      </c>
      <c r="C301" s="2">
        <f t="shared" si="36"/>
        <v>-5.9899999999998954E-2</v>
      </c>
      <c r="D301" s="2">
        <f t="shared" si="37"/>
        <v>0</v>
      </c>
      <c r="E301" s="2">
        <f t="shared" si="38"/>
        <v>5.9899999999998954E-2</v>
      </c>
      <c r="F301" s="2">
        <f t="shared" ref="F301:G316" si="43">((F300*13)+D301)/14</f>
        <v>3.5084471988587752E-2</v>
      </c>
      <c r="G301" s="2">
        <f t="shared" si="43"/>
        <v>0.12071437940418092</v>
      </c>
      <c r="H301" s="2">
        <f t="shared" si="40"/>
        <v>0.29064037078065458</v>
      </c>
      <c r="I301" s="2">
        <f t="shared" si="41"/>
        <v>22.519082570217321</v>
      </c>
    </row>
    <row r="302" spans="1:9" ht="13.5" x14ac:dyDescent="0.25">
      <c r="A302" s="3">
        <f>TITRES_STAT!B305</f>
        <v>42745</v>
      </c>
      <c r="B302" s="5">
        <f>TITRES_STAT!D305</f>
        <v>15.968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3.2578438275117201E-2</v>
      </c>
      <c r="G302" s="2">
        <f t="shared" si="43"/>
        <v>0.1120919237324537</v>
      </c>
      <c r="H302" s="2">
        <f t="shared" si="40"/>
        <v>0.29064037078065458</v>
      </c>
      <c r="I302" s="2">
        <f t="shared" si="41"/>
        <v>22.519082570217321</v>
      </c>
    </row>
    <row r="303" spans="1:9" ht="13.5" x14ac:dyDescent="0.25">
      <c r="A303" s="3">
        <f>TITRES_STAT!B306</f>
        <v>42746</v>
      </c>
      <c r="B303" s="5">
        <f>TITRES_STAT!D306</f>
        <v>15.968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3.0251406969751687E-2</v>
      </c>
      <c r="G303" s="2">
        <f t="shared" si="43"/>
        <v>0.10408535775156415</v>
      </c>
      <c r="H303" s="2">
        <f t="shared" si="40"/>
        <v>0.29064037078065463</v>
      </c>
      <c r="I303" s="2">
        <f t="shared" si="41"/>
        <v>22.519082570217321</v>
      </c>
    </row>
    <row r="304" spans="1:9" ht="13.5" x14ac:dyDescent="0.25">
      <c r="A304" s="3">
        <f>TITRES_STAT!B307</f>
        <v>42747</v>
      </c>
      <c r="B304" s="5">
        <f>TITRES_STAT!D307</f>
        <v>15.968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2.8090592186197996E-2</v>
      </c>
      <c r="G304" s="2">
        <f t="shared" si="43"/>
        <v>9.6650689340738144E-2</v>
      </c>
      <c r="H304" s="2">
        <f t="shared" si="40"/>
        <v>0.29064037078065458</v>
      </c>
      <c r="I304" s="2">
        <f t="shared" si="41"/>
        <v>22.519082570217321</v>
      </c>
    </row>
    <row r="305" spans="1:9" ht="13.5" x14ac:dyDescent="0.25">
      <c r="A305" s="3">
        <f>TITRES_STAT!B308</f>
        <v>42748</v>
      </c>
      <c r="B305" s="5">
        <f>TITRES_STAT!D308</f>
        <v>15.968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2.6084121315755281E-2</v>
      </c>
      <c r="G305" s="2">
        <f t="shared" si="43"/>
        <v>8.9747068673542554E-2</v>
      </c>
      <c r="H305" s="2">
        <f t="shared" si="40"/>
        <v>0.29064037078065463</v>
      </c>
      <c r="I305" s="2">
        <f t="shared" si="41"/>
        <v>22.519082570217321</v>
      </c>
    </row>
    <row r="306" spans="1:9" ht="13.5" x14ac:dyDescent="0.25">
      <c r="A306" s="3">
        <f>TITRES_STAT!B309</f>
        <v>42751</v>
      </c>
      <c r="B306" s="5">
        <f>TITRES_STAT!D309</f>
        <v>15.968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2.4220969793201329E-2</v>
      </c>
      <c r="G306" s="2">
        <f t="shared" si="43"/>
        <v>8.3336563768289504E-2</v>
      </c>
      <c r="H306" s="2">
        <f t="shared" si="40"/>
        <v>0.29064037078065463</v>
      </c>
      <c r="I306" s="2">
        <f t="shared" si="41"/>
        <v>22.519082570217321</v>
      </c>
    </row>
    <row r="307" spans="1:9" ht="13.5" x14ac:dyDescent="0.25">
      <c r="A307" s="3">
        <f>TITRES_STAT!B310</f>
        <v>42752</v>
      </c>
      <c r="B307" s="5">
        <f>TITRES_STAT!D310</f>
        <v>15.968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2.2490900522258377E-2</v>
      </c>
      <c r="G307" s="2">
        <f t="shared" si="43"/>
        <v>7.7383952070554526E-2</v>
      </c>
      <c r="H307" s="2">
        <f t="shared" si="40"/>
        <v>0.29064037078065469</v>
      </c>
      <c r="I307" s="2">
        <f t="shared" si="41"/>
        <v>22.519082570217321</v>
      </c>
    </row>
    <row r="308" spans="1:9" ht="13.5" x14ac:dyDescent="0.25">
      <c r="A308" s="3">
        <f>TITRES_STAT!B311</f>
        <v>42753</v>
      </c>
      <c r="B308" s="5">
        <f>TITRES_STAT!D311</f>
        <v>15.968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2.0884407627811349E-2</v>
      </c>
      <c r="G308" s="2">
        <f t="shared" si="43"/>
        <v>7.1856526922657774E-2</v>
      </c>
      <c r="H308" s="2">
        <f t="shared" si="40"/>
        <v>0.29064037078065463</v>
      </c>
      <c r="I308" s="2">
        <f t="shared" si="41"/>
        <v>22.519082570217321</v>
      </c>
    </row>
    <row r="309" spans="1:9" ht="13.5" x14ac:dyDescent="0.25">
      <c r="A309" s="3">
        <f>TITRES_STAT!B312</f>
        <v>42754</v>
      </c>
      <c r="B309" s="5">
        <f>TITRES_STAT!D312</f>
        <v>15.968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1.9392664225824825E-2</v>
      </c>
      <c r="G309" s="2">
        <f t="shared" si="43"/>
        <v>6.6723917856753648E-2</v>
      </c>
      <c r="H309" s="2">
        <f t="shared" si="40"/>
        <v>0.29064037078065463</v>
      </c>
      <c r="I309" s="2">
        <f t="shared" si="41"/>
        <v>22.519082570217321</v>
      </c>
    </row>
    <row r="310" spans="1:9" ht="13.5" x14ac:dyDescent="0.25">
      <c r="A310" s="3">
        <f>TITRES_STAT!B313</f>
        <v>42755</v>
      </c>
      <c r="B310" s="5">
        <f>TITRES_STAT!D313</f>
        <v>15.968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1.8007473923980194E-2</v>
      </c>
      <c r="G310" s="2">
        <f t="shared" si="43"/>
        <v>6.1957923724128387E-2</v>
      </c>
      <c r="H310" s="2">
        <f t="shared" si="40"/>
        <v>0.29064037078065463</v>
      </c>
      <c r="I310" s="2">
        <f t="shared" si="41"/>
        <v>22.519082570217321</v>
      </c>
    </row>
    <row r="311" spans="1:9" ht="13.5" x14ac:dyDescent="0.25">
      <c r="A311" s="3">
        <f>TITRES_STAT!B314</f>
        <v>42758</v>
      </c>
      <c r="B311" s="5">
        <f>TITRES_STAT!D314</f>
        <v>15.968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1.6721225786553037E-2</v>
      </c>
      <c r="G311" s="2">
        <f t="shared" si="43"/>
        <v>5.7532357743833508E-2</v>
      </c>
      <c r="H311" s="2">
        <f t="shared" si="40"/>
        <v>0.29064037078065463</v>
      </c>
      <c r="I311" s="2">
        <f t="shared" si="41"/>
        <v>22.519082570217321</v>
      </c>
    </row>
    <row r="312" spans="1:9" ht="13.5" x14ac:dyDescent="0.25">
      <c r="A312" s="3">
        <f>TITRES_STAT!B315</f>
        <v>42759</v>
      </c>
      <c r="B312" s="5">
        <f>TITRES_STAT!D315</f>
        <v>15.8682</v>
      </c>
      <c r="C312" s="2">
        <f t="shared" si="36"/>
        <v>-9.9800000000000111E-2</v>
      </c>
      <c r="D312" s="2">
        <f t="shared" si="37"/>
        <v>0</v>
      </c>
      <c r="E312" s="2">
        <f t="shared" si="38"/>
        <v>9.9800000000000111E-2</v>
      </c>
      <c r="F312" s="2">
        <f t="shared" si="43"/>
        <v>1.5526852516084964E-2</v>
      </c>
      <c r="G312" s="2">
        <f t="shared" si="43"/>
        <v>6.0551475047845409E-2</v>
      </c>
      <c r="H312" s="2">
        <f t="shared" si="40"/>
        <v>0.25642401780990887</v>
      </c>
      <c r="I312" s="2">
        <f t="shared" si="41"/>
        <v>20.409035021225179</v>
      </c>
    </row>
    <row r="313" spans="1:9" ht="13.5" x14ac:dyDescent="0.25">
      <c r="A313" s="3">
        <f>TITRES_STAT!B316</f>
        <v>42760</v>
      </c>
      <c r="B313" s="5">
        <f>TITRES_STAT!D316</f>
        <v>15.6686</v>
      </c>
      <c r="C313" s="2">
        <f t="shared" si="36"/>
        <v>-0.19960000000000022</v>
      </c>
      <c r="D313" s="2">
        <f t="shared" si="37"/>
        <v>0</v>
      </c>
      <c r="E313" s="2">
        <f t="shared" si="38"/>
        <v>0.19960000000000022</v>
      </c>
      <c r="F313" s="2">
        <f t="shared" si="43"/>
        <v>1.4417791622078896E-2</v>
      </c>
      <c r="G313" s="2">
        <f t="shared" si="43"/>
        <v>7.048351254442789E-2</v>
      </c>
      <c r="H313" s="2">
        <f t="shared" si="40"/>
        <v>0.20455552088143913</v>
      </c>
      <c r="I313" s="2">
        <f t="shared" si="41"/>
        <v>16.981825854880867</v>
      </c>
    </row>
    <row r="314" spans="1:9" ht="13.5" x14ac:dyDescent="0.25">
      <c r="A314" s="3">
        <f>TITRES_STAT!B317</f>
        <v>42761</v>
      </c>
      <c r="B314" s="5">
        <f>TITRES_STAT!D317</f>
        <v>15.6686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1.3387949363358976E-2</v>
      </c>
      <c r="G314" s="2">
        <f t="shared" si="43"/>
        <v>6.5448975934111614E-2</v>
      </c>
      <c r="H314" s="2">
        <f t="shared" si="40"/>
        <v>0.20455552088143913</v>
      </c>
      <c r="I314" s="2">
        <f t="shared" si="41"/>
        <v>16.981825854880867</v>
      </c>
    </row>
    <row r="315" spans="1:9" ht="13.5" x14ac:dyDescent="0.25">
      <c r="A315" s="3">
        <f>TITRES_STAT!B318</f>
        <v>42762</v>
      </c>
      <c r="B315" s="5">
        <f>TITRES_STAT!D318</f>
        <v>15.6686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1.2431667265976193E-2</v>
      </c>
      <c r="G315" s="2">
        <f t="shared" si="43"/>
        <v>6.0774049081675066E-2</v>
      </c>
      <c r="H315" s="2">
        <f t="shared" si="40"/>
        <v>0.20455552088143916</v>
      </c>
      <c r="I315" s="2">
        <f t="shared" si="41"/>
        <v>16.981825854880867</v>
      </c>
    </row>
    <row r="316" spans="1:9" ht="13.5" x14ac:dyDescent="0.25">
      <c r="A316" s="3">
        <f>TITRES_STAT!B319</f>
        <v>42765</v>
      </c>
      <c r="B316" s="5">
        <f>TITRES_STAT!D319</f>
        <v>15.6686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1.1543691032692179E-2</v>
      </c>
      <c r="G316" s="2">
        <f t="shared" si="43"/>
        <v>5.6433045575841133E-2</v>
      </c>
      <c r="H316" s="2">
        <f t="shared" si="40"/>
        <v>0.20455552088143916</v>
      </c>
      <c r="I316" s="2">
        <f t="shared" si="41"/>
        <v>16.981825854880867</v>
      </c>
    </row>
    <row r="317" spans="1:9" ht="13.5" x14ac:dyDescent="0.25">
      <c r="A317" s="3">
        <f>TITRES_STAT!B320</f>
        <v>42766</v>
      </c>
      <c r="B317" s="5">
        <f>TITRES_STAT!D320</f>
        <v>15.6187</v>
      </c>
      <c r="C317" s="2">
        <f t="shared" si="36"/>
        <v>-4.9899999999999167E-2</v>
      </c>
      <c r="D317" s="2">
        <f t="shared" si="37"/>
        <v>0</v>
      </c>
      <c r="E317" s="2">
        <f t="shared" si="38"/>
        <v>4.9899999999999167E-2</v>
      </c>
      <c r="F317" s="2">
        <f t="shared" ref="F317:G332" si="44">((F316*13)+D317)/14</f>
        <v>1.0719141673214166E-2</v>
      </c>
      <c r="G317" s="2">
        <f t="shared" si="44"/>
        <v>5.596639946328099E-2</v>
      </c>
      <c r="H317" s="2">
        <f t="shared" si="40"/>
        <v>0.1915281628979347</v>
      </c>
      <c r="I317" s="2">
        <f t="shared" si="41"/>
        <v>16.074161640637683</v>
      </c>
    </row>
    <row r="318" spans="1:9" ht="13.5" x14ac:dyDescent="0.25">
      <c r="A318" s="3">
        <f>TITRES_STAT!B321</f>
        <v>42767</v>
      </c>
      <c r="B318" s="5">
        <f>TITRES_STAT!D321</f>
        <v>15.8682</v>
      </c>
      <c r="C318" s="2">
        <f t="shared" si="36"/>
        <v>0.24949999999999939</v>
      </c>
      <c r="D318" s="2">
        <f t="shared" si="37"/>
        <v>0.24949999999999939</v>
      </c>
      <c r="E318" s="2">
        <f t="shared" si="38"/>
        <v>0</v>
      </c>
      <c r="F318" s="2">
        <f t="shared" si="44"/>
        <v>2.777491726798454E-2</v>
      </c>
      <c r="G318" s="2">
        <f t="shared" si="44"/>
        <v>5.1968799501618056E-2</v>
      </c>
      <c r="H318" s="2">
        <f t="shared" si="40"/>
        <v>0.53445370172770235</v>
      </c>
      <c r="I318" s="2">
        <f t="shared" si="41"/>
        <v>34.830226622408986</v>
      </c>
    </row>
    <row r="319" spans="1:9" ht="13.5" x14ac:dyDescent="0.25">
      <c r="A319" s="3">
        <f>TITRES_STAT!B322</f>
        <v>42768</v>
      </c>
      <c r="B319" s="5">
        <f>TITRES_STAT!D322</f>
        <v>15.8582</v>
      </c>
      <c r="C319" s="2">
        <f t="shared" si="36"/>
        <v>-9.9999999999997868E-3</v>
      </c>
      <c r="D319" s="2">
        <f t="shared" si="37"/>
        <v>0</v>
      </c>
      <c r="E319" s="2">
        <f t="shared" si="38"/>
        <v>9.9999999999997868E-3</v>
      </c>
      <c r="F319" s="2">
        <f t="shared" si="44"/>
        <v>2.5790994605985645E-2</v>
      </c>
      <c r="G319" s="2">
        <f t="shared" si="44"/>
        <v>4.8971028108645322E-2</v>
      </c>
      <c r="H319" s="2">
        <f t="shared" si="40"/>
        <v>0.52665822226085779</v>
      </c>
      <c r="I319" s="2">
        <f t="shared" si="41"/>
        <v>34.497454281608583</v>
      </c>
    </row>
    <row r="320" spans="1:9" ht="13.5" x14ac:dyDescent="0.25">
      <c r="A320" s="3">
        <f>TITRES_STAT!B323</f>
        <v>42769</v>
      </c>
      <c r="B320" s="5">
        <f>TITRES_STAT!D323</f>
        <v>15.8582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2.3948780705558097E-2</v>
      </c>
      <c r="G320" s="2">
        <f t="shared" si="44"/>
        <v>4.5473097529456372E-2</v>
      </c>
      <c r="H320" s="2">
        <f t="shared" si="40"/>
        <v>0.52665822226085779</v>
      </c>
      <c r="I320" s="2">
        <f t="shared" si="41"/>
        <v>34.497454281608583</v>
      </c>
    </row>
    <row r="321" spans="1:9" ht="13.5" x14ac:dyDescent="0.25">
      <c r="A321" s="3">
        <f>TITRES_STAT!B324</f>
        <v>42772</v>
      </c>
      <c r="B321" s="5">
        <f>TITRES_STAT!D324</f>
        <v>15.8582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2.2238153512303949E-2</v>
      </c>
      <c r="G321" s="2">
        <f t="shared" si="44"/>
        <v>4.2225019134495202E-2</v>
      </c>
      <c r="H321" s="2">
        <f t="shared" si="40"/>
        <v>0.52665822226085779</v>
      </c>
      <c r="I321" s="2">
        <f t="shared" si="41"/>
        <v>34.497454281608583</v>
      </c>
    </row>
    <row r="322" spans="1:9" ht="13.5" x14ac:dyDescent="0.25">
      <c r="A322" s="3">
        <f>TITRES_STAT!B325</f>
        <v>42773</v>
      </c>
      <c r="B322" s="5">
        <f>TITRES_STAT!D325</f>
        <v>15.8582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2.0649713975710811E-2</v>
      </c>
      <c r="G322" s="2">
        <f t="shared" si="44"/>
        <v>3.9208946339174114E-2</v>
      </c>
      <c r="H322" s="2">
        <f t="shared" si="40"/>
        <v>0.5266582222608579</v>
      </c>
      <c r="I322" s="2">
        <f t="shared" si="41"/>
        <v>34.497454281608597</v>
      </c>
    </row>
    <row r="323" spans="1:9" ht="13.5" x14ac:dyDescent="0.25">
      <c r="A323" s="3">
        <f>TITRES_STAT!B326</f>
        <v>42774</v>
      </c>
      <c r="B323" s="5">
        <f>TITRES_STAT!D326</f>
        <v>15.8582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1.9174734406017184E-2</v>
      </c>
      <c r="G323" s="2">
        <f t="shared" si="44"/>
        <v>3.6408307314947388E-2</v>
      </c>
      <c r="H323" s="2">
        <f t="shared" si="40"/>
        <v>0.52665822226085801</v>
      </c>
      <c r="I323" s="2">
        <f t="shared" si="41"/>
        <v>34.497454281608597</v>
      </c>
    </row>
    <row r="324" spans="1:9" ht="13.5" x14ac:dyDescent="0.25">
      <c r="A324" s="3">
        <f>TITRES_STAT!B327</f>
        <v>42775</v>
      </c>
      <c r="B324" s="5">
        <f>TITRES_STAT!D327</f>
        <v>15.818300000000001</v>
      </c>
      <c r="C324" s="2">
        <f t="shared" si="45"/>
        <v>-3.989999999999938E-2</v>
      </c>
      <c r="D324" s="2">
        <f t="shared" si="46"/>
        <v>0</v>
      </c>
      <c r="E324" s="2">
        <f t="shared" si="47"/>
        <v>3.989999999999938E-2</v>
      </c>
      <c r="F324" s="2">
        <f t="shared" si="44"/>
        <v>1.7805110519873098E-2</v>
      </c>
      <c r="G324" s="2">
        <f t="shared" si="44"/>
        <v>3.6657713935308242E-2</v>
      </c>
      <c r="H324" s="2">
        <f t="shared" si="40"/>
        <v>0.48571251746070948</v>
      </c>
      <c r="I324" s="2">
        <f t="shared" si="41"/>
        <v>32.692227584570674</v>
      </c>
    </row>
    <row r="325" spans="1:9" ht="13.5" x14ac:dyDescent="0.25">
      <c r="A325" s="3">
        <f>TITRES_STAT!B328</f>
        <v>42776</v>
      </c>
      <c r="B325" s="5">
        <f>TITRES_STAT!D328</f>
        <v>15.8682</v>
      </c>
      <c r="C325" s="2">
        <f t="shared" si="45"/>
        <v>4.9899999999999167E-2</v>
      </c>
      <c r="D325" s="2">
        <f t="shared" si="46"/>
        <v>4.9899999999999167E-2</v>
      </c>
      <c r="E325" s="2">
        <f t="shared" si="47"/>
        <v>0</v>
      </c>
      <c r="F325" s="2">
        <f t="shared" si="44"/>
        <v>2.009760262559639E-2</v>
      </c>
      <c r="G325" s="2">
        <f t="shared" si="44"/>
        <v>3.4039305797071942E-2</v>
      </c>
      <c r="H325" s="2">
        <f t="shared" si="40"/>
        <v>0.59042339892035001</v>
      </c>
      <c r="I325" s="2">
        <f t="shared" si="41"/>
        <v>37.123661492980773</v>
      </c>
    </row>
    <row r="326" spans="1:9" ht="13.5" x14ac:dyDescent="0.25">
      <c r="A326" s="3">
        <f>TITRES_STAT!B329</f>
        <v>42779</v>
      </c>
      <c r="B326" s="5">
        <f>TITRES_STAT!D329</f>
        <v>15.8682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1.8662059580910936E-2</v>
      </c>
      <c r="G326" s="2">
        <f t="shared" si="44"/>
        <v>3.1607926811566801E-2</v>
      </c>
      <c r="H326" s="2">
        <f t="shared" si="40"/>
        <v>0.59042339892035012</v>
      </c>
      <c r="I326" s="2">
        <f t="shared" si="41"/>
        <v>37.123661492980773</v>
      </c>
    </row>
    <row r="327" spans="1:9" ht="13.5" x14ac:dyDescent="0.25">
      <c r="A327" s="3">
        <f>TITRES_STAT!B330</f>
        <v>42780</v>
      </c>
      <c r="B327" s="5">
        <f>TITRES_STAT!D330</f>
        <v>15.7684</v>
      </c>
      <c r="C327" s="2">
        <f t="shared" si="45"/>
        <v>-9.9800000000000111E-2</v>
      </c>
      <c r="D327" s="2">
        <f t="shared" si="46"/>
        <v>0</v>
      </c>
      <c r="E327" s="2">
        <f t="shared" si="47"/>
        <v>9.9800000000000111E-2</v>
      </c>
      <c r="F327" s="2">
        <f t="shared" si="44"/>
        <v>1.7329055325131581E-2</v>
      </c>
      <c r="G327" s="2">
        <f t="shared" si="44"/>
        <v>3.647878918216918E-2</v>
      </c>
      <c r="H327" s="2">
        <f t="shared" si="40"/>
        <v>0.47504469620943496</v>
      </c>
      <c r="I327" s="2">
        <f t="shared" si="41"/>
        <v>32.205444176044523</v>
      </c>
    </row>
    <row r="328" spans="1:9" ht="13.5" x14ac:dyDescent="0.25">
      <c r="A328" s="3">
        <f>TITRES_STAT!B331</f>
        <v>42781</v>
      </c>
      <c r="B328" s="5">
        <f>TITRES_STAT!D331</f>
        <v>15.6686</v>
      </c>
      <c r="C328" s="2">
        <f t="shared" si="45"/>
        <v>-9.9800000000000111E-2</v>
      </c>
      <c r="D328" s="2">
        <f t="shared" si="46"/>
        <v>0</v>
      </c>
      <c r="E328" s="2">
        <f t="shared" si="47"/>
        <v>9.9800000000000111E-2</v>
      </c>
      <c r="F328" s="2">
        <f t="shared" si="44"/>
        <v>1.6091265659050755E-2</v>
      </c>
      <c r="G328" s="2">
        <f t="shared" si="44"/>
        <v>4.1001732812014247E-2</v>
      </c>
      <c r="H328" s="2">
        <f t="shared" si="40"/>
        <v>0.39245330759132513</v>
      </c>
      <c r="I328" s="2">
        <f t="shared" si="41"/>
        <v>28.184306464838912</v>
      </c>
    </row>
    <row r="329" spans="1:9" ht="13.5" x14ac:dyDescent="0.25">
      <c r="A329" s="3">
        <f>TITRES_STAT!B332</f>
        <v>42782</v>
      </c>
      <c r="B329" s="5">
        <f>TITRES_STAT!D332</f>
        <v>15.6586</v>
      </c>
      <c r="C329" s="2">
        <f t="shared" si="45"/>
        <v>-9.9999999999997868E-3</v>
      </c>
      <c r="D329" s="2">
        <f t="shared" si="46"/>
        <v>0</v>
      </c>
      <c r="E329" s="2">
        <f t="shared" si="47"/>
        <v>9.9999999999997868E-3</v>
      </c>
      <c r="F329" s="2">
        <f t="shared" si="44"/>
        <v>1.4941889540547131E-2</v>
      </c>
      <c r="G329" s="2">
        <f t="shared" si="44"/>
        <v>3.8787323325441783E-2</v>
      </c>
      <c r="H329" s="2">
        <f t="shared" si="40"/>
        <v>0.3852261063538327</v>
      </c>
      <c r="I329" s="2">
        <f t="shared" si="41"/>
        <v>27.809619280697646</v>
      </c>
    </row>
    <row r="330" spans="1:9" ht="13.5" x14ac:dyDescent="0.25">
      <c r="A330" s="3">
        <f>TITRES_STAT!B333</f>
        <v>42783</v>
      </c>
      <c r="B330" s="5">
        <f>TITRES_STAT!D333</f>
        <v>15.6387</v>
      </c>
      <c r="C330" s="2">
        <f t="shared" si="45"/>
        <v>-1.9899999999999807E-2</v>
      </c>
      <c r="D330" s="2">
        <f t="shared" si="46"/>
        <v>0</v>
      </c>
      <c r="E330" s="2">
        <f t="shared" si="47"/>
        <v>1.9899999999999807E-2</v>
      </c>
      <c r="F330" s="2">
        <f t="shared" si="44"/>
        <v>1.3874611716222337E-2</v>
      </c>
      <c r="G330" s="2">
        <f t="shared" si="44"/>
        <v>3.7438228802195932E-2</v>
      </c>
      <c r="H330" s="2">
        <f t="shared" si="40"/>
        <v>0.37060011010479543</v>
      </c>
      <c r="I330" s="2">
        <f t="shared" si="41"/>
        <v>27.039258743125274</v>
      </c>
    </row>
    <row r="331" spans="1:9" ht="13.5" x14ac:dyDescent="0.25">
      <c r="A331" s="3">
        <f>TITRES_STAT!B334</f>
        <v>42786</v>
      </c>
      <c r="B331" s="5">
        <f>TITRES_STAT!D334</f>
        <v>15.6387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1.2883568022206455E-2</v>
      </c>
      <c r="G331" s="2">
        <f t="shared" si="44"/>
        <v>3.476406960203908E-2</v>
      </c>
      <c r="H331" s="2">
        <f t="shared" si="40"/>
        <v>0.37060011010479543</v>
      </c>
      <c r="I331" s="2">
        <f t="shared" si="41"/>
        <v>27.039258743125274</v>
      </c>
    </row>
    <row r="332" spans="1:9" ht="13.5" x14ac:dyDescent="0.25">
      <c r="A332" s="3">
        <f>TITRES_STAT!B335</f>
        <v>42787</v>
      </c>
      <c r="B332" s="5">
        <f>TITRES_STAT!D335</f>
        <v>16.267399999999999</v>
      </c>
      <c r="C332" s="2">
        <f t="shared" si="45"/>
        <v>0.62869999999999848</v>
      </c>
      <c r="D332" s="2">
        <f t="shared" si="46"/>
        <v>0.62869999999999848</v>
      </c>
      <c r="E332" s="2">
        <f t="shared" si="47"/>
        <v>0</v>
      </c>
      <c r="F332" s="2">
        <f t="shared" si="44"/>
        <v>5.6870456020620172E-2</v>
      </c>
      <c r="G332" s="2">
        <f t="shared" si="44"/>
        <v>3.2280921773322001E-2</v>
      </c>
      <c r="H332" s="2">
        <f t="shared" si="40"/>
        <v>1.7617358147319002</v>
      </c>
      <c r="I332" s="2">
        <f t="shared" si="41"/>
        <v>63.790888517804284</v>
      </c>
    </row>
    <row r="333" spans="1:9" ht="13.5" x14ac:dyDescent="0.25">
      <c r="A333" s="3">
        <f>TITRES_STAT!B336</f>
        <v>42788</v>
      </c>
      <c r="B333" s="5">
        <f>TITRES_STAT!D336</f>
        <v>16.267399999999999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5.2808280590575872E-2</v>
      </c>
      <c r="G333" s="2">
        <f t="shared" si="48"/>
        <v>2.9975141646656146E-2</v>
      </c>
      <c r="H333" s="2">
        <f t="shared" si="40"/>
        <v>1.7617358147319</v>
      </c>
      <c r="I333" s="2">
        <f t="shared" si="41"/>
        <v>63.790888517804277</v>
      </c>
    </row>
    <row r="334" spans="1:9" ht="13.5" x14ac:dyDescent="0.25">
      <c r="A334" s="3">
        <f>TITRES_STAT!B337</f>
        <v>42789</v>
      </c>
      <c r="B334" s="5">
        <f>TITRES_STAT!D337</f>
        <v>15.8682</v>
      </c>
      <c r="C334" s="2">
        <f t="shared" si="45"/>
        <v>-0.39919999999999867</v>
      </c>
      <c r="D334" s="2">
        <f t="shared" si="46"/>
        <v>0</v>
      </c>
      <c r="E334" s="2">
        <f t="shared" si="47"/>
        <v>0.39919999999999867</v>
      </c>
      <c r="F334" s="2">
        <f t="shared" si="48"/>
        <v>4.9036260548391879E-2</v>
      </c>
      <c r="G334" s="2">
        <f t="shared" si="48"/>
        <v>5.6348345814752045E-2</v>
      </c>
      <c r="H334" s="2">
        <f t="shared" si="40"/>
        <v>0.87023425158923018</v>
      </c>
      <c r="I334" s="2">
        <f t="shared" si="41"/>
        <v>46.530762167880809</v>
      </c>
    </row>
    <row r="335" spans="1:9" ht="13.5" x14ac:dyDescent="0.25">
      <c r="A335" s="3">
        <f>TITRES_STAT!B338</f>
        <v>42790</v>
      </c>
      <c r="B335" s="5">
        <f>TITRES_STAT!D338</f>
        <v>15.968</v>
      </c>
      <c r="C335" s="2">
        <f t="shared" si="45"/>
        <v>9.9800000000000111E-2</v>
      </c>
      <c r="D335" s="2">
        <f t="shared" si="46"/>
        <v>9.9800000000000111E-2</v>
      </c>
      <c r="E335" s="2">
        <f t="shared" si="47"/>
        <v>0</v>
      </c>
      <c r="F335" s="2">
        <f t="shared" si="48"/>
        <v>5.2662241937792467E-2</v>
      </c>
      <c r="G335" s="2">
        <f t="shared" si="48"/>
        <v>5.2323463970841186E-2</v>
      </c>
      <c r="H335" s="2">
        <f t="shared" si="40"/>
        <v>1.0064746853751898</v>
      </c>
      <c r="I335" s="2">
        <f t="shared" si="41"/>
        <v>50.161344805952012</v>
      </c>
    </row>
    <row r="336" spans="1:9" ht="13.5" x14ac:dyDescent="0.25">
      <c r="A336" s="3">
        <f>TITRES_STAT!B339</f>
        <v>42793</v>
      </c>
      <c r="B336" s="5">
        <f>TITRES_STAT!D339</f>
        <v>15.968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4.8900653227950154E-2</v>
      </c>
      <c r="G336" s="2">
        <f t="shared" si="48"/>
        <v>4.8586073687209672E-2</v>
      </c>
      <c r="H336" s="2">
        <f t="shared" si="40"/>
        <v>1.00647468537519</v>
      </c>
      <c r="I336" s="2">
        <f t="shared" si="41"/>
        <v>50.161344805952027</v>
      </c>
    </row>
    <row r="337" spans="1:9" ht="13.5" x14ac:dyDescent="0.25">
      <c r="A337" s="3">
        <f>TITRES_STAT!B340</f>
        <v>42794</v>
      </c>
      <c r="B337" s="5">
        <f>TITRES_STAT!D340</f>
        <v>15.988</v>
      </c>
      <c r="C337" s="2">
        <f t="shared" si="45"/>
        <v>1.9999999999999574E-2</v>
      </c>
      <c r="D337" s="2">
        <f t="shared" si="46"/>
        <v>1.9999999999999574E-2</v>
      </c>
      <c r="E337" s="2">
        <f t="shared" si="47"/>
        <v>0</v>
      </c>
      <c r="F337" s="2">
        <f t="shared" si="48"/>
        <v>4.6836320854525111E-2</v>
      </c>
      <c r="G337" s="2">
        <f t="shared" si="48"/>
        <v>4.5115639852408976E-2</v>
      </c>
      <c r="H337" s="2">
        <f t="shared" ref="H337:H400" si="49">F337/G337</f>
        <v>1.0381393460836454</v>
      </c>
      <c r="I337" s="2">
        <f t="shared" ref="I337:I400" si="50">IF(G337=0,100,100-(100/(1+H337)))</f>
        <v>50.935641278819617</v>
      </c>
    </row>
    <row r="338" spans="1:9" ht="13.5" x14ac:dyDescent="0.25">
      <c r="A338" s="3">
        <f>TITRES_STAT!B341</f>
        <v>42795</v>
      </c>
      <c r="B338" s="5">
        <f>TITRES_STAT!D341</f>
        <v>16.267399999999999</v>
      </c>
      <c r="C338" s="2">
        <f t="shared" si="45"/>
        <v>0.27939999999999898</v>
      </c>
      <c r="D338" s="2">
        <f t="shared" si="46"/>
        <v>0.27939999999999898</v>
      </c>
      <c r="E338" s="2">
        <f t="shared" si="47"/>
        <v>0</v>
      </c>
      <c r="F338" s="2">
        <f t="shared" si="48"/>
        <v>6.3448012222058953E-2</v>
      </c>
      <c r="G338" s="2">
        <f t="shared" si="48"/>
        <v>4.1893094148665481E-2</v>
      </c>
      <c r="H338" s="2">
        <f t="shared" si="49"/>
        <v>1.5145219877267078</v>
      </c>
      <c r="I338" s="2">
        <f t="shared" si="50"/>
        <v>60.23100991437083</v>
      </c>
    </row>
    <row r="339" spans="1:9" ht="13.5" x14ac:dyDescent="0.25">
      <c r="A339" s="3">
        <f>TITRES_STAT!B342</f>
        <v>42796</v>
      </c>
      <c r="B339" s="5">
        <f>TITRES_STAT!D342</f>
        <v>16.267399999999999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5.8916011349054741E-2</v>
      </c>
      <c r="G339" s="2">
        <f t="shared" si="48"/>
        <v>3.8900730280903663E-2</v>
      </c>
      <c r="H339" s="2">
        <f t="shared" si="49"/>
        <v>1.5145219877267075</v>
      </c>
      <c r="I339" s="2">
        <f t="shared" si="50"/>
        <v>60.23100991437083</v>
      </c>
    </row>
    <row r="340" spans="1:9" ht="13.5" x14ac:dyDescent="0.25">
      <c r="A340" s="3">
        <f>TITRES_STAT!B343</f>
        <v>42797</v>
      </c>
      <c r="B340" s="5">
        <f>TITRES_STAT!D343</f>
        <v>16.466999999999999</v>
      </c>
      <c r="C340" s="2">
        <f t="shared" si="45"/>
        <v>0.19960000000000022</v>
      </c>
      <c r="D340" s="2">
        <f t="shared" si="46"/>
        <v>0.19960000000000022</v>
      </c>
      <c r="E340" s="2">
        <f t="shared" si="47"/>
        <v>0</v>
      </c>
      <c r="F340" s="2">
        <f t="shared" si="48"/>
        <v>6.8964867681265127E-2</v>
      </c>
      <c r="G340" s="2">
        <f t="shared" si="48"/>
        <v>3.6122106689410551E-2</v>
      </c>
      <c r="H340" s="2">
        <f t="shared" si="49"/>
        <v>1.9092149933072056</v>
      </c>
      <c r="I340" s="2">
        <f t="shared" si="50"/>
        <v>65.62646616697117</v>
      </c>
    </row>
    <row r="341" spans="1:9" ht="13.5" x14ac:dyDescent="0.25">
      <c r="A341" s="3">
        <f>TITRES_STAT!B344</f>
        <v>42800</v>
      </c>
      <c r="B341" s="5">
        <f>TITRES_STAT!D344</f>
        <v>16.466999999999999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6.4038805704031906E-2</v>
      </c>
      <c r="G341" s="2">
        <f t="shared" si="48"/>
        <v>3.354195621159551E-2</v>
      </c>
      <c r="H341" s="2">
        <f t="shared" si="49"/>
        <v>1.9092149933072056</v>
      </c>
      <c r="I341" s="2">
        <f t="shared" si="50"/>
        <v>65.62646616697117</v>
      </c>
    </row>
    <row r="342" spans="1:9" ht="13.5" x14ac:dyDescent="0.25">
      <c r="A342" s="3">
        <f>TITRES_STAT!B345</f>
        <v>42801</v>
      </c>
      <c r="B342" s="5">
        <f>TITRES_STAT!D345</f>
        <v>16.3672</v>
      </c>
      <c r="C342" s="2">
        <f t="shared" si="45"/>
        <v>-9.9799999999998334E-2</v>
      </c>
      <c r="D342" s="2">
        <f t="shared" si="46"/>
        <v>0</v>
      </c>
      <c r="E342" s="2">
        <f t="shared" si="47"/>
        <v>9.9799999999998334E-2</v>
      </c>
      <c r="F342" s="2">
        <f t="shared" si="48"/>
        <v>5.946460529660106E-2</v>
      </c>
      <c r="G342" s="2">
        <f t="shared" si="48"/>
        <v>3.8274673625052859E-2</v>
      </c>
      <c r="H342" s="2">
        <f t="shared" si="49"/>
        <v>1.5536280172923078</v>
      </c>
      <c r="I342" s="2">
        <f t="shared" si="50"/>
        <v>60.84002864832555</v>
      </c>
    </row>
    <row r="343" spans="1:9" ht="13.5" x14ac:dyDescent="0.25">
      <c r="A343" s="3">
        <f>TITRES_STAT!B346</f>
        <v>42802</v>
      </c>
      <c r="B343" s="5">
        <f>TITRES_STAT!D346</f>
        <v>16.3672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5.5217133489700983E-2</v>
      </c>
      <c r="G343" s="2">
        <f t="shared" si="48"/>
        <v>3.5540768366120509E-2</v>
      </c>
      <c r="H343" s="2">
        <f t="shared" si="49"/>
        <v>1.5536280172923078</v>
      </c>
      <c r="I343" s="2">
        <f t="shared" si="50"/>
        <v>60.84002864832555</v>
      </c>
    </row>
    <row r="344" spans="1:9" ht="13.5" x14ac:dyDescent="0.25">
      <c r="A344" s="3">
        <f>TITRES_STAT!B347</f>
        <v>42803</v>
      </c>
      <c r="B344" s="5">
        <f>TITRES_STAT!D347</f>
        <v>16.3672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5.1273052526150907E-2</v>
      </c>
      <c r="G344" s="2">
        <f t="shared" si="48"/>
        <v>3.3002142054254759E-2</v>
      </c>
      <c r="H344" s="2">
        <f t="shared" si="49"/>
        <v>1.5536280172923076</v>
      </c>
      <c r="I344" s="2">
        <f t="shared" si="50"/>
        <v>60.84002864832555</v>
      </c>
    </row>
    <row r="345" spans="1:9" ht="13.5" x14ac:dyDescent="0.25">
      <c r="A345" s="3">
        <f>TITRES_STAT!B348</f>
        <v>42804</v>
      </c>
      <c r="B345" s="5">
        <f>TITRES_STAT!D348</f>
        <v>16.3672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4.7610691631425839E-2</v>
      </c>
      <c r="G345" s="2">
        <f t="shared" si="48"/>
        <v>3.0644846193236562E-2</v>
      </c>
      <c r="H345" s="2">
        <f t="shared" si="49"/>
        <v>1.5536280172923076</v>
      </c>
      <c r="I345" s="2">
        <f t="shared" si="50"/>
        <v>60.84002864832555</v>
      </c>
    </row>
    <row r="346" spans="1:9" ht="13.5" x14ac:dyDescent="0.25">
      <c r="A346" s="3">
        <f>TITRES_STAT!B349</f>
        <v>42807</v>
      </c>
      <c r="B346" s="5">
        <f>TITRES_STAT!D349</f>
        <v>16.3672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4.4209927943466849E-2</v>
      </c>
      <c r="G346" s="2">
        <f t="shared" si="48"/>
        <v>2.8455928608005381E-2</v>
      </c>
      <c r="H346" s="2">
        <f t="shared" si="49"/>
        <v>1.5536280172923074</v>
      </c>
      <c r="I346" s="2">
        <f t="shared" si="50"/>
        <v>60.840028648325543</v>
      </c>
    </row>
    <row r="347" spans="1:9" ht="13.5" x14ac:dyDescent="0.25">
      <c r="A347" s="3">
        <f>TITRES_STAT!B350</f>
        <v>42808</v>
      </c>
      <c r="B347" s="5">
        <f>TITRES_STAT!D350</f>
        <v>15.6387</v>
      </c>
      <c r="C347" s="2">
        <f t="shared" si="45"/>
        <v>-0.72850000000000037</v>
      </c>
      <c r="D347" s="2">
        <f t="shared" si="46"/>
        <v>0</v>
      </c>
      <c r="E347" s="2">
        <f t="shared" si="47"/>
        <v>0.72850000000000037</v>
      </c>
      <c r="F347" s="2">
        <f t="shared" si="48"/>
        <v>4.1052075947504929E-2</v>
      </c>
      <c r="G347" s="2">
        <f t="shared" si="48"/>
        <v>7.8459076564576444E-2</v>
      </c>
      <c r="H347" s="2">
        <f t="shared" si="49"/>
        <v>0.52322915008713689</v>
      </c>
      <c r="I347" s="2">
        <f t="shared" si="50"/>
        <v>34.349995866164022</v>
      </c>
    </row>
    <row r="348" spans="1:9" ht="13.5" x14ac:dyDescent="0.25">
      <c r="A348" s="3">
        <f>TITRES_STAT!B351</f>
        <v>42809</v>
      </c>
      <c r="B348" s="5">
        <f>TITRES_STAT!D351</f>
        <v>15.8283</v>
      </c>
      <c r="C348" s="2">
        <f t="shared" si="45"/>
        <v>0.18960000000000043</v>
      </c>
      <c r="D348" s="2">
        <f t="shared" si="46"/>
        <v>0.18960000000000043</v>
      </c>
      <c r="E348" s="2">
        <f t="shared" si="47"/>
        <v>0</v>
      </c>
      <c r="F348" s="2">
        <f t="shared" si="48"/>
        <v>5.1662641951254605E-2</v>
      </c>
      <c r="G348" s="2">
        <f t="shared" si="48"/>
        <v>7.2854856809963842E-2</v>
      </c>
      <c r="H348" s="2">
        <f t="shared" si="49"/>
        <v>0.70911733566387403</v>
      </c>
      <c r="I348" s="2">
        <f t="shared" si="50"/>
        <v>41.490266400488586</v>
      </c>
    </row>
    <row r="349" spans="1:9" ht="13.5" x14ac:dyDescent="0.25">
      <c r="A349" s="3">
        <f>TITRES_STAT!B352</f>
        <v>42810</v>
      </c>
      <c r="B349" s="5">
        <f>TITRES_STAT!D352</f>
        <v>15.8283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4.7972453240450699E-2</v>
      </c>
      <c r="G349" s="2">
        <f t="shared" si="51"/>
        <v>6.7650938466395E-2</v>
      </c>
      <c r="H349" s="2">
        <f t="shared" si="49"/>
        <v>0.70911733566387392</v>
      </c>
      <c r="I349" s="2">
        <f t="shared" si="50"/>
        <v>41.490266400488586</v>
      </c>
    </row>
    <row r="350" spans="1:9" ht="13.5" x14ac:dyDescent="0.25">
      <c r="A350" s="3">
        <f>TITRES_STAT!B353</f>
        <v>42811</v>
      </c>
      <c r="B350" s="5">
        <f>TITRES_STAT!D353</f>
        <v>16.267399999999999</v>
      </c>
      <c r="C350" s="2">
        <f t="shared" si="45"/>
        <v>0.43909999999999805</v>
      </c>
      <c r="D350" s="2">
        <f t="shared" si="46"/>
        <v>0.43909999999999805</v>
      </c>
      <c r="E350" s="2">
        <f t="shared" si="47"/>
        <v>0</v>
      </c>
      <c r="F350" s="2">
        <f t="shared" si="51"/>
        <v>7.5910135151846941E-2</v>
      </c>
      <c r="G350" s="2">
        <f t="shared" si="51"/>
        <v>6.2818728575938218E-2</v>
      </c>
      <c r="H350" s="2">
        <f t="shared" si="49"/>
        <v>1.2083997379871072</v>
      </c>
      <c r="I350" s="2">
        <f t="shared" si="50"/>
        <v>54.718342752953262</v>
      </c>
    </row>
    <row r="351" spans="1:9" ht="13.5" x14ac:dyDescent="0.25">
      <c r="A351" s="3">
        <f>TITRES_STAT!B354</f>
        <v>42815</v>
      </c>
      <c r="B351" s="5">
        <f>TITRES_STAT!D354</f>
        <v>15.818300000000001</v>
      </c>
      <c r="C351" s="2">
        <f t="shared" si="45"/>
        <v>-0.44909999999999783</v>
      </c>
      <c r="D351" s="2">
        <f t="shared" si="46"/>
        <v>0</v>
      </c>
      <c r="E351" s="2">
        <f t="shared" si="47"/>
        <v>0.44909999999999783</v>
      </c>
      <c r="F351" s="2">
        <f t="shared" si="51"/>
        <v>7.0487982641000729E-2</v>
      </c>
      <c r="G351" s="2">
        <f t="shared" si="51"/>
        <v>9.0410247963371049E-2</v>
      </c>
      <c r="H351" s="2">
        <f t="shared" si="49"/>
        <v>0.77964593869445353</v>
      </c>
      <c r="I351" s="2">
        <f t="shared" si="50"/>
        <v>43.809047729257934</v>
      </c>
    </row>
    <row r="352" spans="1:9" ht="13.5" x14ac:dyDescent="0.25">
      <c r="A352" s="3">
        <f>TITRES_STAT!B355</f>
        <v>42816</v>
      </c>
      <c r="B352" s="5">
        <f>TITRES_STAT!D355</f>
        <v>16.357199999999999</v>
      </c>
      <c r="C352" s="2">
        <f t="shared" si="45"/>
        <v>0.53889999999999816</v>
      </c>
      <c r="D352" s="2">
        <f t="shared" si="46"/>
        <v>0.53889999999999816</v>
      </c>
      <c r="E352" s="2">
        <f t="shared" si="47"/>
        <v>0</v>
      </c>
      <c r="F352" s="2">
        <f t="shared" si="51"/>
        <v>0.10394598388092913</v>
      </c>
      <c r="G352" s="2">
        <f t="shared" si="51"/>
        <v>8.3952373108844541E-2</v>
      </c>
      <c r="H352" s="2">
        <f t="shared" si="49"/>
        <v>1.2381542061492747</v>
      </c>
      <c r="I352" s="2">
        <f t="shared" si="50"/>
        <v>55.320326130678389</v>
      </c>
    </row>
    <row r="353" spans="1:9" ht="13.5" x14ac:dyDescent="0.25">
      <c r="A353" s="3">
        <f>TITRES_STAT!B356</f>
        <v>42817</v>
      </c>
      <c r="B353" s="5">
        <f>TITRES_STAT!D356</f>
        <v>16.357199999999999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9.6521270746577043E-2</v>
      </c>
      <c r="G353" s="2">
        <f t="shared" si="51"/>
        <v>7.7955775029641364E-2</v>
      </c>
      <c r="H353" s="2">
        <f t="shared" si="49"/>
        <v>1.2381542061492745</v>
      </c>
      <c r="I353" s="2">
        <f t="shared" si="50"/>
        <v>55.320326130678382</v>
      </c>
    </row>
    <row r="354" spans="1:9" ht="13.5" x14ac:dyDescent="0.25">
      <c r="A354" s="3">
        <f>TITRES_STAT!B357</f>
        <v>42818</v>
      </c>
      <c r="B354" s="5">
        <f>TITRES_STAT!D357</f>
        <v>16.3672</v>
      </c>
      <c r="C354" s="2">
        <f t="shared" si="45"/>
        <v>1.0000000000001563E-2</v>
      </c>
      <c r="D354" s="2">
        <f t="shared" si="46"/>
        <v>1.0000000000001563E-2</v>
      </c>
      <c r="E354" s="2">
        <f t="shared" si="47"/>
        <v>0</v>
      </c>
      <c r="F354" s="2">
        <f t="shared" si="51"/>
        <v>9.0341179978964514E-2</v>
      </c>
      <c r="G354" s="2">
        <f t="shared" si="51"/>
        <v>7.2387505384666984E-2</v>
      </c>
      <c r="H354" s="2">
        <f t="shared" si="49"/>
        <v>1.2480217338460797</v>
      </c>
      <c r="I354" s="2">
        <f t="shared" si="50"/>
        <v>55.5164443054949</v>
      </c>
    </row>
    <row r="355" spans="1:9" ht="13.5" x14ac:dyDescent="0.25">
      <c r="A355" s="3">
        <f>TITRES_STAT!B358</f>
        <v>42821</v>
      </c>
      <c r="B355" s="5">
        <f>TITRES_STAT!D358</f>
        <v>16.3672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8.388823855189563E-2</v>
      </c>
      <c r="G355" s="2">
        <f t="shared" si="51"/>
        <v>6.7216969285762193E-2</v>
      </c>
      <c r="H355" s="2">
        <f t="shared" si="49"/>
        <v>1.24802173384608</v>
      </c>
      <c r="I355" s="2">
        <f t="shared" si="50"/>
        <v>55.516444305494907</v>
      </c>
    </row>
    <row r="356" spans="1:9" ht="13.5" x14ac:dyDescent="0.25">
      <c r="A356" s="3">
        <f>TITRES_STAT!B359</f>
        <v>42822</v>
      </c>
      <c r="B356" s="5">
        <f>TITRES_STAT!D359</f>
        <v>16.427099999999999</v>
      </c>
      <c r="C356" s="2">
        <f t="shared" si="45"/>
        <v>5.9899999999998954E-2</v>
      </c>
      <c r="D356" s="2">
        <f t="shared" si="46"/>
        <v>5.9899999999998954E-2</v>
      </c>
      <c r="E356" s="2">
        <f t="shared" si="47"/>
        <v>0</v>
      </c>
      <c r="F356" s="2">
        <f t="shared" si="51"/>
        <v>8.2174792941045877E-2</v>
      </c>
      <c r="G356" s="2">
        <f t="shared" si="51"/>
        <v>6.241575719392204E-2</v>
      </c>
      <c r="H356" s="2">
        <f t="shared" si="49"/>
        <v>1.3165712735925592</v>
      </c>
      <c r="I356" s="2">
        <f t="shared" si="50"/>
        <v>56.832754882210409</v>
      </c>
    </row>
    <row r="357" spans="1:9" ht="13.5" x14ac:dyDescent="0.25">
      <c r="A357" s="3">
        <f>TITRES_STAT!B360</f>
        <v>42823</v>
      </c>
      <c r="B357" s="5">
        <f>TITRES_STAT!D360</f>
        <v>16.417100000000001</v>
      </c>
      <c r="C357" s="2">
        <f t="shared" si="45"/>
        <v>-9.9999999999980105E-3</v>
      </c>
      <c r="D357" s="2">
        <f t="shared" si="46"/>
        <v>0</v>
      </c>
      <c r="E357" s="2">
        <f t="shared" si="47"/>
        <v>9.9999999999980105E-3</v>
      </c>
      <c r="F357" s="2">
        <f t="shared" si="51"/>
        <v>7.630516487382831E-2</v>
      </c>
      <c r="G357" s="2">
        <f t="shared" si="51"/>
        <v>5.867177453721318E-2</v>
      </c>
      <c r="H357" s="2">
        <f t="shared" si="49"/>
        <v>1.300542986396823</v>
      </c>
      <c r="I357" s="2">
        <f t="shared" si="50"/>
        <v>56.532001100912751</v>
      </c>
    </row>
    <row r="358" spans="1:9" ht="13.5" x14ac:dyDescent="0.25">
      <c r="A358" s="3">
        <f>TITRES_STAT!B361</f>
        <v>42824</v>
      </c>
      <c r="B358" s="5">
        <f>TITRES_STAT!D361</f>
        <v>16.417100000000001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7.0854795954269148E-2</v>
      </c>
      <c r="G358" s="2">
        <f t="shared" si="51"/>
        <v>5.4480933498840811E-2</v>
      </c>
      <c r="H358" s="2">
        <f t="shared" si="49"/>
        <v>1.300542986396823</v>
      </c>
      <c r="I358" s="2">
        <f t="shared" si="50"/>
        <v>56.532001100912751</v>
      </c>
    </row>
    <row r="359" spans="1:9" ht="13.5" x14ac:dyDescent="0.25">
      <c r="A359" s="3">
        <f>TITRES_STAT!B362</f>
        <v>42825</v>
      </c>
      <c r="B359" s="5">
        <f>TITRES_STAT!D362</f>
        <v>16.417100000000001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6.5793739100392781E-2</v>
      </c>
      <c r="G359" s="2">
        <f t="shared" si="51"/>
        <v>5.0589438248923604E-2</v>
      </c>
      <c r="H359" s="2">
        <f t="shared" si="49"/>
        <v>1.3005429863968232</v>
      </c>
      <c r="I359" s="2">
        <f t="shared" si="50"/>
        <v>56.532001100912751</v>
      </c>
    </row>
    <row r="360" spans="1:9" ht="13.5" x14ac:dyDescent="0.25">
      <c r="A360" s="3">
        <f>TITRES_STAT!B363</f>
        <v>42828</v>
      </c>
      <c r="B360" s="5">
        <f>TITRES_STAT!D363</f>
        <v>16.417100000000001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6.1094186307507584E-2</v>
      </c>
      <c r="G360" s="2">
        <f t="shared" si="51"/>
        <v>4.6975906945429066E-2</v>
      </c>
      <c r="H360" s="2">
        <f t="shared" si="49"/>
        <v>1.3005429863968232</v>
      </c>
      <c r="I360" s="2">
        <f t="shared" si="50"/>
        <v>56.532001100912751</v>
      </c>
    </row>
    <row r="361" spans="1:9" ht="13.5" x14ac:dyDescent="0.25">
      <c r="A361" s="3">
        <f>TITRES_STAT!B364</f>
        <v>42829</v>
      </c>
      <c r="B361" s="5">
        <f>TITRES_STAT!D364</f>
        <v>16.247399999999999</v>
      </c>
      <c r="C361" s="2">
        <f t="shared" si="45"/>
        <v>-0.1697000000000024</v>
      </c>
      <c r="D361" s="2">
        <f t="shared" si="46"/>
        <v>0</v>
      </c>
      <c r="E361" s="2">
        <f t="shared" si="47"/>
        <v>0.1697000000000024</v>
      </c>
      <c r="F361" s="2">
        <f t="shared" si="51"/>
        <v>5.6730315856971324E-2</v>
      </c>
      <c r="G361" s="2">
        <f t="shared" si="51"/>
        <v>5.5741913592184299E-2</v>
      </c>
      <c r="H361" s="2">
        <f t="shared" si="49"/>
        <v>1.0177317605566669</v>
      </c>
      <c r="I361" s="2">
        <f t="shared" si="50"/>
        <v>50.439398360656597</v>
      </c>
    </row>
    <row r="362" spans="1:9" ht="13.5" x14ac:dyDescent="0.25">
      <c r="A362" s="3">
        <f>TITRES_STAT!B365</f>
        <v>42830</v>
      </c>
      <c r="B362" s="5">
        <f>TITRES_STAT!D365</f>
        <v>15.968</v>
      </c>
      <c r="C362" s="2">
        <f t="shared" si="45"/>
        <v>-0.27939999999999898</v>
      </c>
      <c r="D362" s="2">
        <f t="shared" si="46"/>
        <v>0</v>
      </c>
      <c r="E362" s="2">
        <f t="shared" si="47"/>
        <v>0.27939999999999898</v>
      </c>
      <c r="F362" s="2">
        <f t="shared" si="51"/>
        <v>5.2678150438616227E-2</v>
      </c>
      <c r="G362" s="2">
        <f t="shared" si="51"/>
        <v>7.1717491192742483E-2</v>
      </c>
      <c r="H362" s="2">
        <f t="shared" si="49"/>
        <v>0.73452305096733561</v>
      </c>
      <c r="I362" s="2">
        <f t="shared" si="50"/>
        <v>42.347263736719754</v>
      </c>
    </row>
    <row r="363" spans="1:9" ht="13.5" x14ac:dyDescent="0.25">
      <c r="A363" s="3">
        <f>TITRES_STAT!B366</f>
        <v>42831</v>
      </c>
      <c r="B363" s="5">
        <f>TITRES_STAT!D366</f>
        <v>15.968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4.8915425407286495E-2</v>
      </c>
      <c r="G363" s="2">
        <f t="shared" si="51"/>
        <v>6.6594813250403742E-2</v>
      </c>
      <c r="H363" s="2">
        <f t="shared" si="49"/>
        <v>0.7345230509673355</v>
      </c>
      <c r="I363" s="2">
        <f t="shared" si="50"/>
        <v>42.347263736719754</v>
      </c>
    </row>
    <row r="364" spans="1:9" ht="13.5" x14ac:dyDescent="0.25">
      <c r="A364" s="3">
        <f>TITRES_STAT!B367</f>
        <v>42832</v>
      </c>
      <c r="B364" s="5">
        <f>TITRES_STAT!D367</f>
        <v>15.968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4.542146644962318E-2</v>
      </c>
      <c r="G364" s="2">
        <f t="shared" si="51"/>
        <v>6.1838040875374908E-2</v>
      </c>
      <c r="H364" s="2">
        <f t="shared" si="49"/>
        <v>0.7345230509673355</v>
      </c>
      <c r="I364" s="2">
        <f t="shared" si="50"/>
        <v>42.347263736719754</v>
      </c>
    </row>
    <row r="365" spans="1:9" ht="13.5" x14ac:dyDescent="0.25">
      <c r="A365" s="3">
        <f>TITRES_STAT!B368</f>
        <v>42835</v>
      </c>
      <c r="B365" s="5">
        <f>TITRES_STAT!D368</f>
        <v>15.968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4.217707598893581E-2</v>
      </c>
      <c r="G365" s="2">
        <f t="shared" si="52"/>
        <v>5.7421037955705266E-2</v>
      </c>
      <c r="H365" s="2">
        <f t="shared" si="49"/>
        <v>0.73452305096733561</v>
      </c>
      <c r="I365" s="2">
        <f t="shared" si="50"/>
        <v>42.347263736719754</v>
      </c>
    </row>
    <row r="366" spans="1:9" ht="13.5" x14ac:dyDescent="0.25">
      <c r="A366" s="3">
        <f>TITRES_STAT!B369</f>
        <v>42836</v>
      </c>
      <c r="B366" s="5">
        <f>TITRES_STAT!D369</f>
        <v>15.968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3.916442770401183E-2</v>
      </c>
      <c r="G366" s="2">
        <f t="shared" si="52"/>
        <v>5.3319535244583459E-2</v>
      </c>
      <c r="H366" s="2">
        <f t="shared" si="49"/>
        <v>0.73452305096733572</v>
      </c>
      <c r="I366" s="2">
        <f t="shared" si="50"/>
        <v>42.347263736719761</v>
      </c>
    </row>
    <row r="367" spans="1:9" ht="13.5" x14ac:dyDescent="0.25">
      <c r="A367" s="3">
        <f>TITRES_STAT!B370</f>
        <v>42837</v>
      </c>
      <c r="B367" s="5">
        <f>TITRES_STAT!D370</f>
        <v>15.968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3.6366968582296703E-2</v>
      </c>
      <c r="G367" s="2">
        <f t="shared" si="52"/>
        <v>4.9510997012827497E-2</v>
      </c>
      <c r="H367" s="2">
        <f t="shared" si="49"/>
        <v>0.73452305096733583</v>
      </c>
      <c r="I367" s="2">
        <f t="shared" si="50"/>
        <v>42.347263736719768</v>
      </c>
    </row>
    <row r="368" spans="1:9" ht="13.5" x14ac:dyDescent="0.25">
      <c r="A368" s="3">
        <f>TITRES_STAT!B371</f>
        <v>42838</v>
      </c>
      <c r="B368" s="5">
        <f>TITRES_STAT!D371</f>
        <v>15.968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3.3769327969275509E-2</v>
      </c>
      <c r="G368" s="2">
        <f t="shared" si="52"/>
        <v>4.597449722619696E-2</v>
      </c>
      <c r="H368" s="2">
        <f t="shared" si="49"/>
        <v>0.73452305096733583</v>
      </c>
      <c r="I368" s="2">
        <f t="shared" si="50"/>
        <v>42.347263736719768</v>
      </c>
    </row>
    <row r="369" spans="1:9" ht="13.5" x14ac:dyDescent="0.25">
      <c r="A369" s="3">
        <f>TITRES_STAT!B372</f>
        <v>42839</v>
      </c>
      <c r="B369" s="5">
        <f>TITRES_STAT!D372</f>
        <v>15.489000000000001</v>
      </c>
      <c r="C369" s="2">
        <f t="shared" si="45"/>
        <v>-0.4789999999999992</v>
      </c>
      <c r="D369" s="2">
        <f t="shared" si="46"/>
        <v>0</v>
      </c>
      <c r="E369" s="2">
        <f t="shared" si="47"/>
        <v>0.4789999999999992</v>
      </c>
      <c r="F369" s="2">
        <f t="shared" si="52"/>
        <v>3.1357233114327261E-2</v>
      </c>
      <c r="G369" s="2">
        <f t="shared" si="52"/>
        <v>7.6904890281468546E-2</v>
      </c>
      <c r="H369" s="2">
        <f t="shared" si="49"/>
        <v>0.40774043106441155</v>
      </c>
      <c r="I369" s="2">
        <f t="shared" si="50"/>
        <v>28.964177064667624</v>
      </c>
    </row>
    <row r="370" spans="1:9" ht="13.5" x14ac:dyDescent="0.25">
      <c r="A370" s="3">
        <f>TITRES_STAT!B373</f>
        <v>42842</v>
      </c>
      <c r="B370" s="5">
        <f>TITRES_STAT!D373</f>
        <v>15.5688</v>
      </c>
      <c r="C370" s="2">
        <f t="shared" si="45"/>
        <v>7.9799999999998761E-2</v>
      </c>
      <c r="D370" s="2">
        <f t="shared" si="46"/>
        <v>7.9799999999998761E-2</v>
      </c>
      <c r="E370" s="2">
        <f t="shared" si="47"/>
        <v>0</v>
      </c>
      <c r="F370" s="2">
        <f t="shared" si="52"/>
        <v>3.4817430749018087E-2</v>
      </c>
      <c r="G370" s="2">
        <f t="shared" si="52"/>
        <v>7.1411683832792214E-2</v>
      </c>
      <c r="H370" s="2">
        <f t="shared" si="49"/>
        <v>0.48755930234808353</v>
      </c>
      <c r="I370" s="2">
        <f t="shared" si="50"/>
        <v>32.775789279693299</v>
      </c>
    </row>
    <row r="371" spans="1:9" ht="13.5" x14ac:dyDescent="0.25">
      <c r="A371" s="3">
        <f>TITRES_STAT!B374</f>
        <v>42843</v>
      </c>
      <c r="B371" s="5">
        <f>TITRES_STAT!D374</f>
        <v>15.5688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3.2330471409802511E-2</v>
      </c>
      <c r="G371" s="2">
        <f t="shared" si="52"/>
        <v>6.6310849273307063E-2</v>
      </c>
      <c r="H371" s="2">
        <f t="shared" si="49"/>
        <v>0.48755930234808348</v>
      </c>
      <c r="I371" s="2">
        <f t="shared" si="50"/>
        <v>32.775789279693299</v>
      </c>
    </row>
    <row r="372" spans="1:9" ht="13.5" x14ac:dyDescent="0.25">
      <c r="A372" s="3">
        <f>TITRES_STAT!B375</f>
        <v>42844</v>
      </c>
      <c r="B372" s="5">
        <f>TITRES_STAT!D375</f>
        <v>15.468999999999999</v>
      </c>
      <c r="C372" s="2">
        <f t="shared" si="45"/>
        <v>-9.9800000000000111E-2</v>
      </c>
      <c r="D372" s="2">
        <f t="shared" si="46"/>
        <v>0</v>
      </c>
      <c r="E372" s="2">
        <f t="shared" si="47"/>
        <v>9.9800000000000111E-2</v>
      </c>
      <c r="F372" s="2">
        <f t="shared" si="52"/>
        <v>3.0021152023388044E-2</v>
      </c>
      <c r="G372" s="2">
        <f t="shared" si="52"/>
        <v>6.8702931468070855E-2</v>
      </c>
      <c r="H372" s="2">
        <f t="shared" si="49"/>
        <v>0.43697046664362693</v>
      </c>
      <c r="I372" s="2">
        <f t="shared" si="50"/>
        <v>30.409147354591866</v>
      </c>
    </row>
    <row r="373" spans="1:9" ht="13.5" x14ac:dyDescent="0.25">
      <c r="A373" s="3">
        <f>TITRES_STAT!B376</f>
        <v>42845</v>
      </c>
      <c r="B373" s="5">
        <f>TITRES_STAT!D376</f>
        <v>15.468999999999999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2.787678402171747E-2</v>
      </c>
      <c r="G373" s="2">
        <f t="shared" si="52"/>
        <v>6.3795579220351506E-2</v>
      </c>
      <c r="H373" s="2">
        <f t="shared" si="49"/>
        <v>0.43697046664362699</v>
      </c>
      <c r="I373" s="2">
        <f t="shared" si="50"/>
        <v>30.409147354591866</v>
      </c>
    </row>
    <row r="374" spans="1:9" ht="13.5" x14ac:dyDescent="0.25">
      <c r="A374" s="3">
        <f>TITRES_STAT!B377</f>
        <v>42846</v>
      </c>
      <c r="B374" s="5">
        <f>TITRES_STAT!D377</f>
        <v>15.468999999999999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2.5885585163023365E-2</v>
      </c>
      <c r="G374" s="2">
        <f t="shared" si="52"/>
        <v>5.9238752133183539E-2</v>
      </c>
      <c r="H374" s="2">
        <f t="shared" si="49"/>
        <v>0.43697046664362699</v>
      </c>
      <c r="I374" s="2">
        <f t="shared" si="50"/>
        <v>30.409147354591866</v>
      </c>
    </row>
    <row r="375" spans="1:9" ht="13.5" x14ac:dyDescent="0.25">
      <c r="A375" s="3">
        <f>TITRES_STAT!B378</f>
        <v>42849</v>
      </c>
      <c r="B375" s="5">
        <f>TITRES_STAT!D378</f>
        <v>15.468999999999999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2.4036614794235984E-2</v>
      </c>
      <c r="G375" s="2">
        <f t="shared" si="52"/>
        <v>5.5007412695099005E-2</v>
      </c>
      <c r="H375" s="2">
        <f t="shared" si="49"/>
        <v>0.43697046664362699</v>
      </c>
      <c r="I375" s="2">
        <f t="shared" si="50"/>
        <v>30.409147354591866</v>
      </c>
    </row>
    <row r="376" spans="1:9" ht="13.5" x14ac:dyDescent="0.25">
      <c r="A376" s="3">
        <f>TITRES_STAT!B379</f>
        <v>42850</v>
      </c>
      <c r="B376" s="5">
        <f>TITRES_STAT!D379</f>
        <v>15.468999999999999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2.2319713737504843E-2</v>
      </c>
      <c r="G376" s="2">
        <f t="shared" si="52"/>
        <v>5.107831178830622E-2</v>
      </c>
      <c r="H376" s="2">
        <f t="shared" si="49"/>
        <v>0.43697046664362699</v>
      </c>
      <c r="I376" s="2">
        <f t="shared" si="50"/>
        <v>30.409147354591866</v>
      </c>
    </row>
    <row r="377" spans="1:9" ht="13.5" x14ac:dyDescent="0.25">
      <c r="A377" s="3">
        <f>TITRES_STAT!B380</f>
        <v>42851</v>
      </c>
      <c r="B377" s="5">
        <f>TITRES_STAT!D380</f>
        <v>15.908099999999999</v>
      </c>
      <c r="C377" s="2">
        <f t="shared" si="45"/>
        <v>0.43909999999999982</v>
      </c>
      <c r="D377" s="2">
        <f t="shared" si="46"/>
        <v>0.43909999999999982</v>
      </c>
      <c r="E377" s="2">
        <f t="shared" si="47"/>
        <v>0</v>
      </c>
      <c r="F377" s="2">
        <f t="shared" si="52"/>
        <v>5.2089734184825917E-2</v>
      </c>
      <c r="G377" s="2">
        <f t="shared" si="52"/>
        <v>4.7429860946284354E-2</v>
      </c>
      <c r="H377" s="2">
        <f t="shared" si="49"/>
        <v>1.0982476681476887</v>
      </c>
      <c r="I377" s="2">
        <f t="shared" si="50"/>
        <v>52.341183780140241</v>
      </c>
    </row>
    <row r="378" spans="1:9" ht="13.5" x14ac:dyDescent="0.25">
      <c r="A378" s="3">
        <f>TITRES_STAT!B381</f>
        <v>42852</v>
      </c>
      <c r="B378" s="5">
        <f>TITRES_STAT!D381</f>
        <v>15.908099999999999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4.8369038885909779E-2</v>
      </c>
      <c r="G378" s="2">
        <f t="shared" si="52"/>
        <v>4.4042013735835474E-2</v>
      </c>
      <c r="H378" s="2">
        <f t="shared" si="49"/>
        <v>1.0982476681476885</v>
      </c>
      <c r="I378" s="2">
        <f t="shared" si="50"/>
        <v>52.341183780140227</v>
      </c>
    </row>
    <row r="379" spans="1:9" ht="13.5" x14ac:dyDescent="0.25">
      <c r="A379" s="3">
        <f>TITRES_STAT!B382</f>
        <v>42853</v>
      </c>
      <c r="B379" s="5">
        <f>TITRES_STAT!D382</f>
        <v>15.908099999999999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4.4914107536916222E-2</v>
      </c>
      <c r="G379" s="2">
        <f t="shared" si="52"/>
        <v>4.0896155611847229E-2</v>
      </c>
      <c r="H379" s="2">
        <f t="shared" si="49"/>
        <v>1.0982476681476885</v>
      </c>
      <c r="I379" s="2">
        <f t="shared" si="50"/>
        <v>52.341183780140227</v>
      </c>
    </row>
    <row r="380" spans="1:9" ht="13.5" x14ac:dyDescent="0.25">
      <c r="A380" s="3">
        <f>TITRES_STAT!B383</f>
        <v>42857</v>
      </c>
      <c r="B380" s="5">
        <f>TITRES_STAT!D383</f>
        <v>15.968</v>
      </c>
      <c r="C380" s="2">
        <f t="shared" si="45"/>
        <v>5.990000000000073E-2</v>
      </c>
      <c r="D380" s="2">
        <f t="shared" si="46"/>
        <v>5.990000000000073E-2</v>
      </c>
      <c r="E380" s="2">
        <f t="shared" si="47"/>
        <v>0</v>
      </c>
      <c r="F380" s="2">
        <f t="shared" si="52"/>
        <v>4.5984528427136538E-2</v>
      </c>
      <c r="G380" s="2">
        <f t="shared" si="52"/>
        <v>3.7975001639572424E-2</v>
      </c>
      <c r="H380" s="2">
        <f t="shared" si="49"/>
        <v>1.2109157720013806</v>
      </c>
      <c r="I380" s="2">
        <f t="shared" si="50"/>
        <v>54.769873521921959</v>
      </c>
    </row>
    <row r="381" spans="1:9" ht="13.5" x14ac:dyDescent="0.25">
      <c r="A381" s="3">
        <f>TITRES_STAT!B384</f>
        <v>42858</v>
      </c>
      <c r="B381" s="5">
        <f>TITRES_STAT!D384</f>
        <v>15.968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4.269991925376964E-2</v>
      </c>
      <c r="G381" s="2">
        <f t="shared" si="53"/>
        <v>3.5262501522460112E-2</v>
      </c>
      <c r="H381" s="2">
        <f t="shared" si="49"/>
        <v>1.2109157720013806</v>
      </c>
      <c r="I381" s="2">
        <f t="shared" si="50"/>
        <v>54.769873521921959</v>
      </c>
    </row>
    <row r="382" spans="1:9" ht="13.5" x14ac:dyDescent="0.25">
      <c r="A382" s="3">
        <f>TITRES_STAT!B385</f>
        <v>42859</v>
      </c>
      <c r="B382" s="5">
        <f>TITRES_STAT!D385</f>
        <v>15.968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3.9649925021357522E-2</v>
      </c>
      <c r="G382" s="2">
        <f t="shared" si="53"/>
        <v>3.2743751413712961E-2</v>
      </c>
      <c r="H382" s="2">
        <f t="shared" si="49"/>
        <v>1.2109157720013803</v>
      </c>
      <c r="I382" s="2">
        <f t="shared" si="50"/>
        <v>54.769873521921951</v>
      </c>
    </row>
    <row r="383" spans="1:9" ht="13.5" x14ac:dyDescent="0.25">
      <c r="A383" s="3">
        <f>TITRES_STAT!B386</f>
        <v>42860</v>
      </c>
      <c r="B383" s="5">
        <f>TITRES_STAT!D386</f>
        <v>15.968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3.6817787519831988E-2</v>
      </c>
      <c r="G383" s="2">
        <f t="shared" si="53"/>
        <v>3.0404912027019178E-2</v>
      </c>
      <c r="H383" s="2">
        <f t="shared" si="49"/>
        <v>1.2109157720013806</v>
      </c>
      <c r="I383" s="2">
        <f t="shared" si="50"/>
        <v>54.769873521921959</v>
      </c>
    </row>
    <row r="384" spans="1:9" ht="13.5" x14ac:dyDescent="0.25">
      <c r="A384" s="3">
        <f>TITRES_STAT!B387</f>
        <v>42863</v>
      </c>
      <c r="B384" s="5">
        <f>TITRES_STAT!D387</f>
        <v>15.968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3.4187945554129705E-2</v>
      </c>
      <c r="G384" s="2">
        <f t="shared" si="53"/>
        <v>2.8233132596517808E-2</v>
      </c>
      <c r="H384" s="2">
        <f t="shared" si="49"/>
        <v>1.2109157720013806</v>
      </c>
      <c r="I384" s="2">
        <f t="shared" si="50"/>
        <v>54.769873521921959</v>
      </c>
    </row>
    <row r="385" spans="1:9" ht="13.5" x14ac:dyDescent="0.25">
      <c r="A385" s="3">
        <f>TITRES_STAT!B388</f>
        <v>42864</v>
      </c>
      <c r="B385" s="5">
        <f>TITRES_STAT!D388</f>
        <v>15.968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3.1745949443120439E-2</v>
      </c>
      <c r="G385" s="2">
        <f t="shared" si="53"/>
        <v>2.6216480268195109E-2</v>
      </c>
      <c r="H385" s="2">
        <f t="shared" si="49"/>
        <v>1.2109157720013806</v>
      </c>
      <c r="I385" s="2">
        <f t="shared" si="50"/>
        <v>54.769873521921959</v>
      </c>
    </row>
    <row r="386" spans="1:9" ht="13.5" x14ac:dyDescent="0.25">
      <c r="A386" s="3">
        <f>TITRES_STAT!B389</f>
        <v>42865</v>
      </c>
      <c r="B386" s="5">
        <f>TITRES_STAT!D389</f>
        <v>15.968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2.9478381625754693E-2</v>
      </c>
      <c r="G386" s="2">
        <f t="shared" si="53"/>
        <v>2.4343874534752601E-2</v>
      </c>
      <c r="H386" s="2">
        <f t="shared" si="49"/>
        <v>1.2109157720013803</v>
      </c>
      <c r="I386" s="2">
        <f t="shared" si="50"/>
        <v>54.769873521921951</v>
      </c>
    </row>
    <row r="387" spans="1:9" ht="13.5" x14ac:dyDescent="0.25">
      <c r="A387" s="3">
        <f>TITRES_STAT!B390</f>
        <v>42866</v>
      </c>
      <c r="B387" s="5">
        <f>TITRES_STAT!D390</f>
        <v>16.267399999999999</v>
      </c>
      <c r="C387" s="2">
        <f t="shared" ref="C387:C450" si="54">B387-B386</f>
        <v>0.29939999999999856</v>
      </c>
      <c r="D387" s="2">
        <f t="shared" ref="D387:D450" si="55">IF(C387&gt;0,C387,0)</f>
        <v>0.29939999999999856</v>
      </c>
      <c r="E387" s="2">
        <f t="shared" ref="E387:E450" si="56">IF(C387&lt;0,-C387,0)</f>
        <v>0</v>
      </c>
      <c r="F387" s="2">
        <f t="shared" si="53"/>
        <v>4.8758497223914968E-2</v>
      </c>
      <c r="G387" s="2">
        <f t="shared" si="53"/>
        <v>2.2605026353698845E-2</v>
      </c>
      <c r="H387" s="2">
        <f t="shared" si="49"/>
        <v>2.1569759070834547</v>
      </c>
      <c r="I387" s="2">
        <f t="shared" si="50"/>
        <v>68.324116831039063</v>
      </c>
    </row>
    <row r="388" spans="1:9" ht="13.5" x14ac:dyDescent="0.25">
      <c r="A388" s="3">
        <f>TITRES_STAT!B391</f>
        <v>42867</v>
      </c>
      <c r="B388" s="5">
        <f>TITRES_STAT!D391</f>
        <v>16.267399999999999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4.5275747422206754E-2</v>
      </c>
      <c r="G388" s="2">
        <f t="shared" si="53"/>
        <v>2.0990381614148929E-2</v>
      </c>
      <c r="H388" s="2">
        <f t="shared" si="49"/>
        <v>2.1569759070834547</v>
      </c>
      <c r="I388" s="2">
        <f t="shared" si="50"/>
        <v>68.324116831039063</v>
      </c>
    </row>
    <row r="389" spans="1:9" ht="13.5" x14ac:dyDescent="0.25">
      <c r="A389" s="3">
        <f>TITRES_STAT!B392</f>
        <v>42870</v>
      </c>
      <c r="B389" s="5">
        <f>TITRES_STAT!D392</f>
        <v>16.157599999999999</v>
      </c>
      <c r="C389" s="2">
        <f t="shared" si="54"/>
        <v>-0.1097999999999999</v>
      </c>
      <c r="D389" s="2">
        <f t="shared" si="55"/>
        <v>0</v>
      </c>
      <c r="E389" s="2">
        <f t="shared" si="56"/>
        <v>0.1097999999999999</v>
      </c>
      <c r="F389" s="2">
        <f t="shared" si="53"/>
        <v>4.2041765463477702E-2</v>
      </c>
      <c r="G389" s="2">
        <f t="shared" si="53"/>
        <v>2.7333925784566854E-2</v>
      </c>
      <c r="H389" s="2">
        <f t="shared" si="49"/>
        <v>1.5380800326609183</v>
      </c>
      <c r="I389" s="2">
        <f t="shared" si="50"/>
        <v>60.600139194523273</v>
      </c>
    </row>
    <row r="390" spans="1:9" ht="13.5" x14ac:dyDescent="0.25">
      <c r="A390" s="3">
        <f>TITRES_STAT!B393</f>
        <v>42871</v>
      </c>
      <c r="B390" s="5">
        <f>TITRES_STAT!D393</f>
        <v>16.1676</v>
      </c>
      <c r="C390" s="2">
        <f t="shared" si="54"/>
        <v>1.0000000000001563E-2</v>
      </c>
      <c r="D390" s="2">
        <f t="shared" si="55"/>
        <v>1.0000000000001563E-2</v>
      </c>
      <c r="E390" s="2">
        <f t="shared" si="56"/>
        <v>0</v>
      </c>
      <c r="F390" s="2">
        <f t="shared" si="53"/>
        <v>3.9753067930372261E-2</v>
      </c>
      <c r="G390" s="2">
        <f t="shared" si="53"/>
        <v>2.538150251424065E-2</v>
      </c>
      <c r="H390" s="2">
        <f t="shared" si="49"/>
        <v>1.5662220118004535</v>
      </c>
      <c r="I390" s="2">
        <f t="shared" si="50"/>
        <v>61.032210175050174</v>
      </c>
    </row>
    <row r="391" spans="1:9" ht="13.5" x14ac:dyDescent="0.25">
      <c r="A391" s="3">
        <f>TITRES_STAT!B394</f>
        <v>42872</v>
      </c>
      <c r="B391" s="5">
        <f>TITRES_STAT!D394</f>
        <v>15.968</v>
      </c>
      <c r="C391" s="2">
        <f t="shared" si="54"/>
        <v>-0.19960000000000022</v>
      </c>
      <c r="D391" s="2">
        <f t="shared" si="55"/>
        <v>0</v>
      </c>
      <c r="E391" s="2">
        <f t="shared" si="56"/>
        <v>0.19960000000000022</v>
      </c>
      <c r="F391" s="2">
        <f t="shared" si="53"/>
        <v>3.6913563078202816E-2</v>
      </c>
      <c r="G391" s="2">
        <f t="shared" si="53"/>
        <v>3.7825680906080621E-2</v>
      </c>
      <c r="H391" s="2">
        <f t="shared" si="49"/>
        <v>0.97588628132980471</v>
      </c>
      <c r="I391" s="2">
        <f t="shared" si="50"/>
        <v>49.38979993691828</v>
      </c>
    </row>
    <row r="392" spans="1:9" ht="13.5" x14ac:dyDescent="0.25">
      <c r="A392" s="3">
        <f>TITRES_STAT!B395</f>
        <v>42873</v>
      </c>
      <c r="B392" s="5">
        <f>TITRES_STAT!D395</f>
        <v>15.968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3.427688000118833E-2</v>
      </c>
      <c r="G392" s="2">
        <f t="shared" si="53"/>
        <v>3.5123846555646286E-2</v>
      </c>
      <c r="H392" s="2">
        <f t="shared" si="49"/>
        <v>0.97588628132980493</v>
      </c>
      <c r="I392" s="2">
        <f t="shared" si="50"/>
        <v>49.38979993691828</v>
      </c>
    </row>
    <row r="393" spans="1:9" ht="13.5" x14ac:dyDescent="0.25">
      <c r="A393" s="3">
        <f>TITRES_STAT!B396</f>
        <v>42874</v>
      </c>
      <c r="B393" s="5">
        <f>TITRES_STAT!D396</f>
        <v>15.968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3.1828531429674879E-2</v>
      </c>
      <c r="G393" s="2">
        <f t="shared" si="53"/>
        <v>3.2615000373100125E-2</v>
      </c>
      <c r="H393" s="2">
        <f t="shared" si="49"/>
        <v>0.97588628132980482</v>
      </c>
      <c r="I393" s="2">
        <f t="shared" si="50"/>
        <v>49.38979993691828</v>
      </c>
    </row>
    <row r="394" spans="1:9" ht="13.5" x14ac:dyDescent="0.25">
      <c r="A394" s="3">
        <f>TITRES_STAT!B397</f>
        <v>42877</v>
      </c>
      <c r="B394" s="5">
        <f>TITRES_STAT!D397</f>
        <v>15.968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2.9555064898983817E-2</v>
      </c>
      <c r="G394" s="2">
        <f t="shared" si="53"/>
        <v>3.0285357489307257E-2</v>
      </c>
      <c r="H394" s="2">
        <f t="shared" si="49"/>
        <v>0.97588628132980493</v>
      </c>
      <c r="I394" s="2">
        <f t="shared" si="50"/>
        <v>49.38979993691828</v>
      </c>
    </row>
    <row r="395" spans="1:9" ht="13.5" x14ac:dyDescent="0.25">
      <c r="A395" s="3">
        <f>TITRES_STAT!B398</f>
        <v>42878</v>
      </c>
      <c r="B395" s="5">
        <f>TITRES_STAT!D398</f>
        <v>15.968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2.7443988834770689E-2</v>
      </c>
      <c r="G395" s="2">
        <f t="shared" si="53"/>
        <v>2.8122117668642452E-2</v>
      </c>
      <c r="H395" s="2">
        <f t="shared" si="49"/>
        <v>0.97588628132980504</v>
      </c>
      <c r="I395" s="2">
        <f t="shared" si="50"/>
        <v>49.38979993691828</v>
      </c>
    </row>
    <row r="396" spans="1:9" ht="13.5" x14ac:dyDescent="0.25">
      <c r="A396" s="3">
        <f>TITRES_STAT!B399</f>
        <v>42879</v>
      </c>
      <c r="B396" s="5">
        <f>TITRES_STAT!D399</f>
        <v>15.968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2.5483703918001355E-2</v>
      </c>
      <c r="G396" s="2">
        <f t="shared" si="53"/>
        <v>2.6113394978025135E-2</v>
      </c>
      <c r="H396" s="2">
        <f t="shared" si="49"/>
        <v>0.97588628132980504</v>
      </c>
      <c r="I396" s="2">
        <f t="shared" si="50"/>
        <v>49.38979993691828</v>
      </c>
    </row>
    <row r="397" spans="1:9" ht="13.5" x14ac:dyDescent="0.25">
      <c r="A397" s="3">
        <f>TITRES_STAT!B400</f>
        <v>42880</v>
      </c>
      <c r="B397" s="5">
        <f>TITRES_STAT!D400</f>
        <v>15.968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2.3663439352429833E-2</v>
      </c>
      <c r="G397" s="2">
        <f t="shared" si="57"/>
        <v>2.4248152479594769E-2</v>
      </c>
      <c r="H397" s="2">
        <f t="shared" si="49"/>
        <v>0.97588628132980515</v>
      </c>
      <c r="I397" s="2">
        <f t="shared" si="50"/>
        <v>49.389799936918287</v>
      </c>
    </row>
    <row r="398" spans="1:9" ht="13.5" x14ac:dyDescent="0.25">
      <c r="A398" s="3">
        <f>TITRES_STAT!B401</f>
        <v>42881</v>
      </c>
      <c r="B398" s="5">
        <f>TITRES_STAT!D401</f>
        <v>15.968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2.197319368439913E-2</v>
      </c>
      <c r="G398" s="2">
        <f t="shared" si="57"/>
        <v>2.2516141588195142E-2</v>
      </c>
      <c r="H398" s="2">
        <f t="shared" si="49"/>
        <v>0.97588628132980515</v>
      </c>
      <c r="I398" s="2">
        <f t="shared" si="50"/>
        <v>49.389799936918287</v>
      </c>
    </row>
    <row r="399" spans="1:9" ht="13.5" x14ac:dyDescent="0.25">
      <c r="A399" s="3">
        <f>TITRES_STAT!B402</f>
        <v>42884</v>
      </c>
      <c r="B399" s="5">
        <f>TITRES_STAT!D402</f>
        <v>15.968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2.040367984979919E-2</v>
      </c>
      <c r="G399" s="2">
        <f t="shared" si="57"/>
        <v>2.0907845760466916E-2</v>
      </c>
      <c r="H399" s="2">
        <f t="shared" si="49"/>
        <v>0.97588628132980515</v>
      </c>
      <c r="I399" s="2">
        <f t="shared" si="50"/>
        <v>49.389799936918287</v>
      </c>
    </row>
    <row r="400" spans="1:9" ht="13.5" x14ac:dyDescent="0.25">
      <c r="A400" s="3">
        <f>TITRES_STAT!B403</f>
        <v>42885</v>
      </c>
      <c r="B400" s="5">
        <f>TITRES_STAT!D403</f>
        <v>15.489000000000001</v>
      </c>
      <c r="C400" s="2">
        <f t="shared" si="54"/>
        <v>-0.4789999999999992</v>
      </c>
      <c r="D400" s="2">
        <f t="shared" si="55"/>
        <v>0</v>
      </c>
      <c r="E400" s="2">
        <f t="shared" si="56"/>
        <v>0.4789999999999992</v>
      </c>
      <c r="F400" s="2">
        <f t="shared" si="57"/>
        <v>1.8946274146242108E-2</v>
      </c>
      <c r="G400" s="2">
        <f t="shared" si="57"/>
        <v>5.3628713920433509E-2</v>
      </c>
      <c r="H400" s="2">
        <f t="shared" si="49"/>
        <v>0.35328600596970938</v>
      </c>
      <c r="I400" s="2">
        <f t="shared" si="50"/>
        <v>26.105790232904909</v>
      </c>
    </row>
    <row r="401" spans="1:9" ht="13.5" x14ac:dyDescent="0.25">
      <c r="A401" s="3">
        <f>TITRES_STAT!B404</f>
        <v>42886</v>
      </c>
      <c r="B401" s="5">
        <f>TITRES_STAT!D404</f>
        <v>14.830299999999999</v>
      </c>
      <c r="C401" s="2">
        <f t="shared" si="54"/>
        <v>-0.6587000000000014</v>
      </c>
      <c r="D401" s="2">
        <f t="shared" si="55"/>
        <v>0</v>
      </c>
      <c r="E401" s="2">
        <f t="shared" si="56"/>
        <v>0.6587000000000014</v>
      </c>
      <c r="F401" s="2">
        <f t="shared" si="57"/>
        <v>1.7592968850081957E-2</v>
      </c>
      <c r="G401" s="2">
        <f t="shared" si="57"/>
        <v>9.6848091497545488E-2</v>
      </c>
      <c r="H401" s="2">
        <f t="shared" ref="H401:H464" si="58">F401/G401</f>
        <v>0.18165529726032684</v>
      </c>
      <c r="I401" s="2">
        <f t="shared" ref="I401:I464" si="59">IF(G401=0,100,100-(100/(1+H401)))</f>
        <v>15.37295162823672</v>
      </c>
    </row>
    <row r="402" spans="1:9" ht="13.5" x14ac:dyDescent="0.25">
      <c r="A402" s="3">
        <f>TITRES_STAT!B405</f>
        <v>42887</v>
      </c>
      <c r="B402" s="5">
        <f>TITRES_STAT!D405</f>
        <v>14.830299999999999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1.6336328217933245E-2</v>
      </c>
      <c r="G402" s="2">
        <f t="shared" si="57"/>
        <v>8.993037067629224E-2</v>
      </c>
      <c r="H402" s="2">
        <f t="shared" si="58"/>
        <v>0.18165529726032681</v>
      </c>
      <c r="I402" s="2">
        <f t="shared" si="59"/>
        <v>15.372951628236706</v>
      </c>
    </row>
    <row r="403" spans="1:9" ht="13.5" x14ac:dyDescent="0.25">
      <c r="A403" s="3">
        <f>TITRES_STAT!B406</f>
        <v>42888</v>
      </c>
      <c r="B403" s="5">
        <f>TITRES_STAT!D406</f>
        <v>14.830299999999999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1.5169447630938013E-2</v>
      </c>
      <c r="G403" s="2">
        <f t="shared" si="57"/>
        <v>8.3506772770842799E-2</v>
      </c>
      <c r="H403" s="2">
        <f t="shared" si="58"/>
        <v>0.18165529726032681</v>
      </c>
      <c r="I403" s="2">
        <f t="shared" si="59"/>
        <v>15.372951628236706</v>
      </c>
    </row>
    <row r="404" spans="1:9" ht="13.5" x14ac:dyDescent="0.25">
      <c r="A404" s="3">
        <f>TITRES_STAT!B407</f>
        <v>42891</v>
      </c>
      <c r="B404" s="5">
        <f>TITRES_STAT!D407</f>
        <v>14.830299999999999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1.4085915657299584E-2</v>
      </c>
      <c r="G404" s="2">
        <f t="shared" si="57"/>
        <v>7.754200328721117E-2</v>
      </c>
      <c r="H404" s="2">
        <f t="shared" si="58"/>
        <v>0.18165529726032681</v>
      </c>
      <c r="I404" s="2">
        <f t="shared" si="59"/>
        <v>15.372951628236706</v>
      </c>
    </row>
    <row r="405" spans="1:9" ht="13.5" x14ac:dyDescent="0.25">
      <c r="A405" s="3">
        <f>TITRES_STAT!B408</f>
        <v>42892</v>
      </c>
      <c r="B405" s="5">
        <f>TITRES_STAT!D408</f>
        <v>15.269399999999999</v>
      </c>
      <c r="C405" s="2">
        <f t="shared" si="54"/>
        <v>0.43909999999999982</v>
      </c>
      <c r="D405" s="2">
        <f t="shared" si="55"/>
        <v>0.43909999999999982</v>
      </c>
      <c r="E405" s="2">
        <f t="shared" si="56"/>
        <v>0</v>
      </c>
      <c r="F405" s="2">
        <f t="shared" si="57"/>
        <v>4.4444064538921031E-2</v>
      </c>
      <c r="G405" s="2">
        <f t="shared" si="57"/>
        <v>7.200328876669608E-2</v>
      </c>
      <c r="H405" s="2">
        <f t="shared" si="58"/>
        <v>0.61725047980694314</v>
      </c>
      <c r="I405" s="2">
        <f t="shared" si="59"/>
        <v>38.166659247528962</v>
      </c>
    </row>
    <row r="406" spans="1:9" ht="13.5" x14ac:dyDescent="0.25">
      <c r="A406" s="3">
        <f>TITRES_STAT!B409</f>
        <v>42893</v>
      </c>
      <c r="B406" s="5">
        <f>TITRES_STAT!D409</f>
        <v>15.269399999999999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4.1269488500426672E-2</v>
      </c>
      <c r="G406" s="2">
        <f t="shared" si="57"/>
        <v>6.6860196711932079E-2</v>
      </c>
      <c r="H406" s="2">
        <f t="shared" si="58"/>
        <v>0.61725047980694303</v>
      </c>
      <c r="I406" s="2">
        <f t="shared" si="59"/>
        <v>38.166659247528955</v>
      </c>
    </row>
    <row r="407" spans="1:9" ht="13.5" x14ac:dyDescent="0.25">
      <c r="A407" s="3">
        <f>TITRES_STAT!B410</f>
        <v>42894</v>
      </c>
      <c r="B407" s="5">
        <f>TITRES_STAT!D410</f>
        <v>15.468999999999999</v>
      </c>
      <c r="C407" s="2">
        <f t="shared" si="54"/>
        <v>0.19960000000000022</v>
      </c>
      <c r="D407" s="2">
        <f t="shared" si="55"/>
        <v>0.19960000000000022</v>
      </c>
      <c r="E407" s="2">
        <f t="shared" si="56"/>
        <v>0</v>
      </c>
      <c r="F407" s="2">
        <f t="shared" si="57"/>
        <v>5.2578810750396214E-2</v>
      </c>
      <c r="G407" s="2">
        <f t="shared" si="57"/>
        <v>6.2084468375365506E-2</v>
      </c>
      <c r="H407" s="2">
        <f t="shared" si="58"/>
        <v>0.84689153545621654</v>
      </c>
      <c r="I407" s="2">
        <f t="shared" si="59"/>
        <v>45.854968697282949</v>
      </c>
    </row>
    <row r="408" spans="1:9" ht="13.5" x14ac:dyDescent="0.25">
      <c r="A408" s="3">
        <f>TITRES_STAT!B411</f>
        <v>42895</v>
      </c>
      <c r="B408" s="5">
        <f>TITRES_STAT!D411</f>
        <v>15.269399999999999</v>
      </c>
      <c r="C408" s="2">
        <f t="shared" si="54"/>
        <v>-0.19960000000000022</v>
      </c>
      <c r="D408" s="2">
        <f t="shared" si="55"/>
        <v>0</v>
      </c>
      <c r="E408" s="2">
        <f t="shared" si="56"/>
        <v>0.19960000000000022</v>
      </c>
      <c r="F408" s="2">
        <f t="shared" si="57"/>
        <v>4.8823181411082203E-2</v>
      </c>
      <c r="G408" s="2">
        <f t="shared" si="57"/>
        <v>7.1907006348553695E-2</v>
      </c>
      <c r="H408" s="2">
        <f t="shared" si="58"/>
        <v>0.67897669351470935</v>
      </c>
      <c r="I408" s="2">
        <f t="shared" si="59"/>
        <v>40.439911771101713</v>
      </c>
    </row>
    <row r="409" spans="1:9" ht="13.5" x14ac:dyDescent="0.25">
      <c r="A409" s="3">
        <f>TITRES_STAT!B412</f>
        <v>42898</v>
      </c>
      <c r="B409" s="5">
        <f>TITRES_STAT!D412</f>
        <v>15.269399999999999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4.5335811310290616E-2</v>
      </c>
      <c r="G409" s="2">
        <f t="shared" si="57"/>
        <v>6.6770791609371286E-2</v>
      </c>
      <c r="H409" s="2">
        <f t="shared" si="58"/>
        <v>0.67897669351470935</v>
      </c>
      <c r="I409" s="2">
        <f t="shared" si="59"/>
        <v>40.439911771101713</v>
      </c>
    </row>
    <row r="410" spans="1:9" ht="13.5" x14ac:dyDescent="0.25">
      <c r="A410" s="3">
        <f>TITRES_STAT!B413</f>
        <v>42899</v>
      </c>
      <c r="B410" s="5">
        <f>TITRES_STAT!D413</f>
        <v>15.169600000000001</v>
      </c>
      <c r="C410" s="2">
        <f t="shared" si="54"/>
        <v>-9.9799999999998334E-2</v>
      </c>
      <c r="D410" s="2">
        <f t="shared" si="55"/>
        <v>0</v>
      </c>
      <c r="E410" s="2">
        <f t="shared" si="56"/>
        <v>9.9799999999998334E-2</v>
      </c>
      <c r="F410" s="2">
        <f t="shared" si="57"/>
        <v>4.2097539073841284E-2</v>
      </c>
      <c r="G410" s="2">
        <f t="shared" si="57"/>
        <v>6.9130020780130363E-2</v>
      </c>
      <c r="H410" s="2">
        <f t="shared" si="58"/>
        <v>0.60896175928737939</v>
      </c>
      <c r="I410" s="2">
        <f t="shared" si="59"/>
        <v>37.848118873694858</v>
      </c>
    </row>
    <row r="411" spans="1:9" ht="13.5" x14ac:dyDescent="0.25">
      <c r="A411" s="3">
        <f>TITRES_STAT!B414</f>
        <v>42900</v>
      </c>
      <c r="B411" s="5">
        <f>TITRES_STAT!D414</f>
        <v>15.169600000000001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3.9090571997138335E-2</v>
      </c>
      <c r="G411" s="2">
        <f t="shared" si="57"/>
        <v>6.4192162152978197E-2</v>
      </c>
      <c r="H411" s="2">
        <f t="shared" si="58"/>
        <v>0.60896175928737939</v>
      </c>
      <c r="I411" s="2">
        <f t="shared" si="59"/>
        <v>37.848118873694858</v>
      </c>
    </row>
    <row r="412" spans="1:9" ht="13.5" x14ac:dyDescent="0.25">
      <c r="A412" s="3">
        <f>TITRES_STAT!B415</f>
        <v>42901</v>
      </c>
      <c r="B412" s="5">
        <f>TITRES_STAT!D415</f>
        <v>15.169600000000001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3.629838828305703E-2</v>
      </c>
      <c r="G412" s="2">
        <f t="shared" si="57"/>
        <v>5.9607007713479758E-2</v>
      </c>
      <c r="H412" s="2">
        <f t="shared" si="58"/>
        <v>0.60896175928737939</v>
      </c>
      <c r="I412" s="2">
        <f t="shared" si="59"/>
        <v>37.848118873694858</v>
      </c>
    </row>
    <row r="413" spans="1:9" ht="13.5" x14ac:dyDescent="0.25">
      <c r="A413" s="3">
        <f>TITRES_STAT!B416</f>
        <v>42902</v>
      </c>
      <c r="B413" s="5">
        <f>TITRES_STAT!D416</f>
        <v>15.169600000000001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3.3705646262838666E-2</v>
      </c>
      <c r="G413" s="2">
        <f t="shared" si="60"/>
        <v>5.5349364305374064E-2</v>
      </c>
      <c r="H413" s="2">
        <f t="shared" si="58"/>
        <v>0.60896175928737928</v>
      </c>
      <c r="I413" s="2">
        <f t="shared" si="59"/>
        <v>37.848118873694851</v>
      </c>
    </row>
    <row r="414" spans="1:9" ht="13.5" x14ac:dyDescent="0.25">
      <c r="A414" s="3">
        <f>TITRES_STAT!B417</f>
        <v>42905</v>
      </c>
      <c r="B414" s="5">
        <f>TITRES_STAT!D417</f>
        <v>15.169600000000001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3.129810010120733E-2</v>
      </c>
      <c r="G414" s="2">
        <f t="shared" si="60"/>
        <v>5.1395838283561632E-2</v>
      </c>
      <c r="H414" s="2">
        <f t="shared" si="58"/>
        <v>0.60896175928737928</v>
      </c>
      <c r="I414" s="2">
        <f t="shared" si="59"/>
        <v>37.848118873694851</v>
      </c>
    </row>
    <row r="415" spans="1:9" ht="13.5" x14ac:dyDescent="0.25">
      <c r="A415" s="3">
        <f>TITRES_STAT!B418</f>
        <v>42906</v>
      </c>
      <c r="B415" s="5">
        <f>TITRES_STAT!D418</f>
        <v>15.169600000000001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2.9062521522549661E-2</v>
      </c>
      <c r="G415" s="2">
        <f t="shared" si="60"/>
        <v>4.7724706977592943E-2</v>
      </c>
      <c r="H415" s="2">
        <f t="shared" si="58"/>
        <v>0.60896175928737917</v>
      </c>
      <c r="I415" s="2">
        <f t="shared" si="59"/>
        <v>37.848118873694837</v>
      </c>
    </row>
    <row r="416" spans="1:9" ht="13.5" x14ac:dyDescent="0.25">
      <c r="A416" s="3">
        <f>TITRES_STAT!B419</f>
        <v>42907</v>
      </c>
      <c r="B416" s="5">
        <f>TITRES_STAT!D419</f>
        <v>14.97</v>
      </c>
      <c r="C416" s="2">
        <f t="shared" si="54"/>
        <v>-0.19960000000000022</v>
      </c>
      <c r="D416" s="2">
        <f t="shared" si="55"/>
        <v>0</v>
      </c>
      <c r="E416" s="2">
        <f t="shared" si="56"/>
        <v>0.19960000000000022</v>
      </c>
      <c r="F416" s="2">
        <f t="shared" si="60"/>
        <v>2.6986627128081829E-2</v>
      </c>
      <c r="G416" s="2">
        <f t="shared" si="60"/>
        <v>5.857294219347918E-2</v>
      </c>
      <c r="H416" s="2">
        <f t="shared" si="58"/>
        <v>0.46073538595584157</v>
      </c>
      <c r="I416" s="2">
        <f t="shared" si="59"/>
        <v>31.541331194243398</v>
      </c>
    </row>
    <row r="417" spans="1:9" ht="13.5" x14ac:dyDescent="0.25">
      <c r="A417" s="3">
        <f>TITRES_STAT!B420</f>
        <v>42908</v>
      </c>
      <c r="B417" s="5">
        <f>TITRES_STAT!D420</f>
        <v>15.269399999999999</v>
      </c>
      <c r="C417" s="2">
        <f t="shared" si="54"/>
        <v>0.29939999999999856</v>
      </c>
      <c r="D417" s="2">
        <f t="shared" si="55"/>
        <v>0.29939999999999856</v>
      </c>
      <c r="E417" s="2">
        <f t="shared" si="56"/>
        <v>0</v>
      </c>
      <c r="F417" s="2">
        <f t="shared" si="60"/>
        <v>4.6444725190361594E-2</v>
      </c>
      <c r="G417" s="2">
        <f t="shared" si="60"/>
        <v>5.4389160608230666E-2</v>
      </c>
      <c r="H417" s="2">
        <f t="shared" si="58"/>
        <v>0.85393347996132063</v>
      </c>
      <c r="I417" s="2">
        <f t="shared" si="59"/>
        <v>46.060632120368012</v>
      </c>
    </row>
    <row r="418" spans="1:9" ht="13.5" x14ac:dyDescent="0.25">
      <c r="A418" s="3">
        <f>TITRES_STAT!B421</f>
        <v>42909</v>
      </c>
      <c r="B418" s="5">
        <f>TITRES_STAT!D421</f>
        <v>14.97</v>
      </c>
      <c r="C418" s="2">
        <f t="shared" si="54"/>
        <v>-0.29939999999999856</v>
      </c>
      <c r="D418" s="2">
        <f t="shared" si="55"/>
        <v>0</v>
      </c>
      <c r="E418" s="2">
        <f t="shared" si="56"/>
        <v>0.29939999999999856</v>
      </c>
      <c r="F418" s="2">
        <f t="shared" si="60"/>
        <v>4.3127244819621484E-2</v>
      </c>
      <c r="G418" s="2">
        <f t="shared" si="60"/>
        <v>7.1889934850499798E-2</v>
      </c>
      <c r="H418" s="2">
        <f t="shared" si="58"/>
        <v>0.59990657815044124</v>
      </c>
      <c r="I418" s="2">
        <f t="shared" si="59"/>
        <v>37.496350495911969</v>
      </c>
    </row>
    <row r="419" spans="1:9" ht="13.5" x14ac:dyDescent="0.25">
      <c r="A419" s="3">
        <f>TITRES_STAT!B422</f>
        <v>42914</v>
      </c>
      <c r="B419" s="5">
        <f>TITRES_STAT!D422</f>
        <v>14.97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4.0046727332505659E-2</v>
      </c>
      <c r="G419" s="2">
        <f t="shared" si="60"/>
        <v>6.6754939504035521E-2</v>
      </c>
      <c r="H419" s="2">
        <f t="shared" si="58"/>
        <v>0.59990657815044124</v>
      </c>
      <c r="I419" s="2">
        <f t="shared" si="59"/>
        <v>37.496350495911969</v>
      </c>
    </row>
    <row r="420" spans="1:9" ht="13.5" x14ac:dyDescent="0.25">
      <c r="A420" s="3">
        <f>TITRES_STAT!B423</f>
        <v>42915</v>
      </c>
      <c r="B420" s="5">
        <f>TITRES_STAT!D423</f>
        <v>14.97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3.7186246808755256E-2</v>
      </c>
      <c r="G420" s="2">
        <f t="shared" si="60"/>
        <v>6.1986729539461556E-2</v>
      </c>
      <c r="H420" s="2">
        <f t="shared" si="58"/>
        <v>0.59990657815044124</v>
      </c>
      <c r="I420" s="2">
        <f t="shared" si="59"/>
        <v>37.496350495911969</v>
      </c>
    </row>
    <row r="421" spans="1:9" ht="13.5" x14ac:dyDescent="0.25">
      <c r="A421" s="3">
        <f>TITRES_STAT!B424</f>
        <v>42916</v>
      </c>
      <c r="B421" s="5">
        <f>TITRES_STAT!D424</f>
        <v>15.2195</v>
      </c>
      <c r="C421" s="2">
        <f t="shared" si="54"/>
        <v>0.24949999999999939</v>
      </c>
      <c r="D421" s="2">
        <f t="shared" si="55"/>
        <v>0.24949999999999939</v>
      </c>
      <c r="E421" s="2">
        <f t="shared" si="56"/>
        <v>0</v>
      </c>
      <c r="F421" s="2">
        <f t="shared" si="60"/>
        <v>5.2351514893844119E-2</v>
      </c>
      <c r="G421" s="2">
        <f t="shared" si="60"/>
        <v>5.7559106000928582E-2</v>
      </c>
      <c r="H421" s="2">
        <f t="shared" si="58"/>
        <v>0.90952619891281061</v>
      </c>
      <c r="I421" s="2">
        <f t="shared" si="59"/>
        <v>47.630988222662232</v>
      </c>
    </row>
    <row r="422" spans="1:9" ht="13.5" x14ac:dyDescent="0.25">
      <c r="A422" s="3">
        <f>TITRES_STAT!B425</f>
        <v>42919</v>
      </c>
      <c r="B422" s="5">
        <f>TITRES_STAT!D425</f>
        <v>15.2195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4.8612120972855256E-2</v>
      </c>
      <c r="G422" s="2">
        <f t="shared" si="60"/>
        <v>5.344774128657654E-2</v>
      </c>
      <c r="H422" s="2">
        <f t="shared" si="58"/>
        <v>0.90952619891281061</v>
      </c>
      <c r="I422" s="2">
        <f t="shared" si="59"/>
        <v>47.630988222662232</v>
      </c>
    </row>
    <row r="423" spans="1:9" ht="13.5" x14ac:dyDescent="0.25">
      <c r="A423" s="3">
        <f>TITRES_STAT!B426</f>
        <v>42920</v>
      </c>
      <c r="B423" s="5">
        <f>TITRES_STAT!D426</f>
        <v>14.860200000000001</v>
      </c>
      <c r="C423" s="2">
        <f t="shared" si="54"/>
        <v>-0.35929999999999929</v>
      </c>
      <c r="D423" s="2">
        <f t="shared" si="55"/>
        <v>0</v>
      </c>
      <c r="E423" s="2">
        <f t="shared" si="56"/>
        <v>0.35929999999999929</v>
      </c>
      <c r="F423" s="2">
        <f t="shared" si="60"/>
        <v>4.5139826617651313E-2</v>
      </c>
      <c r="G423" s="2">
        <f t="shared" si="60"/>
        <v>7.5294331194678168E-2</v>
      </c>
      <c r="H423" s="2">
        <f t="shared" si="58"/>
        <v>0.59951162194321761</v>
      </c>
      <c r="I423" s="2">
        <f t="shared" si="59"/>
        <v>37.480916907304604</v>
      </c>
    </row>
    <row r="424" spans="1:9" ht="13.5" x14ac:dyDescent="0.25">
      <c r="A424" s="3">
        <f>TITRES_STAT!B427</f>
        <v>42921</v>
      </c>
      <c r="B424" s="5">
        <f>TITRES_STAT!D427</f>
        <v>14.860200000000001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4.1915553287819075E-2</v>
      </c>
      <c r="G424" s="2">
        <f t="shared" si="60"/>
        <v>6.991616468077258E-2</v>
      </c>
      <c r="H424" s="2">
        <f t="shared" si="58"/>
        <v>0.59951162194321761</v>
      </c>
      <c r="I424" s="2">
        <f t="shared" si="59"/>
        <v>37.480916907304604</v>
      </c>
    </row>
    <row r="425" spans="1:9" ht="13.5" x14ac:dyDescent="0.25">
      <c r="A425" s="3">
        <f>TITRES_STAT!B428</f>
        <v>42922</v>
      </c>
      <c r="B425" s="5">
        <f>TITRES_STAT!D428</f>
        <v>14.860200000000001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3.8921585195831998E-2</v>
      </c>
      <c r="G425" s="2">
        <f t="shared" si="60"/>
        <v>6.4922152917860257E-2</v>
      </c>
      <c r="H425" s="2">
        <f t="shared" si="58"/>
        <v>0.59951162194321761</v>
      </c>
      <c r="I425" s="2">
        <f t="shared" si="59"/>
        <v>37.480916907304604</v>
      </c>
    </row>
    <row r="426" spans="1:9" ht="13.5" x14ac:dyDescent="0.25">
      <c r="A426" s="3">
        <f>TITRES_STAT!B429</f>
        <v>42923</v>
      </c>
      <c r="B426" s="5">
        <f>TITRES_STAT!D429</f>
        <v>15.269399999999999</v>
      </c>
      <c r="C426" s="2">
        <f t="shared" si="54"/>
        <v>0.40919999999999845</v>
      </c>
      <c r="D426" s="2">
        <f t="shared" si="55"/>
        <v>0.40919999999999845</v>
      </c>
      <c r="E426" s="2">
        <f t="shared" si="56"/>
        <v>0</v>
      </c>
      <c r="F426" s="2">
        <f t="shared" si="60"/>
        <v>6.5370043396129604E-2</v>
      </c>
      <c r="G426" s="2">
        <f t="shared" si="60"/>
        <v>6.0284856280870235E-2</v>
      </c>
      <c r="H426" s="2">
        <f t="shared" si="58"/>
        <v>1.0843526455726662</v>
      </c>
      <c r="I426" s="2">
        <f t="shared" si="59"/>
        <v>52.023473469132931</v>
      </c>
    </row>
    <row r="427" spans="1:9" ht="13.5" x14ac:dyDescent="0.25">
      <c r="A427" s="3">
        <f>TITRES_STAT!B430</f>
        <v>42926</v>
      </c>
      <c r="B427" s="5">
        <f>TITRES_STAT!D430</f>
        <v>15.269399999999999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6.0700754582120341E-2</v>
      </c>
      <c r="G427" s="2">
        <f t="shared" si="60"/>
        <v>5.5978795117950932E-2</v>
      </c>
      <c r="H427" s="2">
        <f t="shared" si="58"/>
        <v>1.0843526455726662</v>
      </c>
      <c r="I427" s="2">
        <f t="shared" si="59"/>
        <v>52.023473469132931</v>
      </c>
    </row>
    <row r="428" spans="1:9" ht="13.5" x14ac:dyDescent="0.25">
      <c r="A428" s="3">
        <f>TITRES_STAT!B431</f>
        <v>42927</v>
      </c>
      <c r="B428" s="5">
        <f>TITRES_STAT!D431</f>
        <v>15.269399999999999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5.636498639768317E-2</v>
      </c>
      <c r="G428" s="2">
        <f t="shared" si="60"/>
        <v>5.1980309752383005E-2</v>
      </c>
      <c r="H428" s="2">
        <f t="shared" si="58"/>
        <v>1.0843526455726662</v>
      </c>
      <c r="I428" s="2">
        <f t="shared" si="59"/>
        <v>52.023473469132931</v>
      </c>
    </row>
    <row r="429" spans="1:9" ht="13.5" x14ac:dyDescent="0.25">
      <c r="A429" s="3">
        <f>TITRES_STAT!B432</f>
        <v>42928</v>
      </c>
      <c r="B429" s="5">
        <f>TITRES_STAT!D432</f>
        <v>15.269399999999999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5.2338915940705798E-2</v>
      </c>
      <c r="G429" s="2">
        <f t="shared" si="61"/>
        <v>4.8267430484355653E-2</v>
      </c>
      <c r="H429" s="2">
        <f t="shared" si="58"/>
        <v>1.084352645572666</v>
      </c>
      <c r="I429" s="2">
        <f t="shared" si="59"/>
        <v>52.023473469132917</v>
      </c>
    </row>
    <row r="430" spans="1:9" ht="13.5" x14ac:dyDescent="0.25">
      <c r="A430" s="3">
        <f>TITRES_STAT!B433</f>
        <v>42929</v>
      </c>
      <c r="B430" s="5">
        <f>TITRES_STAT!D433</f>
        <v>15.269399999999999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4.8600421944941095E-2</v>
      </c>
      <c r="G430" s="2">
        <f t="shared" si="61"/>
        <v>4.4819756878330244E-2</v>
      </c>
      <c r="H430" s="2">
        <f t="shared" si="58"/>
        <v>1.084352645572666</v>
      </c>
      <c r="I430" s="2">
        <f t="shared" si="59"/>
        <v>52.023473469132917</v>
      </c>
    </row>
    <row r="431" spans="1:9" ht="13.5" x14ac:dyDescent="0.25">
      <c r="A431" s="3">
        <f>TITRES_STAT!B434</f>
        <v>42930</v>
      </c>
      <c r="B431" s="5">
        <f>TITRES_STAT!D434</f>
        <v>15.269399999999999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4.5128963234588156E-2</v>
      </c>
      <c r="G431" s="2">
        <f t="shared" si="61"/>
        <v>4.1618345672735223E-2</v>
      </c>
      <c r="H431" s="2">
        <f t="shared" si="58"/>
        <v>1.084352645572666</v>
      </c>
      <c r="I431" s="2">
        <f t="shared" si="59"/>
        <v>52.023473469132917</v>
      </c>
    </row>
    <row r="432" spans="1:9" ht="13.5" x14ac:dyDescent="0.25">
      <c r="A432" s="3">
        <f>TITRES_STAT!B435</f>
        <v>42933</v>
      </c>
      <c r="B432" s="5">
        <f>TITRES_STAT!D435</f>
        <v>15.269399999999999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4.1905465860689002E-2</v>
      </c>
      <c r="G432" s="2">
        <f t="shared" si="61"/>
        <v>3.8645606696111279E-2</v>
      </c>
      <c r="H432" s="2">
        <f t="shared" si="58"/>
        <v>1.084352645572666</v>
      </c>
      <c r="I432" s="2">
        <f t="shared" si="59"/>
        <v>52.023473469132917</v>
      </c>
    </row>
    <row r="433" spans="1:9" ht="13.5" x14ac:dyDescent="0.25">
      <c r="A433" s="3">
        <f>TITRES_STAT!B436</f>
        <v>42934</v>
      </c>
      <c r="B433" s="5">
        <f>TITRES_STAT!D436</f>
        <v>15.269399999999999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3.8912218299211217E-2</v>
      </c>
      <c r="G433" s="2">
        <f t="shared" si="61"/>
        <v>3.5885206217817614E-2</v>
      </c>
      <c r="H433" s="2">
        <f t="shared" si="58"/>
        <v>1.0843526455726662</v>
      </c>
      <c r="I433" s="2">
        <f t="shared" si="59"/>
        <v>52.023473469132931</v>
      </c>
    </row>
    <row r="434" spans="1:9" ht="13.5" x14ac:dyDescent="0.25">
      <c r="A434" s="3">
        <f>TITRES_STAT!B437</f>
        <v>42935</v>
      </c>
      <c r="B434" s="5">
        <f>TITRES_STAT!D437</f>
        <v>15.269399999999999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3.6132774134981845E-2</v>
      </c>
      <c r="G434" s="2">
        <f t="shared" si="61"/>
        <v>3.3321977202259212E-2</v>
      </c>
      <c r="H434" s="2">
        <f t="shared" si="58"/>
        <v>1.0843526455726662</v>
      </c>
      <c r="I434" s="2">
        <f t="shared" si="59"/>
        <v>52.023473469132931</v>
      </c>
    </row>
    <row r="435" spans="1:9" ht="13.5" x14ac:dyDescent="0.25">
      <c r="A435" s="3">
        <f>TITRES_STAT!B438</f>
        <v>42936</v>
      </c>
      <c r="B435" s="5">
        <f>TITRES_STAT!D438</f>
        <v>15.269399999999999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3.355186169676886E-2</v>
      </c>
      <c r="G435" s="2">
        <f t="shared" si="61"/>
        <v>3.094183597352641E-2</v>
      </c>
      <c r="H435" s="2">
        <f t="shared" si="58"/>
        <v>1.0843526455726664</v>
      </c>
      <c r="I435" s="2">
        <f t="shared" si="59"/>
        <v>52.023473469132931</v>
      </c>
    </row>
    <row r="436" spans="1:9" ht="13.5" x14ac:dyDescent="0.25">
      <c r="A436" s="3">
        <f>TITRES_STAT!B439</f>
        <v>42937</v>
      </c>
      <c r="B436" s="5">
        <f>TITRES_STAT!D439</f>
        <v>15.259399999999999</v>
      </c>
      <c r="C436" s="2">
        <f t="shared" si="54"/>
        <v>-9.9999999999997868E-3</v>
      </c>
      <c r="D436" s="2">
        <f t="shared" si="55"/>
        <v>0</v>
      </c>
      <c r="E436" s="2">
        <f t="shared" si="56"/>
        <v>9.9999999999997868E-3</v>
      </c>
      <c r="F436" s="2">
        <f t="shared" si="61"/>
        <v>3.1155300146999656E-2</v>
      </c>
      <c r="G436" s="2">
        <f t="shared" si="61"/>
        <v>2.9445990546845935E-2</v>
      </c>
      <c r="H436" s="2">
        <f t="shared" si="58"/>
        <v>1.0580489760544602</v>
      </c>
      <c r="I436" s="2">
        <f t="shared" si="59"/>
        <v>51.410291415069906</v>
      </c>
    </row>
    <row r="437" spans="1:9" ht="13.5" x14ac:dyDescent="0.25">
      <c r="A437" s="3">
        <f>TITRES_STAT!B440</f>
        <v>42940</v>
      </c>
      <c r="B437" s="5">
        <f>TITRES_STAT!D440</f>
        <v>15.259399999999999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2.8929921565071109E-2</v>
      </c>
      <c r="G437" s="2">
        <f t="shared" si="61"/>
        <v>2.734270550778551E-2</v>
      </c>
      <c r="H437" s="2">
        <f t="shared" si="58"/>
        <v>1.0580489760544602</v>
      </c>
      <c r="I437" s="2">
        <f t="shared" si="59"/>
        <v>51.410291415069906</v>
      </c>
    </row>
    <row r="438" spans="1:9" ht="13.5" x14ac:dyDescent="0.25">
      <c r="A438" s="3">
        <f>TITRES_STAT!B441</f>
        <v>42942</v>
      </c>
      <c r="B438" s="5">
        <f>TITRES_STAT!D441</f>
        <v>15.259399999999999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2.6863498596137458E-2</v>
      </c>
      <c r="G438" s="2">
        <f t="shared" si="61"/>
        <v>2.5389655114372262E-2</v>
      </c>
      <c r="H438" s="2">
        <f t="shared" si="58"/>
        <v>1.05804897605446</v>
      </c>
      <c r="I438" s="2">
        <f t="shared" si="59"/>
        <v>51.410291415069892</v>
      </c>
    </row>
    <row r="439" spans="1:9" ht="13.5" x14ac:dyDescent="0.25">
      <c r="A439" s="3">
        <f>TITRES_STAT!B442</f>
        <v>42943</v>
      </c>
      <c r="B439" s="5">
        <f>TITRES_STAT!D442</f>
        <v>15.0997</v>
      </c>
      <c r="C439" s="2">
        <f t="shared" si="54"/>
        <v>-0.15969999999999906</v>
      </c>
      <c r="D439" s="2">
        <f t="shared" si="55"/>
        <v>0</v>
      </c>
      <c r="E439" s="2">
        <f t="shared" si="56"/>
        <v>0.15969999999999906</v>
      </c>
      <c r="F439" s="2">
        <f t="shared" si="61"/>
        <v>2.4944677267841924E-2</v>
      </c>
      <c r="G439" s="2">
        <f t="shared" si="61"/>
        <v>3.4983251177631319E-2</v>
      </c>
      <c r="H439" s="2">
        <f t="shared" si="58"/>
        <v>0.71304628438284856</v>
      </c>
      <c r="I439" s="2">
        <f t="shared" si="59"/>
        <v>41.624461106708196</v>
      </c>
    </row>
    <row r="440" spans="1:9" ht="13.5" x14ac:dyDescent="0.25">
      <c r="A440" s="3">
        <f>TITRES_STAT!B443</f>
        <v>42944</v>
      </c>
      <c r="B440" s="5">
        <f>TITRES_STAT!D443</f>
        <v>15.0997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2.3162914605853215E-2</v>
      </c>
      <c r="G440" s="2">
        <f t="shared" si="61"/>
        <v>3.2484447522086228E-2</v>
      </c>
      <c r="H440" s="2">
        <f t="shared" si="58"/>
        <v>0.71304628438284845</v>
      </c>
      <c r="I440" s="2">
        <f t="shared" si="59"/>
        <v>41.624461106708182</v>
      </c>
    </row>
    <row r="441" spans="1:9" ht="13.5" x14ac:dyDescent="0.25">
      <c r="A441" s="3">
        <f>TITRES_STAT!B444</f>
        <v>42947</v>
      </c>
      <c r="B441" s="5">
        <f>TITRES_STAT!D444</f>
        <v>15.0997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2.1508420705435127E-2</v>
      </c>
      <c r="G441" s="2">
        <f t="shared" si="61"/>
        <v>3.0164129841937209E-2</v>
      </c>
      <c r="H441" s="2">
        <f t="shared" si="58"/>
        <v>0.71304628438284856</v>
      </c>
      <c r="I441" s="2">
        <f t="shared" si="59"/>
        <v>41.624461106708196</v>
      </c>
    </row>
    <row r="442" spans="1:9" ht="13.5" x14ac:dyDescent="0.25">
      <c r="A442" s="3">
        <f>TITRES_STAT!B445</f>
        <v>42948</v>
      </c>
      <c r="B442" s="5">
        <f>TITRES_STAT!D445</f>
        <v>15.1197</v>
      </c>
      <c r="C442" s="2">
        <f t="shared" si="54"/>
        <v>1.9999999999999574E-2</v>
      </c>
      <c r="D442" s="2">
        <f t="shared" si="55"/>
        <v>1.9999999999999574E-2</v>
      </c>
      <c r="E442" s="2">
        <f t="shared" si="56"/>
        <v>0</v>
      </c>
      <c r="F442" s="2">
        <f t="shared" si="61"/>
        <v>2.1400676369332589E-2</v>
      </c>
      <c r="G442" s="2">
        <f t="shared" si="61"/>
        <v>2.8009549138941693E-2</v>
      </c>
      <c r="H442" s="2">
        <f t="shared" si="58"/>
        <v>0.76404929844369451</v>
      </c>
      <c r="I442" s="2">
        <f t="shared" si="59"/>
        <v>43.312241847082468</v>
      </c>
    </row>
    <row r="443" spans="1:9" ht="13.5" x14ac:dyDescent="0.25">
      <c r="A443" s="3">
        <f>TITRES_STAT!B446</f>
        <v>42949</v>
      </c>
      <c r="B443" s="5">
        <f>TITRES_STAT!D446</f>
        <v>15.1197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1.9872056628665976E-2</v>
      </c>
      <c r="G443" s="2">
        <f t="shared" si="61"/>
        <v>2.6008867057588713E-2</v>
      </c>
      <c r="H443" s="2">
        <f t="shared" si="58"/>
        <v>0.76404929844369462</v>
      </c>
      <c r="I443" s="2">
        <f t="shared" si="59"/>
        <v>43.312241847082468</v>
      </c>
    </row>
    <row r="444" spans="1:9" ht="13.5" x14ac:dyDescent="0.25">
      <c r="A444" s="3">
        <f>TITRES_STAT!B447</f>
        <v>42950</v>
      </c>
      <c r="B444" s="5">
        <f>TITRES_STAT!D447</f>
        <v>15.1097</v>
      </c>
      <c r="C444" s="2">
        <f t="shared" si="54"/>
        <v>-9.9999999999997868E-3</v>
      </c>
      <c r="D444" s="2">
        <f t="shared" si="55"/>
        <v>0</v>
      </c>
      <c r="E444" s="2">
        <f t="shared" si="56"/>
        <v>9.9999999999997868E-3</v>
      </c>
      <c r="F444" s="2">
        <f t="shared" si="61"/>
        <v>1.8452624012332691E-2</v>
      </c>
      <c r="G444" s="2">
        <f t="shared" si="61"/>
        <v>2.4865376553475215E-2</v>
      </c>
      <c r="H444" s="2">
        <f t="shared" si="58"/>
        <v>0.74210112895932523</v>
      </c>
      <c r="I444" s="2">
        <f t="shared" si="59"/>
        <v>42.598051090330934</v>
      </c>
    </row>
    <row r="445" spans="1:9" ht="13.5" x14ac:dyDescent="0.25">
      <c r="A445" s="3">
        <f>TITRES_STAT!B448</f>
        <v>42951</v>
      </c>
      <c r="B445" s="5">
        <f>TITRES_STAT!D448</f>
        <v>15.1097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1.7134579440023213E-2</v>
      </c>
      <c r="G445" s="2">
        <f t="shared" si="62"/>
        <v>2.3089278228226984E-2</v>
      </c>
      <c r="H445" s="2">
        <f t="shared" si="58"/>
        <v>0.74210112895932523</v>
      </c>
      <c r="I445" s="2">
        <f t="shared" si="59"/>
        <v>42.598051090330934</v>
      </c>
    </row>
    <row r="446" spans="1:9" ht="13.5" x14ac:dyDescent="0.25">
      <c r="A446" s="3">
        <f>TITRES_STAT!B449</f>
        <v>42954</v>
      </c>
      <c r="B446" s="5">
        <f>TITRES_STAT!D449</f>
        <v>15.259399999999999</v>
      </c>
      <c r="C446" s="2">
        <f t="shared" si="54"/>
        <v>0.14969999999999928</v>
      </c>
      <c r="D446" s="2">
        <f t="shared" si="55"/>
        <v>0.14969999999999928</v>
      </c>
      <c r="E446" s="2">
        <f t="shared" si="56"/>
        <v>0</v>
      </c>
      <c r="F446" s="2">
        <f t="shared" si="62"/>
        <v>2.6603538051450073E-2</v>
      </c>
      <c r="G446" s="2">
        <f t="shared" si="62"/>
        <v>2.1440044069067913E-2</v>
      </c>
      <c r="H446" s="2">
        <f t="shared" si="58"/>
        <v>1.240834112362281</v>
      </c>
      <c r="I446" s="2">
        <f t="shared" si="59"/>
        <v>55.373760400951639</v>
      </c>
    </row>
    <row r="447" spans="1:9" ht="13.5" x14ac:dyDescent="0.25">
      <c r="A447" s="3">
        <f>TITRES_STAT!B450</f>
        <v>42955</v>
      </c>
      <c r="B447" s="5">
        <f>TITRES_STAT!D450</f>
        <v>15.259399999999999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2.4703285333489356E-2</v>
      </c>
      <c r="G447" s="2">
        <f t="shared" si="62"/>
        <v>1.9908612349848778E-2</v>
      </c>
      <c r="H447" s="2">
        <f t="shared" si="58"/>
        <v>1.2408341123622812</v>
      </c>
      <c r="I447" s="2">
        <f t="shared" si="59"/>
        <v>55.373760400951646</v>
      </c>
    </row>
    <row r="448" spans="1:9" ht="13.5" x14ac:dyDescent="0.25">
      <c r="A448" s="3">
        <f>TITRES_STAT!B451</f>
        <v>42956</v>
      </c>
      <c r="B448" s="5">
        <f>TITRES_STAT!D451</f>
        <v>15.259399999999999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2.2938764952525833E-2</v>
      </c>
      <c r="G448" s="2">
        <f t="shared" si="62"/>
        <v>1.8486568610573868E-2</v>
      </c>
      <c r="H448" s="2">
        <f t="shared" si="58"/>
        <v>1.240834112362281</v>
      </c>
      <c r="I448" s="2">
        <f t="shared" si="59"/>
        <v>55.373760400951639</v>
      </c>
    </row>
    <row r="449" spans="1:9" ht="13.5" x14ac:dyDescent="0.25">
      <c r="A449" s="3">
        <f>TITRES_STAT!B452</f>
        <v>42957</v>
      </c>
      <c r="B449" s="5">
        <f>TITRES_STAT!D452</f>
        <v>15.259399999999999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2.1300281741631129E-2</v>
      </c>
      <c r="G449" s="2">
        <f t="shared" si="62"/>
        <v>1.7166099424104304E-2</v>
      </c>
      <c r="H449" s="2">
        <f t="shared" si="58"/>
        <v>1.240834112362281</v>
      </c>
      <c r="I449" s="2">
        <f t="shared" si="59"/>
        <v>55.373760400951639</v>
      </c>
    </row>
    <row r="450" spans="1:9" ht="13.5" x14ac:dyDescent="0.25">
      <c r="A450" s="3">
        <f>TITRES_STAT!B453</f>
        <v>42958</v>
      </c>
      <c r="B450" s="5">
        <f>TITRES_STAT!D453</f>
        <v>15.269399999999999</v>
      </c>
      <c r="C450" s="2">
        <f t="shared" si="54"/>
        <v>9.9999999999997868E-3</v>
      </c>
      <c r="D450" s="2">
        <f t="shared" si="55"/>
        <v>9.9999999999997868E-3</v>
      </c>
      <c r="E450" s="2">
        <f t="shared" si="56"/>
        <v>0</v>
      </c>
      <c r="F450" s="2">
        <f t="shared" si="62"/>
        <v>2.0493118760086033E-2</v>
      </c>
      <c r="G450" s="2">
        <f t="shared" si="62"/>
        <v>1.593994946523971E-2</v>
      </c>
      <c r="H450" s="2">
        <f t="shared" si="58"/>
        <v>1.285645152437618</v>
      </c>
      <c r="I450" s="2">
        <f t="shared" si="59"/>
        <v>56.248676705852176</v>
      </c>
    </row>
    <row r="451" spans="1:9" ht="13.5" x14ac:dyDescent="0.25">
      <c r="A451" s="3">
        <f>TITRES_STAT!B454</f>
        <v>42961</v>
      </c>
      <c r="B451" s="5">
        <f>TITRES_STAT!D454</f>
        <v>15.269399999999999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1.9029324562937034E-2</v>
      </c>
      <c r="G451" s="2">
        <f t="shared" si="62"/>
        <v>1.4801381646294017E-2</v>
      </c>
      <c r="H451" s="2">
        <f t="shared" si="58"/>
        <v>1.285645152437618</v>
      </c>
      <c r="I451" s="2">
        <f t="shared" si="59"/>
        <v>56.248676705852176</v>
      </c>
    </row>
    <row r="452" spans="1:9" ht="13.5" x14ac:dyDescent="0.25">
      <c r="A452" s="3">
        <f>TITRES_STAT!B455</f>
        <v>42962</v>
      </c>
      <c r="B452" s="5">
        <f>TITRES_STAT!D455</f>
        <v>15.269399999999999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1.7670087094155816E-2</v>
      </c>
      <c r="G452" s="2">
        <f t="shared" si="62"/>
        <v>1.3744140100130158E-2</v>
      </c>
      <c r="H452" s="2">
        <f t="shared" si="58"/>
        <v>1.285645152437618</v>
      </c>
      <c r="I452" s="2">
        <f t="shared" si="59"/>
        <v>56.248676705852176</v>
      </c>
    </row>
    <row r="453" spans="1:9" ht="13.5" x14ac:dyDescent="0.25">
      <c r="A453" s="3">
        <f>TITRES_STAT!B456</f>
        <v>42963</v>
      </c>
      <c r="B453" s="5">
        <f>TITRES_STAT!D456</f>
        <v>15.269399999999999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1.6407938016001829E-2</v>
      </c>
      <c r="G453" s="2">
        <f t="shared" si="62"/>
        <v>1.2762415807263717E-2</v>
      </c>
      <c r="H453" s="2">
        <f t="shared" si="58"/>
        <v>1.2856451524376182</v>
      </c>
      <c r="I453" s="2">
        <f t="shared" si="59"/>
        <v>56.248676705852183</v>
      </c>
    </row>
    <row r="454" spans="1:9" ht="13.5" x14ac:dyDescent="0.25">
      <c r="A454" s="3">
        <f>TITRES_STAT!B457</f>
        <v>42964</v>
      </c>
      <c r="B454" s="5">
        <f>TITRES_STAT!D457</f>
        <v>15.269399999999999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1.5235942443430269E-2</v>
      </c>
      <c r="G454" s="2">
        <f t="shared" si="62"/>
        <v>1.1850814678173451E-2</v>
      </c>
      <c r="H454" s="2">
        <f t="shared" si="58"/>
        <v>1.2856451524376182</v>
      </c>
      <c r="I454" s="2">
        <f t="shared" si="59"/>
        <v>56.248676705852183</v>
      </c>
    </row>
    <row r="455" spans="1:9" ht="13.5" x14ac:dyDescent="0.25">
      <c r="A455" s="3">
        <f>TITRES_STAT!B458</f>
        <v>42965</v>
      </c>
      <c r="B455" s="5">
        <f>TITRES_STAT!D458</f>
        <v>15.269399999999999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1.4147660840328107E-2</v>
      </c>
      <c r="G455" s="2">
        <f t="shared" si="62"/>
        <v>1.1004327915446777E-2</v>
      </c>
      <c r="H455" s="2">
        <f t="shared" si="58"/>
        <v>1.285645152437618</v>
      </c>
      <c r="I455" s="2">
        <f t="shared" si="59"/>
        <v>56.248676705852176</v>
      </c>
    </row>
    <row r="456" spans="1:9" ht="13.5" x14ac:dyDescent="0.25">
      <c r="A456" s="3">
        <f>TITRES_STAT!B459</f>
        <v>42968</v>
      </c>
      <c r="B456" s="5">
        <f>TITRES_STAT!D459</f>
        <v>15.269399999999999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1.3137113637447528E-2</v>
      </c>
      <c r="G456" s="2">
        <f t="shared" si="62"/>
        <v>1.0218304492914864E-2</v>
      </c>
      <c r="H456" s="2">
        <f t="shared" si="58"/>
        <v>1.285645152437618</v>
      </c>
      <c r="I456" s="2">
        <f t="shared" si="59"/>
        <v>56.248676705852176</v>
      </c>
    </row>
    <row r="457" spans="1:9" ht="13.5" x14ac:dyDescent="0.25">
      <c r="A457" s="3">
        <f>TITRES_STAT!B460</f>
        <v>42969</v>
      </c>
      <c r="B457" s="5">
        <f>TITRES_STAT!D460</f>
        <v>15.269399999999999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1.2198748377629848E-2</v>
      </c>
      <c r="G457" s="2">
        <f t="shared" si="62"/>
        <v>9.4884256005638018E-3</v>
      </c>
      <c r="H457" s="2">
        <f t="shared" si="58"/>
        <v>1.2856451524376182</v>
      </c>
      <c r="I457" s="2">
        <f t="shared" si="59"/>
        <v>56.248676705852183</v>
      </c>
    </row>
    <row r="458" spans="1:9" ht="13.5" x14ac:dyDescent="0.25">
      <c r="A458" s="3">
        <f>TITRES_STAT!B461</f>
        <v>42970</v>
      </c>
      <c r="B458" s="5">
        <f>TITRES_STAT!D461</f>
        <v>15.269399999999999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1.1327409207799146E-2</v>
      </c>
      <c r="G458" s="2">
        <f t="shared" si="62"/>
        <v>8.8106809148092453E-3</v>
      </c>
      <c r="H458" s="2">
        <f t="shared" si="58"/>
        <v>1.2856451524376182</v>
      </c>
      <c r="I458" s="2">
        <f t="shared" si="59"/>
        <v>56.248676705852183</v>
      </c>
    </row>
    <row r="459" spans="1:9" ht="13.5" x14ac:dyDescent="0.25">
      <c r="A459" s="3">
        <f>TITRES_STAT!B462</f>
        <v>42971</v>
      </c>
      <c r="B459" s="5">
        <f>TITRES_STAT!D462</f>
        <v>15.1197</v>
      </c>
      <c r="C459" s="2">
        <f t="shared" si="63"/>
        <v>-0.14969999999999928</v>
      </c>
      <c r="D459" s="2">
        <f t="shared" si="64"/>
        <v>0</v>
      </c>
      <c r="E459" s="2">
        <f t="shared" si="65"/>
        <v>0.14969999999999928</v>
      </c>
      <c r="F459" s="2">
        <f t="shared" si="62"/>
        <v>1.0518308550099206E-2</v>
      </c>
      <c r="G459" s="2">
        <f t="shared" si="62"/>
        <v>1.8874203706608535E-2</v>
      </c>
      <c r="H459" s="2">
        <f t="shared" si="58"/>
        <v>0.55728489072184639</v>
      </c>
      <c r="I459" s="2">
        <f t="shared" si="59"/>
        <v>35.7856737737646</v>
      </c>
    </row>
    <row r="460" spans="1:9" ht="13.5" x14ac:dyDescent="0.25">
      <c r="A460" s="3">
        <f>TITRES_STAT!B463</f>
        <v>42972</v>
      </c>
      <c r="B460" s="5">
        <f>TITRES_STAT!D463</f>
        <v>15.1197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9.7670007965206928E-3</v>
      </c>
      <c r="G460" s="2">
        <f t="shared" si="62"/>
        <v>1.7526046298993639E-2</v>
      </c>
      <c r="H460" s="2">
        <f t="shared" si="58"/>
        <v>0.5572848907218465</v>
      </c>
      <c r="I460" s="2">
        <f t="shared" si="59"/>
        <v>35.7856737737646</v>
      </c>
    </row>
    <row r="461" spans="1:9" ht="13.5" x14ac:dyDescent="0.25">
      <c r="A461" s="3">
        <f>TITRES_STAT!B464</f>
        <v>42975</v>
      </c>
      <c r="B461" s="5">
        <f>TITRES_STAT!D464</f>
        <v>15.079800000000001</v>
      </c>
      <c r="C461" s="2">
        <f t="shared" si="63"/>
        <v>-3.989999999999938E-2</v>
      </c>
      <c r="D461" s="2">
        <f t="shared" si="64"/>
        <v>0</v>
      </c>
      <c r="E461" s="2">
        <f t="shared" si="65"/>
        <v>3.989999999999938E-2</v>
      </c>
      <c r="F461" s="2">
        <f t="shared" ref="F461:G476" si="66">((F460*13)+D461)/14</f>
        <v>9.0693578824835013E-3</v>
      </c>
      <c r="G461" s="2">
        <f t="shared" si="66"/>
        <v>1.9124185849065476E-2</v>
      </c>
      <c r="H461" s="2">
        <f t="shared" si="58"/>
        <v>0.47423497941621839</v>
      </c>
      <c r="I461" s="2">
        <f t="shared" si="59"/>
        <v>32.168208327549692</v>
      </c>
    </row>
    <row r="462" spans="1:9" ht="13.5" x14ac:dyDescent="0.25">
      <c r="A462" s="3">
        <f>TITRES_STAT!B465</f>
        <v>42976</v>
      </c>
      <c r="B462" s="5">
        <f>TITRES_STAT!D465</f>
        <v>15.079800000000001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8.4215466051632513E-3</v>
      </c>
      <c r="G462" s="2">
        <f t="shared" si="66"/>
        <v>1.7758172574132227E-2</v>
      </c>
      <c r="H462" s="2">
        <f t="shared" si="58"/>
        <v>0.47423497941621845</v>
      </c>
      <c r="I462" s="2">
        <f t="shared" si="59"/>
        <v>32.168208327549692</v>
      </c>
    </row>
    <row r="463" spans="1:9" ht="13.5" x14ac:dyDescent="0.25">
      <c r="A463" s="3">
        <f>TITRES_STAT!B466</f>
        <v>42977</v>
      </c>
      <c r="B463" s="5">
        <f>TITRES_STAT!D466</f>
        <v>15.079800000000001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7.8200075619373043E-3</v>
      </c>
      <c r="G463" s="2">
        <f t="shared" si="66"/>
        <v>1.6489731675979925E-2</v>
      </c>
      <c r="H463" s="2">
        <f t="shared" si="58"/>
        <v>0.47423497941621839</v>
      </c>
      <c r="I463" s="2">
        <f t="shared" si="59"/>
        <v>32.168208327549692</v>
      </c>
    </row>
    <row r="464" spans="1:9" ht="13.5" x14ac:dyDescent="0.25">
      <c r="A464" s="3">
        <f>TITRES_STAT!B467</f>
        <v>42978</v>
      </c>
      <c r="B464" s="5">
        <f>TITRES_STAT!D467</f>
        <v>15.269399999999999</v>
      </c>
      <c r="C464" s="2">
        <f t="shared" si="63"/>
        <v>0.18959999999999866</v>
      </c>
      <c r="D464" s="2">
        <f t="shared" si="64"/>
        <v>0.18959999999999866</v>
      </c>
      <c r="E464" s="2">
        <f t="shared" si="65"/>
        <v>0</v>
      </c>
      <c r="F464" s="2">
        <f t="shared" si="66"/>
        <v>2.0804292736084546E-2</v>
      </c>
      <c r="G464" s="2">
        <f t="shared" si="66"/>
        <v>1.5311893699124215E-2</v>
      </c>
      <c r="H464" s="2">
        <f t="shared" si="58"/>
        <v>1.35870148688888</v>
      </c>
      <c r="I464" s="2">
        <f t="shared" si="59"/>
        <v>57.603791511616976</v>
      </c>
    </row>
    <row r="465" spans="1:9" ht="13.5" x14ac:dyDescent="0.25">
      <c r="A465" s="3">
        <f>TITRES_STAT!B468</f>
        <v>42982</v>
      </c>
      <c r="B465" s="5">
        <f>TITRES_STAT!D468</f>
        <v>15.269399999999999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1.9318271826364222E-2</v>
      </c>
      <c r="G465" s="2">
        <f t="shared" si="66"/>
        <v>1.4218187006329628E-2</v>
      </c>
      <c r="H465" s="2">
        <f t="shared" ref="H465:H528" si="67">F465/G465</f>
        <v>1.3587014868888803</v>
      </c>
      <c r="I465" s="2">
        <f t="shared" ref="I465:I528" si="68">IF(G465=0,100,100-(100/(1+H465)))</f>
        <v>57.603791511616976</v>
      </c>
    </row>
    <row r="466" spans="1:9" ht="13.5" x14ac:dyDescent="0.25">
      <c r="A466" s="3">
        <f>TITRES_STAT!B469</f>
        <v>42983</v>
      </c>
      <c r="B466" s="5">
        <f>TITRES_STAT!D469</f>
        <v>15.269399999999999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1.7938395267338206E-2</v>
      </c>
      <c r="G466" s="2">
        <f t="shared" si="66"/>
        <v>1.3202602220163227E-2</v>
      </c>
      <c r="H466" s="2">
        <f t="shared" si="67"/>
        <v>1.35870148688888</v>
      </c>
      <c r="I466" s="2">
        <f t="shared" si="68"/>
        <v>57.603791511616976</v>
      </c>
    </row>
    <row r="467" spans="1:9" ht="13.5" x14ac:dyDescent="0.25">
      <c r="A467" s="3">
        <f>TITRES_STAT!B470</f>
        <v>42984</v>
      </c>
      <c r="B467" s="5">
        <f>TITRES_STAT!D470</f>
        <v>15.269399999999999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1.6657081319671193E-2</v>
      </c>
      <c r="G467" s="2">
        <f t="shared" si="66"/>
        <v>1.2259559204437281E-2</v>
      </c>
      <c r="H467" s="2">
        <f t="shared" si="67"/>
        <v>1.3587014868888803</v>
      </c>
      <c r="I467" s="2">
        <f t="shared" si="68"/>
        <v>57.603791511616976</v>
      </c>
    </row>
    <row r="468" spans="1:9" ht="13.5" x14ac:dyDescent="0.25">
      <c r="A468" s="3">
        <f>TITRES_STAT!B471</f>
        <v>42985</v>
      </c>
      <c r="B468" s="5">
        <f>TITRES_STAT!D471</f>
        <v>15.269399999999999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1.5467289796837536E-2</v>
      </c>
      <c r="G468" s="2">
        <f t="shared" si="66"/>
        <v>1.1383876404120332E-2</v>
      </c>
      <c r="H468" s="2">
        <f t="shared" si="67"/>
        <v>1.3587014868888803</v>
      </c>
      <c r="I468" s="2">
        <f t="shared" si="68"/>
        <v>57.603791511616976</v>
      </c>
    </row>
    <row r="469" spans="1:9" ht="13.5" x14ac:dyDescent="0.25">
      <c r="A469" s="3">
        <f>TITRES_STAT!B472</f>
        <v>42986</v>
      </c>
      <c r="B469" s="5">
        <f>TITRES_STAT!D472</f>
        <v>15.269399999999999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1.4362483382777711E-2</v>
      </c>
      <c r="G469" s="2">
        <f t="shared" si="66"/>
        <v>1.0570742375254594E-2</v>
      </c>
      <c r="H469" s="2">
        <f t="shared" si="67"/>
        <v>1.3587014868888803</v>
      </c>
      <c r="I469" s="2">
        <f t="shared" si="68"/>
        <v>57.603791511616976</v>
      </c>
    </row>
    <row r="470" spans="1:9" ht="13.5" x14ac:dyDescent="0.25">
      <c r="A470" s="3">
        <f>TITRES_STAT!B473</f>
        <v>42989</v>
      </c>
      <c r="B470" s="5">
        <f>TITRES_STAT!D473</f>
        <v>15.269399999999999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1.3336591712579305E-2</v>
      </c>
      <c r="G470" s="2">
        <f t="shared" si="66"/>
        <v>9.8156893484506961E-3</v>
      </c>
      <c r="H470" s="2">
        <f t="shared" si="67"/>
        <v>1.3587014868888803</v>
      </c>
      <c r="I470" s="2">
        <f t="shared" si="68"/>
        <v>57.603791511616976</v>
      </c>
    </row>
    <row r="471" spans="1:9" ht="13.5" x14ac:dyDescent="0.25">
      <c r="A471" s="3">
        <f>TITRES_STAT!B474</f>
        <v>42990</v>
      </c>
      <c r="B471" s="5">
        <f>TITRES_STAT!D474</f>
        <v>15.269399999999999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1.2383978018823641E-2</v>
      </c>
      <c r="G471" s="2">
        <f t="shared" si="66"/>
        <v>9.1145686807042187E-3</v>
      </c>
      <c r="H471" s="2">
        <f t="shared" si="67"/>
        <v>1.3587014868888803</v>
      </c>
      <c r="I471" s="2">
        <f t="shared" si="68"/>
        <v>57.603791511616976</v>
      </c>
    </row>
    <row r="472" spans="1:9" ht="13.5" x14ac:dyDescent="0.25">
      <c r="A472" s="3">
        <f>TITRES_STAT!B475</f>
        <v>42991</v>
      </c>
      <c r="B472" s="5">
        <f>TITRES_STAT!D475</f>
        <v>15.269399999999999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1.1499408160336237E-2</v>
      </c>
      <c r="G472" s="2">
        <f t="shared" si="66"/>
        <v>8.4635280606539173E-3</v>
      </c>
      <c r="H472" s="2">
        <f t="shared" si="67"/>
        <v>1.35870148688888</v>
      </c>
      <c r="I472" s="2">
        <f t="shared" si="68"/>
        <v>57.603791511616976</v>
      </c>
    </row>
    <row r="473" spans="1:9" ht="13.5" x14ac:dyDescent="0.25">
      <c r="A473" s="3">
        <f>TITRES_STAT!B476</f>
        <v>42992</v>
      </c>
      <c r="B473" s="5">
        <f>TITRES_STAT!D476</f>
        <v>14.840299999999999</v>
      </c>
      <c r="C473" s="2">
        <f t="shared" si="63"/>
        <v>-0.42910000000000004</v>
      </c>
      <c r="D473" s="2">
        <f t="shared" si="64"/>
        <v>0</v>
      </c>
      <c r="E473" s="2">
        <f t="shared" si="65"/>
        <v>0.42910000000000004</v>
      </c>
      <c r="F473" s="2">
        <f t="shared" si="66"/>
        <v>1.0678021863169363E-2</v>
      </c>
      <c r="G473" s="2">
        <f t="shared" si="66"/>
        <v>3.8508990342035788E-2</v>
      </c>
      <c r="H473" s="2">
        <f t="shared" si="67"/>
        <v>0.27728646657124656</v>
      </c>
      <c r="I473" s="2">
        <f t="shared" si="68"/>
        <v>21.709027209502636</v>
      </c>
    </row>
    <row r="474" spans="1:9" ht="13.5" x14ac:dyDescent="0.25">
      <c r="A474" s="3">
        <f>TITRES_STAT!B477</f>
        <v>42993</v>
      </c>
      <c r="B474" s="5">
        <f>TITRES_STAT!D477</f>
        <v>14.830299999999999</v>
      </c>
      <c r="C474" s="2">
        <f t="shared" si="63"/>
        <v>-9.9999999999997868E-3</v>
      </c>
      <c r="D474" s="2">
        <f t="shared" si="64"/>
        <v>0</v>
      </c>
      <c r="E474" s="2">
        <f t="shared" si="65"/>
        <v>9.9999999999997868E-3</v>
      </c>
      <c r="F474" s="2">
        <f t="shared" si="66"/>
        <v>9.9153060158001238E-3</v>
      </c>
      <c r="G474" s="2">
        <f t="shared" si="66"/>
        <v>3.6472633889033219E-2</v>
      </c>
      <c r="H474" s="2">
        <f t="shared" si="67"/>
        <v>0.27185604543853659</v>
      </c>
      <c r="I474" s="2">
        <f t="shared" si="68"/>
        <v>21.374749635663406</v>
      </c>
    </row>
    <row r="475" spans="1:9" ht="13.5" x14ac:dyDescent="0.25">
      <c r="A475" s="3">
        <f>TITRES_STAT!B478</f>
        <v>42996</v>
      </c>
      <c r="B475" s="5">
        <f>TITRES_STAT!D478</f>
        <v>14.830299999999999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9.2070698718144002E-3</v>
      </c>
      <c r="G475" s="2">
        <f t="shared" si="66"/>
        <v>3.3867445754102277E-2</v>
      </c>
      <c r="H475" s="2">
        <f t="shared" si="67"/>
        <v>0.27185604543853653</v>
      </c>
      <c r="I475" s="2">
        <f t="shared" si="68"/>
        <v>21.374749635663406</v>
      </c>
    </row>
    <row r="476" spans="1:9" ht="13.5" x14ac:dyDescent="0.25">
      <c r="A476" s="3">
        <f>TITRES_STAT!B479</f>
        <v>42997</v>
      </c>
      <c r="B476" s="5">
        <f>TITRES_STAT!D479</f>
        <v>14.830299999999999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8.5494220238276578E-3</v>
      </c>
      <c r="G476" s="2">
        <f t="shared" si="66"/>
        <v>3.1448342485952116E-2</v>
      </c>
      <c r="H476" s="2">
        <f t="shared" si="67"/>
        <v>0.27185604543853653</v>
      </c>
      <c r="I476" s="2">
        <f t="shared" si="68"/>
        <v>21.374749635663406</v>
      </c>
    </row>
    <row r="477" spans="1:9" ht="13.5" x14ac:dyDescent="0.25">
      <c r="A477" s="3">
        <f>TITRES_STAT!B480</f>
        <v>42998</v>
      </c>
      <c r="B477" s="5">
        <f>TITRES_STAT!D480</f>
        <v>14.830299999999999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7.9387490221256816E-3</v>
      </c>
      <c r="G477" s="2">
        <f t="shared" si="69"/>
        <v>2.9202032308384109E-2</v>
      </c>
      <c r="H477" s="2">
        <f t="shared" si="67"/>
        <v>0.27185604543853653</v>
      </c>
      <c r="I477" s="2">
        <f t="shared" si="68"/>
        <v>21.374749635663406</v>
      </c>
    </row>
    <row r="478" spans="1:9" ht="13.5" x14ac:dyDescent="0.25">
      <c r="A478" s="3">
        <f>TITRES_STAT!B481</f>
        <v>43000</v>
      </c>
      <c r="B478" s="5">
        <f>TITRES_STAT!D481</f>
        <v>14.3912</v>
      </c>
      <c r="C478" s="2">
        <f t="shared" si="63"/>
        <v>-0.43909999999999982</v>
      </c>
      <c r="D478" s="2">
        <f t="shared" si="64"/>
        <v>0</v>
      </c>
      <c r="E478" s="2">
        <f t="shared" si="65"/>
        <v>0.43909999999999982</v>
      </c>
      <c r="F478" s="2">
        <f t="shared" si="69"/>
        <v>7.3716955205452763E-3</v>
      </c>
      <c r="G478" s="2">
        <f t="shared" si="69"/>
        <v>5.8480458572070945E-2</v>
      </c>
      <c r="H478" s="2">
        <f t="shared" si="67"/>
        <v>0.12605399650655005</v>
      </c>
      <c r="I478" s="2">
        <f t="shared" si="68"/>
        <v>11.194311897796894</v>
      </c>
    </row>
    <row r="479" spans="1:9" ht="13.5" x14ac:dyDescent="0.25">
      <c r="A479" s="3">
        <f>TITRES_STAT!B482</f>
        <v>43003</v>
      </c>
      <c r="B479" s="5">
        <f>TITRES_STAT!D482</f>
        <v>14.4011</v>
      </c>
      <c r="C479" s="2">
        <f t="shared" si="63"/>
        <v>9.9000000000000199E-3</v>
      </c>
      <c r="D479" s="2">
        <f t="shared" si="64"/>
        <v>9.9000000000000199E-3</v>
      </c>
      <c r="E479" s="2">
        <f t="shared" si="65"/>
        <v>0</v>
      </c>
      <c r="F479" s="2">
        <f t="shared" si="69"/>
        <v>7.5522886976491866E-3</v>
      </c>
      <c r="G479" s="2">
        <f t="shared" si="69"/>
        <v>5.4303282959780159E-2</v>
      </c>
      <c r="H479" s="2">
        <f t="shared" si="67"/>
        <v>0.13907609790816525</v>
      </c>
      <c r="I479" s="2">
        <f t="shared" si="68"/>
        <v>12.2095528265029</v>
      </c>
    </row>
    <row r="480" spans="1:9" ht="13.5" x14ac:dyDescent="0.25">
      <c r="A480" s="3">
        <f>TITRES_STAT!B483</f>
        <v>43004</v>
      </c>
      <c r="B480" s="5">
        <f>TITRES_STAT!D483</f>
        <v>14.4011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7.0128395049599583E-3</v>
      </c>
      <c r="G480" s="2">
        <f t="shared" si="69"/>
        <v>5.042447703408158E-2</v>
      </c>
      <c r="H480" s="2">
        <f t="shared" si="67"/>
        <v>0.13907609790816522</v>
      </c>
      <c r="I480" s="2">
        <f t="shared" si="68"/>
        <v>12.2095528265029</v>
      </c>
    </row>
    <row r="481" spans="1:9" ht="13.5" x14ac:dyDescent="0.25">
      <c r="A481" s="3">
        <f>TITRES_STAT!B484</f>
        <v>43005</v>
      </c>
      <c r="B481" s="5">
        <f>TITRES_STAT!D484</f>
        <v>13.972</v>
      </c>
      <c r="C481" s="2">
        <f t="shared" si="63"/>
        <v>-0.42910000000000004</v>
      </c>
      <c r="D481" s="2">
        <f t="shared" si="64"/>
        <v>0</v>
      </c>
      <c r="E481" s="2">
        <f t="shared" si="65"/>
        <v>0.42910000000000004</v>
      </c>
      <c r="F481" s="2">
        <f t="shared" si="69"/>
        <v>6.5119223974628177E-3</v>
      </c>
      <c r="G481" s="2">
        <f t="shared" si="69"/>
        <v>7.7472728674504318E-2</v>
      </c>
      <c r="H481" s="2">
        <f t="shared" si="67"/>
        <v>8.4054382863189919E-2</v>
      </c>
      <c r="I481" s="2">
        <f t="shared" si="68"/>
        <v>7.7537053668088731</v>
      </c>
    </row>
    <row r="482" spans="1:9" ht="13.5" x14ac:dyDescent="0.25">
      <c r="A482" s="3">
        <f>TITRES_STAT!B485</f>
        <v>43006</v>
      </c>
      <c r="B482" s="5">
        <f>TITRES_STAT!D485</f>
        <v>14.3912</v>
      </c>
      <c r="C482" s="2">
        <f t="shared" si="63"/>
        <v>0.41920000000000002</v>
      </c>
      <c r="D482" s="2">
        <f t="shared" si="64"/>
        <v>0.41920000000000002</v>
      </c>
      <c r="E482" s="2">
        <f t="shared" si="65"/>
        <v>0</v>
      </c>
      <c r="F482" s="2">
        <f t="shared" si="69"/>
        <v>3.5989642226215479E-2</v>
      </c>
      <c r="G482" s="2">
        <f t="shared" si="69"/>
        <v>7.1938962340611146E-2</v>
      </c>
      <c r="H482" s="2">
        <f t="shared" si="67"/>
        <v>0.50028025224793271</v>
      </c>
      <c r="I482" s="2">
        <f t="shared" si="68"/>
        <v>33.345786662081437</v>
      </c>
    </row>
    <row r="483" spans="1:9" ht="13.5" x14ac:dyDescent="0.25">
      <c r="A483" s="3">
        <f>TITRES_STAT!B486</f>
        <v>43007</v>
      </c>
      <c r="B483" s="5">
        <f>TITRES_STAT!D486</f>
        <v>14.3912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3.3418953495771515E-2</v>
      </c>
      <c r="G483" s="2">
        <f t="shared" si="69"/>
        <v>6.6800465030567496E-2</v>
      </c>
      <c r="H483" s="2">
        <f t="shared" si="67"/>
        <v>0.50028025224793271</v>
      </c>
      <c r="I483" s="2">
        <f t="shared" si="68"/>
        <v>33.345786662081437</v>
      </c>
    </row>
    <row r="484" spans="1:9" ht="13.5" x14ac:dyDescent="0.25">
      <c r="A484" s="3">
        <f>TITRES_STAT!B487</f>
        <v>43010</v>
      </c>
      <c r="B484" s="5">
        <f>TITRES_STAT!D487</f>
        <v>14.3912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3.1031885388930695E-2</v>
      </c>
      <c r="G484" s="2">
        <f t="shared" si="69"/>
        <v>6.2029003242669814E-2</v>
      </c>
      <c r="H484" s="2">
        <f t="shared" si="67"/>
        <v>0.50028025224793282</v>
      </c>
      <c r="I484" s="2">
        <f t="shared" si="68"/>
        <v>33.345786662081437</v>
      </c>
    </row>
    <row r="485" spans="1:9" ht="13.5" x14ac:dyDescent="0.25">
      <c r="A485" s="3">
        <f>TITRES_STAT!B488</f>
        <v>43011</v>
      </c>
      <c r="B485" s="5">
        <f>TITRES_STAT!D488</f>
        <v>14.840299999999999</v>
      </c>
      <c r="C485" s="2">
        <f t="shared" si="63"/>
        <v>0.44909999999999961</v>
      </c>
      <c r="D485" s="2">
        <f t="shared" si="64"/>
        <v>0.44909999999999961</v>
      </c>
      <c r="E485" s="2">
        <f t="shared" si="65"/>
        <v>0</v>
      </c>
      <c r="F485" s="2">
        <f t="shared" si="69"/>
        <v>6.089389357543562E-2</v>
      </c>
      <c r="G485" s="2">
        <f t="shared" si="69"/>
        <v>5.7598360153907686E-2</v>
      </c>
      <c r="H485" s="2">
        <f t="shared" si="67"/>
        <v>1.0572157508082174</v>
      </c>
      <c r="I485" s="2">
        <f t="shared" si="68"/>
        <v>51.390611334414956</v>
      </c>
    </row>
    <row r="486" spans="1:9" ht="13.5" x14ac:dyDescent="0.25">
      <c r="A486" s="3">
        <f>TITRES_STAT!B489</f>
        <v>43012</v>
      </c>
      <c r="B486" s="5">
        <f>TITRES_STAT!D489</f>
        <v>14.840299999999999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5.6544329748618789E-2</v>
      </c>
      <c r="G486" s="2">
        <f t="shared" si="69"/>
        <v>5.3484191571485706E-2</v>
      </c>
      <c r="H486" s="2">
        <f t="shared" si="67"/>
        <v>1.0572157508082174</v>
      </c>
      <c r="I486" s="2">
        <f t="shared" si="68"/>
        <v>51.390611334414956</v>
      </c>
    </row>
    <row r="487" spans="1:9" ht="13.5" x14ac:dyDescent="0.25">
      <c r="A487" s="3">
        <f>TITRES_STAT!B490</f>
        <v>43013</v>
      </c>
      <c r="B487" s="5">
        <f>TITRES_STAT!D490</f>
        <v>14.4011</v>
      </c>
      <c r="C487" s="2">
        <f t="shared" si="63"/>
        <v>-0.43919999999999959</v>
      </c>
      <c r="D487" s="2">
        <f t="shared" si="64"/>
        <v>0</v>
      </c>
      <c r="E487" s="2">
        <f t="shared" si="65"/>
        <v>0.43919999999999959</v>
      </c>
      <c r="F487" s="2">
        <f t="shared" si="69"/>
        <v>5.2505449052288877E-2</v>
      </c>
      <c r="G487" s="2">
        <f t="shared" si="69"/>
        <v>8.1035320744950984E-2</v>
      </c>
      <c r="H487" s="2">
        <f t="shared" si="67"/>
        <v>0.64793288370565627</v>
      </c>
      <c r="I487" s="2">
        <f t="shared" si="68"/>
        <v>39.317917016660857</v>
      </c>
    </row>
    <row r="488" spans="1:9" ht="13.5" x14ac:dyDescent="0.25">
      <c r="A488" s="3">
        <f>TITRES_STAT!B491</f>
        <v>43014</v>
      </c>
      <c r="B488" s="5">
        <f>TITRES_STAT!D491</f>
        <v>13.972</v>
      </c>
      <c r="C488" s="2">
        <f t="shared" si="63"/>
        <v>-0.42910000000000004</v>
      </c>
      <c r="D488" s="2">
        <f t="shared" si="64"/>
        <v>0</v>
      </c>
      <c r="E488" s="2">
        <f t="shared" si="65"/>
        <v>0.42910000000000004</v>
      </c>
      <c r="F488" s="2">
        <f t="shared" si="69"/>
        <v>4.8755059834268248E-2</v>
      </c>
      <c r="G488" s="2">
        <f t="shared" si="69"/>
        <v>0.10589708354888305</v>
      </c>
      <c r="H488" s="2">
        <f t="shared" si="67"/>
        <v>0.46040040197861037</v>
      </c>
      <c r="I488" s="2">
        <f t="shared" si="68"/>
        <v>31.525628269811548</v>
      </c>
    </row>
    <row r="489" spans="1:9" ht="13.5" x14ac:dyDescent="0.25">
      <c r="A489" s="3">
        <f>TITRES_STAT!B492</f>
        <v>43017</v>
      </c>
      <c r="B489" s="5">
        <f>TITRES_STAT!D492</f>
        <v>14.1716</v>
      </c>
      <c r="C489" s="2">
        <f t="shared" si="63"/>
        <v>0.19960000000000022</v>
      </c>
      <c r="D489" s="2">
        <f t="shared" si="64"/>
        <v>0.19960000000000022</v>
      </c>
      <c r="E489" s="2">
        <f t="shared" si="65"/>
        <v>0</v>
      </c>
      <c r="F489" s="2">
        <f t="shared" si="69"/>
        <v>5.9529698417534818E-2</v>
      </c>
      <c r="G489" s="2">
        <f t="shared" si="69"/>
        <v>9.8333006152534264E-2</v>
      </c>
      <c r="H489" s="2">
        <f t="shared" si="67"/>
        <v>0.60538877785544654</v>
      </c>
      <c r="I489" s="2">
        <f t="shared" si="68"/>
        <v>37.70979255655152</v>
      </c>
    </row>
    <row r="490" spans="1:9" ht="13.5" x14ac:dyDescent="0.25">
      <c r="A490" s="3">
        <f>TITRES_STAT!B493</f>
        <v>43018</v>
      </c>
      <c r="B490" s="5">
        <f>TITRES_STAT!D493</f>
        <v>14.1616</v>
      </c>
      <c r="C490" s="2">
        <f t="shared" si="63"/>
        <v>-9.9999999999997868E-3</v>
      </c>
      <c r="D490" s="2">
        <f t="shared" si="64"/>
        <v>0</v>
      </c>
      <c r="E490" s="2">
        <f t="shared" si="65"/>
        <v>9.9999999999997868E-3</v>
      </c>
      <c r="F490" s="2">
        <f t="shared" si="69"/>
        <v>5.5277577101996614E-2</v>
      </c>
      <c r="G490" s="2">
        <f t="shared" si="69"/>
        <v>9.2023505713067513E-2</v>
      </c>
      <c r="H490" s="2">
        <f t="shared" si="67"/>
        <v>0.60068975501057331</v>
      </c>
      <c r="I490" s="2">
        <f t="shared" si="68"/>
        <v>37.52693194482309</v>
      </c>
    </row>
    <row r="491" spans="1:9" ht="13.5" x14ac:dyDescent="0.25">
      <c r="A491" s="3">
        <f>TITRES_STAT!B494</f>
        <v>43019</v>
      </c>
      <c r="B491" s="5">
        <f>TITRES_STAT!D494</f>
        <v>13.972</v>
      </c>
      <c r="C491" s="2">
        <f t="shared" si="63"/>
        <v>-0.18960000000000043</v>
      </c>
      <c r="D491" s="2">
        <f t="shared" si="64"/>
        <v>0</v>
      </c>
      <c r="E491" s="2">
        <f t="shared" si="65"/>
        <v>0.18960000000000043</v>
      </c>
      <c r="F491" s="2">
        <f t="shared" si="69"/>
        <v>5.132917873756828E-2</v>
      </c>
      <c r="G491" s="2">
        <f t="shared" si="69"/>
        <v>9.8993255304991284E-2</v>
      </c>
      <c r="H491" s="2">
        <f t="shared" si="67"/>
        <v>0.51851187820247624</v>
      </c>
      <c r="I491" s="2">
        <f t="shared" si="68"/>
        <v>34.146053491281194</v>
      </c>
    </row>
    <row r="492" spans="1:9" ht="13.5" x14ac:dyDescent="0.25">
      <c r="A492" s="3">
        <f>TITRES_STAT!B495</f>
        <v>43020</v>
      </c>
      <c r="B492" s="5">
        <f>TITRES_STAT!D495</f>
        <v>13.972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4.7662808827741973E-2</v>
      </c>
      <c r="G492" s="2">
        <f t="shared" si="69"/>
        <v>9.1922308497491917E-2</v>
      </c>
      <c r="H492" s="2">
        <f t="shared" si="67"/>
        <v>0.51851187820247624</v>
      </c>
      <c r="I492" s="2">
        <f t="shared" si="68"/>
        <v>34.146053491281194</v>
      </c>
    </row>
    <row r="493" spans="1:9" ht="13.5" x14ac:dyDescent="0.25">
      <c r="A493" s="3">
        <f>TITRES_STAT!B496</f>
        <v>43021</v>
      </c>
      <c r="B493" s="5">
        <f>TITRES_STAT!D496</f>
        <v>14.1417</v>
      </c>
      <c r="C493" s="2">
        <f t="shared" si="63"/>
        <v>0.16970000000000063</v>
      </c>
      <c r="D493" s="2">
        <f t="shared" si="64"/>
        <v>0.16970000000000063</v>
      </c>
      <c r="E493" s="2">
        <f t="shared" si="65"/>
        <v>0</v>
      </c>
      <c r="F493" s="2">
        <f t="shared" ref="F493:G508" si="70">((F492*13)+D493)/14</f>
        <v>5.6379751054331871E-2</v>
      </c>
      <c r="G493" s="2">
        <f t="shared" si="70"/>
        <v>8.5356429319099633E-2</v>
      </c>
      <c r="H493" s="2">
        <f t="shared" si="67"/>
        <v>0.66052143352388515</v>
      </c>
      <c r="I493" s="2">
        <f t="shared" si="68"/>
        <v>39.777952888097069</v>
      </c>
    </row>
    <row r="494" spans="1:9" ht="13.5" x14ac:dyDescent="0.25">
      <c r="A494" s="3">
        <f>TITRES_STAT!B497</f>
        <v>43024</v>
      </c>
      <c r="B494" s="5">
        <f>TITRES_STAT!D497</f>
        <v>13.972</v>
      </c>
      <c r="C494" s="2">
        <f t="shared" si="63"/>
        <v>-0.16970000000000063</v>
      </c>
      <c r="D494" s="2">
        <f t="shared" si="64"/>
        <v>0</v>
      </c>
      <c r="E494" s="2">
        <f t="shared" si="65"/>
        <v>0.16970000000000063</v>
      </c>
      <c r="F494" s="2">
        <f t="shared" si="70"/>
        <v>5.2352625979022453E-2</v>
      </c>
      <c r="G494" s="2">
        <f t="shared" si="70"/>
        <v>9.1380970082021132E-2</v>
      </c>
      <c r="H494" s="2">
        <f t="shared" si="67"/>
        <v>0.57290512381332925</v>
      </c>
      <c r="I494" s="2">
        <f t="shared" si="68"/>
        <v>36.423374502359437</v>
      </c>
    </row>
    <row r="495" spans="1:9" ht="13.5" x14ac:dyDescent="0.25">
      <c r="A495" s="3">
        <f>TITRES_STAT!B498</f>
        <v>43025</v>
      </c>
      <c r="B495" s="5">
        <f>TITRES_STAT!D498</f>
        <v>14.5908</v>
      </c>
      <c r="C495" s="2">
        <f t="shared" si="63"/>
        <v>0.61880000000000024</v>
      </c>
      <c r="D495" s="2">
        <f t="shared" si="64"/>
        <v>0.61880000000000024</v>
      </c>
      <c r="E495" s="2">
        <f t="shared" si="65"/>
        <v>0</v>
      </c>
      <c r="F495" s="2">
        <f t="shared" si="70"/>
        <v>9.2813152694806583E-2</v>
      </c>
      <c r="G495" s="2">
        <f t="shared" si="70"/>
        <v>8.4853757933305338E-2</v>
      </c>
      <c r="H495" s="2">
        <f t="shared" si="67"/>
        <v>1.0938013230687709</v>
      </c>
      <c r="I495" s="2">
        <f t="shared" si="68"/>
        <v>52.239976688220146</v>
      </c>
    </row>
    <row r="496" spans="1:9" ht="13.5" x14ac:dyDescent="0.25">
      <c r="A496" s="3">
        <f>TITRES_STAT!B499</f>
        <v>43026</v>
      </c>
      <c r="B496" s="5">
        <f>TITRES_STAT!D499</f>
        <v>15.2395</v>
      </c>
      <c r="C496" s="2">
        <f t="shared" si="63"/>
        <v>0.64869999999999983</v>
      </c>
      <c r="D496" s="2">
        <f t="shared" si="64"/>
        <v>0.64869999999999983</v>
      </c>
      <c r="E496" s="2">
        <f t="shared" si="65"/>
        <v>0</v>
      </c>
      <c r="F496" s="2">
        <f t="shared" si="70"/>
        <v>0.13251935607374896</v>
      </c>
      <c r="G496" s="2">
        <f t="shared" si="70"/>
        <v>7.8792775223783515E-2</v>
      </c>
      <c r="H496" s="2">
        <f t="shared" si="67"/>
        <v>1.6818719190607736</v>
      </c>
      <c r="I496" s="2">
        <f t="shared" si="68"/>
        <v>62.712611557146509</v>
      </c>
    </row>
    <row r="497" spans="1:9" ht="13.5" x14ac:dyDescent="0.25">
      <c r="A497" s="3">
        <f>TITRES_STAT!B500</f>
        <v>43027</v>
      </c>
      <c r="B497" s="5">
        <f>TITRES_STAT!D500</f>
        <v>15.179600000000001</v>
      </c>
      <c r="C497" s="2">
        <f t="shared" si="63"/>
        <v>-5.9899999999998954E-2</v>
      </c>
      <c r="D497" s="2">
        <f t="shared" si="64"/>
        <v>0</v>
      </c>
      <c r="E497" s="2">
        <f t="shared" si="65"/>
        <v>5.9899999999998954E-2</v>
      </c>
      <c r="F497" s="2">
        <f t="shared" si="70"/>
        <v>0.12305368778276689</v>
      </c>
      <c r="G497" s="2">
        <f t="shared" si="70"/>
        <v>7.7443291279227472E-2</v>
      </c>
      <c r="H497" s="2">
        <f t="shared" si="67"/>
        <v>1.5889521965057991</v>
      </c>
      <c r="I497" s="2">
        <f t="shared" si="68"/>
        <v>61.374335093955835</v>
      </c>
    </row>
    <row r="498" spans="1:9" ht="13.5" x14ac:dyDescent="0.25">
      <c r="A498" s="3">
        <f>TITRES_STAT!B501</f>
        <v>43028</v>
      </c>
      <c r="B498" s="5">
        <f>TITRES_STAT!D501</f>
        <v>15.2095</v>
      </c>
      <c r="C498" s="2">
        <f t="shared" si="63"/>
        <v>2.9899999999999594E-2</v>
      </c>
      <c r="D498" s="2">
        <f t="shared" si="64"/>
        <v>2.9899999999999594E-2</v>
      </c>
      <c r="E498" s="2">
        <f t="shared" si="65"/>
        <v>0</v>
      </c>
      <c r="F498" s="2">
        <f t="shared" si="70"/>
        <v>0.11639985294114065</v>
      </c>
      <c r="G498" s="2">
        <f t="shared" si="70"/>
        <v>7.1911627616425514E-2</v>
      </c>
      <c r="H498" s="2">
        <f t="shared" si="67"/>
        <v>1.6186513474846378</v>
      </c>
      <c r="I498" s="2">
        <f t="shared" si="68"/>
        <v>61.812403894067209</v>
      </c>
    </row>
    <row r="499" spans="1:9" ht="13.5" x14ac:dyDescent="0.25">
      <c r="A499" s="3">
        <f>TITRES_STAT!B502</f>
        <v>43031</v>
      </c>
      <c r="B499" s="5">
        <f>TITRES_STAT!D502</f>
        <v>15.2095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0.10808557773105917</v>
      </c>
      <c r="G499" s="2">
        <f t="shared" si="70"/>
        <v>6.6775082786680831E-2</v>
      </c>
      <c r="H499" s="2">
        <f t="shared" si="67"/>
        <v>1.6186513474846378</v>
      </c>
      <c r="I499" s="2">
        <f t="shared" si="68"/>
        <v>61.812403894067209</v>
      </c>
    </row>
    <row r="500" spans="1:9" ht="13.5" x14ac:dyDescent="0.25">
      <c r="A500" s="3">
        <f>TITRES_STAT!B503</f>
        <v>43032</v>
      </c>
      <c r="B500" s="5">
        <f>TITRES_STAT!D503</f>
        <v>15.2095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0.10036517932169779</v>
      </c>
      <c r="G500" s="2">
        <f t="shared" si="70"/>
        <v>6.2005434016203627E-2</v>
      </c>
      <c r="H500" s="2">
        <f t="shared" si="67"/>
        <v>1.6186513474846378</v>
      </c>
      <c r="I500" s="2">
        <f t="shared" si="68"/>
        <v>61.812403894067209</v>
      </c>
    </row>
    <row r="501" spans="1:9" ht="13.5" x14ac:dyDescent="0.25">
      <c r="A501" s="3">
        <f>TITRES_STAT!B504</f>
        <v>43033</v>
      </c>
      <c r="B501" s="5">
        <f>TITRES_STAT!D504</f>
        <v>14.7704</v>
      </c>
      <c r="C501" s="2">
        <f t="shared" si="63"/>
        <v>-0.43909999999999982</v>
      </c>
      <c r="D501" s="2">
        <f t="shared" si="64"/>
        <v>0</v>
      </c>
      <c r="E501" s="2">
        <f t="shared" si="65"/>
        <v>0.43909999999999982</v>
      </c>
      <c r="F501" s="2">
        <f t="shared" si="70"/>
        <v>9.3196237941576512E-2</v>
      </c>
      <c r="G501" s="2">
        <f t="shared" si="70"/>
        <v>8.8940760157903351E-2</v>
      </c>
      <c r="H501" s="2">
        <f t="shared" si="67"/>
        <v>1.0478462043287924</v>
      </c>
      <c r="I501" s="2">
        <f t="shared" si="68"/>
        <v>51.16820795008077</v>
      </c>
    </row>
    <row r="502" spans="1:9" ht="13.5" x14ac:dyDescent="0.25">
      <c r="A502" s="3">
        <f>TITRES_STAT!B505</f>
        <v>43034</v>
      </c>
      <c r="B502" s="5">
        <f>TITRES_STAT!D505</f>
        <v>14.760400000000001</v>
      </c>
      <c r="C502" s="2">
        <f t="shared" si="63"/>
        <v>-9.9999999999997868E-3</v>
      </c>
      <c r="D502" s="2">
        <f t="shared" si="64"/>
        <v>0</v>
      </c>
      <c r="E502" s="2">
        <f t="shared" si="65"/>
        <v>9.9999999999997868E-3</v>
      </c>
      <c r="F502" s="2">
        <f t="shared" si="70"/>
        <v>8.6539363802892483E-2</v>
      </c>
      <c r="G502" s="2">
        <f t="shared" si="70"/>
        <v>8.3302134432338804E-2</v>
      </c>
      <c r="H502" s="2">
        <f t="shared" si="67"/>
        <v>1.0388613016054598</v>
      </c>
      <c r="I502" s="2">
        <f t="shared" si="68"/>
        <v>50.953014841540693</v>
      </c>
    </row>
    <row r="503" spans="1:9" ht="13.5" x14ac:dyDescent="0.25">
      <c r="A503" s="3">
        <f>TITRES_STAT!B506</f>
        <v>43035</v>
      </c>
      <c r="B503" s="5">
        <f>TITRES_STAT!D506</f>
        <v>14.760400000000001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8.0357980674114454E-2</v>
      </c>
      <c r="G503" s="2">
        <f t="shared" si="70"/>
        <v>7.7351981972886036E-2</v>
      </c>
      <c r="H503" s="2">
        <f t="shared" si="67"/>
        <v>1.0388613016054598</v>
      </c>
      <c r="I503" s="2">
        <f t="shared" si="68"/>
        <v>50.953014841540693</v>
      </c>
    </row>
    <row r="504" spans="1:9" ht="13.5" x14ac:dyDescent="0.25">
      <c r="A504" s="3">
        <f>TITRES_STAT!B507</f>
        <v>43038</v>
      </c>
      <c r="B504" s="5">
        <f>TITRES_STAT!D507</f>
        <v>14.760400000000001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7.4618124911677713E-2</v>
      </c>
      <c r="G504" s="2">
        <f t="shared" si="70"/>
        <v>7.1826840403394168E-2</v>
      </c>
      <c r="H504" s="2">
        <f t="shared" si="67"/>
        <v>1.03886130160546</v>
      </c>
      <c r="I504" s="2">
        <f t="shared" si="68"/>
        <v>50.9530148415407</v>
      </c>
    </row>
    <row r="505" spans="1:9" ht="13.5" x14ac:dyDescent="0.25">
      <c r="A505" s="3">
        <f>TITRES_STAT!B508</f>
        <v>43039</v>
      </c>
      <c r="B505" s="5">
        <f>TITRES_STAT!D508</f>
        <v>14.870200000000001</v>
      </c>
      <c r="C505" s="2">
        <f t="shared" si="63"/>
        <v>0.1097999999999999</v>
      </c>
      <c r="D505" s="2">
        <f t="shared" si="64"/>
        <v>0.1097999999999999</v>
      </c>
      <c r="E505" s="2">
        <f t="shared" si="65"/>
        <v>0</v>
      </c>
      <c r="F505" s="2">
        <f t="shared" si="70"/>
        <v>7.7131115989415022E-2</v>
      </c>
      <c r="G505" s="2">
        <f t="shared" si="70"/>
        <v>6.6696351803151727E-2</v>
      </c>
      <c r="H505" s="2">
        <f t="shared" si="67"/>
        <v>1.1564517983991174</v>
      </c>
      <c r="I505" s="2">
        <f t="shared" si="68"/>
        <v>53.627528297067947</v>
      </c>
    </row>
    <row r="506" spans="1:9" ht="13.5" x14ac:dyDescent="0.25">
      <c r="A506" s="3">
        <f>TITRES_STAT!B509</f>
        <v>43040</v>
      </c>
      <c r="B506" s="5">
        <f>TITRES_STAT!D509</f>
        <v>14.97</v>
      </c>
      <c r="C506" s="2">
        <f t="shared" si="63"/>
        <v>9.9800000000000111E-2</v>
      </c>
      <c r="D506" s="2">
        <f t="shared" si="64"/>
        <v>9.9800000000000111E-2</v>
      </c>
      <c r="E506" s="2">
        <f t="shared" si="65"/>
        <v>0</v>
      </c>
      <c r="F506" s="2">
        <f t="shared" si="70"/>
        <v>7.8750321990171096E-2</v>
      </c>
      <c r="G506" s="2">
        <f t="shared" si="70"/>
        <v>6.1932326674355172E-2</v>
      </c>
      <c r="H506" s="2">
        <f t="shared" si="67"/>
        <v>1.2715543920099468</v>
      </c>
      <c r="I506" s="2">
        <f t="shared" si="68"/>
        <v>55.977281304932049</v>
      </c>
    </row>
    <row r="507" spans="1:9" ht="13.5" x14ac:dyDescent="0.25">
      <c r="A507" s="3">
        <f>TITRES_STAT!B510</f>
        <v>43041</v>
      </c>
      <c r="B507" s="5">
        <f>TITRES_STAT!D510</f>
        <v>14.750400000000001</v>
      </c>
      <c r="C507" s="2">
        <f t="shared" si="63"/>
        <v>-0.2195999999999998</v>
      </c>
      <c r="D507" s="2">
        <f t="shared" si="64"/>
        <v>0</v>
      </c>
      <c r="E507" s="2">
        <f t="shared" si="65"/>
        <v>0.2195999999999998</v>
      </c>
      <c r="F507" s="2">
        <f t="shared" si="70"/>
        <v>7.3125298990873167E-2</v>
      </c>
      <c r="G507" s="2">
        <f t="shared" si="70"/>
        <v>7.3194303340472638E-2</v>
      </c>
      <c r="H507" s="2">
        <f t="shared" si="67"/>
        <v>0.99905724426013742</v>
      </c>
      <c r="I507" s="2">
        <f t="shared" si="68"/>
        <v>49.976419991409216</v>
      </c>
    </row>
    <row r="508" spans="1:9" ht="13.5" x14ac:dyDescent="0.25">
      <c r="A508" s="3">
        <f>TITRES_STAT!B511</f>
        <v>43042</v>
      </c>
      <c r="B508" s="5">
        <f>TITRES_STAT!D511</f>
        <v>14.471</v>
      </c>
      <c r="C508" s="2">
        <f t="shared" si="63"/>
        <v>-0.27940000000000076</v>
      </c>
      <c r="D508" s="2">
        <f t="shared" si="64"/>
        <v>0</v>
      </c>
      <c r="E508" s="2">
        <f t="shared" si="65"/>
        <v>0.27940000000000076</v>
      </c>
      <c r="F508" s="2">
        <f t="shared" si="70"/>
        <v>6.790206334866794E-2</v>
      </c>
      <c r="G508" s="2">
        <f t="shared" si="70"/>
        <v>8.7923281673296078E-2</v>
      </c>
      <c r="H508" s="2">
        <f t="shared" si="67"/>
        <v>0.77228763595264038</v>
      </c>
      <c r="I508" s="2">
        <f t="shared" si="68"/>
        <v>43.575750362751933</v>
      </c>
    </row>
    <row r="509" spans="1:9" ht="13.5" x14ac:dyDescent="0.25">
      <c r="A509" s="3">
        <f>TITRES_STAT!B512</f>
        <v>43045</v>
      </c>
      <c r="B509" s="5">
        <f>TITRES_STAT!D512</f>
        <v>14.471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6.3051915966620228E-2</v>
      </c>
      <c r="G509" s="2">
        <f t="shared" si="71"/>
        <v>8.1643047268060639E-2</v>
      </c>
      <c r="H509" s="2">
        <f t="shared" si="67"/>
        <v>0.77228763595264038</v>
      </c>
      <c r="I509" s="2">
        <f t="shared" si="68"/>
        <v>43.575750362751933</v>
      </c>
    </row>
    <row r="510" spans="1:9" ht="13.5" x14ac:dyDescent="0.25">
      <c r="A510" s="3">
        <f>TITRES_STAT!B513</f>
        <v>43046</v>
      </c>
      <c r="B510" s="5">
        <f>TITRES_STAT!D513</f>
        <v>14.3712</v>
      </c>
      <c r="C510" s="2">
        <f t="shared" si="63"/>
        <v>-9.9800000000000111E-2</v>
      </c>
      <c r="D510" s="2">
        <f t="shared" si="64"/>
        <v>0</v>
      </c>
      <c r="E510" s="2">
        <f t="shared" si="65"/>
        <v>9.9800000000000111E-2</v>
      </c>
      <c r="F510" s="2">
        <f t="shared" si="71"/>
        <v>5.8548207683290214E-2</v>
      </c>
      <c r="G510" s="2">
        <f t="shared" si="71"/>
        <v>8.2939972463199174E-2</v>
      </c>
      <c r="H510" s="2">
        <f t="shared" si="67"/>
        <v>0.70591062360514178</v>
      </c>
      <c r="I510" s="2">
        <f t="shared" si="68"/>
        <v>41.380281817656069</v>
      </c>
    </row>
    <row r="511" spans="1:9" ht="13.5" x14ac:dyDescent="0.25">
      <c r="A511" s="3">
        <f>TITRES_STAT!B514</f>
        <v>43047</v>
      </c>
      <c r="B511" s="5">
        <f>TITRES_STAT!D514</f>
        <v>14.3712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5.4366192848769486E-2</v>
      </c>
      <c r="G511" s="2">
        <f t="shared" si="71"/>
        <v>7.7015688715827799E-2</v>
      </c>
      <c r="H511" s="2">
        <f t="shared" si="67"/>
        <v>0.70591062360514178</v>
      </c>
      <c r="I511" s="2">
        <f t="shared" si="68"/>
        <v>41.380281817656069</v>
      </c>
    </row>
    <row r="512" spans="1:9" ht="13.5" x14ac:dyDescent="0.25">
      <c r="A512" s="3">
        <f>TITRES_STAT!B515</f>
        <v>43048</v>
      </c>
      <c r="B512" s="5">
        <f>TITRES_STAT!D515</f>
        <v>14.3712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5.0482893359571665E-2</v>
      </c>
      <c r="G512" s="2">
        <f t="shared" si="71"/>
        <v>7.1514568093268657E-2</v>
      </c>
      <c r="H512" s="2">
        <f t="shared" si="67"/>
        <v>0.7059106236051419</v>
      </c>
      <c r="I512" s="2">
        <f t="shared" si="68"/>
        <v>41.380281817656076</v>
      </c>
    </row>
    <row r="513" spans="1:9" ht="13.5" x14ac:dyDescent="0.25">
      <c r="A513" s="3">
        <f>TITRES_STAT!B516</f>
        <v>43049</v>
      </c>
      <c r="B513" s="5">
        <f>TITRES_STAT!D516</f>
        <v>14.3712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4.687697240531654E-2</v>
      </c>
      <c r="G513" s="2">
        <f t="shared" si="71"/>
        <v>6.6406384658035181E-2</v>
      </c>
      <c r="H513" s="2">
        <f t="shared" si="67"/>
        <v>0.7059106236051419</v>
      </c>
      <c r="I513" s="2">
        <f t="shared" si="68"/>
        <v>41.380281817656076</v>
      </c>
    </row>
    <row r="514" spans="1:9" ht="13.5" x14ac:dyDescent="0.25">
      <c r="A514" s="3">
        <f>TITRES_STAT!B517</f>
        <v>43052</v>
      </c>
      <c r="B514" s="5">
        <f>TITRES_STAT!D517</f>
        <v>14.1716</v>
      </c>
      <c r="C514" s="2">
        <f t="shared" si="63"/>
        <v>-0.19960000000000022</v>
      </c>
      <c r="D514" s="2">
        <f t="shared" si="64"/>
        <v>0</v>
      </c>
      <c r="E514" s="2">
        <f t="shared" si="65"/>
        <v>0.19960000000000022</v>
      </c>
      <c r="F514" s="2">
        <f t="shared" si="71"/>
        <v>4.3528617233508211E-2</v>
      </c>
      <c r="G514" s="2">
        <f t="shared" si="71"/>
        <v>7.5920214325318397E-2</v>
      </c>
      <c r="H514" s="2">
        <f t="shared" si="67"/>
        <v>0.57334686974127769</v>
      </c>
      <c r="I514" s="2">
        <f t="shared" si="68"/>
        <v>36.441224803501797</v>
      </c>
    </row>
    <row r="515" spans="1:9" ht="13.5" x14ac:dyDescent="0.25">
      <c r="A515" s="3">
        <f>TITRES_STAT!B518</f>
        <v>43053</v>
      </c>
      <c r="B515" s="5">
        <f>TITRES_STAT!D518</f>
        <v>14.1716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4.0419430288257625E-2</v>
      </c>
      <c r="G515" s="2">
        <f t="shared" si="71"/>
        <v>7.0497341873509936E-2</v>
      </c>
      <c r="H515" s="2">
        <f t="shared" si="67"/>
        <v>0.57334686974127769</v>
      </c>
      <c r="I515" s="2">
        <f t="shared" si="68"/>
        <v>36.441224803501797</v>
      </c>
    </row>
    <row r="516" spans="1:9" ht="13.5" x14ac:dyDescent="0.25">
      <c r="A516" s="3">
        <f>TITRES_STAT!B519</f>
        <v>43054</v>
      </c>
      <c r="B516" s="5">
        <f>TITRES_STAT!D519</f>
        <v>14.481</v>
      </c>
      <c r="C516" s="2">
        <f t="shared" si="72"/>
        <v>0.30940000000000012</v>
      </c>
      <c r="D516" s="2">
        <f t="shared" si="73"/>
        <v>0.30940000000000012</v>
      </c>
      <c r="E516" s="2">
        <f t="shared" si="74"/>
        <v>0</v>
      </c>
      <c r="F516" s="2">
        <f t="shared" si="71"/>
        <v>5.963232812481066E-2</v>
      </c>
      <c r="G516" s="2">
        <f t="shared" si="71"/>
        <v>6.5461817453973517E-2</v>
      </c>
      <c r="H516" s="2">
        <f t="shared" si="67"/>
        <v>0.9109482511196455</v>
      </c>
      <c r="I516" s="2">
        <f t="shared" si="68"/>
        <v>47.669959172673089</v>
      </c>
    </row>
    <row r="517" spans="1:9" ht="13.5" x14ac:dyDescent="0.25">
      <c r="A517" s="3">
        <f>TITRES_STAT!B520</f>
        <v>43055</v>
      </c>
      <c r="B517" s="5">
        <f>TITRES_STAT!D520</f>
        <v>14.481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5.5372876115895607E-2</v>
      </c>
      <c r="G517" s="2">
        <f t="shared" si="71"/>
        <v>6.0785973350118268E-2</v>
      </c>
      <c r="H517" s="2">
        <f t="shared" si="67"/>
        <v>0.91094825111964539</v>
      </c>
      <c r="I517" s="2">
        <f t="shared" si="68"/>
        <v>47.669959172673089</v>
      </c>
    </row>
    <row r="518" spans="1:9" ht="13.5" x14ac:dyDescent="0.25">
      <c r="A518" s="3">
        <f>TITRES_STAT!B521</f>
        <v>43056</v>
      </c>
      <c r="B518" s="5">
        <f>TITRES_STAT!D521</f>
        <v>14.481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5.1417670679045915E-2</v>
      </c>
      <c r="G518" s="2">
        <f t="shared" si="71"/>
        <v>5.6444118110824108E-2</v>
      </c>
      <c r="H518" s="2">
        <f t="shared" si="67"/>
        <v>0.91094825111964528</v>
      </c>
      <c r="I518" s="2">
        <f t="shared" si="68"/>
        <v>47.669959172673089</v>
      </c>
    </row>
    <row r="519" spans="1:9" ht="13.5" x14ac:dyDescent="0.25">
      <c r="A519" s="3">
        <f>TITRES_STAT!B522</f>
        <v>43059</v>
      </c>
      <c r="B519" s="5">
        <f>TITRES_STAT!D522</f>
        <v>14.471</v>
      </c>
      <c r="C519" s="2">
        <f t="shared" si="72"/>
        <v>-9.9999999999997868E-3</v>
      </c>
      <c r="D519" s="2">
        <f t="shared" si="73"/>
        <v>0</v>
      </c>
      <c r="E519" s="2">
        <f t="shared" si="74"/>
        <v>9.9999999999997868E-3</v>
      </c>
      <c r="F519" s="2">
        <f t="shared" si="71"/>
        <v>4.7744979916256924E-2</v>
      </c>
      <c r="G519" s="2">
        <f t="shared" si="71"/>
        <v>5.3126681102908087E-2</v>
      </c>
      <c r="H519" s="2">
        <f t="shared" si="67"/>
        <v>0.8987005949754957</v>
      </c>
      <c r="I519" s="2">
        <f t="shared" si="68"/>
        <v>47.332401820156072</v>
      </c>
    </row>
    <row r="520" spans="1:9" ht="13.5" x14ac:dyDescent="0.25">
      <c r="A520" s="3">
        <f>TITRES_STAT!B523</f>
        <v>43060</v>
      </c>
      <c r="B520" s="5">
        <f>TITRES_STAT!D523</f>
        <v>14.0518</v>
      </c>
      <c r="C520" s="2">
        <f t="shared" si="72"/>
        <v>-0.41920000000000002</v>
      </c>
      <c r="D520" s="2">
        <f t="shared" si="73"/>
        <v>0</v>
      </c>
      <c r="E520" s="2">
        <f t="shared" si="74"/>
        <v>0.41920000000000002</v>
      </c>
      <c r="F520" s="2">
        <f t="shared" si="71"/>
        <v>4.4334624207952859E-2</v>
      </c>
      <c r="G520" s="2">
        <f t="shared" si="71"/>
        <v>7.9274775309843212E-2</v>
      </c>
      <c r="H520" s="2">
        <f t="shared" si="67"/>
        <v>0.55925260001901278</v>
      </c>
      <c r="I520" s="2">
        <f t="shared" si="68"/>
        <v>35.866709474282331</v>
      </c>
    </row>
    <row r="521" spans="1:9" ht="13.5" x14ac:dyDescent="0.25">
      <c r="A521" s="3">
        <f>TITRES_STAT!B524</f>
        <v>43061</v>
      </c>
      <c r="B521" s="5">
        <f>TITRES_STAT!D524</f>
        <v>14.3712</v>
      </c>
      <c r="C521" s="2">
        <f t="shared" si="72"/>
        <v>0.31939999999999991</v>
      </c>
      <c r="D521" s="2">
        <f t="shared" si="73"/>
        <v>0.31939999999999991</v>
      </c>
      <c r="E521" s="2">
        <f t="shared" si="74"/>
        <v>0</v>
      </c>
      <c r="F521" s="2">
        <f t="shared" si="71"/>
        <v>6.3982151050241937E-2</v>
      </c>
      <c r="G521" s="2">
        <f t="shared" si="71"/>
        <v>7.3612291359140131E-2</v>
      </c>
      <c r="H521" s="2">
        <f t="shared" si="67"/>
        <v>0.86917754995677821</v>
      </c>
      <c r="I521" s="2">
        <f t="shared" si="68"/>
        <v>46.500534418299459</v>
      </c>
    </row>
    <row r="522" spans="1:9" ht="13.5" x14ac:dyDescent="0.25">
      <c r="A522" s="3">
        <f>TITRES_STAT!B525</f>
        <v>43062</v>
      </c>
      <c r="B522" s="5">
        <f>TITRES_STAT!D525</f>
        <v>14.3712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5.9411997403796088E-2</v>
      </c>
      <c r="G522" s="2">
        <f t="shared" si="71"/>
        <v>6.8354270547772975E-2</v>
      </c>
      <c r="H522" s="2">
        <f t="shared" si="67"/>
        <v>0.86917754995677832</v>
      </c>
      <c r="I522" s="2">
        <f t="shared" si="68"/>
        <v>46.500534418299466</v>
      </c>
    </row>
    <row r="523" spans="1:9" ht="13.5" x14ac:dyDescent="0.25">
      <c r="A523" s="3">
        <f>TITRES_STAT!B526</f>
        <v>43063</v>
      </c>
      <c r="B523" s="5">
        <f>TITRES_STAT!D526</f>
        <v>14.3712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5.5168283303524933E-2</v>
      </c>
      <c r="G523" s="2">
        <f t="shared" si="71"/>
        <v>6.3471822651503473E-2</v>
      </c>
      <c r="H523" s="2">
        <f t="shared" si="67"/>
        <v>0.86917754995677832</v>
      </c>
      <c r="I523" s="2">
        <f t="shared" si="68"/>
        <v>46.500534418299466</v>
      </c>
    </row>
    <row r="524" spans="1:9" ht="13.5" x14ac:dyDescent="0.25">
      <c r="A524" s="3">
        <f>TITRES_STAT!B527</f>
        <v>43066</v>
      </c>
      <c r="B524" s="5">
        <f>TITRES_STAT!D527</f>
        <v>14.3612</v>
      </c>
      <c r="C524" s="2">
        <f t="shared" si="72"/>
        <v>-9.9999999999997868E-3</v>
      </c>
      <c r="D524" s="2">
        <f t="shared" si="73"/>
        <v>0</v>
      </c>
      <c r="E524" s="2">
        <f t="shared" si="74"/>
        <v>9.9999999999997868E-3</v>
      </c>
      <c r="F524" s="2">
        <f t="shared" si="71"/>
        <v>5.1227691638987438E-2</v>
      </c>
      <c r="G524" s="2">
        <f t="shared" si="71"/>
        <v>5.9652406747824634E-2</v>
      </c>
      <c r="H524" s="2">
        <f t="shared" si="67"/>
        <v>0.85876990438203193</v>
      </c>
      <c r="I524" s="2">
        <f t="shared" si="68"/>
        <v>46.200979602558142</v>
      </c>
    </row>
    <row r="525" spans="1:9" ht="13.5" x14ac:dyDescent="0.25">
      <c r="A525" s="3">
        <f>TITRES_STAT!B528</f>
        <v>43067</v>
      </c>
      <c r="B525" s="5">
        <f>TITRES_STAT!D528</f>
        <v>14.3612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4.7568570807631196E-2</v>
      </c>
      <c r="G525" s="2">
        <f t="shared" si="75"/>
        <v>5.5391520551551443E-2</v>
      </c>
      <c r="H525" s="2">
        <f t="shared" si="67"/>
        <v>0.85876990438203205</v>
      </c>
      <c r="I525" s="2">
        <f t="shared" si="68"/>
        <v>46.200979602558142</v>
      </c>
    </row>
    <row r="526" spans="1:9" ht="13.5" x14ac:dyDescent="0.25">
      <c r="A526" s="3">
        <f>TITRES_STAT!B529</f>
        <v>43068</v>
      </c>
      <c r="B526" s="5">
        <f>TITRES_STAT!D529</f>
        <v>14.3612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4.4170815749943255E-2</v>
      </c>
      <c r="G526" s="2">
        <f t="shared" si="75"/>
        <v>5.1434983369297763E-2</v>
      </c>
      <c r="H526" s="2">
        <f t="shared" si="67"/>
        <v>0.85876990438203216</v>
      </c>
      <c r="I526" s="2">
        <f t="shared" si="68"/>
        <v>46.200979602558142</v>
      </c>
    </row>
    <row r="527" spans="1:9" ht="13.5" x14ac:dyDescent="0.25">
      <c r="A527" s="3">
        <f>TITRES_STAT!B530</f>
        <v>43069</v>
      </c>
      <c r="B527" s="5">
        <f>TITRES_STAT!D530</f>
        <v>14.3612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4.1015757482090166E-2</v>
      </c>
      <c r="G527" s="2">
        <f t="shared" si="75"/>
        <v>4.7761055985776499E-2</v>
      </c>
      <c r="H527" s="2">
        <f t="shared" si="67"/>
        <v>0.85876990438203216</v>
      </c>
      <c r="I527" s="2">
        <f t="shared" si="68"/>
        <v>46.200979602558142</v>
      </c>
    </row>
    <row r="528" spans="1:9" ht="13.5" x14ac:dyDescent="0.25">
      <c r="A528" s="3">
        <f>TITRES_STAT!B531</f>
        <v>43073</v>
      </c>
      <c r="B528" s="5">
        <f>TITRES_STAT!D531</f>
        <v>14.3612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3.8086060519083732E-2</v>
      </c>
      <c r="G528" s="2">
        <f t="shared" si="75"/>
        <v>4.4349551986792461E-2</v>
      </c>
      <c r="H528" s="2">
        <f t="shared" si="67"/>
        <v>0.85876990438203227</v>
      </c>
      <c r="I528" s="2">
        <f t="shared" si="68"/>
        <v>46.200979602558142</v>
      </c>
    </row>
    <row r="529" spans="1:9" ht="13.5" x14ac:dyDescent="0.25">
      <c r="A529" s="3">
        <f>TITRES_STAT!B532</f>
        <v>43074</v>
      </c>
      <c r="B529" s="5">
        <f>TITRES_STAT!D532</f>
        <v>13.972</v>
      </c>
      <c r="C529" s="2">
        <f t="shared" si="72"/>
        <v>-0.38920000000000066</v>
      </c>
      <c r="D529" s="2">
        <f t="shared" si="73"/>
        <v>0</v>
      </c>
      <c r="E529" s="2">
        <f t="shared" si="74"/>
        <v>0.38920000000000066</v>
      </c>
      <c r="F529" s="2">
        <f t="shared" si="75"/>
        <v>3.5365627624863463E-2</v>
      </c>
      <c r="G529" s="2">
        <f t="shared" si="75"/>
        <v>6.8981726844878757E-2</v>
      </c>
      <c r="H529" s="2">
        <f t="shared" ref="H529:H592" si="76">F529/G529</f>
        <v>0.51268110037881764</v>
      </c>
      <c r="I529" s="2">
        <f t="shared" ref="I529:I592" si="77">IF(G529=0,100,100-(100/(1+H529)))</f>
        <v>33.892212988608634</v>
      </c>
    </row>
    <row r="530" spans="1:9" ht="13.5" x14ac:dyDescent="0.25">
      <c r="A530" s="3">
        <f>TITRES_STAT!B533</f>
        <v>43075</v>
      </c>
      <c r="B530" s="5">
        <f>TITRES_STAT!D533</f>
        <v>14.8003</v>
      </c>
      <c r="C530" s="2">
        <f t="shared" si="72"/>
        <v>0.82830000000000048</v>
      </c>
      <c r="D530" s="2">
        <f t="shared" si="73"/>
        <v>0.82830000000000048</v>
      </c>
      <c r="E530" s="2">
        <f t="shared" si="74"/>
        <v>0</v>
      </c>
      <c r="F530" s="2">
        <f t="shared" si="75"/>
        <v>9.200379708023039E-2</v>
      </c>
      <c r="G530" s="2">
        <f t="shared" si="75"/>
        <v>6.4054460641673125E-2</v>
      </c>
      <c r="H530" s="2">
        <f t="shared" si="76"/>
        <v>1.4363370818920569</v>
      </c>
      <c r="I530" s="2">
        <f t="shared" si="77"/>
        <v>58.954776519536402</v>
      </c>
    </row>
    <row r="531" spans="1:9" ht="13.5" x14ac:dyDescent="0.25">
      <c r="A531" s="3">
        <f>TITRES_STAT!B534</f>
        <v>43076</v>
      </c>
      <c r="B531" s="5">
        <f>TITRES_STAT!D534</f>
        <v>15.459</v>
      </c>
      <c r="C531" s="2">
        <f t="shared" si="72"/>
        <v>0.65869999999999962</v>
      </c>
      <c r="D531" s="2">
        <f t="shared" si="73"/>
        <v>0.65869999999999962</v>
      </c>
      <c r="E531" s="2">
        <f t="shared" si="74"/>
        <v>0</v>
      </c>
      <c r="F531" s="2">
        <f t="shared" si="75"/>
        <v>0.13248209728878532</v>
      </c>
      <c r="G531" s="2">
        <f t="shared" si="75"/>
        <v>5.9479142024410757E-2</v>
      </c>
      <c r="H531" s="2">
        <f t="shared" si="76"/>
        <v>2.2273706845739891</v>
      </c>
      <c r="I531" s="2">
        <f t="shared" si="77"/>
        <v>69.015024992953386</v>
      </c>
    </row>
    <row r="532" spans="1:9" ht="13.5" x14ac:dyDescent="0.25">
      <c r="A532" s="3">
        <f>TITRES_STAT!B535</f>
        <v>43077</v>
      </c>
      <c r="B532" s="5">
        <f>TITRES_STAT!D535</f>
        <v>16.3872</v>
      </c>
      <c r="C532" s="2">
        <f t="shared" si="72"/>
        <v>0.92820000000000036</v>
      </c>
      <c r="D532" s="2">
        <f t="shared" si="73"/>
        <v>0.92820000000000036</v>
      </c>
      <c r="E532" s="2">
        <f t="shared" si="74"/>
        <v>0</v>
      </c>
      <c r="F532" s="2">
        <f t="shared" si="75"/>
        <v>0.18931909033958641</v>
      </c>
      <c r="G532" s="2">
        <f t="shared" si="75"/>
        <v>5.5230631879809984E-2</v>
      </c>
      <c r="H532" s="2">
        <f t="shared" si="76"/>
        <v>3.4277914971455101</v>
      </c>
      <c r="I532" s="2">
        <f t="shared" si="77"/>
        <v>77.415377380694736</v>
      </c>
    </row>
    <row r="533" spans="1:9" ht="13.5" x14ac:dyDescent="0.25">
      <c r="A533" s="3">
        <f>TITRES_STAT!B536</f>
        <v>43080</v>
      </c>
      <c r="B533" s="5">
        <f>TITRES_STAT!D536</f>
        <v>16.926100000000002</v>
      </c>
      <c r="C533" s="2">
        <f t="shared" si="72"/>
        <v>0.53890000000000171</v>
      </c>
      <c r="D533" s="2">
        <f t="shared" si="73"/>
        <v>0.53890000000000171</v>
      </c>
      <c r="E533" s="2">
        <f t="shared" si="74"/>
        <v>0</v>
      </c>
      <c r="F533" s="2">
        <f t="shared" si="75"/>
        <v>0.21428915531533035</v>
      </c>
      <c r="G533" s="2">
        <f t="shared" si="75"/>
        <v>5.1285586745537841E-2</v>
      </c>
      <c r="H533" s="2">
        <f t="shared" si="76"/>
        <v>4.1783504667415121</v>
      </c>
      <c r="I533" s="2">
        <f t="shared" si="77"/>
        <v>80.688831193975716</v>
      </c>
    </row>
    <row r="534" spans="1:9" ht="13.5" x14ac:dyDescent="0.25">
      <c r="A534" s="3">
        <f>TITRES_STAT!B537</f>
        <v>43081</v>
      </c>
      <c r="B534" s="5">
        <f>TITRES_STAT!D537</f>
        <v>16.4071</v>
      </c>
      <c r="C534" s="2">
        <f t="shared" si="72"/>
        <v>-0.5190000000000019</v>
      </c>
      <c r="D534" s="2">
        <f t="shared" si="73"/>
        <v>0</v>
      </c>
      <c r="E534" s="2">
        <f t="shared" si="74"/>
        <v>0.5190000000000019</v>
      </c>
      <c r="F534" s="2">
        <f t="shared" si="75"/>
        <v>0.19898278707852105</v>
      </c>
      <c r="G534" s="2">
        <f t="shared" si="75"/>
        <v>8.4693759120856707E-2</v>
      </c>
      <c r="H534" s="2">
        <f t="shared" si="76"/>
        <v>2.3494386026079637</v>
      </c>
      <c r="I534" s="2">
        <f t="shared" si="77"/>
        <v>70.144250465693773</v>
      </c>
    </row>
    <row r="535" spans="1:9" ht="13.5" x14ac:dyDescent="0.25">
      <c r="A535" s="3">
        <f>TITRES_STAT!B538</f>
        <v>43082</v>
      </c>
      <c r="B535" s="5">
        <f>TITRES_STAT!D538</f>
        <v>16.856200000000001</v>
      </c>
      <c r="C535" s="2">
        <f t="shared" si="72"/>
        <v>0.44910000000000139</v>
      </c>
      <c r="D535" s="2">
        <f t="shared" si="73"/>
        <v>0.44910000000000139</v>
      </c>
      <c r="E535" s="2">
        <f t="shared" si="74"/>
        <v>0</v>
      </c>
      <c r="F535" s="2">
        <f t="shared" si="75"/>
        <v>0.21684830228719823</v>
      </c>
      <c r="G535" s="2">
        <f t="shared" si="75"/>
        <v>7.8644204897938372E-2</v>
      </c>
      <c r="H535" s="2">
        <f t="shared" si="76"/>
        <v>2.75733351959774</v>
      </c>
      <c r="I535" s="2">
        <f t="shared" si="77"/>
        <v>73.385381021297789</v>
      </c>
    </row>
    <row r="536" spans="1:9" ht="13.5" x14ac:dyDescent="0.25">
      <c r="A536" s="3">
        <f>TITRES_STAT!B539</f>
        <v>43083</v>
      </c>
      <c r="B536" s="5">
        <f>TITRES_STAT!D539</f>
        <v>16.856200000000001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0.20135913783811263</v>
      </c>
      <c r="G536" s="2">
        <f t="shared" si="75"/>
        <v>7.3026761690942771E-2</v>
      </c>
      <c r="H536" s="2">
        <f t="shared" si="76"/>
        <v>2.75733351959774</v>
      </c>
      <c r="I536" s="2">
        <f t="shared" si="77"/>
        <v>73.385381021297789</v>
      </c>
    </row>
    <row r="537" spans="1:9" ht="13.5" x14ac:dyDescent="0.25">
      <c r="A537" s="3">
        <f>TITRES_STAT!B540</f>
        <v>43084</v>
      </c>
      <c r="B537" s="5">
        <f>TITRES_STAT!D540</f>
        <v>16.856200000000001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0.18697634227824741</v>
      </c>
      <c r="G537" s="2">
        <f t="shared" si="75"/>
        <v>6.7810564427304001E-2</v>
      </c>
      <c r="H537" s="2">
        <f t="shared" si="76"/>
        <v>2.7573335195977395</v>
      </c>
      <c r="I537" s="2">
        <f t="shared" si="77"/>
        <v>73.385381021297775</v>
      </c>
    </row>
    <row r="538" spans="1:9" ht="13.5" x14ac:dyDescent="0.25">
      <c r="A538" s="3">
        <f>TITRES_STAT!B541</f>
        <v>43087</v>
      </c>
      <c r="B538" s="5">
        <f>TITRES_STAT!D541</f>
        <v>16.357199999999999</v>
      </c>
      <c r="C538" s="2">
        <f t="shared" si="72"/>
        <v>-0.49900000000000233</v>
      </c>
      <c r="D538" s="2">
        <f t="shared" si="73"/>
        <v>0</v>
      </c>
      <c r="E538" s="2">
        <f t="shared" si="74"/>
        <v>0.49900000000000233</v>
      </c>
      <c r="F538" s="2">
        <f t="shared" si="75"/>
        <v>0.1736208892583726</v>
      </c>
      <c r="G538" s="2">
        <f t="shared" si="75"/>
        <v>9.8609809825353875E-2</v>
      </c>
      <c r="H538" s="2">
        <f t="shared" si="76"/>
        <v>1.7606857732092736</v>
      </c>
      <c r="I538" s="2">
        <f t="shared" si="77"/>
        <v>63.777116189594132</v>
      </c>
    </row>
    <row r="539" spans="1:9" ht="13.5" x14ac:dyDescent="0.25">
      <c r="A539" s="3">
        <f>TITRES_STAT!B542</f>
        <v>43088</v>
      </c>
      <c r="B539" s="5">
        <f>TITRES_STAT!D542</f>
        <v>16.357199999999999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0.16121939716848882</v>
      </c>
      <c r="G539" s="2">
        <f t="shared" si="75"/>
        <v>9.1566251980685728E-2</v>
      </c>
      <c r="H539" s="2">
        <f t="shared" si="76"/>
        <v>1.7606857732092736</v>
      </c>
      <c r="I539" s="2">
        <f t="shared" si="77"/>
        <v>63.777116189594132</v>
      </c>
    </row>
    <row r="540" spans="1:9" ht="13.5" x14ac:dyDescent="0.25">
      <c r="A540" s="3">
        <f>TITRES_STAT!B543</f>
        <v>43089</v>
      </c>
      <c r="B540" s="5">
        <f>TITRES_STAT!D543</f>
        <v>15.8682</v>
      </c>
      <c r="C540" s="2">
        <f t="shared" si="72"/>
        <v>-0.48899999999999899</v>
      </c>
      <c r="D540" s="2">
        <f t="shared" si="73"/>
        <v>0</v>
      </c>
      <c r="E540" s="2">
        <f t="shared" si="74"/>
        <v>0.48899999999999899</v>
      </c>
      <c r="F540" s="2">
        <f t="shared" si="75"/>
        <v>0.14970372594216821</v>
      </c>
      <c r="G540" s="2">
        <f t="shared" si="75"/>
        <v>0.11995437683920809</v>
      </c>
      <c r="H540" s="2">
        <f t="shared" si="76"/>
        <v>1.2480055324937196</v>
      </c>
      <c r="I540" s="2">
        <f t="shared" si="77"/>
        <v>55.516123712974277</v>
      </c>
    </row>
    <row r="541" spans="1:9" ht="13.5" x14ac:dyDescent="0.25">
      <c r="A541" s="3">
        <f>TITRES_STAT!B544</f>
        <v>43090</v>
      </c>
      <c r="B541" s="5">
        <f>TITRES_STAT!D544</f>
        <v>15.698499999999999</v>
      </c>
      <c r="C541" s="2">
        <f t="shared" si="72"/>
        <v>-0.16970000000000063</v>
      </c>
      <c r="D541" s="2">
        <f t="shared" si="73"/>
        <v>0</v>
      </c>
      <c r="E541" s="2">
        <f t="shared" si="74"/>
        <v>0.16970000000000063</v>
      </c>
      <c r="F541" s="2">
        <f t="shared" ref="F541:G556" si="78">((F540*13)+D541)/14</f>
        <v>0.13901060266058476</v>
      </c>
      <c r="G541" s="2">
        <f t="shared" si="78"/>
        <v>0.12350763563640756</v>
      </c>
      <c r="H541" s="2">
        <f t="shared" si="76"/>
        <v>1.1255223366903093</v>
      </c>
      <c r="I541" s="2">
        <f t="shared" si="77"/>
        <v>52.95274094568591</v>
      </c>
    </row>
    <row r="542" spans="1:9" ht="13.5" x14ac:dyDescent="0.25">
      <c r="A542" s="3">
        <f>TITRES_STAT!B545</f>
        <v>43091</v>
      </c>
      <c r="B542" s="5">
        <f>TITRES_STAT!D545</f>
        <v>15.708500000000001</v>
      </c>
      <c r="C542" s="2">
        <f t="shared" si="72"/>
        <v>1.0000000000001563E-2</v>
      </c>
      <c r="D542" s="2">
        <f t="shared" si="73"/>
        <v>1.0000000000001563E-2</v>
      </c>
      <c r="E542" s="2">
        <f t="shared" si="74"/>
        <v>0</v>
      </c>
      <c r="F542" s="2">
        <f t="shared" si="78"/>
        <v>0.12979555961340025</v>
      </c>
      <c r="G542" s="2">
        <f t="shared" si="78"/>
        <v>0.11468566166237845</v>
      </c>
      <c r="H542" s="2">
        <f t="shared" si="76"/>
        <v>1.1317505408435766</v>
      </c>
      <c r="I542" s="2">
        <f t="shared" si="77"/>
        <v>53.090196022453924</v>
      </c>
    </row>
    <row r="543" spans="1:9" ht="13.5" x14ac:dyDescent="0.25">
      <c r="A543" s="3">
        <f>TITRES_STAT!B546</f>
        <v>43094</v>
      </c>
      <c r="B543" s="5">
        <f>TITRES_STAT!D546</f>
        <v>15.468999999999999</v>
      </c>
      <c r="C543" s="2">
        <f t="shared" si="72"/>
        <v>-0.23950000000000138</v>
      </c>
      <c r="D543" s="2">
        <f t="shared" si="73"/>
        <v>0</v>
      </c>
      <c r="E543" s="2">
        <f t="shared" si="74"/>
        <v>0.23950000000000138</v>
      </c>
      <c r="F543" s="2">
        <f t="shared" si="78"/>
        <v>0.1205244482124431</v>
      </c>
      <c r="G543" s="2">
        <f t="shared" si="78"/>
        <v>0.12360097154363724</v>
      </c>
      <c r="H543" s="2">
        <f t="shared" si="76"/>
        <v>0.9751092301883082</v>
      </c>
      <c r="I543" s="2">
        <f t="shared" si="77"/>
        <v>49.36988877801663</v>
      </c>
    </row>
    <row r="544" spans="1:9" ht="13.5" x14ac:dyDescent="0.25">
      <c r="A544" s="3">
        <f>TITRES_STAT!B547</f>
        <v>43095</v>
      </c>
      <c r="B544" s="5">
        <f>TITRES_STAT!D547</f>
        <v>15.958</v>
      </c>
      <c r="C544" s="2">
        <f t="shared" si="72"/>
        <v>0.48900000000000077</v>
      </c>
      <c r="D544" s="2">
        <f t="shared" si="73"/>
        <v>0.48900000000000077</v>
      </c>
      <c r="E544" s="2">
        <f t="shared" si="74"/>
        <v>0</v>
      </c>
      <c r="F544" s="2">
        <f t="shared" si="78"/>
        <v>0.14684413048298292</v>
      </c>
      <c r="G544" s="2">
        <f t="shared" si="78"/>
        <v>0.11477233071909172</v>
      </c>
      <c r="H544" s="2">
        <f t="shared" si="76"/>
        <v>1.2794384287828724</v>
      </c>
      <c r="I544" s="2">
        <f t="shared" si="77"/>
        <v>56.129545445368336</v>
      </c>
    </row>
    <row r="545" spans="1:9" ht="13.5" x14ac:dyDescent="0.25">
      <c r="A545" s="3">
        <f>TITRES_STAT!B548</f>
        <v>43096</v>
      </c>
      <c r="B545" s="5">
        <f>TITRES_STAT!D548</f>
        <v>16.466999999999999</v>
      </c>
      <c r="C545" s="2">
        <f t="shared" si="72"/>
        <v>0.50899999999999856</v>
      </c>
      <c r="D545" s="2">
        <f t="shared" si="73"/>
        <v>0.50899999999999856</v>
      </c>
      <c r="E545" s="2">
        <f t="shared" si="74"/>
        <v>0</v>
      </c>
      <c r="F545" s="2">
        <f t="shared" si="78"/>
        <v>0.1727124068770555</v>
      </c>
      <c r="G545" s="2">
        <f t="shared" si="78"/>
        <v>0.10657430709629946</v>
      </c>
      <c r="H545" s="2">
        <f t="shared" si="76"/>
        <v>1.620582029409718</v>
      </c>
      <c r="I545" s="2">
        <f t="shared" si="77"/>
        <v>61.840538140862989</v>
      </c>
    </row>
    <row r="546" spans="1:9" ht="13.5" x14ac:dyDescent="0.25">
      <c r="A546" s="3">
        <f>TITRES_STAT!B549</f>
        <v>43097</v>
      </c>
      <c r="B546" s="5">
        <f>TITRES_STAT!D549</f>
        <v>16.766400000000001</v>
      </c>
      <c r="C546" s="2">
        <f t="shared" si="72"/>
        <v>0.29940000000000211</v>
      </c>
      <c r="D546" s="2">
        <f t="shared" si="73"/>
        <v>0.29940000000000211</v>
      </c>
      <c r="E546" s="2">
        <f t="shared" si="74"/>
        <v>0</v>
      </c>
      <c r="F546" s="2">
        <f t="shared" si="78"/>
        <v>0.18176152067155169</v>
      </c>
      <c r="G546" s="2">
        <f t="shared" si="78"/>
        <v>9.896185658942093E-2</v>
      </c>
      <c r="H546" s="2">
        <f t="shared" si="76"/>
        <v>1.8366826061646673</v>
      </c>
      <c r="I546" s="2">
        <f t="shared" si="77"/>
        <v>64.747554138527732</v>
      </c>
    </row>
    <row r="547" spans="1:9" ht="13.5" x14ac:dyDescent="0.25">
      <c r="A547" s="3">
        <f>TITRES_STAT!B550</f>
        <v>43098</v>
      </c>
      <c r="B547" s="5">
        <f>TITRES_STAT!D550</f>
        <v>17.205500000000001</v>
      </c>
      <c r="C547" s="2">
        <f t="shared" si="72"/>
        <v>0.43909999999999982</v>
      </c>
      <c r="D547" s="2">
        <f t="shared" si="73"/>
        <v>0.43909999999999982</v>
      </c>
      <c r="E547" s="2">
        <f t="shared" si="74"/>
        <v>0</v>
      </c>
      <c r="F547" s="2">
        <f t="shared" si="78"/>
        <v>0.2001428406235837</v>
      </c>
      <c r="G547" s="2">
        <f t="shared" si="78"/>
        <v>9.1893152547319432E-2</v>
      </c>
      <c r="H547" s="2">
        <f t="shared" si="76"/>
        <v>2.177995150623679</v>
      </c>
      <c r="I547" s="2">
        <f t="shared" si="77"/>
        <v>68.533620958995144</v>
      </c>
    </row>
    <row r="548" spans="1:9" ht="13.5" x14ac:dyDescent="0.25">
      <c r="A548" s="3">
        <f>TITRES_STAT!B551</f>
        <v>43102</v>
      </c>
      <c r="B548" s="5">
        <f>TITRES_STAT!D551</f>
        <v>17.175599999999999</v>
      </c>
      <c r="C548" s="2">
        <f t="shared" si="72"/>
        <v>-2.990000000000137E-2</v>
      </c>
      <c r="D548" s="2">
        <f t="shared" si="73"/>
        <v>0</v>
      </c>
      <c r="E548" s="2">
        <f t="shared" si="74"/>
        <v>2.990000000000137E-2</v>
      </c>
      <c r="F548" s="2">
        <f t="shared" si="78"/>
        <v>0.18584692343618486</v>
      </c>
      <c r="G548" s="2">
        <f t="shared" si="78"/>
        <v>8.7465070222511002E-2</v>
      </c>
      <c r="H548" s="2">
        <f t="shared" si="76"/>
        <v>2.1248130592405698</v>
      </c>
      <c r="I548" s="2">
        <f t="shared" si="77"/>
        <v>67.998085612102756</v>
      </c>
    </row>
    <row r="549" spans="1:9" ht="13.5" x14ac:dyDescent="0.25">
      <c r="A549" s="3">
        <f>TITRES_STAT!B552</f>
        <v>43103</v>
      </c>
      <c r="B549" s="5">
        <f>TITRES_STAT!D552</f>
        <v>16.766400000000001</v>
      </c>
      <c r="C549" s="2">
        <f t="shared" si="72"/>
        <v>-0.40919999999999845</v>
      </c>
      <c r="D549" s="2">
        <f t="shared" si="73"/>
        <v>0</v>
      </c>
      <c r="E549" s="2">
        <f t="shared" si="74"/>
        <v>0.40919999999999845</v>
      </c>
      <c r="F549" s="2">
        <f t="shared" si="78"/>
        <v>0.17257214319074307</v>
      </c>
      <c r="G549" s="2">
        <f t="shared" si="78"/>
        <v>0.11044613663518868</v>
      </c>
      <c r="H549" s="2">
        <f t="shared" si="76"/>
        <v>1.5625004952482942</v>
      </c>
      <c r="I549" s="2">
        <f t="shared" si="77"/>
        <v>60.9756172982474</v>
      </c>
    </row>
    <row r="550" spans="1:9" ht="13.5" x14ac:dyDescent="0.25">
      <c r="A550" s="3">
        <f>TITRES_STAT!B553</f>
        <v>43104</v>
      </c>
      <c r="B550" s="5">
        <f>TITRES_STAT!D553</f>
        <v>16.776399999999999</v>
      </c>
      <c r="C550" s="2">
        <f t="shared" si="72"/>
        <v>9.9999999999980105E-3</v>
      </c>
      <c r="D550" s="2">
        <f t="shared" si="73"/>
        <v>9.9999999999980105E-3</v>
      </c>
      <c r="E550" s="2">
        <f t="shared" si="74"/>
        <v>0</v>
      </c>
      <c r="F550" s="2">
        <f t="shared" si="78"/>
        <v>0.16095984724854698</v>
      </c>
      <c r="G550" s="2">
        <f t="shared" si="78"/>
        <v>0.10255712687553234</v>
      </c>
      <c r="H550" s="2">
        <f t="shared" si="76"/>
        <v>1.5694652546565062</v>
      </c>
      <c r="I550" s="2">
        <f t="shared" si="77"/>
        <v>61.081396287116441</v>
      </c>
    </row>
    <row r="551" spans="1:9" ht="13.5" x14ac:dyDescent="0.25">
      <c r="A551" s="3">
        <f>TITRES_STAT!B554</f>
        <v>43105</v>
      </c>
      <c r="B551" s="5">
        <f>TITRES_STAT!D554</f>
        <v>17.195499999999999</v>
      </c>
      <c r="C551" s="2">
        <f t="shared" si="72"/>
        <v>0.41910000000000025</v>
      </c>
      <c r="D551" s="2">
        <f t="shared" si="73"/>
        <v>0.41910000000000025</v>
      </c>
      <c r="E551" s="2">
        <f t="shared" si="74"/>
        <v>0</v>
      </c>
      <c r="F551" s="2">
        <f t="shared" si="78"/>
        <v>0.1793984295879365</v>
      </c>
      <c r="G551" s="2">
        <f t="shared" si="78"/>
        <v>9.5231617812994315E-2</v>
      </c>
      <c r="H551" s="2">
        <f t="shared" si="76"/>
        <v>1.8838116342853692</v>
      </c>
      <c r="I551" s="2">
        <f t="shared" si="77"/>
        <v>65.323671348326201</v>
      </c>
    </row>
    <row r="552" spans="1:9" ht="13.5" x14ac:dyDescent="0.25">
      <c r="A552" s="3">
        <f>TITRES_STAT!B555</f>
        <v>43108</v>
      </c>
      <c r="B552" s="5">
        <f>TITRES_STAT!D555</f>
        <v>18.203499999999998</v>
      </c>
      <c r="C552" s="2">
        <f t="shared" si="72"/>
        <v>1.0079999999999991</v>
      </c>
      <c r="D552" s="2">
        <f t="shared" si="73"/>
        <v>1.0079999999999991</v>
      </c>
      <c r="E552" s="2">
        <f t="shared" si="74"/>
        <v>0</v>
      </c>
      <c r="F552" s="2">
        <f t="shared" si="78"/>
        <v>0.238584256045941</v>
      </c>
      <c r="G552" s="2">
        <f t="shared" si="78"/>
        <v>8.8429359397780433E-2</v>
      </c>
      <c r="H552" s="2">
        <f t="shared" si="76"/>
        <v>2.6980208572214246</v>
      </c>
      <c r="I552" s="2">
        <f t="shared" si="77"/>
        <v>72.958508385716129</v>
      </c>
    </row>
    <row r="553" spans="1:9" ht="13.5" x14ac:dyDescent="0.25">
      <c r="A553" s="3">
        <f>TITRES_STAT!B556</f>
        <v>43109</v>
      </c>
      <c r="B553" s="5">
        <f>TITRES_STAT!D556</f>
        <v>19.211500000000001</v>
      </c>
      <c r="C553" s="2">
        <f t="shared" si="72"/>
        <v>1.0080000000000027</v>
      </c>
      <c r="D553" s="2">
        <f t="shared" si="73"/>
        <v>1.0080000000000027</v>
      </c>
      <c r="E553" s="2">
        <f t="shared" si="74"/>
        <v>0</v>
      </c>
      <c r="F553" s="2">
        <f t="shared" si="78"/>
        <v>0.29354252347123111</v>
      </c>
      <c r="G553" s="2">
        <f t="shared" si="78"/>
        <v>8.2112976583653255E-2</v>
      </c>
      <c r="H553" s="2">
        <f t="shared" si="76"/>
        <v>3.5748615588448716</v>
      </c>
      <c r="I553" s="2">
        <f t="shared" si="77"/>
        <v>78.141415054043847</v>
      </c>
    </row>
    <row r="554" spans="1:9" ht="13.5" x14ac:dyDescent="0.25">
      <c r="A554" s="3">
        <f>TITRES_STAT!B557</f>
        <v>43110</v>
      </c>
      <c r="B554" s="5">
        <f>TITRES_STAT!D557</f>
        <v>19.201499999999999</v>
      </c>
      <c r="C554" s="2">
        <f t="shared" si="72"/>
        <v>-1.0000000000001563E-2</v>
      </c>
      <c r="D554" s="2">
        <f t="shared" si="73"/>
        <v>0</v>
      </c>
      <c r="E554" s="2">
        <f t="shared" si="74"/>
        <v>1.0000000000001563E-2</v>
      </c>
      <c r="F554" s="2">
        <f t="shared" si="78"/>
        <v>0.27257520036614319</v>
      </c>
      <c r="G554" s="2">
        <f t="shared" si="78"/>
        <v>7.6962049684820996E-2</v>
      </c>
      <c r="H554" s="2">
        <f t="shared" si="76"/>
        <v>3.541683225465114</v>
      </c>
      <c r="I554" s="2">
        <f t="shared" si="77"/>
        <v>77.981731654180038</v>
      </c>
    </row>
    <row r="555" spans="1:9" ht="13.5" x14ac:dyDescent="0.25">
      <c r="A555" s="3">
        <f>TITRES_STAT!B558</f>
        <v>43111</v>
      </c>
      <c r="B555" s="5">
        <f>TITRES_STAT!D558</f>
        <v>19.201499999999999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0.25310554319713297</v>
      </c>
      <c r="G555" s="2">
        <f t="shared" si="78"/>
        <v>7.1464760421619505E-2</v>
      </c>
      <c r="H555" s="2">
        <f t="shared" si="76"/>
        <v>3.5416832254651136</v>
      </c>
      <c r="I555" s="2">
        <f t="shared" si="77"/>
        <v>77.981731654180038</v>
      </c>
    </row>
    <row r="556" spans="1:9" ht="13.5" x14ac:dyDescent="0.25">
      <c r="A556" s="3">
        <f>TITRES_STAT!B559</f>
        <v>43112</v>
      </c>
      <c r="B556" s="5">
        <f>TITRES_STAT!D559</f>
        <v>19.1416</v>
      </c>
      <c r="C556" s="2">
        <f t="shared" si="72"/>
        <v>-5.9899999999998954E-2</v>
      </c>
      <c r="D556" s="2">
        <f t="shared" si="73"/>
        <v>0</v>
      </c>
      <c r="E556" s="2">
        <f t="shared" si="74"/>
        <v>5.9899999999998954E-2</v>
      </c>
      <c r="F556" s="2">
        <f t="shared" si="78"/>
        <v>0.23502657582590919</v>
      </c>
      <c r="G556" s="2">
        <f t="shared" si="78"/>
        <v>7.063870610578947E-2</v>
      </c>
      <c r="H556" s="2">
        <f t="shared" si="76"/>
        <v>3.3271642245814959</v>
      </c>
      <c r="I556" s="2">
        <f t="shared" si="77"/>
        <v>76.89017684331786</v>
      </c>
    </row>
    <row r="557" spans="1:9" ht="13.5" x14ac:dyDescent="0.25">
      <c r="A557" s="3">
        <f>TITRES_STAT!B560</f>
        <v>43115</v>
      </c>
      <c r="B557" s="5">
        <f>TITRES_STAT!D560</f>
        <v>18.572800000000001</v>
      </c>
      <c r="C557" s="2">
        <f t="shared" si="72"/>
        <v>-0.56879999999999953</v>
      </c>
      <c r="D557" s="2">
        <f t="shared" si="73"/>
        <v>0</v>
      </c>
      <c r="E557" s="2">
        <f t="shared" si="74"/>
        <v>0.56879999999999953</v>
      </c>
      <c r="F557" s="2">
        <f t="shared" ref="F557:G572" si="79">((F556*13)+D557)/14</f>
        <v>0.21823896326691569</v>
      </c>
      <c r="G557" s="2">
        <f t="shared" si="79"/>
        <v>0.1062216556696616</v>
      </c>
      <c r="H557" s="2">
        <f t="shared" si="76"/>
        <v>2.0545618677383111</v>
      </c>
      <c r="I557" s="2">
        <f t="shared" si="77"/>
        <v>67.262080674750592</v>
      </c>
    </row>
    <row r="558" spans="1:9" ht="13.5" x14ac:dyDescent="0.25">
      <c r="A558" s="3">
        <f>TITRES_STAT!B561</f>
        <v>43116</v>
      </c>
      <c r="B558" s="5">
        <f>TITRES_STAT!D561</f>
        <v>18.023900000000001</v>
      </c>
      <c r="C558" s="2">
        <f t="shared" si="72"/>
        <v>-0.54889999999999972</v>
      </c>
      <c r="D558" s="2">
        <f t="shared" si="73"/>
        <v>0</v>
      </c>
      <c r="E558" s="2">
        <f t="shared" si="74"/>
        <v>0.54889999999999972</v>
      </c>
      <c r="F558" s="2">
        <f t="shared" si="79"/>
        <v>0.20265046589070743</v>
      </c>
      <c r="G558" s="2">
        <f t="shared" si="79"/>
        <v>0.1378415374075429</v>
      </c>
      <c r="H558" s="2">
        <f t="shared" si="76"/>
        <v>1.470169802964038</v>
      </c>
      <c r="I558" s="2">
        <f t="shared" si="77"/>
        <v>59.516953093667198</v>
      </c>
    </row>
    <row r="559" spans="1:9" ht="13.5" x14ac:dyDescent="0.25">
      <c r="A559" s="3">
        <f>TITRES_STAT!B562</f>
        <v>43117</v>
      </c>
      <c r="B559" s="5">
        <f>TITRES_STAT!D562</f>
        <v>17.494900000000001</v>
      </c>
      <c r="C559" s="2">
        <f t="shared" si="72"/>
        <v>-0.52899999999999991</v>
      </c>
      <c r="D559" s="2">
        <f t="shared" si="73"/>
        <v>0</v>
      </c>
      <c r="E559" s="2">
        <f t="shared" si="74"/>
        <v>0.52899999999999991</v>
      </c>
      <c r="F559" s="2">
        <f t="shared" si="79"/>
        <v>0.18817543261279976</v>
      </c>
      <c r="G559" s="2">
        <f t="shared" si="79"/>
        <v>0.16578142759271838</v>
      </c>
      <c r="H559" s="2">
        <f t="shared" si="76"/>
        <v>1.1350815066878155</v>
      </c>
      <c r="I559" s="2">
        <f t="shared" si="77"/>
        <v>53.163380560992486</v>
      </c>
    </row>
    <row r="560" spans="1:9" ht="13.5" x14ac:dyDescent="0.25">
      <c r="A560" s="3">
        <f>TITRES_STAT!B563</f>
        <v>43118</v>
      </c>
      <c r="B560" s="5">
        <f>TITRES_STAT!D563</f>
        <v>17.494900000000001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0.17473433028331406</v>
      </c>
      <c r="G560" s="2">
        <f t="shared" si="79"/>
        <v>0.15393989705038136</v>
      </c>
      <c r="H560" s="2">
        <f t="shared" si="76"/>
        <v>1.1350815066878155</v>
      </c>
      <c r="I560" s="2">
        <f t="shared" si="77"/>
        <v>53.163380560992486</v>
      </c>
    </row>
    <row r="561" spans="1:9" ht="13.5" x14ac:dyDescent="0.25">
      <c r="A561" s="3">
        <f>TITRES_STAT!B564</f>
        <v>43119</v>
      </c>
      <c r="B561" s="5">
        <f>TITRES_STAT!D564</f>
        <v>17.315300000000001</v>
      </c>
      <c r="C561" s="2">
        <f t="shared" si="72"/>
        <v>-0.17960000000000065</v>
      </c>
      <c r="D561" s="2">
        <f t="shared" si="73"/>
        <v>0</v>
      </c>
      <c r="E561" s="2">
        <f t="shared" si="74"/>
        <v>0.17960000000000065</v>
      </c>
      <c r="F561" s="2">
        <f t="shared" si="79"/>
        <v>0.16225330669164875</v>
      </c>
      <c r="G561" s="2">
        <f t="shared" si="79"/>
        <v>0.15577276154678274</v>
      </c>
      <c r="H561" s="2">
        <f t="shared" si="76"/>
        <v>1.0416025567019285</v>
      </c>
      <c r="I561" s="2">
        <f t="shared" si="77"/>
        <v>51.018870116648323</v>
      </c>
    </row>
    <row r="562" spans="1:9" ht="13.5" x14ac:dyDescent="0.25">
      <c r="A562" s="3">
        <f>TITRES_STAT!B565</f>
        <v>43122</v>
      </c>
      <c r="B562" s="5">
        <f>TITRES_STAT!D565</f>
        <v>17.365200000000002</v>
      </c>
      <c r="C562" s="2">
        <f t="shared" si="72"/>
        <v>4.9900000000000944E-2</v>
      </c>
      <c r="D562" s="2">
        <f t="shared" si="73"/>
        <v>4.9900000000000944E-2</v>
      </c>
      <c r="E562" s="2">
        <f t="shared" si="74"/>
        <v>0</v>
      </c>
      <c r="F562" s="2">
        <f t="shared" si="79"/>
        <v>0.15422807049938819</v>
      </c>
      <c r="G562" s="2">
        <f t="shared" si="79"/>
        <v>0.14464613572201254</v>
      </c>
      <c r="H562" s="2">
        <f t="shared" si="76"/>
        <v>1.0662439734704745</v>
      </c>
      <c r="I562" s="2">
        <f t="shared" si="77"/>
        <v>51.603004638392505</v>
      </c>
    </row>
    <row r="563" spans="1:9" ht="13.5" x14ac:dyDescent="0.25">
      <c r="A563" s="3">
        <f>TITRES_STAT!B566</f>
        <v>43123</v>
      </c>
      <c r="B563" s="5">
        <f>TITRES_STAT!D566</f>
        <v>17.365200000000002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0.14321177974943189</v>
      </c>
      <c r="G563" s="2">
        <f t="shared" si="79"/>
        <v>0.13431426888472592</v>
      </c>
      <c r="H563" s="2">
        <f t="shared" si="76"/>
        <v>1.0662439734704745</v>
      </c>
      <c r="I563" s="2">
        <f t="shared" si="77"/>
        <v>51.603004638392505</v>
      </c>
    </row>
    <row r="564" spans="1:9" ht="13.5" x14ac:dyDescent="0.25">
      <c r="A564" s="3">
        <f>TITRES_STAT!B567</f>
        <v>43124</v>
      </c>
      <c r="B564" s="5">
        <f>TITRES_STAT!D567</f>
        <v>16.8462</v>
      </c>
      <c r="C564" s="2">
        <f t="shared" si="72"/>
        <v>-0.5190000000000019</v>
      </c>
      <c r="D564" s="2">
        <f t="shared" si="73"/>
        <v>0</v>
      </c>
      <c r="E564" s="2">
        <f t="shared" si="74"/>
        <v>0.5190000000000019</v>
      </c>
      <c r="F564" s="2">
        <f t="shared" si="79"/>
        <v>0.13298236691018675</v>
      </c>
      <c r="G564" s="2">
        <f t="shared" si="79"/>
        <v>0.16179182110724563</v>
      </c>
      <c r="H564" s="2">
        <f t="shared" si="76"/>
        <v>0.82193503973255733</v>
      </c>
      <c r="I564" s="2">
        <f t="shared" si="77"/>
        <v>45.113301067704889</v>
      </c>
    </row>
    <row r="565" spans="1:9" ht="13.5" x14ac:dyDescent="0.25">
      <c r="A565" s="3">
        <f>TITRES_STAT!B568</f>
        <v>43125</v>
      </c>
      <c r="B565" s="5">
        <f>TITRES_STAT!D568</f>
        <v>17.345199999999998</v>
      </c>
      <c r="C565" s="2">
        <f t="shared" si="72"/>
        <v>0.49899999999999878</v>
      </c>
      <c r="D565" s="2">
        <f t="shared" si="73"/>
        <v>0.49899999999999878</v>
      </c>
      <c r="E565" s="2">
        <f t="shared" si="74"/>
        <v>0</v>
      </c>
      <c r="F565" s="2">
        <f t="shared" si="79"/>
        <v>0.15912648355945905</v>
      </c>
      <c r="G565" s="2">
        <f t="shared" si="79"/>
        <v>0.15023526245672808</v>
      </c>
      <c r="H565" s="2">
        <f t="shared" si="76"/>
        <v>1.0591819853564131</v>
      </c>
      <c r="I565" s="2">
        <f t="shared" si="77"/>
        <v>51.437026590589795</v>
      </c>
    </row>
    <row r="566" spans="1:9" ht="13.5" x14ac:dyDescent="0.25">
      <c r="A566" s="3">
        <f>TITRES_STAT!B569</f>
        <v>43126</v>
      </c>
      <c r="B566" s="5">
        <f>TITRES_STAT!D569</f>
        <v>17.385200000000001</v>
      </c>
      <c r="C566" s="2">
        <f t="shared" si="72"/>
        <v>4.00000000000027E-2</v>
      </c>
      <c r="D566" s="2">
        <f t="shared" si="73"/>
        <v>4.00000000000027E-2</v>
      </c>
      <c r="E566" s="2">
        <f t="shared" si="74"/>
        <v>0</v>
      </c>
      <c r="F566" s="2">
        <f t="shared" si="79"/>
        <v>0.15061744901949786</v>
      </c>
      <c r="G566" s="2">
        <f t="shared" si="79"/>
        <v>0.13950417228124751</v>
      </c>
      <c r="H566" s="2">
        <f t="shared" si="76"/>
        <v>1.0796626836066625</v>
      </c>
      <c r="I566" s="2">
        <f t="shared" si="77"/>
        <v>51.915278959290347</v>
      </c>
    </row>
    <row r="567" spans="1:9" ht="13.5" x14ac:dyDescent="0.25">
      <c r="A567" s="3">
        <f>TITRES_STAT!B570</f>
        <v>43129</v>
      </c>
      <c r="B567" s="5">
        <f>TITRES_STAT!D570</f>
        <v>17.6646</v>
      </c>
      <c r="C567" s="2">
        <f t="shared" si="72"/>
        <v>0.27939999999999898</v>
      </c>
      <c r="D567" s="2">
        <f t="shared" si="73"/>
        <v>0.27939999999999898</v>
      </c>
      <c r="E567" s="2">
        <f t="shared" si="74"/>
        <v>0</v>
      </c>
      <c r="F567" s="2">
        <f t="shared" si="79"/>
        <v>0.15981620266096222</v>
      </c>
      <c r="G567" s="2">
        <f t="shared" si="79"/>
        <v>0.1295395885468727</v>
      </c>
      <c r="H567" s="2">
        <f t="shared" si="76"/>
        <v>1.2337247975983359</v>
      </c>
      <c r="I567" s="2">
        <f t="shared" si="77"/>
        <v>55.231727692006487</v>
      </c>
    </row>
    <row r="568" spans="1:9" ht="13.5" x14ac:dyDescent="0.25">
      <c r="A568" s="3">
        <f>TITRES_STAT!B571</f>
        <v>43130</v>
      </c>
      <c r="B568" s="5">
        <f>TITRES_STAT!D571</f>
        <v>17.1357</v>
      </c>
      <c r="C568" s="2">
        <f t="shared" si="72"/>
        <v>-0.52890000000000015</v>
      </c>
      <c r="D568" s="2">
        <f t="shared" si="73"/>
        <v>0</v>
      </c>
      <c r="E568" s="2">
        <f t="shared" si="74"/>
        <v>0.52890000000000015</v>
      </c>
      <c r="F568" s="2">
        <f t="shared" si="79"/>
        <v>0.14840075961375063</v>
      </c>
      <c r="G568" s="2">
        <f t="shared" si="79"/>
        <v>0.15806533222209609</v>
      </c>
      <c r="H568" s="2">
        <f t="shared" si="76"/>
        <v>0.93885710122213351</v>
      </c>
      <c r="I568" s="2">
        <f t="shared" si="77"/>
        <v>48.423223177733782</v>
      </c>
    </row>
    <row r="569" spans="1:9" ht="13.5" x14ac:dyDescent="0.25">
      <c r="A569" s="3">
        <f>TITRES_STAT!B572</f>
        <v>43131</v>
      </c>
      <c r="B569" s="5">
        <f>TITRES_STAT!D572</f>
        <v>16.966000000000001</v>
      </c>
      <c r="C569" s="2">
        <f t="shared" si="72"/>
        <v>-0.16969999999999885</v>
      </c>
      <c r="D569" s="2">
        <f t="shared" si="73"/>
        <v>0</v>
      </c>
      <c r="E569" s="2">
        <f t="shared" si="74"/>
        <v>0.16969999999999885</v>
      </c>
      <c r="F569" s="2">
        <f t="shared" si="79"/>
        <v>0.13780070535562558</v>
      </c>
      <c r="G569" s="2">
        <f t="shared" si="79"/>
        <v>0.15889637992051772</v>
      </c>
      <c r="H569" s="2">
        <f t="shared" si="76"/>
        <v>0.86723627954617655</v>
      </c>
      <c r="I569" s="2">
        <f t="shared" si="77"/>
        <v>46.444913750120286</v>
      </c>
    </row>
    <row r="570" spans="1:9" ht="13.5" x14ac:dyDescent="0.25">
      <c r="A570" s="3">
        <f>TITRES_STAT!B573</f>
        <v>43132</v>
      </c>
      <c r="B570" s="5">
        <f>TITRES_STAT!D573</f>
        <v>16.966000000000001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0.12795779783022374</v>
      </c>
      <c r="G570" s="2">
        <f t="shared" si="79"/>
        <v>0.14754663849762359</v>
      </c>
      <c r="H570" s="2">
        <f t="shared" si="76"/>
        <v>0.86723627954617644</v>
      </c>
      <c r="I570" s="2">
        <f t="shared" si="77"/>
        <v>46.444913750120286</v>
      </c>
    </row>
    <row r="571" spans="1:9" ht="13.5" x14ac:dyDescent="0.25">
      <c r="A571" s="3">
        <f>TITRES_STAT!B574</f>
        <v>43133</v>
      </c>
      <c r="B571" s="5">
        <f>TITRES_STAT!D574</f>
        <v>17.984000000000002</v>
      </c>
      <c r="C571" s="2">
        <f t="shared" si="72"/>
        <v>1.0180000000000007</v>
      </c>
      <c r="D571" s="2">
        <f t="shared" si="73"/>
        <v>1.0180000000000007</v>
      </c>
      <c r="E571" s="2">
        <f t="shared" si="74"/>
        <v>0</v>
      </c>
      <c r="F571" s="2">
        <f t="shared" si="79"/>
        <v>0.19153224084235068</v>
      </c>
      <c r="G571" s="2">
        <f t="shared" si="79"/>
        <v>0.13700759289065048</v>
      </c>
      <c r="H571" s="2">
        <f t="shared" si="76"/>
        <v>1.397968074625016</v>
      </c>
      <c r="I571" s="2">
        <f t="shared" si="77"/>
        <v>58.29802695949671</v>
      </c>
    </row>
    <row r="572" spans="1:9" ht="13.5" x14ac:dyDescent="0.25">
      <c r="A572" s="3">
        <f>TITRES_STAT!B575</f>
        <v>43136</v>
      </c>
      <c r="B572" s="5">
        <f>TITRES_STAT!D575</f>
        <v>17.454999999999998</v>
      </c>
      <c r="C572" s="2">
        <f t="shared" si="72"/>
        <v>-0.52900000000000347</v>
      </c>
      <c r="D572" s="2">
        <f t="shared" si="73"/>
        <v>0</v>
      </c>
      <c r="E572" s="2">
        <f t="shared" si="74"/>
        <v>0.52900000000000347</v>
      </c>
      <c r="F572" s="2">
        <f t="shared" si="79"/>
        <v>0.17785136649646849</v>
      </c>
      <c r="G572" s="2">
        <f t="shared" si="79"/>
        <v>0.16500705054131856</v>
      </c>
      <c r="H572" s="2">
        <f t="shared" si="76"/>
        <v>1.0778410129325573</v>
      </c>
      <c r="I572" s="2">
        <f t="shared" si="77"/>
        <v>51.873122448928292</v>
      </c>
    </row>
    <row r="573" spans="1:9" ht="13.5" x14ac:dyDescent="0.25">
      <c r="A573" s="3">
        <f>TITRES_STAT!B576</f>
        <v>43137</v>
      </c>
      <c r="B573" s="5">
        <f>TITRES_STAT!D576</f>
        <v>17.365200000000002</v>
      </c>
      <c r="C573" s="2">
        <f t="shared" si="72"/>
        <v>-8.9799999999996771E-2</v>
      </c>
      <c r="D573" s="2">
        <f t="shared" si="73"/>
        <v>0</v>
      </c>
      <c r="E573" s="2">
        <f t="shared" si="74"/>
        <v>8.9799999999996771E-2</v>
      </c>
      <c r="F573" s="2">
        <f t="shared" ref="F573:G588" si="80">((F572*13)+D573)/14</f>
        <v>0.16514769746100644</v>
      </c>
      <c r="G573" s="2">
        <f t="shared" si="80"/>
        <v>0.15963511835979557</v>
      </c>
      <c r="H573" s="2">
        <f t="shared" si="76"/>
        <v>1.0345323708081968</v>
      </c>
      <c r="I573" s="2">
        <f t="shared" si="77"/>
        <v>50.848656214658298</v>
      </c>
    </row>
    <row r="574" spans="1:9" ht="13.5" x14ac:dyDescent="0.25">
      <c r="A574" s="3">
        <f>TITRES_STAT!B577</f>
        <v>43138</v>
      </c>
      <c r="B574" s="5">
        <f>TITRES_STAT!D577</f>
        <v>16.966000000000001</v>
      </c>
      <c r="C574" s="2">
        <f t="shared" si="72"/>
        <v>-0.39920000000000044</v>
      </c>
      <c r="D574" s="2">
        <f t="shared" si="73"/>
        <v>0</v>
      </c>
      <c r="E574" s="2">
        <f t="shared" si="74"/>
        <v>0.39920000000000044</v>
      </c>
      <c r="F574" s="2">
        <f t="shared" si="80"/>
        <v>0.15335143335664883</v>
      </c>
      <c r="G574" s="2">
        <f t="shared" si="80"/>
        <v>0.17674689561981019</v>
      </c>
      <c r="H574" s="2">
        <f t="shared" si="76"/>
        <v>0.8676329664454987</v>
      </c>
      <c r="I574" s="2">
        <f t="shared" si="77"/>
        <v>46.456288897962004</v>
      </c>
    </row>
    <row r="575" spans="1:9" ht="13.5" x14ac:dyDescent="0.25">
      <c r="A575" s="3">
        <f>TITRES_STAT!B578</f>
        <v>43139</v>
      </c>
      <c r="B575" s="5">
        <f>TITRES_STAT!D578</f>
        <v>16.866199999999999</v>
      </c>
      <c r="C575" s="2">
        <f t="shared" si="72"/>
        <v>-9.9800000000001887E-2</v>
      </c>
      <c r="D575" s="2">
        <f t="shared" si="73"/>
        <v>0</v>
      </c>
      <c r="E575" s="2">
        <f t="shared" si="74"/>
        <v>9.9800000000001887E-2</v>
      </c>
      <c r="F575" s="2">
        <f t="shared" si="80"/>
        <v>0.14239775954545963</v>
      </c>
      <c r="G575" s="2">
        <f t="shared" si="80"/>
        <v>0.17125068878982388</v>
      </c>
      <c r="H575" s="2">
        <f t="shared" si="76"/>
        <v>0.83151641930167375</v>
      </c>
      <c r="I575" s="2">
        <f t="shared" si="77"/>
        <v>45.40043488218997</v>
      </c>
    </row>
    <row r="576" spans="1:9" ht="13.5" x14ac:dyDescent="0.25">
      <c r="A576" s="3">
        <f>TITRES_STAT!B579</f>
        <v>43140</v>
      </c>
      <c r="B576" s="5">
        <f>TITRES_STAT!D579</f>
        <v>17.614699999999999</v>
      </c>
      <c r="C576" s="2">
        <f t="shared" si="72"/>
        <v>0.74849999999999994</v>
      </c>
      <c r="D576" s="2">
        <f t="shared" si="73"/>
        <v>0.74849999999999994</v>
      </c>
      <c r="E576" s="2">
        <f t="shared" si="74"/>
        <v>0</v>
      </c>
      <c r="F576" s="2">
        <f t="shared" si="80"/>
        <v>0.18569077672078396</v>
      </c>
      <c r="G576" s="2">
        <f t="shared" si="80"/>
        <v>0.1590184967334079</v>
      </c>
      <c r="H576" s="2">
        <f t="shared" si="76"/>
        <v>1.167730676212414</v>
      </c>
      <c r="I576" s="2">
        <f t="shared" si="77"/>
        <v>53.868808013214135</v>
      </c>
    </row>
    <row r="577" spans="1:9" ht="13.5" x14ac:dyDescent="0.25">
      <c r="A577" s="3">
        <f>TITRES_STAT!B580</f>
        <v>43143</v>
      </c>
      <c r="B577" s="5">
        <f>TITRES_STAT!D580</f>
        <v>17.215499999999999</v>
      </c>
      <c r="C577" s="2">
        <f t="shared" si="72"/>
        <v>-0.39920000000000044</v>
      </c>
      <c r="D577" s="2">
        <f t="shared" si="73"/>
        <v>0</v>
      </c>
      <c r="E577" s="2">
        <f t="shared" si="74"/>
        <v>0.39920000000000044</v>
      </c>
      <c r="F577" s="2">
        <f t="shared" si="80"/>
        <v>0.17242714981215654</v>
      </c>
      <c r="G577" s="2">
        <f t="shared" si="80"/>
        <v>0.17617431839530737</v>
      </c>
      <c r="H577" s="2">
        <f t="shared" si="76"/>
        <v>0.97873033585552027</v>
      </c>
      <c r="I577" s="2">
        <f t="shared" si="77"/>
        <v>49.462542627485327</v>
      </c>
    </row>
    <row r="578" spans="1:9" ht="13.5" x14ac:dyDescent="0.25">
      <c r="A578" s="3">
        <f>TITRES_STAT!B581</f>
        <v>43144</v>
      </c>
      <c r="B578" s="5">
        <f>TITRES_STAT!D581</f>
        <v>17.465</v>
      </c>
      <c r="C578" s="2">
        <f t="shared" si="72"/>
        <v>0.24950000000000117</v>
      </c>
      <c r="D578" s="2">
        <f t="shared" si="73"/>
        <v>0.24950000000000117</v>
      </c>
      <c r="E578" s="2">
        <f t="shared" si="74"/>
        <v>0</v>
      </c>
      <c r="F578" s="2">
        <f t="shared" si="80"/>
        <v>0.17793235339700259</v>
      </c>
      <c r="G578" s="2">
        <f t="shared" si="80"/>
        <v>0.16359043850992827</v>
      </c>
      <c r="H578" s="2">
        <f t="shared" si="76"/>
        <v>1.0876696402168022</v>
      </c>
      <c r="I578" s="2">
        <f t="shared" si="77"/>
        <v>52.09970099023181</v>
      </c>
    </row>
    <row r="579" spans="1:9" ht="13.5" x14ac:dyDescent="0.25">
      <c r="A579" s="3">
        <f>TITRES_STAT!B582</f>
        <v>43145</v>
      </c>
      <c r="B579" s="5">
        <f>TITRES_STAT!D582</f>
        <v>17.5548</v>
      </c>
      <c r="C579" s="2">
        <f t="shared" ref="C579:C642" si="81">B579-B578</f>
        <v>8.9800000000000324E-2</v>
      </c>
      <c r="D579" s="2">
        <f t="shared" ref="D579:D642" si="82">IF(C579&gt;0,C579,0)</f>
        <v>8.9800000000000324E-2</v>
      </c>
      <c r="E579" s="2">
        <f t="shared" ref="E579:E642" si="83">IF(C579&lt;0,-C579,0)</f>
        <v>0</v>
      </c>
      <c r="F579" s="2">
        <f t="shared" si="80"/>
        <v>0.17163718529721672</v>
      </c>
      <c r="G579" s="2">
        <f t="shared" si="80"/>
        <v>0.15190540718779053</v>
      </c>
      <c r="H579" s="2">
        <f t="shared" si="76"/>
        <v>1.1298951661742569</v>
      </c>
      <c r="I579" s="2">
        <f t="shared" si="77"/>
        <v>53.049332385865171</v>
      </c>
    </row>
    <row r="580" spans="1:9" ht="13.5" x14ac:dyDescent="0.25">
      <c r="A580" s="3">
        <f>TITRES_STAT!B583</f>
        <v>43146</v>
      </c>
      <c r="B580" s="5">
        <f>TITRES_STAT!D583</f>
        <v>17.764399999999998</v>
      </c>
      <c r="C580" s="2">
        <f t="shared" si="81"/>
        <v>0.20959999999999823</v>
      </c>
      <c r="D580" s="2">
        <f t="shared" si="82"/>
        <v>0.20959999999999823</v>
      </c>
      <c r="E580" s="2">
        <f t="shared" si="83"/>
        <v>0</v>
      </c>
      <c r="F580" s="2">
        <f t="shared" si="80"/>
        <v>0.17434881491884396</v>
      </c>
      <c r="G580" s="2">
        <f t="shared" si="80"/>
        <v>0.1410550209600912</v>
      </c>
      <c r="H580" s="2">
        <f t="shared" si="76"/>
        <v>1.236034093165479</v>
      </c>
      <c r="I580" s="2">
        <f t="shared" si="77"/>
        <v>55.277962753048485</v>
      </c>
    </row>
    <row r="581" spans="1:9" ht="13.5" x14ac:dyDescent="0.25">
      <c r="A581" s="3">
        <f>TITRES_STAT!B584</f>
        <v>43147</v>
      </c>
      <c r="B581" s="5">
        <f>TITRES_STAT!D584</f>
        <v>17.6646</v>
      </c>
      <c r="C581" s="2">
        <f t="shared" si="81"/>
        <v>-9.9799999999998334E-2</v>
      </c>
      <c r="D581" s="2">
        <f t="shared" si="82"/>
        <v>0</v>
      </c>
      <c r="E581" s="2">
        <f t="shared" si="83"/>
        <v>9.9799999999998334E-2</v>
      </c>
      <c r="F581" s="2">
        <f t="shared" si="80"/>
        <v>0.16189532813892654</v>
      </c>
      <c r="G581" s="2">
        <f t="shared" si="80"/>
        <v>0.138108233748656</v>
      </c>
      <c r="H581" s="2">
        <f t="shared" si="76"/>
        <v>1.1722351647300104</v>
      </c>
      <c r="I581" s="2">
        <f t="shared" si="77"/>
        <v>53.964468661739438</v>
      </c>
    </row>
    <row r="582" spans="1:9" ht="13.5" x14ac:dyDescent="0.25">
      <c r="A582" s="3">
        <f>TITRES_STAT!B585</f>
        <v>43150</v>
      </c>
      <c r="B582" s="5">
        <f>TITRES_STAT!D585</f>
        <v>17.6646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0.15033137612900321</v>
      </c>
      <c r="G582" s="2">
        <f t="shared" si="80"/>
        <v>0.12824335990946628</v>
      </c>
      <c r="H582" s="2">
        <f t="shared" si="76"/>
        <v>1.1722351647300104</v>
      </c>
      <c r="I582" s="2">
        <f t="shared" si="77"/>
        <v>53.964468661739438</v>
      </c>
    </row>
    <row r="583" spans="1:9" ht="13.5" x14ac:dyDescent="0.25">
      <c r="A583" s="3">
        <f>TITRES_STAT!B586</f>
        <v>43151</v>
      </c>
      <c r="B583" s="5">
        <f>TITRES_STAT!D586</f>
        <v>17.954000000000001</v>
      </c>
      <c r="C583" s="2">
        <f t="shared" si="81"/>
        <v>0.28940000000000055</v>
      </c>
      <c r="D583" s="2">
        <f t="shared" si="82"/>
        <v>0.28940000000000055</v>
      </c>
      <c r="E583" s="2">
        <f t="shared" si="83"/>
        <v>0</v>
      </c>
      <c r="F583" s="2">
        <f t="shared" si="80"/>
        <v>0.16026484926264589</v>
      </c>
      <c r="G583" s="2">
        <f t="shared" si="80"/>
        <v>0.11908311991593298</v>
      </c>
      <c r="H583" s="2">
        <f t="shared" si="76"/>
        <v>1.3458233994522921</v>
      </c>
      <c r="I583" s="2">
        <f t="shared" si="77"/>
        <v>57.371045056781249</v>
      </c>
    </row>
    <row r="584" spans="1:9" ht="13.5" x14ac:dyDescent="0.25">
      <c r="A584" s="3">
        <f>TITRES_STAT!B587</f>
        <v>43152</v>
      </c>
      <c r="B584" s="5">
        <f>TITRES_STAT!D587</f>
        <v>18.123699999999999</v>
      </c>
      <c r="C584" s="2">
        <f t="shared" si="81"/>
        <v>0.16969999999999885</v>
      </c>
      <c r="D584" s="2">
        <f t="shared" si="82"/>
        <v>0.16969999999999885</v>
      </c>
      <c r="E584" s="2">
        <f t="shared" si="83"/>
        <v>0</v>
      </c>
      <c r="F584" s="2">
        <f t="shared" si="80"/>
        <v>0.16093878860102825</v>
      </c>
      <c r="G584" s="2">
        <f t="shared" si="80"/>
        <v>0.11057718277908062</v>
      </c>
      <c r="H584" s="2">
        <f t="shared" si="76"/>
        <v>1.4554430177748681</v>
      </c>
      <c r="I584" s="2">
        <f t="shared" si="77"/>
        <v>59.274151639397282</v>
      </c>
    </row>
    <row r="585" spans="1:9" ht="13.5" x14ac:dyDescent="0.25">
      <c r="A585" s="3">
        <f>TITRES_STAT!B588</f>
        <v>43153</v>
      </c>
      <c r="B585" s="5">
        <f>TITRES_STAT!D588</f>
        <v>17.963999999999999</v>
      </c>
      <c r="C585" s="2">
        <f t="shared" si="81"/>
        <v>-0.15970000000000084</v>
      </c>
      <c r="D585" s="2">
        <f t="shared" si="82"/>
        <v>0</v>
      </c>
      <c r="E585" s="2">
        <f t="shared" si="83"/>
        <v>0.15970000000000084</v>
      </c>
      <c r="F585" s="2">
        <f t="shared" si="80"/>
        <v>0.14944316084381196</v>
      </c>
      <c r="G585" s="2">
        <f t="shared" si="80"/>
        <v>0.11408595543771778</v>
      </c>
      <c r="H585" s="2">
        <f t="shared" si="76"/>
        <v>1.3099172485380683</v>
      </c>
      <c r="I585" s="2">
        <f t="shared" si="77"/>
        <v>56.708405868959439</v>
      </c>
    </row>
    <row r="586" spans="1:9" ht="13.5" x14ac:dyDescent="0.25">
      <c r="A586" s="3">
        <f>TITRES_STAT!B589</f>
        <v>43154</v>
      </c>
      <c r="B586" s="5">
        <f>TITRES_STAT!D589</f>
        <v>18.123699999999999</v>
      </c>
      <c r="C586" s="2">
        <f t="shared" si="81"/>
        <v>0.15970000000000084</v>
      </c>
      <c r="D586" s="2">
        <f t="shared" si="82"/>
        <v>0.15970000000000084</v>
      </c>
      <c r="E586" s="2">
        <f t="shared" si="83"/>
        <v>0</v>
      </c>
      <c r="F586" s="2">
        <f t="shared" si="80"/>
        <v>0.15017579221211116</v>
      </c>
      <c r="G586" s="2">
        <f t="shared" si="80"/>
        <v>0.10593695862073794</v>
      </c>
      <c r="H586" s="2">
        <f t="shared" si="76"/>
        <v>1.4175958434841562</v>
      </c>
      <c r="I586" s="2">
        <f t="shared" si="77"/>
        <v>58.636593345609235</v>
      </c>
    </row>
    <row r="587" spans="1:9" ht="13.5" x14ac:dyDescent="0.25">
      <c r="A587" s="3">
        <f>TITRES_STAT!B590</f>
        <v>43157</v>
      </c>
      <c r="B587" s="5">
        <f>TITRES_STAT!D590</f>
        <v>17.365200000000002</v>
      </c>
      <c r="C587" s="2">
        <f t="shared" si="81"/>
        <v>-0.75849999999999795</v>
      </c>
      <c r="D587" s="2">
        <f t="shared" si="82"/>
        <v>0</v>
      </c>
      <c r="E587" s="2">
        <f t="shared" si="83"/>
        <v>0.75849999999999795</v>
      </c>
      <c r="F587" s="2">
        <f t="shared" si="80"/>
        <v>0.13944894991124607</v>
      </c>
      <c r="G587" s="2">
        <f t="shared" si="80"/>
        <v>0.15254860443354223</v>
      </c>
      <c r="H587" s="2">
        <f t="shared" si="76"/>
        <v>0.91412799500238606</v>
      </c>
      <c r="I587" s="2">
        <f t="shared" si="77"/>
        <v>47.75688968496835</v>
      </c>
    </row>
    <row r="588" spans="1:9" ht="13.5" x14ac:dyDescent="0.25">
      <c r="A588" s="3">
        <f>TITRES_STAT!B591</f>
        <v>43158</v>
      </c>
      <c r="B588" s="5">
        <f>TITRES_STAT!D591</f>
        <v>17.504899999999999</v>
      </c>
      <c r="C588" s="2">
        <f t="shared" si="81"/>
        <v>0.13969999999999771</v>
      </c>
      <c r="D588" s="2">
        <f t="shared" si="82"/>
        <v>0.13969999999999771</v>
      </c>
      <c r="E588" s="2">
        <f t="shared" si="83"/>
        <v>0</v>
      </c>
      <c r="F588" s="2">
        <f t="shared" si="80"/>
        <v>0.13946688206044261</v>
      </c>
      <c r="G588" s="2">
        <f t="shared" si="80"/>
        <v>0.14165227554543208</v>
      </c>
      <c r="H588" s="2">
        <f t="shared" si="76"/>
        <v>0.98457212581601938</v>
      </c>
      <c r="I588" s="2">
        <f t="shared" si="77"/>
        <v>49.611304774886001</v>
      </c>
    </row>
    <row r="589" spans="1:9" ht="13.5" x14ac:dyDescent="0.25">
      <c r="A589" s="3">
        <f>TITRES_STAT!B592</f>
        <v>43159</v>
      </c>
      <c r="B589" s="5">
        <f>TITRES_STAT!D592</f>
        <v>17.504899999999999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0.12950496191326813</v>
      </c>
      <c r="G589" s="2">
        <f t="shared" si="84"/>
        <v>0.1315342558636155</v>
      </c>
      <c r="H589" s="2">
        <f t="shared" si="76"/>
        <v>0.98457212581601938</v>
      </c>
      <c r="I589" s="2">
        <f t="shared" si="77"/>
        <v>49.611304774886001</v>
      </c>
    </row>
    <row r="590" spans="1:9" ht="13.5" x14ac:dyDescent="0.25">
      <c r="A590" s="3">
        <f>TITRES_STAT!B593</f>
        <v>43160</v>
      </c>
      <c r="B590" s="5">
        <f>TITRES_STAT!D593</f>
        <v>17.1556</v>
      </c>
      <c r="C590" s="2">
        <f t="shared" si="81"/>
        <v>-0.3492999999999995</v>
      </c>
      <c r="D590" s="2">
        <f t="shared" si="82"/>
        <v>0</v>
      </c>
      <c r="E590" s="2">
        <f t="shared" si="83"/>
        <v>0.3492999999999995</v>
      </c>
      <c r="F590" s="2">
        <f t="shared" si="84"/>
        <v>0.12025460749089183</v>
      </c>
      <c r="G590" s="2">
        <f t="shared" si="84"/>
        <v>0.14708895187335719</v>
      </c>
      <c r="H590" s="2">
        <f t="shared" si="76"/>
        <v>0.81756383439614422</v>
      </c>
      <c r="I590" s="2">
        <f t="shared" si="77"/>
        <v>44.98129963439586</v>
      </c>
    </row>
    <row r="591" spans="1:9" ht="13.5" x14ac:dyDescent="0.25">
      <c r="A591" s="3">
        <f>TITRES_STAT!B594</f>
        <v>43161</v>
      </c>
      <c r="B591" s="5">
        <f>TITRES_STAT!D594</f>
        <v>17.1556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0.11166499267011384</v>
      </c>
      <c r="G591" s="2">
        <f t="shared" si="84"/>
        <v>0.13658259816811738</v>
      </c>
      <c r="H591" s="2">
        <f t="shared" si="76"/>
        <v>0.81756383439614433</v>
      </c>
      <c r="I591" s="2">
        <f t="shared" si="77"/>
        <v>44.981299634395867</v>
      </c>
    </row>
    <row r="592" spans="1:9" ht="13.5" x14ac:dyDescent="0.25">
      <c r="A592" s="3">
        <f>TITRES_STAT!B595</f>
        <v>43164</v>
      </c>
      <c r="B592" s="5">
        <f>TITRES_STAT!D595</f>
        <v>17.1556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0.1036889217651057</v>
      </c>
      <c r="G592" s="2">
        <f t="shared" si="84"/>
        <v>0.12682669829896615</v>
      </c>
      <c r="H592" s="2">
        <f t="shared" si="76"/>
        <v>0.81756383439614422</v>
      </c>
      <c r="I592" s="2">
        <f t="shared" si="77"/>
        <v>44.98129963439586</v>
      </c>
    </row>
    <row r="593" spans="1:9" ht="13.5" x14ac:dyDescent="0.25">
      <c r="A593" s="3">
        <f>TITRES_STAT!B596</f>
        <v>43165</v>
      </c>
      <c r="B593" s="5">
        <f>TITRES_STAT!D596</f>
        <v>17.3353</v>
      </c>
      <c r="C593" s="2">
        <f t="shared" si="81"/>
        <v>0.17970000000000041</v>
      </c>
      <c r="D593" s="2">
        <f t="shared" si="82"/>
        <v>0.17970000000000041</v>
      </c>
      <c r="E593" s="2">
        <f t="shared" si="83"/>
        <v>0</v>
      </c>
      <c r="F593" s="2">
        <f t="shared" si="84"/>
        <v>0.1091182844961696</v>
      </c>
      <c r="G593" s="2">
        <f t="shared" si="84"/>
        <v>0.11776764842046857</v>
      </c>
      <c r="H593" s="2">
        <f t="shared" ref="H593:H656" si="85">F593/G593</f>
        <v>0.92655568791339082</v>
      </c>
      <c r="I593" s="2">
        <f t="shared" ref="I593:I656" si="86">IF(G593=0,100,100-(100/(1+H593)))</f>
        <v>48.093895947379671</v>
      </c>
    </row>
    <row r="594" spans="1:9" ht="13.5" x14ac:dyDescent="0.25">
      <c r="A594" s="3">
        <f>TITRES_STAT!B597</f>
        <v>43166</v>
      </c>
      <c r="B594" s="5">
        <f>TITRES_STAT!D597</f>
        <v>16.7864</v>
      </c>
      <c r="C594" s="2">
        <f t="shared" si="81"/>
        <v>-0.54889999999999972</v>
      </c>
      <c r="D594" s="2">
        <f t="shared" si="82"/>
        <v>0</v>
      </c>
      <c r="E594" s="2">
        <f t="shared" si="83"/>
        <v>0.54889999999999972</v>
      </c>
      <c r="F594" s="2">
        <f t="shared" si="84"/>
        <v>0.10132412131787176</v>
      </c>
      <c r="G594" s="2">
        <f t="shared" si="84"/>
        <v>0.14856281639043509</v>
      </c>
      <c r="H594" s="2">
        <f t="shared" si="85"/>
        <v>0.68202881299438867</v>
      </c>
      <c r="I594" s="2">
        <f t="shared" si="86"/>
        <v>40.547986320176307</v>
      </c>
    </row>
    <row r="595" spans="1:9" ht="13.5" x14ac:dyDescent="0.25">
      <c r="A595" s="3">
        <f>TITRES_STAT!B598</f>
        <v>43167</v>
      </c>
      <c r="B595" s="5">
        <f>TITRES_STAT!D598</f>
        <v>16.8063</v>
      </c>
      <c r="C595" s="2">
        <f t="shared" si="81"/>
        <v>1.9899999999999807E-2</v>
      </c>
      <c r="D595" s="2">
        <f t="shared" si="82"/>
        <v>1.9899999999999807E-2</v>
      </c>
      <c r="E595" s="2">
        <f t="shared" si="83"/>
        <v>0</v>
      </c>
      <c r="F595" s="2">
        <f t="shared" si="84"/>
        <v>9.5508112652309476E-2</v>
      </c>
      <c r="G595" s="2">
        <f t="shared" si="84"/>
        <v>0.13795118664826114</v>
      </c>
      <c r="H595" s="2">
        <f t="shared" si="85"/>
        <v>0.69233266471153876</v>
      </c>
      <c r="I595" s="2">
        <f t="shared" si="86"/>
        <v>40.909962866523529</v>
      </c>
    </row>
    <row r="596" spans="1:9" ht="13.5" x14ac:dyDescent="0.25">
      <c r="A596" s="3">
        <f>TITRES_STAT!B599</f>
        <v>43168</v>
      </c>
      <c r="B596" s="5">
        <f>TITRES_STAT!D599</f>
        <v>17.145600000000002</v>
      </c>
      <c r="C596" s="2">
        <f t="shared" si="81"/>
        <v>0.33930000000000149</v>
      </c>
      <c r="D596" s="2">
        <f t="shared" si="82"/>
        <v>0.33930000000000149</v>
      </c>
      <c r="E596" s="2">
        <f t="shared" si="83"/>
        <v>0</v>
      </c>
      <c r="F596" s="2">
        <f t="shared" si="84"/>
        <v>0.11292181889143034</v>
      </c>
      <c r="G596" s="2">
        <f t="shared" si="84"/>
        <v>0.12809753045909963</v>
      </c>
      <c r="H596" s="2">
        <f t="shared" si="85"/>
        <v>0.88153002237217404</v>
      </c>
      <c r="I596" s="2">
        <f t="shared" si="86"/>
        <v>46.851764887640144</v>
      </c>
    </row>
    <row r="597" spans="1:9" ht="13.5" x14ac:dyDescent="0.25">
      <c r="A597" s="3">
        <f>TITRES_STAT!B600</f>
        <v>43171</v>
      </c>
      <c r="B597" s="5">
        <f>TITRES_STAT!D600</f>
        <v>17.145600000000002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0.1048559746848996</v>
      </c>
      <c r="G597" s="2">
        <f t="shared" si="84"/>
        <v>0.11894770685487822</v>
      </c>
      <c r="H597" s="2">
        <f t="shared" si="85"/>
        <v>0.88153002237217404</v>
      </c>
      <c r="I597" s="2">
        <f t="shared" si="86"/>
        <v>46.851764887640144</v>
      </c>
    </row>
    <row r="598" spans="1:9" ht="13.5" x14ac:dyDescent="0.25">
      <c r="A598" s="3">
        <f>TITRES_STAT!B601</f>
        <v>43172</v>
      </c>
      <c r="B598" s="5">
        <f>TITRES_STAT!D601</f>
        <v>17.105699999999999</v>
      </c>
      <c r="C598" s="2">
        <f t="shared" si="81"/>
        <v>-3.9900000000002933E-2</v>
      </c>
      <c r="D598" s="2">
        <f t="shared" si="82"/>
        <v>0</v>
      </c>
      <c r="E598" s="2">
        <f t="shared" si="83"/>
        <v>3.9900000000002933E-2</v>
      </c>
      <c r="F598" s="2">
        <f t="shared" si="84"/>
        <v>9.7366262207406767E-2</v>
      </c>
      <c r="G598" s="2">
        <f t="shared" si="84"/>
        <v>0.11330144207952998</v>
      </c>
      <c r="H598" s="2">
        <f t="shared" si="85"/>
        <v>0.85935589539153623</v>
      </c>
      <c r="I598" s="2">
        <f t="shared" si="86"/>
        <v>46.217934797822892</v>
      </c>
    </row>
    <row r="599" spans="1:9" ht="13.5" x14ac:dyDescent="0.25">
      <c r="A599" s="3">
        <f>TITRES_STAT!B602</f>
        <v>43173</v>
      </c>
      <c r="B599" s="5">
        <f>TITRES_STAT!D602</f>
        <v>17.1357</v>
      </c>
      <c r="C599" s="2">
        <f t="shared" si="81"/>
        <v>3.0000000000001137E-2</v>
      </c>
      <c r="D599" s="2">
        <f t="shared" si="82"/>
        <v>3.0000000000001137E-2</v>
      </c>
      <c r="E599" s="2">
        <f t="shared" si="83"/>
        <v>0</v>
      </c>
      <c r="F599" s="2">
        <f t="shared" si="84"/>
        <v>9.2554386335449226E-2</v>
      </c>
      <c r="G599" s="2">
        <f t="shared" si="84"/>
        <v>0.10520848193099212</v>
      </c>
      <c r="H599" s="2">
        <f t="shared" si="85"/>
        <v>0.87972361768471374</v>
      </c>
      <c r="I599" s="2">
        <f t="shared" si="86"/>
        <v>46.800689708218052</v>
      </c>
    </row>
    <row r="600" spans="1:9" ht="13.5" x14ac:dyDescent="0.25">
      <c r="A600" s="3">
        <f>TITRES_STAT!B603</f>
        <v>43174</v>
      </c>
      <c r="B600" s="5">
        <f>TITRES_STAT!D603</f>
        <v>17.1357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8.5943358740059997E-2</v>
      </c>
      <c r="G600" s="2">
        <f t="shared" si="84"/>
        <v>9.7693590364492683E-2</v>
      </c>
      <c r="H600" s="2">
        <f t="shared" si="85"/>
        <v>0.87972361768471374</v>
      </c>
      <c r="I600" s="2">
        <f t="shared" si="86"/>
        <v>46.800689708218052</v>
      </c>
    </row>
    <row r="601" spans="1:9" ht="13.5" x14ac:dyDescent="0.25">
      <c r="A601" s="3">
        <f>TITRES_STAT!B604</f>
        <v>43175</v>
      </c>
      <c r="B601" s="5">
        <f>TITRES_STAT!D604</f>
        <v>17.035900000000002</v>
      </c>
      <c r="C601" s="2">
        <f t="shared" si="81"/>
        <v>-9.9799999999998334E-2</v>
      </c>
      <c r="D601" s="2">
        <f t="shared" si="82"/>
        <v>0</v>
      </c>
      <c r="E601" s="2">
        <f t="shared" si="83"/>
        <v>9.9799999999998334E-2</v>
      </c>
      <c r="F601" s="2">
        <f t="shared" si="84"/>
        <v>7.980454740148428E-2</v>
      </c>
      <c r="G601" s="2">
        <f t="shared" si="84"/>
        <v>9.7844048195600233E-2</v>
      </c>
      <c r="H601" s="2">
        <f t="shared" si="85"/>
        <v>0.81563006512104697</v>
      </c>
      <c r="I601" s="2">
        <f t="shared" si="86"/>
        <v>44.922700983510609</v>
      </c>
    </row>
    <row r="602" spans="1:9" ht="13.5" x14ac:dyDescent="0.25">
      <c r="A602" s="3">
        <f>TITRES_STAT!B605</f>
        <v>43178</v>
      </c>
      <c r="B602" s="5">
        <f>TITRES_STAT!D605</f>
        <v>16.986000000000001</v>
      </c>
      <c r="C602" s="2">
        <f t="shared" si="81"/>
        <v>-4.9900000000000944E-2</v>
      </c>
      <c r="D602" s="2">
        <f t="shared" si="82"/>
        <v>0</v>
      </c>
      <c r="E602" s="2">
        <f t="shared" si="83"/>
        <v>4.9900000000000944E-2</v>
      </c>
      <c r="F602" s="2">
        <f t="shared" si="84"/>
        <v>7.4104222587092552E-2</v>
      </c>
      <c r="G602" s="2">
        <f t="shared" si="84"/>
        <v>9.4419473324485997E-2</v>
      </c>
      <c r="H602" s="2">
        <f t="shared" si="85"/>
        <v>0.78484045693013782</v>
      </c>
      <c r="I602" s="2">
        <f t="shared" si="86"/>
        <v>43.972583313134635</v>
      </c>
    </row>
    <row r="603" spans="1:9" ht="13.5" x14ac:dyDescent="0.25">
      <c r="A603" s="3">
        <f>TITRES_STAT!B606</f>
        <v>43180</v>
      </c>
      <c r="B603" s="5">
        <f>TITRES_STAT!D606</f>
        <v>16.756399999999999</v>
      </c>
      <c r="C603" s="2">
        <f t="shared" si="81"/>
        <v>-0.22960000000000136</v>
      </c>
      <c r="D603" s="2">
        <f t="shared" si="82"/>
        <v>0</v>
      </c>
      <c r="E603" s="2">
        <f t="shared" si="83"/>
        <v>0.22960000000000136</v>
      </c>
      <c r="F603" s="2">
        <f t="shared" si="84"/>
        <v>6.8811063830871655E-2</v>
      </c>
      <c r="G603" s="2">
        <f t="shared" si="84"/>
        <v>0.10407522522987996</v>
      </c>
      <c r="H603" s="2">
        <f t="shared" si="85"/>
        <v>0.66116660981403308</v>
      </c>
      <c r="I603" s="2">
        <f t="shared" si="86"/>
        <v>39.801342376370691</v>
      </c>
    </row>
    <row r="604" spans="1:9" ht="13.5" x14ac:dyDescent="0.25">
      <c r="A604" s="3">
        <f>TITRES_STAT!B607</f>
        <v>43181</v>
      </c>
      <c r="B604" s="5">
        <f>TITRES_STAT!D607</f>
        <v>16.986000000000001</v>
      </c>
      <c r="C604" s="2">
        <f t="shared" si="81"/>
        <v>0.22960000000000136</v>
      </c>
      <c r="D604" s="2">
        <f t="shared" si="82"/>
        <v>0.22960000000000136</v>
      </c>
      <c r="E604" s="2">
        <f t="shared" si="83"/>
        <v>0</v>
      </c>
      <c r="F604" s="2">
        <f t="shared" si="84"/>
        <v>8.0295987842952346E-2</v>
      </c>
      <c r="G604" s="2">
        <f t="shared" si="84"/>
        <v>9.6641280570602825E-2</v>
      </c>
      <c r="H604" s="2">
        <f t="shared" si="85"/>
        <v>0.83086634788837299</v>
      </c>
      <c r="I604" s="2">
        <f t="shared" si="86"/>
        <v>45.381048641079211</v>
      </c>
    </row>
    <row r="605" spans="1:9" ht="13.5" x14ac:dyDescent="0.25">
      <c r="A605" s="3">
        <f>TITRES_STAT!B608</f>
        <v>43182</v>
      </c>
      <c r="B605" s="5">
        <f>TITRES_STAT!D608</f>
        <v>16.956</v>
      </c>
      <c r="C605" s="2">
        <f t="shared" si="81"/>
        <v>-3.0000000000001137E-2</v>
      </c>
      <c r="D605" s="2">
        <f t="shared" si="82"/>
        <v>0</v>
      </c>
      <c r="E605" s="2">
        <f t="shared" si="83"/>
        <v>3.0000000000001137E-2</v>
      </c>
      <c r="F605" s="2">
        <f t="shared" ref="F605:G620" si="87">((F604*13)+D605)/14</f>
        <v>7.4560560139884324E-2</v>
      </c>
      <c r="G605" s="2">
        <f t="shared" si="87"/>
        <v>9.1881189101274144E-2</v>
      </c>
      <c r="H605" s="2">
        <f t="shared" si="85"/>
        <v>0.81148884629367923</v>
      </c>
      <c r="I605" s="2">
        <f t="shared" si="86"/>
        <v>44.796789555397595</v>
      </c>
    </row>
    <row r="606" spans="1:9" ht="13.5" x14ac:dyDescent="0.25">
      <c r="A606" s="3">
        <f>TITRES_STAT!B609</f>
        <v>43185</v>
      </c>
      <c r="B606" s="5">
        <f>TITRES_STAT!D609</f>
        <v>17.035900000000002</v>
      </c>
      <c r="C606" s="2">
        <f t="shared" si="81"/>
        <v>7.990000000000208E-2</v>
      </c>
      <c r="D606" s="2">
        <f t="shared" si="82"/>
        <v>7.990000000000208E-2</v>
      </c>
      <c r="E606" s="2">
        <f t="shared" si="83"/>
        <v>0</v>
      </c>
      <c r="F606" s="2">
        <f t="shared" si="87"/>
        <v>7.4941948701321301E-2</v>
      </c>
      <c r="G606" s="2">
        <f t="shared" si="87"/>
        <v>8.5318247022611704E-2</v>
      </c>
      <c r="H606" s="2">
        <f t="shared" si="85"/>
        <v>0.87838125274022105</v>
      </c>
      <c r="I606" s="2">
        <f t="shared" si="86"/>
        <v>46.762671393723743</v>
      </c>
    </row>
    <row r="607" spans="1:9" ht="13.5" x14ac:dyDescent="0.25">
      <c r="A607" s="3">
        <f>TITRES_STAT!B610</f>
        <v>43186</v>
      </c>
      <c r="B607" s="5">
        <f>TITRES_STAT!D610</f>
        <v>17.015899999999998</v>
      </c>
      <c r="C607" s="2">
        <f t="shared" si="81"/>
        <v>-2.0000000000003126E-2</v>
      </c>
      <c r="D607" s="2">
        <f t="shared" si="82"/>
        <v>0</v>
      </c>
      <c r="E607" s="2">
        <f t="shared" si="83"/>
        <v>2.0000000000003126E-2</v>
      </c>
      <c r="F607" s="2">
        <f t="shared" si="87"/>
        <v>6.958895236551263E-2</v>
      </c>
      <c r="G607" s="2">
        <f t="shared" si="87"/>
        <v>8.0652657949568232E-2</v>
      </c>
      <c r="H607" s="2">
        <f t="shared" si="85"/>
        <v>0.86282280255445898</v>
      </c>
      <c r="I607" s="2">
        <f t="shared" si="86"/>
        <v>46.318028820094099</v>
      </c>
    </row>
    <row r="608" spans="1:9" ht="13.5" x14ac:dyDescent="0.25">
      <c r="A608" s="3">
        <f>TITRES_STAT!B611</f>
        <v>43187</v>
      </c>
      <c r="B608" s="5">
        <f>TITRES_STAT!D611</f>
        <v>16.746400000000001</v>
      </c>
      <c r="C608" s="2">
        <f t="shared" si="81"/>
        <v>-0.26949999999999719</v>
      </c>
      <c r="D608" s="2">
        <f t="shared" si="82"/>
        <v>0</v>
      </c>
      <c r="E608" s="2">
        <f t="shared" si="83"/>
        <v>0.26949999999999719</v>
      </c>
      <c r="F608" s="2">
        <f t="shared" si="87"/>
        <v>6.4618312910833156E-2</v>
      </c>
      <c r="G608" s="2">
        <f t="shared" si="87"/>
        <v>9.4141753810313158E-2</v>
      </c>
      <c r="H608" s="2">
        <f t="shared" si="85"/>
        <v>0.68639376573579691</v>
      </c>
      <c r="I608" s="2">
        <f t="shared" si="86"/>
        <v>40.701868073872639</v>
      </c>
    </row>
    <row r="609" spans="1:9" ht="13.5" x14ac:dyDescent="0.25">
      <c r="A609" s="3">
        <f>TITRES_STAT!B612</f>
        <v>43188</v>
      </c>
      <c r="B609" s="5">
        <f>TITRES_STAT!D612</f>
        <v>16.666599999999999</v>
      </c>
      <c r="C609" s="2">
        <f t="shared" si="81"/>
        <v>-7.9800000000002314E-2</v>
      </c>
      <c r="D609" s="2">
        <f t="shared" si="82"/>
        <v>0</v>
      </c>
      <c r="E609" s="2">
        <f t="shared" si="83"/>
        <v>7.9800000000002314E-2</v>
      </c>
      <c r="F609" s="2">
        <f t="shared" si="87"/>
        <v>6.0002719131487928E-2</v>
      </c>
      <c r="G609" s="2">
        <f t="shared" si="87"/>
        <v>9.3117342823862387E-2</v>
      </c>
      <c r="H609" s="2">
        <f t="shared" si="85"/>
        <v>0.64437748449273347</v>
      </c>
      <c r="I609" s="2">
        <f t="shared" si="86"/>
        <v>39.186712939669967</v>
      </c>
    </row>
    <row r="610" spans="1:9" ht="13.5" x14ac:dyDescent="0.25">
      <c r="A610" s="3">
        <f>TITRES_STAT!B613</f>
        <v>43189</v>
      </c>
      <c r="B610" s="5">
        <f>TITRES_STAT!D613</f>
        <v>16.466999999999999</v>
      </c>
      <c r="C610" s="2">
        <f t="shared" si="81"/>
        <v>-0.19960000000000022</v>
      </c>
      <c r="D610" s="2">
        <f t="shared" si="82"/>
        <v>0</v>
      </c>
      <c r="E610" s="2">
        <f t="shared" si="83"/>
        <v>0.19960000000000022</v>
      </c>
      <c r="F610" s="2">
        <f t="shared" si="87"/>
        <v>5.5716810622095936E-2</v>
      </c>
      <c r="G610" s="2">
        <f t="shared" si="87"/>
        <v>0.10072324690787224</v>
      </c>
      <c r="H610" s="2">
        <f t="shared" si="85"/>
        <v>0.55316734053517957</v>
      </c>
      <c r="I610" s="2">
        <f t="shared" si="86"/>
        <v>35.615437313056887</v>
      </c>
    </row>
    <row r="611" spans="1:9" ht="13.5" x14ac:dyDescent="0.25">
      <c r="A611" s="3">
        <f>TITRES_STAT!B614</f>
        <v>43192</v>
      </c>
      <c r="B611" s="5">
        <f>TITRES_STAT!D614</f>
        <v>16.477</v>
      </c>
      <c r="C611" s="2">
        <f t="shared" si="81"/>
        <v>1.0000000000001563E-2</v>
      </c>
      <c r="D611" s="2">
        <f t="shared" si="82"/>
        <v>1.0000000000001563E-2</v>
      </c>
      <c r="E611" s="2">
        <f t="shared" si="83"/>
        <v>0</v>
      </c>
      <c r="F611" s="2">
        <f t="shared" si="87"/>
        <v>5.24513241490892E-2</v>
      </c>
      <c r="G611" s="2">
        <f t="shared" si="87"/>
        <v>9.352872927159564E-2</v>
      </c>
      <c r="H611" s="2">
        <f t="shared" si="85"/>
        <v>0.56080441333461473</v>
      </c>
      <c r="I611" s="2">
        <f t="shared" si="86"/>
        <v>35.930473321540134</v>
      </c>
    </row>
    <row r="612" spans="1:9" ht="13.5" x14ac:dyDescent="0.25">
      <c r="A612" s="3">
        <f>TITRES_STAT!B615</f>
        <v>43193</v>
      </c>
      <c r="B612" s="5">
        <f>TITRES_STAT!D615</f>
        <v>16.477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4.8704800995582831E-2</v>
      </c>
      <c r="G612" s="2">
        <f t="shared" si="87"/>
        <v>8.6848105752195953E-2</v>
      </c>
      <c r="H612" s="2">
        <f t="shared" si="85"/>
        <v>0.56080441333461473</v>
      </c>
      <c r="I612" s="2">
        <f t="shared" si="86"/>
        <v>35.930473321540134</v>
      </c>
    </row>
    <row r="613" spans="1:9" ht="13.5" x14ac:dyDescent="0.25">
      <c r="A613" s="3">
        <f>TITRES_STAT!B616</f>
        <v>43194</v>
      </c>
      <c r="B613" s="5">
        <f>TITRES_STAT!D616</f>
        <v>15.7584</v>
      </c>
      <c r="C613" s="2">
        <f t="shared" si="81"/>
        <v>-0.71860000000000035</v>
      </c>
      <c r="D613" s="2">
        <f t="shared" si="82"/>
        <v>0</v>
      </c>
      <c r="E613" s="2">
        <f t="shared" si="83"/>
        <v>0.71860000000000035</v>
      </c>
      <c r="F613" s="2">
        <f t="shared" si="87"/>
        <v>4.5225886638755486E-2</v>
      </c>
      <c r="G613" s="2">
        <f t="shared" si="87"/>
        <v>0.13197324105561056</v>
      </c>
      <c r="H613" s="2">
        <f t="shared" si="85"/>
        <v>0.3426898231566376</v>
      </c>
      <c r="I613" s="2">
        <f t="shared" si="86"/>
        <v>25.522635030552365</v>
      </c>
    </row>
    <row r="614" spans="1:9" ht="13.5" x14ac:dyDescent="0.25">
      <c r="A614" s="3">
        <f>TITRES_STAT!B617</f>
        <v>43195</v>
      </c>
      <c r="B614" s="5">
        <f>TITRES_STAT!D617</f>
        <v>15.279400000000001</v>
      </c>
      <c r="C614" s="2">
        <f t="shared" si="81"/>
        <v>-0.4789999999999992</v>
      </c>
      <c r="D614" s="2">
        <f t="shared" si="82"/>
        <v>0</v>
      </c>
      <c r="E614" s="2">
        <f t="shared" si="83"/>
        <v>0.4789999999999992</v>
      </c>
      <c r="F614" s="2">
        <f t="shared" si="87"/>
        <v>4.1995466164558667E-2</v>
      </c>
      <c r="G614" s="2">
        <f t="shared" si="87"/>
        <v>0.15676086669449546</v>
      </c>
      <c r="H614" s="2">
        <f t="shared" si="85"/>
        <v>0.26789508791375743</v>
      </c>
      <c r="I614" s="2">
        <f t="shared" si="86"/>
        <v>21.129121050114804</v>
      </c>
    </row>
    <row r="615" spans="1:9" ht="13.5" x14ac:dyDescent="0.25">
      <c r="A615" s="3">
        <f>TITRES_STAT!B618</f>
        <v>43196</v>
      </c>
      <c r="B615" s="5">
        <f>TITRES_STAT!D618</f>
        <v>15.688599999999999</v>
      </c>
      <c r="C615" s="2">
        <f t="shared" si="81"/>
        <v>0.40919999999999845</v>
      </c>
      <c r="D615" s="2">
        <f t="shared" si="82"/>
        <v>0.40919999999999845</v>
      </c>
      <c r="E615" s="2">
        <f t="shared" si="83"/>
        <v>0</v>
      </c>
      <c r="F615" s="2">
        <f t="shared" si="87"/>
        <v>6.8224361438518649E-2</v>
      </c>
      <c r="G615" s="2">
        <f t="shared" si="87"/>
        <v>0.14556366193060291</v>
      </c>
      <c r="H615" s="2">
        <f t="shared" si="85"/>
        <v>0.46869088434340456</v>
      </c>
      <c r="I615" s="2">
        <f t="shared" si="86"/>
        <v>31.912153152154843</v>
      </c>
    </row>
    <row r="616" spans="1:9" ht="13.5" x14ac:dyDescent="0.25">
      <c r="A616" s="3">
        <f>TITRES_STAT!B619</f>
        <v>43200</v>
      </c>
      <c r="B616" s="5">
        <f>TITRES_STAT!D619</f>
        <v>15.708500000000001</v>
      </c>
      <c r="C616" s="2">
        <f t="shared" si="81"/>
        <v>1.9900000000001583E-2</v>
      </c>
      <c r="D616" s="2">
        <f t="shared" si="82"/>
        <v>1.9900000000001583E-2</v>
      </c>
      <c r="E616" s="2">
        <f t="shared" si="83"/>
        <v>0</v>
      </c>
      <c r="F616" s="2">
        <f t="shared" si="87"/>
        <v>6.477262133576743E-2</v>
      </c>
      <c r="G616" s="2">
        <f t="shared" si="87"/>
        <v>0.13516625750698844</v>
      </c>
      <c r="H616" s="2">
        <f t="shared" si="85"/>
        <v>0.47920703384436403</v>
      </c>
      <c r="I616" s="2">
        <f t="shared" si="86"/>
        <v>32.396211137458948</v>
      </c>
    </row>
    <row r="617" spans="1:9" ht="13.5" x14ac:dyDescent="0.25">
      <c r="A617" s="3">
        <f>TITRES_STAT!B620</f>
        <v>43201</v>
      </c>
      <c r="B617" s="5">
        <f>TITRES_STAT!D620</f>
        <v>15.948</v>
      </c>
      <c r="C617" s="2">
        <f t="shared" si="81"/>
        <v>0.2394999999999996</v>
      </c>
      <c r="D617" s="2">
        <f t="shared" si="82"/>
        <v>0.2394999999999996</v>
      </c>
      <c r="E617" s="2">
        <f t="shared" si="83"/>
        <v>0</v>
      </c>
      <c r="F617" s="2">
        <f t="shared" si="87"/>
        <v>7.7253148383212594E-2</v>
      </c>
      <c r="G617" s="2">
        <f t="shared" si="87"/>
        <v>0.12551152482791783</v>
      </c>
      <c r="H617" s="2">
        <f t="shared" si="85"/>
        <v>0.61550641257151706</v>
      </c>
      <c r="I617" s="2">
        <f t="shared" si="86"/>
        <v>38.099905254586488</v>
      </c>
    </row>
    <row r="618" spans="1:9" ht="13.5" x14ac:dyDescent="0.25">
      <c r="A618" s="3">
        <f>TITRES_STAT!B621</f>
        <v>43202</v>
      </c>
      <c r="B618" s="5">
        <f>TITRES_STAT!D621</f>
        <v>15.9381</v>
      </c>
      <c r="C618" s="2">
        <f t="shared" si="81"/>
        <v>-9.9000000000000199E-3</v>
      </c>
      <c r="D618" s="2">
        <f t="shared" si="82"/>
        <v>0</v>
      </c>
      <c r="E618" s="2">
        <f t="shared" si="83"/>
        <v>9.9000000000000199E-3</v>
      </c>
      <c r="F618" s="2">
        <f t="shared" si="87"/>
        <v>7.173506635584026E-2</v>
      </c>
      <c r="G618" s="2">
        <f t="shared" si="87"/>
        <v>0.11725355876878085</v>
      </c>
      <c r="H618" s="2">
        <f t="shared" si="85"/>
        <v>0.61179436350668748</v>
      </c>
      <c r="I618" s="2">
        <f t="shared" si="86"/>
        <v>37.957346008807356</v>
      </c>
    </row>
    <row r="619" spans="1:9" ht="13.5" x14ac:dyDescent="0.25">
      <c r="A619" s="3">
        <f>TITRES_STAT!B622</f>
        <v>43203</v>
      </c>
      <c r="B619" s="5">
        <f>TITRES_STAT!D622</f>
        <v>15.8682</v>
      </c>
      <c r="C619" s="2">
        <f t="shared" si="81"/>
        <v>-6.9900000000000517E-2</v>
      </c>
      <c r="D619" s="2">
        <f t="shared" si="82"/>
        <v>0</v>
      </c>
      <c r="E619" s="2">
        <f t="shared" si="83"/>
        <v>6.9900000000000517E-2</v>
      </c>
      <c r="F619" s="2">
        <f t="shared" si="87"/>
        <v>6.6611133044708809E-2</v>
      </c>
      <c r="G619" s="2">
        <f t="shared" si="87"/>
        <v>0.11387116171386798</v>
      </c>
      <c r="H619" s="2">
        <f t="shared" si="85"/>
        <v>0.58496929373643569</v>
      </c>
      <c r="I619" s="2">
        <f t="shared" si="86"/>
        <v>36.90729505285357</v>
      </c>
    </row>
    <row r="620" spans="1:9" ht="13.5" x14ac:dyDescent="0.25">
      <c r="A620" s="3">
        <f>TITRES_STAT!B623</f>
        <v>43206</v>
      </c>
      <c r="B620" s="5">
        <f>TITRES_STAT!D623</f>
        <v>15.6686</v>
      </c>
      <c r="C620" s="2">
        <f t="shared" si="81"/>
        <v>-0.19960000000000022</v>
      </c>
      <c r="D620" s="2">
        <f t="shared" si="82"/>
        <v>0</v>
      </c>
      <c r="E620" s="2">
        <f t="shared" si="83"/>
        <v>0.19960000000000022</v>
      </c>
      <c r="F620" s="2">
        <f t="shared" si="87"/>
        <v>6.1853194970086747E-2</v>
      </c>
      <c r="G620" s="2">
        <f t="shared" si="87"/>
        <v>0.11999465016287743</v>
      </c>
      <c r="H620" s="2">
        <f t="shared" si="85"/>
        <v>0.51546627192236427</v>
      </c>
      <c r="I620" s="2">
        <f t="shared" si="86"/>
        <v>34.013707957254425</v>
      </c>
    </row>
    <row r="621" spans="1:9" ht="13.5" x14ac:dyDescent="0.25">
      <c r="A621" s="3">
        <f>TITRES_STAT!B624</f>
        <v>43207</v>
      </c>
      <c r="B621" s="5">
        <f>TITRES_STAT!D624</f>
        <v>15.1995</v>
      </c>
      <c r="C621" s="2">
        <f t="shared" si="81"/>
        <v>-0.46909999999999918</v>
      </c>
      <c r="D621" s="2">
        <f t="shared" si="82"/>
        <v>0</v>
      </c>
      <c r="E621" s="2">
        <f t="shared" si="83"/>
        <v>0.46909999999999918</v>
      </c>
      <c r="F621" s="2">
        <f t="shared" ref="F621:G636" si="88">((F620*13)+D621)/14</f>
        <v>5.7435109615080547E-2</v>
      </c>
      <c r="G621" s="2">
        <f t="shared" si="88"/>
        <v>0.1449307465798147</v>
      </c>
      <c r="H621" s="2">
        <f t="shared" si="85"/>
        <v>0.39629347788842378</v>
      </c>
      <c r="I621" s="2">
        <f t="shared" si="86"/>
        <v>28.381818304252732</v>
      </c>
    </row>
    <row r="622" spans="1:9" ht="13.5" x14ac:dyDescent="0.25">
      <c r="A622" s="3">
        <f>TITRES_STAT!B625</f>
        <v>43208</v>
      </c>
      <c r="B622" s="5">
        <f>TITRES_STAT!D625</f>
        <v>14.7704</v>
      </c>
      <c r="C622" s="2">
        <f t="shared" si="81"/>
        <v>-0.42910000000000004</v>
      </c>
      <c r="D622" s="2">
        <f t="shared" si="82"/>
        <v>0</v>
      </c>
      <c r="E622" s="2">
        <f t="shared" si="83"/>
        <v>0.42910000000000004</v>
      </c>
      <c r="F622" s="2">
        <f t="shared" si="88"/>
        <v>5.3332601785431935E-2</v>
      </c>
      <c r="G622" s="2">
        <f t="shared" si="88"/>
        <v>0.16522855039554221</v>
      </c>
      <c r="H622" s="2">
        <f t="shared" si="85"/>
        <v>0.32278078853659681</v>
      </c>
      <c r="I622" s="2">
        <f t="shared" si="86"/>
        <v>24.401684038191377</v>
      </c>
    </row>
    <row r="623" spans="1:9" ht="13.5" x14ac:dyDescent="0.25">
      <c r="A623" s="3">
        <f>TITRES_STAT!B626</f>
        <v>43209</v>
      </c>
      <c r="B623" s="5">
        <f>TITRES_STAT!D626</f>
        <v>14.111700000000001</v>
      </c>
      <c r="C623" s="2">
        <f t="shared" si="81"/>
        <v>-0.65869999999999962</v>
      </c>
      <c r="D623" s="2">
        <f t="shared" si="82"/>
        <v>0</v>
      </c>
      <c r="E623" s="2">
        <f t="shared" si="83"/>
        <v>0.65869999999999962</v>
      </c>
      <c r="F623" s="2">
        <f t="shared" si="88"/>
        <v>4.9523130229329651E-2</v>
      </c>
      <c r="G623" s="2">
        <f t="shared" si="88"/>
        <v>0.20047651108157488</v>
      </c>
      <c r="H623" s="2">
        <f t="shared" si="85"/>
        <v>0.24702709540460052</v>
      </c>
      <c r="I623" s="2">
        <f t="shared" si="86"/>
        <v>19.809280513223499</v>
      </c>
    </row>
    <row r="624" spans="1:9" ht="13.5" x14ac:dyDescent="0.25">
      <c r="A624" s="3">
        <f>TITRES_STAT!B627</f>
        <v>43210</v>
      </c>
      <c r="B624" s="5">
        <f>TITRES_STAT!D627</f>
        <v>13.542899999999999</v>
      </c>
      <c r="C624" s="2">
        <f t="shared" si="81"/>
        <v>-0.5688000000000013</v>
      </c>
      <c r="D624" s="2">
        <f t="shared" si="82"/>
        <v>0</v>
      </c>
      <c r="E624" s="2">
        <f t="shared" si="83"/>
        <v>0.5688000000000013</v>
      </c>
      <c r="F624" s="2">
        <f t="shared" si="88"/>
        <v>4.5985763784377534E-2</v>
      </c>
      <c r="G624" s="2">
        <f t="shared" si="88"/>
        <v>0.22678533171860532</v>
      </c>
      <c r="H624" s="2">
        <f t="shared" si="85"/>
        <v>0.20277221386362218</v>
      </c>
      <c r="I624" s="2">
        <f t="shared" si="86"/>
        <v>16.858737799758785</v>
      </c>
    </row>
    <row r="625" spans="1:9" ht="13.5" x14ac:dyDescent="0.25">
      <c r="A625" s="3">
        <f>TITRES_STAT!B628</f>
        <v>43213</v>
      </c>
      <c r="B625" s="5">
        <f>TITRES_STAT!D628</f>
        <v>13.9421</v>
      </c>
      <c r="C625" s="2">
        <f t="shared" si="81"/>
        <v>0.39920000000000044</v>
      </c>
      <c r="D625" s="2">
        <f t="shared" si="82"/>
        <v>0.39920000000000044</v>
      </c>
      <c r="E625" s="2">
        <f t="shared" si="83"/>
        <v>0</v>
      </c>
      <c r="F625" s="2">
        <f t="shared" si="88"/>
        <v>7.1215352085493455E-2</v>
      </c>
      <c r="G625" s="2">
        <f t="shared" si="88"/>
        <v>0.21058637945299066</v>
      </c>
      <c r="H625" s="2">
        <f t="shared" si="85"/>
        <v>0.33817643985560286</v>
      </c>
      <c r="I625" s="2">
        <f t="shared" si="86"/>
        <v>25.271438786659118</v>
      </c>
    </row>
    <row r="626" spans="1:9" ht="13.5" x14ac:dyDescent="0.25">
      <c r="A626" s="3">
        <f>TITRES_STAT!B629</f>
        <v>43214</v>
      </c>
      <c r="B626" s="5">
        <f>TITRES_STAT!D629</f>
        <v>13.6027</v>
      </c>
      <c r="C626" s="2">
        <f t="shared" si="81"/>
        <v>-0.33939999999999948</v>
      </c>
      <c r="D626" s="2">
        <f t="shared" si="82"/>
        <v>0</v>
      </c>
      <c r="E626" s="2">
        <f t="shared" si="83"/>
        <v>0.33939999999999948</v>
      </c>
      <c r="F626" s="2">
        <f t="shared" si="88"/>
        <v>6.6128541222243917E-2</v>
      </c>
      <c r="G626" s="2">
        <f t="shared" si="88"/>
        <v>0.21978735234920557</v>
      </c>
      <c r="H626" s="2">
        <f t="shared" si="85"/>
        <v>0.30087509820481689</v>
      </c>
      <c r="I626" s="2">
        <f t="shared" si="86"/>
        <v>23.128669202755816</v>
      </c>
    </row>
    <row r="627" spans="1:9" ht="13.5" x14ac:dyDescent="0.25">
      <c r="A627" s="3">
        <f>TITRES_STAT!B630</f>
        <v>43215</v>
      </c>
      <c r="B627" s="5">
        <f>TITRES_STAT!D630</f>
        <v>13.572800000000001</v>
      </c>
      <c r="C627" s="2">
        <f t="shared" si="81"/>
        <v>-2.9899999999999594E-2</v>
      </c>
      <c r="D627" s="2">
        <f t="shared" si="82"/>
        <v>0</v>
      </c>
      <c r="E627" s="2">
        <f t="shared" si="83"/>
        <v>2.9899999999999594E-2</v>
      </c>
      <c r="F627" s="2">
        <f t="shared" si="88"/>
        <v>6.1405073992083635E-2</v>
      </c>
      <c r="G627" s="2">
        <f t="shared" si="88"/>
        <v>0.206223970038548</v>
      </c>
      <c r="H627" s="2">
        <f t="shared" si="85"/>
        <v>0.29775914982436624</v>
      </c>
      <c r="I627" s="2">
        <f t="shared" si="86"/>
        <v>22.944099439766148</v>
      </c>
    </row>
    <row r="628" spans="1:9" ht="13.5" x14ac:dyDescent="0.25">
      <c r="A628" s="3">
        <f>TITRES_STAT!B631</f>
        <v>43216</v>
      </c>
      <c r="B628" s="5">
        <f>TITRES_STAT!D631</f>
        <v>13.5528</v>
      </c>
      <c r="C628" s="2">
        <f t="shared" si="81"/>
        <v>-2.000000000000135E-2</v>
      </c>
      <c r="D628" s="2">
        <f t="shared" si="82"/>
        <v>0</v>
      </c>
      <c r="E628" s="2">
        <f t="shared" si="83"/>
        <v>2.000000000000135E-2</v>
      </c>
      <c r="F628" s="2">
        <f t="shared" si="88"/>
        <v>5.7018997278363369E-2</v>
      </c>
      <c r="G628" s="2">
        <f t="shared" si="88"/>
        <v>0.19292225789293752</v>
      </c>
      <c r="H628" s="2">
        <f t="shared" si="85"/>
        <v>0.29555427093335257</v>
      </c>
      <c r="I628" s="2">
        <f t="shared" si="86"/>
        <v>22.8129594849336</v>
      </c>
    </row>
    <row r="629" spans="1:9" ht="13.5" x14ac:dyDescent="0.25">
      <c r="A629" s="3">
        <f>TITRES_STAT!B632</f>
        <v>43217</v>
      </c>
      <c r="B629" s="5">
        <f>TITRES_STAT!D632</f>
        <v>13.5528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5.2946211758480265E-2</v>
      </c>
      <c r="G629" s="2">
        <f t="shared" si="88"/>
        <v>0.17914209661487054</v>
      </c>
      <c r="H629" s="2">
        <f t="shared" si="85"/>
        <v>0.29555427093335251</v>
      </c>
      <c r="I629" s="2">
        <f t="shared" si="86"/>
        <v>22.8129594849336</v>
      </c>
    </row>
    <row r="630" spans="1:9" ht="13.5" x14ac:dyDescent="0.25">
      <c r="A630" s="3">
        <f>TITRES_STAT!B633</f>
        <v>43220</v>
      </c>
      <c r="B630" s="5">
        <f>TITRES_STAT!D633</f>
        <v>13.473000000000001</v>
      </c>
      <c r="C630" s="2">
        <f t="shared" si="81"/>
        <v>-7.9799999999998761E-2</v>
      </c>
      <c r="D630" s="2">
        <f t="shared" si="82"/>
        <v>0</v>
      </c>
      <c r="E630" s="2">
        <f t="shared" si="83"/>
        <v>7.9799999999998761E-2</v>
      </c>
      <c r="F630" s="2">
        <f t="shared" si="88"/>
        <v>4.9164339490017382E-2</v>
      </c>
      <c r="G630" s="2">
        <f t="shared" si="88"/>
        <v>0.17204623257095111</v>
      </c>
      <c r="H630" s="2">
        <f t="shared" si="85"/>
        <v>0.28576237186561015</v>
      </c>
      <c r="I630" s="2">
        <f t="shared" si="86"/>
        <v>22.225131028758909</v>
      </c>
    </row>
    <row r="631" spans="1:9" ht="13.5" x14ac:dyDescent="0.25">
      <c r="A631" s="3">
        <f>TITRES_STAT!B634</f>
        <v>43222</v>
      </c>
      <c r="B631" s="5">
        <f>TITRES_STAT!D634</f>
        <v>13.872199999999999</v>
      </c>
      <c r="C631" s="2">
        <f t="shared" si="81"/>
        <v>0.39919999999999867</v>
      </c>
      <c r="D631" s="2">
        <f t="shared" si="82"/>
        <v>0.39919999999999867</v>
      </c>
      <c r="E631" s="2">
        <f t="shared" si="83"/>
        <v>0</v>
      </c>
      <c r="F631" s="2">
        <f t="shared" si="88"/>
        <v>7.4166886669301754E-2</v>
      </c>
      <c r="G631" s="2">
        <f t="shared" si="88"/>
        <v>0.15975721595874032</v>
      </c>
      <c r="H631" s="2">
        <f t="shared" si="85"/>
        <v>0.46424749094561374</v>
      </c>
      <c r="I631" s="2">
        <f t="shared" si="86"/>
        <v>31.705534331890973</v>
      </c>
    </row>
    <row r="632" spans="1:9" ht="13.5" x14ac:dyDescent="0.25">
      <c r="A632" s="3">
        <f>TITRES_STAT!B635</f>
        <v>43223</v>
      </c>
      <c r="B632" s="5">
        <f>TITRES_STAT!D635</f>
        <v>13.872199999999999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6.8869251907208773E-2</v>
      </c>
      <c r="G632" s="2">
        <f t="shared" si="88"/>
        <v>0.14834598624740172</v>
      </c>
      <c r="H632" s="2">
        <f t="shared" si="85"/>
        <v>0.46424749094561374</v>
      </c>
      <c r="I632" s="2">
        <f t="shared" si="86"/>
        <v>31.705534331890973</v>
      </c>
    </row>
    <row r="633" spans="1:9" ht="13.5" x14ac:dyDescent="0.25">
      <c r="A633" s="3">
        <f>TITRES_STAT!B636</f>
        <v>43224</v>
      </c>
      <c r="B633" s="5">
        <f>TITRES_STAT!D636</f>
        <v>13.473000000000001</v>
      </c>
      <c r="C633" s="2">
        <f t="shared" si="81"/>
        <v>-0.39919999999999867</v>
      </c>
      <c r="D633" s="2">
        <f t="shared" si="82"/>
        <v>0</v>
      </c>
      <c r="E633" s="2">
        <f t="shared" si="83"/>
        <v>0.39919999999999867</v>
      </c>
      <c r="F633" s="2">
        <f t="shared" si="88"/>
        <v>6.3950019628122426E-2</v>
      </c>
      <c r="G633" s="2">
        <f t="shared" si="88"/>
        <v>0.16626413008687294</v>
      </c>
      <c r="H633" s="2">
        <f t="shared" si="85"/>
        <v>0.38462908141827445</v>
      </c>
      <c r="I633" s="2">
        <f t="shared" si="86"/>
        <v>27.778492202713181</v>
      </c>
    </row>
    <row r="634" spans="1:9" ht="13.5" x14ac:dyDescent="0.25">
      <c r="A634" s="3">
        <f>TITRES_STAT!B637</f>
        <v>43227</v>
      </c>
      <c r="B634" s="5">
        <f>TITRES_STAT!D637</f>
        <v>13.972</v>
      </c>
      <c r="C634" s="2">
        <f t="shared" si="81"/>
        <v>0.49899999999999878</v>
      </c>
      <c r="D634" s="2">
        <f t="shared" si="82"/>
        <v>0.49899999999999878</v>
      </c>
      <c r="E634" s="2">
        <f t="shared" si="83"/>
        <v>0</v>
      </c>
      <c r="F634" s="2">
        <f t="shared" si="88"/>
        <v>9.5025018226113603E-2</v>
      </c>
      <c r="G634" s="2">
        <f t="shared" si="88"/>
        <v>0.15438812079495343</v>
      </c>
      <c r="H634" s="2">
        <f t="shared" si="85"/>
        <v>0.61549436405355706</v>
      </c>
      <c r="I634" s="2">
        <f t="shared" si="86"/>
        <v>38.09944359751119</v>
      </c>
    </row>
    <row r="635" spans="1:9" ht="13.5" x14ac:dyDescent="0.25">
      <c r="A635" s="3">
        <f>TITRES_STAT!B638</f>
        <v>43228</v>
      </c>
      <c r="B635" s="5">
        <f>TITRES_STAT!D638</f>
        <v>13.572800000000001</v>
      </c>
      <c r="C635" s="2">
        <f t="shared" si="81"/>
        <v>-0.39919999999999867</v>
      </c>
      <c r="D635" s="2">
        <f t="shared" si="82"/>
        <v>0</v>
      </c>
      <c r="E635" s="2">
        <f t="shared" si="83"/>
        <v>0.39919999999999867</v>
      </c>
      <c r="F635" s="2">
        <f t="shared" si="88"/>
        <v>8.8237516924248346E-2</v>
      </c>
      <c r="G635" s="2">
        <f t="shared" si="88"/>
        <v>0.1718746835953138</v>
      </c>
      <c r="H635" s="2">
        <f t="shared" si="85"/>
        <v>0.51338286173667846</v>
      </c>
      <c r="I635" s="2">
        <f t="shared" si="86"/>
        <v>33.922867419520486</v>
      </c>
    </row>
    <row r="636" spans="1:9" ht="13.5" x14ac:dyDescent="0.25">
      <c r="A636" s="3">
        <f>TITRES_STAT!B639</f>
        <v>43229</v>
      </c>
      <c r="B636" s="5">
        <f>TITRES_STAT!D639</f>
        <v>13.2035</v>
      </c>
      <c r="C636" s="2">
        <f t="shared" si="81"/>
        <v>-0.36930000000000085</v>
      </c>
      <c r="D636" s="2">
        <f t="shared" si="82"/>
        <v>0</v>
      </c>
      <c r="E636" s="2">
        <f t="shared" si="83"/>
        <v>0.36930000000000085</v>
      </c>
      <c r="F636" s="2">
        <f t="shared" si="88"/>
        <v>8.1934837143944894E-2</v>
      </c>
      <c r="G636" s="2">
        <f t="shared" si="88"/>
        <v>0.18597649190993429</v>
      </c>
      <c r="H636" s="2">
        <f t="shared" si="85"/>
        <v>0.44056555913327339</v>
      </c>
      <c r="I636" s="2">
        <f t="shared" si="86"/>
        <v>30.58281911156773</v>
      </c>
    </row>
    <row r="637" spans="1:9" ht="13.5" x14ac:dyDescent="0.25">
      <c r="A637" s="3">
        <f>TITRES_STAT!B640</f>
        <v>43230</v>
      </c>
      <c r="B637" s="5">
        <f>TITRES_STAT!D640</f>
        <v>13.981999999999999</v>
      </c>
      <c r="C637" s="2">
        <f t="shared" si="81"/>
        <v>0.7784999999999993</v>
      </c>
      <c r="D637" s="2">
        <f t="shared" si="82"/>
        <v>0.7784999999999993</v>
      </c>
      <c r="E637" s="2">
        <f t="shared" si="83"/>
        <v>0</v>
      </c>
      <c r="F637" s="2">
        <f t="shared" ref="F637:G652" si="89">((F636*13)+D637)/14</f>
        <v>0.13168949163366306</v>
      </c>
      <c r="G637" s="2">
        <f t="shared" si="89"/>
        <v>0.17269245677351042</v>
      </c>
      <c r="H637" s="2">
        <f t="shared" si="85"/>
        <v>0.76256655382682081</v>
      </c>
      <c r="I637" s="2">
        <f t="shared" si="86"/>
        <v>43.264553736774587</v>
      </c>
    </row>
    <row r="638" spans="1:9" ht="13.5" x14ac:dyDescent="0.25">
      <c r="A638" s="3">
        <f>TITRES_STAT!B641</f>
        <v>43231</v>
      </c>
      <c r="B638" s="5">
        <f>TITRES_STAT!D641</f>
        <v>13.981999999999999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0.1222830993741157</v>
      </c>
      <c r="G638" s="2">
        <f t="shared" si="89"/>
        <v>0.16035728128968824</v>
      </c>
      <c r="H638" s="2">
        <f t="shared" si="85"/>
        <v>0.76256655382682093</v>
      </c>
      <c r="I638" s="2">
        <f t="shared" si="86"/>
        <v>43.264553736774587</v>
      </c>
    </row>
    <row r="639" spans="1:9" ht="13.5" x14ac:dyDescent="0.25">
      <c r="A639" s="3">
        <f>TITRES_STAT!B642</f>
        <v>43234</v>
      </c>
      <c r="B639" s="5">
        <f>TITRES_STAT!D642</f>
        <v>14.331300000000001</v>
      </c>
      <c r="C639" s="2">
        <f t="shared" si="81"/>
        <v>0.34930000000000128</v>
      </c>
      <c r="D639" s="2">
        <f t="shared" si="82"/>
        <v>0.34930000000000128</v>
      </c>
      <c r="E639" s="2">
        <f t="shared" si="83"/>
        <v>0</v>
      </c>
      <c r="F639" s="2">
        <f t="shared" si="89"/>
        <v>0.13849859227596467</v>
      </c>
      <c r="G639" s="2">
        <f t="shared" si="89"/>
        <v>0.14890318976899622</v>
      </c>
      <c r="H639" s="2">
        <f t="shared" si="85"/>
        <v>0.93012508658026116</v>
      </c>
      <c r="I639" s="2">
        <f t="shared" si="86"/>
        <v>48.189886398929168</v>
      </c>
    </row>
    <row r="640" spans="1:9" ht="13.5" x14ac:dyDescent="0.25">
      <c r="A640" s="3">
        <f>TITRES_STAT!B643</f>
        <v>43235</v>
      </c>
      <c r="B640" s="5">
        <f>TITRES_STAT!D643</f>
        <v>14.3612</v>
      </c>
      <c r="C640" s="2">
        <f t="shared" si="81"/>
        <v>2.9899999999999594E-2</v>
      </c>
      <c r="D640" s="2">
        <f t="shared" si="82"/>
        <v>2.9899999999999594E-2</v>
      </c>
      <c r="E640" s="2">
        <f t="shared" si="83"/>
        <v>0</v>
      </c>
      <c r="F640" s="2">
        <f t="shared" si="89"/>
        <v>0.13074154997053861</v>
      </c>
      <c r="G640" s="2">
        <f t="shared" si="89"/>
        <v>0.13826724764263934</v>
      </c>
      <c r="H640" s="2">
        <f t="shared" si="85"/>
        <v>0.94557136414871445</v>
      </c>
      <c r="I640" s="2">
        <f t="shared" si="86"/>
        <v>48.601217183439047</v>
      </c>
    </row>
    <row r="641" spans="1:9" ht="13.5" x14ac:dyDescent="0.25">
      <c r="A641" s="3">
        <f>TITRES_STAT!B644</f>
        <v>43236</v>
      </c>
      <c r="B641" s="5">
        <f>TITRES_STAT!D644</f>
        <v>14.3612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0.12140286782978585</v>
      </c>
      <c r="G641" s="2">
        <f t="shared" si="89"/>
        <v>0.1283910156681651</v>
      </c>
      <c r="H641" s="2">
        <f t="shared" si="85"/>
        <v>0.94557136414871445</v>
      </c>
      <c r="I641" s="2">
        <f t="shared" si="86"/>
        <v>48.601217183439047</v>
      </c>
    </row>
    <row r="642" spans="1:9" ht="13.5" x14ac:dyDescent="0.25">
      <c r="A642" s="3">
        <f>TITRES_STAT!B645</f>
        <v>43237</v>
      </c>
      <c r="B642" s="5">
        <f>TITRES_STAT!D645</f>
        <v>14.7804</v>
      </c>
      <c r="C642" s="2">
        <f t="shared" si="81"/>
        <v>0.41920000000000002</v>
      </c>
      <c r="D642" s="2">
        <f t="shared" si="82"/>
        <v>0.41920000000000002</v>
      </c>
      <c r="E642" s="2">
        <f t="shared" si="83"/>
        <v>0</v>
      </c>
      <c r="F642" s="2">
        <f t="shared" si="89"/>
        <v>0.14267409155622973</v>
      </c>
      <c r="G642" s="2">
        <f t="shared" si="89"/>
        <v>0.11922022883472473</v>
      </c>
      <c r="H642" s="2">
        <f t="shared" si="85"/>
        <v>1.1967272077125364</v>
      </c>
      <c r="I642" s="2">
        <f t="shared" si="86"/>
        <v>54.477734126974035</v>
      </c>
    </row>
    <row r="643" spans="1:9" ht="13.5" x14ac:dyDescent="0.25">
      <c r="A643" s="3">
        <f>TITRES_STAT!B646</f>
        <v>43238</v>
      </c>
      <c r="B643" s="5">
        <f>TITRES_STAT!D646</f>
        <v>14.7804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0.13248308501649902</v>
      </c>
      <c r="G643" s="2">
        <f t="shared" si="89"/>
        <v>0.11070449820367297</v>
      </c>
      <c r="H643" s="2">
        <f t="shared" si="85"/>
        <v>1.1967272077125362</v>
      </c>
      <c r="I643" s="2">
        <f t="shared" si="86"/>
        <v>54.477734126974035</v>
      </c>
    </row>
    <row r="644" spans="1:9" ht="13.5" x14ac:dyDescent="0.25">
      <c r="A644" s="3">
        <f>TITRES_STAT!B647</f>
        <v>43241</v>
      </c>
      <c r="B644" s="5">
        <f>TITRES_STAT!D647</f>
        <v>14.7804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0.12302000751532052</v>
      </c>
      <c r="G644" s="2">
        <f t="shared" si="89"/>
        <v>0.10279703404626775</v>
      </c>
      <c r="H644" s="2">
        <f t="shared" si="85"/>
        <v>1.1967272077125362</v>
      </c>
      <c r="I644" s="2">
        <f t="shared" si="86"/>
        <v>54.477734126974035</v>
      </c>
    </row>
    <row r="645" spans="1:9" ht="13.5" x14ac:dyDescent="0.25">
      <c r="A645" s="3">
        <f>TITRES_STAT!B648</f>
        <v>43242</v>
      </c>
      <c r="B645" s="5">
        <f>TITRES_STAT!D648</f>
        <v>14.7804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0.11423286412136906</v>
      </c>
      <c r="G645" s="2">
        <f t="shared" si="89"/>
        <v>9.5454388757248626E-2</v>
      </c>
      <c r="H645" s="2">
        <f t="shared" si="85"/>
        <v>1.1967272077125362</v>
      </c>
      <c r="I645" s="2">
        <f t="shared" si="86"/>
        <v>54.477734126974035</v>
      </c>
    </row>
    <row r="646" spans="1:9" ht="13.5" x14ac:dyDescent="0.25">
      <c r="A646" s="3">
        <f>TITRES_STAT!B649</f>
        <v>43243</v>
      </c>
      <c r="B646" s="5">
        <f>TITRES_STAT!D649</f>
        <v>14.7804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0.10607337382698555</v>
      </c>
      <c r="G646" s="2">
        <f t="shared" si="89"/>
        <v>8.8636218131730865E-2</v>
      </c>
      <c r="H646" s="2">
        <f t="shared" si="85"/>
        <v>1.1967272077125362</v>
      </c>
      <c r="I646" s="2">
        <f t="shared" si="86"/>
        <v>54.477734126974035</v>
      </c>
    </row>
    <row r="647" spans="1:9" ht="13.5" x14ac:dyDescent="0.25">
      <c r="A647" s="3">
        <f>TITRES_STAT!B650</f>
        <v>43244</v>
      </c>
      <c r="B647" s="5">
        <f>TITRES_STAT!D650</f>
        <v>14.3413</v>
      </c>
      <c r="C647" s="2">
        <f t="shared" si="90"/>
        <v>-0.43909999999999982</v>
      </c>
      <c r="D647" s="2">
        <f t="shared" si="91"/>
        <v>0</v>
      </c>
      <c r="E647" s="2">
        <f t="shared" si="92"/>
        <v>0.43909999999999982</v>
      </c>
      <c r="F647" s="2">
        <f t="shared" si="89"/>
        <v>9.8496704267915153E-2</v>
      </c>
      <c r="G647" s="2">
        <f t="shared" si="89"/>
        <v>0.11366934540803579</v>
      </c>
      <c r="H647" s="2">
        <f t="shared" si="85"/>
        <v>0.86651949929283201</v>
      </c>
      <c r="I647" s="2">
        <f t="shared" si="86"/>
        <v>46.424347542103369</v>
      </c>
    </row>
    <row r="648" spans="1:9" ht="13.5" x14ac:dyDescent="0.25">
      <c r="A648" s="3">
        <f>TITRES_STAT!B651</f>
        <v>43245</v>
      </c>
      <c r="B648" s="5">
        <f>TITRES_STAT!D651</f>
        <v>14.3413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9.1461225391635495E-2</v>
      </c>
      <c r="G648" s="2">
        <f t="shared" si="89"/>
        <v>0.10555010645031894</v>
      </c>
      <c r="H648" s="2">
        <f t="shared" si="85"/>
        <v>0.86651949929283212</v>
      </c>
      <c r="I648" s="2">
        <f t="shared" si="86"/>
        <v>46.424347542103376</v>
      </c>
    </row>
    <row r="649" spans="1:9" ht="13.5" x14ac:dyDescent="0.25">
      <c r="A649" s="3">
        <f>TITRES_STAT!B652</f>
        <v>43248</v>
      </c>
      <c r="B649" s="5">
        <f>TITRES_STAT!D652</f>
        <v>14.3413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8.4928280720804383E-2</v>
      </c>
      <c r="G649" s="2">
        <f t="shared" si="89"/>
        <v>9.8010813132439006E-2</v>
      </c>
      <c r="H649" s="2">
        <f t="shared" si="85"/>
        <v>0.86651949929283212</v>
      </c>
      <c r="I649" s="2">
        <f t="shared" si="86"/>
        <v>46.424347542103376</v>
      </c>
    </row>
    <row r="650" spans="1:9" ht="13.5" x14ac:dyDescent="0.25">
      <c r="A650" s="3">
        <f>TITRES_STAT!B653</f>
        <v>43249</v>
      </c>
      <c r="B650" s="5">
        <f>TITRES_STAT!D653</f>
        <v>13.7225</v>
      </c>
      <c r="C650" s="2">
        <f t="shared" si="90"/>
        <v>-0.61880000000000024</v>
      </c>
      <c r="D650" s="2">
        <f t="shared" si="91"/>
        <v>0</v>
      </c>
      <c r="E650" s="2">
        <f t="shared" si="92"/>
        <v>0.61880000000000024</v>
      </c>
      <c r="F650" s="2">
        <f t="shared" si="89"/>
        <v>7.8861974955032652E-2</v>
      </c>
      <c r="G650" s="2">
        <f t="shared" si="89"/>
        <v>0.13521004076583623</v>
      </c>
      <c r="H650" s="2">
        <f t="shared" si="85"/>
        <v>0.58325531527358909</v>
      </c>
      <c r="I650" s="2">
        <f t="shared" si="86"/>
        <v>36.838993032074654</v>
      </c>
    </row>
    <row r="651" spans="1:9" ht="13.5" x14ac:dyDescent="0.25">
      <c r="A651" s="3">
        <f>TITRES_STAT!B654</f>
        <v>43250</v>
      </c>
      <c r="B651" s="5">
        <f>TITRES_STAT!D654</f>
        <v>14.291399999999999</v>
      </c>
      <c r="C651" s="2">
        <f t="shared" si="90"/>
        <v>0.5688999999999993</v>
      </c>
      <c r="D651" s="2">
        <f t="shared" si="91"/>
        <v>0.5688999999999993</v>
      </c>
      <c r="E651" s="2">
        <f t="shared" si="92"/>
        <v>0</v>
      </c>
      <c r="F651" s="2">
        <f t="shared" si="89"/>
        <v>0.11386469102967313</v>
      </c>
      <c r="G651" s="2">
        <f t="shared" si="89"/>
        <v>0.12555218071113364</v>
      </c>
      <c r="H651" s="2">
        <f t="shared" si="85"/>
        <v>0.90691129683879645</v>
      </c>
      <c r="I651" s="2">
        <f t="shared" si="86"/>
        <v>47.559175843272776</v>
      </c>
    </row>
    <row r="652" spans="1:9" ht="13.5" x14ac:dyDescent="0.25">
      <c r="A652" s="3">
        <f>TITRES_STAT!B655</f>
        <v>43251</v>
      </c>
      <c r="B652" s="5">
        <f>TITRES_STAT!D655</f>
        <v>14.0518</v>
      </c>
      <c r="C652" s="2">
        <f t="shared" si="90"/>
        <v>-0.23959999999999937</v>
      </c>
      <c r="D652" s="2">
        <f t="shared" si="91"/>
        <v>0</v>
      </c>
      <c r="E652" s="2">
        <f t="shared" si="92"/>
        <v>0.23959999999999937</v>
      </c>
      <c r="F652" s="2">
        <f t="shared" si="89"/>
        <v>0.1057314988132679</v>
      </c>
      <c r="G652" s="2">
        <f t="shared" si="89"/>
        <v>0.13369845351748119</v>
      </c>
      <c r="H652" s="2">
        <f t="shared" si="85"/>
        <v>0.79082065672093516</v>
      </c>
      <c r="I652" s="2">
        <f t="shared" si="86"/>
        <v>44.159679181329054</v>
      </c>
    </row>
    <row r="653" spans="1:9" ht="13.5" x14ac:dyDescent="0.25">
      <c r="A653" s="3">
        <f>TITRES_STAT!B656</f>
        <v>43252</v>
      </c>
      <c r="B653" s="5">
        <f>TITRES_STAT!D656</f>
        <v>13.6327</v>
      </c>
      <c r="C653" s="2">
        <f t="shared" si="90"/>
        <v>-0.41910000000000025</v>
      </c>
      <c r="D653" s="2">
        <f t="shared" si="91"/>
        <v>0</v>
      </c>
      <c r="E653" s="2">
        <f t="shared" si="92"/>
        <v>0.41910000000000025</v>
      </c>
      <c r="F653" s="2">
        <f t="shared" ref="F653:G668" si="93">((F652*13)+D653)/14</f>
        <v>9.8179248898034491E-2</v>
      </c>
      <c r="G653" s="2">
        <f t="shared" si="93"/>
        <v>0.15408427826623255</v>
      </c>
      <c r="H653" s="2">
        <f t="shared" si="85"/>
        <v>0.63717888679334778</v>
      </c>
      <c r="I653" s="2">
        <f t="shared" si="86"/>
        <v>38.919319808805682</v>
      </c>
    </row>
    <row r="654" spans="1:9" ht="13.5" x14ac:dyDescent="0.25">
      <c r="A654" s="3">
        <f>TITRES_STAT!B657</f>
        <v>43255</v>
      </c>
      <c r="B654" s="5">
        <f>TITRES_STAT!D657</f>
        <v>13.373200000000001</v>
      </c>
      <c r="C654" s="2">
        <f t="shared" si="90"/>
        <v>-0.25949999999999918</v>
      </c>
      <c r="D654" s="2">
        <f t="shared" si="91"/>
        <v>0</v>
      </c>
      <c r="E654" s="2">
        <f t="shared" si="92"/>
        <v>0.25949999999999918</v>
      </c>
      <c r="F654" s="2">
        <f t="shared" si="93"/>
        <v>9.1166445405317736E-2</v>
      </c>
      <c r="G654" s="2">
        <f t="shared" si="93"/>
        <v>0.16161397267578731</v>
      </c>
      <c r="H654" s="2">
        <f t="shared" si="85"/>
        <v>0.56410002115476809</v>
      </c>
      <c r="I654" s="2">
        <f t="shared" si="86"/>
        <v>36.065469824512597</v>
      </c>
    </row>
    <row r="655" spans="1:9" ht="13.5" x14ac:dyDescent="0.25">
      <c r="A655" s="3">
        <f>TITRES_STAT!B658</f>
        <v>43256</v>
      </c>
      <c r="B655" s="5">
        <f>TITRES_STAT!D658</f>
        <v>13.373200000000001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8.4654556447795043E-2</v>
      </c>
      <c r="G655" s="2">
        <f t="shared" si="93"/>
        <v>0.15007011748465965</v>
      </c>
      <c r="H655" s="2">
        <f t="shared" si="85"/>
        <v>0.56410002115476809</v>
      </c>
      <c r="I655" s="2">
        <f t="shared" si="86"/>
        <v>36.065469824512597</v>
      </c>
    </row>
    <row r="656" spans="1:9" ht="13.5" x14ac:dyDescent="0.25">
      <c r="A656" s="3">
        <f>TITRES_STAT!B659</f>
        <v>43257</v>
      </c>
      <c r="B656" s="5">
        <f>TITRES_STAT!D659</f>
        <v>13.373200000000001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7.8607802415809683E-2</v>
      </c>
      <c r="G656" s="2">
        <f t="shared" si="93"/>
        <v>0.13935082337861254</v>
      </c>
      <c r="H656" s="2">
        <f t="shared" si="85"/>
        <v>0.56410002115476809</v>
      </c>
      <c r="I656" s="2">
        <f t="shared" si="86"/>
        <v>36.065469824512597</v>
      </c>
    </row>
    <row r="657" spans="1:9" ht="13.5" x14ac:dyDescent="0.25">
      <c r="A657" s="3">
        <f>TITRES_STAT!B660</f>
        <v>43258</v>
      </c>
      <c r="B657" s="5">
        <f>TITRES_STAT!D660</f>
        <v>12.974</v>
      </c>
      <c r="C657" s="2">
        <f t="shared" si="90"/>
        <v>-0.39920000000000044</v>
      </c>
      <c r="D657" s="2">
        <f t="shared" si="91"/>
        <v>0</v>
      </c>
      <c r="E657" s="2">
        <f t="shared" si="92"/>
        <v>0.39920000000000044</v>
      </c>
      <c r="F657" s="2">
        <f t="shared" si="93"/>
        <v>7.2992959386108988E-2</v>
      </c>
      <c r="G657" s="2">
        <f t="shared" si="93"/>
        <v>0.15791147885156881</v>
      </c>
      <c r="H657" s="2">
        <f t="shared" ref="H657:H720" si="94">F657/G657</f>
        <v>0.46223973023974896</v>
      </c>
      <c r="I657" s="2">
        <f t="shared" ref="I657:I720" si="95">IF(G657=0,100,100-(100/(1+H657)))</f>
        <v>31.611761100483847</v>
      </c>
    </row>
    <row r="658" spans="1:9" ht="13.5" x14ac:dyDescent="0.25">
      <c r="A658" s="3">
        <f>TITRES_STAT!B661</f>
        <v>43259</v>
      </c>
      <c r="B658" s="5">
        <f>TITRES_STAT!D661</f>
        <v>12.8742</v>
      </c>
      <c r="C658" s="2">
        <f t="shared" si="90"/>
        <v>-9.9800000000000111E-2</v>
      </c>
      <c r="D658" s="2">
        <f t="shared" si="91"/>
        <v>0</v>
      </c>
      <c r="E658" s="2">
        <f t="shared" si="92"/>
        <v>9.9800000000000111E-2</v>
      </c>
      <c r="F658" s="2">
        <f t="shared" si="93"/>
        <v>6.7779176572815486E-2</v>
      </c>
      <c r="G658" s="2">
        <f t="shared" si="93"/>
        <v>0.15376065893359961</v>
      </c>
      <c r="H658" s="2">
        <f t="shared" si="94"/>
        <v>0.44080961308890731</v>
      </c>
      <c r="I658" s="2">
        <f t="shared" si="95"/>
        <v>30.59457745731369</v>
      </c>
    </row>
    <row r="659" spans="1:9" ht="13.5" x14ac:dyDescent="0.25">
      <c r="A659" s="3">
        <f>TITRES_STAT!B662</f>
        <v>43262</v>
      </c>
      <c r="B659" s="5">
        <f>TITRES_STAT!D662</f>
        <v>12.8642</v>
      </c>
      <c r="C659" s="2">
        <f t="shared" si="90"/>
        <v>-9.9999999999997868E-3</v>
      </c>
      <c r="D659" s="2">
        <f t="shared" si="91"/>
        <v>0</v>
      </c>
      <c r="E659" s="2">
        <f t="shared" si="92"/>
        <v>9.9999999999997868E-3</v>
      </c>
      <c r="F659" s="2">
        <f t="shared" si="93"/>
        <v>6.2937806817614378E-2</v>
      </c>
      <c r="G659" s="2">
        <f t="shared" si="93"/>
        <v>0.14349204043834249</v>
      </c>
      <c r="H659" s="2">
        <f t="shared" si="94"/>
        <v>0.43861531709599116</v>
      </c>
      <c r="I659" s="2">
        <f t="shared" si="95"/>
        <v>30.488714521779613</v>
      </c>
    </row>
    <row r="660" spans="1:9" ht="13.5" x14ac:dyDescent="0.25">
      <c r="A660" s="3">
        <f>TITRES_STAT!B663</f>
        <v>43263</v>
      </c>
      <c r="B660" s="5">
        <f>TITRES_STAT!D663</f>
        <v>12.484999999999999</v>
      </c>
      <c r="C660" s="2">
        <f t="shared" si="90"/>
        <v>-0.37920000000000087</v>
      </c>
      <c r="D660" s="2">
        <f t="shared" si="91"/>
        <v>0</v>
      </c>
      <c r="E660" s="2">
        <f t="shared" si="92"/>
        <v>0.37920000000000087</v>
      </c>
      <c r="F660" s="2">
        <f t="shared" si="93"/>
        <v>5.8442249187784782E-2</v>
      </c>
      <c r="G660" s="2">
        <f t="shared" si="93"/>
        <v>0.16032832326417523</v>
      </c>
      <c r="H660" s="2">
        <f t="shared" si="94"/>
        <v>0.36451606302579903</v>
      </c>
      <c r="I660" s="2">
        <f t="shared" si="95"/>
        <v>26.713944445438685</v>
      </c>
    </row>
    <row r="661" spans="1:9" ht="13.5" x14ac:dyDescent="0.25">
      <c r="A661" s="3">
        <f>TITRES_STAT!B664</f>
        <v>43264</v>
      </c>
      <c r="B661" s="5">
        <f>TITRES_STAT!D664</f>
        <v>11.976000000000001</v>
      </c>
      <c r="C661" s="2">
        <f t="shared" si="90"/>
        <v>-0.50899999999999856</v>
      </c>
      <c r="D661" s="2">
        <f t="shared" si="91"/>
        <v>0</v>
      </c>
      <c r="E661" s="2">
        <f t="shared" si="92"/>
        <v>0.50899999999999856</v>
      </c>
      <c r="F661" s="2">
        <f t="shared" si="93"/>
        <v>5.4267802817228726E-2</v>
      </c>
      <c r="G661" s="2">
        <f t="shared" si="93"/>
        <v>0.18523344303101977</v>
      </c>
      <c r="H661" s="2">
        <f t="shared" si="94"/>
        <v>0.29296978952197561</v>
      </c>
      <c r="I661" s="2">
        <f t="shared" si="95"/>
        <v>22.658672452841273</v>
      </c>
    </row>
    <row r="662" spans="1:9" ht="13.5" x14ac:dyDescent="0.25">
      <c r="A662" s="3">
        <f>TITRES_STAT!B665</f>
        <v>43265</v>
      </c>
      <c r="B662" s="5">
        <f>TITRES_STAT!D665</f>
        <v>11.976000000000001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5.0391531187426675E-2</v>
      </c>
      <c r="G662" s="2">
        <f t="shared" si="93"/>
        <v>0.17200248281451835</v>
      </c>
      <c r="H662" s="2">
        <f t="shared" si="94"/>
        <v>0.29296978952197567</v>
      </c>
      <c r="I662" s="2">
        <f t="shared" si="95"/>
        <v>22.658672452841273</v>
      </c>
    </row>
    <row r="663" spans="1:9" ht="13.5" x14ac:dyDescent="0.25">
      <c r="A663" s="3">
        <f>TITRES_STAT!B666</f>
        <v>43269</v>
      </c>
      <c r="B663" s="5">
        <f>TITRES_STAT!D666</f>
        <v>12.3353</v>
      </c>
      <c r="C663" s="2">
        <f t="shared" si="90"/>
        <v>0.35929999999999929</v>
      </c>
      <c r="D663" s="2">
        <f t="shared" si="91"/>
        <v>0.35929999999999929</v>
      </c>
      <c r="E663" s="2">
        <f t="shared" si="92"/>
        <v>0</v>
      </c>
      <c r="F663" s="2">
        <f t="shared" si="93"/>
        <v>7.2456421816896155E-2</v>
      </c>
      <c r="G663" s="2">
        <f t="shared" si="93"/>
        <v>0.15971659118490988</v>
      </c>
      <c r="H663" s="2">
        <f t="shared" si="94"/>
        <v>0.45365619989353917</v>
      </c>
      <c r="I663" s="2">
        <f t="shared" si="95"/>
        <v>31.207943111085228</v>
      </c>
    </row>
    <row r="664" spans="1:9" ht="13.5" x14ac:dyDescent="0.25">
      <c r="A664" s="3">
        <f>TITRES_STAT!B667</f>
        <v>43270</v>
      </c>
      <c r="B664" s="5">
        <f>TITRES_STAT!D667</f>
        <v>12.5349</v>
      </c>
      <c r="C664" s="2">
        <f t="shared" si="90"/>
        <v>0.19960000000000022</v>
      </c>
      <c r="D664" s="2">
        <f t="shared" si="91"/>
        <v>0.19960000000000022</v>
      </c>
      <c r="E664" s="2">
        <f t="shared" si="92"/>
        <v>0</v>
      </c>
      <c r="F664" s="2">
        <f t="shared" si="93"/>
        <v>8.1538105972832162E-2</v>
      </c>
      <c r="G664" s="2">
        <f t="shared" si="93"/>
        <v>0.14830826324313059</v>
      </c>
      <c r="H664" s="2">
        <f t="shared" si="94"/>
        <v>0.54978801713267911</v>
      </c>
      <c r="I664" s="2">
        <f t="shared" si="95"/>
        <v>35.475046332456657</v>
      </c>
    </row>
    <row r="665" spans="1:9" ht="13.5" x14ac:dyDescent="0.25">
      <c r="A665" s="3">
        <f>TITRES_STAT!B668</f>
        <v>43271</v>
      </c>
      <c r="B665" s="5">
        <f>TITRES_STAT!D668</f>
        <v>12.8443</v>
      </c>
      <c r="C665" s="2">
        <f t="shared" si="90"/>
        <v>0.30940000000000012</v>
      </c>
      <c r="D665" s="2">
        <f t="shared" si="91"/>
        <v>0.30940000000000012</v>
      </c>
      <c r="E665" s="2">
        <f t="shared" si="92"/>
        <v>0</v>
      </c>
      <c r="F665" s="2">
        <f t="shared" si="93"/>
        <v>9.7813955546201301E-2</v>
      </c>
      <c r="G665" s="2">
        <f t="shared" si="93"/>
        <v>0.13771481586862128</v>
      </c>
      <c r="H665" s="2">
        <f t="shared" si="94"/>
        <v>0.71026457777436924</v>
      </c>
      <c r="I665" s="2">
        <f t="shared" si="95"/>
        <v>41.529514614555303</v>
      </c>
    </row>
    <row r="666" spans="1:9" ht="13.5" x14ac:dyDescent="0.25">
      <c r="A666" s="3">
        <f>TITRES_STAT!B669</f>
        <v>43272</v>
      </c>
      <c r="B666" s="5">
        <f>TITRES_STAT!D669</f>
        <v>13.2235</v>
      </c>
      <c r="C666" s="2">
        <f t="shared" si="90"/>
        <v>0.37919999999999909</v>
      </c>
      <c r="D666" s="2">
        <f t="shared" si="91"/>
        <v>0.37919999999999909</v>
      </c>
      <c r="E666" s="2">
        <f t="shared" si="92"/>
        <v>0</v>
      </c>
      <c r="F666" s="2">
        <f t="shared" si="93"/>
        <v>0.11791295872147257</v>
      </c>
      <c r="G666" s="2">
        <f t="shared" si="93"/>
        <v>0.1278780433065769</v>
      </c>
      <c r="H666" s="2">
        <f t="shared" si="94"/>
        <v>0.92207352937662745</v>
      </c>
      <c r="I666" s="2">
        <f t="shared" si="95"/>
        <v>47.97285407055562</v>
      </c>
    </row>
    <row r="667" spans="1:9" ht="13.5" x14ac:dyDescent="0.25">
      <c r="A667" s="3">
        <f>TITRES_STAT!B670</f>
        <v>43273</v>
      </c>
      <c r="B667" s="5">
        <f>TITRES_STAT!D670</f>
        <v>13.2235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0.10949060452708168</v>
      </c>
      <c r="G667" s="2">
        <f t="shared" si="93"/>
        <v>0.11874389735610712</v>
      </c>
      <c r="H667" s="2">
        <f t="shared" si="94"/>
        <v>0.92207352937662745</v>
      </c>
      <c r="I667" s="2">
        <f t="shared" si="95"/>
        <v>47.97285407055562</v>
      </c>
    </row>
    <row r="668" spans="1:9" ht="13.5" x14ac:dyDescent="0.25">
      <c r="A668" s="3">
        <f>TITRES_STAT!B671</f>
        <v>43276</v>
      </c>
      <c r="B668" s="5">
        <f>TITRES_STAT!D671</f>
        <v>12.974</v>
      </c>
      <c r="C668" s="2">
        <f t="shared" si="90"/>
        <v>-0.24949999999999939</v>
      </c>
      <c r="D668" s="2">
        <f t="shared" si="91"/>
        <v>0</v>
      </c>
      <c r="E668" s="2">
        <f t="shared" si="92"/>
        <v>0.24949999999999939</v>
      </c>
      <c r="F668" s="2">
        <f t="shared" si="93"/>
        <v>0.10166984706086156</v>
      </c>
      <c r="G668" s="2">
        <f t="shared" si="93"/>
        <v>0.12808361897352799</v>
      </c>
      <c r="H668" s="2">
        <f t="shared" si="94"/>
        <v>0.79377712681490076</v>
      </c>
      <c r="I668" s="2">
        <f t="shared" si="95"/>
        <v>44.25171415940406</v>
      </c>
    </row>
    <row r="669" spans="1:9" ht="13.5" x14ac:dyDescent="0.25">
      <c r="A669" s="3">
        <f>TITRES_STAT!B672</f>
        <v>43277</v>
      </c>
      <c r="B669" s="5">
        <f>TITRES_STAT!D672</f>
        <v>13.373200000000001</v>
      </c>
      <c r="C669" s="2">
        <f t="shared" si="90"/>
        <v>0.39920000000000044</v>
      </c>
      <c r="D669" s="2">
        <f t="shared" si="91"/>
        <v>0.39920000000000044</v>
      </c>
      <c r="E669" s="2">
        <f t="shared" si="92"/>
        <v>0</v>
      </c>
      <c r="F669" s="2">
        <f t="shared" ref="F669:G684" si="96">((F668*13)+D669)/14</f>
        <v>0.12292200084222862</v>
      </c>
      <c r="G669" s="2">
        <f t="shared" si="96"/>
        <v>0.11893478904684741</v>
      </c>
      <c r="H669" s="2">
        <f t="shared" si="94"/>
        <v>1.0335243525240598</v>
      </c>
      <c r="I669" s="2">
        <f t="shared" si="95"/>
        <v>50.824291887196935</v>
      </c>
    </row>
    <row r="670" spans="1:9" ht="13.5" x14ac:dyDescent="0.25">
      <c r="A670" s="3">
        <f>TITRES_STAT!B673</f>
        <v>43278</v>
      </c>
      <c r="B670" s="5">
        <f>TITRES_STAT!D673</f>
        <v>13.353199999999999</v>
      </c>
      <c r="C670" s="2">
        <f t="shared" si="90"/>
        <v>-2.000000000000135E-2</v>
      </c>
      <c r="D670" s="2">
        <f t="shared" si="91"/>
        <v>0</v>
      </c>
      <c r="E670" s="2">
        <f t="shared" si="92"/>
        <v>2.000000000000135E-2</v>
      </c>
      <c r="F670" s="2">
        <f t="shared" si="96"/>
        <v>0.11414185792492658</v>
      </c>
      <c r="G670" s="2">
        <f t="shared" si="96"/>
        <v>0.11186801840064411</v>
      </c>
      <c r="H670" s="2">
        <f t="shared" si="94"/>
        <v>1.0203260910203928</v>
      </c>
      <c r="I670" s="2">
        <f t="shared" si="95"/>
        <v>50.503039858534095</v>
      </c>
    </row>
    <row r="671" spans="1:9" ht="13.5" x14ac:dyDescent="0.25">
      <c r="A671" s="3">
        <f>TITRES_STAT!B674</f>
        <v>43279</v>
      </c>
      <c r="B671" s="5">
        <f>TITRES_STAT!D674</f>
        <v>13.353199999999999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0.10598886807314611</v>
      </c>
      <c r="G671" s="2">
        <f t="shared" si="96"/>
        <v>0.10387744565774096</v>
      </c>
      <c r="H671" s="2">
        <f t="shared" si="94"/>
        <v>1.0203260910203928</v>
      </c>
      <c r="I671" s="2">
        <f t="shared" si="95"/>
        <v>50.503039858534095</v>
      </c>
    </row>
    <row r="672" spans="1:9" ht="13.5" x14ac:dyDescent="0.25">
      <c r="A672" s="3">
        <f>TITRES_STAT!B675</f>
        <v>43280</v>
      </c>
      <c r="B672" s="5">
        <f>TITRES_STAT!D675</f>
        <v>13.353199999999999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9.8418234639349969E-2</v>
      </c>
      <c r="G672" s="2">
        <f t="shared" si="96"/>
        <v>9.6457628110759461E-2</v>
      </c>
      <c r="H672" s="2">
        <f t="shared" si="94"/>
        <v>1.0203260910203928</v>
      </c>
      <c r="I672" s="2">
        <f t="shared" si="95"/>
        <v>50.503039858534095</v>
      </c>
    </row>
    <row r="673" spans="1:9" ht="13.5" x14ac:dyDescent="0.25">
      <c r="A673" s="3">
        <f>TITRES_STAT!B676</f>
        <v>43283</v>
      </c>
      <c r="B673" s="5">
        <f>TITRES_STAT!D676</f>
        <v>12.7544</v>
      </c>
      <c r="C673" s="2">
        <f t="shared" si="90"/>
        <v>-0.59879999999999889</v>
      </c>
      <c r="D673" s="2">
        <f t="shared" si="91"/>
        <v>0</v>
      </c>
      <c r="E673" s="2">
        <f t="shared" si="92"/>
        <v>0.59879999999999889</v>
      </c>
      <c r="F673" s="2">
        <f t="shared" si="96"/>
        <v>9.1388360736539248E-2</v>
      </c>
      <c r="G673" s="2">
        <f t="shared" si="96"/>
        <v>0.13233922610284798</v>
      </c>
      <c r="H673" s="2">
        <f t="shared" si="94"/>
        <v>0.69056139610123157</v>
      </c>
      <c r="I673" s="2">
        <f t="shared" si="95"/>
        <v>40.848051877548045</v>
      </c>
    </row>
    <row r="674" spans="1:9" ht="13.5" x14ac:dyDescent="0.25">
      <c r="A674" s="3">
        <f>TITRES_STAT!B677</f>
        <v>43284</v>
      </c>
      <c r="B674" s="5">
        <f>TITRES_STAT!D677</f>
        <v>13.133699999999999</v>
      </c>
      <c r="C674" s="2">
        <f t="shared" si="90"/>
        <v>0.37929999999999886</v>
      </c>
      <c r="D674" s="2">
        <f t="shared" si="91"/>
        <v>0.37929999999999886</v>
      </c>
      <c r="E674" s="2">
        <f t="shared" si="92"/>
        <v>0</v>
      </c>
      <c r="F674" s="2">
        <f t="shared" si="96"/>
        <v>0.11195347782678636</v>
      </c>
      <c r="G674" s="2">
        <f t="shared" si="96"/>
        <v>0.12288642423835884</v>
      </c>
      <c r="H674" s="2">
        <f t="shared" si="94"/>
        <v>0.91103210562652392</v>
      </c>
      <c r="I674" s="2">
        <f t="shared" si="95"/>
        <v>47.672255371546775</v>
      </c>
    </row>
    <row r="675" spans="1:9" ht="13.5" x14ac:dyDescent="0.25">
      <c r="A675" s="3">
        <f>TITRES_STAT!B678</f>
        <v>43285</v>
      </c>
      <c r="B675" s="5">
        <f>TITRES_STAT!D678</f>
        <v>13.133699999999999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0.10395680083915877</v>
      </c>
      <c r="G675" s="2">
        <f t="shared" si="96"/>
        <v>0.11410882250704749</v>
      </c>
      <c r="H675" s="2">
        <f t="shared" si="94"/>
        <v>0.91103210562652404</v>
      </c>
      <c r="I675" s="2">
        <f t="shared" si="95"/>
        <v>47.672255371546775</v>
      </c>
    </row>
    <row r="676" spans="1:9" ht="13.5" x14ac:dyDescent="0.25">
      <c r="A676" s="3">
        <f>TITRES_STAT!B679</f>
        <v>43286</v>
      </c>
      <c r="B676" s="5">
        <f>TITRES_STAT!D679</f>
        <v>13.123699999999999</v>
      </c>
      <c r="C676" s="2">
        <f t="shared" si="90"/>
        <v>-9.9999999999997868E-3</v>
      </c>
      <c r="D676" s="2">
        <f t="shared" si="91"/>
        <v>0</v>
      </c>
      <c r="E676" s="2">
        <f t="shared" si="92"/>
        <v>9.9999999999997868E-3</v>
      </c>
      <c r="F676" s="2">
        <f t="shared" si="96"/>
        <v>9.6531315064933149E-2</v>
      </c>
      <c r="G676" s="2">
        <f t="shared" si="96"/>
        <v>0.10667247804225836</v>
      </c>
      <c r="H676" s="2">
        <f t="shared" si="94"/>
        <v>0.90493177656088775</v>
      </c>
      <c r="I676" s="2">
        <f t="shared" si="95"/>
        <v>47.504681673935174</v>
      </c>
    </row>
    <row r="677" spans="1:9" ht="13.5" x14ac:dyDescent="0.25">
      <c r="A677" s="3">
        <f>TITRES_STAT!B680</f>
        <v>43287</v>
      </c>
      <c r="B677" s="5">
        <f>TITRES_STAT!D680</f>
        <v>13.123699999999999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8.9636221131723634E-2</v>
      </c>
      <c r="G677" s="2">
        <f t="shared" si="96"/>
        <v>9.9053015324954183E-2</v>
      </c>
      <c r="H677" s="2">
        <f t="shared" si="94"/>
        <v>0.90493177656088786</v>
      </c>
      <c r="I677" s="2">
        <f t="shared" si="95"/>
        <v>47.504681673935181</v>
      </c>
    </row>
    <row r="678" spans="1:9" ht="13.5" x14ac:dyDescent="0.25">
      <c r="A678" s="3">
        <f>TITRES_STAT!B681</f>
        <v>43290</v>
      </c>
      <c r="B678" s="5">
        <f>TITRES_STAT!D681</f>
        <v>12.734500000000001</v>
      </c>
      <c r="C678" s="2">
        <f t="shared" si="90"/>
        <v>-0.38919999999999888</v>
      </c>
      <c r="D678" s="2">
        <f t="shared" si="91"/>
        <v>0</v>
      </c>
      <c r="E678" s="2">
        <f t="shared" si="92"/>
        <v>0.38919999999999888</v>
      </c>
      <c r="F678" s="2">
        <f t="shared" si="96"/>
        <v>8.3233633908029084E-2</v>
      </c>
      <c r="G678" s="2">
        <f t="shared" si="96"/>
        <v>0.11977779994460024</v>
      </c>
      <c r="H678" s="2">
        <f t="shared" si="94"/>
        <v>0.69490034001731871</v>
      </c>
      <c r="I678" s="2">
        <f t="shared" si="95"/>
        <v>40.999480831434504</v>
      </c>
    </row>
    <row r="679" spans="1:9" ht="13.5" x14ac:dyDescent="0.25">
      <c r="A679" s="3">
        <f>TITRES_STAT!B682</f>
        <v>43291</v>
      </c>
      <c r="B679" s="5">
        <f>TITRES_STAT!D682</f>
        <v>12.7744</v>
      </c>
      <c r="C679" s="2">
        <f t="shared" si="90"/>
        <v>3.989999999999938E-2</v>
      </c>
      <c r="D679" s="2">
        <f t="shared" si="91"/>
        <v>3.989999999999938E-2</v>
      </c>
      <c r="E679" s="2">
        <f t="shared" si="92"/>
        <v>0</v>
      </c>
      <c r="F679" s="2">
        <f t="shared" si="96"/>
        <v>8.0138374343169824E-2</v>
      </c>
      <c r="G679" s="2">
        <f t="shared" si="96"/>
        <v>0.11122224280570023</v>
      </c>
      <c r="H679" s="2">
        <f t="shared" si="94"/>
        <v>0.72052471089948811</v>
      </c>
      <c r="I679" s="2">
        <f t="shared" si="95"/>
        <v>41.878196013982198</v>
      </c>
    </row>
    <row r="680" spans="1:9" ht="13.5" x14ac:dyDescent="0.25">
      <c r="A680" s="3">
        <f>TITRES_STAT!B683</f>
        <v>43292</v>
      </c>
      <c r="B680" s="5">
        <f>TITRES_STAT!D683</f>
        <v>13.153600000000001</v>
      </c>
      <c r="C680" s="2">
        <f t="shared" si="90"/>
        <v>0.37920000000000087</v>
      </c>
      <c r="D680" s="2">
        <f t="shared" si="91"/>
        <v>0.37920000000000087</v>
      </c>
      <c r="E680" s="2">
        <f t="shared" si="92"/>
        <v>0</v>
      </c>
      <c r="F680" s="2">
        <f t="shared" si="96"/>
        <v>0.10149991903294346</v>
      </c>
      <c r="G680" s="2">
        <f t="shared" si="96"/>
        <v>0.10327779689100736</v>
      </c>
      <c r="H680" s="2">
        <f t="shared" si="94"/>
        <v>0.98278547847084552</v>
      </c>
      <c r="I680" s="2">
        <f t="shared" si="95"/>
        <v>49.565900554647229</v>
      </c>
    </row>
    <row r="681" spans="1:9" ht="13.5" x14ac:dyDescent="0.25">
      <c r="A681" s="3">
        <f>TITRES_STAT!B684</f>
        <v>43293</v>
      </c>
      <c r="B681" s="5">
        <f>TITRES_STAT!D684</f>
        <v>12.964</v>
      </c>
      <c r="C681" s="2">
        <f t="shared" si="90"/>
        <v>-0.18960000000000043</v>
      </c>
      <c r="D681" s="2">
        <f t="shared" si="91"/>
        <v>0</v>
      </c>
      <c r="E681" s="2">
        <f t="shared" si="92"/>
        <v>0.18960000000000043</v>
      </c>
      <c r="F681" s="2">
        <f t="shared" si="96"/>
        <v>9.4249924816304648E-2</v>
      </c>
      <c r="G681" s="2">
        <f t="shared" si="96"/>
        <v>0.10944366854164971</v>
      </c>
      <c r="H681" s="2">
        <f t="shared" si="94"/>
        <v>0.86117293098994618</v>
      </c>
      <c r="I681" s="2">
        <f t="shared" si="95"/>
        <v>46.270441432430125</v>
      </c>
    </row>
    <row r="682" spans="1:9" ht="13.5" x14ac:dyDescent="0.25">
      <c r="A682" s="3">
        <f>TITRES_STAT!B685</f>
        <v>43294</v>
      </c>
      <c r="B682" s="5">
        <f>TITRES_STAT!D685</f>
        <v>12.964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8.7517787329425736E-2</v>
      </c>
      <c r="G682" s="2">
        <f t="shared" si="96"/>
        <v>0.10162626364581759</v>
      </c>
      <c r="H682" s="2">
        <f t="shared" si="94"/>
        <v>0.86117293098994607</v>
      </c>
      <c r="I682" s="2">
        <f t="shared" si="95"/>
        <v>46.270441432430118</v>
      </c>
    </row>
    <row r="683" spans="1:9" ht="13.5" x14ac:dyDescent="0.25">
      <c r="A683" s="3">
        <f>TITRES_STAT!B686</f>
        <v>43297</v>
      </c>
      <c r="B683" s="5">
        <f>TITRES_STAT!D686</f>
        <v>12.7644</v>
      </c>
      <c r="C683" s="2">
        <f t="shared" si="90"/>
        <v>-0.19960000000000022</v>
      </c>
      <c r="D683" s="2">
        <f t="shared" si="91"/>
        <v>0</v>
      </c>
      <c r="E683" s="2">
        <f t="shared" si="92"/>
        <v>0.19960000000000022</v>
      </c>
      <c r="F683" s="2">
        <f t="shared" si="96"/>
        <v>8.1266516805895334E-2</v>
      </c>
      <c r="G683" s="2">
        <f t="shared" si="96"/>
        <v>0.10862438767111635</v>
      </c>
      <c r="H683" s="2">
        <f t="shared" si="94"/>
        <v>0.74814246181941357</v>
      </c>
      <c r="I683" s="2">
        <f t="shared" si="95"/>
        <v>42.796424099256164</v>
      </c>
    </row>
    <row r="684" spans="1:9" ht="13.5" x14ac:dyDescent="0.25">
      <c r="A684" s="3">
        <f>TITRES_STAT!B687</f>
        <v>43298</v>
      </c>
      <c r="B684" s="5">
        <f>TITRES_STAT!D687</f>
        <v>12.7544</v>
      </c>
      <c r="C684" s="2">
        <f t="shared" si="90"/>
        <v>-9.9999999999997868E-3</v>
      </c>
      <c r="D684" s="2">
        <f t="shared" si="91"/>
        <v>0</v>
      </c>
      <c r="E684" s="2">
        <f t="shared" si="92"/>
        <v>9.9999999999997868E-3</v>
      </c>
      <c r="F684" s="2">
        <f t="shared" si="96"/>
        <v>7.546176560547424E-2</v>
      </c>
      <c r="G684" s="2">
        <f t="shared" si="96"/>
        <v>0.10157978855175087</v>
      </c>
      <c r="H684" s="2">
        <f t="shared" si="94"/>
        <v>0.74288169606721977</v>
      </c>
      <c r="I684" s="2">
        <f t="shared" si="95"/>
        <v>42.62375913084167</v>
      </c>
    </row>
    <row r="685" spans="1:9" ht="13.5" x14ac:dyDescent="0.25">
      <c r="A685" s="3">
        <f>TITRES_STAT!B688</f>
        <v>43299</v>
      </c>
      <c r="B685" s="5">
        <f>TITRES_STAT!D688</f>
        <v>12.7644</v>
      </c>
      <c r="C685" s="2">
        <f t="shared" si="90"/>
        <v>9.9999999999997868E-3</v>
      </c>
      <c r="D685" s="2">
        <f t="shared" si="91"/>
        <v>9.9999999999997868E-3</v>
      </c>
      <c r="E685" s="2">
        <f t="shared" si="92"/>
        <v>0</v>
      </c>
      <c r="F685" s="2">
        <f t="shared" ref="F685:G700" si="97">((F684*13)+D685)/14</f>
        <v>7.0785925205083214E-2</v>
      </c>
      <c r="G685" s="2">
        <f t="shared" si="97"/>
        <v>9.4324089369482958E-2</v>
      </c>
      <c r="H685" s="2">
        <f t="shared" si="94"/>
        <v>0.75045437149997929</v>
      </c>
      <c r="I685" s="2">
        <f t="shared" si="95"/>
        <v>42.871975626357425</v>
      </c>
    </row>
    <row r="686" spans="1:9" ht="13.5" x14ac:dyDescent="0.25">
      <c r="A686" s="3">
        <f>TITRES_STAT!B689</f>
        <v>43300</v>
      </c>
      <c r="B686" s="5">
        <f>TITRES_STAT!D689</f>
        <v>12.7644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6.5729787690434416E-2</v>
      </c>
      <c r="G686" s="2">
        <f t="shared" si="97"/>
        <v>8.7586654414519891E-2</v>
      </c>
      <c r="H686" s="2">
        <f t="shared" si="94"/>
        <v>0.7504543714999794</v>
      </c>
      <c r="I686" s="2">
        <f t="shared" si="95"/>
        <v>42.871975626357433</v>
      </c>
    </row>
    <row r="687" spans="1:9" ht="13.5" x14ac:dyDescent="0.25">
      <c r="A687" s="3">
        <f>TITRES_STAT!B690</f>
        <v>43301</v>
      </c>
      <c r="B687" s="5">
        <f>TITRES_STAT!D690</f>
        <v>12.7544</v>
      </c>
      <c r="C687" s="2">
        <f t="shared" si="90"/>
        <v>-9.9999999999997868E-3</v>
      </c>
      <c r="D687" s="2">
        <f t="shared" si="91"/>
        <v>0</v>
      </c>
      <c r="E687" s="2">
        <f t="shared" si="92"/>
        <v>9.9999999999997868E-3</v>
      </c>
      <c r="F687" s="2">
        <f t="shared" si="97"/>
        <v>6.1034802855403379E-2</v>
      </c>
      <c r="G687" s="2">
        <f t="shared" si="97"/>
        <v>8.2044750527768454E-2</v>
      </c>
      <c r="H687" s="2">
        <f t="shared" si="94"/>
        <v>0.74392087809135143</v>
      </c>
      <c r="I687" s="2">
        <f t="shared" si="95"/>
        <v>42.65794896070868</v>
      </c>
    </row>
    <row r="688" spans="1:9" ht="13.5" x14ac:dyDescent="0.25">
      <c r="A688" s="3">
        <f>TITRES_STAT!B691</f>
        <v>43304</v>
      </c>
      <c r="B688" s="5">
        <f>TITRES_STAT!D691</f>
        <v>12.7544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5.6675174080017425E-2</v>
      </c>
      <c r="G688" s="2">
        <f t="shared" si="97"/>
        <v>7.6184411204356414E-2</v>
      </c>
      <c r="H688" s="2">
        <f t="shared" si="94"/>
        <v>0.74392087809135155</v>
      </c>
      <c r="I688" s="2">
        <f t="shared" si="95"/>
        <v>42.657948960708687</v>
      </c>
    </row>
    <row r="689" spans="1:9" ht="13.5" x14ac:dyDescent="0.25">
      <c r="A689" s="3">
        <f>TITRES_STAT!B692</f>
        <v>43305</v>
      </c>
      <c r="B689" s="5">
        <f>TITRES_STAT!D692</f>
        <v>12.7544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5.2626947360016177E-2</v>
      </c>
      <c r="G689" s="2">
        <f t="shared" si="97"/>
        <v>7.074266754690238E-2</v>
      </c>
      <c r="H689" s="2">
        <f t="shared" si="94"/>
        <v>0.74392087809135155</v>
      </c>
      <c r="I689" s="2">
        <f t="shared" si="95"/>
        <v>42.657948960708687</v>
      </c>
    </row>
    <row r="690" spans="1:9" ht="13.5" x14ac:dyDescent="0.25">
      <c r="A690" s="3">
        <f>TITRES_STAT!B693</f>
        <v>43307</v>
      </c>
      <c r="B690" s="5">
        <f>TITRES_STAT!D693</f>
        <v>12.7544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4.8867879691443593E-2</v>
      </c>
      <c r="G690" s="2">
        <f t="shared" si="97"/>
        <v>6.5689619864980772E-2</v>
      </c>
      <c r="H690" s="2">
        <f t="shared" si="94"/>
        <v>0.74392087809135166</v>
      </c>
      <c r="I690" s="2">
        <f t="shared" si="95"/>
        <v>42.657948960708694</v>
      </c>
    </row>
    <row r="691" spans="1:9" ht="13.5" x14ac:dyDescent="0.25">
      <c r="A691" s="3">
        <f>TITRES_STAT!B694</f>
        <v>43308</v>
      </c>
      <c r="B691" s="5">
        <f>TITRES_STAT!D694</f>
        <v>12.7544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4.5377316856340479E-2</v>
      </c>
      <c r="G691" s="2">
        <f t="shared" si="97"/>
        <v>6.0997504160339285E-2</v>
      </c>
      <c r="H691" s="2">
        <f t="shared" si="94"/>
        <v>0.74392087809135166</v>
      </c>
      <c r="I691" s="2">
        <f t="shared" si="95"/>
        <v>42.657948960708694</v>
      </c>
    </row>
    <row r="692" spans="1:9" ht="13.5" x14ac:dyDescent="0.25">
      <c r="A692" s="3">
        <f>TITRES_STAT!B695</f>
        <v>43311</v>
      </c>
      <c r="B692" s="5">
        <f>TITRES_STAT!D695</f>
        <v>12.5449</v>
      </c>
      <c r="C692" s="2">
        <f t="shared" si="90"/>
        <v>-0.20950000000000024</v>
      </c>
      <c r="D692" s="2">
        <f t="shared" si="91"/>
        <v>0</v>
      </c>
      <c r="E692" s="2">
        <f t="shared" si="92"/>
        <v>0.20950000000000024</v>
      </c>
      <c r="F692" s="2">
        <f t="shared" si="97"/>
        <v>4.2136079938030445E-2</v>
      </c>
      <c r="G692" s="2">
        <f t="shared" si="97"/>
        <v>7.160482529174364E-2</v>
      </c>
      <c r="H692" s="2">
        <f t="shared" si="94"/>
        <v>0.58845307933303381</v>
      </c>
      <c r="I692" s="2">
        <f t="shared" si="95"/>
        <v>37.045669588182982</v>
      </c>
    </row>
    <row r="693" spans="1:9" ht="13.5" x14ac:dyDescent="0.25">
      <c r="A693" s="3">
        <f>TITRES_STAT!B696</f>
        <v>43312</v>
      </c>
      <c r="B693" s="5">
        <f>TITRES_STAT!D696</f>
        <v>13.1037</v>
      </c>
      <c r="C693" s="2">
        <f t="shared" si="90"/>
        <v>0.55879999999999974</v>
      </c>
      <c r="D693" s="2">
        <f t="shared" si="91"/>
        <v>0.55879999999999974</v>
      </c>
      <c r="E693" s="2">
        <f t="shared" si="92"/>
        <v>0</v>
      </c>
      <c r="F693" s="2">
        <f t="shared" si="97"/>
        <v>7.9040645656742542E-2</v>
      </c>
      <c r="G693" s="2">
        <f t="shared" si="97"/>
        <v>6.6490194913761944E-2</v>
      </c>
      <c r="H693" s="2">
        <f t="shared" si="94"/>
        <v>1.1887564137728666</v>
      </c>
      <c r="I693" s="2">
        <f t="shared" si="95"/>
        <v>54.311955697424949</v>
      </c>
    </row>
    <row r="694" spans="1:9" ht="13.5" x14ac:dyDescent="0.25">
      <c r="A694" s="3">
        <f>TITRES_STAT!B697</f>
        <v>43313</v>
      </c>
      <c r="B694" s="5">
        <f>TITRES_STAT!D697</f>
        <v>13.163600000000001</v>
      </c>
      <c r="C694" s="2">
        <f t="shared" si="90"/>
        <v>5.990000000000073E-2</v>
      </c>
      <c r="D694" s="2">
        <f t="shared" si="91"/>
        <v>5.990000000000073E-2</v>
      </c>
      <c r="E694" s="2">
        <f t="shared" si="92"/>
        <v>0</v>
      </c>
      <c r="F694" s="2">
        <f t="shared" si="97"/>
        <v>7.7673456681260994E-2</v>
      </c>
      <c r="G694" s="2">
        <f t="shared" si="97"/>
        <v>6.174089527706466E-2</v>
      </c>
      <c r="H694" s="2">
        <f t="shared" si="94"/>
        <v>1.2580552376621419</v>
      </c>
      <c r="I694" s="2">
        <f t="shared" si="95"/>
        <v>55.714103741973055</v>
      </c>
    </row>
    <row r="695" spans="1:9" ht="13.5" x14ac:dyDescent="0.25">
      <c r="A695" s="3">
        <f>TITRES_STAT!B698</f>
        <v>43314</v>
      </c>
      <c r="B695" s="5">
        <f>TITRES_STAT!D698</f>
        <v>13.163600000000001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7.212535263259949E-2</v>
      </c>
      <c r="G695" s="2">
        <f t="shared" si="97"/>
        <v>5.7330831328702904E-2</v>
      </c>
      <c r="H695" s="2">
        <f t="shared" si="94"/>
        <v>1.2580552376621417</v>
      </c>
      <c r="I695" s="2">
        <f t="shared" si="95"/>
        <v>55.714103741973048</v>
      </c>
    </row>
    <row r="696" spans="1:9" ht="13.5" x14ac:dyDescent="0.25">
      <c r="A696" s="3">
        <f>TITRES_STAT!B699</f>
        <v>43315</v>
      </c>
      <c r="B696" s="5">
        <f>TITRES_STAT!D699</f>
        <v>13.253399999999999</v>
      </c>
      <c r="C696" s="2">
        <f t="shared" si="90"/>
        <v>8.9799999999998548E-2</v>
      </c>
      <c r="D696" s="2">
        <f t="shared" si="91"/>
        <v>8.9799999999998548E-2</v>
      </c>
      <c r="E696" s="2">
        <f t="shared" si="92"/>
        <v>0</v>
      </c>
      <c r="F696" s="2">
        <f t="shared" si="97"/>
        <v>7.3387827444556561E-2</v>
      </c>
      <c r="G696" s="2">
        <f t="shared" si="97"/>
        <v>5.3235771948081267E-2</v>
      </c>
      <c r="H696" s="2">
        <f t="shared" si="94"/>
        <v>1.3785435010903719</v>
      </c>
      <c r="I696" s="2">
        <f t="shared" si="95"/>
        <v>57.957464324634806</v>
      </c>
    </row>
    <row r="697" spans="1:9" ht="13.5" x14ac:dyDescent="0.25">
      <c r="A697" s="3">
        <f>TITRES_STAT!B700</f>
        <v>43318</v>
      </c>
      <c r="B697" s="5">
        <f>TITRES_STAT!D700</f>
        <v>13.363200000000001</v>
      </c>
      <c r="C697" s="2">
        <f t="shared" si="90"/>
        <v>0.10980000000000167</v>
      </c>
      <c r="D697" s="2">
        <f t="shared" si="91"/>
        <v>0.10980000000000167</v>
      </c>
      <c r="E697" s="2">
        <f t="shared" si="92"/>
        <v>0</v>
      </c>
      <c r="F697" s="2">
        <f t="shared" si="97"/>
        <v>7.5988696912802647E-2</v>
      </c>
      <c r="G697" s="2">
        <f t="shared" si="97"/>
        <v>4.9433216808932604E-2</v>
      </c>
      <c r="H697" s="2">
        <f t="shared" si="94"/>
        <v>1.5371991106002929</v>
      </c>
      <c r="I697" s="2">
        <f t="shared" si="95"/>
        <v>60.586459461456954</v>
      </c>
    </row>
    <row r="698" spans="1:9" ht="13.5" x14ac:dyDescent="0.25">
      <c r="A698" s="3">
        <f>TITRES_STAT!B701</f>
        <v>43319</v>
      </c>
      <c r="B698" s="5">
        <f>TITRES_STAT!D701</f>
        <v>12.964</v>
      </c>
      <c r="C698" s="2">
        <f t="shared" si="90"/>
        <v>-0.39920000000000044</v>
      </c>
      <c r="D698" s="2">
        <f t="shared" si="91"/>
        <v>0</v>
      </c>
      <c r="E698" s="2">
        <f t="shared" si="92"/>
        <v>0.39920000000000044</v>
      </c>
      <c r="F698" s="2">
        <f t="shared" si="97"/>
        <v>7.0560932847602467E-2</v>
      </c>
      <c r="G698" s="2">
        <f t="shared" si="97"/>
        <v>7.441655846543746E-2</v>
      </c>
      <c r="H698" s="2">
        <f t="shared" si="94"/>
        <v>0.94818860617391054</v>
      </c>
      <c r="I698" s="2">
        <f t="shared" si="95"/>
        <v>48.670267507419553</v>
      </c>
    </row>
    <row r="699" spans="1:9" ht="13.5" x14ac:dyDescent="0.25">
      <c r="A699" s="3">
        <f>TITRES_STAT!B702</f>
        <v>43320</v>
      </c>
      <c r="B699" s="5">
        <f>TITRES_STAT!D702</f>
        <v>13.3233</v>
      </c>
      <c r="C699" s="2">
        <f t="shared" si="90"/>
        <v>0.35929999999999929</v>
      </c>
      <c r="D699" s="2">
        <f t="shared" si="91"/>
        <v>0.35929999999999929</v>
      </c>
      <c r="E699" s="2">
        <f t="shared" si="92"/>
        <v>0</v>
      </c>
      <c r="F699" s="2">
        <f t="shared" si="97"/>
        <v>9.1185151929916525E-2</v>
      </c>
      <c r="G699" s="2">
        <f t="shared" si="97"/>
        <v>6.9101090003620497E-2</v>
      </c>
      <c r="H699" s="2">
        <f t="shared" si="94"/>
        <v>1.3195906450265684</v>
      </c>
      <c r="I699" s="2">
        <f t="shared" si="95"/>
        <v>56.888944946208554</v>
      </c>
    </row>
    <row r="700" spans="1:9" ht="13.5" x14ac:dyDescent="0.25">
      <c r="A700" s="3">
        <f>TITRES_STAT!B703</f>
        <v>43321</v>
      </c>
      <c r="B700" s="5">
        <f>TITRES_STAT!D703</f>
        <v>13.3233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8.4671926792065352E-2</v>
      </c>
      <c r="G700" s="2">
        <f t="shared" si="97"/>
        <v>6.4165297860504747E-2</v>
      </c>
      <c r="H700" s="2">
        <f t="shared" si="94"/>
        <v>1.3195906450265684</v>
      </c>
      <c r="I700" s="2">
        <f t="shared" si="95"/>
        <v>56.888944946208554</v>
      </c>
    </row>
    <row r="701" spans="1:9" ht="13.5" x14ac:dyDescent="0.25">
      <c r="A701" s="3">
        <f>TITRES_STAT!B704</f>
        <v>43322</v>
      </c>
      <c r="B701" s="5">
        <f>TITRES_STAT!D704</f>
        <v>13.3233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7.8623932021203546E-2</v>
      </c>
      <c r="G701" s="2">
        <f t="shared" si="98"/>
        <v>5.9582062299040124E-2</v>
      </c>
      <c r="H701" s="2">
        <f t="shared" si="94"/>
        <v>1.3195906450265684</v>
      </c>
      <c r="I701" s="2">
        <f t="shared" si="95"/>
        <v>56.888944946208554</v>
      </c>
    </row>
    <row r="702" spans="1:9" ht="13.5" x14ac:dyDescent="0.25">
      <c r="A702" s="3">
        <f>TITRES_STAT!B705</f>
        <v>43326</v>
      </c>
      <c r="B702" s="5">
        <f>TITRES_STAT!D705</f>
        <v>13.363200000000001</v>
      </c>
      <c r="C702" s="2">
        <f t="shared" si="90"/>
        <v>3.9900000000001157E-2</v>
      </c>
      <c r="D702" s="2">
        <f t="shared" si="91"/>
        <v>3.9900000000001157E-2</v>
      </c>
      <c r="E702" s="2">
        <f t="shared" si="92"/>
        <v>0</v>
      </c>
      <c r="F702" s="2">
        <f t="shared" si="98"/>
        <v>7.5857936876831955E-2</v>
      </c>
      <c r="G702" s="2">
        <f t="shared" si="98"/>
        <v>5.5326200706251542E-2</v>
      </c>
      <c r="H702" s="2">
        <f t="shared" si="94"/>
        <v>1.3711033092547136</v>
      </c>
      <c r="I702" s="2">
        <f t="shared" si="95"/>
        <v>57.825540705169843</v>
      </c>
    </row>
    <row r="703" spans="1:9" ht="13.5" x14ac:dyDescent="0.25">
      <c r="A703" s="3">
        <f>TITRES_STAT!B706</f>
        <v>43327</v>
      </c>
      <c r="B703" s="5">
        <f>TITRES_STAT!D706</f>
        <v>13.363200000000001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7.0439512814201105E-2</v>
      </c>
      <c r="G703" s="2">
        <f t="shared" si="98"/>
        <v>5.1374329227233576E-2</v>
      </c>
      <c r="H703" s="2">
        <f t="shared" si="94"/>
        <v>1.3711033092547136</v>
      </c>
      <c r="I703" s="2">
        <f t="shared" si="95"/>
        <v>57.825540705169843</v>
      </c>
    </row>
    <row r="704" spans="1:9" ht="13.5" x14ac:dyDescent="0.25">
      <c r="A704" s="3">
        <f>TITRES_STAT!B707</f>
        <v>43328</v>
      </c>
      <c r="B704" s="5">
        <f>TITRES_STAT!D707</f>
        <v>13.363200000000001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6.5408119041758167E-2</v>
      </c>
      <c r="G704" s="2">
        <f t="shared" si="98"/>
        <v>4.7704734282431174E-2</v>
      </c>
      <c r="H704" s="2">
        <f t="shared" si="94"/>
        <v>1.3711033092547136</v>
      </c>
      <c r="I704" s="2">
        <f t="shared" si="95"/>
        <v>57.825540705169843</v>
      </c>
    </row>
    <row r="705" spans="1:9" ht="13.5" x14ac:dyDescent="0.25">
      <c r="A705" s="3">
        <f>TITRES_STAT!B708</f>
        <v>43329</v>
      </c>
      <c r="B705" s="5">
        <f>TITRES_STAT!D708</f>
        <v>13.363200000000001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6.0736110538775437E-2</v>
      </c>
      <c r="G705" s="2">
        <f t="shared" si="98"/>
        <v>4.4297253262257523E-2</v>
      </c>
      <c r="H705" s="2">
        <f t="shared" si="94"/>
        <v>1.3711033092547134</v>
      </c>
      <c r="I705" s="2">
        <f t="shared" si="95"/>
        <v>57.825540705169836</v>
      </c>
    </row>
    <row r="706" spans="1:9" ht="13.5" x14ac:dyDescent="0.25">
      <c r="A706" s="3">
        <f>TITRES_STAT!B709</f>
        <v>43332</v>
      </c>
      <c r="B706" s="5">
        <f>TITRES_STAT!D709</f>
        <v>13.363200000000001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5.6397816928862907E-2</v>
      </c>
      <c r="G706" s="2">
        <f t="shared" si="98"/>
        <v>4.1133163743524839E-2</v>
      </c>
      <c r="H706" s="2">
        <f t="shared" si="94"/>
        <v>1.3711033092547136</v>
      </c>
      <c r="I706" s="2">
        <f t="shared" si="95"/>
        <v>57.825540705169843</v>
      </c>
    </row>
    <row r="707" spans="1:9" ht="13.5" x14ac:dyDescent="0.25">
      <c r="A707" s="3">
        <f>TITRES_STAT!B710</f>
        <v>43335</v>
      </c>
      <c r="B707" s="5">
        <f>TITRES_STAT!D710</f>
        <v>13.363200000000001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5.2369401433944127E-2</v>
      </c>
      <c r="G707" s="2">
        <f t="shared" si="98"/>
        <v>3.8195080618987354E-2</v>
      </c>
      <c r="H707" s="2">
        <f t="shared" si="94"/>
        <v>1.3711033092547134</v>
      </c>
      <c r="I707" s="2">
        <f t="shared" si="95"/>
        <v>57.825540705169836</v>
      </c>
    </row>
    <row r="708" spans="1:9" ht="13.5" x14ac:dyDescent="0.25">
      <c r="A708" s="3">
        <f>TITRES_STAT!B711</f>
        <v>43336</v>
      </c>
      <c r="B708" s="5">
        <f>TITRES_STAT!D711</f>
        <v>13.363200000000001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4.8628729902948122E-2</v>
      </c>
      <c r="G708" s="2">
        <f t="shared" si="98"/>
        <v>3.5466860574773974E-2</v>
      </c>
      <c r="H708" s="2">
        <f t="shared" si="94"/>
        <v>1.3711033092547134</v>
      </c>
      <c r="I708" s="2">
        <f t="shared" si="95"/>
        <v>57.825540705169836</v>
      </c>
    </row>
    <row r="709" spans="1:9" ht="13.5" x14ac:dyDescent="0.25">
      <c r="A709" s="3">
        <f>TITRES_STAT!B712</f>
        <v>43339</v>
      </c>
      <c r="B709" s="5">
        <f>TITRES_STAT!D712</f>
        <v>13.363200000000001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4.5155249195594681E-2</v>
      </c>
      <c r="G709" s="2">
        <f t="shared" si="98"/>
        <v>3.2933513390861549E-2</v>
      </c>
      <c r="H709" s="2">
        <f t="shared" si="94"/>
        <v>1.3711033092547131</v>
      </c>
      <c r="I709" s="2">
        <f t="shared" si="95"/>
        <v>57.825540705169836</v>
      </c>
    </row>
    <row r="710" spans="1:9" ht="13.5" x14ac:dyDescent="0.25">
      <c r="A710" s="3">
        <f>TITRES_STAT!B713</f>
        <v>43340</v>
      </c>
      <c r="B710" s="5">
        <f>TITRES_STAT!D713</f>
        <v>13.363200000000001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4.1929874253052203E-2</v>
      </c>
      <c r="G710" s="2">
        <f t="shared" si="98"/>
        <v>3.0581119577228581E-2</v>
      </c>
      <c r="H710" s="2">
        <f t="shared" si="94"/>
        <v>1.3711033092547131</v>
      </c>
      <c r="I710" s="2">
        <f t="shared" si="95"/>
        <v>57.825540705169836</v>
      </c>
    </row>
    <row r="711" spans="1:9" ht="13.5" x14ac:dyDescent="0.25">
      <c r="A711" s="3">
        <f>TITRES_STAT!B714</f>
        <v>43341</v>
      </c>
      <c r="B711" s="5">
        <f>TITRES_STAT!D714</f>
        <v>12.974</v>
      </c>
      <c r="C711" s="2">
        <f t="shared" si="99"/>
        <v>-0.38920000000000066</v>
      </c>
      <c r="D711" s="2">
        <f t="shared" si="100"/>
        <v>0</v>
      </c>
      <c r="E711" s="2">
        <f t="shared" si="101"/>
        <v>0.38920000000000066</v>
      </c>
      <c r="F711" s="2">
        <f t="shared" si="98"/>
        <v>3.8934883234977048E-2</v>
      </c>
      <c r="G711" s="2">
        <f t="shared" si="98"/>
        <v>5.6196753893140876E-2</v>
      </c>
      <c r="H711" s="2">
        <f t="shared" si="94"/>
        <v>0.69283153452265978</v>
      </c>
      <c r="I711" s="2">
        <f t="shared" si="95"/>
        <v>40.927376433711267</v>
      </c>
    </row>
    <row r="712" spans="1:9" ht="13.5" x14ac:dyDescent="0.25">
      <c r="A712" s="3">
        <f>TITRES_STAT!B715</f>
        <v>43342</v>
      </c>
      <c r="B712" s="5">
        <f>TITRES_STAT!D715</f>
        <v>12.974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3.6153820146764402E-2</v>
      </c>
      <c r="G712" s="2">
        <f t="shared" si="98"/>
        <v>5.2182700043630813E-2</v>
      </c>
      <c r="H712" s="2">
        <f t="shared" si="94"/>
        <v>0.69283153452265978</v>
      </c>
      <c r="I712" s="2">
        <f t="shared" si="95"/>
        <v>40.927376433711267</v>
      </c>
    </row>
    <row r="713" spans="1:9" ht="13.5" x14ac:dyDescent="0.25">
      <c r="A713" s="3">
        <f>TITRES_STAT!B716</f>
        <v>43343</v>
      </c>
      <c r="B713" s="5">
        <f>TITRES_STAT!D716</f>
        <v>12.5848</v>
      </c>
      <c r="C713" s="2">
        <f t="shared" si="99"/>
        <v>-0.38920000000000066</v>
      </c>
      <c r="D713" s="2">
        <f t="shared" si="100"/>
        <v>0</v>
      </c>
      <c r="E713" s="2">
        <f t="shared" si="101"/>
        <v>0.38920000000000066</v>
      </c>
      <c r="F713" s="2">
        <f t="shared" si="98"/>
        <v>3.3571404421995514E-2</v>
      </c>
      <c r="G713" s="2">
        <f t="shared" si="98"/>
        <v>7.6255364326228661E-2</v>
      </c>
      <c r="H713" s="2">
        <f t="shared" si="94"/>
        <v>0.44024974136079698</v>
      </c>
      <c r="I713" s="2">
        <f t="shared" si="95"/>
        <v>30.567597321339136</v>
      </c>
    </row>
    <row r="714" spans="1:9" ht="13.5" x14ac:dyDescent="0.25">
      <c r="A714" s="3">
        <f>TITRES_STAT!B717</f>
        <v>43346</v>
      </c>
      <c r="B714" s="5">
        <f>TITRES_STAT!D717</f>
        <v>12.594799999999999</v>
      </c>
      <c r="C714" s="2">
        <f t="shared" si="99"/>
        <v>9.9999999999997868E-3</v>
      </c>
      <c r="D714" s="2">
        <f t="shared" si="100"/>
        <v>9.9999999999997868E-3</v>
      </c>
      <c r="E714" s="2">
        <f t="shared" si="101"/>
        <v>0</v>
      </c>
      <c r="F714" s="2">
        <f t="shared" si="98"/>
        <v>3.1887732677567247E-2</v>
      </c>
      <c r="G714" s="2">
        <f t="shared" si="98"/>
        <v>7.0808552588640897E-2</v>
      </c>
      <c r="H714" s="2">
        <f t="shared" si="94"/>
        <v>0.45033730406576161</v>
      </c>
      <c r="I714" s="2">
        <f t="shared" si="95"/>
        <v>31.050522027070627</v>
      </c>
    </row>
    <row r="715" spans="1:9" ht="13.5" x14ac:dyDescent="0.25">
      <c r="A715" s="3">
        <f>TITRES_STAT!B718</f>
        <v>43347</v>
      </c>
      <c r="B715" s="5">
        <f>TITRES_STAT!D718</f>
        <v>12.594799999999999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2.9610037486312444E-2</v>
      </c>
      <c r="G715" s="2">
        <f t="shared" si="98"/>
        <v>6.5750798832309401E-2</v>
      </c>
      <c r="H715" s="2">
        <f t="shared" si="94"/>
        <v>0.45033730406576161</v>
      </c>
      <c r="I715" s="2">
        <f t="shared" si="95"/>
        <v>31.050522027070627</v>
      </c>
    </row>
    <row r="716" spans="1:9" ht="13.5" x14ac:dyDescent="0.25">
      <c r="A716" s="3">
        <f>TITRES_STAT!B719</f>
        <v>43348</v>
      </c>
      <c r="B716" s="5">
        <f>TITRES_STAT!D719</f>
        <v>12.834300000000001</v>
      </c>
      <c r="C716" s="2">
        <f t="shared" si="99"/>
        <v>0.23950000000000138</v>
      </c>
      <c r="D716" s="2">
        <f t="shared" si="100"/>
        <v>0.23950000000000138</v>
      </c>
      <c r="E716" s="2">
        <f t="shared" si="101"/>
        <v>0</v>
      </c>
      <c r="F716" s="2">
        <f t="shared" si="98"/>
        <v>4.4602177665861657E-2</v>
      </c>
      <c r="G716" s="2">
        <f t="shared" si="98"/>
        <v>6.1054313201430163E-2</v>
      </c>
      <c r="H716" s="2">
        <f t="shared" si="94"/>
        <v>0.73053278838319446</v>
      </c>
      <c r="I716" s="2">
        <f t="shared" si="95"/>
        <v>42.214328054755789</v>
      </c>
    </row>
    <row r="717" spans="1:9" ht="13.5" x14ac:dyDescent="0.25">
      <c r="A717" s="3">
        <f>TITRES_STAT!B720</f>
        <v>43349</v>
      </c>
      <c r="B717" s="5">
        <f>TITRES_STAT!D720</f>
        <v>12.5748</v>
      </c>
      <c r="C717" s="2">
        <f t="shared" si="99"/>
        <v>-0.25950000000000095</v>
      </c>
      <c r="D717" s="2">
        <f t="shared" si="100"/>
        <v>0</v>
      </c>
      <c r="E717" s="2">
        <f t="shared" si="101"/>
        <v>0.25950000000000095</v>
      </c>
      <c r="F717" s="2">
        <f t="shared" ref="F717:G732" si="102">((F716*13)+D717)/14</f>
        <v>4.1416307832585826E-2</v>
      </c>
      <c r="G717" s="2">
        <f t="shared" si="102"/>
        <v>7.5229005115613798E-2</v>
      </c>
      <c r="H717" s="2">
        <f t="shared" si="94"/>
        <v>0.55053642898688104</v>
      </c>
      <c r="I717" s="2">
        <f t="shared" si="95"/>
        <v>35.506191192592681</v>
      </c>
    </row>
    <row r="718" spans="1:9" ht="13.5" x14ac:dyDescent="0.25">
      <c r="A718" s="3">
        <f>TITRES_STAT!B721</f>
        <v>43350</v>
      </c>
      <c r="B718" s="5">
        <f>TITRES_STAT!D721</f>
        <v>12.475</v>
      </c>
      <c r="C718" s="2">
        <f t="shared" si="99"/>
        <v>-9.9800000000000111E-2</v>
      </c>
      <c r="D718" s="2">
        <f t="shared" si="100"/>
        <v>0</v>
      </c>
      <c r="E718" s="2">
        <f t="shared" si="101"/>
        <v>9.9800000000000111E-2</v>
      </c>
      <c r="F718" s="2">
        <f t="shared" si="102"/>
        <v>3.8458000130258262E-2</v>
      </c>
      <c r="G718" s="2">
        <f t="shared" si="102"/>
        <v>7.6984076178784236E-2</v>
      </c>
      <c r="H718" s="2">
        <f t="shared" si="94"/>
        <v>0.49955785714626477</v>
      </c>
      <c r="I718" s="2">
        <f t="shared" si="95"/>
        <v>33.313676745820857</v>
      </c>
    </row>
    <row r="719" spans="1:9" ht="13.5" x14ac:dyDescent="0.25">
      <c r="A719" s="3">
        <f>TITRES_STAT!B722</f>
        <v>43353</v>
      </c>
      <c r="B719" s="5">
        <f>TITRES_STAT!D722</f>
        <v>12.475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3.5711000120954101E-2</v>
      </c>
      <c r="G719" s="2">
        <f t="shared" si="102"/>
        <v>7.1485213594585359E-2</v>
      </c>
      <c r="H719" s="2">
        <f t="shared" si="94"/>
        <v>0.49955785714626483</v>
      </c>
      <c r="I719" s="2">
        <f t="shared" si="95"/>
        <v>33.313676745820857</v>
      </c>
    </row>
    <row r="720" spans="1:9" ht="13.5" x14ac:dyDescent="0.25">
      <c r="A720" s="3">
        <f>TITRES_STAT!B723</f>
        <v>43355</v>
      </c>
      <c r="B720" s="5">
        <f>TITRES_STAT!D723</f>
        <v>12.475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3.3160214398028805E-2</v>
      </c>
      <c r="G720" s="2">
        <f t="shared" si="102"/>
        <v>6.6379126909257832E-2</v>
      </c>
      <c r="H720" s="2">
        <f t="shared" si="94"/>
        <v>0.49955785714626477</v>
      </c>
      <c r="I720" s="2">
        <f t="shared" si="95"/>
        <v>33.313676745820857</v>
      </c>
    </row>
    <row r="721" spans="1:9" ht="13.5" x14ac:dyDescent="0.25">
      <c r="A721" s="3">
        <f>TITRES_STAT!B724</f>
        <v>43356</v>
      </c>
      <c r="B721" s="5">
        <f>TITRES_STAT!D724</f>
        <v>13.1736</v>
      </c>
      <c r="C721" s="2">
        <f t="shared" si="99"/>
        <v>0.69860000000000078</v>
      </c>
      <c r="D721" s="2">
        <f t="shared" si="100"/>
        <v>0.69860000000000078</v>
      </c>
      <c r="E721" s="2">
        <f t="shared" si="101"/>
        <v>0</v>
      </c>
      <c r="F721" s="2">
        <f t="shared" si="102"/>
        <v>8.0691627655312528E-2</v>
      </c>
      <c r="G721" s="2">
        <f t="shared" si="102"/>
        <v>6.16377607014537E-2</v>
      </c>
      <c r="H721" s="2">
        <f t="shared" ref="H721:H784" si="103">F721/G721</f>
        <v>1.3091265279111519</v>
      </c>
      <c r="I721" s="2">
        <f t="shared" ref="I721:I784" si="104">IF(G721=0,100,100-(100/(1+H721)))</f>
        <v>56.693581407831942</v>
      </c>
    </row>
    <row r="722" spans="1:9" ht="13.5" x14ac:dyDescent="0.25">
      <c r="A722" s="3">
        <f>TITRES_STAT!B725</f>
        <v>43357</v>
      </c>
      <c r="B722" s="5">
        <f>TITRES_STAT!D725</f>
        <v>13.1736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7.4927939965647353E-2</v>
      </c>
      <c r="G722" s="2">
        <f t="shared" si="102"/>
        <v>5.7235063508492723E-2</v>
      </c>
      <c r="H722" s="2">
        <f t="shared" si="103"/>
        <v>1.3091265279111519</v>
      </c>
      <c r="I722" s="2">
        <f t="shared" si="104"/>
        <v>56.693581407831942</v>
      </c>
    </row>
    <row r="723" spans="1:9" ht="13.5" x14ac:dyDescent="0.25">
      <c r="A723" s="3">
        <f>TITRES_STAT!B726</f>
        <v>43360</v>
      </c>
      <c r="B723" s="5">
        <f>TITRES_STAT!D726</f>
        <v>13.1736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6.95759442538154E-2</v>
      </c>
      <c r="G723" s="2">
        <f t="shared" si="102"/>
        <v>5.3146844686457528E-2</v>
      </c>
      <c r="H723" s="2">
        <f t="shared" si="103"/>
        <v>1.3091265279111519</v>
      </c>
      <c r="I723" s="2">
        <f t="shared" si="104"/>
        <v>56.693581407831942</v>
      </c>
    </row>
    <row r="724" spans="1:9" ht="13.5" x14ac:dyDescent="0.25">
      <c r="A724" s="3">
        <f>TITRES_STAT!B727</f>
        <v>43361</v>
      </c>
      <c r="B724" s="5">
        <f>TITRES_STAT!D727</f>
        <v>13.1736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6.4606233949971434E-2</v>
      </c>
      <c r="G724" s="2">
        <f t="shared" si="102"/>
        <v>4.9350641494567707E-2</v>
      </c>
      <c r="H724" s="2">
        <f t="shared" si="103"/>
        <v>1.3091265279111517</v>
      </c>
      <c r="I724" s="2">
        <f t="shared" si="104"/>
        <v>56.693581407831928</v>
      </c>
    </row>
    <row r="725" spans="1:9" ht="13.5" x14ac:dyDescent="0.25">
      <c r="A725" s="3">
        <f>TITRES_STAT!B728</f>
        <v>43362</v>
      </c>
      <c r="B725" s="5">
        <f>TITRES_STAT!D728</f>
        <v>13.1736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5.9991502953544898E-2</v>
      </c>
      <c r="G725" s="2">
        <f t="shared" si="102"/>
        <v>4.5825595673527161E-2</v>
      </c>
      <c r="H725" s="2">
        <f t="shared" si="103"/>
        <v>1.3091265279111515</v>
      </c>
      <c r="I725" s="2">
        <f t="shared" si="104"/>
        <v>56.693581407831921</v>
      </c>
    </row>
    <row r="726" spans="1:9" ht="13.5" x14ac:dyDescent="0.25">
      <c r="A726" s="3">
        <f>TITRES_STAT!B729</f>
        <v>43363</v>
      </c>
      <c r="B726" s="5">
        <f>TITRES_STAT!D729</f>
        <v>13.1736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5.5706395599720258E-2</v>
      </c>
      <c r="G726" s="2">
        <f t="shared" si="102"/>
        <v>4.2552338839703788E-2</v>
      </c>
      <c r="H726" s="2">
        <f t="shared" si="103"/>
        <v>1.3091265279111515</v>
      </c>
      <c r="I726" s="2">
        <f t="shared" si="104"/>
        <v>56.693581407831921</v>
      </c>
    </row>
    <row r="727" spans="1:9" ht="13.5" x14ac:dyDescent="0.25">
      <c r="A727" s="3">
        <f>TITRES_STAT!B730</f>
        <v>43364</v>
      </c>
      <c r="B727" s="5">
        <f>TITRES_STAT!D730</f>
        <v>13.1736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5.1727367342597377E-2</v>
      </c>
      <c r="G727" s="2">
        <f t="shared" si="102"/>
        <v>3.9512886065439234E-2</v>
      </c>
      <c r="H727" s="2">
        <f t="shared" si="103"/>
        <v>1.3091265279111512</v>
      </c>
      <c r="I727" s="2">
        <f t="shared" si="104"/>
        <v>56.693581407831921</v>
      </c>
    </row>
    <row r="728" spans="1:9" ht="13.5" x14ac:dyDescent="0.25">
      <c r="A728" s="3">
        <f>TITRES_STAT!B731</f>
        <v>43367</v>
      </c>
      <c r="B728" s="5">
        <f>TITRES_STAT!D731</f>
        <v>13.1736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4.8032555389554706E-2</v>
      </c>
      <c r="G728" s="2">
        <f t="shared" si="102"/>
        <v>3.6690537060765006E-2</v>
      </c>
      <c r="H728" s="2">
        <f t="shared" si="103"/>
        <v>1.3091265279111512</v>
      </c>
      <c r="I728" s="2">
        <f t="shared" si="104"/>
        <v>56.693581407831921</v>
      </c>
    </row>
    <row r="729" spans="1:9" ht="13.5" x14ac:dyDescent="0.25">
      <c r="A729" s="3">
        <f>TITRES_STAT!B732</f>
        <v>43368</v>
      </c>
      <c r="B729" s="5">
        <f>TITRES_STAT!D732</f>
        <v>12.974</v>
      </c>
      <c r="C729" s="2">
        <f t="shared" si="99"/>
        <v>-0.19960000000000022</v>
      </c>
      <c r="D729" s="2">
        <f t="shared" si="100"/>
        <v>0</v>
      </c>
      <c r="E729" s="2">
        <f t="shared" si="101"/>
        <v>0.19960000000000022</v>
      </c>
      <c r="F729" s="2">
        <f t="shared" si="102"/>
        <v>4.4601658576015078E-2</v>
      </c>
      <c r="G729" s="2">
        <f t="shared" si="102"/>
        <v>4.8326927270710376E-2</v>
      </c>
      <c r="H729" s="2">
        <f t="shared" si="103"/>
        <v>0.92291525853014289</v>
      </c>
      <c r="I729" s="2">
        <f t="shared" si="104"/>
        <v>47.995628223139171</v>
      </c>
    </row>
    <row r="730" spans="1:9" ht="13.5" x14ac:dyDescent="0.25">
      <c r="A730" s="3">
        <f>TITRES_STAT!B733</f>
        <v>43369</v>
      </c>
      <c r="B730" s="5">
        <f>TITRES_STAT!D733</f>
        <v>12.974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4.1415825820585429E-2</v>
      </c>
      <c r="G730" s="2">
        <f t="shared" si="102"/>
        <v>4.4875003894231061E-2</v>
      </c>
      <c r="H730" s="2">
        <f t="shared" si="103"/>
        <v>0.92291525853014289</v>
      </c>
      <c r="I730" s="2">
        <f t="shared" si="104"/>
        <v>47.995628223139171</v>
      </c>
    </row>
    <row r="731" spans="1:9" ht="13.5" x14ac:dyDescent="0.25">
      <c r="A731" s="3">
        <f>TITRES_STAT!B734</f>
        <v>43370</v>
      </c>
      <c r="B731" s="5">
        <f>TITRES_STAT!D734</f>
        <v>12.964</v>
      </c>
      <c r="C731" s="2">
        <f t="shared" si="99"/>
        <v>-9.9999999999997868E-3</v>
      </c>
      <c r="D731" s="2">
        <f t="shared" si="100"/>
        <v>0</v>
      </c>
      <c r="E731" s="2">
        <f t="shared" si="101"/>
        <v>9.9999999999997868E-3</v>
      </c>
      <c r="F731" s="2">
        <f t="shared" si="102"/>
        <v>3.8457552547686472E-2</v>
      </c>
      <c r="G731" s="2">
        <f t="shared" si="102"/>
        <v>4.2383932187500258E-2</v>
      </c>
      <c r="H731" s="2">
        <f t="shared" si="103"/>
        <v>0.90736160056022974</v>
      </c>
      <c r="I731" s="2">
        <f t="shared" si="104"/>
        <v>47.571556452311917</v>
      </c>
    </row>
    <row r="732" spans="1:9" ht="13.5" x14ac:dyDescent="0.25">
      <c r="A732" s="3">
        <f>TITRES_STAT!B735</f>
        <v>43371</v>
      </c>
      <c r="B732" s="5">
        <f>TITRES_STAT!D735</f>
        <v>12.964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3.5710584508566005E-2</v>
      </c>
      <c r="G732" s="2">
        <f t="shared" si="102"/>
        <v>3.9356508459821672E-2</v>
      </c>
      <c r="H732" s="2">
        <f t="shared" si="103"/>
        <v>0.90736160056022952</v>
      </c>
      <c r="I732" s="2">
        <f t="shared" si="104"/>
        <v>47.571556452311903</v>
      </c>
    </row>
    <row r="733" spans="1:9" ht="13.5" x14ac:dyDescent="0.25">
      <c r="A733" s="3">
        <f>TITRES_STAT!B736</f>
        <v>43374</v>
      </c>
      <c r="B733" s="5">
        <f>TITRES_STAT!D736</f>
        <v>12.964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3.3159828472239861E-2</v>
      </c>
      <c r="G733" s="2">
        <f t="shared" si="105"/>
        <v>3.6545329284120125E-2</v>
      </c>
      <c r="H733" s="2">
        <f t="shared" si="103"/>
        <v>0.90736160056022941</v>
      </c>
      <c r="I733" s="2">
        <f t="shared" si="104"/>
        <v>47.571556452311903</v>
      </c>
    </row>
    <row r="734" spans="1:9" ht="13.5" x14ac:dyDescent="0.25">
      <c r="A734" s="3">
        <f>TITRES_STAT!B737</f>
        <v>43375</v>
      </c>
      <c r="B734" s="5">
        <f>TITRES_STAT!D737</f>
        <v>12.964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3.0791269295651298E-2</v>
      </c>
      <c r="G734" s="2">
        <f t="shared" si="105"/>
        <v>3.3934948620968686E-2</v>
      </c>
      <c r="H734" s="2">
        <f t="shared" si="103"/>
        <v>0.90736160056022941</v>
      </c>
      <c r="I734" s="2">
        <f t="shared" si="104"/>
        <v>47.571556452311903</v>
      </c>
    </row>
    <row r="735" spans="1:9" ht="13.5" x14ac:dyDescent="0.25">
      <c r="A735" s="3">
        <f>TITRES_STAT!B738</f>
        <v>43376</v>
      </c>
      <c r="B735" s="5">
        <f>TITRES_STAT!D738</f>
        <v>12.964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2.8591892917390494E-2</v>
      </c>
      <c r="G735" s="2">
        <f t="shared" si="105"/>
        <v>3.1511023719470919E-2</v>
      </c>
      <c r="H735" s="2">
        <f t="shared" si="103"/>
        <v>0.90736160056022963</v>
      </c>
      <c r="I735" s="2">
        <f t="shared" si="104"/>
        <v>47.57155645231191</v>
      </c>
    </row>
    <row r="736" spans="1:9" ht="13.5" x14ac:dyDescent="0.25">
      <c r="A736" s="3">
        <f>TITRES_STAT!B739</f>
        <v>43377</v>
      </c>
      <c r="B736" s="5">
        <f>TITRES_STAT!D739</f>
        <v>12.964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2.6549614851862604E-2</v>
      </c>
      <c r="G736" s="2">
        <f t="shared" si="105"/>
        <v>2.9260236310937281E-2</v>
      </c>
      <c r="H736" s="2">
        <f t="shared" si="103"/>
        <v>0.90736160056022974</v>
      </c>
      <c r="I736" s="2">
        <f t="shared" si="104"/>
        <v>47.571556452311917</v>
      </c>
    </row>
    <row r="737" spans="1:9" ht="13.5" x14ac:dyDescent="0.25">
      <c r="A737" s="3">
        <f>TITRES_STAT!B740</f>
        <v>43378</v>
      </c>
      <c r="B737" s="5">
        <f>TITRES_STAT!D740</f>
        <v>12.944100000000001</v>
      </c>
      <c r="C737" s="2">
        <f t="shared" si="99"/>
        <v>-1.9899999999999807E-2</v>
      </c>
      <c r="D737" s="2">
        <f t="shared" si="100"/>
        <v>0</v>
      </c>
      <c r="E737" s="2">
        <f t="shared" si="101"/>
        <v>1.9899999999999807E-2</v>
      </c>
      <c r="F737" s="2">
        <f t="shared" si="105"/>
        <v>2.4653213791015278E-2</v>
      </c>
      <c r="G737" s="2">
        <f t="shared" si="105"/>
        <v>2.8591648003013174E-2</v>
      </c>
      <c r="H737" s="2">
        <f t="shared" si="103"/>
        <v>0.86225228389833153</v>
      </c>
      <c r="I737" s="2">
        <f t="shared" si="104"/>
        <v>46.301582838891321</v>
      </c>
    </row>
    <row r="738" spans="1:9" ht="13.5" x14ac:dyDescent="0.25">
      <c r="A738" s="3">
        <f>TITRES_STAT!B741</f>
        <v>43381</v>
      </c>
      <c r="B738" s="5">
        <f>TITRES_STAT!D741</f>
        <v>12.944100000000001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2.28922699487999E-2</v>
      </c>
      <c r="G738" s="2">
        <f t="shared" si="105"/>
        <v>2.6549387431369375E-2</v>
      </c>
      <c r="H738" s="2">
        <f t="shared" si="103"/>
        <v>0.86225228389833142</v>
      </c>
      <c r="I738" s="2">
        <f t="shared" si="104"/>
        <v>46.301582838891314</v>
      </c>
    </row>
    <row r="739" spans="1:9" ht="13.5" x14ac:dyDescent="0.25">
      <c r="A739" s="3">
        <f>TITRES_STAT!B742</f>
        <v>43382</v>
      </c>
      <c r="B739" s="5">
        <f>TITRES_STAT!D742</f>
        <v>12.924099999999999</v>
      </c>
      <c r="C739" s="2">
        <f t="shared" si="99"/>
        <v>-2.000000000000135E-2</v>
      </c>
      <c r="D739" s="2">
        <f t="shared" si="100"/>
        <v>0</v>
      </c>
      <c r="E739" s="2">
        <f t="shared" si="101"/>
        <v>2.000000000000135E-2</v>
      </c>
      <c r="F739" s="2">
        <f t="shared" si="105"/>
        <v>2.1257107809599909E-2</v>
      </c>
      <c r="G739" s="2">
        <f t="shared" si="105"/>
        <v>2.6081574043414515E-2</v>
      </c>
      <c r="H739" s="2">
        <f t="shared" si="103"/>
        <v>0.81502396190567483</v>
      </c>
      <c r="I739" s="2">
        <f t="shared" si="104"/>
        <v>44.904308648903161</v>
      </c>
    </row>
    <row r="740" spans="1:9" ht="13.5" x14ac:dyDescent="0.25">
      <c r="A740" s="3">
        <f>TITRES_STAT!B743</f>
        <v>43383</v>
      </c>
      <c r="B740" s="5">
        <f>TITRES_STAT!D743</f>
        <v>12.924099999999999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1.9738742966057061E-2</v>
      </c>
      <c r="G740" s="2">
        <f t="shared" si="105"/>
        <v>2.4218604468884908E-2</v>
      </c>
      <c r="H740" s="2">
        <f t="shared" si="103"/>
        <v>0.81502396190567494</v>
      </c>
      <c r="I740" s="2">
        <f t="shared" si="104"/>
        <v>44.904308648903168</v>
      </c>
    </row>
    <row r="741" spans="1:9" ht="13.5" x14ac:dyDescent="0.25">
      <c r="A741" s="3">
        <f>TITRES_STAT!B744</f>
        <v>43384</v>
      </c>
      <c r="B741" s="5">
        <f>TITRES_STAT!D744</f>
        <v>12.924099999999999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1.8328832754195841E-2</v>
      </c>
      <c r="G741" s="2">
        <f t="shared" si="105"/>
        <v>2.2488704149678844E-2</v>
      </c>
      <c r="H741" s="2">
        <f t="shared" si="103"/>
        <v>0.81502396190567483</v>
      </c>
      <c r="I741" s="2">
        <f t="shared" si="104"/>
        <v>44.904308648903161</v>
      </c>
    </row>
    <row r="742" spans="1:9" ht="13.5" x14ac:dyDescent="0.25">
      <c r="A742" s="3">
        <f>TITRES_STAT!B745</f>
        <v>43385</v>
      </c>
      <c r="B742" s="5">
        <f>TITRES_STAT!D745</f>
        <v>12.924099999999999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1.7019630414610423E-2</v>
      </c>
      <c r="G742" s="2">
        <f t="shared" si="105"/>
        <v>2.0882368138987497E-2</v>
      </c>
      <c r="H742" s="2">
        <f t="shared" si="103"/>
        <v>0.81502396190567483</v>
      </c>
      <c r="I742" s="2">
        <f t="shared" si="104"/>
        <v>44.904308648903161</v>
      </c>
    </row>
    <row r="743" spans="1:9" ht="13.5" x14ac:dyDescent="0.25">
      <c r="A743" s="3">
        <f>TITRES_STAT!B746</f>
        <v>43389</v>
      </c>
      <c r="B743" s="5">
        <f>TITRES_STAT!D746</f>
        <v>12.924099999999999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1.5803942527852534E-2</v>
      </c>
      <c r="G743" s="2">
        <f t="shared" si="105"/>
        <v>1.9390770414774106E-2</v>
      </c>
      <c r="H743" s="2">
        <f t="shared" si="103"/>
        <v>0.81502396190567461</v>
      </c>
      <c r="I743" s="2">
        <f t="shared" si="104"/>
        <v>44.904308648903161</v>
      </c>
    </row>
    <row r="744" spans="1:9" ht="13.5" x14ac:dyDescent="0.25">
      <c r="A744" s="3">
        <f>TITRES_STAT!B747</f>
        <v>43390</v>
      </c>
      <c r="B744" s="5">
        <f>TITRES_STAT!D747</f>
        <v>12.924099999999999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1.4675089490148781E-2</v>
      </c>
      <c r="G744" s="2">
        <f t="shared" si="105"/>
        <v>1.8005715385147385E-2</v>
      </c>
      <c r="H744" s="2">
        <f t="shared" si="103"/>
        <v>0.81502396190567461</v>
      </c>
      <c r="I744" s="2">
        <f t="shared" si="104"/>
        <v>44.904308648903161</v>
      </c>
    </row>
    <row r="745" spans="1:9" ht="13.5" x14ac:dyDescent="0.25">
      <c r="A745" s="3">
        <f>TITRES_STAT!B748</f>
        <v>43391</v>
      </c>
      <c r="B745" s="5">
        <f>TITRES_STAT!D748</f>
        <v>12.924099999999999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1.362686881228101E-2</v>
      </c>
      <c r="G745" s="2">
        <f t="shared" si="105"/>
        <v>1.6719592857636859E-2</v>
      </c>
      <c r="H745" s="2">
        <f t="shared" si="103"/>
        <v>0.8150239619056745</v>
      </c>
      <c r="I745" s="2">
        <f t="shared" si="104"/>
        <v>44.904308648903154</v>
      </c>
    </row>
    <row r="746" spans="1:9" ht="13.5" x14ac:dyDescent="0.25">
      <c r="A746" s="3">
        <f>TITRES_STAT!B749</f>
        <v>43392</v>
      </c>
      <c r="B746" s="5">
        <f>TITRES_STAT!D749</f>
        <v>12.924099999999999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1.2653521039975224E-2</v>
      </c>
      <c r="G746" s="2">
        <f t="shared" si="105"/>
        <v>1.5525336224948514E-2</v>
      </c>
      <c r="H746" s="2">
        <f t="shared" si="103"/>
        <v>0.81502396190567439</v>
      </c>
      <c r="I746" s="2">
        <f t="shared" si="104"/>
        <v>44.904308648903147</v>
      </c>
    </row>
    <row r="747" spans="1:9" ht="13.5" x14ac:dyDescent="0.25">
      <c r="A747" s="3">
        <f>TITRES_STAT!B750</f>
        <v>43395</v>
      </c>
      <c r="B747" s="5">
        <f>TITRES_STAT!D750</f>
        <v>12.914099999999999</v>
      </c>
      <c r="C747" s="2">
        <f t="shared" si="99"/>
        <v>-9.9999999999997868E-3</v>
      </c>
      <c r="D747" s="2">
        <f t="shared" si="100"/>
        <v>0</v>
      </c>
      <c r="E747" s="2">
        <f t="shared" si="101"/>
        <v>9.9999999999997868E-3</v>
      </c>
      <c r="F747" s="2">
        <f t="shared" si="105"/>
        <v>1.1749698108548421E-2</v>
      </c>
      <c r="G747" s="2">
        <f t="shared" si="105"/>
        <v>1.513066935173789E-2</v>
      </c>
      <c r="H747" s="2">
        <f t="shared" si="103"/>
        <v>0.77654846824069057</v>
      </c>
      <c r="I747" s="2">
        <f t="shared" si="104"/>
        <v>43.711076963169134</v>
      </c>
    </row>
    <row r="748" spans="1:9" ht="13.5" x14ac:dyDescent="0.25">
      <c r="A748" s="3">
        <f>TITRES_STAT!B751</f>
        <v>43396</v>
      </c>
      <c r="B748" s="5">
        <f>TITRES_STAT!D751</f>
        <v>12.914099999999999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1.091043395793782E-2</v>
      </c>
      <c r="G748" s="2">
        <f t="shared" si="105"/>
        <v>1.4049907255185182E-2</v>
      </c>
      <c r="H748" s="2">
        <f t="shared" si="103"/>
        <v>0.77654846824069068</v>
      </c>
      <c r="I748" s="2">
        <f t="shared" si="104"/>
        <v>43.711076963169134</v>
      </c>
    </row>
    <row r="749" spans="1:9" ht="13.5" x14ac:dyDescent="0.25">
      <c r="A749" s="3">
        <f>TITRES_STAT!B752</f>
        <v>43397</v>
      </c>
      <c r="B749" s="5">
        <f>TITRES_STAT!D752</f>
        <v>12.914099999999999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1.0131117246656548E-2</v>
      </c>
      <c r="G749" s="2">
        <f t="shared" si="106"/>
        <v>1.3046342451243384E-2</v>
      </c>
      <c r="H749" s="2">
        <f t="shared" si="103"/>
        <v>0.77654846824069068</v>
      </c>
      <c r="I749" s="2">
        <f t="shared" si="104"/>
        <v>43.711076963169134</v>
      </c>
    </row>
    <row r="750" spans="1:9" ht="13.5" x14ac:dyDescent="0.25">
      <c r="A750" s="3">
        <f>TITRES_STAT!B753</f>
        <v>43398</v>
      </c>
      <c r="B750" s="5">
        <f>TITRES_STAT!D753</f>
        <v>12.914099999999999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9.407466014752508E-3</v>
      </c>
      <c r="G750" s="2">
        <f t="shared" si="106"/>
        <v>1.2114460847583141E-2</v>
      </c>
      <c r="H750" s="2">
        <f t="shared" si="103"/>
        <v>0.77654846824069068</v>
      </c>
      <c r="I750" s="2">
        <f t="shared" si="104"/>
        <v>43.711076963169134</v>
      </c>
    </row>
    <row r="751" spans="1:9" ht="13.5" x14ac:dyDescent="0.25">
      <c r="A751" s="3">
        <f>TITRES_STAT!B754</f>
        <v>43399</v>
      </c>
      <c r="B751" s="5">
        <f>TITRES_STAT!D754</f>
        <v>12.914099999999999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8.7355041565559E-3</v>
      </c>
      <c r="G751" s="2">
        <f t="shared" si="106"/>
        <v>1.1249142215612917E-2</v>
      </c>
      <c r="H751" s="2">
        <f t="shared" si="103"/>
        <v>0.77654846824069068</v>
      </c>
      <c r="I751" s="2">
        <f t="shared" si="104"/>
        <v>43.711076963169134</v>
      </c>
    </row>
    <row r="752" spans="1:9" ht="13.5" x14ac:dyDescent="0.25">
      <c r="A752" s="3">
        <f>TITRES_STAT!B755</f>
        <v>43402</v>
      </c>
      <c r="B752" s="5">
        <f>TITRES_STAT!D755</f>
        <v>12.914099999999999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8.1115395739447642E-3</v>
      </c>
      <c r="G752" s="2">
        <f t="shared" si="106"/>
        <v>1.0445632057354852E-2</v>
      </c>
      <c r="H752" s="2">
        <f t="shared" si="103"/>
        <v>0.77654846824069068</v>
      </c>
      <c r="I752" s="2">
        <f t="shared" si="104"/>
        <v>43.711076963169134</v>
      </c>
    </row>
    <row r="753" spans="1:9" ht="13.5" x14ac:dyDescent="0.25">
      <c r="A753" s="3">
        <f>TITRES_STAT!B756</f>
        <v>43403</v>
      </c>
      <c r="B753" s="5">
        <f>TITRES_STAT!D756</f>
        <v>12.3353</v>
      </c>
      <c r="C753" s="2">
        <f t="shared" si="99"/>
        <v>-0.57879999999999932</v>
      </c>
      <c r="D753" s="2">
        <f t="shared" si="100"/>
        <v>0</v>
      </c>
      <c r="E753" s="2">
        <f t="shared" si="101"/>
        <v>0.57879999999999932</v>
      </c>
      <c r="F753" s="2">
        <f t="shared" si="106"/>
        <v>7.5321438900915671E-3</v>
      </c>
      <c r="G753" s="2">
        <f t="shared" si="106"/>
        <v>5.1042372624686597E-2</v>
      </c>
      <c r="H753" s="2">
        <f t="shared" si="103"/>
        <v>0.14756649236263467</v>
      </c>
      <c r="I753" s="2">
        <f t="shared" si="104"/>
        <v>12.859079917785124</v>
      </c>
    </row>
    <row r="754" spans="1:9" ht="13.5" x14ac:dyDescent="0.25">
      <c r="A754" s="3">
        <f>TITRES_STAT!B757</f>
        <v>43404</v>
      </c>
      <c r="B754" s="5">
        <f>TITRES_STAT!D757</f>
        <v>12.8742</v>
      </c>
      <c r="C754" s="2">
        <f t="shared" si="99"/>
        <v>0.53889999999999993</v>
      </c>
      <c r="D754" s="2">
        <f t="shared" si="100"/>
        <v>0.53889999999999993</v>
      </c>
      <c r="E754" s="2">
        <f t="shared" si="101"/>
        <v>0</v>
      </c>
      <c r="F754" s="2">
        <f t="shared" si="106"/>
        <v>4.548699075508502E-2</v>
      </c>
      <c r="G754" s="2">
        <f t="shared" si="106"/>
        <v>4.7396488865780413E-2</v>
      </c>
      <c r="H754" s="2">
        <f t="shared" si="103"/>
        <v>0.95971224543440758</v>
      </c>
      <c r="I754" s="2">
        <f t="shared" si="104"/>
        <v>48.972100249425601</v>
      </c>
    </row>
    <row r="755" spans="1:9" ht="13.5" x14ac:dyDescent="0.25">
      <c r="A755" s="3">
        <f>TITRES_STAT!B758</f>
        <v>43405</v>
      </c>
      <c r="B755" s="5">
        <f>TITRES_STAT!D758</f>
        <v>12.7844</v>
      </c>
      <c r="C755" s="2">
        <f t="shared" si="99"/>
        <v>-8.9800000000000324E-2</v>
      </c>
      <c r="D755" s="2">
        <f t="shared" si="100"/>
        <v>0</v>
      </c>
      <c r="E755" s="2">
        <f t="shared" si="101"/>
        <v>8.9800000000000324E-2</v>
      </c>
      <c r="F755" s="2">
        <f t="shared" si="106"/>
        <v>4.2237919986864658E-2</v>
      </c>
      <c r="G755" s="2">
        <f t="shared" si="106"/>
        <v>5.0425311089653264E-2</v>
      </c>
      <c r="H755" s="2">
        <f t="shared" si="103"/>
        <v>0.83763330506316758</v>
      </c>
      <c r="I755" s="2">
        <f t="shared" si="104"/>
        <v>45.582179140705897</v>
      </c>
    </row>
    <row r="756" spans="1:9" ht="13.5" x14ac:dyDescent="0.25">
      <c r="A756" s="3">
        <f>TITRES_STAT!B759</f>
        <v>43406</v>
      </c>
      <c r="B756" s="5">
        <f>TITRES_STAT!D759</f>
        <v>12.7844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3.9220925702088613E-2</v>
      </c>
      <c r="G756" s="2">
        <f t="shared" si="106"/>
        <v>4.682350315467803E-2</v>
      </c>
      <c r="H756" s="2">
        <f t="shared" si="103"/>
        <v>0.83763330506316758</v>
      </c>
      <c r="I756" s="2">
        <f t="shared" si="104"/>
        <v>45.582179140705897</v>
      </c>
    </row>
    <row r="757" spans="1:9" ht="13.5" x14ac:dyDescent="0.25">
      <c r="A757" s="3">
        <f>TITRES_STAT!B760</f>
        <v>43409</v>
      </c>
      <c r="B757" s="5">
        <f>TITRES_STAT!D760</f>
        <v>12.7844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3.6419431009082286E-2</v>
      </c>
      <c r="G757" s="2">
        <f t="shared" si="106"/>
        <v>4.3478967215058173E-2</v>
      </c>
      <c r="H757" s="2">
        <f t="shared" si="103"/>
        <v>0.83763330506316758</v>
      </c>
      <c r="I757" s="2">
        <f t="shared" si="104"/>
        <v>45.582179140705897</v>
      </c>
    </row>
    <row r="758" spans="1:9" ht="13.5" x14ac:dyDescent="0.25">
      <c r="A758" s="3">
        <f>TITRES_STAT!B761</f>
        <v>43410</v>
      </c>
      <c r="B758" s="5">
        <f>TITRES_STAT!D761</f>
        <v>12.7844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3.3818043079862123E-2</v>
      </c>
      <c r="G758" s="2">
        <f t="shared" si="106"/>
        <v>4.0373326699696878E-2</v>
      </c>
      <c r="H758" s="2">
        <f t="shared" si="103"/>
        <v>0.83763330506316758</v>
      </c>
      <c r="I758" s="2">
        <f t="shared" si="104"/>
        <v>45.582179140705897</v>
      </c>
    </row>
    <row r="759" spans="1:9" ht="13.5" x14ac:dyDescent="0.25">
      <c r="A759" s="3">
        <f>TITRES_STAT!B762</f>
        <v>43411</v>
      </c>
      <c r="B759" s="5">
        <f>TITRES_STAT!D762</f>
        <v>12.7844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3.1402468574157689E-2</v>
      </c>
      <c r="G759" s="2">
        <f t="shared" si="106"/>
        <v>3.7489517649718529E-2</v>
      </c>
      <c r="H759" s="2">
        <f t="shared" si="103"/>
        <v>0.83763330506316769</v>
      </c>
      <c r="I759" s="2">
        <f t="shared" si="104"/>
        <v>45.582179140705904</v>
      </c>
    </row>
    <row r="760" spans="1:9" ht="13.5" x14ac:dyDescent="0.25">
      <c r="A760" s="3">
        <f>TITRES_STAT!B763</f>
        <v>43412</v>
      </c>
      <c r="B760" s="5">
        <f>TITRES_STAT!D763</f>
        <v>12.7844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2.9159435104574999E-2</v>
      </c>
      <c r="G760" s="2">
        <f t="shared" si="106"/>
        <v>3.4811694960452923E-2</v>
      </c>
      <c r="H760" s="2">
        <f t="shared" si="103"/>
        <v>0.83763330506316769</v>
      </c>
      <c r="I760" s="2">
        <f t="shared" si="104"/>
        <v>45.582179140705904</v>
      </c>
    </row>
    <row r="761" spans="1:9" ht="13.5" x14ac:dyDescent="0.25">
      <c r="A761" s="3">
        <f>TITRES_STAT!B764</f>
        <v>43413</v>
      </c>
      <c r="B761" s="5">
        <f>TITRES_STAT!D764</f>
        <v>12.7844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2.7076618311391069E-2</v>
      </c>
      <c r="G761" s="2">
        <f t="shared" si="106"/>
        <v>3.2325145320420572E-2</v>
      </c>
      <c r="H761" s="2">
        <f t="shared" si="103"/>
        <v>0.83763330506316758</v>
      </c>
      <c r="I761" s="2">
        <f t="shared" si="104"/>
        <v>45.582179140705897</v>
      </c>
    </row>
    <row r="762" spans="1:9" ht="13.5" x14ac:dyDescent="0.25">
      <c r="A762" s="3">
        <f>TITRES_STAT!B765</f>
        <v>43416</v>
      </c>
      <c r="B762" s="5">
        <f>TITRES_STAT!D765</f>
        <v>12.2155</v>
      </c>
      <c r="C762" s="2">
        <f t="shared" si="99"/>
        <v>-0.5688999999999993</v>
      </c>
      <c r="D762" s="2">
        <f t="shared" si="100"/>
        <v>0</v>
      </c>
      <c r="E762" s="2">
        <f t="shared" si="101"/>
        <v>0.5688999999999993</v>
      </c>
      <c r="F762" s="2">
        <f t="shared" si="106"/>
        <v>2.5142574146291705E-2</v>
      </c>
      <c r="G762" s="2">
        <f t="shared" si="106"/>
        <v>7.0651920654676195E-2</v>
      </c>
      <c r="H762" s="2">
        <f t="shared" si="103"/>
        <v>0.35586540200627381</v>
      </c>
      <c r="I762" s="2">
        <f t="shared" si="104"/>
        <v>26.246366451987029</v>
      </c>
    </row>
    <row r="763" spans="1:9" ht="13.5" x14ac:dyDescent="0.25">
      <c r="A763" s="3">
        <f>TITRES_STAT!B766</f>
        <v>43417</v>
      </c>
      <c r="B763" s="5">
        <f>TITRES_STAT!D766</f>
        <v>12.2155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2.3346675992985153E-2</v>
      </c>
      <c r="G763" s="2">
        <f t="shared" si="106"/>
        <v>6.5605354893627899E-2</v>
      </c>
      <c r="H763" s="2">
        <f t="shared" si="103"/>
        <v>0.35586540200627381</v>
      </c>
      <c r="I763" s="2">
        <f t="shared" si="104"/>
        <v>26.246366451987029</v>
      </c>
    </row>
    <row r="764" spans="1:9" ht="13.5" x14ac:dyDescent="0.25">
      <c r="A764" s="3">
        <f>TITRES_STAT!B767</f>
        <v>43418</v>
      </c>
      <c r="B764" s="5">
        <f>TITRES_STAT!D767</f>
        <v>12.5748</v>
      </c>
      <c r="C764" s="2">
        <f t="shared" si="99"/>
        <v>0.35929999999999929</v>
      </c>
      <c r="D764" s="2">
        <f t="shared" si="100"/>
        <v>0.35929999999999929</v>
      </c>
      <c r="E764" s="2">
        <f t="shared" si="101"/>
        <v>0</v>
      </c>
      <c r="F764" s="2">
        <f t="shared" si="106"/>
        <v>4.7343341993486159E-2</v>
      </c>
      <c r="G764" s="2">
        <f t="shared" si="106"/>
        <v>6.0919258115511625E-2</v>
      </c>
      <c r="H764" s="2">
        <f t="shared" si="103"/>
        <v>0.77714902410197462</v>
      </c>
      <c r="I764" s="2">
        <f t="shared" si="104"/>
        <v>43.730098802191449</v>
      </c>
    </row>
    <row r="765" spans="1:9" ht="13.5" x14ac:dyDescent="0.25">
      <c r="A765" s="3">
        <f>TITRES_STAT!B768</f>
        <v>43419</v>
      </c>
      <c r="B765" s="5">
        <f>TITRES_STAT!D768</f>
        <v>12.5748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4.3961674708237149E-2</v>
      </c>
      <c r="G765" s="2">
        <f t="shared" si="107"/>
        <v>5.6567882535832226E-2</v>
      </c>
      <c r="H765" s="2">
        <f t="shared" si="103"/>
        <v>0.77714902410197462</v>
      </c>
      <c r="I765" s="2">
        <f t="shared" si="104"/>
        <v>43.730098802191449</v>
      </c>
    </row>
    <row r="766" spans="1:9" ht="13.5" x14ac:dyDescent="0.25">
      <c r="A766" s="3">
        <f>TITRES_STAT!B769</f>
        <v>43420</v>
      </c>
      <c r="B766" s="5">
        <f>TITRES_STAT!D769</f>
        <v>12.0159</v>
      </c>
      <c r="C766" s="2">
        <f t="shared" si="99"/>
        <v>-0.55889999999999951</v>
      </c>
      <c r="D766" s="2">
        <f t="shared" si="100"/>
        <v>0</v>
      </c>
      <c r="E766" s="2">
        <f t="shared" si="101"/>
        <v>0.55889999999999951</v>
      </c>
      <c r="F766" s="2">
        <f t="shared" si="107"/>
        <v>4.0821555086220207E-2</v>
      </c>
      <c r="G766" s="2">
        <f t="shared" si="107"/>
        <v>9.2448748068987036E-2</v>
      </c>
      <c r="H766" s="2">
        <f t="shared" si="103"/>
        <v>0.44155876568234731</v>
      </c>
      <c r="I766" s="2">
        <f t="shared" si="104"/>
        <v>30.630646227824087</v>
      </c>
    </row>
    <row r="767" spans="1:9" ht="13.5" x14ac:dyDescent="0.25">
      <c r="A767" s="3">
        <f>TITRES_STAT!B770</f>
        <v>43423</v>
      </c>
      <c r="B767" s="5">
        <f>TITRES_STAT!D770</f>
        <v>11.656599999999999</v>
      </c>
      <c r="C767" s="2">
        <f t="shared" si="99"/>
        <v>-0.35930000000000106</v>
      </c>
      <c r="D767" s="2">
        <f t="shared" si="100"/>
        <v>0</v>
      </c>
      <c r="E767" s="2">
        <f t="shared" si="101"/>
        <v>0.35930000000000106</v>
      </c>
      <c r="F767" s="2">
        <f t="shared" si="107"/>
        <v>3.7905729722918766E-2</v>
      </c>
      <c r="G767" s="2">
        <f t="shared" si="107"/>
        <v>0.11150955177834518</v>
      </c>
      <c r="H767" s="2">
        <f t="shared" si="103"/>
        <v>0.33993258082739369</v>
      </c>
      <c r="I767" s="2">
        <f t="shared" si="104"/>
        <v>25.369379451725024</v>
      </c>
    </row>
    <row r="768" spans="1:9" ht="13.5" x14ac:dyDescent="0.25">
      <c r="A768" s="3">
        <f>TITRES_STAT!B771</f>
        <v>43425</v>
      </c>
      <c r="B768" s="5">
        <f>TITRES_STAT!D771</f>
        <v>12.0059</v>
      </c>
      <c r="C768" s="2">
        <f t="shared" si="99"/>
        <v>0.34930000000000128</v>
      </c>
      <c r="D768" s="2">
        <f t="shared" si="100"/>
        <v>0.34930000000000128</v>
      </c>
      <c r="E768" s="2">
        <f t="shared" si="101"/>
        <v>0</v>
      </c>
      <c r="F768" s="2">
        <f t="shared" si="107"/>
        <v>6.0148177599853234E-2</v>
      </c>
      <c r="G768" s="2">
        <f t="shared" si="107"/>
        <v>0.10354458379417766</v>
      </c>
      <c r="H768" s="2">
        <f t="shared" si="103"/>
        <v>0.58089158694590626</v>
      </c>
      <c r="I768" s="2">
        <f t="shared" si="104"/>
        <v>36.744555524399971</v>
      </c>
    </row>
    <row r="769" spans="1:9" ht="13.5" x14ac:dyDescent="0.25">
      <c r="A769" s="3">
        <f>TITRES_STAT!B772</f>
        <v>43426</v>
      </c>
      <c r="B769" s="5">
        <f>TITRES_STAT!D772</f>
        <v>11.996</v>
      </c>
      <c r="C769" s="2">
        <f t="shared" si="99"/>
        <v>-9.9000000000000199E-3</v>
      </c>
      <c r="D769" s="2">
        <f t="shared" si="100"/>
        <v>0</v>
      </c>
      <c r="E769" s="2">
        <f t="shared" si="101"/>
        <v>9.9000000000000199E-3</v>
      </c>
      <c r="F769" s="2">
        <f t="shared" si="107"/>
        <v>5.5851879199863716E-2</v>
      </c>
      <c r="G769" s="2">
        <f t="shared" si="107"/>
        <v>9.6855684951736395E-2</v>
      </c>
      <c r="H769" s="2">
        <f t="shared" si="103"/>
        <v>0.57665050046050415</v>
      </c>
      <c r="I769" s="2">
        <f t="shared" si="104"/>
        <v>36.5744025256122</v>
      </c>
    </row>
    <row r="770" spans="1:9" ht="13.5" x14ac:dyDescent="0.25">
      <c r="A770" s="3">
        <f>TITRES_STAT!B773</f>
        <v>43427</v>
      </c>
      <c r="B770" s="5">
        <f>TITRES_STAT!D773</f>
        <v>11.776400000000001</v>
      </c>
      <c r="C770" s="2">
        <f t="shared" si="99"/>
        <v>-0.2195999999999998</v>
      </c>
      <c r="D770" s="2">
        <f t="shared" si="100"/>
        <v>0</v>
      </c>
      <c r="E770" s="2">
        <f t="shared" si="101"/>
        <v>0.2195999999999998</v>
      </c>
      <c r="F770" s="2">
        <f t="shared" si="107"/>
        <v>5.1862459257016311E-2</v>
      </c>
      <c r="G770" s="2">
        <f t="shared" si="107"/>
        <v>0.10562313602661234</v>
      </c>
      <c r="H770" s="2">
        <f t="shared" si="103"/>
        <v>0.49101419639679389</v>
      </c>
      <c r="I770" s="2">
        <f t="shared" si="104"/>
        <v>32.931557431403789</v>
      </c>
    </row>
    <row r="771" spans="1:9" ht="13.5" x14ac:dyDescent="0.25">
      <c r="A771" s="3">
        <f>TITRES_STAT!B774</f>
        <v>43430</v>
      </c>
      <c r="B771" s="5">
        <f>TITRES_STAT!D774</f>
        <v>11.7265</v>
      </c>
      <c r="C771" s="2">
        <f t="shared" ref="C771:C834" si="108">B771-B770</f>
        <v>-4.9900000000000944E-2</v>
      </c>
      <c r="D771" s="2">
        <f t="shared" ref="D771:D834" si="109">IF(C771&gt;0,C771,0)</f>
        <v>0</v>
      </c>
      <c r="E771" s="2">
        <f t="shared" ref="E771:E834" si="110">IF(C771&lt;0,-C771,0)</f>
        <v>4.9900000000000944E-2</v>
      </c>
      <c r="F771" s="2">
        <f t="shared" si="107"/>
        <v>4.8157997881515147E-2</v>
      </c>
      <c r="G771" s="2">
        <f t="shared" si="107"/>
        <v>0.10164291202471153</v>
      </c>
      <c r="H771" s="2">
        <f t="shared" si="103"/>
        <v>0.4737959285326942</v>
      </c>
      <c r="I771" s="2">
        <f t="shared" si="104"/>
        <v>32.148000911116895</v>
      </c>
    </row>
    <row r="772" spans="1:9" ht="13.5" x14ac:dyDescent="0.25">
      <c r="A772" s="3">
        <f>TITRES_STAT!B775</f>
        <v>43431</v>
      </c>
      <c r="B772" s="5">
        <f>TITRES_STAT!D775</f>
        <v>11.776400000000001</v>
      </c>
      <c r="C772" s="2">
        <f t="shared" si="108"/>
        <v>4.9900000000000944E-2</v>
      </c>
      <c r="D772" s="2">
        <f t="shared" si="109"/>
        <v>4.9900000000000944E-2</v>
      </c>
      <c r="E772" s="2">
        <f t="shared" si="110"/>
        <v>0</v>
      </c>
      <c r="F772" s="2">
        <f t="shared" si="107"/>
        <v>4.8282426604264135E-2</v>
      </c>
      <c r="G772" s="2">
        <f t="shared" si="107"/>
        <v>9.438270402294642E-2</v>
      </c>
      <c r="H772" s="2">
        <f t="shared" si="103"/>
        <v>0.51156011161245885</v>
      </c>
      <c r="I772" s="2">
        <f t="shared" si="104"/>
        <v>33.843186763293943</v>
      </c>
    </row>
    <row r="773" spans="1:9" ht="13.5" x14ac:dyDescent="0.25">
      <c r="A773" s="3">
        <f>TITRES_STAT!B776</f>
        <v>43432</v>
      </c>
      <c r="B773" s="5">
        <f>TITRES_STAT!D776</f>
        <v>11.7265</v>
      </c>
      <c r="C773" s="2">
        <f t="shared" si="108"/>
        <v>-4.9900000000000944E-2</v>
      </c>
      <c r="D773" s="2">
        <f t="shared" si="109"/>
        <v>0</v>
      </c>
      <c r="E773" s="2">
        <f t="shared" si="110"/>
        <v>4.9900000000000944E-2</v>
      </c>
      <c r="F773" s="2">
        <f t="shared" si="107"/>
        <v>4.4833681846816693E-2</v>
      </c>
      <c r="G773" s="2">
        <f t="shared" si="107"/>
        <v>9.1205368021307451E-2</v>
      </c>
      <c r="H773" s="2">
        <f t="shared" si="103"/>
        <v>0.49156845500960672</v>
      </c>
      <c r="I773" s="2">
        <f t="shared" si="104"/>
        <v>32.956479694821695</v>
      </c>
    </row>
    <row r="774" spans="1:9" ht="13.5" x14ac:dyDescent="0.25">
      <c r="A774" s="3">
        <f>TITRES_STAT!B777</f>
        <v>43433</v>
      </c>
      <c r="B774" s="5">
        <f>TITRES_STAT!D777</f>
        <v>11.7265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4.1631276000615502E-2</v>
      </c>
      <c r="G774" s="2">
        <f t="shared" si="107"/>
        <v>8.4690698876928344E-2</v>
      </c>
      <c r="H774" s="2">
        <f t="shared" si="103"/>
        <v>0.49156845500960672</v>
      </c>
      <c r="I774" s="2">
        <f t="shared" si="104"/>
        <v>32.956479694821695</v>
      </c>
    </row>
    <row r="775" spans="1:9" ht="13.5" x14ac:dyDescent="0.25">
      <c r="A775" s="3">
        <f>TITRES_STAT!B778</f>
        <v>43434</v>
      </c>
      <c r="B775" s="5">
        <f>TITRES_STAT!D778</f>
        <v>11.7265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3.8657613429142965E-2</v>
      </c>
      <c r="G775" s="2">
        <f t="shared" si="107"/>
        <v>7.8641363242862042E-2</v>
      </c>
      <c r="H775" s="2">
        <f t="shared" si="103"/>
        <v>0.49156845500960666</v>
      </c>
      <c r="I775" s="2">
        <f t="shared" si="104"/>
        <v>32.956479694821695</v>
      </c>
    </row>
    <row r="776" spans="1:9" ht="13.5" x14ac:dyDescent="0.25">
      <c r="A776" s="3">
        <f>TITRES_STAT!B779</f>
        <v>43437</v>
      </c>
      <c r="B776" s="5">
        <f>TITRES_STAT!D779</f>
        <v>11.3772</v>
      </c>
      <c r="C776" s="2">
        <f t="shared" si="108"/>
        <v>-0.3492999999999995</v>
      </c>
      <c r="D776" s="2">
        <f t="shared" si="109"/>
        <v>0</v>
      </c>
      <c r="E776" s="2">
        <f t="shared" si="110"/>
        <v>0.3492999999999995</v>
      </c>
      <c r="F776" s="2">
        <f t="shared" si="107"/>
        <v>3.589635532706132E-2</v>
      </c>
      <c r="G776" s="2">
        <f t="shared" si="107"/>
        <v>9.7974123011229E-2</v>
      </c>
      <c r="H776" s="2">
        <f t="shared" si="103"/>
        <v>0.36638608464958827</v>
      </c>
      <c r="I776" s="2">
        <f t="shared" si="104"/>
        <v>26.814242970247207</v>
      </c>
    </row>
    <row r="777" spans="1:9" ht="13.5" x14ac:dyDescent="0.25">
      <c r="A777" s="3">
        <f>TITRES_STAT!B780</f>
        <v>43438</v>
      </c>
      <c r="B777" s="5">
        <f>TITRES_STAT!D780</f>
        <v>11.3772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3.3332329946556945E-2</v>
      </c>
      <c r="G777" s="2">
        <f t="shared" si="107"/>
        <v>9.0975971367569783E-2</v>
      </c>
      <c r="H777" s="2">
        <f t="shared" si="103"/>
        <v>0.36638608464958833</v>
      </c>
      <c r="I777" s="2">
        <f t="shared" si="104"/>
        <v>26.814242970247207</v>
      </c>
    </row>
    <row r="778" spans="1:9" ht="13.5" x14ac:dyDescent="0.25">
      <c r="A778" s="3">
        <f>TITRES_STAT!B781</f>
        <v>43439</v>
      </c>
      <c r="B778" s="5">
        <f>TITRES_STAT!D781</f>
        <v>11.3972</v>
      </c>
      <c r="C778" s="2">
        <f t="shared" si="108"/>
        <v>1.9999999999999574E-2</v>
      </c>
      <c r="D778" s="2">
        <f t="shared" si="109"/>
        <v>1.9999999999999574E-2</v>
      </c>
      <c r="E778" s="2">
        <f t="shared" si="110"/>
        <v>0</v>
      </c>
      <c r="F778" s="2">
        <f t="shared" si="107"/>
        <v>3.2380020664659989E-2</v>
      </c>
      <c r="G778" s="2">
        <f t="shared" si="107"/>
        <v>8.4477687698457649E-2</v>
      </c>
      <c r="H778" s="2">
        <f t="shared" si="103"/>
        <v>0.38329672067067205</v>
      </c>
      <c r="I778" s="2">
        <f t="shared" si="104"/>
        <v>27.708930046825827</v>
      </c>
    </row>
    <row r="779" spans="1:9" ht="13.5" x14ac:dyDescent="0.25">
      <c r="A779" s="3">
        <f>TITRES_STAT!B782</f>
        <v>43440</v>
      </c>
      <c r="B779" s="5">
        <f>TITRES_STAT!D782</f>
        <v>11.3972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3.0067162045755706E-2</v>
      </c>
      <c r="G779" s="2">
        <f t="shared" si="107"/>
        <v>7.8443567148567817E-2</v>
      </c>
      <c r="H779" s="2">
        <f t="shared" si="103"/>
        <v>0.38329672067067205</v>
      </c>
      <c r="I779" s="2">
        <f t="shared" si="104"/>
        <v>27.708930046825827</v>
      </c>
    </row>
    <row r="780" spans="1:9" ht="13.5" x14ac:dyDescent="0.25">
      <c r="A780" s="3">
        <f>TITRES_STAT!B783</f>
        <v>43441</v>
      </c>
      <c r="B780" s="5">
        <f>TITRES_STAT!D783</f>
        <v>11.3972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2.7919507613916011E-2</v>
      </c>
      <c r="G780" s="2">
        <f t="shared" si="107"/>
        <v>7.2840455209384397E-2</v>
      </c>
      <c r="H780" s="2">
        <f t="shared" si="103"/>
        <v>0.38329672067067205</v>
      </c>
      <c r="I780" s="2">
        <f t="shared" si="104"/>
        <v>27.708930046825827</v>
      </c>
    </row>
    <row r="781" spans="1:9" ht="13.5" x14ac:dyDescent="0.25">
      <c r="A781" s="3">
        <f>TITRES_STAT!B784</f>
        <v>43444</v>
      </c>
      <c r="B781" s="5">
        <f>TITRES_STAT!D784</f>
        <v>11.3972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2.5925257070064871E-2</v>
      </c>
      <c r="G781" s="2">
        <f t="shared" si="111"/>
        <v>6.763756555157123E-2</v>
      </c>
      <c r="H781" s="2">
        <f t="shared" si="103"/>
        <v>0.38329672067067211</v>
      </c>
      <c r="I781" s="2">
        <f t="shared" si="104"/>
        <v>27.708930046825827</v>
      </c>
    </row>
    <row r="782" spans="1:9" ht="13.5" x14ac:dyDescent="0.25">
      <c r="A782" s="3">
        <f>TITRES_STAT!B785</f>
        <v>43445</v>
      </c>
      <c r="B782" s="5">
        <f>TITRES_STAT!D785</f>
        <v>11.3972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2.4073452993631665E-2</v>
      </c>
      <c r="G782" s="2">
        <f t="shared" si="111"/>
        <v>6.2806310869316137E-2</v>
      </c>
      <c r="H782" s="2">
        <f t="shared" si="103"/>
        <v>0.38329672067067211</v>
      </c>
      <c r="I782" s="2">
        <f t="shared" si="104"/>
        <v>27.708930046825827</v>
      </c>
    </row>
    <row r="783" spans="1:9" ht="13.5" x14ac:dyDescent="0.25">
      <c r="A783" s="3">
        <f>TITRES_STAT!B786</f>
        <v>43446</v>
      </c>
      <c r="B783" s="5">
        <f>TITRES_STAT!D786</f>
        <v>11.0578</v>
      </c>
      <c r="C783" s="2">
        <f t="shared" si="108"/>
        <v>-0.33939999999999948</v>
      </c>
      <c r="D783" s="2">
        <f t="shared" si="109"/>
        <v>0</v>
      </c>
      <c r="E783" s="2">
        <f t="shared" si="110"/>
        <v>0.33939999999999948</v>
      </c>
      <c r="F783" s="2">
        <f t="shared" si="111"/>
        <v>2.2353920636943688E-2</v>
      </c>
      <c r="G783" s="2">
        <f t="shared" si="111"/>
        <v>8.2563002950079234E-2</v>
      </c>
      <c r="H783" s="2">
        <f t="shared" si="103"/>
        <v>0.27074984966886112</v>
      </c>
      <c r="I783" s="2">
        <f t="shared" si="104"/>
        <v>21.306305858656174</v>
      </c>
    </row>
    <row r="784" spans="1:9" ht="13.5" x14ac:dyDescent="0.25">
      <c r="A784" s="3">
        <f>TITRES_STAT!B787</f>
        <v>43447</v>
      </c>
      <c r="B784" s="5">
        <f>TITRES_STAT!D787</f>
        <v>11.2774</v>
      </c>
      <c r="C784" s="2">
        <f t="shared" si="108"/>
        <v>0.2195999999999998</v>
      </c>
      <c r="D784" s="2">
        <f t="shared" si="109"/>
        <v>0.2195999999999998</v>
      </c>
      <c r="E784" s="2">
        <f t="shared" si="110"/>
        <v>0</v>
      </c>
      <c r="F784" s="2">
        <f t="shared" si="111"/>
        <v>3.6442926305733411E-2</v>
      </c>
      <c r="G784" s="2">
        <f t="shared" si="111"/>
        <v>7.6665645596502144E-2</v>
      </c>
      <c r="H784" s="2">
        <f t="shared" si="103"/>
        <v>0.47534884787295278</v>
      </c>
      <c r="I784" s="2">
        <f t="shared" si="104"/>
        <v>32.219420414248134</v>
      </c>
    </row>
    <row r="785" spans="1:9" ht="13.5" x14ac:dyDescent="0.25">
      <c r="A785" s="3">
        <f>TITRES_STAT!B788</f>
        <v>43448</v>
      </c>
      <c r="B785" s="5">
        <f>TITRES_STAT!D788</f>
        <v>11.2774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3.3839860141038167E-2</v>
      </c>
      <c r="G785" s="2">
        <f t="shared" si="111"/>
        <v>7.1189528053894849E-2</v>
      </c>
      <c r="H785" s="2">
        <f t="shared" ref="H785:H848" si="112">F785/G785</f>
        <v>0.47534884787295278</v>
      </c>
      <c r="I785" s="2">
        <f t="shared" ref="I785:I848" si="113">IF(G785=0,100,100-(100/(1+H785)))</f>
        <v>32.219420414248134</v>
      </c>
    </row>
    <row r="786" spans="1:9" ht="13.5" x14ac:dyDescent="0.25">
      <c r="A786" s="3">
        <f>TITRES_STAT!B789</f>
        <v>43451</v>
      </c>
      <c r="B786" s="5">
        <f>TITRES_STAT!D789</f>
        <v>11.2774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3.1422727273821158E-2</v>
      </c>
      <c r="G786" s="2">
        <f t="shared" si="111"/>
        <v>6.6104561764330924E-2</v>
      </c>
      <c r="H786" s="2">
        <f t="shared" si="112"/>
        <v>0.4753488478729529</v>
      </c>
      <c r="I786" s="2">
        <f t="shared" si="113"/>
        <v>32.219420414248134</v>
      </c>
    </row>
    <row r="787" spans="1:9" ht="13.5" x14ac:dyDescent="0.25">
      <c r="A787" s="3">
        <f>TITRES_STAT!B790</f>
        <v>43452</v>
      </c>
      <c r="B787" s="5">
        <f>TITRES_STAT!D790</f>
        <v>11.2774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2.9178246754262505E-2</v>
      </c>
      <c r="G787" s="2">
        <f t="shared" si="111"/>
        <v>6.1382807352593001E-2</v>
      </c>
      <c r="H787" s="2">
        <f t="shared" si="112"/>
        <v>0.4753488478729529</v>
      </c>
      <c r="I787" s="2">
        <f t="shared" si="113"/>
        <v>32.219420414248134</v>
      </c>
    </row>
    <row r="788" spans="1:9" ht="13.5" x14ac:dyDescent="0.25">
      <c r="A788" s="3">
        <f>TITRES_STAT!B791</f>
        <v>43453</v>
      </c>
      <c r="B788" s="5">
        <f>TITRES_STAT!D791</f>
        <v>11.2774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2.7094086271815181E-2</v>
      </c>
      <c r="G788" s="2">
        <f t="shared" si="111"/>
        <v>5.6998321113122072E-2</v>
      </c>
      <c r="H788" s="2">
        <f t="shared" si="112"/>
        <v>0.4753488478729529</v>
      </c>
      <c r="I788" s="2">
        <f t="shared" si="113"/>
        <v>32.219420414248134</v>
      </c>
    </row>
    <row r="789" spans="1:9" ht="13.5" x14ac:dyDescent="0.25">
      <c r="A789" s="3">
        <f>TITRES_STAT!B792</f>
        <v>43454</v>
      </c>
      <c r="B789" s="5">
        <f>TITRES_STAT!D792</f>
        <v>11.2774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2.5158794395256954E-2</v>
      </c>
      <c r="G789" s="2">
        <f t="shared" si="111"/>
        <v>5.2927012462184779E-2</v>
      </c>
      <c r="H789" s="2">
        <f t="shared" si="112"/>
        <v>0.4753488478729529</v>
      </c>
      <c r="I789" s="2">
        <f t="shared" si="113"/>
        <v>32.219420414248134</v>
      </c>
    </row>
    <row r="790" spans="1:9" ht="13.5" x14ac:dyDescent="0.25">
      <c r="A790" s="3">
        <f>TITRES_STAT!B793</f>
        <v>43455</v>
      </c>
      <c r="B790" s="5">
        <f>TITRES_STAT!D793</f>
        <v>11.2774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2.33617376527386E-2</v>
      </c>
      <c r="G790" s="2">
        <f t="shared" si="111"/>
        <v>4.914651157202872E-2</v>
      </c>
      <c r="H790" s="2">
        <f t="shared" si="112"/>
        <v>0.4753488478729529</v>
      </c>
      <c r="I790" s="2">
        <f t="shared" si="113"/>
        <v>32.219420414248134</v>
      </c>
    </row>
    <row r="791" spans="1:9" ht="13.5" x14ac:dyDescent="0.25">
      <c r="A791" s="3">
        <f>TITRES_STAT!B794</f>
        <v>43458</v>
      </c>
      <c r="B791" s="5">
        <f>TITRES_STAT!D794</f>
        <v>11.2774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2.1693042106114415E-2</v>
      </c>
      <c r="G791" s="2">
        <f t="shared" si="111"/>
        <v>4.5636046459740953E-2</v>
      </c>
      <c r="H791" s="2">
        <f t="shared" si="112"/>
        <v>0.47534884787295295</v>
      </c>
      <c r="I791" s="2">
        <f t="shared" si="113"/>
        <v>32.219420414248148</v>
      </c>
    </row>
    <row r="792" spans="1:9" ht="13.5" x14ac:dyDescent="0.25">
      <c r="A792" s="3">
        <f>TITRES_STAT!B795</f>
        <v>43459</v>
      </c>
      <c r="B792" s="5">
        <f>TITRES_STAT!D795</f>
        <v>11.2774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2.0143539098534814E-2</v>
      </c>
      <c r="G792" s="2">
        <f t="shared" si="111"/>
        <v>4.2376328855473745E-2</v>
      </c>
      <c r="H792" s="2">
        <f t="shared" si="112"/>
        <v>0.4753488478729529</v>
      </c>
      <c r="I792" s="2">
        <f t="shared" si="113"/>
        <v>32.219420414248134</v>
      </c>
    </row>
    <row r="793" spans="1:9" ht="13.5" x14ac:dyDescent="0.25">
      <c r="A793" s="3">
        <f>TITRES_STAT!B796</f>
        <v>43460</v>
      </c>
      <c r="B793" s="5">
        <f>TITRES_STAT!D796</f>
        <v>10.9481</v>
      </c>
      <c r="C793" s="2">
        <f t="shared" si="108"/>
        <v>-0.32929999999999993</v>
      </c>
      <c r="D793" s="2">
        <f t="shared" si="109"/>
        <v>0</v>
      </c>
      <c r="E793" s="2">
        <f t="shared" si="110"/>
        <v>0.32929999999999993</v>
      </c>
      <c r="F793" s="2">
        <f t="shared" si="111"/>
        <v>1.8704714877210898E-2</v>
      </c>
      <c r="G793" s="2">
        <f t="shared" si="111"/>
        <v>6.2870876794368466E-2</v>
      </c>
      <c r="H793" s="2">
        <f t="shared" si="112"/>
        <v>0.29751000512349046</v>
      </c>
      <c r="I793" s="2">
        <f t="shared" si="113"/>
        <v>22.929303354017293</v>
      </c>
    </row>
    <row r="794" spans="1:9" ht="13.5" x14ac:dyDescent="0.25">
      <c r="A794" s="3">
        <f>TITRES_STAT!B797</f>
        <v>43461</v>
      </c>
      <c r="B794" s="5">
        <f>TITRES_STAT!D797</f>
        <v>11.227499999999999</v>
      </c>
      <c r="C794" s="2">
        <f t="shared" si="108"/>
        <v>0.27939999999999898</v>
      </c>
      <c r="D794" s="2">
        <f t="shared" si="109"/>
        <v>0.27939999999999898</v>
      </c>
      <c r="E794" s="2">
        <f t="shared" si="110"/>
        <v>0</v>
      </c>
      <c r="F794" s="2">
        <f t="shared" si="111"/>
        <v>3.7325806671695765E-2</v>
      </c>
      <c r="G794" s="2">
        <f t="shared" si="111"/>
        <v>5.8380099880485002E-2</v>
      </c>
      <c r="H794" s="2">
        <f t="shared" si="112"/>
        <v>0.63935839006971007</v>
      </c>
      <c r="I794" s="2">
        <f t="shared" si="113"/>
        <v>39.000525689963538</v>
      </c>
    </row>
    <row r="795" spans="1:9" ht="13.5" x14ac:dyDescent="0.25">
      <c r="A795" s="3">
        <f>TITRES_STAT!B798</f>
        <v>43462</v>
      </c>
      <c r="B795" s="5">
        <f>TITRES_STAT!D798</f>
        <v>11.227499999999999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3.4659677623717494E-2</v>
      </c>
      <c r="G795" s="2">
        <f t="shared" si="111"/>
        <v>5.4210092746164638E-2</v>
      </c>
      <c r="H795" s="2">
        <f t="shared" si="112"/>
        <v>0.63935839006971007</v>
      </c>
      <c r="I795" s="2">
        <f t="shared" si="113"/>
        <v>39.000525689963538</v>
      </c>
    </row>
    <row r="796" spans="1:9" ht="13.5" x14ac:dyDescent="0.25">
      <c r="A796" s="3">
        <f>TITRES_STAT!B799</f>
        <v>43465</v>
      </c>
      <c r="B796" s="5">
        <f>TITRES_STAT!D799</f>
        <v>11.227499999999999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3.2183986364880526E-2</v>
      </c>
      <c r="G796" s="2">
        <f t="shared" si="111"/>
        <v>5.0337943264295734E-2</v>
      </c>
      <c r="H796" s="2">
        <f t="shared" si="112"/>
        <v>0.63935839006971007</v>
      </c>
      <c r="I796" s="2">
        <f t="shared" si="113"/>
        <v>39.000525689963538</v>
      </c>
    </row>
    <row r="797" spans="1:9" ht="13.5" x14ac:dyDescent="0.25">
      <c r="A797" s="3">
        <f>TITRES_STAT!B800</f>
        <v>43467</v>
      </c>
      <c r="B797" s="5">
        <f>TITRES_STAT!D800</f>
        <v>11.556800000000001</v>
      </c>
      <c r="C797" s="2">
        <f t="shared" si="108"/>
        <v>0.3293000000000017</v>
      </c>
      <c r="D797" s="2">
        <f t="shared" si="109"/>
        <v>0.3293000000000017</v>
      </c>
      <c r="E797" s="2">
        <f t="shared" si="110"/>
        <v>0</v>
      </c>
      <c r="F797" s="2">
        <f t="shared" ref="F797:G812" si="114">((F796*13)+D797)/14</f>
        <v>5.3406558767389187E-2</v>
      </c>
      <c r="G797" s="2">
        <f t="shared" si="114"/>
        <v>4.6742375888274609E-2</v>
      </c>
      <c r="H797" s="2">
        <f t="shared" si="112"/>
        <v>1.1425726175118602</v>
      </c>
      <c r="I797" s="2">
        <f t="shared" si="113"/>
        <v>53.327136180743032</v>
      </c>
    </row>
    <row r="798" spans="1:9" ht="13.5" x14ac:dyDescent="0.25">
      <c r="A798" s="3">
        <f>TITRES_STAT!B801</f>
        <v>43468</v>
      </c>
      <c r="B798" s="5">
        <f>TITRES_STAT!D801</f>
        <v>11.546900000000001</v>
      </c>
      <c r="C798" s="2">
        <f t="shared" si="108"/>
        <v>-9.9000000000000199E-3</v>
      </c>
      <c r="D798" s="2">
        <f t="shared" si="109"/>
        <v>0</v>
      </c>
      <c r="E798" s="2">
        <f t="shared" si="110"/>
        <v>9.9000000000000199E-3</v>
      </c>
      <c r="F798" s="2">
        <f t="shared" si="114"/>
        <v>4.9591804569718526E-2</v>
      </c>
      <c r="G798" s="2">
        <f t="shared" si="114"/>
        <v>4.4110777610540712E-2</v>
      </c>
      <c r="H798" s="2">
        <f t="shared" si="112"/>
        <v>1.1242559586586853</v>
      </c>
      <c r="I798" s="2">
        <f t="shared" si="113"/>
        <v>52.924693659259972</v>
      </c>
    </row>
    <row r="799" spans="1:9" ht="13.5" x14ac:dyDescent="0.25">
      <c r="A799" s="3">
        <f>TITRES_STAT!B802</f>
        <v>43469</v>
      </c>
      <c r="B799" s="5">
        <f>TITRES_STAT!D802</f>
        <v>11.526899999999999</v>
      </c>
      <c r="C799" s="2">
        <f t="shared" si="108"/>
        <v>-2.000000000000135E-2</v>
      </c>
      <c r="D799" s="2">
        <f t="shared" si="109"/>
        <v>0</v>
      </c>
      <c r="E799" s="2">
        <f t="shared" si="110"/>
        <v>2.000000000000135E-2</v>
      </c>
      <c r="F799" s="2">
        <f t="shared" si="114"/>
        <v>4.6049532814738628E-2</v>
      </c>
      <c r="G799" s="2">
        <f t="shared" si="114"/>
        <v>4.2388579209787898E-2</v>
      </c>
      <c r="H799" s="2">
        <f t="shared" si="112"/>
        <v>1.0863665089323253</v>
      </c>
      <c r="I799" s="2">
        <f t="shared" si="113"/>
        <v>52.06978276737491</v>
      </c>
    </row>
    <row r="800" spans="1:9" ht="13.5" x14ac:dyDescent="0.25">
      <c r="A800" s="3">
        <f>TITRES_STAT!B803</f>
        <v>43472</v>
      </c>
      <c r="B800" s="5">
        <f>TITRES_STAT!D803</f>
        <v>11.526899999999999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4.2760280470828728E-2</v>
      </c>
      <c r="G800" s="2">
        <f t="shared" si="114"/>
        <v>3.9360823551945909E-2</v>
      </c>
      <c r="H800" s="2">
        <f t="shared" si="112"/>
        <v>1.0863665089323253</v>
      </c>
      <c r="I800" s="2">
        <f t="shared" si="113"/>
        <v>52.06978276737491</v>
      </c>
    </row>
    <row r="801" spans="1:9" ht="13.5" x14ac:dyDescent="0.25">
      <c r="A801" s="3">
        <f>TITRES_STAT!B804</f>
        <v>43473</v>
      </c>
      <c r="B801" s="5">
        <f>TITRES_STAT!D804</f>
        <v>11.467000000000001</v>
      </c>
      <c r="C801" s="2">
        <f t="shared" si="108"/>
        <v>-5.9899999999998954E-2</v>
      </c>
      <c r="D801" s="2">
        <f t="shared" si="109"/>
        <v>0</v>
      </c>
      <c r="E801" s="2">
        <f t="shared" si="110"/>
        <v>5.9899999999998954E-2</v>
      </c>
      <c r="F801" s="2">
        <f t="shared" si="114"/>
        <v>3.9705974722912388E-2</v>
      </c>
      <c r="G801" s="2">
        <f t="shared" si="114"/>
        <v>4.0827907583949698E-2</v>
      </c>
      <c r="H801" s="2">
        <f t="shared" si="112"/>
        <v>0.97252044183919029</v>
      </c>
      <c r="I801" s="2">
        <f t="shared" si="113"/>
        <v>49.303440471947972</v>
      </c>
    </row>
    <row r="802" spans="1:9" ht="13.5" x14ac:dyDescent="0.25">
      <c r="A802" s="3">
        <f>TITRES_STAT!B805</f>
        <v>43474</v>
      </c>
      <c r="B802" s="5">
        <f>TITRES_STAT!D805</f>
        <v>11.467000000000001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3.686983367127579E-2</v>
      </c>
      <c r="G802" s="2">
        <f t="shared" si="114"/>
        <v>3.7911628470810435E-2</v>
      </c>
      <c r="H802" s="2">
        <f t="shared" si="112"/>
        <v>0.97252044183919029</v>
      </c>
      <c r="I802" s="2">
        <f t="shared" si="113"/>
        <v>49.303440471947972</v>
      </c>
    </row>
    <row r="803" spans="1:9" ht="13.5" x14ac:dyDescent="0.25">
      <c r="A803" s="3">
        <f>TITRES_STAT!B806</f>
        <v>43475</v>
      </c>
      <c r="B803" s="5">
        <f>TITRES_STAT!D806</f>
        <v>11.467000000000001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3.4236274123327519E-2</v>
      </c>
      <c r="G803" s="2">
        <f t="shared" si="114"/>
        <v>3.520365500860969E-2</v>
      </c>
      <c r="H803" s="2">
        <f t="shared" si="112"/>
        <v>0.97252044183919029</v>
      </c>
      <c r="I803" s="2">
        <f t="shared" si="113"/>
        <v>49.303440471947972</v>
      </c>
    </row>
    <row r="804" spans="1:9" ht="13.5" x14ac:dyDescent="0.25">
      <c r="A804" s="3">
        <f>TITRES_STAT!B807</f>
        <v>43476</v>
      </c>
      <c r="B804" s="5">
        <f>TITRES_STAT!D807</f>
        <v>11.467000000000001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3.1790825971661267E-2</v>
      </c>
      <c r="G804" s="2">
        <f t="shared" si="114"/>
        <v>3.2689108222280425E-2</v>
      </c>
      <c r="H804" s="2">
        <f t="shared" si="112"/>
        <v>0.97252044183919029</v>
      </c>
      <c r="I804" s="2">
        <f t="shared" si="113"/>
        <v>49.303440471947972</v>
      </c>
    </row>
    <row r="805" spans="1:9" ht="13.5" x14ac:dyDescent="0.25">
      <c r="A805" s="3">
        <f>TITRES_STAT!B808</f>
        <v>43480</v>
      </c>
      <c r="B805" s="5">
        <f>TITRES_STAT!D808</f>
        <v>11.3772</v>
      </c>
      <c r="C805" s="2">
        <f t="shared" si="108"/>
        <v>-8.9800000000000324E-2</v>
      </c>
      <c r="D805" s="2">
        <f t="shared" si="109"/>
        <v>0</v>
      </c>
      <c r="E805" s="2">
        <f t="shared" si="110"/>
        <v>8.9800000000000324E-2</v>
      </c>
      <c r="F805" s="2">
        <f t="shared" si="114"/>
        <v>2.9520052687971175E-2</v>
      </c>
      <c r="G805" s="2">
        <f t="shared" si="114"/>
        <v>3.6768457634974702E-2</v>
      </c>
      <c r="H805" s="2">
        <f t="shared" si="112"/>
        <v>0.80286350276197782</v>
      </c>
      <c r="I805" s="2">
        <f t="shared" si="113"/>
        <v>44.532683785100474</v>
      </c>
    </row>
    <row r="806" spans="1:9" ht="13.5" x14ac:dyDescent="0.25">
      <c r="A806" s="3">
        <f>TITRES_STAT!B809</f>
        <v>43481</v>
      </c>
      <c r="B806" s="5">
        <f>TITRES_STAT!D809</f>
        <v>11.3772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2.7411477495973231E-2</v>
      </c>
      <c r="G806" s="2">
        <f t="shared" si="114"/>
        <v>3.4142139232476512E-2</v>
      </c>
      <c r="H806" s="2">
        <f t="shared" si="112"/>
        <v>0.8028635027619776</v>
      </c>
      <c r="I806" s="2">
        <f t="shared" si="113"/>
        <v>44.532683785100474</v>
      </c>
    </row>
    <row r="807" spans="1:9" ht="13.5" x14ac:dyDescent="0.25">
      <c r="A807" s="3">
        <f>TITRES_STAT!B810</f>
        <v>43482</v>
      </c>
      <c r="B807" s="5">
        <f>TITRES_STAT!D810</f>
        <v>10.988</v>
      </c>
      <c r="C807" s="2">
        <f t="shared" si="108"/>
        <v>-0.38920000000000066</v>
      </c>
      <c r="D807" s="2">
        <f t="shared" si="109"/>
        <v>0</v>
      </c>
      <c r="E807" s="2">
        <f t="shared" si="110"/>
        <v>0.38920000000000066</v>
      </c>
      <c r="F807" s="2">
        <f t="shared" si="114"/>
        <v>2.545351481768943E-2</v>
      </c>
      <c r="G807" s="2">
        <f t="shared" si="114"/>
        <v>5.9503415001585382E-2</v>
      </c>
      <c r="H807" s="2">
        <f t="shared" si="112"/>
        <v>0.42776561340237795</v>
      </c>
      <c r="I807" s="2">
        <f t="shared" si="113"/>
        <v>29.960492771849914</v>
      </c>
    </row>
    <row r="808" spans="1:9" ht="13.5" x14ac:dyDescent="0.25">
      <c r="A808" s="3">
        <f>TITRES_STAT!B811</f>
        <v>43483</v>
      </c>
      <c r="B808" s="5">
        <f>TITRES_STAT!D811</f>
        <v>10.978</v>
      </c>
      <c r="C808" s="2">
        <f t="shared" si="108"/>
        <v>-9.9999999999997868E-3</v>
      </c>
      <c r="D808" s="2">
        <f t="shared" si="109"/>
        <v>0</v>
      </c>
      <c r="E808" s="2">
        <f t="shared" si="110"/>
        <v>9.9999999999997868E-3</v>
      </c>
      <c r="F808" s="2">
        <f t="shared" si="114"/>
        <v>2.3635406616425901E-2</v>
      </c>
      <c r="G808" s="2">
        <f t="shared" si="114"/>
        <v>5.5967456787186412E-2</v>
      </c>
      <c r="H808" s="2">
        <f t="shared" si="112"/>
        <v>0.42230624675869066</v>
      </c>
      <c r="I808" s="2">
        <f t="shared" si="113"/>
        <v>29.691653799671414</v>
      </c>
    </row>
    <row r="809" spans="1:9" ht="13.5" x14ac:dyDescent="0.25">
      <c r="A809" s="3">
        <f>TITRES_STAT!B812</f>
        <v>43486</v>
      </c>
      <c r="B809" s="5">
        <f>TITRES_STAT!D812</f>
        <v>10.968</v>
      </c>
      <c r="C809" s="2">
        <f t="shared" si="108"/>
        <v>-9.9999999999997868E-3</v>
      </c>
      <c r="D809" s="2">
        <f t="shared" si="109"/>
        <v>0</v>
      </c>
      <c r="E809" s="2">
        <f t="shared" si="110"/>
        <v>9.9999999999997868E-3</v>
      </c>
      <c r="F809" s="2">
        <f t="shared" si="114"/>
        <v>2.1947163286681195E-2</v>
      </c>
      <c r="G809" s="2">
        <f t="shared" si="114"/>
        <v>5.2684067016673088E-2</v>
      </c>
      <c r="H809" s="2">
        <f t="shared" si="112"/>
        <v>0.41658065767275537</v>
      </c>
      <c r="I809" s="2">
        <f t="shared" si="113"/>
        <v>29.407478876433288</v>
      </c>
    </row>
    <row r="810" spans="1:9" ht="13.5" x14ac:dyDescent="0.25">
      <c r="A810" s="3">
        <f>TITRES_STAT!B813</f>
        <v>43487</v>
      </c>
      <c r="B810" s="5">
        <f>TITRES_STAT!D813</f>
        <v>10.968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2.0379508766203969E-2</v>
      </c>
      <c r="G810" s="2">
        <f t="shared" si="114"/>
        <v>4.8920919372625007E-2</v>
      </c>
      <c r="H810" s="2">
        <f t="shared" si="112"/>
        <v>0.41658065767275548</v>
      </c>
      <c r="I810" s="2">
        <f t="shared" si="113"/>
        <v>29.407478876433302</v>
      </c>
    </row>
    <row r="811" spans="1:9" ht="13.5" x14ac:dyDescent="0.25">
      <c r="A811" s="3">
        <f>TITRES_STAT!B814</f>
        <v>43488</v>
      </c>
      <c r="B811" s="5">
        <f>TITRES_STAT!D814</f>
        <v>10.968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1.8923829568617972E-2</v>
      </c>
      <c r="G811" s="2">
        <f t="shared" si="114"/>
        <v>4.542656798886608E-2</v>
      </c>
      <c r="H811" s="2">
        <f t="shared" si="112"/>
        <v>0.41658065767275543</v>
      </c>
      <c r="I811" s="2">
        <f t="shared" si="113"/>
        <v>29.407478876433302</v>
      </c>
    </row>
    <row r="812" spans="1:9" ht="13.5" x14ac:dyDescent="0.25">
      <c r="A812" s="3">
        <f>TITRES_STAT!B815</f>
        <v>43489</v>
      </c>
      <c r="B812" s="5">
        <f>TITRES_STAT!D815</f>
        <v>10.7584</v>
      </c>
      <c r="C812" s="2">
        <f t="shared" si="108"/>
        <v>-0.20960000000000001</v>
      </c>
      <c r="D812" s="2">
        <f t="shared" si="109"/>
        <v>0</v>
      </c>
      <c r="E812" s="2">
        <f t="shared" si="110"/>
        <v>0.20960000000000001</v>
      </c>
      <c r="F812" s="2">
        <f t="shared" si="114"/>
        <v>1.7572127456573831E-2</v>
      </c>
      <c r="G812" s="2">
        <f t="shared" si="114"/>
        <v>5.7153241703947075E-2</v>
      </c>
      <c r="H812" s="2">
        <f t="shared" si="112"/>
        <v>0.30745635650200182</v>
      </c>
      <c r="I812" s="2">
        <f t="shared" si="113"/>
        <v>23.515611436895497</v>
      </c>
    </row>
    <row r="813" spans="1:9" ht="13.5" x14ac:dyDescent="0.25">
      <c r="A813" s="3">
        <f>TITRES_STAT!B816</f>
        <v>43490</v>
      </c>
      <c r="B813" s="5">
        <f>TITRES_STAT!D816</f>
        <v>10.7584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1.6316975495389987E-2</v>
      </c>
      <c r="G813" s="2">
        <f t="shared" si="115"/>
        <v>5.307086729652228E-2</v>
      </c>
      <c r="H813" s="2">
        <f t="shared" si="112"/>
        <v>0.30745635650200187</v>
      </c>
      <c r="I813" s="2">
        <f t="shared" si="113"/>
        <v>23.515611436895497</v>
      </c>
    </row>
    <row r="814" spans="1:9" ht="13.5" x14ac:dyDescent="0.25">
      <c r="A814" s="3">
        <f>TITRES_STAT!B817</f>
        <v>43493</v>
      </c>
      <c r="B814" s="5">
        <f>TITRES_STAT!D817</f>
        <v>10.7485</v>
      </c>
      <c r="C814" s="2">
        <f t="shared" si="108"/>
        <v>-9.9000000000000199E-3</v>
      </c>
      <c r="D814" s="2">
        <f t="shared" si="109"/>
        <v>0</v>
      </c>
      <c r="E814" s="2">
        <f t="shared" si="110"/>
        <v>9.9000000000000199E-3</v>
      </c>
      <c r="F814" s="2">
        <f t="shared" si="115"/>
        <v>1.5151477245719273E-2</v>
      </c>
      <c r="G814" s="2">
        <f t="shared" si="115"/>
        <v>4.9987233918199259E-2</v>
      </c>
      <c r="H814" s="2">
        <f t="shared" si="112"/>
        <v>0.30310693467283356</v>
      </c>
      <c r="I814" s="2">
        <f t="shared" si="113"/>
        <v>23.2603270390034</v>
      </c>
    </row>
    <row r="815" spans="1:9" ht="13.5" x14ac:dyDescent="0.25">
      <c r="A815" s="3">
        <f>TITRES_STAT!B818</f>
        <v>43494</v>
      </c>
      <c r="B815" s="5">
        <f>TITRES_STAT!D818</f>
        <v>10.7485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1.4069228871025038E-2</v>
      </c>
      <c r="G815" s="2">
        <f t="shared" si="115"/>
        <v>4.6416717209756451E-2</v>
      </c>
      <c r="H815" s="2">
        <f t="shared" si="112"/>
        <v>0.30310693467283356</v>
      </c>
      <c r="I815" s="2">
        <f t="shared" si="113"/>
        <v>23.2603270390034</v>
      </c>
    </row>
    <row r="816" spans="1:9" ht="13.5" x14ac:dyDescent="0.25">
      <c r="A816" s="3">
        <f>TITRES_STAT!B819</f>
        <v>43495</v>
      </c>
      <c r="B816" s="5">
        <f>TITRES_STAT!D819</f>
        <v>10.6686</v>
      </c>
      <c r="C816" s="2">
        <f t="shared" si="108"/>
        <v>-7.9900000000000304E-2</v>
      </c>
      <c r="D816" s="2">
        <f t="shared" si="109"/>
        <v>0</v>
      </c>
      <c r="E816" s="2">
        <f t="shared" si="110"/>
        <v>7.9900000000000304E-2</v>
      </c>
      <c r="F816" s="2">
        <f t="shared" si="115"/>
        <v>1.3064283951666106E-2</v>
      </c>
      <c r="G816" s="2">
        <f t="shared" si="115"/>
        <v>4.880838026620244E-2</v>
      </c>
      <c r="H816" s="2">
        <f t="shared" si="112"/>
        <v>0.26766477150876739</v>
      </c>
      <c r="I816" s="2">
        <f t="shared" si="113"/>
        <v>21.11479134899318</v>
      </c>
    </row>
    <row r="817" spans="1:9" ht="13.5" x14ac:dyDescent="0.25">
      <c r="A817" s="3">
        <f>TITRES_STAT!B820</f>
        <v>43496</v>
      </c>
      <c r="B817" s="5">
        <f>TITRES_STAT!D820</f>
        <v>10.4391</v>
      </c>
      <c r="C817" s="2">
        <f t="shared" si="108"/>
        <v>-0.22949999999999982</v>
      </c>
      <c r="D817" s="2">
        <f t="shared" si="109"/>
        <v>0</v>
      </c>
      <c r="E817" s="2">
        <f t="shared" si="110"/>
        <v>0.22949999999999982</v>
      </c>
      <c r="F817" s="2">
        <f t="shared" si="115"/>
        <v>1.2131120812261384E-2</v>
      </c>
      <c r="G817" s="2">
        <f t="shared" si="115"/>
        <v>6.1714924532902248E-2</v>
      </c>
      <c r="H817" s="2">
        <f t="shared" si="112"/>
        <v>0.19656705252542092</v>
      </c>
      <c r="I817" s="2">
        <f t="shared" si="113"/>
        <v>16.427583570060307</v>
      </c>
    </row>
    <row r="818" spans="1:9" ht="13.5" x14ac:dyDescent="0.25">
      <c r="A818" s="3">
        <f>TITRES_STAT!B821</f>
        <v>43497</v>
      </c>
      <c r="B818" s="5">
        <f>TITRES_STAT!D821</f>
        <v>10.179600000000001</v>
      </c>
      <c r="C818" s="2">
        <f t="shared" si="108"/>
        <v>-0.25949999999999918</v>
      </c>
      <c r="D818" s="2">
        <f t="shared" si="109"/>
        <v>0</v>
      </c>
      <c r="E818" s="2">
        <f t="shared" si="110"/>
        <v>0.25949999999999918</v>
      </c>
      <c r="F818" s="2">
        <f t="shared" si="115"/>
        <v>1.1264612182814143E-2</v>
      </c>
      <c r="G818" s="2">
        <f t="shared" si="115"/>
        <v>7.5842429923409171E-2</v>
      </c>
      <c r="H818" s="2">
        <f t="shared" si="112"/>
        <v>0.14852651997292166</v>
      </c>
      <c r="I818" s="2">
        <f t="shared" si="113"/>
        <v>12.931919062384679</v>
      </c>
    </row>
    <row r="819" spans="1:9" ht="13.5" x14ac:dyDescent="0.25">
      <c r="A819" s="3">
        <f>TITRES_STAT!B822</f>
        <v>43500</v>
      </c>
      <c r="B819" s="5">
        <f>TITRES_STAT!D822</f>
        <v>10.4391</v>
      </c>
      <c r="C819" s="2">
        <f t="shared" si="108"/>
        <v>0.25949999999999918</v>
      </c>
      <c r="D819" s="2">
        <f t="shared" si="109"/>
        <v>0.25949999999999918</v>
      </c>
      <c r="E819" s="2">
        <f t="shared" si="110"/>
        <v>0</v>
      </c>
      <c r="F819" s="2">
        <f t="shared" si="115"/>
        <v>2.8995711312613075E-2</v>
      </c>
      <c r="G819" s="2">
        <f t="shared" si="115"/>
        <v>7.0425113500308514E-2</v>
      </c>
      <c r="H819" s="2">
        <f t="shared" si="112"/>
        <v>0.41172402672075287</v>
      </c>
      <c r="I819" s="2">
        <f t="shared" si="113"/>
        <v>29.164625587419735</v>
      </c>
    </row>
    <row r="820" spans="1:9" ht="13.5" x14ac:dyDescent="0.25">
      <c r="A820" s="3">
        <f>TITRES_STAT!B823</f>
        <v>43501</v>
      </c>
      <c r="B820" s="5">
        <f>TITRES_STAT!D823</f>
        <v>10.4391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2.6924589075997853E-2</v>
      </c>
      <c r="G820" s="2">
        <f t="shared" si="115"/>
        <v>6.5394748250286475E-2</v>
      </c>
      <c r="H820" s="2">
        <f t="shared" si="112"/>
        <v>0.41172402672075281</v>
      </c>
      <c r="I820" s="2">
        <f t="shared" si="113"/>
        <v>29.164625587419721</v>
      </c>
    </row>
    <row r="821" spans="1:9" ht="13.5" x14ac:dyDescent="0.25">
      <c r="A821" s="3">
        <f>TITRES_STAT!B824</f>
        <v>43502</v>
      </c>
      <c r="B821" s="5">
        <f>TITRES_STAT!D824</f>
        <v>10.4491</v>
      </c>
      <c r="C821" s="2">
        <f t="shared" si="108"/>
        <v>9.9999999999997868E-3</v>
      </c>
      <c r="D821" s="2">
        <f t="shared" si="109"/>
        <v>9.9999999999997868E-3</v>
      </c>
      <c r="E821" s="2">
        <f t="shared" si="110"/>
        <v>0</v>
      </c>
      <c r="F821" s="2">
        <f t="shared" si="115"/>
        <v>2.5715689856283704E-2</v>
      </c>
      <c r="G821" s="2">
        <f t="shared" si="115"/>
        <v>6.0723694803837443E-2</v>
      </c>
      <c r="H821" s="2">
        <f t="shared" si="112"/>
        <v>0.42348690967102676</v>
      </c>
      <c r="I821" s="2">
        <f t="shared" si="113"/>
        <v>29.749968671569746</v>
      </c>
    </row>
    <row r="822" spans="1:9" ht="13.5" x14ac:dyDescent="0.25">
      <c r="A822" s="3">
        <f>TITRES_STAT!B825</f>
        <v>43503</v>
      </c>
      <c r="B822" s="5">
        <f>TITRES_STAT!D825</f>
        <v>10.4491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2.3878854866549153E-2</v>
      </c>
      <c r="G822" s="2">
        <f t="shared" si="115"/>
        <v>5.6386288032134767E-2</v>
      </c>
      <c r="H822" s="2">
        <f t="shared" si="112"/>
        <v>0.42348690967102676</v>
      </c>
      <c r="I822" s="2">
        <f t="shared" si="113"/>
        <v>29.749968671569746</v>
      </c>
    </row>
    <row r="823" spans="1:9" ht="13.5" x14ac:dyDescent="0.25">
      <c r="A823" s="3">
        <f>TITRES_STAT!B826</f>
        <v>43504</v>
      </c>
      <c r="B823" s="5">
        <f>TITRES_STAT!D826</f>
        <v>10.4491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2.2173222376081356E-2</v>
      </c>
      <c r="G823" s="2">
        <f t="shared" si="115"/>
        <v>5.2358696029839426E-2</v>
      </c>
      <c r="H823" s="2">
        <f t="shared" si="112"/>
        <v>0.42348690967102676</v>
      </c>
      <c r="I823" s="2">
        <f t="shared" si="113"/>
        <v>29.749968671569746</v>
      </c>
    </row>
    <row r="824" spans="1:9" ht="13.5" x14ac:dyDescent="0.25">
      <c r="A824" s="3">
        <f>TITRES_STAT!B827</f>
        <v>43507</v>
      </c>
      <c r="B824" s="5">
        <f>TITRES_STAT!D827</f>
        <v>10.6586</v>
      </c>
      <c r="C824" s="2">
        <f t="shared" si="108"/>
        <v>0.20950000000000024</v>
      </c>
      <c r="D824" s="2">
        <f t="shared" si="109"/>
        <v>0.20950000000000024</v>
      </c>
      <c r="E824" s="2">
        <f t="shared" si="110"/>
        <v>0</v>
      </c>
      <c r="F824" s="2">
        <f t="shared" si="115"/>
        <v>3.5553706492075558E-2</v>
      </c>
      <c r="G824" s="2">
        <f t="shared" si="115"/>
        <v>4.8618789170565183E-2</v>
      </c>
      <c r="H824" s="2">
        <f t="shared" si="112"/>
        <v>0.73127502964636781</v>
      </c>
      <c r="I824" s="2">
        <f t="shared" si="113"/>
        <v>42.239102229513399</v>
      </c>
    </row>
    <row r="825" spans="1:9" ht="13.5" x14ac:dyDescent="0.25">
      <c r="A825" s="3">
        <f>TITRES_STAT!B828</f>
        <v>43508</v>
      </c>
      <c r="B825" s="5">
        <f>TITRES_STAT!D828</f>
        <v>10.6586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3.3014156028355876E-2</v>
      </c>
      <c r="G825" s="2">
        <f t="shared" si="115"/>
        <v>4.5146018515524813E-2</v>
      </c>
      <c r="H825" s="2">
        <f t="shared" si="112"/>
        <v>0.73127502964636781</v>
      </c>
      <c r="I825" s="2">
        <f t="shared" si="113"/>
        <v>42.239102229513399</v>
      </c>
    </row>
    <row r="826" spans="1:9" ht="13.5" x14ac:dyDescent="0.25">
      <c r="A826" s="3">
        <f>TITRES_STAT!B829</f>
        <v>43509</v>
      </c>
      <c r="B826" s="5">
        <f>TITRES_STAT!D829</f>
        <v>10.6586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3.0656002026330457E-2</v>
      </c>
      <c r="G826" s="2">
        <f t="shared" si="115"/>
        <v>4.1921302907273042E-2</v>
      </c>
      <c r="H826" s="2">
        <f t="shared" si="112"/>
        <v>0.73127502964636781</v>
      </c>
      <c r="I826" s="2">
        <f t="shared" si="113"/>
        <v>42.239102229513399</v>
      </c>
    </row>
    <row r="827" spans="1:9" ht="13.5" x14ac:dyDescent="0.25">
      <c r="A827" s="3">
        <f>TITRES_STAT!B830</f>
        <v>43510</v>
      </c>
      <c r="B827" s="5">
        <f>TITRES_STAT!D830</f>
        <v>10.1896</v>
      </c>
      <c r="C827" s="2">
        <f t="shared" si="108"/>
        <v>-0.46899999999999942</v>
      </c>
      <c r="D827" s="2">
        <f t="shared" si="109"/>
        <v>0</v>
      </c>
      <c r="E827" s="2">
        <f t="shared" si="110"/>
        <v>0.46899999999999942</v>
      </c>
      <c r="F827" s="2">
        <f t="shared" si="115"/>
        <v>2.8466287595878281E-2</v>
      </c>
      <c r="G827" s="2">
        <f t="shared" si="115"/>
        <v>7.242692412818208E-2</v>
      </c>
      <c r="H827" s="2">
        <f t="shared" si="112"/>
        <v>0.39303460610170726</v>
      </c>
      <c r="I827" s="2">
        <f t="shared" si="113"/>
        <v>28.2142743891756</v>
      </c>
    </row>
    <row r="828" spans="1:9" ht="13.5" x14ac:dyDescent="0.25">
      <c r="A828" s="3">
        <f>TITRES_STAT!B831</f>
        <v>43511</v>
      </c>
      <c r="B828" s="5">
        <f>TITRES_STAT!D831</f>
        <v>10.179600000000001</v>
      </c>
      <c r="C828" s="2">
        <f t="shared" si="108"/>
        <v>-9.9999999999997868E-3</v>
      </c>
      <c r="D828" s="2">
        <f t="shared" si="109"/>
        <v>0</v>
      </c>
      <c r="E828" s="2">
        <f t="shared" si="110"/>
        <v>9.9999999999997868E-3</v>
      </c>
      <c r="F828" s="2">
        <f t="shared" si="115"/>
        <v>2.643298133902983E-2</v>
      </c>
      <c r="G828" s="2">
        <f t="shared" si="115"/>
        <v>6.7967858119026198E-2</v>
      </c>
      <c r="H828" s="2">
        <f t="shared" si="112"/>
        <v>0.38890413896433296</v>
      </c>
      <c r="I828" s="2">
        <f t="shared" si="113"/>
        <v>28.000790555230694</v>
      </c>
    </row>
    <row r="829" spans="1:9" ht="13.5" x14ac:dyDescent="0.25">
      <c r="A829" s="3">
        <f>TITRES_STAT!B832</f>
        <v>43514</v>
      </c>
      <c r="B829" s="5">
        <f>TITRES_STAT!D832</f>
        <v>9.8802000000000003</v>
      </c>
      <c r="C829" s="2">
        <f t="shared" si="108"/>
        <v>-0.29940000000000033</v>
      </c>
      <c r="D829" s="2">
        <f t="shared" si="109"/>
        <v>0</v>
      </c>
      <c r="E829" s="2">
        <f t="shared" si="110"/>
        <v>0.29940000000000033</v>
      </c>
      <c r="F829" s="2">
        <f t="shared" ref="F829:G844" si="116">((F828*13)+D829)/14</f>
        <v>2.4544911243384843E-2</v>
      </c>
      <c r="G829" s="2">
        <f t="shared" si="116"/>
        <v>8.4498725396238622E-2</v>
      </c>
      <c r="H829" s="2">
        <f t="shared" si="112"/>
        <v>0.29047670397732928</v>
      </c>
      <c r="I829" s="2">
        <f t="shared" si="113"/>
        <v>22.509255927058746</v>
      </c>
    </row>
    <row r="830" spans="1:9" ht="13.5" x14ac:dyDescent="0.25">
      <c r="A830" s="3">
        <f>TITRES_STAT!B833</f>
        <v>43515</v>
      </c>
      <c r="B830" s="5">
        <f>TITRES_STAT!D833</f>
        <v>9.5808</v>
      </c>
      <c r="C830" s="2">
        <f t="shared" si="108"/>
        <v>-0.29940000000000033</v>
      </c>
      <c r="D830" s="2">
        <f t="shared" si="109"/>
        <v>0</v>
      </c>
      <c r="E830" s="2">
        <f t="shared" si="110"/>
        <v>0.29940000000000033</v>
      </c>
      <c r="F830" s="2">
        <f t="shared" si="116"/>
        <v>2.2791703297428783E-2</v>
      </c>
      <c r="G830" s="2">
        <f t="shared" si="116"/>
        <v>9.9848816439364468E-2</v>
      </c>
      <c r="H830" s="2">
        <f t="shared" si="112"/>
        <v>0.22826212778665814</v>
      </c>
      <c r="I830" s="2">
        <f t="shared" si="113"/>
        <v>18.584154198256442</v>
      </c>
    </row>
    <row r="831" spans="1:9" ht="13.5" x14ac:dyDescent="0.25">
      <c r="A831" s="3">
        <f>TITRES_STAT!B834</f>
        <v>43516</v>
      </c>
      <c r="B831" s="5">
        <f>TITRES_STAT!D834</f>
        <v>9.5808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2.1163724490469583E-2</v>
      </c>
      <c r="G831" s="2">
        <f t="shared" si="116"/>
        <v>9.2716758122266998E-2</v>
      </c>
      <c r="H831" s="2">
        <f t="shared" si="112"/>
        <v>0.22826212778665814</v>
      </c>
      <c r="I831" s="2">
        <f t="shared" si="113"/>
        <v>18.584154198256442</v>
      </c>
    </row>
    <row r="832" spans="1:9" ht="13.5" x14ac:dyDescent="0.25">
      <c r="A832" s="3">
        <f>TITRES_STAT!B835</f>
        <v>43517</v>
      </c>
      <c r="B832" s="5">
        <f>TITRES_STAT!D835</f>
        <v>9.3013999999999992</v>
      </c>
      <c r="C832" s="2">
        <f t="shared" si="108"/>
        <v>-0.27940000000000076</v>
      </c>
      <c r="D832" s="2">
        <f t="shared" si="109"/>
        <v>0</v>
      </c>
      <c r="E832" s="2">
        <f t="shared" si="110"/>
        <v>0.27940000000000076</v>
      </c>
      <c r="F832" s="2">
        <f t="shared" si="116"/>
        <v>1.9652029884007469E-2</v>
      </c>
      <c r="G832" s="2">
        <f t="shared" si="116"/>
        <v>0.10605127539924798</v>
      </c>
      <c r="H832" s="2">
        <f t="shared" si="112"/>
        <v>0.18530686981390912</v>
      </c>
      <c r="I832" s="2">
        <f t="shared" si="113"/>
        <v>15.633662010497076</v>
      </c>
    </row>
    <row r="833" spans="1:9" ht="13.5" x14ac:dyDescent="0.25">
      <c r="A833" s="3">
        <f>TITRES_STAT!B836</f>
        <v>43518</v>
      </c>
      <c r="B833" s="5">
        <f>TITRES_STAT!D836</f>
        <v>9.5708000000000002</v>
      </c>
      <c r="C833" s="2">
        <f t="shared" si="108"/>
        <v>0.26940000000000097</v>
      </c>
      <c r="D833" s="2">
        <f t="shared" si="109"/>
        <v>0.26940000000000097</v>
      </c>
      <c r="E833" s="2">
        <f t="shared" si="110"/>
        <v>0</v>
      </c>
      <c r="F833" s="2">
        <f t="shared" si="116"/>
        <v>3.7491170606578431E-2</v>
      </c>
      <c r="G833" s="2">
        <f t="shared" si="116"/>
        <v>9.8476184299301703E-2</v>
      </c>
      <c r="H833" s="2">
        <f t="shared" si="112"/>
        <v>0.38071307162582946</v>
      </c>
      <c r="I833" s="2">
        <f t="shared" si="113"/>
        <v>27.573655920960377</v>
      </c>
    </row>
    <row r="834" spans="1:9" ht="13.5" x14ac:dyDescent="0.25">
      <c r="A834" s="3">
        <f>TITRES_STAT!B837</f>
        <v>43521</v>
      </c>
      <c r="B834" s="5">
        <f>TITRES_STAT!D837</f>
        <v>9.8503000000000007</v>
      </c>
      <c r="C834" s="2">
        <f t="shared" si="108"/>
        <v>0.27950000000000053</v>
      </c>
      <c r="D834" s="2">
        <f t="shared" si="109"/>
        <v>0.27950000000000053</v>
      </c>
      <c r="E834" s="2">
        <f t="shared" si="110"/>
        <v>0</v>
      </c>
      <c r="F834" s="2">
        <f t="shared" si="116"/>
        <v>5.4777515563251437E-2</v>
      </c>
      <c r="G834" s="2">
        <f t="shared" si="116"/>
        <v>9.1442171135065878E-2</v>
      </c>
      <c r="H834" s="2">
        <f t="shared" si="112"/>
        <v>0.59903997120039476</v>
      </c>
      <c r="I834" s="2">
        <f t="shared" si="113"/>
        <v>37.462476360156096</v>
      </c>
    </row>
    <row r="835" spans="1:9" ht="13.5" x14ac:dyDescent="0.25">
      <c r="A835" s="3">
        <f>TITRES_STAT!B838</f>
        <v>43522</v>
      </c>
      <c r="B835" s="5">
        <f>TITRES_STAT!D838</f>
        <v>9.8702000000000005</v>
      </c>
      <c r="C835" s="2">
        <f t="shared" ref="C835:C898" si="117">B835-B834</f>
        <v>1.9899999999999807E-2</v>
      </c>
      <c r="D835" s="2">
        <f t="shared" ref="D835:D898" si="118">IF(C835&gt;0,C835,0)</f>
        <v>1.9899999999999807E-2</v>
      </c>
      <c r="E835" s="2">
        <f t="shared" ref="E835:E898" si="119">IF(C835&lt;0,-C835,0)</f>
        <v>0</v>
      </c>
      <c r="F835" s="2">
        <f t="shared" si="116"/>
        <v>5.2286264451590611E-2</v>
      </c>
      <c r="G835" s="2">
        <f t="shared" si="116"/>
        <v>8.4910587482561181E-2</v>
      </c>
      <c r="H835" s="2">
        <f t="shared" si="112"/>
        <v>0.61578026959628673</v>
      </c>
      <c r="I835" s="2">
        <f t="shared" si="113"/>
        <v>38.110396641378927</v>
      </c>
    </row>
    <row r="836" spans="1:9" ht="13.5" x14ac:dyDescent="0.25">
      <c r="A836" s="3">
        <f>TITRES_STAT!B839</f>
        <v>43523</v>
      </c>
      <c r="B836" s="5">
        <f>TITRES_STAT!D839</f>
        <v>9.8702000000000005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4.8551531276476996E-2</v>
      </c>
      <c r="G836" s="2">
        <f t="shared" si="116"/>
        <v>7.8845545519521096E-2</v>
      </c>
      <c r="H836" s="2">
        <f t="shared" si="112"/>
        <v>0.61578026959628673</v>
      </c>
      <c r="I836" s="2">
        <f t="shared" si="113"/>
        <v>38.110396641378927</v>
      </c>
    </row>
    <row r="837" spans="1:9" ht="13.5" x14ac:dyDescent="0.25">
      <c r="A837" s="3">
        <f>TITRES_STAT!B840</f>
        <v>43524</v>
      </c>
      <c r="B837" s="5">
        <f>TITRES_STAT!D840</f>
        <v>9.8702000000000005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4.5083564756728638E-2</v>
      </c>
      <c r="G837" s="2">
        <f t="shared" si="116"/>
        <v>7.321372083955531E-2</v>
      </c>
      <c r="H837" s="2">
        <f t="shared" si="112"/>
        <v>0.61578026959628662</v>
      </c>
      <c r="I837" s="2">
        <f t="shared" si="113"/>
        <v>38.110396641378927</v>
      </c>
    </row>
    <row r="838" spans="1:9" ht="13.5" x14ac:dyDescent="0.25">
      <c r="A838" s="3">
        <f>TITRES_STAT!B841</f>
        <v>43525</v>
      </c>
      <c r="B838" s="5">
        <f>TITRES_STAT!D841</f>
        <v>9.8702000000000005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4.186331013124802E-2</v>
      </c>
      <c r="G838" s="2">
        <f t="shared" si="116"/>
        <v>6.7984169351015644E-2</v>
      </c>
      <c r="H838" s="2">
        <f t="shared" si="112"/>
        <v>0.61578026959628662</v>
      </c>
      <c r="I838" s="2">
        <f t="shared" si="113"/>
        <v>38.110396641378927</v>
      </c>
    </row>
    <row r="839" spans="1:9" ht="13.5" x14ac:dyDescent="0.25">
      <c r="A839" s="3">
        <f>TITRES_STAT!B842</f>
        <v>43528</v>
      </c>
      <c r="B839" s="5">
        <f>TITRES_STAT!D842</f>
        <v>9.8702000000000005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3.887307369330173E-2</v>
      </c>
      <c r="G839" s="2">
        <f t="shared" si="116"/>
        <v>6.3128157254514525E-2</v>
      </c>
      <c r="H839" s="2">
        <f t="shared" si="112"/>
        <v>0.61578026959628662</v>
      </c>
      <c r="I839" s="2">
        <f t="shared" si="113"/>
        <v>38.110396641378927</v>
      </c>
    </row>
    <row r="840" spans="1:9" ht="13.5" x14ac:dyDescent="0.25">
      <c r="A840" s="3">
        <f>TITRES_STAT!B843</f>
        <v>43529</v>
      </c>
      <c r="B840" s="5">
        <f>TITRES_STAT!D843</f>
        <v>9.8702000000000005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3.6096425572351605E-2</v>
      </c>
      <c r="G840" s="2">
        <f t="shared" si="116"/>
        <v>5.8619003164906348E-2</v>
      </c>
      <c r="H840" s="2">
        <f t="shared" si="112"/>
        <v>0.61578026959628651</v>
      </c>
      <c r="I840" s="2">
        <f t="shared" si="113"/>
        <v>38.110396641378927</v>
      </c>
    </row>
    <row r="841" spans="1:9" ht="13.5" x14ac:dyDescent="0.25">
      <c r="A841" s="3">
        <f>TITRES_STAT!B844</f>
        <v>43530</v>
      </c>
      <c r="B841" s="5">
        <f>TITRES_STAT!D844</f>
        <v>9.8702000000000005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3.3518109460040781E-2</v>
      </c>
      <c r="G841" s="2">
        <f t="shared" si="116"/>
        <v>5.4431931510270183E-2</v>
      </c>
      <c r="H841" s="2">
        <f t="shared" si="112"/>
        <v>0.61578026959628662</v>
      </c>
      <c r="I841" s="2">
        <f t="shared" si="113"/>
        <v>38.110396641378927</v>
      </c>
    </row>
    <row r="842" spans="1:9" ht="13.5" x14ac:dyDescent="0.25">
      <c r="A842" s="3">
        <f>TITRES_STAT!B845</f>
        <v>43531</v>
      </c>
      <c r="B842" s="5">
        <f>TITRES_STAT!D845</f>
        <v>10.169600000000001</v>
      </c>
      <c r="C842" s="2">
        <f t="shared" si="117"/>
        <v>0.29940000000000033</v>
      </c>
      <c r="D842" s="2">
        <f t="shared" si="118"/>
        <v>0.29940000000000033</v>
      </c>
      <c r="E842" s="2">
        <f t="shared" si="119"/>
        <v>0</v>
      </c>
      <c r="F842" s="2">
        <f t="shared" si="116"/>
        <v>5.2509673070037892E-2</v>
      </c>
      <c r="G842" s="2">
        <f t="shared" si="116"/>
        <v>5.0543936402393741E-2</v>
      </c>
      <c r="H842" s="2">
        <f t="shared" si="112"/>
        <v>1.0388916417588532</v>
      </c>
      <c r="I842" s="2">
        <f t="shared" si="113"/>
        <v>50.953744695458738</v>
      </c>
    </row>
    <row r="843" spans="1:9" ht="13.5" x14ac:dyDescent="0.25">
      <c r="A843" s="3">
        <f>TITRES_STAT!B846</f>
        <v>43532</v>
      </c>
      <c r="B843" s="5">
        <f>TITRES_STAT!D846</f>
        <v>10.7784</v>
      </c>
      <c r="C843" s="2">
        <f t="shared" si="117"/>
        <v>0.60879999999999868</v>
      </c>
      <c r="D843" s="2">
        <f t="shared" si="118"/>
        <v>0.60879999999999868</v>
      </c>
      <c r="E843" s="2">
        <f t="shared" si="119"/>
        <v>0</v>
      </c>
      <c r="F843" s="2">
        <f t="shared" si="116"/>
        <v>9.2244696422177946E-2</v>
      </c>
      <c r="G843" s="2">
        <f t="shared" si="116"/>
        <v>4.6933655230794187E-2</v>
      </c>
      <c r="H843" s="2">
        <f t="shared" si="112"/>
        <v>1.9654274948023696</v>
      </c>
      <c r="I843" s="2">
        <f t="shared" si="113"/>
        <v>66.27804922721117</v>
      </c>
    </row>
    <row r="844" spans="1:9" ht="13.5" x14ac:dyDescent="0.25">
      <c r="A844" s="3">
        <f>TITRES_STAT!B847</f>
        <v>43535</v>
      </c>
      <c r="B844" s="5">
        <f>TITRES_STAT!D847</f>
        <v>10.2994</v>
      </c>
      <c r="C844" s="2">
        <f t="shared" si="117"/>
        <v>-0.4789999999999992</v>
      </c>
      <c r="D844" s="2">
        <f t="shared" si="118"/>
        <v>0</v>
      </c>
      <c r="E844" s="2">
        <f t="shared" si="119"/>
        <v>0.4789999999999992</v>
      </c>
      <c r="F844" s="2">
        <f t="shared" si="116"/>
        <v>8.5655789534879526E-2</v>
      </c>
      <c r="G844" s="2">
        <f t="shared" si="116"/>
        <v>7.7795537000023104E-2</v>
      </c>
      <c r="H844" s="2">
        <f t="shared" si="112"/>
        <v>1.1010373195939773</v>
      </c>
      <c r="I844" s="2">
        <f t="shared" si="113"/>
        <v>52.404462753986273</v>
      </c>
    </row>
    <row r="845" spans="1:9" ht="13.5" x14ac:dyDescent="0.25">
      <c r="A845" s="3">
        <f>TITRES_STAT!B848</f>
        <v>43536</v>
      </c>
      <c r="B845" s="5">
        <f>TITRES_STAT!D848</f>
        <v>10.2994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7.9537518853816699E-2</v>
      </c>
      <c r="G845" s="2">
        <f t="shared" si="120"/>
        <v>7.223871292859288E-2</v>
      </c>
      <c r="H845" s="2">
        <f t="shared" si="112"/>
        <v>1.1010373195939773</v>
      </c>
      <c r="I845" s="2">
        <f t="shared" si="113"/>
        <v>52.404462753986273</v>
      </c>
    </row>
    <row r="846" spans="1:9" ht="13.5" x14ac:dyDescent="0.25">
      <c r="A846" s="3">
        <f>TITRES_STAT!B849</f>
        <v>43537</v>
      </c>
      <c r="B846" s="5">
        <f>TITRES_STAT!D849</f>
        <v>10.2994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7.3856267507115506E-2</v>
      </c>
      <c r="G846" s="2">
        <f t="shared" si="120"/>
        <v>6.7078804862264821E-2</v>
      </c>
      <c r="H846" s="2">
        <f t="shared" si="112"/>
        <v>1.1010373195939773</v>
      </c>
      <c r="I846" s="2">
        <f t="shared" si="113"/>
        <v>52.404462753986273</v>
      </c>
    </row>
    <row r="847" spans="1:9" ht="13.5" x14ac:dyDescent="0.25">
      <c r="A847" s="3">
        <f>TITRES_STAT!B850</f>
        <v>43538</v>
      </c>
      <c r="B847" s="5">
        <f>TITRES_STAT!D850</f>
        <v>10.2994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6.8580819828035836E-2</v>
      </c>
      <c r="G847" s="2">
        <f t="shared" si="120"/>
        <v>6.2287461657817338E-2</v>
      </c>
      <c r="H847" s="2">
        <f t="shared" si="112"/>
        <v>1.1010373195939773</v>
      </c>
      <c r="I847" s="2">
        <f t="shared" si="113"/>
        <v>52.404462753986273</v>
      </c>
    </row>
    <row r="848" spans="1:9" ht="13.5" x14ac:dyDescent="0.25">
      <c r="A848" s="3">
        <f>TITRES_STAT!B851</f>
        <v>43539</v>
      </c>
      <c r="B848" s="5">
        <f>TITRES_STAT!D851</f>
        <v>9.8402999999999992</v>
      </c>
      <c r="C848" s="2">
        <f t="shared" si="117"/>
        <v>-0.45910000000000117</v>
      </c>
      <c r="D848" s="2">
        <f t="shared" si="118"/>
        <v>0</v>
      </c>
      <c r="E848" s="2">
        <f t="shared" si="119"/>
        <v>0.45910000000000117</v>
      </c>
      <c r="F848" s="2">
        <f t="shared" si="120"/>
        <v>6.3682189840318995E-2</v>
      </c>
      <c r="G848" s="2">
        <f t="shared" si="120"/>
        <v>9.0631214396544757E-2</v>
      </c>
      <c r="H848" s="2">
        <f t="shared" si="112"/>
        <v>0.70265184312422524</v>
      </c>
      <c r="I848" s="2">
        <f t="shared" si="113"/>
        <v>41.26808695281575</v>
      </c>
    </row>
    <row r="849" spans="1:9" ht="13.5" x14ac:dyDescent="0.25">
      <c r="A849" s="3">
        <f>TITRES_STAT!B852</f>
        <v>43542</v>
      </c>
      <c r="B849" s="5">
        <f>TITRES_STAT!D852</f>
        <v>9.4511000000000003</v>
      </c>
      <c r="C849" s="2">
        <f t="shared" si="117"/>
        <v>-0.38919999999999888</v>
      </c>
      <c r="D849" s="2">
        <f t="shared" si="118"/>
        <v>0</v>
      </c>
      <c r="E849" s="2">
        <f t="shared" si="119"/>
        <v>0.38919999999999888</v>
      </c>
      <c r="F849" s="2">
        <f t="shared" si="120"/>
        <v>5.9133461994581922E-2</v>
      </c>
      <c r="G849" s="2">
        <f t="shared" si="120"/>
        <v>0.11195755622536289</v>
      </c>
      <c r="H849" s="2">
        <f t="shared" ref="H849:H912" si="121">F849/G849</f>
        <v>0.5281774985830372</v>
      </c>
      <c r="I849" s="2">
        <f t="shared" ref="I849:I912" si="122">IF(G849=0,100,100-(100/(1+H849)))</f>
        <v>34.562575294609175</v>
      </c>
    </row>
    <row r="850" spans="1:9" ht="13.5" x14ac:dyDescent="0.25">
      <c r="A850" s="3">
        <f>TITRES_STAT!B853</f>
        <v>43543</v>
      </c>
      <c r="B850" s="5">
        <f>TITRES_STAT!D853</f>
        <v>9.4511000000000003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5.4909643280683214E-2</v>
      </c>
      <c r="G850" s="2">
        <f t="shared" si="120"/>
        <v>0.10396058792355126</v>
      </c>
      <c r="H850" s="2">
        <f t="shared" si="121"/>
        <v>0.52817749858303731</v>
      </c>
      <c r="I850" s="2">
        <f t="shared" si="122"/>
        <v>34.562575294609175</v>
      </c>
    </row>
    <row r="851" spans="1:9" ht="13.5" x14ac:dyDescent="0.25">
      <c r="A851" s="3">
        <f>TITRES_STAT!B854</f>
        <v>43545</v>
      </c>
      <c r="B851" s="5">
        <f>TITRES_STAT!D854</f>
        <v>9.6806000000000001</v>
      </c>
      <c r="C851" s="2">
        <f t="shared" si="117"/>
        <v>0.22949999999999982</v>
      </c>
      <c r="D851" s="2">
        <f t="shared" si="118"/>
        <v>0.22949999999999982</v>
      </c>
      <c r="E851" s="2">
        <f t="shared" si="119"/>
        <v>0</v>
      </c>
      <c r="F851" s="2">
        <f t="shared" si="120"/>
        <v>6.7380383046348677E-2</v>
      </c>
      <c r="G851" s="2">
        <f t="shared" si="120"/>
        <v>9.6534831643297597E-2</v>
      </c>
      <c r="H851" s="2">
        <f t="shared" si="121"/>
        <v>0.6979903719656706</v>
      </c>
      <c r="I851" s="2">
        <f t="shared" si="122"/>
        <v>41.106850986301254</v>
      </c>
    </row>
    <row r="852" spans="1:9" ht="13.5" x14ac:dyDescent="0.25">
      <c r="A852" s="3">
        <f>TITRES_STAT!B855</f>
        <v>43546</v>
      </c>
      <c r="B852" s="5">
        <f>TITRES_STAT!D855</f>
        <v>9.6806000000000001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6.2567498543038058E-2</v>
      </c>
      <c r="G852" s="2">
        <f t="shared" si="120"/>
        <v>8.9639486525919201E-2</v>
      </c>
      <c r="H852" s="2">
        <f t="shared" si="121"/>
        <v>0.6979903719656706</v>
      </c>
      <c r="I852" s="2">
        <f t="shared" si="122"/>
        <v>41.106850986301254</v>
      </c>
    </row>
    <row r="853" spans="1:9" ht="13.5" x14ac:dyDescent="0.25">
      <c r="A853" s="3">
        <f>TITRES_STAT!B856</f>
        <v>43549</v>
      </c>
      <c r="B853" s="5">
        <f>TITRES_STAT!D856</f>
        <v>9.6806000000000001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5.809839150424962E-2</v>
      </c>
      <c r="G853" s="2">
        <f t="shared" si="120"/>
        <v>8.3236666059782111E-2</v>
      </c>
      <c r="H853" s="2">
        <f t="shared" si="121"/>
        <v>0.6979903719656706</v>
      </c>
      <c r="I853" s="2">
        <f t="shared" si="122"/>
        <v>41.106850986301254</v>
      </c>
    </row>
    <row r="854" spans="1:9" ht="13.5" x14ac:dyDescent="0.25">
      <c r="A854" s="3">
        <f>TITRES_STAT!B857</f>
        <v>43550</v>
      </c>
      <c r="B854" s="5">
        <f>TITRES_STAT!D857</f>
        <v>9.4511000000000003</v>
      </c>
      <c r="C854" s="2">
        <f t="shared" si="117"/>
        <v>-0.22949999999999982</v>
      </c>
      <c r="D854" s="2">
        <f t="shared" si="118"/>
        <v>0</v>
      </c>
      <c r="E854" s="2">
        <f t="shared" si="119"/>
        <v>0.22949999999999982</v>
      </c>
      <c r="F854" s="2">
        <f t="shared" si="120"/>
        <v>5.3948506396803216E-2</v>
      </c>
      <c r="G854" s="2">
        <f t="shared" si="120"/>
        <v>9.3684047055511949E-2</v>
      </c>
      <c r="H854" s="2">
        <f t="shared" si="121"/>
        <v>0.57585584837978165</v>
      </c>
      <c r="I854" s="2">
        <f t="shared" si="122"/>
        <v>36.542419090670549</v>
      </c>
    </row>
    <row r="855" spans="1:9" ht="13.5" x14ac:dyDescent="0.25">
      <c r="A855" s="3">
        <f>TITRES_STAT!B858</f>
        <v>43551</v>
      </c>
      <c r="B855" s="5">
        <f>TITRES_STAT!D858</f>
        <v>9.7304999999999993</v>
      </c>
      <c r="C855" s="2">
        <f t="shared" si="117"/>
        <v>0.27939999999999898</v>
      </c>
      <c r="D855" s="2">
        <f t="shared" si="118"/>
        <v>0.27939999999999898</v>
      </c>
      <c r="E855" s="2">
        <f t="shared" si="119"/>
        <v>0</v>
      </c>
      <c r="F855" s="2">
        <f t="shared" si="120"/>
        <v>7.00521845113172E-2</v>
      </c>
      <c r="G855" s="2">
        <f t="shared" si="120"/>
        <v>8.6992329408689659E-2</v>
      </c>
      <c r="H855" s="2">
        <f t="shared" si="121"/>
        <v>0.80526852180509256</v>
      </c>
      <c r="I855" s="2">
        <f t="shared" si="122"/>
        <v>44.60657858255361</v>
      </c>
    </row>
    <row r="856" spans="1:9" ht="13.5" x14ac:dyDescent="0.25">
      <c r="A856" s="3">
        <f>TITRES_STAT!B859</f>
        <v>43552</v>
      </c>
      <c r="B856" s="5">
        <f>TITRES_STAT!D859</f>
        <v>9.7304999999999993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6.5048457046223113E-2</v>
      </c>
      <c r="G856" s="2">
        <f t="shared" si="120"/>
        <v>8.0778591593783242E-2</v>
      </c>
      <c r="H856" s="2">
        <f t="shared" si="121"/>
        <v>0.80526852180509267</v>
      </c>
      <c r="I856" s="2">
        <f t="shared" si="122"/>
        <v>44.606578582553617</v>
      </c>
    </row>
    <row r="857" spans="1:9" ht="13.5" x14ac:dyDescent="0.25">
      <c r="A857" s="3">
        <f>TITRES_STAT!B860</f>
        <v>43553</v>
      </c>
      <c r="B857" s="5">
        <f>TITRES_STAT!D860</f>
        <v>9.7304999999999993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6.0402138685778602E-2</v>
      </c>
      <c r="G857" s="2">
        <f t="shared" si="120"/>
        <v>7.5008692194227303E-2</v>
      </c>
      <c r="H857" s="2">
        <f t="shared" si="121"/>
        <v>0.80526852180509256</v>
      </c>
      <c r="I857" s="2">
        <f t="shared" si="122"/>
        <v>44.60657858255361</v>
      </c>
    </row>
    <row r="858" spans="1:9" ht="13.5" x14ac:dyDescent="0.25">
      <c r="A858" s="3">
        <f>TITRES_STAT!B861</f>
        <v>43556</v>
      </c>
      <c r="B858" s="5">
        <f>TITRES_STAT!D861</f>
        <v>9.7304999999999993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5.6087700208222992E-2</v>
      </c>
      <c r="G858" s="2">
        <f t="shared" si="120"/>
        <v>6.9650928466068213E-2</v>
      </c>
      <c r="H858" s="2">
        <f t="shared" si="121"/>
        <v>0.80526852180509256</v>
      </c>
      <c r="I858" s="2">
        <f t="shared" si="122"/>
        <v>44.60657858255361</v>
      </c>
    </row>
    <row r="859" spans="1:9" ht="13.5" x14ac:dyDescent="0.25">
      <c r="A859" s="3">
        <f>TITRES_STAT!B862</f>
        <v>43557</v>
      </c>
      <c r="B859" s="5">
        <f>TITRES_STAT!D862</f>
        <v>9.6806000000000001</v>
      </c>
      <c r="C859" s="2">
        <f t="shared" si="117"/>
        <v>-4.9899999999999167E-2</v>
      </c>
      <c r="D859" s="2">
        <f t="shared" si="118"/>
        <v>0</v>
      </c>
      <c r="E859" s="2">
        <f t="shared" si="119"/>
        <v>4.9899999999999167E-2</v>
      </c>
      <c r="F859" s="2">
        <f t="shared" si="120"/>
        <v>5.2081435907635636E-2</v>
      </c>
      <c r="G859" s="2">
        <f t="shared" si="120"/>
        <v>6.8240147861348993E-2</v>
      </c>
      <c r="H859" s="2">
        <f t="shared" si="121"/>
        <v>0.763208133919276</v>
      </c>
      <c r="I859" s="2">
        <f t="shared" si="122"/>
        <v>43.285198113441638</v>
      </c>
    </row>
    <row r="860" spans="1:9" ht="13.5" x14ac:dyDescent="0.25">
      <c r="A860" s="3">
        <f>TITRES_STAT!B863</f>
        <v>43558</v>
      </c>
      <c r="B860" s="5">
        <f>TITRES_STAT!D863</f>
        <v>9.3213000000000008</v>
      </c>
      <c r="C860" s="2">
        <f t="shared" si="117"/>
        <v>-0.35929999999999929</v>
      </c>
      <c r="D860" s="2">
        <f t="shared" si="118"/>
        <v>0</v>
      </c>
      <c r="E860" s="2">
        <f t="shared" si="119"/>
        <v>0.35929999999999929</v>
      </c>
      <c r="F860" s="2">
        <f t="shared" si="120"/>
        <v>4.836133334280452E-2</v>
      </c>
      <c r="G860" s="2">
        <f t="shared" si="120"/>
        <v>8.9030137299824022E-2</v>
      </c>
      <c r="H860" s="2">
        <f t="shared" si="121"/>
        <v>0.54320182816229479</v>
      </c>
      <c r="I860" s="2">
        <f t="shared" si="122"/>
        <v>35.199662043503466</v>
      </c>
    </row>
    <row r="861" spans="1:9" ht="13.5" x14ac:dyDescent="0.25">
      <c r="A861" s="3">
        <f>TITRES_STAT!B864</f>
        <v>43559</v>
      </c>
      <c r="B861" s="5">
        <f>TITRES_STAT!D864</f>
        <v>9.2015999999999991</v>
      </c>
      <c r="C861" s="2">
        <f t="shared" si="117"/>
        <v>-0.11970000000000169</v>
      </c>
      <c r="D861" s="2">
        <f t="shared" si="118"/>
        <v>0</v>
      </c>
      <c r="E861" s="2">
        <f t="shared" si="119"/>
        <v>0.11970000000000169</v>
      </c>
      <c r="F861" s="2">
        <f t="shared" ref="F861:G876" si="123">((F860*13)+D861)/14</f>
        <v>4.4906952389747054E-2</v>
      </c>
      <c r="G861" s="2">
        <f t="shared" si="123"/>
        <v>9.122084177840814E-2</v>
      </c>
      <c r="H861" s="2">
        <f t="shared" si="121"/>
        <v>0.49228829195453089</v>
      </c>
      <c r="I861" s="2">
        <f t="shared" si="122"/>
        <v>32.988819560445265</v>
      </c>
    </row>
    <row r="862" spans="1:9" ht="13.5" x14ac:dyDescent="0.25">
      <c r="A862" s="3">
        <f>TITRES_STAT!B865</f>
        <v>43560</v>
      </c>
      <c r="B862" s="5">
        <f>TITRES_STAT!D865</f>
        <v>9.1815999999999995</v>
      </c>
      <c r="C862" s="2">
        <f t="shared" si="117"/>
        <v>-1.9999999999999574E-2</v>
      </c>
      <c r="D862" s="2">
        <f t="shared" si="118"/>
        <v>0</v>
      </c>
      <c r="E862" s="2">
        <f t="shared" si="119"/>
        <v>1.9999999999999574E-2</v>
      </c>
      <c r="F862" s="2">
        <f t="shared" si="123"/>
        <v>4.1699312933336549E-2</v>
      </c>
      <c r="G862" s="2">
        <f t="shared" si="123"/>
        <v>8.6133638794236092E-2</v>
      </c>
      <c r="H862" s="2">
        <f t="shared" si="121"/>
        <v>0.48412343327270402</v>
      </c>
      <c r="I862" s="2">
        <f t="shared" si="122"/>
        <v>32.620159645693533</v>
      </c>
    </row>
    <row r="863" spans="1:9" ht="13.5" x14ac:dyDescent="0.25">
      <c r="A863" s="3">
        <f>TITRES_STAT!B866</f>
        <v>43563</v>
      </c>
      <c r="B863" s="5">
        <f>TITRES_STAT!D866</f>
        <v>9.4311000000000007</v>
      </c>
      <c r="C863" s="2">
        <f t="shared" si="117"/>
        <v>0.24950000000000117</v>
      </c>
      <c r="D863" s="2">
        <f t="shared" si="118"/>
        <v>0.24950000000000117</v>
      </c>
      <c r="E863" s="2">
        <f t="shared" si="119"/>
        <v>0</v>
      </c>
      <c r="F863" s="2">
        <f t="shared" si="123"/>
        <v>5.654221915238402E-2</v>
      </c>
      <c r="G863" s="2">
        <f t="shared" si="123"/>
        <v>7.9981236023219229E-2</v>
      </c>
      <c r="H863" s="2">
        <f t="shared" si="121"/>
        <v>0.70694355280992827</v>
      </c>
      <c r="I863" s="2">
        <f t="shared" si="122"/>
        <v>41.41575458931699</v>
      </c>
    </row>
    <row r="864" spans="1:9" ht="13.5" x14ac:dyDescent="0.25">
      <c r="A864" s="3">
        <f>TITRES_STAT!B867</f>
        <v>43565</v>
      </c>
      <c r="B864" s="5">
        <f>TITRES_STAT!D867</f>
        <v>9.2713999999999999</v>
      </c>
      <c r="C864" s="2">
        <f t="shared" si="117"/>
        <v>-0.15970000000000084</v>
      </c>
      <c r="D864" s="2">
        <f t="shared" si="118"/>
        <v>0</v>
      </c>
      <c r="E864" s="2">
        <f t="shared" si="119"/>
        <v>0.15970000000000084</v>
      </c>
      <c r="F864" s="2">
        <f t="shared" si="123"/>
        <v>5.2503489212928016E-2</v>
      </c>
      <c r="G864" s="2">
        <f t="shared" si="123"/>
        <v>8.5675433450132205E-2</v>
      </c>
      <c r="H864" s="2">
        <f t="shared" si="121"/>
        <v>0.61281848364955072</v>
      </c>
      <c r="I864" s="2">
        <f t="shared" si="122"/>
        <v>37.99674234033084</v>
      </c>
    </row>
    <row r="865" spans="1:9" ht="13.5" x14ac:dyDescent="0.25">
      <c r="A865" s="3">
        <f>TITRES_STAT!B868</f>
        <v>43566</v>
      </c>
      <c r="B865" s="5">
        <f>TITRES_STAT!D868</f>
        <v>9.2713999999999999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4.8753239983433158E-2</v>
      </c>
      <c r="G865" s="2">
        <f t="shared" si="123"/>
        <v>7.9555759632265619E-2</v>
      </c>
      <c r="H865" s="2">
        <f t="shared" si="121"/>
        <v>0.61281848364955072</v>
      </c>
      <c r="I865" s="2">
        <f t="shared" si="122"/>
        <v>37.99674234033084</v>
      </c>
    </row>
    <row r="866" spans="1:9" ht="13.5" x14ac:dyDescent="0.25">
      <c r="A866" s="3">
        <f>TITRES_STAT!B869</f>
        <v>43567</v>
      </c>
      <c r="B866" s="5">
        <f>TITRES_STAT!D869</f>
        <v>9.0817999999999994</v>
      </c>
      <c r="C866" s="2">
        <f t="shared" si="117"/>
        <v>-0.18960000000000043</v>
      </c>
      <c r="D866" s="2">
        <f t="shared" si="118"/>
        <v>0</v>
      </c>
      <c r="E866" s="2">
        <f t="shared" si="119"/>
        <v>0.18960000000000043</v>
      </c>
      <c r="F866" s="2">
        <f t="shared" si="123"/>
        <v>4.5270865698902214E-2</v>
      </c>
      <c r="G866" s="2">
        <f t="shared" si="123"/>
        <v>8.7416062515675241E-2</v>
      </c>
      <c r="H866" s="2">
        <f t="shared" si="121"/>
        <v>0.5178781152581009</v>
      </c>
      <c r="I866" s="2">
        <f t="shared" si="122"/>
        <v>34.118557350043915</v>
      </c>
    </row>
    <row r="867" spans="1:9" ht="13.5" x14ac:dyDescent="0.25">
      <c r="A867" s="3">
        <f>TITRES_STAT!B870</f>
        <v>43570</v>
      </c>
      <c r="B867" s="5">
        <f>TITRES_STAT!D870</f>
        <v>9.1018000000000008</v>
      </c>
      <c r="C867" s="2">
        <f t="shared" si="117"/>
        <v>2.000000000000135E-2</v>
      </c>
      <c r="D867" s="2">
        <f t="shared" si="118"/>
        <v>2.000000000000135E-2</v>
      </c>
      <c r="E867" s="2">
        <f t="shared" si="119"/>
        <v>0</v>
      </c>
      <c r="F867" s="2">
        <f t="shared" si="123"/>
        <v>4.3465803863266435E-2</v>
      </c>
      <c r="G867" s="2">
        <f t="shared" si="123"/>
        <v>8.1172058050269863E-2</v>
      </c>
      <c r="H867" s="2">
        <f t="shared" si="121"/>
        <v>0.53547741559476114</v>
      </c>
      <c r="I867" s="2">
        <f t="shared" si="122"/>
        <v>34.8736757803335</v>
      </c>
    </row>
    <row r="868" spans="1:9" ht="13.5" x14ac:dyDescent="0.25">
      <c r="A868" s="3">
        <f>TITRES_STAT!B871</f>
        <v>43571</v>
      </c>
      <c r="B868" s="5">
        <f>TITRES_STAT!D871</f>
        <v>9.6507000000000005</v>
      </c>
      <c r="C868" s="2">
        <f t="shared" si="117"/>
        <v>0.54889999999999972</v>
      </c>
      <c r="D868" s="2">
        <f t="shared" si="118"/>
        <v>0.54889999999999972</v>
      </c>
      <c r="E868" s="2">
        <f t="shared" si="119"/>
        <v>0</v>
      </c>
      <c r="F868" s="2">
        <f t="shared" si="123"/>
        <v>7.9568246444461671E-2</v>
      </c>
      <c r="G868" s="2">
        <f t="shared" si="123"/>
        <v>7.5374053903822014E-2</v>
      </c>
      <c r="H868" s="2">
        <f t="shared" si="121"/>
        <v>1.0556450439297254</v>
      </c>
      <c r="I868" s="2">
        <f t="shared" si="122"/>
        <v>51.353469172463505</v>
      </c>
    </row>
    <row r="869" spans="1:9" ht="13.5" x14ac:dyDescent="0.25">
      <c r="A869" s="3">
        <f>TITRES_STAT!B872</f>
        <v>43572</v>
      </c>
      <c r="B869" s="5">
        <f>TITRES_STAT!D872</f>
        <v>10.2295</v>
      </c>
      <c r="C869" s="2">
        <f t="shared" si="117"/>
        <v>0.57879999999999932</v>
      </c>
      <c r="D869" s="2">
        <f t="shared" si="118"/>
        <v>0.57879999999999932</v>
      </c>
      <c r="E869" s="2">
        <f t="shared" si="119"/>
        <v>0</v>
      </c>
      <c r="F869" s="2">
        <f t="shared" si="123"/>
        <v>0.11522765741271436</v>
      </c>
      <c r="G869" s="2">
        <f t="shared" si="123"/>
        <v>6.9990192910691876E-2</v>
      </c>
      <c r="H869" s="2">
        <f t="shared" si="121"/>
        <v>1.6463400459510935</v>
      </c>
      <c r="I869" s="2">
        <f t="shared" si="122"/>
        <v>62.211961326360822</v>
      </c>
    </row>
    <row r="870" spans="1:9" ht="13.5" x14ac:dyDescent="0.25">
      <c r="A870" s="3">
        <f>TITRES_STAT!B873</f>
        <v>43573</v>
      </c>
      <c r="B870" s="5">
        <f>TITRES_STAT!D873</f>
        <v>10.4291</v>
      </c>
      <c r="C870" s="2">
        <f t="shared" si="117"/>
        <v>0.19960000000000022</v>
      </c>
      <c r="D870" s="2">
        <f t="shared" si="118"/>
        <v>0.19960000000000022</v>
      </c>
      <c r="E870" s="2">
        <f t="shared" si="119"/>
        <v>0</v>
      </c>
      <c r="F870" s="2">
        <f t="shared" si="123"/>
        <v>0.1212542533118062</v>
      </c>
      <c r="G870" s="2">
        <f t="shared" si="123"/>
        <v>6.4990893417071025E-2</v>
      </c>
      <c r="H870" s="2">
        <f t="shared" si="121"/>
        <v>1.8657114395038705</v>
      </c>
      <c r="I870" s="2">
        <f t="shared" si="122"/>
        <v>65.104651284320312</v>
      </c>
    </row>
    <row r="871" spans="1:9" ht="13.5" x14ac:dyDescent="0.25">
      <c r="A871" s="3">
        <f>TITRES_STAT!B874</f>
        <v>43574</v>
      </c>
      <c r="B871" s="5">
        <f>TITRES_STAT!D874</f>
        <v>10.4291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0.11259323521810576</v>
      </c>
      <c r="G871" s="2">
        <f t="shared" si="123"/>
        <v>6.0348686744423098E-2</v>
      </c>
      <c r="H871" s="2">
        <f t="shared" si="121"/>
        <v>1.8657114395038703</v>
      </c>
      <c r="I871" s="2">
        <f t="shared" si="122"/>
        <v>65.104651284320312</v>
      </c>
    </row>
    <row r="872" spans="1:9" ht="13.5" x14ac:dyDescent="0.25">
      <c r="A872" s="3">
        <f>TITRES_STAT!B875</f>
        <v>43577</v>
      </c>
      <c r="B872" s="5">
        <f>TITRES_STAT!D875</f>
        <v>10.4291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0.10455086127395534</v>
      </c>
      <c r="G872" s="2">
        <f t="shared" si="123"/>
        <v>5.6038066262678592E-2</v>
      </c>
      <c r="H872" s="2">
        <f t="shared" si="121"/>
        <v>1.8657114395038703</v>
      </c>
      <c r="I872" s="2">
        <f t="shared" si="122"/>
        <v>65.104651284320312</v>
      </c>
    </row>
    <row r="873" spans="1:9" ht="13.5" x14ac:dyDescent="0.25">
      <c r="A873" s="3">
        <f>TITRES_STAT!B876</f>
        <v>43578</v>
      </c>
      <c r="B873" s="5">
        <f>TITRES_STAT!D876</f>
        <v>10.3193</v>
      </c>
      <c r="C873" s="2">
        <f t="shared" si="117"/>
        <v>-0.1097999999999999</v>
      </c>
      <c r="D873" s="2">
        <f t="shared" si="118"/>
        <v>0</v>
      </c>
      <c r="E873" s="2">
        <f t="shared" si="119"/>
        <v>0.1097999999999999</v>
      </c>
      <c r="F873" s="2">
        <f t="shared" si="123"/>
        <v>9.7082942611529957E-2</v>
      </c>
      <c r="G873" s="2">
        <f t="shared" si="123"/>
        <v>5.9878204386772972E-2</v>
      </c>
      <c r="H873" s="2">
        <f t="shared" si="121"/>
        <v>1.621340245683377</v>
      </c>
      <c r="I873" s="2">
        <f t="shared" si="122"/>
        <v>61.851575672150013</v>
      </c>
    </row>
    <row r="874" spans="1:9" ht="13.5" x14ac:dyDescent="0.25">
      <c r="A874" s="3">
        <f>TITRES_STAT!B877</f>
        <v>43579</v>
      </c>
      <c r="B874" s="5">
        <f>TITRES_STAT!D877</f>
        <v>10.3093</v>
      </c>
      <c r="C874" s="2">
        <f t="shared" si="117"/>
        <v>-9.9999999999997868E-3</v>
      </c>
      <c r="D874" s="2">
        <f t="shared" si="118"/>
        <v>0</v>
      </c>
      <c r="E874" s="2">
        <f t="shared" si="119"/>
        <v>9.9999999999997868E-3</v>
      </c>
      <c r="F874" s="2">
        <f t="shared" si="123"/>
        <v>9.014844671070639E-2</v>
      </c>
      <c r="G874" s="2">
        <f t="shared" si="123"/>
        <v>5.6315475502003456E-2</v>
      </c>
      <c r="H874" s="2">
        <f t="shared" si="121"/>
        <v>1.6007757353926508</v>
      </c>
      <c r="I874" s="2">
        <f t="shared" si="122"/>
        <v>61.549933491323294</v>
      </c>
    </row>
    <row r="875" spans="1:9" ht="13.5" x14ac:dyDescent="0.25">
      <c r="A875" s="3">
        <f>TITRES_STAT!B878</f>
        <v>43580</v>
      </c>
      <c r="B875" s="5">
        <f>TITRES_STAT!D878</f>
        <v>10.3093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8.370927194565593E-2</v>
      </c>
      <c r="G875" s="2">
        <f t="shared" si="123"/>
        <v>5.229294153757464E-2</v>
      </c>
      <c r="H875" s="2">
        <f t="shared" si="121"/>
        <v>1.6007757353926506</v>
      </c>
      <c r="I875" s="2">
        <f t="shared" si="122"/>
        <v>61.549933491323287</v>
      </c>
    </row>
    <row r="876" spans="1:9" ht="13.5" x14ac:dyDescent="0.25">
      <c r="A876" s="3">
        <f>TITRES_STAT!B879</f>
        <v>43581</v>
      </c>
      <c r="B876" s="5">
        <f>TITRES_STAT!D879</f>
        <v>10.269399999999999</v>
      </c>
      <c r="C876" s="2">
        <f t="shared" si="117"/>
        <v>-3.9900000000001157E-2</v>
      </c>
      <c r="D876" s="2">
        <f t="shared" si="118"/>
        <v>0</v>
      </c>
      <c r="E876" s="2">
        <f t="shared" si="119"/>
        <v>3.9900000000001157E-2</v>
      </c>
      <c r="F876" s="2">
        <f t="shared" si="123"/>
        <v>7.773003823525193E-2</v>
      </c>
      <c r="G876" s="2">
        <f t="shared" si="123"/>
        <v>5.140773142774796E-2</v>
      </c>
      <c r="H876" s="2">
        <f t="shared" si="121"/>
        <v>1.5120301183587375</v>
      </c>
      <c r="I876" s="2">
        <f t="shared" si="122"/>
        <v>60.191560097481592</v>
      </c>
    </row>
    <row r="877" spans="1:9" ht="13.5" x14ac:dyDescent="0.25">
      <c r="A877" s="3">
        <f>TITRES_STAT!B880</f>
        <v>43584</v>
      </c>
      <c r="B877" s="5">
        <f>TITRES_STAT!D880</f>
        <v>10.259399999999999</v>
      </c>
      <c r="C877" s="2">
        <f t="shared" si="117"/>
        <v>-9.9999999999997868E-3</v>
      </c>
      <c r="D877" s="2">
        <f t="shared" si="118"/>
        <v>0</v>
      </c>
      <c r="E877" s="2">
        <f t="shared" si="119"/>
        <v>9.9999999999997868E-3</v>
      </c>
      <c r="F877" s="2">
        <f t="shared" ref="F877:G892" si="124">((F876*13)+D877)/14</f>
        <v>7.2177892647019654E-2</v>
      </c>
      <c r="G877" s="2">
        <f t="shared" si="124"/>
        <v>4.8450036325765944E-2</v>
      </c>
      <c r="H877" s="2">
        <f t="shared" si="121"/>
        <v>1.4897386693729915</v>
      </c>
      <c r="I877" s="2">
        <f t="shared" si="122"/>
        <v>59.835142045175488</v>
      </c>
    </row>
    <row r="878" spans="1:9" ht="13.5" x14ac:dyDescent="0.25">
      <c r="A878" s="3">
        <f>TITRES_STAT!B881</f>
        <v>43585</v>
      </c>
      <c r="B878" s="5">
        <f>TITRES_STAT!D881</f>
        <v>9.9600000000000009</v>
      </c>
      <c r="C878" s="2">
        <f t="shared" si="117"/>
        <v>-0.29939999999999856</v>
      </c>
      <c r="D878" s="2">
        <f t="shared" si="118"/>
        <v>0</v>
      </c>
      <c r="E878" s="2">
        <f t="shared" si="119"/>
        <v>0.29939999999999856</v>
      </c>
      <c r="F878" s="2">
        <f t="shared" si="124"/>
        <v>6.7022328886518254E-2</v>
      </c>
      <c r="G878" s="2">
        <f t="shared" si="124"/>
        <v>6.6375033731068275E-2</v>
      </c>
      <c r="H878" s="2">
        <f t="shared" si="121"/>
        <v>1.0097520877815689</v>
      </c>
      <c r="I878" s="2">
        <f t="shared" si="122"/>
        <v>50.242619172803884</v>
      </c>
    </row>
    <row r="879" spans="1:9" ht="13.5" x14ac:dyDescent="0.25">
      <c r="A879" s="3">
        <f>TITRES_STAT!B882</f>
        <v>43587</v>
      </c>
      <c r="B879" s="5">
        <f>TITRES_STAT!D882</f>
        <v>9.9700000000000006</v>
      </c>
      <c r="C879" s="2">
        <f t="shared" si="117"/>
        <v>9.9999999999997868E-3</v>
      </c>
      <c r="D879" s="2">
        <f t="shared" si="118"/>
        <v>9.9999999999997868E-3</v>
      </c>
      <c r="E879" s="2">
        <f t="shared" si="119"/>
        <v>0</v>
      </c>
      <c r="F879" s="2">
        <f t="shared" si="124"/>
        <v>6.294930539462408E-2</v>
      </c>
      <c r="G879" s="2">
        <f t="shared" si="124"/>
        <v>6.1633959893134825E-2</v>
      </c>
      <c r="H879" s="2">
        <f t="shared" si="121"/>
        <v>1.0213412460236191</v>
      </c>
      <c r="I879" s="2">
        <f t="shared" si="122"/>
        <v>50.527898148459627</v>
      </c>
    </row>
    <row r="880" spans="1:9" ht="13.5" x14ac:dyDescent="0.25">
      <c r="A880" s="3">
        <f>TITRES_STAT!B883</f>
        <v>43588</v>
      </c>
      <c r="B880" s="5">
        <f>TITRES_STAT!D883</f>
        <v>9.5309000000000008</v>
      </c>
      <c r="C880" s="2">
        <f t="shared" si="117"/>
        <v>-0.43909999999999982</v>
      </c>
      <c r="D880" s="2">
        <f t="shared" si="118"/>
        <v>0</v>
      </c>
      <c r="E880" s="2">
        <f t="shared" si="119"/>
        <v>0.43909999999999982</v>
      </c>
      <c r="F880" s="2">
        <f t="shared" si="124"/>
        <v>5.8452926437865219E-2</v>
      </c>
      <c r="G880" s="2">
        <f t="shared" si="124"/>
        <v>8.8595819900768036E-2</v>
      </c>
      <c r="H880" s="2">
        <f t="shared" si="121"/>
        <v>0.65977070366678203</v>
      </c>
      <c r="I880" s="2">
        <f t="shared" si="122"/>
        <v>39.750713891335117</v>
      </c>
    </row>
    <row r="881" spans="1:9" ht="13.5" x14ac:dyDescent="0.25">
      <c r="A881" s="3">
        <f>TITRES_STAT!B884</f>
        <v>43591</v>
      </c>
      <c r="B881" s="5">
        <f>TITRES_STAT!D884</f>
        <v>9.5309000000000008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5.4277717406589134E-2</v>
      </c>
      <c r="G881" s="2">
        <f t="shared" si="124"/>
        <v>8.2267547050713166E-2</v>
      </c>
      <c r="H881" s="2">
        <f t="shared" si="121"/>
        <v>0.65977070366678214</v>
      </c>
      <c r="I881" s="2">
        <f t="shared" si="122"/>
        <v>39.750713891335117</v>
      </c>
    </row>
    <row r="882" spans="1:9" ht="13.5" x14ac:dyDescent="0.25">
      <c r="A882" s="3">
        <f>TITRES_STAT!B885</f>
        <v>43592</v>
      </c>
      <c r="B882" s="5">
        <f>TITRES_STAT!D885</f>
        <v>9.5309000000000008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5.0400737591832771E-2</v>
      </c>
      <c r="G882" s="2">
        <f t="shared" si="124"/>
        <v>7.6391293689947931E-2</v>
      </c>
      <c r="H882" s="2">
        <f t="shared" si="121"/>
        <v>0.65977070366678225</v>
      </c>
      <c r="I882" s="2">
        <f t="shared" si="122"/>
        <v>39.750713891335117</v>
      </c>
    </row>
    <row r="883" spans="1:9" ht="13.5" x14ac:dyDescent="0.25">
      <c r="A883" s="3">
        <f>TITRES_STAT!B886</f>
        <v>43593</v>
      </c>
      <c r="B883" s="5">
        <f>TITRES_STAT!D886</f>
        <v>9.2515000000000001</v>
      </c>
      <c r="C883" s="2">
        <f t="shared" si="117"/>
        <v>-0.27940000000000076</v>
      </c>
      <c r="D883" s="2">
        <f t="shared" si="118"/>
        <v>0</v>
      </c>
      <c r="E883" s="2">
        <f t="shared" si="119"/>
        <v>0.27940000000000076</v>
      </c>
      <c r="F883" s="2">
        <f t="shared" si="124"/>
        <v>4.6800684906701862E-2</v>
      </c>
      <c r="G883" s="2">
        <f t="shared" si="124"/>
        <v>9.0891915569237411E-2</v>
      </c>
      <c r="H883" s="2">
        <f t="shared" si="121"/>
        <v>0.51490481429067458</v>
      </c>
      <c r="I883" s="2">
        <f t="shared" si="122"/>
        <v>33.989251960478384</v>
      </c>
    </row>
    <row r="884" spans="1:9" ht="13.5" x14ac:dyDescent="0.25">
      <c r="A884" s="3">
        <f>TITRES_STAT!B887</f>
        <v>43594</v>
      </c>
      <c r="B884" s="5">
        <f>TITRES_STAT!D887</f>
        <v>9.5208999999999993</v>
      </c>
      <c r="C884" s="2">
        <f t="shared" si="117"/>
        <v>0.2693999999999992</v>
      </c>
      <c r="D884" s="2">
        <f t="shared" si="118"/>
        <v>0.2693999999999992</v>
      </c>
      <c r="E884" s="2">
        <f t="shared" si="119"/>
        <v>0</v>
      </c>
      <c r="F884" s="2">
        <f t="shared" si="124"/>
        <v>6.2700635984794528E-2</v>
      </c>
      <c r="G884" s="2">
        <f t="shared" si="124"/>
        <v>8.4399635885720442E-2</v>
      </c>
      <c r="H884" s="2">
        <f t="shared" si="121"/>
        <v>0.74290173561522244</v>
      </c>
      <c r="I884" s="2">
        <f t="shared" si="122"/>
        <v>42.624418831793029</v>
      </c>
    </row>
    <row r="885" spans="1:9" ht="13.5" x14ac:dyDescent="0.25">
      <c r="A885" s="3">
        <f>TITRES_STAT!B888</f>
        <v>43595</v>
      </c>
      <c r="B885" s="5">
        <f>TITRES_STAT!D888</f>
        <v>9.2813999999999997</v>
      </c>
      <c r="C885" s="2">
        <f t="shared" si="117"/>
        <v>-0.2394999999999996</v>
      </c>
      <c r="D885" s="2">
        <f t="shared" si="118"/>
        <v>0</v>
      </c>
      <c r="E885" s="2">
        <f t="shared" si="119"/>
        <v>0.2394999999999996</v>
      </c>
      <c r="F885" s="2">
        <f t="shared" si="124"/>
        <v>5.8222019128737777E-2</v>
      </c>
      <c r="G885" s="2">
        <f t="shared" si="124"/>
        <v>9.547823332245467E-2</v>
      </c>
      <c r="H885" s="2">
        <f t="shared" si="121"/>
        <v>0.60979363675600251</v>
      </c>
      <c r="I885" s="2">
        <f t="shared" si="122"/>
        <v>37.88023649943333</v>
      </c>
    </row>
    <row r="886" spans="1:9" ht="13.5" x14ac:dyDescent="0.25">
      <c r="A886" s="3">
        <f>TITRES_STAT!B889</f>
        <v>43598</v>
      </c>
      <c r="B886" s="5">
        <f>TITRES_STAT!D889</f>
        <v>9.2813999999999997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5.406330347668508E-2</v>
      </c>
      <c r="G886" s="2">
        <f t="shared" si="124"/>
        <v>8.8658359513707916E-2</v>
      </c>
      <c r="H886" s="2">
        <f t="shared" si="121"/>
        <v>0.60979363675600251</v>
      </c>
      <c r="I886" s="2">
        <f t="shared" si="122"/>
        <v>37.88023649943333</v>
      </c>
    </row>
    <row r="887" spans="1:9" ht="13.5" x14ac:dyDescent="0.25">
      <c r="A887" s="3">
        <f>TITRES_STAT!B890</f>
        <v>43599</v>
      </c>
      <c r="B887" s="5">
        <f>TITRES_STAT!D890</f>
        <v>9.2813999999999997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5.0201638942636143E-2</v>
      </c>
      <c r="G887" s="2">
        <f t="shared" si="124"/>
        <v>8.2325619548443071E-2</v>
      </c>
      <c r="H887" s="2">
        <f t="shared" si="121"/>
        <v>0.6097936367560024</v>
      </c>
      <c r="I887" s="2">
        <f t="shared" si="122"/>
        <v>37.88023649943333</v>
      </c>
    </row>
    <row r="888" spans="1:9" ht="13.5" x14ac:dyDescent="0.25">
      <c r="A888" s="3">
        <f>TITRES_STAT!B891</f>
        <v>43600</v>
      </c>
      <c r="B888" s="5">
        <f>TITRES_STAT!D891</f>
        <v>9.2813999999999997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4.6615807589590705E-2</v>
      </c>
      <c r="G888" s="2">
        <f t="shared" si="124"/>
        <v>7.644521815212571E-2</v>
      </c>
      <c r="H888" s="2">
        <f t="shared" si="121"/>
        <v>0.6097936367560024</v>
      </c>
      <c r="I888" s="2">
        <f t="shared" si="122"/>
        <v>37.88023649943333</v>
      </c>
    </row>
    <row r="889" spans="1:9" ht="13.5" x14ac:dyDescent="0.25">
      <c r="A889" s="3">
        <f>TITRES_STAT!B892</f>
        <v>43601</v>
      </c>
      <c r="B889" s="5">
        <f>TITRES_STAT!D892</f>
        <v>9.2813999999999997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4.3286107047477082E-2</v>
      </c>
      <c r="G889" s="2">
        <f t="shared" si="124"/>
        <v>7.0984845426973878E-2</v>
      </c>
      <c r="H889" s="2">
        <f t="shared" si="121"/>
        <v>0.60979363675600229</v>
      </c>
      <c r="I889" s="2">
        <f t="shared" si="122"/>
        <v>37.88023649943333</v>
      </c>
    </row>
    <row r="890" spans="1:9" ht="13.5" x14ac:dyDescent="0.25">
      <c r="A890" s="3">
        <f>TITRES_STAT!B893</f>
        <v>43602</v>
      </c>
      <c r="B890" s="5">
        <f>TITRES_STAT!D893</f>
        <v>9.2813999999999997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4.0194242258371579E-2</v>
      </c>
      <c r="G890" s="2">
        <f t="shared" si="124"/>
        <v>6.5914499325047171E-2</v>
      </c>
      <c r="H890" s="2">
        <f t="shared" si="121"/>
        <v>0.6097936367560024</v>
      </c>
      <c r="I890" s="2">
        <f t="shared" si="122"/>
        <v>37.88023649943333</v>
      </c>
    </row>
    <row r="891" spans="1:9" ht="13.5" x14ac:dyDescent="0.25">
      <c r="A891" s="3">
        <f>TITRES_STAT!B894</f>
        <v>43605</v>
      </c>
      <c r="B891" s="5">
        <f>TITRES_STAT!D894</f>
        <v>9.2813999999999997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3.7323224954202185E-2</v>
      </c>
      <c r="G891" s="2">
        <f t="shared" si="124"/>
        <v>6.1206320801829514E-2</v>
      </c>
      <c r="H891" s="2">
        <f t="shared" si="121"/>
        <v>0.60979363675600251</v>
      </c>
      <c r="I891" s="2">
        <f t="shared" si="122"/>
        <v>37.88023649943333</v>
      </c>
    </row>
    <row r="892" spans="1:9" ht="13.5" x14ac:dyDescent="0.25">
      <c r="A892" s="3">
        <f>TITRES_STAT!B895</f>
        <v>43606</v>
      </c>
      <c r="B892" s="5">
        <f>TITRES_STAT!D895</f>
        <v>9.0817999999999994</v>
      </c>
      <c r="C892" s="2">
        <f t="shared" si="117"/>
        <v>-0.19960000000000022</v>
      </c>
      <c r="D892" s="2">
        <f t="shared" si="118"/>
        <v>0</v>
      </c>
      <c r="E892" s="2">
        <f t="shared" si="119"/>
        <v>0.19960000000000022</v>
      </c>
      <c r="F892" s="2">
        <f t="shared" si="124"/>
        <v>3.4657280314616311E-2</v>
      </c>
      <c r="G892" s="2">
        <f t="shared" si="124"/>
        <v>7.1091583601698843E-2</v>
      </c>
      <c r="H892" s="2">
        <f t="shared" si="121"/>
        <v>0.48750187516976512</v>
      </c>
      <c r="I892" s="2">
        <f t="shared" si="122"/>
        <v>32.773193991041367</v>
      </c>
    </row>
    <row r="893" spans="1:9" ht="13.5" x14ac:dyDescent="0.25">
      <c r="A893" s="3">
        <f>TITRES_STAT!B896</f>
        <v>43607</v>
      </c>
      <c r="B893" s="5">
        <f>TITRES_STAT!D896</f>
        <v>9.0817999999999994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3.2181760292143716E-2</v>
      </c>
      <c r="G893" s="2">
        <f t="shared" si="125"/>
        <v>6.6013613344434646E-2</v>
      </c>
      <c r="H893" s="2">
        <f t="shared" si="121"/>
        <v>0.48750187516976506</v>
      </c>
      <c r="I893" s="2">
        <f t="shared" si="122"/>
        <v>32.773193991041367</v>
      </c>
    </row>
    <row r="894" spans="1:9" ht="13.5" x14ac:dyDescent="0.25">
      <c r="A894" s="3">
        <f>TITRES_STAT!B897</f>
        <v>43608</v>
      </c>
      <c r="B894" s="5">
        <f>TITRES_STAT!D897</f>
        <v>9.3513000000000002</v>
      </c>
      <c r="C894" s="2">
        <f t="shared" si="117"/>
        <v>0.26950000000000074</v>
      </c>
      <c r="D894" s="2">
        <f t="shared" si="118"/>
        <v>0.26950000000000074</v>
      </c>
      <c r="E894" s="2">
        <f t="shared" si="119"/>
        <v>0</v>
      </c>
      <c r="F894" s="2">
        <f t="shared" si="125"/>
        <v>4.9133063128419217E-2</v>
      </c>
      <c r="G894" s="2">
        <f t="shared" si="125"/>
        <v>6.1298355248403602E-2</v>
      </c>
      <c r="H894" s="2">
        <f t="shared" si="121"/>
        <v>0.80153966496024043</v>
      </c>
      <c r="I894" s="2">
        <f t="shared" si="122"/>
        <v>44.491924355044951</v>
      </c>
    </row>
    <row r="895" spans="1:9" ht="13.5" x14ac:dyDescent="0.25">
      <c r="A895" s="3">
        <f>TITRES_STAT!B898</f>
        <v>43609</v>
      </c>
      <c r="B895" s="5">
        <f>TITRES_STAT!D898</f>
        <v>9.0917999999999992</v>
      </c>
      <c r="C895" s="2">
        <f t="shared" si="117"/>
        <v>-0.25950000000000095</v>
      </c>
      <c r="D895" s="2">
        <f t="shared" si="118"/>
        <v>0</v>
      </c>
      <c r="E895" s="2">
        <f t="shared" si="119"/>
        <v>0.25950000000000095</v>
      </c>
      <c r="F895" s="2">
        <f t="shared" si="125"/>
        <v>4.562355861924642E-2</v>
      </c>
      <c r="G895" s="2">
        <f t="shared" si="125"/>
        <v>7.5455615587803421E-2</v>
      </c>
      <c r="H895" s="2">
        <f t="shared" si="121"/>
        <v>0.60464099674804017</v>
      </c>
      <c r="I895" s="2">
        <f t="shared" si="122"/>
        <v>37.680764605503882</v>
      </c>
    </row>
    <row r="896" spans="1:9" ht="13.5" x14ac:dyDescent="0.25">
      <c r="A896" s="3">
        <f>TITRES_STAT!B899</f>
        <v>43612</v>
      </c>
      <c r="B896" s="5">
        <f>TITRES_STAT!D899</f>
        <v>9.0917999999999992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4.236473300358596E-2</v>
      </c>
      <c r="G896" s="2">
        <f t="shared" si="125"/>
        <v>7.0065928760103174E-2</v>
      </c>
      <c r="H896" s="2">
        <f t="shared" si="121"/>
        <v>0.60464099674804017</v>
      </c>
      <c r="I896" s="2">
        <f t="shared" si="122"/>
        <v>37.680764605503882</v>
      </c>
    </row>
    <row r="897" spans="1:9" ht="13.5" x14ac:dyDescent="0.25">
      <c r="A897" s="3">
        <f>TITRES_STAT!B900</f>
        <v>43613</v>
      </c>
      <c r="B897" s="5">
        <f>TITRES_STAT!D900</f>
        <v>9.0319000000000003</v>
      </c>
      <c r="C897" s="2">
        <f t="shared" si="117"/>
        <v>-5.9899999999998954E-2</v>
      </c>
      <c r="D897" s="2">
        <f t="shared" si="118"/>
        <v>0</v>
      </c>
      <c r="E897" s="2">
        <f t="shared" si="119"/>
        <v>5.9899999999998954E-2</v>
      </c>
      <c r="F897" s="2">
        <f t="shared" si="125"/>
        <v>3.9338680646186959E-2</v>
      </c>
      <c r="G897" s="2">
        <f t="shared" si="125"/>
        <v>6.9339790991524305E-2</v>
      </c>
      <c r="H897" s="2">
        <f t="shared" si="121"/>
        <v>0.56733197610871788</v>
      </c>
      <c r="I897" s="2">
        <f t="shared" si="122"/>
        <v>36.197307574701391</v>
      </c>
    </row>
    <row r="898" spans="1:9" ht="13.5" x14ac:dyDescent="0.25">
      <c r="A898" s="3">
        <f>TITRES_STAT!B901</f>
        <v>43614</v>
      </c>
      <c r="B898" s="5">
        <f>TITRES_STAT!D901</f>
        <v>9.0319000000000003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3.6528774885745033E-2</v>
      </c>
      <c r="G898" s="2">
        <f t="shared" si="125"/>
        <v>6.4386948777843997E-2</v>
      </c>
      <c r="H898" s="2">
        <f t="shared" si="121"/>
        <v>0.56733197610871788</v>
      </c>
      <c r="I898" s="2">
        <f t="shared" si="122"/>
        <v>36.197307574701391</v>
      </c>
    </row>
    <row r="899" spans="1:9" ht="13.5" x14ac:dyDescent="0.25">
      <c r="A899" s="3">
        <f>TITRES_STAT!B902</f>
        <v>43615</v>
      </c>
      <c r="B899" s="5">
        <f>TITRES_STAT!D902</f>
        <v>9.0319000000000003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3.3919576679620388E-2</v>
      </c>
      <c r="G899" s="2">
        <f t="shared" si="125"/>
        <v>5.9787881007997992E-2</v>
      </c>
      <c r="H899" s="2">
        <f t="shared" si="121"/>
        <v>0.56733197610871788</v>
      </c>
      <c r="I899" s="2">
        <f t="shared" si="122"/>
        <v>36.197307574701391</v>
      </c>
    </row>
    <row r="900" spans="1:9" ht="13.5" x14ac:dyDescent="0.25">
      <c r="A900" s="3">
        <f>TITRES_STAT!B903</f>
        <v>43616</v>
      </c>
      <c r="B900" s="5">
        <f>TITRES_STAT!D903</f>
        <v>9.0319000000000003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3.1496749773933221E-2</v>
      </c>
      <c r="G900" s="2">
        <f t="shared" si="125"/>
        <v>5.5517318078855279E-2</v>
      </c>
      <c r="H900" s="2">
        <f t="shared" si="121"/>
        <v>0.56733197610871799</v>
      </c>
      <c r="I900" s="2">
        <f t="shared" si="122"/>
        <v>36.197307574701398</v>
      </c>
    </row>
    <row r="901" spans="1:9" ht="13.5" x14ac:dyDescent="0.25">
      <c r="A901" s="3">
        <f>TITRES_STAT!B904</f>
        <v>43619</v>
      </c>
      <c r="B901" s="5">
        <f>TITRES_STAT!D904</f>
        <v>9.0319000000000003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2.9246981932937989E-2</v>
      </c>
      <c r="G901" s="2">
        <f t="shared" si="125"/>
        <v>5.1551795358937044E-2</v>
      </c>
      <c r="H901" s="2">
        <f t="shared" si="121"/>
        <v>0.56733197610871799</v>
      </c>
      <c r="I901" s="2">
        <f t="shared" si="122"/>
        <v>36.197307574701398</v>
      </c>
    </row>
    <row r="902" spans="1:9" ht="13.5" x14ac:dyDescent="0.25">
      <c r="A902" s="3">
        <f>TITRES_STAT!B905</f>
        <v>43623</v>
      </c>
      <c r="B902" s="5">
        <f>TITRES_STAT!D905</f>
        <v>9.3013999999999992</v>
      </c>
      <c r="C902" s="2">
        <f t="shared" si="126"/>
        <v>0.26949999999999896</v>
      </c>
      <c r="D902" s="2">
        <f t="shared" si="127"/>
        <v>0.26949999999999896</v>
      </c>
      <c r="E902" s="2">
        <f t="shared" si="128"/>
        <v>0</v>
      </c>
      <c r="F902" s="2">
        <f t="shared" si="125"/>
        <v>4.6407911794870915E-2</v>
      </c>
      <c r="G902" s="2">
        <f t="shared" si="125"/>
        <v>4.7869524261870113E-2</v>
      </c>
      <c r="H902" s="2">
        <f t="shared" si="121"/>
        <v>0.96946674341270977</v>
      </c>
      <c r="I902" s="2">
        <f t="shared" si="122"/>
        <v>49.224834420550259</v>
      </c>
    </row>
    <row r="903" spans="1:9" ht="13.5" x14ac:dyDescent="0.25">
      <c r="A903" s="3">
        <f>TITRES_STAT!B906</f>
        <v>43626</v>
      </c>
      <c r="B903" s="5">
        <f>TITRES_STAT!D906</f>
        <v>9.3013999999999992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4.3093060952380136E-2</v>
      </c>
      <c r="G903" s="2">
        <f t="shared" si="125"/>
        <v>4.4450272528879391E-2</v>
      </c>
      <c r="H903" s="2">
        <f t="shared" si="121"/>
        <v>0.96946674341270966</v>
      </c>
      <c r="I903" s="2">
        <f t="shared" si="122"/>
        <v>49.224834420550259</v>
      </c>
    </row>
    <row r="904" spans="1:9" ht="13.5" x14ac:dyDescent="0.25">
      <c r="A904" s="3">
        <f>TITRES_STAT!B907</f>
        <v>43627</v>
      </c>
      <c r="B904" s="5">
        <f>TITRES_STAT!D907</f>
        <v>9.4809999999999999</v>
      </c>
      <c r="C904" s="2">
        <f t="shared" si="126"/>
        <v>0.17960000000000065</v>
      </c>
      <c r="D904" s="2">
        <f t="shared" si="127"/>
        <v>0.17960000000000065</v>
      </c>
      <c r="E904" s="2">
        <f t="shared" si="128"/>
        <v>0</v>
      </c>
      <c r="F904" s="2">
        <f t="shared" si="125"/>
        <v>5.2843556598638743E-2</v>
      </c>
      <c r="G904" s="2">
        <f t="shared" si="125"/>
        <v>4.1275253062530867E-2</v>
      </c>
      <c r="H904" s="2">
        <f t="shared" si="121"/>
        <v>1.2802721407566471</v>
      </c>
      <c r="I904" s="2">
        <f t="shared" si="122"/>
        <v>56.145585339293021</v>
      </c>
    </row>
    <row r="905" spans="1:9" ht="13.5" x14ac:dyDescent="0.25">
      <c r="A905" s="3">
        <f>TITRES_STAT!B908</f>
        <v>43628</v>
      </c>
      <c r="B905" s="5">
        <f>TITRES_STAT!D908</f>
        <v>9.4809999999999999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4.9069016841593115E-2</v>
      </c>
      <c r="G905" s="2">
        <f t="shared" si="125"/>
        <v>3.8327020700921519E-2</v>
      </c>
      <c r="H905" s="2">
        <f t="shared" si="121"/>
        <v>1.2802721407566469</v>
      </c>
      <c r="I905" s="2">
        <f t="shared" si="122"/>
        <v>56.145585339293014</v>
      </c>
    </row>
    <row r="906" spans="1:9" ht="13.5" x14ac:dyDescent="0.25">
      <c r="A906" s="3">
        <f>TITRES_STAT!B909</f>
        <v>43629</v>
      </c>
      <c r="B906" s="5">
        <f>TITRES_STAT!D909</f>
        <v>9.2015999999999991</v>
      </c>
      <c r="C906" s="2">
        <f t="shared" si="126"/>
        <v>-0.27940000000000076</v>
      </c>
      <c r="D906" s="2">
        <f t="shared" si="127"/>
        <v>0</v>
      </c>
      <c r="E906" s="2">
        <f t="shared" si="128"/>
        <v>0.27940000000000076</v>
      </c>
      <c r="F906" s="2">
        <f t="shared" si="125"/>
        <v>4.5564087067193608E-2</v>
      </c>
      <c r="G906" s="2">
        <f t="shared" si="125"/>
        <v>5.5546519222284325E-2</v>
      </c>
      <c r="H906" s="2">
        <f t="shared" si="121"/>
        <v>0.82028699016866691</v>
      </c>
      <c r="I906" s="2">
        <f t="shared" si="122"/>
        <v>45.0636078046495</v>
      </c>
    </row>
    <row r="907" spans="1:9" ht="13.5" x14ac:dyDescent="0.25">
      <c r="A907" s="3">
        <f>TITRES_STAT!B910</f>
        <v>43630</v>
      </c>
      <c r="B907" s="5">
        <f>TITRES_STAT!D910</f>
        <v>8.9920000000000009</v>
      </c>
      <c r="C907" s="2">
        <f t="shared" si="126"/>
        <v>-0.20959999999999823</v>
      </c>
      <c r="D907" s="2">
        <f t="shared" si="127"/>
        <v>0</v>
      </c>
      <c r="E907" s="2">
        <f t="shared" si="128"/>
        <v>0.20959999999999823</v>
      </c>
      <c r="F907" s="2">
        <f t="shared" si="125"/>
        <v>4.2309509419536921E-2</v>
      </c>
      <c r="G907" s="2">
        <f t="shared" si="125"/>
        <v>6.655033927783531E-2</v>
      </c>
      <c r="H907" s="2">
        <f t="shared" si="121"/>
        <v>0.63575197179540399</v>
      </c>
      <c r="I907" s="2">
        <f t="shared" si="122"/>
        <v>38.866037318457373</v>
      </c>
    </row>
    <row r="908" spans="1:9" ht="13.5" x14ac:dyDescent="0.25">
      <c r="A908" s="3">
        <f>TITRES_STAT!B911</f>
        <v>43633</v>
      </c>
      <c r="B908" s="5">
        <f>TITRES_STAT!D911</f>
        <v>8.5928000000000004</v>
      </c>
      <c r="C908" s="2">
        <f t="shared" si="126"/>
        <v>-0.39920000000000044</v>
      </c>
      <c r="D908" s="2">
        <f t="shared" si="127"/>
        <v>0</v>
      </c>
      <c r="E908" s="2">
        <f t="shared" si="128"/>
        <v>0.39920000000000044</v>
      </c>
      <c r="F908" s="2">
        <f t="shared" si="125"/>
        <v>3.9287401603855708E-2</v>
      </c>
      <c r="G908" s="2">
        <f t="shared" si="125"/>
        <v>9.0311029329418549E-2</v>
      </c>
      <c r="H908" s="2">
        <f t="shared" si="121"/>
        <v>0.43502329555508623</v>
      </c>
      <c r="I908" s="2">
        <f t="shared" si="122"/>
        <v>30.314720109600273</v>
      </c>
    </row>
    <row r="909" spans="1:9" ht="13.5" x14ac:dyDescent="0.25">
      <c r="A909" s="3">
        <f>TITRES_STAT!B912</f>
        <v>43634</v>
      </c>
      <c r="B909" s="5">
        <f>TITRES_STAT!D912</f>
        <v>8.7824000000000009</v>
      </c>
      <c r="C909" s="2">
        <f t="shared" si="126"/>
        <v>0.18960000000000043</v>
      </c>
      <c r="D909" s="2">
        <f t="shared" si="127"/>
        <v>0.18960000000000043</v>
      </c>
      <c r="E909" s="2">
        <f t="shared" si="128"/>
        <v>0</v>
      </c>
      <c r="F909" s="2">
        <f t="shared" ref="F909:G924" si="129">((F908*13)+D909)/14</f>
        <v>5.0024015775008902E-2</v>
      </c>
      <c r="G909" s="2">
        <f t="shared" si="129"/>
        <v>8.3860241520174364E-2</v>
      </c>
      <c r="H909" s="2">
        <f t="shared" si="121"/>
        <v>0.59651647632060012</v>
      </c>
      <c r="I909" s="2">
        <f t="shared" si="122"/>
        <v>37.363627946725451</v>
      </c>
    </row>
    <row r="910" spans="1:9" ht="13.5" x14ac:dyDescent="0.25">
      <c r="A910" s="3">
        <f>TITRES_STAT!B913</f>
        <v>43635</v>
      </c>
      <c r="B910" s="5">
        <f>TITRES_STAT!D913</f>
        <v>8.8821999999999992</v>
      </c>
      <c r="C910" s="2">
        <f t="shared" si="126"/>
        <v>9.9799999999998334E-2</v>
      </c>
      <c r="D910" s="2">
        <f t="shared" si="127"/>
        <v>9.9799999999998334E-2</v>
      </c>
      <c r="E910" s="2">
        <f t="shared" si="128"/>
        <v>0</v>
      </c>
      <c r="F910" s="2">
        <f t="shared" si="129"/>
        <v>5.357944321965101E-2</v>
      </c>
      <c r="G910" s="2">
        <f t="shared" si="129"/>
        <v>7.7870224268733343E-2</v>
      </c>
      <c r="H910" s="2">
        <f t="shared" si="121"/>
        <v>0.68806072825405196</v>
      </c>
      <c r="I910" s="2">
        <f t="shared" si="122"/>
        <v>40.760425068694524</v>
      </c>
    </row>
    <row r="911" spans="1:9" ht="13.5" x14ac:dyDescent="0.25">
      <c r="A911" s="3">
        <f>TITRES_STAT!B914</f>
        <v>43636</v>
      </c>
      <c r="B911" s="5">
        <f>TITRES_STAT!D914</f>
        <v>8.6028000000000002</v>
      </c>
      <c r="C911" s="2">
        <f t="shared" si="126"/>
        <v>-0.27939999999999898</v>
      </c>
      <c r="D911" s="2">
        <f t="shared" si="127"/>
        <v>0</v>
      </c>
      <c r="E911" s="2">
        <f t="shared" si="128"/>
        <v>0.27939999999999898</v>
      </c>
      <c r="F911" s="2">
        <f t="shared" si="129"/>
        <v>4.9752340132533081E-2</v>
      </c>
      <c r="G911" s="2">
        <f t="shared" si="129"/>
        <v>9.226520824953803E-2</v>
      </c>
      <c r="H911" s="2">
        <f t="shared" si="121"/>
        <v>0.53923186297888392</v>
      </c>
      <c r="I911" s="2">
        <f t="shared" si="122"/>
        <v>35.032529922769754</v>
      </c>
    </row>
    <row r="912" spans="1:9" ht="13.5" x14ac:dyDescent="0.25">
      <c r="A912" s="3">
        <f>TITRES_STAT!B915</f>
        <v>43637</v>
      </c>
      <c r="B912" s="5">
        <f>TITRES_STAT!D915</f>
        <v>8.8522999999999996</v>
      </c>
      <c r="C912" s="2">
        <f t="shared" si="126"/>
        <v>0.24949999999999939</v>
      </c>
      <c r="D912" s="2">
        <f t="shared" si="127"/>
        <v>0.24949999999999939</v>
      </c>
      <c r="E912" s="2">
        <f t="shared" si="128"/>
        <v>0</v>
      </c>
      <c r="F912" s="2">
        <f t="shared" si="129"/>
        <v>6.4020030123066382E-2</v>
      </c>
      <c r="G912" s="2">
        <f t="shared" si="129"/>
        <v>8.5674836231713888E-2</v>
      </c>
      <c r="H912" s="2">
        <f t="shared" si="121"/>
        <v>0.74724426609838512</v>
      </c>
      <c r="I912" s="2">
        <f t="shared" si="122"/>
        <v>42.767017788931682</v>
      </c>
    </row>
    <row r="913" spans="1:9" ht="13.5" x14ac:dyDescent="0.25">
      <c r="A913" s="3">
        <f>TITRES_STAT!B916</f>
        <v>43640</v>
      </c>
      <c r="B913" s="5">
        <f>TITRES_STAT!D916</f>
        <v>8.6926000000000005</v>
      </c>
      <c r="C913" s="2">
        <f t="shared" si="126"/>
        <v>-0.15969999999999906</v>
      </c>
      <c r="D913" s="2">
        <f t="shared" si="127"/>
        <v>0</v>
      </c>
      <c r="E913" s="2">
        <f t="shared" si="128"/>
        <v>0.15969999999999906</v>
      </c>
      <c r="F913" s="2">
        <f t="shared" si="129"/>
        <v>5.9447170828561643E-2</v>
      </c>
      <c r="G913" s="2">
        <f t="shared" si="129"/>
        <v>9.0962347929448545E-2</v>
      </c>
      <c r="H913" s="2">
        <f t="shared" ref="H913:H976" si="130">F913/G913</f>
        <v>0.65353601992188637</v>
      </c>
      <c r="I913" s="2">
        <f t="shared" ref="I913:I976" si="131">IF(G913=0,100,100-(100/(1+H913)))</f>
        <v>39.523543004086456</v>
      </c>
    </row>
    <row r="914" spans="1:9" ht="13.5" x14ac:dyDescent="0.25">
      <c r="A914" s="3">
        <f>TITRES_STAT!B917</f>
        <v>43641</v>
      </c>
      <c r="B914" s="5">
        <f>TITRES_STAT!D917</f>
        <v>8.4830000000000005</v>
      </c>
      <c r="C914" s="2">
        <f t="shared" si="126"/>
        <v>-0.20960000000000001</v>
      </c>
      <c r="D914" s="2">
        <f t="shared" si="127"/>
        <v>0</v>
      </c>
      <c r="E914" s="2">
        <f t="shared" si="128"/>
        <v>0.20960000000000001</v>
      </c>
      <c r="F914" s="2">
        <f t="shared" si="129"/>
        <v>5.5200944340807238E-2</v>
      </c>
      <c r="G914" s="2">
        <f t="shared" si="129"/>
        <v>9.9436465934487933E-2</v>
      </c>
      <c r="H914" s="2">
        <f t="shared" si="130"/>
        <v>0.55513783421441654</v>
      </c>
      <c r="I914" s="2">
        <f t="shared" si="131"/>
        <v>35.697018103533338</v>
      </c>
    </row>
    <row r="915" spans="1:9" ht="13.5" x14ac:dyDescent="0.25">
      <c r="A915" s="3">
        <f>TITRES_STAT!B918</f>
        <v>43642</v>
      </c>
      <c r="B915" s="5">
        <f>TITRES_STAT!D918</f>
        <v>8.3832000000000004</v>
      </c>
      <c r="C915" s="2">
        <f t="shared" si="126"/>
        <v>-9.9800000000000111E-2</v>
      </c>
      <c r="D915" s="2">
        <f t="shared" si="127"/>
        <v>0</v>
      </c>
      <c r="E915" s="2">
        <f t="shared" si="128"/>
        <v>9.9800000000000111E-2</v>
      </c>
      <c r="F915" s="2">
        <f t="shared" si="129"/>
        <v>5.1258019745035292E-2</v>
      </c>
      <c r="G915" s="2">
        <f t="shared" si="129"/>
        <v>9.9462432653453087E-2</v>
      </c>
      <c r="H915" s="2">
        <f t="shared" si="130"/>
        <v>0.51535055374754846</v>
      </c>
      <c r="I915" s="2">
        <f t="shared" si="131"/>
        <v>34.008668982438223</v>
      </c>
    </row>
    <row r="916" spans="1:9" ht="13.5" x14ac:dyDescent="0.25">
      <c r="A916" s="3">
        <f>TITRES_STAT!B919</f>
        <v>43643</v>
      </c>
      <c r="B916" s="5">
        <f>TITRES_STAT!D919</f>
        <v>8.4830000000000005</v>
      </c>
      <c r="C916" s="2">
        <f t="shared" si="126"/>
        <v>9.9800000000000111E-2</v>
      </c>
      <c r="D916" s="2">
        <f t="shared" si="127"/>
        <v>9.9800000000000111E-2</v>
      </c>
      <c r="E916" s="2">
        <f t="shared" si="128"/>
        <v>0</v>
      </c>
      <c r="F916" s="2">
        <f t="shared" si="129"/>
        <v>5.4725304048961351E-2</v>
      </c>
      <c r="G916" s="2">
        <f t="shared" si="129"/>
        <v>9.2357973178206446E-2</v>
      </c>
      <c r="H916" s="2">
        <f t="shared" si="130"/>
        <v>0.59253470129068175</v>
      </c>
      <c r="I916" s="2">
        <f t="shared" si="131"/>
        <v>37.207019778624442</v>
      </c>
    </row>
    <row r="917" spans="1:9" ht="13.5" x14ac:dyDescent="0.25">
      <c r="A917" s="3">
        <f>TITRES_STAT!B920</f>
        <v>43644</v>
      </c>
      <c r="B917" s="5">
        <f>TITRES_STAT!D920</f>
        <v>8.4032</v>
      </c>
      <c r="C917" s="2">
        <f t="shared" si="126"/>
        <v>-7.9800000000000537E-2</v>
      </c>
      <c r="D917" s="2">
        <f t="shared" si="127"/>
        <v>0</v>
      </c>
      <c r="E917" s="2">
        <f t="shared" si="128"/>
        <v>7.9800000000000537E-2</v>
      </c>
      <c r="F917" s="2">
        <f t="shared" si="129"/>
        <v>5.081635375974982E-2</v>
      </c>
      <c r="G917" s="2">
        <f t="shared" si="129"/>
        <v>9.1460975094048894E-2</v>
      </c>
      <c r="H917" s="2">
        <f t="shared" si="130"/>
        <v>0.55560695375809843</v>
      </c>
      <c r="I917" s="2">
        <f t="shared" si="131"/>
        <v>35.716409753494645</v>
      </c>
    </row>
    <row r="918" spans="1:9" ht="13.5" x14ac:dyDescent="0.25">
      <c r="A918" s="3">
        <f>TITRES_STAT!B921</f>
        <v>43647</v>
      </c>
      <c r="B918" s="5">
        <f>TITRES_STAT!D921</f>
        <v>8.7723999999999993</v>
      </c>
      <c r="C918" s="2">
        <f t="shared" si="126"/>
        <v>0.36919999999999931</v>
      </c>
      <c r="D918" s="2">
        <f t="shared" si="127"/>
        <v>0.36919999999999931</v>
      </c>
      <c r="E918" s="2">
        <f t="shared" si="128"/>
        <v>0</v>
      </c>
      <c r="F918" s="2">
        <f t="shared" si="129"/>
        <v>7.3558042776910498E-2</v>
      </c>
      <c r="G918" s="2">
        <f t="shared" si="129"/>
        <v>8.4928048301616835E-2</v>
      </c>
      <c r="H918" s="2">
        <f t="shared" si="130"/>
        <v>0.86612190257420674</v>
      </c>
      <c r="I918" s="2">
        <f t="shared" si="131"/>
        <v>46.412932691023123</v>
      </c>
    </row>
    <row r="919" spans="1:9" ht="13.5" x14ac:dyDescent="0.25">
      <c r="A919" s="3">
        <f>TITRES_STAT!B922</f>
        <v>43648</v>
      </c>
      <c r="B919" s="5">
        <f>TITRES_STAT!D922</f>
        <v>8.8821999999999992</v>
      </c>
      <c r="C919" s="2">
        <f t="shared" si="126"/>
        <v>0.1097999999999999</v>
      </c>
      <c r="D919" s="2">
        <f t="shared" si="127"/>
        <v>0.1097999999999999</v>
      </c>
      <c r="E919" s="2">
        <f t="shared" si="128"/>
        <v>0</v>
      </c>
      <c r="F919" s="2">
        <f t="shared" si="129"/>
        <v>7.6146754007131154E-2</v>
      </c>
      <c r="G919" s="2">
        <f t="shared" si="129"/>
        <v>7.8861759137215631E-2</v>
      </c>
      <c r="H919" s="2">
        <f t="shared" si="130"/>
        <v>0.96557260249089172</v>
      </c>
      <c r="I919" s="2">
        <f t="shared" si="131"/>
        <v>49.124239993336296</v>
      </c>
    </row>
    <row r="920" spans="1:9" ht="13.5" x14ac:dyDescent="0.25">
      <c r="A920" s="3">
        <f>TITRES_STAT!B923</f>
        <v>43649</v>
      </c>
      <c r="B920" s="5">
        <f>TITRES_STAT!D923</f>
        <v>8.8821999999999992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7.0707700149478928E-2</v>
      </c>
      <c r="G920" s="2">
        <f t="shared" si="129"/>
        <v>7.3228776341700233E-2</v>
      </c>
      <c r="H920" s="2">
        <f t="shared" si="130"/>
        <v>0.96557260249089161</v>
      </c>
      <c r="I920" s="2">
        <f t="shared" si="131"/>
        <v>49.124239993336296</v>
      </c>
    </row>
    <row r="921" spans="1:9" ht="13.5" x14ac:dyDescent="0.25">
      <c r="A921" s="3">
        <f>TITRES_STAT!B924</f>
        <v>43650</v>
      </c>
      <c r="B921" s="5">
        <f>TITRES_STAT!D924</f>
        <v>8.6826000000000008</v>
      </c>
      <c r="C921" s="2">
        <f t="shared" si="126"/>
        <v>-0.19959999999999845</v>
      </c>
      <c r="D921" s="2">
        <f t="shared" si="127"/>
        <v>0</v>
      </c>
      <c r="E921" s="2">
        <f t="shared" si="128"/>
        <v>0.19959999999999845</v>
      </c>
      <c r="F921" s="2">
        <f t="shared" si="129"/>
        <v>6.565715013880187E-2</v>
      </c>
      <c r="G921" s="2">
        <f t="shared" si="129"/>
        <v>8.2255292317292977E-2</v>
      </c>
      <c r="H921" s="2">
        <f t="shared" si="130"/>
        <v>0.79821186320188187</v>
      </c>
      <c r="I921" s="2">
        <f t="shared" si="131"/>
        <v>44.389200156904316</v>
      </c>
    </row>
    <row r="922" spans="1:9" ht="13.5" x14ac:dyDescent="0.25">
      <c r="A922" s="3">
        <f>TITRES_STAT!B925</f>
        <v>43651</v>
      </c>
      <c r="B922" s="5">
        <f>TITRES_STAT!D925</f>
        <v>8.6326999999999998</v>
      </c>
      <c r="C922" s="2">
        <f t="shared" si="126"/>
        <v>-4.9900000000000944E-2</v>
      </c>
      <c r="D922" s="2">
        <f t="shared" si="127"/>
        <v>0</v>
      </c>
      <c r="E922" s="2">
        <f t="shared" si="128"/>
        <v>4.9900000000000944E-2</v>
      </c>
      <c r="F922" s="2">
        <f t="shared" si="129"/>
        <v>6.0967353700316022E-2</v>
      </c>
      <c r="G922" s="2">
        <f t="shared" si="129"/>
        <v>7.9944200008914973E-2</v>
      </c>
      <c r="H922" s="2">
        <f t="shared" si="130"/>
        <v>0.76262385130525101</v>
      </c>
      <c r="I922" s="2">
        <f t="shared" si="131"/>
        <v>43.266398031577523</v>
      </c>
    </row>
    <row r="923" spans="1:9" ht="13.5" x14ac:dyDescent="0.25">
      <c r="A923" s="3">
        <f>TITRES_STAT!B926</f>
        <v>43654</v>
      </c>
      <c r="B923" s="5">
        <f>TITRES_STAT!D926</f>
        <v>8.9819999999999993</v>
      </c>
      <c r="C923" s="2">
        <f t="shared" si="126"/>
        <v>0.3492999999999995</v>
      </c>
      <c r="D923" s="2">
        <f t="shared" si="127"/>
        <v>0.3492999999999995</v>
      </c>
      <c r="E923" s="2">
        <f t="shared" si="128"/>
        <v>0</v>
      </c>
      <c r="F923" s="2">
        <f t="shared" si="129"/>
        <v>8.1562542721721989E-2</v>
      </c>
      <c r="G923" s="2">
        <f t="shared" si="129"/>
        <v>7.4233900008278189E-2</v>
      </c>
      <c r="H923" s="2">
        <f t="shared" si="130"/>
        <v>1.0987236655035846</v>
      </c>
      <c r="I923" s="2">
        <f t="shared" si="131"/>
        <v>52.351992954725077</v>
      </c>
    </row>
    <row r="924" spans="1:9" ht="13.5" x14ac:dyDescent="0.25">
      <c r="A924" s="3">
        <f>TITRES_STAT!B927</f>
        <v>43655</v>
      </c>
      <c r="B924" s="5">
        <f>TITRES_STAT!D927</f>
        <v>9.3712</v>
      </c>
      <c r="C924" s="2">
        <f t="shared" si="126"/>
        <v>0.38920000000000066</v>
      </c>
      <c r="D924" s="2">
        <f t="shared" si="127"/>
        <v>0.38920000000000066</v>
      </c>
      <c r="E924" s="2">
        <f t="shared" si="128"/>
        <v>0</v>
      </c>
      <c r="F924" s="2">
        <f t="shared" si="129"/>
        <v>0.10353664681302761</v>
      </c>
      <c r="G924" s="2">
        <f t="shared" si="129"/>
        <v>6.8931478579115454E-2</v>
      </c>
      <c r="H924" s="2">
        <f t="shared" si="130"/>
        <v>1.502022718027068</v>
      </c>
      <c r="I924" s="2">
        <f t="shared" si="131"/>
        <v>60.032337324717233</v>
      </c>
    </row>
    <row r="925" spans="1:9" ht="13.5" x14ac:dyDescent="0.25">
      <c r="A925" s="3">
        <f>TITRES_STAT!B928</f>
        <v>43656</v>
      </c>
      <c r="B925" s="5">
        <f>TITRES_STAT!D928</f>
        <v>8.9520999999999997</v>
      </c>
      <c r="C925" s="2">
        <f t="shared" si="126"/>
        <v>-0.41910000000000025</v>
      </c>
      <c r="D925" s="2">
        <f t="shared" si="127"/>
        <v>0</v>
      </c>
      <c r="E925" s="2">
        <f t="shared" si="128"/>
        <v>0.41910000000000025</v>
      </c>
      <c r="F925" s="2">
        <f t="shared" ref="F925:G940" si="132">((F924*13)+D925)/14</f>
        <v>9.6141172040668507E-2</v>
      </c>
      <c r="G925" s="2">
        <f t="shared" si="132"/>
        <v>9.3943515823464371E-2</v>
      </c>
      <c r="H925" s="2">
        <f t="shared" si="130"/>
        <v>1.0233933784353344</v>
      </c>
      <c r="I925" s="2">
        <f t="shared" si="131"/>
        <v>50.578072921574545</v>
      </c>
    </row>
    <row r="926" spans="1:9" ht="13.5" x14ac:dyDescent="0.25">
      <c r="A926" s="3">
        <f>TITRES_STAT!B929</f>
        <v>43657</v>
      </c>
      <c r="B926" s="5">
        <f>TITRES_STAT!D929</f>
        <v>9.3513000000000002</v>
      </c>
      <c r="C926" s="2">
        <f t="shared" si="126"/>
        <v>0.39920000000000044</v>
      </c>
      <c r="D926" s="2">
        <f t="shared" si="127"/>
        <v>0.39920000000000044</v>
      </c>
      <c r="E926" s="2">
        <f t="shared" si="128"/>
        <v>0</v>
      </c>
      <c r="F926" s="2">
        <f t="shared" si="132"/>
        <v>0.11778823118062079</v>
      </c>
      <c r="G926" s="2">
        <f t="shared" si="132"/>
        <v>8.7233264693216919E-2</v>
      </c>
      <c r="H926" s="2">
        <f t="shared" si="130"/>
        <v>1.3502673732877013</v>
      </c>
      <c r="I926" s="2">
        <f t="shared" si="131"/>
        <v>57.451649486111982</v>
      </c>
    </row>
    <row r="927" spans="1:9" ht="13.5" x14ac:dyDescent="0.25">
      <c r="A927" s="3">
        <f>TITRES_STAT!B930</f>
        <v>43658</v>
      </c>
      <c r="B927" s="5">
        <f>TITRES_STAT!D930</f>
        <v>9.3413000000000004</v>
      </c>
      <c r="C927" s="2">
        <f t="shared" si="126"/>
        <v>-9.9999999999997868E-3</v>
      </c>
      <c r="D927" s="2">
        <f t="shared" si="127"/>
        <v>0</v>
      </c>
      <c r="E927" s="2">
        <f t="shared" si="128"/>
        <v>9.9999999999997868E-3</v>
      </c>
      <c r="F927" s="2">
        <f t="shared" si="132"/>
        <v>0.10937478609629073</v>
      </c>
      <c r="G927" s="2">
        <f t="shared" si="132"/>
        <v>8.1716602929415696E-2</v>
      </c>
      <c r="H927" s="2">
        <f t="shared" si="130"/>
        <v>1.3384646715033581</v>
      </c>
      <c r="I927" s="2">
        <f t="shared" si="131"/>
        <v>57.236899398735943</v>
      </c>
    </row>
    <row r="928" spans="1:9" ht="13.5" x14ac:dyDescent="0.25">
      <c r="A928" s="3">
        <f>TITRES_STAT!B931</f>
        <v>43661</v>
      </c>
      <c r="B928" s="5">
        <f>TITRES_STAT!D931</f>
        <v>9.4710000000000001</v>
      </c>
      <c r="C928" s="2">
        <f t="shared" si="126"/>
        <v>0.1296999999999997</v>
      </c>
      <c r="D928" s="2">
        <f t="shared" si="127"/>
        <v>0.1296999999999997</v>
      </c>
      <c r="E928" s="2">
        <f t="shared" si="128"/>
        <v>0</v>
      </c>
      <c r="F928" s="2">
        <f t="shared" si="132"/>
        <v>0.1108265870894128</v>
      </c>
      <c r="G928" s="2">
        <f t="shared" si="132"/>
        <v>7.5879702720171721E-2</v>
      </c>
      <c r="H928" s="2">
        <f t="shared" si="130"/>
        <v>1.4605564217629818</v>
      </c>
      <c r="I928" s="2">
        <f t="shared" si="131"/>
        <v>59.358786038992648</v>
      </c>
    </row>
    <row r="929" spans="1:9" ht="13.5" x14ac:dyDescent="0.25">
      <c r="A929" s="3">
        <f>TITRES_STAT!B932</f>
        <v>43662</v>
      </c>
      <c r="B929" s="5">
        <f>TITRES_STAT!D932</f>
        <v>9.4710000000000001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0.10291040229731188</v>
      </c>
      <c r="G929" s="2">
        <f t="shared" si="132"/>
        <v>7.0459723954445178E-2</v>
      </c>
      <c r="H929" s="2">
        <f t="shared" si="130"/>
        <v>1.4605564217629814</v>
      </c>
      <c r="I929" s="2">
        <f t="shared" si="131"/>
        <v>59.35878603899264</v>
      </c>
    </row>
    <row r="930" spans="1:9" ht="13.5" x14ac:dyDescent="0.25">
      <c r="A930" s="3">
        <f>TITRES_STAT!B933</f>
        <v>43663</v>
      </c>
      <c r="B930" s="5">
        <f>TITRES_STAT!D933</f>
        <v>9.1915999999999993</v>
      </c>
      <c r="C930" s="2">
        <f t="shared" si="126"/>
        <v>-0.27940000000000076</v>
      </c>
      <c r="D930" s="2">
        <f t="shared" si="127"/>
        <v>0</v>
      </c>
      <c r="E930" s="2">
        <f t="shared" si="128"/>
        <v>0.27940000000000076</v>
      </c>
      <c r="F930" s="2">
        <f t="shared" si="132"/>
        <v>9.5559659276075321E-2</v>
      </c>
      <c r="G930" s="2">
        <f t="shared" si="132"/>
        <v>8.5384029386270571E-2</v>
      </c>
      <c r="H930" s="2">
        <f t="shared" si="130"/>
        <v>1.119174861656751</v>
      </c>
      <c r="I930" s="2">
        <f t="shared" si="131"/>
        <v>52.811822276043358</v>
      </c>
    </row>
    <row r="931" spans="1:9" ht="13.5" x14ac:dyDescent="0.25">
      <c r="A931" s="3">
        <f>TITRES_STAT!B934</f>
        <v>43664</v>
      </c>
      <c r="B931" s="5">
        <f>TITRES_STAT!D934</f>
        <v>9.1915999999999993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8.8733969327784226E-2</v>
      </c>
      <c r="G931" s="2">
        <f t="shared" si="132"/>
        <v>7.9285170144394096E-2</v>
      </c>
      <c r="H931" s="2">
        <f t="shared" si="130"/>
        <v>1.119174861656751</v>
      </c>
      <c r="I931" s="2">
        <f t="shared" si="131"/>
        <v>52.811822276043358</v>
      </c>
    </row>
    <row r="932" spans="1:9" ht="13.5" x14ac:dyDescent="0.25">
      <c r="A932" s="3">
        <f>TITRES_STAT!B935</f>
        <v>43665</v>
      </c>
      <c r="B932" s="5">
        <f>TITRES_STAT!D935</f>
        <v>8.9221000000000004</v>
      </c>
      <c r="C932" s="2">
        <f t="shared" si="126"/>
        <v>-0.26949999999999896</v>
      </c>
      <c r="D932" s="2">
        <f t="shared" si="127"/>
        <v>0</v>
      </c>
      <c r="E932" s="2">
        <f t="shared" si="128"/>
        <v>0.26949999999999896</v>
      </c>
      <c r="F932" s="2">
        <f t="shared" si="132"/>
        <v>8.2395828661513931E-2</v>
      </c>
      <c r="G932" s="2">
        <f t="shared" si="132"/>
        <v>9.2871943705508733E-2</v>
      </c>
      <c r="H932" s="2">
        <f t="shared" si="130"/>
        <v>0.88719827941564433</v>
      </c>
      <c r="I932" s="2">
        <f t="shared" si="131"/>
        <v>47.011397217379731</v>
      </c>
    </row>
    <row r="933" spans="1:9" ht="13.5" x14ac:dyDescent="0.25">
      <c r="A933" s="3">
        <f>TITRES_STAT!B936</f>
        <v>43668</v>
      </c>
      <c r="B933" s="5">
        <f>TITRES_STAT!D936</f>
        <v>8.6625999999999994</v>
      </c>
      <c r="C933" s="2">
        <f t="shared" si="126"/>
        <v>-0.25950000000000095</v>
      </c>
      <c r="D933" s="2">
        <f t="shared" si="127"/>
        <v>0</v>
      </c>
      <c r="E933" s="2">
        <f t="shared" si="128"/>
        <v>0.25950000000000095</v>
      </c>
      <c r="F933" s="2">
        <f t="shared" si="132"/>
        <v>7.6510412328548646E-2</v>
      </c>
      <c r="G933" s="2">
        <f t="shared" si="132"/>
        <v>0.1047739477265439</v>
      </c>
      <c r="H933" s="2">
        <f t="shared" si="130"/>
        <v>0.73024271766716253</v>
      </c>
      <c r="I933" s="2">
        <f t="shared" si="131"/>
        <v>42.204640436327239</v>
      </c>
    </row>
    <row r="934" spans="1:9" ht="13.5" x14ac:dyDescent="0.25">
      <c r="A934" s="3">
        <f>TITRES_STAT!B937</f>
        <v>43669</v>
      </c>
      <c r="B934" s="5">
        <f>TITRES_STAT!D937</f>
        <v>8.4830000000000005</v>
      </c>
      <c r="C934" s="2">
        <f t="shared" si="126"/>
        <v>-0.17959999999999887</v>
      </c>
      <c r="D934" s="2">
        <f t="shared" si="127"/>
        <v>0</v>
      </c>
      <c r="E934" s="2">
        <f t="shared" si="128"/>
        <v>0.17959999999999887</v>
      </c>
      <c r="F934" s="2">
        <f t="shared" si="132"/>
        <v>7.1045382876509452E-2</v>
      </c>
      <c r="G934" s="2">
        <f t="shared" si="132"/>
        <v>0.1101186657460764</v>
      </c>
      <c r="H934" s="2">
        <f t="shared" si="130"/>
        <v>0.6451711196749661</v>
      </c>
      <c r="I934" s="2">
        <f t="shared" si="131"/>
        <v>39.216049440646124</v>
      </c>
    </row>
    <row r="935" spans="1:9" ht="13.5" x14ac:dyDescent="0.25">
      <c r="A935" s="3">
        <f>TITRES_STAT!B938</f>
        <v>43670</v>
      </c>
      <c r="B935" s="5">
        <f>TITRES_STAT!D938</f>
        <v>8.9920000000000009</v>
      </c>
      <c r="C935" s="2">
        <f t="shared" si="126"/>
        <v>0.50900000000000034</v>
      </c>
      <c r="D935" s="2">
        <f t="shared" si="127"/>
        <v>0.50900000000000034</v>
      </c>
      <c r="E935" s="2">
        <f t="shared" si="128"/>
        <v>0</v>
      </c>
      <c r="F935" s="2">
        <f t="shared" si="132"/>
        <v>0.10232785552818736</v>
      </c>
      <c r="G935" s="2">
        <f t="shared" si="132"/>
        <v>0.10225304676421379</v>
      </c>
      <c r="H935" s="2">
        <f t="shared" si="130"/>
        <v>1.0007316042537693</v>
      </c>
      <c r="I935" s="2">
        <f t="shared" si="131"/>
        <v>50.018283418230958</v>
      </c>
    </row>
    <row r="936" spans="1:9" ht="13.5" x14ac:dyDescent="0.25">
      <c r="A936" s="3">
        <f>TITRES_STAT!B939</f>
        <v>43672</v>
      </c>
      <c r="B936" s="5">
        <f>TITRES_STAT!D939</f>
        <v>9.2315000000000005</v>
      </c>
      <c r="C936" s="2">
        <f t="shared" si="126"/>
        <v>0.2394999999999996</v>
      </c>
      <c r="D936" s="2">
        <f t="shared" si="127"/>
        <v>0.2394999999999996</v>
      </c>
      <c r="E936" s="2">
        <f t="shared" si="128"/>
        <v>0</v>
      </c>
      <c r="F936" s="2">
        <f t="shared" si="132"/>
        <v>0.11212586584760252</v>
      </c>
      <c r="G936" s="2">
        <f t="shared" si="132"/>
        <v>9.4949257709627102E-2</v>
      </c>
      <c r="H936" s="2">
        <f t="shared" si="130"/>
        <v>1.1809030270726788</v>
      </c>
      <c r="I936" s="2">
        <f t="shared" si="131"/>
        <v>54.147433994703938</v>
      </c>
    </row>
    <row r="937" spans="1:9" ht="13.5" x14ac:dyDescent="0.25">
      <c r="A937" s="3">
        <f>TITRES_STAT!B940</f>
        <v>43675</v>
      </c>
      <c r="B937" s="5">
        <f>TITRES_STAT!D940</f>
        <v>9.2315000000000005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0.10411687542991663</v>
      </c>
      <c r="G937" s="2">
        <f t="shared" si="132"/>
        <v>8.8167167873225177E-2</v>
      </c>
      <c r="H937" s="2">
        <f t="shared" si="130"/>
        <v>1.1809030270726786</v>
      </c>
      <c r="I937" s="2">
        <f t="shared" si="131"/>
        <v>54.147433994703931</v>
      </c>
    </row>
    <row r="938" spans="1:9" ht="13.5" x14ac:dyDescent="0.25">
      <c r="A938" s="3">
        <f>TITRES_STAT!B941</f>
        <v>43676</v>
      </c>
      <c r="B938" s="5">
        <f>TITRES_STAT!D941</f>
        <v>9.3811999999999998</v>
      </c>
      <c r="C938" s="2">
        <f t="shared" si="126"/>
        <v>0.14969999999999928</v>
      </c>
      <c r="D938" s="2">
        <f t="shared" si="127"/>
        <v>0.14969999999999928</v>
      </c>
      <c r="E938" s="2">
        <f t="shared" si="128"/>
        <v>0</v>
      </c>
      <c r="F938" s="2">
        <f t="shared" si="132"/>
        <v>0.10737281289920823</v>
      </c>
      <c r="G938" s="2">
        <f t="shared" si="132"/>
        <v>8.1869513025137661E-2</v>
      </c>
      <c r="H938" s="2">
        <f t="shared" si="130"/>
        <v>1.3115115618953286</v>
      </c>
      <c r="I938" s="2">
        <f t="shared" si="131"/>
        <v>56.73826527694078</v>
      </c>
    </row>
    <row r="939" spans="1:9" ht="13.5" x14ac:dyDescent="0.25">
      <c r="A939" s="3">
        <f>TITRES_STAT!B942</f>
        <v>43677</v>
      </c>
      <c r="B939" s="5">
        <f>TITRES_STAT!D942</f>
        <v>9.3811999999999998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9.9703326263550496E-2</v>
      </c>
      <c r="G939" s="2">
        <f t="shared" si="132"/>
        <v>7.6021690666199251E-2</v>
      </c>
      <c r="H939" s="2">
        <f t="shared" si="130"/>
        <v>1.3115115618953286</v>
      </c>
      <c r="I939" s="2">
        <f t="shared" si="131"/>
        <v>56.73826527694078</v>
      </c>
    </row>
    <row r="940" spans="1:9" ht="13.5" x14ac:dyDescent="0.25">
      <c r="A940" s="3">
        <f>TITRES_STAT!B943</f>
        <v>43678</v>
      </c>
      <c r="B940" s="5">
        <f>TITRES_STAT!D943</f>
        <v>9.3811999999999998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9.2581660101868316E-2</v>
      </c>
      <c r="G940" s="2">
        <f t="shared" si="132"/>
        <v>7.0591569904327883E-2</v>
      </c>
      <c r="H940" s="2">
        <f t="shared" si="130"/>
        <v>1.3115115618953284</v>
      </c>
      <c r="I940" s="2">
        <f t="shared" si="131"/>
        <v>56.738265276940773</v>
      </c>
    </row>
    <row r="941" spans="1:9" ht="13.5" x14ac:dyDescent="0.25">
      <c r="A941" s="3">
        <f>TITRES_STAT!B944</f>
        <v>43679</v>
      </c>
      <c r="B941" s="5">
        <f>TITRES_STAT!D944</f>
        <v>9.3811999999999998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8.596868438030629E-2</v>
      </c>
      <c r="G941" s="2">
        <f t="shared" si="133"/>
        <v>6.5549314911161602E-2</v>
      </c>
      <c r="H941" s="2">
        <f t="shared" si="130"/>
        <v>1.3115115618953284</v>
      </c>
      <c r="I941" s="2">
        <f t="shared" si="131"/>
        <v>56.738265276940773</v>
      </c>
    </row>
    <row r="942" spans="1:9" ht="13.5" x14ac:dyDescent="0.25">
      <c r="A942" s="3">
        <f>TITRES_STAT!B945</f>
        <v>43682</v>
      </c>
      <c r="B942" s="5">
        <f>TITRES_STAT!D945</f>
        <v>9.3811999999999998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7.9828064067427262E-2</v>
      </c>
      <c r="G942" s="2">
        <f t="shared" si="133"/>
        <v>6.0867220988935773E-2</v>
      </c>
      <c r="H942" s="2">
        <f t="shared" si="130"/>
        <v>1.3115115618953284</v>
      </c>
      <c r="I942" s="2">
        <f t="shared" si="131"/>
        <v>56.738265276940773</v>
      </c>
    </row>
    <row r="943" spans="1:9" ht="13.5" x14ac:dyDescent="0.25">
      <c r="A943" s="3">
        <f>TITRES_STAT!B946</f>
        <v>43683</v>
      </c>
      <c r="B943" s="5">
        <f>TITRES_STAT!D946</f>
        <v>9.3811999999999998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7.4126059491182464E-2</v>
      </c>
      <c r="G943" s="2">
        <f t="shared" si="133"/>
        <v>5.6519562346868932E-2</v>
      </c>
      <c r="H943" s="2">
        <f t="shared" si="130"/>
        <v>1.3115115618953284</v>
      </c>
      <c r="I943" s="2">
        <f t="shared" si="131"/>
        <v>56.738265276940773</v>
      </c>
    </row>
    <row r="944" spans="1:9" ht="13.5" x14ac:dyDescent="0.25">
      <c r="A944" s="3">
        <f>TITRES_STAT!B947</f>
        <v>43684</v>
      </c>
      <c r="B944" s="5">
        <f>TITRES_STAT!D947</f>
        <v>9.3811999999999998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6.8831340956098011E-2</v>
      </c>
      <c r="G944" s="2">
        <f t="shared" si="133"/>
        <v>5.2482450750664003E-2</v>
      </c>
      <c r="H944" s="2">
        <f t="shared" si="130"/>
        <v>1.3115115618953286</v>
      </c>
      <c r="I944" s="2">
        <f t="shared" si="131"/>
        <v>56.73826527694078</v>
      </c>
    </row>
    <row r="945" spans="1:9" ht="13.5" x14ac:dyDescent="0.25">
      <c r="A945" s="3">
        <f>TITRES_STAT!B948</f>
        <v>43685</v>
      </c>
      <c r="B945" s="5">
        <f>TITRES_STAT!D948</f>
        <v>9.3811999999999998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6.3914816602091015E-2</v>
      </c>
      <c r="G945" s="2">
        <f t="shared" si="133"/>
        <v>4.8733704268473718E-2</v>
      </c>
      <c r="H945" s="2">
        <f t="shared" si="130"/>
        <v>1.3115115618953288</v>
      </c>
      <c r="I945" s="2">
        <f t="shared" si="131"/>
        <v>56.73826527694078</v>
      </c>
    </row>
    <row r="946" spans="1:9" ht="13.5" x14ac:dyDescent="0.25">
      <c r="A946" s="3">
        <f>TITRES_STAT!B949</f>
        <v>43686</v>
      </c>
      <c r="B946" s="5">
        <f>TITRES_STAT!D949</f>
        <v>9.3811999999999998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5.9349472559084515E-2</v>
      </c>
      <c r="G946" s="2">
        <f t="shared" si="133"/>
        <v>4.5252725392154171E-2</v>
      </c>
      <c r="H946" s="2">
        <f t="shared" si="130"/>
        <v>1.3115115618953286</v>
      </c>
      <c r="I946" s="2">
        <f t="shared" si="131"/>
        <v>56.73826527694078</v>
      </c>
    </row>
    <row r="947" spans="1:9" ht="13.5" x14ac:dyDescent="0.25">
      <c r="A947" s="3">
        <f>TITRES_STAT!B950</f>
        <v>43691</v>
      </c>
      <c r="B947" s="5">
        <f>TITRES_STAT!D950</f>
        <v>9.3811999999999998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5.511022451914991E-2</v>
      </c>
      <c r="G947" s="2">
        <f t="shared" si="133"/>
        <v>4.2020387864143159E-2</v>
      </c>
      <c r="H947" s="2">
        <f t="shared" si="130"/>
        <v>1.3115115618953288</v>
      </c>
      <c r="I947" s="2">
        <f t="shared" si="131"/>
        <v>56.73826527694078</v>
      </c>
    </row>
    <row r="948" spans="1:9" ht="13.5" x14ac:dyDescent="0.25">
      <c r="A948" s="3">
        <f>TITRES_STAT!B951</f>
        <v>43692</v>
      </c>
      <c r="B948" s="5">
        <f>TITRES_STAT!D951</f>
        <v>9.3811999999999998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5.1173779910639206E-2</v>
      </c>
      <c r="G948" s="2">
        <f t="shared" si="133"/>
        <v>3.9018931588132931E-2</v>
      </c>
      <c r="H948" s="2">
        <f t="shared" si="130"/>
        <v>1.3115115618953288</v>
      </c>
      <c r="I948" s="2">
        <f t="shared" si="131"/>
        <v>56.73826527694078</v>
      </c>
    </row>
    <row r="949" spans="1:9" ht="13.5" x14ac:dyDescent="0.25">
      <c r="A949" s="3">
        <f>TITRES_STAT!B952</f>
        <v>43693</v>
      </c>
      <c r="B949" s="5">
        <f>TITRES_STAT!D952</f>
        <v>9.3811999999999998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4.7518509917022118E-2</v>
      </c>
      <c r="G949" s="2">
        <f t="shared" si="133"/>
        <v>3.6231865046123433E-2</v>
      </c>
      <c r="H949" s="2">
        <f t="shared" si="130"/>
        <v>1.311511561895329</v>
      </c>
      <c r="I949" s="2">
        <f t="shared" si="131"/>
        <v>56.73826527694078</v>
      </c>
    </row>
    <row r="950" spans="1:9" ht="13.5" x14ac:dyDescent="0.25">
      <c r="A950" s="3">
        <f>TITRES_STAT!B953</f>
        <v>43696</v>
      </c>
      <c r="B950" s="5">
        <f>TITRES_STAT!D953</f>
        <v>9.3811999999999998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4.4124330637234824E-2</v>
      </c>
      <c r="G950" s="2">
        <f t="shared" si="133"/>
        <v>3.3643874685686047E-2</v>
      </c>
      <c r="H950" s="2">
        <f t="shared" si="130"/>
        <v>1.3115115618953288</v>
      </c>
      <c r="I950" s="2">
        <f t="shared" si="131"/>
        <v>56.73826527694078</v>
      </c>
    </row>
    <row r="951" spans="1:9" ht="13.5" x14ac:dyDescent="0.25">
      <c r="A951" s="3">
        <f>TITRES_STAT!B954</f>
        <v>43697</v>
      </c>
      <c r="B951" s="5">
        <f>TITRES_STAT!D954</f>
        <v>9.3811999999999998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4.0972592734575194E-2</v>
      </c>
      <c r="G951" s="2">
        <f t="shared" si="133"/>
        <v>3.1240740779565616E-2</v>
      </c>
      <c r="H951" s="2">
        <f t="shared" si="130"/>
        <v>1.3115115618953288</v>
      </c>
      <c r="I951" s="2">
        <f t="shared" si="131"/>
        <v>56.73826527694078</v>
      </c>
    </row>
    <row r="952" spans="1:9" ht="13.5" x14ac:dyDescent="0.25">
      <c r="A952" s="3">
        <f>TITRES_STAT!B955</f>
        <v>43698</v>
      </c>
      <c r="B952" s="5">
        <f>TITRES_STAT!D955</f>
        <v>9.3811999999999998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3.8045978967819818E-2</v>
      </c>
      <c r="G952" s="2">
        <f t="shared" si="133"/>
        <v>2.9009259295310928E-2</v>
      </c>
      <c r="H952" s="2">
        <f t="shared" si="130"/>
        <v>1.3115115618953288</v>
      </c>
      <c r="I952" s="2">
        <f t="shared" si="131"/>
        <v>56.73826527694078</v>
      </c>
    </row>
    <row r="953" spans="1:9" ht="13.5" x14ac:dyDescent="0.25">
      <c r="A953" s="3">
        <f>TITRES_STAT!B956</f>
        <v>43699</v>
      </c>
      <c r="B953" s="5">
        <f>TITRES_STAT!D956</f>
        <v>9.3811999999999998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3.5328409041546972E-2</v>
      </c>
      <c r="G953" s="2">
        <f t="shared" si="133"/>
        <v>2.693716934564586E-2</v>
      </c>
      <c r="H953" s="2">
        <f t="shared" si="130"/>
        <v>1.3115115618953288</v>
      </c>
      <c r="I953" s="2">
        <f t="shared" si="131"/>
        <v>56.73826527694078</v>
      </c>
    </row>
    <row r="954" spans="1:9" ht="13.5" x14ac:dyDescent="0.25">
      <c r="A954" s="3">
        <f>TITRES_STAT!B957</f>
        <v>43700</v>
      </c>
      <c r="B954" s="5">
        <f>TITRES_STAT!D957</f>
        <v>9.1018000000000008</v>
      </c>
      <c r="C954" s="2">
        <f t="shared" si="126"/>
        <v>-0.27939999999999898</v>
      </c>
      <c r="D954" s="2">
        <f t="shared" si="127"/>
        <v>0</v>
      </c>
      <c r="E954" s="2">
        <f t="shared" si="128"/>
        <v>0.27939999999999898</v>
      </c>
      <c r="F954" s="2">
        <f t="shared" si="133"/>
        <v>3.2804951252865047E-2</v>
      </c>
      <c r="G954" s="2">
        <f t="shared" si="133"/>
        <v>4.4970228678099647E-2</v>
      </c>
      <c r="H954" s="2">
        <f t="shared" si="130"/>
        <v>0.72948153071858735</v>
      </c>
      <c r="I954" s="2">
        <f t="shared" si="131"/>
        <v>42.179203290797382</v>
      </c>
    </row>
    <row r="955" spans="1:9" ht="13.5" x14ac:dyDescent="0.25">
      <c r="A955" s="3">
        <f>TITRES_STAT!B958</f>
        <v>43703</v>
      </c>
      <c r="B955" s="5">
        <f>TITRES_STAT!D958</f>
        <v>8.9819999999999993</v>
      </c>
      <c r="C955" s="2">
        <f t="shared" si="126"/>
        <v>-0.11980000000000146</v>
      </c>
      <c r="D955" s="2">
        <f t="shared" si="127"/>
        <v>0</v>
      </c>
      <c r="E955" s="2">
        <f t="shared" si="128"/>
        <v>0.11980000000000146</v>
      </c>
      <c r="F955" s="2">
        <f t="shared" si="133"/>
        <v>3.0461740449088972E-2</v>
      </c>
      <c r="G955" s="2">
        <f t="shared" si="133"/>
        <v>5.0315212343949776E-2</v>
      </c>
      <c r="H955" s="2">
        <f t="shared" si="130"/>
        <v>0.60541810379047101</v>
      </c>
      <c r="I955" s="2">
        <f t="shared" si="131"/>
        <v>37.71093040255677</v>
      </c>
    </row>
    <row r="956" spans="1:9" ht="13.5" x14ac:dyDescent="0.25">
      <c r="A956" s="3">
        <f>TITRES_STAT!B959</f>
        <v>43704</v>
      </c>
      <c r="B956" s="5">
        <f>TITRES_STAT!D959</f>
        <v>8.8922000000000008</v>
      </c>
      <c r="C956" s="2">
        <f t="shared" si="126"/>
        <v>-8.9799999999998548E-2</v>
      </c>
      <c r="D956" s="2">
        <f t="shared" si="127"/>
        <v>0</v>
      </c>
      <c r="E956" s="2">
        <f t="shared" si="128"/>
        <v>8.9799999999998548E-2</v>
      </c>
      <c r="F956" s="2">
        <f t="shared" si="133"/>
        <v>2.8285901845582617E-2</v>
      </c>
      <c r="G956" s="2">
        <f t="shared" si="133"/>
        <v>5.3135554319381828E-2</v>
      </c>
      <c r="H956" s="2">
        <f t="shared" si="130"/>
        <v>0.53233474662868052</v>
      </c>
      <c r="I956" s="2">
        <f t="shared" si="131"/>
        <v>34.740108047532075</v>
      </c>
    </row>
    <row r="957" spans="1:9" ht="13.5" x14ac:dyDescent="0.25">
      <c r="A957" s="3">
        <f>TITRES_STAT!B960</f>
        <v>43705</v>
      </c>
      <c r="B957" s="5">
        <f>TITRES_STAT!D960</f>
        <v>8.6326999999999998</v>
      </c>
      <c r="C957" s="2">
        <f t="shared" si="126"/>
        <v>-0.25950000000000095</v>
      </c>
      <c r="D957" s="2">
        <f t="shared" si="127"/>
        <v>0</v>
      </c>
      <c r="E957" s="2">
        <f t="shared" si="128"/>
        <v>0.25950000000000095</v>
      </c>
      <c r="F957" s="2">
        <f t="shared" ref="F957:G972" si="134">((F956*13)+D957)/14</f>
        <v>2.6265480285183856E-2</v>
      </c>
      <c r="G957" s="2">
        <f t="shared" si="134"/>
        <v>6.7875871867997484E-2</v>
      </c>
      <c r="H957" s="2">
        <f t="shared" si="130"/>
        <v>0.38696343136871969</v>
      </c>
      <c r="I957" s="2">
        <f t="shared" si="131"/>
        <v>27.90004571258568</v>
      </c>
    </row>
    <row r="958" spans="1:9" ht="13.5" x14ac:dyDescent="0.25">
      <c r="A958" s="3">
        <f>TITRES_STAT!B961</f>
        <v>43706</v>
      </c>
      <c r="B958" s="5">
        <f>TITRES_STAT!D961</f>
        <v>8.6526999999999994</v>
      </c>
      <c r="C958" s="2">
        <f t="shared" si="126"/>
        <v>1.9999999999999574E-2</v>
      </c>
      <c r="D958" s="2">
        <f t="shared" si="127"/>
        <v>1.9999999999999574E-2</v>
      </c>
      <c r="E958" s="2">
        <f t="shared" si="128"/>
        <v>0</v>
      </c>
      <c r="F958" s="2">
        <f t="shared" si="134"/>
        <v>2.5817945979099262E-2</v>
      </c>
      <c r="G958" s="2">
        <f t="shared" si="134"/>
        <v>6.3027595305997663E-2</v>
      </c>
      <c r="H958" s="2">
        <f t="shared" si="130"/>
        <v>0.40962924023602154</v>
      </c>
      <c r="I958" s="2">
        <f t="shared" si="131"/>
        <v>29.059360329914497</v>
      </c>
    </row>
    <row r="959" spans="1:9" ht="13.5" x14ac:dyDescent="0.25">
      <c r="A959" s="3">
        <f>TITRES_STAT!B962</f>
        <v>43707</v>
      </c>
      <c r="B959" s="5">
        <f>TITRES_STAT!D962</f>
        <v>8.9121000000000006</v>
      </c>
      <c r="C959" s="2">
        <f t="shared" si="126"/>
        <v>0.25940000000000119</v>
      </c>
      <c r="D959" s="2">
        <f t="shared" si="127"/>
        <v>0.25940000000000119</v>
      </c>
      <c r="E959" s="2">
        <f t="shared" si="128"/>
        <v>0</v>
      </c>
      <c r="F959" s="2">
        <f t="shared" si="134"/>
        <v>4.2502378409163689E-2</v>
      </c>
      <c r="G959" s="2">
        <f t="shared" si="134"/>
        <v>5.8525624212712117E-2</v>
      </c>
      <c r="H959" s="2">
        <f t="shared" si="130"/>
        <v>0.72621828439946678</v>
      </c>
      <c r="I959" s="2">
        <f t="shared" si="131"/>
        <v>42.069898747023792</v>
      </c>
    </row>
    <row r="960" spans="1:9" ht="13.5" x14ac:dyDescent="0.25">
      <c r="A960" s="3">
        <f>TITRES_STAT!B963</f>
        <v>43710</v>
      </c>
      <c r="B960" s="5">
        <f>TITRES_STAT!D963</f>
        <v>9.0817999999999994</v>
      </c>
      <c r="C960" s="2">
        <f t="shared" si="126"/>
        <v>0.16969999999999885</v>
      </c>
      <c r="D960" s="2">
        <f t="shared" si="127"/>
        <v>0.16969999999999885</v>
      </c>
      <c r="E960" s="2">
        <f t="shared" si="128"/>
        <v>0</v>
      </c>
      <c r="F960" s="2">
        <f t="shared" si="134"/>
        <v>5.158792280850906E-2</v>
      </c>
      <c r="G960" s="2">
        <f t="shared" si="134"/>
        <v>5.4345222483232682E-2</v>
      </c>
      <c r="H960" s="2">
        <f t="shared" si="130"/>
        <v>0.94926325537494416</v>
      </c>
      <c r="I960" s="2">
        <f t="shared" si="131"/>
        <v>48.698566125300076</v>
      </c>
    </row>
    <row r="961" spans="1:9" ht="13.5" x14ac:dyDescent="0.25">
      <c r="A961" s="3">
        <f>TITRES_STAT!B964</f>
        <v>43711</v>
      </c>
      <c r="B961" s="5">
        <f>TITRES_STAT!D964</f>
        <v>9.0817999999999994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4.7903071179329841E-2</v>
      </c>
      <c r="G961" s="2">
        <f t="shared" si="134"/>
        <v>5.0463420877287495E-2</v>
      </c>
      <c r="H961" s="2">
        <f t="shared" si="130"/>
        <v>0.94926325537494405</v>
      </c>
      <c r="I961" s="2">
        <f t="shared" si="131"/>
        <v>48.698566125300076</v>
      </c>
    </row>
    <row r="962" spans="1:9" ht="13.5" x14ac:dyDescent="0.25">
      <c r="A962" s="3">
        <f>TITRES_STAT!B965</f>
        <v>43712</v>
      </c>
      <c r="B962" s="5">
        <f>TITRES_STAT!D965</f>
        <v>9.0817999999999994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4.4481423237949139E-2</v>
      </c>
      <c r="G962" s="2">
        <f t="shared" si="134"/>
        <v>4.6858890814624098E-2</v>
      </c>
      <c r="H962" s="2">
        <f t="shared" si="130"/>
        <v>0.94926325537494416</v>
      </c>
      <c r="I962" s="2">
        <f t="shared" si="131"/>
        <v>48.698566125300076</v>
      </c>
    </row>
    <row r="963" spans="1:9" ht="13.5" x14ac:dyDescent="0.25">
      <c r="A963" s="3">
        <f>TITRES_STAT!B966</f>
        <v>43713</v>
      </c>
      <c r="B963" s="5">
        <f>TITRES_STAT!D966</f>
        <v>8.8123000000000005</v>
      </c>
      <c r="C963" s="2">
        <f t="shared" ref="C963:C1026" si="135">B963-B962</f>
        <v>-0.26949999999999896</v>
      </c>
      <c r="D963" s="2">
        <f t="shared" ref="D963:D1026" si="136">IF(C963&gt;0,C963,0)</f>
        <v>0</v>
      </c>
      <c r="E963" s="2">
        <f t="shared" ref="E963:E1026" si="137">IF(C963&lt;0,-C963,0)</f>
        <v>0.26949999999999896</v>
      </c>
      <c r="F963" s="2">
        <f t="shared" si="134"/>
        <v>4.1304178720952774E-2</v>
      </c>
      <c r="G963" s="2">
        <f t="shared" si="134"/>
        <v>6.2761827185008015E-2</v>
      </c>
      <c r="H963" s="2">
        <f t="shared" si="130"/>
        <v>0.65810988260741954</v>
      </c>
      <c r="I963" s="2">
        <f t="shared" si="131"/>
        <v>39.690366091572002</v>
      </c>
    </row>
    <row r="964" spans="1:9" ht="13.5" x14ac:dyDescent="0.25">
      <c r="A964" s="3">
        <f>TITRES_STAT!B967</f>
        <v>43714</v>
      </c>
      <c r="B964" s="5">
        <f>TITRES_STAT!D967</f>
        <v>8.8323</v>
      </c>
      <c r="C964" s="2">
        <f t="shared" si="135"/>
        <v>1.9999999999999574E-2</v>
      </c>
      <c r="D964" s="2">
        <f t="shared" si="136"/>
        <v>1.9999999999999574E-2</v>
      </c>
      <c r="E964" s="2">
        <f t="shared" si="137"/>
        <v>0</v>
      </c>
      <c r="F964" s="2">
        <f t="shared" si="134"/>
        <v>3.9782451669456112E-2</v>
      </c>
      <c r="G964" s="2">
        <f t="shared" si="134"/>
        <v>5.8278839528936019E-2</v>
      </c>
      <c r="H964" s="2">
        <f t="shared" si="130"/>
        <v>0.68262257778320612</v>
      </c>
      <c r="I964" s="2">
        <f t="shared" si="131"/>
        <v>40.568965779749398</v>
      </c>
    </row>
    <row r="965" spans="1:9" ht="13.5" x14ac:dyDescent="0.25">
      <c r="A965" s="3">
        <f>TITRES_STAT!B968</f>
        <v>43717</v>
      </c>
      <c r="B965" s="5">
        <f>TITRES_STAT!D968</f>
        <v>8.5828000000000007</v>
      </c>
      <c r="C965" s="2">
        <f t="shared" si="135"/>
        <v>-0.24949999999999939</v>
      </c>
      <c r="D965" s="2">
        <f t="shared" si="136"/>
        <v>0</v>
      </c>
      <c r="E965" s="2">
        <f t="shared" si="137"/>
        <v>0.24949999999999939</v>
      </c>
      <c r="F965" s="2">
        <f t="shared" si="134"/>
        <v>3.6940847978780673E-2</v>
      </c>
      <c r="G965" s="2">
        <f t="shared" si="134"/>
        <v>7.1937493848297701E-2</v>
      </c>
      <c r="H965" s="2">
        <f t="shared" si="130"/>
        <v>0.51351313484289285</v>
      </c>
      <c r="I965" s="2">
        <f t="shared" si="131"/>
        <v>33.928554897952509</v>
      </c>
    </row>
    <row r="966" spans="1:9" ht="13.5" x14ac:dyDescent="0.25">
      <c r="A966" s="3">
        <f>TITRES_STAT!B969</f>
        <v>43718</v>
      </c>
      <c r="B966" s="5">
        <f>TITRES_STAT!D969</f>
        <v>9.0518999999999998</v>
      </c>
      <c r="C966" s="2">
        <f t="shared" si="135"/>
        <v>0.46909999999999918</v>
      </c>
      <c r="D966" s="2">
        <f t="shared" si="136"/>
        <v>0.46909999999999918</v>
      </c>
      <c r="E966" s="2">
        <f t="shared" si="137"/>
        <v>0</v>
      </c>
      <c r="F966" s="2">
        <f t="shared" si="134"/>
        <v>6.7809358837439132E-2</v>
      </c>
      <c r="G966" s="2">
        <f t="shared" si="134"/>
        <v>6.6799101430562155E-2</v>
      </c>
      <c r="H966" s="2">
        <f t="shared" si="130"/>
        <v>1.0151238173155239</v>
      </c>
      <c r="I966" s="2">
        <f t="shared" si="131"/>
        <v>50.375257767923934</v>
      </c>
    </row>
    <row r="967" spans="1:9" ht="13.5" x14ac:dyDescent="0.25">
      <c r="A967" s="3">
        <f>TITRES_STAT!B970</f>
        <v>43719</v>
      </c>
      <c r="B967" s="5">
        <f>TITRES_STAT!D970</f>
        <v>8.7824000000000009</v>
      </c>
      <c r="C967" s="2">
        <f t="shared" si="135"/>
        <v>-0.26949999999999896</v>
      </c>
      <c r="D967" s="2">
        <f t="shared" si="136"/>
        <v>0</v>
      </c>
      <c r="E967" s="2">
        <f t="shared" si="137"/>
        <v>0.26949999999999896</v>
      </c>
      <c r="F967" s="2">
        <f t="shared" si="134"/>
        <v>6.2965833206193478E-2</v>
      </c>
      <c r="G967" s="2">
        <f t="shared" si="134"/>
        <v>8.1277737042664791E-2</v>
      </c>
      <c r="H967" s="2">
        <f t="shared" si="130"/>
        <v>0.77469963482301529</v>
      </c>
      <c r="I967" s="2">
        <f t="shared" si="131"/>
        <v>43.652436706579557</v>
      </c>
    </row>
    <row r="968" spans="1:9" ht="13.5" x14ac:dyDescent="0.25">
      <c r="A968" s="3">
        <f>TITRES_STAT!B971</f>
        <v>43720</v>
      </c>
      <c r="B968" s="5">
        <f>TITRES_STAT!D971</f>
        <v>8.5228999999999999</v>
      </c>
      <c r="C968" s="2">
        <f t="shared" si="135"/>
        <v>-0.25950000000000095</v>
      </c>
      <c r="D968" s="2">
        <f t="shared" si="136"/>
        <v>0</v>
      </c>
      <c r="E968" s="2">
        <f t="shared" si="137"/>
        <v>0.25950000000000095</v>
      </c>
      <c r="F968" s="2">
        <f t="shared" si="134"/>
        <v>5.8468273691465379E-2</v>
      </c>
      <c r="G968" s="2">
        <f t="shared" si="134"/>
        <v>9.4007898682474514E-2</v>
      </c>
      <c r="H968" s="2">
        <f t="shared" si="130"/>
        <v>0.62195065000815053</v>
      </c>
      <c r="I968" s="2">
        <f t="shared" si="131"/>
        <v>38.345843013474244</v>
      </c>
    </row>
    <row r="969" spans="1:9" ht="13.5" x14ac:dyDescent="0.25">
      <c r="A969" s="3">
        <f>TITRES_STAT!B972</f>
        <v>43721</v>
      </c>
      <c r="B969" s="5">
        <f>TITRES_STAT!D972</f>
        <v>8.5228999999999999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5.4291968427789279E-2</v>
      </c>
      <c r="G969" s="2">
        <f t="shared" si="134"/>
        <v>8.7293048776583476E-2</v>
      </c>
      <c r="H969" s="2">
        <f t="shared" si="130"/>
        <v>0.62195065000815053</v>
      </c>
      <c r="I969" s="2">
        <f t="shared" si="131"/>
        <v>38.345843013474244</v>
      </c>
    </row>
    <row r="970" spans="1:9" ht="13.5" x14ac:dyDescent="0.25">
      <c r="A970" s="3">
        <f>TITRES_STAT!B973</f>
        <v>43724</v>
      </c>
      <c r="B970" s="5">
        <f>TITRES_STAT!D973</f>
        <v>8.7824000000000009</v>
      </c>
      <c r="C970" s="2">
        <f t="shared" si="135"/>
        <v>0.25950000000000095</v>
      </c>
      <c r="D970" s="2">
        <f t="shared" si="136"/>
        <v>0.25950000000000095</v>
      </c>
      <c r="E970" s="2">
        <f t="shared" si="137"/>
        <v>0</v>
      </c>
      <c r="F970" s="2">
        <f t="shared" si="134"/>
        <v>6.8949684968661537E-2</v>
      </c>
      <c r="G970" s="2">
        <f t="shared" si="134"/>
        <v>8.1057831006827508E-2</v>
      </c>
      <c r="H970" s="2">
        <f t="shared" si="130"/>
        <v>0.85062336497572821</v>
      </c>
      <c r="I970" s="2">
        <f t="shared" si="131"/>
        <v>45.964153542765011</v>
      </c>
    </row>
    <row r="971" spans="1:9" ht="13.5" x14ac:dyDescent="0.25">
      <c r="A971" s="3">
        <f>TITRES_STAT!B974</f>
        <v>43725</v>
      </c>
      <c r="B971" s="5">
        <f>TITRES_STAT!D974</f>
        <v>8.7824000000000009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6.40247074709E-2</v>
      </c>
      <c r="G971" s="2">
        <f t="shared" si="134"/>
        <v>7.5267985934911255E-2</v>
      </c>
      <c r="H971" s="2">
        <f t="shared" si="130"/>
        <v>0.85062336497572832</v>
      </c>
      <c r="I971" s="2">
        <f t="shared" si="131"/>
        <v>45.964153542765018</v>
      </c>
    </row>
    <row r="972" spans="1:9" ht="13.5" x14ac:dyDescent="0.25">
      <c r="A972" s="3">
        <f>TITRES_STAT!B975</f>
        <v>43726</v>
      </c>
      <c r="B972" s="5">
        <f>TITRES_STAT!D975</f>
        <v>8.7824000000000009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5.9451514080121427E-2</v>
      </c>
      <c r="G972" s="2">
        <f t="shared" si="134"/>
        <v>6.9891701225274744E-2</v>
      </c>
      <c r="H972" s="2">
        <f t="shared" si="130"/>
        <v>0.85062336497572821</v>
      </c>
      <c r="I972" s="2">
        <f t="shared" si="131"/>
        <v>45.964153542765011</v>
      </c>
    </row>
    <row r="973" spans="1:9" ht="13.5" x14ac:dyDescent="0.25">
      <c r="A973" s="3">
        <f>TITRES_STAT!B976</f>
        <v>43727</v>
      </c>
      <c r="B973" s="5">
        <f>TITRES_STAT!D976</f>
        <v>8.7824000000000009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5.5204977360112754E-2</v>
      </c>
      <c r="G973" s="2">
        <f t="shared" si="138"/>
        <v>6.4899436852040832E-2</v>
      </c>
      <c r="H973" s="2">
        <f t="shared" si="130"/>
        <v>0.85062336497572821</v>
      </c>
      <c r="I973" s="2">
        <f t="shared" si="131"/>
        <v>45.964153542765011</v>
      </c>
    </row>
    <row r="974" spans="1:9" ht="13.5" x14ac:dyDescent="0.25">
      <c r="A974" s="3">
        <f>TITRES_STAT!B977</f>
        <v>43728</v>
      </c>
      <c r="B974" s="5">
        <f>TITRES_STAT!D977</f>
        <v>8.7824000000000009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5.1261764691533269E-2</v>
      </c>
      <c r="G974" s="2">
        <f t="shared" si="138"/>
        <v>6.0263762791180772E-2</v>
      </c>
      <c r="H974" s="2">
        <f t="shared" si="130"/>
        <v>0.85062336497572821</v>
      </c>
      <c r="I974" s="2">
        <f t="shared" si="131"/>
        <v>45.964153542765011</v>
      </c>
    </row>
    <row r="975" spans="1:9" ht="13.5" x14ac:dyDescent="0.25">
      <c r="A975" s="3">
        <f>TITRES_STAT!B978</f>
        <v>43731</v>
      </c>
      <c r="B975" s="5">
        <f>TITRES_STAT!D978</f>
        <v>8.7824000000000009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4.7600210070709463E-2</v>
      </c>
      <c r="G975" s="2">
        <f t="shared" si="138"/>
        <v>5.5959208306096429E-2</v>
      </c>
      <c r="H975" s="2">
        <f t="shared" si="130"/>
        <v>0.85062336497572821</v>
      </c>
      <c r="I975" s="2">
        <f t="shared" si="131"/>
        <v>45.964153542765011</v>
      </c>
    </row>
    <row r="976" spans="1:9" ht="13.5" x14ac:dyDescent="0.25">
      <c r="A976" s="3">
        <f>TITRES_STAT!B979</f>
        <v>43732</v>
      </c>
      <c r="B976" s="5">
        <f>TITRES_STAT!D979</f>
        <v>8.7824000000000009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4.4200195065658789E-2</v>
      </c>
      <c r="G976" s="2">
        <f t="shared" si="138"/>
        <v>5.1962121998518115E-2</v>
      </c>
      <c r="H976" s="2">
        <f t="shared" si="130"/>
        <v>0.85062336497572821</v>
      </c>
      <c r="I976" s="2">
        <f t="shared" si="131"/>
        <v>45.964153542765011</v>
      </c>
    </row>
    <row r="977" spans="1:9" ht="13.5" x14ac:dyDescent="0.25">
      <c r="A977" s="3">
        <f>TITRES_STAT!B980</f>
        <v>43733</v>
      </c>
      <c r="B977" s="5">
        <f>TITRES_STAT!D980</f>
        <v>8.4830000000000005</v>
      </c>
      <c r="C977" s="2">
        <f t="shared" si="135"/>
        <v>-0.29940000000000033</v>
      </c>
      <c r="D977" s="2">
        <f t="shared" si="136"/>
        <v>0</v>
      </c>
      <c r="E977" s="2">
        <f t="shared" si="137"/>
        <v>0.29940000000000033</v>
      </c>
      <c r="F977" s="2">
        <f t="shared" si="138"/>
        <v>4.1043038275254587E-2</v>
      </c>
      <c r="G977" s="2">
        <f t="shared" si="138"/>
        <v>6.9636256141481126E-2</v>
      </c>
      <c r="H977" s="2">
        <f t="shared" ref="H977:H1040" si="139">F977/G977</f>
        <v>0.58939179889089344</v>
      </c>
      <c r="I977" s="2">
        <f t="shared" ref="I977:I1040" si="140">IF(G977=0,100,100-(100/(1+H977)))</f>
        <v>37.082851396501589</v>
      </c>
    </row>
    <row r="978" spans="1:9" ht="13.5" x14ac:dyDescent="0.25">
      <c r="A978" s="3">
        <f>TITRES_STAT!B981</f>
        <v>43734</v>
      </c>
      <c r="B978" s="5">
        <f>TITRES_STAT!D981</f>
        <v>8.7723999999999993</v>
      </c>
      <c r="C978" s="2">
        <f t="shared" si="135"/>
        <v>0.28939999999999877</v>
      </c>
      <c r="D978" s="2">
        <f t="shared" si="136"/>
        <v>0.28939999999999877</v>
      </c>
      <c r="E978" s="2">
        <f t="shared" si="137"/>
        <v>0</v>
      </c>
      <c r="F978" s="2">
        <f t="shared" si="138"/>
        <v>5.8782821255593462E-2</v>
      </c>
      <c r="G978" s="2">
        <f t="shared" si="138"/>
        <v>6.4662237845661039E-2</v>
      </c>
      <c r="H978" s="2">
        <f t="shared" si="139"/>
        <v>0.90907495957531115</v>
      </c>
      <c r="I978" s="2">
        <f t="shared" si="140"/>
        <v>47.618609998296876</v>
      </c>
    </row>
    <row r="979" spans="1:9" ht="13.5" x14ac:dyDescent="0.25">
      <c r="A979" s="3">
        <f>TITRES_STAT!B982</f>
        <v>43735</v>
      </c>
      <c r="B979" s="5">
        <f>TITRES_STAT!D982</f>
        <v>8.7824000000000009</v>
      </c>
      <c r="C979" s="2">
        <f t="shared" si="135"/>
        <v>1.0000000000001563E-2</v>
      </c>
      <c r="D979" s="2">
        <f t="shared" si="136"/>
        <v>1.0000000000001563E-2</v>
      </c>
      <c r="E979" s="2">
        <f t="shared" si="137"/>
        <v>0</v>
      </c>
      <c r="F979" s="2">
        <f t="shared" si="138"/>
        <v>5.5298334023051184E-2</v>
      </c>
      <c r="G979" s="2">
        <f t="shared" si="138"/>
        <v>6.0043506570970961E-2</v>
      </c>
      <c r="H979" s="2">
        <f t="shared" si="139"/>
        <v>0.92097109547872558</v>
      </c>
      <c r="I979" s="2">
        <f t="shared" si="140"/>
        <v>47.942996000635304</v>
      </c>
    </row>
    <row r="980" spans="1:9" ht="13.5" x14ac:dyDescent="0.25">
      <c r="A980" s="3">
        <f>TITRES_STAT!B983</f>
        <v>43738</v>
      </c>
      <c r="B980" s="5">
        <f>TITRES_STAT!D983</f>
        <v>8.7824000000000009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5.1348453021404672E-2</v>
      </c>
      <c r="G980" s="2">
        <f t="shared" si="138"/>
        <v>5.5754684673044466E-2</v>
      </c>
      <c r="H980" s="2">
        <f t="shared" si="139"/>
        <v>0.92097109547872558</v>
      </c>
      <c r="I980" s="2">
        <f t="shared" si="140"/>
        <v>47.942996000635304</v>
      </c>
    </row>
    <row r="981" spans="1:9" ht="13.5" x14ac:dyDescent="0.25">
      <c r="A981" s="3">
        <f>TITRES_STAT!B984</f>
        <v>43739</v>
      </c>
      <c r="B981" s="5">
        <f>TITRES_STAT!D984</f>
        <v>8.7824000000000009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4.7680706377018621E-2</v>
      </c>
      <c r="G981" s="2">
        <f t="shared" si="138"/>
        <v>5.1772207196398433E-2</v>
      </c>
      <c r="H981" s="2">
        <f t="shared" si="139"/>
        <v>0.92097109547872547</v>
      </c>
      <c r="I981" s="2">
        <f t="shared" si="140"/>
        <v>47.942996000635304</v>
      </c>
    </row>
    <row r="982" spans="1:9" ht="13.5" x14ac:dyDescent="0.25">
      <c r="A982" s="3">
        <f>TITRES_STAT!B985</f>
        <v>43740</v>
      </c>
      <c r="B982" s="5">
        <f>TITRES_STAT!D985</f>
        <v>8.7824000000000009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4.4274941635802999E-2</v>
      </c>
      <c r="G982" s="2">
        <f t="shared" si="138"/>
        <v>4.8074192396655682E-2</v>
      </c>
      <c r="H982" s="2">
        <f t="shared" si="139"/>
        <v>0.92097109547872547</v>
      </c>
      <c r="I982" s="2">
        <f t="shared" si="140"/>
        <v>47.942996000635304</v>
      </c>
    </row>
    <row r="983" spans="1:9" ht="13.5" x14ac:dyDescent="0.25">
      <c r="A983" s="3">
        <f>TITRES_STAT!B986</f>
        <v>43741</v>
      </c>
      <c r="B983" s="5">
        <f>TITRES_STAT!D986</f>
        <v>8.7824000000000009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4.1112445804674214E-2</v>
      </c>
      <c r="G983" s="2">
        <f t="shared" si="138"/>
        <v>4.4640321511180282E-2</v>
      </c>
      <c r="H983" s="2">
        <f t="shared" si="139"/>
        <v>0.92097109547872535</v>
      </c>
      <c r="I983" s="2">
        <f t="shared" si="140"/>
        <v>47.942996000635297</v>
      </c>
    </row>
    <row r="984" spans="1:9" ht="13.5" x14ac:dyDescent="0.25">
      <c r="A984" s="3">
        <f>TITRES_STAT!B987</f>
        <v>43742</v>
      </c>
      <c r="B984" s="5">
        <f>TITRES_STAT!D987</f>
        <v>8.9819999999999993</v>
      </c>
      <c r="C984" s="2">
        <f t="shared" si="135"/>
        <v>0.19959999999999845</v>
      </c>
      <c r="D984" s="2">
        <f t="shared" si="136"/>
        <v>0.19959999999999845</v>
      </c>
      <c r="E984" s="2">
        <f t="shared" si="137"/>
        <v>0</v>
      </c>
      <c r="F984" s="2">
        <f t="shared" si="138"/>
        <v>5.2432985390054518E-2</v>
      </c>
      <c r="G984" s="2">
        <f t="shared" si="138"/>
        <v>4.1451727117524546E-2</v>
      </c>
      <c r="H984" s="2">
        <f t="shared" si="139"/>
        <v>1.2649167848035801</v>
      </c>
      <c r="I984" s="2">
        <f t="shared" si="140"/>
        <v>55.848267507685811</v>
      </c>
    </row>
    <row r="985" spans="1:9" ht="13.5" x14ac:dyDescent="0.25">
      <c r="A985" s="3">
        <f>TITRES_STAT!B988</f>
        <v>43745</v>
      </c>
      <c r="B985" s="5">
        <f>TITRES_STAT!D988</f>
        <v>8.9819999999999993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4.8687772147907767E-2</v>
      </c>
      <c r="G985" s="2">
        <f t="shared" si="138"/>
        <v>3.8490889466272792E-2</v>
      </c>
      <c r="H985" s="2">
        <f t="shared" si="139"/>
        <v>1.2649167848035801</v>
      </c>
      <c r="I985" s="2">
        <f t="shared" si="140"/>
        <v>55.848267507685811</v>
      </c>
    </row>
    <row r="986" spans="1:9" ht="13.5" x14ac:dyDescent="0.25">
      <c r="A986" s="3">
        <f>TITRES_STAT!B989</f>
        <v>43746</v>
      </c>
      <c r="B986" s="5">
        <f>TITRES_STAT!D989</f>
        <v>8.7026000000000003</v>
      </c>
      <c r="C986" s="2">
        <f t="shared" si="135"/>
        <v>-0.27939999999999898</v>
      </c>
      <c r="D986" s="2">
        <f t="shared" si="136"/>
        <v>0</v>
      </c>
      <c r="E986" s="2">
        <f t="shared" si="137"/>
        <v>0.27939999999999898</v>
      </c>
      <c r="F986" s="2">
        <f t="shared" si="138"/>
        <v>4.5210074137342925E-2</v>
      </c>
      <c r="G986" s="2">
        <f t="shared" si="138"/>
        <v>5.5698683075824658E-2</v>
      </c>
      <c r="H986" s="2">
        <f t="shared" si="139"/>
        <v>0.81169018082163258</v>
      </c>
      <c r="I986" s="2">
        <f t="shared" si="140"/>
        <v>44.802924330776975</v>
      </c>
    </row>
    <row r="987" spans="1:9" ht="13.5" x14ac:dyDescent="0.25">
      <c r="A987" s="3">
        <f>TITRES_STAT!B990</f>
        <v>43747</v>
      </c>
      <c r="B987" s="5">
        <f>TITRES_STAT!D990</f>
        <v>8.6926000000000005</v>
      </c>
      <c r="C987" s="2">
        <f t="shared" si="135"/>
        <v>-9.9999999999997868E-3</v>
      </c>
      <c r="D987" s="2">
        <f t="shared" si="136"/>
        <v>0</v>
      </c>
      <c r="E987" s="2">
        <f t="shared" si="137"/>
        <v>9.9999999999997868E-3</v>
      </c>
      <c r="F987" s="2">
        <f t="shared" si="138"/>
        <v>4.1980783127532714E-2</v>
      </c>
      <c r="G987" s="2">
        <f t="shared" si="138"/>
        <v>5.2434491427551452E-2</v>
      </c>
      <c r="H987" s="2">
        <f t="shared" si="139"/>
        <v>0.80063298002112615</v>
      </c>
      <c r="I987" s="2">
        <f t="shared" si="140"/>
        <v>44.463973997173632</v>
      </c>
    </row>
    <row r="988" spans="1:9" ht="13.5" x14ac:dyDescent="0.25">
      <c r="A988" s="3">
        <f>TITRES_STAT!B991</f>
        <v>43748</v>
      </c>
      <c r="B988" s="5">
        <f>TITRES_STAT!D991</f>
        <v>8.7026000000000003</v>
      </c>
      <c r="C988" s="2">
        <f t="shared" si="135"/>
        <v>9.9999999999997868E-3</v>
      </c>
      <c r="D988" s="2">
        <f t="shared" si="136"/>
        <v>9.9999999999997868E-3</v>
      </c>
      <c r="E988" s="2">
        <f t="shared" si="137"/>
        <v>0</v>
      </c>
      <c r="F988" s="2">
        <f t="shared" si="138"/>
        <v>3.9696441475566072E-2</v>
      </c>
      <c r="G988" s="2">
        <f t="shared" si="138"/>
        <v>4.868917061129778E-2</v>
      </c>
      <c r="H988" s="2">
        <f t="shared" si="139"/>
        <v>0.81530330003926899</v>
      </c>
      <c r="I988" s="2">
        <f t="shared" si="140"/>
        <v>44.912786751482919</v>
      </c>
    </row>
    <row r="989" spans="1:9" ht="13.5" x14ac:dyDescent="0.25">
      <c r="A989" s="3">
        <f>TITRES_STAT!B992</f>
        <v>43749</v>
      </c>
      <c r="B989" s="5">
        <f>TITRES_STAT!D992</f>
        <v>8.7026000000000003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3.6860981370168501E-2</v>
      </c>
      <c r="G989" s="2">
        <f t="shared" si="141"/>
        <v>4.5211372710490798E-2</v>
      </c>
      <c r="H989" s="2">
        <f t="shared" si="139"/>
        <v>0.8153033000392691</v>
      </c>
      <c r="I989" s="2">
        <f t="shared" si="140"/>
        <v>44.912786751482919</v>
      </c>
    </row>
    <row r="990" spans="1:9" ht="13.5" x14ac:dyDescent="0.25">
      <c r="A990" s="3">
        <f>TITRES_STAT!B993</f>
        <v>43752</v>
      </c>
      <c r="B990" s="5">
        <f>TITRES_STAT!D993</f>
        <v>8.9619999999999997</v>
      </c>
      <c r="C990" s="2">
        <f t="shared" si="135"/>
        <v>0.25939999999999941</v>
      </c>
      <c r="D990" s="2">
        <f t="shared" si="136"/>
        <v>0.25939999999999941</v>
      </c>
      <c r="E990" s="2">
        <f t="shared" si="137"/>
        <v>0</v>
      </c>
      <c r="F990" s="2">
        <f t="shared" si="141"/>
        <v>5.2756625558013567E-2</v>
      </c>
      <c r="G990" s="2">
        <f t="shared" si="141"/>
        <v>4.1981988945455739E-2</v>
      </c>
      <c r="H990" s="2">
        <f t="shared" si="139"/>
        <v>1.2566490269566923</v>
      </c>
      <c r="I990" s="2">
        <f t="shared" si="140"/>
        <v>55.68650738087544</v>
      </c>
    </row>
    <row r="991" spans="1:9" ht="13.5" x14ac:dyDescent="0.25">
      <c r="A991" s="3">
        <f>TITRES_STAT!B994</f>
        <v>43754</v>
      </c>
      <c r="B991" s="5">
        <f>TITRES_STAT!D994</f>
        <v>8.9819999999999993</v>
      </c>
      <c r="C991" s="2">
        <f t="shared" si="135"/>
        <v>1.9999999999999574E-2</v>
      </c>
      <c r="D991" s="2">
        <f t="shared" si="136"/>
        <v>1.9999999999999574E-2</v>
      </c>
      <c r="E991" s="2">
        <f t="shared" si="137"/>
        <v>0</v>
      </c>
      <c r="F991" s="2">
        <f t="shared" si="141"/>
        <v>5.0416866589583997E-2</v>
      </c>
      <c r="G991" s="2">
        <f t="shared" si="141"/>
        <v>3.8983275449351762E-2</v>
      </c>
      <c r="H991" s="2">
        <f t="shared" si="139"/>
        <v>1.2932947785541289</v>
      </c>
      <c r="I991" s="2">
        <f t="shared" si="140"/>
        <v>56.39461575757489</v>
      </c>
    </row>
    <row r="992" spans="1:9" ht="13.5" x14ac:dyDescent="0.25">
      <c r="A992" s="3">
        <f>TITRES_STAT!B995</f>
        <v>43755</v>
      </c>
      <c r="B992" s="5">
        <f>TITRES_STAT!D995</f>
        <v>8.7225000000000001</v>
      </c>
      <c r="C992" s="2">
        <f t="shared" si="135"/>
        <v>-0.25949999999999918</v>
      </c>
      <c r="D992" s="2">
        <f t="shared" si="136"/>
        <v>0</v>
      </c>
      <c r="E992" s="2">
        <f t="shared" si="137"/>
        <v>0.25949999999999918</v>
      </c>
      <c r="F992" s="2">
        <f t="shared" si="141"/>
        <v>4.681566183318514E-2</v>
      </c>
      <c r="G992" s="2">
        <f t="shared" si="141"/>
        <v>5.473447006011229E-2</v>
      </c>
      <c r="H992" s="2">
        <f t="shared" si="139"/>
        <v>0.85532319545196478</v>
      </c>
      <c r="I992" s="2">
        <f t="shared" si="140"/>
        <v>46.101034986715845</v>
      </c>
    </row>
    <row r="993" spans="1:9" ht="13.5" x14ac:dyDescent="0.25">
      <c r="A993" s="3">
        <f>TITRES_STAT!B996</f>
        <v>43756</v>
      </c>
      <c r="B993" s="5">
        <f>TITRES_STAT!D996</f>
        <v>8.7225000000000001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4.3471685987957635E-2</v>
      </c>
      <c r="G993" s="2">
        <f t="shared" si="141"/>
        <v>5.0824865055818555E-2</v>
      </c>
      <c r="H993" s="2">
        <f t="shared" si="139"/>
        <v>0.85532319545196489</v>
      </c>
      <c r="I993" s="2">
        <f t="shared" si="140"/>
        <v>46.101034986715852</v>
      </c>
    </row>
    <row r="994" spans="1:9" ht="13.5" x14ac:dyDescent="0.25">
      <c r="A994" s="3">
        <f>TITRES_STAT!B997</f>
        <v>43759</v>
      </c>
      <c r="B994" s="5">
        <f>TITRES_STAT!D997</f>
        <v>8.7225000000000001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4.0366565560246377E-2</v>
      </c>
      <c r="G994" s="2">
        <f t="shared" si="141"/>
        <v>4.7194517551831516E-2</v>
      </c>
      <c r="H994" s="2">
        <f t="shared" si="139"/>
        <v>0.85532319545196489</v>
      </c>
      <c r="I994" s="2">
        <f t="shared" si="140"/>
        <v>46.101034986715852</v>
      </c>
    </row>
    <row r="995" spans="1:9" ht="13.5" x14ac:dyDescent="0.25">
      <c r="A995" s="3">
        <f>TITRES_STAT!B998</f>
        <v>43760</v>
      </c>
      <c r="B995" s="5">
        <f>TITRES_STAT!D998</f>
        <v>8.9819999999999993</v>
      </c>
      <c r="C995" s="2">
        <f t="shared" si="135"/>
        <v>0.25949999999999918</v>
      </c>
      <c r="D995" s="2">
        <f t="shared" si="136"/>
        <v>0.25949999999999918</v>
      </c>
      <c r="E995" s="2">
        <f t="shared" si="137"/>
        <v>0</v>
      </c>
      <c r="F995" s="2">
        <f t="shared" si="141"/>
        <v>5.6018953734514432E-2</v>
      </c>
      <c r="G995" s="2">
        <f t="shared" si="141"/>
        <v>4.3823480583843555E-2</v>
      </c>
      <c r="H995" s="2">
        <f t="shared" si="139"/>
        <v>1.2782862745768988</v>
      </c>
      <c r="I995" s="2">
        <f t="shared" si="140"/>
        <v>56.107359678242787</v>
      </c>
    </row>
    <row r="996" spans="1:9" ht="13.5" x14ac:dyDescent="0.25">
      <c r="A996" s="3">
        <f>TITRES_STAT!B999</f>
        <v>43761</v>
      </c>
      <c r="B996" s="5">
        <f>TITRES_STAT!D999</f>
        <v>8.9819999999999993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5.2017599896334824E-2</v>
      </c>
      <c r="G996" s="2">
        <f t="shared" si="141"/>
        <v>4.0693231970711875E-2</v>
      </c>
      <c r="H996" s="2">
        <f t="shared" si="139"/>
        <v>1.2782862745768984</v>
      </c>
      <c r="I996" s="2">
        <f t="shared" si="140"/>
        <v>56.107359678242787</v>
      </c>
    </row>
    <row r="997" spans="1:9" ht="13.5" x14ac:dyDescent="0.25">
      <c r="A997" s="3">
        <f>TITRES_STAT!B1000</f>
        <v>43762</v>
      </c>
      <c r="B997" s="5">
        <f>TITRES_STAT!D1000</f>
        <v>9.0617999999999999</v>
      </c>
      <c r="C997" s="2">
        <f t="shared" si="135"/>
        <v>7.9800000000000537E-2</v>
      </c>
      <c r="D997" s="2">
        <f t="shared" si="136"/>
        <v>7.9800000000000537E-2</v>
      </c>
      <c r="E997" s="2">
        <f t="shared" si="137"/>
        <v>0</v>
      </c>
      <c r="F997" s="2">
        <f t="shared" si="141"/>
        <v>5.4002057046596663E-2</v>
      </c>
      <c r="G997" s="2">
        <f t="shared" si="141"/>
        <v>3.7786572544232455E-2</v>
      </c>
      <c r="H997" s="2">
        <f t="shared" si="139"/>
        <v>1.4291335098832416</v>
      </c>
      <c r="I997" s="2">
        <f t="shared" si="140"/>
        <v>58.833057304945505</v>
      </c>
    </row>
    <row r="998" spans="1:9" ht="13.5" x14ac:dyDescent="0.25">
      <c r="A998" s="3">
        <f>TITRES_STAT!B1001</f>
        <v>43763</v>
      </c>
      <c r="B998" s="5">
        <f>TITRES_STAT!D1001</f>
        <v>9.0617999999999999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5.0144767257554047E-2</v>
      </c>
      <c r="G998" s="2">
        <f t="shared" si="141"/>
        <v>3.5087531648215854E-2</v>
      </c>
      <c r="H998" s="2">
        <f t="shared" si="139"/>
        <v>1.4291335098832416</v>
      </c>
      <c r="I998" s="2">
        <f t="shared" si="140"/>
        <v>58.833057304945505</v>
      </c>
    </row>
    <row r="999" spans="1:9" ht="13.5" x14ac:dyDescent="0.25">
      <c r="A999" s="3">
        <f>TITRES_STAT!B1002</f>
        <v>43766</v>
      </c>
      <c r="B999" s="5">
        <f>TITRES_STAT!D1002</f>
        <v>8.7924000000000007</v>
      </c>
      <c r="C999" s="2">
        <f t="shared" si="135"/>
        <v>-0.2693999999999992</v>
      </c>
      <c r="D999" s="2">
        <f t="shared" si="136"/>
        <v>0</v>
      </c>
      <c r="E999" s="2">
        <f t="shared" si="137"/>
        <v>0.2693999999999992</v>
      </c>
      <c r="F999" s="2">
        <f t="shared" si="141"/>
        <v>4.6562998167728756E-2</v>
      </c>
      <c r="G999" s="2">
        <f t="shared" si="141"/>
        <v>5.1824136530486085E-2</v>
      </c>
      <c r="H999" s="2">
        <f t="shared" si="139"/>
        <v>0.89848092578132177</v>
      </c>
      <c r="I999" s="2">
        <f t="shared" si="140"/>
        <v>47.326307764274802</v>
      </c>
    </row>
    <row r="1000" spans="1:9" ht="13.5" x14ac:dyDescent="0.25">
      <c r="A1000" s="3">
        <f>TITRES_STAT!B1003</f>
        <v>43767</v>
      </c>
      <c r="B1000" s="5">
        <f>TITRES_STAT!D1003</f>
        <v>8.5428999999999995</v>
      </c>
      <c r="C1000" s="2">
        <f t="shared" si="135"/>
        <v>-0.24950000000000117</v>
      </c>
      <c r="D1000" s="2">
        <f t="shared" si="136"/>
        <v>0</v>
      </c>
      <c r="E1000" s="2">
        <f t="shared" si="137"/>
        <v>0.24950000000000117</v>
      </c>
      <c r="F1000" s="2">
        <f t="shared" si="141"/>
        <v>4.3237069727176704E-2</v>
      </c>
      <c r="G1000" s="2">
        <f t="shared" si="141"/>
        <v>6.5943841064022873E-2</v>
      </c>
      <c r="H1000" s="2">
        <f t="shared" si="139"/>
        <v>0.65566501783235742</v>
      </c>
      <c r="I1000" s="2">
        <f t="shared" si="140"/>
        <v>39.601308886188356</v>
      </c>
    </row>
    <row r="1001" spans="1:9" ht="13.5" x14ac:dyDescent="0.25">
      <c r="A1001" s="3">
        <f>TITRES_STAT!B1004</f>
        <v>43768</v>
      </c>
      <c r="B1001" s="5">
        <f>TITRES_STAT!D1004</f>
        <v>8.3832000000000004</v>
      </c>
      <c r="C1001" s="2">
        <f t="shared" si="135"/>
        <v>-0.15969999999999906</v>
      </c>
      <c r="D1001" s="2">
        <f t="shared" si="136"/>
        <v>0</v>
      </c>
      <c r="E1001" s="2">
        <f t="shared" si="137"/>
        <v>0.15969999999999906</v>
      </c>
      <c r="F1001" s="2">
        <f t="shared" si="141"/>
        <v>4.0148707603806941E-2</v>
      </c>
      <c r="G1001" s="2">
        <f t="shared" si="141"/>
        <v>7.2640709559449748E-2</v>
      </c>
      <c r="H1001" s="2">
        <f t="shared" si="139"/>
        <v>0.55270258023772345</v>
      </c>
      <c r="I1001" s="2">
        <f t="shared" si="140"/>
        <v>35.596165503447736</v>
      </c>
    </row>
    <row r="1002" spans="1:9" ht="13.5" x14ac:dyDescent="0.25">
      <c r="A1002" s="3">
        <f>TITRES_STAT!B1005</f>
        <v>43769</v>
      </c>
      <c r="B1002" s="5">
        <f>TITRES_STAT!D1005</f>
        <v>8.3832000000000004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3.7280942774963584E-2</v>
      </c>
      <c r="G1002" s="2">
        <f t="shared" si="141"/>
        <v>6.7452087448060485E-2</v>
      </c>
      <c r="H1002" s="2">
        <f t="shared" si="139"/>
        <v>0.55270258023772334</v>
      </c>
      <c r="I1002" s="2">
        <f t="shared" si="140"/>
        <v>35.596165503447722</v>
      </c>
    </row>
    <row r="1003" spans="1:9" ht="13.5" x14ac:dyDescent="0.25">
      <c r="A1003" s="3">
        <f>TITRES_STAT!B1006</f>
        <v>43770</v>
      </c>
      <c r="B1003" s="5">
        <f>TITRES_STAT!D1006</f>
        <v>8.3832000000000004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3.4618018291037618E-2</v>
      </c>
      <c r="G1003" s="2">
        <f t="shared" si="141"/>
        <v>6.2634081201770456E-2</v>
      </c>
      <c r="H1003" s="2">
        <f t="shared" si="139"/>
        <v>0.55270258023772345</v>
      </c>
      <c r="I1003" s="2">
        <f t="shared" si="140"/>
        <v>35.596165503447736</v>
      </c>
    </row>
    <row r="1004" spans="1:9" ht="13.5" x14ac:dyDescent="0.25">
      <c r="A1004" s="3">
        <f>TITRES_STAT!B1007</f>
        <v>43773</v>
      </c>
      <c r="B1004" s="5">
        <f>TITRES_STAT!D1007</f>
        <v>8.3832000000000004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3.2145302698820648E-2</v>
      </c>
      <c r="G1004" s="2">
        <f t="shared" si="141"/>
        <v>5.8160218258786853E-2</v>
      </c>
      <c r="H1004" s="2">
        <f t="shared" si="139"/>
        <v>0.55270258023772345</v>
      </c>
      <c r="I1004" s="2">
        <f t="shared" si="140"/>
        <v>35.596165503447736</v>
      </c>
    </row>
    <row r="1005" spans="1:9" ht="13.5" x14ac:dyDescent="0.25">
      <c r="A1005" s="3">
        <f>TITRES_STAT!B1008</f>
        <v>43774</v>
      </c>
      <c r="B1005" s="5">
        <f>TITRES_STAT!D1008</f>
        <v>8.7524999999999995</v>
      </c>
      <c r="C1005" s="2">
        <f t="shared" si="135"/>
        <v>0.36929999999999907</v>
      </c>
      <c r="D1005" s="2">
        <f t="shared" si="136"/>
        <v>0.36929999999999907</v>
      </c>
      <c r="E1005" s="2">
        <f t="shared" si="137"/>
        <v>0</v>
      </c>
      <c r="F1005" s="2">
        <f t="shared" ref="F1005:G1020" si="142">((F1004*13)+D1005)/14</f>
        <v>5.6227781077476245E-2</v>
      </c>
      <c r="G1005" s="2">
        <f t="shared" si="142"/>
        <v>5.4005916954587792E-2</v>
      </c>
      <c r="H1005" s="2">
        <f t="shared" si="139"/>
        <v>1.041141123939378</v>
      </c>
      <c r="I1005" s="2">
        <f t="shared" si="140"/>
        <v>51.007797144863169</v>
      </c>
    </row>
    <row r="1006" spans="1:9" ht="13.5" x14ac:dyDescent="0.25">
      <c r="A1006" s="3">
        <f>TITRES_STAT!B1009</f>
        <v>43775</v>
      </c>
      <c r="B1006" s="5">
        <f>TITRES_STAT!D1009</f>
        <v>8.7524999999999995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5.2211511000513654E-2</v>
      </c>
      <c r="G1006" s="2">
        <f t="shared" si="142"/>
        <v>5.0148351457831523E-2</v>
      </c>
      <c r="H1006" s="2">
        <f t="shared" si="139"/>
        <v>1.041141123939378</v>
      </c>
      <c r="I1006" s="2">
        <f t="shared" si="140"/>
        <v>51.007797144863169</v>
      </c>
    </row>
    <row r="1007" spans="1:9" ht="13.5" x14ac:dyDescent="0.25">
      <c r="A1007" s="3">
        <f>TITRES_STAT!B1010</f>
        <v>43776</v>
      </c>
      <c r="B1007" s="5">
        <f>TITRES_STAT!D1010</f>
        <v>8.4930000000000003</v>
      </c>
      <c r="C1007" s="2">
        <f t="shared" si="135"/>
        <v>-0.25949999999999918</v>
      </c>
      <c r="D1007" s="2">
        <f t="shared" si="136"/>
        <v>0</v>
      </c>
      <c r="E1007" s="2">
        <f t="shared" si="137"/>
        <v>0.25949999999999918</v>
      </c>
      <c r="F1007" s="2">
        <f t="shared" si="142"/>
        <v>4.8482117357619821E-2</v>
      </c>
      <c r="G1007" s="2">
        <f t="shared" si="142"/>
        <v>6.5102040639414924E-2</v>
      </c>
      <c r="H1007" s="2">
        <f t="shared" si="139"/>
        <v>0.74470964168621079</v>
      </c>
      <c r="I1007" s="2">
        <f t="shared" si="140"/>
        <v>42.683872656682901</v>
      </c>
    </row>
    <row r="1008" spans="1:9" ht="13.5" x14ac:dyDescent="0.25">
      <c r="A1008" s="3">
        <f>TITRES_STAT!B1011</f>
        <v>43777</v>
      </c>
      <c r="B1008" s="5">
        <f>TITRES_STAT!D1011</f>
        <v>8.6625999999999994</v>
      </c>
      <c r="C1008" s="2">
        <f t="shared" si="135"/>
        <v>0.16959999999999908</v>
      </c>
      <c r="D1008" s="2">
        <f t="shared" si="136"/>
        <v>0.16959999999999908</v>
      </c>
      <c r="E1008" s="2">
        <f t="shared" si="137"/>
        <v>0</v>
      </c>
      <c r="F1008" s="2">
        <f t="shared" si="142"/>
        <v>5.7133394689218339E-2</v>
      </c>
      <c r="G1008" s="2">
        <f t="shared" si="142"/>
        <v>6.0451894879456715E-2</v>
      </c>
      <c r="H1008" s="2">
        <f t="shared" si="139"/>
        <v>0.9451051088331377</v>
      </c>
      <c r="I1008" s="2">
        <f t="shared" si="140"/>
        <v>48.588896535267608</v>
      </c>
    </row>
    <row r="1009" spans="1:9" ht="13.5" x14ac:dyDescent="0.25">
      <c r="A1009" s="3">
        <f>TITRES_STAT!B1012</f>
        <v>43780</v>
      </c>
      <c r="B1009" s="5">
        <f>TITRES_STAT!D1012</f>
        <v>8.2934000000000001</v>
      </c>
      <c r="C1009" s="2">
        <f t="shared" si="135"/>
        <v>-0.36919999999999931</v>
      </c>
      <c r="D1009" s="2">
        <f t="shared" si="136"/>
        <v>0</v>
      </c>
      <c r="E1009" s="2">
        <f t="shared" si="137"/>
        <v>0.36919999999999931</v>
      </c>
      <c r="F1009" s="2">
        <f t="shared" si="142"/>
        <v>5.3052437925702745E-2</v>
      </c>
      <c r="G1009" s="2">
        <f t="shared" si="142"/>
        <v>8.2505330959495485E-2</v>
      </c>
      <c r="H1009" s="2">
        <f t="shared" si="139"/>
        <v>0.64301830328694631</v>
      </c>
      <c r="I1009" s="2">
        <f t="shared" si="140"/>
        <v>39.136405358391542</v>
      </c>
    </row>
    <row r="1010" spans="1:9" ht="13.5" x14ac:dyDescent="0.25">
      <c r="A1010" s="3">
        <f>TITRES_STAT!B1013</f>
        <v>43781</v>
      </c>
      <c r="B1010" s="5">
        <f>TITRES_STAT!D1013</f>
        <v>8.5328999999999997</v>
      </c>
      <c r="C1010" s="2">
        <f t="shared" si="135"/>
        <v>0.2394999999999996</v>
      </c>
      <c r="D1010" s="2">
        <f t="shared" si="136"/>
        <v>0.2394999999999996</v>
      </c>
      <c r="E1010" s="2">
        <f t="shared" si="137"/>
        <v>0</v>
      </c>
      <c r="F1010" s="2">
        <f t="shared" si="142"/>
        <v>6.6370120931009663E-2</v>
      </c>
      <c r="G1010" s="2">
        <f t="shared" si="142"/>
        <v>7.6612093033817233E-2</v>
      </c>
      <c r="H1010" s="2">
        <f t="shared" si="139"/>
        <v>0.86631389775127698</v>
      </c>
      <c r="I1010" s="2">
        <f t="shared" si="140"/>
        <v>46.418445407018574</v>
      </c>
    </row>
    <row r="1011" spans="1:9" ht="13.5" x14ac:dyDescent="0.25">
      <c r="A1011" s="3">
        <f>TITRES_STAT!B1014</f>
        <v>43782</v>
      </c>
      <c r="B1011" s="5">
        <f>TITRES_STAT!D1014</f>
        <v>8.6526999999999994</v>
      </c>
      <c r="C1011" s="2">
        <f t="shared" si="135"/>
        <v>0.11979999999999968</v>
      </c>
      <c r="D1011" s="2">
        <f t="shared" si="136"/>
        <v>0.11979999999999968</v>
      </c>
      <c r="E1011" s="2">
        <f t="shared" si="137"/>
        <v>0</v>
      </c>
      <c r="F1011" s="2">
        <f t="shared" si="142"/>
        <v>7.0186540864508956E-2</v>
      </c>
      <c r="G1011" s="2">
        <f t="shared" si="142"/>
        <v>7.113980067425886E-2</v>
      </c>
      <c r="H1011" s="2">
        <f t="shared" si="139"/>
        <v>0.98660019003827726</v>
      </c>
      <c r="I1011" s="2">
        <f t="shared" si="140"/>
        <v>49.662745175679646</v>
      </c>
    </row>
    <row r="1012" spans="1:9" ht="13.5" x14ac:dyDescent="0.25">
      <c r="A1012" s="3">
        <f>TITRES_STAT!B1015</f>
        <v>43783</v>
      </c>
      <c r="B1012" s="5">
        <f>TITRES_STAT!D1015</f>
        <v>8.7324999999999999</v>
      </c>
      <c r="C1012" s="2">
        <f t="shared" si="135"/>
        <v>7.9800000000000537E-2</v>
      </c>
      <c r="D1012" s="2">
        <f t="shared" si="136"/>
        <v>7.9800000000000537E-2</v>
      </c>
      <c r="E1012" s="2">
        <f t="shared" si="137"/>
        <v>0</v>
      </c>
      <c r="F1012" s="2">
        <f t="shared" si="142"/>
        <v>7.0873216517044063E-2</v>
      </c>
      <c r="G1012" s="2">
        <f t="shared" si="142"/>
        <v>6.6058386340383232E-2</v>
      </c>
      <c r="H1012" s="2">
        <f t="shared" si="139"/>
        <v>1.0728874930709198</v>
      </c>
      <c r="I1012" s="2">
        <f t="shared" si="140"/>
        <v>51.758115028301397</v>
      </c>
    </row>
    <row r="1013" spans="1:9" ht="13.5" x14ac:dyDescent="0.25">
      <c r="A1013" s="3">
        <f>TITRES_STAT!B1016</f>
        <v>43784</v>
      </c>
      <c r="B1013" s="5">
        <f>TITRES_STAT!D1016</f>
        <v>8.6625999999999994</v>
      </c>
      <c r="C1013" s="2">
        <f t="shared" si="135"/>
        <v>-6.9900000000000517E-2</v>
      </c>
      <c r="D1013" s="2">
        <f t="shared" si="136"/>
        <v>0</v>
      </c>
      <c r="E1013" s="2">
        <f t="shared" si="137"/>
        <v>6.9900000000000517E-2</v>
      </c>
      <c r="F1013" s="2">
        <f t="shared" si="142"/>
        <v>6.5810843908683775E-2</v>
      </c>
      <c r="G1013" s="2">
        <f t="shared" si="142"/>
        <v>6.6332787316070188E-2</v>
      </c>
      <c r="H1013" s="2">
        <f t="shared" si="139"/>
        <v>0.99213144165193301</v>
      </c>
      <c r="I1013" s="2">
        <f t="shared" si="140"/>
        <v>49.802509056793404</v>
      </c>
    </row>
    <row r="1014" spans="1:9" ht="13.5" x14ac:dyDescent="0.25">
      <c r="A1014" s="3">
        <f>TITRES_STAT!B1017</f>
        <v>43787</v>
      </c>
      <c r="B1014" s="5">
        <f>TITRES_STAT!D1017</f>
        <v>8.7324999999999999</v>
      </c>
      <c r="C1014" s="2">
        <f t="shared" si="135"/>
        <v>6.9900000000000517E-2</v>
      </c>
      <c r="D1014" s="2">
        <f t="shared" si="136"/>
        <v>6.9900000000000517E-2</v>
      </c>
      <c r="E1014" s="2">
        <f t="shared" si="137"/>
        <v>0</v>
      </c>
      <c r="F1014" s="2">
        <f t="shared" si="142"/>
        <v>6.6102926486634975E-2</v>
      </c>
      <c r="G1014" s="2">
        <f t="shared" si="142"/>
        <v>6.1594731079208036E-2</v>
      </c>
      <c r="H1014" s="2">
        <f t="shared" si="139"/>
        <v>1.0731912507521073</v>
      </c>
      <c r="I1014" s="2">
        <f t="shared" si="140"/>
        <v>51.765183282670023</v>
      </c>
    </row>
    <row r="1015" spans="1:9" ht="13.5" x14ac:dyDescent="0.25">
      <c r="A1015" s="3">
        <f>TITRES_STAT!B1018</f>
        <v>43788</v>
      </c>
      <c r="B1015" s="5">
        <f>TITRES_STAT!D1018</f>
        <v>8.7324999999999999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6.1381288880446763E-2</v>
      </c>
      <c r="G1015" s="2">
        <f t="shared" si="142"/>
        <v>5.7195107430693178E-2</v>
      </c>
      <c r="H1015" s="2">
        <f t="shared" si="139"/>
        <v>1.0731912507521073</v>
      </c>
      <c r="I1015" s="2">
        <f t="shared" si="140"/>
        <v>51.765183282670023</v>
      </c>
    </row>
    <row r="1016" spans="1:9" ht="13.5" x14ac:dyDescent="0.25">
      <c r="A1016" s="3">
        <f>TITRES_STAT!B1019</f>
        <v>43789</v>
      </c>
      <c r="B1016" s="5">
        <f>TITRES_STAT!D1019</f>
        <v>8.4830000000000005</v>
      </c>
      <c r="C1016" s="2">
        <f t="shared" si="135"/>
        <v>-0.24949999999999939</v>
      </c>
      <c r="D1016" s="2">
        <f t="shared" si="136"/>
        <v>0</v>
      </c>
      <c r="E1016" s="2">
        <f t="shared" si="137"/>
        <v>0.24949999999999939</v>
      </c>
      <c r="F1016" s="2">
        <f t="shared" si="142"/>
        <v>5.6996911103271992E-2</v>
      </c>
      <c r="G1016" s="2">
        <f t="shared" si="142"/>
        <v>7.0931171185643613E-2</v>
      </c>
      <c r="H1016" s="2">
        <f t="shared" si="139"/>
        <v>0.80355237550071779</v>
      </c>
      <c r="I1016" s="2">
        <f t="shared" si="140"/>
        <v>44.553869708254453</v>
      </c>
    </row>
    <row r="1017" spans="1:9" ht="13.5" x14ac:dyDescent="0.25">
      <c r="A1017" s="3">
        <f>TITRES_STAT!B1020</f>
        <v>43790</v>
      </c>
      <c r="B1017" s="5">
        <f>TITRES_STAT!D1020</f>
        <v>8.4830000000000005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5.2925703167323992E-2</v>
      </c>
      <c r="G1017" s="2">
        <f t="shared" si="142"/>
        <v>6.5864658958097635E-2</v>
      </c>
      <c r="H1017" s="2">
        <f t="shared" si="139"/>
        <v>0.8035523755007179</v>
      </c>
      <c r="I1017" s="2">
        <f t="shared" si="140"/>
        <v>44.553869708254453</v>
      </c>
    </row>
    <row r="1018" spans="1:9" ht="13.5" x14ac:dyDescent="0.25">
      <c r="A1018" s="3">
        <f>TITRES_STAT!B1021</f>
        <v>43791</v>
      </c>
      <c r="B1018" s="5">
        <f>TITRES_STAT!D1021</f>
        <v>8.4830000000000005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4.9145295798229419E-2</v>
      </c>
      <c r="G1018" s="2">
        <f t="shared" si="142"/>
        <v>6.1160040461090658E-2</v>
      </c>
      <c r="H1018" s="2">
        <f t="shared" si="139"/>
        <v>0.8035523755007179</v>
      </c>
      <c r="I1018" s="2">
        <f t="shared" si="140"/>
        <v>44.553869708254453</v>
      </c>
    </row>
    <row r="1019" spans="1:9" ht="13.5" x14ac:dyDescent="0.25">
      <c r="A1019" s="3">
        <f>TITRES_STAT!B1022</f>
        <v>43794</v>
      </c>
      <c r="B1019" s="5">
        <f>TITRES_STAT!D1022</f>
        <v>8.4830000000000005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4.5634917526927318E-2</v>
      </c>
      <c r="G1019" s="2">
        <f t="shared" si="142"/>
        <v>5.6791466142441328E-2</v>
      </c>
      <c r="H1019" s="2">
        <f t="shared" si="139"/>
        <v>0.8035523755007179</v>
      </c>
      <c r="I1019" s="2">
        <f t="shared" si="140"/>
        <v>44.553869708254453</v>
      </c>
    </row>
    <row r="1020" spans="1:9" ht="13.5" x14ac:dyDescent="0.25">
      <c r="A1020" s="3">
        <f>TITRES_STAT!B1023</f>
        <v>43795</v>
      </c>
      <c r="B1020" s="5">
        <f>TITRES_STAT!D1023</f>
        <v>8.4830000000000005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4.2375280560718223E-2</v>
      </c>
      <c r="G1020" s="2">
        <f t="shared" si="142"/>
        <v>5.2734932846552666E-2</v>
      </c>
      <c r="H1020" s="2">
        <f t="shared" si="139"/>
        <v>0.80355237550071779</v>
      </c>
      <c r="I1020" s="2">
        <f t="shared" si="140"/>
        <v>44.553869708254453</v>
      </c>
    </row>
    <row r="1021" spans="1:9" ht="13.5" x14ac:dyDescent="0.25">
      <c r="A1021" s="3">
        <f>TITRES_STAT!B1024</f>
        <v>43796</v>
      </c>
      <c r="B1021" s="5">
        <f>TITRES_STAT!D1024</f>
        <v>8.3832000000000004</v>
      </c>
      <c r="C1021" s="2">
        <f t="shared" si="135"/>
        <v>-9.9800000000000111E-2</v>
      </c>
      <c r="D1021" s="2">
        <f t="shared" si="136"/>
        <v>0</v>
      </c>
      <c r="E1021" s="2">
        <f t="shared" si="137"/>
        <v>9.9800000000000111E-2</v>
      </c>
      <c r="F1021" s="2">
        <f t="shared" ref="F1021:G1036" si="143">((F1020*13)+D1021)/14</f>
        <v>3.9348474806381206E-2</v>
      </c>
      <c r="G1021" s="2">
        <f t="shared" si="143"/>
        <v>5.6096723357513201E-2</v>
      </c>
      <c r="H1021" s="2">
        <f t="shared" si="139"/>
        <v>0.70143980702058506</v>
      </c>
      <c r="I1021" s="2">
        <f t="shared" si="140"/>
        <v>41.226248740993441</v>
      </c>
    </row>
    <row r="1022" spans="1:9" ht="13.5" x14ac:dyDescent="0.25">
      <c r="A1022" s="3">
        <f>TITRES_STAT!B1025</f>
        <v>43797</v>
      </c>
      <c r="B1022" s="5">
        <f>TITRES_STAT!D1025</f>
        <v>8.3832000000000004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3.6537869463068265E-2</v>
      </c>
      <c r="G1022" s="2">
        <f t="shared" si="143"/>
        <v>5.2089814546262256E-2</v>
      </c>
      <c r="H1022" s="2">
        <f t="shared" si="139"/>
        <v>0.70143980702058517</v>
      </c>
      <c r="I1022" s="2">
        <f t="shared" si="140"/>
        <v>41.226248740993441</v>
      </c>
    </row>
    <row r="1023" spans="1:9" ht="13.5" x14ac:dyDescent="0.25">
      <c r="A1023" s="3">
        <f>TITRES_STAT!B1026</f>
        <v>43798</v>
      </c>
      <c r="B1023" s="5">
        <f>TITRES_STAT!D1026</f>
        <v>8.4730000000000008</v>
      </c>
      <c r="C1023" s="2">
        <f t="shared" si="135"/>
        <v>8.9800000000000324E-2</v>
      </c>
      <c r="D1023" s="2">
        <f t="shared" si="136"/>
        <v>8.9800000000000324E-2</v>
      </c>
      <c r="E1023" s="2">
        <f t="shared" si="137"/>
        <v>0</v>
      </c>
      <c r="F1023" s="2">
        <f t="shared" si="143"/>
        <v>4.0342307358563416E-2</v>
      </c>
      <c r="G1023" s="2">
        <f t="shared" si="143"/>
        <v>4.8369113507243523E-2</v>
      </c>
      <c r="H1023" s="2">
        <f t="shared" si="139"/>
        <v>0.83405099728614929</v>
      </c>
      <c r="I1023" s="2">
        <f t="shared" si="140"/>
        <v>45.475889084888969</v>
      </c>
    </row>
    <row r="1024" spans="1:9" ht="13.5" x14ac:dyDescent="0.25">
      <c r="A1024" s="3">
        <f>TITRES_STAT!B1027</f>
        <v>43801</v>
      </c>
      <c r="B1024" s="5">
        <f>TITRES_STAT!D1027</f>
        <v>8.5328999999999997</v>
      </c>
      <c r="C1024" s="2">
        <f t="shared" si="135"/>
        <v>5.9899999999998954E-2</v>
      </c>
      <c r="D1024" s="2">
        <f t="shared" si="136"/>
        <v>5.9899999999998954E-2</v>
      </c>
      <c r="E1024" s="2">
        <f t="shared" si="137"/>
        <v>0</v>
      </c>
      <c r="F1024" s="2">
        <f t="shared" si="143"/>
        <v>4.1739285404380246E-2</v>
      </c>
      <c r="G1024" s="2">
        <f t="shared" si="143"/>
        <v>4.4914176828154698E-2</v>
      </c>
      <c r="H1024" s="2">
        <f t="shared" si="139"/>
        <v>0.92931204247777166</v>
      </c>
      <c r="I1024" s="2">
        <f t="shared" si="140"/>
        <v>48.168052757514396</v>
      </c>
    </row>
    <row r="1025" spans="1:9" ht="13.5" x14ac:dyDescent="0.25">
      <c r="A1025" s="3">
        <f>TITRES_STAT!B1028</f>
        <v>43802</v>
      </c>
      <c r="B1025" s="5">
        <f>TITRES_STAT!D1028</f>
        <v>8.5328999999999997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3.8757907875495941E-2</v>
      </c>
      <c r="G1025" s="2">
        <f t="shared" si="143"/>
        <v>4.1706021340429368E-2</v>
      </c>
      <c r="H1025" s="2">
        <f t="shared" si="139"/>
        <v>0.92931204247777144</v>
      </c>
      <c r="I1025" s="2">
        <f t="shared" si="140"/>
        <v>48.168052757514396</v>
      </c>
    </row>
    <row r="1026" spans="1:9" ht="13.5" x14ac:dyDescent="0.25">
      <c r="A1026" s="3">
        <f>TITRES_STAT!B1029</f>
        <v>43803</v>
      </c>
      <c r="B1026" s="5">
        <f>TITRES_STAT!D1029</f>
        <v>8.3832000000000004</v>
      </c>
      <c r="C1026" s="2">
        <f t="shared" si="135"/>
        <v>-0.14969999999999928</v>
      </c>
      <c r="D1026" s="2">
        <f t="shared" si="136"/>
        <v>0</v>
      </c>
      <c r="E1026" s="2">
        <f t="shared" si="137"/>
        <v>0.14969999999999928</v>
      </c>
      <c r="F1026" s="2">
        <f t="shared" si="143"/>
        <v>3.5989485884389091E-2</v>
      </c>
      <c r="G1026" s="2">
        <f t="shared" si="143"/>
        <v>4.9419876958970078E-2</v>
      </c>
      <c r="H1026" s="2">
        <f t="shared" si="139"/>
        <v>0.72823908311768326</v>
      </c>
      <c r="I1026" s="2">
        <f t="shared" si="140"/>
        <v>42.137635367206556</v>
      </c>
    </row>
    <row r="1027" spans="1:9" ht="13.5" x14ac:dyDescent="0.25">
      <c r="A1027" s="3">
        <f>TITRES_STAT!B1030</f>
        <v>43804</v>
      </c>
      <c r="B1027" s="5">
        <f>TITRES_STAT!D1030</f>
        <v>8.2334999999999994</v>
      </c>
      <c r="C1027" s="2">
        <f t="shared" ref="C1027:C1090" si="144">B1027-B1026</f>
        <v>-0.14970000000000105</v>
      </c>
      <c r="D1027" s="2">
        <f t="shared" ref="D1027:D1090" si="145">IF(C1027&gt;0,C1027,0)</f>
        <v>0</v>
      </c>
      <c r="E1027" s="2">
        <f t="shared" ref="E1027:E1090" si="146">IF(C1027&lt;0,-C1027,0)</f>
        <v>0.14970000000000105</v>
      </c>
      <c r="F1027" s="2">
        <f t="shared" si="143"/>
        <v>3.3418808321218442E-2</v>
      </c>
      <c r="G1027" s="2">
        <f t="shared" si="143"/>
        <v>5.6582742890472291E-2</v>
      </c>
      <c r="H1027" s="2">
        <f t="shared" si="139"/>
        <v>0.59061838670330136</v>
      </c>
      <c r="I1027" s="2">
        <f t="shared" si="140"/>
        <v>37.131369261197264</v>
      </c>
    </row>
    <row r="1028" spans="1:9" ht="13.5" x14ac:dyDescent="0.25">
      <c r="A1028" s="3">
        <f>TITRES_STAT!B1031</f>
        <v>43805</v>
      </c>
      <c r="B1028" s="5">
        <f>TITRES_STAT!D1031</f>
        <v>8.5328999999999997</v>
      </c>
      <c r="C1028" s="2">
        <f t="shared" si="144"/>
        <v>0.29940000000000033</v>
      </c>
      <c r="D1028" s="2">
        <f t="shared" si="145"/>
        <v>0.29940000000000033</v>
      </c>
      <c r="E1028" s="2">
        <f t="shared" si="146"/>
        <v>0</v>
      </c>
      <c r="F1028" s="2">
        <f t="shared" si="143"/>
        <v>5.2417464869702855E-2</v>
      </c>
      <c r="G1028" s="2">
        <f t="shared" si="143"/>
        <v>5.2541118398295693E-2</v>
      </c>
      <c r="H1028" s="2">
        <f t="shared" si="139"/>
        <v>0.99764653794280767</v>
      </c>
      <c r="I1028" s="2">
        <f t="shared" si="140"/>
        <v>49.941094132207795</v>
      </c>
    </row>
    <row r="1029" spans="1:9" ht="13.5" x14ac:dyDescent="0.25">
      <c r="A1029" s="3">
        <f>TITRES_STAT!B1032</f>
        <v>43808</v>
      </c>
      <c r="B1029" s="5">
        <f>TITRES_STAT!D1032</f>
        <v>8.9221000000000004</v>
      </c>
      <c r="C1029" s="2">
        <f t="shared" si="144"/>
        <v>0.38920000000000066</v>
      </c>
      <c r="D1029" s="2">
        <f t="shared" si="145"/>
        <v>0.38920000000000066</v>
      </c>
      <c r="E1029" s="2">
        <f t="shared" si="146"/>
        <v>0</v>
      </c>
      <c r="F1029" s="2">
        <f t="shared" si="143"/>
        <v>7.6473360236152699E-2</v>
      </c>
      <c r="G1029" s="2">
        <f t="shared" si="143"/>
        <v>4.8788181369845994E-2</v>
      </c>
      <c r="H1029" s="2">
        <f t="shared" si="139"/>
        <v>1.5674566685819897</v>
      </c>
      <c r="I1029" s="2">
        <f t="shared" si="140"/>
        <v>61.050949282337783</v>
      </c>
    </row>
    <row r="1030" spans="1:9" ht="13.5" x14ac:dyDescent="0.25">
      <c r="A1030" s="3">
        <f>TITRES_STAT!B1033</f>
        <v>43809</v>
      </c>
      <c r="B1030" s="5">
        <f>TITRES_STAT!D1033</f>
        <v>8.9819999999999993</v>
      </c>
      <c r="C1030" s="2">
        <f t="shared" si="144"/>
        <v>5.9899999999998954E-2</v>
      </c>
      <c r="D1030" s="2">
        <f t="shared" si="145"/>
        <v>5.9899999999998954E-2</v>
      </c>
      <c r="E1030" s="2">
        <f t="shared" si="146"/>
        <v>0</v>
      </c>
      <c r="F1030" s="2">
        <f t="shared" si="143"/>
        <v>7.5289548790713146E-2</v>
      </c>
      <c r="G1030" s="2">
        <f t="shared" si="143"/>
        <v>4.5303311271999845E-2</v>
      </c>
      <c r="H1030" s="2">
        <f t="shared" si="139"/>
        <v>1.6618994655528985</v>
      </c>
      <c r="I1030" s="2">
        <f t="shared" si="140"/>
        <v>62.432841174477197</v>
      </c>
    </row>
    <row r="1031" spans="1:9" ht="13.5" x14ac:dyDescent="0.25">
      <c r="A1031" s="3">
        <f>TITRES_STAT!B1034</f>
        <v>43810</v>
      </c>
      <c r="B1031" s="5">
        <f>TITRES_STAT!D1034</f>
        <v>9.4710000000000001</v>
      </c>
      <c r="C1031" s="2">
        <f t="shared" si="144"/>
        <v>0.48900000000000077</v>
      </c>
      <c r="D1031" s="2">
        <f t="shared" si="145"/>
        <v>0.48900000000000077</v>
      </c>
      <c r="E1031" s="2">
        <f t="shared" si="146"/>
        <v>0</v>
      </c>
      <c r="F1031" s="2">
        <f t="shared" si="143"/>
        <v>0.10484029530566226</v>
      </c>
      <c r="G1031" s="2">
        <f t="shared" si="143"/>
        <v>4.2067360466856996E-2</v>
      </c>
      <c r="H1031" s="2">
        <f t="shared" si="139"/>
        <v>2.4922004647346787</v>
      </c>
      <c r="I1031" s="2">
        <f t="shared" si="140"/>
        <v>71.364759552084436</v>
      </c>
    </row>
    <row r="1032" spans="1:9" ht="13.5" x14ac:dyDescent="0.25">
      <c r="A1032" s="3">
        <f>TITRES_STAT!B1035</f>
        <v>43811</v>
      </c>
      <c r="B1032" s="5">
        <f>TITRES_STAT!D1035</f>
        <v>9.3811999999999998</v>
      </c>
      <c r="C1032" s="2">
        <f t="shared" si="144"/>
        <v>-8.9800000000000324E-2</v>
      </c>
      <c r="D1032" s="2">
        <f t="shared" si="145"/>
        <v>0</v>
      </c>
      <c r="E1032" s="2">
        <f t="shared" si="146"/>
        <v>8.9800000000000324E-2</v>
      </c>
      <c r="F1032" s="2">
        <f t="shared" si="143"/>
        <v>9.7351702783829236E-2</v>
      </c>
      <c r="G1032" s="2">
        <f t="shared" si="143"/>
        <v>4.5476834719224375E-2</v>
      </c>
      <c r="H1032" s="2">
        <f t="shared" si="139"/>
        <v>2.1406877454176874</v>
      </c>
      <c r="I1032" s="2">
        <f t="shared" si="140"/>
        <v>68.159840103206193</v>
      </c>
    </row>
    <row r="1033" spans="1:9" ht="13.5" x14ac:dyDescent="0.25">
      <c r="A1033" s="3">
        <f>TITRES_STAT!B1036</f>
        <v>43812</v>
      </c>
      <c r="B1033" s="5">
        <f>TITRES_STAT!D1036</f>
        <v>9.3513000000000002</v>
      </c>
      <c r="C1033" s="2">
        <f t="shared" si="144"/>
        <v>-2.9899999999999594E-2</v>
      </c>
      <c r="D1033" s="2">
        <f t="shared" si="145"/>
        <v>0</v>
      </c>
      <c r="E1033" s="2">
        <f t="shared" si="146"/>
        <v>2.9899999999999594E-2</v>
      </c>
      <c r="F1033" s="2">
        <f t="shared" si="143"/>
        <v>9.0398009727841427E-2</v>
      </c>
      <c r="G1033" s="2">
        <f t="shared" si="143"/>
        <v>4.4364203667851175E-2</v>
      </c>
      <c r="H1033" s="2">
        <f t="shared" si="139"/>
        <v>2.0376339989023395</v>
      </c>
      <c r="I1033" s="2">
        <f t="shared" si="140"/>
        <v>67.079641577578016</v>
      </c>
    </row>
    <row r="1034" spans="1:9" ht="13.5" x14ac:dyDescent="0.25">
      <c r="A1034" s="3">
        <f>TITRES_STAT!B1037</f>
        <v>43815</v>
      </c>
      <c r="B1034" s="5">
        <f>TITRES_STAT!D1037</f>
        <v>9.3413000000000004</v>
      </c>
      <c r="C1034" s="2">
        <f t="shared" si="144"/>
        <v>-9.9999999999997868E-3</v>
      </c>
      <c r="D1034" s="2">
        <f t="shared" si="145"/>
        <v>0</v>
      </c>
      <c r="E1034" s="2">
        <f t="shared" si="146"/>
        <v>9.9999999999997868E-3</v>
      </c>
      <c r="F1034" s="2">
        <f t="shared" si="143"/>
        <v>8.3941009032995617E-2</v>
      </c>
      <c r="G1034" s="2">
        <f t="shared" si="143"/>
        <v>4.1909617691576077E-2</v>
      </c>
      <c r="H1034" s="2">
        <f t="shared" si="139"/>
        <v>2.0029056254041646</v>
      </c>
      <c r="I1034" s="2">
        <f t="shared" si="140"/>
        <v>66.698920154528366</v>
      </c>
    </row>
    <row r="1035" spans="1:9" ht="13.5" x14ac:dyDescent="0.25">
      <c r="A1035" s="3">
        <f>TITRES_STAT!B1038</f>
        <v>43816</v>
      </c>
      <c r="B1035" s="5">
        <f>TITRES_STAT!D1038</f>
        <v>9.3413000000000004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7.794522267349592E-2</v>
      </c>
      <c r="G1035" s="2">
        <f t="shared" si="143"/>
        <v>3.8916073570749214E-2</v>
      </c>
      <c r="H1035" s="2">
        <f t="shared" si="139"/>
        <v>2.0029056254041642</v>
      </c>
      <c r="I1035" s="2">
        <f t="shared" si="140"/>
        <v>66.698920154528366</v>
      </c>
    </row>
    <row r="1036" spans="1:9" ht="13.5" x14ac:dyDescent="0.25">
      <c r="A1036" s="3">
        <f>TITRES_STAT!B1039</f>
        <v>43817</v>
      </c>
      <c r="B1036" s="5">
        <f>TITRES_STAT!D1039</f>
        <v>9.0518999999999998</v>
      </c>
      <c r="C1036" s="2">
        <f t="shared" si="144"/>
        <v>-0.28940000000000055</v>
      </c>
      <c r="D1036" s="2">
        <f t="shared" si="145"/>
        <v>0</v>
      </c>
      <c r="E1036" s="2">
        <f t="shared" si="146"/>
        <v>0.28940000000000055</v>
      </c>
      <c r="F1036" s="2">
        <f t="shared" si="143"/>
        <v>7.2377706768246203E-2</v>
      </c>
      <c r="G1036" s="2">
        <f t="shared" si="143"/>
        <v>5.680778260141002E-2</v>
      </c>
      <c r="H1036" s="2">
        <f t="shared" si="139"/>
        <v>1.2740808293131605</v>
      </c>
      <c r="I1036" s="2">
        <f t="shared" si="140"/>
        <v>56.026189258099961</v>
      </c>
    </row>
    <row r="1037" spans="1:9" ht="13.5" x14ac:dyDescent="0.25">
      <c r="A1037" s="3">
        <f>TITRES_STAT!B1040</f>
        <v>43818</v>
      </c>
      <c r="B1037" s="5">
        <f>TITRES_STAT!D1040</f>
        <v>9.0518999999999998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6.7207870570514333E-2</v>
      </c>
      <c r="G1037" s="2">
        <f t="shared" si="147"/>
        <v>5.2750083844166448E-2</v>
      </c>
      <c r="H1037" s="2">
        <f t="shared" si="139"/>
        <v>1.2740808293131605</v>
      </c>
      <c r="I1037" s="2">
        <f t="shared" si="140"/>
        <v>56.026189258099961</v>
      </c>
    </row>
    <row r="1038" spans="1:9" ht="13.5" x14ac:dyDescent="0.25">
      <c r="A1038" s="3">
        <f>TITRES_STAT!B1041</f>
        <v>43819</v>
      </c>
      <c r="B1038" s="5">
        <f>TITRES_STAT!D1041</f>
        <v>9.2813999999999997</v>
      </c>
      <c r="C1038" s="2">
        <f t="shared" si="144"/>
        <v>0.22949999999999982</v>
      </c>
      <c r="D1038" s="2">
        <f t="shared" si="145"/>
        <v>0.22949999999999982</v>
      </c>
      <c r="E1038" s="2">
        <f t="shared" si="146"/>
        <v>0</v>
      </c>
      <c r="F1038" s="2">
        <f t="shared" si="147"/>
        <v>7.8800165529763308E-2</v>
      </c>
      <c r="G1038" s="2">
        <f t="shared" si="147"/>
        <v>4.8982220712440273E-2</v>
      </c>
      <c r="H1038" s="2">
        <f t="shared" si="139"/>
        <v>1.6087503666355825</v>
      </c>
      <c r="I1038" s="2">
        <f t="shared" si="140"/>
        <v>61.667470648421364</v>
      </c>
    </row>
    <row r="1039" spans="1:9" ht="13.5" x14ac:dyDescent="0.25">
      <c r="A1039" s="3">
        <f>TITRES_STAT!B1042</f>
        <v>43822</v>
      </c>
      <c r="B1039" s="5">
        <f>TITRES_STAT!D1042</f>
        <v>9.0119000000000007</v>
      </c>
      <c r="C1039" s="2">
        <f t="shared" si="144"/>
        <v>-0.26949999999999896</v>
      </c>
      <c r="D1039" s="2">
        <f t="shared" si="145"/>
        <v>0</v>
      </c>
      <c r="E1039" s="2">
        <f t="shared" si="146"/>
        <v>0.26949999999999896</v>
      </c>
      <c r="F1039" s="2">
        <f t="shared" si="147"/>
        <v>7.3171582277637356E-2</v>
      </c>
      <c r="G1039" s="2">
        <f t="shared" si="147"/>
        <v>6.473349066155161E-2</v>
      </c>
      <c r="H1039" s="2">
        <f t="shared" si="139"/>
        <v>1.1303512529581159</v>
      </c>
      <c r="I1039" s="2">
        <f t="shared" si="140"/>
        <v>53.059384051740658</v>
      </c>
    </row>
    <row r="1040" spans="1:9" ht="13.5" x14ac:dyDescent="0.25">
      <c r="A1040" s="3">
        <f>TITRES_STAT!B1043</f>
        <v>43823</v>
      </c>
      <c r="B1040" s="5">
        <f>TITRES_STAT!D1043</f>
        <v>9.0119000000000007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6.794504068637755E-2</v>
      </c>
      <c r="G1040" s="2">
        <f t="shared" si="147"/>
        <v>6.0109669900012208E-2</v>
      </c>
      <c r="H1040" s="2">
        <f t="shared" si="139"/>
        <v>1.1303512529581159</v>
      </c>
      <c r="I1040" s="2">
        <f t="shared" si="140"/>
        <v>53.059384051740658</v>
      </c>
    </row>
    <row r="1041" spans="1:9" ht="13.5" x14ac:dyDescent="0.25">
      <c r="A1041" s="3">
        <f>TITRES_STAT!B1044</f>
        <v>43824</v>
      </c>
      <c r="B1041" s="5">
        <f>TITRES_STAT!D1044</f>
        <v>9.0518999999999998</v>
      </c>
      <c r="C1041" s="2">
        <f t="shared" si="144"/>
        <v>3.9999999999999147E-2</v>
      </c>
      <c r="D1041" s="2">
        <f t="shared" si="145"/>
        <v>3.9999999999999147E-2</v>
      </c>
      <c r="E1041" s="2">
        <f t="shared" si="146"/>
        <v>0</v>
      </c>
      <c r="F1041" s="2">
        <f t="shared" si="147"/>
        <v>6.5948966351636232E-2</v>
      </c>
      <c r="G1041" s="2">
        <f t="shared" si="147"/>
        <v>5.5816122050011338E-2</v>
      </c>
      <c r="H1041" s="2">
        <f t="shared" ref="H1041:H1104" si="148">F1041/G1041</f>
        <v>1.1815397403020198</v>
      </c>
      <c r="I1041" s="2">
        <f t="shared" ref="I1041:I1104" si="149">IF(G1041=0,100,100-(100/(1+H1041)))</f>
        <v>54.160816714640426</v>
      </c>
    </row>
    <row r="1042" spans="1:9" ht="13.5" x14ac:dyDescent="0.25">
      <c r="A1042" s="3">
        <f>TITRES_STAT!B1045</f>
        <v>43825</v>
      </c>
      <c r="B1042" s="5">
        <f>TITRES_STAT!D1045</f>
        <v>9.2114999999999991</v>
      </c>
      <c r="C1042" s="2">
        <f t="shared" si="144"/>
        <v>0.1595999999999993</v>
      </c>
      <c r="D1042" s="2">
        <f t="shared" si="145"/>
        <v>0.1595999999999993</v>
      </c>
      <c r="E1042" s="2">
        <f t="shared" si="146"/>
        <v>0</v>
      </c>
      <c r="F1042" s="2">
        <f t="shared" si="147"/>
        <v>7.2638325897947872E-2</v>
      </c>
      <c r="G1042" s="2">
        <f t="shared" si="147"/>
        <v>5.1829256189296243E-2</v>
      </c>
      <c r="H1042" s="2">
        <f t="shared" si="148"/>
        <v>1.4014927328428284</v>
      </c>
      <c r="I1042" s="2">
        <f t="shared" si="149"/>
        <v>58.359232725379748</v>
      </c>
    </row>
    <row r="1043" spans="1:9" ht="13.5" x14ac:dyDescent="0.25">
      <c r="A1043" s="3">
        <f>TITRES_STAT!B1046</f>
        <v>43826</v>
      </c>
      <c r="B1043" s="5">
        <f>TITRES_STAT!D1046</f>
        <v>9.0219000000000005</v>
      </c>
      <c r="C1043" s="2">
        <f t="shared" si="144"/>
        <v>-0.18959999999999866</v>
      </c>
      <c r="D1043" s="2">
        <f t="shared" si="145"/>
        <v>0</v>
      </c>
      <c r="E1043" s="2">
        <f t="shared" si="146"/>
        <v>0.18959999999999866</v>
      </c>
      <c r="F1043" s="2">
        <f t="shared" si="147"/>
        <v>6.7449874048094452E-2</v>
      </c>
      <c r="G1043" s="2">
        <f t="shared" si="147"/>
        <v>6.1670023604346418E-2</v>
      </c>
      <c r="H1043" s="2">
        <f t="shared" si="148"/>
        <v>1.0937222025538624</v>
      </c>
      <c r="I1043" s="2">
        <f t="shared" si="149"/>
        <v>52.238171865387457</v>
      </c>
    </row>
    <row r="1044" spans="1:9" ht="13.5" x14ac:dyDescent="0.25">
      <c r="A1044" s="3">
        <f>TITRES_STAT!B1047</f>
        <v>43829</v>
      </c>
      <c r="B1044" s="5">
        <f>TITRES_STAT!D1047</f>
        <v>9.2114999999999991</v>
      </c>
      <c r="C1044" s="2">
        <f t="shared" si="144"/>
        <v>0.18959999999999866</v>
      </c>
      <c r="D1044" s="2">
        <f t="shared" si="145"/>
        <v>0.18959999999999866</v>
      </c>
      <c r="E1044" s="2">
        <f t="shared" si="146"/>
        <v>0</v>
      </c>
      <c r="F1044" s="2">
        <f t="shared" si="147"/>
        <v>7.6174883044659039E-2</v>
      </c>
      <c r="G1044" s="2">
        <f t="shared" si="147"/>
        <v>5.7265021918321675E-2</v>
      </c>
      <c r="H1044" s="2">
        <f t="shared" si="148"/>
        <v>1.3302166050562052</v>
      </c>
      <c r="I1044" s="2">
        <f t="shared" si="149"/>
        <v>57.085534545151013</v>
      </c>
    </row>
    <row r="1045" spans="1:9" ht="13.5" x14ac:dyDescent="0.25">
      <c r="A1045" s="3">
        <f>TITRES_STAT!B1048</f>
        <v>43830</v>
      </c>
      <c r="B1045" s="5">
        <f>TITRES_STAT!D1048</f>
        <v>9.2114999999999991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7.0733819970040537E-2</v>
      </c>
      <c r="G1045" s="2">
        <f t="shared" si="147"/>
        <v>5.3174663209870125E-2</v>
      </c>
      <c r="H1045" s="2">
        <f t="shared" si="148"/>
        <v>1.3302166050562052</v>
      </c>
      <c r="I1045" s="2">
        <f t="shared" si="149"/>
        <v>57.085534545151013</v>
      </c>
    </row>
    <row r="1046" spans="1:9" ht="13.5" x14ac:dyDescent="0.25">
      <c r="A1046" s="3">
        <f>TITRES_STAT!B1049</f>
        <v>43832</v>
      </c>
      <c r="B1046" s="5">
        <f>TITRES_STAT!D1049</f>
        <v>9.0518999999999998</v>
      </c>
      <c r="C1046" s="2">
        <f t="shared" si="144"/>
        <v>-0.1595999999999993</v>
      </c>
      <c r="D1046" s="2">
        <f t="shared" si="145"/>
        <v>0</v>
      </c>
      <c r="E1046" s="2">
        <f t="shared" si="146"/>
        <v>0.1595999999999993</v>
      </c>
      <c r="F1046" s="2">
        <f t="shared" si="147"/>
        <v>6.5681404257894788E-2</v>
      </c>
      <c r="G1046" s="2">
        <f t="shared" si="147"/>
        <v>6.0776472980593639E-2</v>
      </c>
      <c r="H1046" s="2">
        <f t="shared" si="148"/>
        <v>1.0807044409909625</v>
      </c>
      <c r="I1046" s="2">
        <f t="shared" si="149"/>
        <v>51.939353792904058</v>
      </c>
    </row>
    <row r="1047" spans="1:9" ht="13.5" x14ac:dyDescent="0.25">
      <c r="A1047" s="3">
        <f>TITRES_STAT!B1050</f>
        <v>43833</v>
      </c>
      <c r="B1047" s="5">
        <f>TITRES_STAT!D1050</f>
        <v>9.0119000000000007</v>
      </c>
      <c r="C1047" s="2">
        <f t="shared" si="144"/>
        <v>-3.9999999999999147E-2</v>
      </c>
      <c r="D1047" s="2">
        <f t="shared" si="145"/>
        <v>0</v>
      </c>
      <c r="E1047" s="2">
        <f t="shared" si="146"/>
        <v>3.9999999999999147E-2</v>
      </c>
      <c r="F1047" s="2">
        <f t="shared" si="147"/>
        <v>6.0989875382330874E-2</v>
      </c>
      <c r="G1047" s="2">
        <f t="shared" si="147"/>
        <v>5.9292439196265465E-2</v>
      </c>
      <c r="H1047" s="2">
        <f t="shared" si="148"/>
        <v>1.0286282063796817</v>
      </c>
      <c r="I1047" s="2">
        <f t="shared" si="149"/>
        <v>50.705605055910468</v>
      </c>
    </row>
    <row r="1048" spans="1:9" ht="13.5" x14ac:dyDescent="0.25">
      <c r="A1048" s="3">
        <f>TITRES_STAT!B1051</f>
        <v>43836</v>
      </c>
      <c r="B1048" s="5">
        <f>TITRES_STAT!D1051</f>
        <v>8.7424999999999997</v>
      </c>
      <c r="C1048" s="2">
        <f t="shared" si="144"/>
        <v>-0.26940000000000097</v>
      </c>
      <c r="D1048" s="2">
        <f t="shared" si="145"/>
        <v>0</v>
      </c>
      <c r="E1048" s="2">
        <f t="shared" si="146"/>
        <v>0.26940000000000097</v>
      </c>
      <c r="F1048" s="2">
        <f t="shared" si="147"/>
        <v>5.6633455712164382E-2</v>
      </c>
      <c r="G1048" s="2">
        <f t="shared" si="147"/>
        <v>7.4300122110818004E-2</v>
      </c>
      <c r="H1048" s="2">
        <f t="shared" si="148"/>
        <v>0.76222560748549051</v>
      </c>
      <c r="I1048" s="2">
        <f t="shared" si="149"/>
        <v>43.253576854617712</v>
      </c>
    </row>
    <row r="1049" spans="1:9" ht="13.5" x14ac:dyDescent="0.25">
      <c r="A1049" s="3">
        <f>TITRES_STAT!B1052</f>
        <v>43837</v>
      </c>
      <c r="B1049" s="5">
        <f>TITRES_STAT!D1052</f>
        <v>8.7824000000000009</v>
      </c>
      <c r="C1049" s="2">
        <f t="shared" si="144"/>
        <v>3.9900000000001157E-2</v>
      </c>
      <c r="D1049" s="2">
        <f t="shared" si="145"/>
        <v>3.9900000000001157E-2</v>
      </c>
      <c r="E1049" s="2">
        <f t="shared" si="146"/>
        <v>0</v>
      </c>
      <c r="F1049" s="2">
        <f t="shared" si="147"/>
        <v>5.5438208875581298E-2</v>
      </c>
      <c r="G1049" s="2">
        <f t="shared" si="147"/>
        <v>6.8992970531473866E-2</v>
      </c>
      <c r="H1049" s="2">
        <f t="shared" si="148"/>
        <v>0.80353416367673247</v>
      </c>
      <c r="I1049" s="2">
        <f t="shared" si="149"/>
        <v>44.553309821346915</v>
      </c>
    </row>
    <row r="1050" spans="1:9" ht="13.5" x14ac:dyDescent="0.25">
      <c r="A1050" s="3">
        <f>TITRES_STAT!B1053</f>
        <v>43838</v>
      </c>
      <c r="B1050" s="5">
        <f>TITRES_STAT!D1053</f>
        <v>8.5228999999999999</v>
      </c>
      <c r="C1050" s="2">
        <f t="shared" si="144"/>
        <v>-0.25950000000000095</v>
      </c>
      <c r="D1050" s="2">
        <f t="shared" si="145"/>
        <v>0</v>
      </c>
      <c r="E1050" s="2">
        <f t="shared" si="146"/>
        <v>0.25950000000000095</v>
      </c>
      <c r="F1050" s="2">
        <f t="shared" si="147"/>
        <v>5.1478336813039774E-2</v>
      </c>
      <c r="G1050" s="2">
        <f t="shared" si="147"/>
        <v>8.2600615493511512E-2</v>
      </c>
      <c r="H1050" s="2">
        <f t="shared" si="148"/>
        <v>0.62321977270355244</v>
      </c>
      <c r="I1050" s="2">
        <f t="shared" si="149"/>
        <v>38.394047631982033</v>
      </c>
    </row>
    <row r="1051" spans="1:9" ht="13.5" x14ac:dyDescent="0.25">
      <c r="A1051" s="3">
        <f>TITRES_STAT!B1054</f>
        <v>43839</v>
      </c>
      <c r="B1051" s="5">
        <f>TITRES_STAT!D1054</f>
        <v>8.2834000000000003</v>
      </c>
      <c r="C1051" s="2">
        <f t="shared" si="144"/>
        <v>-0.2394999999999996</v>
      </c>
      <c r="D1051" s="2">
        <f t="shared" si="145"/>
        <v>0</v>
      </c>
      <c r="E1051" s="2">
        <f t="shared" si="146"/>
        <v>0.2394999999999996</v>
      </c>
      <c r="F1051" s="2">
        <f t="shared" si="147"/>
        <v>4.7801312754965505E-2</v>
      </c>
      <c r="G1051" s="2">
        <f t="shared" si="147"/>
        <v>9.3807714386832095E-2</v>
      </c>
      <c r="H1051" s="2">
        <f t="shared" si="148"/>
        <v>0.50956696970409754</v>
      </c>
      <c r="I1051" s="2">
        <f t="shared" si="149"/>
        <v>33.755837265304095</v>
      </c>
    </row>
    <row r="1052" spans="1:9" ht="13.5" x14ac:dyDescent="0.25">
      <c r="A1052" s="3">
        <f>TITRES_STAT!B1055</f>
        <v>43840</v>
      </c>
      <c r="B1052" s="5">
        <f>TITRES_STAT!D1055</f>
        <v>8.6526999999999994</v>
      </c>
      <c r="C1052" s="2">
        <f t="shared" si="144"/>
        <v>0.36929999999999907</v>
      </c>
      <c r="D1052" s="2">
        <f t="shared" si="145"/>
        <v>0.36929999999999907</v>
      </c>
      <c r="E1052" s="2">
        <f t="shared" si="146"/>
        <v>0</v>
      </c>
      <c r="F1052" s="2">
        <f t="shared" si="147"/>
        <v>7.0765504701039331E-2</v>
      </c>
      <c r="G1052" s="2">
        <f t="shared" si="147"/>
        <v>8.7107163359201226E-2</v>
      </c>
      <c r="H1052" s="2">
        <f t="shared" si="148"/>
        <v>0.81239592671874439</v>
      </c>
      <c r="I1052" s="2">
        <f t="shared" si="149"/>
        <v>44.824418039249743</v>
      </c>
    </row>
    <row r="1053" spans="1:9" ht="13.5" x14ac:dyDescent="0.25">
      <c r="A1053" s="3">
        <f>TITRES_STAT!B1056</f>
        <v>43843</v>
      </c>
      <c r="B1053" s="5">
        <f>TITRES_STAT!D1056</f>
        <v>8.9819999999999993</v>
      </c>
      <c r="C1053" s="2">
        <f t="shared" si="144"/>
        <v>0.32929999999999993</v>
      </c>
      <c r="D1053" s="2">
        <f t="shared" si="145"/>
        <v>0.32929999999999993</v>
      </c>
      <c r="E1053" s="2">
        <f t="shared" si="146"/>
        <v>0</v>
      </c>
      <c r="F1053" s="2">
        <f t="shared" ref="F1053:G1068" si="150">((F1052*13)+D1053)/14</f>
        <v>8.9232254365250813E-2</v>
      </c>
      <c r="G1053" s="2">
        <f t="shared" si="150"/>
        <v>8.0885223119258276E-2</v>
      </c>
      <c r="H1053" s="2">
        <f t="shared" si="148"/>
        <v>1.1031959970449183</v>
      </c>
      <c r="I1053" s="2">
        <f t="shared" si="149"/>
        <v>52.453313842122014</v>
      </c>
    </row>
    <row r="1054" spans="1:9" ht="13.5" x14ac:dyDescent="0.25">
      <c r="A1054" s="3">
        <f>TITRES_STAT!B1057</f>
        <v>43845</v>
      </c>
      <c r="B1054" s="5">
        <f>TITRES_STAT!D1057</f>
        <v>9.4511000000000003</v>
      </c>
      <c r="C1054" s="2">
        <f t="shared" si="144"/>
        <v>0.46910000000000096</v>
      </c>
      <c r="D1054" s="2">
        <f t="shared" si="145"/>
        <v>0.46910000000000096</v>
      </c>
      <c r="E1054" s="2">
        <f t="shared" si="146"/>
        <v>0</v>
      </c>
      <c r="F1054" s="2">
        <f t="shared" si="150"/>
        <v>0.11636566476773295</v>
      </c>
      <c r="G1054" s="2">
        <f t="shared" si="150"/>
        <v>7.5107707182168401E-2</v>
      </c>
      <c r="H1054" s="2">
        <f t="shared" si="148"/>
        <v>1.549317228996171</v>
      </c>
      <c r="I1054" s="2">
        <f t="shared" si="149"/>
        <v>60.773810782514346</v>
      </c>
    </row>
    <row r="1055" spans="1:9" ht="13.5" x14ac:dyDescent="0.25">
      <c r="A1055" s="3">
        <f>TITRES_STAT!B1058</f>
        <v>43846</v>
      </c>
      <c r="B1055" s="5">
        <f>TITRES_STAT!D1058</f>
        <v>9.4809999999999999</v>
      </c>
      <c r="C1055" s="2">
        <f t="shared" si="144"/>
        <v>2.9899999999999594E-2</v>
      </c>
      <c r="D1055" s="2">
        <f t="shared" si="145"/>
        <v>2.9899999999999594E-2</v>
      </c>
      <c r="E1055" s="2">
        <f t="shared" si="146"/>
        <v>0</v>
      </c>
      <c r="F1055" s="2">
        <f t="shared" si="150"/>
        <v>0.110189545855752</v>
      </c>
      <c r="G1055" s="2">
        <f t="shared" si="150"/>
        <v>6.9742870954870653E-2</v>
      </c>
      <c r="H1055" s="2">
        <f t="shared" si="148"/>
        <v>1.5799399185481431</v>
      </c>
      <c r="I1055" s="2">
        <f t="shared" si="149"/>
        <v>61.239407444699395</v>
      </c>
    </row>
    <row r="1056" spans="1:9" ht="13.5" x14ac:dyDescent="0.25">
      <c r="A1056" s="3">
        <f>TITRES_STAT!B1059</f>
        <v>43847</v>
      </c>
      <c r="B1056" s="5">
        <f>TITRES_STAT!D1059</f>
        <v>9.4311000000000007</v>
      </c>
      <c r="C1056" s="2">
        <f t="shared" si="144"/>
        <v>-4.9899999999999167E-2</v>
      </c>
      <c r="D1056" s="2">
        <f t="shared" si="145"/>
        <v>0</v>
      </c>
      <c r="E1056" s="2">
        <f t="shared" si="146"/>
        <v>4.9899999999999167E-2</v>
      </c>
      <c r="F1056" s="2">
        <f t="shared" si="150"/>
        <v>0.10231886400891256</v>
      </c>
      <c r="G1056" s="2">
        <f t="shared" si="150"/>
        <v>6.8325523029522689E-2</v>
      </c>
      <c r="H1056" s="2">
        <f t="shared" si="148"/>
        <v>1.4975203916800128</v>
      </c>
      <c r="I1056" s="2">
        <f t="shared" si="149"/>
        <v>59.960286877684801</v>
      </c>
    </row>
    <row r="1057" spans="1:9" ht="13.5" x14ac:dyDescent="0.25">
      <c r="A1057" s="3">
        <f>TITRES_STAT!B1060</f>
        <v>43850</v>
      </c>
      <c r="B1057" s="5">
        <f>TITRES_STAT!D1060</f>
        <v>9.2813999999999997</v>
      </c>
      <c r="C1057" s="2">
        <f t="shared" si="144"/>
        <v>-0.14970000000000105</v>
      </c>
      <c r="D1057" s="2">
        <f t="shared" si="145"/>
        <v>0</v>
      </c>
      <c r="E1057" s="2">
        <f t="shared" si="146"/>
        <v>0.14970000000000105</v>
      </c>
      <c r="F1057" s="2">
        <f t="shared" si="150"/>
        <v>9.5010373722561672E-2</v>
      </c>
      <c r="G1057" s="2">
        <f t="shared" si="150"/>
        <v>7.4137985670271148E-2</v>
      </c>
      <c r="H1057" s="2">
        <f t="shared" si="148"/>
        <v>1.2815343290431509</v>
      </c>
      <c r="I1057" s="2">
        <f t="shared" si="149"/>
        <v>56.169846437533614</v>
      </c>
    </row>
    <row r="1058" spans="1:9" ht="13.5" x14ac:dyDescent="0.25">
      <c r="A1058" s="3">
        <f>TITRES_STAT!B1061</f>
        <v>43851</v>
      </c>
      <c r="B1058" s="5">
        <f>TITRES_STAT!D1061</f>
        <v>9.6306999999999992</v>
      </c>
      <c r="C1058" s="2">
        <f t="shared" si="144"/>
        <v>0.3492999999999995</v>
      </c>
      <c r="D1058" s="2">
        <f t="shared" si="145"/>
        <v>0.3492999999999995</v>
      </c>
      <c r="E1058" s="2">
        <f t="shared" si="146"/>
        <v>0</v>
      </c>
      <c r="F1058" s="2">
        <f t="shared" si="150"/>
        <v>0.11317391845666437</v>
      </c>
      <c r="G1058" s="2">
        <f t="shared" si="150"/>
        <v>6.8842415265251783E-2</v>
      </c>
      <c r="H1058" s="2">
        <f t="shared" si="148"/>
        <v>1.6439562444257954</v>
      </c>
      <c r="I1058" s="2">
        <f t="shared" si="149"/>
        <v>62.177891479547675</v>
      </c>
    </row>
    <row r="1059" spans="1:9" ht="13.5" x14ac:dyDescent="0.25">
      <c r="A1059" s="3">
        <f>TITRES_STAT!B1062</f>
        <v>43852</v>
      </c>
      <c r="B1059" s="5">
        <f>TITRES_STAT!D1062</f>
        <v>9.9700000000000006</v>
      </c>
      <c r="C1059" s="2">
        <f t="shared" si="144"/>
        <v>0.33930000000000149</v>
      </c>
      <c r="D1059" s="2">
        <f t="shared" si="145"/>
        <v>0.33930000000000149</v>
      </c>
      <c r="E1059" s="2">
        <f t="shared" si="146"/>
        <v>0</v>
      </c>
      <c r="F1059" s="2">
        <f t="shared" si="150"/>
        <v>0.12932578142404558</v>
      </c>
      <c r="G1059" s="2">
        <f t="shared" si="150"/>
        <v>6.3925099889162368E-2</v>
      </c>
      <c r="H1059" s="2">
        <f t="shared" si="148"/>
        <v>2.02308297755153</v>
      </c>
      <c r="I1059" s="2">
        <f t="shared" si="149"/>
        <v>66.921185841550241</v>
      </c>
    </row>
    <row r="1060" spans="1:9" ht="13.5" x14ac:dyDescent="0.25">
      <c r="A1060" s="3">
        <f>TITRES_STAT!B1063</f>
        <v>43853</v>
      </c>
      <c r="B1060" s="5">
        <f>TITRES_STAT!D1063</f>
        <v>9.98</v>
      </c>
      <c r="C1060" s="2">
        <f t="shared" si="144"/>
        <v>9.9999999999997868E-3</v>
      </c>
      <c r="D1060" s="2">
        <f t="shared" si="145"/>
        <v>9.9999999999997868E-3</v>
      </c>
      <c r="E1060" s="2">
        <f t="shared" si="146"/>
        <v>0</v>
      </c>
      <c r="F1060" s="2">
        <f t="shared" si="150"/>
        <v>0.12080251132232801</v>
      </c>
      <c r="G1060" s="2">
        <f t="shared" si="150"/>
        <v>5.9359021325650775E-2</v>
      </c>
      <c r="H1060" s="2">
        <f t="shared" si="148"/>
        <v>2.0351162910788374</v>
      </c>
      <c r="I1060" s="2">
        <f t="shared" si="149"/>
        <v>67.052333284911853</v>
      </c>
    </row>
    <row r="1061" spans="1:9" ht="13.5" x14ac:dyDescent="0.25">
      <c r="A1061" s="3">
        <f>TITRES_STAT!B1064</f>
        <v>43854</v>
      </c>
      <c r="B1061" s="5">
        <f>TITRES_STAT!D1064</f>
        <v>9.98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0.11217376051359029</v>
      </c>
      <c r="G1061" s="2">
        <f t="shared" si="150"/>
        <v>5.5119091230961433E-2</v>
      </c>
      <c r="H1061" s="2">
        <f t="shared" si="148"/>
        <v>2.0351162910788374</v>
      </c>
      <c r="I1061" s="2">
        <f t="shared" si="149"/>
        <v>67.052333284911853</v>
      </c>
    </row>
    <row r="1062" spans="1:9" ht="13.5" x14ac:dyDescent="0.25">
      <c r="A1062" s="3">
        <f>TITRES_STAT!B1065</f>
        <v>43857</v>
      </c>
      <c r="B1062" s="5">
        <f>TITRES_STAT!D1065</f>
        <v>9.98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0.10416134904833384</v>
      </c>
      <c r="G1062" s="2">
        <f t="shared" si="150"/>
        <v>5.1182013285892759E-2</v>
      </c>
      <c r="H1062" s="2">
        <f t="shared" si="148"/>
        <v>2.035116291078837</v>
      </c>
      <c r="I1062" s="2">
        <f t="shared" si="149"/>
        <v>67.052333284911839</v>
      </c>
    </row>
    <row r="1063" spans="1:9" ht="13.5" x14ac:dyDescent="0.25">
      <c r="A1063" s="3">
        <f>TITRES_STAT!B1066</f>
        <v>43858</v>
      </c>
      <c r="B1063" s="5">
        <f>TITRES_STAT!D1066</f>
        <v>9.98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9.6721252687738568E-2</v>
      </c>
      <c r="G1063" s="2">
        <f t="shared" si="150"/>
        <v>4.7526155194043282E-2</v>
      </c>
      <c r="H1063" s="2">
        <f t="shared" si="148"/>
        <v>2.035116291078837</v>
      </c>
      <c r="I1063" s="2">
        <f t="shared" si="149"/>
        <v>67.052333284911839</v>
      </c>
    </row>
    <row r="1064" spans="1:9" ht="13.5" x14ac:dyDescent="0.25">
      <c r="A1064" s="3">
        <f>TITRES_STAT!B1067</f>
        <v>43859</v>
      </c>
      <c r="B1064" s="5">
        <f>TITRES_STAT!D1067</f>
        <v>9.98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8.9812591781471524E-2</v>
      </c>
      <c r="G1064" s="2">
        <f t="shared" si="150"/>
        <v>4.4131429823040191E-2</v>
      </c>
      <c r="H1064" s="2">
        <f t="shared" si="148"/>
        <v>2.035116291078837</v>
      </c>
      <c r="I1064" s="2">
        <f t="shared" si="149"/>
        <v>67.052333284911839</v>
      </c>
    </row>
    <row r="1065" spans="1:9" ht="13.5" x14ac:dyDescent="0.25">
      <c r="A1065" s="3">
        <f>TITRES_STAT!B1068</f>
        <v>43860</v>
      </c>
      <c r="B1065" s="5">
        <f>TITRES_STAT!D1068</f>
        <v>9.98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8.3397406654223558E-2</v>
      </c>
      <c r="G1065" s="2">
        <f t="shared" si="150"/>
        <v>4.097918483568018E-2</v>
      </c>
      <c r="H1065" s="2">
        <f t="shared" si="148"/>
        <v>2.035116291078837</v>
      </c>
      <c r="I1065" s="2">
        <f t="shared" si="149"/>
        <v>67.052333284911839</v>
      </c>
    </row>
    <row r="1066" spans="1:9" ht="13.5" x14ac:dyDescent="0.25">
      <c r="A1066" s="3">
        <f>TITRES_STAT!B1069</f>
        <v>43861</v>
      </c>
      <c r="B1066" s="5">
        <f>TITRES_STAT!D1069</f>
        <v>9.98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7.7440449036064729E-2</v>
      </c>
      <c r="G1066" s="2">
        <f t="shared" si="150"/>
        <v>3.8052100204560166E-2</v>
      </c>
      <c r="H1066" s="2">
        <f t="shared" si="148"/>
        <v>2.0351162910788365</v>
      </c>
      <c r="I1066" s="2">
        <f t="shared" si="149"/>
        <v>67.052333284911839</v>
      </c>
    </row>
    <row r="1067" spans="1:9" ht="13.5" x14ac:dyDescent="0.25">
      <c r="A1067" s="3">
        <f>TITRES_STAT!B1070</f>
        <v>43864</v>
      </c>
      <c r="B1067" s="5">
        <f>TITRES_STAT!D1070</f>
        <v>9.98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7.1908988390631534E-2</v>
      </c>
      <c r="G1067" s="2">
        <f t="shared" si="150"/>
        <v>3.5334093047091585E-2</v>
      </c>
      <c r="H1067" s="2">
        <f t="shared" si="148"/>
        <v>2.0351162910788365</v>
      </c>
      <c r="I1067" s="2">
        <f t="shared" si="149"/>
        <v>67.052333284911839</v>
      </c>
    </row>
    <row r="1068" spans="1:9" ht="13.5" x14ac:dyDescent="0.25">
      <c r="A1068" s="3">
        <f>TITRES_STAT!B1071</f>
        <v>43865</v>
      </c>
      <c r="B1068" s="5">
        <f>TITRES_STAT!D1071</f>
        <v>9.98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6.677263207701499E-2</v>
      </c>
      <c r="G1068" s="2">
        <f t="shared" si="150"/>
        <v>3.2810229258013614E-2</v>
      </c>
      <c r="H1068" s="2">
        <f t="shared" si="148"/>
        <v>2.0351162910788365</v>
      </c>
      <c r="I1068" s="2">
        <f t="shared" si="149"/>
        <v>67.052333284911839</v>
      </c>
    </row>
    <row r="1069" spans="1:9" ht="13.5" x14ac:dyDescent="0.25">
      <c r="A1069" s="3">
        <f>TITRES_STAT!B1072</f>
        <v>43866</v>
      </c>
      <c r="B1069" s="5">
        <f>TITRES_STAT!D1072</f>
        <v>9.98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6.2003158357228201E-2</v>
      </c>
      <c r="G1069" s="2">
        <f t="shared" si="151"/>
        <v>3.0466641453869785E-2</v>
      </c>
      <c r="H1069" s="2">
        <f t="shared" si="148"/>
        <v>2.0351162910788365</v>
      </c>
      <c r="I1069" s="2">
        <f t="shared" si="149"/>
        <v>67.052333284911839</v>
      </c>
    </row>
    <row r="1070" spans="1:9" ht="13.5" x14ac:dyDescent="0.25">
      <c r="A1070" s="3">
        <f>TITRES_STAT!B1073</f>
        <v>43867</v>
      </c>
      <c r="B1070" s="5">
        <f>TITRES_STAT!D1073</f>
        <v>9.98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5.7574361331711899E-2</v>
      </c>
      <c r="G1070" s="2">
        <f t="shared" si="151"/>
        <v>2.8290452778593371E-2</v>
      </c>
      <c r="H1070" s="2">
        <f t="shared" si="148"/>
        <v>2.0351162910788361</v>
      </c>
      <c r="I1070" s="2">
        <f t="shared" si="149"/>
        <v>67.052333284911839</v>
      </c>
    </row>
    <row r="1071" spans="1:9" ht="13.5" x14ac:dyDescent="0.25">
      <c r="A1071" s="3">
        <f>TITRES_STAT!B1074</f>
        <v>43868</v>
      </c>
      <c r="B1071" s="5">
        <f>TITRES_STAT!D1074</f>
        <v>9.6806000000000001</v>
      </c>
      <c r="C1071" s="2">
        <f t="shared" si="144"/>
        <v>-0.29940000000000033</v>
      </c>
      <c r="D1071" s="2">
        <f t="shared" si="145"/>
        <v>0</v>
      </c>
      <c r="E1071" s="2">
        <f t="shared" si="146"/>
        <v>0.29940000000000033</v>
      </c>
      <c r="F1071" s="2">
        <f t="shared" si="151"/>
        <v>5.3461906950875333E-2</v>
      </c>
      <c r="G1071" s="2">
        <f t="shared" si="151"/>
        <v>4.765542043726529E-2</v>
      </c>
      <c r="H1071" s="2">
        <f t="shared" si="148"/>
        <v>1.121843149432578</v>
      </c>
      <c r="I1071" s="2">
        <f t="shared" si="149"/>
        <v>52.871162966620815</v>
      </c>
    </row>
    <row r="1072" spans="1:9" ht="13.5" x14ac:dyDescent="0.25">
      <c r="A1072" s="3">
        <f>TITRES_STAT!B1075</f>
        <v>43871</v>
      </c>
      <c r="B1072" s="5">
        <f>TITRES_STAT!D1075</f>
        <v>9.98</v>
      </c>
      <c r="C1072" s="2">
        <f t="shared" si="144"/>
        <v>0.29940000000000033</v>
      </c>
      <c r="D1072" s="2">
        <f t="shared" si="145"/>
        <v>0.29940000000000033</v>
      </c>
      <c r="E1072" s="2">
        <f t="shared" si="146"/>
        <v>0</v>
      </c>
      <c r="F1072" s="2">
        <f t="shared" si="151"/>
        <v>7.1028913597241408E-2</v>
      </c>
      <c r="G1072" s="2">
        <f t="shared" si="151"/>
        <v>4.4251461834603482E-2</v>
      </c>
      <c r="H1072" s="2">
        <f t="shared" si="148"/>
        <v>1.6051201621931201</v>
      </c>
      <c r="I1072" s="2">
        <f t="shared" si="149"/>
        <v>61.614054717608489</v>
      </c>
    </row>
    <row r="1073" spans="1:9" ht="13.5" x14ac:dyDescent="0.25">
      <c r="A1073" s="3">
        <f>TITRES_STAT!B1076</f>
        <v>43872</v>
      </c>
      <c r="B1073" s="5">
        <f>TITRES_STAT!D1076</f>
        <v>9.98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6.5955419768867027E-2</v>
      </c>
      <c r="G1073" s="2">
        <f t="shared" si="151"/>
        <v>4.1090643132131802E-2</v>
      </c>
      <c r="H1073" s="2">
        <f t="shared" si="148"/>
        <v>1.6051201621931204</v>
      </c>
      <c r="I1073" s="2">
        <f t="shared" si="149"/>
        <v>61.614054717608497</v>
      </c>
    </row>
    <row r="1074" spans="1:9" ht="13.5" x14ac:dyDescent="0.25">
      <c r="A1074" s="3">
        <f>TITRES_STAT!B1077</f>
        <v>43873</v>
      </c>
      <c r="B1074" s="5">
        <f>TITRES_STAT!D1077</f>
        <v>9.98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6.1244318356805098E-2</v>
      </c>
      <c r="G1074" s="2">
        <f t="shared" si="151"/>
        <v>3.8155597194122384E-2</v>
      </c>
      <c r="H1074" s="2">
        <f t="shared" si="148"/>
        <v>1.6051201621931206</v>
      </c>
      <c r="I1074" s="2">
        <f t="shared" si="149"/>
        <v>61.614054717608497</v>
      </c>
    </row>
    <row r="1075" spans="1:9" ht="13.5" x14ac:dyDescent="0.25">
      <c r="A1075" s="3">
        <f>TITRES_STAT!B1078</f>
        <v>43874</v>
      </c>
      <c r="B1075" s="5">
        <f>TITRES_STAT!D1078</f>
        <v>9.98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5.6869724188461875E-2</v>
      </c>
      <c r="G1075" s="2">
        <f t="shared" si="151"/>
        <v>3.5430197394542215E-2</v>
      </c>
      <c r="H1075" s="2">
        <f t="shared" si="148"/>
        <v>1.6051201621931204</v>
      </c>
      <c r="I1075" s="2">
        <f t="shared" si="149"/>
        <v>61.614054717608497</v>
      </c>
    </row>
    <row r="1076" spans="1:9" ht="13.5" x14ac:dyDescent="0.25">
      <c r="A1076" s="3">
        <f>TITRES_STAT!B1079</f>
        <v>43875</v>
      </c>
      <c r="B1076" s="5">
        <f>TITRES_STAT!D1079</f>
        <v>9.98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5.2807601032143166E-2</v>
      </c>
      <c r="G1076" s="2">
        <f t="shared" si="151"/>
        <v>3.2899469009217773E-2</v>
      </c>
      <c r="H1076" s="2">
        <f t="shared" si="148"/>
        <v>1.6051201621931204</v>
      </c>
      <c r="I1076" s="2">
        <f t="shared" si="149"/>
        <v>61.614054717608497</v>
      </c>
    </row>
    <row r="1077" spans="1:9" ht="13.5" x14ac:dyDescent="0.25">
      <c r="A1077" s="3">
        <f>TITRES_STAT!B1080</f>
        <v>43878</v>
      </c>
      <c r="B1077" s="5">
        <f>TITRES_STAT!D1080</f>
        <v>9.98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4.9035629529847226E-2</v>
      </c>
      <c r="G1077" s="2">
        <f t="shared" si="151"/>
        <v>3.054950693713079E-2</v>
      </c>
      <c r="H1077" s="2">
        <f t="shared" si="148"/>
        <v>1.6051201621931201</v>
      </c>
      <c r="I1077" s="2">
        <f t="shared" si="149"/>
        <v>61.614054717608489</v>
      </c>
    </row>
    <row r="1078" spans="1:9" ht="13.5" x14ac:dyDescent="0.25">
      <c r="A1078" s="3">
        <f>TITRES_STAT!B1081</f>
        <v>43879</v>
      </c>
      <c r="B1078" s="5">
        <f>TITRES_STAT!D1081</f>
        <v>9.6806000000000001</v>
      </c>
      <c r="C1078" s="2">
        <f t="shared" si="144"/>
        <v>-0.29940000000000033</v>
      </c>
      <c r="D1078" s="2">
        <f t="shared" si="145"/>
        <v>0</v>
      </c>
      <c r="E1078" s="2">
        <f t="shared" si="146"/>
        <v>0.29940000000000033</v>
      </c>
      <c r="F1078" s="2">
        <f t="shared" si="151"/>
        <v>4.5533084563429568E-2</v>
      </c>
      <c r="G1078" s="2">
        <f t="shared" si="151"/>
        <v>4.9753113584478613E-2</v>
      </c>
      <c r="H1078" s="2">
        <f t="shared" si="148"/>
        <v>0.91518060444833027</v>
      </c>
      <c r="I1078" s="2">
        <f t="shared" si="149"/>
        <v>47.785603212703222</v>
      </c>
    </row>
    <row r="1079" spans="1:9" ht="13.5" x14ac:dyDescent="0.25">
      <c r="A1079" s="3">
        <f>TITRES_STAT!B1082</f>
        <v>43880</v>
      </c>
      <c r="B1079" s="5">
        <f>TITRES_STAT!D1082</f>
        <v>9.3911999999999995</v>
      </c>
      <c r="C1079" s="2">
        <f t="shared" si="144"/>
        <v>-0.28940000000000055</v>
      </c>
      <c r="D1079" s="2">
        <f t="shared" si="145"/>
        <v>0</v>
      </c>
      <c r="E1079" s="2">
        <f t="shared" si="146"/>
        <v>0.28940000000000055</v>
      </c>
      <c r="F1079" s="2">
        <f t="shared" si="151"/>
        <v>4.2280721380327457E-2</v>
      </c>
      <c r="G1079" s="2">
        <f t="shared" si="151"/>
        <v>6.687074832844446E-2</v>
      </c>
      <c r="H1079" s="2">
        <f t="shared" si="148"/>
        <v>0.6322752838454887</v>
      </c>
      <c r="I1079" s="2">
        <f t="shared" si="149"/>
        <v>38.735824165388756</v>
      </c>
    </row>
    <row r="1080" spans="1:9" ht="13.5" x14ac:dyDescent="0.25">
      <c r="A1080" s="3">
        <f>TITRES_STAT!B1083</f>
        <v>43881</v>
      </c>
      <c r="B1080" s="5">
        <f>TITRES_STAT!D1083</f>
        <v>9.6806000000000001</v>
      </c>
      <c r="C1080" s="2">
        <f t="shared" si="144"/>
        <v>0.28940000000000055</v>
      </c>
      <c r="D1080" s="2">
        <f t="shared" si="145"/>
        <v>0.28940000000000055</v>
      </c>
      <c r="E1080" s="2">
        <f t="shared" si="146"/>
        <v>0</v>
      </c>
      <c r="F1080" s="2">
        <f t="shared" si="151"/>
        <v>5.9932098424589818E-2</v>
      </c>
      <c r="G1080" s="2">
        <f t="shared" si="151"/>
        <v>6.2094266304984144E-2</v>
      </c>
      <c r="H1080" s="2">
        <f t="shared" si="148"/>
        <v>0.96517926679776589</v>
      </c>
      <c r="I1080" s="2">
        <f t="shared" si="149"/>
        <v>49.114057078900132</v>
      </c>
    </row>
    <row r="1081" spans="1:9" ht="13.5" x14ac:dyDescent="0.25">
      <c r="A1081" s="3">
        <f>TITRES_STAT!B1084</f>
        <v>43882</v>
      </c>
      <c r="B1081" s="5">
        <f>TITRES_STAT!D1084</f>
        <v>9.6806000000000001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5.5651234251404828E-2</v>
      </c>
      <c r="G1081" s="2">
        <f t="shared" si="151"/>
        <v>5.7658961568913848E-2</v>
      </c>
      <c r="H1081" s="2">
        <f t="shared" si="148"/>
        <v>0.96517926679776589</v>
      </c>
      <c r="I1081" s="2">
        <f t="shared" si="149"/>
        <v>49.114057078900132</v>
      </c>
    </row>
    <row r="1082" spans="1:9" ht="13.5" x14ac:dyDescent="0.25">
      <c r="A1082" s="3">
        <f>TITRES_STAT!B1085</f>
        <v>43885</v>
      </c>
      <c r="B1082" s="5">
        <f>TITRES_STAT!D1085</f>
        <v>9.6806000000000001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5.1676146090590194E-2</v>
      </c>
      <c r="G1082" s="2">
        <f t="shared" si="151"/>
        <v>5.3540464313991433E-2</v>
      </c>
      <c r="H1082" s="2">
        <f t="shared" si="148"/>
        <v>0.96517926679776578</v>
      </c>
      <c r="I1082" s="2">
        <f t="shared" si="149"/>
        <v>49.114057078900132</v>
      </c>
    </row>
    <row r="1083" spans="1:9" ht="13.5" x14ac:dyDescent="0.25">
      <c r="A1083" s="3">
        <f>TITRES_STAT!B1086</f>
        <v>43886</v>
      </c>
      <c r="B1083" s="5">
        <f>TITRES_STAT!D1086</f>
        <v>9.6806000000000001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4.7984992798405179E-2</v>
      </c>
      <c r="G1083" s="2">
        <f t="shared" si="151"/>
        <v>4.9716145434420614E-2</v>
      </c>
      <c r="H1083" s="2">
        <f t="shared" si="148"/>
        <v>0.96517926679776578</v>
      </c>
      <c r="I1083" s="2">
        <f t="shared" si="149"/>
        <v>49.114057078900132</v>
      </c>
    </row>
    <row r="1084" spans="1:9" ht="13.5" x14ac:dyDescent="0.25">
      <c r="A1084" s="3">
        <f>TITRES_STAT!B1087</f>
        <v>43887</v>
      </c>
      <c r="B1084" s="5">
        <f>TITRES_STAT!D1087</f>
        <v>9.6806000000000001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4.4557493312804806E-2</v>
      </c>
      <c r="G1084" s="2">
        <f t="shared" si="151"/>
        <v>4.6164992189104859E-2</v>
      </c>
      <c r="H1084" s="2">
        <f t="shared" si="148"/>
        <v>0.96517926679776567</v>
      </c>
      <c r="I1084" s="2">
        <f t="shared" si="149"/>
        <v>49.114057078900132</v>
      </c>
    </row>
    <row r="1085" spans="1:9" ht="13.5" x14ac:dyDescent="0.25">
      <c r="A1085" s="3">
        <f>TITRES_STAT!B1088</f>
        <v>43888</v>
      </c>
      <c r="B1085" s="5">
        <f>TITRES_STAT!D1088</f>
        <v>9.6806000000000001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4.137481521903303E-2</v>
      </c>
      <c r="G1085" s="2">
        <f t="shared" si="152"/>
        <v>4.2867492747025941E-2</v>
      </c>
      <c r="H1085" s="2">
        <f t="shared" si="148"/>
        <v>0.96517926679776556</v>
      </c>
      <c r="I1085" s="2">
        <f t="shared" si="149"/>
        <v>49.114057078900132</v>
      </c>
    </row>
    <row r="1086" spans="1:9" ht="13.5" x14ac:dyDescent="0.25">
      <c r="A1086" s="3">
        <f>TITRES_STAT!B1089</f>
        <v>43889</v>
      </c>
      <c r="B1086" s="5">
        <f>TITRES_STAT!D1089</f>
        <v>9.4011999999999993</v>
      </c>
      <c r="C1086" s="2">
        <f t="shared" si="144"/>
        <v>-0.27940000000000076</v>
      </c>
      <c r="D1086" s="2">
        <f t="shared" si="145"/>
        <v>0</v>
      </c>
      <c r="E1086" s="2">
        <f t="shared" si="146"/>
        <v>0.27940000000000076</v>
      </c>
      <c r="F1086" s="2">
        <f t="shared" si="152"/>
        <v>3.8419471274816382E-2</v>
      </c>
      <c r="G1086" s="2">
        <f t="shared" si="152"/>
        <v>5.9762671836524138E-2</v>
      </c>
      <c r="H1086" s="2">
        <f t="shared" si="148"/>
        <v>0.64286736342561257</v>
      </c>
      <c r="I1086" s="2">
        <f t="shared" si="149"/>
        <v>39.130813462940949</v>
      </c>
    </row>
    <row r="1087" spans="1:9" ht="13.5" x14ac:dyDescent="0.25">
      <c r="A1087" s="3">
        <f>TITRES_STAT!B1090</f>
        <v>43892</v>
      </c>
      <c r="B1087" s="5">
        <f>TITRES_STAT!D1090</f>
        <v>9.4011999999999993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3.5675223326615213E-2</v>
      </c>
      <c r="G1087" s="2">
        <f t="shared" si="152"/>
        <v>5.5493909562486697E-2</v>
      </c>
      <c r="H1087" s="2">
        <f t="shared" si="148"/>
        <v>0.64286736342561257</v>
      </c>
      <c r="I1087" s="2">
        <f t="shared" si="149"/>
        <v>39.130813462940949</v>
      </c>
    </row>
    <row r="1088" spans="1:9" ht="13.5" x14ac:dyDescent="0.25">
      <c r="A1088" s="3">
        <f>TITRES_STAT!B1091</f>
        <v>43893</v>
      </c>
      <c r="B1088" s="5">
        <f>TITRES_STAT!D1091</f>
        <v>9.3712</v>
      </c>
      <c r="C1088" s="2">
        <f t="shared" si="144"/>
        <v>-2.9999999999999361E-2</v>
      </c>
      <c r="D1088" s="2">
        <f t="shared" si="145"/>
        <v>0</v>
      </c>
      <c r="E1088" s="2">
        <f t="shared" si="146"/>
        <v>2.9999999999999361E-2</v>
      </c>
      <c r="F1088" s="2">
        <f t="shared" si="152"/>
        <v>3.3126993088999843E-2</v>
      </c>
      <c r="G1088" s="2">
        <f t="shared" si="152"/>
        <v>5.3672916022309024E-2</v>
      </c>
      <c r="H1088" s="2">
        <f t="shared" si="148"/>
        <v>0.61720129152719561</v>
      </c>
      <c r="I1088" s="2">
        <f t="shared" si="149"/>
        <v>38.164778544317436</v>
      </c>
    </row>
    <row r="1089" spans="1:9" ht="13.5" x14ac:dyDescent="0.25">
      <c r="A1089" s="3">
        <f>TITRES_STAT!B1092</f>
        <v>43894</v>
      </c>
      <c r="B1089" s="5">
        <f>TITRES_STAT!D1092</f>
        <v>9.3712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3.0760779296928425E-2</v>
      </c>
      <c r="G1089" s="2">
        <f t="shared" si="152"/>
        <v>4.9839136306429811E-2</v>
      </c>
      <c r="H1089" s="2">
        <f t="shared" si="148"/>
        <v>0.61720129152719561</v>
      </c>
      <c r="I1089" s="2">
        <f t="shared" si="149"/>
        <v>38.164778544317436</v>
      </c>
    </row>
    <row r="1090" spans="1:9" ht="13.5" x14ac:dyDescent="0.25">
      <c r="A1090" s="3">
        <f>TITRES_STAT!B1093</f>
        <v>43895</v>
      </c>
      <c r="B1090" s="5">
        <f>TITRES_STAT!D1093</f>
        <v>9.3712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2.8563580775719251E-2</v>
      </c>
      <c r="G1090" s="2">
        <f t="shared" si="152"/>
        <v>4.6279197998827681E-2</v>
      </c>
      <c r="H1090" s="2">
        <f t="shared" si="148"/>
        <v>0.61720129152719561</v>
      </c>
      <c r="I1090" s="2">
        <f t="shared" si="149"/>
        <v>38.164778544317436</v>
      </c>
    </row>
    <row r="1091" spans="1:9" ht="13.5" x14ac:dyDescent="0.25">
      <c r="A1091" s="3">
        <f>TITRES_STAT!B1094</f>
        <v>43896</v>
      </c>
      <c r="B1091" s="5">
        <f>TITRES_STAT!D1094</f>
        <v>9.3712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2.6523325006025021E-2</v>
      </c>
      <c r="G1091" s="2">
        <f t="shared" si="152"/>
        <v>4.2973540998911423E-2</v>
      </c>
      <c r="H1091" s="2">
        <f t="shared" si="148"/>
        <v>0.61720129152719561</v>
      </c>
      <c r="I1091" s="2">
        <f t="shared" si="149"/>
        <v>38.164778544317436</v>
      </c>
    </row>
    <row r="1092" spans="1:9" ht="13.5" x14ac:dyDescent="0.25">
      <c r="A1092" s="3">
        <f>TITRES_STAT!B1095</f>
        <v>43899</v>
      </c>
      <c r="B1092" s="5">
        <f>TITRES_STAT!D1095</f>
        <v>9.3712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2.4628801791308948E-2</v>
      </c>
      <c r="G1092" s="2">
        <f t="shared" si="152"/>
        <v>3.9904002356132041E-2</v>
      </c>
      <c r="H1092" s="2">
        <f t="shared" si="148"/>
        <v>0.61720129152719549</v>
      </c>
      <c r="I1092" s="2">
        <f t="shared" si="149"/>
        <v>38.164778544317429</v>
      </c>
    </row>
    <row r="1093" spans="1:9" ht="13.5" x14ac:dyDescent="0.25">
      <c r="A1093" s="3">
        <f>TITRES_STAT!B1096</f>
        <v>43900</v>
      </c>
      <c r="B1093" s="5">
        <f>TITRES_STAT!D1096</f>
        <v>9.3712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2.2869601663358309E-2</v>
      </c>
      <c r="G1093" s="2">
        <f t="shared" si="152"/>
        <v>3.7053716473551178E-2</v>
      </c>
      <c r="H1093" s="2">
        <f t="shared" si="148"/>
        <v>0.61720129152719561</v>
      </c>
      <c r="I1093" s="2">
        <f t="shared" si="149"/>
        <v>38.164778544317436</v>
      </c>
    </row>
    <row r="1094" spans="1:9" ht="13.5" x14ac:dyDescent="0.25">
      <c r="A1094" s="3">
        <f>TITRES_STAT!B1097</f>
        <v>43901</v>
      </c>
      <c r="B1094" s="5">
        <f>TITRES_STAT!D1097</f>
        <v>9.3712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2.1236058687404143E-2</v>
      </c>
      <c r="G1094" s="2">
        <f t="shared" si="152"/>
        <v>3.4407022439726091E-2</v>
      </c>
      <c r="H1094" s="2">
        <f t="shared" si="148"/>
        <v>0.61720129152719561</v>
      </c>
      <c r="I1094" s="2">
        <f t="shared" si="149"/>
        <v>38.164778544317436</v>
      </c>
    </row>
    <row r="1095" spans="1:9" ht="13.5" x14ac:dyDescent="0.25">
      <c r="A1095" s="3">
        <f>TITRES_STAT!B1098</f>
        <v>43902</v>
      </c>
      <c r="B1095" s="5">
        <f>TITRES_STAT!D1098</f>
        <v>9.0917999999999992</v>
      </c>
      <c r="C1095" s="2">
        <f t="shared" si="153"/>
        <v>-0.27940000000000076</v>
      </c>
      <c r="D1095" s="2">
        <f t="shared" si="154"/>
        <v>0</v>
      </c>
      <c r="E1095" s="2">
        <f t="shared" si="155"/>
        <v>0.27940000000000076</v>
      </c>
      <c r="F1095" s="2">
        <f t="shared" si="152"/>
        <v>1.9719197352589563E-2</v>
      </c>
      <c r="G1095" s="2">
        <f t="shared" si="152"/>
        <v>5.1906520836888563E-2</v>
      </c>
      <c r="H1095" s="2">
        <f t="shared" si="148"/>
        <v>0.37989826778325819</v>
      </c>
      <c r="I1095" s="2">
        <f t="shared" si="149"/>
        <v>27.530889533874614</v>
      </c>
    </row>
    <row r="1096" spans="1:9" ht="13.5" x14ac:dyDescent="0.25">
      <c r="A1096" s="3">
        <f>TITRES_STAT!B1099</f>
        <v>43903</v>
      </c>
      <c r="B1096" s="5">
        <f>TITRES_STAT!D1099</f>
        <v>9.3612000000000002</v>
      </c>
      <c r="C1096" s="2">
        <f t="shared" si="153"/>
        <v>0.26940000000000097</v>
      </c>
      <c r="D1096" s="2">
        <f t="shared" si="154"/>
        <v>0.26940000000000097</v>
      </c>
      <c r="E1096" s="2">
        <f t="shared" si="155"/>
        <v>0</v>
      </c>
      <c r="F1096" s="2">
        <f t="shared" si="152"/>
        <v>3.7553540398833234E-2</v>
      </c>
      <c r="G1096" s="2">
        <f t="shared" si="152"/>
        <v>4.8198912205682239E-2</v>
      </c>
      <c r="H1096" s="2">
        <f t="shared" si="148"/>
        <v>0.77913667923829188</v>
      </c>
      <c r="I1096" s="2">
        <f t="shared" si="149"/>
        <v>43.792963650879621</v>
      </c>
    </row>
    <row r="1097" spans="1:9" ht="13.5" x14ac:dyDescent="0.25">
      <c r="A1097" s="3">
        <f>TITRES_STAT!B1100</f>
        <v>43906</v>
      </c>
      <c r="B1097" s="5">
        <f>TITRES_STAT!D1100</f>
        <v>9.3612000000000002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3.4871144656059429E-2</v>
      </c>
      <c r="G1097" s="2">
        <f t="shared" si="152"/>
        <v>4.4756132762419222E-2</v>
      </c>
      <c r="H1097" s="2">
        <f t="shared" si="148"/>
        <v>0.77913667923829177</v>
      </c>
      <c r="I1097" s="2">
        <f t="shared" si="149"/>
        <v>43.792963650879614</v>
      </c>
    </row>
    <row r="1098" spans="1:9" ht="13.5" x14ac:dyDescent="0.25">
      <c r="A1098" s="3">
        <f>TITRES_STAT!B1101</f>
        <v>43907</v>
      </c>
      <c r="B1098" s="5">
        <f>TITRES_STAT!D1101</f>
        <v>9.3712</v>
      </c>
      <c r="C1098" s="2">
        <f t="shared" si="153"/>
        <v>9.9999999999997868E-3</v>
      </c>
      <c r="D1098" s="2">
        <f t="shared" si="154"/>
        <v>9.9999999999997868E-3</v>
      </c>
      <c r="E1098" s="2">
        <f t="shared" si="155"/>
        <v>0</v>
      </c>
      <c r="F1098" s="2">
        <f t="shared" si="152"/>
        <v>3.3094634323483738E-2</v>
      </c>
      <c r="G1098" s="2">
        <f t="shared" si="152"/>
        <v>4.1559266136532137E-2</v>
      </c>
      <c r="H1098" s="2">
        <f t="shared" si="148"/>
        <v>0.79632383822081798</v>
      </c>
      <c r="I1098" s="2">
        <f t="shared" si="149"/>
        <v>44.330750462541474</v>
      </c>
    </row>
    <row r="1099" spans="1:9" ht="13.5" x14ac:dyDescent="0.25">
      <c r="A1099" s="3">
        <f>TITRES_STAT!B1102</f>
        <v>43908</v>
      </c>
      <c r="B1099" s="5">
        <f>TITRES_STAT!D1102</f>
        <v>9.6407000000000007</v>
      </c>
      <c r="C1099" s="2">
        <f t="shared" si="153"/>
        <v>0.26950000000000074</v>
      </c>
      <c r="D1099" s="2">
        <f t="shared" si="154"/>
        <v>0.26950000000000074</v>
      </c>
      <c r="E1099" s="2">
        <f t="shared" si="155"/>
        <v>0</v>
      </c>
      <c r="F1099" s="2">
        <f t="shared" si="152"/>
        <v>4.9980731871806384E-2</v>
      </c>
      <c r="G1099" s="2">
        <f t="shared" si="152"/>
        <v>3.8590747126779845E-2</v>
      </c>
      <c r="H1099" s="2">
        <f t="shared" si="148"/>
        <v>1.295148075459843</v>
      </c>
      <c r="I1099" s="2">
        <f t="shared" si="149"/>
        <v>56.429826437248693</v>
      </c>
    </row>
    <row r="1100" spans="1:9" ht="13.5" x14ac:dyDescent="0.25">
      <c r="A1100" s="3">
        <f>TITRES_STAT!B1103</f>
        <v>43909</v>
      </c>
      <c r="B1100" s="5">
        <f>TITRES_STAT!D1103</f>
        <v>9.6407000000000007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4.6410679595248791E-2</v>
      </c>
      <c r="G1100" s="2">
        <f t="shared" si="152"/>
        <v>3.5834265189152718E-2</v>
      </c>
      <c r="H1100" s="2">
        <f t="shared" si="148"/>
        <v>1.295148075459843</v>
      </c>
      <c r="I1100" s="2">
        <f t="shared" si="149"/>
        <v>56.429826437248693</v>
      </c>
    </row>
    <row r="1101" spans="1:9" ht="13.5" x14ac:dyDescent="0.25">
      <c r="A1101" s="3">
        <f>TITRES_STAT!B1104</f>
        <v>43913</v>
      </c>
      <c r="B1101" s="5">
        <f>TITRES_STAT!D1104</f>
        <v>9.6407000000000007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4.3095631052731016E-2</v>
      </c>
      <c r="G1101" s="2">
        <f t="shared" si="156"/>
        <v>3.3274674818498953E-2</v>
      </c>
      <c r="H1101" s="2">
        <f t="shared" si="148"/>
        <v>1.2951480754598428</v>
      </c>
      <c r="I1101" s="2">
        <f t="shared" si="149"/>
        <v>56.429826437248693</v>
      </c>
    </row>
    <row r="1102" spans="1:9" ht="13.5" x14ac:dyDescent="0.25">
      <c r="A1102" s="3">
        <f>TITRES_STAT!B1105</f>
        <v>43914</v>
      </c>
      <c r="B1102" s="5">
        <f>TITRES_STAT!D1105</f>
        <v>9.6407000000000007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4.0017371691821658E-2</v>
      </c>
      <c r="G1102" s="2">
        <f t="shared" si="156"/>
        <v>3.0897912331463311E-2</v>
      </c>
      <c r="H1102" s="2">
        <f t="shared" si="148"/>
        <v>1.295148075459843</v>
      </c>
      <c r="I1102" s="2">
        <f t="shared" si="149"/>
        <v>56.429826437248693</v>
      </c>
    </row>
    <row r="1103" spans="1:9" ht="13.5" x14ac:dyDescent="0.25">
      <c r="A1103" s="3">
        <f>TITRES_STAT!B1106</f>
        <v>43915</v>
      </c>
      <c r="B1103" s="5">
        <f>TITRES_STAT!D1106</f>
        <v>9.6407000000000007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3.7158987999548684E-2</v>
      </c>
      <c r="G1103" s="2">
        <f t="shared" si="156"/>
        <v>2.8690918593501646E-2</v>
      </c>
      <c r="H1103" s="2">
        <f t="shared" si="148"/>
        <v>1.295148075459843</v>
      </c>
      <c r="I1103" s="2">
        <f t="shared" si="149"/>
        <v>56.429826437248693</v>
      </c>
    </row>
    <row r="1104" spans="1:9" ht="13.5" x14ac:dyDescent="0.25">
      <c r="A1104" s="3">
        <f>TITRES_STAT!B1107</f>
        <v>43916</v>
      </c>
      <c r="B1104" s="5">
        <f>TITRES_STAT!D1107</f>
        <v>9.6407000000000007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3.4504774571009492E-2</v>
      </c>
      <c r="G1104" s="2">
        <f t="shared" si="156"/>
        <v>2.6641567265394385E-2</v>
      </c>
      <c r="H1104" s="2">
        <f t="shared" si="148"/>
        <v>1.295148075459843</v>
      </c>
      <c r="I1104" s="2">
        <f t="shared" si="149"/>
        <v>56.429826437248693</v>
      </c>
    </row>
    <row r="1105" spans="1:9" ht="13.5" x14ac:dyDescent="0.25">
      <c r="A1105" s="3">
        <f>TITRES_STAT!B1108</f>
        <v>43917</v>
      </c>
      <c r="B1105" s="5">
        <f>TITRES_STAT!D1108</f>
        <v>9.6407000000000007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3.2040147815937385E-2</v>
      </c>
      <c r="G1105" s="2">
        <f t="shared" si="156"/>
        <v>2.473859817500907E-2</v>
      </c>
      <c r="H1105" s="2">
        <f t="shared" ref="H1105:H1168" si="157">F1105/G1105</f>
        <v>1.2951480754598432</v>
      </c>
      <c r="I1105" s="2">
        <f t="shared" ref="I1105:I1168" si="158">IF(G1105=0,100,100-(100/(1+H1105)))</f>
        <v>56.429826437248693</v>
      </c>
    </row>
    <row r="1106" spans="1:9" ht="13.5" x14ac:dyDescent="0.25">
      <c r="A1106" s="3">
        <f>TITRES_STAT!B1109</f>
        <v>43920</v>
      </c>
      <c r="B1106" s="5">
        <f>TITRES_STAT!D1109</f>
        <v>9.6407000000000007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2.9751565829084715E-2</v>
      </c>
      <c r="G1106" s="2">
        <f t="shared" si="156"/>
        <v>2.297155544822271E-2</v>
      </c>
      <c r="H1106" s="2">
        <f t="shared" si="157"/>
        <v>1.295148075459843</v>
      </c>
      <c r="I1106" s="2">
        <f t="shared" si="158"/>
        <v>56.429826437248693</v>
      </c>
    </row>
    <row r="1107" spans="1:9" ht="13.5" x14ac:dyDescent="0.25">
      <c r="A1107" s="3">
        <f>TITRES_STAT!B1110</f>
        <v>43921</v>
      </c>
      <c r="B1107" s="5">
        <f>TITRES_STAT!D1110</f>
        <v>9.6407000000000007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2.7626453984150093E-2</v>
      </c>
      <c r="G1107" s="2">
        <f t="shared" si="156"/>
        <v>2.1330730059063944E-2</v>
      </c>
      <c r="H1107" s="2">
        <f t="shared" si="157"/>
        <v>1.2951480754598432</v>
      </c>
      <c r="I1107" s="2">
        <f t="shared" si="158"/>
        <v>56.429826437248693</v>
      </c>
    </row>
    <row r="1108" spans="1:9" ht="13.5" x14ac:dyDescent="0.25">
      <c r="A1108" s="3">
        <f>TITRES_STAT!B1111</f>
        <v>43922</v>
      </c>
      <c r="B1108" s="5">
        <f>TITRES_STAT!D1111</f>
        <v>9.6806000000000001</v>
      </c>
      <c r="C1108" s="2">
        <f t="shared" si="153"/>
        <v>3.989999999999938E-2</v>
      </c>
      <c r="D1108" s="2">
        <f t="shared" si="154"/>
        <v>3.989999999999938E-2</v>
      </c>
      <c r="E1108" s="2">
        <f t="shared" si="155"/>
        <v>0</v>
      </c>
      <c r="F1108" s="2">
        <f t="shared" si="156"/>
        <v>2.8503135842425042E-2</v>
      </c>
      <c r="G1108" s="2">
        <f t="shared" si="156"/>
        <v>1.980710648341652E-2</v>
      </c>
      <c r="H1108" s="2">
        <f t="shared" si="157"/>
        <v>1.4390358261712413</v>
      </c>
      <c r="I1108" s="2">
        <f t="shared" si="158"/>
        <v>59.000192237037218</v>
      </c>
    </row>
    <row r="1109" spans="1:9" ht="13.5" x14ac:dyDescent="0.25">
      <c r="A1109" s="3">
        <f>TITRES_STAT!B1112</f>
        <v>43923</v>
      </c>
      <c r="B1109" s="5">
        <f>TITRES_STAT!D1112</f>
        <v>9.6806000000000001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2.646719756796611E-2</v>
      </c>
      <c r="G1109" s="2">
        <f t="shared" si="156"/>
        <v>1.8392313163172486E-2</v>
      </c>
      <c r="H1109" s="2">
        <f t="shared" si="157"/>
        <v>1.439035826171241</v>
      </c>
      <c r="I1109" s="2">
        <f t="shared" si="158"/>
        <v>59.000192237037218</v>
      </c>
    </row>
    <row r="1110" spans="1:9" ht="13.5" x14ac:dyDescent="0.25">
      <c r="A1110" s="3">
        <f>TITRES_STAT!B1113</f>
        <v>43924</v>
      </c>
      <c r="B1110" s="5">
        <f>TITRES_STAT!D1113</f>
        <v>9.6806000000000001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2.4576683455968529E-2</v>
      </c>
      <c r="G1110" s="2">
        <f t="shared" si="156"/>
        <v>1.7078576508660164E-2</v>
      </c>
      <c r="H1110" s="2">
        <f t="shared" si="157"/>
        <v>1.439035826171241</v>
      </c>
      <c r="I1110" s="2">
        <f t="shared" si="158"/>
        <v>59.000192237037218</v>
      </c>
    </row>
    <row r="1111" spans="1:9" ht="13.5" x14ac:dyDescent="0.25">
      <c r="A1111" s="3">
        <f>TITRES_STAT!B1114</f>
        <v>43927</v>
      </c>
      <c r="B1111" s="5">
        <f>TITRES_STAT!D1114</f>
        <v>9.6806000000000001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2.282120606625649E-2</v>
      </c>
      <c r="G1111" s="2">
        <f t="shared" si="156"/>
        <v>1.5858678186613011E-2</v>
      </c>
      <c r="H1111" s="2">
        <f t="shared" si="157"/>
        <v>1.4390358261712408</v>
      </c>
      <c r="I1111" s="2">
        <f t="shared" si="158"/>
        <v>59.000192237037211</v>
      </c>
    </row>
    <row r="1112" spans="1:9" ht="13.5" x14ac:dyDescent="0.25">
      <c r="A1112" s="3">
        <f>TITRES_STAT!B1115</f>
        <v>43928</v>
      </c>
      <c r="B1112" s="5">
        <f>TITRES_STAT!D1115</f>
        <v>9.6806000000000001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2.1191119918666741E-2</v>
      </c>
      <c r="G1112" s="2">
        <f t="shared" si="156"/>
        <v>1.4725915458997796E-2</v>
      </c>
      <c r="H1112" s="2">
        <f t="shared" si="157"/>
        <v>1.4390358261712408</v>
      </c>
      <c r="I1112" s="2">
        <f t="shared" si="158"/>
        <v>59.000192237037211</v>
      </c>
    </row>
    <row r="1113" spans="1:9" ht="13.5" x14ac:dyDescent="0.25">
      <c r="A1113" s="3">
        <f>TITRES_STAT!B1116</f>
        <v>43929</v>
      </c>
      <c r="B1113" s="5">
        <f>TITRES_STAT!D1116</f>
        <v>9.6806000000000001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1.9677468495904831E-2</v>
      </c>
      <c r="G1113" s="2">
        <f t="shared" si="156"/>
        <v>1.3674064354783666E-2</v>
      </c>
      <c r="H1113" s="2">
        <f t="shared" si="157"/>
        <v>1.439035826171241</v>
      </c>
      <c r="I1113" s="2">
        <f t="shared" si="158"/>
        <v>59.000192237037218</v>
      </c>
    </row>
    <row r="1114" spans="1:9" ht="13.5" x14ac:dyDescent="0.25">
      <c r="A1114" s="3">
        <f>TITRES_STAT!B1117</f>
        <v>43934</v>
      </c>
      <c r="B1114" s="5">
        <f>TITRES_STAT!D1117</f>
        <v>9.3911999999999995</v>
      </c>
      <c r="C1114" s="2">
        <f t="shared" si="153"/>
        <v>-0.28940000000000055</v>
      </c>
      <c r="D1114" s="2">
        <f t="shared" si="154"/>
        <v>0</v>
      </c>
      <c r="E1114" s="2">
        <f t="shared" si="155"/>
        <v>0.28940000000000055</v>
      </c>
      <c r="F1114" s="2">
        <f t="shared" si="156"/>
        <v>1.8271935031911629E-2</v>
      </c>
      <c r="G1114" s="2">
        <f t="shared" si="156"/>
        <v>3.3368774043727727E-2</v>
      </c>
      <c r="H1114" s="2">
        <f t="shared" si="157"/>
        <v>0.54757585663672814</v>
      </c>
      <c r="I1114" s="2">
        <f t="shared" si="158"/>
        <v>35.38281204688397</v>
      </c>
    </row>
    <row r="1115" spans="1:9" ht="13.5" x14ac:dyDescent="0.25">
      <c r="A1115" s="3">
        <f>TITRES_STAT!B1118</f>
        <v>43935</v>
      </c>
      <c r="B1115" s="5">
        <f>TITRES_STAT!D1118</f>
        <v>9.1217000000000006</v>
      </c>
      <c r="C1115" s="2">
        <f t="shared" si="153"/>
        <v>-0.26949999999999896</v>
      </c>
      <c r="D1115" s="2">
        <f t="shared" si="154"/>
        <v>0</v>
      </c>
      <c r="E1115" s="2">
        <f t="shared" si="155"/>
        <v>0.26949999999999896</v>
      </c>
      <c r="F1115" s="2">
        <f t="shared" si="156"/>
        <v>1.6966796815346512E-2</v>
      </c>
      <c r="G1115" s="2">
        <f t="shared" si="156"/>
        <v>5.0235290183461387E-2</v>
      </c>
      <c r="H1115" s="2">
        <f t="shared" si="157"/>
        <v>0.3377465672713954</v>
      </c>
      <c r="I1115" s="2">
        <f t="shared" si="158"/>
        <v>25.247425449223741</v>
      </c>
    </row>
    <row r="1116" spans="1:9" ht="13.5" x14ac:dyDescent="0.25">
      <c r="A1116" s="3">
        <f>TITRES_STAT!B1119</f>
        <v>43936</v>
      </c>
      <c r="B1116" s="5">
        <f>TITRES_STAT!D1119</f>
        <v>9.3911999999999995</v>
      </c>
      <c r="C1116" s="2">
        <f t="shared" si="153"/>
        <v>0.26949999999999896</v>
      </c>
      <c r="D1116" s="2">
        <f t="shared" si="154"/>
        <v>0.26949999999999896</v>
      </c>
      <c r="E1116" s="2">
        <f t="shared" si="155"/>
        <v>0</v>
      </c>
      <c r="F1116" s="2">
        <f t="shared" si="156"/>
        <v>3.5004882757107399E-2</v>
      </c>
      <c r="G1116" s="2">
        <f t="shared" si="156"/>
        <v>4.6647055170356999E-2</v>
      </c>
      <c r="H1116" s="2">
        <f t="shared" si="157"/>
        <v>0.7504199917715727</v>
      </c>
      <c r="I1116" s="2">
        <f t="shared" si="158"/>
        <v>42.870853583663909</v>
      </c>
    </row>
    <row r="1117" spans="1:9" ht="13.5" x14ac:dyDescent="0.25">
      <c r="A1117" s="3">
        <f>TITRES_STAT!B1120</f>
        <v>43937</v>
      </c>
      <c r="B1117" s="5">
        <f>TITRES_STAT!D1120</f>
        <v>9.6706000000000003</v>
      </c>
      <c r="C1117" s="2">
        <f t="shared" si="153"/>
        <v>0.27940000000000076</v>
      </c>
      <c r="D1117" s="2">
        <f t="shared" si="154"/>
        <v>0.27940000000000076</v>
      </c>
      <c r="E1117" s="2">
        <f t="shared" si="155"/>
        <v>0</v>
      </c>
      <c r="F1117" s="2">
        <f t="shared" ref="F1117:G1132" si="159">((F1116*13)+D1117)/14</f>
        <v>5.2461676845885492E-2</v>
      </c>
      <c r="G1117" s="2">
        <f t="shared" si="159"/>
        <v>4.3315122658188647E-2</v>
      </c>
      <c r="H1117" s="2">
        <f t="shared" si="157"/>
        <v>1.2111630679168284</v>
      </c>
      <c r="I1117" s="2">
        <f t="shared" si="158"/>
        <v>54.774932047769973</v>
      </c>
    </row>
    <row r="1118" spans="1:9" ht="13.5" x14ac:dyDescent="0.25">
      <c r="A1118" s="3">
        <f>TITRES_STAT!B1121</f>
        <v>43938</v>
      </c>
      <c r="B1118" s="5">
        <f>TITRES_STAT!D1121</f>
        <v>9.6806000000000001</v>
      </c>
      <c r="C1118" s="2">
        <f t="shared" si="153"/>
        <v>9.9999999999997868E-3</v>
      </c>
      <c r="D1118" s="2">
        <f t="shared" si="154"/>
        <v>9.9999999999997868E-3</v>
      </c>
      <c r="E1118" s="2">
        <f t="shared" si="155"/>
        <v>0</v>
      </c>
      <c r="F1118" s="2">
        <f t="shared" si="159"/>
        <v>4.9428699928322224E-2</v>
      </c>
      <c r="G1118" s="2">
        <f t="shared" si="159"/>
        <v>4.0221185325460887E-2</v>
      </c>
      <c r="H1118" s="2">
        <f t="shared" si="157"/>
        <v>1.228922010337492</v>
      </c>
      <c r="I1118" s="2">
        <f t="shared" si="158"/>
        <v>55.135262904573985</v>
      </c>
    </row>
    <row r="1119" spans="1:9" ht="13.5" x14ac:dyDescent="0.25">
      <c r="A1119" s="3">
        <f>TITRES_STAT!B1122</f>
        <v>43941</v>
      </c>
      <c r="B1119" s="5">
        <f>TITRES_STAT!D1122</f>
        <v>9.6806000000000001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4.589807850487064E-2</v>
      </c>
      <c r="G1119" s="2">
        <f t="shared" si="159"/>
        <v>3.7348243516499395E-2</v>
      </c>
      <c r="H1119" s="2">
        <f t="shared" si="157"/>
        <v>1.228922010337492</v>
      </c>
      <c r="I1119" s="2">
        <f t="shared" si="158"/>
        <v>55.135262904573985</v>
      </c>
    </row>
    <row r="1120" spans="1:9" ht="13.5" x14ac:dyDescent="0.25">
      <c r="A1120" s="3">
        <f>TITRES_STAT!B1123</f>
        <v>43942</v>
      </c>
      <c r="B1120" s="5">
        <f>TITRES_STAT!D1123</f>
        <v>9.6806000000000001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4.2619644325951313E-2</v>
      </c>
      <c r="G1120" s="2">
        <f t="shared" si="159"/>
        <v>3.4680511836749438E-2</v>
      </c>
      <c r="H1120" s="2">
        <f t="shared" si="157"/>
        <v>1.2289220103374923</v>
      </c>
      <c r="I1120" s="2">
        <f t="shared" si="158"/>
        <v>55.135262904573999</v>
      </c>
    </row>
    <row r="1121" spans="1:9" ht="13.5" x14ac:dyDescent="0.25">
      <c r="A1121" s="3">
        <f>TITRES_STAT!B1124</f>
        <v>43943</v>
      </c>
      <c r="B1121" s="5">
        <f>TITRES_STAT!D1124</f>
        <v>9.6806000000000001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3.9575384016954797E-2</v>
      </c>
      <c r="G1121" s="2">
        <f t="shared" si="159"/>
        <v>3.2203332419838762E-2</v>
      </c>
      <c r="H1121" s="2">
        <f t="shared" si="157"/>
        <v>1.2289220103374925</v>
      </c>
      <c r="I1121" s="2">
        <f t="shared" si="158"/>
        <v>55.135262904573999</v>
      </c>
    </row>
    <row r="1122" spans="1:9" ht="13.5" x14ac:dyDescent="0.25">
      <c r="A1122" s="3">
        <f>TITRES_STAT!B1125</f>
        <v>43944</v>
      </c>
      <c r="B1122" s="5">
        <f>TITRES_STAT!D1125</f>
        <v>9.6806000000000001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3.6748570872886598E-2</v>
      </c>
      <c r="G1122" s="2">
        <f t="shared" si="159"/>
        <v>2.9903094389850279E-2</v>
      </c>
      <c r="H1122" s="2">
        <f t="shared" si="157"/>
        <v>1.2289220103374925</v>
      </c>
      <c r="I1122" s="2">
        <f t="shared" si="158"/>
        <v>55.135262904573999</v>
      </c>
    </row>
    <row r="1123" spans="1:9" ht="13.5" x14ac:dyDescent="0.25">
      <c r="A1123" s="3">
        <f>TITRES_STAT!B1126</f>
        <v>43945</v>
      </c>
      <c r="B1123" s="5">
        <f>TITRES_STAT!D1126</f>
        <v>9.6806000000000001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3.4123672953394697E-2</v>
      </c>
      <c r="G1123" s="2">
        <f t="shared" si="159"/>
        <v>2.7767159076289544E-2</v>
      </c>
      <c r="H1123" s="2">
        <f t="shared" si="157"/>
        <v>1.2289220103374925</v>
      </c>
      <c r="I1123" s="2">
        <f t="shared" si="158"/>
        <v>55.135262904573999</v>
      </c>
    </row>
    <row r="1124" spans="1:9" ht="13.5" x14ac:dyDescent="0.25">
      <c r="A1124" s="3">
        <f>TITRES_STAT!B1127</f>
        <v>43948</v>
      </c>
      <c r="B1124" s="5">
        <f>TITRES_STAT!D1127</f>
        <v>9.6806000000000001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3.1686267742437935E-2</v>
      </c>
      <c r="G1124" s="2">
        <f t="shared" si="159"/>
        <v>2.5783790570840293E-2</v>
      </c>
      <c r="H1124" s="2">
        <f t="shared" si="157"/>
        <v>1.2289220103374925</v>
      </c>
      <c r="I1124" s="2">
        <f t="shared" si="158"/>
        <v>55.135262904573999</v>
      </c>
    </row>
    <row r="1125" spans="1:9" ht="13.5" x14ac:dyDescent="0.25">
      <c r="A1125" s="3">
        <f>TITRES_STAT!B1128</f>
        <v>43949</v>
      </c>
      <c r="B1125" s="5">
        <f>TITRES_STAT!D1128</f>
        <v>9.6806000000000001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2.9422962903692368E-2</v>
      </c>
      <c r="G1125" s="2">
        <f t="shared" si="159"/>
        <v>2.3942091244351701E-2</v>
      </c>
      <c r="H1125" s="2">
        <f t="shared" si="157"/>
        <v>1.2289220103374925</v>
      </c>
      <c r="I1125" s="2">
        <f t="shared" si="158"/>
        <v>55.135262904573999</v>
      </c>
    </row>
    <row r="1126" spans="1:9" ht="13.5" x14ac:dyDescent="0.25">
      <c r="A1126" s="3">
        <f>TITRES_STAT!B1129</f>
        <v>43950</v>
      </c>
      <c r="B1126" s="5">
        <f>TITRES_STAT!D1129</f>
        <v>9.6806000000000001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2.7321322696285771E-2</v>
      </c>
      <c r="G1126" s="2">
        <f t="shared" si="159"/>
        <v>2.2231941869755151E-2</v>
      </c>
      <c r="H1126" s="2">
        <f t="shared" si="157"/>
        <v>1.2289220103374925</v>
      </c>
      <c r="I1126" s="2">
        <f t="shared" si="158"/>
        <v>55.135262904573999</v>
      </c>
    </row>
    <row r="1127" spans="1:9" ht="13.5" x14ac:dyDescent="0.25">
      <c r="A1127" s="3">
        <f>TITRES_STAT!B1130</f>
        <v>43951</v>
      </c>
      <c r="B1127" s="5">
        <f>TITRES_STAT!D1130</f>
        <v>9.6806000000000001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2.5369799646551072E-2</v>
      </c>
      <c r="G1127" s="2">
        <f t="shared" si="159"/>
        <v>2.0643946021915497E-2</v>
      </c>
      <c r="H1127" s="2">
        <f t="shared" si="157"/>
        <v>1.2289220103374925</v>
      </c>
      <c r="I1127" s="2">
        <f t="shared" si="158"/>
        <v>55.135262904573999</v>
      </c>
    </row>
    <row r="1128" spans="1:9" ht="13.5" x14ac:dyDescent="0.25">
      <c r="A1128" s="3">
        <f>TITRES_STAT!B1131</f>
        <v>43955</v>
      </c>
      <c r="B1128" s="5">
        <f>TITRES_STAT!D1131</f>
        <v>9.9501000000000008</v>
      </c>
      <c r="C1128" s="2">
        <f t="shared" si="153"/>
        <v>0.26950000000000074</v>
      </c>
      <c r="D1128" s="2">
        <f t="shared" si="154"/>
        <v>0.26950000000000074</v>
      </c>
      <c r="E1128" s="2">
        <f t="shared" si="155"/>
        <v>0</v>
      </c>
      <c r="F1128" s="2">
        <f t="shared" si="159"/>
        <v>4.2807671100368906E-2</v>
      </c>
      <c r="G1128" s="2">
        <f t="shared" si="159"/>
        <v>1.9169378448921533E-2</v>
      </c>
      <c r="H1128" s="2">
        <f t="shared" si="157"/>
        <v>2.2331277570857946</v>
      </c>
      <c r="I1128" s="2">
        <f t="shared" si="158"/>
        <v>69.070198422924122</v>
      </c>
    </row>
    <row r="1129" spans="1:9" ht="13.5" x14ac:dyDescent="0.25">
      <c r="A1129" s="3">
        <f>TITRES_STAT!B1132</f>
        <v>43956</v>
      </c>
      <c r="B1129" s="5">
        <f>TITRES_STAT!D1132</f>
        <v>9.9501000000000008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3.9749980307485409E-2</v>
      </c>
      <c r="G1129" s="2">
        <f t="shared" si="159"/>
        <v>1.7800137131141421E-2</v>
      </c>
      <c r="H1129" s="2">
        <f t="shared" si="157"/>
        <v>2.2331277570857946</v>
      </c>
      <c r="I1129" s="2">
        <f t="shared" si="158"/>
        <v>69.070198422924122</v>
      </c>
    </row>
    <row r="1130" spans="1:9" ht="13.5" x14ac:dyDescent="0.25">
      <c r="A1130" s="3">
        <f>TITRES_STAT!B1133</f>
        <v>43957</v>
      </c>
      <c r="B1130" s="5">
        <f>TITRES_STAT!D1133</f>
        <v>9.9501000000000008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3.6910695999807883E-2</v>
      </c>
      <c r="G1130" s="2">
        <f t="shared" si="159"/>
        <v>1.6528698764631318E-2</v>
      </c>
      <c r="H1130" s="2">
        <f t="shared" si="157"/>
        <v>2.233127757085795</v>
      </c>
      <c r="I1130" s="2">
        <f t="shared" si="158"/>
        <v>69.070198422924136</v>
      </c>
    </row>
    <row r="1131" spans="1:9" ht="13.5" x14ac:dyDescent="0.25">
      <c r="A1131" s="3">
        <f>TITRES_STAT!B1134</f>
        <v>43958</v>
      </c>
      <c r="B1131" s="5">
        <f>TITRES_STAT!D1134</f>
        <v>9.9501000000000008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3.4274217714107318E-2</v>
      </c>
      <c r="G1131" s="2">
        <f t="shared" si="159"/>
        <v>1.534807742430051E-2</v>
      </c>
      <c r="H1131" s="2">
        <f t="shared" si="157"/>
        <v>2.2331277570857946</v>
      </c>
      <c r="I1131" s="2">
        <f t="shared" si="158"/>
        <v>69.070198422924122</v>
      </c>
    </row>
    <row r="1132" spans="1:9" ht="13.5" x14ac:dyDescent="0.25">
      <c r="A1132" s="3">
        <f>TITRES_STAT!B1135</f>
        <v>43959</v>
      </c>
      <c r="B1132" s="5">
        <f>TITRES_STAT!D1135</f>
        <v>9.9501000000000008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3.1826059305956791E-2</v>
      </c>
      <c r="G1132" s="2">
        <f t="shared" si="159"/>
        <v>1.4251786179707616E-2</v>
      </c>
      <c r="H1132" s="2">
        <f t="shared" si="157"/>
        <v>2.2331277570857946</v>
      </c>
      <c r="I1132" s="2">
        <f t="shared" si="158"/>
        <v>69.070198422924122</v>
      </c>
    </row>
    <row r="1133" spans="1:9" ht="13.5" x14ac:dyDescent="0.25">
      <c r="A1133" s="3">
        <f>TITRES_STAT!B1136</f>
        <v>43962</v>
      </c>
      <c r="B1133" s="5">
        <f>TITRES_STAT!D1136</f>
        <v>9.9501000000000008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2.9552769355531305E-2</v>
      </c>
      <c r="G1133" s="2">
        <f t="shared" si="160"/>
        <v>1.3233801452585642E-2</v>
      </c>
      <c r="H1133" s="2">
        <f t="shared" si="157"/>
        <v>2.2331277570857946</v>
      </c>
      <c r="I1133" s="2">
        <f t="shared" si="158"/>
        <v>69.070198422924122</v>
      </c>
    </row>
    <row r="1134" spans="1:9" ht="13.5" x14ac:dyDescent="0.25">
      <c r="A1134" s="3">
        <f>TITRES_STAT!B1137</f>
        <v>43963</v>
      </c>
      <c r="B1134" s="5">
        <f>TITRES_STAT!D1137</f>
        <v>9.9501000000000008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2.7441857258707642E-2</v>
      </c>
      <c r="G1134" s="2">
        <f t="shared" si="160"/>
        <v>1.2288529920258097E-2</v>
      </c>
      <c r="H1134" s="2">
        <f t="shared" si="157"/>
        <v>2.2331277570857946</v>
      </c>
      <c r="I1134" s="2">
        <f t="shared" si="158"/>
        <v>69.070198422924122</v>
      </c>
    </row>
    <row r="1135" spans="1:9" ht="13.5" x14ac:dyDescent="0.25">
      <c r="A1135" s="3">
        <f>TITRES_STAT!B1138</f>
        <v>43964</v>
      </c>
      <c r="B1135" s="5">
        <f>TITRES_STAT!D1138</f>
        <v>9.9501000000000008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2.5481724597371382E-2</v>
      </c>
      <c r="G1135" s="2">
        <f t="shared" si="160"/>
        <v>1.1410777783096805E-2</v>
      </c>
      <c r="H1135" s="2">
        <f t="shared" si="157"/>
        <v>2.2331277570857946</v>
      </c>
      <c r="I1135" s="2">
        <f t="shared" si="158"/>
        <v>69.070198422924122</v>
      </c>
    </row>
    <row r="1136" spans="1:9" ht="13.5" x14ac:dyDescent="0.25">
      <c r="A1136" s="3">
        <f>TITRES_STAT!B1139</f>
        <v>43965</v>
      </c>
      <c r="B1136" s="5">
        <f>TITRES_STAT!D1139</f>
        <v>9.9501000000000008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2.3661601411844858E-2</v>
      </c>
      <c r="G1136" s="2">
        <f t="shared" si="160"/>
        <v>1.0595722227161319E-2</v>
      </c>
      <c r="H1136" s="2">
        <f t="shared" si="157"/>
        <v>2.2331277570857946</v>
      </c>
      <c r="I1136" s="2">
        <f t="shared" si="158"/>
        <v>69.070198422924122</v>
      </c>
    </row>
    <row r="1137" spans="1:9" ht="13.5" x14ac:dyDescent="0.25">
      <c r="A1137" s="3">
        <f>TITRES_STAT!B1140</f>
        <v>43966</v>
      </c>
      <c r="B1137" s="5">
        <f>TITRES_STAT!D1140</f>
        <v>9.9501000000000008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2.1971487025284512E-2</v>
      </c>
      <c r="G1137" s="2">
        <f t="shared" si="160"/>
        <v>9.8388849252212252E-3</v>
      </c>
      <c r="H1137" s="2">
        <f t="shared" si="157"/>
        <v>2.2331277570857946</v>
      </c>
      <c r="I1137" s="2">
        <f t="shared" si="158"/>
        <v>69.070198422924122</v>
      </c>
    </row>
    <row r="1138" spans="1:9" ht="13.5" x14ac:dyDescent="0.25">
      <c r="A1138" s="3">
        <f>TITRES_STAT!B1141</f>
        <v>43969</v>
      </c>
      <c r="B1138" s="5">
        <f>TITRES_STAT!D1141</f>
        <v>9.9501000000000008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2.0402095094907046E-2</v>
      </c>
      <c r="G1138" s="2">
        <f t="shared" si="160"/>
        <v>9.1361074305625657E-3</v>
      </c>
      <c r="H1138" s="2">
        <f t="shared" si="157"/>
        <v>2.2331277570857946</v>
      </c>
      <c r="I1138" s="2">
        <f t="shared" si="158"/>
        <v>69.070198422924122</v>
      </c>
    </row>
    <row r="1139" spans="1:9" ht="13.5" x14ac:dyDescent="0.25">
      <c r="A1139" s="3">
        <f>TITRES_STAT!B1142</f>
        <v>43970</v>
      </c>
      <c r="B1139" s="5">
        <f>TITRES_STAT!D1142</f>
        <v>9.9501000000000008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1.894480258812797E-2</v>
      </c>
      <c r="G1139" s="2">
        <f t="shared" si="160"/>
        <v>8.4835283283795256E-3</v>
      </c>
      <c r="H1139" s="2">
        <f t="shared" si="157"/>
        <v>2.2331277570857946</v>
      </c>
      <c r="I1139" s="2">
        <f t="shared" si="158"/>
        <v>69.070198422924122</v>
      </c>
    </row>
    <row r="1140" spans="1:9" ht="13.5" x14ac:dyDescent="0.25">
      <c r="A1140" s="3">
        <f>TITRES_STAT!B1143</f>
        <v>43971</v>
      </c>
      <c r="B1140" s="5">
        <f>TITRES_STAT!D1143</f>
        <v>9.9501000000000008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1.7591602403261686E-2</v>
      </c>
      <c r="G1140" s="2">
        <f t="shared" si="160"/>
        <v>7.8775620192095587E-3</v>
      </c>
      <c r="H1140" s="2">
        <f t="shared" si="157"/>
        <v>2.2331277570857946</v>
      </c>
      <c r="I1140" s="2">
        <f t="shared" si="158"/>
        <v>69.070198422924122</v>
      </c>
    </row>
    <row r="1141" spans="1:9" ht="13.5" x14ac:dyDescent="0.25">
      <c r="A1141" s="3">
        <f>TITRES_STAT!B1144</f>
        <v>43972</v>
      </c>
      <c r="B1141" s="5">
        <f>TITRES_STAT!D1144</f>
        <v>9.6606000000000005</v>
      </c>
      <c r="C1141" s="2">
        <f t="shared" si="153"/>
        <v>-0.28950000000000031</v>
      </c>
      <c r="D1141" s="2">
        <f t="shared" si="154"/>
        <v>0</v>
      </c>
      <c r="E1141" s="2">
        <f t="shared" si="155"/>
        <v>0.28950000000000031</v>
      </c>
      <c r="F1141" s="2">
        <f t="shared" si="160"/>
        <v>1.633505937445728E-2</v>
      </c>
      <c r="G1141" s="2">
        <f t="shared" si="160"/>
        <v>2.7993450446408896E-2</v>
      </c>
      <c r="H1141" s="2">
        <f t="shared" si="157"/>
        <v>0.58353147303971609</v>
      </c>
      <c r="I1141" s="2">
        <f t="shared" si="158"/>
        <v>36.850007907931278</v>
      </c>
    </row>
    <row r="1142" spans="1:9" ht="13.5" x14ac:dyDescent="0.25">
      <c r="A1142" s="3">
        <f>TITRES_STAT!B1145</f>
        <v>43973</v>
      </c>
      <c r="B1142" s="5">
        <f>TITRES_STAT!D1145</f>
        <v>9.3712</v>
      </c>
      <c r="C1142" s="2">
        <f t="shared" si="153"/>
        <v>-0.28940000000000055</v>
      </c>
      <c r="D1142" s="2">
        <f t="shared" si="154"/>
        <v>0</v>
      </c>
      <c r="E1142" s="2">
        <f t="shared" si="155"/>
        <v>0.28940000000000055</v>
      </c>
      <c r="F1142" s="2">
        <f t="shared" si="160"/>
        <v>1.5168269419138902E-2</v>
      </c>
      <c r="G1142" s="2">
        <f t="shared" si="160"/>
        <v>4.6665346843094015E-2</v>
      </c>
      <c r="H1142" s="2">
        <f t="shared" si="157"/>
        <v>0.32504353755561227</v>
      </c>
      <c r="I1142" s="2">
        <f t="shared" si="158"/>
        <v>24.530781694557717</v>
      </c>
    </row>
    <row r="1143" spans="1:9" ht="13.5" x14ac:dyDescent="0.25">
      <c r="A1143" s="3">
        <f>TITRES_STAT!B1146</f>
        <v>43977</v>
      </c>
      <c r="B1143" s="5">
        <f>TITRES_STAT!D1146</f>
        <v>9.0917999999999992</v>
      </c>
      <c r="C1143" s="2">
        <f t="shared" si="153"/>
        <v>-0.27940000000000076</v>
      </c>
      <c r="D1143" s="2">
        <f t="shared" si="154"/>
        <v>0</v>
      </c>
      <c r="E1143" s="2">
        <f t="shared" si="155"/>
        <v>0.27940000000000076</v>
      </c>
      <c r="F1143" s="2">
        <f t="shared" si="160"/>
        <v>1.4084821603486123E-2</v>
      </c>
      <c r="G1143" s="2">
        <f t="shared" si="160"/>
        <v>6.328925064001592E-2</v>
      </c>
      <c r="H1143" s="2">
        <f t="shared" si="157"/>
        <v>0.2225468221072712</v>
      </c>
      <c r="I1143" s="2">
        <f t="shared" si="158"/>
        <v>18.203541826207797</v>
      </c>
    </row>
    <row r="1144" spans="1:9" ht="13.5" x14ac:dyDescent="0.25">
      <c r="A1144" s="3">
        <f>TITRES_STAT!B1147</f>
        <v>43978</v>
      </c>
      <c r="B1144" s="5">
        <f>TITRES_STAT!D1147</f>
        <v>9.0917999999999992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1.3078762917522829E-2</v>
      </c>
      <c r="G1144" s="2">
        <f t="shared" si="160"/>
        <v>5.8768589880014779E-2</v>
      </c>
      <c r="H1144" s="2">
        <f t="shared" si="157"/>
        <v>0.22254682210727122</v>
      </c>
      <c r="I1144" s="2">
        <f t="shared" si="158"/>
        <v>18.203541826207797</v>
      </c>
    </row>
    <row r="1145" spans="1:9" ht="13.5" x14ac:dyDescent="0.25">
      <c r="A1145" s="3">
        <f>TITRES_STAT!B1148</f>
        <v>43979</v>
      </c>
      <c r="B1145" s="5">
        <f>TITRES_STAT!D1148</f>
        <v>8.8223000000000003</v>
      </c>
      <c r="C1145" s="2">
        <f t="shared" si="153"/>
        <v>-0.26949999999999896</v>
      </c>
      <c r="D1145" s="2">
        <f t="shared" si="154"/>
        <v>0</v>
      </c>
      <c r="E1145" s="2">
        <f t="shared" si="155"/>
        <v>0.26949999999999896</v>
      </c>
      <c r="F1145" s="2">
        <f t="shared" si="160"/>
        <v>1.2144565566271198E-2</v>
      </c>
      <c r="G1145" s="2">
        <f t="shared" si="160"/>
        <v>7.3820833460013655E-2</v>
      </c>
      <c r="H1145" s="2">
        <f t="shared" si="157"/>
        <v>0.16451406733099966</v>
      </c>
      <c r="I1145" s="2">
        <f t="shared" si="158"/>
        <v>14.127271790546644</v>
      </c>
    </row>
    <row r="1146" spans="1:9" ht="13.5" x14ac:dyDescent="0.25">
      <c r="A1146" s="3">
        <f>TITRES_STAT!B1149</f>
        <v>43980</v>
      </c>
      <c r="B1146" s="5">
        <f>TITRES_STAT!D1149</f>
        <v>8.8223000000000003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1.1277096597251826E-2</v>
      </c>
      <c r="G1146" s="2">
        <f t="shared" si="160"/>
        <v>6.8547916784298391E-2</v>
      </c>
      <c r="H1146" s="2">
        <f t="shared" si="157"/>
        <v>0.16451406733099966</v>
      </c>
      <c r="I1146" s="2">
        <f t="shared" si="158"/>
        <v>14.127271790546644</v>
      </c>
    </row>
    <row r="1147" spans="1:9" ht="13.5" x14ac:dyDescent="0.25">
      <c r="A1147" s="3">
        <f>TITRES_STAT!B1150</f>
        <v>43983</v>
      </c>
      <c r="B1147" s="5">
        <f>TITRES_STAT!D1150</f>
        <v>8.9819999999999993</v>
      </c>
      <c r="C1147" s="2">
        <f t="shared" si="153"/>
        <v>0.15969999999999906</v>
      </c>
      <c r="D1147" s="2">
        <f t="shared" si="154"/>
        <v>0.15969999999999906</v>
      </c>
      <c r="E1147" s="2">
        <f t="shared" si="155"/>
        <v>0</v>
      </c>
      <c r="F1147" s="2">
        <f t="shared" si="160"/>
        <v>2.1878732554590916E-2</v>
      </c>
      <c r="G1147" s="2">
        <f t="shared" si="160"/>
        <v>6.3651637013991361E-2</v>
      </c>
      <c r="H1147" s="2">
        <f t="shared" si="157"/>
        <v>0.34372615663885786</v>
      </c>
      <c r="I1147" s="2">
        <f t="shared" si="158"/>
        <v>25.580074849375606</v>
      </c>
    </row>
    <row r="1148" spans="1:9" ht="13.5" x14ac:dyDescent="0.25">
      <c r="A1148" s="3">
        <f>TITRES_STAT!B1151</f>
        <v>43984</v>
      </c>
      <c r="B1148" s="5">
        <f>TITRES_STAT!D1151</f>
        <v>8.9819999999999993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2.0315965943548706E-2</v>
      </c>
      <c r="G1148" s="2">
        <f t="shared" si="160"/>
        <v>5.9105091512991981E-2</v>
      </c>
      <c r="H1148" s="2">
        <f t="shared" si="157"/>
        <v>0.3437261566388578</v>
      </c>
      <c r="I1148" s="2">
        <f t="shared" si="158"/>
        <v>25.580074849375606</v>
      </c>
    </row>
    <row r="1149" spans="1:9" ht="13.5" x14ac:dyDescent="0.25">
      <c r="A1149" s="3">
        <f>TITRES_STAT!B1152</f>
        <v>43985</v>
      </c>
      <c r="B1149" s="5">
        <f>TITRES_STAT!D1152</f>
        <v>8.7125000000000004</v>
      </c>
      <c r="C1149" s="2">
        <f t="shared" si="153"/>
        <v>-0.26949999999999896</v>
      </c>
      <c r="D1149" s="2">
        <f t="shared" si="154"/>
        <v>0</v>
      </c>
      <c r="E1149" s="2">
        <f t="shared" si="155"/>
        <v>0.26949999999999896</v>
      </c>
      <c r="F1149" s="2">
        <f t="shared" ref="F1149:G1164" si="161">((F1148*13)+D1149)/14</f>
        <v>1.8864825519009511E-2</v>
      </c>
      <c r="G1149" s="2">
        <f t="shared" si="161"/>
        <v>7.4133299262063912E-2</v>
      </c>
      <c r="H1149" s="2">
        <f t="shared" si="157"/>
        <v>0.25447168420660282</v>
      </c>
      <c r="I1149" s="2">
        <f t="shared" si="158"/>
        <v>20.285167645497296</v>
      </c>
    </row>
    <row r="1150" spans="1:9" ht="13.5" x14ac:dyDescent="0.25">
      <c r="A1150" s="3">
        <f>TITRES_STAT!B1153</f>
        <v>43986</v>
      </c>
      <c r="B1150" s="5">
        <f>TITRES_STAT!D1153</f>
        <v>8.4530999999999992</v>
      </c>
      <c r="C1150" s="2">
        <f t="shared" si="153"/>
        <v>-0.25940000000000119</v>
      </c>
      <c r="D1150" s="2">
        <f t="shared" si="154"/>
        <v>0</v>
      </c>
      <c r="E1150" s="2">
        <f t="shared" si="155"/>
        <v>0.25940000000000119</v>
      </c>
      <c r="F1150" s="2">
        <f t="shared" si="161"/>
        <v>1.7517337981937404E-2</v>
      </c>
      <c r="G1150" s="2">
        <f t="shared" si="161"/>
        <v>8.736663502905942E-2</v>
      </c>
      <c r="H1150" s="2">
        <f t="shared" si="157"/>
        <v>0.20050375038606993</v>
      </c>
      <c r="I1150" s="2">
        <f t="shared" si="158"/>
        <v>16.701634653085421</v>
      </c>
    </row>
    <row r="1151" spans="1:9" ht="13.5" x14ac:dyDescent="0.25">
      <c r="A1151" s="3">
        <f>TITRES_STAT!B1154</f>
        <v>43987</v>
      </c>
      <c r="B1151" s="5">
        <f>TITRES_STAT!D1154</f>
        <v>8.3732000000000006</v>
      </c>
      <c r="C1151" s="2">
        <f t="shared" si="153"/>
        <v>-7.9899999999998528E-2</v>
      </c>
      <c r="D1151" s="2">
        <f t="shared" si="154"/>
        <v>0</v>
      </c>
      <c r="E1151" s="2">
        <f t="shared" si="155"/>
        <v>7.9899999999998528E-2</v>
      </c>
      <c r="F1151" s="2">
        <f t="shared" si="161"/>
        <v>1.626609955465616E-2</v>
      </c>
      <c r="G1151" s="2">
        <f t="shared" si="161"/>
        <v>8.683330395555508E-2</v>
      </c>
      <c r="H1151" s="2">
        <f t="shared" si="157"/>
        <v>0.18732558607906744</v>
      </c>
      <c r="I1151" s="2">
        <f t="shared" si="158"/>
        <v>15.777103456321285</v>
      </c>
    </row>
    <row r="1152" spans="1:9" ht="13.5" x14ac:dyDescent="0.25">
      <c r="A1152" s="3">
        <f>TITRES_STAT!B1155</f>
        <v>43990</v>
      </c>
      <c r="B1152" s="5">
        <f>TITRES_STAT!D1155</f>
        <v>8.3732000000000006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1.5104235300752149E-2</v>
      </c>
      <c r="G1152" s="2">
        <f t="shared" si="161"/>
        <v>8.0630925101586856E-2</v>
      </c>
      <c r="H1152" s="2">
        <f t="shared" si="157"/>
        <v>0.18732558607906746</v>
      </c>
      <c r="I1152" s="2">
        <f t="shared" si="158"/>
        <v>15.777103456321285</v>
      </c>
    </row>
    <row r="1153" spans="1:9" ht="13.5" x14ac:dyDescent="0.25">
      <c r="A1153" s="3">
        <f>TITRES_STAT!B1156</f>
        <v>43991</v>
      </c>
      <c r="B1153" s="5">
        <f>TITRES_STAT!D1156</f>
        <v>8.4230999999999998</v>
      </c>
      <c r="C1153" s="2">
        <f t="shared" si="153"/>
        <v>4.9899999999999167E-2</v>
      </c>
      <c r="D1153" s="2">
        <f t="shared" si="154"/>
        <v>4.9899999999999167E-2</v>
      </c>
      <c r="E1153" s="2">
        <f t="shared" si="155"/>
        <v>0</v>
      </c>
      <c r="F1153" s="2">
        <f t="shared" si="161"/>
        <v>1.7589647064984081E-2</v>
      </c>
      <c r="G1153" s="2">
        <f t="shared" si="161"/>
        <v>7.4871573308616365E-2</v>
      </c>
      <c r="H1153" s="2">
        <f t="shared" si="157"/>
        <v>0.23493091286435983</v>
      </c>
      <c r="I1153" s="2">
        <f t="shared" si="158"/>
        <v>19.02381019189562</v>
      </c>
    </row>
    <row r="1154" spans="1:9" ht="13.5" x14ac:dyDescent="0.25">
      <c r="A1154" s="3">
        <f>TITRES_STAT!B1157</f>
        <v>43992</v>
      </c>
      <c r="B1154" s="5">
        <f>TITRES_STAT!D1157</f>
        <v>8.3832000000000004</v>
      </c>
      <c r="C1154" s="2">
        <f t="shared" si="153"/>
        <v>-3.989999999999938E-2</v>
      </c>
      <c r="D1154" s="2">
        <f t="shared" si="154"/>
        <v>0</v>
      </c>
      <c r="E1154" s="2">
        <f t="shared" si="155"/>
        <v>3.989999999999938E-2</v>
      </c>
      <c r="F1154" s="2">
        <f t="shared" si="161"/>
        <v>1.6333243703199503E-2</v>
      </c>
      <c r="G1154" s="2">
        <f t="shared" si="161"/>
        <v>7.2373603786572288E-2</v>
      </c>
      <c r="H1154" s="2">
        <f t="shared" si="157"/>
        <v>0.22567956891252475</v>
      </c>
      <c r="I1154" s="2">
        <f t="shared" si="158"/>
        <v>18.412607555558537</v>
      </c>
    </row>
    <row r="1155" spans="1:9" ht="13.5" x14ac:dyDescent="0.25">
      <c r="A1155" s="3">
        <f>TITRES_STAT!B1158</f>
        <v>43993</v>
      </c>
      <c r="B1155" s="5">
        <f>TITRES_STAT!D1158</f>
        <v>8.4330999999999996</v>
      </c>
      <c r="C1155" s="2">
        <f t="shared" ref="C1155:C1218" si="162">B1155-B1154</f>
        <v>4.9899999999999167E-2</v>
      </c>
      <c r="D1155" s="2">
        <f t="shared" ref="D1155:D1218" si="163">IF(C1155&gt;0,C1155,0)</f>
        <v>4.9899999999999167E-2</v>
      </c>
      <c r="E1155" s="2">
        <f t="shared" ref="E1155:E1218" si="164">IF(C1155&lt;0,-C1155,0)</f>
        <v>0</v>
      </c>
      <c r="F1155" s="2">
        <f t="shared" si="161"/>
        <v>1.8730869152970904E-2</v>
      </c>
      <c r="G1155" s="2">
        <f t="shared" si="161"/>
        <v>6.720406065895998E-2</v>
      </c>
      <c r="H1155" s="2">
        <f t="shared" si="157"/>
        <v>0.27871633007452223</v>
      </c>
      <c r="I1155" s="2">
        <f t="shared" si="158"/>
        <v>21.796572353015847</v>
      </c>
    </row>
    <row r="1156" spans="1:9" ht="13.5" x14ac:dyDescent="0.25">
      <c r="A1156" s="3">
        <f>TITRES_STAT!B1159</f>
        <v>43994</v>
      </c>
      <c r="B1156" s="5">
        <f>TITRES_STAT!D1159</f>
        <v>8.4230999999999998</v>
      </c>
      <c r="C1156" s="2">
        <f t="shared" si="162"/>
        <v>-9.9999999999997868E-3</v>
      </c>
      <c r="D1156" s="2">
        <f t="shared" si="163"/>
        <v>0</v>
      </c>
      <c r="E1156" s="2">
        <f t="shared" si="164"/>
        <v>9.9999999999997868E-3</v>
      </c>
      <c r="F1156" s="2">
        <f t="shared" si="161"/>
        <v>1.7392949927758698E-2</v>
      </c>
      <c r="G1156" s="2">
        <f t="shared" si="161"/>
        <v>6.3118056326177105E-2</v>
      </c>
      <c r="H1156" s="2">
        <f t="shared" si="157"/>
        <v>0.27556219155223377</v>
      </c>
      <c r="I1156" s="2">
        <f t="shared" si="158"/>
        <v>21.603195310837933</v>
      </c>
    </row>
    <row r="1157" spans="1:9" ht="13.5" x14ac:dyDescent="0.25">
      <c r="A1157" s="3">
        <f>TITRES_STAT!B1160</f>
        <v>43997</v>
      </c>
      <c r="B1157" s="5">
        <f>TITRES_STAT!D1160</f>
        <v>8.2834000000000003</v>
      </c>
      <c r="C1157" s="2">
        <f t="shared" si="162"/>
        <v>-0.13969999999999949</v>
      </c>
      <c r="D1157" s="2">
        <f t="shared" si="163"/>
        <v>0</v>
      </c>
      <c r="E1157" s="2">
        <f t="shared" si="164"/>
        <v>0.13969999999999949</v>
      </c>
      <c r="F1157" s="2">
        <f t="shared" si="161"/>
        <v>1.6150596361490219E-2</v>
      </c>
      <c r="G1157" s="2">
        <f t="shared" si="161"/>
        <v>6.8588195160021556E-2</v>
      </c>
      <c r="H1157" s="2">
        <f t="shared" si="157"/>
        <v>0.23547195437654586</v>
      </c>
      <c r="I1157" s="2">
        <f t="shared" si="158"/>
        <v>19.059271523113736</v>
      </c>
    </row>
    <row r="1158" spans="1:9" ht="13.5" x14ac:dyDescent="0.25">
      <c r="A1158" s="3">
        <f>TITRES_STAT!B1161</f>
        <v>43998</v>
      </c>
      <c r="B1158" s="5">
        <f>TITRES_STAT!D1161</f>
        <v>8.4032</v>
      </c>
      <c r="C1158" s="2">
        <f t="shared" si="162"/>
        <v>0.11979999999999968</v>
      </c>
      <c r="D1158" s="2">
        <f t="shared" si="163"/>
        <v>0.11979999999999968</v>
      </c>
      <c r="E1158" s="2">
        <f t="shared" si="164"/>
        <v>0</v>
      </c>
      <c r="F1158" s="2">
        <f t="shared" si="161"/>
        <v>2.3554125192812327E-2</v>
      </c>
      <c r="G1158" s="2">
        <f t="shared" si="161"/>
        <v>6.3689038362877162E-2</v>
      </c>
      <c r="H1158" s="2">
        <f t="shared" si="157"/>
        <v>0.36983012773107704</v>
      </c>
      <c r="I1158" s="2">
        <f t="shared" si="158"/>
        <v>26.998247464716414</v>
      </c>
    </row>
    <row r="1159" spans="1:9" ht="13.5" x14ac:dyDescent="0.25">
      <c r="A1159" s="3">
        <f>TITRES_STAT!B1162</f>
        <v>43999</v>
      </c>
      <c r="B1159" s="5">
        <f>TITRES_STAT!D1162</f>
        <v>8.4032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2.1871687679040019E-2</v>
      </c>
      <c r="G1159" s="2">
        <f t="shared" si="161"/>
        <v>5.9139821336957367E-2</v>
      </c>
      <c r="H1159" s="2">
        <f t="shared" si="157"/>
        <v>0.36983012773107704</v>
      </c>
      <c r="I1159" s="2">
        <f t="shared" si="158"/>
        <v>26.998247464716414</v>
      </c>
    </row>
    <row r="1160" spans="1:9" ht="13.5" x14ac:dyDescent="0.25">
      <c r="A1160" s="3">
        <f>TITRES_STAT!B1163</f>
        <v>44000</v>
      </c>
      <c r="B1160" s="5">
        <f>TITRES_STAT!D1163</f>
        <v>8.3932000000000002</v>
      </c>
      <c r="C1160" s="2">
        <f t="shared" si="162"/>
        <v>-9.9999999999997868E-3</v>
      </c>
      <c r="D1160" s="2">
        <f t="shared" si="163"/>
        <v>0</v>
      </c>
      <c r="E1160" s="2">
        <f t="shared" si="164"/>
        <v>9.9999999999997868E-3</v>
      </c>
      <c r="F1160" s="2">
        <f t="shared" si="161"/>
        <v>2.0309424273394303E-2</v>
      </c>
      <c r="G1160" s="2">
        <f t="shared" si="161"/>
        <v>5.5629834098603261E-2</v>
      </c>
      <c r="H1160" s="2">
        <f t="shared" si="157"/>
        <v>0.3650815179027152</v>
      </c>
      <c r="I1160" s="2">
        <f t="shared" si="158"/>
        <v>26.744301575749063</v>
      </c>
    </row>
    <row r="1161" spans="1:9" ht="13.5" x14ac:dyDescent="0.25">
      <c r="A1161" s="3">
        <f>TITRES_STAT!B1164</f>
        <v>44001</v>
      </c>
      <c r="B1161" s="5">
        <f>TITRES_STAT!D1164</f>
        <v>8.3832000000000004</v>
      </c>
      <c r="C1161" s="2">
        <f t="shared" si="162"/>
        <v>-9.9999999999997868E-3</v>
      </c>
      <c r="D1161" s="2">
        <f t="shared" si="163"/>
        <v>0</v>
      </c>
      <c r="E1161" s="2">
        <f t="shared" si="164"/>
        <v>9.9999999999997868E-3</v>
      </c>
      <c r="F1161" s="2">
        <f t="shared" si="161"/>
        <v>1.8858751111008994E-2</v>
      </c>
      <c r="G1161" s="2">
        <f t="shared" si="161"/>
        <v>5.2370560234417295E-2</v>
      </c>
      <c r="H1161" s="2">
        <f t="shared" si="157"/>
        <v>0.36010214568251364</v>
      </c>
      <c r="I1161" s="2">
        <f t="shared" si="158"/>
        <v>26.476110402855852</v>
      </c>
    </row>
    <row r="1162" spans="1:9" ht="13.5" x14ac:dyDescent="0.25">
      <c r="A1162" s="3">
        <f>TITRES_STAT!B1165</f>
        <v>44004</v>
      </c>
      <c r="B1162" s="5">
        <f>TITRES_STAT!D1165</f>
        <v>8.3832000000000004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1.7511697460222637E-2</v>
      </c>
      <c r="G1162" s="2">
        <f t="shared" si="161"/>
        <v>4.8629805931958918E-2</v>
      </c>
      <c r="H1162" s="2">
        <f t="shared" si="157"/>
        <v>0.36010214568251364</v>
      </c>
      <c r="I1162" s="2">
        <f t="shared" si="158"/>
        <v>26.476110402855852</v>
      </c>
    </row>
    <row r="1163" spans="1:9" ht="13.5" x14ac:dyDescent="0.25">
      <c r="A1163" s="3">
        <f>TITRES_STAT!B1166</f>
        <v>44005</v>
      </c>
      <c r="B1163" s="5">
        <f>TITRES_STAT!D1166</f>
        <v>8.3832000000000004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1.6260861927349591E-2</v>
      </c>
      <c r="G1163" s="2">
        <f t="shared" si="161"/>
        <v>4.5156248365390429E-2</v>
      </c>
      <c r="H1163" s="2">
        <f t="shared" si="157"/>
        <v>0.36010214568251359</v>
      </c>
      <c r="I1163" s="2">
        <f t="shared" si="158"/>
        <v>26.476110402855852</v>
      </c>
    </row>
    <row r="1164" spans="1:9" ht="13.5" x14ac:dyDescent="0.25">
      <c r="A1164" s="3">
        <f>TITRES_STAT!B1167</f>
        <v>44006</v>
      </c>
      <c r="B1164" s="5">
        <f>TITRES_STAT!D1167</f>
        <v>8.3832000000000004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1.5099371789681763E-2</v>
      </c>
      <c r="G1164" s="2">
        <f t="shared" si="161"/>
        <v>4.1930802053576834E-2</v>
      </c>
      <c r="H1164" s="2">
        <f t="shared" si="157"/>
        <v>0.36010214568251353</v>
      </c>
      <c r="I1164" s="2">
        <f t="shared" si="158"/>
        <v>26.476110402855852</v>
      </c>
    </row>
    <row r="1165" spans="1:9" ht="13.5" x14ac:dyDescent="0.25">
      <c r="A1165" s="3">
        <f>TITRES_STAT!B1168</f>
        <v>44007</v>
      </c>
      <c r="B1165" s="5">
        <f>TITRES_STAT!D1168</f>
        <v>8.3832000000000004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1.4020845233275922E-2</v>
      </c>
      <c r="G1165" s="2">
        <f t="shared" si="165"/>
        <v>3.8935744764035628E-2</v>
      </c>
      <c r="H1165" s="2">
        <f t="shared" si="157"/>
        <v>0.36010214568251353</v>
      </c>
      <c r="I1165" s="2">
        <f t="shared" si="158"/>
        <v>26.476110402855852</v>
      </c>
    </row>
    <row r="1166" spans="1:9" ht="13.5" x14ac:dyDescent="0.25">
      <c r="A1166" s="3">
        <f>TITRES_STAT!B1169</f>
        <v>44008</v>
      </c>
      <c r="B1166" s="5">
        <f>TITRES_STAT!D1169</f>
        <v>8.1336999999999993</v>
      </c>
      <c r="C1166" s="2">
        <f t="shared" si="162"/>
        <v>-0.24950000000000117</v>
      </c>
      <c r="D1166" s="2">
        <f t="shared" si="163"/>
        <v>0</v>
      </c>
      <c r="E1166" s="2">
        <f t="shared" si="164"/>
        <v>0.24950000000000117</v>
      </c>
      <c r="F1166" s="2">
        <f t="shared" si="165"/>
        <v>1.3019356288041928E-2</v>
      </c>
      <c r="G1166" s="2">
        <f t="shared" si="165"/>
        <v>5.3976048709461731E-2</v>
      </c>
      <c r="H1166" s="2">
        <f t="shared" si="157"/>
        <v>0.24120617568954617</v>
      </c>
      <c r="I1166" s="2">
        <f t="shared" si="158"/>
        <v>19.433207827502557</v>
      </c>
    </row>
    <row r="1167" spans="1:9" ht="13.5" x14ac:dyDescent="0.25">
      <c r="A1167" s="3">
        <f>TITRES_STAT!B1170</f>
        <v>44011</v>
      </c>
      <c r="B1167" s="5">
        <f>TITRES_STAT!D1170</f>
        <v>8.6227</v>
      </c>
      <c r="C1167" s="2">
        <f t="shared" si="162"/>
        <v>0.48900000000000077</v>
      </c>
      <c r="D1167" s="2">
        <f t="shared" si="163"/>
        <v>0.48900000000000077</v>
      </c>
      <c r="E1167" s="2">
        <f t="shared" si="164"/>
        <v>0</v>
      </c>
      <c r="F1167" s="2">
        <f t="shared" si="165"/>
        <v>4.7017973696038988E-2</v>
      </c>
      <c r="G1167" s="2">
        <f t="shared" si="165"/>
        <v>5.0120616658785887E-2</v>
      </c>
      <c r="H1167" s="2">
        <f t="shared" si="157"/>
        <v>0.93809647267771556</v>
      </c>
      <c r="I1167" s="2">
        <f t="shared" si="158"/>
        <v>48.402981270670253</v>
      </c>
    </row>
    <row r="1168" spans="1:9" ht="13.5" x14ac:dyDescent="0.25">
      <c r="A1168" s="3">
        <f>TITRES_STAT!B1171</f>
        <v>44012</v>
      </c>
      <c r="B1168" s="5">
        <f>TITRES_STAT!D1171</f>
        <v>8.8721999999999994</v>
      </c>
      <c r="C1168" s="2">
        <f t="shared" si="162"/>
        <v>0.24949999999999939</v>
      </c>
      <c r="D1168" s="2">
        <f t="shared" si="163"/>
        <v>0.24949999999999939</v>
      </c>
      <c r="E1168" s="2">
        <f t="shared" si="164"/>
        <v>0</v>
      </c>
      <c r="F1168" s="2">
        <f t="shared" si="165"/>
        <v>6.14809755748933E-2</v>
      </c>
      <c r="G1168" s="2">
        <f t="shared" si="165"/>
        <v>4.6540572611729746E-2</v>
      </c>
      <c r="H1168" s="2">
        <f t="shared" si="157"/>
        <v>1.3210188900726607</v>
      </c>
      <c r="I1168" s="2">
        <f t="shared" si="158"/>
        <v>56.915473446720007</v>
      </c>
    </row>
    <row r="1169" spans="1:9" ht="13.5" x14ac:dyDescent="0.25">
      <c r="A1169" s="3">
        <f>TITRES_STAT!B1172</f>
        <v>44013</v>
      </c>
      <c r="B1169" s="5">
        <f>TITRES_STAT!D1172</f>
        <v>8.9321000000000002</v>
      </c>
      <c r="C1169" s="2">
        <f t="shared" si="162"/>
        <v>5.990000000000073E-2</v>
      </c>
      <c r="D1169" s="2">
        <f t="shared" si="163"/>
        <v>5.990000000000073E-2</v>
      </c>
      <c r="E1169" s="2">
        <f t="shared" si="164"/>
        <v>0</v>
      </c>
      <c r="F1169" s="2">
        <f t="shared" si="165"/>
        <v>6.1368048748115259E-2</v>
      </c>
      <c r="G1169" s="2">
        <f t="shared" si="165"/>
        <v>4.3216245996606187E-2</v>
      </c>
      <c r="H1169" s="2">
        <f t="shared" ref="H1169:H1232" si="166">F1169/G1169</f>
        <v>1.4200226635357118</v>
      </c>
      <c r="I1169" s="2">
        <f t="shared" ref="I1169:I1232" si="167">IF(G1169=0,100,100-(100/(1+H1169)))</f>
        <v>58.678072934285019</v>
      </c>
    </row>
    <row r="1170" spans="1:9" ht="13.5" x14ac:dyDescent="0.25">
      <c r="A1170" s="3">
        <f>TITRES_STAT!B1173</f>
        <v>44014</v>
      </c>
      <c r="B1170" s="5">
        <f>TITRES_STAT!D1173</f>
        <v>8.9221000000000004</v>
      </c>
      <c r="C1170" s="2">
        <f t="shared" si="162"/>
        <v>-9.9999999999997868E-3</v>
      </c>
      <c r="D1170" s="2">
        <f t="shared" si="163"/>
        <v>0</v>
      </c>
      <c r="E1170" s="2">
        <f t="shared" si="164"/>
        <v>9.9999999999997868E-3</v>
      </c>
      <c r="F1170" s="2">
        <f t="shared" si="165"/>
        <v>5.6984616694678455E-2</v>
      </c>
      <c r="G1170" s="2">
        <f t="shared" si="165"/>
        <v>4.0843656996848589E-2</v>
      </c>
      <c r="H1170" s="2">
        <f t="shared" si="166"/>
        <v>1.395188895526061</v>
      </c>
      <c r="I1170" s="2">
        <f t="shared" si="167"/>
        <v>58.249639438965097</v>
      </c>
    </row>
    <row r="1171" spans="1:9" ht="13.5" x14ac:dyDescent="0.25">
      <c r="A1171" s="3">
        <f>TITRES_STAT!B1174</f>
        <v>44015</v>
      </c>
      <c r="B1171" s="5">
        <f>TITRES_STAT!D1174</f>
        <v>9.1815999999999995</v>
      </c>
      <c r="C1171" s="2">
        <f t="shared" si="162"/>
        <v>0.25949999999999918</v>
      </c>
      <c r="D1171" s="2">
        <f t="shared" si="163"/>
        <v>0.25949999999999918</v>
      </c>
      <c r="E1171" s="2">
        <f t="shared" si="164"/>
        <v>0</v>
      </c>
      <c r="F1171" s="2">
        <f t="shared" si="165"/>
        <v>7.1450001216487077E-2</v>
      </c>
      <c r="G1171" s="2">
        <f t="shared" si="165"/>
        <v>3.7926252925645117E-2</v>
      </c>
      <c r="H1171" s="2">
        <f t="shared" si="166"/>
        <v>1.8839193356793165</v>
      </c>
      <c r="I1171" s="2">
        <f t="shared" si="167"/>
        <v>65.32496635297025</v>
      </c>
    </row>
    <row r="1172" spans="1:9" ht="13.5" x14ac:dyDescent="0.25">
      <c r="A1172" s="3">
        <f>TITRES_STAT!B1175</f>
        <v>44018</v>
      </c>
      <c r="B1172" s="5">
        <f>TITRES_STAT!D1175</f>
        <v>9.4511000000000003</v>
      </c>
      <c r="C1172" s="2">
        <f t="shared" si="162"/>
        <v>0.26950000000000074</v>
      </c>
      <c r="D1172" s="2">
        <f t="shared" si="163"/>
        <v>0.26950000000000074</v>
      </c>
      <c r="E1172" s="2">
        <f t="shared" si="164"/>
        <v>0</v>
      </c>
      <c r="F1172" s="2">
        <f t="shared" si="165"/>
        <v>8.5596429701023768E-2</v>
      </c>
      <c r="G1172" s="2">
        <f t="shared" si="165"/>
        <v>3.5217234859527609E-2</v>
      </c>
      <c r="H1172" s="2">
        <f t="shared" si="166"/>
        <v>2.4305267021231414</v>
      </c>
      <c r="I1172" s="2">
        <f t="shared" si="167"/>
        <v>70.849957256385636</v>
      </c>
    </row>
    <row r="1173" spans="1:9" ht="13.5" x14ac:dyDescent="0.25">
      <c r="A1173" s="3">
        <f>TITRES_STAT!B1176</f>
        <v>44019</v>
      </c>
      <c r="B1173" s="5">
        <f>TITRES_STAT!D1176</f>
        <v>9.4511000000000003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7.9482399008093507E-2</v>
      </c>
      <c r="G1173" s="2">
        <f t="shared" si="165"/>
        <v>3.2701718083847066E-2</v>
      </c>
      <c r="H1173" s="2">
        <f t="shared" si="166"/>
        <v>2.4305267021231414</v>
      </c>
      <c r="I1173" s="2">
        <f t="shared" si="167"/>
        <v>70.849957256385636</v>
      </c>
    </row>
    <row r="1174" spans="1:9" ht="13.5" x14ac:dyDescent="0.25">
      <c r="A1174" s="3">
        <f>TITRES_STAT!B1177</f>
        <v>44020</v>
      </c>
      <c r="B1174" s="5">
        <f>TITRES_STAT!D1177</f>
        <v>9.4511000000000003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7.3805084793229683E-2</v>
      </c>
      <c r="G1174" s="2">
        <f t="shared" si="165"/>
        <v>3.0365881077857988E-2</v>
      </c>
      <c r="H1174" s="2">
        <f t="shared" si="166"/>
        <v>2.4305267021231414</v>
      </c>
      <c r="I1174" s="2">
        <f t="shared" si="167"/>
        <v>70.849957256385636</v>
      </c>
    </row>
    <row r="1175" spans="1:9" ht="13.5" x14ac:dyDescent="0.25">
      <c r="A1175" s="3">
        <f>TITRES_STAT!B1178</f>
        <v>44021</v>
      </c>
      <c r="B1175" s="5">
        <f>TITRES_STAT!D1178</f>
        <v>9.9600000000000009</v>
      </c>
      <c r="C1175" s="2">
        <f t="shared" si="162"/>
        <v>0.50890000000000057</v>
      </c>
      <c r="D1175" s="2">
        <f t="shared" si="163"/>
        <v>0.50890000000000057</v>
      </c>
      <c r="E1175" s="2">
        <f t="shared" si="164"/>
        <v>0</v>
      </c>
      <c r="F1175" s="2">
        <f t="shared" si="165"/>
        <v>0.10488329302228475</v>
      </c>
      <c r="G1175" s="2">
        <f t="shared" si="165"/>
        <v>2.8196889572296706E-2</v>
      </c>
      <c r="H1175" s="2">
        <f t="shared" si="166"/>
        <v>3.7196759860113091</v>
      </c>
      <c r="I1175" s="2">
        <f t="shared" si="167"/>
        <v>78.812104835927101</v>
      </c>
    </row>
    <row r="1176" spans="1:9" ht="13.5" x14ac:dyDescent="0.25">
      <c r="A1176" s="3">
        <f>TITRES_STAT!B1179</f>
        <v>44022</v>
      </c>
      <c r="B1176" s="5">
        <f>TITRES_STAT!D1179</f>
        <v>9.9600000000000009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9.7391629234978697E-2</v>
      </c>
      <c r="G1176" s="2">
        <f t="shared" si="165"/>
        <v>2.6182826031418367E-2</v>
      </c>
      <c r="H1176" s="2">
        <f t="shared" si="166"/>
        <v>3.7196759860113096</v>
      </c>
      <c r="I1176" s="2">
        <f t="shared" si="167"/>
        <v>78.812104835927101</v>
      </c>
    </row>
    <row r="1177" spans="1:9" ht="13.5" x14ac:dyDescent="0.25">
      <c r="A1177" s="3">
        <f>TITRES_STAT!B1180</f>
        <v>44025</v>
      </c>
      <c r="B1177" s="5">
        <f>TITRES_STAT!D1180</f>
        <v>9.9600000000000009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9.0435084289623074E-2</v>
      </c>
      <c r="G1177" s="2">
        <f t="shared" si="165"/>
        <v>2.4312624172031342E-2</v>
      </c>
      <c r="H1177" s="2">
        <f t="shared" si="166"/>
        <v>3.7196759860113091</v>
      </c>
      <c r="I1177" s="2">
        <f t="shared" si="167"/>
        <v>78.812104835927101</v>
      </c>
    </row>
    <row r="1178" spans="1:9" ht="13.5" x14ac:dyDescent="0.25">
      <c r="A1178" s="3">
        <f>TITRES_STAT!B1181</f>
        <v>44026</v>
      </c>
      <c r="B1178" s="5">
        <f>TITRES_STAT!D1181</f>
        <v>9.6706000000000003</v>
      </c>
      <c r="C1178" s="2">
        <f t="shared" si="162"/>
        <v>-0.28940000000000055</v>
      </c>
      <c r="D1178" s="2">
        <f t="shared" si="163"/>
        <v>0</v>
      </c>
      <c r="E1178" s="2">
        <f t="shared" si="164"/>
        <v>0.28940000000000055</v>
      </c>
      <c r="F1178" s="2">
        <f t="shared" si="165"/>
        <v>8.3975435411792851E-2</v>
      </c>
      <c r="G1178" s="2">
        <f t="shared" si="165"/>
        <v>4.3247436731171998E-2</v>
      </c>
      <c r="H1178" s="2">
        <f t="shared" si="166"/>
        <v>1.9417436444566163</v>
      </c>
      <c r="I1178" s="2">
        <f t="shared" si="167"/>
        <v>66.006555265806824</v>
      </c>
    </row>
    <row r="1179" spans="1:9" ht="13.5" x14ac:dyDescent="0.25">
      <c r="A1179" s="3">
        <f>TITRES_STAT!B1182</f>
        <v>44027</v>
      </c>
      <c r="B1179" s="5">
        <f>TITRES_STAT!D1182</f>
        <v>9.2415000000000003</v>
      </c>
      <c r="C1179" s="2">
        <f t="shared" si="162"/>
        <v>-0.42910000000000004</v>
      </c>
      <c r="D1179" s="2">
        <f t="shared" si="163"/>
        <v>0</v>
      </c>
      <c r="E1179" s="2">
        <f t="shared" si="164"/>
        <v>0.42910000000000004</v>
      </c>
      <c r="F1179" s="2">
        <f t="shared" si="165"/>
        <v>7.7977190025236218E-2</v>
      </c>
      <c r="G1179" s="2">
        <f t="shared" si="165"/>
        <v>7.0808334107516857E-2</v>
      </c>
      <c r="H1179" s="2">
        <f t="shared" si="166"/>
        <v>1.1012431094175159</v>
      </c>
      <c r="I1179" s="2">
        <f t="shared" si="167"/>
        <v>52.409124126659997</v>
      </c>
    </row>
    <row r="1180" spans="1:9" ht="13.5" x14ac:dyDescent="0.25">
      <c r="A1180" s="3">
        <f>TITRES_STAT!B1183</f>
        <v>44028</v>
      </c>
      <c r="B1180" s="5">
        <f>TITRES_STAT!D1183</f>
        <v>9.2415000000000003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7.2407390737719332E-2</v>
      </c>
      <c r="G1180" s="2">
        <f t="shared" si="165"/>
        <v>6.5750595956979935E-2</v>
      </c>
      <c r="H1180" s="2">
        <f t="shared" si="166"/>
        <v>1.1012431094175159</v>
      </c>
      <c r="I1180" s="2">
        <f t="shared" si="167"/>
        <v>52.409124126659997</v>
      </c>
    </row>
    <row r="1181" spans="1:9" ht="13.5" x14ac:dyDescent="0.25">
      <c r="A1181" s="3">
        <f>TITRES_STAT!B1184</f>
        <v>44029</v>
      </c>
      <c r="B1181" s="5">
        <f>TITRES_STAT!D1184</f>
        <v>9.4411000000000005</v>
      </c>
      <c r="C1181" s="2">
        <f t="shared" si="162"/>
        <v>0.19960000000000022</v>
      </c>
      <c r="D1181" s="2">
        <f t="shared" si="163"/>
        <v>0.19960000000000022</v>
      </c>
      <c r="E1181" s="2">
        <f t="shared" si="164"/>
        <v>0</v>
      </c>
      <c r="F1181" s="2">
        <f t="shared" ref="F1181:G1196" si="168">((F1180*13)+D1181)/14</f>
        <v>8.1492577113596545E-2</v>
      </c>
      <c r="G1181" s="2">
        <f t="shared" si="168"/>
        <v>6.1054124817195653E-2</v>
      </c>
      <c r="H1181" s="2">
        <f t="shared" si="166"/>
        <v>1.3347595655100519</v>
      </c>
      <c r="I1181" s="2">
        <f t="shared" si="167"/>
        <v>57.169037241676754</v>
      </c>
    </row>
    <row r="1182" spans="1:9" ht="13.5" x14ac:dyDescent="0.25">
      <c r="A1182" s="3">
        <f>TITRES_STAT!B1185</f>
        <v>44032</v>
      </c>
      <c r="B1182" s="5">
        <f>TITRES_STAT!D1185</f>
        <v>9.7204999999999995</v>
      </c>
      <c r="C1182" s="2">
        <f t="shared" si="162"/>
        <v>0.27939999999999898</v>
      </c>
      <c r="D1182" s="2">
        <f t="shared" si="163"/>
        <v>0.27939999999999898</v>
      </c>
      <c r="E1182" s="2">
        <f t="shared" si="164"/>
        <v>0</v>
      </c>
      <c r="F1182" s="2">
        <f t="shared" si="168"/>
        <v>9.5628821605482445E-2</v>
      </c>
      <c r="G1182" s="2">
        <f t="shared" si="168"/>
        <v>5.6693115901681676E-2</v>
      </c>
      <c r="H1182" s="2">
        <f t="shared" si="166"/>
        <v>1.686780133434963</v>
      </c>
      <c r="I1182" s="2">
        <f t="shared" si="167"/>
        <v>62.780728219784336</v>
      </c>
    </row>
    <row r="1183" spans="1:9" ht="13.5" x14ac:dyDescent="0.25">
      <c r="A1183" s="3">
        <f>TITRES_STAT!B1186</f>
        <v>44033</v>
      </c>
      <c r="B1183" s="5">
        <f>TITRES_STAT!D1186</f>
        <v>9.7204999999999995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8.8798191490805131E-2</v>
      </c>
      <c r="G1183" s="2">
        <f t="shared" si="168"/>
        <v>5.2643607622990127E-2</v>
      </c>
      <c r="H1183" s="2">
        <f t="shared" si="166"/>
        <v>1.6867801334349632</v>
      </c>
      <c r="I1183" s="2">
        <f t="shared" si="167"/>
        <v>62.780728219784336</v>
      </c>
    </row>
    <row r="1184" spans="1:9" ht="13.5" x14ac:dyDescent="0.25">
      <c r="A1184" s="3">
        <f>TITRES_STAT!B1187</f>
        <v>44034</v>
      </c>
      <c r="B1184" s="5">
        <f>TITRES_STAT!D1187</f>
        <v>9.6706000000000003</v>
      </c>
      <c r="C1184" s="2">
        <f t="shared" si="162"/>
        <v>-4.9899999999999167E-2</v>
      </c>
      <c r="D1184" s="2">
        <f t="shared" si="163"/>
        <v>0</v>
      </c>
      <c r="E1184" s="2">
        <f t="shared" si="164"/>
        <v>4.9899999999999167E-2</v>
      </c>
      <c r="F1184" s="2">
        <f t="shared" si="168"/>
        <v>8.2455463527176184E-2</v>
      </c>
      <c r="G1184" s="2">
        <f t="shared" si="168"/>
        <v>5.244763564991934E-2</v>
      </c>
      <c r="H1184" s="2">
        <f t="shared" si="166"/>
        <v>1.5721483438749253</v>
      </c>
      <c r="I1184" s="2">
        <f t="shared" si="167"/>
        <v>61.121993512492892</v>
      </c>
    </row>
    <row r="1185" spans="1:9" ht="13.5" x14ac:dyDescent="0.25">
      <c r="A1185" s="3">
        <f>TITRES_STAT!B1188</f>
        <v>44035</v>
      </c>
      <c r="B1185" s="5">
        <f>TITRES_STAT!D1188</f>
        <v>9.9501000000000008</v>
      </c>
      <c r="C1185" s="2">
        <f t="shared" si="162"/>
        <v>0.27950000000000053</v>
      </c>
      <c r="D1185" s="2">
        <f t="shared" si="163"/>
        <v>0.27950000000000053</v>
      </c>
      <c r="E1185" s="2">
        <f t="shared" si="164"/>
        <v>0</v>
      </c>
      <c r="F1185" s="2">
        <f t="shared" si="168"/>
        <v>9.6530073275235065E-2</v>
      </c>
      <c r="G1185" s="2">
        <f t="shared" si="168"/>
        <v>4.8701375960639386E-2</v>
      </c>
      <c r="H1185" s="2">
        <f t="shared" si="166"/>
        <v>1.9820810268944145</v>
      </c>
      <c r="I1185" s="2">
        <f t="shared" si="167"/>
        <v>66.466370598876196</v>
      </c>
    </row>
    <row r="1186" spans="1:9" ht="13.5" x14ac:dyDescent="0.25">
      <c r="A1186" s="3">
        <f>TITRES_STAT!B1189</f>
        <v>44036</v>
      </c>
      <c r="B1186" s="5">
        <f>TITRES_STAT!D1189</f>
        <v>9.9501000000000008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8.9635068041289706E-2</v>
      </c>
      <c r="G1186" s="2">
        <f t="shared" si="168"/>
        <v>4.5222706249165141E-2</v>
      </c>
      <c r="H1186" s="2">
        <f t="shared" si="166"/>
        <v>1.9820810268944147</v>
      </c>
      <c r="I1186" s="2">
        <f t="shared" si="167"/>
        <v>66.466370598876196</v>
      </c>
    </row>
    <row r="1187" spans="1:9" ht="13.5" x14ac:dyDescent="0.25">
      <c r="A1187" s="3">
        <f>TITRES_STAT!B1190</f>
        <v>44039</v>
      </c>
      <c r="B1187" s="5">
        <f>TITRES_STAT!D1190</f>
        <v>9.9501000000000008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8.323256318119758E-2</v>
      </c>
      <c r="G1187" s="2">
        <f t="shared" si="168"/>
        <v>4.199251294565335E-2</v>
      </c>
      <c r="H1187" s="2">
        <f t="shared" si="166"/>
        <v>1.9820810268944145</v>
      </c>
      <c r="I1187" s="2">
        <f t="shared" si="167"/>
        <v>66.466370598876196</v>
      </c>
    </row>
    <row r="1188" spans="1:9" ht="13.5" x14ac:dyDescent="0.25">
      <c r="A1188" s="3">
        <f>TITRES_STAT!B1191</f>
        <v>44040</v>
      </c>
      <c r="B1188" s="5">
        <f>TITRES_STAT!D1191</f>
        <v>9.9501000000000008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7.7287380096826327E-2</v>
      </c>
      <c r="G1188" s="2">
        <f t="shared" si="168"/>
        <v>3.8993047735249538E-2</v>
      </c>
      <c r="H1188" s="2">
        <f t="shared" si="166"/>
        <v>1.9820810268944145</v>
      </c>
      <c r="I1188" s="2">
        <f t="shared" si="167"/>
        <v>66.466370598876196</v>
      </c>
    </row>
    <row r="1189" spans="1:9" ht="13.5" x14ac:dyDescent="0.25">
      <c r="A1189" s="3">
        <f>TITRES_STAT!B1192</f>
        <v>44041</v>
      </c>
      <c r="B1189" s="5">
        <f>TITRES_STAT!D1192</f>
        <v>9.9501000000000008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7.1766852947053011E-2</v>
      </c>
      <c r="G1189" s="2">
        <f t="shared" si="168"/>
        <v>3.6207830039874565E-2</v>
      </c>
      <c r="H1189" s="2">
        <f t="shared" si="166"/>
        <v>1.9820810268944147</v>
      </c>
      <c r="I1189" s="2">
        <f t="shared" si="167"/>
        <v>66.466370598876196</v>
      </c>
    </row>
    <row r="1190" spans="1:9" ht="13.5" x14ac:dyDescent="0.25">
      <c r="A1190" s="3">
        <f>TITRES_STAT!B1193</f>
        <v>44042</v>
      </c>
      <c r="B1190" s="5">
        <f>TITRES_STAT!D1193</f>
        <v>9.9501000000000008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6.664064916512065E-2</v>
      </c>
      <c r="G1190" s="2">
        <f t="shared" si="168"/>
        <v>3.3621556465597814E-2</v>
      </c>
      <c r="H1190" s="2">
        <f t="shared" si="166"/>
        <v>1.9820810268944142</v>
      </c>
      <c r="I1190" s="2">
        <f t="shared" si="167"/>
        <v>66.466370598876196</v>
      </c>
    </row>
    <row r="1191" spans="1:9" ht="13.5" x14ac:dyDescent="0.25">
      <c r="A1191" s="3">
        <f>TITRES_STAT!B1194</f>
        <v>44046</v>
      </c>
      <c r="B1191" s="5">
        <f>TITRES_STAT!D1194</f>
        <v>9.9501000000000008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6.1880602796183459E-2</v>
      </c>
      <c r="G1191" s="2">
        <f t="shared" si="168"/>
        <v>3.1220016718055112E-2</v>
      </c>
      <c r="H1191" s="2">
        <f t="shared" si="166"/>
        <v>1.9820810268944145</v>
      </c>
      <c r="I1191" s="2">
        <f t="shared" si="167"/>
        <v>66.466370598876196</v>
      </c>
    </row>
    <row r="1192" spans="1:9" ht="13.5" x14ac:dyDescent="0.25">
      <c r="A1192" s="3">
        <f>TITRES_STAT!B1195</f>
        <v>44047</v>
      </c>
      <c r="B1192" s="5">
        <f>TITRES_STAT!D1195</f>
        <v>9.9501000000000008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5.7460559739313209E-2</v>
      </c>
      <c r="G1192" s="2">
        <f t="shared" si="168"/>
        <v>2.8990015523908317E-2</v>
      </c>
      <c r="H1192" s="2">
        <f t="shared" si="166"/>
        <v>1.9820810268944142</v>
      </c>
      <c r="I1192" s="2">
        <f t="shared" si="167"/>
        <v>66.466370598876196</v>
      </c>
    </row>
    <row r="1193" spans="1:9" ht="13.5" x14ac:dyDescent="0.25">
      <c r="A1193" s="3">
        <f>TITRES_STAT!B1196</f>
        <v>44048</v>
      </c>
      <c r="B1193" s="5">
        <f>TITRES_STAT!D1196</f>
        <v>9.9501000000000008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5.3356234043647977E-2</v>
      </c>
      <c r="G1193" s="2">
        <f t="shared" si="168"/>
        <v>2.6919300129343435E-2</v>
      </c>
      <c r="H1193" s="2">
        <f t="shared" si="166"/>
        <v>1.9820810268944142</v>
      </c>
      <c r="I1193" s="2">
        <f t="shared" si="167"/>
        <v>66.466370598876196</v>
      </c>
    </row>
    <row r="1194" spans="1:9" ht="13.5" x14ac:dyDescent="0.25">
      <c r="A1194" s="3">
        <f>TITRES_STAT!B1197</f>
        <v>44049</v>
      </c>
      <c r="B1194" s="5">
        <f>TITRES_STAT!D1197</f>
        <v>9.9501000000000008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4.9545074469101689E-2</v>
      </c>
      <c r="G1194" s="2">
        <f t="shared" si="168"/>
        <v>2.4996492977247476E-2</v>
      </c>
      <c r="H1194" s="2">
        <f t="shared" si="166"/>
        <v>1.9820810268944142</v>
      </c>
      <c r="I1194" s="2">
        <f t="shared" si="167"/>
        <v>66.466370598876196</v>
      </c>
    </row>
    <row r="1195" spans="1:9" ht="13.5" x14ac:dyDescent="0.25">
      <c r="A1195" s="3">
        <f>TITRES_STAT!B1198</f>
        <v>44050</v>
      </c>
      <c r="B1195" s="5">
        <f>TITRES_STAT!D1198</f>
        <v>9.9501000000000008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4.6006140578451572E-2</v>
      </c>
      <c r="G1195" s="2">
        <f t="shared" si="168"/>
        <v>2.3211029193158372E-2</v>
      </c>
      <c r="H1195" s="2">
        <f t="shared" si="166"/>
        <v>1.9820810268944142</v>
      </c>
      <c r="I1195" s="2">
        <f t="shared" si="167"/>
        <v>66.466370598876196</v>
      </c>
    </row>
    <row r="1196" spans="1:9" ht="13.5" x14ac:dyDescent="0.25">
      <c r="A1196" s="3">
        <f>TITRES_STAT!B1199</f>
        <v>44053</v>
      </c>
      <c r="B1196" s="5">
        <f>TITRES_STAT!D1199</f>
        <v>9.9501000000000008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4.2719987679990745E-2</v>
      </c>
      <c r="G1196" s="2">
        <f t="shared" si="168"/>
        <v>2.1553098536504202E-2</v>
      </c>
      <c r="H1196" s="2">
        <f t="shared" si="166"/>
        <v>1.9820810268944142</v>
      </c>
      <c r="I1196" s="2">
        <f t="shared" si="167"/>
        <v>66.466370598876196</v>
      </c>
    </row>
    <row r="1197" spans="1:9" ht="13.5" x14ac:dyDescent="0.25">
      <c r="A1197" s="3">
        <f>TITRES_STAT!B1200</f>
        <v>44054</v>
      </c>
      <c r="B1197" s="5">
        <f>TITRES_STAT!D1200</f>
        <v>9.8802000000000003</v>
      </c>
      <c r="C1197" s="2">
        <f t="shared" si="162"/>
        <v>-6.9900000000000517E-2</v>
      </c>
      <c r="D1197" s="2">
        <f t="shared" si="163"/>
        <v>0</v>
      </c>
      <c r="E1197" s="2">
        <f t="shared" si="164"/>
        <v>6.9900000000000517E-2</v>
      </c>
      <c r="F1197" s="2">
        <f t="shared" ref="F1197:G1212" si="169">((F1196*13)+D1197)/14</f>
        <v>3.9668559988562835E-2</v>
      </c>
      <c r="G1197" s="2">
        <f t="shared" si="169"/>
        <v>2.5006448641039652E-2</v>
      </c>
      <c r="H1197" s="2">
        <f t="shared" si="166"/>
        <v>1.5863332118044251</v>
      </c>
      <c r="I1197" s="2">
        <f t="shared" si="167"/>
        <v>61.335221794475473</v>
      </c>
    </row>
    <row r="1198" spans="1:9" ht="13.5" x14ac:dyDescent="0.25">
      <c r="A1198" s="3">
        <f>TITRES_STAT!B1201</f>
        <v>44055</v>
      </c>
      <c r="B1198" s="5">
        <f>TITRES_STAT!D1201</f>
        <v>9.8802000000000003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3.6835091417951209E-2</v>
      </c>
      <c r="G1198" s="2">
        <f t="shared" si="169"/>
        <v>2.3220273738108248E-2</v>
      </c>
      <c r="H1198" s="2">
        <f t="shared" si="166"/>
        <v>1.5863332118044255</v>
      </c>
      <c r="I1198" s="2">
        <f t="shared" si="167"/>
        <v>61.335221794475473</v>
      </c>
    </row>
    <row r="1199" spans="1:9" ht="13.5" x14ac:dyDescent="0.25">
      <c r="A1199" s="3">
        <f>TITRES_STAT!B1202</f>
        <v>44057</v>
      </c>
      <c r="B1199" s="5">
        <f>TITRES_STAT!D1202</f>
        <v>9.8802000000000003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3.4204013459526124E-2</v>
      </c>
      <c r="G1199" s="2">
        <f t="shared" si="169"/>
        <v>2.15616827568148E-2</v>
      </c>
      <c r="H1199" s="2">
        <f t="shared" si="166"/>
        <v>1.5863332118044255</v>
      </c>
      <c r="I1199" s="2">
        <f t="shared" si="167"/>
        <v>61.335221794475473</v>
      </c>
    </row>
    <row r="1200" spans="1:9" ht="13.5" x14ac:dyDescent="0.25">
      <c r="A1200" s="3">
        <f>TITRES_STAT!B1203</f>
        <v>44060</v>
      </c>
      <c r="B1200" s="5">
        <f>TITRES_STAT!D1203</f>
        <v>9.8802000000000003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3.1760869640988544E-2</v>
      </c>
      <c r="G1200" s="2">
        <f t="shared" si="169"/>
        <v>2.0021562559899456E-2</v>
      </c>
      <c r="H1200" s="2">
        <f t="shared" si="166"/>
        <v>1.5863332118044258</v>
      </c>
      <c r="I1200" s="2">
        <f t="shared" si="167"/>
        <v>61.33522179447548</v>
      </c>
    </row>
    <row r="1201" spans="1:9" ht="13.5" x14ac:dyDescent="0.25">
      <c r="A1201" s="3">
        <f>TITRES_STAT!B1204</f>
        <v>44061</v>
      </c>
      <c r="B1201" s="5">
        <f>TITRES_STAT!D1204</f>
        <v>9.8802000000000003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2.9492236095203649E-2</v>
      </c>
      <c r="G1201" s="2">
        <f t="shared" si="169"/>
        <v>1.8591450948478066E-2</v>
      </c>
      <c r="H1201" s="2">
        <f t="shared" si="166"/>
        <v>1.5863332118044258</v>
      </c>
      <c r="I1201" s="2">
        <f t="shared" si="167"/>
        <v>61.33522179447548</v>
      </c>
    </row>
    <row r="1202" spans="1:9" ht="13.5" x14ac:dyDescent="0.25">
      <c r="A1202" s="3">
        <f>TITRES_STAT!B1205</f>
        <v>44062</v>
      </c>
      <c r="B1202" s="5">
        <f>TITRES_STAT!D1205</f>
        <v>9.8802000000000003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2.7385647802689102E-2</v>
      </c>
      <c r="G1202" s="2">
        <f t="shared" si="169"/>
        <v>1.7263490166443917E-2</v>
      </c>
      <c r="H1202" s="2">
        <f t="shared" si="166"/>
        <v>1.586333211804426</v>
      </c>
      <c r="I1202" s="2">
        <f t="shared" si="167"/>
        <v>61.335221794475487</v>
      </c>
    </row>
    <row r="1203" spans="1:9" ht="13.5" x14ac:dyDescent="0.25">
      <c r="A1203" s="3">
        <f>TITRES_STAT!B1206</f>
        <v>44064</v>
      </c>
      <c r="B1203" s="5">
        <f>TITRES_STAT!D1206</f>
        <v>9.5907999999999998</v>
      </c>
      <c r="C1203" s="2">
        <f t="shared" si="162"/>
        <v>-0.28940000000000055</v>
      </c>
      <c r="D1203" s="2">
        <f t="shared" si="163"/>
        <v>0</v>
      </c>
      <c r="E1203" s="2">
        <f t="shared" si="164"/>
        <v>0.28940000000000055</v>
      </c>
      <c r="F1203" s="2">
        <f t="shared" si="169"/>
        <v>2.5429530102497024E-2</v>
      </c>
      <c r="G1203" s="2">
        <f t="shared" si="169"/>
        <v>3.6701812297412248E-2</v>
      </c>
      <c r="H1203" s="2">
        <f t="shared" si="166"/>
        <v>0.69286851277068939</v>
      </c>
      <c r="I1203" s="2">
        <f t="shared" si="167"/>
        <v>40.928666789169768</v>
      </c>
    </row>
    <row r="1204" spans="1:9" ht="13.5" x14ac:dyDescent="0.25">
      <c r="A1204" s="3">
        <f>TITRES_STAT!B1207</f>
        <v>44067</v>
      </c>
      <c r="B1204" s="5">
        <f>TITRES_STAT!D1207</f>
        <v>9.5907999999999998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2.3613135095175809E-2</v>
      </c>
      <c r="G1204" s="2">
        <f t="shared" si="169"/>
        <v>3.4080254276168516E-2</v>
      </c>
      <c r="H1204" s="2">
        <f t="shared" si="166"/>
        <v>0.69286851277068939</v>
      </c>
      <c r="I1204" s="2">
        <f t="shared" si="167"/>
        <v>40.928666789169768</v>
      </c>
    </row>
    <row r="1205" spans="1:9" ht="13.5" x14ac:dyDescent="0.25">
      <c r="A1205" s="3">
        <f>TITRES_STAT!B1208</f>
        <v>44068</v>
      </c>
      <c r="B1205" s="5">
        <f>TITRES_STAT!D1208</f>
        <v>9.5907999999999998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2.1926482588377538E-2</v>
      </c>
      <c r="G1205" s="2">
        <f t="shared" si="169"/>
        <v>3.1645950399299336E-2</v>
      </c>
      <c r="H1205" s="2">
        <f t="shared" si="166"/>
        <v>0.6928685127706895</v>
      </c>
      <c r="I1205" s="2">
        <f t="shared" si="167"/>
        <v>40.928666789169775</v>
      </c>
    </row>
    <row r="1206" spans="1:9" ht="13.5" x14ac:dyDescent="0.25">
      <c r="A1206" s="3">
        <f>TITRES_STAT!B1209</f>
        <v>44069</v>
      </c>
      <c r="B1206" s="5">
        <f>TITRES_STAT!D1209</f>
        <v>9.5907999999999998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2.0360305260636286E-2</v>
      </c>
      <c r="G1206" s="2">
        <f t="shared" si="169"/>
        <v>2.9385525370777956E-2</v>
      </c>
      <c r="H1206" s="2">
        <f t="shared" si="166"/>
        <v>0.6928685127706895</v>
      </c>
      <c r="I1206" s="2">
        <f t="shared" si="167"/>
        <v>40.928666789169775</v>
      </c>
    </row>
    <row r="1207" spans="1:9" ht="13.5" x14ac:dyDescent="0.25">
      <c r="A1207" s="3">
        <f>TITRES_STAT!B1210</f>
        <v>44070</v>
      </c>
      <c r="B1207" s="5">
        <f>TITRES_STAT!D1210</f>
        <v>9.5907999999999998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1.8905997742019405E-2</v>
      </c>
      <c r="G1207" s="2">
        <f t="shared" si="169"/>
        <v>2.7286559272865246E-2</v>
      </c>
      <c r="H1207" s="2">
        <f t="shared" si="166"/>
        <v>0.69286851277068928</v>
      </c>
      <c r="I1207" s="2">
        <f t="shared" si="167"/>
        <v>40.928666789169768</v>
      </c>
    </row>
    <row r="1208" spans="1:9" ht="13.5" x14ac:dyDescent="0.25">
      <c r="A1208" s="3">
        <f>TITRES_STAT!B1211</f>
        <v>44071</v>
      </c>
      <c r="B1208" s="5">
        <f>TITRES_STAT!D1211</f>
        <v>9.1616</v>
      </c>
      <c r="C1208" s="2">
        <f t="shared" si="162"/>
        <v>-0.4291999999999998</v>
      </c>
      <c r="D1208" s="2">
        <f t="shared" si="163"/>
        <v>0</v>
      </c>
      <c r="E1208" s="2">
        <f t="shared" si="164"/>
        <v>0.4291999999999998</v>
      </c>
      <c r="F1208" s="2">
        <f t="shared" si="169"/>
        <v>1.7555569331875163E-2</v>
      </c>
      <c r="G1208" s="2">
        <f t="shared" si="169"/>
        <v>5.5994662181946285E-2</v>
      </c>
      <c r="H1208" s="2">
        <f t="shared" si="166"/>
        <v>0.31352219386253216</v>
      </c>
      <c r="I1208" s="2">
        <f t="shared" si="167"/>
        <v>23.86881586984012</v>
      </c>
    </row>
    <row r="1209" spans="1:9" ht="13.5" x14ac:dyDescent="0.25">
      <c r="A1209" s="3">
        <f>TITRES_STAT!B1212</f>
        <v>44074</v>
      </c>
      <c r="B1209" s="5">
        <f>TITRES_STAT!D1212</f>
        <v>9.1616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1.630160009388408E-2</v>
      </c>
      <c r="G1209" s="2">
        <f t="shared" si="169"/>
        <v>5.1995043454664401E-2</v>
      </c>
      <c r="H1209" s="2">
        <f t="shared" si="166"/>
        <v>0.31352219386253222</v>
      </c>
      <c r="I1209" s="2">
        <f t="shared" si="167"/>
        <v>23.86881586984012</v>
      </c>
    </row>
    <row r="1210" spans="1:9" ht="13.5" x14ac:dyDescent="0.25">
      <c r="A1210" s="3">
        <f>TITRES_STAT!B1213</f>
        <v>44075</v>
      </c>
      <c r="B1210" s="5">
        <f>TITRES_STAT!D1213</f>
        <v>9.1616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1.5137200087178075E-2</v>
      </c>
      <c r="G1210" s="2">
        <f t="shared" si="169"/>
        <v>4.8281111779331233E-2</v>
      </c>
      <c r="H1210" s="2">
        <f t="shared" si="166"/>
        <v>0.31352219386253222</v>
      </c>
      <c r="I1210" s="2">
        <f t="shared" si="167"/>
        <v>23.86881586984012</v>
      </c>
    </row>
    <row r="1211" spans="1:9" ht="13.5" x14ac:dyDescent="0.25">
      <c r="A1211" s="3">
        <f>TITRES_STAT!B1214</f>
        <v>44076</v>
      </c>
      <c r="B1211" s="5">
        <f>TITRES_STAT!D1214</f>
        <v>9.1616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1.4055971509522498E-2</v>
      </c>
      <c r="G1211" s="2">
        <f t="shared" si="169"/>
        <v>4.4832460937950437E-2</v>
      </c>
      <c r="H1211" s="2">
        <f t="shared" si="166"/>
        <v>0.31352219386253216</v>
      </c>
      <c r="I1211" s="2">
        <f t="shared" si="167"/>
        <v>23.86881586984012</v>
      </c>
    </row>
    <row r="1212" spans="1:9" ht="13.5" x14ac:dyDescent="0.25">
      <c r="A1212" s="3">
        <f>TITRES_STAT!B1215</f>
        <v>44077</v>
      </c>
      <c r="B1212" s="5">
        <f>TITRES_STAT!D1215</f>
        <v>9.1616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1.3051973544556604E-2</v>
      </c>
      <c r="G1212" s="2">
        <f t="shared" si="169"/>
        <v>4.1630142299525406E-2</v>
      </c>
      <c r="H1212" s="2">
        <f t="shared" si="166"/>
        <v>0.31352219386253216</v>
      </c>
      <c r="I1212" s="2">
        <f t="shared" si="167"/>
        <v>23.86881586984012</v>
      </c>
    </row>
    <row r="1213" spans="1:9" ht="13.5" x14ac:dyDescent="0.25">
      <c r="A1213" s="3">
        <f>TITRES_STAT!B1216</f>
        <v>44078</v>
      </c>
      <c r="B1213" s="5">
        <f>TITRES_STAT!D1216</f>
        <v>9.1616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1.2119689719945417E-2</v>
      </c>
      <c r="G1213" s="2">
        <f t="shared" si="170"/>
        <v>3.8656560706702162E-2</v>
      </c>
      <c r="H1213" s="2">
        <f t="shared" si="166"/>
        <v>0.31352219386253211</v>
      </c>
      <c r="I1213" s="2">
        <f t="shared" si="167"/>
        <v>23.86881586984012</v>
      </c>
    </row>
    <row r="1214" spans="1:9" ht="13.5" x14ac:dyDescent="0.25">
      <c r="A1214" s="3">
        <f>TITRES_STAT!B1217</f>
        <v>44081</v>
      </c>
      <c r="B1214" s="5">
        <f>TITRES_STAT!D1217</f>
        <v>8.9819999999999993</v>
      </c>
      <c r="C1214" s="2">
        <f t="shared" si="162"/>
        <v>-0.17960000000000065</v>
      </c>
      <c r="D1214" s="2">
        <f t="shared" si="163"/>
        <v>0</v>
      </c>
      <c r="E1214" s="2">
        <f t="shared" si="164"/>
        <v>0.17960000000000065</v>
      </c>
      <c r="F1214" s="2">
        <f t="shared" si="170"/>
        <v>1.1253997597092173E-2</v>
      </c>
      <c r="G1214" s="2">
        <f t="shared" si="170"/>
        <v>4.8723949227652052E-2</v>
      </c>
      <c r="H1214" s="2">
        <f t="shared" si="166"/>
        <v>0.23097465980251963</v>
      </c>
      <c r="I1214" s="2">
        <f t="shared" si="167"/>
        <v>18.763559262834363</v>
      </c>
    </row>
    <row r="1215" spans="1:9" ht="13.5" x14ac:dyDescent="0.25">
      <c r="A1215" s="3">
        <f>TITRES_STAT!B1218</f>
        <v>44082</v>
      </c>
      <c r="B1215" s="5">
        <f>TITRES_STAT!D1218</f>
        <v>8.7723999999999993</v>
      </c>
      <c r="C1215" s="2">
        <f t="shared" si="162"/>
        <v>-0.20960000000000001</v>
      </c>
      <c r="D1215" s="2">
        <f t="shared" si="163"/>
        <v>0</v>
      </c>
      <c r="E1215" s="2">
        <f t="shared" si="164"/>
        <v>0.20960000000000001</v>
      </c>
      <c r="F1215" s="2">
        <f t="shared" si="170"/>
        <v>1.0450140625871305E-2</v>
      </c>
      <c r="G1215" s="2">
        <f t="shared" si="170"/>
        <v>6.0215095711391199E-2</v>
      </c>
      <c r="H1215" s="2">
        <f t="shared" si="166"/>
        <v>0.17354685735215725</v>
      </c>
      <c r="I1215" s="2">
        <f t="shared" si="167"/>
        <v>14.788234169339134</v>
      </c>
    </row>
    <row r="1216" spans="1:9" ht="13.5" x14ac:dyDescent="0.25">
      <c r="A1216" s="3">
        <f>TITRES_STAT!B1219</f>
        <v>44083</v>
      </c>
      <c r="B1216" s="5">
        <f>TITRES_STAT!D1219</f>
        <v>8.7723999999999993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9.7037020097376393E-3</v>
      </c>
      <c r="G1216" s="2">
        <f t="shared" si="170"/>
        <v>5.5914017446291826E-2</v>
      </c>
      <c r="H1216" s="2">
        <f t="shared" si="166"/>
        <v>0.17354685735215725</v>
      </c>
      <c r="I1216" s="2">
        <f t="shared" si="167"/>
        <v>14.788234169339134</v>
      </c>
    </row>
    <row r="1217" spans="1:9" ht="13.5" x14ac:dyDescent="0.25">
      <c r="A1217" s="3">
        <f>TITRES_STAT!B1220</f>
        <v>44084</v>
      </c>
      <c r="B1217" s="5">
        <f>TITRES_STAT!D1220</f>
        <v>8.5428999999999995</v>
      </c>
      <c r="C1217" s="2">
        <f t="shared" si="162"/>
        <v>-0.22949999999999982</v>
      </c>
      <c r="D1217" s="2">
        <f t="shared" si="163"/>
        <v>0</v>
      </c>
      <c r="E1217" s="2">
        <f t="shared" si="164"/>
        <v>0.22949999999999982</v>
      </c>
      <c r="F1217" s="2">
        <f t="shared" si="170"/>
        <v>9.0105804376135225E-3</v>
      </c>
      <c r="G1217" s="2">
        <f t="shared" si="170"/>
        <v>6.8313016200128113E-2</v>
      </c>
      <c r="H1217" s="2">
        <f t="shared" si="166"/>
        <v>0.13190137017543407</v>
      </c>
      <c r="I1217" s="2">
        <f t="shared" si="167"/>
        <v>11.653079822227852</v>
      </c>
    </row>
    <row r="1218" spans="1:9" ht="13.5" x14ac:dyDescent="0.25">
      <c r="A1218" s="3">
        <f>TITRES_STAT!B1221</f>
        <v>44085</v>
      </c>
      <c r="B1218" s="5">
        <f>TITRES_STAT!D1221</f>
        <v>8.3332999999999995</v>
      </c>
      <c r="C1218" s="2">
        <f t="shared" si="162"/>
        <v>-0.20960000000000001</v>
      </c>
      <c r="D1218" s="2">
        <f t="shared" si="163"/>
        <v>0</v>
      </c>
      <c r="E1218" s="2">
        <f t="shared" si="164"/>
        <v>0.20960000000000001</v>
      </c>
      <c r="F1218" s="2">
        <f t="shared" si="170"/>
        <v>8.3669675492125568E-3</v>
      </c>
      <c r="G1218" s="2">
        <f t="shared" si="170"/>
        <v>7.8404943614404671E-2</v>
      </c>
      <c r="H1218" s="2">
        <f t="shared" si="166"/>
        <v>0.10671479582156558</v>
      </c>
      <c r="I1218" s="2">
        <f t="shared" si="167"/>
        <v>9.6424838833338384</v>
      </c>
    </row>
    <row r="1219" spans="1:9" ht="13.5" x14ac:dyDescent="0.25">
      <c r="A1219" s="3">
        <f>TITRES_STAT!B1222</f>
        <v>44088</v>
      </c>
      <c r="B1219" s="5">
        <f>TITRES_STAT!D1222</f>
        <v>8.5428999999999995</v>
      </c>
      <c r="C1219" s="2">
        <f t="shared" ref="C1219:C1282" si="171">B1219-B1218</f>
        <v>0.20960000000000001</v>
      </c>
      <c r="D1219" s="2">
        <f t="shared" ref="D1219:D1282" si="172">IF(C1219&gt;0,C1219,0)</f>
        <v>0.20960000000000001</v>
      </c>
      <c r="E1219" s="2">
        <f t="shared" ref="E1219:E1282" si="173">IF(C1219&lt;0,-C1219,0)</f>
        <v>0</v>
      </c>
      <c r="F1219" s="2">
        <f t="shared" si="170"/>
        <v>2.274075558141166E-2</v>
      </c>
      <c r="G1219" s="2">
        <f t="shared" si="170"/>
        <v>7.2804590499090049E-2</v>
      </c>
      <c r="H1219" s="2">
        <f t="shared" si="166"/>
        <v>0.31235332038157521</v>
      </c>
      <c r="I1219" s="2">
        <f t="shared" si="167"/>
        <v>23.801008122626342</v>
      </c>
    </row>
    <row r="1220" spans="1:9" ht="13.5" x14ac:dyDescent="0.25">
      <c r="A1220" s="3">
        <f>TITRES_STAT!B1223</f>
        <v>44089</v>
      </c>
      <c r="B1220" s="5">
        <f>TITRES_STAT!D1223</f>
        <v>8.5428999999999995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2.1116415897025113E-2</v>
      </c>
      <c r="G1220" s="2">
        <f t="shared" si="170"/>
        <v>6.7604262606297899E-2</v>
      </c>
      <c r="H1220" s="2">
        <f t="shared" si="166"/>
        <v>0.31235332038157521</v>
      </c>
      <c r="I1220" s="2">
        <f t="shared" si="167"/>
        <v>23.801008122626342</v>
      </c>
    </row>
    <row r="1221" spans="1:9" ht="13.5" x14ac:dyDescent="0.25">
      <c r="A1221" s="3">
        <f>TITRES_STAT!B1224</f>
        <v>44090</v>
      </c>
      <c r="B1221" s="5">
        <f>TITRES_STAT!D1224</f>
        <v>8.3332999999999995</v>
      </c>
      <c r="C1221" s="2">
        <f t="shared" si="171"/>
        <v>-0.20960000000000001</v>
      </c>
      <c r="D1221" s="2">
        <f t="shared" si="172"/>
        <v>0</v>
      </c>
      <c r="E1221" s="2">
        <f t="shared" si="173"/>
        <v>0.20960000000000001</v>
      </c>
      <c r="F1221" s="2">
        <f t="shared" si="170"/>
        <v>1.9608100475809031E-2</v>
      </c>
      <c r="G1221" s="2">
        <f t="shared" si="170"/>
        <v>7.7746815277276629E-2</v>
      </c>
      <c r="H1221" s="2">
        <f t="shared" si="166"/>
        <v>0.25220454890504007</v>
      </c>
      <c r="I1221" s="2">
        <f t="shared" si="167"/>
        <v>20.140842734166242</v>
      </c>
    </row>
    <row r="1222" spans="1:9" ht="13.5" x14ac:dyDescent="0.25">
      <c r="A1222" s="3">
        <f>TITRES_STAT!B1225</f>
        <v>44091</v>
      </c>
      <c r="B1222" s="5">
        <f>TITRES_STAT!D1225</f>
        <v>8.3332999999999995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1.8207521870394098E-2</v>
      </c>
      <c r="G1222" s="2">
        <f t="shared" si="170"/>
        <v>7.2193471328899736E-2</v>
      </c>
      <c r="H1222" s="2">
        <f t="shared" si="166"/>
        <v>0.25220454890504002</v>
      </c>
      <c r="I1222" s="2">
        <f t="shared" si="167"/>
        <v>20.140842734166242</v>
      </c>
    </row>
    <row r="1223" spans="1:9" ht="13.5" x14ac:dyDescent="0.25">
      <c r="A1223" s="3">
        <f>TITRES_STAT!B1226</f>
        <v>44092</v>
      </c>
      <c r="B1223" s="5">
        <f>TITRES_STAT!D1226</f>
        <v>8.2834000000000003</v>
      </c>
      <c r="C1223" s="2">
        <f t="shared" si="171"/>
        <v>-4.9899999999999167E-2</v>
      </c>
      <c r="D1223" s="2">
        <f t="shared" si="172"/>
        <v>0</v>
      </c>
      <c r="E1223" s="2">
        <f t="shared" si="173"/>
        <v>4.9899999999999167E-2</v>
      </c>
      <c r="F1223" s="2">
        <f t="shared" si="170"/>
        <v>1.6906984593937378E-2</v>
      </c>
      <c r="G1223" s="2">
        <f t="shared" si="170"/>
        <v>7.0601080519692549E-2</v>
      </c>
      <c r="H1223" s="2">
        <f t="shared" si="166"/>
        <v>0.23947203738930828</v>
      </c>
      <c r="I1223" s="2">
        <f t="shared" si="167"/>
        <v>19.320487285353096</v>
      </c>
    </row>
    <row r="1224" spans="1:9" ht="13.5" x14ac:dyDescent="0.25">
      <c r="A1224" s="3">
        <f>TITRES_STAT!B1227</f>
        <v>44095</v>
      </c>
      <c r="B1224" s="5">
        <f>TITRES_STAT!D1227</f>
        <v>8.2834000000000003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1.5699342837227567E-2</v>
      </c>
      <c r="G1224" s="2">
        <f t="shared" si="170"/>
        <v>6.5558146196857375E-2</v>
      </c>
      <c r="H1224" s="2">
        <f t="shared" si="166"/>
        <v>0.23947203738930825</v>
      </c>
      <c r="I1224" s="2">
        <f t="shared" si="167"/>
        <v>19.320487285353096</v>
      </c>
    </row>
    <row r="1225" spans="1:9" ht="13.5" x14ac:dyDescent="0.25">
      <c r="A1225" s="3">
        <f>TITRES_STAT!B1228</f>
        <v>44096</v>
      </c>
      <c r="B1225" s="5">
        <f>TITRES_STAT!D1228</f>
        <v>8.2834000000000003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1.4577961205997025E-2</v>
      </c>
      <c r="G1225" s="2">
        <f t="shared" si="170"/>
        <v>6.0875421468510424E-2</v>
      </c>
      <c r="H1225" s="2">
        <f t="shared" si="166"/>
        <v>0.23947203738930822</v>
      </c>
      <c r="I1225" s="2">
        <f t="shared" si="167"/>
        <v>19.320487285353096</v>
      </c>
    </row>
    <row r="1226" spans="1:9" ht="13.5" x14ac:dyDescent="0.25">
      <c r="A1226" s="3">
        <f>TITRES_STAT!B1229</f>
        <v>44097</v>
      </c>
      <c r="B1226" s="5">
        <f>TITRES_STAT!D1229</f>
        <v>8.2834000000000003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1.3536678262711524E-2</v>
      </c>
      <c r="G1226" s="2">
        <f t="shared" si="170"/>
        <v>5.6527177077902536E-2</v>
      </c>
      <c r="H1226" s="2">
        <f t="shared" si="166"/>
        <v>0.23947203738930825</v>
      </c>
      <c r="I1226" s="2">
        <f t="shared" si="167"/>
        <v>19.320487285353096</v>
      </c>
    </row>
    <row r="1227" spans="1:9" ht="13.5" x14ac:dyDescent="0.25">
      <c r="A1227" s="3">
        <f>TITRES_STAT!B1230</f>
        <v>44098</v>
      </c>
      <c r="B1227" s="5">
        <f>TITRES_STAT!D1230</f>
        <v>8.3332999999999995</v>
      </c>
      <c r="C1227" s="2">
        <f t="shared" si="171"/>
        <v>4.9899999999999167E-2</v>
      </c>
      <c r="D1227" s="2">
        <f t="shared" si="172"/>
        <v>4.9899999999999167E-2</v>
      </c>
      <c r="E1227" s="2">
        <f t="shared" si="173"/>
        <v>0</v>
      </c>
      <c r="F1227" s="2">
        <f t="shared" si="170"/>
        <v>1.6134058386803499E-2</v>
      </c>
      <c r="G1227" s="2">
        <f t="shared" si="170"/>
        <v>5.248952157233807E-2</v>
      </c>
      <c r="H1227" s="2">
        <f t="shared" si="166"/>
        <v>0.30737674689163358</v>
      </c>
      <c r="I1227" s="2">
        <f t="shared" si="167"/>
        <v>23.510954101213756</v>
      </c>
    </row>
    <row r="1228" spans="1:9" ht="13.5" x14ac:dyDescent="0.25">
      <c r="A1228" s="3">
        <f>TITRES_STAT!B1231</f>
        <v>44099</v>
      </c>
      <c r="B1228" s="5">
        <f>TITRES_STAT!D1231</f>
        <v>8.3332999999999995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1.4981625644888962E-2</v>
      </c>
      <c r="G1228" s="2">
        <f t="shared" si="170"/>
        <v>4.8740270031456777E-2</v>
      </c>
      <c r="H1228" s="2">
        <f t="shared" si="166"/>
        <v>0.30737674689163358</v>
      </c>
      <c r="I1228" s="2">
        <f t="shared" si="167"/>
        <v>23.510954101213756</v>
      </c>
    </row>
    <row r="1229" spans="1:9" ht="13.5" x14ac:dyDescent="0.25">
      <c r="A1229" s="3">
        <f>TITRES_STAT!B1232</f>
        <v>44102</v>
      </c>
      <c r="B1229" s="5">
        <f>TITRES_STAT!D1232</f>
        <v>8.2834000000000003</v>
      </c>
      <c r="C1229" s="2">
        <f t="shared" si="171"/>
        <v>-4.9899999999999167E-2</v>
      </c>
      <c r="D1229" s="2">
        <f t="shared" si="172"/>
        <v>0</v>
      </c>
      <c r="E1229" s="2">
        <f t="shared" si="173"/>
        <v>4.9899999999999167E-2</v>
      </c>
      <c r="F1229" s="2">
        <f t="shared" ref="F1229:G1244" si="174">((F1228*13)+D1229)/14</f>
        <v>1.3911509527396893E-2</v>
      </c>
      <c r="G1229" s="2">
        <f t="shared" si="174"/>
        <v>4.8823107886352655E-2</v>
      </c>
      <c r="H1229" s="2">
        <f t="shared" si="166"/>
        <v>0.28493699253597754</v>
      </c>
      <c r="I1229" s="2">
        <f t="shared" si="167"/>
        <v>22.175172338498882</v>
      </c>
    </row>
    <row r="1230" spans="1:9" ht="13.5" x14ac:dyDescent="0.25">
      <c r="A1230" s="3">
        <f>TITRES_STAT!B1233</f>
        <v>44103</v>
      </c>
      <c r="B1230" s="5">
        <f>TITRES_STAT!D1233</f>
        <v>8.3332999999999995</v>
      </c>
      <c r="C1230" s="2">
        <f t="shared" si="171"/>
        <v>4.9899999999999167E-2</v>
      </c>
      <c r="D1230" s="2">
        <f t="shared" si="172"/>
        <v>4.9899999999999167E-2</v>
      </c>
      <c r="E1230" s="2">
        <f t="shared" si="173"/>
        <v>0</v>
      </c>
      <c r="F1230" s="2">
        <f t="shared" si="174"/>
        <v>1.6482115989725626E-2</v>
      </c>
      <c r="G1230" s="2">
        <f t="shared" si="174"/>
        <v>4.5335743037327465E-2</v>
      </c>
      <c r="H1230" s="2">
        <f t="shared" si="166"/>
        <v>0.36355676306341717</v>
      </c>
      <c r="I1230" s="2">
        <f t="shared" si="167"/>
        <v>26.662385674846206</v>
      </c>
    </row>
    <row r="1231" spans="1:9" ht="13.5" x14ac:dyDescent="0.25">
      <c r="A1231" s="3">
        <f>TITRES_STAT!B1234</f>
        <v>44104</v>
      </c>
      <c r="B1231" s="5">
        <f>TITRES_STAT!D1234</f>
        <v>8.3332999999999995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1.5304821990459511E-2</v>
      </c>
      <c r="G1231" s="2">
        <f t="shared" si="174"/>
        <v>4.2097475677518363E-2</v>
      </c>
      <c r="H1231" s="2">
        <f t="shared" si="166"/>
        <v>0.36355676306341717</v>
      </c>
      <c r="I1231" s="2">
        <f t="shared" si="167"/>
        <v>26.662385674846206</v>
      </c>
    </row>
    <row r="1232" spans="1:9" ht="13.5" x14ac:dyDescent="0.25">
      <c r="A1232" s="3">
        <f>TITRES_STAT!B1235</f>
        <v>44105</v>
      </c>
      <c r="B1232" s="5">
        <f>TITRES_STAT!D1235</f>
        <v>8.5828000000000007</v>
      </c>
      <c r="C1232" s="2">
        <f t="shared" si="171"/>
        <v>0.24950000000000117</v>
      </c>
      <c r="D1232" s="2">
        <f t="shared" si="172"/>
        <v>0.24950000000000117</v>
      </c>
      <c r="E1232" s="2">
        <f t="shared" si="173"/>
        <v>0</v>
      </c>
      <c r="F1232" s="2">
        <f t="shared" si="174"/>
        <v>3.203304899114106E-2</v>
      </c>
      <c r="G1232" s="2">
        <f t="shared" si="174"/>
        <v>3.9090513129124198E-2</v>
      </c>
      <c r="H1232" s="2">
        <f t="shared" si="166"/>
        <v>0.81945839097402362</v>
      </c>
      <c r="I1232" s="2">
        <f t="shared" si="167"/>
        <v>45.038589232883588</v>
      </c>
    </row>
    <row r="1233" spans="1:9" ht="13.5" x14ac:dyDescent="0.25">
      <c r="A1233" s="3">
        <f>TITRES_STAT!B1236</f>
        <v>44106</v>
      </c>
      <c r="B1233" s="5">
        <f>TITRES_STAT!D1236</f>
        <v>8.8323</v>
      </c>
      <c r="C1233" s="2">
        <f t="shared" si="171"/>
        <v>0.24949999999999939</v>
      </c>
      <c r="D1233" s="2">
        <f t="shared" si="172"/>
        <v>0.24949999999999939</v>
      </c>
      <c r="E1233" s="2">
        <f t="shared" si="173"/>
        <v>0</v>
      </c>
      <c r="F1233" s="2">
        <f t="shared" si="174"/>
        <v>4.7566402634630932E-2</v>
      </c>
      <c r="G1233" s="2">
        <f t="shared" si="174"/>
        <v>3.6298333619901042E-2</v>
      </c>
      <c r="H1233" s="2">
        <f t="shared" ref="H1233:H1296" si="175">F1233/G1233</f>
        <v>1.3104293748777498</v>
      </c>
      <c r="I1233" s="2">
        <f t="shared" ref="I1233:I1296" si="176">IF(G1233=0,100,100-(100/(1+H1233)))</f>
        <v>56.718001819340948</v>
      </c>
    </row>
    <row r="1234" spans="1:9" ht="13.5" x14ac:dyDescent="0.25">
      <c r="A1234" s="3">
        <f>TITRES_STAT!B1237</f>
        <v>44109</v>
      </c>
      <c r="B1234" s="5">
        <f>TITRES_STAT!D1237</f>
        <v>9.0917999999999992</v>
      </c>
      <c r="C1234" s="2">
        <f t="shared" si="171"/>
        <v>0.25949999999999918</v>
      </c>
      <c r="D1234" s="2">
        <f t="shared" si="172"/>
        <v>0.25949999999999918</v>
      </c>
      <c r="E1234" s="2">
        <f t="shared" si="173"/>
        <v>0</v>
      </c>
      <c r="F1234" s="2">
        <f t="shared" si="174"/>
        <v>6.2704516732157239E-2</v>
      </c>
      <c r="G1234" s="2">
        <f t="shared" si="174"/>
        <v>3.3705595504193823E-2</v>
      </c>
      <c r="H1234" s="2">
        <f t="shared" si="175"/>
        <v>1.860359260656149</v>
      </c>
      <c r="I1234" s="2">
        <f t="shared" si="176"/>
        <v>65.039356637648154</v>
      </c>
    </row>
    <row r="1235" spans="1:9" ht="13.5" x14ac:dyDescent="0.25">
      <c r="A1235" s="3">
        <f>TITRES_STAT!B1238</f>
        <v>44110</v>
      </c>
      <c r="B1235" s="5">
        <f>TITRES_STAT!D1238</f>
        <v>9.0917999999999992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5.8225622679860298E-2</v>
      </c>
      <c r="G1235" s="2">
        <f t="shared" si="174"/>
        <v>3.129805296817998E-2</v>
      </c>
      <c r="H1235" s="2">
        <f t="shared" si="175"/>
        <v>1.860359260656149</v>
      </c>
      <c r="I1235" s="2">
        <f t="shared" si="176"/>
        <v>65.039356637648154</v>
      </c>
    </row>
    <row r="1236" spans="1:9" ht="13.5" x14ac:dyDescent="0.25">
      <c r="A1236" s="3">
        <f>TITRES_STAT!B1239</f>
        <v>44111</v>
      </c>
      <c r="B1236" s="5">
        <f>TITRES_STAT!D1239</f>
        <v>9.0917999999999992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5.4066649631298848E-2</v>
      </c>
      <c r="G1236" s="2">
        <f t="shared" si="174"/>
        <v>2.9062477756167125E-2</v>
      </c>
      <c r="H1236" s="2">
        <f t="shared" si="175"/>
        <v>1.860359260656149</v>
      </c>
      <c r="I1236" s="2">
        <f t="shared" si="176"/>
        <v>65.039356637648154</v>
      </c>
    </row>
    <row r="1237" spans="1:9" ht="13.5" x14ac:dyDescent="0.25">
      <c r="A1237" s="3">
        <f>TITRES_STAT!B1240</f>
        <v>44112</v>
      </c>
      <c r="B1237" s="5">
        <f>TITRES_STAT!D1240</f>
        <v>8.8721999999999994</v>
      </c>
      <c r="C1237" s="2">
        <f t="shared" si="171"/>
        <v>-0.2195999999999998</v>
      </c>
      <c r="D1237" s="2">
        <f t="shared" si="172"/>
        <v>0</v>
      </c>
      <c r="E1237" s="2">
        <f t="shared" si="173"/>
        <v>0.2195999999999998</v>
      </c>
      <c r="F1237" s="2">
        <f t="shared" si="174"/>
        <v>5.0204746086206072E-2</v>
      </c>
      <c r="G1237" s="2">
        <f t="shared" si="174"/>
        <v>4.2672300773583749E-2</v>
      </c>
      <c r="H1237" s="2">
        <f t="shared" si="175"/>
        <v>1.1765183778720756</v>
      </c>
      <c r="I1237" s="2">
        <f t="shared" si="176"/>
        <v>54.055062885447654</v>
      </c>
    </row>
    <row r="1238" spans="1:9" ht="13.5" x14ac:dyDescent="0.25">
      <c r="A1238" s="3">
        <f>TITRES_STAT!B1241</f>
        <v>44113</v>
      </c>
      <c r="B1238" s="5">
        <f>TITRES_STAT!D1241</f>
        <v>8.8721999999999994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4.6618692794334213E-2</v>
      </c>
      <c r="G1238" s="2">
        <f t="shared" si="174"/>
        <v>3.9624279289756335E-2</v>
      </c>
      <c r="H1238" s="2">
        <f t="shared" si="175"/>
        <v>1.1765183778720758</v>
      </c>
      <c r="I1238" s="2">
        <f t="shared" si="176"/>
        <v>54.055062885447654</v>
      </c>
    </row>
    <row r="1239" spans="1:9" ht="13.5" x14ac:dyDescent="0.25">
      <c r="A1239" s="3">
        <f>TITRES_STAT!B1242</f>
        <v>44116</v>
      </c>
      <c r="B1239" s="5">
        <f>TITRES_STAT!D1242</f>
        <v>8.8721999999999994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4.3288786166167485E-2</v>
      </c>
      <c r="G1239" s="2">
        <f t="shared" si="174"/>
        <v>3.6793973626202306E-2</v>
      </c>
      <c r="H1239" s="2">
        <f t="shared" si="175"/>
        <v>1.176518377872076</v>
      </c>
      <c r="I1239" s="2">
        <f t="shared" si="176"/>
        <v>54.055062885447661</v>
      </c>
    </row>
    <row r="1240" spans="1:9" ht="13.5" x14ac:dyDescent="0.25">
      <c r="A1240" s="3">
        <f>TITRES_STAT!B1243</f>
        <v>44117</v>
      </c>
      <c r="B1240" s="5">
        <f>TITRES_STAT!D1243</f>
        <v>8.8721999999999994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4.0196730011441237E-2</v>
      </c>
      <c r="G1240" s="2">
        <f t="shared" si="174"/>
        <v>3.4165832652902142E-2</v>
      </c>
      <c r="H1240" s="2">
        <f t="shared" si="175"/>
        <v>1.176518377872076</v>
      </c>
      <c r="I1240" s="2">
        <f t="shared" si="176"/>
        <v>54.055062885447661</v>
      </c>
    </row>
    <row r="1241" spans="1:9" ht="13.5" x14ac:dyDescent="0.25">
      <c r="A1241" s="3">
        <f>TITRES_STAT!B1244</f>
        <v>44118</v>
      </c>
      <c r="B1241" s="5">
        <f>TITRES_STAT!D1244</f>
        <v>8.8721999999999994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3.7325535010624009E-2</v>
      </c>
      <c r="G1241" s="2">
        <f t="shared" si="174"/>
        <v>3.1725416034837702E-2</v>
      </c>
      <c r="H1241" s="2">
        <f t="shared" si="175"/>
        <v>1.1765183778720762</v>
      </c>
      <c r="I1241" s="2">
        <f t="shared" si="176"/>
        <v>54.055062885447668</v>
      </c>
    </row>
    <row r="1242" spans="1:9" ht="13.5" x14ac:dyDescent="0.25">
      <c r="A1242" s="3">
        <f>TITRES_STAT!B1245</f>
        <v>44120</v>
      </c>
      <c r="B1242" s="5">
        <f>TITRES_STAT!D1245</f>
        <v>8.4730000000000008</v>
      </c>
      <c r="C1242" s="2">
        <f t="shared" si="171"/>
        <v>-0.39919999999999867</v>
      </c>
      <c r="D1242" s="2">
        <f t="shared" si="172"/>
        <v>0</v>
      </c>
      <c r="E1242" s="2">
        <f t="shared" si="173"/>
        <v>0.39919999999999867</v>
      </c>
      <c r="F1242" s="2">
        <f t="shared" si="174"/>
        <v>3.4659425367008008E-2</v>
      </c>
      <c r="G1242" s="2">
        <f t="shared" si="174"/>
        <v>5.7973600603777771E-2</v>
      </c>
      <c r="H1242" s="2">
        <f t="shared" si="175"/>
        <v>0.59784841731478511</v>
      </c>
      <c r="I1242" s="2">
        <f t="shared" si="176"/>
        <v>37.41584062895533</v>
      </c>
    </row>
    <row r="1243" spans="1:9" ht="13.5" x14ac:dyDescent="0.25">
      <c r="A1243" s="3">
        <f>TITRES_STAT!B1246</f>
        <v>44123</v>
      </c>
      <c r="B1243" s="5">
        <f>TITRES_STAT!D1246</f>
        <v>8.0937999999999999</v>
      </c>
      <c r="C1243" s="2">
        <f t="shared" si="171"/>
        <v>-0.37920000000000087</v>
      </c>
      <c r="D1243" s="2">
        <f t="shared" si="172"/>
        <v>0</v>
      </c>
      <c r="E1243" s="2">
        <f t="shared" si="173"/>
        <v>0.37920000000000087</v>
      </c>
      <c r="F1243" s="2">
        <f t="shared" si="174"/>
        <v>3.2183752126507439E-2</v>
      </c>
      <c r="G1243" s="2">
        <f t="shared" si="174"/>
        <v>8.0918343417793706E-2</v>
      </c>
      <c r="H1243" s="2">
        <f t="shared" si="175"/>
        <v>0.39773122838585356</v>
      </c>
      <c r="I1243" s="2">
        <f t="shared" si="176"/>
        <v>28.455487028444438</v>
      </c>
    </row>
    <row r="1244" spans="1:9" ht="13.5" x14ac:dyDescent="0.25">
      <c r="A1244" s="3">
        <f>TITRES_STAT!B1247</f>
        <v>44124</v>
      </c>
      <c r="B1244" s="5">
        <f>TITRES_STAT!D1247</f>
        <v>8.5828000000000007</v>
      </c>
      <c r="C1244" s="2">
        <f t="shared" si="171"/>
        <v>0.48900000000000077</v>
      </c>
      <c r="D1244" s="2">
        <f t="shared" si="172"/>
        <v>0.48900000000000077</v>
      </c>
      <c r="E1244" s="2">
        <f t="shared" si="173"/>
        <v>0</v>
      </c>
      <c r="F1244" s="2">
        <f t="shared" si="174"/>
        <v>6.4813484117471246E-2</v>
      </c>
      <c r="G1244" s="2">
        <f t="shared" si="174"/>
        <v>7.5138461745094157E-2</v>
      </c>
      <c r="H1244" s="2">
        <f t="shared" si="175"/>
        <v>0.86258731696357838</v>
      </c>
      <c r="I1244" s="2">
        <f t="shared" si="176"/>
        <v>46.311241846625641</v>
      </c>
    </row>
    <row r="1245" spans="1:9" ht="13.5" x14ac:dyDescent="0.25">
      <c r="A1245" s="3">
        <f>TITRES_STAT!B1248</f>
        <v>44125</v>
      </c>
      <c r="B1245" s="5">
        <f>TITRES_STAT!D1248</f>
        <v>8.5828000000000007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6.0183949537651875E-2</v>
      </c>
      <c r="G1245" s="2">
        <f t="shared" si="177"/>
        <v>6.977142876330171E-2</v>
      </c>
      <c r="H1245" s="2">
        <f t="shared" si="175"/>
        <v>0.8625873169635786</v>
      </c>
      <c r="I1245" s="2">
        <f t="shared" si="176"/>
        <v>46.311241846625641</v>
      </c>
    </row>
    <row r="1246" spans="1:9" ht="13.5" x14ac:dyDescent="0.25">
      <c r="A1246" s="3">
        <f>TITRES_STAT!B1249</f>
        <v>44126</v>
      </c>
      <c r="B1246" s="5">
        <f>TITRES_STAT!D1249</f>
        <v>8.5828000000000007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5.5885095999248173E-2</v>
      </c>
      <c r="G1246" s="2">
        <f t="shared" si="177"/>
        <v>6.4787755280208734E-2</v>
      </c>
      <c r="H1246" s="2">
        <f t="shared" si="175"/>
        <v>0.8625873169635786</v>
      </c>
      <c r="I1246" s="2">
        <f t="shared" si="176"/>
        <v>46.311241846625641</v>
      </c>
    </row>
    <row r="1247" spans="1:9" ht="13.5" x14ac:dyDescent="0.25">
      <c r="A1247" s="3">
        <f>TITRES_STAT!B1250</f>
        <v>44127</v>
      </c>
      <c r="B1247" s="5">
        <f>TITRES_STAT!D1250</f>
        <v>8.2035999999999998</v>
      </c>
      <c r="C1247" s="2">
        <f t="shared" si="171"/>
        <v>-0.37920000000000087</v>
      </c>
      <c r="D1247" s="2">
        <f t="shared" si="172"/>
        <v>0</v>
      </c>
      <c r="E1247" s="2">
        <f t="shared" si="173"/>
        <v>0.37920000000000087</v>
      </c>
      <c r="F1247" s="2">
        <f t="shared" si="177"/>
        <v>5.1893303427873301E-2</v>
      </c>
      <c r="G1247" s="2">
        <f t="shared" si="177"/>
        <v>8.7245772760193879E-2</v>
      </c>
      <c r="H1247" s="2">
        <f t="shared" si="175"/>
        <v>0.59479447297129973</v>
      </c>
      <c r="I1247" s="2">
        <f t="shared" si="176"/>
        <v>37.295995380716612</v>
      </c>
    </row>
    <row r="1248" spans="1:9" ht="13.5" x14ac:dyDescent="0.25">
      <c r="A1248" s="3">
        <f>TITRES_STAT!B1251</f>
        <v>44130</v>
      </c>
      <c r="B1248" s="5">
        <f>TITRES_STAT!D1251</f>
        <v>8.4430999999999994</v>
      </c>
      <c r="C1248" s="2">
        <f t="shared" si="171"/>
        <v>0.2394999999999996</v>
      </c>
      <c r="D1248" s="2">
        <f t="shared" si="172"/>
        <v>0.2394999999999996</v>
      </c>
      <c r="E1248" s="2">
        <f t="shared" si="173"/>
        <v>0</v>
      </c>
      <c r="F1248" s="2">
        <f t="shared" si="177"/>
        <v>6.5293781754453745E-2</v>
      </c>
      <c r="G1248" s="2">
        <f t="shared" si="177"/>
        <v>8.1013931848751469E-2</v>
      </c>
      <c r="H1248" s="2">
        <f t="shared" si="175"/>
        <v>0.80595744786654255</v>
      </c>
      <c r="I1248" s="2">
        <f t="shared" si="176"/>
        <v>44.627709740263022</v>
      </c>
    </row>
    <row r="1249" spans="1:9" ht="13.5" x14ac:dyDescent="0.25">
      <c r="A1249" s="3">
        <f>TITRES_STAT!B1252</f>
        <v>44131</v>
      </c>
      <c r="B1249" s="5">
        <f>TITRES_STAT!D1252</f>
        <v>8.5828000000000007</v>
      </c>
      <c r="C1249" s="2">
        <f t="shared" si="171"/>
        <v>0.13970000000000127</v>
      </c>
      <c r="D1249" s="2">
        <f t="shared" si="172"/>
        <v>0.13970000000000127</v>
      </c>
      <c r="E1249" s="2">
        <f t="shared" si="173"/>
        <v>0</v>
      </c>
      <c r="F1249" s="2">
        <f t="shared" si="177"/>
        <v>7.0608511629135715E-2</v>
      </c>
      <c r="G1249" s="2">
        <f t="shared" si="177"/>
        <v>7.5227222430983495E-2</v>
      </c>
      <c r="H1249" s="2">
        <f t="shared" si="175"/>
        <v>0.93860319904692513</v>
      </c>
      <c r="I1249" s="2">
        <f t="shared" si="176"/>
        <v>48.416468079097896</v>
      </c>
    </row>
    <row r="1250" spans="1:9" ht="13.5" x14ac:dyDescent="0.25">
      <c r="A1250" s="3">
        <f>TITRES_STAT!B1253</f>
        <v>44132</v>
      </c>
      <c r="B1250" s="5">
        <f>TITRES_STAT!D1253</f>
        <v>8.5828000000000007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6.5565046512768871E-2</v>
      </c>
      <c r="G1250" s="2">
        <f t="shared" si="177"/>
        <v>6.9853849400198967E-2</v>
      </c>
      <c r="H1250" s="2">
        <f t="shared" si="175"/>
        <v>0.93860319904692502</v>
      </c>
      <c r="I1250" s="2">
        <f t="shared" si="176"/>
        <v>48.416468079097889</v>
      </c>
    </row>
    <row r="1251" spans="1:9" ht="13.5" x14ac:dyDescent="0.25">
      <c r="A1251" s="3">
        <f>TITRES_STAT!B1254</f>
        <v>44134</v>
      </c>
      <c r="B1251" s="5">
        <f>TITRES_STAT!D1254</f>
        <v>8.5828000000000007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6.0881828904713949E-2</v>
      </c>
      <c r="G1251" s="2">
        <f t="shared" si="177"/>
        <v>6.4864288728756186E-2</v>
      </c>
      <c r="H1251" s="2">
        <f t="shared" si="175"/>
        <v>0.93860319904692491</v>
      </c>
      <c r="I1251" s="2">
        <f t="shared" si="176"/>
        <v>48.416468079097889</v>
      </c>
    </row>
    <row r="1252" spans="1:9" ht="13.5" x14ac:dyDescent="0.25">
      <c r="A1252" s="3">
        <f>TITRES_STAT!B1255</f>
        <v>44137</v>
      </c>
      <c r="B1252" s="5">
        <f>TITRES_STAT!D1255</f>
        <v>8.3332999999999995</v>
      </c>
      <c r="C1252" s="2">
        <f t="shared" si="171"/>
        <v>-0.24950000000000117</v>
      </c>
      <c r="D1252" s="2">
        <f t="shared" si="172"/>
        <v>0</v>
      </c>
      <c r="E1252" s="2">
        <f t="shared" si="173"/>
        <v>0.24950000000000117</v>
      </c>
      <c r="F1252" s="2">
        <f t="shared" si="177"/>
        <v>5.6533126840091527E-2</v>
      </c>
      <c r="G1252" s="2">
        <f t="shared" si="177"/>
        <v>7.8052553819559403E-2</v>
      </c>
      <c r="H1252" s="2">
        <f t="shared" si="175"/>
        <v>0.72429567097553105</v>
      </c>
      <c r="I1252" s="2">
        <f t="shared" si="176"/>
        <v>42.005305886185766</v>
      </c>
    </row>
    <row r="1253" spans="1:9" ht="13.5" x14ac:dyDescent="0.25">
      <c r="A1253" s="3">
        <f>TITRES_STAT!B1256</f>
        <v>44138</v>
      </c>
      <c r="B1253" s="5">
        <f>TITRES_STAT!D1256</f>
        <v>8.4530999999999992</v>
      </c>
      <c r="C1253" s="2">
        <f t="shared" si="171"/>
        <v>0.11979999999999968</v>
      </c>
      <c r="D1253" s="2">
        <f t="shared" si="172"/>
        <v>0.11979999999999968</v>
      </c>
      <c r="E1253" s="2">
        <f t="shared" si="173"/>
        <v>0</v>
      </c>
      <c r="F1253" s="2">
        <f t="shared" si="177"/>
        <v>6.1052189208656397E-2</v>
      </c>
      <c r="G1253" s="2">
        <f t="shared" si="177"/>
        <v>7.2477371403876584E-2</v>
      </c>
      <c r="H1253" s="2">
        <f t="shared" si="175"/>
        <v>0.8423620783436816</v>
      </c>
      <c r="I1253" s="2">
        <f t="shared" si="176"/>
        <v>45.721852845613334</v>
      </c>
    </row>
    <row r="1254" spans="1:9" ht="13.5" x14ac:dyDescent="0.25">
      <c r="A1254" s="3">
        <f>TITRES_STAT!B1257</f>
        <v>44139</v>
      </c>
      <c r="B1254" s="5">
        <f>TITRES_STAT!D1257</f>
        <v>8.3332999999999995</v>
      </c>
      <c r="C1254" s="2">
        <f t="shared" si="171"/>
        <v>-0.11979999999999968</v>
      </c>
      <c r="D1254" s="2">
        <f t="shared" si="172"/>
        <v>0</v>
      </c>
      <c r="E1254" s="2">
        <f t="shared" si="173"/>
        <v>0.11979999999999968</v>
      </c>
      <c r="F1254" s="2">
        <f t="shared" si="177"/>
        <v>5.6691318550895223E-2</v>
      </c>
      <c r="G1254" s="2">
        <f t="shared" si="177"/>
        <v>7.5857559160742521E-2</v>
      </c>
      <c r="H1254" s="2">
        <f t="shared" si="175"/>
        <v>0.74733908101058266</v>
      </c>
      <c r="I1254" s="2">
        <f t="shared" si="176"/>
        <v>42.770123391182622</v>
      </c>
    </row>
    <row r="1255" spans="1:9" ht="13.5" x14ac:dyDescent="0.25">
      <c r="A1255" s="3">
        <f>TITRES_STAT!B1258</f>
        <v>44140</v>
      </c>
      <c r="B1255" s="5">
        <f>TITRES_STAT!D1258</f>
        <v>8.3332999999999995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5.2641938654402705E-2</v>
      </c>
      <c r="G1255" s="2">
        <f t="shared" si="177"/>
        <v>7.0439162077832337E-2</v>
      </c>
      <c r="H1255" s="2">
        <f t="shared" si="175"/>
        <v>0.74733908101058266</v>
      </c>
      <c r="I1255" s="2">
        <f t="shared" si="176"/>
        <v>42.770123391182622</v>
      </c>
    </row>
    <row r="1256" spans="1:9" ht="13.5" x14ac:dyDescent="0.25">
      <c r="A1256" s="3">
        <f>TITRES_STAT!B1259</f>
        <v>44141</v>
      </c>
      <c r="B1256" s="5">
        <f>TITRES_STAT!D1259</f>
        <v>8.3332999999999995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4.8881800179088226E-2</v>
      </c>
      <c r="G1256" s="2">
        <f t="shared" si="177"/>
        <v>6.5407793357987173E-2</v>
      </c>
      <c r="H1256" s="2">
        <f t="shared" si="175"/>
        <v>0.74733908101058266</v>
      </c>
      <c r="I1256" s="2">
        <f t="shared" si="176"/>
        <v>42.770123391182622</v>
      </c>
    </row>
    <row r="1257" spans="1:9" ht="13.5" x14ac:dyDescent="0.25">
      <c r="A1257" s="3">
        <f>TITRES_STAT!B1260</f>
        <v>44144</v>
      </c>
      <c r="B1257" s="5">
        <f>TITRES_STAT!D1260</f>
        <v>8.3332999999999995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4.5390243023439067E-2</v>
      </c>
      <c r="G1257" s="2">
        <f t="shared" si="177"/>
        <v>6.0735808118130945E-2</v>
      </c>
      <c r="H1257" s="2">
        <f t="shared" si="175"/>
        <v>0.74733908101058266</v>
      </c>
      <c r="I1257" s="2">
        <f t="shared" si="176"/>
        <v>42.770123391182622</v>
      </c>
    </row>
    <row r="1258" spans="1:9" ht="13.5" x14ac:dyDescent="0.25">
      <c r="A1258" s="3">
        <f>TITRES_STAT!B1261</f>
        <v>44145</v>
      </c>
      <c r="B1258" s="5">
        <f>TITRES_STAT!D1261</f>
        <v>8.3332999999999995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4.2148082807479129E-2</v>
      </c>
      <c r="G1258" s="2">
        <f t="shared" si="177"/>
        <v>5.6397536109693017E-2</v>
      </c>
      <c r="H1258" s="2">
        <f t="shared" si="175"/>
        <v>0.74733908101058266</v>
      </c>
      <c r="I1258" s="2">
        <f t="shared" si="176"/>
        <v>42.770123391182622</v>
      </c>
    </row>
    <row r="1259" spans="1:9" ht="13.5" x14ac:dyDescent="0.25">
      <c r="A1259" s="3">
        <f>TITRES_STAT!B1262</f>
        <v>44146</v>
      </c>
      <c r="B1259" s="5">
        <f>TITRES_STAT!D1262</f>
        <v>8.3332999999999995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3.9137505464087764E-2</v>
      </c>
      <c r="G1259" s="2">
        <f t="shared" si="177"/>
        <v>5.2369140673286373E-2</v>
      </c>
      <c r="H1259" s="2">
        <f t="shared" si="175"/>
        <v>0.74733908101058266</v>
      </c>
      <c r="I1259" s="2">
        <f t="shared" si="176"/>
        <v>42.770123391182622</v>
      </c>
    </row>
    <row r="1260" spans="1:9" ht="13.5" x14ac:dyDescent="0.25">
      <c r="A1260" s="3">
        <f>TITRES_STAT!B1263</f>
        <v>44147</v>
      </c>
      <c r="B1260" s="5">
        <f>TITRES_STAT!D1263</f>
        <v>8.3332999999999995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3.6341969359510069E-2</v>
      </c>
      <c r="G1260" s="2">
        <f t="shared" si="177"/>
        <v>4.8628487768051627E-2</v>
      </c>
      <c r="H1260" s="2">
        <f t="shared" si="175"/>
        <v>0.74733908101058277</v>
      </c>
      <c r="I1260" s="2">
        <f t="shared" si="176"/>
        <v>42.770123391182629</v>
      </c>
    </row>
    <row r="1261" spans="1:9" ht="13.5" x14ac:dyDescent="0.25">
      <c r="A1261" s="3">
        <f>TITRES_STAT!B1264</f>
        <v>44148</v>
      </c>
      <c r="B1261" s="5">
        <f>TITRES_STAT!D1264</f>
        <v>8.0838000000000001</v>
      </c>
      <c r="C1261" s="2">
        <f t="shared" si="171"/>
        <v>-0.24949999999999939</v>
      </c>
      <c r="D1261" s="2">
        <f t="shared" si="172"/>
        <v>0</v>
      </c>
      <c r="E1261" s="2">
        <f t="shared" si="173"/>
        <v>0.24949999999999939</v>
      </c>
      <c r="F1261" s="2">
        <f t="shared" ref="F1261:G1276" si="178">((F1260*13)+D1261)/14</f>
        <v>3.3746114405259355E-2</v>
      </c>
      <c r="G1261" s="2">
        <f t="shared" si="178"/>
        <v>6.2976452927476473E-2</v>
      </c>
      <c r="H1261" s="2">
        <f t="shared" si="175"/>
        <v>0.53585289162159222</v>
      </c>
      <c r="I1261" s="2">
        <f t="shared" si="176"/>
        <v>34.88959747022551</v>
      </c>
    </row>
    <row r="1262" spans="1:9" ht="13.5" x14ac:dyDescent="0.25">
      <c r="A1262" s="3">
        <f>TITRES_STAT!B1265</f>
        <v>44151</v>
      </c>
      <c r="B1262" s="5">
        <f>TITRES_STAT!D1265</f>
        <v>8.0838000000000001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3.1335677662026544E-2</v>
      </c>
      <c r="G1262" s="2">
        <f t="shared" si="178"/>
        <v>5.8478134861228152E-2</v>
      </c>
      <c r="H1262" s="2">
        <f t="shared" si="175"/>
        <v>0.53585289162159222</v>
      </c>
      <c r="I1262" s="2">
        <f t="shared" si="176"/>
        <v>34.88959747022551</v>
      </c>
    </row>
    <row r="1263" spans="1:9" ht="13.5" x14ac:dyDescent="0.25">
      <c r="A1263" s="3">
        <f>TITRES_STAT!B1266</f>
        <v>44152</v>
      </c>
      <c r="B1263" s="5">
        <f>TITRES_STAT!D1266</f>
        <v>8.0838000000000001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2.9097414971881789E-2</v>
      </c>
      <c r="G1263" s="2">
        <f t="shared" si="178"/>
        <v>5.4301125228283287E-2</v>
      </c>
      <c r="H1263" s="2">
        <f t="shared" si="175"/>
        <v>0.53585289162159222</v>
      </c>
      <c r="I1263" s="2">
        <f t="shared" si="176"/>
        <v>34.88959747022551</v>
      </c>
    </row>
    <row r="1264" spans="1:9" ht="13.5" x14ac:dyDescent="0.25">
      <c r="A1264" s="3">
        <f>TITRES_STAT!B1267</f>
        <v>44153</v>
      </c>
      <c r="B1264" s="5">
        <f>TITRES_STAT!D1267</f>
        <v>7.9440999999999997</v>
      </c>
      <c r="C1264" s="2">
        <f t="shared" si="171"/>
        <v>-0.13970000000000038</v>
      </c>
      <c r="D1264" s="2">
        <f t="shared" si="172"/>
        <v>0</v>
      </c>
      <c r="E1264" s="2">
        <f t="shared" si="173"/>
        <v>0.13970000000000038</v>
      </c>
      <c r="F1264" s="2">
        <f t="shared" si="178"/>
        <v>2.7019028188175948E-2</v>
      </c>
      <c r="G1264" s="2">
        <f t="shared" si="178"/>
        <v>6.0401044854834503E-2</v>
      </c>
      <c r="H1264" s="2">
        <f t="shared" si="175"/>
        <v>0.44732716550040513</v>
      </c>
      <c r="I1264" s="2">
        <f t="shared" si="176"/>
        <v>30.907121497007509</v>
      </c>
    </row>
    <row r="1265" spans="1:9" ht="13.5" x14ac:dyDescent="0.25">
      <c r="A1265" s="3">
        <f>TITRES_STAT!B1268</f>
        <v>44154</v>
      </c>
      <c r="B1265" s="5">
        <f>TITRES_STAT!D1268</f>
        <v>7.9440999999999997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2.5089097603306236E-2</v>
      </c>
      <c r="G1265" s="2">
        <f t="shared" si="178"/>
        <v>5.6086684508060605E-2</v>
      </c>
      <c r="H1265" s="2">
        <f t="shared" si="175"/>
        <v>0.44732716550040513</v>
      </c>
      <c r="I1265" s="2">
        <f t="shared" si="176"/>
        <v>30.907121497007509</v>
      </c>
    </row>
    <row r="1266" spans="1:9" ht="13.5" x14ac:dyDescent="0.25">
      <c r="A1266" s="3">
        <f>TITRES_STAT!B1269</f>
        <v>44155</v>
      </c>
      <c r="B1266" s="5">
        <f>TITRES_STAT!D1269</f>
        <v>7.7843999999999998</v>
      </c>
      <c r="C1266" s="2">
        <f t="shared" si="171"/>
        <v>-0.15969999999999995</v>
      </c>
      <c r="D1266" s="2">
        <f t="shared" si="172"/>
        <v>0</v>
      </c>
      <c r="E1266" s="2">
        <f t="shared" si="173"/>
        <v>0.15969999999999995</v>
      </c>
      <c r="F1266" s="2">
        <f t="shared" si="178"/>
        <v>2.3297019203070073E-2</v>
      </c>
      <c r="G1266" s="2">
        <f t="shared" si="178"/>
        <v>6.3487635614627697E-2</v>
      </c>
      <c r="H1266" s="2">
        <f t="shared" si="175"/>
        <v>0.36695364345403952</v>
      </c>
      <c r="I1266" s="2">
        <f t="shared" si="176"/>
        <v>26.844629677917638</v>
      </c>
    </row>
    <row r="1267" spans="1:9" ht="13.5" x14ac:dyDescent="0.25">
      <c r="A1267" s="3">
        <f>TITRES_STAT!B1270</f>
        <v>44158</v>
      </c>
      <c r="B1267" s="5">
        <f>TITRES_STAT!D1270</f>
        <v>7.7843999999999998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2.1632946402850784E-2</v>
      </c>
      <c r="G1267" s="2">
        <f t="shared" si="178"/>
        <v>5.8952804499297143E-2</v>
      </c>
      <c r="H1267" s="2">
        <f t="shared" si="175"/>
        <v>0.36695364345403958</v>
      </c>
      <c r="I1267" s="2">
        <f t="shared" si="176"/>
        <v>26.844629677917638</v>
      </c>
    </row>
    <row r="1268" spans="1:9" ht="13.5" x14ac:dyDescent="0.25">
      <c r="A1268" s="3">
        <f>TITRES_STAT!B1271</f>
        <v>44159</v>
      </c>
      <c r="B1268" s="5">
        <f>TITRES_STAT!D1271</f>
        <v>7.7843999999999998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2.0087735945504302E-2</v>
      </c>
      <c r="G1268" s="2">
        <f t="shared" si="178"/>
        <v>5.4741889892204486E-2</v>
      </c>
      <c r="H1268" s="2">
        <f t="shared" si="175"/>
        <v>0.36695364345403964</v>
      </c>
      <c r="I1268" s="2">
        <f t="shared" si="176"/>
        <v>26.844629677917652</v>
      </c>
    </row>
    <row r="1269" spans="1:9" ht="13.5" x14ac:dyDescent="0.25">
      <c r="A1269" s="3">
        <f>TITRES_STAT!B1272</f>
        <v>44160</v>
      </c>
      <c r="B1269" s="5">
        <f>TITRES_STAT!D1272</f>
        <v>7.6048</v>
      </c>
      <c r="C1269" s="2">
        <f t="shared" si="171"/>
        <v>-0.17959999999999976</v>
      </c>
      <c r="D1269" s="2">
        <f t="shared" si="172"/>
        <v>0</v>
      </c>
      <c r="E1269" s="2">
        <f t="shared" si="173"/>
        <v>0.17959999999999976</v>
      </c>
      <c r="F1269" s="2">
        <f t="shared" si="178"/>
        <v>1.8652897663682565E-2</v>
      </c>
      <c r="G1269" s="2">
        <f t="shared" si="178"/>
        <v>6.3660326328475583E-2</v>
      </c>
      <c r="H1269" s="2">
        <f t="shared" si="175"/>
        <v>0.29300662970901281</v>
      </c>
      <c r="I1269" s="2">
        <f t="shared" si="176"/>
        <v>22.660876052503539</v>
      </c>
    </row>
    <row r="1270" spans="1:9" ht="13.5" x14ac:dyDescent="0.25">
      <c r="A1270" s="3">
        <f>TITRES_STAT!B1273</f>
        <v>44161</v>
      </c>
      <c r="B1270" s="5">
        <f>TITRES_STAT!D1273</f>
        <v>7.984</v>
      </c>
      <c r="C1270" s="2">
        <f t="shared" si="171"/>
        <v>0.37919999999999998</v>
      </c>
      <c r="D1270" s="2">
        <f t="shared" si="172"/>
        <v>0.37919999999999998</v>
      </c>
      <c r="E1270" s="2">
        <f t="shared" si="173"/>
        <v>0</v>
      </c>
      <c r="F1270" s="2">
        <f t="shared" si="178"/>
        <v>4.4406262116276671E-2</v>
      </c>
      <c r="G1270" s="2">
        <f t="shared" si="178"/>
        <v>5.9113160162155898E-2</v>
      </c>
      <c r="H1270" s="2">
        <f t="shared" si="175"/>
        <v>0.75120771744335624</v>
      </c>
      <c r="I1270" s="2">
        <f t="shared" si="176"/>
        <v>42.896551332018355</v>
      </c>
    </row>
    <row r="1271" spans="1:9" ht="13.5" x14ac:dyDescent="0.25">
      <c r="A1271" s="3">
        <f>TITRES_STAT!B1274</f>
        <v>44162</v>
      </c>
      <c r="B1271" s="5">
        <f>TITRES_STAT!D1274</f>
        <v>7.984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4.1234386250828335E-2</v>
      </c>
      <c r="G1271" s="2">
        <f t="shared" si="178"/>
        <v>5.4890791579144768E-2</v>
      </c>
      <c r="H1271" s="2">
        <f t="shared" si="175"/>
        <v>0.75120771744335613</v>
      </c>
      <c r="I1271" s="2">
        <f t="shared" si="176"/>
        <v>42.896551332018355</v>
      </c>
    </row>
    <row r="1272" spans="1:9" ht="13.5" x14ac:dyDescent="0.25">
      <c r="A1272" s="3">
        <f>TITRES_STAT!B1275</f>
        <v>44165</v>
      </c>
      <c r="B1272" s="5">
        <f>TITRES_STAT!D1275</f>
        <v>7.9640000000000004</v>
      </c>
      <c r="C1272" s="2">
        <f t="shared" si="171"/>
        <v>-1.9999999999999574E-2</v>
      </c>
      <c r="D1272" s="2">
        <f t="shared" si="172"/>
        <v>0</v>
      </c>
      <c r="E1272" s="2">
        <f t="shared" si="173"/>
        <v>1.9999999999999574E-2</v>
      </c>
      <c r="F1272" s="2">
        <f t="shared" si="178"/>
        <v>3.8289072947197737E-2</v>
      </c>
      <c r="G1272" s="2">
        <f t="shared" si="178"/>
        <v>5.2398592180634397E-2</v>
      </c>
      <c r="H1272" s="2">
        <f t="shared" si="175"/>
        <v>0.73072713127870459</v>
      </c>
      <c r="I1272" s="2">
        <f t="shared" si="176"/>
        <v>42.220816792698287</v>
      </c>
    </row>
    <row r="1273" spans="1:9" ht="13.5" x14ac:dyDescent="0.25">
      <c r="A1273" s="3">
        <f>TITRES_STAT!B1276</f>
        <v>44166</v>
      </c>
      <c r="B1273" s="5">
        <f>TITRES_STAT!D1276</f>
        <v>7.9541000000000004</v>
      </c>
      <c r="C1273" s="2">
        <f t="shared" si="171"/>
        <v>-9.9000000000000199E-3</v>
      </c>
      <c r="D1273" s="2">
        <f t="shared" si="172"/>
        <v>0</v>
      </c>
      <c r="E1273" s="2">
        <f t="shared" si="173"/>
        <v>9.9000000000000199E-3</v>
      </c>
      <c r="F1273" s="2">
        <f t="shared" si="178"/>
        <v>3.5554139165255037E-2</v>
      </c>
      <c r="G1273" s="2">
        <f t="shared" si="178"/>
        <v>4.9362978453446227E-2</v>
      </c>
      <c r="H1273" s="2">
        <f t="shared" si="175"/>
        <v>0.72025919584220022</v>
      </c>
      <c r="I1273" s="2">
        <f t="shared" si="176"/>
        <v>41.869225148340362</v>
      </c>
    </row>
    <row r="1274" spans="1:9" ht="13.5" x14ac:dyDescent="0.25">
      <c r="A1274" s="3">
        <f>TITRES_STAT!B1277</f>
        <v>44167</v>
      </c>
      <c r="B1274" s="5">
        <f>TITRES_STAT!D1277</f>
        <v>7.9440999999999997</v>
      </c>
      <c r="C1274" s="2">
        <f t="shared" si="171"/>
        <v>-1.0000000000000675E-2</v>
      </c>
      <c r="D1274" s="2">
        <f t="shared" si="172"/>
        <v>0</v>
      </c>
      <c r="E1274" s="2">
        <f t="shared" si="173"/>
        <v>1.0000000000000675E-2</v>
      </c>
      <c r="F1274" s="2">
        <f t="shared" si="178"/>
        <v>3.3014557796308248E-2</v>
      </c>
      <c r="G1274" s="2">
        <f t="shared" si="178"/>
        <v>4.6551337135342971E-2</v>
      </c>
      <c r="H1274" s="2">
        <f t="shared" si="175"/>
        <v>0.70920750783853959</v>
      </c>
      <c r="I1274" s="2">
        <f t="shared" si="176"/>
        <v>41.493353181873275</v>
      </c>
    </row>
    <row r="1275" spans="1:9" ht="13.5" x14ac:dyDescent="0.25">
      <c r="A1275" s="3">
        <f>TITRES_STAT!B1278</f>
        <v>44168</v>
      </c>
      <c r="B1275" s="5">
        <f>TITRES_STAT!D1278</f>
        <v>7.6048</v>
      </c>
      <c r="C1275" s="2">
        <f t="shared" si="171"/>
        <v>-0.33929999999999971</v>
      </c>
      <c r="D1275" s="2">
        <f t="shared" si="172"/>
        <v>0</v>
      </c>
      <c r="E1275" s="2">
        <f t="shared" si="173"/>
        <v>0.33929999999999971</v>
      </c>
      <c r="F1275" s="2">
        <f t="shared" si="178"/>
        <v>3.0656375096571948E-2</v>
      </c>
      <c r="G1275" s="2">
        <f t="shared" si="178"/>
        <v>6.7461955911389884E-2</v>
      </c>
      <c r="H1275" s="2">
        <f t="shared" si="175"/>
        <v>0.45442464100564423</v>
      </c>
      <c r="I1275" s="2">
        <f t="shared" si="176"/>
        <v>31.244289198197151</v>
      </c>
    </row>
    <row r="1276" spans="1:9" ht="13.5" x14ac:dyDescent="0.25">
      <c r="A1276" s="3">
        <f>TITRES_STAT!B1279</f>
        <v>44169</v>
      </c>
      <c r="B1276" s="5">
        <f>TITRES_STAT!D1279</f>
        <v>7.6147</v>
      </c>
      <c r="C1276" s="2">
        <f t="shared" si="171"/>
        <v>9.9000000000000199E-3</v>
      </c>
      <c r="D1276" s="2">
        <f t="shared" si="172"/>
        <v>9.9000000000000199E-3</v>
      </c>
      <c r="E1276" s="2">
        <f t="shared" si="173"/>
        <v>0</v>
      </c>
      <c r="F1276" s="2">
        <f t="shared" si="178"/>
        <v>2.917377687538824E-2</v>
      </c>
      <c r="G1276" s="2">
        <f t="shared" si="178"/>
        <v>6.2643244774862036E-2</v>
      </c>
      <c r="H1276" s="2">
        <f t="shared" si="175"/>
        <v>0.46571305461966295</v>
      </c>
      <c r="I1276" s="2">
        <f t="shared" si="176"/>
        <v>31.77382183721565</v>
      </c>
    </row>
    <row r="1277" spans="1:9" ht="13.5" x14ac:dyDescent="0.25">
      <c r="A1277" s="3">
        <f>TITRES_STAT!B1280</f>
        <v>44172</v>
      </c>
      <c r="B1277" s="5">
        <f>TITRES_STAT!D1280</f>
        <v>7.8342999999999998</v>
      </c>
      <c r="C1277" s="2">
        <f t="shared" si="171"/>
        <v>0.2195999999999998</v>
      </c>
      <c r="D1277" s="2">
        <f t="shared" si="172"/>
        <v>0.2195999999999998</v>
      </c>
      <c r="E1277" s="2">
        <f t="shared" si="173"/>
        <v>0</v>
      </c>
      <c r="F1277" s="2">
        <f t="shared" ref="F1277:G1292" si="179">((F1276*13)+D1277)/14</f>
        <v>4.2775649955717636E-2</v>
      </c>
      <c r="G1277" s="2">
        <f t="shared" si="179"/>
        <v>5.8168727290943315E-2</v>
      </c>
      <c r="H1277" s="2">
        <f t="shared" si="175"/>
        <v>0.73537194207062651</v>
      </c>
      <c r="I1277" s="2">
        <f t="shared" si="176"/>
        <v>42.37546569948509</v>
      </c>
    </row>
    <row r="1278" spans="1:9" ht="13.5" x14ac:dyDescent="0.25">
      <c r="A1278" s="3">
        <f>TITRES_STAT!B1281</f>
        <v>44173</v>
      </c>
      <c r="B1278" s="5">
        <f>TITRES_STAT!D1281</f>
        <v>8.0539000000000005</v>
      </c>
      <c r="C1278" s="2">
        <f t="shared" si="171"/>
        <v>0.21960000000000068</v>
      </c>
      <c r="D1278" s="2">
        <f t="shared" si="172"/>
        <v>0.21960000000000068</v>
      </c>
      <c r="E1278" s="2">
        <f t="shared" si="173"/>
        <v>0</v>
      </c>
      <c r="F1278" s="2">
        <f t="shared" si="179"/>
        <v>5.5405960673166429E-2</v>
      </c>
      <c r="G1278" s="2">
        <f t="shared" si="179"/>
        <v>5.4013818198733077E-2</v>
      </c>
      <c r="H1278" s="2">
        <f t="shared" si="175"/>
        <v>1.0257738208639731</v>
      </c>
      <c r="I1278" s="2">
        <f t="shared" si="176"/>
        <v>50.636147545163283</v>
      </c>
    </row>
    <row r="1279" spans="1:9" ht="13.5" x14ac:dyDescent="0.25">
      <c r="A1279" s="3">
        <f>TITRES_STAT!B1282</f>
        <v>44174</v>
      </c>
      <c r="B1279" s="5">
        <f>TITRES_STAT!D1282</f>
        <v>8.2834000000000003</v>
      </c>
      <c r="C1279" s="2">
        <f t="shared" si="171"/>
        <v>0.22949999999999982</v>
      </c>
      <c r="D1279" s="2">
        <f t="shared" si="172"/>
        <v>0.22949999999999982</v>
      </c>
      <c r="E1279" s="2">
        <f t="shared" si="173"/>
        <v>0</v>
      </c>
      <c r="F1279" s="2">
        <f t="shared" si="179"/>
        <v>6.7841249196511674E-2</v>
      </c>
      <c r="G1279" s="2">
        <f t="shared" si="179"/>
        <v>5.0155688327394997E-2</v>
      </c>
      <c r="H1279" s="2">
        <f t="shared" si="175"/>
        <v>1.3526132620027636</v>
      </c>
      <c r="I1279" s="2">
        <f t="shared" si="176"/>
        <v>57.494076219365226</v>
      </c>
    </row>
    <row r="1280" spans="1:9" ht="13.5" x14ac:dyDescent="0.25">
      <c r="A1280" s="3">
        <f>TITRES_STAT!B1283</f>
        <v>44175</v>
      </c>
      <c r="B1280" s="5">
        <f>TITRES_STAT!D1283</f>
        <v>8.2734000000000005</v>
      </c>
      <c r="C1280" s="2">
        <f t="shared" si="171"/>
        <v>-9.9999999999997868E-3</v>
      </c>
      <c r="D1280" s="2">
        <f t="shared" si="172"/>
        <v>0</v>
      </c>
      <c r="E1280" s="2">
        <f t="shared" si="173"/>
        <v>9.9999999999997868E-3</v>
      </c>
      <c r="F1280" s="2">
        <f t="shared" si="179"/>
        <v>6.2995445682475129E-2</v>
      </c>
      <c r="G1280" s="2">
        <f t="shared" si="179"/>
        <v>4.7287424875438196E-2</v>
      </c>
      <c r="H1280" s="2">
        <f t="shared" si="175"/>
        <v>1.33218177662273</v>
      </c>
      <c r="I1280" s="2">
        <f t="shared" si="176"/>
        <v>57.121695657526487</v>
      </c>
    </row>
    <row r="1281" spans="1:9" ht="13.5" x14ac:dyDescent="0.25">
      <c r="A1281" s="3">
        <f>TITRES_STAT!B1284</f>
        <v>44176</v>
      </c>
      <c r="B1281" s="5">
        <f>TITRES_STAT!D1284</f>
        <v>8.2734000000000005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5.8495770990869764E-2</v>
      </c>
      <c r="G1281" s="2">
        <f t="shared" si="179"/>
        <v>4.3909751670049749E-2</v>
      </c>
      <c r="H1281" s="2">
        <f t="shared" si="175"/>
        <v>1.3321817766227302</v>
      </c>
      <c r="I1281" s="2">
        <f t="shared" si="176"/>
        <v>57.121695657526487</v>
      </c>
    </row>
    <row r="1282" spans="1:9" ht="13.5" x14ac:dyDescent="0.25">
      <c r="A1282" s="3">
        <f>TITRES_STAT!B1285</f>
        <v>44179</v>
      </c>
      <c r="B1282" s="5">
        <f>TITRES_STAT!D1285</f>
        <v>7.9042000000000003</v>
      </c>
      <c r="C1282" s="2">
        <f t="shared" si="171"/>
        <v>-0.36920000000000019</v>
      </c>
      <c r="D1282" s="2">
        <f t="shared" si="172"/>
        <v>0</v>
      </c>
      <c r="E1282" s="2">
        <f t="shared" si="173"/>
        <v>0.36920000000000019</v>
      </c>
      <c r="F1282" s="2">
        <f t="shared" si="179"/>
        <v>5.431750163437906E-2</v>
      </c>
      <c r="G1282" s="2">
        <f t="shared" si="179"/>
        <v>6.7144769407903357E-2</v>
      </c>
      <c r="H1282" s="2">
        <f t="shared" si="175"/>
        <v>0.80896102724549013</v>
      </c>
      <c r="I1282" s="2">
        <f t="shared" si="176"/>
        <v>44.719649293788116</v>
      </c>
    </row>
    <row r="1283" spans="1:9" ht="13.5" x14ac:dyDescent="0.25">
      <c r="A1283" s="3">
        <f>TITRES_STAT!B1286</f>
        <v>44180</v>
      </c>
      <c r="B1283" s="5">
        <f>TITRES_STAT!D1286</f>
        <v>7.984</v>
      </c>
      <c r="C1283" s="2">
        <f t="shared" ref="C1283:C1346" si="180">B1283-B1282</f>
        <v>7.9799999999999649E-2</v>
      </c>
      <c r="D1283" s="2">
        <f t="shared" ref="D1283:D1346" si="181">IF(C1283&gt;0,C1283,0)</f>
        <v>7.9799999999999649E-2</v>
      </c>
      <c r="E1283" s="2">
        <f t="shared" ref="E1283:E1346" si="182">IF(C1283&lt;0,-C1283,0)</f>
        <v>0</v>
      </c>
      <c r="F1283" s="2">
        <f t="shared" si="179"/>
        <v>5.6137680089066243E-2</v>
      </c>
      <c r="G1283" s="2">
        <f t="shared" si="179"/>
        <v>6.234871445019597E-2</v>
      </c>
      <c r="H1283" s="2">
        <f t="shared" si="175"/>
        <v>0.90038231877112573</v>
      </c>
      <c r="I1283" s="2">
        <f t="shared" si="176"/>
        <v>47.379009469702609</v>
      </c>
    </row>
    <row r="1284" spans="1:9" ht="13.5" x14ac:dyDescent="0.25">
      <c r="A1284" s="3">
        <f>TITRES_STAT!B1287</f>
        <v>44181</v>
      </c>
      <c r="B1284" s="5">
        <f>TITRES_STAT!D1287</f>
        <v>7.8543000000000003</v>
      </c>
      <c r="C1284" s="2">
        <f t="shared" si="180"/>
        <v>-0.1296999999999997</v>
      </c>
      <c r="D1284" s="2">
        <f t="shared" si="181"/>
        <v>0</v>
      </c>
      <c r="E1284" s="2">
        <f t="shared" si="182"/>
        <v>0.1296999999999997</v>
      </c>
      <c r="F1284" s="2">
        <f t="shared" si="179"/>
        <v>5.2127845796990084E-2</v>
      </c>
      <c r="G1284" s="2">
        <f t="shared" si="179"/>
        <v>6.7159520560896233E-2</v>
      </c>
      <c r="H1284" s="2">
        <f t="shared" si="175"/>
        <v>0.7761795403188394</v>
      </c>
      <c r="I1284" s="2">
        <f t="shared" si="176"/>
        <v>43.699385264820052</v>
      </c>
    </row>
    <row r="1285" spans="1:9" ht="13.5" x14ac:dyDescent="0.25">
      <c r="A1285" s="3">
        <f>TITRES_STAT!B1288</f>
        <v>44182</v>
      </c>
      <c r="B1285" s="5">
        <f>TITRES_STAT!D1288</f>
        <v>7.8243</v>
      </c>
      <c r="C1285" s="2">
        <f t="shared" si="180"/>
        <v>-3.0000000000000249E-2</v>
      </c>
      <c r="D1285" s="2">
        <f t="shared" si="181"/>
        <v>0</v>
      </c>
      <c r="E1285" s="2">
        <f t="shared" si="182"/>
        <v>3.0000000000000249E-2</v>
      </c>
      <c r="F1285" s="2">
        <f t="shared" si="179"/>
        <v>4.8404428240062226E-2</v>
      </c>
      <c r="G1285" s="2">
        <f t="shared" si="179"/>
        <v>6.45052690922608E-2</v>
      </c>
      <c r="H1285" s="2">
        <f t="shared" si="175"/>
        <v>0.75039495100516806</v>
      </c>
      <c r="I1285" s="2">
        <f t="shared" si="176"/>
        <v>42.87003630662052</v>
      </c>
    </row>
    <row r="1286" spans="1:9" ht="13.5" x14ac:dyDescent="0.25">
      <c r="A1286" s="3">
        <f>TITRES_STAT!B1289</f>
        <v>44183</v>
      </c>
      <c r="B1286" s="5">
        <f>TITRES_STAT!D1289</f>
        <v>8.1736000000000004</v>
      </c>
      <c r="C1286" s="2">
        <f t="shared" si="180"/>
        <v>0.34930000000000039</v>
      </c>
      <c r="D1286" s="2">
        <f t="shared" si="181"/>
        <v>0.34930000000000039</v>
      </c>
      <c r="E1286" s="2">
        <f t="shared" si="182"/>
        <v>0</v>
      </c>
      <c r="F1286" s="2">
        <f t="shared" si="179"/>
        <v>6.9896969080057811E-2</v>
      </c>
      <c r="G1286" s="2">
        <f t="shared" si="179"/>
        <v>5.9897749871385027E-2</v>
      </c>
      <c r="H1286" s="2">
        <f t="shared" si="175"/>
        <v>1.1669381442565627</v>
      </c>
      <c r="I1286" s="2">
        <f t="shared" si="176"/>
        <v>53.851936076233414</v>
      </c>
    </row>
    <row r="1287" spans="1:9" ht="13.5" x14ac:dyDescent="0.25">
      <c r="A1287" s="3">
        <f>TITRES_STAT!B1290</f>
        <v>44186</v>
      </c>
      <c r="B1287" s="5">
        <f>TITRES_STAT!D1290</f>
        <v>8.1736000000000004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6.490432843148225E-2</v>
      </c>
      <c r="G1287" s="2">
        <f t="shared" si="179"/>
        <v>5.5619339166286093E-2</v>
      </c>
      <c r="H1287" s="2">
        <f t="shared" si="175"/>
        <v>1.1669381442565627</v>
      </c>
      <c r="I1287" s="2">
        <f t="shared" si="176"/>
        <v>53.851936076233414</v>
      </c>
    </row>
    <row r="1288" spans="1:9" ht="13.5" x14ac:dyDescent="0.25">
      <c r="A1288" s="3">
        <f>TITRES_STAT!B1291</f>
        <v>44187</v>
      </c>
      <c r="B1288" s="5">
        <f>TITRES_STAT!D1291</f>
        <v>8.1736000000000004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6.0268304972090667E-2</v>
      </c>
      <c r="G1288" s="2">
        <f t="shared" si="179"/>
        <v>5.1646529225837082E-2</v>
      </c>
      <c r="H1288" s="2">
        <f t="shared" si="175"/>
        <v>1.1669381442565629</v>
      </c>
      <c r="I1288" s="2">
        <f t="shared" si="176"/>
        <v>53.851936076233422</v>
      </c>
    </row>
    <row r="1289" spans="1:9" ht="13.5" x14ac:dyDescent="0.25">
      <c r="A1289" s="3">
        <f>TITRES_STAT!B1292</f>
        <v>44188</v>
      </c>
      <c r="B1289" s="5">
        <f>TITRES_STAT!D1292</f>
        <v>8.1736000000000004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5.5963426045512757E-2</v>
      </c>
      <c r="G1289" s="2">
        <f t="shared" si="179"/>
        <v>4.7957491423991576E-2</v>
      </c>
      <c r="H1289" s="2">
        <f t="shared" si="175"/>
        <v>1.1669381442565629</v>
      </c>
      <c r="I1289" s="2">
        <f t="shared" si="176"/>
        <v>53.851936076233422</v>
      </c>
    </row>
    <row r="1290" spans="1:9" ht="13.5" x14ac:dyDescent="0.25">
      <c r="A1290" s="3">
        <f>TITRES_STAT!B1293</f>
        <v>44189</v>
      </c>
      <c r="B1290" s="5">
        <f>TITRES_STAT!D1293</f>
        <v>8.2834000000000003</v>
      </c>
      <c r="C1290" s="2">
        <f t="shared" si="180"/>
        <v>0.1097999999999999</v>
      </c>
      <c r="D1290" s="2">
        <f t="shared" si="181"/>
        <v>0.1097999999999999</v>
      </c>
      <c r="E1290" s="2">
        <f t="shared" si="182"/>
        <v>0</v>
      </c>
      <c r="F1290" s="2">
        <f t="shared" si="179"/>
        <v>5.9808895613690412E-2</v>
      </c>
      <c r="G1290" s="2">
        <f t="shared" si="179"/>
        <v>4.4531956322277896E-2</v>
      </c>
      <c r="H1290" s="2">
        <f t="shared" si="175"/>
        <v>1.3430556515607188</v>
      </c>
      <c r="I1290" s="2">
        <f t="shared" si="176"/>
        <v>57.320689359900776</v>
      </c>
    </row>
    <row r="1291" spans="1:9" ht="13.5" x14ac:dyDescent="0.25">
      <c r="A1291" s="3">
        <f>TITRES_STAT!B1294</f>
        <v>44190</v>
      </c>
      <c r="B1291" s="5">
        <f>TITRES_STAT!D1294</f>
        <v>8.2834000000000003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5.5536831641283958E-2</v>
      </c>
      <c r="G1291" s="2">
        <f t="shared" si="179"/>
        <v>4.1351102299258043E-2</v>
      </c>
      <c r="H1291" s="2">
        <f t="shared" si="175"/>
        <v>1.343055651560719</v>
      </c>
      <c r="I1291" s="2">
        <f t="shared" si="176"/>
        <v>57.320689359900776</v>
      </c>
    </row>
    <row r="1292" spans="1:9" ht="13.5" x14ac:dyDescent="0.25">
      <c r="A1292" s="3">
        <f>TITRES_STAT!B1295</f>
        <v>44193</v>
      </c>
      <c r="B1292" s="5">
        <f>TITRES_STAT!D1295</f>
        <v>8.2834000000000003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5.1569915095477967E-2</v>
      </c>
      <c r="G1292" s="2">
        <f t="shared" si="179"/>
        <v>3.8397452135025323E-2</v>
      </c>
      <c r="H1292" s="2">
        <f t="shared" si="175"/>
        <v>1.3430556515607193</v>
      </c>
      <c r="I1292" s="2">
        <f t="shared" si="176"/>
        <v>57.32068935990079</v>
      </c>
    </row>
    <row r="1293" spans="1:9" ht="13.5" x14ac:dyDescent="0.25">
      <c r="A1293" s="3">
        <f>TITRES_STAT!B1296</f>
        <v>44194</v>
      </c>
      <c r="B1293" s="5">
        <f>TITRES_STAT!D1296</f>
        <v>8.2834000000000003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4.7886349731515253E-2</v>
      </c>
      <c r="G1293" s="2">
        <f t="shared" si="183"/>
        <v>3.5654776982523513E-2</v>
      </c>
      <c r="H1293" s="2">
        <f t="shared" si="175"/>
        <v>1.3430556515607193</v>
      </c>
      <c r="I1293" s="2">
        <f t="shared" si="176"/>
        <v>57.32068935990079</v>
      </c>
    </row>
    <row r="1294" spans="1:9" ht="13.5" x14ac:dyDescent="0.25">
      <c r="A1294" s="3">
        <f>TITRES_STAT!B1297</f>
        <v>44195</v>
      </c>
      <c r="B1294" s="5">
        <f>TITRES_STAT!D1297</f>
        <v>7.984</v>
      </c>
      <c r="C1294" s="2">
        <f t="shared" si="180"/>
        <v>-0.29940000000000033</v>
      </c>
      <c r="D1294" s="2">
        <f t="shared" si="181"/>
        <v>0</v>
      </c>
      <c r="E1294" s="2">
        <f t="shared" si="182"/>
        <v>0.29940000000000033</v>
      </c>
      <c r="F1294" s="2">
        <f t="shared" si="183"/>
        <v>4.4465896179264164E-2</v>
      </c>
      <c r="G1294" s="2">
        <f t="shared" si="183"/>
        <v>5.4493721483771858E-2</v>
      </c>
      <c r="H1294" s="2">
        <f t="shared" si="175"/>
        <v>0.81598200615654481</v>
      </c>
      <c r="I1294" s="2">
        <f t="shared" si="176"/>
        <v>44.933375076966698</v>
      </c>
    </row>
    <row r="1295" spans="1:9" ht="13.5" x14ac:dyDescent="0.25">
      <c r="A1295" s="3">
        <f>TITRES_STAT!B1298</f>
        <v>44196</v>
      </c>
      <c r="B1295" s="5">
        <f>TITRES_STAT!D1298</f>
        <v>7.9640000000000004</v>
      </c>
      <c r="C1295" s="2">
        <f t="shared" si="180"/>
        <v>-1.9999999999999574E-2</v>
      </c>
      <c r="D1295" s="2">
        <f t="shared" si="181"/>
        <v>0</v>
      </c>
      <c r="E1295" s="2">
        <f t="shared" si="182"/>
        <v>1.9999999999999574E-2</v>
      </c>
      <c r="F1295" s="2">
        <f t="shared" si="183"/>
        <v>4.1289760737888148E-2</v>
      </c>
      <c r="G1295" s="2">
        <f t="shared" si="183"/>
        <v>5.2029884234930983E-2</v>
      </c>
      <c r="H1295" s="2">
        <f t="shared" si="175"/>
        <v>0.79357779370509718</v>
      </c>
      <c r="I1295" s="2">
        <f t="shared" si="176"/>
        <v>44.245518454248796</v>
      </c>
    </row>
    <row r="1296" spans="1:9" ht="13.5" x14ac:dyDescent="0.25">
      <c r="A1296" s="3">
        <f>TITRES_STAT!B1299</f>
        <v>44200</v>
      </c>
      <c r="B1296" s="5">
        <f>TITRES_STAT!D1299</f>
        <v>8.1836000000000002</v>
      </c>
      <c r="C1296" s="2">
        <f t="shared" si="180"/>
        <v>0.2195999999999998</v>
      </c>
      <c r="D1296" s="2">
        <f t="shared" si="181"/>
        <v>0.2195999999999998</v>
      </c>
      <c r="E1296" s="2">
        <f t="shared" si="182"/>
        <v>0</v>
      </c>
      <c r="F1296" s="2">
        <f t="shared" si="183"/>
        <v>5.402620639946755E-2</v>
      </c>
      <c r="G1296" s="2">
        <f t="shared" si="183"/>
        <v>4.8313463932435914E-2</v>
      </c>
      <c r="H1296" s="2">
        <f t="shared" si="175"/>
        <v>1.1182432804863802</v>
      </c>
      <c r="I1296" s="2">
        <f t="shared" si="176"/>
        <v>52.791069410573797</v>
      </c>
    </row>
    <row r="1297" spans="1:9" ht="13.5" x14ac:dyDescent="0.25">
      <c r="A1297" s="3">
        <f>TITRES_STAT!B1300</f>
        <v>44201</v>
      </c>
      <c r="B1297" s="5">
        <f>TITRES_STAT!D1300</f>
        <v>8.1736000000000004</v>
      </c>
      <c r="C1297" s="2">
        <f t="shared" si="180"/>
        <v>-9.9999999999997868E-3</v>
      </c>
      <c r="D1297" s="2">
        <f t="shared" si="181"/>
        <v>0</v>
      </c>
      <c r="E1297" s="2">
        <f t="shared" si="182"/>
        <v>9.9999999999997868E-3</v>
      </c>
      <c r="F1297" s="2">
        <f t="shared" si="183"/>
        <v>5.0167191656648444E-2</v>
      </c>
      <c r="G1297" s="2">
        <f t="shared" si="183"/>
        <v>4.5576787937261901E-2</v>
      </c>
      <c r="H1297" s="2">
        <f t="shared" ref="H1297:H1360" si="184">F1297/G1297</f>
        <v>1.1007180173755422</v>
      </c>
      <c r="I1297" s="2">
        <f t="shared" ref="I1297:I1360" si="185">IF(G1297=0,100,100-(100/(1+H1297)))</f>
        <v>52.397228389114566</v>
      </c>
    </row>
    <row r="1298" spans="1:9" ht="13.5" x14ac:dyDescent="0.25">
      <c r="A1298" s="3">
        <f>TITRES_STAT!B1301</f>
        <v>44202</v>
      </c>
      <c r="B1298" s="5">
        <f>TITRES_STAT!D1301</f>
        <v>8.1736000000000004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4.6583820824030696E-2</v>
      </c>
      <c r="G1298" s="2">
        <f t="shared" si="183"/>
        <v>4.2321303084600338E-2</v>
      </c>
      <c r="H1298" s="2">
        <f t="shared" si="184"/>
        <v>1.100718017375542</v>
      </c>
      <c r="I1298" s="2">
        <f t="shared" si="185"/>
        <v>52.397228389114559</v>
      </c>
    </row>
    <row r="1299" spans="1:9" ht="13.5" x14ac:dyDescent="0.25">
      <c r="A1299" s="3">
        <f>TITRES_STAT!B1302</f>
        <v>44203</v>
      </c>
      <c r="B1299" s="5">
        <f>TITRES_STAT!D1302</f>
        <v>8.1736000000000004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4.3256405050885641E-2</v>
      </c>
      <c r="G1299" s="2">
        <f t="shared" si="183"/>
        <v>3.9298352864271746E-2</v>
      </c>
      <c r="H1299" s="2">
        <f t="shared" si="184"/>
        <v>1.1007180173755418</v>
      </c>
      <c r="I1299" s="2">
        <f t="shared" si="185"/>
        <v>52.397228389114545</v>
      </c>
    </row>
    <row r="1300" spans="1:9" ht="13.5" x14ac:dyDescent="0.25">
      <c r="A1300" s="3">
        <f>TITRES_STAT!B1303</f>
        <v>44204</v>
      </c>
      <c r="B1300" s="5">
        <f>TITRES_STAT!D1303</f>
        <v>7.984</v>
      </c>
      <c r="C1300" s="2">
        <f t="shared" si="180"/>
        <v>-0.18960000000000043</v>
      </c>
      <c r="D1300" s="2">
        <f t="shared" si="181"/>
        <v>0</v>
      </c>
      <c r="E1300" s="2">
        <f t="shared" si="182"/>
        <v>0.18960000000000043</v>
      </c>
      <c r="F1300" s="2">
        <f t="shared" si="183"/>
        <v>4.0166661832965238E-2</v>
      </c>
      <c r="G1300" s="2">
        <f t="shared" si="183"/>
        <v>5.003418480253808E-2</v>
      </c>
      <c r="H1300" s="2">
        <f t="shared" si="184"/>
        <v>0.80278437615171672</v>
      </c>
      <c r="I1300" s="2">
        <f t="shared" si="185"/>
        <v>44.530249250626795</v>
      </c>
    </row>
    <row r="1301" spans="1:9" ht="13.5" x14ac:dyDescent="0.25">
      <c r="A1301" s="3">
        <f>TITRES_STAT!B1304</f>
        <v>44207</v>
      </c>
      <c r="B1301" s="5">
        <f>TITRES_STAT!D1304</f>
        <v>7.9740000000000002</v>
      </c>
      <c r="C1301" s="2">
        <f t="shared" si="180"/>
        <v>-9.9999999999997868E-3</v>
      </c>
      <c r="D1301" s="2">
        <f t="shared" si="181"/>
        <v>0</v>
      </c>
      <c r="E1301" s="2">
        <f t="shared" si="182"/>
        <v>9.9999999999997868E-3</v>
      </c>
      <c r="F1301" s="2">
        <f t="shared" si="183"/>
        <v>3.7297614559182006E-2</v>
      </c>
      <c r="G1301" s="2">
        <f t="shared" si="183"/>
        <v>4.7174600173785344E-2</v>
      </c>
      <c r="H1301" s="2">
        <f t="shared" si="184"/>
        <v>0.79062916106935188</v>
      </c>
      <c r="I1301" s="2">
        <f t="shared" si="185"/>
        <v>44.153707437512821</v>
      </c>
    </row>
    <row r="1302" spans="1:9" ht="13.5" x14ac:dyDescent="0.25">
      <c r="A1302" s="3">
        <f>TITRES_STAT!B1305</f>
        <v>44208</v>
      </c>
      <c r="B1302" s="5">
        <f>TITRES_STAT!D1305</f>
        <v>7.9740000000000002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3.4633499233526148E-2</v>
      </c>
      <c r="G1302" s="2">
        <f t="shared" si="183"/>
        <v>4.3804985875657822E-2</v>
      </c>
      <c r="H1302" s="2">
        <f t="shared" si="184"/>
        <v>0.79062916106935177</v>
      </c>
      <c r="I1302" s="2">
        <f t="shared" si="185"/>
        <v>44.153707437512814</v>
      </c>
    </row>
    <row r="1303" spans="1:9" ht="13.5" x14ac:dyDescent="0.25">
      <c r="A1303" s="3">
        <f>TITRES_STAT!B1306</f>
        <v>44209</v>
      </c>
      <c r="B1303" s="5">
        <f>TITRES_STAT!D1306</f>
        <v>7.9740000000000002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3.2159677859702848E-2</v>
      </c>
      <c r="G1303" s="2">
        <f t="shared" si="183"/>
        <v>4.0676058313110837E-2</v>
      </c>
      <c r="H1303" s="2">
        <f t="shared" si="184"/>
        <v>0.79062916106935166</v>
      </c>
      <c r="I1303" s="2">
        <f t="shared" si="185"/>
        <v>44.153707437512814</v>
      </c>
    </row>
    <row r="1304" spans="1:9" ht="13.5" x14ac:dyDescent="0.25">
      <c r="A1304" s="3">
        <f>TITRES_STAT!B1307</f>
        <v>44211</v>
      </c>
      <c r="B1304" s="5">
        <f>TITRES_STAT!D1307</f>
        <v>7.9740000000000002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2.9862558012581218E-2</v>
      </c>
      <c r="G1304" s="2">
        <f t="shared" si="183"/>
        <v>3.7770625576460062E-2</v>
      </c>
      <c r="H1304" s="2">
        <f t="shared" si="184"/>
        <v>0.79062916106935177</v>
      </c>
      <c r="I1304" s="2">
        <f t="shared" si="185"/>
        <v>44.153707437512814</v>
      </c>
    </row>
    <row r="1305" spans="1:9" ht="13.5" x14ac:dyDescent="0.25">
      <c r="A1305" s="3">
        <f>TITRES_STAT!B1308</f>
        <v>44214</v>
      </c>
      <c r="B1305" s="5">
        <f>TITRES_STAT!D1308</f>
        <v>7.9740000000000002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2.7729518154539702E-2</v>
      </c>
      <c r="G1305" s="2">
        <f t="shared" si="183"/>
        <v>3.5072723749570059E-2</v>
      </c>
      <c r="H1305" s="2">
        <f t="shared" si="184"/>
        <v>0.79062916106935166</v>
      </c>
      <c r="I1305" s="2">
        <f t="shared" si="185"/>
        <v>44.153707437512814</v>
      </c>
    </row>
    <row r="1306" spans="1:9" ht="13.5" x14ac:dyDescent="0.25">
      <c r="A1306" s="3">
        <f>TITRES_STAT!B1309</f>
        <v>44215</v>
      </c>
      <c r="B1306" s="5">
        <f>TITRES_STAT!D1309</f>
        <v>7.9740000000000002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2.5748838286358294E-2</v>
      </c>
      <c r="G1306" s="2">
        <f t="shared" si="183"/>
        <v>3.2567529196029336E-2</v>
      </c>
      <c r="H1306" s="2">
        <f t="shared" si="184"/>
        <v>0.79062916106935177</v>
      </c>
      <c r="I1306" s="2">
        <f t="shared" si="185"/>
        <v>44.153707437512814</v>
      </c>
    </row>
    <row r="1307" spans="1:9" ht="13.5" x14ac:dyDescent="0.25">
      <c r="A1307" s="3">
        <f>TITRES_STAT!B1310</f>
        <v>44216</v>
      </c>
      <c r="B1307" s="5">
        <f>TITRES_STAT!D1310</f>
        <v>7.9740000000000002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2.390963555161842E-2</v>
      </c>
      <c r="G1307" s="2">
        <f t="shared" si="183"/>
        <v>3.024127711059867E-2</v>
      </c>
      <c r="H1307" s="2">
        <f t="shared" si="184"/>
        <v>0.79062916106935188</v>
      </c>
      <c r="I1307" s="2">
        <f t="shared" si="185"/>
        <v>44.153707437512821</v>
      </c>
    </row>
    <row r="1308" spans="1:9" ht="13.5" x14ac:dyDescent="0.25">
      <c r="A1308" s="3">
        <f>TITRES_STAT!B1311</f>
        <v>44217</v>
      </c>
      <c r="B1308" s="5">
        <f>TITRES_STAT!D1311</f>
        <v>7.8841999999999999</v>
      </c>
      <c r="C1308" s="2">
        <f t="shared" si="180"/>
        <v>-8.9800000000000324E-2</v>
      </c>
      <c r="D1308" s="2">
        <f t="shared" si="181"/>
        <v>0</v>
      </c>
      <c r="E1308" s="2">
        <f t="shared" si="182"/>
        <v>8.9800000000000324E-2</v>
      </c>
      <c r="F1308" s="2">
        <f t="shared" si="183"/>
        <v>2.2201804440788533E-2</v>
      </c>
      <c r="G1308" s="2">
        <f t="shared" si="183"/>
        <v>3.4495471602698786E-2</v>
      </c>
      <c r="H1308" s="2">
        <f t="shared" si="184"/>
        <v>0.64361504305543549</v>
      </c>
      <c r="I1308" s="2">
        <f t="shared" si="185"/>
        <v>39.158502824297145</v>
      </c>
    </row>
    <row r="1309" spans="1:9" ht="13.5" x14ac:dyDescent="0.25">
      <c r="A1309" s="3">
        <f>TITRES_STAT!B1312</f>
        <v>44218</v>
      </c>
      <c r="B1309" s="5">
        <f>TITRES_STAT!D1312</f>
        <v>7.8841999999999999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2.0615961266446495E-2</v>
      </c>
      <c r="G1309" s="2">
        <f t="shared" si="186"/>
        <v>3.2031509345363161E-2</v>
      </c>
      <c r="H1309" s="2">
        <f t="shared" si="184"/>
        <v>0.64361504305543549</v>
      </c>
      <c r="I1309" s="2">
        <f t="shared" si="185"/>
        <v>39.158502824297145</v>
      </c>
    </row>
    <row r="1310" spans="1:9" ht="13.5" x14ac:dyDescent="0.25">
      <c r="A1310" s="3">
        <f>TITRES_STAT!B1313</f>
        <v>44221</v>
      </c>
      <c r="B1310" s="5">
        <f>TITRES_STAT!D1313</f>
        <v>7.5848000000000004</v>
      </c>
      <c r="C1310" s="2">
        <f t="shared" si="180"/>
        <v>-0.29939999999999944</v>
      </c>
      <c r="D1310" s="2">
        <f t="shared" si="181"/>
        <v>0</v>
      </c>
      <c r="E1310" s="2">
        <f t="shared" si="182"/>
        <v>0.29939999999999944</v>
      </c>
      <c r="F1310" s="2">
        <f t="shared" si="186"/>
        <v>1.9143392604557462E-2</v>
      </c>
      <c r="G1310" s="2">
        <f t="shared" si="186"/>
        <v>5.1129258677837179E-2</v>
      </c>
      <c r="H1310" s="2">
        <f t="shared" si="184"/>
        <v>0.37441169889004239</v>
      </c>
      <c r="I1310" s="2">
        <f t="shared" si="185"/>
        <v>27.241597200635923</v>
      </c>
    </row>
    <row r="1311" spans="1:9" ht="13.5" x14ac:dyDescent="0.25">
      <c r="A1311" s="3">
        <f>TITRES_STAT!B1314</f>
        <v>44222</v>
      </c>
      <c r="B1311" s="5">
        <f>TITRES_STAT!D1314</f>
        <v>7.5848000000000004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1.7776007418517644E-2</v>
      </c>
      <c r="G1311" s="2">
        <f t="shared" si="186"/>
        <v>4.7477168772277381E-2</v>
      </c>
      <c r="H1311" s="2">
        <f t="shared" si="184"/>
        <v>0.37441169889004244</v>
      </c>
      <c r="I1311" s="2">
        <f t="shared" si="185"/>
        <v>27.241597200635923</v>
      </c>
    </row>
    <row r="1312" spans="1:9" ht="13.5" x14ac:dyDescent="0.25">
      <c r="A1312" s="3">
        <f>TITRES_STAT!B1315</f>
        <v>44223</v>
      </c>
      <c r="B1312" s="5">
        <f>TITRES_STAT!D1315</f>
        <v>7.8044000000000002</v>
      </c>
      <c r="C1312" s="2">
        <f t="shared" si="180"/>
        <v>0.2195999999999998</v>
      </c>
      <c r="D1312" s="2">
        <f t="shared" si="181"/>
        <v>0.2195999999999998</v>
      </c>
      <c r="E1312" s="2">
        <f t="shared" si="182"/>
        <v>0</v>
      </c>
      <c r="F1312" s="2">
        <f t="shared" si="186"/>
        <v>3.219200688862351E-2</v>
      </c>
      <c r="G1312" s="2">
        <f t="shared" si="186"/>
        <v>4.4085942431400425E-2</v>
      </c>
      <c r="H1312" s="2">
        <f t="shared" si="184"/>
        <v>0.73021024646837529</v>
      </c>
      <c r="I1312" s="2">
        <f t="shared" si="185"/>
        <v>42.203555779353778</v>
      </c>
    </row>
    <row r="1313" spans="1:9" ht="13.5" x14ac:dyDescent="0.25">
      <c r="A1313" s="3">
        <f>TITRES_STAT!B1316</f>
        <v>44224</v>
      </c>
      <c r="B1313" s="5">
        <f>TITRES_STAT!D1316</f>
        <v>7.9241000000000001</v>
      </c>
      <c r="C1313" s="2">
        <f t="shared" si="180"/>
        <v>0.11969999999999992</v>
      </c>
      <c r="D1313" s="2">
        <f t="shared" si="181"/>
        <v>0.11969999999999992</v>
      </c>
      <c r="E1313" s="2">
        <f t="shared" si="182"/>
        <v>0</v>
      </c>
      <c r="F1313" s="2">
        <f t="shared" si="186"/>
        <v>3.8442577825150405E-2</v>
      </c>
      <c r="G1313" s="2">
        <f t="shared" si="186"/>
        <v>4.0936946543443251E-2</v>
      </c>
      <c r="H1313" s="2">
        <f t="shared" si="184"/>
        <v>0.93906803196360134</v>
      </c>
      <c r="I1313" s="2">
        <f t="shared" si="185"/>
        <v>48.428833670815152</v>
      </c>
    </row>
    <row r="1314" spans="1:9" ht="13.5" x14ac:dyDescent="0.25">
      <c r="A1314" s="3">
        <f>TITRES_STAT!B1317</f>
        <v>44225</v>
      </c>
      <c r="B1314" s="5">
        <f>TITRES_STAT!D1317</f>
        <v>7.9141000000000004</v>
      </c>
      <c r="C1314" s="2">
        <f t="shared" si="180"/>
        <v>-9.9999999999997868E-3</v>
      </c>
      <c r="D1314" s="2">
        <f t="shared" si="181"/>
        <v>0</v>
      </c>
      <c r="E1314" s="2">
        <f t="shared" si="182"/>
        <v>9.9999999999997868E-3</v>
      </c>
      <c r="F1314" s="2">
        <f t="shared" si="186"/>
        <v>3.5696679409068233E-2</v>
      </c>
      <c r="G1314" s="2">
        <f t="shared" si="186"/>
        <v>3.8727164647482999E-2</v>
      </c>
      <c r="H1314" s="2">
        <f t="shared" si="184"/>
        <v>0.92174781536422834</v>
      </c>
      <c r="I1314" s="2">
        <f t="shared" si="185"/>
        <v>47.964036071482653</v>
      </c>
    </row>
    <row r="1315" spans="1:9" ht="13.5" x14ac:dyDescent="0.25">
      <c r="A1315" s="3">
        <f>TITRES_STAT!B1318</f>
        <v>44228</v>
      </c>
      <c r="B1315" s="5">
        <f>TITRES_STAT!D1318</f>
        <v>7.9141000000000004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3.3146916594134788E-2</v>
      </c>
      <c r="G1315" s="2">
        <f t="shared" si="186"/>
        <v>3.5960938601234213E-2</v>
      </c>
      <c r="H1315" s="2">
        <f t="shared" si="184"/>
        <v>0.92174781536422845</v>
      </c>
      <c r="I1315" s="2">
        <f t="shared" si="185"/>
        <v>47.964036071482653</v>
      </c>
    </row>
    <row r="1316" spans="1:9" ht="13.5" x14ac:dyDescent="0.25">
      <c r="A1316" s="3">
        <f>TITRES_STAT!B1319</f>
        <v>44229</v>
      </c>
      <c r="B1316" s="5">
        <f>TITRES_STAT!D1319</f>
        <v>7.9141000000000004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3.0779279694553734E-2</v>
      </c>
      <c r="G1316" s="2">
        <f t="shared" si="186"/>
        <v>3.3392300129717487E-2</v>
      </c>
      <c r="H1316" s="2">
        <f t="shared" si="184"/>
        <v>0.92174781536422834</v>
      </c>
      <c r="I1316" s="2">
        <f t="shared" si="185"/>
        <v>47.964036071482653</v>
      </c>
    </row>
    <row r="1317" spans="1:9" ht="13.5" x14ac:dyDescent="0.25">
      <c r="A1317" s="3">
        <f>TITRES_STAT!B1320</f>
        <v>44230</v>
      </c>
      <c r="B1317" s="5">
        <f>TITRES_STAT!D1320</f>
        <v>7.9141000000000004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2.8580759716371324E-2</v>
      </c>
      <c r="G1317" s="2">
        <f t="shared" si="186"/>
        <v>3.1007135834737666E-2</v>
      </c>
      <c r="H1317" s="2">
        <f t="shared" si="184"/>
        <v>0.92174781536422834</v>
      </c>
      <c r="I1317" s="2">
        <f t="shared" si="185"/>
        <v>47.964036071482653</v>
      </c>
    </row>
    <row r="1318" spans="1:9" ht="13.5" x14ac:dyDescent="0.25">
      <c r="A1318" s="3">
        <f>TITRES_STAT!B1321</f>
        <v>44231</v>
      </c>
      <c r="B1318" s="5">
        <f>TITRES_STAT!D1321</f>
        <v>7.9141000000000004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2.6539276879487657E-2</v>
      </c>
      <c r="G1318" s="2">
        <f t="shared" si="186"/>
        <v>2.8792340417970689E-2</v>
      </c>
      <c r="H1318" s="2">
        <f t="shared" si="184"/>
        <v>0.92174781536422834</v>
      </c>
      <c r="I1318" s="2">
        <f t="shared" si="185"/>
        <v>47.964036071482653</v>
      </c>
    </row>
    <row r="1319" spans="1:9" ht="13.5" x14ac:dyDescent="0.25">
      <c r="A1319" s="3">
        <f>TITRES_STAT!B1322</f>
        <v>44232</v>
      </c>
      <c r="B1319" s="5">
        <f>TITRES_STAT!D1322</f>
        <v>7.9141000000000004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2.4643614245238539E-2</v>
      </c>
      <c r="G1319" s="2">
        <f t="shared" si="186"/>
        <v>2.6735744673829925E-2</v>
      </c>
      <c r="H1319" s="2">
        <f t="shared" si="184"/>
        <v>0.92174781536422845</v>
      </c>
      <c r="I1319" s="2">
        <f t="shared" si="185"/>
        <v>47.964036071482653</v>
      </c>
    </row>
    <row r="1320" spans="1:9" ht="13.5" x14ac:dyDescent="0.25">
      <c r="A1320" s="3">
        <f>TITRES_STAT!B1323</f>
        <v>44235</v>
      </c>
      <c r="B1320" s="5">
        <f>TITRES_STAT!D1323</f>
        <v>7.9141000000000004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2.2883356084864359E-2</v>
      </c>
      <c r="G1320" s="2">
        <f t="shared" si="186"/>
        <v>2.4826048625699215E-2</v>
      </c>
      <c r="H1320" s="2">
        <f t="shared" si="184"/>
        <v>0.92174781536422856</v>
      </c>
      <c r="I1320" s="2">
        <f t="shared" si="185"/>
        <v>47.964036071482653</v>
      </c>
    </row>
    <row r="1321" spans="1:9" ht="13.5" x14ac:dyDescent="0.25">
      <c r="A1321" s="3">
        <f>TITRES_STAT!B1324</f>
        <v>44236</v>
      </c>
      <c r="B1321" s="5">
        <f>TITRES_STAT!D1324</f>
        <v>7.5648</v>
      </c>
      <c r="C1321" s="2">
        <f t="shared" si="180"/>
        <v>-0.34930000000000039</v>
      </c>
      <c r="D1321" s="2">
        <f t="shared" si="181"/>
        <v>0</v>
      </c>
      <c r="E1321" s="2">
        <f t="shared" si="182"/>
        <v>0.34930000000000039</v>
      </c>
      <c r="F1321" s="2">
        <f t="shared" si="186"/>
        <v>2.1248830650231192E-2</v>
      </c>
      <c r="G1321" s="2">
        <f t="shared" si="186"/>
        <v>4.8002759438149294E-2</v>
      </c>
      <c r="H1321" s="2">
        <f t="shared" si="184"/>
        <v>0.44265852419609197</v>
      </c>
      <c r="I1321" s="2">
        <f t="shared" si="185"/>
        <v>30.683527444081705</v>
      </c>
    </row>
    <row r="1322" spans="1:9" ht="13.5" x14ac:dyDescent="0.25">
      <c r="A1322" s="3">
        <f>TITRES_STAT!B1325</f>
        <v>44237</v>
      </c>
      <c r="B1322" s="5">
        <f>TITRES_STAT!D1325</f>
        <v>7.4649999999999999</v>
      </c>
      <c r="C1322" s="2">
        <f t="shared" si="180"/>
        <v>-9.9800000000000111E-2</v>
      </c>
      <c r="D1322" s="2">
        <f t="shared" si="181"/>
        <v>0</v>
      </c>
      <c r="E1322" s="2">
        <f t="shared" si="182"/>
        <v>9.9800000000000111E-2</v>
      </c>
      <c r="F1322" s="2">
        <f t="shared" si="186"/>
        <v>1.9731057032357533E-2</v>
      </c>
      <c r="G1322" s="2">
        <f t="shared" si="186"/>
        <v>5.1702562335424355E-2</v>
      </c>
      <c r="H1322" s="2">
        <f t="shared" si="184"/>
        <v>0.38162628970592949</v>
      </c>
      <c r="I1322" s="2">
        <f t="shared" si="185"/>
        <v>27.621527800195253</v>
      </c>
    </row>
    <row r="1323" spans="1:9" ht="13.5" x14ac:dyDescent="0.25">
      <c r="A1323" s="3">
        <f>TITRES_STAT!B1326</f>
        <v>44238</v>
      </c>
      <c r="B1323" s="5">
        <f>TITRES_STAT!D1326</f>
        <v>7.4250999999999996</v>
      </c>
      <c r="C1323" s="2">
        <f t="shared" si="180"/>
        <v>-3.9900000000000269E-2</v>
      </c>
      <c r="D1323" s="2">
        <f t="shared" si="181"/>
        <v>0</v>
      </c>
      <c r="E1323" s="2">
        <f t="shared" si="182"/>
        <v>3.9900000000000269E-2</v>
      </c>
      <c r="F1323" s="2">
        <f t="shared" si="186"/>
        <v>1.8321695815760566E-2</v>
      </c>
      <c r="G1323" s="2">
        <f t="shared" si="186"/>
        <v>5.0859522168608347E-2</v>
      </c>
      <c r="H1323" s="2">
        <f t="shared" si="184"/>
        <v>0.36024121019110034</v>
      </c>
      <c r="I1323" s="2">
        <f t="shared" si="185"/>
        <v>26.483627131138746</v>
      </c>
    </row>
    <row r="1324" spans="1:9" ht="13.5" x14ac:dyDescent="0.25">
      <c r="A1324" s="3">
        <f>TITRES_STAT!B1327</f>
        <v>44239</v>
      </c>
      <c r="B1324" s="5">
        <f>TITRES_STAT!D1327</f>
        <v>7.2653999999999996</v>
      </c>
      <c r="C1324" s="2">
        <f t="shared" si="180"/>
        <v>-0.15969999999999995</v>
      </c>
      <c r="D1324" s="2">
        <f t="shared" si="181"/>
        <v>0</v>
      </c>
      <c r="E1324" s="2">
        <f t="shared" si="182"/>
        <v>0.15969999999999995</v>
      </c>
      <c r="F1324" s="2">
        <f t="shared" si="186"/>
        <v>1.7013003257491954E-2</v>
      </c>
      <c r="G1324" s="2">
        <f t="shared" si="186"/>
        <v>5.8633842013707749E-2</v>
      </c>
      <c r="H1324" s="2">
        <f t="shared" si="184"/>
        <v>0.29015671962131628</v>
      </c>
      <c r="I1324" s="2">
        <f t="shared" si="185"/>
        <v>22.490036691548795</v>
      </c>
    </row>
    <row r="1325" spans="1:9" ht="13.5" x14ac:dyDescent="0.25">
      <c r="A1325" s="3">
        <f>TITRES_STAT!B1328</f>
        <v>44242</v>
      </c>
      <c r="B1325" s="5">
        <f>TITRES_STAT!D1328</f>
        <v>7.4749999999999996</v>
      </c>
      <c r="C1325" s="2">
        <f t="shared" si="180"/>
        <v>0.20960000000000001</v>
      </c>
      <c r="D1325" s="2">
        <f t="shared" si="181"/>
        <v>0.20960000000000001</v>
      </c>
      <c r="E1325" s="2">
        <f t="shared" si="182"/>
        <v>0</v>
      </c>
      <c r="F1325" s="2">
        <f t="shared" ref="F1325:G1340" si="187">((F1324*13)+D1325)/14</f>
        <v>3.0769217310528247E-2</v>
      </c>
      <c r="G1325" s="2">
        <f t="shared" si="187"/>
        <v>5.4445710441300053E-2</v>
      </c>
      <c r="H1325" s="2">
        <f t="shared" si="184"/>
        <v>0.56513574827353363</v>
      </c>
      <c r="I1325" s="2">
        <f t="shared" si="185"/>
        <v>36.107778440107971</v>
      </c>
    </row>
    <row r="1326" spans="1:9" ht="13.5" x14ac:dyDescent="0.25">
      <c r="A1326" s="3">
        <f>TITRES_STAT!B1329</f>
        <v>44243</v>
      </c>
      <c r="B1326" s="5">
        <f>TITRES_STAT!D1329</f>
        <v>7.4749999999999996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2.8571416074061943E-2</v>
      </c>
      <c r="G1326" s="2">
        <f t="shared" si="187"/>
        <v>5.0556731124064336E-2</v>
      </c>
      <c r="H1326" s="2">
        <f t="shared" si="184"/>
        <v>0.56513574827353363</v>
      </c>
      <c r="I1326" s="2">
        <f t="shared" si="185"/>
        <v>36.107778440107971</v>
      </c>
    </row>
    <row r="1327" spans="1:9" ht="13.5" x14ac:dyDescent="0.25">
      <c r="A1327" s="3">
        <f>TITRES_STAT!B1330</f>
        <v>44244</v>
      </c>
      <c r="B1327" s="5">
        <f>TITRES_STAT!D1330</f>
        <v>7.4749999999999996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2.6530600640200377E-2</v>
      </c>
      <c r="G1327" s="2">
        <f t="shared" si="187"/>
        <v>4.6945536043774029E-2</v>
      </c>
      <c r="H1327" s="2">
        <f t="shared" si="184"/>
        <v>0.56513574827353352</v>
      </c>
      <c r="I1327" s="2">
        <f t="shared" si="185"/>
        <v>36.107778440107971</v>
      </c>
    </row>
    <row r="1328" spans="1:9" ht="13.5" x14ac:dyDescent="0.25">
      <c r="A1328" s="3">
        <f>TITRES_STAT!B1331</f>
        <v>44245</v>
      </c>
      <c r="B1328" s="5">
        <f>TITRES_STAT!D1331</f>
        <v>7.4850000000000003</v>
      </c>
      <c r="C1328" s="2">
        <f t="shared" si="180"/>
        <v>1.0000000000000675E-2</v>
      </c>
      <c r="D1328" s="2">
        <f t="shared" si="181"/>
        <v>1.0000000000000675E-2</v>
      </c>
      <c r="E1328" s="2">
        <f t="shared" si="182"/>
        <v>0</v>
      </c>
      <c r="F1328" s="2">
        <f t="shared" si="187"/>
        <v>2.5349843451614684E-2</v>
      </c>
      <c r="G1328" s="2">
        <f t="shared" si="187"/>
        <v>4.3592283469218743E-2</v>
      </c>
      <c r="H1328" s="2">
        <f t="shared" si="184"/>
        <v>0.5815213481421464</v>
      </c>
      <c r="I1328" s="2">
        <f t="shared" si="185"/>
        <v>36.76974381820861</v>
      </c>
    </row>
    <row r="1329" spans="1:9" ht="13.5" x14ac:dyDescent="0.25">
      <c r="A1329" s="3">
        <f>TITRES_STAT!B1332</f>
        <v>44246</v>
      </c>
      <c r="B1329" s="5">
        <f>TITRES_STAT!D1332</f>
        <v>7.4749999999999996</v>
      </c>
      <c r="C1329" s="2">
        <f t="shared" si="180"/>
        <v>-1.0000000000000675E-2</v>
      </c>
      <c r="D1329" s="2">
        <f t="shared" si="181"/>
        <v>0</v>
      </c>
      <c r="E1329" s="2">
        <f t="shared" si="182"/>
        <v>1.0000000000000675E-2</v>
      </c>
      <c r="F1329" s="2">
        <f t="shared" si="187"/>
        <v>2.3539140347927919E-2</v>
      </c>
      <c r="G1329" s="2">
        <f t="shared" si="187"/>
        <v>4.1192834649988887E-2</v>
      </c>
      <c r="H1329" s="2">
        <f t="shared" si="184"/>
        <v>0.57143774027540173</v>
      </c>
      <c r="I1329" s="2">
        <f t="shared" si="185"/>
        <v>36.36400766187878</v>
      </c>
    </row>
    <row r="1330" spans="1:9" ht="13.5" x14ac:dyDescent="0.25">
      <c r="A1330" s="3">
        <f>TITRES_STAT!B1333</f>
        <v>44249</v>
      </c>
      <c r="B1330" s="5">
        <f>TITRES_STAT!D1333</f>
        <v>7.4749999999999996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2.1857773180218781E-2</v>
      </c>
      <c r="G1330" s="2">
        <f t="shared" si="187"/>
        <v>3.8250489317846824E-2</v>
      </c>
      <c r="H1330" s="2">
        <f t="shared" si="184"/>
        <v>0.57143774027540173</v>
      </c>
      <c r="I1330" s="2">
        <f t="shared" si="185"/>
        <v>36.36400766187878</v>
      </c>
    </row>
    <row r="1331" spans="1:9" ht="13.5" x14ac:dyDescent="0.25">
      <c r="A1331" s="3">
        <f>TITRES_STAT!B1334</f>
        <v>44250</v>
      </c>
      <c r="B1331" s="5">
        <f>TITRES_STAT!D1334</f>
        <v>7.4649999999999999</v>
      </c>
      <c r="C1331" s="2">
        <f t="shared" si="180"/>
        <v>-9.9999999999997868E-3</v>
      </c>
      <c r="D1331" s="2">
        <f t="shared" si="181"/>
        <v>0</v>
      </c>
      <c r="E1331" s="2">
        <f t="shared" si="182"/>
        <v>9.9999999999997868E-3</v>
      </c>
      <c r="F1331" s="2">
        <f t="shared" si="187"/>
        <v>2.0296503667346009E-2</v>
      </c>
      <c r="G1331" s="2">
        <f t="shared" si="187"/>
        <v>3.6232597223714892E-2</v>
      </c>
      <c r="H1331" s="2">
        <f t="shared" si="184"/>
        <v>0.56017247513411983</v>
      </c>
      <c r="I1331" s="2">
        <f t="shared" si="185"/>
        <v>35.904522356476306</v>
      </c>
    </row>
    <row r="1332" spans="1:9" ht="13.5" x14ac:dyDescent="0.25">
      <c r="A1332" s="3">
        <f>TITRES_STAT!B1335</f>
        <v>44251</v>
      </c>
      <c r="B1332" s="5">
        <f>TITRES_STAT!D1335</f>
        <v>7.4649999999999999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1.884675340539272E-2</v>
      </c>
      <c r="G1332" s="2">
        <f t="shared" si="187"/>
        <v>3.3644554564878117E-2</v>
      </c>
      <c r="H1332" s="2">
        <f t="shared" si="184"/>
        <v>0.56017247513411972</v>
      </c>
      <c r="I1332" s="2">
        <f t="shared" si="185"/>
        <v>35.904522356476306</v>
      </c>
    </row>
    <row r="1333" spans="1:9" ht="13.5" x14ac:dyDescent="0.25">
      <c r="A1333" s="3">
        <f>TITRES_STAT!B1336</f>
        <v>44252</v>
      </c>
      <c r="B1333" s="5">
        <f>TITRES_STAT!D1336</f>
        <v>7.4649999999999999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1.7500556733578955E-2</v>
      </c>
      <c r="G1333" s="2">
        <f t="shared" si="187"/>
        <v>3.1241372095958252E-2</v>
      </c>
      <c r="H1333" s="2">
        <f t="shared" si="184"/>
        <v>0.56017247513411972</v>
      </c>
      <c r="I1333" s="2">
        <f t="shared" si="185"/>
        <v>35.904522356476306</v>
      </c>
    </row>
    <row r="1334" spans="1:9" ht="13.5" x14ac:dyDescent="0.25">
      <c r="A1334" s="3">
        <f>TITRES_STAT!B1337</f>
        <v>44253</v>
      </c>
      <c r="B1334" s="5">
        <f>TITRES_STAT!D1337</f>
        <v>7.4749999999999996</v>
      </c>
      <c r="C1334" s="2">
        <f t="shared" si="180"/>
        <v>9.9999999999997868E-3</v>
      </c>
      <c r="D1334" s="2">
        <f t="shared" si="181"/>
        <v>9.9999999999997868E-3</v>
      </c>
      <c r="E1334" s="2">
        <f t="shared" si="182"/>
        <v>0</v>
      </c>
      <c r="F1334" s="2">
        <f t="shared" si="187"/>
        <v>1.6964802681180443E-2</v>
      </c>
      <c r="G1334" s="2">
        <f t="shared" si="187"/>
        <v>2.900984551767552E-2</v>
      </c>
      <c r="H1334" s="2">
        <f t="shared" si="184"/>
        <v>0.58479465776003159</v>
      </c>
      <c r="I1334" s="2">
        <f t="shared" si="185"/>
        <v>36.900342570979362</v>
      </c>
    </row>
    <row r="1335" spans="1:9" ht="13.5" x14ac:dyDescent="0.25">
      <c r="A1335" s="3">
        <f>TITRES_STAT!B1338</f>
        <v>44256</v>
      </c>
      <c r="B1335" s="5">
        <f>TITRES_STAT!D1338</f>
        <v>7.4749999999999996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1.5753031061096125E-2</v>
      </c>
      <c r="G1335" s="2">
        <f t="shared" si="187"/>
        <v>2.6937713694984409E-2</v>
      </c>
      <c r="H1335" s="2">
        <f t="shared" si="184"/>
        <v>0.5847946577600317</v>
      </c>
      <c r="I1335" s="2">
        <f t="shared" si="185"/>
        <v>36.900342570979369</v>
      </c>
    </row>
    <row r="1336" spans="1:9" ht="13.5" x14ac:dyDescent="0.25">
      <c r="A1336" s="3">
        <f>TITRES_STAT!B1339</f>
        <v>44257</v>
      </c>
      <c r="B1336" s="5">
        <f>TITRES_STAT!D1339</f>
        <v>7.4749999999999996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1.4627814556732116E-2</v>
      </c>
      <c r="G1336" s="2">
        <f t="shared" si="187"/>
        <v>2.5013591288199806E-2</v>
      </c>
      <c r="H1336" s="2">
        <f t="shared" si="184"/>
        <v>0.5847946577600317</v>
      </c>
      <c r="I1336" s="2">
        <f t="shared" si="185"/>
        <v>36.900342570979369</v>
      </c>
    </row>
    <row r="1337" spans="1:9" ht="13.5" x14ac:dyDescent="0.25">
      <c r="A1337" s="3">
        <f>TITRES_STAT!B1340</f>
        <v>44258</v>
      </c>
      <c r="B1337" s="5">
        <f>TITRES_STAT!D1340</f>
        <v>7.4749999999999996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1.3582970659822681E-2</v>
      </c>
      <c r="G1337" s="2">
        <f t="shared" si="187"/>
        <v>2.3226906196185535E-2</v>
      </c>
      <c r="H1337" s="2">
        <f t="shared" si="184"/>
        <v>0.5847946577600317</v>
      </c>
      <c r="I1337" s="2">
        <f t="shared" si="185"/>
        <v>36.900342570979369</v>
      </c>
    </row>
    <row r="1338" spans="1:9" ht="13.5" x14ac:dyDescent="0.25">
      <c r="A1338" s="3">
        <f>TITRES_STAT!B1341</f>
        <v>44259</v>
      </c>
      <c r="B1338" s="5">
        <f>TITRES_STAT!D1341</f>
        <v>7.4749999999999996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1.2612758469835348E-2</v>
      </c>
      <c r="G1338" s="2">
        <f t="shared" si="187"/>
        <v>2.1567841467886567E-2</v>
      </c>
      <c r="H1338" s="2">
        <f t="shared" si="184"/>
        <v>0.58479465776003181</v>
      </c>
      <c r="I1338" s="2">
        <f t="shared" si="185"/>
        <v>36.900342570979369</v>
      </c>
    </row>
    <row r="1339" spans="1:9" ht="13.5" x14ac:dyDescent="0.25">
      <c r="A1339" s="3">
        <f>TITRES_STAT!B1342</f>
        <v>44260</v>
      </c>
      <c r="B1339" s="5">
        <f>TITRES_STAT!D1342</f>
        <v>7.2554999999999996</v>
      </c>
      <c r="C1339" s="2">
        <f t="shared" si="180"/>
        <v>-0.21950000000000003</v>
      </c>
      <c r="D1339" s="2">
        <f t="shared" si="181"/>
        <v>0</v>
      </c>
      <c r="E1339" s="2">
        <f t="shared" si="182"/>
        <v>0.21950000000000003</v>
      </c>
      <c r="F1339" s="2">
        <f t="shared" si="187"/>
        <v>1.1711847150561394E-2</v>
      </c>
      <c r="G1339" s="2">
        <f t="shared" si="187"/>
        <v>3.5705852791608962E-2</v>
      </c>
      <c r="H1339" s="2">
        <f t="shared" si="184"/>
        <v>0.3280091703429005</v>
      </c>
      <c r="I1339" s="2">
        <f t="shared" si="185"/>
        <v>24.699315160467336</v>
      </c>
    </row>
    <row r="1340" spans="1:9" ht="13.5" x14ac:dyDescent="0.25">
      <c r="A1340" s="3">
        <f>TITRES_STAT!B1343</f>
        <v>44263</v>
      </c>
      <c r="B1340" s="5">
        <f>TITRES_STAT!D1343</f>
        <v>7.4649999999999999</v>
      </c>
      <c r="C1340" s="2">
        <f t="shared" si="180"/>
        <v>0.20950000000000024</v>
      </c>
      <c r="D1340" s="2">
        <f t="shared" si="181"/>
        <v>0.20950000000000024</v>
      </c>
      <c r="E1340" s="2">
        <f t="shared" si="182"/>
        <v>0</v>
      </c>
      <c r="F1340" s="2">
        <f t="shared" si="187"/>
        <v>2.5839572354092739E-2</v>
      </c>
      <c r="G1340" s="2">
        <f t="shared" si="187"/>
        <v>3.3155434735065464E-2</v>
      </c>
      <c r="H1340" s="2">
        <f t="shared" si="184"/>
        <v>0.77934651017453238</v>
      </c>
      <c r="I1340" s="2">
        <f t="shared" si="185"/>
        <v>43.799591912993264</v>
      </c>
    </row>
    <row r="1341" spans="1:9" ht="13.5" x14ac:dyDescent="0.25">
      <c r="A1341" s="3">
        <f>TITRES_STAT!B1344</f>
        <v>44264</v>
      </c>
      <c r="B1341" s="5">
        <f>TITRES_STAT!D1344</f>
        <v>7.4550999999999998</v>
      </c>
      <c r="C1341" s="2">
        <f t="shared" si="180"/>
        <v>-9.9000000000000199E-3</v>
      </c>
      <c r="D1341" s="2">
        <f t="shared" si="181"/>
        <v>0</v>
      </c>
      <c r="E1341" s="2">
        <f t="shared" si="182"/>
        <v>9.9000000000000199E-3</v>
      </c>
      <c r="F1341" s="2">
        <f t="shared" ref="F1341:G1356" si="188">((F1340*13)+D1341)/14</f>
        <v>2.3993888614514687E-2</v>
      </c>
      <c r="G1341" s="2">
        <f t="shared" si="188"/>
        <v>3.1494332253989357E-2</v>
      </c>
      <c r="H1341" s="2">
        <f t="shared" si="184"/>
        <v>0.76184782776194293</v>
      </c>
      <c r="I1341" s="2">
        <f t="shared" si="185"/>
        <v>43.241409147673686</v>
      </c>
    </row>
    <row r="1342" spans="1:9" ht="13.5" x14ac:dyDescent="0.25">
      <c r="A1342" s="3">
        <f>TITRES_STAT!B1345</f>
        <v>44265</v>
      </c>
      <c r="B1342" s="5">
        <f>TITRES_STAT!D1345</f>
        <v>7.4550999999999998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2.2280039427763638E-2</v>
      </c>
      <c r="G1342" s="2">
        <f t="shared" si="188"/>
        <v>2.9244737092990115E-2</v>
      </c>
      <c r="H1342" s="2">
        <f t="shared" si="184"/>
        <v>0.76184782776194293</v>
      </c>
      <c r="I1342" s="2">
        <f t="shared" si="185"/>
        <v>43.241409147673686</v>
      </c>
    </row>
    <row r="1343" spans="1:9" ht="13.5" x14ac:dyDescent="0.25">
      <c r="A1343" s="3">
        <f>TITRES_STAT!B1346</f>
        <v>44266</v>
      </c>
      <c r="B1343" s="5">
        <f>TITRES_STAT!D1346</f>
        <v>7.2355</v>
      </c>
      <c r="C1343" s="2">
        <f t="shared" si="180"/>
        <v>-0.2195999999999998</v>
      </c>
      <c r="D1343" s="2">
        <f t="shared" si="181"/>
        <v>0</v>
      </c>
      <c r="E1343" s="2">
        <f t="shared" si="182"/>
        <v>0.2195999999999998</v>
      </c>
      <c r="F1343" s="2">
        <f t="shared" si="188"/>
        <v>2.0688608040066236E-2</v>
      </c>
      <c r="G1343" s="2">
        <f t="shared" si="188"/>
        <v>4.2841541586347946E-2</v>
      </c>
      <c r="H1343" s="2">
        <f t="shared" si="184"/>
        <v>0.48290998115387496</v>
      </c>
      <c r="I1343" s="2">
        <f t="shared" si="185"/>
        <v>32.565023318415811</v>
      </c>
    </row>
    <row r="1344" spans="1:9" ht="13.5" x14ac:dyDescent="0.25">
      <c r="A1344" s="3">
        <f>TITRES_STAT!B1347</f>
        <v>44267</v>
      </c>
      <c r="B1344" s="5">
        <f>TITRES_STAT!D1347</f>
        <v>7.2355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1.9210850322918645E-2</v>
      </c>
      <c r="G1344" s="2">
        <f t="shared" si="188"/>
        <v>3.9781431473037379E-2</v>
      </c>
      <c r="H1344" s="2">
        <f t="shared" si="184"/>
        <v>0.48290998115387485</v>
      </c>
      <c r="I1344" s="2">
        <f t="shared" si="185"/>
        <v>32.565023318415811</v>
      </c>
    </row>
    <row r="1345" spans="1:9" ht="13.5" x14ac:dyDescent="0.25">
      <c r="A1345" s="3">
        <f>TITRES_STAT!B1348</f>
        <v>44270</v>
      </c>
      <c r="B1345" s="5">
        <f>TITRES_STAT!D1348</f>
        <v>7.2355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1.7838646728424456E-2</v>
      </c>
      <c r="G1345" s="2">
        <f t="shared" si="188"/>
        <v>3.693990065353471E-2</v>
      </c>
      <c r="H1345" s="2">
        <f t="shared" si="184"/>
        <v>0.48290998115387485</v>
      </c>
      <c r="I1345" s="2">
        <f t="shared" si="185"/>
        <v>32.565023318415811</v>
      </c>
    </row>
    <row r="1346" spans="1:9" ht="13.5" x14ac:dyDescent="0.25">
      <c r="A1346" s="3">
        <f>TITRES_STAT!B1349</f>
        <v>44271</v>
      </c>
      <c r="B1346" s="5">
        <f>TITRES_STAT!D1349</f>
        <v>7.1856</v>
      </c>
      <c r="C1346" s="2">
        <f t="shared" si="180"/>
        <v>-4.9900000000000055E-2</v>
      </c>
      <c r="D1346" s="2">
        <f t="shared" si="181"/>
        <v>0</v>
      </c>
      <c r="E1346" s="2">
        <f t="shared" si="182"/>
        <v>4.9900000000000055E-2</v>
      </c>
      <c r="F1346" s="2">
        <f t="shared" si="188"/>
        <v>1.6564457676394136E-2</v>
      </c>
      <c r="G1346" s="2">
        <f t="shared" si="188"/>
        <v>3.7865622035425095E-2</v>
      </c>
      <c r="H1346" s="2">
        <f t="shared" si="184"/>
        <v>0.43745373206591709</v>
      </c>
      <c r="I1346" s="2">
        <f t="shared" si="185"/>
        <v>30.432543483483528</v>
      </c>
    </row>
    <row r="1347" spans="1:9" ht="13.5" x14ac:dyDescent="0.25">
      <c r="A1347" s="3">
        <f>TITRES_STAT!B1350</f>
        <v>44272</v>
      </c>
      <c r="B1347" s="5">
        <f>TITRES_STAT!D1350</f>
        <v>7.1856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1.5381282128080268E-2</v>
      </c>
      <c r="G1347" s="2">
        <f t="shared" si="188"/>
        <v>3.5160934747180447E-2</v>
      </c>
      <c r="H1347" s="2">
        <f t="shared" si="184"/>
        <v>0.43745373206591703</v>
      </c>
      <c r="I1347" s="2">
        <f t="shared" si="185"/>
        <v>30.432543483483528</v>
      </c>
    </row>
    <row r="1348" spans="1:9" ht="13.5" x14ac:dyDescent="0.25">
      <c r="A1348" s="3">
        <f>TITRES_STAT!B1351</f>
        <v>44273</v>
      </c>
      <c r="B1348" s="5">
        <f>TITRES_STAT!D1351</f>
        <v>7.3852000000000002</v>
      </c>
      <c r="C1348" s="2">
        <f t="shared" si="189"/>
        <v>0.19960000000000022</v>
      </c>
      <c r="D1348" s="2">
        <f t="shared" si="190"/>
        <v>0.19960000000000022</v>
      </c>
      <c r="E1348" s="2">
        <f t="shared" si="191"/>
        <v>0</v>
      </c>
      <c r="F1348" s="2">
        <f t="shared" si="188"/>
        <v>2.8539761976074551E-2</v>
      </c>
      <c r="G1348" s="2">
        <f t="shared" si="188"/>
        <v>3.2649439408096129E-2</v>
      </c>
      <c r="H1348" s="2">
        <f t="shared" si="184"/>
        <v>0.8741271670654629</v>
      </c>
      <c r="I1348" s="2">
        <f t="shared" si="185"/>
        <v>46.641827856013883</v>
      </c>
    </row>
    <row r="1349" spans="1:9" ht="13.5" x14ac:dyDescent="0.25">
      <c r="A1349" s="3">
        <f>TITRES_STAT!B1352</f>
        <v>44274</v>
      </c>
      <c r="B1349" s="5">
        <f>TITRES_STAT!D1352</f>
        <v>7.3651999999999997</v>
      </c>
      <c r="C1349" s="2">
        <f t="shared" si="189"/>
        <v>-2.0000000000000462E-2</v>
      </c>
      <c r="D1349" s="2">
        <f t="shared" si="190"/>
        <v>0</v>
      </c>
      <c r="E1349" s="2">
        <f t="shared" si="191"/>
        <v>2.0000000000000462E-2</v>
      </c>
      <c r="F1349" s="2">
        <f t="shared" si="188"/>
        <v>2.6501207549212084E-2</v>
      </c>
      <c r="G1349" s="2">
        <f t="shared" si="188"/>
        <v>3.1745908021803583E-2</v>
      </c>
      <c r="H1349" s="2">
        <f t="shared" si="184"/>
        <v>0.83479129124328855</v>
      </c>
      <c r="I1349" s="2">
        <f t="shared" si="185"/>
        <v>45.4978882463312</v>
      </c>
    </row>
    <row r="1350" spans="1:9" ht="13.5" x14ac:dyDescent="0.25">
      <c r="A1350" s="3">
        <f>TITRES_STAT!B1353</f>
        <v>44277</v>
      </c>
      <c r="B1350" s="5">
        <f>TITRES_STAT!D1353</f>
        <v>7.3651999999999997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2.4608264152839791E-2</v>
      </c>
      <c r="G1350" s="2">
        <f t="shared" si="188"/>
        <v>2.9478343163103327E-2</v>
      </c>
      <c r="H1350" s="2">
        <f t="shared" si="184"/>
        <v>0.83479129124328844</v>
      </c>
      <c r="I1350" s="2">
        <f t="shared" si="185"/>
        <v>45.497888246331193</v>
      </c>
    </row>
    <row r="1351" spans="1:9" ht="13.5" x14ac:dyDescent="0.25">
      <c r="A1351" s="3">
        <f>TITRES_STAT!B1354</f>
        <v>44278</v>
      </c>
      <c r="B1351" s="5">
        <f>TITRES_STAT!D1354</f>
        <v>7.3651999999999997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2.2850530999065522E-2</v>
      </c>
      <c r="G1351" s="2">
        <f t="shared" si="188"/>
        <v>2.737274722288166E-2</v>
      </c>
      <c r="H1351" s="2">
        <f t="shared" si="184"/>
        <v>0.83479129124328855</v>
      </c>
      <c r="I1351" s="2">
        <f t="shared" si="185"/>
        <v>45.4978882463312</v>
      </c>
    </row>
    <row r="1352" spans="1:9" ht="13.5" x14ac:dyDescent="0.25">
      <c r="A1352" s="3">
        <f>TITRES_STAT!B1355</f>
        <v>44279</v>
      </c>
      <c r="B1352" s="5">
        <f>TITRES_STAT!D1355</f>
        <v>7.3651999999999997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2.1218350213417985E-2</v>
      </c>
      <c r="G1352" s="2">
        <f t="shared" si="188"/>
        <v>2.5417550992675824E-2</v>
      </c>
      <c r="H1352" s="2">
        <f t="shared" si="184"/>
        <v>0.83479129124328866</v>
      </c>
      <c r="I1352" s="2">
        <f t="shared" si="185"/>
        <v>45.4978882463312</v>
      </c>
    </row>
    <row r="1353" spans="1:9" ht="13.5" x14ac:dyDescent="0.25">
      <c r="A1353" s="3">
        <f>TITRES_STAT!B1356</f>
        <v>44280</v>
      </c>
      <c r="B1353" s="5">
        <f>TITRES_STAT!D1356</f>
        <v>7.2854000000000001</v>
      </c>
      <c r="C1353" s="2">
        <f t="shared" si="189"/>
        <v>-7.9799999999999649E-2</v>
      </c>
      <c r="D1353" s="2">
        <f t="shared" si="190"/>
        <v>0</v>
      </c>
      <c r="E1353" s="2">
        <f t="shared" si="191"/>
        <v>7.9799999999999649E-2</v>
      </c>
      <c r="F1353" s="2">
        <f t="shared" si="188"/>
        <v>1.9702753769602416E-2</v>
      </c>
      <c r="G1353" s="2">
        <f t="shared" si="188"/>
        <v>2.9302011636056096E-2</v>
      </c>
      <c r="H1353" s="2">
        <f t="shared" si="184"/>
        <v>0.67240276928148501</v>
      </c>
      <c r="I1353" s="2">
        <f t="shared" si="185"/>
        <v>40.205791429678733</v>
      </c>
    </row>
    <row r="1354" spans="1:9" ht="13.5" x14ac:dyDescent="0.25">
      <c r="A1354" s="3">
        <f>TITRES_STAT!B1357</f>
        <v>44281</v>
      </c>
      <c r="B1354" s="5">
        <f>TITRES_STAT!D1357</f>
        <v>7.3852000000000002</v>
      </c>
      <c r="C1354" s="2">
        <f t="shared" si="189"/>
        <v>9.9800000000000111E-2</v>
      </c>
      <c r="D1354" s="2">
        <f t="shared" si="190"/>
        <v>9.9800000000000111E-2</v>
      </c>
      <c r="E1354" s="2">
        <f t="shared" si="191"/>
        <v>0</v>
      </c>
      <c r="F1354" s="2">
        <f t="shared" si="188"/>
        <v>2.5423985643202252E-2</v>
      </c>
      <c r="G1354" s="2">
        <f t="shared" si="188"/>
        <v>2.7209010804909232E-2</v>
      </c>
      <c r="H1354" s="2">
        <f t="shared" si="184"/>
        <v>0.93439580826713065</v>
      </c>
      <c r="I1354" s="2">
        <f t="shared" si="185"/>
        <v>48.304271766602959</v>
      </c>
    </row>
    <row r="1355" spans="1:9" ht="13.5" x14ac:dyDescent="0.25">
      <c r="A1355" s="3">
        <f>TITRES_STAT!B1358</f>
        <v>44284</v>
      </c>
      <c r="B1355" s="5">
        <f>TITRES_STAT!D1358</f>
        <v>7.1856</v>
      </c>
      <c r="C1355" s="2">
        <f t="shared" si="189"/>
        <v>-0.19960000000000022</v>
      </c>
      <c r="D1355" s="2">
        <f t="shared" si="190"/>
        <v>0</v>
      </c>
      <c r="E1355" s="2">
        <f t="shared" si="191"/>
        <v>0.19960000000000022</v>
      </c>
      <c r="F1355" s="2">
        <f t="shared" si="188"/>
        <v>2.3607986668687804E-2</v>
      </c>
      <c r="G1355" s="2">
        <f t="shared" si="188"/>
        <v>3.9522652890272868E-2</v>
      </c>
      <c r="H1355" s="2">
        <f t="shared" si="184"/>
        <v>0.59732798641404183</v>
      </c>
      <c r="I1355" s="2">
        <f t="shared" si="185"/>
        <v>37.395449869693145</v>
      </c>
    </row>
    <row r="1356" spans="1:9" ht="13.5" x14ac:dyDescent="0.25">
      <c r="A1356" s="3">
        <f>TITRES_STAT!B1359</f>
        <v>44285</v>
      </c>
      <c r="B1356" s="5">
        <f>TITRES_STAT!D1359</f>
        <v>6.8761999999999999</v>
      </c>
      <c r="C1356" s="2">
        <f t="shared" si="189"/>
        <v>-0.30940000000000012</v>
      </c>
      <c r="D1356" s="2">
        <f t="shared" si="190"/>
        <v>0</v>
      </c>
      <c r="E1356" s="2">
        <f t="shared" si="191"/>
        <v>0.30940000000000012</v>
      </c>
      <c r="F1356" s="2">
        <f t="shared" si="188"/>
        <v>2.1921701906638676E-2</v>
      </c>
      <c r="G1356" s="2">
        <f t="shared" si="188"/>
        <v>5.8799606255253385E-2</v>
      </c>
      <c r="H1356" s="2">
        <f t="shared" si="184"/>
        <v>0.3728205561696275</v>
      </c>
      <c r="I1356" s="2">
        <f t="shared" si="185"/>
        <v>27.157267895947896</v>
      </c>
    </row>
    <row r="1357" spans="1:9" ht="13.5" x14ac:dyDescent="0.25">
      <c r="A1357" s="3">
        <f>TITRES_STAT!B1360</f>
        <v>44286</v>
      </c>
      <c r="B1357" s="5">
        <f>TITRES_STAT!D1360</f>
        <v>7.1856</v>
      </c>
      <c r="C1357" s="2">
        <f t="shared" si="189"/>
        <v>0.30940000000000012</v>
      </c>
      <c r="D1357" s="2">
        <f t="shared" si="190"/>
        <v>0.30940000000000012</v>
      </c>
      <c r="E1357" s="2">
        <f t="shared" si="191"/>
        <v>0</v>
      </c>
      <c r="F1357" s="2">
        <f t="shared" ref="F1357:G1372" si="192">((F1356*13)+D1357)/14</f>
        <v>4.2455866056164492E-2</v>
      </c>
      <c r="G1357" s="2">
        <f t="shared" si="192"/>
        <v>5.4599634379878144E-2</v>
      </c>
      <c r="H1357" s="2">
        <f t="shared" si="184"/>
        <v>0.77758517137270333</v>
      </c>
      <c r="I1357" s="2">
        <f t="shared" si="185"/>
        <v>43.743905152641958</v>
      </c>
    </row>
    <row r="1358" spans="1:9" ht="13.5" x14ac:dyDescent="0.25">
      <c r="A1358" s="3">
        <f>TITRES_STAT!B1361</f>
        <v>44287</v>
      </c>
      <c r="B1358" s="5">
        <f>TITRES_STAT!D1361</f>
        <v>7.1756000000000002</v>
      </c>
      <c r="C1358" s="2">
        <f t="shared" si="189"/>
        <v>-9.9999999999997868E-3</v>
      </c>
      <c r="D1358" s="2">
        <f t="shared" si="190"/>
        <v>0</v>
      </c>
      <c r="E1358" s="2">
        <f t="shared" si="191"/>
        <v>9.9999999999997868E-3</v>
      </c>
      <c r="F1358" s="2">
        <f t="shared" si="192"/>
        <v>3.9423304195009883E-2</v>
      </c>
      <c r="G1358" s="2">
        <f t="shared" si="192"/>
        <v>5.1413946209886832E-2</v>
      </c>
      <c r="H1358" s="2">
        <f t="shared" si="184"/>
        <v>0.76678230521486079</v>
      </c>
      <c r="I1358" s="2">
        <f t="shared" si="185"/>
        <v>43.399931216857603</v>
      </c>
    </row>
    <row r="1359" spans="1:9" ht="13.5" x14ac:dyDescent="0.25">
      <c r="A1359" s="3">
        <f>TITRES_STAT!B1362</f>
        <v>44288</v>
      </c>
      <c r="B1359" s="5">
        <f>TITRES_STAT!D1362</f>
        <v>7.3852000000000002</v>
      </c>
      <c r="C1359" s="2">
        <f t="shared" si="189"/>
        <v>0.20960000000000001</v>
      </c>
      <c r="D1359" s="2">
        <f t="shared" si="190"/>
        <v>0.20960000000000001</v>
      </c>
      <c r="E1359" s="2">
        <f t="shared" si="191"/>
        <v>0</v>
      </c>
      <c r="F1359" s="2">
        <f t="shared" si="192"/>
        <v>5.1578782466794891E-2</v>
      </c>
      <c r="G1359" s="2">
        <f t="shared" si="192"/>
        <v>4.7741521480609207E-2</v>
      </c>
      <c r="H1359" s="2">
        <f t="shared" si="184"/>
        <v>1.0803757581907865</v>
      </c>
      <c r="I1359" s="2">
        <f t="shared" si="185"/>
        <v>51.931760593593104</v>
      </c>
    </row>
    <row r="1360" spans="1:9" ht="13.5" x14ac:dyDescent="0.25">
      <c r="A1360" s="3">
        <f>TITRES_STAT!B1363</f>
        <v>44291</v>
      </c>
      <c r="B1360" s="5">
        <f>TITRES_STAT!D1363</f>
        <v>7.1756000000000002</v>
      </c>
      <c r="C1360" s="2">
        <f t="shared" si="189"/>
        <v>-0.20960000000000001</v>
      </c>
      <c r="D1360" s="2">
        <f t="shared" si="190"/>
        <v>0</v>
      </c>
      <c r="E1360" s="2">
        <f t="shared" si="191"/>
        <v>0.20960000000000001</v>
      </c>
      <c r="F1360" s="2">
        <f t="shared" si="192"/>
        <v>4.7894583719166682E-2</v>
      </c>
      <c r="G1360" s="2">
        <f t="shared" si="192"/>
        <v>5.9302841374851409E-2</v>
      </c>
      <c r="H1360" s="2">
        <f t="shared" si="184"/>
        <v>0.80762713233968864</v>
      </c>
      <c r="I1360" s="2">
        <f t="shared" si="185"/>
        <v>44.678856490405877</v>
      </c>
    </row>
    <row r="1361" spans="1:9" ht="13.5" x14ac:dyDescent="0.25">
      <c r="A1361" s="3">
        <f>TITRES_STAT!B1364</f>
        <v>44292</v>
      </c>
      <c r="B1361" s="5">
        <f>TITRES_STAT!D1364</f>
        <v>7.3852000000000002</v>
      </c>
      <c r="C1361" s="2">
        <f t="shared" si="189"/>
        <v>0.20960000000000001</v>
      </c>
      <c r="D1361" s="2">
        <f t="shared" si="190"/>
        <v>0.20960000000000001</v>
      </c>
      <c r="E1361" s="2">
        <f t="shared" si="191"/>
        <v>0</v>
      </c>
      <c r="F1361" s="2">
        <f t="shared" si="192"/>
        <v>5.9444970596369058E-2</v>
      </c>
      <c r="G1361" s="2">
        <f t="shared" si="192"/>
        <v>5.5066924133790593E-2</v>
      </c>
      <c r="H1361" s="2">
        <f t="shared" ref="H1361:H1424" si="193">F1361/G1361</f>
        <v>1.0795041039870243</v>
      </c>
      <c r="I1361" s="2">
        <f t="shared" ref="I1361:I1424" si="194">IF(G1361=0,100,100-(100/(1+H1361)))</f>
        <v>51.911612096234663</v>
      </c>
    </row>
    <row r="1362" spans="1:9" ht="13.5" x14ac:dyDescent="0.25">
      <c r="A1362" s="3">
        <f>TITRES_STAT!B1365</f>
        <v>44293</v>
      </c>
      <c r="B1362" s="5">
        <f>TITRES_STAT!D1365</f>
        <v>7.1856</v>
      </c>
      <c r="C1362" s="2">
        <f t="shared" si="189"/>
        <v>-0.19960000000000022</v>
      </c>
      <c r="D1362" s="2">
        <f t="shared" si="190"/>
        <v>0</v>
      </c>
      <c r="E1362" s="2">
        <f t="shared" si="191"/>
        <v>0.19960000000000022</v>
      </c>
      <c r="F1362" s="2">
        <f t="shared" si="192"/>
        <v>5.5198901268056981E-2</v>
      </c>
      <c r="G1362" s="2">
        <f t="shared" si="192"/>
        <v>6.5390715267091282E-2</v>
      </c>
      <c r="H1362" s="2">
        <f t="shared" si="193"/>
        <v>0.84413973822727917</v>
      </c>
      <c r="I1362" s="2">
        <f t="shared" si="194"/>
        <v>45.774174306266367</v>
      </c>
    </row>
    <row r="1363" spans="1:9" ht="13.5" x14ac:dyDescent="0.25">
      <c r="A1363" s="3">
        <f>TITRES_STAT!B1366</f>
        <v>44294</v>
      </c>
      <c r="B1363" s="5">
        <f>TITRES_STAT!D1366</f>
        <v>7.1856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5.125612260605291E-2</v>
      </c>
      <c r="G1363" s="2">
        <f t="shared" si="192"/>
        <v>6.0719949890870477E-2</v>
      </c>
      <c r="H1363" s="2">
        <f t="shared" si="193"/>
        <v>0.84413973822727917</v>
      </c>
      <c r="I1363" s="2">
        <f t="shared" si="194"/>
        <v>45.774174306266367</v>
      </c>
    </row>
    <row r="1364" spans="1:9" ht="13.5" x14ac:dyDescent="0.25">
      <c r="A1364" s="3">
        <f>TITRES_STAT!B1367</f>
        <v>44298</v>
      </c>
      <c r="B1364" s="5">
        <f>TITRES_STAT!D1367</f>
        <v>7.1856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4.7594970991334848E-2</v>
      </c>
      <c r="G1364" s="2">
        <f t="shared" si="192"/>
        <v>5.6382810612951154E-2</v>
      </c>
      <c r="H1364" s="2">
        <f t="shared" si="193"/>
        <v>0.84413973822727928</v>
      </c>
      <c r="I1364" s="2">
        <f t="shared" si="194"/>
        <v>45.774174306266374</v>
      </c>
    </row>
    <row r="1365" spans="1:9" ht="13.5" x14ac:dyDescent="0.25">
      <c r="A1365" s="3">
        <f>TITRES_STAT!B1368</f>
        <v>44299</v>
      </c>
      <c r="B1365" s="5">
        <f>TITRES_STAT!D1368</f>
        <v>7.1856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4.4195330206239503E-2</v>
      </c>
      <c r="G1365" s="2">
        <f t="shared" si="192"/>
        <v>5.2355466997740359E-2</v>
      </c>
      <c r="H1365" s="2">
        <f t="shared" si="193"/>
        <v>0.84413973822727917</v>
      </c>
      <c r="I1365" s="2">
        <f t="shared" si="194"/>
        <v>45.774174306266367</v>
      </c>
    </row>
    <row r="1366" spans="1:9" ht="13.5" x14ac:dyDescent="0.25">
      <c r="A1366" s="3">
        <f>TITRES_STAT!B1369</f>
        <v>44300</v>
      </c>
      <c r="B1366" s="5">
        <f>TITRES_STAT!D1369</f>
        <v>7.1856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4.1038520905793817E-2</v>
      </c>
      <c r="G1366" s="2">
        <f t="shared" si="192"/>
        <v>4.8615790783616046E-2</v>
      </c>
      <c r="H1366" s="2">
        <f t="shared" si="193"/>
        <v>0.84413973822727906</v>
      </c>
      <c r="I1366" s="2">
        <f t="shared" si="194"/>
        <v>45.774174306266367</v>
      </c>
    </row>
    <row r="1367" spans="1:9" ht="13.5" x14ac:dyDescent="0.25">
      <c r="A1367" s="3">
        <f>TITRES_STAT!B1370</f>
        <v>44301</v>
      </c>
      <c r="B1367" s="5">
        <f>TITRES_STAT!D1370</f>
        <v>7.1856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3.8107197983951402E-2</v>
      </c>
      <c r="G1367" s="2">
        <f t="shared" si="192"/>
        <v>4.5143234299072042E-2</v>
      </c>
      <c r="H1367" s="2">
        <f t="shared" si="193"/>
        <v>0.84413973822727917</v>
      </c>
      <c r="I1367" s="2">
        <f t="shared" si="194"/>
        <v>45.774174306266367</v>
      </c>
    </row>
    <row r="1368" spans="1:9" ht="13.5" x14ac:dyDescent="0.25">
      <c r="A1368" s="3">
        <f>TITRES_STAT!B1371</f>
        <v>44302</v>
      </c>
      <c r="B1368" s="5">
        <f>TITRES_STAT!D1371</f>
        <v>7.1856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3.5385255270812016E-2</v>
      </c>
      <c r="G1368" s="2">
        <f t="shared" si="192"/>
        <v>4.1918717563424038E-2</v>
      </c>
      <c r="H1368" s="2">
        <f t="shared" si="193"/>
        <v>0.84413973822727917</v>
      </c>
      <c r="I1368" s="2">
        <f t="shared" si="194"/>
        <v>45.774174306266367</v>
      </c>
    </row>
    <row r="1369" spans="1:9" ht="13.5" x14ac:dyDescent="0.25">
      <c r="A1369" s="3">
        <f>TITRES_STAT!B1372</f>
        <v>44305</v>
      </c>
      <c r="B1369" s="5">
        <f>TITRES_STAT!D1372</f>
        <v>6.9859999999999998</v>
      </c>
      <c r="C1369" s="2">
        <f t="shared" si="189"/>
        <v>-0.19960000000000022</v>
      </c>
      <c r="D1369" s="2">
        <f t="shared" si="190"/>
        <v>0</v>
      </c>
      <c r="E1369" s="2">
        <f t="shared" si="191"/>
        <v>0.19960000000000022</v>
      </c>
      <c r="F1369" s="2">
        <f t="shared" si="192"/>
        <v>3.2857737037182588E-2</v>
      </c>
      <c r="G1369" s="2">
        <f t="shared" si="192"/>
        <v>5.3181666308893767E-2</v>
      </c>
      <c r="H1369" s="2">
        <f t="shared" si="193"/>
        <v>0.61783955482582664</v>
      </c>
      <c r="I1369" s="2">
        <f t="shared" si="194"/>
        <v>38.189173517416073</v>
      </c>
    </row>
    <row r="1370" spans="1:9" ht="13.5" x14ac:dyDescent="0.25">
      <c r="A1370" s="3">
        <f>TITRES_STAT!B1373</f>
        <v>44306</v>
      </c>
      <c r="B1370" s="5">
        <f>TITRES_STAT!D1373</f>
        <v>6.9859999999999998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3.0510755820240976E-2</v>
      </c>
      <c r="G1370" s="2">
        <f t="shared" si="192"/>
        <v>4.9382975858258502E-2</v>
      </c>
      <c r="H1370" s="2">
        <f t="shared" si="193"/>
        <v>0.61783955482582664</v>
      </c>
      <c r="I1370" s="2">
        <f t="shared" si="194"/>
        <v>38.189173517416073</v>
      </c>
    </row>
    <row r="1371" spans="1:9" ht="13.5" x14ac:dyDescent="0.25">
      <c r="A1371" s="3">
        <f>TITRES_STAT!B1374</f>
        <v>44307</v>
      </c>
      <c r="B1371" s="5">
        <f>TITRES_STAT!D1374</f>
        <v>6.7763999999999998</v>
      </c>
      <c r="C1371" s="2">
        <f t="shared" si="189"/>
        <v>-0.20960000000000001</v>
      </c>
      <c r="D1371" s="2">
        <f t="shared" si="190"/>
        <v>0</v>
      </c>
      <c r="E1371" s="2">
        <f t="shared" si="191"/>
        <v>0.20960000000000001</v>
      </c>
      <c r="F1371" s="2">
        <f t="shared" si="192"/>
        <v>2.8331416118795194E-2</v>
      </c>
      <c r="G1371" s="2">
        <f t="shared" si="192"/>
        <v>6.0827049011240038E-2</v>
      </c>
      <c r="H1371" s="2">
        <f t="shared" si="193"/>
        <v>0.46577002467372569</v>
      </c>
      <c r="I1371" s="2">
        <f t="shared" si="194"/>
        <v>31.776473582709826</v>
      </c>
    </row>
    <row r="1372" spans="1:9" ht="13.5" x14ac:dyDescent="0.25">
      <c r="A1372" s="3">
        <f>TITRES_STAT!B1375</f>
        <v>44308</v>
      </c>
      <c r="B1372" s="5">
        <f>TITRES_STAT!D1375</f>
        <v>6.4770000000000003</v>
      </c>
      <c r="C1372" s="2">
        <f t="shared" si="189"/>
        <v>-0.29939999999999944</v>
      </c>
      <c r="D1372" s="2">
        <f t="shared" si="190"/>
        <v>0</v>
      </c>
      <c r="E1372" s="2">
        <f t="shared" si="191"/>
        <v>0.29939999999999944</v>
      </c>
      <c r="F1372" s="2">
        <f t="shared" si="192"/>
        <v>2.630774353888125E-2</v>
      </c>
      <c r="G1372" s="2">
        <f t="shared" si="192"/>
        <v>7.7867974081865715E-2</v>
      </c>
      <c r="H1372" s="2">
        <f t="shared" si="193"/>
        <v>0.33785062278906686</v>
      </c>
      <c r="I1372" s="2">
        <f t="shared" si="194"/>
        <v>25.253239564573903</v>
      </c>
    </row>
    <row r="1373" spans="1:9" ht="13.5" x14ac:dyDescent="0.25">
      <c r="A1373" s="3">
        <f>TITRES_STAT!B1376</f>
        <v>44309</v>
      </c>
      <c r="B1373" s="5">
        <f>TITRES_STAT!D1376</f>
        <v>6.4770000000000003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2.4428619000389732E-2</v>
      </c>
      <c r="G1373" s="2">
        <f t="shared" si="195"/>
        <v>7.2305975933161015E-2</v>
      </c>
      <c r="H1373" s="2">
        <f t="shared" si="193"/>
        <v>0.33785062278906691</v>
      </c>
      <c r="I1373" s="2">
        <f t="shared" si="194"/>
        <v>25.253239564573903</v>
      </c>
    </row>
    <row r="1374" spans="1:9" ht="13.5" x14ac:dyDescent="0.25">
      <c r="A1374" s="3">
        <f>TITRES_STAT!B1377</f>
        <v>44312</v>
      </c>
      <c r="B1374" s="5">
        <f>TITRES_STAT!D1377</f>
        <v>6.6665999999999999</v>
      </c>
      <c r="C1374" s="2">
        <f t="shared" si="189"/>
        <v>0.18959999999999955</v>
      </c>
      <c r="D1374" s="2">
        <f t="shared" si="190"/>
        <v>0.18959999999999955</v>
      </c>
      <c r="E1374" s="2">
        <f t="shared" si="191"/>
        <v>0</v>
      </c>
      <c r="F1374" s="2">
        <f t="shared" si="195"/>
        <v>3.6226574786076146E-2</v>
      </c>
      <c r="G1374" s="2">
        <f t="shared" si="195"/>
        <v>6.7141263366506651E-2</v>
      </c>
      <c r="H1374" s="2">
        <f t="shared" si="193"/>
        <v>0.53955753838477416</v>
      </c>
      <c r="I1374" s="2">
        <f t="shared" si="194"/>
        <v>35.046273031851129</v>
      </c>
    </row>
    <row r="1375" spans="1:9" ht="13.5" x14ac:dyDescent="0.25">
      <c r="A1375" s="3">
        <f>TITRES_STAT!B1378</f>
        <v>44313</v>
      </c>
      <c r="B1375" s="5">
        <f>TITRES_STAT!D1378</f>
        <v>6.9660000000000002</v>
      </c>
      <c r="C1375" s="2">
        <f t="shared" si="189"/>
        <v>0.29940000000000033</v>
      </c>
      <c r="D1375" s="2">
        <f t="shared" si="190"/>
        <v>0.29940000000000033</v>
      </c>
      <c r="E1375" s="2">
        <f t="shared" si="191"/>
        <v>0</v>
      </c>
      <c r="F1375" s="2">
        <f t="shared" si="195"/>
        <v>5.5024676587070727E-2</v>
      </c>
      <c r="G1375" s="2">
        <f t="shared" si="195"/>
        <v>6.2345458840327606E-2</v>
      </c>
      <c r="H1375" s="2">
        <f t="shared" si="193"/>
        <v>0.88257713730191534</v>
      </c>
      <c r="I1375" s="2">
        <f t="shared" si="194"/>
        <v>46.881326656649684</v>
      </c>
    </row>
    <row r="1376" spans="1:9" ht="13.5" x14ac:dyDescent="0.25">
      <c r="A1376" s="3">
        <f>TITRES_STAT!B1379</f>
        <v>44314</v>
      </c>
      <c r="B1376" s="5">
        <f>TITRES_STAT!D1379</f>
        <v>7.3752000000000004</v>
      </c>
      <c r="C1376" s="2">
        <f t="shared" si="189"/>
        <v>0.40920000000000023</v>
      </c>
      <c r="D1376" s="2">
        <f t="shared" si="190"/>
        <v>0.40920000000000023</v>
      </c>
      <c r="E1376" s="2">
        <f t="shared" si="191"/>
        <v>0</v>
      </c>
      <c r="F1376" s="2">
        <f t="shared" si="195"/>
        <v>8.032291397370854E-2</v>
      </c>
      <c r="G1376" s="2">
        <f t="shared" si="195"/>
        <v>5.7892211780304202E-2</v>
      </c>
      <c r="H1376" s="2">
        <f t="shared" si="193"/>
        <v>1.3874563003142264</v>
      </c>
      <c r="I1376" s="2">
        <f t="shared" si="194"/>
        <v>58.114416591902248</v>
      </c>
    </row>
    <row r="1377" spans="1:9" ht="13.5" x14ac:dyDescent="0.25">
      <c r="A1377" s="3">
        <f>TITRES_STAT!B1380</f>
        <v>44315</v>
      </c>
      <c r="B1377" s="5">
        <f>TITRES_STAT!D1380</f>
        <v>7.3752000000000004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7.4585562975586495E-2</v>
      </c>
      <c r="G1377" s="2">
        <f t="shared" si="195"/>
        <v>5.3757053795996761E-2</v>
      </c>
      <c r="H1377" s="2">
        <f t="shared" si="193"/>
        <v>1.3874563003142262</v>
      </c>
      <c r="I1377" s="2">
        <f t="shared" si="194"/>
        <v>58.114416591902248</v>
      </c>
    </row>
    <row r="1378" spans="1:9" ht="13.5" x14ac:dyDescent="0.25">
      <c r="A1378" s="3">
        <f>TITRES_STAT!B1381</f>
        <v>44316</v>
      </c>
      <c r="B1378" s="5">
        <f>TITRES_STAT!D1381</f>
        <v>7.3752000000000004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6.9258022763044602E-2</v>
      </c>
      <c r="G1378" s="2">
        <f t="shared" si="195"/>
        <v>4.991726423913985E-2</v>
      </c>
      <c r="H1378" s="2">
        <f t="shared" si="193"/>
        <v>1.3874563003142262</v>
      </c>
      <c r="I1378" s="2">
        <f t="shared" si="194"/>
        <v>58.114416591902248</v>
      </c>
    </row>
    <row r="1379" spans="1:9" ht="13.5" x14ac:dyDescent="0.25">
      <c r="A1379" s="3">
        <f>TITRES_STAT!B1382</f>
        <v>44319</v>
      </c>
      <c r="B1379" s="5">
        <f>TITRES_STAT!D1382</f>
        <v>7.3552999999999997</v>
      </c>
      <c r="C1379" s="2">
        <f t="shared" si="189"/>
        <v>-1.9900000000000695E-2</v>
      </c>
      <c r="D1379" s="2">
        <f t="shared" si="190"/>
        <v>0</v>
      </c>
      <c r="E1379" s="2">
        <f t="shared" si="191"/>
        <v>1.9900000000000695E-2</v>
      </c>
      <c r="F1379" s="2">
        <f t="shared" si="195"/>
        <v>6.4311021137112845E-2</v>
      </c>
      <c r="G1379" s="2">
        <f t="shared" si="195"/>
        <v>4.7773173936344192E-2</v>
      </c>
      <c r="H1379" s="2">
        <f t="shared" si="193"/>
        <v>1.3461743451001322</v>
      </c>
      <c r="I1379" s="2">
        <f t="shared" si="194"/>
        <v>57.377421584698084</v>
      </c>
    </row>
    <row r="1380" spans="1:9" ht="13.5" x14ac:dyDescent="0.25">
      <c r="A1380" s="3">
        <f>TITRES_STAT!B1383</f>
        <v>44320</v>
      </c>
      <c r="B1380" s="5">
        <f>TITRES_STAT!D1383</f>
        <v>7.1356999999999999</v>
      </c>
      <c r="C1380" s="2">
        <f t="shared" si="189"/>
        <v>-0.2195999999999998</v>
      </c>
      <c r="D1380" s="2">
        <f t="shared" si="190"/>
        <v>0</v>
      </c>
      <c r="E1380" s="2">
        <f t="shared" si="191"/>
        <v>0.2195999999999998</v>
      </c>
      <c r="F1380" s="2">
        <f t="shared" si="195"/>
        <v>5.971737677017621E-2</v>
      </c>
      <c r="G1380" s="2">
        <f t="shared" si="195"/>
        <v>6.0046518655176732E-2</v>
      </c>
      <c r="H1380" s="2">
        <f t="shared" si="193"/>
        <v>0.99451855174334658</v>
      </c>
      <c r="I1380" s="2">
        <f t="shared" si="194"/>
        <v>49.862587182960461</v>
      </c>
    </row>
    <row r="1381" spans="1:9" ht="13.5" x14ac:dyDescent="0.25">
      <c r="A1381" s="3">
        <f>TITRES_STAT!B1384</f>
        <v>44321</v>
      </c>
      <c r="B1381" s="5">
        <f>TITRES_STAT!D1384</f>
        <v>7.1356999999999999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5.5451849858020763E-2</v>
      </c>
      <c r="G1381" s="2">
        <f t="shared" si="195"/>
        <v>5.5757481608378394E-2</v>
      </c>
      <c r="H1381" s="2">
        <f t="shared" si="193"/>
        <v>0.99451855174334658</v>
      </c>
      <c r="I1381" s="2">
        <f t="shared" si="194"/>
        <v>49.862587182960461</v>
      </c>
    </row>
    <row r="1382" spans="1:9" ht="13.5" x14ac:dyDescent="0.25">
      <c r="A1382" s="3">
        <f>TITRES_STAT!B1385</f>
        <v>44322</v>
      </c>
      <c r="B1382" s="5">
        <f>TITRES_STAT!D1385</f>
        <v>6.9260999999999999</v>
      </c>
      <c r="C1382" s="2">
        <f t="shared" si="189"/>
        <v>-0.20960000000000001</v>
      </c>
      <c r="D1382" s="2">
        <f t="shared" si="190"/>
        <v>0</v>
      </c>
      <c r="E1382" s="2">
        <f t="shared" si="191"/>
        <v>0.20960000000000001</v>
      </c>
      <c r="F1382" s="2">
        <f t="shared" si="195"/>
        <v>5.1491003439590712E-2</v>
      </c>
      <c r="G1382" s="2">
        <f t="shared" si="195"/>
        <v>6.6746232922065649E-2</v>
      </c>
      <c r="H1382" s="2">
        <f t="shared" si="193"/>
        <v>0.77144433753606323</v>
      </c>
      <c r="I1382" s="2">
        <f t="shared" si="194"/>
        <v>43.548889524187949</v>
      </c>
    </row>
    <row r="1383" spans="1:9" ht="13.5" x14ac:dyDescent="0.25">
      <c r="A1383" s="3">
        <f>TITRES_STAT!B1386</f>
        <v>44323</v>
      </c>
      <c r="B1383" s="5">
        <f>TITRES_STAT!D1386</f>
        <v>6.9260999999999999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4.7813074622477088E-2</v>
      </c>
      <c r="G1383" s="2">
        <f t="shared" si="195"/>
        <v>6.1978644856203816E-2</v>
      </c>
      <c r="H1383" s="2">
        <f t="shared" si="193"/>
        <v>0.77144433753606323</v>
      </c>
      <c r="I1383" s="2">
        <f t="shared" si="194"/>
        <v>43.548889524187949</v>
      </c>
    </row>
    <row r="1384" spans="1:9" ht="13.5" x14ac:dyDescent="0.25">
      <c r="A1384" s="3">
        <f>TITRES_STAT!B1387</f>
        <v>44326</v>
      </c>
      <c r="B1384" s="5">
        <f>TITRES_STAT!D1387</f>
        <v>7.1257000000000001</v>
      </c>
      <c r="C1384" s="2">
        <f t="shared" si="189"/>
        <v>0.19960000000000022</v>
      </c>
      <c r="D1384" s="2">
        <f t="shared" si="190"/>
        <v>0.19960000000000022</v>
      </c>
      <c r="E1384" s="2">
        <f t="shared" si="191"/>
        <v>0</v>
      </c>
      <c r="F1384" s="2">
        <f t="shared" si="195"/>
        <v>5.8654997863728742E-2</v>
      </c>
      <c r="G1384" s="2">
        <f t="shared" si="195"/>
        <v>5.7551598795046399E-2</v>
      </c>
      <c r="H1384" s="2">
        <f t="shared" si="193"/>
        <v>1.0191723443272493</v>
      </c>
      <c r="I1384" s="2">
        <f t="shared" si="194"/>
        <v>50.474757501040294</v>
      </c>
    </row>
    <row r="1385" spans="1:9" ht="13.5" x14ac:dyDescent="0.25">
      <c r="A1385" s="3">
        <f>TITRES_STAT!B1388</f>
        <v>44327</v>
      </c>
      <c r="B1385" s="5">
        <f>TITRES_STAT!D1388</f>
        <v>7.1157000000000004</v>
      </c>
      <c r="C1385" s="2">
        <f t="shared" si="189"/>
        <v>-9.9999999999997868E-3</v>
      </c>
      <c r="D1385" s="2">
        <f t="shared" si="190"/>
        <v>0</v>
      </c>
      <c r="E1385" s="2">
        <f t="shared" si="191"/>
        <v>9.9999999999997868E-3</v>
      </c>
      <c r="F1385" s="2">
        <f t="shared" si="195"/>
        <v>5.4465355159176686E-2</v>
      </c>
      <c r="G1385" s="2">
        <f t="shared" si="195"/>
        <v>5.4155056023971637E-2</v>
      </c>
      <c r="H1385" s="2">
        <f t="shared" si="193"/>
        <v>1.0057298276095901</v>
      </c>
      <c r="I1385" s="2">
        <f t="shared" si="194"/>
        <v>50.142836476047698</v>
      </c>
    </row>
    <row r="1386" spans="1:9" ht="13.5" x14ac:dyDescent="0.25">
      <c r="A1386" s="3">
        <f>TITRES_STAT!B1389</f>
        <v>44333</v>
      </c>
      <c r="B1386" s="5">
        <f>TITRES_STAT!D1389</f>
        <v>7.1157000000000004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5.0574972647806922E-2</v>
      </c>
      <c r="G1386" s="2">
        <f t="shared" si="195"/>
        <v>5.028683773654509E-2</v>
      </c>
      <c r="H1386" s="2">
        <f t="shared" si="193"/>
        <v>1.0057298276095901</v>
      </c>
      <c r="I1386" s="2">
        <f t="shared" si="194"/>
        <v>50.142836476047698</v>
      </c>
    </row>
    <row r="1387" spans="1:9" ht="13.5" x14ac:dyDescent="0.25">
      <c r="A1387" s="3">
        <f>TITRES_STAT!B1390</f>
        <v>44334</v>
      </c>
      <c r="B1387" s="5">
        <f>TITRES_STAT!D1390</f>
        <v>6.7065999999999999</v>
      </c>
      <c r="C1387" s="2">
        <f t="shared" si="189"/>
        <v>-0.40910000000000046</v>
      </c>
      <c r="D1387" s="2">
        <f t="shared" si="190"/>
        <v>0</v>
      </c>
      <c r="E1387" s="2">
        <f t="shared" si="191"/>
        <v>0.40910000000000046</v>
      </c>
      <c r="F1387" s="2">
        <f t="shared" si="195"/>
        <v>4.6962474601534999E-2</v>
      </c>
      <c r="G1387" s="2">
        <f t="shared" si="195"/>
        <v>7.5916349326791907E-2</v>
      </c>
      <c r="H1387" s="2">
        <f t="shared" si="193"/>
        <v>0.61860817884404384</v>
      </c>
      <c r="I1387" s="2">
        <f t="shared" si="194"/>
        <v>38.218525454741815</v>
      </c>
    </row>
    <row r="1388" spans="1:9" ht="13.5" x14ac:dyDescent="0.25">
      <c r="A1388" s="3">
        <f>TITRES_STAT!B1391</f>
        <v>44335</v>
      </c>
      <c r="B1388" s="5">
        <f>TITRES_STAT!D1391</f>
        <v>7.0857999999999999</v>
      </c>
      <c r="C1388" s="2">
        <f t="shared" si="189"/>
        <v>0.37919999999999998</v>
      </c>
      <c r="D1388" s="2">
        <f t="shared" si="190"/>
        <v>0.37919999999999998</v>
      </c>
      <c r="E1388" s="2">
        <f t="shared" si="191"/>
        <v>0</v>
      </c>
      <c r="F1388" s="2">
        <f t="shared" si="195"/>
        <v>7.0693726415711075E-2</v>
      </c>
      <c r="G1388" s="2">
        <f t="shared" si="195"/>
        <v>7.0493752946306762E-2</v>
      </c>
      <c r="H1388" s="2">
        <f t="shared" si="193"/>
        <v>1.0028367544788916</v>
      </c>
      <c r="I1388" s="2">
        <f t="shared" si="194"/>
        <v>50.070818414744686</v>
      </c>
    </row>
    <row r="1389" spans="1:9" ht="13.5" x14ac:dyDescent="0.25">
      <c r="A1389" s="3">
        <f>TITRES_STAT!B1392</f>
        <v>44336</v>
      </c>
      <c r="B1389" s="5">
        <f>TITRES_STAT!D1392</f>
        <v>6.7864000000000004</v>
      </c>
      <c r="C1389" s="2">
        <f t="shared" si="189"/>
        <v>-0.29939999999999944</v>
      </c>
      <c r="D1389" s="2">
        <f t="shared" si="190"/>
        <v>0</v>
      </c>
      <c r="E1389" s="2">
        <f t="shared" si="191"/>
        <v>0.29939999999999944</v>
      </c>
      <c r="F1389" s="2">
        <f t="shared" ref="F1389:G1404" si="196">((F1388*13)+D1389)/14</f>
        <v>6.5644174528874569E-2</v>
      </c>
      <c r="G1389" s="2">
        <f t="shared" si="196"/>
        <v>8.6844199164427663E-2</v>
      </c>
      <c r="H1389" s="2">
        <f t="shared" si="193"/>
        <v>0.75588439021224973</v>
      </c>
      <c r="I1389" s="2">
        <f t="shared" si="194"/>
        <v>43.048642292496204</v>
      </c>
    </row>
    <row r="1390" spans="1:9" ht="13.5" x14ac:dyDescent="0.25">
      <c r="A1390" s="3">
        <f>TITRES_STAT!B1393</f>
        <v>44337</v>
      </c>
      <c r="B1390" s="5">
        <f>TITRES_STAT!D1393</f>
        <v>6.9859999999999998</v>
      </c>
      <c r="C1390" s="2">
        <f t="shared" si="189"/>
        <v>0.19959999999999933</v>
      </c>
      <c r="D1390" s="2">
        <f t="shared" si="190"/>
        <v>0.19959999999999933</v>
      </c>
      <c r="E1390" s="2">
        <f t="shared" si="191"/>
        <v>0</v>
      </c>
      <c r="F1390" s="2">
        <f t="shared" si="196"/>
        <v>7.5212447776812047E-2</v>
      </c>
      <c r="G1390" s="2">
        <f t="shared" si="196"/>
        <v>8.0641042081254249E-2</v>
      </c>
      <c r="H1390" s="2">
        <f t="shared" si="193"/>
        <v>0.93268199214275616</v>
      </c>
      <c r="I1390" s="2">
        <f t="shared" si="194"/>
        <v>48.258430302271073</v>
      </c>
    </row>
    <row r="1391" spans="1:9" ht="13.5" x14ac:dyDescent="0.25">
      <c r="A1391" s="3">
        <f>TITRES_STAT!B1394</f>
        <v>44340</v>
      </c>
      <c r="B1391" s="5">
        <f>TITRES_STAT!D1394</f>
        <v>6.8761999999999999</v>
      </c>
      <c r="C1391" s="2">
        <f t="shared" si="189"/>
        <v>-0.1097999999999999</v>
      </c>
      <c r="D1391" s="2">
        <f t="shared" si="190"/>
        <v>0</v>
      </c>
      <c r="E1391" s="2">
        <f t="shared" si="191"/>
        <v>0.1097999999999999</v>
      </c>
      <c r="F1391" s="2">
        <f t="shared" si="196"/>
        <v>6.9840130078468329E-2</v>
      </c>
      <c r="G1391" s="2">
        <f t="shared" si="196"/>
        <v>8.2723824789736083E-2</v>
      </c>
      <c r="H1391" s="2">
        <f t="shared" si="193"/>
        <v>0.84425653982978921</v>
      </c>
      <c r="I1391" s="2">
        <f t="shared" si="194"/>
        <v>45.77760856999361</v>
      </c>
    </row>
    <row r="1392" spans="1:9" ht="13.5" x14ac:dyDescent="0.25">
      <c r="A1392" s="3">
        <f>TITRES_STAT!B1395</f>
        <v>44341</v>
      </c>
      <c r="B1392" s="5">
        <f>TITRES_STAT!D1395</f>
        <v>6.8761999999999999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6.4851549358577731E-2</v>
      </c>
      <c r="G1392" s="2">
        <f t="shared" si="196"/>
        <v>7.6814980161897792E-2</v>
      </c>
      <c r="H1392" s="2">
        <f t="shared" si="193"/>
        <v>0.84425653982978921</v>
      </c>
      <c r="I1392" s="2">
        <f t="shared" si="194"/>
        <v>45.77760856999361</v>
      </c>
    </row>
    <row r="1393" spans="1:9" ht="13.5" x14ac:dyDescent="0.25">
      <c r="A1393" s="3">
        <f>TITRES_STAT!B1396</f>
        <v>44342</v>
      </c>
      <c r="B1393" s="5">
        <f>TITRES_STAT!D1396</f>
        <v>6.8761999999999999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6.0219295832965036E-2</v>
      </c>
      <c r="G1393" s="2">
        <f t="shared" si="196"/>
        <v>7.1328195864619373E-2</v>
      </c>
      <c r="H1393" s="2">
        <f t="shared" si="193"/>
        <v>0.84425653982978932</v>
      </c>
      <c r="I1393" s="2">
        <f t="shared" si="194"/>
        <v>45.777608569993617</v>
      </c>
    </row>
    <row r="1394" spans="1:9" ht="13.5" x14ac:dyDescent="0.25">
      <c r="A1394" s="3">
        <f>TITRES_STAT!B1397</f>
        <v>44343</v>
      </c>
      <c r="B1394" s="5">
        <f>TITRES_STAT!D1397</f>
        <v>6.8761999999999999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5.5917917559181816E-2</v>
      </c>
      <c r="G1394" s="2">
        <f t="shared" si="196"/>
        <v>6.6233324731432272E-2</v>
      </c>
      <c r="H1394" s="2">
        <f t="shared" si="193"/>
        <v>0.84425653982978932</v>
      </c>
      <c r="I1394" s="2">
        <f t="shared" si="194"/>
        <v>45.777608569993617</v>
      </c>
    </row>
    <row r="1395" spans="1:9" ht="13.5" x14ac:dyDescent="0.25">
      <c r="A1395" s="3">
        <f>TITRES_STAT!B1398</f>
        <v>44344</v>
      </c>
      <c r="B1395" s="5">
        <f>TITRES_STAT!D1398</f>
        <v>7.1856</v>
      </c>
      <c r="C1395" s="2">
        <f t="shared" si="189"/>
        <v>0.30940000000000012</v>
      </c>
      <c r="D1395" s="2">
        <f t="shared" si="190"/>
        <v>0.30940000000000012</v>
      </c>
      <c r="E1395" s="2">
        <f t="shared" si="191"/>
        <v>0</v>
      </c>
      <c r="F1395" s="2">
        <f t="shared" si="196"/>
        <v>7.4023780590668845E-2</v>
      </c>
      <c r="G1395" s="2">
        <f t="shared" si="196"/>
        <v>6.1502372964901394E-2</v>
      </c>
      <c r="H1395" s="2">
        <f t="shared" si="193"/>
        <v>1.2035922684302482</v>
      </c>
      <c r="I1395" s="2">
        <f t="shared" si="194"/>
        <v>54.619553974367484</v>
      </c>
    </row>
    <row r="1396" spans="1:9" ht="13.5" x14ac:dyDescent="0.25">
      <c r="A1396" s="3">
        <f>TITRES_STAT!B1399</f>
        <v>44347</v>
      </c>
      <c r="B1396" s="5">
        <f>TITRES_STAT!D1399</f>
        <v>7.5049999999999999</v>
      </c>
      <c r="C1396" s="2">
        <f t="shared" si="189"/>
        <v>0.31939999999999991</v>
      </c>
      <c r="D1396" s="2">
        <f t="shared" si="190"/>
        <v>0.31939999999999991</v>
      </c>
      <c r="E1396" s="2">
        <f t="shared" si="191"/>
        <v>0</v>
      </c>
      <c r="F1396" s="2">
        <f t="shared" si="196"/>
        <v>9.155065340562106E-2</v>
      </c>
      <c r="G1396" s="2">
        <f t="shared" si="196"/>
        <v>5.7109346324551294E-2</v>
      </c>
      <c r="H1396" s="2">
        <f t="shared" si="193"/>
        <v>1.6030765417159654</v>
      </c>
      <c r="I1396" s="2">
        <f t="shared" si="194"/>
        <v>61.583918721775525</v>
      </c>
    </row>
    <row r="1397" spans="1:9" ht="13.5" x14ac:dyDescent="0.25">
      <c r="A1397" s="3">
        <f>TITRES_STAT!B1400</f>
        <v>44348</v>
      </c>
      <c r="B1397" s="5">
        <f>TITRES_STAT!D1400</f>
        <v>7.7244999999999999</v>
      </c>
      <c r="C1397" s="2">
        <f t="shared" si="189"/>
        <v>0.21950000000000003</v>
      </c>
      <c r="D1397" s="2">
        <f t="shared" si="190"/>
        <v>0.21950000000000003</v>
      </c>
      <c r="E1397" s="2">
        <f t="shared" si="191"/>
        <v>0</v>
      </c>
      <c r="F1397" s="2">
        <f t="shared" si="196"/>
        <v>0.1006898924480767</v>
      </c>
      <c r="G1397" s="2">
        <f t="shared" si="196"/>
        <v>5.3030107301369055E-2</v>
      </c>
      <c r="H1397" s="2">
        <f t="shared" si="193"/>
        <v>1.8987306941669575</v>
      </c>
      <c r="I1397" s="2">
        <f t="shared" si="194"/>
        <v>65.50214195432936</v>
      </c>
    </row>
    <row r="1398" spans="1:9" ht="13.5" x14ac:dyDescent="0.25">
      <c r="A1398" s="3">
        <f>TITRES_STAT!B1401</f>
        <v>44349</v>
      </c>
      <c r="B1398" s="5">
        <f>TITRES_STAT!D1401</f>
        <v>7.9541000000000004</v>
      </c>
      <c r="C1398" s="2">
        <f t="shared" si="189"/>
        <v>0.22960000000000047</v>
      </c>
      <c r="D1398" s="2">
        <f t="shared" si="190"/>
        <v>0.22960000000000047</v>
      </c>
      <c r="E1398" s="2">
        <f t="shared" si="191"/>
        <v>0</v>
      </c>
      <c r="F1398" s="2">
        <f t="shared" si="196"/>
        <v>0.10989775727321412</v>
      </c>
      <c r="G1398" s="2">
        <f t="shared" si="196"/>
        <v>4.9242242494128403E-2</v>
      </c>
      <c r="H1398" s="2">
        <f t="shared" si="193"/>
        <v>2.2317780772538582</v>
      </c>
      <c r="I1398" s="2">
        <f t="shared" si="194"/>
        <v>69.057281283072172</v>
      </c>
    </row>
    <row r="1399" spans="1:9" ht="13.5" x14ac:dyDescent="0.25">
      <c r="A1399" s="3">
        <f>TITRES_STAT!B1402</f>
        <v>44350</v>
      </c>
      <c r="B1399" s="5">
        <f>TITRES_STAT!D1402</f>
        <v>7.9541000000000004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0.10204791746798454</v>
      </c>
      <c r="G1399" s="2">
        <f t="shared" si="196"/>
        <v>4.5724939458833512E-2</v>
      </c>
      <c r="H1399" s="2">
        <f t="shared" si="193"/>
        <v>2.2317780772538587</v>
      </c>
      <c r="I1399" s="2">
        <f t="shared" si="194"/>
        <v>69.057281283072172</v>
      </c>
    </row>
    <row r="1400" spans="1:9" ht="13.5" x14ac:dyDescent="0.25">
      <c r="A1400" s="3">
        <f>TITRES_STAT!B1403</f>
        <v>44351</v>
      </c>
      <c r="B1400" s="5">
        <f>TITRES_STAT!D1403</f>
        <v>7.7244999999999999</v>
      </c>
      <c r="C1400" s="2">
        <f t="shared" si="189"/>
        <v>-0.22960000000000047</v>
      </c>
      <c r="D1400" s="2">
        <f t="shared" si="190"/>
        <v>0</v>
      </c>
      <c r="E1400" s="2">
        <f t="shared" si="191"/>
        <v>0.22960000000000047</v>
      </c>
      <c r="F1400" s="2">
        <f t="shared" si="196"/>
        <v>9.4758780505985643E-2</v>
      </c>
      <c r="G1400" s="2">
        <f t="shared" si="196"/>
        <v>5.885887235463115E-2</v>
      </c>
      <c r="H1400" s="2">
        <f t="shared" si="193"/>
        <v>1.6099319731280888</v>
      </c>
      <c r="I1400" s="2">
        <f t="shared" si="194"/>
        <v>61.684825110538519</v>
      </c>
    </row>
    <row r="1401" spans="1:9" ht="13.5" x14ac:dyDescent="0.25">
      <c r="A1401" s="3">
        <f>TITRES_STAT!B1404</f>
        <v>44354</v>
      </c>
      <c r="B1401" s="5">
        <f>TITRES_STAT!D1404</f>
        <v>7.9541000000000004</v>
      </c>
      <c r="C1401" s="2">
        <f t="shared" si="189"/>
        <v>0.22960000000000047</v>
      </c>
      <c r="D1401" s="2">
        <f t="shared" si="190"/>
        <v>0.22960000000000047</v>
      </c>
      <c r="E1401" s="2">
        <f t="shared" si="191"/>
        <v>0</v>
      </c>
      <c r="F1401" s="2">
        <f t="shared" si="196"/>
        <v>0.10439029618412955</v>
      </c>
      <c r="G1401" s="2">
        <f t="shared" si="196"/>
        <v>5.4654667186443205E-2</v>
      </c>
      <c r="H1401" s="2">
        <f t="shared" si="193"/>
        <v>1.9099978383917962</v>
      </c>
      <c r="I1401" s="2">
        <f t="shared" si="194"/>
        <v>65.635713305112006</v>
      </c>
    </row>
    <row r="1402" spans="1:9" ht="13.5" x14ac:dyDescent="0.25">
      <c r="A1402" s="3">
        <f>TITRES_STAT!B1405</f>
        <v>44355</v>
      </c>
      <c r="B1402" s="5">
        <f>TITRES_STAT!D1405</f>
        <v>7.7244999999999999</v>
      </c>
      <c r="C1402" s="2">
        <f t="shared" si="189"/>
        <v>-0.22960000000000047</v>
      </c>
      <c r="D1402" s="2">
        <f t="shared" si="190"/>
        <v>0</v>
      </c>
      <c r="E1402" s="2">
        <f t="shared" si="191"/>
        <v>0.22960000000000047</v>
      </c>
      <c r="F1402" s="2">
        <f t="shared" si="196"/>
        <v>9.6933846456691716E-2</v>
      </c>
      <c r="G1402" s="2">
        <f t="shared" si="196"/>
        <v>6.7150762387411578E-2</v>
      </c>
      <c r="H1402" s="2">
        <f t="shared" si="193"/>
        <v>1.44352562815971</v>
      </c>
      <c r="I1402" s="2">
        <f t="shared" si="194"/>
        <v>59.075526424777919</v>
      </c>
    </row>
    <row r="1403" spans="1:9" ht="13.5" x14ac:dyDescent="0.25">
      <c r="A1403" s="3">
        <f>TITRES_STAT!B1406</f>
        <v>44356</v>
      </c>
      <c r="B1403" s="5">
        <f>TITRES_STAT!D1406</f>
        <v>7.7244999999999999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9.001000028121374E-2</v>
      </c>
      <c r="G1403" s="2">
        <f t="shared" si="196"/>
        <v>6.235427935973932E-2</v>
      </c>
      <c r="H1403" s="2">
        <f t="shared" si="193"/>
        <v>1.44352562815971</v>
      </c>
      <c r="I1403" s="2">
        <f t="shared" si="194"/>
        <v>59.075526424777919</v>
      </c>
    </row>
    <row r="1404" spans="1:9" ht="13.5" x14ac:dyDescent="0.25">
      <c r="A1404" s="3">
        <f>TITRES_STAT!B1407</f>
        <v>44357</v>
      </c>
      <c r="B1404" s="5">
        <f>TITRES_STAT!D1407</f>
        <v>7.9141000000000004</v>
      </c>
      <c r="C1404" s="2">
        <f t="shared" si="189"/>
        <v>0.18960000000000043</v>
      </c>
      <c r="D1404" s="2">
        <f t="shared" si="190"/>
        <v>0.18960000000000043</v>
      </c>
      <c r="E1404" s="2">
        <f t="shared" si="191"/>
        <v>0</v>
      </c>
      <c r="F1404" s="2">
        <f t="shared" si="196"/>
        <v>9.7123571689698512E-2</v>
      </c>
      <c r="G1404" s="2">
        <f t="shared" si="196"/>
        <v>5.7900402262615079E-2</v>
      </c>
      <c r="H1404" s="2">
        <f t="shared" si="193"/>
        <v>1.6774248173472346</v>
      </c>
      <c r="I1404" s="2">
        <f t="shared" si="194"/>
        <v>62.650678610247965</v>
      </c>
    </row>
    <row r="1405" spans="1:9" ht="13.5" x14ac:dyDescent="0.25">
      <c r="A1405" s="3">
        <f>TITRES_STAT!B1408</f>
        <v>44358</v>
      </c>
      <c r="B1405" s="5">
        <f>TITRES_STAT!D1408</f>
        <v>7.9141000000000004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9.0186173711862896E-2</v>
      </c>
      <c r="G1405" s="2">
        <f t="shared" si="197"/>
        <v>5.3764659243856858E-2</v>
      </c>
      <c r="H1405" s="2">
        <f t="shared" si="193"/>
        <v>1.6774248173472346</v>
      </c>
      <c r="I1405" s="2">
        <f t="shared" si="194"/>
        <v>62.650678610247965</v>
      </c>
    </row>
    <row r="1406" spans="1:9" ht="13.5" x14ac:dyDescent="0.25">
      <c r="A1406" s="3">
        <f>TITRES_STAT!B1409</f>
        <v>44361</v>
      </c>
      <c r="B1406" s="5">
        <f>TITRES_STAT!D1409</f>
        <v>7.6745999999999999</v>
      </c>
      <c r="C1406" s="2">
        <f t="shared" si="189"/>
        <v>-0.23950000000000049</v>
      </c>
      <c r="D1406" s="2">
        <f t="shared" si="190"/>
        <v>0</v>
      </c>
      <c r="E1406" s="2">
        <f t="shared" si="191"/>
        <v>0.23950000000000049</v>
      </c>
      <c r="F1406" s="2">
        <f t="shared" si="197"/>
        <v>8.374430416101554E-2</v>
      </c>
      <c r="G1406" s="2">
        <f t="shared" si="197"/>
        <v>6.7031469297867116E-2</v>
      </c>
      <c r="H1406" s="2">
        <f t="shared" si="193"/>
        <v>1.2493281892551356</v>
      </c>
      <c r="I1406" s="2">
        <f t="shared" si="194"/>
        <v>55.542281256380384</v>
      </c>
    </row>
    <row r="1407" spans="1:9" ht="13.5" x14ac:dyDescent="0.25">
      <c r="A1407" s="3">
        <f>TITRES_STAT!B1410</f>
        <v>44362</v>
      </c>
      <c r="B1407" s="5">
        <f>TITRES_STAT!D1410</f>
        <v>7.6745999999999999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7.7762568149514433E-2</v>
      </c>
      <c r="G1407" s="2">
        <f t="shared" si="197"/>
        <v>6.2243507205162321E-2</v>
      </c>
      <c r="H1407" s="2">
        <f t="shared" si="193"/>
        <v>1.2493281892551356</v>
      </c>
      <c r="I1407" s="2">
        <f t="shared" si="194"/>
        <v>55.542281256380384</v>
      </c>
    </row>
    <row r="1408" spans="1:9" ht="13.5" x14ac:dyDescent="0.25">
      <c r="A1408" s="3">
        <f>TITRES_STAT!B1411</f>
        <v>44363</v>
      </c>
      <c r="B1408" s="5">
        <f>TITRES_STAT!D1411</f>
        <v>7.4451000000000001</v>
      </c>
      <c r="C1408" s="2">
        <f t="shared" si="189"/>
        <v>-0.22949999999999982</v>
      </c>
      <c r="D1408" s="2">
        <f t="shared" si="190"/>
        <v>0</v>
      </c>
      <c r="E1408" s="2">
        <f t="shared" si="191"/>
        <v>0.22949999999999982</v>
      </c>
      <c r="F1408" s="2">
        <f t="shared" si="197"/>
        <v>7.2208098995977688E-2</v>
      </c>
      <c r="G1408" s="2">
        <f t="shared" si="197"/>
        <v>7.4190399547650721E-2</v>
      </c>
      <c r="H1408" s="2">
        <f t="shared" si="193"/>
        <v>0.9732809020606521</v>
      </c>
      <c r="I1408" s="2">
        <f t="shared" si="194"/>
        <v>49.322977840827278</v>
      </c>
    </row>
    <row r="1409" spans="1:9" ht="13.5" x14ac:dyDescent="0.25">
      <c r="A1409" s="3">
        <f>TITRES_STAT!B1412</f>
        <v>44364</v>
      </c>
      <c r="B1409" s="5">
        <f>TITRES_STAT!D1412</f>
        <v>7.2255000000000003</v>
      </c>
      <c r="C1409" s="2">
        <f t="shared" si="189"/>
        <v>-0.2195999999999998</v>
      </c>
      <c r="D1409" s="2">
        <f t="shared" si="190"/>
        <v>0</v>
      </c>
      <c r="E1409" s="2">
        <f t="shared" si="191"/>
        <v>0.2195999999999998</v>
      </c>
      <c r="F1409" s="2">
        <f t="shared" si="197"/>
        <v>6.7050377639122138E-2</v>
      </c>
      <c r="G1409" s="2">
        <f t="shared" si="197"/>
        <v>8.4576799579961365E-2</v>
      </c>
      <c r="H1409" s="2">
        <f t="shared" si="193"/>
        <v>0.79277506328116332</v>
      </c>
      <c r="I1409" s="2">
        <f t="shared" si="194"/>
        <v>44.220553906534974</v>
      </c>
    </row>
    <row r="1410" spans="1:9" ht="13.5" x14ac:dyDescent="0.25">
      <c r="A1410" s="3">
        <f>TITRES_STAT!B1413</f>
        <v>44365</v>
      </c>
      <c r="B1410" s="5">
        <f>TITRES_STAT!D1413</f>
        <v>7.2255000000000003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6.2261064950613412E-2</v>
      </c>
      <c r="G1410" s="2">
        <f t="shared" si="197"/>
        <v>7.8535599609964132E-2</v>
      </c>
      <c r="H1410" s="2">
        <f t="shared" si="193"/>
        <v>0.79277506328116321</v>
      </c>
      <c r="I1410" s="2">
        <f t="shared" si="194"/>
        <v>44.220553906534974</v>
      </c>
    </row>
    <row r="1411" spans="1:9" ht="13.5" x14ac:dyDescent="0.25">
      <c r="A1411" s="3">
        <f>TITRES_STAT!B1414</f>
        <v>44368</v>
      </c>
      <c r="B1411" s="5">
        <f>TITRES_STAT!D1414</f>
        <v>7.2255000000000003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5.7813846025569597E-2</v>
      </c>
      <c r="G1411" s="2">
        <f t="shared" si="197"/>
        <v>7.2925913923538116E-2</v>
      </c>
      <c r="H1411" s="2">
        <f t="shared" si="193"/>
        <v>0.79277506328116332</v>
      </c>
      <c r="I1411" s="2">
        <f t="shared" si="194"/>
        <v>44.220553906534974</v>
      </c>
    </row>
    <row r="1412" spans="1:9" ht="13.5" x14ac:dyDescent="0.25">
      <c r="A1412" s="3">
        <f>TITRES_STAT!B1415</f>
        <v>44369</v>
      </c>
      <c r="B1412" s="5">
        <f>TITRES_STAT!D1415</f>
        <v>7.2255000000000003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5.3684285595171764E-2</v>
      </c>
      <c r="G1412" s="2">
        <f t="shared" si="197"/>
        <v>6.7716920071856826E-2</v>
      </c>
      <c r="H1412" s="2">
        <f t="shared" si="193"/>
        <v>0.79277506328116321</v>
      </c>
      <c r="I1412" s="2">
        <f t="shared" si="194"/>
        <v>44.220553906534974</v>
      </c>
    </row>
    <row r="1413" spans="1:9" ht="13.5" x14ac:dyDescent="0.25">
      <c r="A1413" s="3">
        <f>TITRES_STAT!B1416</f>
        <v>44370</v>
      </c>
      <c r="B1413" s="5">
        <f>TITRES_STAT!D1416</f>
        <v>7.4150999999999998</v>
      </c>
      <c r="C1413" s="2">
        <f t="shared" si="198"/>
        <v>0.18959999999999955</v>
      </c>
      <c r="D1413" s="2">
        <f t="shared" si="199"/>
        <v>0.18959999999999955</v>
      </c>
      <c r="E1413" s="2">
        <f t="shared" si="200"/>
        <v>0</v>
      </c>
      <c r="F1413" s="2">
        <f t="shared" si="197"/>
        <v>6.3392550909802323E-2</v>
      </c>
      <c r="G1413" s="2">
        <f t="shared" si="197"/>
        <v>6.2879997209581345E-2</v>
      </c>
      <c r="H1413" s="2">
        <f t="shared" si="193"/>
        <v>1.008151299665498</v>
      </c>
      <c r="I1413" s="2">
        <f t="shared" si="194"/>
        <v>50.202955316834341</v>
      </c>
    </row>
    <row r="1414" spans="1:9" ht="13.5" x14ac:dyDescent="0.25">
      <c r="A1414" s="3">
        <f>TITRES_STAT!B1417</f>
        <v>44371</v>
      </c>
      <c r="B1414" s="5">
        <f>TITRES_STAT!D1417</f>
        <v>7.4051999999999998</v>
      </c>
      <c r="C1414" s="2">
        <f t="shared" si="198"/>
        <v>-9.9000000000000199E-3</v>
      </c>
      <c r="D1414" s="2">
        <f t="shared" si="199"/>
        <v>0</v>
      </c>
      <c r="E1414" s="2">
        <f t="shared" si="200"/>
        <v>9.9000000000000199E-3</v>
      </c>
      <c r="F1414" s="2">
        <f t="shared" si="197"/>
        <v>5.8864511559102155E-2</v>
      </c>
      <c r="G1414" s="2">
        <f t="shared" si="197"/>
        <v>5.9095711694611253E-2</v>
      </c>
      <c r="H1414" s="2">
        <f t="shared" si="193"/>
        <v>0.99608770029365468</v>
      </c>
      <c r="I1414" s="2">
        <f t="shared" si="194"/>
        <v>49.90200080623287</v>
      </c>
    </row>
    <row r="1415" spans="1:9" ht="13.5" x14ac:dyDescent="0.25">
      <c r="A1415" s="3">
        <f>TITRES_STAT!B1418</f>
        <v>44372</v>
      </c>
      <c r="B1415" s="5">
        <f>TITRES_STAT!D1418</f>
        <v>7.4051999999999998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5.465990359059486E-2</v>
      </c>
      <c r="G1415" s="2">
        <f t="shared" si="197"/>
        <v>5.4874589430710448E-2</v>
      </c>
      <c r="H1415" s="2">
        <f t="shared" si="193"/>
        <v>0.99608770029365468</v>
      </c>
      <c r="I1415" s="2">
        <f t="shared" si="194"/>
        <v>49.90200080623287</v>
      </c>
    </row>
    <row r="1416" spans="1:9" ht="13.5" x14ac:dyDescent="0.25">
      <c r="A1416" s="3">
        <f>TITRES_STAT!B1419</f>
        <v>44375</v>
      </c>
      <c r="B1416" s="5">
        <f>TITRES_STAT!D1419</f>
        <v>7.4051999999999998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5.0755624762695226E-2</v>
      </c>
      <c r="G1416" s="2">
        <f t="shared" si="197"/>
        <v>5.0954975899945416E-2</v>
      </c>
      <c r="H1416" s="2">
        <f t="shared" si="193"/>
        <v>0.99608770029365468</v>
      </c>
      <c r="I1416" s="2">
        <f t="shared" si="194"/>
        <v>49.90200080623287</v>
      </c>
    </row>
    <row r="1417" spans="1:9" ht="13.5" x14ac:dyDescent="0.25">
      <c r="A1417" s="3">
        <f>TITRES_STAT!B1420</f>
        <v>44376</v>
      </c>
      <c r="B1417" s="5">
        <f>TITRES_STAT!D1420</f>
        <v>7.4051999999999998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4.7130222993931277E-2</v>
      </c>
      <c r="G1417" s="2">
        <f t="shared" si="197"/>
        <v>4.731533476423503E-2</v>
      </c>
      <c r="H1417" s="2">
        <f t="shared" si="193"/>
        <v>0.99608770029365457</v>
      </c>
      <c r="I1417" s="2">
        <f t="shared" si="194"/>
        <v>49.902000806232863</v>
      </c>
    </row>
    <row r="1418" spans="1:9" ht="13.5" x14ac:dyDescent="0.25">
      <c r="A1418" s="3">
        <f>TITRES_STAT!B1421</f>
        <v>44377</v>
      </c>
      <c r="B1418" s="5">
        <f>TITRES_STAT!D1421</f>
        <v>7.4051999999999998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4.3763778494364754E-2</v>
      </c>
      <c r="G1418" s="2">
        <f t="shared" si="197"/>
        <v>4.3935667995361097E-2</v>
      </c>
      <c r="H1418" s="2">
        <f t="shared" si="193"/>
        <v>0.99608770029365457</v>
      </c>
      <c r="I1418" s="2">
        <f t="shared" si="194"/>
        <v>49.902000806232863</v>
      </c>
    </row>
    <row r="1419" spans="1:9" ht="13.5" x14ac:dyDescent="0.25">
      <c r="A1419" s="3">
        <f>TITRES_STAT!B1422</f>
        <v>44378</v>
      </c>
      <c r="B1419" s="5">
        <f>TITRES_STAT!D1422</f>
        <v>7.4051999999999998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4.0637794316195845E-2</v>
      </c>
      <c r="G1419" s="2">
        <f t="shared" si="197"/>
        <v>4.0797405995692447E-2</v>
      </c>
      <c r="H1419" s="2">
        <f t="shared" si="193"/>
        <v>0.99608770029365457</v>
      </c>
      <c r="I1419" s="2">
        <f t="shared" si="194"/>
        <v>49.902000806232863</v>
      </c>
    </row>
    <row r="1420" spans="1:9" ht="13.5" x14ac:dyDescent="0.25">
      <c r="A1420" s="3">
        <f>TITRES_STAT!B1423</f>
        <v>44379</v>
      </c>
      <c r="B1420" s="5">
        <f>TITRES_STAT!D1423</f>
        <v>7.4051999999999998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3.7735094722181853E-2</v>
      </c>
      <c r="G1420" s="2">
        <f t="shared" si="197"/>
        <v>3.78833055674287E-2</v>
      </c>
      <c r="H1420" s="2">
        <f t="shared" si="193"/>
        <v>0.99608770029365457</v>
      </c>
      <c r="I1420" s="2">
        <f t="shared" si="194"/>
        <v>49.902000806232863</v>
      </c>
    </row>
    <row r="1421" spans="1:9" ht="13.5" x14ac:dyDescent="0.25">
      <c r="A1421" s="3">
        <f>TITRES_STAT!B1424</f>
        <v>44382</v>
      </c>
      <c r="B1421" s="5">
        <f>TITRES_STAT!D1424</f>
        <v>7.4051999999999998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3.503973081345458E-2</v>
      </c>
      <c r="G1421" s="2">
        <f t="shared" si="201"/>
        <v>3.5177355169755224E-2</v>
      </c>
      <c r="H1421" s="2">
        <f t="shared" si="193"/>
        <v>0.99608770029365445</v>
      </c>
      <c r="I1421" s="2">
        <f t="shared" si="194"/>
        <v>49.902000806232863</v>
      </c>
    </row>
    <row r="1422" spans="1:9" ht="13.5" x14ac:dyDescent="0.25">
      <c r="A1422" s="3">
        <f>TITRES_STAT!B1425</f>
        <v>44383</v>
      </c>
      <c r="B1422" s="5">
        <f>TITRES_STAT!D1425</f>
        <v>7.4051999999999998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3.2536892898207825E-2</v>
      </c>
      <c r="G1422" s="2">
        <f t="shared" si="201"/>
        <v>3.2664686943344137E-2</v>
      </c>
      <c r="H1422" s="2">
        <f t="shared" si="193"/>
        <v>0.99608770029365457</v>
      </c>
      <c r="I1422" s="2">
        <f t="shared" si="194"/>
        <v>49.902000806232863</v>
      </c>
    </row>
    <row r="1423" spans="1:9" ht="13.5" x14ac:dyDescent="0.25">
      <c r="A1423" s="3">
        <f>TITRES_STAT!B1426</f>
        <v>44384</v>
      </c>
      <c r="B1423" s="5">
        <f>TITRES_STAT!D1426</f>
        <v>7.4051999999999998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3.021282911976441E-2</v>
      </c>
      <c r="G1423" s="2">
        <f t="shared" si="201"/>
        <v>3.0331495018819554E-2</v>
      </c>
      <c r="H1423" s="2">
        <f t="shared" si="193"/>
        <v>0.99608770029365468</v>
      </c>
      <c r="I1423" s="2">
        <f t="shared" si="194"/>
        <v>49.90200080623287</v>
      </c>
    </row>
    <row r="1424" spans="1:9" ht="13.5" x14ac:dyDescent="0.25">
      <c r="A1424" s="3">
        <f>TITRES_STAT!B1427</f>
        <v>44385</v>
      </c>
      <c r="B1424" s="5">
        <f>TITRES_STAT!D1427</f>
        <v>7.1856</v>
      </c>
      <c r="C1424" s="2">
        <f t="shared" si="198"/>
        <v>-0.2195999999999998</v>
      </c>
      <c r="D1424" s="2">
        <f t="shared" si="199"/>
        <v>0</v>
      </c>
      <c r="E1424" s="2">
        <f t="shared" si="200"/>
        <v>0.2195999999999998</v>
      </c>
      <c r="F1424" s="2">
        <f t="shared" si="201"/>
        <v>2.8054769896924094E-2</v>
      </c>
      <c r="G1424" s="2">
        <f t="shared" si="201"/>
        <v>4.3850673946046706E-2</v>
      </c>
      <c r="H1424" s="2">
        <f t="shared" si="193"/>
        <v>0.63977967434302874</v>
      </c>
      <c r="I1424" s="2">
        <f t="shared" si="194"/>
        <v>39.016197380258049</v>
      </c>
    </row>
    <row r="1425" spans="1:9" ht="13.5" x14ac:dyDescent="0.25">
      <c r="A1425" s="3">
        <f>TITRES_STAT!B1428</f>
        <v>44386</v>
      </c>
      <c r="B1425" s="5">
        <f>TITRES_STAT!D1428</f>
        <v>7.3952</v>
      </c>
      <c r="C1425" s="2">
        <f t="shared" si="198"/>
        <v>0.20960000000000001</v>
      </c>
      <c r="D1425" s="2">
        <f t="shared" si="199"/>
        <v>0.20960000000000001</v>
      </c>
      <c r="E1425" s="2">
        <f t="shared" si="200"/>
        <v>0</v>
      </c>
      <c r="F1425" s="2">
        <f t="shared" si="201"/>
        <v>4.1022286332858093E-2</v>
      </c>
      <c r="G1425" s="2">
        <f t="shared" si="201"/>
        <v>4.0718482949900513E-2</v>
      </c>
      <c r="H1425" s="2">
        <f t="shared" ref="H1425:H1488" si="202">F1425/G1425</f>
        <v>1.0074610683146368</v>
      </c>
      <c r="I1425" s="2">
        <f t="shared" ref="I1425:I1488" si="203">IF(G1425=0,100,100-(100/(1+H1425)))</f>
        <v>50.185833449833744</v>
      </c>
    </row>
    <row r="1426" spans="1:9" ht="13.5" x14ac:dyDescent="0.25">
      <c r="A1426" s="3">
        <f>TITRES_STAT!B1429</f>
        <v>44389</v>
      </c>
      <c r="B1426" s="5">
        <f>TITRES_STAT!D1429</f>
        <v>7.1856</v>
      </c>
      <c r="C1426" s="2">
        <f t="shared" si="198"/>
        <v>-0.20960000000000001</v>
      </c>
      <c r="D1426" s="2">
        <f t="shared" si="199"/>
        <v>0</v>
      </c>
      <c r="E1426" s="2">
        <f t="shared" si="200"/>
        <v>0.20960000000000001</v>
      </c>
      <c r="F1426" s="2">
        <f t="shared" si="201"/>
        <v>3.809212302336823E-2</v>
      </c>
      <c r="G1426" s="2">
        <f t="shared" si="201"/>
        <v>5.2781448453479048E-2</v>
      </c>
      <c r="H1426" s="2">
        <f t="shared" si="202"/>
        <v>0.72169529521233544</v>
      </c>
      <c r="I1426" s="2">
        <f t="shared" si="203"/>
        <v>41.917713152798576</v>
      </c>
    </row>
    <row r="1427" spans="1:9" ht="13.5" x14ac:dyDescent="0.25">
      <c r="A1427" s="3">
        <f>TITRES_STAT!B1430</f>
        <v>44390</v>
      </c>
      <c r="B1427" s="5">
        <f>TITRES_STAT!D1430</f>
        <v>6.976</v>
      </c>
      <c r="C1427" s="2">
        <f t="shared" si="198"/>
        <v>-0.20960000000000001</v>
      </c>
      <c r="D1427" s="2">
        <f t="shared" si="199"/>
        <v>0</v>
      </c>
      <c r="E1427" s="2">
        <f t="shared" si="200"/>
        <v>0.20960000000000001</v>
      </c>
      <c r="F1427" s="2">
        <f t="shared" si="201"/>
        <v>3.5371257093127641E-2</v>
      </c>
      <c r="G1427" s="2">
        <f t="shared" si="201"/>
        <v>6.3982773563944828E-2</v>
      </c>
      <c r="H1427" s="2">
        <f t="shared" si="202"/>
        <v>0.55282469206773854</v>
      </c>
      <c r="I1427" s="2">
        <f t="shared" si="203"/>
        <v>35.601230125443081</v>
      </c>
    </row>
    <row r="1428" spans="1:9" ht="13.5" x14ac:dyDescent="0.25">
      <c r="A1428" s="3">
        <f>TITRES_STAT!B1431</f>
        <v>44391</v>
      </c>
      <c r="B1428" s="5">
        <f>TITRES_STAT!D1431</f>
        <v>6.976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3.2844738729332808E-2</v>
      </c>
      <c r="G1428" s="2">
        <f t="shared" si="201"/>
        <v>5.9412575452234488E-2</v>
      </c>
      <c r="H1428" s="2">
        <f t="shared" si="202"/>
        <v>0.55282469206773843</v>
      </c>
      <c r="I1428" s="2">
        <f t="shared" si="203"/>
        <v>35.601230125443081</v>
      </c>
    </row>
    <row r="1429" spans="1:9" ht="13.5" x14ac:dyDescent="0.25">
      <c r="A1429" s="3">
        <f>TITRES_STAT!B1432</f>
        <v>44392</v>
      </c>
      <c r="B1429" s="5">
        <f>TITRES_STAT!D1432</f>
        <v>6.7864000000000004</v>
      </c>
      <c r="C1429" s="2">
        <f t="shared" si="198"/>
        <v>-0.18959999999999955</v>
      </c>
      <c r="D1429" s="2">
        <f t="shared" si="199"/>
        <v>0</v>
      </c>
      <c r="E1429" s="2">
        <f t="shared" si="200"/>
        <v>0.18959999999999955</v>
      </c>
      <c r="F1429" s="2">
        <f t="shared" si="201"/>
        <v>3.0498685962951893E-2</v>
      </c>
      <c r="G1429" s="2">
        <f t="shared" si="201"/>
        <v>6.8711677205646277E-2</v>
      </c>
      <c r="H1429" s="2">
        <f t="shared" si="202"/>
        <v>0.44386467050822781</v>
      </c>
      <c r="I1429" s="2">
        <f t="shared" si="203"/>
        <v>30.741431629599418</v>
      </c>
    </row>
    <row r="1430" spans="1:9" ht="13.5" x14ac:dyDescent="0.25">
      <c r="A1430" s="3">
        <f>TITRES_STAT!B1433</f>
        <v>44393</v>
      </c>
      <c r="B1430" s="5">
        <f>TITRES_STAT!D1433</f>
        <v>7.0857999999999999</v>
      </c>
      <c r="C1430" s="2">
        <f t="shared" si="198"/>
        <v>0.29939999999999944</v>
      </c>
      <c r="D1430" s="2">
        <f t="shared" si="199"/>
        <v>0.29939999999999944</v>
      </c>
      <c r="E1430" s="2">
        <f t="shared" si="200"/>
        <v>0</v>
      </c>
      <c r="F1430" s="2">
        <f t="shared" si="201"/>
        <v>4.9705922679883864E-2</v>
      </c>
      <c r="G1430" s="2">
        <f t="shared" si="201"/>
        <v>6.3803700262385826E-2</v>
      </c>
      <c r="H1430" s="2">
        <f t="shared" si="202"/>
        <v>0.77904451427540444</v>
      </c>
      <c r="I1430" s="2">
        <f t="shared" si="203"/>
        <v>43.790051796017323</v>
      </c>
    </row>
    <row r="1431" spans="1:9" ht="13.5" x14ac:dyDescent="0.25">
      <c r="A1431" s="3">
        <f>TITRES_STAT!B1434</f>
        <v>44396</v>
      </c>
      <c r="B1431" s="5">
        <f>TITRES_STAT!D1434</f>
        <v>7.0857999999999999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4.6155499631320727E-2</v>
      </c>
      <c r="G1431" s="2">
        <f t="shared" si="201"/>
        <v>5.9246293100786836E-2</v>
      </c>
      <c r="H1431" s="2">
        <f t="shared" si="202"/>
        <v>0.77904451427540444</v>
      </c>
      <c r="I1431" s="2">
        <f t="shared" si="203"/>
        <v>43.790051796017323</v>
      </c>
    </row>
    <row r="1432" spans="1:9" ht="13.5" x14ac:dyDescent="0.25">
      <c r="A1432" s="3">
        <f>TITRES_STAT!B1435</f>
        <v>44399</v>
      </c>
      <c r="B1432" s="5">
        <f>TITRES_STAT!D1435</f>
        <v>7.3852000000000002</v>
      </c>
      <c r="C1432" s="2">
        <f t="shared" si="198"/>
        <v>0.29940000000000033</v>
      </c>
      <c r="D1432" s="2">
        <f t="shared" si="199"/>
        <v>0.29940000000000033</v>
      </c>
      <c r="E1432" s="2">
        <f t="shared" si="200"/>
        <v>0</v>
      </c>
      <c r="F1432" s="2">
        <f t="shared" si="201"/>
        <v>6.4244392514797841E-2</v>
      </c>
      <c r="G1432" s="2">
        <f t="shared" si="201"/>
        <v>5.5014415022159202E-2</v>
      </c>
      <c r="H1432" s="2">
        <f t="shared" si="202"/>
        <v>1.1677738005379301</v>
      </c>
      <c r="I1432" s="2">
        <f t="shared" si="203"/>
        <v>53.869725718068402</v>
      </c>
    </row>
    <row r="1433" spans="1:9" ht="13.5" x14ac:dyDescent="0.25">
      <c r="A1433" s="3">
        <f>TITRES_STAT!B1436</f>
        <v>44400</v>
      </c>
      <c r="B1433" s="5">
        <f>TITRES_STAT!D1436</f>
        <v>7.4850000000000003</v>
      </c>
      <c r="C1433" s="2">
        <f t="shared" si="198"/>
        <v>9.9800000000000111E-2</v>
      </c>
      <c r="D1433" s="2">
        <f t="shared" si="199"/>
        <v>9.9800000000000111E-2</v>
      </c>
      <c r="E1433" s="2">
        <f t="shared" si="200"/>
        <v>0</v>
      </c>
      <c r="F1433" s="2">
        <f t="shared" si="201"/>
        <v>6.6784078763740859E-2</v>
      </c>
      <c r="G1433" s="2">
        <f t="shared" si="201"/>
        <v>5.108481394914783E-2</v>
      </c>
      <c r="H1433" s="2">
        <f t="shared" si="202"/>
        <v>1.3073176468885803</v>
      </c>
      <c r="I1433" s="2">
        <f t="shared" si="203"/>
        <v>56.659630226965028</v>
      </c>
    </row>
    <row r="1434" spans="1:9" ht="13.5" x14ac:dyDescent="0.25">
      <c r="A1434" s="3">
        <f>TITRES_STAT!B1437</f>
        <v>44403</v>
      </c>
      <c r="B1434" s="5">
        <f>TITRES_STAT!D1437</f>
        <v>7.4850000000000003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6.2013787423473653E-2</v>
      </c>
      <c r="G1434" s="2">
        <f t="shared" si="201"/>
        <v>4.7435898667065837E-2</v>
      </c>
      <c r="H1434" s="2">
        <f t="shared" si="202"/>
        <v>1.3073176468885803</v>
      </c>
      <c r="I1434" s="2">
        <f t="shared" si="203"/>
        <v>56.659630226965028</v>
      </c>
    </row>
    <row r="1435" spans="1:9" ht="13.5" x14ac:dyDescent="0.25">
      <c r="A1435" s="3">
        <f>TITRES_STAT!B1438</f>
        <v>44404</v>
      </c>
      <c r="B1435" s="5">
        <f>TITRES_STAT!D1438</f>
        <v>7.4850000000000003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5.7584231178939814E-2</v>
      </c>
      <c r="G1435" s="2">
        <f t="shared" si="201"/>
        <v>4.4047620190846848E-2</v>
      </c>
      <c r="H1435" s="2">
        <f t="shared" si="202"/>
        <v>1.3073176468885801</v>
      </c>
      <c r="I1435" s="2">
        <f t="shared" si="203"/>
        <v>56.659630226965028</v>
      </c>
    </row>
    <row r="1436" spans="1:9" ht="13.5" x14ac:dyDescent="0.25">
      <c r="A1436" s="3">
        <f>TITRES_STAT!B1439</f>
        <v>44405</v>
      </c>
      <c r="B1436" s="5">
        <f>TITRES_STAT!D1439</f>
        <v>7.4850000000000003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5.3471071809015544E-2</v>
      </c>
      <c r="G1436" s="2">
        <f t="shared" si="201"/>
        <v>4.0901361605786356E-2</v>
      </c>
      <c r="H1436" s="2">
        <f t="shared" si="202"/>
        <v>1.3073176468885803</v>
      </c>
      <c r="I1436" s="2">
        <f t="shared" si="203"/>
        <v>56.659630226965028</v>
      </c>
    </row>
    <row r="1437" spans="1:9" ht="13.5" x14ac:dyDescent="0.25">
      <c r="A1437" s="3">
        <f>TITRES_STAT!B1440</f>
        <v>44406</v>
      </c>
      <c r="B1437" s="5">
        <f>TITRES_STAT!D1440</f>
        <v>7.4850000000000003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4.9651709536942999E-2</v>
      </c>
      <c r="G1437" s="2">
        <f t="shared" si="204"/>
        <v>3.797983577680162E-2</v>
      </c>
      <c r="H1437" s="2">
        <f t="shared" si="202"/>
        <v>1.3073176468885801</v>
      </c>
      <c r="I1437" s="2">
        <f t="shared" si="203"/>
        <v>56.659630226965028</v>
      </c>
    </row>
    <row r="1438" spans="1:9" ht="13.5" x14ac:dyDescent="0.25">
      <c r="A1438" s="3">
        <f>TITRES_STAT!B1441</f>
        <v>44407</v>
      </c>
      <c r="B1438" s="5">
        <f>TITRES_STAT!D1441</f>
        <v>7.4850000000000003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4.6105158855732783E-2</v>
      </c>
      <c r="G1438" s="2">
        <f t="shared" si="204"/>
        <v>3.5266990364172933E-2</v>
      </c>
      <c r="H1438" s="2">
        <f t="shared" si="202"/>
        <v>1.3073176468885801</v>
      </c>
      <c r="I1438" s="2">
        <f t="shared" si="203"/>
        <v>56.659630226965028</v>
      </c>
    </row>
    <row r="1439" spans="1:9" ht="13.5" x14ac:dyDescent="0.25">
      <c r="A1439" s="3">
        <f>TITRES_STAT!B1442</f>
        <v>44410</v>
      </c>
      <c r="B1439" s="5">
        <f>TITRES_STAT!D1442</f>
        <v>7.4850000000000003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4.2811933223180443E-2</v>
      </c>
      <c r="G1439" s="2">
        <f t="shared" si="204"/>
        <v>3.2747919623874869E-2</v>
      </c>
      <c r="H1439" s="2">
        <f t="shared" si="202"/>
        <v>1.3073176468885799</v>
      </c>
      <c r="I1439" s="2">
        <f t="shared" si="203"/>
        <v>56.659630226965021</v>
      </c>
    </row>
    <row r="1440" spans="1:9" ht="13.5" x14ac:dyDescent="0.25">
      <c r="A1440" s="3">
        <f>TITRES_STAT!B1443</f>
        <v>44411</v>
      </c>
      <c r="B1440" s="5">
        <f>TITRES_STAT!D1443</f>
        <v>7.4850000000000003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3.9753937992953271E-2</v>
      </c>
      <c r="G1440" s="2">
        <f t="shared" si="204"/>
        <v>3.0408782507883807E-2</v>
      </c>
      <c r="H1440" s="2">
        <f t="shared" si="202"/>
        <v>1.3073176468885801</v>
      </c>
      <c r="I1440" s="2">
        <f t="shared" si="203"/>
        <v>56.659630226965028</v>
      </c>
    </row>
    <row r="1441" spans="1:9" ht="13.5" x14ac:dyDescent="0.25">
      <c r="A1441" s="3">
        <f>TITRES_STAT!B1444</f>
        <v>44412</v>
      </c>
      <c r="B1441" s="5">
        <f>TITRES_STAT!D1444</f>
        <v>7.4850000000000003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3.6914370993456611E-2</v>
      </c>
      <c r="G1441" s="2">
        <f t="shared" si="204"/>
        <v>2.8236726614463532E-2</v>
      </c>
      <c r="H1441" s="2">
        <f t="shared" si="202"/>
        <v>1.3073176468885801</v>
      </c>
      <c r="I1441" s="2">
        <f t="shared" si="203"/>
        <v>56.659630226965028</v>
      </c>
    </row>
    <row r="1442" spans="1:9" ht="13.5" x14ac:dyDescent="0.25">
      <c r="A1442" s="3">
        <f>TITRES_STAT!B1445</f>
        <v>44413</v>
      </c>
      <c r="B1442" s="5">
        <f>TITRES_STAT!D1445</f>
        <v>7.4850000000000003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3.427763020820971E-2</v>
      </c>
      <c r="G1442" s="2">
        <f t="shared" si="204"/>
        <v>2.6219817570573282E-2</v>
      </c>
      <c r="H1442" s="2">
        <f t="shared" si="202"/>
        <v>1.3073176468885801</v>
      </c>
      <c r="I1442" s="2">
        <f t="shared" si="203"/>
        <v>56.659630226965028</v>
      </c>
    </row>
    <row r="1443" spans="1:9" ht="13.5" x14ac:dyDescent="0.25">
      <c r="A1443" s="3">
        <f>TITRES_STAT!B1446</f>
        <v>44414</v>
      </c>
      <c r="B1443" s="5">
        <f>TITRES_STAT!D1446</f>
        <v>7.4850000000000003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3.1829228050480447E-2</v>
      </c>
      <c r="G1443" s="2">
        <f t="shared" si="204"/>
        <v>2.4346973458389477E-2</v>
      </c>
      <c r="H1443" s="2">
        <f t="shared" si="202"/>
        <v>1.3073176468885801</v>
      </c>
      <c r="I1443" s="2">
        <f t="shared" si="203"/>
        <v>56.659630226965028</v>
      </c>
    </row>
    <row r="1444" spans="1:9" ht="13.5" x14ac:dyDescent="0.25">
      <c r="A1444" s="3">
        <f>TITRES_STAT!B1447</f>
        <v>44417</v>
      </c>
      <c r="B1444" s="5">
        <f>TITRES_STAT!D1447</f>
        <v>7.4850000000000003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2.9555711761160418E-2</v>
      </c>
      <c r="G1444" s="2">
        <f t="shared" si="204"/>
        <v>2.2607903925647373E-2</v>
      </c>
      <c r="H1444" s="2">
        <f t="shared" si="202"/>
        <v>1.3073176468885801</v>
      </c>
      <c r="I1444" s="2">
        <f t="shared" si="203"/>
        <v>56.659630226965028</v>
      </c>
    </row>
    <row r="1445" spans="1:9" ht="13.5" x14ac:dyDescent="0.25">
      <c r="A1445" s="3">
        <f>TITRES_STAT!B1448</f>
        <v>44419</v>
      </c>
      <c r="B1445" s="5">
        <f>TITRES_STAT!D1448</f>
        <v>7.4850000000000003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2.7444589492506104E-2</v>
      </c>
      <c r="G1445" s="2">
        <f t="shared" si="204"/>
        <v>2.0993053645243988E-2</v>
      </c>
      <c r="H1445" s="2">
        <f t="shared" si="202"/>
        <v>1.3073176468885803</v>
      </c>
      <c r="I1445" s="2">
        <f t="shared" si="203"/>
        <v>56.659630226965028</v>
      </c>
    </row>
    <row r="1446" spans="1:9" ht="13.5" x14ac:dyDescent="0.25">
      <c r="A1446" s="3">
        <f>TITRES_STAT!B1449</f>
        <v>44420</v>
      </c>
      <c r="B1446" s="5">
        <f>TITRES_STAT!D1449</f>
        <v>7.4850000000000003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2.5484261671612808E-2</v>
      </c>
      <c r="G1446" s="2">
        <f t="shared" si="204"/>
        <v>1.9493549813440845E-2</v>
      </c>
      <c r="H1446" s="2">
        <f t="shared" si="202"/>
        <v>1.3073176468885803</v>
      </c>
      <c r="I1446" s="2">
        <f t="shared" si="203"/>
        <v>56.659630226965028</v>
      </c>
    </row>
    <row r="1447" spans="1:9" ht="13.5" x14ac:dyDescent="0.25">
      <c r="A1447" s="3">
        <f>TITRES_STAT!B1450</f>
        <v>44424</v>
      </c>
      <c r="B1447" s="5">
        <f>TITRES_STAT!D1450</f>
        <v>7.4850000000000003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2.3663957266497608E-2</v>
      </c>
      <c r="G1447" s="2">
        <f t="shared" si="204"/>
        <v>1.8101153398195069E-2</v>
      </c>
      <c r="H1447" s="2">
        <f t="shared" si="202"/>
        <v>1.3073176468885803</v>
      </c>
      <c r="I1447" s="2">
        <f t="shared" si="203"/>
        <v>56.659630226965028</v>
      </c>
    </row>
    <row r="1448" spans="1:9" ht="13.5" x14ac:dyDescent="0.25">
      <c r="A1448" s="3">
        <f>TITRES_STAT!B1451</f>
        <v>44425</v>
      </c>
      <c r="B1448" s="5">
        <f>TITRES_STAT!D1451</f>
        <v>7.4850000000000003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2.197367460460492E-2</v>
      </c>
      <c r="G1448" s="2">
        <f t="shared" si="204"/>
        <v>1.6808213869752564E-2</v>
      </c>
      <c r="H1448" s="2">
        <f t="shared" si="202"/>
        <v>1.3073176468885803</v>
      </c>
      <c r="I1448" s="2">
        <f t="shared" si="203"/>
        <v>56.659630226965028</v>
      </c>
    </row>
    <row r="1449" spans="1:9" ht="13.5" x14ac:dyDescent="0.25">
      <c r="A1449" s="3">
        <f>TITRES_STAT!B1452</f>
        <v>44426</v>
      </c>
      <c r="B1449" s="5">
        <f>TITRES_STAT!D1452</f>
        <v>7.4850000000000003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2.0404126418561711E-2</v>
      </c>
      <c r="G1449" s="2">
        <f t="shared" si="204"/>
        <v>1.5607627164770238E-2</v>
      </c>
      <c r="H1449" s="2">
        <f t="shared" si="202"/>
        <v>1.3073176468885803</v>
      </c>
      <c r="I1449" s="2">
        <f t="shared" si="203"/>
        <v>56.659630226965028</v>
      </c>
    </row>
    <row r="1450" spans="1:9" ht="13.5" x14ac:dyDescent="0.25">
      <c r="A1450" s="3">
        <f>TITRES_STAT!B1453</f>
        <v>44427</v>
      </c>
      <c r="B1450" s="5">
        <f>TITRES_STAT!D1453</f>
        <v>7.4850000000000003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1.8946688817235876E-2</v>
      </c>
      <c r="G1450" s="2">
        <f t="shared" si="204"/>
        <v>1.4492796653000935E-2</v>
      </c>
      <c r="H1450" s="2">
        <f t="shared" si="202"/>
        <v>1.3073176468885803</v>
      </c>
      <c r="I1450" s="2">
        <f t="shared" si="203"/>
        <v>56.659630226965028</v>
      </c>
    </row>
    <row r="1451" spans="1:9" ht="13.5" x14ac:dyDescent="0.25">
      <c r="A1451" s="3">
        <f>TITRES_STAT!B1454</f>
        <v>44428</v>
      </c>
      <c r="B1451" s="5">
        <f>TITRES_STAT!D1454</f>
        <v>7.4850000000000003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1.7593353901719028E-2</v>
      </c>
      <c r="G1451" s="2">
        <f t="shared" si="204"/>
        <v>1.3457596892072297E-2</v>
      </c>
      <c r="H1451" s="2">
        <f t="shared" si="202"/>
        <v>1.3073176468885805</v>
      </c>
      <c r="I1451" s="2">
        <f t="shared" si="203"/>
        <v>56.659630226965028</v>
      </c>
    </row>
    <row r="1452" spans="1:9" ht="13.5" x14ac:dyDescent="0.25">
      <c r="A1452" s="3">
        <f>TITRES_STAT!B1455</f>
        <v>44431</v>
      </c>
      <c r="B1452" s="5">
        <f>TITRES_STAT!D1455</f>
        <v>7.4850000000000003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1.6336685765881955E-2</v>
      </c>
      <c r="G1452" s="2">
        <f t="shared" si="204"/>
        <v>1.2496339971209991E-2</v>
      </c>
      <c r="H1452" s="2">
        <f t="shared" si="202"/>
        <v>1.3073176468885803</v>
      </c>
      <c r="I1452" s="2">
        <f t="shared" si="203"/>
        <v>56.659630226965028</v>
      </c>
    </row>
    <row r="1453" spans="1:9" ht="13.5" x14ac:dyDescent="0.25">
      <c r="A1453" s="3">
        <f>TITRES_STAT!B1456</f>
        <v>44432</v>
      </c>
      <c r="B1453" s="5">
        <f>TITRES_STAT!D1456</f>
        <v>7.4850000000000003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1.5169779639747529E-2</v>
      </c>
      <c r="G1453" s="2">
        <f t="shared" si="205"/>
        <v>1.1603744258980708E-2</v>
      </c>
      <c r="H1453" s="2">
        <f t="shared" si="202"/>
        <v>1.3073176468885801</v>
      </c>
      <c r="I1453" s="2">
        <f t="shared" si="203"/>
        <v>56.659630226965028</v>
      </c>
    </row>
    <row r="1454" spans="1:9" ht="13.5" x14ac:dyDescent="0.25">
      <c r="A1454" s="3">
        <f>TITRES_STAT!B1457</f>
        <v>44433</v>
      </c>
      <c r="B1454" s="5">
        <f>TITRES_STAT!D1457</f>
        <v>7.4850000000000003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1.4086223951194134E-2</v>
      </c>
      <c r="G1454" s="2">
        <f t="shared" si="205"/>
        <v>1.0774905383339228E-2</v>
      </c>
      <c r="H1454" s="2">
        <f t="shared" si="202"/>
        <v>1.3073176468885801</v>
      </c>
      <c r="I1454" s="2">
        <f t="shared" si="203"/>
        <v>56.659630226965028</v>
      </c>
    </row>
    <row r="1455" spans="1:9" ht="13.5" x14ac:dyDescent="0.25">
      <c r="A1455" s="3">
        <f>TITRES_STAT!B1458</f>
        <v>44434</v>
      </c>
      <c r="B1455" s="5">
        <f>TITRES_STAT!D1458</f>
        <v>7.2653999999999996</v>
      </c>
      <c r="C1455" s="2">
        <f t="shared" si="198"/>
        <v>-0.21960000000000068</v>
      </c>
      <c r="D1455" s="2">
        <f t="shared" si="199"/>
        <v>0</v>
      </c>
      <c r="E1455" s="2">
        <f t="shared" si="200"/>
        <v>0.21960000000000068</v>
      </c>
      <c r="F1455" s="2">
        <f t="shared" si="205"/>
        <v>1.3080065097537411E-2</v>
      </c>
      <c r="G1455" s="2">
        <f t="shared" si="205"/>
        <v>2.5690983570243613E-2</v>
      </c>
      <c r="H1455" s="2">
        <f t="shared" si="202"/>
        <v>0.50913056955465485</v>
      </c>
      <c r="I1455" s="2">
        <f t="shared" si="203"/>
        <v>33.73668122731749</v>
      </c>
    </row>
    <row r="1456" spans="1:9" ht="13.5" x14ac:dyDescent="0.25">
      <c r="A1456" s="3">
        <f>TITRES_STAT!B1459</f>
        <v>44435</v>
      </c>
      <c r="B1456" s="5">
        <f>TITRES_STAT!D1459</f>
        <v>7.2653999999999996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1.2145774733427595E-2</v>
      </c>
      <c r="G1456" s="2">
        <f t="shared" si="205"/>
        <v>2.3855913315226213E-2</v>
      </c>
      <c r="H1456" s="2">
        <f t="shared" si="202"/>
        <v>0.50913056955465474</v>
      </c>
      <c r="I1456" s="2">
        <f t="shared" si="203"/>
        <v>33.73668122731749</v>
      </c>
    </row>
    <row r="1457" spans="1:9" ht="13.5" x14ac:dyDescent="0.25">
      <c r="A1457" s="3">
        <f>TITRES_STAT!B1460</f>
        <v>44438</v>
      </c>
      <c r="B1457" s="5">
        <f>TITRES_STAT!D1460</f>
        <v>7.2653999999999996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1.1278219395325624E-2</v>
      </c>
      <c r="G1457" s="2">
        <f t="shared" si="205"/>
        <v>2.2151919506995767E-2</v>
      </c>
      <c r="H1457" s="2">
        <f t="shared" si="202"/>
        <v>0.50913056955465485</v>
      </c>
      <c r="I1457" s="2">
        <f t="shared" si="203"/>
        <v>33.73668122731749</v>
      </c>
    </row>
    <row r="1458" spans="1:9" ht="13.5" x14ac:dyDescent="0.25">
      <c r="A1458" s="3">
        <f>TITRES_STAT!B1461</f>
        <v>44439</v>
      </c>
      <c r="B1458" s="5">
        <f>TITRES_STAT!D1461</f>
        <v>7.2653999999999996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1.0472632295659508E-2</v>
      </c>
      <c r="G1458" s="2">
        <f t="shared" si="205"/>
        <v>2.0569639542210357E-2</v>
      </c>
      <c r="H1458" s="2">
        <f t="shared" si="202"/>
        <v>0.50913056955465485</v>
      </c>
      <c r="I1458" s="2">
        <f t="shared" si="203"/>
        <v>33.73668122731749</v>
      </c>
    </row>
    <row r="1459" spans="1:9" ht="13.5" x14ac:dyDescent="0.25">
      <c r="A1459" s="3">
        <f>TITRES_STAT!B1462</f>
        <v>44440</v>
      </c>
      <c r="B1459" s="5">
        <f>TITRES_STAT!D1462</f>
        <v>7.5848000000000004</v>
      </c>
      <c r="C1459" s="2">
        <f t="shared" si="198"/>
        <v>0.31940000000000079</v>
      </c>
      <c r="D1459" s="2">
        <f t="shared" si="199"/>
        <v>0.31940000000000079</v>
      </c>
      <c r="E1459" s="2">
        <f t="shared" si="200"/>
        <v>0</v>
      </c>
      <c r="F1459" s="2">
        <f t="shared" si="205"/>
        <v>3.2538872845969603E-2</v>
      </c>
      <c r="G1459" s="2">
        <f t="shared" si="205"/>
        <v>1.9100379574909617E-2</v>
      </c>
      <c r="H1459" s="2">
        <f t="shared" si="202"/>
        <v>1.7035720530241649</v>
      </c>
      <c r="I1459" s="2">
        <f t="shared" si="203"/>
        <v>63.01189757893011</v>
      </c>
    </row>
    <row r="1460" spans="1:9" ht="13.5" x14ac:dyDescent="0.25">
      <c r="A1460" s="3">
        <f>TITRES_STAT!B1463</f>
        <v>44441</v>
      </c>
      <c r="B1460" s="5">
        <f>TITRES_STAT!D1463</f>
        <v>7.5848000000000004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3.0214667642686061E-2</v>
      </c>
      <c r="G1460" s="2">
        <f t="shared" si="205"/>
        <v>1.7736066748130358E-2</v>
      </c>
      <c r="H1460" s="2">
        <f t="shared" si="202"/>
        <v>1.7035720530241651</v>
      </c>
      <c r="I1460" s="2">
        <f t="shared" si="203"/>
        <v>63.01189757893011</v>
      </c>
    </row>
    <row r="1461" spans="1:9" ht="13.5" x14ac:dyDescent="0.25">
      <c r="A1461" s="3">
        <f>TITRES_STAT!B1464</f>
        <v>44442</v>
      </c>
      <c r="B1461" s="5">
        <f>TITRES_STAT!D1464</f>
        <v>7.5848000000000004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2.8056477096779914E-2</v>
      </c>
      <c r="G1461" s="2">
        <f t="shared" si="205"/>
        <v>1.6469204837549618E-2</v>
      </c>
      <c r="H1461" s="2">
        <f t="shared" si="202"/>
        <v>1.7035720530241651</v>
      </c>
      <c r="I1461" s="2">
        <f t="shared" si="203"/>
        <v>63.01189757893011</v>
      </c>
    </row>
    <row r="1462" spans="1:9" ht="13.5" x14ac:dyDescent="0.25">
      <c r="A1462" s="3">
        <f>TITRES_STAT!B1465</f>
        <v>44445</v>
      </c>
      <c r="B1462" s="5">
        <f>TITRES_STAT!D1465</f>
        <v>7.5848000000000004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2.6052443018438492E-2</v>
      </c>
      <c r="G1462" s="2">
        <f t="shared" si="205"/>
        <v>1.529283306343893E-2</v>
      </c>
      <c r="H1462" s="2">
        <f t="shared" si="202"/>
        <v>1.7035720530241651</v>
      </c>
      <c r="I1462" s="2">
        <f t="shared" si="203"/>
        <v>63.01189757893011</v>
      </c>
    </row>
    <row r="1463" spans="1:9" ht="13.5" x14ac:dyDescent="0.25">
      <c r="A1463" s="3">
        <f>TITRES_STAT!B1466</f>
        <v>44446</v>
      </c>
      <c r="B1463" s="5">
        <f>TITRES_STAT!D1466</f>
        <v>7.5848000000000004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2.4191554231407172E-2</v>
      </c>
      <c r="G1463" s="2">
        <f t="shared" si="205"/>
        <v>1.4200487844621865E-2</v>
      </c>
      <c r="H1463" s="2">
        <f t="shared" si="202"/>
        <v>1.7035720530241651</v>
      </c>
      <c r="I1463" s="2">
        <f t="shared" si="203"/>
        <v>63.01189757893011</v>
      </c>
    </row>
    <row r="1464" spans="1:9" ht="13.5" x14ac:dyDescent="0.25">
      <c r="A1464" s="3">
        <f>TITRES_STAT!B1467</f>
        <v>44447</v>
      </c>
      <c r="B1464" s="5">
        <f>TITRES_STAT!D1467</f>
        <v>7.5848000000000004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2.2463586072020945E-2</v>
      </c>
      <c r="G1464" s="2">
        <f t="shared" si="205"/>
        <v>1.3186167284291731E-2</v>
      </c>
      <c r="H1464" s="2">
        <f t="shared" si="202"/>
        <v>1.7035720530241651</v>
      </c>
      <c r="I1464" s="2">
        <f t="shared" si="203"/>
        <v>63.01189757893011</v>
      </c>
    </row>
    <row r="1465" spans="1:9" ht="13.5" x14ac:dyDescent="0.25">
      <c r="A1465" s="3">
        <f>TITRES_STAT!B1468</f>
        <v>44448</v>
      </c>
      <c r="B1465" s="5">
        <f>TITRES_STAT!D1468</f>
        <v>7.5848000000000004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2.0859044209733734E-2</v>
      </c>
      <c r="G1465" s="2">
        <f t="shared" si="205"/>
        <v>1.2244298192556608E-2</v>
      </c>
      <c r="H1465" s="2">
        <f t="shared" si="202"/>
        <v>1.7035720530241649</v>
      </c>
      <c r="I1465" s="2">
        <f t="shared" si="203"/>
        <v>63.01189757893011</v>
      </c>
    </row>
    <row r="1466" spans="1:9" ht="13.5" x14ac:dyDescent="0.25">
      <c r="A1466" s="3">
        <f>TITRES_STAT!B1469</f>
        <v>44449</v>
      </c>
      <c r="B1466" s="5">
        <f>TITRES_STAT!D1469</f>
        <v>7.5848000000000004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1.9369112480467039E-2</v>
      </c>
      <c r="G1466" s="2">
        <f t="shared" si="205"/>
        <v>1.1369705464516851E-2</v>
      </c>
      <c r="H1466" s="2">
        <f t="shared" si="202"/>
        <v>1.7035720530241649</v>
      </c>
      <c r="I1466" s="2">
        <f t="shared" si="203"/>
        <v>63.01189757893011</v>
      </c>
    </row>
    <row r="1467" spans="1:9" ht="13.5" x14ac:dyDescent="0.25">
      <c r="A1467" s="3">
        <f>TITRES_STAT!B1470</f>
        <v>44452</v>
      </c>
      <c r="B1467" s="5">
        <f>TITRES_STAT!D1470</f>
        <v>7.5848000000000004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1.7985604446147965E-2</v>
      </c>
      <c r="G1467" s="2">
        <f t="shared" si="205"/>
        <v>1.055758364562279E-2</v>
      </c>
      <c r="H1467" s="2">
        <f t="shared" si="202"/>
        <v>1.7035720530241649</v>
      </c>
      <c r="I1467" s="2">
        <f t="shared" si="203"/>
        <v>63.01189757893011</v>
      </c>
    </row>
    <row r="1468" spans="1:9" ht="13.5" x14ac:dyDescent="0.25">
      <c r="A1468" s="3">
        <f>TITRES_STAT!B1471</f>
        <v>44453</v>
      </c>
      <c r="B1468" s="5">
        <f>TITRES_STAT!D1471</f>
        <v>7.5848000000000004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1.6700918414280251E-2</v>
      </c>
      <c r="G1468" s="2">
        <f t="shared" si="205"/>
        <v>9.8034705280783067E-3</v>
      </c>
      <c r="H1468" s="2">
        <f t="shared" si="202"/>
        <v>1.7035720530241645</v>
      </c>
      <c r="I1468" s="2">
        <f t="shared" si="203"/>
        <v>63.011897578930103</v>
      </c>
    </row>
    <row r="1469" spans="1:9" ht="13.5" x14ac:dyDescent="0.25">
      <c r="A1469" s="3">
        <f>TITRES_STAT!B1472</f>
        <v>44454</v>
      </c>
      <c r="B1469" s="5">
        <f>TITRES_STAT!D1472</f>
        <v>7.5848000000000004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1.5507995670403091E-2</v>
      </c>
      <c r="G1469" s="2">
        <f t="shared" si="206"/>
        <v>9.1032226332155713E-3</v>
      </c>
      <c r="H1469" s="2">
        <f t="shared" si="202"/>
        <v>1.7035720530241645</v>
      </c>
      <c r="I1469" s="2">
        <f t="shared" si="203"/>
        <v>63.011897578930103</v>
      </c>
    </row>
    <row r="1470" spans="1:9" ht="13.5" x14ac:dyDescent="0.25">
      <c r="A1470" s="3">
        <f>TITRES_STAT!B1473</f>
        <v>44455</v>
      </c>
      <c r="B1470" s="5">
        <f>TITRES_STAT!D1473</f>
        <v>7.9241000000000001</v>
      </c>
      <c r="C1470" s="2">
        <f t="shared" si="198"/>
        <v>0.33929999999999971</v>
      </c>
      <c r="D1470" s="2">
        <f t="shared" si="199"/>
        <v>0.33929999999999971</v>
      </c>
      <c r="E1470" s="2">
        <f t="shared" si="200"/>
        <v>0</v>
      </c>
      <c r="F1470" s="2">
        <f t="shared" si="206"/>
        <v>3.8635995979659991E-2</v>
      </c>
      <c r="G1470" s="2">
        <f t="shared" si="206"/>
        <v>8.4529924451287441E-3</v>
      </c>
      <c r="H1470" s="2">
        <f t="shared" si="202"/>
        <v>4.5706885733613767</v>
      </c>
      <c r="I1470" s="2">
        <f t="shared" si="203"/>
        <v>82.048897782907375</v>
      </c>
    </row>
    <row r="1471" spans="1:9" ht="13.5" x14ac:dyDescent="0.25">
      <c r="A1471" s="3">
        <f>TITRES_STAT!B1474</f>
        <v>44456</v>
      </c>
      <c r="B1471" s="5">
        <f>TITRES_STAT!D1474</f>
        <v>7.1955999999999998</v>
      </c>
      <c r="C1471" s="2">
        <f t="shared" si="198"/>
        <v>-0.72850000000000037</v>
      </c>
      <c r="D1471" s="2">
        <f t="shared" si="199"/>
        <v>0</v>
      </c>
      <c r="E1471" s="2">
        <f t="shared" si="200"/>
        <v>0.72850000000000037</v>
      </c>
      <c r="F1471" s="2">
        <f t="shared" si="206"/>
        <v>3.5876281981112854E-2</v>
      </c>
      <c r="G1471" s="2">
        <f t="shared" si="206"/>
        <v>5.9884921556191004E-2</v>
      </c>
      <c r="H1471" s="2">
        <f t="shared" si="202"/>
        <v>0.5990870664738126</v>
      </c>
      <c r="I1471" s="2">
        <f t="shared" si="203"/>
        <v>37.464318174674169</v>
      </c>
    </row>
    <row r="1472" spans="1:9" ht="13.5" x14ac:dyDescent="0.25">
      <c r="A1472" s="3">
        <f>TITRES_STAT!B1475</f>
        <v>44459</v>
      </c>
      <c r="B1472" s="5">
        <f>TITRES_STAT!D1475</f>
        <v>6.9859999999999998</v>
      </c>
      <c r="C1472" s="2">
        <f t="shared" si="198"/>
        <v>-0.20960000000000001</v>
      </c>
      <c r="D1472" s="2">
        <f t="shared" si="199"/>
        <v>0</v>
      </c>
      <c r="E1472" s="2">
        <f t="shared" si="200"/>
        <v>0.20960000000000001</v>
      </c>
      <c r="F1472" s="2">
        <f t="shared" si="206"/>
        <v>3.3313690411033367E-2</v>
      </c>
      <c r="G1472" s="2">
        <f t="shared" si="206"/>
        <v>7.0578855730748791E-2</v>
      </c>
      <c r="H1472" s="2">
        <f t="shared" si="202"/>
        <v>0.47200666638917654</v>
      </c>
      <c r="I1472" s="2">
        <f t="shared" si="203"/>
        <v>32.065525052750345</v>
      </c>
    </row>
    <row r="1473" spans="1:9" ht="13.5" x14ac:dyDescent="0.25">
      <c r="A1473" s="3">
        <f>TITRES_STAT!B1476</f>
        <v>44460</v>
      </c>
      <c r="B1473" s="5">
        <f>TITRES_STAT!D1476</f>
        <v>6.9859999999999998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3.0934141095959555E-2</v>
      </c>
      <c r="G1473" s="2">
        <f t="shared" si="206"/>
        <v>6.5537508892838159E-2</v>
      </c>
      <c r="H1473" s="2">
        <f t="shared" si="202"/>
        <v>0.4720066663891766</v>
      </c>
      <c r="I1473" s="2">
        <f t="shared" si="203"/>
        <v>32.065525052750345</v>
      </c>
    </row>
    <row r="1474" spans="1:9" ht="13.5" x14ac:dyDescent="0.25">
      <c r="A1474" s="3">
        <f>TITRES_STAT!B1477</f>
        <v>44461</v>
      </c>
      <c r="B1474" s="5">
        <f>TITRES_STAT!D1477</f>
        <v>6.9859999999999998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2.8724559589105299E-2</v>
      </c>
      <c r="G1474" s="2">
        <f t="shared" si="206"/>
        <v>6.085625825763543E-2</v>
      </c>
      <c r="H1474" s="2">
        <f t="shared" si="202"/>
        <v>0.4720066663891766</v>
      </c>
      <c r="I1474" s="2">
        <f t="shared" si="203"/>
        <v>32.065525052750345</v>
      </c>
    </row>
    <row r="1475" spans="1:9" ht="13.5" x14ac:dyDescent="0.25">
      <c r="A1475" s="3">
        <f>TITRES_STAT!B1478</f>
        <v>44462</v>
      </c>
      <c r="B1475" s="5">
        <f>TITRES_STAT!D1478</f>
        <v>6.9859999999999998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2.6672805332740634E-2</v>
      </c>
      <c r="G1475" s="2">
        <f t="shared" si="206"/>
        <v>5.6509382667804323E-2</v>
      </c>
      <c r="H1475" s="2">
        <f t="shared" si="202"/>
        <v>0.4720066663891766</v>
      </c>
      <c r="I1475" s="2">
        <f t="shared" si="203"/>
        <v>32.065525052750345</v>
      </c>
    </row>
    <row r="1476" spans="1:9" ht="13.5" x14ac:dyDescent="0.25">
      <c r="A1476" s="3">
        <f>TITRES_STAT!B1479</f>
        <v>44463</v>
      </c>
      <c r="B1476" s="5">
        <f>TITRES_STAT!D1479</f>
        <v>6.6866000000000003</v>
      </c>
      <c r="C1476" s="2">
        <f t="shared" si="207"/>
        <v>-0.29939999999999944</v>
      </c>
      <c r="D1476" s="2">
        <f t="shared" si="208"/>
        <v>0</v>
      </c>
      <c r="E1476" s="2">
        <f t="shared" si="209"/>
        <v>0.29939999999999944</v>
      </c>
      <c r="F1476" s="2">
        <f t="shared" si="206"/>
        <v>2.4767604951830589E-2</v>
      </c>
      <c r="G1476" s="2">
        <f t="shared" si="206"/>
        <v>7.3858712477246832E-2</v>
      </c>
      <c r="H1476" s="2">
        <f t="shared" si="202"/>
        <v>0.33533762126520389</v>
      </c>
      <c r="I1476" s="2">
        <f t="shared" si="203"/>
        <v>25.112571976177733</v>
      </c>
    </row>
    <row r="1477" spans="1:9" ht="13.5" x14ac:dyDescent="0.25">
      <c r="A1477" s="3">
        <f>TITRES_STAT!B1480</f>
        <v>44466</v>
      </c>
      <c r="B1477" s="5">
        <f>TITRES_STAT!D1480</f>
        <v>6.6866000000000003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2.2998490312414115E-2</v>
      </c>
      <c r="G1477" s="2">
        <f t="shared" si="206"/>
        <v>6.8583090157443488E-2</v>
      </c>
      <c r="H1477" s="2">
        <f t="shared" si="202"/>
        <v>0.33533762126520389</v>
      </c>
      <c r="I1477" s="2">
        <f t="shared" si="203"/>
        <v>25.112571976177733</v>
      </c>
    </row>
    <row r="1478" spans="1:9" ht="13.5" x14ac:dyDescent="0.25">
      <c r="A1478" s="3">
        <f>TITRES_STAT!B1481</f>
        <v>44467</v>
      </c>
      <c r="B1478" s="5">
        <f>TITRES_STAT!D1481</f>
        <v>6.3872</v>
      </c>
      <c r="C1478" s="2">
        <f t="shared" si="207"/>
        <v>-0.29940000000000033</v>
      </c>
      <c r="D1478" s="2">
        <f t="shared" si="208"/>
        <v>0</v>
      </c>
      <c r="E1478" s="2">
        <f t="shared" si="209"/>
        <v>0.29940000000000033</v>
      </c>
      <c r="F1478" s="2">
        <f t="shared" si="206"/>
        <v>2.1355741004384535E-2</v>
      </c>
      <c r="G1478" s="2">
        <f t="shared" si="206"/>
        <v>8.5070012289054683E-2</v>
      </c>
      <c r="H1478" s="2">
        <f t="shared" si="202"/>
        <v>0.25103723897230723</v>
      </c>
      <c r="I1478" s="2">
        <f t="shared" si="203"/>
        <v>20.066328255626303</v>
      </c>
    </row>
    <row r="1479" spans="1:9" ht="13.5" x14ac:dyDescent="0.25">
      <c r="A1479" s="3">
        <f>TITRES_STAT!B1482</f>
        <v>44468</v>
      </c>
      <c r="B1479" s="5">
        <f>TITRES_STAT!D1482</f>
        <v>6.3872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1.9830330932642783E-2</v>
      </c>
      <c r="G1479" s="2">
        <f t="shared" si="206"/>
        <v>7.8993582839836485E-2</v>
      </c>
      <c r="H1479" s="2">
        <f t="shared" si="202"/>
        <v>0.25103723897230729</v>
      </c>
      <c r="I1479" s="2">
        <f t="shared" si="203"/>
        <v>20.066328255626303</v>
      </c>
    </row>
    <row r="1480" spans="1:9" ht="13.5" x14ac:dyDescent="0.25">
      <c r="A1480" s="3">
        <f>TITRES_STAT!B1483</f>
        <v>44469</v>
      </c>
      <c r="B1480" s="5">
        <f>TITRES_STAT!D1483</f>
        <v>6.3872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1.8413878723168298E-2</v>
      </c>
      <c r="G1480" s="2">
        <f t="shared" si="206"/>
        <v>7.3351184065562444E-2</v>
      </c>
      <c r="H1480" s="2">
        <f t="shared" si="202"/>
        <v>0.25103723897230729</v>
      </c>
      <c r="I1480" s="2">
        <f t="shared" si="203"/>
        <v>20.066328255626303</v>
      </c>
    </row>
    <row r="1481" spans="1:9" ht="13.5" x14ac:dyDescent="0.25">
      <c r="A1481" s="3">
        <f>TITRES_STAT!B1484</f>
        <v>44470</v>
      </c>
      <c r="B1481" s="5">
        <f>TITRES_STAT!D1484</f>
        <v>6.3872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1.7098601671513419E-2</v>
      </c>
      <c r="G1481" s="2">
        <f t="shared" si="206"/>
        <v>6.8111813775165134E-2</v>
      </c>
      <c r="H1481" s="2">
        <f t="shared" si="202"/>
        <v>0.25103723897230729</v>
      </c>
      <c r="I1481" s="2">
        <f t="shared" si="203"/>
        <v>20.066328255626303</v>
      </c>
    </row>
    <row r="1482" spans="1:9" ht="13.5" x14ac:dyDescent="0.25">
      <c r="A1482" s="3">
        <f>TITRES_STAT!B1485</f>
        <v>44473</v>
      </c>
      <c r="B1482" s="5">
        <f>TITRES_STAT!D1485</f>
        <v>6.3872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1.5877272980691033E-2</v>
      </c>
      <c r="G1482" s="2">
        <f t="shared" si="206"/>
        <v>6.3246684219796193E-2</v>
      </c>
      <c r="H1482" s="2">
        <f t="shared" si="202"/>
        <v>0.25103723897230729</v>
      </c>
      <c r="I1482" s="2">
        <f t="shared" si="203"/>
        <v>20.066328255626303</v>
      </c>
    </row>
    <row r="1483" spans="1:9" ht="13.5" x14ac:dyDescent="0.25">
      <c r="A1483" s="3">
        <f>TITRES_STAT!B1486</f>
        <v>44474</v>
      </c>
      <c r="B1483" s="5">
        <f>TITRES_STAT!D1486</f>
        <v>6.4870000000000001</v>
      </c>
      <c r="C1483" s="2">
        <f t="shared" si="207"/>
        <v>9.9800000000000111E-2</v>
      </c>
      <c r="D1483" s="2">
        <f t="shared" si="208"/>
        <v>9.9800000000000111E-2</v>
      </c>
      <c r="E1483" s="2">
        <f t="shared" si="209"/>
        <v>0</v>
      </c>
      <c r="F1483" s="2">
        <f t="shared" si="206"/>
        <v>2.1871753482070249E-2</v>
      </c>
      <c r="G1483" s="2">
        <f t="shared" si="206"/>
        <v>5.8729063918382181E-2</v>
      </c>
      <c r="H1483" s="2">
        <f t="shared" si="202"/>
        <v>0.37241788005451926</v>
      </c>
      <c r="I1483" s="2">
        <f t="shared" si="203"/>
        <v>27.135895376102567</v>
      </c>
    </row>
    <row r="1484" spans="1:9" ht="13.5" x14ac:dyDescent="0.25">
      <c r="A1484" s="3">
        <f>TITRES_STAT!B1487</f>
        <v>44475</v>
      </c>
      <c r="B1484" s="5">
        <f>TITRES_STAT!D1487</f>
        <v>6.4870000000000001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2.0309485376208088E-2</v>
      </c>
      <c r="G1484" s="2">
        <f t="shared" si="206"/>
        <v>5.4534130781354884E-2</v>
      </c>
      <c r="H1484" s="2">
        <f t="shared" si="202"/>
        <v>0.3724178800545192</v>
      </c>
      <c r="I1484" s="2">
        <f t="shared" si="203"/>
        <v>27.135895376102567</v>
      </c>
    </row>
    <row r="1485" spans="1:9" ht="13.5" x14ac:dyDescent="0.25">
      <c r="A1485" s="3">
        <f>TITRES_STAT!B1488</f>
        <v>44476</v>
      </c>
      <c r="B1485" s="5">
        <f>TITRES_STAT!D1488</f>
        <v>6.5868000000000002</v>
      </c>
      <c r="C1485" s="2">
        <f t="shared" si="207"/>
        <v>9.9800000000000111E-2</v>
      </c>
      <c r="D1485" s="2">
        <f t="shared" si="208"/>
        <v>9.9800000000000111E-2</v>
      </c>
      <c r="E1485" s="2">
        <f t="shared" si="209"/>
        <v>0</v>
      </c>
      <c r="F1485" s="2">
        <f t="shared" ref="F1485:G1500" si="210">((F1484*13)+D1485)/14</f>
        <v>2.5987379277907518E-2</v>
      </c>
      <c r="G1485" s="2">
        <f t="shared" si="210"/>
        <v>5.0638835725543827E-2</v>
      </c>
      <c r="H1485" s="2">
        <f t="shared" si="202"/>
        <v>0.51319069456406685</v>
      </c>
      <c r="I1485" s="2">
        <f t="shared" si="203"/>
        <v>33.914475975013275</v>
      </c>
    </row>
    <row r="1486" spans="1:9" ht="13.5" x14ac:dyDescent="0.25">
      <c r="A1486" s="3">
        <f>TITRES_STAT!B1489</f>
        <v>44477</v>
      </c>
      <c r="B1486" s="5">
        <f>TITRES_STAT!D1489</f>
        <v>6.7164999999999999</v>
      </c>
      <c r="C1486" s="2">
        <f t="shared" si="207"/>
        <v>0.1296999999999997</v>
      </c>
      <c r="D1486" s="2">
        <f t="shared" si="208"/>
        <v>0.1296999999999997</v>
      </c>
      <c r="E1486" s="2">
        <f t="shared" si="209"/>
        <v>0</v>
      </c>
      <c r="F1486" s="2">
        <f t="shared" si="210"/>
        <v>3.3395423615199815E-2</v>
      </c>
      <c r="G1486" s="2">
        <f t="shared" si="210"/>
        <v>4.702177603086212E-2</v>
      </c>
      <c r="H1486" s="2">
        <f t="shared" si="202"/>
        <v>0.71021187275617093</v>
      </c>
      <c r="I1486" s="2">
        <f t="shared" si="203"/>
        <v>41.527712681095835</v>
      </c>
    </row>
    <row r="1487" spans="1:9" ht="13.5" x14ac:dyDescent="0.25">
      <c r="A1487" s="3">
        <f>TITRES_STAT!B1490</f>
        <v>44480</v>
      </c>
      <c r="B1487" s="5">
        <f>TITRES_STAT!D1490</f>
        <v>6.8463000000000003</v>
      </c>
      <c r="C1487" s="2">
        <f t="shared" si="207"/>
        <v>0.12980000000000036</v>
      </c>
      <c r="D1487" s="2">
        <f t="shared" si="208"/>
        <v>0.12980000000000036</v>
      </c>
      <c r="E1487" s="2">
        <f t="shared" si="209"/>
        <v>0</v>
      </c>
      <c r="F1487" s="2">
        <f t="shared" si="210"/>
        <v>4.0281464785542717E-2</v>
      </c>
      <c r="G1487" s="2">
        <f t="shared" si="210"/>
        <v>4.3663077742943403E-2</v>
      </c>
      <c r="H1487" s="2">
        <f t="shared" si="202"/>
        <v>0.92255211652029723</v>
      </c>
      <c r="I1487" s="2">
        <f t="shared" si="203"/>
        <v>47.985805356999144</v>
      </c>
    </row>
    <row r="1488" spans="1:9" ht="13.5" x14ac:dyDescent="0.25">
      <c r="A1488" s="3">
        <f>TITRES_STAT!B1491</f>
        <v>44481</v>
      </c>
      <c r="B1488" s="5">
        <f>TITRES_STAT!D1491</f>
        <v>6.976</v>
      </c>
      <c r="C1488" s="2">
        <f t="shared" si="207"/>
        <v>0.1296999999999997</v>
      </c>
      <c r="D1488" s="2">
        <f t="shared" si="208"/>
        <v>0.1296999999999997</v>
      </c>
      <c r="E1488" s="2">
        <f t="shared" si="209"/>
        <v>0</v>
      </c>
      <c r="F1488" s="2">
        <f t="shared" si="210"/>
        <v>4.6668503015146787E-2</v>
      </c>
      <c r="G1488" s="2">
        <f t="shared" si="210"/>
        <v>4.0544286475590309E-2</v>
      </c>
      <c r="H1488" s="2">
        <f t="shared" si="202"/>
        <v>1.1510500509916128</v>
      </c>
      <c r="I1488" s="2">
        <f t="shared" si="203"/>
        <v>53.511077088187236</v>
      </c>
    </row>
    <row r="1489" spans="1:9" ht="13.5" x14ac:dyDescent="0.25">
      <c r="A1489" s="3">
        <f>TITRES_STAT!B1492</f>
        <v>44482</v>
      </c>
      <c r="B1489" s="5">
        <f>TITRES_STAT!D1492</f>
        <v>6.9859999999999998</v>
      </c>
      <c r="C1489" s="2">
        <f t="shared" si="207"/>
        <v>9.9999999999997868E-3</v>
      </c>
      <c r="D1489" s="2">
        <f t="shared" si="208"/>
        <v>9.9999999999997868E-3</v>
      </c>
      <c r="E1489" s="2">
        <f t="shared" si="209"/>
        <v>0</v>
      </c>
      <c r="F1489" s="2">
        <f t="shared" si="210"/>
        <v>4.4049324228350568E-2</v>
      </c>
      <c r="G1489" s="2">
        <f t="shared" si="210"/>
        <v>3.7648266013048146E-2</v>
      </c>
      <c r="H1489" s="2">
        <f t="shared" ref="H1489:H1552" si="211">F1489/G1489</f>
        <v>1.1700226569022845</v>
      </c>
      <c r="I1489" s="2">
        <f t="shared" ref="I1489:I1552" si="212">IF(G1489=0,100,100-(100/(1+H1489)))</f>
        <v>53.917531836856313</v>
      </c>
    </row>
    <row r="1490" spans="1:9" ht="13.5" x14ac:dyDescent="0.25">
      <c r="A1490" s="3">
        <f>TITRES_STAT!B1493</f>
        <v>44483</v>
      </c>
      <c r="B1490" s="5">
        <f>TITRES_STAT!D1493</f>
        <v>6.6866000000000003</v>
      </c>
      <c r="C1490" s="2">
        <f t="shared" si="207"/>
        <v>-0.29939999999999944</v>
      </c>
      <c r="D1490" s="2">
        <f t="shared" si="208"/>
        <v>0</v>
      </c>
      <c r="E1490" s="2">
        <f t="shared" si="209"/>
        <v>0.29939999999999944</v>
      </c>
      <c r="F1490" s="2">
        <f t="shared" si="210"/>
        <v>4.0902943926325527E-2</v>
      </c>
      <c r="G1490" s="2">
        <f t="shared" si="210"/>
        <v>5.6344818440687519E-2</v>
      </c>
      <c r="H1490" s="2">
        <f t="shared" si="211"/>
        <v>0.72593975911703068</v>
      </c>
      <c r="I1490" s="2">
        <f t="shared" si="212"/>
        <v>42.060550218068585</v>
      </c>
    </row>
    <row r="1491" spans="1:9" ht="13.5" x14ac:dyDescent="0.25">
      <c r="A1491" s="3">
        <f>TITRES_STAT!B1494</f>
        <v>44488</v>
      </c>
      <c r="B1491" s="5">
        <f>TITRES_STAT!D1494</f>
        <v>6.6866000000000003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3.7981305074445131E-2</v>
      </c>
      <c r="G1491" s="2">
        <f t="shared" si="210"/>
        <v>5.2320188552066986E-2</v>
      </c>
      <c r="H1491" s="2">
        <f t="shared" si="211"/>
        <v>0.72593975911703057</v>
      </c>
      <c r="I1491" s="2">
        <f t="shared" si="212"/>
        <v>42.060550218068578</v>
      </c>
    </row>
    <row r="1492" spans="1:9" ht="13.5" x14ac:dyDescent="0.25">
      <c r="A1492" s="3">
        <f>TITRES_STAT!B1495</f>
        <v>44489</v>
      </c>
      <c r="B1492" s="5">
        <f>TITRES_STAT!D1495</f>
        <v>6.6866000000000003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3.5268354711984765E-2</v>
      </c>
      <c r="G1492" s="2">
        <f t="shared" si="210"/>
        <v>4.8583032226919343E-2</v>
      </c>
      <c r="H1492" s="2">
        <f t="shared" si="211"/>
        <v>0.72593975911703068</v>
      </c>
      <c r="I1492" s="2">
        <f t="shared" si="212"/>
        <v>42.060550218068585</v>
      </c>
    </row>
    <row r="1493" spans="1:9" ht="13.5" x14ac:dyDescent="0.25">
      <c r="A1493" s="3">
        <f>TITRES_STAT!B1496</f>
        <v>44490</v>
      </c>
      <c r="B1493" s="5">
        <f>TITRES_STAT!D1496</f>
        <v>6.7864000000000004</v>
      </c>
      <c r="C1493" s="2">
        <f t="shared" si="207"/>
        <v>9.9800000000000111E-2</v>
      </c>
      <c r="D1493" s="2">
        <f t="shared" si="208"/>
        <v>9.9800000000000111E-2</v>
      </c>
      <c r="E1493" s="2">
        <f t="shared" si="209"/>
        <v>0</v>
      </c>
      <c r="F1493" s="2">
        <f t="shared" si="210"/>
        <v>3.9877757946843007E-2</v>
      </c>
      <c r="G1493" s="2">
        <f t="shared" si="210"/>
        <v>4.5112815639282253E-2</v>
      </c>
      <c r="H1493" s="2">
        <f t="shared" si="211"/>
        <v>0.88395630779736145</v>
      </c>
      <c r="I1493" s="2">
        <f t="shared" si="212"/>
        <v>46.92021275328004</v>
      </c>
    </row>
    <row r="1494" spans="1:9" ht="13.5" x14ac:dyDescent="0.25">
      <c r="A1494" s="3">
        <f>TITRES_STAT!B1497</f>
        <v>44491</v>
      </c>
      <c r="B1494" s="5">
        <f>TITRES_STAT!D1497</f>
        <v>6.7864000000000004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3.7029346664925647E-2</v>
      </c>
      <c r="G1494" s="2">
        <f t="shared" si="210"/>
        <v>4.18904716650478E-2</v>
      </c>
      <c r="H1494" s="2">
        <f t="shared" si="211"/>
        <v>0.88395630779736156</v>
      </c>
      <c r="I1494" s="2">
        <f t="shared" si="212"/>
        <v>46.920212753280047</v>
      </c>
    </row>
    <row r="1495" spans="1:9" ht="13.5" x14ac:dyDescent="0.25">
      <c r="A1495" s="3">
        <f>TITRES_STAT!B1498</f>
        <v>44494</v>
      </c>
      <c r="B1495" s="5">
        <f>TITRES_STAT!D1498</f>
        <v>6.7864000000000004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3.4384393331716674E-2</v>
      </c>
      <c r="G1495" s="2">
        <f t="shared" si="210"/>
        <v>3.8898295117544383E-2</v>
      </c>
      <c r="H1495" s="2">
        <f t="shared" si="211"/>
        <v>0.88395630779736167</v>
      </c>
      <c r="I1495" s="2">
        <f t="shared" si="212"/>
        <v>46.920212753280055</v>
      </c>
    </row>
    <row r="1496" spans="1:9" ht="13.5" x14ac:dyDescent="0.25">
      <c r="A1496" s="3">
        <f>TITRES_STAT!B1499</f>
        <v>44495</v>
      </c>
      <c r="B1496" s="5">
        <f>TITRES_STAT!D1499</f>
        <v>6.7864000000000004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3.1928365236594057E-2</v>
      </c>
      <c r="G1496" s="2">
        <f t="shared" si="210"/>
        <v>3.6119845466291212E-2</v>
      </c>
      <c r="H1496" s="2">
        <f t="shared" si="211"/>
        <v>0.88395630779736178</v>
      </c>
      <c r="I1496" s="2">
        <f t="shared" si="212"/>
        <v>46.920212753280055</v>
      </c>
    </row>
    <row r="1497" spans="1:9" ht="13.5" x14ac:dyDescent="0.25">
      <c r="A1497" s="3">
        <f>TITRES_STAT!B1500</f>
        <v>44496</v>
      </c>
      <c r="B1497" s="5">
        <f>TITRES_STAT!D1500</f>
        <v>6.7864000000000004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2.9647767719694483E-2</v>
      </c>
      <c r="G1497" s="2">
        <f t="shared" si="210"/>
        <v>3.3539856504413268E-2</v>
      </c>
      <c r="H1497" s="2">
        <f t="shared" si="211"/>
        <v>0.88395630779736178</v>
      </c>
      <c r="I1497" s="2">
        <f t="shared" si="212"/>
        <v>46.920212753280055</v>
      </c>
    </row>
    <row r="1498" spans="1:9" ht="13.5" x14ac:dyDescent="0.25">
      <c r="A1498" s="3">
        <f>TITRES_STAT!B1501</f>
        <v>44497</v>
      </c>
      <c r="B1498" s="5">
        <f>TITRES_STAT!D1501</f>
        <v>6.7864000000000004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2.7530070025430592E-2</v>
      </c>
      <c r="G1498" s="2">
        <f t="shared" si="210"/>
        <v>3.114415246838375E-2</v>
      </c>
      <c r="H1498" s="2">
        <f t="shared" si="211"/>
        <v>0.88395630779736178</v>
      </c>
      <c r="I1498" s="2">
        <f t="shared" si="212"/>
        <v>46.920212753280055</v>
      </c>
    </row>
    <row r="1499" spans="1:9" ht="13.5" x14ac:dyDescent="0.25">
      <c r="A1499" s="3">
        <f>TITRES_STAT!B1502</f>
        <v>44498</v>
      </c>
      <c r="B1499" s="5">
        <f>TITRES_STAT!D1502</f>
        <v>6.7864000000000004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2.556363645218555E-2</v>
      </c>
      <c r="G1499" s="2">
        <f t="shared" si="210"/>
        <v>2.891957014921348E-2</v>
      </c>
      <c r="H1499" s="2">
        <f t="shared" si="211"/>
        <v>0.8839563077973619</v>
      </c>
      <c r="I1499" s="2">
        <f t="shared" si="212"/>
        <v>46.920212753280055</v>
      </c>
    </row>
    <row r="1500" spans="1:9" ht="13.5" x14ac:dyDescent="0.25">
      <c r="A1500" s="3">
        <f>TITRES_STAT!B1503</f>
        <v>44501</v>
      </c>
      <c r="B1500" s="5">
        <f>TITRES_STAT!D1503</f>
        <v>6.7864000000000004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2.3737662419886583E-2</v>
      </c>
      <c r="G1500" s="2">
        <f t="shared" si="210"/>
        <v>2.6853886567126804E-2</v>
      </c>
      <c r="H1500" s="2">
        <f t="shared" si="211"/>
        <v>0.8839563077973619</v>
      </c>
      <c r="I1500" s="2">
        <f t="shared" si="212"/>
        <v>46.920212753280055</v>
      </c>
    </row>
    <row r="1501" spans="1:9" ht="13.5" x14ac:dyDescent="0.25">
      <c r="A1501" s="3">
        <f>TITRES_STAT!B1504</f>
        <v>44502</v>
      </c>
      <c r="B1501" s="5">
        <f>TITRES_STAT!D1504</f>
        <v>6.7864000000000004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2.2042115104180398E-2</v>
      </c>
      <c r="G1501" s="2">
        <f t="shared" si="213"/>
        <v>2.4935751812332034E-2</v>
      </c>
      <c r="H1501" s="2">
        <f t="shared" si="211"/>
        <v>0.88395630779736178</v>
      </c>
      <c r="I1501" s="2">
        <f t="shared" si="212"/>
        <v>46.920212753280055</v>
      </c>
    </row>
    <row r="1502" spans="1:9" ht="13.5" x14ac:dyDescent="0.25">
      <c r="A1502" s="3">
        <f>TITRES_STAT!B1505</f>
        <v>44503</v>
      </c>
      <c r="B1502" s="5">
        <f>TITRES_STAT!D1505</f>
        <v>6.7864000000000004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2.0467678311024657E-2</v>
      </c>
      <c r="G1502" s="2">
        <f t="shared" si="213"/>
        <v>2.3154626682879743E-2</v>
      </c>
      <c r="H1502" s="2">
        <f t="shared" si="211"/>
        <v>0.88395630779736201</v>
      </c>
      <c r="I1502" s="2">
        <f t="shared" si="212"/>
        <v>46.920212753280062</v>
      </c>
    </row>
    <row r="1503" spans="1:9" ht="13.5" x14ac:dyDescent="0.25">
      <c r="A1503" s="3">
        <f>TITRES_STAT!B1506</f>
        <v>44504</v>
      </c>
      <c r="B1503" s="5">
        <f>TITRES_STAT!D1506</f>
        <v>6.8861999999999997</v>
      </c>
      <c r="C1503" s="2">
        <f t="shared" si="207"/>
        <v>9.9799999999999223E-2</v>
      </c>
      <c r="D1503" s="2">
        <f t="shared" si="208"/>
        <v>9.9799999999999223E-2</v>
      </c>
      <c r="E1503" s="2">
        <f t="shared" si="209"/>
        <v>0</v>
      </c>
      <c r="F1503" s="2">
        <f t="shared" si="213"/>
        <v>2.6134272717379982E-2</v>
      </c>
      <c r="G1503" s="2">
        <f t="shared" si="213"/>
        <v>2.1500724776959763E-2</v>
      </c>
      <c r="H1503" s="2">
        <f t="shared" si="211"/>
        <v>1.2155065928468394</v>
      </c>
      <c r="I1503" s="2">
        <f t="shared" si="212"/>
        <v>54.863596288601471</v>
      </c>
    </row>
    <row r="1504" spans="1:9" ht="13.5" x14ac:dyDescent="0.25">
      <c r="A1504" s="3">
        <f>TITRES_STAT!B1507</f>
        <v>44505</v>
      </c>
      <c r="B1504" s="5">
        <f>TITRES_STAT!D1507</f>
        <v>7.1856</v>
      </c>
      <c r="C1504" s="2">
        <f t="shared" si="207"/>
        <v>0.29940000000000033</v>
      </c>
      <c r="D1504" s="2">
        <f t="shared" si="208"/>
        <v>0.29940000000000033</v>
      </c>
      <c r="E1504" s="2">
        <f t="shared" si="209"/>
        <v>0</v>
      </c>
      <c r="F1504" s="2">
        <f t="shared" si="213"/>
        <v>4.5653253237567144E-2</v>
      </c>
      <c r="G1504" s="2">
        <f t="shared" si="213"/>
        <v>1.9964958721462638E-2</v>
      </c>
      <c r="H1504" s="2">
        <f t="shared" si="211"/>
        <v>2.2866690522374684</v>
      </c>
      <c r="I1504" s="2">
        <f t="shared" si="212"/>
        <v>69.574058595305502</v>
      </c>
    </row>
    <row r="1505" spans="1:9" ht="13.5" x14ac:dyDescent="0.25">
      <c r="A1505" s="3">
        <f>TITRES_STAT!B1508</f>
        <v>44508</v>
      </c>
      <c r="B1505" s="5">
        <f>TITRES_STAT!D1508</f>
        <v>7.5049999999999999</v>
      </c>
      <c r="C1505" s="2">
        <f t="shared" si="207"/>
        <v>0.31939999999999991</v>
      </c>
      <c r="D1505" s="2">
        <f t="shared" si="208"/>
        <v>0.31939999999999991</v>
      </c>
      <c r="E1505" s="2">
        <f t="shared" si="209"/>
        <v>0</v>
      </c>
      <c r="F1505" s="2">
        <f t="shared" si="213"/>
        <v>6.5206592292026619E-2</v>
      </c>
      <c r="G1505" s="2">
        <f t="shared" si="213"/>
        <v>1.8538890241358161E-2</v>
      </c>
      <c r="H1505" s="2">
        <f t="shared" si="211"/>
        <v>3.5172867115075803</v>
      </c>
      <c r="I1505" s="2">
        <f t="shared" si="212"/>
        <v>77.862817574705943</v>
      </c>
    </row>
    <row r="1506" spans="1:9" ht="13.5" x14ac:dyDescent="0.25">
      <c r="A1506" s="3">
        <f>TITRES_STAT!B1509</f>
        <v>44509</v>
      </c>
      <c r="B1506" s="5">
        <f>TITRES_STAT!D1509</f>
        <v>7.5148999999999999</v>
      </c>
      <c r="C1506" s="2">
        <f t="shared" si="207"/>
        <v>9.9000000000000199E-3</v>
      </c>
      <c r="D1506" s="2">
        <f t="shared" si="208"/>
        <v>9.9000000000000199E-3</v>
      </c>
      <c r="E1506" s="2">
        <f t="shared" si="209"/>
        <v>0</v>
      </c>
      <c r="F1506" s="2">
        <f t="shared" si="213"/>
        <v>6.1256121414024714E-2</v>
      </c>
      <c r="G1506" s="2">
        <f t="shared" si="213"/>
        <v>1.7214683795546866E-2</v>
      </c>
      <c r="H1506" s="2">
        <f t="shared" si="211"/>
        <v>3.5583645997535305</v>
      </c>
      <c r="I1506" s="2">
        <f t="shared" si="212"/>
        <v>78.062307695745318</v>
      </c>
    </row>
    <row r="1507" spans="1:9" ht="13.5" x14ac:dyDescent="0.25">
      <c r="A1507" s="3">
        <f>TITRES_STAT!B1510</f>
        <v>44510</v>
      </c>
      <c r="B1507" s="5">
        <f>TITRES_STAT!D1510</f>
        <v>7.5148999999999999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5.6880684170165806E-2</v>
      </c>
      <c r="G1507" s="2">
        <f t="shared" si="213"/>
        <v>1.5985063524436374E-2</v>
      </c>
      <c r="H1507" s="2">
        <f t="shared" si="211"/>
        <v>3.5583645997535309</v>
      </c>
      <c r="I1507" s="2">
        <f t="shared" si="212"/>
        <v>78.062307695745318</v>
      </c>
    </row>
    <row r="1508" spans="1:9" ht="13.5" x14ac:dyDescent="0.25">
      <c r="A1508" s="3">
        <f>TITRES_STAT!B1511</f>
        <v>44511</v>
      </c>
      <c r="B1508" s="5">
        <f>TITRES_STAT!D1511</f>
        <v>7.5848000000000004</v>
      </c>
      <c r="C1508" s="2">
        <f t="shared" si="207"/>
        <v>6.9900000000000517E-2</v>
      </c>
      <c r="D1508" s="2">
        <f t="shared" si="208"/>
        <v>6.9900000000000517E-2</v>
      </c>
      <c r="E1508" s="2">
        <f t="shared" si="209"/>
        <v>0</v>
      </c>
      <c r="F1508" s="2">
        <f t="shared" si="213"/>
        <v>5.7810635300868281E-2</v>
      </c>
      <c r="G1508" s="2">
        <f t="shared" si="213"/>
        <v>1.4843273272690917E-2</v>
      </c>
      <c r="H1508" s="2">
        <f t="shared" si="211"/>
        <v>3.8947363050460004</v>
      </c>
      <c r="I1508" s="2">
        <f t="shared" si="212"/>
        <v>79.569890231490177</v>
      </c>
    </row>
    <row r="1509" spans="1:9" ht="13.5" x14ac:dyDescent="0.25">
      <c r="A1509" s="3">
        <f>TITRES_STAT!B1512</f>
        <v>44512</v>
      </c>
      <c r="B1509" s="5">
        <f>TITRES_STAT!D1512</f>
        <v>7.5848000000000004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5.3681304207949122E-2</v>
      </c>
      <c r="G1509" s="2">
        <f t="shared" si="213"/>
        <v>1.3783039467498709E-2</v>
      </c>
      <c r="H1509" s="2">
        <f t="shared" si="211"/>
        <v>3.8947363050460009</v>
      </c>
      <c r="I1509" s="2">
        <f t="shared" si="212"/>
        <v>79.569890231490177</v>
      </c>
    </row>
    <row r="1510" spans="1:9" ht="13.5" x14ac:dyDescent="0.25">
      <c r="A1510" s="3">
        <f>TITRES_STAT!B1513</f>
        <v>44515</v>
      </c>
      <c r="B1510" s="5">
        <f>TITRES_STAT!D1513</f>
        <v>7.2454999999999998</v>
      </c>
      <c r="C1510" s="2">
        <f t="shared" si="207"/>
        <v>-0.3393000000000006</v>
      </c>
      <c r="D1510" s="2">
        <f t="shared" si="208"/>
        <v>0</v>
      </c>
      <c r="E1510" s="2">
        <f t="shared" si="209"/>
        <v>0.3393000000000006</v>
      </c>
      <c r="F1510" s="2">
        <f t="shared" si="213"/>
        <v>4.9846925335952759E-2</v>
      </c>
      <c r="G1510" s="2">
        <f t="shared" si="213"/>
        <v>3.7034250934105985E-2</v>
      </c>
      <c r="H1510" s="2">
        <f t="shared" si="211"/>
        <v>1.3459682342338721</v>
      </c>
      <c r="I1510" s="2">
        <f t="shared" si="212"/>
        <v>57.37367687220317</v>
      </c>
    </row>
    <row r="1511" spans="1:9" ht="13.5" x14ac:dyDescent="0.25">
      <c r="A1511" s="3">
        <f>TITRES_STAT!B1514</f>
        <v>44516</v>
      </c>
      <c r="B1511" s="5">
        <f>TITRES_STAT!D1514</f>
        <v>7.5648</v>
      </c>
      <c r="C1511" s="2">
        <f t="shared" si="207"/>
        <v>0.31930000000000014</v>
      </c>
      <c r="D1511" s="2">
        <f t="shared" si="208"/>
        <v>0.31930000000000014</v>
      </c>
      <c r="E1511" s="2">
        <f t="shared" si="209"/>
        <v>0</v>
      </c>
      <c r="F1511" s="2">
        <f t="shared" si="213"/>
        <v>6.9093573526241861E-2</v>
      </c>
      <c r="G1511" s="2">
        <f t="shared" si="213"/>
        <v>3.4388947295955555E-2</v>
      </c>
      <c r="H1511" s="2">
        <f t="shared" si="211"/>
        <v>2.0091796626286342</v>
      </c>
      <c r="I1511" s="2">
        <f t="shared" si="212"/>
        <v>66.768351773105451</v>
      </c>
    </row>
    <row r="1512" spans="1:9" ht="13.5" x14ac:dyDescent="0.25">
      <c r="A1512" s="3">
        <f>TITRES_STAT!B1515</f>
        <v>44517</v>
      </c>
      <c r="B1512" s="5">
        <f>TITRES_STAT!D1515</f>
        <v>7.5648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6.4158318274367437E-2</v>
      </c>
      <c r="G1512" s="2">
        <f t="shared" si="213"/>
        <v>3.1932593917673016E-2</v>
      </c>
      <c r="H1512" s="2">
        <f t="shared" si="211"/>
        <v>2.0091796626286338</v>
      </c>
      <c r="I1512" s="2">
        <f t="shared" si="212"/>
        <v>66.768351773105451</v>
      </c>
    </row>
    <row r="1513" spans="1:9" ht="13.5" x14ac:dyDescent="0.25">
      <c r="A1513" s="3">
        <f>TITRES_STAT!B1516</f>
        <v>44518</v>
      </c>
      <c r="B1513" s="5">
        <f>TITRES_STAT!D1516</f>
        <v>7.5648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5.9575581254769763E-2</v>
      </c>
      <c r="G1513" s="2">
        <f t="shared" si="213"/>
        <v>2.9651694352124943E-2</v>
      </c>
      <c r="H1513" s="2">
        <f t="shared" si="211"/>
        <v>2.0091796626286338</v>
      </c>
      <c r="I1513" s="2">
        <f t="shared" si="212"/>
        <v>66.768351773105451</v>
      </c>
    </row>
    <row r="1514" spans="1:9" ht="13.5" x14ac:dyDescent="0.25">
      <c r="A1514" s="3">
        <f>TITRES_STAT!B1517</f>
        <v>44519</v>
      </c>
      <c r="B1514" s="5">
        <f>TITRES_STAT!D1517</f>
        <v>7.5648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5.5320182593714781E-2</v>
      </c>
      <c r="G1514" s="2">
        <f t="shared" si="213"/>
        <v>2.7533716184116017E-2</v>
      </c>
      <c r="H1514" s="2">
        <f t="shared" si="211"/>
        <v>2.0091796626286342</v>
      </c>
      <c r="I1514" s="2">
        <f t="shared" si="212"/>
        <v>66.768351773105451</v>
      </c>
    </row>
    <row r="1515" spans="1:9" ht="13.5" x14ac:dyDescent="0.25">
      <c r="A1515" s="3">
        <f>TITRES_STAT!B1518</f>
        <v>44522</v>
      </c>
      <c r="B1515" s="5">
        <f>TITRES_STAT!D1518</f>
        <v>7.5648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5.1368740979878015E-2</v>
      </c>
      <c r="G1515" s="2">
        <f t="shared" si="213"/>
        <v>2.5567022170964872E-2</v>
      </c>
      <c r="H1515" s="2">
        <f t="shared" si="211"/>
        <v>2.0091796626286342</v>
      </c>
      <c r="I1515" s="2">
        <f t="shared" si="212"/>
        <v>66.768351773105451</v>
      </c>
    </row>
    <row r="1516" spans="1:9" ht="13.5" x14ac:dyDescent="0.25">
      <c r="A1516" s="3">
        <f>TITRES_STAT!B1519</f>
        <v>44523</v>
      </c>
      <c r="B1516" s="5">
        <f>TITRES_STAT!D1519</f>
        <v>7.7244999999999999</v>
      </c>
      <c r="C1516" s="2">
        <f t="shared" si="207"/>
        <v>0.15969999999999995</v>
      </c>
      <c r="D1516" s="2">
        <f t="shared" si="208"/>
        <v>0.15969999999999995</v>
      </c>
      <c r="E1516" s="2">
        <f t="shared" si="209"/>
        <v>0</v>
      </c>
      <c r="F1516" s="2">
        <f t="shared" si="213"/>
        <v>5.9106688052743869E-2</v>
      </c>
      <c r="G1516" s="2">
        <f t="shared" si="213"/>
        <v>2.374080630161024E-2</v>
      </c>
      <c r="H1516" s="2">
        <f t="shared" si="211"/>
        <v>2.4896664124139249</v>
      </c>
      <c r="I1516" s="2">
        <f t="shared" si="212"/>
        <v>71.343965817401298</v>
      </c>
    </row>
    <row r="1517" spans="1:9" ht="13.5" x14ac:dyDescent="0.25">
      <c r="A1517" s="3">
        <f>TITRES_STAT!B1520</f>
        <v>44524</v>
      </c>
      <c r="B1517" s="5">
        <f>TITRES_STAT!D1520</f>
        <v>7.7244999999999999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5.4884781763262162E-2</v>
      </c>
      <c r="G1517" s="2">
        <f t="shared" si="214"/>
        <v>2.2045034422923795E-2</v>
      </c>
      <c r="H1517" s="2">
        <f t="shared" si="211"/>
        <v>2.4896664124139249</v>
      </c>
      <c r="I1517" s="2">
        <f t="shared" si="212"/>
        <v>71.343965817401298</v>
      </c>
    </row>
    <row r="1518" spans="1:9" ht="13.5" x14ac:dyDescent="0.25">
      <c r="A1518" s="3">
        <f>TITRES_STAT!B1521</f>
        <v>44525</v>
      </c>
      <c r="B1518" s="5">
        <f>TITRES_STAT!D1521</f>
        <v>7.7244999999999999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5.0964440208743432E-2</v>
      </c>
      <c r="G1518" s="2">
        <f t="shared" si="214"/>
        <v>2.0470389107000667E-2</v>
      </c>
      <c r="H1518" s="2">
        <f t="shared" si="211"/>
        <v>2.4896664124139245</v>
      </c>
      <c r="I1518" s="2">
        <f t="shared" si="212"/>
        <v>71.343965817401298</v>
      </c>
    </row>
    <row r="1519" spans="1:9" ht="13.5" x14ac:dyDescent="0.25">
      <c r="A1519" s="3">
        <f>TITRES_STAT!B1522</f>
        <v>44526</v>
      </c>
      <c r="B1519" s="5">
        <f>TITRES_STAT!D1522</f>
        <v>7.7244999999999999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4.7324123050976045E-2</v>
      </c>
      <c r="G1519" s="2">
        <f t="shared" si="214"/>
        <v>1.9008218456500619E-2</v>
      </c>
      <c r="H1519" s="2">
        <f t="shared" si="211"/>
        <v>2.4896664124139249</v>
      </c>
      <c r="I1519" s="2">
        <f t="shared" si="212"/>
        <v>71.343965817401298</v>
      </c>
    </row>
    <row r="1520" spans="1:9" ht="13.5" x14ac:dyDescent="0.25">
      <c r="A1520" s="3">
        <f>TITRES_STAT!B1523</f>
        <v>44529</v>
      </c>
      <c r="B1520" s="5">
        <f>TITRES_STAT!D1523</f>
        <v>7.3852000000000002</v>
      </c>
      <c r="C1520" s="2">
        <f t="shared" si="207"/>
        <v>-0.33929999999999971</v>
      </c>
      <c r="D1520" s="2">
        <f t="shared" si="208"/>
        <v>0</v>
      </c>
      <c r="E1520" s="2">
        <f t="shared" si="209"/>
        <v>0.33929999999999971</v>
      </c>
      <c r="F1520" s="2">
        <f t="shared" si="214"/>
        <v>4.3943828547334904E-2</v>
      </c>
      <c r="G1520" s="2">
        <f t="shared" si="214"/>
        <v>4.1886202852464839E-2</v>
      </c>
      <c r="H1520" s="2">
        <f t="shared" si="211"/>
        <v>1.049124187793236</v>
      </c>
      <c r="I1520" s="2">
        <f t="shared" si="212"/>
        <v>51.198663021154893</v>
      </c>
    </row>
    <row r="1521" spans="1:9" ht="13.5" x14ac:dyDescent="0.25">
      <c r="A1521" s="3">
        <f>TITRES_STAT!B1524</f>
        <v>44530</v>
      </c>
      <c r="B1521" s="5">
        <f>TITRES_STAT!D1524</f>
        <v>7.7145000000000001</v>
      </c>
      <c r="C1521" s="2">
        <f t="shared" si="207"/>
        <v>0.32929999999999993</v>
      </c>
      <c r="D1521" s="2">
        <f t="shared" si="208"/>
        <v>0.32929999999999993</v>
      </c>
      <c r="E1521" s="2">
        <f t="shared" si="209"/>
        <v>0</v>
      </c>
      <c r="F1521" s="2">
        <f t="shared" si="214"/>
        <v>6.4326412222525262E-2</v>
      </c>
      <c r="G1521" s="2">
        <f t="shared" si="214"/>
        <v>3.889433122014592E-2</v>
      </c>
      <c r="H1521" s="2">
        <f t="shared" si="211"/>
        <v>1.653876290054485</v>
      </c>
      <c r="I1521" s="2">
        <f t="shared" si="212"/>
        <v>62.319268469764665</v>
      </c>
    </row>
    <row r="1522" spans="1:9" ht="13.5" x14ac:dyDescent="0.25">
      <c r="A1522" s="3">
        <f>TITRES_STAT!B1525</f>
        <v>44531</v>
      </c>
      <c r="B1522" s="5">
        <f>TITRES_STAT!D1525</f>
        <v>7.7145000000000001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5.9731668492344889E-2</v>
      </c>
      <c r="G1522" s="2">
        <f t="shared" si="214"/>
        <v>3.6116164704421208E-2</v>
      </c>
      <c r="H1522" s="2">
        <f t="shared" si="211"/>
        <v>1.6538762900544852</v>
      </c>
      <c r="I1522" s="2">
        <f t="shared" si="212"/>
        <v>62.319268469764673</v>
      </c>
    </row>
    <row r="1523" spans="1:9" ht="13.5" x14ac:dyDescent="0.25">
      <c r="A1523" s="3">
        <f>TITRES_STAT!B1526</f>
        <v>44532</v>
      </c>
      <c r="B1523" s="5">
        <f>TITRES_STAT!D1526</f>
        <v>7.7145000000000001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5.5465120742891678E-2</v>
      </c>
      <c r="G1523" s="2">
        <f t="shared" si="214"/>
        <v>3.3536438654105404E-2</v>
      </c>
      <c r="H1523" s="2">
        <f t="shared" si="211"/>
        <v>1.6538762900544852</v>
      </c>
      <c r="I1523" s="2">
        <f t="shared" si="212"/>
        <v>62.319268469764673</v>
      </c>
    </row>
    <row r="1524" spans="1:9" ht="13.5" x14ac:dyDescent="0.25">
      <c r="A1524" s="3">
        <f>TITRES_STAT!B1527</f>
        <v>44533</v>
      </c>
      <c r="B1524" s="5">
        <f>TITRES_STAT!D1527</f>
        <v>7.3752000000000004</v>
      </c>
      <c r="C1524" s="2">
        <f t="shared" si="207"/>
        <v>-0.33929999999999971</v>
      </c>
      <c r="D1524" s="2">
        <f t="shared" si="208"/>
        <v>0</v>
      </c>
      <c r="E1524" s="2">
        <f t="shared" si="209"/>
        <v>0.33929999999999971</v>
      </c>
      <c r="F1524" s="2">
        <f t="shared" si="214"/>
        <v>5.1503326404113703E-2</v>
      </c>
      <c r="G1524" s="2">
        <f t="shared" si="214"/>
        <v>5.5376693035955001E-2</v>
      </c>
      <c r="H1524" s="2">
        <f t="shared" si="211"/>
        <v>0.93005420837740538</v>
      </c>
      <c r="I1524" s="2">
        <f t="shared" si="212"/>
        <v>48.187983754057406</v>
      </c>
    </row>
    <row r="1525" spans="1:9" ht="13.5" x14ac:dyDescent="0.25">
      <c r="A1525" s="3">
        <f>TITRES_STAT!B1528</f>
        <v>44536</v>
      </c>
      <c r="B1525" s="5">
        <f>TITRES_STAT!D1528</f>
        <v>7.3253000000000004</v>
      </c>
      <c r="C1525" s="2">
        <f t="shared" si="207"/>
        <v>-4.9900000000000055E-2</v>
      </c>
      <c r="D1525" s="2">
        <f t="shared" si="208"/>
        <v>0</v>
      </c>
      <c r="E1525" s="2">
        <f t="shared" si="209"/>
        <v>4.9900000000000055E-2</v>
      </c>
      <c r="F1525" s="2">
        <f t="shared" si="214"/>
        <v>4.782451737524844E-2</v>
      </c>
      <c r="G1525" s="2">
        <f t="shared" si="214"/>
        <v>5.4985500676243929E-2</v>
      </c>
      <c r="H1525" s="2">
        <f t="shared" si="211"/>
        <v>0.86976597079365436</v>
      </c>
      <c r="I1525" s="2">
        <f t="shared" si="212"/>
        <v>46.517370857084714</v>
      </c>
    </row>
    <row r="1526" spans="1:9" ht="13.5" x14ac:dyDescent="0.25">
      <c r="A1526" s="3">
        <f>TITRES_STAT!B1529</f>
        <v>44537</v>
      </c>
      <c r="B1526" s="5">
        <f>TITRES_STAT!D1529</f>
        <v>7.3253000000000004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4.4408480419873553E-2</v>
      </c>
      <c r="G1526" s="2">
        <f t="shared" si="214"/>
        <v>5.1057964913655073E-2</v>
      </c>
      <c r="H1526" s="2">
        <f t="shared" si="211"/>
        <v>0.86976597079365447</v>
      </c>
      <c r="I1526" s="2">
        <f t="shared" si="212"/>
        <v>46.517370857084714</v>
      </c>
    </row>
    <row r="1527" spans="1:9" ht="13.5" x14ac:dyDescent="0.25">
      <c r="A1527" s="3">
        <f>TITRES_STAT!B1530</f>
        <v>44538</v>
      </c>
      <c r="B1527" s="5">
        <f>TITRES_STAT!D1530</f>
        <v>7.3253000000000004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4.1236446104168302E-2</v>
      </c>
      <c r="G1527" s="2">
        <f t="shared" si="214"/>
        <v>4.7410967419822571E-2</v>
      </c>
      <c r="H1527" s="2">
        <f t="shared" si="211"/>
        <v>0.86976597079365447</v>
      </c>
      <c r="I1527" s="2">
        <f t="shared" si="212"/>
        <v>46.517370857084714</v>
      </c>
    </row>
    <row r="1528" spans="1:9" ht="13.5" x14ac:dyDescent="0.25">
      <c r="A1528" s="3">
        <f>TITRES_STAT!B1531</f>
        <v>44539</v>
      </c>
      <c r="B1528" s="5">
        <f>TITRES_STAT!D1531</f>
        <v>7.3152999999999997</v>
      </c>
      <c r="C1528" s="2">
        <f t="shared" si="207"/>
        <v>-1.0000000000000675E-2</v>
      </c>
      <c r="D1528" s="2">
        <f t="shared" si="208"/>
        <v>0</v>
      </c>
      <c r="E1528" s="2">
        <f t="shared" si="209"/>
        <v>1.0000000000000675E-2</v>
      </c>
      <c r="F1528" s="2">
        <f t="shared" si="214"/>
        <v>3.8290985668156287E-2</v>
      </c>
      <c r="G1528" s="2">
        <f t="shared" si="214"/>
        <v>4.4738755461263865E-2</v>
      </c>
      <c r="H1528" s="2">
        <f t="shared" si="211"/>
        <v>0.85587954500231356</v>
      </c>
      <c r="I1528" s="2">
        <f t="shared" si="212"/>
        <v>46.117192643623142</v>
      </c>
    </row>
    <row r="1529" spans="1:9" ht="13.5" x14ac:dyDescent="0.25">
      <c r="A1529" s="3">
        <f>TITRES_STAT!B1532</f>
        <v>44540</v>
      </c>
      <c r="B1529" s="5">
        <f>TITRES_STAT!D1532</f>
        <v>7.3152999999999997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3.5555915263287982E-2</v>
      </c>
      <c r="G1529" s="2">
        <f t="shared" si="214"/>
        <v>4.1543130071173592E-2</v>
      </c>
      <c r="H1529" s="2">
        <f t="shared" si="211"/>
        <v>0.85587954500231356</v>
      </c>
      <c r="I1529" s="2">
        <f t="shared" si="212"/>
        <v>46.117192643623142</v>
      </c>
    </row>
    <row r="1530" spans="1:9" ht="13.5" x14ac:dyDescent="0.25">
      <c r="A1530" s="3">
        <f>TITRES_STAT!B1533</f>
        <v>44543</v>
      </c>
      <c r="B1530" s="5">
        <f>TITRES_STAT!D1533</f>
        <v>7.3152999999999997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3.3016207030195983E-2</v>
      </c>
      <c r="G1530" s="2">
        <f t="shared" si="214"/>
        <v>3.8575763637518336E-2</v>
      </c>
      <c r="H1530" s="2">
        <f t="shared" si="211"/>
        <v>0.85587954500231356</v>
      </c>
      <c r="I1530" s="2">
        <f t="shared" si="212"/>
        <v>46.117192643623142</v>
      </c>
    </row>
    <row r="1531" spans="1:9" ht="13.5" x14ac:dyDescent="0.25">
      <c r="A1531" s="3">
        <f>TITRES_STAT!B1534</f>
        <v>44544</v>
      </c>
      <c r="B1531" s="5">
        <f>TITRES_STAT!D1534</f>
        <v>7.3152999999999997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3.0657906528039128E-2</v>
      </c>
      <c r="G1531" s="2">
        <f t="shared" si="214"/>
        <v>3.5820351949124175E-2</v>
      </c>
      <c r="H1531" s="2">
        <f t="shared" si="211"/>
        <v>0.85587954500231334</v>
      </c>
      <c r="I1531" s="2">
        <f t="shared" si="212"/>
        <v>46.117192643623135</v>
      </c>
    </row>
    <row r="1532" spans="1:9" ht="13.5" x14ac:dyDescent="0.25">
      <c r="A1532" s="3">
        <f>TITRES_STAT!B1535</f>
        <v>44545</v>
      </c>
      <c r="B1532" s="5">
        <f>TITRES_STAT!D1535</f>
        <v>7.3152999999999997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2.8468056061750621E-2</v>
      </c>
      <c r="G1532" s="2">
        <f t="shared" si="214"/>
        <v>3.326175538132959E-2</v>
      </c>
      <c r="H1532" s="2">
        <f t="shared" si="211"/>
        <v>0.85587954500231345</v>
      </c>
      <c r="I1532" s="2">
        <f t="shared" si="212"/>
        <v>46.117192643623135</v>
      </c>
    </row>
    <row r="1533" spans="1:9" ht="13.5" x14ac:dyDescent="0.25">
      <c r="A1533" s="3">
        <f>TITRES_STAT!B1536</f>
        <v>44546</v>
      </c>
      <c r="B1533" s="5">
        <f>TITRES_STAT!D1536</f>
        <v>7.3152999999999997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2.6434623485911291E-2</v>
      </c>
      <c r="G1533" s="2">
        <f t="shared" si="215"/>
        <v>3.088591571123462E-2</v>
      </c>
      <c r="H1533" s="2">
        <f t="shared" si="211"/>
        <v>0.85587954500231345</v>
      </c>
      <c r="I1533" s="2">
        <f t="shared" si="212"/>
        <v>46.117192643623135</v>
      </c>
    </row>
    <row r="1534" spans="1:9" ht="13.5" x14ac:dyDescent="0.25">
      <c r="A1534" s="3">
        <f>TITRES_STAT!B1537</f>
        <v>44550</v>
      </c>
      <c r="B1534" s="5">
        <f>TITRES_STAT!D1537</f>
        <v>7.3152999999999997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2.4546436094060486E-2</v>
      </c>
      <c r="G1534" s="2">
        <f t="shared" si="215"/>
        <v>2.8679778874717864E-2</v>
      </c>
      <c r="H1534" s="2">
        <f t="shared" si="211"/>
        <v>0.85587954500231345</v>
      </c>
      <c r="I1534" s="2">
        <f t="shared" si="212"/>
        <v>46.117192643623135</v>
      </c>
    </row>
    <row r="1535" spans="1:9" ht="13.5" x14ac:dyDescent="0.25">
      <c r="A1535" s="3">
        <f>TITRES_STAT!B1538</f>
        <v>44551</v>
      </c>
      <c r="B1535" s="5">
        <f>TITRES_STAT!D1538</f>
        <v>7.3152999999999997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2.2793119230199024E-2</v>
      </c>
      <c r="G1535" s="2">
        <f t="shared" si="215"/>
        <v>2.6631223240809444E-2</v>
      </c>
      <c r="H1535" s="2">
        <f t="shared" si="211"/>
        <v>0.85587954500231345</v>
      </c>
      <c r="I1535" s="2">
        <f t="shared" si="212"/>
        <v>46.117192643623135</v>
      </c>
    </row>
    <row r="1536" spans="1:9" ht="13.5" x14ac:dyDescent="0.25">
      <c r="A1536" s="3">
        <f>TITRES_STAT!B1539</f>
        <v>44552</v>
      </c>
      <c r="B1536" s="5">
        <f>TITRES_STAT!D1539</f>
        <v>7.3152999999999997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2.116503928518481E-2</v>
      </c>
      <c r="G1536" s="2">
        <f t="shared" si="215"/>
        <v>2.4728993009323054E-2</v>
      </c>
      <c r="H1536" s="2">
        <f t="shared" si="211"/>
        <v>0.85587954500231367</v>
      </c>
      <c r="I1536" s="2">
        <f t="shared" si="212"/>
        <v>46.117192643623149</v>
      </c>
    </row>
    <row r="1537" spans="1:9" ht="13.5" x14ac:dyDescent="0.25">
      <c r="A1537" s="3">
        <f>TITRES_STAT!B1540</f>
        <v>44553</v>
      </c>
      <c r="B1537" s="5">
        <f>TITRES_STAT!D1540</f>
        <v>7.3152999999999997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1.9653250764814466E-2</v>
      </c>
      <c r="G1537" s="2">
        <f t="shared" si="215"/>
        <v>2.2962636365799979E-2</v>
      </c>
      <c r="H1537" s="2">
        <f t="shared" si="211"/>
        <v>0.85587954500231356</v>
      </c>
      <c r="I1537" s="2">
        <f t="shared" si="212"/>
        <v>46.117192643623142</v>
      </c>
    </row>
    <row r="1538" spans="1:9" ht="13.5" x14ac:dyDescent="0.25">
      <c r="A1538" s="3">
        <f>TITRES_STAT!B1541</f>
        <v>44554</v>
      </c>
      <c r="B1538" s="5">
        <f>TITRES_STAT!D1541</f>
        <v>7.3152999999999997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1.824944713875629E-2</v>
      </c>
      <c r="G1538" s="2">
        <f t="shared" si="215"/>
        <v>2.1322448053957121E-2</v>
      </c>
      <c r="H1538" s="2">
        <f t="shared" si="211"/>
        <v>0.85587954500231367</v>
      </c>
      <c r="I1538" s="2">
        <f t="shared" si="212"/>
        <v>46.117192643623149</v>
      </c>
    </row>
    <row r="1539" spans="1:9" ht="13.5" x14ac:dyDescent="0.25">
      <c r="A1539" s="3">
        <f>TITRES_STAT!B1542</f>
        <v>44557</v>
      </c>
      <c r="B1539" s="5">
        <f>TITRES_STAT!D1542</f>
        <v>7.3152999999999997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1.6945915200273699E-2</v>
      </c>
      <c r="G1539" s="2">
        <f t="shared" si="215"/>
        <v>1.979941605010304E-2</v>
      </c>
      <c r="H1539" s="2">
        <f t="shared" si="211"/>
        <v>0.85587954500231378</v>
      </c>
      <c r="I1539" s="2">
        <f t="shared" si="212"/>
        <v>46.117192643623149</v>
      </c>
    </row>
    <row r="1540" spans="1:9" ht="13.5" x14ac:dyDescent="0.25">
      <c r="A1540" s="3">
        <f>TITRES_STAT!B1543</f>
        <v>44558</v>
      </c>
      <c r="B1540" s="5">
        <f>TITRES_STAT!D1543</f>
        <v>7.3152999999999997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1.5735492685968435E-2</v>
      </c>
      <c r="G1540" s="2">
        <f t="shared" si="215"/>
        <v>1.8385172046524251E-2</v>
      </c>
      <c r="H1540" s="2">
        <f t="shared" si="211"/>
        <v>0.85587954500231378</v>
      </c>
      <c r="I1540" s="2">
        <f t="shared" si="212"/>
        <v>46.117192643623149</v>
      </c>
    </row>
    <row r="1541" spans="1:9" ht="13.5" x14ac:dyDescent="0.25">
      <c r="A1541" s="3">
        <f>TITRES_STAT!B1544</f>
        <v>44559</v>
      </c>
      <c r="B1541" s="5">
        <f>TITRES_STAT!D1544</f>
        <v>7.3152999999999997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1.4611528922684974E-2</v>
      </c>
      <c r="G1541" s="2">
        <f t="shared" si="215"/>
        <v>1.7071945471772518E-2</v>
      </c>
      <c r="H1541" s="2">
        <f t="shared" si="211"/>
        <v>0.85587954500231378</v>
      </c>
      <c r="I1541" s="2">
        <f t="shared" si="212"/>
        <v>46.117192643623149</v>
      </c>
    </row>
    <row r="1542" spans="1:9" ht="13.5" x14ac:dyDescent="0.25">
      <c r="A1542" s="3">
        <f>TITRES_STAT!B1545</f>
        <v>44560</v>
      </c>
      <c r="B1542" s="5">
        <f>TITRES_STAT!D1545</f>
        <v>7.1557000000000004</v>
      </c>
      <c r="C1542" s="2">
        <f t="shared" si="216"/>
        <v>-0.1595999999999993</v>
      </c>
      <c r="D1542" s="2">
        <f t="shared" si="217"/>
        <v>0</v>
      </c>
      <c r="E1542" s="2">
        <f t="shared" si="218"/>
        <v>0.1595999999999993</v>
      </c>
      <c r="F1542" s="2">
        <f t="shared" si="215"/>
        <v>1.3567848285350332E-2</v>
      </c>
      <c r="G1542" s="2">
        <f t="shared" si="215"/>
        <v>2.725252079521729E-2</v>
      </c>
      <c r="H1542" s="2">
        <f t="shared" si="211"/>
        <v>0.49785663452209661</v>
      </c>
      <c r="I1542" s="2">
        <f t="shared" si="212"/>
        <v>33.237936331666475</v>
      </c>
    </row>
    <row r="1543" spans="1:9" ht="13.5" x14ac:dyDescent="0.25">
      <c r="A1543" s="3">
        <f>TITRES_STAT!B1546</f>
        <v>44561</v>
      </c>
      <c r="B1543" s="5">
        <f>TITRES_STAT!D1546</f>
        <v>7.3152999999999997</v>
      </c>
      <c r="C1543" s="2">
        <f t="shared" si="216"/>
        <v>0.1595999999999993</v>
      </c>
      <c r="D1543" s="2">
        <f t="shared" si="217"/>
        <v>0.1595999999999993</v>
      </c>
      <c r="E1543" s="2">
        <f t="shared" si="218"/>
        <v>0</v>
      </c>
      <c r="F1543" s="2">
        <f t="shared" si="215"/>
        <v>2.3998716264968117E-2</v>
      </c>
      <c r="G1543" s="2">
        <f t="shared" si="215"/>
        <v>2.5305912166987486E-2</v>
      </c>
      <c r="H1543" s="2">
        <f t="shared" si="211"/>
        <v>0.94834424883033241</v>
      </c>
      <c r="I1543" s="2">
        <f t="shared" si="212"/>
        <v>48.674367961393926</v>
      </c>
    </row>
    <row r="1544" spans="1:9" ht="13.5" x14ac:dyDescent="0.25">
      <c r="A1544" s="3">
        <f>TITRES_STAT!B1547</f>
        <v>44564</v>
      </c>
      <c r="B1544" s="5">
        <f>TITRES_STAT!D1547</f>
        <v>7.3152999999999997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2.2284522246041823E-2</v>
      </c>
      <c r="G1544" s="2">
        <f t="shared" si="215"/>
        <v>2.3498347012202665E-2</v>
      </c>
      <c r="H1544" s="2">
        <f t="shared" si="211"/>
        <v>0.94834424883033241</v>
      </c>
      <c r="I1544" s="2">
        <f t="shared" si="212"/>
        <v>48.674367961393926</v>
      </c>
    </row>
    <row r="1545" spans="1:9" ht="13.5" x14ac:dyDescent="0.25">
      <c r="A1545" s="3">
        <f>TITRES_STAT!B1548</f>
        <v>44565</v>
      </c>
      <c r="B1545" s="5">
        <f>TITRES_STAT!D1548</f>
        <v>7.3152999999999997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2.0692770657038836E-2</v>
      </c>
      <c r="G1545" s="2">
        <f t="shared" si="215"/>
        <v>2.181989365418819E-2</v>
      </c>
      <c r="H1545" s="2">
        <f t="shared" si="211"/>
        <v>0.94834424883033241</v>
      </c>
      <c r="I1545" s="2">
        <f t="shared" si="212"/>
        <v>48.674367961393926</v>
      </c>
    </row>
    <row r="1546" spans="1:9" ht="13.5" x14ac:dyDescent="0.25">
      <c r="A1546" s="3">
        <f>TITRES_STAT!B1549</f>
        <v>44566</v>
      </c>
      <c r="B1546" s="5">
        <f>TITRES_STAT!D1549</f>
        <v>7.3152999999999997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1.9214715610107489E-2</v>
      </c>
      <c r="G1546" s="2">
        <f t="shared" si="215"/>
        <v>2.0261329821746176E-2</v>
      </c>
      <c r="H1546" s="2">
        <f t="shared" si="211"/>
        <v>0.9483442488303323</v>
      </c>
      <c r="I1546" s="2">
        <f t="shared" si="212"/>
        <v>48.674367961393926</v>
      </c>
    </row>
    <row r="1547" spans="1:9" ht="13.5" x14ac:dyDescent="0.25">
      <c r="A1547" s="3">
        <f>TITRES_STAT!B1550</f>
        <v>44567</v>
      </c>
      <c r="B1547" s="5">
        <f>TITRES_STAT!D1550</f>
        <v>6.9859999999999998</v>
      </c>
      <c r="C1547" s="2">
        <f t="shared" si="216"/>
        <v>-0.32929999999999993</v>
      </c>
      <c r="D1547" s="2">
        <f t="shared" si="217"/>
        <v>0</v>
      </c>
      <c r="E1547" s="2">
        <f t="shared" si="218"/>
        <v>0.32929999999999993</v>
      </c>
      <c r="F1547" s="2">
        <f t="shared" si="215"/>
        <v>1.7842235923671242E-2</v>
      </c>
      <c r="G1547" s="2">
        <f t="shared" si="215"/>
        <v>4.2335520548764292E-2</v>
      </c>
      <c r="H1547" s="2">
        <f t="shared" si="211"/>
        <v>0.42144836516465201</v>
      </c>
      <c r="I1547" s="2">
        <f t="shared" si="212"/>
        <v>29.649220857616868</v>
      </c>
    </row>
    <row r="1548" spans="1:9" ht="13.5" x14ac:dyDescent="0.25">
      <c r="A1548" s="3">
        <f>TITRES_STAT!B1551</f>
        <v>44568</v>
      </c>
      <c r="B1548" s="5">
        <f>TITRES_STAT!D1551</f>
        <v>6.9960000000000004</v>
      </c>
      <c r="C1548" s="2">
        <f t="shared" si="216"/>
        <v>1.0000000000000675E-2</v>
      </c>
      <c r="D1548" s="2">
        <f t="shared" si="217"/>
        <v>1.0000000000000675E-2</v>
      </c>
      <c r="E1548" s="2">
        <f t="shared" si="218"/>
        <v>0</v>
      </c>
      <c r="F1548" s="2">
        <f t="shared" si="215"/>
        <v>1.7282076214837631E-2</v>
      </c>
      <c r="G1548" s="2">
        <f t="shared" si="215"/>
        <v>3.9311554795281131E-2</v>
      </c>
      <c r="H1548" s="2">
        <f t="shared" si="211"/>
        <v>0.4396182319634972</v>
      </c>
      <c r="I1548" s="2">
        <f t="shared" si="212"/>
        <v>30.537139791839209</v>
      </c>
    </row>
    <row r="1549" spans="1:9" ht="13.5" x14ac:dyDescent="0.25">
      <c r="A1549" s="3">
        <f>TITRES_STAT!B1552</f>
        <v>44571</v>
      </c>
      <c r="B1549" s="5">
        <f>TITRES_STAT!D1552</f>
        <v>6.9859999999999998</v>
      </c>
      <c r="C1549" s="2">
        <f t="shared" si="216"/>
        <v>-1.0000000000000675E-2</v>
      </c>
      <c r="D1549" s="2">
        <f t="shared" si="217"/>
        <v>0</v>
      </c>
      <c r="E1549" s="2">
        <f t="shared" si="218"/>
        <v>1.0000000000000675E-2</v>
      </c>
      <c r="F1549" s="2">
        <f t="shared" ref="F1549:G1564" si="219">((F1548*13)+D1549)/14</f>
        <v>1.6047642199492087E-2</v>
      </c>
      <c r="G1549" s="2">
        <f t="shared" si="219"/>
        <v>3.7217872309903956E-2</v>
      </c>
      <c r="H1549" s="2">
        <f t="shared" si="211"/>
        <v>0.43118107520675458</v>
      </c>
      <c r="I1549" s="2">
        <f t="shared" si="212"/>
        <v>30.127639519301525</v>
      </c>
    </row>
    <row r="1550" spans="1:9" ht="13.5" x14ac:dyDescent="0.25">
      <c r="A1550" s="3">
        <f>TITRES_STAT!B1553</f>
        <v>44572</v>
      </c>
      <c r="B1550" s="5">
        <f>TITRES_STAT!D1553</f>
        <v>6.9859999999999998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1.4901382042385508E-2</v>
      </c>
      <c r="G1550" s="2">
        <f t="shared" si="219"/>
        <v>3.4559452859196531E-2</v>
      </c>
      <c r="H1550" s="2">
        <f t="shared" si="211"/>
        <v>0.43118107520675453</v>
      </c>
      <c r="I1550" s="2">
        <f t="shared" si="212"/>
        <v>30.127639519301525</v>
      </c>
    </row>
    <row r="1551" spans="1:9" ht="13.5" x14ac:dyDescent="0.25">
      <c r="A1551" s="3">
        <f>TITRES_STAT!B1554</f>
        <v>44573</v>
      </c>
      <c r="B1551" s="5">
        <f>TITRES_STAT!D1554</f>
        <v>6.976</v>
      </c>
      <c r="C1551" s="2">
        <f t="shared" si="216"/>
        <v>-9.9999999999997868E-3</v>
      </c>
      <c r="D1551" s="2">
        <f t="shared" si="217"/>
        <v>0</v>
      </c>
      <c r="E1551" s="2">
        <f t="shared" si="218"/>
        <v>9.9999999999997868E-3</v>
      </c>
      <c r="F1551" s="2">
        <f t="shared" si="219"/>
        <v>1.3836997610786541E-2</v>
      </c>
      <c r="G1551" s="2">
        <f t="shared" si="219"/>
        <v>3.2805206226396759E-2</v>
      </c>
      <c r="H1551" s="2">
        <f t="shared" si="211"/>
        <v>0.42179273360740466</v>
      </c>
      <c r="I1551" s="2">
        <f t="shared" si="212"/>
        <v>29.666260323136029</v>
      </c>
    </row>
    <row r="1552" spans="1:9" ht="13.5" x14ac:dyDescent="0.25">
      <c r="A1552" s="3">
        <f>TITRES_STAT!B1555</f>
        <v>44574</v>
      </c>
      <c r="B1552" s="5">
        <f>TITRES_STAT!D1555</f>
        <v>6.976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1.2848640638587502E-2</v>
      </c>
      <c r="G1552" s="2">
        <f t="shared" si="219"/>
        <v>3.046197721022556E-2</v>
      </c>
      <c r="H1552" s="2">
        <f t="shared" si="211"/>
        <v>0.42179273360740466</v>
      </c>
      <c r="I1552" s="2">
        <f t="shared" si="212"/>
        <v>29.666260323136029</v>
      </c>
    </row>
    <row r="1553" spans="1:9" ht="13.5" x14ac:dyDescent="0.25">
      <c r="A1553" s="3">
        <f>TITRES_STAT!B1556</f>
        <v>44575</v>
      </c>
      <c r="B1553" s="5">
        <f>TITRES_STAT!D1556</f>
        <v>6.6665999999999999</v>
      </c>
      <c r="C1553" s="2">
        <f t="shared" si="216"/>
        <v>-0.30940000000000012</v>
      </c>
      <c r="D1553" s="2">
        <f t="shared" si="217"/>
        <v>0</v>
      </c>
      <c r="E1553" s="2">
        <f t="shared" si="218"/>
        <v>0.30940000000000012</v>
      </c>
      <c r="F1553" s="2">
        <f t="shared" si="219"/>
        <v>1.1930880592974109E-2</v>
      </c>
      <c r="G1553" s="2">
        <f t="shared" si="219"/>
        <v>5.0386121695209458E-2</v>
      </c>
      <c r="H1553" s="2">
        <f t="shared" ref="H1553:H1616" si="220">F1553/G1553</f>
        <v>0.2367890242703172</v>
      </c>
      <c r="I1553" s="2">
        <f t="shared" ref="I1553:I1616" si="221">IF(G1553=0,100,100-(100/(1+H1553)))</f>
        <v>19.14546617277901</v>
      </c>
    </row>
    <row r="1554" spans="1:9" ht="13.5" x14ac:dyDescent="0.25">
      <c r="A1554" s="3">
        <f>TITRES_STAT!B1557</f>
        <v>44578</v>
      </c>
      <c r="B1554" s="5">
        <f>TITRES_STAT!D1557</f>
        <v>6.6665999999999999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1.10786748363331E-2</v>
      </c>
      <c r="G1554" s="2">
        <f t="shared" si="219"/>
        <v>4.6787113002694496E-2</v>
      </c>
      <c r="H1554" s="2">
        <f t="shared" si="220"/>
        <v>0.2367890242703172</v>
      </c>
      <c r="I1554" s="2">
        <f t="shared" si="221"/>
        <v>19.14546617277901</v>
      </c>
    </row>
    <row r="1555" spans="1:9" ht="13.5" x14ac:dyDescent="0.25">
      <c r="A1555" s="3">
        <f>TITRES_STAT!B1558</f>
        <v>44579</v>
      </c>
      <c r="B1555" s="5">
        <f>TITRES_STAT!D1558</f>
        <v>6.6665999999999999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1.0287340919452164E-2</v>
      </c>
      <c r="G1555" s="2">
        <f t="shared" si="219"/>
        <v>4.3445176359644892E-2</v>
      </c>
      <c r="H1555" s="2">
        <f t="shared" si="220"/>
        <v>0.23678902427031717</v>
      </c>
      <c r="I1555" s="2">
        <f t="shared" si="221"/>
        <v>19.14546617277901</v>
      </c>
    </row>
    <row r="1556" spans="1:9" ht="13.5" x14ac:dyDescent="0.25">
      <c r="A1556" s="3">
        <f>TITRES_STAT!B1559</f>
        <v>44580</v>
      </c>
      <c r="B1556" s="5">
        <f>TITRES_STAT!D1559</f>
        <v>6.6665999999999999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9.5525308537770092E-3</v>
      </c>
      <c r="G1556" s="2">
        <f t="shared" si="219"/>
        <v>4.0341949476813119E-2</v>
      </c>
      <c r="H1556" s="2">
        <f t="shared" si="220"/>
        <v>0.23678902427031714</v>
      </c>
      <c r="I1556" s="2">
        <f t="shared" si="221"/>
        <v>19.14546617277901</v>
      </c>
    </row>
    <row r="1557" spans="1:9" ht="13.5" x14ac:dyDescent="0.25">
      <c r="A1557" s="3">
        <f>TITRES_STAT!B1560</f>
        <v>44581</v>
      </c>
      <c r="B1557" s="5">
        <f>TITRES_STAT!D1560</f>
        <v>6.6665999999999999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8.8702072213643658E-3</v>
      </c>
      <c r="G1557" s="2">
        <f t="shared" si="219"/>
        <v>3.7460381657040749E-2</v>
      </c>
      <c r="H1557" s="2">
        <f t="shared" si="220"/>
        <v>0.23678902427031717</v>
      </c>
      <c r="I1557" s="2">
        <f t="shared" si="221"/>
        <v>19.14546617277901</v>
      </c>
    </row>
    <row r="1558" spans="1:9" ht="13.5" x14ac:dyDescent="0.25">
      <c r="A1558" s="3">
        <f>TITRES_STAT!B1561</f>
        <v>44582</v>
      </c>
      <c r="B1558" s="5">
        <f>TITRES_STAT!D1561</f>
        <v>6.6665999999999999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8.2366209912669106E-3</v>
      </c>
      <c r="G1558" s="2">
        <f t="shared" si="219"/>
        <v>3.4784640110109268E-2</v>
      </c>
      <c r="H1558" s="2">
        <f t="shared" si="220"/>
        <v>0.23678902427031714</v>
      </c>
      <c r="I1558" s="2">
        <f t="shared" si="221"/>
        <v>19.14546617277901</v>
      </c>
    </row>
    <row r="1559" spans="1:9" ht="13.5" x14ac:dyDescent="0.25">
      <c r="A1559" s="3">
        <f>TITRES_STAT!B1562</f>
        <v>44585</v>
      </c>
      <c r="B1559" s="5">
        <f>TITRES_STAT!D1562</f>
        <v>6.9660000000000002</v>
      </c>
      <c r="C1559" s="2">
        <f t="shared" si="216"/>
        <v>0.29940000000000033</v>
      </c>
      <c r="D1559" s="2">
        <f t="shared" si="217"/>
        <v>0.29940000000000033</v>
      </c>
      <c r="E1559" s="2">
        <f t="shared" si="218"/>
        <v>0</v>
      </c>
      <c r="F1559" s="2">
        <f t="shared" si="219"/>
        <v>2.9034005206176439E-2</v>
      </c>
      <c r="G1559" s="2">
        <f t="shared" si="219"/>
        <v>3.2300022959387178E-2</v>
      </c>
      <c r="H1559" s="2">
        <f t="shared" si="220"/>
        <v>0.89888497115567667</v>
      </c>
      <c r="I1559" s="2">
        <f t="shared" si="221"/>
        <v>47.337515689989793</v>
      </c>
    </row>
    <row r="1560" spans="1:9" ht="13.5" x14ac:dyDescent="0.25">
      <c r="A1560" s="3">
        <f>TITRES_STAT!B1563</f>
        <v>44586</v>
      </c>
      <c r="B1560" s="5">
        <f>TITRES_STAT!D1563</f>
        <v>6.6665999999999999</v>
      </c>
      <c r="C1560" s="2">
        <f t="shared" si="216"/>
        <v>-0.29940000000000033</v>
      </c>
      <c r="D1560" s="2">
        <f t="shared" si="217"/>
        <v>0</v>
      </c>
      <c r="E1560" s="2">
        <f t="shared" si="218"/>
        <v>0.29940000000000033</v>
      </c>
      <c r="F1560" s="2">
        <f t="shared" si="219"/>
        <v>2.6960147691449551E-2</v>
      </c>
      <c r="G1560" s="2">
        <f t="shared" si="219"/>
        <v>5.1378592748002397E-2</v>
      </c>
      <c r="H1560" s="2">
        <f t="shared" si="220"/>
        <v>0.52473503553671708</v>
      </c>
      <c r="I1560" s="2">
        <f t="shared" si="221"/>
        <v>34.414834270008541</v>
      </c>
    </row>
    <row r="1561" spans="1:9" ht="13.5" x14ac:dyDescent="0.25">
      <c r="A1561" s="3">
        <f>TITRES_STAT!B1564</f>
        <v>44587</v>
      </c>
      <c r="B1561" s="5">
        <f>TITRES_STAT!D1564</f>
        <v>6.4870000000000001</v>
      </c>
      <c r="C1561" s="2">
        <f t="shared" si="216"/>
        <v>-0.17959999999999976</v>
      </c>
      <c r="D1561" s="2">
        <f t="shared" si="217"/>
        <v>0</v>
      </c>
      <c r="E1561" s="2">
        <f t="shared" si="218"/>
        <v>0.17959999999999976</v>
      </c>
      <c r="F1561" s="2">
        <f t="shared" si="219"/>
        <v>2.5034422856346012E-2</v>
      </c>
      <c r="G1561" s="2">
        <f t="shared" si="219"/>
        <v>6.0537264694573642E-2</v>
      </c>
      <c r="H1561" s="2">
        <f t="shared" si="220"/>
        <v>0.41353739688522817</v>
      </c>
      <c r="I1561" s="2">
        <f t="shared" si="221"/>
        <v>29.255497434766852</v>
      </c>
    </row>
    <row r="1562" spans="1:9" ht="13.5" x14ac:dyDescent="0.25">
      <c r="A1562" s="3">
        <f>TITRES_STAT!B1565</f>
        <v>44588</v>
      </c>
      <c r="B1562" s="5">
        <f>TITRES_STAT!D1565</f>
        <v>6.4870000000000001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2.3246249795178441E-2</v>
      </c>
      <c r="G1562" s="2">
        <f t="shared" si="219"/>
        <v>5.6213174359246949E-2</v>
      </c>
      <c r="H1562" s="2">
        <f t="shared" si="220"/>
        <v>0.41353739688522823</v>
      </c>
      <c r="I1562" s="2">
        <f t="shared" si="221"/>
        <v>29.255497434766866</v>
      </c>
    </row>
    <row r="1563" spans="1:9" ht="13.5" x14ac:dyDescent="0.25">
      <c r="A1563" s="3">
        <f>TITRES_STAT!B1566</f>
        <v>44589</v>
      </c>
      <c r="B1563" s="5">
        <f>TITRES_STAT!D1566</f>
        <v>6.4870000000000001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2.1585803381237122E-2</v>
      </c>
      <c r="G1563" s="2">
        <f t="shared" si="219"/>
        <v>5.2197947619300737E-2</v>
      </c>
      <c r="H1563" s="2">
        <f t="shared" si="220"/>
        <v>0.41353739688522823</v>
      </c>
      <c r="I1563" s="2">
        <f t="shared" si="221"/>
        <v>29.255497434766866</v>
      </c>
    </row>
    <row r="1564" spans="1:9" ht="13.5" x14ac:dyDescent="0.25">
      <c r="A1564" s="3">
        <f>TITRES_STAT!B1567</f>
        <v>44592</v>
      </c>
      <c r="B1564" s="5">
        <f>TITRES_STAT!D1567</f>
        <v>6.4870000000000001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2.0043960282577326E-2</v>
      </c>
      <c r="G1564" s="2">
        <f t="shared" si="219"/>
        <v>4.8469522789350683E-2</v>
      </c>
      <c r="H1564" s="2">
        <f t="shared" si="220"/>
        <v>0.41353739688522817</v>
      </c>
      <c r="I1564" s="2">
        <f t="shared" si="221"/>
        <v>29.255497434766852</v>
      </c>
    </row>
    <row r="1565" spans="1:9" ht="13.5" x14ac:dyDescent="0.25">
      <c r="A1565" s="3">
        <f>TITRES_STAT!B1568</f>
        <v>44593</v>
      </c>
      <c r="B1565" s="5">
        <f>TITRES_STAT!D1568</f>
        <v>6.4870000000000001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1.8612248833821805E-2</v>
      </c>
      <c r="G1565" s="2">
        <f t="shared" si="222"/>
        <v>4.500741401868278E-2</v>
      </c>
      <c r="H1565" s="2">
        <f t="shared" si="220"/>
        <v>0.41353739688522823</v>
      </c>
      <c r="I1565" s="2">
        <f t="shared" si="221"/>
        <v>29.255497434766866</v>
      </c>
    </row>
    <row r="1566" spans="1:9" ht="13.5" x14ac:dyDescent="0.25">
      <c r="A1566" s="3">
        <f>TITRES_STAT!B1569</f>
        <v>44594</v>
      </c>
      <c r="B1566" s="5">
        <f>TITRES_STAT!D1569</f>
        <v>6.4870000000000001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1.7282802488548819E-2</v>
      </c>
      <c r="G1566" s="2">
        <f t="shared" si="222"/>
        <v>4.1792598731634011E-2</v>
      </c>
      <c r="H1566" s="2">
        <f t="shared" si="220"/>
        <v>0.41353739688522823</v>
      </c>
      <c r="I1566" s="2">
        <f t="shared" si="221"/>
        <v>29.255497434766866</v>
      </c>
    </row>
    <row r="1567" spans="1:9" ht="13.5" x14ac:dyDescent="0.25">
      <c r="A1567" s="3">
        <f>TITRES_STAT!B1570</f>
        <v>44595</v>
      </c>
      <c r="B1567" s="5">
        <f>TITRES_STAT!D1570</f>
        <v>6.4870000000000001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1.6048316596509619E-2</v>
      </c>
      <c r="G1567" s="2">
        <f t="shared" si="222"/>
        <v>3.8807413107945866E-2</v>
      </c>
      <c r="H1567" s="2">
        <f t="shared" si="220"/>
        <v>0.41353739688522828</v>
      </c>
      <c r="I1567" s="2">
        <f t="shared" si="221"/>
        <v>29.255497434766866</v>
      </c>
    </row>
    <row r="1568" spans="1:9" ht="13.5" x14ac:dyDescent="0.25">
      <c r="A1568" s="3">
        <f>TITRES_STAT!B1571</f>
        <v>44596</v>
      </c>
      <c r="B1568" s="5">
        <f>TITRES_STAT!D1571</f>
        <v>6.4969999999999999</v>
      </c>
      <c r="C1568" s="2">
        <f t="shared" si="216"/>
        <v>9.9999999999997868E-3</v>
      </c>
      <c r="D1568" s="2">
        <f t="shared" si="217"/>
        <v>9.9999999999997868E-3</v>
      </c>
      <c r="E1568" s="2">
        <f t="shared" si="218"/>
        <v>0</v>
      </c>
      <c r="F1568" s="2">
        <f t="shared" si="222"/>
        <v>1.5616293982473203E-2</v>
      </c>
      <c r="G1568" s="2">
        <f t="shared" si="222"/>
        <v>3.6035455028806881E-2</v>
      </c>
      <c r="H1568" s="2">
        <f t="shared" si="220"/>
        <v>0.43335914504172285</v>
      </c>
      <c r="I1568" s="2">
        <f t="shared" si="221"/>
        <v>30.233814500769</v>
      </c>
    </row>
    <row r="1569" spans="1:9" ht="13.5" x14ac:dyDescent="0.25">
      <c r="A1569" s="3">
        <f>TITRES_STAT!B1572</f>
        <v>44599</v>
      </c>
      <c r="B1569" s="5">
        <f>TITRES_STAT!D1572</f>
        <v>6.7864000000000004</v>
      </c>
      <c r="C1569" s="2">
        <f t="shared" si="216"/>
        <v>0.28940000000000055</v>
      </c>
      <c r="D1569" s="2">
        <f t="shared" si="217"/>
        <v>0.28940000000000055</v>
      </c>
      <c r="E1569" s="2">
        <f t="shared" si="218"/>
        <v>0</v>
      </c>
      <c r="F1569" s="2">
        <f t="shared" si="222"/>
        <v>3.5172272983725154E-2</v>
      </c>
      <c r="G1569" s="2">
        <f t="shared" si="222"/>
        <v>3.3461493955320679E-2</v>
      </c>
      <c r="H1569" s="2">
        <f t="shared" si="220"/>
        <v>1.051126797586766</v>
      </c>
      <c r="I1569" s="2">
        <f t="shared" si="221"/>
        <v>51.246310019617482</v>
      </c>
    </row>
    <row r="1570" spans="1:9" ht="13.5" x14ac:dyDescent="0.25">
      <c r="A1570" s="3">
        <f>TITRES_STAT!B1573</f>
        <v>44600</v>
      </c>
      <c r="B1570" s="5">
        <f>TITRES_STAT!D1573</f>
        <v>7.0857999999999999</v>
      </c>
      <c r="C1570" s="2">
        <f t="shared" si="216"/>
        <v>0.29939999999999944</v>
      </c>
      <c r="D1570" s="2">
        <f t="shared" si="217"/>
        <v>0.29939999999999944</v>
      </c>
      <c r="E1570" s="2">
        <f t="shared" si="218"/>
        <v>0</v>
      </c>
      <c r="F1570" s="2">
        <f t="shared" si="222"/>
        <v>5.4045682056316172E-2</v>
      </c>
      <c r="G1570" s="2">
        <f t="shared" si="222"/>
        <v>3.1071387244226343E-2</v>
      </c>
      <c r="H1570" s="2">
        <f t="shared" si="220"/>
        <v>1.7394035751126269</v>
      </c>
      <c r="I1570" s="2">
        <f t="shared" si="221"/>
        <v>63.495703623775611</v>
      </c>
    </row>
    <row r="1571" spans="1:9" ht="13.5" x14ac:dyDescent="0.25">
      <c r="A1571" s="3">
        <f>TITRES_STAT!B1574</f>
        <v>44601</v>
      </c>
      <c r="B1571" s="5">
        <f>TITRES_STAT!D1574</f>
        <v>7.0857999999999999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5.018527619515073E-2</v>
      </c>
      <c r="G1571" s="2">
        <f t="shared" si="222"/>
        <v>2.8852002441067316E-2</v>
      </c>
      <c r="H1571" s="2">
        <f t="shared" si="220"/>
        <v>1.7394035751126269</v>
      </c>
      <c r="I1571" s="2">
        <f t="shared" si="221"/>
        <v>63.495703623775611</v>
      </c>
    </row>
    <row r="1572" spans="1:9" ht="13.5" x14ac:dyDescent="0.25">
      <c r="A1572" s="3">
        <f>TITRES_STAT!B1575</f>
        <v>44602</v>
      </c>
      <c r="B1572" s="5">
        <f>TITRES_STAT!D1575</f>
        <v>7.0857999999999999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4.6600613609782814E-2</v>
      </c>
      <c r="G1572" s="2">
        <f t="shared" si="222"/>
        <v>2.6791145123848222E-2</v>
      </c>
      <c r="H1572" s="2">
        <f t="shared" si="220"/>
        <v>1.7394035751126267</v>
      </c>
      <c r="I1572" s="2">
        <f t="shared" si="221"/>
        <v>63.495703623775611</v>
      </c>
    </row>
    <row r="1573" spans="1:9" ht="13.5" x14ac:dyDescent="0.25">
      <c r="A1573" s="3">
        <f>TITRES_STAT!B1576</f>
        <v>44603</v>
      </c>
      <c r="B1573" s="5">
        <f>TITRES_STAT!D1576</f>
        <v>7.0857999999999999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4.3271998351941184E-2</v>
      </c>
      <c r="G1573" s="2">
        <f t="shared" si="222"/>
        <v>2.4877491900716205E-2</v>
      </c>
      <c r="H1573" s="2">
        <f t="shared" si="220"/>
        <v>1.7394035751126269</v>
      </c>
      <c r="I1573" s="2">
        <f t="shared" si="221"/>
        <v>63.495703623775611</v>
      </c>
    </row>
    <row r="1574" spans="1:9" ht="13.5" x14ac:dyDescent="0.25">
      <c r="A1574" s="3">
        <f>TITRES_STAT!B1577</f>
        <v>44606</v>
      </c>
      <c r="B1574" s="5">
        <f>TITRES_STAT!D1577</f>
        <v>6.976</v>
      </c>
      <c r="C1574" s="2">
        <f t="shared" si="216"/>
        <v>-0.1097999999999999</v>
      </c>
      <c r="D1574" s="2">
        <f t="shared" si="217"/>
        <v>0</v>
      </c>
      <c r="E1574" s="2">
        <f t="shared" si="218"/>
        <v>0.1097999999999999</v>
      </c>
      <c r="F1574" s="2">
        <f t="shared" si="222"/>
        <v>4.0181141326802526E-2</v>
      </c>
      <c r="G1574" s="2">
        <f t="shared" si="222"/>
        <v>3.0943385336379328E-2</v>
      </c>
      <c r="H1574" s="2">
        <f t="shared" si="220"/>
        <v>1.298537341341337</v>
      </c>
      <c r="I1574" s="2">
        <f t="shared" si="221"/>
        <v>56.494072033807427</v>
      </c>
    </row>
    <row r="1575" spans="1:9" ht="13.5" x14ac:dyDescent="0.25">
      <c r="A1575" s="3">
        <f>TITRES_STAT!B1578</f>
        <v>44607</v>
      </c>
      <c r="B1575" s="5">
        <f>TITRES_STAT!D1578</f>
        <v>6.7864000000000004</v>
      </c>
      <c r="C1575" s="2">
        <f t="shared" si="216"/>
        <v>-0.18959999999999955</v>
      </c>
      <c r="D1575" s="2">
        <f t="shared" si="217"/>
        <v>0</v>
      </c>
      <c r="E1575" s="2">
        <f t="shared" si="218"/>
        <v>0.18959999999999955</v>
      </c>
      <c r="F1575" s="2">
        <f t="shared" si="222"/>
        <v>3.7311059803459487E-2</v>
      </c>
      <c r="G1575" s="2">
        <f t="shared" si="222"/>
        <v>4.2276000669495058E-2</v>
      </c>
      <c r="H1575" s="2">
        <f t="shared" si="220"/>
        <v>0.88255888004046457</v>
      </c>
      <c r="I1575" s="2">
        <f t="shared" si="221"/>
        <v>46.88081150595908</v>
      </c>
    </row>
    <row r="1576" spans="1:9" ht="13.5" x14ac:dyDescent="0.25">
      <c r="A1576" s="3">
        <f>TITRES_STAT!B1579</f>
        <v>44608</v>
      </c>
      <c r="B1576" s="5">
        <f>TITRES_STAT!D1579</f>
        <v>6.976</v>
      </c>
      <c r="C1576" s="2">
        <f t="shared" si="216"/>
        <v>0.18959999999999955</v>
      </c>
      <c r="D1576" s="2">
        <f t="shared" si="217"/>
        <v>0.18959999999999955</v>
      </c>
      <c r="E1576" s="2">
        <f t="shared" si="218"/>
        <v>0</v>
      </c>
      <c r="F1576" s="2">
        <f t="shared" si="222"/>
        <v>4.8188841246069494E-2</v>
      </c>
      <c r="G1576" s="2">
        <f t="shared" si="222"/>
        <v>3.9256286335959692E-2</v>
      </c>
      <c r="H1576" s="2">
        <f t="shared" si="220"/>
        <v>1.2275445729548637</v>
      </c>
      <c r="I1576" s="2">
        <f t="shared" si="221"/>
        <v>55.107520085513336</v>
      </c>
    </row>
    <row r="1577" spans="1:9" ht="13.5" x14ac:dyDescent="0.25">
      <c r="A1577" s="3">
        <f>TITRES_STAT!B1580</f>
        <v>44609</v>
      </c>
      <c r="B1577" s="5">
        <f>TITRES_STAT!D1580</f>
        <v>6.976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4.4746781157064534E-2</v>
      </c>
      <c r="G1577" s="2">
        <f t="shared" si="222"/>
        <v>3.6452265883391143E-2</v>
      </c>
      <c r="H1577" s="2">
        <f t="shared" si="220"/>
        <v>1.227544572954864</v>
      </c>
      <c r="I1577" s="2">
        <f t="shared" si="221"/>
        <v>55.107520085513336</v>
      </c>
    </row>
    <row r="1578" spans="1:9" ht="13.5" x14ac:dyDescent="0.25">
      <c r="A1578" s="3">
        <f>TITRES_STAT!B1581</f>
        <v>44610</v>
      </c>
      <c r="B1578" s="5">
        <f>TITRES_STAT!D1581</f>
        <v>6.976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4.1550582502988494E-2</v>
      </c>
      <c r="G1578" s="2">
        <f t="shared" si="222"/>
        <v>3.3848532606006058E-2</v>
      </c>
      <c r="H1578" s="2">
        <f t="shared" si="220"/>
        <v>1.227544572954864</v>
      </c>
      <c r="I1578" s="2">
        <f t="shared" si="221"/>
        <v>55.107520085513336</v>
      </c>
    </row>
    <row r="1579" spans="1:9" ht="13.5" x14ac:dyDescent="0.25">
      <c r="A1579" s="3">
        <f>TITRES_STAT!B1582</f>
        <v>44613</v>
      </c>
      <c r="B1579" s="5">
        <f>TITRES_STAT!D1582</f>
        <v>6.976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3.8582683752775029E-2</v>
      </c>
      <c r="G1579" s="2">
        <f t="shared" si="222"/>
        <v>3.1430780277005625E-2</v>
      </c>
      <c r="H1579" s="2">
        <f t="shared" si="220"/>
        <v>1.227544572954864</v>
      </c>
      <c r="I1579" s="2">
        <f t="shared" si="221"/>
        <v>55.107520085513336</v>
      </c>
    </row>
    <row r="1580" spans="1:9" ht="13.5" x14ac:dyDescent="0.25">
      <c r="A1580" s="3">
        <f>TITRES_STAT!B1583</f>
        <v>44614</v>
      </c>
      <c r="B1580" s="5">
        <f>TITRES_STAT!D1583</f>
        <v>6.6665999999999999</v>
      </c>
      <c r="C1580" s="2">
        <f t="shared" si="216"/>
        <v>-0.30940000000000012</v>
      </c>
      <c r="D1580" s="2">
        <f t="shared" si="217"/>
        <v>0</v>
      </c>
      <c r="E1580" s="2">
        <f t="shared" si="218"/>
        <v>0.30940000000000012</v>
      </c>
      <c r="F1580" s="2">
        <f t="shared" si="222"/>
        <v>3.5826777770433957E-2</v>
      </c>
      <c r="G1580" s="2">
        <f t="shared" si="222"/>
        <v>5.12857245429338E-2</v>
      </c>
      <c r="H1580" s="2">
        <f t="shared" si="220"/>
        <v>0.69857212878881336</v>
      </c>
      <c r="I1580" s="2">
        <f t="shared" si="221"/>
        <v>41.127021746608918</v>
      </c>
    </row>
    <row r="1581" spans="1:9" ht="13.5" x14ac:dyDescent="0.25">
      <c r="A1581" s="3">
        <f>TITRES_STAT!B1584</f>
        <v>44615</v>
      </c>
      <c r="B1581" s="5">
        <f>TITRES_STAT!D1584</f>
        <v>6.9660000000000002</v>
      </c>
      <c r="C1581" s="2">
        <f t="shared" si="216"/>
        <v>0.29940000000000033</v>
      </c>
      <c r="D1581" s="2">
        <f t="shared" si="217"/>
        <v>0.29940000000000033</v>
      </c>
      <c r="E1581" s="2">
        <f t="shared" si="218"/>
        <v>0</v>
      </c>
      <c r="F1581" s="2">
        <f t="shared" ref="F1581:G1596" si="223">((F1580*13)+D1581)/14</f>
        <v>5.4653436501117265E-2</v>
      </c>
      <c r="G1581" s="2">
        <f t="shared" si="223"/>
        <v>4.7622458504152816E-2</v>
      </c>
      <c r="H1581" s="2">
        <f t="shared" si="220"/>
        <v>1.1476399626943101</v>
      </c>
      <c r="I1581" s="2">
        <f t="shared" si="221"/>
        <v>53.437260557144064</v>
      </c>
    </row>
    <row r="1582" spans="1:9" ht="13.5" x14ac:dyDescent="0.25">
      <c r="A1582" s="3">
        <f>TITRES_STAT!B1585</f>
        <v>44616</v>
      </c>
      <c r="B1582" s="5">
        <f>TITRES_STAT!D1585</f>
        <v>7.2754000000000003</v>
      </c>
      <c r="C1582" s="2">
        <f t="shared" si="216"/>
        <v>0.30940000000000012</v>
      </c>
      <c r="D1582" s="2">
        <f t="shared" si="217"/>
        <v>0.30940000000000012</v>
      </c>
      <c r="E1582" s="2">
        <f t="shared" si="218"/>
        <v>0</v>
      </c>
      <c r="F1582" s="2">
        <f t="shared" si="223"/>
        <v>7.284961960818033E-2</v>
      </c>
      <c r="G1582" s="2">
        <f t="shared" si="223"/>
        <v>4.4220854325284761E-2</v>
      </c>
      <c r="H1582" s="2">
        <f t="shared" si="220"/>
        <v>1.6474041652905405</v>
      </c>
      <c r="I1582" s="2">
        <f t="shared" si="221"/>
        <v>62.227150160494865</v>
      </c>
    </row>
    <row r="1583" spans="1:9" ht="13.5" x14ac:dyDescent="0.25">
      <c r="A1583" s="3">
        <f>TITRES_STAT!B1586</f>
        <v>44617</v>
      </c>
      <c r="B1583" s="5">
        <f>TITRES_STAT!D1586</f>
        <v>7.2754000000000003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6.7646075350453166E-2</v>
      </c>
      <c r="G1583" s="2">
        <f t="shared" si="223"/>
        <v>4.1062221873478702E-2</v>
      </c>
      <c r="H1583" s="2">
        <f t="shared" si="220"/>
        <v>1.6474041652905407</v>
      </c>
      <c r="I1583" s="2">
        <f t="shared" si="221"/>
        <v>62.227150160494872</v>
      </c>
    </row>
    <row r="1584" spans="1:9" ht="13.5" x14ac:dyDescent="0.25">
      <c r="A1584" s="3">
        <f>TITRES_STAT!B1587</f>
        <v>44620</v>
      </c>
      <c r="B1584" s="5">
        <f>TITRES_STAT!D1587</f>
        <v>7.2754000000000003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6.2814212825420795E-2</v>
      </c>
      <c r="G1584" s="2">
        <f t="shared" si="223"/>
        <v>3.8129206025373077E-2</v>
      </c>
      <c r="H1584" s="2">
        <f t="shared" si="220"/>
        <v>1.6474041652905409</v>
      </c>
      <c r="I1584" s="2">
        <f t="shared" si="221"/>
        <v>62.22715016049488</v>
      </c>
    </row>
    <row r="1585" spans="1:9" ht="13.5" x14ac:dyDescent="0.25">
      <c r="A1585" s="3">
        <f>TITRES_STAT!B1588</f>
        <v>44621</v>
      </c>
      <c r="B1585" s="5">
        <f>TITRES_STAT!D1588</f>
        <v>7.2754000000000003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5.8327483337890736E-2</v>
      </c>
      <c r="G1585" s="2">
        <f t="shared" si="223"/>
        <v>3.5405691309274998E-2</v>
      </c>
      <c r="H1585" s="2">
        <f t="shared" si="220"/>
        <v>1.6474041652905409</v>
      </c>
      <c r="I1585" s="2">
        <f t="shared" si="221"/>
        <v>62.22715016049488</v>
      </c>
    </row>
    <row r="1586" spans="1:9" ht="13.5" x14ac:dyDescent="0.25">
      <c r="A1586" s="3">
        <f>TITRES_STAT!B1589</f>
        <v>44622</v>
      </c>
      <c r="B1586" s="5">
        <f>TITRES_STAT!D1589</f>
        <v>7.2754000000000003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5.4161234528041398E-2</v>
      </c>
      <c r="G1586" s="2">
        <f t="shared" si="223"/>
        <v>3.2876713358612496E-2</v>
      </c>
      <c r="H1586" s="2">
        <f t="shared" si="220"/>
        <v>1.6474041652905411</v>
      </c>
      <c r="I1586" s="2">
        <f t="shared" si="221"/>
        <v>62.22715016049488</v>
      </c>
    </row>
    <row r="1587" spans="1:9" ht="13.5" x14ac:dyDescent="0.25">
      <c r="A1587" s="3">
        <f>TITRES_STAT!B1590</f>
        <v>44623</v>
      </c>
      <c r="B1587" s="5">
        <f>TITRES_STAT!D1590</f>
        <v>7.2653999999999996</v>
      </c>
      <c r="C1587" s="2">
        <f t="shared" si="216"/>
        <v>-1.0000000000000675E-2</v>
      </c>
      <c r="D1587" s="2">
        <f t="shared" si="217"/>
        <v>0</v>
      </c>
      <c r="E1587" s="2">
        <f t="shared" si="218"/>
        <v>1.0000000000000675E-2</v>
      </c>
      <c r="F1587" s="2">
        <f t="shared" si="223"/>
        <v>5.0292574918895584E-2</v>
      </c>
      <c r="G1587" s="2">
        <f t="shared" si="223"/>
        <v>3.1242662404425938E-2</v>
      </c>
      <c r="H1587" s="2">
        <f t="shared" si="220"/>
        <v>1.6097403693665675</v>
      </c>
      <c r="I1587" s="2">
        <f t="shared" si="221"/>
        <v>61.682012059969068</v>
      </c>
    </row>
    <row r="1588" spans="1:9" ht="13.5" x14ac:dyDescent="0.25">
      <c r="A1588" s="3">
        <f>TITRES_STAT!B1591</f>
        <v>44624</v>
      </c>
      <c r="B1588" s="5">
        <f>TITRES_STAT!D1591</f>
        <v>7.2653999999999996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4.6700248138974478E-2</v>
      </c>
      <c r="G1588" s="2">
        <f t="shared" si="223"/>
        <v>2.9011043661252657E-2</v>
      </c>
      <c r="H1588" s="2">
        <f t="shared" si="220"/>
        <v>1.6097403693665677</v>
      </c>
      <c r="I1588" s="2">
        <f t="shared" si="221"/>
        <v>61.682012059969075</v>
      </c>
    </row>
    <row r="1589" spans="1:9" ht="13.5" x14ac:dyDescent="0.25">
      <c r="A1589" s="3">
        <f>TITRES_STAT!B1592</f>
        <v>44627</v>
      </c>
      <c r="B1589" s="5">
        <f>TITRES_STAT!D1592</f>
        <v>7.2653999999999996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4.336451612904773E-2</v>
      </c>
      <c r="G1589" s="2">
        <f t="shared" si="223"/>
        <v>2.6938826256877466E-2</v>
      </c>
      <c r="H1589" s="2">
        <f t="shared" si="220"/>
        <v>1.6097403693665679</v>
      </c>
      <c r="I1589" s="2">
        <f t="shared" si="221"/>
        <v>61.682012059969075</v>
      </c>
    </row>
    <row r="1590" spans="1:9" ht="13.5" x14ac:dyDescent="0.25">
      <c r="A1590" s="3">
        <f>TITRES_STAT!B1593</f>
        <v>44628</v>
      </c>
      <c r="B1590" s="5">
        <f>TITRES_STAT!D1593</f>
        <v>7.2653999999999996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4.0267050691258612E-2</v>
      </c>
      <c r="G1590" s="2">
        <f t="shared" si="223"/>
        <v>2.5014624381386217E-2</v>
      </c>
      <c r="H1590" s="2">
        <f t="shared" si="220"/>
        <v>1.6097403693665682</v>
      </c>
      <c r="I1590" s="2">
        <f t="shared" si="221"/>
        <v>61.682012059969075</v>
      </c>
    </row>
    <row r="1591" spans="1:9" ht="13.5" x14ac:dyDescent="0.25">
      <c r="A1591" s="3">
        <f>TITRES_STAT!B1594</f>
        <v>44629</v>
      </c>
      <c r="B1591" s="5">
        <f>TITRES_STAT!D1594</f>
        <v>7.2554999999999996</v>
      </c>
      <c r="C1591" s="2">
        <f t="shared" si="216"/>
        <v>-9.9000000000000199E-3</v>
      </c>
      <c r="D1591" s="2">
        <f t="shared" si="217"/>
        <v>0</v>
      </c>
      <c r="E1591" s="2">
        <f t="shared" si="218"/>
        <v>9.9000000000000199E-3</v>
      </c>
      <c r="F1591" s="2">
        <f t="shared" si="223"/>
        <v>3.739083278474014E-2</v>
      </c>
      <c r="G1591" s="2">
        <f t="shared" si="223"/>
        <v>2.3935008354144343E-2</v>
      </c>
      <c r="H1591" s="2">
        <f t="shared" si="220"/>
        <v>1.5621817311071013</v>
      </c>
      <c r="I1591" s="2">
        <f t="shared" si="221"/>
        <v>60.970762227396463</v>
      </c>
    </row>
    <row r="1592" spans="1:9" ht="13.5" x14ac:dyDescent="0.25">
      <c r="A1592" s="3">
        <f>TITRES_STAT!B1595</f>
        <v>44630</v>
      </c>
      <c r="B1592" s="5">
        <f>TITRES_STAT!D1595</f>
        <v>7.2554999999999996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3.4720059014401554E-2</v>
      </c>
      <c r="G1592" s="2">
        <f t="shared" si="223"/>
        <v>2.2225364900276889E-2</v>
      </c>
      <c r="H1592" s="2">
        <f t="shared" si="220"/>
        <v>1.5621817311071011</v>
      </c>
      <c r="I1592" s="2">
        <f t="shared" si="221"/>
        <v>60.970762227396456</v>
      </c>
    </row>
    <row r="1593" spans="1:9" ht="13.5" x14ac:dyDescent="0.25">
      <c r="A1593" s="3">
        <f>TITRES_STAT!B1596</f>
        <v>44631</v>
      </c>
      <c r="B1593" s="5">
        <f>TITRES_STAT!D1596</f>
        <v>7.2554999999999996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3.2240054799087155E-2</v>
      </c>
      <c r="G1593" s="2">
        <f t="shared" si="223"/>
        <v>2.0637838835971395E-2</v>
      </c>
      <c r="H1593" s="2">
        <f t="shared" si="220"/>
        <v>1.5621817311071011</v>
      </c>
      <c r="I1593" s="2">
        <f t="shared" si="221"/>
        <v>60.970762227396456</v>
      </c>
    </row>
    <row r="1594" spans="1:9" ht="13.5" x14ac:dyDescent="0.25">
      <c r="A1594" s="3">
        <f>TITRES_STAT!B1597</f>
        <v>44634</v>
      </c>
      <c r="B1594" s="5">
        <f>TITRES_STAT!D1597</f>
        <v>7.2554999999999996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2.9937193742009503E-2</v>
      </c>
      <c r="G1594" s="2">
        <f t="shared" si="223"/>
        <v>1.9163707490544864E-2</v>
      </c>
      <c r="H1594" s="2">
        <f t="shared" si="220"/>
        <v>1.5621817311071016</v>
      </c>
      <c r="I1594" s="2">
        <f t="shared" si="221"/>
        <v>60.97076222739647</v>
      </c>
    </row>
    <row r="1595" spans="1:9" ht="13.5" x14ac:dyDescent="0.25">
      <c r="A1595" s="3">
        <f>TITRES_STAT!B1598</f>
        <v>44635</v>
      </c>
      <c r="B1595" s="5">
        <f>TITRES_STAT!D1598</f>
        <v>7.2653999999999996</v>
      </c>
      <c r="C1595" s="2">
        <f t="shared" si="216"/>
        <v>9.9000000000000199E-3</v>
      </c>
      <c r="D1595" s="2">
        <f t="shared" si="217"/>
        <v>9.9000000000000199E-3</v>
      </c>
      <c r="E1595" s="2">
        <f t="shared" si="218"/>
        <v>0</v>
      </c>
      <c r="F1595" s="2">
        <f t="shared" si="223"/>
        <v>2.8505965617580255E-2</v>
      </c>
      <c r="G1595" s="2">
        <f t="shared" si="223"/>
        <v>1.7794871241220232E-2</v>
      </c>
      <c r="H1595" s="2">
        <f t="shared" si="220"/>
        <v>1.6019203078889792</v>
      </c>
      <c r="I1595" s="2">
        <f t="shared" si="221"/>
        <v>61.566847494597866</v>
      </c>
    </row>
    <row r="1596" spans="1:9" ht="13.5" x14ac:dyDescent="0.25">
      <c r="A1596" s="3">
        <f>TITRES_STAT!B1599</f>
        <v>44636</v>
      </c>
      <c r="B1596" s="5">
        <f>TITRES_STAT!D1599</f>
        <v>7.2554999999999996</v>
      </c>
      <c r="C1596" s="2">
        <f t="shared" si="216"/>
        <v>-9.9000000000000199E-3</v>
      </c>
      <c r="D1596" s="2">
        <f t="shared" si="217"/>
        <v>0</v>
      </c>
      <c r="E1596" s="2">
        <f t="shared" si="218"/>
        <v>9.9000000000000199E-3</v>
      </c>
      <c r="F1596" s="2">
        <f t="shared" si="223"/>
        <v>2.6469825216324523E-2</v>
      </c>
      <c r="G1596" s="2">
        <f t="shared" si="223"/>
        <v>1.7230951866847359E-2</v>
      </c>
      <c r="H1596" s="2">
        <f t="shared" si="220"/>
        <v>1.5361789308490212</v>
      </c>
      <c r="I1596" s="2">
        <f t="shared" si="221"/>
        <v>60.570605337170122</v>
      </c>
    </row>
    <row r="1597" spans="1:9" ht="13.5" x14ac:dyDescent="0.25">
      <c r="A1597" s="3">
        <f>TITRES_STAT!B1600</f>
        <v>44637</v>
      </c>
      <c r="B1597" s="5">
        <f>TITRES_STAT!D1600</f>
        <v>7.2554999999999996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2.4579123415158489E-2</v>
      </c>
      <c r="G1597" s="2">
        <f t="shared" si="224"/>
        <v>1.6000169590643976E-2</v>
      </c>
      <c r="H1597" s="2">
        <f t="shared" si="220"/>
        <v>1.5361789308490215</v>
      </c>
      <c r="I1597" s="2">
        <f t="shared" si="221"/>
        <v>60.570605337170122</v>
      </c>
    </row>
    <row r="1598" spans="1:9" ht="13.5" x14ac:dyDescent="0.25">
      <c r="A1598" s="3">
        <f>TITRES_STAT!B1601</f>
        <v>44638</v>
      </c>
      <c r="B1598" s="5">
        <f>TITRES_STAT!D1601</f>
        <v>7.2554999999999996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2.2823471742647171E-2</v>
      </c>
      <c r="G1598" s="2">
        <f t="shared" si="224"/>
        <v>1.4857300334169406E-2</v>
      </c>
      <c r="H1598" s="2">
        <f t="shared" si="220"/>
        <v>1.5361789308490217</v>
      </c>
      <c r="I1598" s="2">
        <f t="shared" si="221"/>
        <v>60.570605337170122</v>
      </c>
    </row>
    <row r="1599" spans="1:9" ht="13.5" x14ac:dyDescent="0.25">
      <c r="A1599" s="3">
        <f>TITRES_STAT!B1602</f>
        <v>44641</v>
      </c>
      <c r="B1599" s="5">
        <f>TITRES_STAT!D1602</f>
        <v>7.2554999999999996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2.1193223761029518E-2</v>
      </c>
      <c r="G1599" s="2">
        <f t="shared" si="224"/>
        <v>1.3796064596014448E-2</v>
      </c>
      <c r="H1599" s="2">
        <f t="shared" si="220"/>
        <v>1.5361789308490219</v>
      </c>
      <c r="I1599" s="2">
        <f t="shared" si="221"/>
        <v>60.570605337170129</v>
      </c>
    </row>
    <row r="1600" spans="1:9" ht="13.5" x14ac:dyDescent="0.25">
      <c r="A1600" s="3">
        <f>TITRES_STAT!B1603</f>
        <v>44642</v>
      </c>
      <c r="B1600" s="5">
        <f>TITRES_STAT!D1603</f>
        <v>7.2554999999999996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1.9679422063813123E-2</v>
      </c>
      <c r="G1600" s="2">
        <f t="shared" si="224"/>
        <v>1.2810631410584845E-2</v>
      </c>
      <c r="H1600" s="2">
        <f t="shared" si="220"/>
        <v>1.5361789308490219</v>
      </c>
      <c r="I1600" s="2">
        <f t="shared" si="221"/>
        <v>60.570605337170129</v>
      </c>
    </row>
    <row r="1601" spans="1:9" ht="13.5" x14ac:dyDescent="0.25">
      <c r="A1601" s="3">
        <f>TITRES_STAT!B1604</f>
        <v>44643</v>
      </c>
      <c r="B1601" s="5">
        <f>TITRES_STAT!D1604</f>
        <v>7.2554999999999996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1.8273749059255044E-2</v>
      </c>
      <c r="G1601" s="2">
        <f t="shared" si="224"/>
        <v>1.1895586309828786E-2</v>
      </c>
      <c r="H1601" s="2">
        <f t="shared" si="220"/>
        <v>1.5361789308490217</v>
      </c>
      <c r="I1601" s="2">
        <f t="shared" si="221"/>
        <v>60.570605337170122</v>
      </c>
    </row>
    <row r="1602" spans="1:9" ht="13.5" x14ac:dyDescent="0.25">
      <c r="A1602" s="3">
        <f>TITRES_STAT!B1605</f>
        <v>44644</v>
      </c>
      <c r="B1602" s="5">
        <f>TITRES_STAT!D1605</f>
        <v>7.2554999999999996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1.6968481269308257E-2</v>
      </c>
      <c r="G1602" s="2">
        <f t="shared" si="224"/>
        <v>1.1045901573412443E-2</v>
      </c>
      <c r="H1602" s="2">
        <f t="shared" si="220"/>
        <v>1.5361789308490221</v>
      </c>
      <c r="I1602" s="2">
        <f t="shared" si="221"/>
        <v>60.570605337170136</v>
      </c>
    </row>
    <row r="1603" spans="1:9" ht="13.5" x14ac:dyDescent="0.25">
      <c r="A1603" s="3">
        <f>TITRES_STAT!B1606</f>
        <v>44645</v>
      </c>
      <c r="B1603" s="5">
        <f>TITRES_STAT!D1606</f>
        <v>6.9859999999999998</v>
      </c>
      <c r="C1603" s="2">
        <f t="shared" ref="C1603:C1666" si="225">B1603-B1602</f>
        <v>-0.26949999999999985</v>
      </c>
      <c r="D1603" s="2">
        <f t="shared" ref="D1603:D1666" si="226">IF(C1603&gt;0,C1603,0)</f>
        <v>0</v>
      </c>
      <c r="E1603" s="2">
        <f t="shared" ref="E1603:E1666" si="227">IF(C1603&lt;0,-C1603,0)</f>
        <v>0.26949999999999985</v>
      </c>
      <c r="F1603" s="2">
        <f t="shared" si="224"/>
        <v>1.5756446892929096E-2</v>
      </c>
      <c r="G1603" s="2">
        <f t="shared" si="224"/>
        <v>2.9506908603882973E-2</v>
      </c>
      <c r="H1603" s="2">
        <f t="shared" si="220"/>
        <v>0.53399178831142002</v>
      </c>
      <c r="I1603" s="2">
        <f t="shared" si="221"/>
        <v>34.810602793332095</v>
      </c>
    </row>
    <row r="1604" spans="1:9" ht="13.5" x14ac:dyDescent="0.25">
      <c r="A1604" s="3">
        <f>TITRES_STAT!B1607</f>
        <v>44648</v>
      </c>
      <c r="B1604" s="5">
        <f>TITRES_STAT!D1607</f>
        <v>6.9859999999999998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1.4630986400577016E-2</v>
      </c>
      <c r="G1604" s="2">
        <f t="shared" si="224"/>
        <v>2.7399272275034189E-2</v>
      </c>
      <c r="H1604" s="2">
        <f t="shared" si="220"/>
        <v>0.53399178831142002</v>
      </c>
      <c r="I1604" s="2">
        <f t="shared" si="221"/>
        <v>34.810602793332095</v>
      </c>
    </row>
    <row r="1605" spans="1:9" ht="13.5" x14ac:dyDescent="0.25">
      <c r="A1605" s="3">
        <f>TITRES_STAT!B1608</f>
        <v>44649</v>
      </c>
      <c r="B1605" s="5">
        <f>TITRES_STAT!D1608</f>
        <v>6.6765999999999996</v>
      </c>
      <c r="C1605" s="2">
        <f t="shared" si="225"/>
        <v>-0.30940000000000012</v>
      </c>
      <c r="D1605" s="2">
        <f t="shared" si="226"/>
        <v>0</v>
      </c>
      <c r="E1605" s="2">
        <f t="shared" si="227"/>
        <v>0.30940000000000012</v>
      </c>
      <c r="F1605" s="2">
        <f t="shared" si="224"/>
        <v>1.3585915943392942E-2</v>
      </c>
      <c r="G1605" s="2">
        <f t="shared" si="224"/>
        <v>4.7542181398246043E-2</v>
      </c>
      <c r="H1605" s="2">
        <f t="shared" si="220"/>
        <v>0.28576551482961954</v>
      </c>
      <c r="I1605" s="2">
        <f t="shared" si="221"/>
        <v>22.225321143994677</v>
      </c>
    </row>
    <row r="1606" spans="1:9" ht="13.5" x14ac:dyDescent="0.25">
      <c r="A1606" s="3">
        <f>TITRES_STAT!B1609</f>
        <v>44650</v>
      </c>
      <c r="B1606" s="5">
        <f>TITRES_STAT!D1609</f>
        <v>6.6765999999999996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1.2615493376007732E-2</v>
      </c>
      <c r="G1606" s="2">
        <f t="shared" si="224"/>
        <v>4.4146311298371328E-2</v>
      </c>
      <c r="H1606" s="2">
        <f t="shared" si="220"/>
        <v>0.28576551482961954</v>
      </c>
      <c r="I1606" s="2">
        <f t="shared" si="221"/>
        <v>22.225321143994677</v>
      </c>
    </row>
    <row r="1607" spans="1:9" ht="13.5" x14ac:dyDescent="0.25">
      <c r="A1607" s="3">
        <f>TITRES_STAT!B1610</f>
        <v>44651</v>
      </c>
      <c r="B1607" s="5">
        <f>TITRES_STAT!D1610</f>
        <v>6.6765999999999996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1.1714386706292894E-2</v>
      </c>
      <c r="G1607" s="2">
        <f t="shared" si="224"/>
        <v>4.0993003348487662E-2</v>
      </c>
      <c r="H1607" s="2">
        <f t="shared" si="220"/>
        <v>0.28576551482961954</v>
      </c>
      <c r="I1607" s="2">
        <f t="shared" si="221"/>
        <v>22.225321143994677</v>
      </c>
    </row>
    <row r="1608" spans="1:9" ht="13.5" x14ac:dyDescent="0.25">
      <c r="A1608" s="3">
        <f>TITRES_STAT!B1611</f>
        <v>44652</v>
      </c>
      <c r="B1608" s="5">
        <f>TITRES_STAT!D1611</f>
        <v>6.6765999999999996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1.0877644798700544E-2</v>
      </c>
      <c r="G1608" s="2">
        <f t="shared" si="224"/>
        <v>3.8064931680738545E-2</v>
      </c>
      <c r="H1608" s="2">
        <f t="shared" si="220"/>
        <v>0.28576551482961948</v>
      </c>
      <c r="I1608" s="2">
        <f t="shared" si="221"/>
        <v>22.225321143994677</v>
      </c>
    </row>
    <row r="1609" spans="1:9" ht="13.5" x14ac:dyDescent="0.25">
      <c r="A1609" s="3">
        <f>TITRES_STAT!B1612</f>
        <v>44655</v>
      </c>
      <c r="B1609" s="5">
        <f>TITRES_STAT!D1612</f>
        <v>6.3971999999999998</v>
      </c>
      <c r="C1609" s="2">
        <f t="shared" si="225"/>
        <v>-0.27939999999999987</v>
      </c>
      <c r="D1609" s="2">
        <f t="shared" si="226"/>
        <v>0</v>
      </c>
      <c r="E1609" s="2">
        <f t="shared" si="227"/>
        <v>0.27939999999999987</v>
      </c>
      <c r="F1609" s="2">
        <f t="shared" si="224"/>
        <v>1.0100670170221935E-2</v>
      </c>
      <c r="G1609" s="2">
        <f t="shared" si="224"/>
        <v>5.530315084640007E-2</v>
      </c>
      <c r="H1609" s="2">
        <f t="shared" si="220"/>
        <v>0.18264185703045585</v>
      </c>
      <c r="I1609" s="2">
        <f t="shared" si="221"/>
        <v>15.443547507193657</v>
      </c>
    </row>
    <row r="1610" spans="1:9" ht="13.5" x14ac:dyDescent="0.25">
      <c r="A1610" s="3">
        <f>TITRES_STAT!B1613</f>
        <v>44656</v>
      </c>
      <c r="B1610" s="5">
        <f>TITRES_STAT!D1613</f>
        <v>6.6665999999999999</v>
      </c>
      <c r="C1610" s="2">
        <f t="shared" si="225"/>
        <v>0.26940000000000008</v>
      </c>
      <c r="D1610" s="2">
        <f t="shared" si="226"/>
        <v>0.26940000000000008</v>
      </c>
      <c r="E1610" s="2">
        <f t="shared" si="227"/>
        <v>0</v>
      </c>
      <c r="F1610" s="2">
        <f t="shared" si="224"/>
        <v>2.8622050872348946E-2</v>
      </c>
      <c r="G1610" s="2">
        <f t="shared" si="224"/>
        <v>5.1352925785942923E-2</v>
      </c>
      <c r="H1610" s="2">
        <f t="shared" si="220"/>
        <v>0.55735969147416708</v>
      </c>
      <c r="I1610" s="2">
        <f t="shared" si="221"/>
        <v>35.788758019451564</v>
      </c>
    </row>
    <row r="1611" spans="1:9" ht="13.5" x14ac:dyDescent="0.25">
      <c r="A1611" s="3">
        <f>TITRES_STAT!B1614</f>
        <v>44657</v>
      </c>
      <c r="B1611" s="5">
        <f>TITRES_STAT!D1614</f>
        <v>6.6566999999999998</v>
      </c>
      <c r="C1611" s="2">
        <f t="shared" si="225"/>
        <v>-9.9000000000000199E-3</v>
      </c>
      <c r="D1611" s="2">
        <f t="shared" si="226"/>
        <v>0</v>
      </c>
      <c r="E1611" s="2">
        <f t="shared" si="227"/>
        <v>9.9000000000000199E-3</v>
      </c>
      <c r="F1611" s="2">
        <f t="shared" si="224"/>
        <v>2.6577618667181165E-2</v>
      </c>
      <c r="G1611" s="2">
        <f t="shared" si="224"/>
        <v>4.839200251551843E-2</v>
      </c>
      <c r="H1611" s="2">
        <f t="shared" si="220"/>
        <v>0.54921510343900748</v>
      </c>
      <c r="I1611" s="2">
        <f t="shared" si="221"/>
        <v>35.4511844236374</v>
      </c>
    </row>
    <row r="1612" spans="1:9" ht="13.5" x14ac:dyDescent="0.25">
      <c r="A1612" s="3">
        <f>TITRES_STAT!B1615</f>
        <v>44658</v>
      </c>
      <c r="B1612" s="5">
        <f>TITRES_STAT!D1615</f>
        <v>6.9360999999999997</v>
      </c>
      <c r="C1612" s="2">
        <f t="shared" si="225"/>
        <v>0.27939999999999987</v>
      </c>
      <c r="D1612" s="2">
        <f t="shared" si="226"/>
        <v>0.27939999999999987</v>
      </c>
      <c r="E1612" s="2">
        <f t="shared" si="227"/>
        <v>0</v>
      </c>
      <c r="F1612" s="2">
        <f t="shared" si="224"/>
        <v>4.4636360190953926E-2</v>
      </c>
      <c r="G1612" s="2">
        <f t="shared" si="224"/>
        <v>4.4935430907267114E-2</v>
      </c>
      <c r="H1612" s="2">
        <f t="shared" si="220"/>
        <v>0.99334443421872642</v>
      </c>
      <c r="I1612" s="2">
        <f t="shared" si="221"/>
        <v>49.833055299750988</v>
      </c>
    </row>
    <row r="1613" spans="1:9" ht="13.5" x14ac:dyDescent="0.25">
      <c r="A1613" s="3">
        <f>TITRES_STAT!B1616</f>
        <v>44659</v>
      </c>
      <c r="B1613" s="5">
        <f>TITRES_STAT!D1616</f>
        <v>6.8861999999999997</v>
      </c>
      <c r="C1613" s="2">
        <f t="shared" si="225"/>
        <v>-4.9900000000000055E-2</v>
      </c>
      <c r="D1613" s="2">
        <f t="shared" si="226"/>
        <v>0</v>
      </c>
      <c r="E1613" s="2">
        <f t="shared" si="227"/>
        <v>4.9900000000000055E-2</v>
      </c>
      <c r="F1613" s="2">
        <f t="shared" ref="F1613:G1628" si="228">((F1612*13)+D1613)/14</f>
        <v>4.144804874874293E-2</v>
      </c>
      <c r="G1613" s="2">
        <f t="shared" si="228"/>
        <v>4.5290042985319467E-2</v>
      </c>
      <c r="H1613" s="2">
        <f t="shared" si="220"/>
        <v>0.91516911922954236</v>
      </c>
      <c r="I1613" s="2">
        <f t="shared" si="221"/>
        <v>47.785290084340318</v>
      </c>
    </row>
    <row r="1614" spans="1:9" ht="13.5" x14ac:dyDescent="0.25">
      <c r="A1614" s="3">
        <f>TITRES_STAT!B1617</f>
        <v>44662</v>
      </c>
      <c r="B1614" s="5">
        <f>TITRES_STAT!D1617</f>
        <v>6.8861999999999997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3.8487473838118437E-2</v>
      </c>
      <c r="G1614" s="2">
        <f t="shared" si="228"/>
        <v>4.2055039914939508E-2</v>
      </c>
      <c r="H1614" s="2">
        <f t="shared" si="220"/>
        <v>0.91516911922954236</v>
      </c>
      <c r="I1614" s="2">
        <f t="shared" si="221"/>
        <v>47.785290084340318</v>
      </c>
    </row>
    <row r="1615" spans="1:9" ht="13.5" x14ac:dyDescent="0.25">
      <c r="A1615" s="3">
        <f>TITRES_STAT!B1618</f>
        <v>44663</v>
      </c>
      <c r="B1615" s="5">
        <f>TITRES_STAT!D1618</f>
        <v>6.5768000000000004</v>
      </c>
      <c r="C1615" s="2">
        <f t="shared" si="225"/>
        <v>-0.30939999999999923</v>
      </c>
      <c r="D1615" s="2">
        <f t="shared" si="226"/>
        <v>0</v>
      </c>
      <c r="E1615" s="2">
        <f t="shared" si="227"/>
        <v>0.30939999999999923</v>
      </c>
      <c r="F1615" s="2">
        <f t="shared" si="228"/>
        <v>3.5738368563967123E-2</v>
      </c>
      <c r="G1615" s="2">
        <f t="shared" si="228"/>
        <v>6.1151108492443776E-2</v>
      </c>
      <c r="H1615" s="2">
        <f t="shared" si="220"/>
        <v>0.58442715831362546</v>
      </c>
      <c r="I1615" s="2">
        <f t="shared" si="221"/>
        <v>36.885706941280702</v>
      </c>
    </row>
    <row r="1616" spans="1:9" ht="13.5" x14ac:dyDescent="0.25">
      <c r="A1616" s="3">
        <f>TITRES_STAT!B1619</f>
        <v>44664</v>
      </c>
      <c r="B1616" s="5">
        <f>TITRES_STAT!D1619</f>
        <v>6.8362999999999996</v>
      </c>
      <c r="C1616" s="2">
        <f t="shared" si="225"/>
        <v>0.25949999999999918</v>
      </c>
      <c r="D1616" s="2">
        <f t="shared" si="226"/>
        <v>0.25949999999999918</v>
      </c>
      <c r="E1616" s="2">
        <f t="shared" si="227"/>
        <v>0</v>
      </c>
      <c r="F1616" s="2">
        <f t="shared" si="228"/>
        <v>5.1721342237969412E-2</v>
      </c>
      <c r="G1616" s="2">
        <f t="shared" si="228"/>
        <v>5.6783172171554937E-2</v>
      </c>
      <c r="H1616" s="2">
        <f t="shared" si="220"/>
        <v>0.91085686586348891</v>
      </c>
      <c r="I1616" s="2">
        <f t="shared" si="221"/>
        <v>47.667456528821987</v>
      </c>
    </row>
    <row r="1617" spans="1:9" ht="13.5" x14ac:dyDescent="0.25">
      <c r="A1617" s="3">
        <f>TITRES_STAT!B1620</f>
        <v>44665</v>
      </c>
      <c r="B1617" s="5">
        <f>TITRES_STAT!D1620</f>
        <v>6.5369000000000002</v>
      </c>
      <c r="C1617" s="2">
        <f t="shared" si="225"/>
        <v>-0.29939999999999944</v>
      </c>
      <c r="D1617" s="2">
        <f t="shared" si="226"/>
        <v>0</v>
      </c>
      <c r="E1617" s="2">
        <f t="shared" si="227"/>
        <v>0.29939999999999944</v>
      </c>
      <c r="F1617" s="2">
        <f t="shared" si="228"/>
        <v>4.8026960649543024E-2</v>
      </c>
      <c r="G1617" s="2">
        <f t="shared" si="228"/>
        <v>7.4112945587872403E-2</v>
      </c>
      <c r="H1617" s="2">
        <f t="shared" ref="H1617:H1680" si="229">F1617/G1617</f>
        <v>0.64802390821991562</v>
      </c>
      <c r="I1617" s="2">
        <f t="shared" ref="I1617:I1680" si="230">IF(G1617=0,100,100-(100/(1+H1617)))</f>
        <v>39.321268641051894</v>
      </c>
    </row>
    <row r="1618" spans="1:9" ht="13.5" x14ac:dyDescent="0.25">
      <c r="A1618" s="3">
        <f>TITRES_STAT!B1621</f>
        <v>44666</v>
      </c>
      <c r="B1618" s="5">
        <f>TITRES_STAT!D1621</f>
        <v>6.3772000000000002</v>
      </c>
      <c r="C1618" s="2">
        <f t="shared" si="225"/>
        <v>-0.15969999999999995</v>
      </c>
      <c r="D1618" s="2">
        <f t="shared" si="226"/>
        <v>0</v>
      </c>
      <c r="E1618" s="2">
        <f t="shared" si="227"/>
        <v>0.15969999999999995</v>
      </c>
      <c r="F1618" s="2">
        <f t="shared" si="228"/>
        <v>4.4596463460289948E-2</v>
      </c>
      <c r="G1618" s="2">
        <f t="shared" si="228"/>
        <v>8.0226306617310089E-2</v>
      </c>
      <c r="H1618" s="2">
        <f t="shared" si="229"/>
        <v>0.55588329240956924</v>
      </c>
      <c r="I1618" s="2">
        <f t="shared" si="230"/>
        <v>35.727827088411132</v>
      </c>
    </row>
    <row r="1619" spans="1:9" ht="13.5" x14ac:dyDescent="0.25">
      <c r="A1619" s="3">
        <f>TITRES_STAT!B1622</f>
        <v>44669</v>
      </c>
      <c r="B1619" s="5">
        <f>TITRES_STAT!D1622</f>
        <v>6.5868000000000002</v>
      </c>
      <c r="C1619" s="2">
        <f t="shared" si="225"/>
        <v>0.20960000000000001</v>
      </c>
      <c r="D1619" s="2">
        <f t="shared" si="226"/>
        <v>0.20960000000000001</v>
      </c>
      <c r="E1619" s="2">
        <f t="shared" si="227"/>
        <v>0</v>
      </c>
      <c r="F1619" s="2">
        <f t="shared" si="228"/>
        <v>5.6382430355983525E-2</v>
      </c>
      <c r="G1619" s="2">
        <f t="shared" si="228"/>
        <v>7.4495856144645073E-2</v>
      </c>
      <c r="H1619" s="2">
        <f t="shared" si="229"/>
        <v>0.75685324357516515</v>
      </c>
      <c r="I1619" s="2">
        <f t="shared" si="230"/>
        <v>43.080049306507938</v>
      </c>
    </row>
    <row r="1620" spans="1:9" ht="13.5" x14ac:dyDescent="0.25">
      <c r="A1620" s="3">
        <f>TITRES_STAT!B1623</f>
        <v>44670</v>
      </c>
      <c r="B1620" s="5">
        <f>TITRES_STAT!D1623</f>
        <v>6.5868000000000002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5.2355113901984704E-2</v>
      </c>
      <c r="G1620" s="2">
        <f t="shared" si="228"/>
        <v>6.9174723562884705E-2</v>
      </c>
      <c r="H1620" s="2">
        <f t="shared" si="229"/>
        <v>0.75685324357516526</v>
      </c>
      <c r="I1620" s="2">
        <f t="shared" si="230"/>
        <v>43.080049306507945</v>
      </c>
    </row>
    <row r="1621" spans="1:9" ht="13.5" x14ac:dyDescent="0.25">
      <c r="A1621" s="3">
        <f>TITRES_STAT!B1624</f>
        <v>44671</v>
      </c>
      <c r="B1621" s="5">
        <f>TITRES_STAT!D1624</f>
        <v>6.5868000000000002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4.8615462908985795E-2</v>
      </c>
      <c r="G1621" s="2">
        <f t="shared" si="228"/>
        <v>6.4233671879821513E-2</v>
      </c>
      <c r="H1621" s="2">
        <f t="shared" si="229"/>
        <v>0.75685324357516526</v>
      </c>
      <c r="I1621" s="2">
        <f t="shared" si="230"/>
        <v>43.080049306507945</v>
      </c>
    </row>
    <row r="1622" spans="1:9" ht="13.5" x14ac:dyDescent="0.25">
      <c r="A1622" s="3">
        <f>TITRES_STAT!B1625</f>
        <v>44672</v>
      </c>
      <c r="B1622" s="5">
        <f>TITRES_STAT!D1625</f>
        <v>6.5868000000000002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4.5142929844058231E-2</v>
      </c>
      <c r="G1622" s="2">
        <f t="shared" si="228"/>
        <v>5.9645552459834265E-2</v>
      </c>
      <c r="H1622" s="2">
        <f t="shared" si="229"/>
        <v>0.75685324357516515</v>
      </c>
      <c r="I1622" s="2">
        <f t="shared" si="230"/>
        <v>43.080049306507938</v>
      </c>
    </row>
    <row r="1623" spans="1:9" ht="13.5" x14ac:dyDescent="0.25">
      <c r="A1623" s="3">
        <f>TITRES_STAT!B1626</f>
        <v>44673</v>
      </c>
      <c r="B1623" s="5">
        <f>TITRES_STAT!D1626</f>
        <v>6.2973999999999997</v>
      </c>
      <c r="C1623" s="2">
        <f t="shared" si="225"/>
        <v>-0.28940000000000055</v>
      </c>
      <c r="D1623" s="2">
        <f t="shared" si="226"/>
        <v>0</v>
      </c>
      <c r="E1623" s="2">
        <f t="shared" si="227"/>
        <v>0.28940000000000055</v>
      </c>
      <c r="F1623" s="2">
        <f t="shared" si="228"/>
        <v>4.1918434855196925E-2</v>
      </c>
      <c r="G1623" s="2">
        <f t="shared" si="228"/>
        <v>7.6056584426988996E-2</v>
      </c>
      <c r="H1623" s="2">
        <f t="shared" si="229"/>
        <v>0.55114800606694081</v>
      </c>
      <c r="I1623" s="2">
        <f t="shared" si="230"/>
        <v>35.53161941421827</v>
      </c>
    </row>
    <row r="1624" spans="1:9" ht="13.5" x14ac:dyDescent="0.25">
      <c r="A1624" s="3">
        <f>TITRES_STAT!B1627</f>
        <v>44676</v>
      </c>
      <c r="B1624" s="5">
        <f>TITRES_STAT!D1627</f>
        <v>6.2973999999999997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3.8924260936968567E-2</v>
      </c>
      <c r="G1624" s="2">
        <f t="shared" si="228"/>
        <v>7.0623971253632636E-2</v>
      </c>
      <c r="H1624" s="2">
        <f t="shared" si="229"/>
        <v>0.5511480060669407</v>
      </c>
      <c r="I1624" s="2">
        <f t="shared" si="230"/>
        <v>35.53161941421827</v>
      </c>
    </row>
    <row r="1625" spans="1:9" ht="13.5" x14ac:dyDescent="0.25">
      <c r="A1625" s="3">
        <f>TITRES_STAT!B1628</f>
        <v>44677</v>
      </c>
      <c r="B1625" s="5">
        <f>TITRES_STAT!D1628</f>
        <v>6.5768000000000004</v>
      </c>
      <c r="C1625" s="2">
        <f t="shared" si="225"/>
        <v>0.27940000000000076</v>
      </c>
      <c r="D1625" s="2">
        <f t="shared" si="226"/>
        <v>0.27940000000000076</v>
      </c>
      <c r="E1625" s="2">
        <f t="shared" si="227"/>
        <v>0</v>
      </c>
      <c r="F1625" s="2">
        <f t="shared" si="228"/>
        <v>5.6101099441470861E-2</v>
      </c>
      <c r="G1625" s="2">
        <f t="shared" si="228"/>
        <v>6.5579401878373161E-2</v>
      </c>
      <c r="H1625" s="2">
        <f t="shared" si="229"/>
        <v>0.85546830002382102</v>
      </c>
      <c r="I1625" s="2">
        <f t="shared" si="230"/>
        <v>46.105250087691516</v>
      </c>
    </row>
    <row r="1626" spans="1:9" ht="13.5" x14ac:dyDescent="0.25">
      <c r="A1626" s="3">
        <f>TITRES_STAT!B1629</f>
        <v>44678</v>
      </c>
      <c r="B1626" s="5">
        <f>TITRES_STAT!D1629</f>
        <v>6.8662000000000001</v>
      </c>
      <c r="C1626" s="2">
        <f t="shared" si="225"/>
        <v>0.28939999999999966</v>
      </c>
      <c r="D1626" s="2">
        <f t="shared" si="226"/>
        <v>0.28939999999999966</v>
      </c>
      <c r="E1626" s="2">
        <f t="shared" si="227"/>
        <v>0</v>
      </c>
      <c r="F1626" s="2">
        <f t="shared" si="228"/>
        <v>7.2765306624222911E-2</v>
      </c>
      <c r="G1626" s="2">
        <f t="shared" si="228"/>
        <v>6.0895158887060798E-2</v>
      </c>
      <c r="H1626" s="2">
        <f t="shared" si="229"/>
        <v>1.1949276092567076</v>
      </c>
      <c r="I1626" s="2">
        <f t="shared" si="230"/>
        <v>54.440410891790599</v>
      </c>
    </row>
    <row r="1627" spans="1:9" ht="13.5" x14ac:dyDescent="0.25">
      <c r="A1627" s="3">
        <f>TITRES_STAT!B1630</f>
        <v>44679</v>
      </c>
      <c r="B1627" s="5">
        <f>TITRES_STAT!D1630</f>
        <v>6.8662000000000001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6.756778472249271E-2</v>
      </c>
      <c r="G1627" s="2">
        <f t="shared" si="228"/>
        <v>5.6545504680842171E-2</v>
      </c>
      <c r="H1627" s="2">
        <f t="shared" si="229"/>
        <v>1.1949276092567076</v>
      </c>
      <c r="I1627" s="2">
        <f t="shared" si="230"/>
        <v>54.440410891790599</v>
      </c>
    </row>
    <row r="1628" spans="1:9" ht="13.5" x14ac:dyDescent="0.25">
      <c r="A1628" s="3">
        <f>TITRES_STAT!B1631</f>
        <v>44680</v>
      </c>
      <c r="B1628" s="5">
        <f>TITRES_STAT!D1631</f>
        <v>6.8662000000000001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6.2741514385171809E-2</v>
      </c>
      <c r="G1628" s="2">
        <f t="shared" si="228"/>
        <v>5.2506540060782016E-2</v>
      </c>
      <c r="H1628" s="2">
        <f t="shared" si="229"/>
        <v>1.1949276092567078</v>
      </c>
      <c r="I1628" s="2">
        <f t="shared" si="230"/>
        <v>54.440410891790606</v>
      </c>
    </row>
    <row r="1629" spans="1:9" ht="13.5" x14ac:dyDescent="0.25">
      <c r="A1629" s="3">
        <f>TITRES_STAT!B1632</f>
        <v>44685</v>
      </c>
      <c r="B1629" s="5">
        <f>TITRES_STAT!D1632</f>
        <v>7.1656000000000004</v>
      </c>
      <c r="C1629" s="2">
        <f t="shared" si="225"/>
        <v>0.29940000000000033</v>
      </c>
      <c r="D1629" s="2">
        <f t="shared" si="226"/>
        <v>0.29940000000000033</v>
      </c>
      <c r="E1629" s="2">
        <f t="shared" si="227"/>
        <v>0</v>
      </c>
      <c r="F1629" s="2">
        <f t="shared" ref="F1629:G1644" si="231">((F1628*13)+D1629)/14</f>
        <v>7.964569192908813E-2</v>
      </c>
      <c r="G1629" s="2">
        <f t="shared" si="231"/>
        <v>4.8756072913583304E-2</v>
      </c>
      <c r="H1629" s="2">
        <f t="shared" si="229"/>
        <v>1.6335542870783399</v>
      </c>
      <c r="I1629" s="2">
        <f t="shared" si="230"/>
        <v>62.02850251059764</v>
      </c>
    </row>
    <row r="1630" spans="1:9" ht="13.5" x14ac:dyDescent="0.25">
      <c r="A1630" s="3">
        <f>TITRES_STAT!B1633</f>
        <v>44686</v>
      </c>
      <c r="B1630" s="5">
        <f>TITRES_STAT!D1633</f>
        <v>7.1656000000000004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7.3956713934153262E-2</v>
      </c>
      <c r="G1630" s="2">
        <f t="shared" si="231"/>
        <v>4.5273496276898785E-2</v>
      </c>
      <c r="H1630" s="2">
        <f t="shared" si="229"/>
        <v>1.6335542870783397</v>
      </c>
      <c r="I1630" s="2">
        <f t="shared" si="230"/>
        <v>62.02850251059764</v>
      </c>
    </row>
    <row r="1631" spans="1:9" ht="13.5" x14ac:dyDescent="0.25">
      <c r="A1631" s="3">
        <f>TITRES_STAT!B1634</f>
        <v>44687</v>
      </c>
      <c r="B1631" s="5">
        <f>TITRES_STAT!D1634</f>
        <v>7.3053999999999997</v>
      </c>
      <c r="C1631" s="2">
        <f t="shared" si="225"/>
        <v>0.13979999999999926</v>
      </c>
      <c r="D1631" s="2">
        <f t="shared" si="226"/>
        <v>0.13979999999999926</v>
      </c>
      <c r="E1631" s="2">
        <f t="shared" si="227"/>
        <v>0</v>
      </c>
      <c r="F1631" s="2">
        <f t="shared" si="231"/>
        <v>7.8659805795999405E-2</v>
      </c>
      <c r="G1631" s="2">
        <f t="shared" si="231"/>
        <v>4.203967511426316E-2</v>
      </c>
      <c r="H1631" s="2">
        <f t="shared" si="229"/>
        <v>1.8710850067752265</v>
      </c>
      <c r="I1631" s="2">
        <f t="shared" si="230"/>
        <v>65.169961960715682</v>
      </c>
    </row>
    <row r="1632" spans="1:9" ht="13.5" x14ac:dyDescent="0.25">
      <c r="A1632" s="3">
        <f>TITRES_STAT!B1635</f>
        <v>44690</v>
      </c>
      <c r="B1632" s="5">
        <f>TITRES_STAT!D1635</f>
        <v>7.3053999999999997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7.3041248239142292E-2</v>
      </c>
      <c r="G1632" s="2">
        <f t="shared" si="231"/>
        <v>3.9036841177530077E-2</v>
      </c>
      <c r="H1632" s="2">
        <f t="shared" si="229"/>
        <v>1.8710850067752263</v>
      </c>
      <c r="I1632" s="2">
        <f t="shared" si="230"/>
        <v>65.169961960715682</v>
      </c>
    </row>
    <row r="1633" spans="1:9" ht="13.5" x14ac:dyDescent="0.25">
      <c r="A1633" s="3">
        <f>TITRES_STAT!B1636</f>
        <v>44691</v>
      </c>
      <c r="B1633" s="5">
        <f>TITRES_STAT!D1636</f>
        <v>7.3053999999999997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6.7824016222060704E-2</v>
      </c>
      <c r="G1633" s="2">
        <f t="shared" si="231"/>
        <v>3.6248495379135069E-2</v>
      </c>
      <c r="H1633" s="2">
        <f t="shared" si="229"/>
        <v>1.8710850067752265</v>
      </c>
      <c r="I1633" s="2">
        <f t="shared" si="230"/>
        <v>65.169961960715682</v>
      </c>
    </row>
    <row r="1634" spans="1:9" ht="13.5" x14ac:dyDescent="0.25">
      <c r="A1634" s="3">
        <f>TITRES_STAT!B1637</f>
        <v>44692</v>
      </c>
      <c r="B1634" s="5">
        <f>TITRES_STAT!D1637</f>
        <v>7.2854000000000001</v>
      </c>
      <c r="C1634" s="2">
        <f t="shared" si="225"/>
        <v>-1.9999999999999574E-2</v>
      </c>
      <c r="D1634" s="2">
        <f t="shared" si="226"/>
        <v>0</v>
      </c>
      <c r="E1634" s="2">
        <f t="shared" si="227"/>
        <v>1.9999999999999574E-2</v>
      </c>
      <c r="F1634" s="2">
        <f t="shared" si="231"/>
        <v>6.2979443634770663E-2</v>
      </c>
      <c r="G1634" s="2">
        <f t="shared" si="231"/>
        <v>3.5087888566339674E-2</v>
      </c>
      <c r="H1634" s="2">
        <f t="shared" si="229"/>
        <v>1.794905484714397</v>
      </c>
      <c r="I1634" s="2">
        <f t="shared" si="230"/>
        <v>64.220614776811061</v>
      </c>
    </row>
    <row r="1635" spans="1:9" ht="13.5" x14ac:dyDescent="0.25">
      <c r="A1635" s="3">
        <f>TITRES_STAT!B1638</f>
        <v>44693</v>
      </c>
      <c r="B1635" s="5">
        <f>TITRES_STAT!D1638</f>
        <v>7.2854000000000001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5.8480911946572754E-2</v>
      </c>
      <c r="G1635" s="2">
        <f t="shared" si="231"/>
        <v>3.2581610811601124E-2</v>
      </c>
      <c r="H1635" s="2">
        <f t="shared" si="229"/>
        <v>1.794905484714397</v>
      </c>
      <c r="I1635" s="2">
        <f t="shared" si="230"/>
        <v>64.220614776811061</v>
      </c>
    </row>
    <row r="1636" spans="1:9" ht="13.5" x14ac:dyDescent="0.25">
      <c r="A1636" s="3">
        <f>TITRES_STAT!B1639</f>
        <v>44694</v>
      </c>
      <c r="B1636" s="5">
        <f>TITRES_STAT!D1639</f>
        <v>7.2355</v>
      </c>
      <c r="C1636" s="2">
        <f t="shared" si="225"/>
        <v>-4.9900000000000055E-2</v>
      </c>
      <c r="D1636" s="2">
        <f t="shared" si="226"/>
        <v>0</v>
      </c>
      <c r="E1636" s="2">
        <f t="shared" si="227"/>
        <v>4.9900000000000055E-2</v>
      </c>
      <c r="F1636" s="2">
        <f t="shared" si="231"/>
        <v>5.4303703950388985E-2</v>
      </c>
      <c r="G1636" s="2">
        <f t="shared" si="231"/>
        <v>3.3818638610772479E-2</v>
      </c>
      <c r="H1636" s="2">
        <f t="shared" si="229"/>
        <v>1.6057329975752264</v>
      </c>
      <c r="I1636" s="2">
        <f t="shared" si="230"/>
        <v>61.623082605525845</v>
      </c>
    </row>
    <row r="1637" spans="1:9" ht="13.5" x14ac:dyDescent="0.25">
      <c r="A1637" s="3">
        <f>TITRES_STAT!B1640</f>
        <v>44697</v>
      </c>
      <c r="B1637" s="5">
        <f>TITRES_STAT!D1640</f>
        <v>7.2255000000000003</v>
      </c>
      <c r="C1637" s="2">
        <f t="shared" si="225"/>
        <v>-9.9999999999997868E-3</v>
      </c>
      <c r="D1637" s="2">
        <f t="shared" si="226"/>
        <v>0</v>
      </c>
      <c r="E1637" s="2">
        <f t="shared" si="227"/>
        <v>9.9999999999997868E-3</v>
      </c>
      <c r="F1637" s="2">
        <f t="shared" si="231"/>
        <v>5.0424867953932632E-2</v>
      </c>
      <c r="G1637" s="2">
        <f t="shared" si="231"/>
        <v>3.211730728143157E-2</v>
      </c>
      <c r="H1637" s="2">
        <f t="shared" si="229"/>
        <v>1.5700216556786337</v>
      </c>
      <c r="I1637" s="2">
        <f t="shared" si="230"/>
        <v>61.089822033583509</v>
      </c>
    </row>
    <row r="1638" spans="1:9" ht="13.5" x14ac:dyDescent="0.25">
      <c r="A1638" s="3">
        <f>TITRES_STAT!B1641</f>
        <v>44698</v>
      </c>
      <c r="B1638" s="5">
        <f>TITRES_STAT!D1641</f>
        <v>7.2255000000000003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4.6823091671508874E-2</v>
      </c>
      <c r="G1638" s="2">
        <f t="shared" si="231"/>
        <v>2.982321390418646E-2</v>
      </c>
      <c r="H1638" s="2">
        <f t="shared" si="229"/>
        <v>1.5700216556786337</v>
      </c>
      <c r="I1638" s="2">
        <f t="shared" si="230"/>
        <v>61.089822033583509</v>
      </c>
    </row>
    <row r="1639" spans="1:9" ht="13.5" x14ac:dyDescent="0.25">
      <c r="A1639" s="3">
        <f>TITRES_STAT!B1642</f>
        <v>44699</v>
      </c>
      <c r="B1639" s="5">
        <f>TITRES_STAT!D1642</f>
        <v>7.2255000000000003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4.3478585123543953E-2</v>
      </c>
      <c r="G1639" s="2">
        <f t="shared" si="231"/>
        <v>2.7692984339601712E-2</v>
      </c>
      <c r="H1639" s="2">
        <f t="shared" si="229"/>
        <v>1.5700216556786337</v>
      </c>
      <c r="I1639" s="2">
        <f t="shared" si="230"/>
        <v>61.089822033583509</v>
      </c>
    </row>
    <row r="1640" spans="1:9" ht="13.5" x14ac:dyDescent="0.25">
      <c r="A1640" s="3">
        <f>TITRES_STAT!B1643</f>
        <v>44700</v>
      </c>
      <c r="B1640" s="5">
        <f>TITRES_STAT!D1643</f>
        <v>7.2255000000000003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4.0372971900433666E-2</v>
      </c>
      <c r="G1640" s="2">
        <f t="shared" si="231"/>
        <v>2.5714914029630161E-2</v>
      </c>
      <c r="H1640" s="2">
        <f t="shared" si="229"/>
        <v>1.5700216556786335</v>
      </c>
      <c r="I1640" s="2">
        <f t="shared" si="230"/>
        <v>61.089822033583509</v>
      </c>
    </row>
    <row r="1641" spans="1:9" ht="13.5" x14ac:dyDescent="0.25">
      <c r="A1641" s="3">
        <f>TITRES_STAT!B1644</f>
        <v>44701</v>
      </c>
      <c r="B1641" s="5">
        <f>TITRES_STAT!D1644</f>
        <v>7.2255000000000003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3.7489188193259838E-2</v>
      </c>
      <c r="G1641" s="2">
        <f t="shared" si="231"/>
        <v>2.3878134456085148E-2</v>
      </c>
      <c r="H1641" s="2">
        <f t="shared" si="229"/>
        <v>1.5700216556786339</v>
      </c>
      <c r="I1641" s="2">
        <f t="shared" si="230"/>
        <v>61.089822033583509</v>
      </c>
    </row>
    <row r="1642" spans="1:9" ht="13.5" x14ac:dyDescent="0.25">
      <c r="A1642" s="3">
        <f>TITRES_STAT!B1645</f>
        <v>44704</v>
      </c>
      <c r="B1642" s="5">
        <f>TITRES_STAT!D1645</f>
        <v>7.2255000000000003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3.4811389036598424E-2</v>
      </c>
      <c r="G1642" s="2">
        <f t="shared" si="231"/>
        <v>2.2172553423507636E-2</v>
      </c>
      <c r="H1642" s="2">
        <f t="shared" si="229"/>
        <v>1.5700216556786339</v>
      </c>
      <c r="I1642" s="2">
        <f t="shared" si="230"/>
        <v>61.089822033583509</v>
      </c>
    </row>
    <row r="1643" spans="1:9" ht="13.5" x14ac:dyDescent="0.25">
      <c r="A1643" s="3">
        <f>TITRES_STAT!B1646</f>
        <v>44705</v>
      </c>
      <c r="B1643" s="5">
        <f>TITRES_STAT!D1646</f>
        <v>7.2255000000000003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3.2324861248269963E-2</v>
      </c>
      <c r="G1643" s="2">
        <f t="shared" si="231"/>
        <v>2.0588799607542806E-2</v>
      </c>
      <c r="H1643" s="2">
        <f t="shared" si="229"/>
        <v>1.5700216556786339</v>
      </c>
      <c r="I1643" s="2">
        <f t="shared" si="230"/>
        <v>61.089822033583509</v>
      </c>
    </row>
    <row r="1644" spans="1:9" ht="13.5" x14ac:dyDescent="0.25">
      <c r="A1644" s="3">
        <f>TITRES_STAT!B1647</f>
        <v>44706</v>
      </c>
      <c r="B1644" s="5">
        <f>TITRES_STAT!D1647</f>
        <v>7.2255000000000003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3.0015942587679253E-2</v>
      </c>
      <c r="G1644" s="2">
        <f t="shared" si="231"/>
        <v>1.9118171064146892E-2</v>
      </c>
      <c r="H1644" s="2">
        <f t="shared" si="229"/>
        <v>1.5700216556786337</v>
      </c>
      <c r="I1644" s="2">
        <f t="shared" si="230"/>
        <v>61.089822033583509</v>
      </c>
    </row>
    <row r="1645" spans="1:9" ht="13.5" x14ac:dyDescent="0.25">
      <c r="A1645" s="3">
        <f>TITRES_STAT!B1648</f>
        <v>44707</v>
      </c>
      <c r="B1645" s="5">
        <f>TITRES_STAT!D1648</f>
        <v>7.2255000000000003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2.7871946688559305E-2</v>
      </c>
      <c r="G1645" s="2">
        <f t="shared" si="232"/>
        <v>1.7752587416707828E-2</v>
      </c>
      <c r="H1645" s="2">
        <f t="shared" si="229"/>
        <v>1.5700216556786337</v>
      </c>
      <c r="I1645" s="2">
        <f t="shared" si="230"/>
        <v>61.089822033583509</v>
      </c>
    </row>
    <row r="1646" spans="1:9" ht="13.5" x14ac:dyDescent="0.25">
      <c r="A1646" s="3">
        <f>TITRES_STAT!B1649</f>
        <v>44708</v>
      </c>
      <c r="B1646" s="5">
        <f>TITRES_STAT!D1649</f>
        <v>7.0857999999999999</v>
      </c>
      <c r="C1646" s="2">
        <f t="shared" si="225"/>
        <v>-0.13970000000000038</v>
      </c>
      <c r="D1646" s="2">
        <f t="shared" si="226"/>
        <v>0</v>
      </c>
      <c r="E1646" s="2">
        <f t="shared" si="227"/>
        <v>0.13970000000000038</v>
      </c>
      <c r="F1646" s="2">
        <f t="shared" si="232"/>
        <v>2.5881093353662211E-2</v>
      </c>
      <c r="G1646" s="2">
        <f t="shared" si="232"/>
        <v>2.646311688694301E-2</v>
      </c>
      <c r="H1646" s="2">
        <f t="shared" si="229"/>
        <v>0.97800623653792007</v>
      </c>
      <c r="I1646" s="2">
        <f t="shared" si="230"/>
        <v>49.444042110287391</v>
      </c>
    </row>
    <row r="1647" spans="1:9" ht="13.5" x14ac:dyDescent="0.25">
      <c r="A1647" s="3">
        <f>TITRES_STAT!B1650</f>
        <v>44711</v>
      </c>
      <c r="B1647" s="5">
        <f>TITRES_STAT!D1650</f>
        <v>7.0758000000000001</v>
      </c>
      <c r="C1647" s="2">
        <f t="shared" si="225"/>
        <v>-9.9999999999997868E-3</v>
      </c>
      <c r="D1647" s="2">
        <f t="shared" si="226"/>
        <v>0</v>
      </c>
      <c r="E1647" s="2">
        <f t="shared" si="227"/>
        <v>9.9999999999997868E-3</v>
      </c>
      <c r="F1647" s="2">
        <f t="shared" si="232"/>
        <v>2.4032443828400623E-2</v>
      </c>
      <c r="G1647" s="2">
        <f t="shared" si="232"/>
        <v>2.5287179966447065E-2</v>
      </c>
      <c r="H1647" s="2">
        <f t="shared" si="229"/>
        <v>0.95038054303756603</v>
      </c>
      <c r="I1647" s="2">
        <f t="shared" si="230"/>
        <v>48.727954471767966</v>
      </c>
    </row>
    <row r="1648" spans="1:9" ht="13.5" x14ac:dyDescent="0.25">
      <c r="A1648" s="3">
        <f>TITRES_STAT!B1651</f>
        <v>44712</v>
      </c>
      <c r="B1648" s="5">
        <f>TITRES_STAT!D1651</f>
        <v>7.0758000000000001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2.2315840697800578E-2</v>
      </c>
      <c r="G1648" s="2">
        <f t="shared" si="232"/>
        <v>2.348095282598656E-2</v>
      </c>
      <c r="H1648" s="2">
        <f t="shared" si="229"/>
        <v>0.95038054303756603</v>
      </c>
      <c r="I1648" s="2">
        <f t="shared" si="230"/>
        <v>48.727954471767966</v>
      </c>
    </row>
    <row r="1649" spans="1:9" ht="13.5" x14ac:dyDescent="0.25">
      <c r="A1649" s="3">
        <f>TITRES_STAT!B1652</f>
        <v>44713</v>
      </c>
      <c r="B1649" s="5">
        <f>TITRES_STAT!D1652</f>
        <v>7.0758000000000001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2.0721852076529108E-2</v>
      </c>
      <c r="G1649" s="2">
        <f t="shared" si="232"/>
        <v>2.1803741909844663E-2</v>
      </c>
      <c r="H1649" s="2">
        <f t="shared" si="229"/>
        <v>0.95038054303756603</v>
      </c>
      <c r="I1649" s="2">
        <f t="shared" si="230"/>
        <v>48.727954471767966</v>
      </c>
    </row>
    <row r="1650" spans="1:9" ht="13.5" x14ac:dyDescent="0.25">
      <c r="A1650" s="3">
        <f>TITRES_STAT!B1653</f>
        <v>44714</v>
      </c>
      <c r="B1650" s="5">
        <f>TITRES_STAT!D1653</f>
        <v>6.9859999999999998</v>
      </c>
      <c r="C1650" s="2">
        <f t="shared" si="225"/>
        <v>-8.9800000000000324E-2</v>
      </c>
      <c r="D1650" s="2">
        <f t="shared" si="226"/>
        <v>0</v>
      </c>
      <c r="E1650" s="2">
        <f t="shared" si="227"/>
        <v>8.9800000000000324E-2</v>
      </c>
      <c r="F1650" s="2">
        <f t="shared" si="232"/>
        <v>1.9241719785348461E-2</v>
      </c>
      <c r="G1650" s="2">
        <f t="shared" si="232"/>
        <v>2.6660617487712923E-2</v>
      </c>
      <c r="H1650" s="2">
        <f t="shared" si="229"/>
        <v>0.72172821181716407</v>
      </c>
      <c r="I1650" s="2">
        <f t="shared" si="230"/>
        <v>41.918823590363907</v>
      </c>
    </row>
    <row r="1651" spans="1:9" ht="13.5" x14ac:dyDescent="0.25">
      <c r="A1651" s="3">
        <f>TITRES_STAT!B1654</f>
        <v>44715</v>
      </c>
      <c r="B1651" s="5">
        <f>TITRES_STAT!D1654</f>
        <v>6.9859999999999998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1.7867311229252142E-2</v>
      </c>
      <c r="G1651" s="2">
        <f t="shared" si="232"/>
        <v>2.4756287667162001E-2</v>
      </c>
      <c r="H1651" s="2">
        <f t="shared" si="229"/>
        <v>0.72172821181716407</v>
      </c>
      <c r="I1651" s="2">
        <f t="shared" si="230"/>
        <v>41.918823590363907</v>
      </c>
    </row>
    <row r="1652" spans="1:9" ht="13.5" x14ac:dyDescent="0.25">
      <c r="A1652" s="3">
        <f>TITRES_STAT!B1655</f>
        <v>44718</v>
      </c>
      <c r="B1652" s="5">
        <f>TITRES_STAT!D1655</f>
        <v>6.9859999999999998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1.6591074712876987E-2</v>
      </c>
      <c r="G1652" s="2">
        <f t="shared" si="232"/>
        <v>2.2987981405221857E-2</v>
      </c>
      <c r="H1652" s="2">
        <f t="shared" si="229"/>
        <v>0.72172821181716396</v>
      </c>
      <c r="I1652" s="2">
        <f t="shared" si="230"/>
        <v>41.918823590363907</v>
      </c>
    </row>
    <row r="1653" spans="1:9" ht="13.5" x14ac:dyDescent="0.25">
      <c r="A1653" s="3">
        <f>TITRES_STAT!B1656</f>
        <v>44719</v>
      </c>
      <c r="B1653" s="5">
        <f>TITRES_STAT!D1656</f>
        <v>6.9859999999999998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1.5405997947671488E-2</v>
      </c>
      <c r="G1653" s="2">
        <f t="shared" si="232"/>
        <v>2.1345982733420293E-2</v>
      </c>
      <c r="H1653" s="2">
        <f t="shared" si="229"/>
        <v>0.72172821181716407</v>
      </c>
      <c r="I1653" s="2">
        <f t="shared" si="230"/>
        <v>41.918823590363907</v>
      </c>
    </row>
    <row r="1654" spans="1:9" ht="13.5" x14ac:dyDescent="0.25">
      <c r="A1654" s="3">
        <f>TITRES_STAT!B1657</f>
        <v>44720</v>
      </c>
      <c r="B1654" s="5">
        <f>TITRES_STAT!D1657</f>
        <v>6.9859999999999998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1.430556952283781E-2</v>
      </c>
      <c r="G1654" s="2">
        <f t="shared" si="232"/>
        <v>1.9821269681033128E-2</v>
      </c>
      <c r="H1654" s="2">
        <f t="shared" si="229"/>
        <v>0.72172821181716407</v>
      </c>
      <c r="I1654" s="2">
        <f t="shared" si="230"/>
        <v>41.918823590363907</v>
      </c>
    </row>
    <row r="1655" spans="1:9" ht="13.5" x14ac:dyDescent="0.25">
      <c r="A1655" s="3">
        <f>TITRES_STAT!B1658</f>
        <v>44721</v>
      </c>
      <c r="B1655" s="5">
        <f>TITRES_STAT!D1658</f>
        <v>6.9859999999999998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1.3283743128349396E-2</v>
      </c>
      <c r="G1655" s="2">
        <f t="shared" si="232"/>
        <v>1.8405464703816477E-2</v>
      </c>
      <c r="H1655" s="2">
        <f t="shared" si="229"/>
        <v>0.72172821181716407</v>
      </c>
      <c r="I1655" s="2">
        <f t="shared" si="230"/>
        <v>41.918823590363907</v>
      </c>
    </row>
    <row r="1656" spans="1:9" ht="13.5" x14ac:dyDescent="0.25">
      <c r="A1656" s="3">
        <f>TITRES_STAT!B1659</f>
        <v>44722</v>
      </c>
      <c r="B1656" s="5">
        <f>TITRES_STAT!D1659</f>
        <v>6.9859999999999998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1.2334904333467298E-2</v>
      </c>
      <c r="G1656" s="2">
        <f t="shared" si="232"/>
        <v>1.7090788653543871E-2</v>
      </c>
      <c r="H1656" s="2">
        <f t="shared" si="229"/>
        <v>0.72172821181716418</v>
      </c>
      <c r="I1656" s="2">
        <f t="shared" si="230"/>
        <v>41.918823590363914</v>
      </c>
    </row>
    <row r="1657" spans="1:9" ht="13.5" x14ac:dyDescent="0.25">
      <c r="A1657" s="3">
        <f>TITRES_STAT!B1660</f>
        <v>44725</v>
      </c>
      <c r="B1657" s="5">
        <f>TITRES_STAT!D1660</f>
        <v>6.8861999999999997</v>
      </c>
      <c r="C1657" s="2">
        <f t="shared" si="225"/>
        <v>-9.9800000000000111E-2</v>
      </c>
      <c r="D1657" s="2">
        <f t="shared" si="226"/>
        <v>0</v>
      </c>
      <c r="E1657" s="2">
        <f t="shared" si="227"/>
        <v>9.9800000000000111E-2</v>
      </c>
      <c r="F1657" s="2">
        <f t="shared" si="232"/>
        <v>1.1453839738219633E-2</v>
      </c>
      <c r="G1657" s="2">
        <f t="shared" si="232"/>
        <v>2.2998589464005032E-2</v>
      </c>
      <c r="H1657" s="2">
        <f t="shared" si="229"/>
        <v>0.49802357471296121</v>
      </c>
      <c r="I1657" s="2">
        <f t="shared" si="230"/>
        <v>33.245376315815875</v>
      </c>
    </row>
    <row r="1658" spans="1:9" ht="13.5" x14ac:dyDescent="0.25">
      <c r="A1658" s="3">
        <f>TITRES_STAT!B1661</f>
        <v>44726</v>
      </c>
      <c r="B1658" s="5">
        <f>TITRES_STAT!D1661</f>
        <v>6.8861999999999997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1.0635708328346802E-2</v>
      </c>
      <c r="G1658" s="2">
        <f t="shared" si="232"/>
        <v>2.1355833073718959E-2</v>
      </c>
      <c r="H1658" s="2">
        <f t="shared" si="229"/>
        <v>0.49802357471296121</v>
      </c>
      <c r="I1658" s="2">
        <f t="shared" si="230"/>
        <v>33.245376315815875</v>
      </c>
    </row>
    <row r="1659" spans="1:9" ht="13.5" x14ac:dyDescent="0.25">
      <c r="A1659" s="3">
        <f>TITRES_STAT!B1662</f>
        <v>44727</v>
      </c>
      <c r="B1659" s="5">
        <f>TITRES_STAT!D1662</f>
        <v>6.8861999999999997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9.8760148763220312E-3</v>
      </c>
      <c r="G1659" s="2">
        <f t="shared" si="232"/>
        <v>1.9830416425596176E-2</v>
      </c>
      <c r="H1659" s="2">
        <f t="shared" si="229"/>
        <v>0.49802357471296127</v>
      </c>
      <c r="I1659" s="2">
        <f t="shared" si="230"/>
        <v>33.245376315815889</v>
      </c>
    </row>
    <row r="1660" spans="1:9" ht="13.5" x14ac:dyDescent="0.25">
      <c r="A1660" s="3">
        <f>TITRES_STAT!B1663</f>
        <v>44728</v>
      </c>
      <c r="B1660" s="5">
        <f>TITRES_STAT!D1663</f>
        <v>6.8861999999999997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9.1705852422990283E-3</v>
      </c>
      <c r="G1660" s="2">
        <f t="shared" si="232"/>
        <v>1.8413958109482164E-2</v>
      </c>
      <c r="H1660" s="2">
        <f t="shared" si="229"/>
        <v>0.49802357471296121</v>
      </c>
      <c r="I1660" s="2">
        <f t="shared" si="230"/>
        <v>33.245376315815875</v>
      </c>
    </row>
    <row r="1661" spans="1:9" ht="13.5" x14ac:dyDescent="0.25">
      <c r="A1661" s="3">
        <f>TITRES_STAT!B1664</f>
        <v>44729</v>
      </c>
      <c r="B1661" s="5">
        <f>TITRES_STAT!D1664</f>
        <v>6.5768000000000004</v>
      </c>
      <c r="C1661" s="2">
        <f t="shared" si="225"/>
        <v>-0.30939999999999923</v>
      </c>
      <c r="D1661" s="2">
        <f t="shared" si="226"/>
        <v>0</v>
      </c>
      <c r="E1661" s="2">
        <f t="shared" si="227"/>
        <v>0.30939999999999923</v>
      </c>
      <c r="F1661" s="2">
        <f t="shared" ref="F1661:G1676" si="233">((F1660*13)+D1661)/14</f>
        <v>8.5155434392776685E-3</v>
      </c>
      <c r="G1661" s="2">
        <f t="shared" si="233"/>
        <v>3.9198675387376244E-2</v>
      </c>
      <c r="H1661" s="2">
        <f t="shared" si="229"/>
        <v>0.21724059180887681</v>
      </c>
      <c r="I1661" s="2">
        <f t="shared" si="230"/>
        <v>17.8469723463664</v>
      </c>
    </row>
    <row r="1662" spans="1:9" ht="13.5" x14ac:dyDescent="0.25">
      <c r="A1662" s="3">
        <f>TITRES_STAT!B1665</f>
        <v>44732</v>
      </c>
      <c r="B1662" s="5">
        <f>TITRES_STAT!D1665</f>
        <v>6.5768000000000004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7.9072903364721201E-3</v>
      </c>
      <c r="G1662" s="2">
        <f t="shared" si="233"/>
        <v>3.6398770002563655E-2</v>
      </c>
      <c r="H1662" s="2">
        <f t="shared" si="229"/>
        <v>0.21724059180887678</v>
      </c>
      <c r="I1662" s="2">
        <f t="shared" si="230"/>
        <v>17.8469723463664</v>
      </c>
    </row>
    <row r="1663" spans="1:9" ht="13.5" x14ac:dyDescent="0.25">
      <c r="A1663" s="3">
        <f>TITRES_STAT!B1666</f>
        <v>44733</v>
      </c>
      <c r="B1663" s="5">
        <f>TITRES_STAT!D1666</f>
        <v>6.8362999999999996</v>
      </c>
      <c r="C1663" s="2">
        <f t="shared" si="225"/>
        <v>0.25949999999999918</v>
      </c>
      <c r="D1663" s="2">
        <f t="shared" si="226"/>
        <v>0.25949999999999918</v>
      </c>
      <c r="E1663" s="2">
        <f t="shared" si="227"/>
        <v>0</v>
      </c>
      <c r="F1663" s="2">
        <f t="shared" si="233"/>
        <v>2.5878198169581194E-2</v>
      </c>
      <c r="G1663" s="2">
        <f t="shared" si="233"/>
        <v>3.3798857859523392E-2</v>
      </c>
      <c r="H1663" s="2">
        <f t="shared" si="229"/>
        <v>0.76565303706822097</v>
      </c>
      <c r="I1663" s="2">
        <f t="shared" si="230"/>
        <v>43.363731208456997</v>
      </c>
    </row>
    <row r="1664" spans="1:9" ht="13.5" x14ac:dyDescent="0.25">
      <c r="A1664" s="3">
        <f>TITRES_STAT!B1667</f>
        <v>44734</v>
      </c>
      <c r="B1664" s="5">
        <f>TITRES_STAT!D1667</f>
        <v>6.8362999999999996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2.4029755443182536E-2</v>
      </c>
      <c r="G1664" s="2">
        <f t="shared" si="233"/>
        <v>3.1384653726700289E-2</v>
      </c>
      <c r="H1664" s="2">
        <f t="shared" si="229"/>
        <v>0.76565303706822097</v>
      </c>
      <c r="I1664" s="2">
        <f t="shared" si="230"/>
        <v>43.363731208456997</v>
      </c>
    </row>
    <row r="1665" spans="1:9" ht="13.5" x14ac:dyDescent="0.25">
      <c r="A1665" s="3">
        <f>TITRES_STAT!B1668</f>
        <v>44735</v>
      </c>
      <c r="B1665" s="5">
        <f>TITRES_STAT!D1668</f>
        <v>6.8362999999999996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2.231334434009807E-2</v>
      </c>
      <c r="G1665" s="2">
        <f t="shared" si="233"/>
        <v>2.9142892746221696E-2</v>
      </c>
      <c r="H1665" s="2">
        <f t="shared" si="229"/>
        <v>0.76565303706822108</v>
      </c>
      <c r="I1665" s="2">
        <f t="shared" si="230"/>
        <v>43.363731208457004</v>
      </c>
    </row>
    <row r="1666" spans="1:9" ht="13.5" x14ac:dyDescent="0.25">
      <c r="A1666" s="3">
        <f>TITRES_STAT!B1669</f>
        <v>44736</v>
      </c>
      <c r="B1666" s="5">
        <f>TITRES_STAT!D1669</f>
        <v>6.8362999999999996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2.0719534030091063E-2</v>
      </c>
      <c r="G1666" s="2">
        <f t="shared" si="233"/>
        <v>2.7061257550063004E-2</v>
      </c>
      <c r="H1666" s="2">
        <f t="shared" si="229"/>
        <v>0.76565303706822097</v>
      </c>
      <c r="I1666" s="2">
        <f t="shared" si="230"/>
        <v>43.363731208456997</v>
      </c>
    </row>
    <row r="1667" spans="1:9" ht="13.5" x14ac:dyDescent="0.25">
      <c r="A1667" s="3">
        <f>TITRES_STAT!B1670</f>
        <v>44739</v>
      </c>
      <c r="B1667" s="5">
        <f>TITRES_STAT!D1670</f>
        <v>6.7864000000000004</v>
      </c>
      <c r="C1667" s="2">
        <f t="shared" ref="C1667:C1730" si="234">B1667-B1666</f>
        <v>-4.9899999999999167E-2</v>
      </c>
      <c r="D1667" s="2">
        <f t="shared" ref="D1667:D1730" si="235">IF(C1667&gt;0,C1667,0)</f>
        <v>0</v>
      </c>
      <c r="E1667" s="2">
        <f t="shared" ref="E1667:E1730" si="236">IF(C1667&lt;0,-C1667,0)</f>
        <v>4.9899999999999167E-2</v>
      </c>
      <c r="F1667" s="2">
        <f t="shared" si="233"/>
        <v>1.9239567313655986E-2</v>
      </c>
      <c r="G1667" s="2">
        <f t="shared" si="233"/>
        <v>2.8692596296487016E-2</v>
      </c>
      <c r="H1667" s="2">
        <f t="shared" si="229"/>
        <v>0.67054117776060529</v>
      </c>
      <c r="I1667" s="2">
        <f t="shared" si="230"/>
        <v>40.139158895770507</v>
      </c>
    </row>
    <row r="1668" spans="1:9" ht="13.5" x14ac:dyDescent="0.25">
      <c r="A1668" s="3">
        <f>TITRES_STAT!B1671</f>
        <v>44740</v>
      </c>
      <c r="B1668" s="5">
        <f>TITRES_STAT!D1671</f>
        <v>6.7864000000000004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1.78653125055377E-2</v>
      </c>
      <c r="G1668" s="2">
        <f t="shared" si="233"/>
        <v>2.664312513245223E-2</v>
      </c>
      <c r="H1668" s="2">
        <f t="shared" si="229"/>
        <v>0.67054117776060529</v>
      </c>
      <c r="I1668" s="2">
        <f t="shared" si="230"/>
        <v>40.139158895770507</v>
      </c>
    </row>
    <row r="1669" spans="1:9" ht="13.5" x14ac:dyDescent="0.25">
      <c r="A1669" s="3">
        <f>TITRES_STAT!B1672</f>
        <v>44741</v>
      </c>
      <c r="B1669" s="5">
        <f>TITRES_STAT!D1672</f>
        <v>6.7864000000000004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1.658921875514215E-2</v>
      </c>
      <c r="G1669" s="2">
        <f t="shared" si="233"/>
        <v>2.4740044765848502E-2</v>
      </c>
      <c r="H1669" s="2">
        <f t="shared" si="229"/>
        <v>0.67054117776060518</v>
      </c>
      <c r="I1669" s="2">
        <f t="shared" si="230"/>
        <v>40.1391588957705</v>
      </c>
    </row>
    <row r="1670" spans="1:9" ht="13.5" x14ac:dyDescent="0.25">
      <c r="A1670" s="3">
        <f>TITRES_STAT!B1673</f>
        <v>44742</v>
      </c>
      <c r="B1670" s="5">
        <f>TITRES_STAT!D1673</f>
        <v>6.7864000000000004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1.5404274558346281E-2</v>
      </c>
      <c r="G1670" s="2">
        <f t="shared" si="233"/>
        <v>2.2972898711145041E-2</v>
      </c>
      <c r="H1670" s="2">
        <f t="shared" si="229"/>
        <v>0.67054117776060507</v>
      </c>
      <c r="I1670" s="2">
        <f t="shared" si="230"/>
        <v>40.139158895770485</v>
      </c>
    </row>
    <row r="1671" spans="1:9" ht="13.5" x14ac:dyDescent="0.25">
      <c r="A1671" s="3">
        <f>TITRES_STAT!B1674</f>
        <v>44743</v>
      </c>
      <c r="B1671" s="5">
        <f>TITRES_STAT!D1674</f>
        <v>6.7864000000000004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1.4303969232750119E-2</v>
      </c>
      <c r="G1671" s="2">
        <f t="shared" si="233"/>
        <v>2.1331977374634683E-2</v>
      </c>
      <c r="H1671" s="2">
        <f t="shared" si="229"/>
        <v>0.67054117776060507</v>
      </c>
      <c r="I1671" s="2">
        <f t="shared" si="230"/>
        <v>40.139158895770485</v>
      </c>
    </row>
    <row r="1672" spans="1:9" ht="13.5" x14ac:dyDescent="0.25">
      <c r="A1672" s="3">
        <f>TITRES_STAT!B1675</f>
        <v>44746</v>
      </c>
      <c r="B1672" s="5">
        <f>TITRES_STAT!D1675</f>
        <v>6.7763999999999998</v>
      </c>
      <c r="C1672" s="2">
        <f t="shared" si="234"/>
        <v>-1.0000000000000675E-2</v>
      </c>
      <c r="D1672" s="2">
        <f t="shared" si="235"/>
        <v>0</v>
      </c>
      <c r="E1672" s="2">
        <f t="shared" si="236"/>
        <v>1.0000000000000675E-2</v>
      </c>
      <c r="F1672" s="2">
        <f t="shared" si="233"/>
        <v>1.328225714469654E-2</v>
      </c>
      <c r="G1672" s="2">
        <f t="shared" si="233"/>
        <v>2.0522550419303683E-2</v>
      </c>
      <c r="H1672" s="2">
        <f t="shared" si="229"/>
        <v>0.64720304607964996</v>
      </c>
      <c r="I1672" s="2">
        <f t="shared" si="230"/>
        <v>39.291030187201024</v>
      </c>
    </row>
    <row r="1673" spans="1:9" ht="13.5" x14ac:dyDescent="0.25">
      <c r="A1673" s="3">
        <f>TITRES_STAT!B1676</f>
        <v>44747</v>
      </c>
      <c r="B1673" s="5">
        <f>TITRES_STAT!D1676</f>
        <v>6.4770000000000003</v>
      </c>
      <c r="C1673" s="2">
        <f t="shared" si="234"/>
        <v>-0.29939999999999944</v>
      </c>
      <c r="D1673" s="2">
        <f t="shared" si="235"/>
        <v>0</v>
      </c>
      <c r="E1673" s="2">
        <f t="shared" si="236"/>
        <v>0.29939999999999944</v>
      </c>
      <c r="F1673" s="2">
        <f t="shared" si="233"/>
        <v>1.233352449150393E-2</v>
      </c>
      <c r="G1673" s="2">
        <f t="shared" si="233"/>
        <v>4.0442368246496239E-2</v>
      </c>
      <c r="H1673" s="2">
        <f t="shared" si="229"/>
        <v>0.30496543665126374</v>
      </c>
      <c r="I1673" s="2">
        <f t="shared" si="230"/>
        <v>23.369617929027342</v>
      </c>
    </row>
    <row r="1674" spans="1:9" ht="13.5" x14ac:dyDescent="0.25">
      <c r="A1674" s="3">
        <f>TITRES_STAT!B1677</f>
        <v>44748</v>
      </c>
      <c r="B1674" s="5">
        <f>TITRES_STAT!D1677</f>
        <v>6.4770000000000003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1.1452558456396505E-2</v>
      </c>
      <c r="G1674" s="2">
        <f t="shared" si="233"/>
        <v>3.7553627657460793E-2</v>
      </c>
      <c r="H1674" s="2">
        <f t="shared" si="229"/>
        <v>0.30496543665126374</v>
      </c>
      <c r="I1674" s="2">
        <f t="shared" si="230"/>
        <v>23.369617929027342</v>
      </c>
    </row>
    <row r="1675" spans="1:9" ht="13.5" x14ac:dyDescent="0.25">
      <c r="A1675" s="3">
        <f>TITRES_STAT!B1678</f>
        <v>44749</v>
      </c>
      <c r="B1675" s="5">
        <f>TITRES_STAT!D1678</f>
        <v>6.4770000000000003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1.0634518566653898E-2</v>
      </c>
      <c r="G1675" s="2">
        <f t="shared" si="233"/>
        <v>3.4871225681927881E-2</v>
      </c>
      <c r="H1675" s="2">
        <f t="shared" si="229"/>
        <v>0.30496543665126374</v>
      </c>
      <c r="I1675" s="2">
        <f t="shared" si="230"/>
        <v>23.369617929027342</v>
      </c>
    </row>
    <row r="1676" spans="1:9" ht="13.5" x14ac:dyDescent="0.25">
      <c r="A1676" s="3">
        <f>TITRES_STAT!B1679</f>
        <v>44750</v>
      </c>
      <c r="B1676" s="5">
        <f>TITRES_STAT!D1679</f>
        <v>6.4770000000000003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9.8749100976071903E-3</v>
      </c>
      <c r="G1676" s="2">
        <f t="shared" si="233"/>
        <v>3.2380423847504461E-2</v>
      </c>
      <c r="H1676" s="2">
        <f t="shared" si="229"/>
        <v>0.30496543665126369</v>
      </c>
      <c r="I1676" s="2">
        <f t="shared" si="230"/>
        <v>23.369617929027342</v>
      </c>
    </row>
    <row r="1677" spans="1:9" ht="13.5" x14ac:dyDescent="0.25">
      <c r="A1677" s="3">
        <f>TITRES_STAT!B1680</f>
        <v>44753</v>
      </c>
      <c r="B1677" s="5">
        <f>TITRES_STAT!D1680</f>
        <v>6.4770000000000003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9.1695593763495339E-3</v>
      </c>
      <c r="G1677" s="2">
        <f t="shared" si="237"/>
        <v>3.006753642982557E-2</v>
      </c>
      <c r="H1677" s="2">
        <f t="shared" si="229"/>
        <v>0.30496543665126374</v>
      </c>
      <c r="I1677" s="2">
        <f t="shared" si="230"/>
        <v>23.369617929027342</v>
      </c>
    </row>
    <row r="1678" spans="1:9" ht="13.5" x14ac:dyDescent="0.25">
      <c r="A1678" s="3">
        <f>TITRES_STAT!B1681</f>
        <v>44754</v>
      </c>
      <c r="B1678" s="5">
        <f>TITRES_STAT!D1681</f>
        <v>6.4770000000000003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8.5145908494674242E-3</v>
      </c>
      <c r="G1678" s="2">
        <f t="shared" si="237"/>
        <v>2.7919855256266602E-2</v>
      </c>
      <c r="H1678" s="2">
        <f t="shared" si="229"/>
        <v>0.30496543665126369</v>
      </c>
      <c r="I1678" s="2">
        <f t="shared" si="230"/>
        <v>23.369617929027342</v>
      </c>
    </row>
    <row r="1679" spans="1:9" ht="13.5" x14ac:dyDescent="0.25">
      <c r="A1679" s="3">
        <f>TITRES_STAT!B1682</f>
        <v>44755</v>
      </c>
      <c r="B1679" s="5">
        <f>TITRES_STAT!D1682</f>
        <v>6.4770000000000003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7.90640578879118E-3</v>
      </c>
      <c r="G1679" s="2">
        <f t="shared" si="237"/>
        <v>2.5925579880818988E-2</v>
      </c>
      <c r="H1679" s="2">
        <f t="shared" si="229"/>
        <v>0.30496543665126369</v>
      </c>
      <c r="I1679" s="2">
        <f t="shared" si="230"/>
        <v>23.369617929027342</v>
      </c>
    </row>
    <row r="1680" spans="1:9" ht="13.5" x14ac:dyDescent="0.25">
      <c r="A1680" s="3">
        <f>TITRES_STAT!B1683</f>
        <v>44756</v>
      </c>
      <c r="B1680" s="5">
        <f>TITRES_STAT!D1683</f>
        <v>6.4770000000000003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7.3416625181632385E-3</v>
      </c>
      <c r="G1680" s="2">
        <f t="shared" si="237"/>
        <v>2.4073752746474775E-2</v>
      </c>
      <c r="H1680" s="2">
        <f t="shared" si="229"/>
        <v>0.30496543665126369</v>
      </c>
      <c r="I1680" s="2">
        <f t="shared" si="230"/>
        <v>23.369617929027342</v>
      </c>
    </row>
    <row r="1681" spans="1:9" ht="13.5" x14ac:dyDescent="0.25">
      <c r="A1681" s="3">
        <f>TITRES_STAT!B1684</f>
        <v>44757</v>
      </c>
      <c r="B1681" s="5">
        <f>TITRES_STAT!D1684</f>
        <v>6.1875999999999998</v>
      </c>
      <c r="C1681" s="2">
        <f t="shared" si="234"/>
        <v>-0.28940000000000055</v>
      </c>
      <c r="D1681" s="2">
        <f t="shared" si="235"/>
        <v>0</v>
      </c>
      <c r="E1681" s="2">
        <f t="shared" si="236"/>
        <v>0.28940000000000055</v>
      </c>
      <c r="F1681" s="2">
        <f t="shared" si="237"/>
        <v>6.81725805258015E-3</v>
      </c>
      <c r="G1681" s="2">
        <f t="shared" si="237"/>
        <v>4.302562755029804E-2</v>
      </c>
      <c r="H1681" s="2">
        <f t="shared" ref="H1681:H1744" si="238">F1681/G1681</f>
        <v>0.15844645251508777</v>
      </c>
      <c r="I1681" s="2">
        <f t="shared" ref="I1681:I1744" si="239">IF(G1681=0,100,100-(100/(1+H1681)))</f>
        <v>13.677494731939206</v>
      </c>
    </row>
    <row r="1682" spans="1:9" ht="13.5" x14ac:dyDescent="0.25">
      <c r="A1682" s="3">
        <f>TITRES_STAT!B1685</f>
        <v>44760</v>
      </c>
      <c r="B1682" s="5">
        <f>TITRES_STAT!D1685</f>
        <v>6.1875999999999998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6.3303110488244245E-3</v>
      </c>
      <c r="G1682" s="2">
        <f t="shared" si="237"/>
        <v>3.9952368439562465E-2</v>
      </c>
      <c r="H1682" s="2">
        <f t="shared" si="238"/>
        <v>0.15844645251508774</v>
      </c>
      <c r="I1682" s="2">
        <f t="shared" si="239"/>
        <v>13.677494731939206</v>
      </c>
    </row>
    <row r="1683" spans="1:9" ht="13.5" x14ac:dyDescent="0.25">
      <c r="A1683" s="3">
        <f>TITRES_STAT!B1686</f>
        <v>44761</v>
      </c>
      <c r="B1683" s="5">
        <f>TITRES_STAT!D1686</f>
        <v>6.1875999999999998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5.8781459739083936E-3</v>
      </c>
      <c r="G1683" s="2">
        <f t="shared" si="237"/>
        <v>3.7098627836736571E-2</v>
      </c>
      <c r="H1683" s="2">
        <f t="shared" si="238"/>
        <v>0.15844645251508774</v>
      </c>
      <c r="I1683" s="2">
        <f t="shared" si="239"/>
        <v>13.677494731939206</v>
      </c>
    </row>
    <row r="1684" spans="1:9" ht="13.5" x14ac:dyDescent="0.25">
      <c r="A1684" s="3">
        <f>TITRES_STAT!B1687</f>
        <v>44762</v>
      </c>
      <c r="B1684" s="5">
        <f>TITRES_STAT!D1687</f>
        <v>6.1875999999999998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5.4582784043435079E-3</v>
      </c>
      <c r="G1684" s="2">
        <f t="shared" si="237"/>
        <v>3.4448725848398247E-2</v>
      </c>
      <c r="H1684" s="2">
        <f t="shared" si="238"/>
        <v>0.15844645251508771</v>
      </c>
      <c r="I1684" s="2">
        <f t="shared" si="239"/>
        <v>13.677494731939206</v>
      </c>
    </row>
    <row r="1685" spans="1:9" ht="13.5" x14ac:dyDescent="0.25">
      <c r="A1685" s="3">
        <f>TITRES_STAT!B1688</f>
        <v>44763</v>
      </c>
      <c r="B1685" s="5">
        <f>TITRES_STAT!D1688</f>
        <v>6.1875999999999998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5.0684013754618285E-3</v>
      </c>
      <c r="G1685" s="2">
        <f t="shared" si="237"/>
        <v>3.1988102573512658E-2</v>
      </c>
      <c r="H1685" s="2">
        <f t="shared" si="238"/>
        <v>0.15844645251508771</v>
      </c>
      <c r="I1685" s="2">
        <f t="shared" si="239"/>
        <v>13.677494731939206</v>
      </c>
    </row>
    <row r="1686" spans="1:9" ht="13.5" x14ac:dyDescent="0.25">
      <c r="A1686" s="3">
        <f>TITRES_STAT!B1689</f>
        <v>44764</v>
      </c>
      <c r="B1686" s="5">
        <f>TITRES_STAT!D1689</f>
        <v>6.1875999999999998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4.7063727057859838E-3</v>
      </c>
      <c r="G1686" s="2">
        <f t="shared" si="237"/>
        <v>2.9703238103976039E-2</v>
      </c>
      <c r="H1686" s="2">
        <f t="shared" si="238"/>
        <v>0.15844645251508771</v>
      </c>
      <c r="I1686" s="2">
        <f t="shared" si="239"/>
        <v>13.677494731939206</v>
      </c>
    </row>
    <row r="1687" spans="1:9" ht="13.5" x14ac:dyDescent="0.25">
      <c r="A1687" s="3">
        <f>TITRES_STAT!B1690</f>
        <v>44768</v>
      </c>
      <c r="B1687" s="5">
        <f>TITRES_STAT!D1690</f>
        <v>6.1875999999999998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4.3702032268012709E-3</v>
      </c>
      <c r="G1687" s="2">
        <f t="shared" si="237"/>
        <v>2.7581578239406324E-2</v>
      </c>
      <c r="H1687" s="2">
        <f t="shared" si="238"/>
        <v>0.15844645251508774</v>
      </c>
      <c r="I1687" s="2">
        <f t="shared" si="239"/>
        <v>13.677494731939206</v>
      </c>
    </row>
    <row r="1688" spans="1:9" ht="13.5" x14ac:dyDescent="0.25">
      <c r="A1688" s="3">
        <f>TITRES_STAT!B1691</f>
        <v>44769</v>
      </c>
      <c r="B1688" s="5">
        <f>TITRES_STAT!D1691</f>
        <v>6.4570999999999996</v>
      </c>
      <c r="C1688" s="2">
        <f t="shared" si="234"/>
        <v>0.26949999999999985</v>
      </c>
      <c r="D1688" s="2">
        <f t="shared" si="235"/>
        <v>0.26949999999999985</v>
      </c>
      <c r="E1688" s="2">
        <f t="shared" si="236"/>
        <v>0</v>
      </c>
      <c r="F1688" s="2">
        <f t="shared" si="237"/>
        <v>2.330804585345831E-2</v>
      </c>
      <c r="G1688" s="2">
        <f t="shared" si="237"/>
        <v>2.5611465508020157E-2</v>
      </c>
      <c r="H1688" s="2">
        <f t="shared" si="238"/>
        <v>0.91006294997681658</v>
      </c>
      <c r="I1688" s="2">
        <f t="shared" si="239"/>
        <v>47.645704555855737</v>
      </c>
    </row>
    <row r="1689" spans="1:9" ht="13.5" x14ac:dyDescent="0.25">
      <c r="A1689" s="3">
        <f>TITRES_STAT!B1692</f>
        <v>44770</v>
      </c>
      <c r="B1689" s="5">
        <f>TITRES_STAT!D1692</f>
        <v>6.4570999999999996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2.1643185435354147E-2</v>
      </c>
      <c r="G1689" s="2">
        <f t="shared" si="237"/>
        <v>2.3782075114590146E-2</v>
      </c>
      <c r="H1689" s="2">
        <f t="shared" si="238"/>
        <v>0.91006294997681658</v>
      </c>
      <c r="I1689" s="2">
        <f t="shared" si="239"/>
        <v>47.645704555855737</v>
      </c>
    </row>
    <row r="1690" spans="1:9" ht="13.5" x14ac:dyDescent="0.25">
      <c r="A1690" s="3">
        <f>TITRES_STAT!B1693</f>
        <v>44771</v>
      </c>
      <c r="B1690" s="5">
        <f>TITRES_STAT!D1693</f>
        <v>6.4570999999999996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2.0097243618543138E-2</v>
      </c>
      <c r="G1690" s="2">
        <f t="shared" si="237"/>
        <v>2.2083355463547994E-2</v>
      </c>
      <c r="H1690" s="2">
        <f t="shared" si="238"/>
        <v>0.91006294997681658</v>
      </c>
      <c r="I1690" s="2">
        <f t="shared" si="239"/>
        <v>47.645704555855737</v>
      </c>
    </row>
    <row r="1691" spans="1:9" ht="13.5" x14ac:dyDescent="0.25">
      <c r="A1691" s="3">
        <f>TITRES_STAT!B1694</f>
        <v>44774</v>
      </c>
      <c r="B1691" s="5">
        <f>TITRES_STAT!D1694</f>
        <v>6.4570999999999996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1.8661726217218629E-2</v>
      </c>
      <c r="G1691" s="2">
        <f t="shared" si="237"/>
        <v>2.0505972930437426E-2</v>
      </c>
      <c r="H1691" s="2">
        <f t="shared" si="238"/>
        <v>0.91006294997681647</v>
      </c>
      <c r="I1691" s="2">
        <f t="shared" si="239"/>
        <v>47.645704555855737</v>
      </c>
    </row>
    <row r="1692" spans="1:9" ht="13.5" x14ac:dyDescent="0.25">
      <c r="A1692" s="3">
        <f>TITRES_STAT!B1695</f>
        <v>44775</v>
      </c>
      <c r="B1692" s="5">
        <f>TITRES_STAT!D1695</f>
        <v>6.4570999999999996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1.7328745773131583E-2</v>
      </c>
      <c r="G1692" s="2">
        <f t="shared" si="237"/>
        <v>1.9041260578263323E-2</v>
      </c>
      <c r="H1692" s="2">
        <f t="shared" si="238"/>
        <v>0.91006294997681647</v>
      </c>
      <c r="I1692" s="2">
        <f t="shared" si="239"/>
        <v>47.645704555855737</v>
      </c>
    </row>
    <row r="1693" spans="1:9" ht="13.5" x14ac:dyDescent="0.25">
      <c r="A1693" s="3">
        <f>TITRES_STAT!B1696</f>
        <v>44776</v>
      </c>
      <c r="B1693" s="5">
        <f>TITRES_STAT!D1696</f>
        <v>6.1676000000000002</v>
      </c>
      <c r="C1693" s="2">
        <f t="shared" si="234"/>
        <v>-0.28949999999999942</v>
      </c>
      <c r="D1693" s="2">
        <f t="shared" si="235"/>
        <v>0</v>
      </c>
      <c r="E1693" s="2">
        <f t="shared" si="236"/>
        <v>0.28949999999999942</v>
      </c>
      <c r="F1693" s="2">
        <f t="shared" ref="F1693:G1708" si="240">((F1692*13)+D1693)/14</f>
        <v>1.6090978217907899E-2</v>
      </c>
      <c r="G1693" s="2">
        <f t="shared" si="240"/>
        <v>3.8359741965530193E-2</v>
      </c>
      <c r="H1693" s="2">
        <f t="shared" si="238"/>
        <v>0.41947566363629724</v>
      </c>
      <c r="I1693" s="2">
        <f t="shared" si="239"/>
        <v>29.55145159457814</v>
      </c>
    </row>
    <row r="1694" spans="1:9" ht="13.5" x14ac:dyDescent="0.25">
      <c r="A1694" s="3">
        <f>TITRES_STAT!B1697</f>
        <v>44777</v>
      </c>
      <c r="B1694" s="5">
        <f>TITRES_STAT!D1697</f>
        <v>6.1676000000000002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1.4941622630914477E-2</v>
      </c>
      <c r="G1694" s="2">
        <f t="shared" si="240"/>
        <v>3.5619760396563747E-2</v>
      </c>
      <c r="H1694" s="2">
        <f t="shared" si="238"/>
        <v>0.41947566363629724</v>
      </c>
      <c r="I1694" s="2">
        <f t="shared" si="239"/>
        <v>29.55145159457814</v>
      </c>
    </row>
    <row r="1695" spans="1:9" ht="13.5" x14ac:dyDescent="0.25">
      <c r="A1695" s="3">
        <f>TITRES_STAT!B1698</f>
        <v>44778</v>
      </c>
      <c r="B1695" s="5">
        <f>TITRES_STAT!D1698</f>
        <v>6.1676000000000002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1.3874363871563444E-2</v>
      </c>
      <c r="G1695" s="2">
        <f t="shared" si="240"/>
        <v>3.3075491796809194E-2</v>
      </c>
      <c r="H1695" s="2">
        <f t="shared" si="238"/>
        <v>0.41947566363629729</v>
      </c>
      <c r="I1695" s="2">
        <f t="shared" si="239"/>
        <v>29.55145159457814</v>
      </c>
    </row>
    <row r="1696" spans="1:9" ht="13.5" x14ac:dyDescent="0.25">
      <c r="A1696" s="3">
        <f>TITRES_STAT!B1699</f>
        <v>44781</v>
      </c>
      <c r="B1696" s="5">
        <f>TITRES_STAT!D1699</f>
        <v>6.0278999999999998</v>
      </c>
      <c r="C1696" s="2">
        <f t="shared" si="234"/>
        <v>-0.13970000000000038</v>
      </c>
      <c r="D1696" s="2">
        <f t="shared" si="235"/>
        <v>0</v>
      </c>
      <c r="E1696" s="2">
        <f t="shared" si="236"/>
        <v>0.13970000000000038</v>
      </c>
      <c r="F1696" s="2">
        <f t="shared" si="240"/>
        <v>1.2883337880737483E-2</v>
      </c>
      <c r="G1696" s="2">
        <f t="shared" si="240"/>
        <v>4.0691528097037133E-2</v>
      </c>
      <c r="H1696" s="2">
        <f t="shared" si="238"/>
        <v>0.31660983215018546</v>
      </c>
      <c r="I1696" s="2">
        <f t="shared" si="239"/>
        <v>24.047354380843615</v>
      </c>
    </row>
    <row r="1697" spans="1:9" ht="13.5" x14ac:dyDescent="0.25">
      <c r="A1697" s="3">
        <f>TITRES_STAT!B1700</f>
        <v>44782</v>
      </c>
      <c r="B1697" s="5">
        <f>TITRES_STAT!D1700</f>
        <v>6.2873999999999999</v>
      </c>
      <c r="C1697" s="2">
        <f t="shared" si="234"/>
        <v>0.25950000000000006</v>
      </c>
      <c r="D1697" s="2">
        <f t="shared" si="235"/>
        <v>0.25950000000000006</v>
      </c>
      <c r="E1697" s="2">
        <f t="shared" si="236"/>
        <v>0</v>
      </c>
      <c r="F1697" s="2">
        <f t="shared" si="240"/>
        <v>3.0498813746399095E-2</v>
      </c>
      <c r="G1697" s="2">
        <f t="shared" si="240"/>
        <v>3.7784990375820192E-2</v>
      </c>
      <c r="H1697" s="2">
        <f t="shared" si="238"/>
        <v>0.80716743455666584</v>
      </c>
      <c r="I1697" s="2">
        <f t="shared" si="239"/>
        <v>44.664784187785024</v>
      </c>
    </row>
    <row r="1698" spans="1:9" ht="13.5" x14ac:dyDescent="0.25">
      <c r="A1698" s="3">
        <f>TITRES_STAT!B1701</f>
        <v>44783</v>
      </c>
      <c r="B1698" s="5">
        <f>TITRES_STAT!D1701</f>
        <v>6.5667999999999997</v>
      </c>
      <c r="C1698" s="2">
        <f t="shared" si="234"/>
        <v>0.27939999999999987</v>
      </c>
      <c r="D1698" s="2">
        <f t="shared" si="235"/>
        <v>0.27939999999999987</v>
      </c>
      <c r="E1698" s="2">
        <f t="shared" si="236"/>
        <v>0</v>
      </c>
      <c r="F1698" s="2">
        <f t="shared" si="240"/>
        <v>4.8277469907370578E-2</v>
      </c>
      <c r="G1698" s="2">
        <f t="shared" si="240"/>
        <v>3.5086062491833034E-2</v>
      </c>
      <c r="H1698" s="2">
        <f t="shared" si="238"/>
        <v>1.3759728643990217</v>
      </c>
      <c r="I1698" s="2">
        <f t="shared" si="239"/>
        <v>57.911977237461429</v>
      </c>
    </row>
    <row r="1699" spans="1:9" ht="13.5" x14ac:dyDescent="0.25">
      <c r="A1699" s="3">
        <f>TITRES_STAT!B1702</f>
        <v>44784</v>
      </c>
      <c r="B1699" s="5">
        <f>TITRES_STAT!D1702</f>
        <v>6.5667999999999997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4.4829079199701249E-2</v>
      </c>
      <c r="G1699" s="2">
        <f t="shared" si="240"/>
        <v>3.2579915170987815E-2</v>
      </c>
      <c r="H1699" s="2">
        <f t="shared" si="238"/>
        <v>1.3759728643990219</v>
      </c>
      <c r="I1699" s="2">
        <f t="shared" si="239"/>
        <v>57.911977237461429</v>
      </c>
    </row>
    <row r="1700" spans="1:9" ht="13.5" x14ac:dyDescent="0.25">
      <c r="A1700" s="3">
        <f>TITRES_STAT!B1703</f>
        <v>44785</v>
      </c>
      <c r="B1700" s="5">
        <f>TITRES_STAT!D1703</f>
        <v>6.5667999999999997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4.1627002114008306E-2</v>
      </c>
      <c r="G1700" s="2">
        <f t="shared" si="240"/>
        <v>3.0252778373060115E-2</v>
      </c>
      <c r="H1700" s="2">
        <f t="shared" si="238"/>
        <v>1.3759728643990219</v>
      </c>
      <c r="I1700" s="2">
        <f t="shared" si="239"/>
        <v>57.911977237461429</v>
      </c>
    </row>
    <row r="1701" spans="1:9" ht="13.5" x14ac:dyDescent="0.25">
      <c r="A1701" s="3">
        <f>TITRES_STAT!B1704</f>
        <v>44788</v>
      </c>
      <c r="B1701" s="5">
        <f>TITRES_STAT!D1704</f>
        <v>6.5667999999999997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3.8653644820150566E-2</v>
      </c>
      <c r="G1701" s="2">
        <f t="shared" si="240"/>
        <v>2.809186563212725E-2</v>
      </c>
      <c r="H1701" s="2">
        <f t="shared" si="238"/>
        <v>1.3759728643990217</v>
      </c>
      <c r="I1701" s="2">
        <f t="shared" si="239"/>
        <v>57.911977237461429</v>
      </c>
    </row>
    <row r="1702" spans="1:9" ht="13.5" x14ac:dyDescent="0.25">
      <c r="A1702" s="3">
        <f>TITRES_STAT!B1705</f>
        <v>44789</v>
      </c>
      <c r="B1702" s="5">
        <f>TITRES_STAT!D1705</f>
        <v>6.5667999999999997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3.5892670190139808E-2</v>
      </c>
      <c r="G1702" s="2">
        <f t="shared" si="240"/>
        <v>2.6085303801261017E-2</v>
      </c>
      <c r="H1702" s="2">
        <f t="shared" si="238"/>
        <v>1.3759728643990217</v>
      </c>
      <c r="I1702" s="2">
        <f t="shared" si="239"/>
        <v>57.911977237461429</v>
      </c>
    </row>
    <row r="1703" spans="1:9" ht="13.5" x14ac:dyDescent="0.25">
      <c r="A1703" s="3">
        <f>TITRES_STAT!B1706</f>
        <v>44790</v>
      </c>
      <c r="B1703" s="5">
        <f>TITRES_STAT!D1706</f>
        <v>6.5667999999999997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3.3328908033701247E-2</v>
      </c>
      <c r="G1703" s="2">
        <f t="shared" si="240"/>
        <v>2.4222067815456657E-2</v>
      </c>
      <c r="H1703" s="2">
        <f t="shared" si="238"/>
        <v>1.3759728643990217</v>
      </c>
      <c r="I1703" s="2">
        <f t="shared" si="239"/>
        <v>57.911977237461429</v>
      </c>
    </row>
    <row r="1704" spans="1:9" ht="13.5" x14ac:dyDescent="0.25">
      <c r="A1704" s="3">
        <f>TITRES_STAT!B1707</f>
        <v>44791</v>
      </c>
      <c r="B1704" s="5">
        <f>TITRES_STAT!D1707</f>
        <v>6.4870000000000001</v>
      </c>
      <c r="C1704" s="2">
        <f t="shared" si="234"/>
        <v>-7.9799999999999649E-2</v>
      </c>
      <c r="D1704" s="2">
        <f t="shared" si="235"/>
        <v>0</v>
      </c>
      <c r="E1704" s="2">
        <f t="shared" si="236"/>
        <v>7.9799999999999649E-2</v>
      </c>
      <c r="F1704" s="2">
        <f t="shared" si="240"/>
        <v>3.0948271745579729E-2</v>
      </c>
      <c r="G1704" s="2">
        <f t="shared" si="240"/>
        <v>2.8191920114352585E-2</v>
      </c>
      <c r="H1704" s="2">
        <f t="shared" si="238"/>
        <v>1.0977709790623265</v>
      </c>
      <c r="I1704" s="2">
        <f t="shared" si="239"/>
        <v>52.330353981396691</v>
      </c>
    </row>
    <row r="1705" spans="1:9" ht="13.5" x14ac:dyDescent="0.25">
      <c r="A1705" s="3">
        <f>TITRES_STAT!B1708</f>
        <v>44792</v>
      </c>
      <c r="B1705" s="5">
        <f>TITRES_STAT!D1708</f>
        <v>6.4770000000000003</v>
      </c>
      <c r="C1705" s="2">
        <f t="shared" si="234"/>
        <v>-9.9999999999997868E-3</v>
      </c>
      <c r="D1705" s="2">
        <f t="shared" si="235"/>
        <v>0</v>
      </c>
      <c r="E1705" s="2">
        <f t="shared" si="236"/>
        <v>9.9999999999997868E-3</v>
      </c>
      <c r="F1705" s="2">
        <f t="shared" si="240"/>
        <v>2.8737680906609747E-2</v>
      </c>
      <c r="G1705" s="2">
        <f t="shared" si="240"/>
        <v>2.6892497249041671E-2</v>
      </c>
      <c r="H1705" s="2">
        <f t="shared" si="238"/>
        <v>1.0686133251397407</v>
      </c>
      <c r="I1705" s="2">
        <f t="shared" si="239"/>
        <v>51.658437667056646</v>
      </c>
    </row>
    <row r="1706" spans="1:9" ht="13.5" x14ac:dyDescent="0.25">
      <c r="A1706" s="3">
        <f>TITRES_STAT!B1709</f>
        <v>44795</v>
      </c>
      <c r="B1706" s="5">
        <f>TITRES_STAT!D1709</f>
        <v>6.4770000000000003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2.6684989413280482E-2</v>
      </c>
      <c r="G1706" s="2">
        <f t="shared" si="240"/>
        <v>2.4971604588395837E-2</v>
      </c>
      <c r="H1706" s="2">
        <f t="shared" si="238"/>
        <v>1.0686133251397407</v>
      </c>
      <c r="I1706" s="2">
        <f t="shared" si="239"/>
        <v>51.658437667056646</v>
      </c>
    </row>
    <row r="1707" spans="1:9" ht="13.5" x14ac:dyDescent="0.25">
      <c r="A1707" s="3">
        <f>TITRES_STAT!B1710</f>
        <v>44796</v>
      </c>
      <c r="B1707" s="5">
        <f>TITRES_STAT!D1710</f>
        <v>6.4770000000000003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2.4778918740903304E-2</v>
      </c>
      <c r="G1707" s="2">
        <f t="shared" si="240"/>
        <v>2.3187918546367564E-2</v>
      </c>
      <c r="H1707" s="2">
        <f t="shared" si="238"/>
        <v>1.0686133251397407</v>
      </c>
      <c r="I1707" s="2">
        <f t="shared" si="239"/>
        <v>51.658437667056646</v>
      </c>
    </row>
    <row r="1708" spans="1:9" ht="13.5" x14ac:dyDescent="0.25">
      <c r="A1708" s="3">
        <f>TITRES_STAT!B1711</f>
        <v>44797</v>
      </c>
      <c r="B1708" s="5">
        <f>TITRES_STAT!D1711</f>
        <v>6.4770000000000003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2.3008995973695927E-2</v>
      </c>
      <c r="G1708" s="2">
        <f t="shared" si="240"/>
        <v>2.1531638650198453E-2</v>
      </c>
      <c r="H1708" s="2">
        <f t="shared" si="238"/>
        <v>1.0686133251397407</v>
      </c>
      <c r="I1708" s="2">
        <f t="shared" si="239"/>
        <v>51.658437667056646</v>
      </c>
    </row>
    <row r="1709" spans="1:9" ht="13.5" x14ac:dyDescent="0.25">
      <c r="A1709" s="3">
        <f>TITRES_STAT!B1712</f>
        <v>44798</v>
      </c>
      <c r="B1709" s="5">
        <f>TITRES_STAT!D1712</f>
        <v>6.4770000000000003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2.1365496261289075E-2</v>
      </c>
      <c r="G1709" s="2">
        <f t="shared" si="241"/>
        <v>1.9993664460898564E-2</v>
      </c>
      <c r="H1709" s="2">
        <f t="shared" si="238"/>
        <v>1.0686133251397407</v>
      </c>
      <c r="I1709" s="2">
        <f t="shared" si="239"/>
        <v>51.658437667056646</v>
      </c>
    </row>
    <row r="1710" spans="1:9" ht="13.5" x14ac:dyDescent="0.25">
      <c r="A1710" s="3">
        <f>TITRES_STAT!B1713</f>
        <v>44799</v>
      </c>
      <c r="B1710" s="5">
        <f>TITRES_STAT!D1713</f>
        <v>6.4770000000000003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1.9839389385482714E-2</v>
      </c>
      <c r="G1710" s="2">
        <f t="shared" si="241"/>
        <v>1.8565545570834379E-2</v>
      </c>
      <c r="H1710" s="2">
        <f t="shared" si="238"/>
        <v>1.0686133251397409</v>
      </c>
      <c r="I1710" s="2">
        <f t="shared" si="239"/>
        <v>51.658437667056646</v>
      </c>
    </row>
    <row r="1711" spans="1:9" ht="13.5" x14ac:dyDescent="0.25">
      <c r="A1711" s="3">
        <f>TITRES_STAT!B1714</f>
        <v>44802</v>
      </c>
      <c r="B1711" s="5">
        <f>TITRES_STAT!D1714</f>
        <v>6.4770000000000003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1.8422290143662517E-2</v>
      </c>
      <c r="G1711" s="2">
        <f t="shared" si="241"/>
        <v>1.7239435172917639E-2</v>
      </c>
      <c r="H1711" s="2">
        <f t="shared" si="238"/>
        <v>1.0686133251397405</v>
      </c>
      <c r="I1711" s="2">
        <f t="shared" si="239"/>
        <v>51.658437667056639</v>
      </c>
    </row>
    <row r="1712" spans="1:9" ht="13.5" x14ac:dyDescent="0.25">
      <c r="A1712" s="3">
        <f>TITRES_STAT!B1715</f>
        <v>44803</v>
      </c>
      <c r="B1712" s="5">
        <f>TITRES_STAT!D1715</f>
        <v>6.4770000000000003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1.7106412276258053E-2</v>
      </c>
      <c r="G1712" s="2">
        <f t="shared" si="241"/>
        <v>1.6008046946280666E-2</v>
      </c>
      <c r="H1712" s="2">
        <f t="shared" si="238"/>
        <v>1.0686133251397405</v>
      </c>
      <c r="I1712" s="2">
        <f t="shared" si="239"/>
        <v>51.658437667056639</v>
      </c>
    </row>
    <row r="1713" spans="1:9" ht="13.5" x14ac:dyDescent="0.25">
      <c r="A1713" s="3">
        <f>TITRES_STAT!B1716</f>
        <v>44804</v>
      </c>
      <c r="B1713" s="5">
        <f>TITRES_STAT!D1716</f>
        <v>6.4770000000000003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1.5884525685096764E-2</v>
      </c>
      <c r="G1713" s="2">
        <f t="shared" si="241"/>
        <v>1.4864615021546334E-2</v>
      </c>
      <c r="H1713" s="2">
        <f t="shared" si="238"/>
        <v>1.0686133251397405</v>
      </c>
      <c r="I1713" s="2">
        <f t="shared" si="239"/>
        <v>51.658437667056639</v>
      </c>
    </row>
    <row r="1714" spans="1:9" ht="13.5" x14ac:dyDescent="0.25">
      <c r="A1714" s="3">
        <f>TITRES_STAT!B1717</f>
        <v>44805</v>
      </c>
      <c r="B1714" s="5">
        <f>TITRES_STAT!D1717</f>
        <v>6.3872</v>
      </c>
      <c r="C1714" s="2">
        <f t="shared" si="234"/>
        <v>-8.9800000000000324E-2</v>
      </c>
      <c r="D1714" s="2">
        <f t="shared" si="235"/>
        <v>0</v>
      </c>
      <c r="E1714" s="2">
        <f t="shared" si="236"/>
        <v>8.9800000000000324E-2</v>
      </c>
      <c r="F1714" s="2">
        <f t="shared" si="241"/>
        <v>1.4749916707589851E-2</v>
      </c>
      <c r="G1714" s="2">
        <f t="shared" si="241"/>
        <v>2.0217142520007333E-2</v>
      </c>
      <c r="H1714" s="2">
        <f t="shared" si="238"/>
        <v>0.72957475038784569</v>
      </c>
      <c r="I1714" s="2">
        <f t="shared" si="239"/>
        <v>42.182319684317967</v>
      </c>
    </row>
    <row r="1715" spans="1:9" ht="13.5" x14ac:dyDescent="0.25">
      <c r="A1715" s="3">
        <f>TITRES_STAT!B1718</f>
        <v>44806</v>
      </c>
      <c r="B1715" s="5">
        <f>TITRES_STAT!D1718</f>
        <v>6.1078000000000001</v>
      </c>
      <c r="C1715" s="2">
        <f t="shared" si="234"/>
        <v>-0.27939999999999987</v>
      </c>
      <c r="D1715" s="2">
        <f t="shared" si="235"/>
        <v>0</v>
      </c>
      <c r="E1715" s="2">
        <f t="shared" si="236"/>
        <v>0.27939999999999987</v>
      </c>
      <c r="F1715" s="2">
        <f t="shared" si="241"/>
        <v>1.3696351228476291E-2</v>
      </c>
      <c r="G1715" s="2">
        <f t="shared" si="241"/>
        <v>3.8730203768578227E-2</v>
      </c>
      <c r="H1715" s="2">
        <f t="shared" si="238"/>
        <v>0.35363488687834188</v>
      </c>
      <c r="I1715" s="2">
        <f t="shared" si="239"/>
        <v>26.124835456470095</v>
      </c>
    </row>
    <row r="1716" spans="1:9" ht="13.5" x14ac:dyDescent="0.25">
      <c r="A1716" s="3">
        <f>TITRES_STAT!B1719</f>
        <v>44809</v>
      </c>
      <c r="B1716" s="5">
        <f>TITRES_STAT!D1719</f>
        <v>5.9381000000000004</v>
      </c>
      <c r="C1716" s="2">
        <f t="shared" si="234"/>
        <v>-0.16969999999999974</v>
      </c>
      <c r="D1716" s="2">
        <f t="shared" si="235"/>
        <v>0</v>
      </c>
      <c r="E1716" s="2">
        <f t="shared" si="236"/>
        <v>0.16969999999999974</v>
      </c>
      <c r="F1716" s="2">
        <f t="shared" si="241"/>
        <v>1.271804042644227E-2</v>
      </c>
      <c r="G1716" s="2">
        <f t="shared" si="241"/>
        <v>4.8085189213679762E-2</v>
      </c>
      <c r="H1716" s="2">
        <f t="shared" si="238"/>
        <v>0.26448976565166793</v>
      </c>
      <c r="I1716" s="2">
        <f t="shared" si="239"/>
        <v>20.916718571886619</v>
      </c>
    </row>
    <row r="1717" spans="1:9" ht="13.5" x14ac:dyDescent="0.25">
      <c r="A1717" s="3">
        <f>TITRES_STAT!B1720</f>
        <v>44810</v>
      </c>
      <c r="B1717" s="5">
        <f>TITRES_STAT!D1720</f>
        <v>6.1976000000000004</v>
      </c>
      <c r="C1717" s="2">
        <f t="shared" si="234"/>
        <v>0.25950000000000006</v>
      </c>
      <c r="D1717" s="2">
        <f t="shared" si="235"/>
        <v>0.25950000000000006</v>
      </c>
      <c r="E1717" s="2">
        <f t="shared" si="236"/>
        <v>0</v>
      </c>
      <c r="F1717" s="2">
        <f t="shared" si="241"/>
        <v>3.0345323253124969E-2</v>
      </c>
      <c r="G1717" s="2">
        <f t="shared" si="241"/>
        <v>4.4650532841274064E-2</v>
      </c>
      <c r="H1717" s="2">
        <f t="shared" si="238"/>
        <v>0.67961839024403214</v>
      </c>
      <c r="I1717" s="2">
        <f t="shared" si="239"/>
        <v>40.462666650446138</v>
      </c>
    </row>
    <row r="1718" spans="1:9" ht="13.5" x14ac:dyDescent="0.25">
      <c r="A1718" s="3">
        <f>TITRES_STAT!B1721</f>
        <v>44811</v>
      </c>
      <c r="B1718" s="5">
        <f>TITRES_STAT!D1721</f>
        <v>6.3372999999999999</v>
      </c>
      <c r="C1718" s="2">
        <f t="shared" si="234"/>
        <v>0.13969999999999949</v>
      </c>
      <c r="D1718" s="2">
        <f t="shared" si="235"/>
        <v>0.13969999999999949</v>
      </c>
      <c r="E1718" s="2">
        <f t="shared" si="236"/>
        <v>0</v>
      </c>
      <c r="F1718" s="2">
        <f t="shared" si="241"/>
        <v>3.8156371592187432E-2</v>
      </c>
      <c r="G1718" s="2">
        <f t="shared" si="241"/>
        <v>4.1461209066897341E-2</v>
      </c>
      <c r="H1718" s="2">
        <f t="shared" si="238"/>
        <v>0.92029085622231666</v>
      </c>
      <c r="I1718" s="2">
        <f t="shared" si="239"/>
        <v>47.924555451602501</v>
      </c>
    </row>
    <row r="1719" spans="1:9" ht="13.5" x14ac:dyDescent="0.25">
      <c r="A1719" s="3">
        <f>TITRES_STAT!B1722</f>
        <v>44812</v>
      </c>
      <c r="B1719" s="5">
        <f>TITRES_STAT!D1722</f>
        <v>6.0579000000000001</v>
      </c>
      <c r="C1719" s="2">
        <f t="shared" si="234"/>
        <v>-0.27939999999999987</v>
      </c>
      <c r="D1719" s="2">
        <f t="shared" si="235"/>
        <v>0</v>
      </c>
      <c r="E1719" s="2">
        <f t="shared" si="236"/>
        <v>0.27939999999999987</v>
      </c>
      <c r="F1719" s="2">
        <f t="shared" si="241"/>
        <v>3.5430916478459758E-2</v>
      </c>
      <c r="G1719" s="2">
        <f t="shared" si="241"/>
        <v>5.8456836990690375E-2</v>
      </c>
      <c r="H1719" s="2">
        <f t="shared" si="238"/>
        <v>0.60610389310154356</v>
      </c>
      <c r="I1719" s="2">
        <f t="shared" si="239"/>
        <v>37.737527173979863</v>
      </c>
    </row>
    <row r="1720" spans="1:9" ht="13.5" x14ac:dyDescent="0.25">
      <c r="A1720" s="3">
        <f>TITRES_STAT!B1723</f>
        <v>44813</v>
      </c>
      <c r="B1720" s="5">
        <f>TITRES_STAT!D1723</f>
        <v>6.3074000000000003</v>
      </c>
      <c r="C1720" s="2">
        <f t="shared" si="234"/>
        <v>0.24950000000000028</v>
      </c>
      <c r="D1720" s="2">
        <f t="shared" si="235"/>
        <v>0.24950000000000028</v>
      </c>
      <c r="E1720" s="2">
        <f t="shared" si="236"/>
        <v>0</v>
      </c>
      <c r="F1720" s="2">
        <f t="shared" si="241"/>
        <v>5.0721565301426942E-2</v>
      </c>
      <c r="G1720" s="2">
        <f t="shared" si="241"/>
        <v>5.4281348634212488E-2</v>
      </c>
      <c r="H1720" s="2">
        <f t="shared" si="238"/>
        <v>0.93441976991445119</v>
      </c>
      <c r="I1720" s="2">
        <f t="shared" si="239"/>
        <v>48.304912121311467</v>
      </c>
    </row>
    <row r="1721" spans="1:9" ht="13.5" x14ac:dyDescent="0.25">
      <c r="A1721" s="3">
        <f>TITRES_STAT!B1724</f>
        <v>44816</v>
      </c>
      <c r="B1721" s="5">
        <f>TITRES_STAT!D1724</f>
        <v>6.2873999999999999</v>
      </c>
      <c r="C1721" s="2">
        <f t="shared" si="234"/>
        <v>-2.0000000000000462E-2</v>
      </c>
      <c r="D1721" s="2">
        <f t="shared" si="235"/>
        <v>0</v>
      </c>
      <c r="E1721" s="2">
        <f t="shared" si="236"/>
        <v>2.0000000000000462E-2</v>
      </c>
      <c r="F1721" s="2">
        <f t="shared" si="241"/>
        <v>4.7098596351325017E-2</v>
      </c>
      <c r="G1721" s="2">
        <f t="shared" si="241"/>
        <v>5.1832680874625912E-2</v>
      </c>
      <c r="H1721" s="2">
        <f t="shared" si="238"/>
        <v>0.90866602993675349</v>
      </c>
      <c r="I1721" s="2">
        <f t="shared" si="239"/>
        <v>47.607387341978495</v>
      </c>
    </row>
    <row r="1722" spans="1:9" ht="13.5" x14ac:dyDescent="0.25">
      <c r="A1722" s="3">
        <f>TITRES_STAT!B1725</f>
        <v>44817</v>
      </c>
      <c r="B1722" s="5">
        <f>TITRES_STAT!D1725</f>
        <v>6.2873999999999999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4.3734410897658949E-2</v>
      </c>
      <c r="G1722" s="2">
        <f t="shared" si="241"/>
        <v>4.8130346526438342E-2</v>
      </c>
      <c r="H1722" s="2">
        <f t="shared" si="238"/>
        <v>0.90866602993675361</v>
      </c>
      <c r="I1722" s="2">
        <f t="shared" si="239"/>
        <v>47.607387341978502</v>
      </c>
    </row>
    <row r="1723" spans="1:9" ht="13.5" x14ac:dyDescent="0.25">
      <c r="A1723" s="3">
        <f>TITRES_STAT!B1726</f>
        <v>44818</v>
      </c>
      <c r="B1723" s="5">
        <f>TITRES_STAT!D1726</f>
        <v>6.2873999999999999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4.0610524404969026E-2</v>
      </c>
      <c r="G1723" s="2">
        <f t="shared" si="241"/>
        <v>4.4692464631692748E-2</v>
      </c>
      <c r="H1723" s="2">
        <f t="shared" si="238"/>
        <v>0.90866602993675361</v>
      </c>
      <c r="I1723" s="2">
        <f t="shared" si="239"/>
        <v>47.607387341978502</v>
      </c>
    </row>
    <row r="1724" spans="1:9" ht="13.5" x14ac:dyDescent="0.25">
      <c r="A1724" s="3">
        <f>TITRES_STAT!B1727</f>
        <v>44819</v>
      </c>
      <c r="B1724" s="5">
        <f>TITRES_STAT!D1727</f>
        <v>6.2873999999999999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3.770977266175695E-2</v>
      </c>
      <c r="G1724" s="2">
        <f t="shared" si="241"/>
        <v>4.1500145729428985E-2</v>
      </c>
      <c r="H1724" s="2">
        <f t="shared" si="238"/>
        <v>0.90866602993675349</v>
      </c>
      <c r="I1724" s="2">
        <f t="shared" si="239"/>
        <v>47.607387341978495</v>
      </c>
    </row>
    <row r="1725" spans="1:9" ht="13.5" x14ac:dyDescent="0.25">
      <c r="A1725" s="3">
        <f>TITRES_STAT!B1728</f>
        <v>44820</v>
      </c>
      <c r="B1725" s="5">
        <f>TITRES_STAT!D1728</f>
        <v>6.2873999999999999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3.5016217471631451E-2</v>
      </c>
      <c r="G1725" s="2">
        <f t="shared" si="242"/>
        <v>3.8535849605898342E-2</v>
      </c>
      <c r="H1725" s="2">
        <f t="shared" si="238"/>
        <v>0.90866602993675349</v>
      </c>
      <c r="I1725" s="2">
        <f t="shared" si="239"/>
        <v>47.607387341978495</v>
      </c>
    </row>
    <row r="1726" spans="1:9" ht="13.5" x14ac:dyDescent="0.25">
      <c r="A1726" s="3">
        <f>TITRES_STAT!B1729</f>
        <v>44823</v>
      </c>
      <c r="B1726" s="5">
        <f>TITRES_STAT!D1729</f>
        <v>6.2873999999999999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3.2515059080800636E-2</v>
      </c>
      <c r="G1726" s="2">
        <f t="shared" si="242"/>
        <v>3.5783288919762742E-2</v>
      </c>
      <c r="H1726" s="2">
        <f t="shared" si="238"/>
        <v>0.90866602993675361</v>
      </c>
      <c r="I1726" s="2">
        <f t="shared" si="239"/>
        <v>47.607387341978502</v>
      </c>
    </row>
    <row r="1727" spans="1:9" ht="13.5" x14ac:dyDescent="0.25">
      <c r="A1727" s="3">
        <f>TITRES_STAT!B1730</f>
        <v>44824</v>
      </c>
      <c r="B1727" s="5">
        <f>TITRES_STAT!D1730</f>
        <v>6.2873999999999999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3.0192554860743449E-2</v>
      </c>
      <c r="G1727" s="2">
        <f t="shared" si="242"/>
        <v>3.3227339711208261E-2</v>
      </c>
      <c r="H1727" s="2">
        <f t="shared" si="238"/>
        <v>0.90866602993675361</v>
      </c>
      <c r="I1727" s="2">
        <f t="shared" si="239"/>
        <v>47.607387341978502</v>
      </c>
    </row>
    <row r="1728" spans="1:9" ht="13.5" x14ac:dyDescent="0.25">
      <c r="A1728" s="3">
        <f>TITRES_STAT!B1731</f>
        <v>44825</v>
      </c>
      <c r="B1728" s="5">
        <f>TITRES_STAT!D1731</f>
        <v>6.2774000000000001</v>
      </c>
      <c r="C1728" s="2">
        <f t="shared" si="234"/>
        <v>-9.9999999999997868E-3</v>
      </c>
      <c r="D1728" s="2">
        <f t="shared" si="235"/>
        <v>0</v>
      </c>
      <c r="E1728" s="2">
        <f t="shared" si="236"/>
        <v>9.9999999999997868E-3</v>
      </c>
      <c r="F1728" s="2">
        <f t="shared" si="242"/>
        <v>2.8035943799261775E-2</v>
      </c>
      <c r="G1728" s="2">
        <f t="shared" si="242"/>
        <v>3.1568244017550512E-2</v>
      </c>
      <c r="H1728" s="2">
        <f t="shared" si="238"/>
        <v>0.88810590109716148</v>
      </c>
      <c r="I1728" s="2">
        <f t="shared" si="239"/>
        <v>47.036869096224478</v>
      </c>
    </row>
    <row r="1729" spans="1:9" ht="13.5" x14ac:dyDescent="0.25">
      <c r="A1729" s="3">
        <f>TITRES_STAT!B1732</f>
        <v>44826</v>
      </c>
      <c r="B1729" s="5">
        <f>TITRES_STAT!D1732</f>
        <v>6.2774000000000001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2.6033376385028791E-2</v>
      </c>
      <c r="G1729" s="2">
        <f t="shared" si="242"/>
        <v>2.9313369444868335E-2</v>
      </c>
      <c r="H1729" s="2">
        <f t="shared" si="238"/>
        <v>0.88810590109716137</v>
      </c>
      <c r="I1729" s="2">
        <f t="shared" si="239"/>
        <v>47.036869096224471</v>
      </c>
    </row>
    <row r="1730" spans="1:9" ht="13.5" x14ac:dyDescent="0.25">
      <c r="A1730" s="3">
        <f>TITRES_STAT!B1733</f>
        <v>44827</v>
      </c>
      <c r="B1730" s="5">
        <f>TITRES_STAT!D1733</f>
        <v>6.2973999999999997</v>
      </c>
      <c r="C1730" s="2">
        <f t="shared" si="234"/>
        <v>1.9999999999999574E-2</v>
      </c>
      <c r="D1730" s="2">
        <f t="shared" si="235"/>
        <v>1.9999999999999574E-2</v>
      </c>
      <c r="E1730" s="2">
        <f t="shared" si="236"/>
        <v>0</v>
      </c>
      <c r="F1730" s="2">
        <f t="shared" si="242"/>
        <v>2.5602420928955278E-2</v>
      </c>
      <c r="G1730" s="2">
        <f t="shared" si="242"/>
        <v>2.7219557341663453E-2</v>
      </c>
      <c r="H1730" s="2">
        <f t="shared" si="238"/>
        <v>0.94058917298287892</v>
      </c>
      <c r="I1730" s="2">
        <f t="shared" si="239"/>
        <v>48.469258000501959</v>
      </c>
    </row>
    <row r="1731" spans="1:9" ht="13.5" x14ac:dyDescent="0.25">
      <c r="A1731" s="3">
        <f>TITRES_STAT!B1734</f>
        <v>44830</v>
      </c>
      <c r="B1731" s="5">
        <f>TITRES_STAT!D1734</f>
        <v>6.3372999999999999</v>
      </c>
      <c r="C1731" s="2">
        <f t="shared" ref="C1731:C1794" si="243">B1731-B1730</f>
        <v>3.9900000000000269E-2</v>
      </c>
      <c r="D1731" s="2">
        <f t="shared" ref="D1731:D1794" si="244">IF(C1731&gt;0,C1731,0)</f>
        <v>3.9900000000000269E-2</v>
      </c>
      <c r="E1731" s="2">
        <f t="shared" ref="E1731:E1794" si="245">IF(C1731&lt;0,-C1731,0)</f>
        <v>0</v>
      </c>
      <c r="F1731" s="2">
        <f t="shared" si="242"/>
        <v>2.6623676576887061E-2</v>
      </c>
      <c r="G1731" s="2">
        <f t="shared" si="242"/>
        <v>2.5275303245830352E-2</v>
      </c>
      <c r="H1731" s="2">
        <f t="shared" si="238"/>
        <v>1.0533474640419656</v>
      </c>
      <c r="I1731" s="2">
        <f t="shared" si="239"/>
        <v>51.299036450873054</v>
      </c>
    </row>
    <row r="1732" spans="1:9" ht="13.5" x14ac:dyDescent="0.25">
      <c r="A1732" s="3">
        <f>TITRES_STAT!B1735</f>
        <v>44831</v>
      </c>
      <c r="B1732" s="5">
        <f>TITRES_STAT!D1735</f>
        <v>6.3372999999999999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2.4721985392823699E-2</v>
      </c>
      <c r="G1732" s="2">
        <f t="shared" si="242"/>
        <v>2.3469924442556755E-2</v>
      </c>
      <c r="H1732" s="2">
        <f t="shared" si="238"/>
        <v>1.0533474640419656</v>
      </c>
      <c r="I1732" s="2">
        <f t="shared" si="239"/>
        <v>51.299036450873054</v>
      </c>
    </row>
    <row r="1733" spans="1:9" ht="13.5" x14ac:dyDescent="0.25">
      <c r="A1733" s="3">
        <f>TITRES_STAT!B1736</f>
        <v>44832</v>
      </c>
      <c r="B1733" s="5">
        <f>TITRES_STAT!D1736</f>
        <v>6.6166999999999998</v>
      </c>
      <c r="C1733" s="2">
        <f t="shared" si="243"/>
        <v>0.27939999999999987</v>
      </c>
      <c r="D1733" s="2">
        <f t="shared" si="244"/>
        <v>0.27939999999999987</v>
      </c>
      <c r="E1733" s="2">
        <f t="shared" si="245"/>
        <v>0</v>
      </c>
      <c r="F1733" s="2">
        <f t="shared" si="242"/>
        <v>4.2913272150479138E-2</v>
      </c>
      <c r="G1733" s="2">
        <f t="shared" si="242"/>
        <v>2.1793501268088412E-2</v>
      </c>
      <c r="H1733" s="2">
        <f t="shared" si="238"/>
        <v>1.9690857206737951</v>
      </c>
      <c r="I1733" s="2">
        <f t="shared" si="239"/>
        <v>66.319598217155445</v>
      </c>
    </row>
    <row r="1734" spans="1:9" ht="13.5" x14ac:dyDescent="0.25">
      <c r="A1734" s="3">
        <f>TITRES_STAT!B1737</f>
        <v>44833</v>
      </c>
      <c r="B1734" s="5">
        <f>TITRES_STAT!D1737</f>
        <v>6.3372999999999999</v>
      </c>
      <c r="C1734" s="2">
        <f t="shared" si="243"/>
        <v>-0.27939999999999987</v>
      </c>
      <c r="D1734" s="2">
        <f t="shared" si="244"/>
        <v>0</v>
      </c>
      <c r="E1734" s="2">
        <f t="shared" si="245"/>
        <v>0.27939999999999987</v>
      </c>
      <c r="F1734" s="2">
        <f t="shared" si="242"/>
        <v>3.9848038425444918E-2</v>
      </c>
      <c r="G1734" s="2">
        <f t="shared" si="242"/>
        <v>4.0193965463224943E-2</v>
      </c>
      <c r="H1734" s="2">
        <f t="shared" si="238"/>
        <v>0.99139355786886652</v>
      </c>
      <c r="I1734" s="2">
        <f t="shared" si="239"/>
        <v>49.783909059635008</v>
      </c>
    </row>
    <row r="1735" spans="1:9" ht="13.5" x14ac:dyDescent="0.25">
      <c r="A1735" s="3">
        <f>TITRES_STAT!B1738</f>
        <v>44834</v>
      </c>
      <c r="B1735" s="5">
        <f>TITRES_STAT!D1738</f>
        <v>6.3372999999999999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3.7001749966484566E-2</v>
      </c>
      <c r="G1735" s="2">
        <f t="shared" si="242"/>
        <v>3.7322967930137445E-2</v>
      </c>
      <c r="H1735" s="2">
        <f t="shared" si="238"/>
        <v>0.99139355786886652</v>
      </c>
      <c r="I1735" s="2">
        <f t="shared" si="239"/>
        <v>49.783909059635008</v>
      </c>
    </row>
    <row r="1736" spans="1:9" ht="13.5" x14ac:dyDescent="0.25">
      <c r="A1736" s="3">
        <f>TITRES_STAT!B1739</f>
        <v>44837</v>
      </c>
      <c r="B1736" s="5">
        <f>TITRES_STAT!D1739</f>
        <v>6.3372999999999999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3.4358767826021382E-2</v>
      </c>
      <c r="G1736" s="2">
        <f t="shared" si="242"/>
        <v>3.4657041649413342E-2</v>
      </c>
      <c r="H1736" s="2">
        <f t="shared" si="238"/>
        <v>0.99139355786886652</v>
      </c>
      <c r="I1736" s="2">
        <f t="shared" si="239"/>
        <v>49.783909059635008</v>
      </c>
    </row>
    <row r="1737" spans="1:9" ht="13.5" x14ac:dyDescent="0.25">
      <c r="A1737" s="3">
        <f>TITRES_STAT!B1740</f>
        <v>44838</v>
      </c>
      <c r="B1737" s="5">
        <f>TITRES_STAT!D1740</f>
        <v>6.6166999999999998</v>
      </c>
      <c r="C1737" s="2">
        <f t="shared" si="243"/>
        <v>0.27939999999999987</v>
      </c>
      <c r="D1737" s="2">
        <f t="shared" si="244"/>
        <v>0.27939999999999987</v>
      </c>
      <c r="E1737" s="2">
        <f t="shared" si="245"/>
        <v>0</v>
      </c>
      <c r="F1737" s="2">
        <f t="shared" si="242"/>
        <v>5.1861712981305562E-2</v>
      </c>
      <c r="G1737" s="2">
        <f t="shared" si="242"/>
        <v>3.2181538674455244E-2</v>
      </c>
      <c r="H1737" s="2">
        <f t="shared" si="238"/>
        <v>1.6115361513920359</v>
      </c>
      <c r="I1737" s="2">
        <f t="shared" si="239"/>
        <v>61.70836082560195</v>
      </c>
    </row>
    <row r="1738" spans="1:9" ht="13.5" x14ac:dyDescent="0.25">
      <c r="A1738" s="3">
        <f>TITRES_STAT!B1741</f>
        <v>44839</v>
      </c>
      <c r="B1738" s="5">
        <f>TITRES_STAT!D1741</f>
        <v>6.3372999999999999</v>
      </c>
      <c r="C1738" s="2">
        <f t="shared" si="243"/>
        <v>-0.27939999999999987</v>
      </c>
      <c r="D1738" s="2">
        <f t="shared" si="244"/>
        <v>0</v>
      </c>
      <c r="E1738" s="2">
        <f t="shared" si="245"/>
        <v>0.27939999999999987</v>
      </c>
      <c r="F1738" s="2">
        <f t="shared" si="242"/>
        <v>4.8157304911212305E-2</v>
      </c>
      <c r="G1738" s="2">
        <f t="shared" si="242"/>
        <v>4.9840000197708435E-2</v>
      </c>
      <c r="H1738" s="2">
        <f t="shared" si="238"/>
        <v>0.96623805618336456</v>
      </c>
      <c r="I1738" s="2">
        <f t="shared" si="239"/>
        <v>49.141458387745523</v>
      </c>
    </row>
    <row r="1739" spans="1:9" ht="13.5" x14ac:dyDescent="0.25">
      <c r="A1739" s="3">
        <f>TITRES_STAT!B1742</f>
        <v>44840</v>
      </c>
      <c r="B1739" s="5">
        <f>TITRES_STAT!D1742</f>
        <v>6.3372999999999999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4.4717497417554278E-2</v>
      </c>
      <c r="G1739" s="2">
        <f t="shared" si="242"/>
        <v>4.6280000183586405E-2</v>
      </c>
      <c r="H1739" s="2">
        <f t="shared" si="238"/>
        <v>0.96623805618336445</v>
      </c>
      <c r="I1739" s="2">
        <f t="shared" si="239"/>
        <v>49.141458387745516</v>
      </c>
    </row>
    <row r="1740" spans="1:9" ht="13.5" x14ac:dyDescent="0.25">
      <c r="A1740" s="3">
        <f>TITRES_STAT!B1743</f>
        <v>44841</v>
      </c>
      <c r="B1740" s="5">
        <f>TITRES_STAT!D1743</f>
        <v>6.3372999999999999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4.1523390459157546E-2</v>
      </c>
      <c r="G1740" s="2">
        <f t="shared" si="242"/>
        <v>4.2974285884758809E-2</v>
      </c>
      <c r="H1740" s="2">
        <f t="shared" si="238"/>
        <v>0.96623805618336445</v>
      </c>
      <c r="I1740" s="2">
        <f t="shared" si="239"/>
        <v>49.141458387745516</v>
      </c>
    </row>
    <row r="1741" spans="1:9" ht="13.5" x14ac:dyDescent="0.25">
      <c r="A1741" s="3">
        <f>TITRES_STAT!B1744</f>
        <v>44844</v>
      </c>
      <c r="B1741" s="5">
        <f>TITRES_STAT!D1744</f>
        <v>6.3372999999999999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3.8557433997789152E-2</v>
      </c>
      <c r="G1741" s="2">
        <f t="shared" si="246"/>
        <v>3.9904694035847461E-2</v>
      </c>
      <c r="H1741" s="2">
        <f t="shared" si="238"/>
        <v>0.96623805618336456</v>
      </c>
      <c r="I1741" s="2">
        <f t="shared" si="239"/>
        <v>49.141458387745523</v>
      </c>
    </row>
    <row r="1742" spans="1:9" ht="13.5" x14ac:dyDescent="0.25">
      <c r="A1742" s="3">
        <f>TITRES_STAT!B1745</f>
        <v>44845</v>
      </c>
      <c r="B1742" s="5">
        <f>TITRES_STAT!D1745</f>
        <v>6.3372999999999999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3.5803331569375645E-2</v>
      </c>
      <c r="G1742" s="2">
        <f t="shared" si="246"/>
        <v>3.7054358747572638E-2</v>
      </c>
      <c r="H1742" s="2">
        <f t="shared" si="238"/>
        <v>0.96623805618336478</v>
      </c>
      <c r="I1742" s="2">
        <f t="shared" si="239"/>
        <v>49.14145838774553</v>
      </c>
    </row>
    <row r="1743" spans="1:9" ht="13.5" x14ac:dyDescent="0.25">
      <c r="A1743" s="3">
        <f>TITRES_STAT!B1746</f>
        <v>44846</v>
      </c>
      <c r="B1743" s="5">
        <f>TITRES_STAT!D1746</f>
        <v>6.3372999999999999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3.3245950742991671E-2</v>
      </c>
      <c r="G1743" s="2">
        <f t="shared" si="246"/>
        <v>3.4407618837031737E-2</v>
      </c>
      <c r="H1743" s="2">
        <f t="shared" si="238"/>
        <v>0.96623805618336478</v>
      </c>
      <c r="I1743" s="2">
        <f t="shared" si="239"/>
        <v>49.14145838774553</v>
      </c>
    </row>
    <row r="1744" spans="1:9" ht="13.5" x14ac:dyDescent="0.25">
      <c r="A1744" s="3">
        <f>TITRES_STAT!B1747</f>
        <v>44847</v>
      </c>
      <c r="B1744" s="5">
        <f>TITRES_STAT!D1747</f>
        <v>6.3372999999999999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3.0871239975635123E-2</v>
      </c>
      <c r="G1744" s="2">
        <f t="shared" si="246"/>
        <v>3.1949931777243756E-2</v>
      </c>
      <c r="H1744" s="2">
        <f t="shared" si="238"/>
        <v>0.96623805618336478</v>
      </c>
      <c r="I1744" s="2">
        <f t="shared" si="239"/>
        <v>49.14145838774553</v>
      </c>
    </row>
    <row r="1745" spans="1:9" ht="13.5" x14ac:dyDescent="0.25">
      <c r="A1745" s="3">
        <f>TITRES_STAT!B1748</f>
        <v>44848</v>
      </c>
      <c r="B1745" s="5">
        <f>TITRES_STAT!D1748</f>
        <v>6.3372999999999999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2.8666151405946898E-2</v>
      </c>
      <c r="G1745" s="2">
        <f t="shared" si="246"/>
        <v>2.9667793793154918E-2</v>
      </c>
      <c r="H1745" s="2">
        <f t="shared" ref="H1745:H1808" si="247">F1745/G1745</f>
        <v>0.96623805618336467</v>
      </c>
      <c r="I1745" s="2">
        <f t="shared" ref="I1745:I1808" si="248">IF(G1745=0,100,100-(100/(1+H1745)))</f>
        <v>49.14145838774553</v>
      </c>
    </row>
    <row r="1746" spans="1:9" ht="13.5" x14ac:dyDescent="0.25">
      <c r="A1746" s="3">
        <f>TITRES_STAT!B1749</f>
        <v>44851</v>
      </c>
      <c r="B1746" s="5">
        <f>TITRES_STAT!D1749</f>
        <v>6.3273000000000001</v>
      </c>
      <c r="C1746" s="2">
        <f t="shared" si="243"/>
        <v>-9.9999999999997868E-3</v>
      </c>
      <c r="D1746" s="2">
        <f t="shared" si="244"/>
        <v>0</v>
      </c>
      <c r="E1746" s="2">
        <f t="shared" si="245"/>
        <v>9.9999999999997868E-3</v>
      </c>
      <c r="F1746" s="2">
        <f t="shared" si="246"/>
        <v>2.6618569162664977E-2</v>
      </c>
      <c r="G1746" s="2">
        <f t="shared" si="246"/>
        <v>2.8262951379358126E-2</v>
      </c>
      <c r="H1746" s="2">
        <f t="shared" si="247"/>
        <v>0.94181845361365457</v>
      </c>
      <c r="I1746" s="2">
        <f t="shared" si="248"/>
        <v>48.501879867346211</v>
      </c>
    </row>
    <row r="1747" spans="1:9" ht="13.5" x14ac:dyDescent="0.25">
      <c r="A1747" s="3">
        <f>TITRES_STAT!B1750</f>
        <v>44852</v>
      </c>
      <c r="B1747" s="5">
        <f>TITRES_STAT!D1750</f>
        <v>6.3372999999999999</v>
      </c>
      <c r="C1747" s="2">
        <f t="shared" si="243"/>
        <v>9.9999999999997868E-3</v>
      </c>
      <c r="D1747" s="2">
        <f t="shared" si="244"/>
        <v>9.9999999999997868E-3</v>
      </c>
      <c r="E1747" s="2">
        <f t="shared" si="245"/>
        <v>0</v>
      </c>
      <c r="F1747" s="2">
        <f t="shared" si="246"/>
        <v>2.5431528508188892E-2</v>
      </c>
      <c r="G1747" s="2">
        <f t="shared" si="246"/>
        <v>2.6244169137975403E-2</v>
      </c>
      <c r="H1747" s="2">
        <f t="shared" si="247"/>
        <v>0.96903538361172126</v>
      </c>
      <c r="I1747" s="2">
        <f t="shared" si="248"/>
        <v>49.21371102200608</v>
      </c>
    </row>
    <row r="1748" spans="1:9" ht="13.5" x14ac:dyDescent="0.25">
      <c r="A1748" s="3">
        <f>TITRES_STAT!B1751</f>
        <v>44853</v>
      </c>
      <c r="B1748" s="5">
        <f>TITRES_STAT!D1751</f>
        <v>6.2873999999999999</v>
      </c>
      <c r="C1748" s="2">
        <f t="shared" si="243"/>
        <v>-4.9900000000000055E-2</v>
      </c>
      <c r="D1748" s="2">
        <f t="shared" si="244"/>
        <v>0</v>
      </c>
      <c r="E1748" s="2">
        <f t="shared" si="245"/>
        <v>4.9900000000000055E-2</v>
      </c>
      <c r="F1748" s="2">
        <f t="shared" si="246"/>
        <v>2.3614990757603972E-2</v>
      </c>
      <c r="G1748" s="2">
        <f t="shared" si="246"/>
        <v>2.7933871342405735E-2</v>
      </c>
      <c r="H1748" s="2">
        <f t="shared" si="247"/>
        <v>0.84538911446028697</v>
      </c>
      <c r="I1748" s="2">
        <f t="shared" si="248"/>
        <v>45.810886594913846</v>
      </c>
    </row>
    <row r="1749" spans="1:9" ht="13.5" x14ac:dyDescent="0.25">
      <c r="A1749" s="3">
        <f>TITRES_STAT!B1752</f>
        <v>44854</v>
      </c>
      <c r="B1749" s="5">
        <f>TITRES_STAT!D1752</f>
        <v>6.2873999999999999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2.1928205703489405E-2</v>
      </c>
      <c r="G1749" s="2">
        <f t="shared" si="246"/>
        <v>2.5938594817948184E-2</v>
      </c>
      <c r="H1749" s="2">
        <f t="shared" si="247"/>
        <v>0.84538911446028697</v>
      </c>
      <c r="I1749" s="2">
        <f t="shared" si="248"/>
        <v>45.810886594913846</v>
      </c>
    </row>
    <row r="1750" spans="1:9" ht="13.5" x14ac:dyDescent="0.25">
      <c r="A1750" s="3">
        <f>TITRES_STAT!B1753</f>
        <v>44855</v>
      </c>
      <c r="B1750" s="5">
        <f>TITRES_STAT!D1753</f>
        <v>6.3372999999999999</v>
      </c>
      <c r="C1750" s="2">
        <f t="shared" si="243"/>
        <v>4.9900000000000055E-2</v>
      </c>
      <c r="D1750" s="2">
        <f t="shared" si="244"/>
        <v>4.9900000000000055E-2</v>
      </c>
      <c r="E1750" s="2">
        <f t="shared" si="245"/>
        <v>0</v>
      </c>
      <c r="F1750" s="2">
        <f t="shared" si="246"/>
        <v>2.392619101038302E-2</v>
      </c>
      <c r="G1750" s="2">
        <f t="shared" si="246"/>
        <v>2.4085838045237597E-2</v>
      </c>
      <c r="H1750" s="2">
        <f t="shared" si="247"/>
        <v>0.99337174672707129</v>
      </c>
      <c r="I1750" s="2">
        <f t="shared" si="248"/>
        <v>49.833742670332022</v>
      </c>
    </row>
    <row r="1751" spans="1:9" ht="13.5" x14ac:dyDescent="0.25">
      <c r="A1751" s="3">
        <f>TITRES_STAT!B1754</f>
        <v>44858</v>
      </c>
      <c r="B1751" s="5">
        <f>TITRES_STAT!D1754</f>
        <v>6.3472999999999997</v>
      </c>
      <c r="C1751" s="2">
        <f t="shared" si="243"/>
        <v>9.9999999999997868E-3</v>
      </c>
      <c r="D1751" s="2">
        <f t="shared" si="244"/>
        <v>9.9999999999997868E-3</v>
      </c>
      <c r="E1751" s="2">
        <f t="shared" si="245"/>
        <v>0</v>
      </c>
      <c r="F1751" s="2">
        <f t="shared" si="246"/>
        <v>2.2931463081069935E-2</v>
      </c>
      <c r="G1751" s="2">
        <f t="shared" si="246"/>
        <v>2.2365421042006339E-2</v>
      </c>
      <c r="H1751" s="2">
        <f t="shared" si="247"/>
        <v>1.0253088031743496</v>
      </c>
      <c r="I1751" s="2">
        <f t="shared" si="248"/>
        <v>50.624813439182262</v>
      </c>
    </row>
    <row r="1752" spans="1:9" ht="13.5" x14ac:dyDescent="0.25">
      <c r="A1752" s="3">
        <f>TITRES_STAT!B1755</f>
        <v>44859</v>
      </c>
      <c r="B1752" s="5">
        <f>TITRES_STAT!D1755</f>
        <v>6.3472999999999997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2.1293501432422084E-2</v>
      </c>
      <c r="G1752" s="2">
        <f t="shared" si="246"/>
        <v>2.0767890967577314E-2</v>
      </c>
      <c r="H1752" s="2">
        <f t="shared" si="247"/>
        <v>1.0253088031743498</v>
      </c>
      <c r="I1752" s="2">
        <f t="shared" si="248"/>
        <v>50.624813439182276</v>
      </c>
    </row>
    <row r="1753" spans="1:9" ht="13.5" x14ac:dyDescent="0.25">
      <c r="A1753" s="3">
        <f>TITRES_STAT!B1756</f>
        <v>44860</v>
      </c>
      <c r="B1753" s="5">
        <f>TITRES_STAT!D1756</f>
        <v>6.3472999999999997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1.9772537044391934E-2</v>
      </c>
      <c r="G1753" s="2">
        <f t="shared" si="246"/>
        <v>1.9284470184178937E-2</v>
      </c>
      <c r="H1753" s="2">
        <f t="shared" si="247"/>
        <v>1.0253088031743496</v>
      </c>
      <c r="I1753" s="2">
        <f t="shared" si="248"/>
        <v>50.624813439182262</v>
      </c>
    </row>
    <row r="1754" spans="1:9" ht="13.5" x14ac:dyDescent="0.25">
      <c r="A1754" s="3">
        <f>TITRES_STAT!B1757</f>
        <v>44861</v>
      </c>
      <c r="B1754" s="5">
        <f>TITRES_STAT!D1757</f>
        <v>6.3472999999999997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1.8360212969792511E-2</v>
      </c>
      <c r="G1754" s="2">
        <f t="shared" si="246"/>
        <v>1.7907008028166159E-2</v>
      </c>
      <c r="H1754" s="2">
        <f t="shared" si="247"/>
        <v>1.0253088031743494</v>
      </c>
      <c r="I1754" s="2">
        <f t="shared" si="248"/>
        <v>50.624813439182255</v>
      </c>
    </row>
    <row r="1755" spans="1:9" ht="13.5" x14ac:dyDescent="0.25">
      <c r="A1755" s="3">
        <f>TITRES_STAT!B1758</f>
        <v>44862</v>
      </c>
      <c r="B1755" s="5">
        <f>TITRES_STAT!D1758</f>
        <v>6.3472999999999997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1.7048769186235904E-2</v>
      </c>
      <c r="G1755" s="2">
        <f t="shared" si="246"/>
        <v>1.662793602615429E-2</v>
      </c>
      <c r="H1755" s="2">
        <f t="shared" si="247"/>
        <v>1.0253088031743494</v>
      </c>
      <c r="I1755" s="2">
        <f t="shared" si="248"/>
        <v>50.624813439182255</v>
      </c>
    </row>
    <row r="1756" spans="1:9" ht="13.5" x14ac:dyDescent="0.25">
      <c r="A1756" s="3">
        <f>TITRES_STAT!B1759</f>
        <v>44865</v>
      </c>
      <c r="B1756" s="5">
        <f>TITRES_STAT!D1759</f>
        <v>6.3472999999999997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1.5830999958647625E-2</v>
      </c>
      <c r="G1756" s="2">
        <f t="shared" si="246"/>
        <v>1.5440226310000412E-2</v>
      </c>
      <c r="H1756" s="2">
        <f t="shared" si="247"/>
        <v>1.0253088031743496</v>
      </c>
      <c r="I1756" s="2">
        <f t="shared" si="248"/>
        <v>50.624813439182262</v>
      </c>
    </row>
    <row r="1757" spans="1:9" ht="13.5" x14ac:dyDescent="0.25">
      <c r="A1757" s="3">
        <f>TITRES_STAT!B1760</f>
        <v>44866</v>
      </c>
      <c r="B1757" s="5">
        <f>TITRES_STAT!D1760</f>
        <v>6.3472999999999997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1.4700214247315652E-2</v>
      </c>
      <c r="G1757" s="2">
        <f t="shared" si="249"/>
        <v>1.4337353002143239E-2</v>
      </c>
      <c r="H1757" s="2">
        <f t="shared" si="247"/>
        <v>1.0253088031743496</v>
      </c>
      <c r="I1757" s="2">
        <f t="shared" si="248"/>
        <v>50.624813439182262</v>
      </c>
    </row>
    <row r="1758" spans="1:9" ht="13.5" x14ac:dyDescent="0.25">
      <c r="A1758" s="3">
        <f>TITRES_STAT!B1761</f>
        <v>44867</v>
      </c>
      <c r="B1758" s="5">
        <f>TITRES_STAT!D1761</f>
        <v>6.3472999999999997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1.3650198943935963E-2</v>
      </c>
      <c r="G1758" s="2">
        <f t="shared" si="249"/>
        <v>1.3313256359133009E-2</v>
      </c>
      <c r="H1758" s="2">
        <f t="shared" si="247"/>
        <v>1.0253088031743496</v>
      </c>
      <c r="I1758" s="2">
        <f t="shared" si="248"/>
        <v>50.624813439182262</v>
      </c>
    </row>
    <row r="1759" spans="1:9" ht="13.5" x14ac:dyDescent="0.25">
      <c r="A1759" s="3">
        <f>TITRES_STAT!B1762</f>
        <v>44868</v>
      </c>
      <c r="B1759" s="5">
        <f>TITRES_STAT!D1762</f>
        <v>6.3472999999999997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1.2675184733654823E-2</v>
      </c>
      <c r="G1759" s="2">
        <f t="shared" si="249"/>
        <v>1.2362309476337794E-2</v>
      </c>
      <c r="H1759" s="2">
        <f t="shared" si="247"/>
        <v>1.0253088031743496</v>
      </c>
      <c r="I1759" s="2">
        <f t="shared" si="248"/>
        <v>50.624813439182262</v>
      </c>
    </row>
    <row r="1760" spans="1:9" ht="13.5" x14ac:dyDescent="0.25">
      <c r="A1760" s="3">
        <f>TITRES_STAT!B1763</f>
        <v>44869</v>
      </c>
      <c r="B1760" s="5">
        <f>TITRES_STAT!D1763</f>
        <v>6.3472999999999997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1.1769814395536621E-2</v>
      </c>
      <c r="G1760" s="2">
        <f t="shared" si="249"/>
        <v>1.1479287370885095E-2</v>
      </c>
      <c r="H1760" s="2">
        <f t="shared" si="247"/>
        <v>1.0253088031743494</v>
      </c>
      <c r="I1760" s="2">
        <f t="shared" si="248"/>
        <v>50.624813439182255</v>
      </c>
    </row>
    <row r="1761" spans="1:9" ht="13.5" x14ac:dyDescent="0.25">
      <c r="A1761" s="3">
        <f>TITRES_STAT!B1764</f>
        <v>44872</v>
      </c>
      <c r="B1761" s="5">
        <f>TITRES_STAT!D1764</f>
        <v>6.3472999999999997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1.0929113367284004E-2</v>
      </c>
      <c r="G1761" s="2">
        <f t="shared" si="249"/>
        <v>1.065933827296473E-2</v>
      </c>
      <c r="H1761" s="2">
        <f t="shared" si="247"/>
        <v>1.0253088031743494</v>
      </c>
      <c r="I1761" s="2">
        <f t="shared" si="248"/>
        <v>50.624813439182255</v>
      </c>
    </row>
    <row r="1762" spans="1:9" ht="13.5" x14ac:dyDescent="0.25">
      <c r="A1762" s="3">
        <f>TITRES_STAT!B1765</f>
        <v>44873</v>
      </c>
      <c r="B1762" s="5">
        <f>TITRES_STAT!D1765</f>
        <v>6.3472999999999997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1.0148462412478004E-2</v>
      </c>
      <c r="G1762" s="2">
        <f t="shared" si="249"/>
        <v>9.8979569677529623E-3</v>
      </c>
      <c r="H1762" s="2">
        <f t="shared" si="247"/>
        <v>1.0253088031743496</v>
      </c>
      <c r="I1762" s="2">
        <f t="shared" si="248"/>
        <v>50.624813439182262</v>
      </c>
    </row>
    <row r="1763" spans="1:9" ht="13.5" x14ac:dyDescent="0.25">
      <c r="A1763" s="3">
        <f>TITRES_STAT!B1766</f>
        <v>44874</v>
      </c>
      <c r="B1763" s="5">
        <f>TITRES_STAT!D1766</f>
        <v>6.3472999999999997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9.4235722401581467E-3</v>
      </c>
      <c r="G1763" s="2">
        <f t="shared" si="249"/>
        <v>9.1909600414848934E-3</v>
      </c>
      <c r="H1763" s="2">
        <f t="shared" si="247"/>
        <v>1.0253088031743496</v>
      </c>
      <c r="I1763" s="2">
        <f t="shared" si="248"/>
        <v>50.624813439182262</v>
      </c>
    </row>
    <row r="1764" spans="1:9" ht="13.5" x14ac:dyDescent="0.25">
      <c r="A1764" s="3">
        <f>TITRES_STAT!B1767</f>
        <v>44875</v>
      </c>
      <c r="B1764" s="5">
        <f>TITRES_STAT!D1767</f>
        <v>6.3472999999999997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8.750459937289708E-3</v>
      </c>
      <c r="G1764" s="2">
        <f t="shared" si="249"/>
        <v>8.5344628956645439E-3</v>
      </c>
      <c r="H1764" s="2">
        <f t="shared" si="247"/>
        <v>1.0253088031743496</v>
      </c>
      <c r="I1764" s="2">
        <f t="shared" si="248"/>
        <v>50.624813439182262</v>
      </c>
    </row>
    <row r="1765" spans="1:9" ht="13.5" x14ac:dyDescent="0.25">
      <c r="A1765" s="3">
        <f>TITRES_STAT!B1768</f>
        <v>44876</v>
      </c>
      <c r="B1765" s="5">
        <f>TITRES_STAT!D1768</f>
        <v>6.3472999999999997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8.1254270846261578E-3</v>
      </c>
      <c r="G1765" s="2">
        <f t="shared" si="249"/>
        <v>7.9248584031170761E-3</v>
      </c>
      <c r="H1765" s="2">
        <f t="shared" si="247"/>
        <v>1.0253088031743498</v>
      </c>
      <c r="I1765" s="2">
        <f t="shared" si="248"/>
        <v>50.624813439182276</v>
      </c>
    </row>
    <row r="1766" spans="1:9" ht="13.5" x14ac:dyDescent="0.25">
      <c r="A1766" s="3">
        <f>TITRES_STAT!B1769</f>
        <v>44879</v>
      </c>
      <c r="B1766" s="5">
        <f>TITRES_STAT!D1769</f>
        <v>6.3472999999999997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7.545039435724289E-3</v>
      </c>
      <c r="G1766" s="2">
        <f t="shared" si="249"/>
        <v>7.3587970886087135E-3</v>
      </c>
      <c r="H1766" s="2">
        <f t="shared" si="247"/>
        <v>1.0253088031743498</v>
      </c>
      <c r="I1766" s="2">
        <f t="shared" si="248"/>
        <v>50.624813439182276</v>
      </c>
    </row>
    <row r="1767" spans="1:9" ht="13.5" x14ac:dyDescent="0.25">
      <c r="A1767" s="3">
        <f>TITRES_STAT!B1770</f>
        <v>44880</v>
      </c>
      <c r="B1767" s="5">
        <f>TITRES_STAT!D1770</f>
        <v>6.0978000000000003</v>
      </c>
      <c r="C1767" s="2">
        <f t="shared" si="243"/>
        <v>-0.24949999999999939</v>
      </c>
      <c r="D1767" s="2">
        <f t="shared" si="244"/>
        <v>0</v>
      </c>
      <c r="E1767" s="2">
        <f t="shared" si="245"/>
        <v>0.24949999999999939</v>
      </c>
      <c r="F1767" s="2">
        <f t="shared" si="249"/>
        <v>7.0061080474582687E-3</v>
      </c>
      <c r="G1767" s="2">
        <f t="shared" si="249"/>
        <v>2.4654597296565189E-2</v>
      </c>
      <c r="H1767" s="2">
        <f t="shared" si="247"/>
        <v>0.28417045158690707</v>
      </c>
      <c r="I1767" s="2">
        <f t="shared" si="248"/>
        <v>22.128717510650148</v>
      </c>
    </row>
    <row r="1768" spans="1:9" ht="13.5" x14ac:dyDescent="0.25">
      <c r="A1768" s="3">
        <f>TITRES_STAT!B1771</f>
        <v>44881</v>
      </c>
      <c r="B1768" s="5">
        <f>TITRES_STAT!D1771</f>
        <v>6.0877999999999997</v>
      </c>
      <c r="C1768" s="2">
        <f t="shared" si="243"/>
        <v>-1.0000000000000675E-2</v>
      </c>
      <c r="D1768" s="2">
        <f t="shared" si="244"/>
        <v>0</v>
      </c>
      <c r="E1768" s="2">
        <f t="shared" si="245"/>
        <v>1.0000000000000675E-2</v>
      </c>
      <c r="F1768" s="2">
        <f t="shared" si="249"/>
        <v>6.5056717583541063E-3</v>
      </c>
      <c r="G1768" s="2">
        <f t="shared" si="249"/>
        <v>2.3607840346810578E-2</v>
      </c>
      <c r="H1768" s="2">
        <f t="shared" si="247"/>
        <v>0.2755725073866413</v>
      </c>
      <c r="I1768" s="2">
        <f t="shared" si="248"/>
        <v>21.603829322978029</v>
      </c>
    </row>
    <row r="1769" spans="1:9" ht="13.5" x14ac:dyDescent="0.25">
      <c r="A1769" s="3">
        <f>TITRES_STAT!B1772</f>
        <v>44882</v>
      </c>
      <c r="B1769" s="5">
        <f>TITRES_STAT!D1772</f>
        <v>6.0877999999999997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6.0409809184716699E-3</v>
      </c>
      <c r="G1769" s="2">
        <f t="shared" si="249"/>
        <v>2.192156603632411E-2</v>
      </c>
      <c r="H1769" s="2">
        <f t="shared" si="247"/>
        <v>0.27557250738664124</v>
      </c>
      <c r="I1769" s="2">
        <f t="shared" si="248"/>
        <v>21.603829322978029</v>
      </c>
    </row>
    <row r="1770" spans="1:9" ht="13.5" x14ac:dyDescent="0.25">
      <c r="A1770" s="3">
        <f>TITRES_STAT!B1773</f>
        <v>44883</v>
      </c>
      <c r="B1770" s="5">
        <f>TITRES_STAT!D1773</f>
        <v>6.0877999999999997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5.6094822814379787E-3</v>
      </c>
      <c r="G1770" s="2">
        <f t="shared" si="249"/>
        <v>2.0355739890872387E-2</v>
      </c>
      <c r="H1770" s="2">
        <f t="shared" si="247"/>
        <v>0.27557250738664124</v>
      </c>
      <c r="I1770" s="2">
        <f t="shared" si="248"/>
        <v>21.603829322978029</v>
      </c>
    </row>
    <row r="1771" spans="1:9" ht="13.5" x14ac:dyDescent="0.25">
      <c r="A1771" s="3">
        <f>TITRES_STAT!B1774</f>
        <v>44886</v>
      </c>
      <c r="B1771" s="5">
        <f>TITRES_STAT!D1774</f>
        <v>6.0877999999999997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5.2088049756209799E-3</v>
      </c>
      <c r="G1771" s="2">
        <f t="shared" si="249"/>
        <v>1.8901758470095786E-2</v>
      </c>
      <c r="H1771" s="2">
        <f t="shared" si="247"/>
        <v>0.27557250738664124</v>
      </c>
      <c r="I1771" s="2">
        <f t="shared" si="248"/>
        <v>21.603829322978029</v>
      </c>
    </row>
    <row r="1772" spans="1:9" ht="13.5" x14ac:dyDescent="0.25">
      <c r="A1772" s="3">
        <f>TITRES_STAT!B1775</f>
        <v>44887</v>
      </c>
      <c r="B1772" s="5">
        <f>TITRES_STAT!D1775</f>
        <v>6.0877999999999997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4.8367474773623386E-3</v>
      </c>
      <c r="G1772" s="2">
        <f t="shared" si="249"/>
        <v>1.7551632865088946E-2</v>
      </c>
      <c r="H1772" s="2">
        <f t="shared" si="247"/>
        <v>0.27557250738664124</v>
      </c>
      <c r="I1772" s="2">
        <f t="shared" si="248"/>
        <v>21.603829322978029</v>
      </c>
    </row>
    <row r="1773" spans="1:9" ht="13.5" x14ac:dyDescent="0.25">
      <c r="A1773" s="3">
        <f>TITRES_STAT!B1776</f>
        <v>44888</v>
      </c>
      <c r="B1773" s="5">
        <f>TITRES_STAT!D1776</f>
        <v>6.0877999999999997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4.4912655146936006E-3</v>
      </c>
      <c r="G1773" s="2">
        <f t="shared" si="250"/>
        <v>1.6297944803296879E-2</v>
      </c>
      <c r="H1773" s="2">
        <f t="shared" si="247"/>
        <v>0.27557250738664124</v>
      </c>
      <c r="I1773" s="2">
        <f t="shared" si="248"/>
        <v>21.603829322978029</v>
      </c>
    </row>
    <row r="1774" spans="1:9" ht="13.5" x14ac:dyDescent="0.25">
      <c r="A1774" s="3">
        <f>TITRES_STAT!B1777</f>
        <v>44889</v>
      </c>
      <c r="B1774" s="5">
        <f>TITRES_STAT!D1777</f>
        <v>6.0877999999999997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4.1704608350726291E-3</v>
      </c>
      <c r="G1774" s="2">
        <f t="shared" si="250"/>
        <v>1.5133805888775673E-2</v>
      </c>
      <c r="H1774" s="2">
        <f t="shared" si="247"/>
        <v>0.27557250738664124</v>
      </c>
      <c r="I1774" s="2">
        <f t="shared" si="248"/>
        <v>21.603829322978029</v>
      </c>
    </row>
    <row r="1775" spans="1:9" ht="13.5" x14ac:dyDescent="0.25">
      <c r="A1775" s="3">
        <f>TITRES_STAT!B1778</f>
        <v>44890</v>
      </c>
      <c r="B1775" s="5">
        <f>TITRES_STAT!D1778</f>
        <v>6.0877999999999997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3.872570775424584E-3</v>
      </c>
      <c r="G1775" s="2">
        <f t="shared" si="250"/>
        <v>1.4052819753863124E-2</v>
      </c>
      <c r="H1775" s="2">
        <f t="shared" si="247"/>
        <v>0.27557250738664124</v>
      </c>
      <c r="I1775" s="2">
        <f t="shared" si="248"/>
        <v>21.603829322978029</v>
      </c>
    </row>
    <row r="1776" spans="1:9" ht="13.5" x14ac:dyDescent="0.25">
      <c r="A1776" s="3">
        <f>TITRES_STAT!B1779</f>
        <v>44893</v>
      </c>
      <c r="B1776" s="5">
        <f>TITRES_STAT!D1779</f>
        <v>6.3573000000000004</v>
      </c>
      <c r="C1776" s="2">
        <f t="shared" si="243"/>
        <v>0.26950000000000074</v>
      </c>
      <c r="D1776" s="2">
        <f t="shared" si="244"/>
        <v>0.26950000000000074</v>
      </c>
      <c r="E1776" s="2">
        <f t="shared" si="245"/>
        <v>0</v>
      </c>
      <c r="F1776" s="2">
        <f t="shared" si="250"/>
        <v>2.2845958577180026E-2</v>
      </c>
      <c r="G1776" s="2">
        <f t="shared" si="250"/>
        <v>1.3049046914301473E-2</v>
      </c>
      <c r="H1776" s="2">
        <f t="shared" si="247"/>
        <v>1.7507760319369647</v>
      </c>
      <c r="I1776" s="2">
        <f t="shared" si="248"/>
        <v>63.646622320762049</v>
      </c>
    </row>
    <row r="1777" spans="1:9" ht="13.5" x14ac:dyDescent="0.25">
      <c r="A1777" s="3">
        <f>TITRES_STAT!B1780</f>
        <v>44894</v>
      </c>
      <c r="B1777" s="5">
        <f>TITRES_STAT!D1780</f>
        <v>6.3573000000000004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2.1214104393095738E-2</v>
      </c>
      <c r="G1777" s="2">
        <f t="shared" si="250"/>
        <v>1.211697213470851E-2</v>
      </c>
      <c r="H1777" s="2">
        <f t="shared" si="247"/>
        <v>1.7507760319369647</v>
      </c>
      <c r="I1777" s="2">
        <f t="shared" si="248"/>
        <v>63.646622320762049</v>
      </c>
    </row>
    <row r="1778" spans="1:9" ht="13.5" x14ac:dyDescent="0.25">
      <c r="A1778" s="3">
        <f>TITRES_STAT!B1781</f>
        <v>44895</v>
      </c>
      <c r="B1778" s="5">
        <f>TITRES_STAT!D1781</f>
        <v>6.3573000000000004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1.9698811222160328E-2</v>
      </c>
      <c r="G1778" s="2">
        <f t="shared" si="250"/>
        <v>1.1251474125086475E-2</v>
      </c>
      <c r="H1778" s="2">
        <f t="shared" si="247"/>
        <v>1.7507760319369645</v>
      </c>
      <c r="I1778" s="2">
        <f t="shared" si="248"/>
        <v>63.646622320762042</v>
      </c>
    </row>
    <row r="1779" spans="1:9" ht="13.5" x14ac:dyDescent="0.25">
      <c r="A1779" s="3">
        <f>TITRES_STAT!B1782</f>
        <v>44896</v>
      </c>
      <c r="B1779" s="5">
        <f>TITRES_STAT!D1782</f>
        <v>6.3573000000000004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1.8291753277720306E-2</v>
      </c>
      <c r="G1779" s="2">
        <f t="shared" si="250"/>
        <v>1.0447797401866013E-2</v>
      </c>
      <c r="H1779" s="2">
        <f t="shared" si="247"/>
        <v>1.7507760319369645</v>
      </c>
      <c r="I1779" s="2">
        <f t="shared" si="248"/>
        <v>63.646622320762042</v>
      </c>
    </row>
    <row r="1780" spans="1:9" ht="13.5" x14ac:dyDescent="0.25">
      <c r="A1780" s="3">
        <f>TITRES_STAT!B1783</f>
        <v>44897</v>
      </c>
      <c r="B1780" s="5">
        <f>TITRES_STAT!D1783</f>
        <v>6.3472999999999997</v>
      </c>
      <c r="C1780" s="2">
        <f t="shared" si="243"/>
        <v>-1.0000000000000675E-2</v>
      </c>
      <c r="D1780" s="2">
        <f t="shared" si="244"/>
        <v>0</v>
      </c>
      <c r="E1780" s="2">
        <f t="shared" si="245"/>
        <v>1.0000000000000675E-2</v>
      </c>
      <c r="F1780" s="2">
        <f t="shared" si="250"/>
        <v>1.6985199472168856E-2</v>
      </c>
      <c r="G1780" s="2">
        <f t="shared" si="250"/>
        <v>1.0415811873161346E-2</v>
      </c>
      <c r="H1780" s="2">
        <f t="shared" si="247"/>
        <v>1.6307129659220321</v>
      </c>
      <c r="I1780" s="2">
        <f t="shared" si="248"/>
        <v>61.987491111577334</v>
      </c>
    </row>
    <row r="1781" spans="1:9" ht="13.5" x14ac:dyDescent="0.25">
      <c r="A1781" s="3">
        <f>TITRES_STAT!B1784</f>
        <v>44900</v>
      </c>
      <c r="B1781" s="5">
        <f>TITRES_STAT!D1784</f>
        <v>6.3472999999999997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1.5771970938442507E-2</v>
      </c>
      <c r="G1781" s="2">
        <f t="shared" si="250"/>
        <v>9.6718253107926783E-3</v>
      </c>
      <c r="H1781" s="2">
        <f t="shared" si="247"/>
        <v>1.6307129659220321</v>
      </c>
      <c r="I1781" s="2">
        <f t="shared" si="248"/>
        <v>61.987491111577334</v>
      </c>
    </row>
    <row r="1782" spans="1:9" ht="13.5" x14ac:dyDescent="0.25">
      <c r="A1782" s="3">
        <f>TITRES_STAT!B1785</f>
        <v>44901</v>
      </c>
      <c r="B1782" s="5">
        <f>TITRES_STAT!D1785</f>
        <v>6.0678000000000001</v>
      </c>
      <c r="C1782" s="2">
        <f t="shared" si="243"/>
        <v>-0.27949999999999964</v>
      </c>
      <c r="D1782" s="2">
        <f t="shared" si="244"/>
        <v>0</v>
      </c>
      <c r="E1782" s="2">
        <f t="shared" si="245"/>
        <v>0.27949999999999964</v>
      </c>
      <c r="F1782" s="2">
        <f t="shared" si="250"/>
        <v>1.4645401585696615E-2</v>
      </c>
      <c r="G1782" s="2">
        <f t="shared" si="250"/>
        <v>2.8945266360021749E-2</v>
      </c>
      <c r="H1782" s="2">
        <f t="shared" si="247"/>
        <v>0.5059687965395393</v>
      </c>
      <c r="I1782" s="2">
        <f t="shared" si="248"/>
        <v>33.597561762379797</v>
      </c>
    </row>
    <row r="1783" spans="1:9" ht="13.5" x14ac:dyDescent="0.25">
      <c r="A1783" s="3">
        <f>TITRES_STAT!B1786</f>
        <v>44902</v>
      </c>
      <c r="B1783" s="5">
        <f>TITRES_STAT!D1786</f>
        <v>6.0678000000000001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1.3599301472432572E-2</v>
      </c>
      <c r="G1783" s="2">
        <f t="shared" si="250"/>
        <v>2.6877747334305913E-2</v>
      </c>
      <c r="H1783" s="2">
        <f t="shared" si="247"/>
        <v>0.50596879653953919</v>
      </c>
      <c r="I1783" s="2">
        <f t="shared" si="248"/>
        <v>33.597561762379783</v>
      </c>
    </row>
    <row r="1784" spans="1:9" ht="13.5" x14ac:dyDescent="0.25">
      <c r="A1784" s="3">
        <f>TITRES_STAT!B1787</f>
        <v>44903</v>
      </c>
      <c r="B1784" s="5">
        <f>TITRES_STAT!D1787</f>
        <v>6.0877999999999997</v>
      </c>
      <c r="C1784" s="2">
        <f t="shared" si="243"/>
        <v>1.9999999999999574E-2</v>
      </c>
      <c r="D1784" s="2">
        <f t="shared" si="244"/>
        <v>1.9999999999999574E-2</v>
      </c>
      <c r="E1784" s="2">
        <f t="shared" si="245"/>
        <v>0</v>
      </c>
      <c r="F1784" s="2">
        <f t="shared" si="250"/>
        <v>1.4056494224401642E-2</v>
      </c>
      <c r="G1784" s="2">
        <f t="shared" si="250"/>
        <v>2.495790823899835E-2</v>
      </c>
      <c r="H1784" s="2">
        <f t="shared" si="247"/>
        <v>0.56320802568051187</v>
      </c>
      <c r="I1784" s="2">
        <f t="shared" si="248"/>
        <v>36.028987596537597</v>
      </c>
    </row>
    <row r="1785" spans="1:9" ht="13.5" x14ac:dyDescent="0.25">
      <c r="A1785" s="3">
        <f>TITRES_STAT!B1788</f>
        <v>44904</v>
      </c>
      <c r="B1785" s="5">
        <f>TITRES_STAT!D1788</f>
        <v>6.3472999999999997</v>
      </c>
      <c r="C1785" s="2">
        <f t="shared" si="243"/>
        <v>0.25950000000000006</v>
      </c>
      <c r="D1785" s="2">
        <f t="shared" si="244"/>
        <v>0.25950000000000006</v>
      </c>
      <c r="E1785" s="2">
        <f t="shared" si="245"/>
        <v>0</v>
      </c>
      <c r="F1785" s="2">
        <f t="shared" si="250"/>
        <v>3.1588173208372962E-2</v>
      </c>
      <c r="G1785" s="2">
        <f t="shared" si="250"/>
        <v>2.3175200507641325E-2</v>
      </c>
      <c r="H1785" s="2">
        <f t="shared" si="247"/>
        <v>1.3630161774849676</v>
      </c>
      <c r="I1785" s="2">
        <f t="shared" si="248"/>
        <v>57.681203813664474</v>
      </c>
    </row>
    <row r="1786" spans="1:9" ht="13.5" x14ac:dyDescent="0.25">
      <c r="A1786" s="3">
        <f>TITRES_STAT!B1789</f>
        <v>44907</v>
      </c>
      <c r="B1786" s="5">
        <f>TITRES_STAT!D1789</f>
        <v>6.3472999999999997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2.9331875122060608E-2</v>
      </c>
      <c r="G1786" s="2">
        <f t="shared" si="250"/>
        <v>2.1519829042809802E-2</v>
      </c>
      <c r="H1786" s="2">
        <f t="shared" si="247"/>
        <v>1.3630161774849678</v>
      </c>
      <c r="I1786" s="2">
        <f t="shared" si="248"/>
        <v>57.681203813664482</v>
      </c>
    </row>
    <row r="1787" spans="1:9" ht="13.5" x14ac:dyDescent="0.25">
      <c r="A1787" s="3">
        <f>TITRES_STAT!B1790</f>
        <v>44908</v>
      </c>
      <c r="B1787" s="5">
        <f>TITRES_STAT!D1790</f>
        <v>6.3472999999999997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2.7236741184770565E-2</v>
      </c>
      <c r="G1787" s="2">
        <f t="shared" si="250"/>
        <v>1.9982698396894816E-2</v>
      </c>
      <c r="H1787" s="2">
        <f t="shared" si="247"/>
        <v>1.3630161774849678</v>
      </c>
      <c r="I1787" s="2">
        <f t="shared" si="248"/>
        <v>57.681203813664482</v>
      </c>
    </row>
    <row r="1788" spans="1:9" ht="13.5" x14ac:dyDescent="0.25">
      <c r="A1788" s="3">
        <f>TITRES_STAT!B1791</f>
        <v>44909</v>
      </c>
      <c r="B1788" s="5">
        <f>TITRES_STAT!D1791</f>
        <v>6.3472999999999997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2.5291259671572669E-2</v>
      </c>
      <c r="G1788" s="2">
        <f t="shared" si="250"/>
        <v>1.8555362797116615E-2</v>
      </c>
      <c r="H1788" s="2">
        <f t="shared" si="247"/>
        <v>1.3630161774849678</v>
      </c>
      <c r="I1788" s="2">
        <f t="shared" si="248"/>
        <v>57.681203813664482</v>
      </c>
    </row>
    <row r="1789" spans="1:9" ht="13.5" x14ac:dyDescent="0.25">
      <c r="A1789" s="3">
        <f>TITRES_STAT!B1792</f>
        <v>44910</v>
      </c>
      <c r="B1789" s="5">
        <f>TITRES_STAT!D1792</f>
        <v>6.0877999999999997</v>
      </c>
      <c r="C1789" s="2">
        <f t="shared" si="243"/>
        <v>-0.25950000000000006</v>
      </c>
      <c r="D1789" s="2">
        <f t="shared" si="244"/>
        <v>0</v>
      </c>
      <c r="E1789" s="2">
        <f t="shared" si="245"/>
        <v>0.25950000000000006</v>
      </c>
      <c r="F1789" s="2">
        <f t="shared" ref="F1789:G1804" si="251">((F1788*13)+D1789)/14</f>
        <v>2.348474112360319E-2</v>
      </c>
      <c r="G1789" s="2">
        <f t="shared" si="251"/>
        <v>3.576569402589401E-2</v>
      </c>
      <c r="H1789" s="2">
        <f t="shared" si="247"/>
        <v>0.65662758023374213</v>
      </c>
      <c r="I1789" s="2">
        <f t="shared" si="248"/>
        <v>39.636402778051973</v>
      </c>
    </row>
    <row r="1790" spans="1:9" ht="13.5" x14ac:dyDescent="0.25">
      <c r="A1790" s="3">
        <f>TITRES_STAT!B1793</f>
        <v>44911</v>
      </c>
      <c r="B1790" s="5">
        <f>TITRES_STAT!D1793</f>
        <v>6.0877999999999997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2.180725961477439E-2</v>
      </c>
      <c r="G1790" s="2">
        <f t="shared" si="251"/>
        <v>3.3211001595473008E-2</v>
      </c>
      <c r="H1790" s="2">
        <f t="shared" si="247"/>
        <v>0.65662758023374213</v>
      </c>
      <c r="I1790" s="2">
        <f t="shared" si="248"/>
        <v>39.636402778051973</v>
      </c>
    </row>
    <row r="1791" spans="1:9" ht="13.5" x14ac:dyDescent="0.25">
      <c r="A1791" s="3">
        <f>TITRES_STAT!B1794</f>
        <v>44914</v>
      </c>
      <c r="B1791" s="5">
        <f>TITRES_STAT!D1794</f>
        <v>6.0877999999999997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2.0249598213719078E-2</v>
      </c>
      <c r="G1791" s="2">
        <f t="shared" si="251"/>
        <v>3.0838787195796365E-2</v>
      </c>
      <c r="H1791" s="2">
        <f t="shared" si="247"/>
        <v>0.65662758023374213</v>
      </c>
      <c r="I1791" s="2">
        <f t="shared" si="248"/>
        <v>39.636402778051973</v>
      </c>
    </row>
    <row r="1792" spans="1:9" ht="13.5" x14ac:dyDescent="0.25">
      <c r="A1792" s="3">
        <f>TITRES_STAT!B1795</f>
        <v>44915</v>
      </c>
      <c r="B1792" s="5">
        <f>TITRES_STAT!D1795</f>
        <v>6.0877999999999997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1.8803198341310574E-2</v>
      </c>
      <c r="G1792" s="2">
        <f t="shared" si="251"/>
        <v>2.863601668181091E-2</v>
      </c>
      <c r="H1792" s="2">
        <f t="shared" si="247"/>
        <v>0.65662758023374224</v>
      </c>
      <c r="I1792" s="2">
        <f t="shared" si="248"/>
        <v>39.636402778051973</v>
      </c>
    </row>
    <row r="1793" spans="1:9" ht="13.5" x14ac:dyDescent="0.25">
      <c r="A1793" s="3">
        <f>TITRES_STAT!B1796</f>
        <v>44916</v>
      </c>
      <c r="B1793" s="5">
        <f>TITRES_STAT!D1796</f>
        <v>6.0877999999999997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1.7460112745502677E-2</v>
      </c>
      <c r="G1793" s="2">
        <f t="shared" si="251"/>
        <v>2.6590586918824415E-2</v>
      </c>
      <c r="H1793" s="2">
        <f t="shared" si="247"/>
        <v>0.65662758023374224</v>
      </c>
      <c r="I1793" s="2">
        <f t="shared" si="248"/>
        <v>39.636402778051973</v>
      </c>
    </row>
    <row r="1794" spans="1:9" ht="13.5" x14ac:dyDescent="0.25">
      <c r="A1794" s="3">
        <f>TITRES_STAT!B1797</f>
        <v>44917</v>
      </c>
      <c r="B1794" s="5">
        <f>TITRES_STAT!D1797</f>
        <v>6.0877999999999997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1.6212961835109629E-2</v>
      </c>
      <c r="G1794" s="2">
        <f t="shared" si="251"/>
        <v>2.4691259281765528E-2</v>
      </c>
      <c r="H1794" s="2">
        <f t="shared" si="247"/>
        <v>0.65662758023374235</v>
      </c>
      <c r="I1794" s="2">
        <f t="shared" si="248"/>
        <v>39.636402778051973</v>
      </c>
    </row>
    <row r="1795" spans="1:9" ht="13.5" x14ac:dyDescent="0.25">
      <c r="A1795" s="3">
        <f>TITRES_STAT!B1798</f>
        <v>44918</v>
      </c>
      <c r="B1795" s="5">
        <f>TITRES_STAT!D1798</f>
        <v>6.3372999999999999</v>
      </c>
      <c r="C1795" s="2">
        <f t="shared" ref="C1795:C1858" si="252">B1795-B1794</f>
        <v>0.24950000000000028</v>
      </c>
      <c r="D1795" s="2">
        <f t="shared" ref="D1795:D1858" si="253">IF(C1795&gt;0,C1795,0)</f>
        <v>0.24950000000000028</v>
      </c>
      <c r="E1795" s="2">
        <f t="shared" ref="E1795:E1858" si="254">IF(C1795&lt;0,-C1795,0)</f>
        <v>0</v>
      </c>
      <c r="F1795" s="2">
        <f t="shared" si="251"/>
        <v>3.287632170403039E-2</v>
      </c>
      <c r="G1795" s="2">
        <f t="shared" si="251"/>
        <v>2.2927597904496562E-2</v>
      </c>
      <c r="H1795" s="2">
        <f t="shared" si="247"/>
        <v>1.4339191502299804</v>
      </c>
      <c r="I1795" s="2">
        <f t="shared" si="248"/>
        <v>58.914000906500519</v>
      </c>
    </row>
    <row r="1796" spans="1:9" ht="13.5" x14ac:dyDescent="0.25">
      <c r="A1796" s="3">
        <f>TITRES_STAT!B1799</f>
        <v>44921</v>
      </c>
      <c r="B1796" s="5">
        <f>TITRES_STAT!D1799</f>
        <v>6.3173000000000004</v>
      </c>
      <c r="C1796" s="2">
        <f t="shared" si="252"/>
        <v>-1.9999999999999574E-2</v>
      </c>
      <c r="D1796" s="2">
        <f t="shared" si="253"/>
        <v>0</v>
      </c>
      <c r="E1796" s="2">
        <f t="shared" si="254"/>
        <v>1.9999999999999574E-2</v>
      </c>
      <c r="F1796" s="2">
        <f t="shared" si="251"/>
        <v>3.0528013010885362E-2</v>
      </c>
      <c r="G1796" s="2">
        <f t="shared" si="251"/>
        <v>2.2718483768461063E-2</v>
      </c>
      <c r="H1796" s="2">
        <f t="shared" si="247"/>
        <v>1.3437522205274051</v>
      </c>
      <c r="I1796" s="2">
        <f t="shared" si="248"/>
        <v>57.333373756762818</v>
      </c>
    </row>
    <row r="1797" spans="1:9" ht="13.5" x14ac:dyDescent="0.25">
      <c r="A1797" s="3">
        <f>TITRES_STAT!B1800</f>
        <v>44922</v>
      </c>
      <c r="B1797" s="5">
        <f>TITRES_STAT!D1800</f>
        <v>6.3173000000000004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2.8347440652964979E-2</v>
      </c>
      <c r="G1797" s="2">
        <f t="shared" si="251"/>
        <v>2.1095734927856703E-2</v>
      </c>
      <c r="H1797" s="2">
        <f t="shared" si="247"/>
        <v>1.3437522205274048</v>
      </c>
      <c r="I1797" s="2">
        <f t="shared" si="248"/>
        <v>57.333373756762811</v>
      </c>
    </row>
    <row r="1798" spans="1:9" ht="13.5" x14ac:dyDescent="0.25">
      <c r="A1798" s="3">
        <f>TITRES_STAT!B1801</f>
        <v>44923</v>
      </c>
      <c r="B1798" s="5">
        <f>TITRES_STAT!D1801</f>
        <v>6.3173000000000004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2.632262346346748E-2</v>
      </c>
      <c r="G1798" s="2">
        <f t="shared" si="251"/>
        <v>1.9588896718724082E-2</v>
      </c>
      <c r="H1798" s="2">
        <f t="shared" si="247"/>
        <v>1.3437522205274048</v>
      </c>
      <c r="I1798" s="2">
        <f t="shared" si="248"/>
        <v>57.333373756762811</v>
      </c>
    </row>
    <row r="1799" spans="1:9" ht="13.5" x14ac:dyDescent="0.25">
      <c r="A1799" s="3">
        <f>TITRES_STAT!B1802</f>
        <v>44924</v>
      </c>
      <c r="B1799" s="5">
        <f>TITRES_STAT!D1802</f>
        <v>6.3074000000000003</v>
      </c>
      <c r="C1799" s="2">
        <f t="shared" si="252"/>
        <v>-9.9000000000000199E-3</v>
      </c>
      <c r="D1799" s="2">
        <f t="shared" si="253"/>
        <v>0</v>
      </c>
      <c r="E1799" s="2">
        <f t="shared" si="254"/>
        <v>9.9000000000000199E-3</v>
      </c>
      <c r="F1799" s="2">
        <f t="shared" si="251"/>
        <v>2.4442436073219803E-2</v>
      </c>
      <c r="G1799" s="2">
        <f t="shared" si="251"/>
        <v>1.8896832667386648E-2</v>
      </c>
      <c r="H1799" s="2">
        <f t="shared" si="247"/>
        <v>1.2934673499757507</v>
      </c>
      <c r="I1799" s="2">
        <f t="shared" si="248"/>
        <v>56.397896834651988</v>
      </c>
    </row>
    <row r="1800" spans="1:9" ht="13.5" x14ac:dyDescent="0.25">
      <c r="A1800" s="3">
        <f>TITRES_STAT!B1803</f>
        <v>44925</v>
      </c>
      <c r="B1800" s="5">
        <f>TITRES_STAT!D1803</f>
        <v>6.3372999999999999</v>
      </c>
      <c r="C1800" s="2">
        <f t="shared" si="252"/>
        <v>2.9899999999999594E-2</v>
      </c>
      <c r="D1800" s="2">
        <f t="shared" si="253"/>
        <v>2.9899999999999594E-2</v>
      </c>
      <c r="E1800" s="2">
        <f t="shared" si="254"/>
        <v>0</v>
      </c>
      <c r="F1800" s="2">
        <f t="shared" si="251"/>
        <v>2.4832262067989792E-2</v>
      </c>
      <c r="G1800" s="2">
        <f t="shared" si="251"/>
        <v>1.7547058905430461E-2</v>
      </c>
      <c r="H1800" s="2">
        <f t="shared" si="247"/>
        <v>1.4151808688751086</v>
      </c>
      <c r="I1800" s="2">
        <f t="shared" si="248"/>
        <v>58.595233471447685</v>
      </c>
    </row>
    <row r="1801" spans="1:9" ht="13.5" x14ac:dyDescent="0.25">
      <c r="A1801" s="3">
        <f>TITRES_STAT!B1804</f>
        <v>44928</v>
      </c>
      <c r="B1801" s="5">
        <f>TITRES_STAT!D1804</f>
        <v>6.0877999999999997</v>
      </c>
      <c r="C1801" s="2">
        <f t="shared" si="252"/>
        <v>-0.24950000000000028</v>
      </c>
      <c r="D1801" s="2">
        <f t="shared" si="253"/>
        <v>0</v>
      </c>
      <c r="E1801" s="2">
        <f t="shared" si="254"/>
        <v>0.24950000000000028</v>
      </c>
      <c r="F1801" s="2">
        <f t="shared" si="251"/>
        <v>2.3058529063133378E-2</v>
      </c>
      <c r="G1801" s="2">
        <f t="shared" si="251"/>
        <v>3.4115126126471162E-2</v>
      </c>
      <c r="H1801" s="2">
        <f t="shared" si="247"/>
        <v>0.67590338015023288</v>
      </c>
      <c r="I1801" s="2">
        <f t="shared" si="248"/>
        <v>40.330688997694068</v>
      </c>
    </row>
    <row r="1802" spans="1:9" ht="13.5" x14ac:dyDescent="0.25">
      <c r="A1802" s="3">
        <f>TITRES_STAT!B1805</f>
        <v>44929</v>
      </c>
      <c r="B1802" s="5">
        <f>TITRES_STAT!D1805</f>
        <v>6.0877999999999997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2.1411491272909564E-2</v>
      </c>
      <c r="G1802" s="2">
        <f t="shared" si="251"/>
        <v>3.1678331403151794E-2</v>
      </c>
      <c r="H1802" s="2">
        <f t="shared" si="247"/>
        <v>0.67590338015023277</v>
      </c>
      <c r="I1802" s="2">
        <f t="shared" si="248"/>
        <v>40.330688997694061</v>
      </c>
    </row>
    <row r="1803" spans="1:9" ht="13.5" x14ac:dyDescent="0.25">
      <c r="A1803" s="3">
        <f>TITRES_STAT!B1806</f>
        <v>44930</v>
      </c>
      <c r="B1803" s="5">
        <f>TITRES_STAT!D1806</f>
        <v>6.0777999999999999</v>
      </c>
      <c r="C1803" s="2">
        <f t="shared" si="252"/>
        <v>-9.9999999999997868E-3</v>
      </c>
      <c r="D1803" s="2">
        <f t="shared" si="253"/>
        <v>0</v>
      </c>
      <c r="E1803" s="2">
        <f t="shared" si="254"/>
        <v>9.9999999999997868E-3</v>
      </c>
      <c r="F1803" s="2">
        <f t="shared" si="251"/>
        <v>1.9882099039130307E-2</v>
      </c>
      <c r="G1803" s="2">
        <f t="shared" si="251"/>
        <v>3.0129879160069508E-2</v>
      </c>
      <c r="H1803" s="2">
        <f t="shared" si="247"/>
        <v>0.6598798134404612</v>
      </c>
      <c r="I1803" s="2">
        <f t="shared" si="248"/>
        <v>39.754674290105207</v>
      </c>
    </row>
    <row r="1804" spans="1:9" ht="13.5" x14ac:dyDescent="0.25">
      <c r="A1804" s="3">
        <f>TITRES_STAT!B1807</f>
        <v>44931</v>
      </c>
      <c r="B1804" s="5">
        <f>TITRES_STAT!D1807</f>
        <v>6.0777999999999999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1.8461949107763855E-2</v>
      </c>
      <c r="G1804" s="2">
        <f t="shared" si="251"/>
        <v>2.7977744934350259E-2</v>
      </c>
      <c r="H1804" s="2">
        <f t="shared" si="247"/>
        <v>0.65987981344046109</v>
      </c>
      <c r="I1804" s="2">
        <f t="shared" si="248"/>
        <v>39.7546742901052</v>
      </c>
    </row>
    <row r="1805" spans="1:9" ht="13.5" x14ac:dyDescent="0.25">
      <c r="A1805" s="3">
        <f>TITRES_STAT!B1808</f>
        <v>44932</v>
      </c>
      <c r="B1805" s="5">
        <f>TITRES_STAT!D1808</f>
        <v>6.0777999999999999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1.7143238457209293E-2</v>
      </c>
      <c r="G1805" s="2">
        <f t="shared" si="255"/>
        <v>2.5979334581896669E-2</v>
      </c>
      <c r="H1805" s="2">
        <f t="shared" si="247"/>
        <v>0.65987981344046109</v>
      </c>
      <c r="I1805" s="2">
        <f t="shared" si="248"/>
        <v>39.7546742901052</v>
      </c>
    </row>
    <row r="1806" spans="1:9" ht="13.5" x14ac:dyDescent="0.25">
      <c r="A1806" s="3">
        <f>TITRES_STAT!B1809</f>
        <v>44935</v>
      </c>
      <c r="B1806" s="5">
        <f>TITRES_STAT!D1809</f>
        <v>5.8982000000000001</v>
      </c>
      <c r="C1806" s="2">
        <f t="shared" si="252"/>
        <v>-0.17959999999999976</v>
      </c>
      <c r="D1806" s="2">
        <f t="shared" si="253"/>
        <v>0</v>
      </c>
      <c r="E1806" s="2">
        <f t="shared" si="254"/>
        <v>0.17959999999999976</v>
      </c>
      <c r="F1806" s="2">
        <f t="shared" si="255"/>
        <v>1.5918721424551485E-2</v>
      </c>
      <c r="G1806" s="2">
        <f t="shared" si="255"/>
        <v>3.6952239254618324E-2</v>
      </c>
      <c r="H1806" s="2">
        <f t="shared" si="247"/>
        <v>0.43079179355989766</v>
      </c>
      <c r="I1806" s="2">
        <f t="shared" si="248"/>
        <v>30.108629047141889</v>
      </c>
    </row>
    <row r="1807" spans="1:9" ht="13.5" x14ac:dyDescent="0.25">
      <c r="A1807" s="3">
        <f>TITRES_STAT!B1810</f>
        <v>44936</v>
      </c>
      <c r="B1807" s="5">
        <f>TITRES_STAT!D1810</f>
        <v>5.8882000000000003</v>
      </c>
      <c r="C1807" s="2">
        <f t="shared" si="252"/>
        <v>-9.9999999999997868E-3</v>
      </c>
      <c r="D1807" s="2">
        <f t="shared" si="253"/>
        <v>0</v>
      </c>
      <c r="E1807" s="2">
        <f t="shared" si="254"/>
        <v>9.9999999999997868E-3</v>
      </c>
      <c r="F1807" s="2">
        <f t="shared" si="255"/>
        <v>1.4781669894226379E-2</v>
      </c>
      <c r="G1807" s="2">
        <f t="shared" si="255"/>
        <v>3.5027079307859858E-2</v>
      </c>
      <c r="H1807" s="2">
        <f t="shared" si="247"/>
        <v>0.42200692111116056</v>
      </c>
      <c r="I1807" s="2">
        <f t="shared" si="248"/>
        <v>29.6768542294719</v>
      </c>
    </row>
    <row r="1808" spans="1:9" ht="13.5" x14ac:dyDescent="0.25">
      <c r="A1808" s="3">
        <f>TITRES_STAT!B1811</f>
        <v>44937</v>
      </c>
      <c r="B1808" s="5">
        <f>TITRES_STAT!D1811</f>
        <v>5.8882000000000003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1.3725836330353068E-2</v>
      </c>
      <c r="G1808" s="2">
        <f t="shared" si="255"/>
        <v>3.2525145071584154E-2</v>
      </c>
      <c r="H1808" s="2">
        <f t="shared" si="247"/>
        <v>0.42200692111116062</v>
      </c>
      <c r="I1808" s="2">
        <f t="shared" si="248"/>
        <v>29.6768542294719</v>
      </c>
    </row>
    <row r="1809" spans="1:9" ht="13.5" x14ac:dyDescent="0.25">
      <c r="A1809" s="3">
        <f>TITRES_STAT!B1812</f>
        <v>44938</v>
      </c>
      <c r="B1809" s="5">
        <f>TITRES_STAT!D1812</f>
        <v>5.8882000000000003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1.2745419449613563E-2</v>
      </c>
      <c r="G1809" s="2">
        <f t="shared" si="255"/>
        <v>3.0201920423613856E-2</v>
      </c>
      <c r="H1809" s="2">
        <f t="shared" ref="H1809:H1872" si="256">F1809/G1809</f>
        <v>0.42200692111116062</v>
      </c>
      <c r="I1809" s="2">
        <f t="shared" ref="I1809:I1872" si="257">IF(G1809=0,100,100-(100/(1+H1809)))</f>
        <v>29.6768542294719</v>
      </c>
    </row>
    <row r="1810" spans="1:9" ht="13.5" x14ac:dyDescent="0.25">
      <c r="A1810" s="3">
        <f>TITRES_STAT!B1813</f>
        <v>44939</v>
      </c>
      <c r="B1810" s="5">
        <f>TITRES_STAT!D1813</f>
        <v>5.8882000000000003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1.1835032346069736E-2</v>
      </c>
      <c r="G1810" s="2">
        <f t="shared" si="255"/>
        <v>2.8044640393355722E-2</v>
      </c>
      <c r="H1810" s="2">
        <f t="shared" si="256"/>
        <v>0.42200692111116062</v>
      </c>
      <c r="I1810" s="2">
        <f t="shared" si="257"/>
        <v>29.6768542294719</v>
      </c>
    </row>
    <row r="1811" spans="1:9" ht="13.5" x14ac:dyDescent="0.25">
      <c r="A1811" s="3">
        <f>TITRES_STAT!B1814</f>
        <v>44942</v>
      </c>
      <c r="B1811" s="5">
        <f>TITRES_STAT!D1814</f>
        <v>6.0877999999999997</v>
      </c>
      <c r="C1811" s="2">
        <f t="shared" si="252"/>
        <v>0.19959999999999933</v>
      </c>
      <c r="D1811" s="2">
        <f t="shared" si="253"/>
        <v>0.19959999999999933</v>
      </c>
      <c r="E1811" s="2">
        <f t="shared" si="254"/>
        <v>0</v>
      </c>
      <c r="F1811" s="2">
        <f t="shared" si="255"/>
        <v>2.5246815749921849E-2</v>
      </c>
      <c r="G1811" s="2">
        <f t="shared" si="255"/>
        <v>2.6041451793830311E-2</v>
      </c>
      <c r="H1811" s="2">
        <f t="shared" si="256"/>
        <v>0.96948572413705736</v>
      </c>
      <c r="I1811" s="2">
        <f t="shared" si="257"/>
        <v>49.225323761198808</v>
      </c>
    </row>
    <row r="1812" spans="1:9" ht="13.5" x14ac:dyDescent="0.25">
      <c r="A1812" s="3">
        <f>TITRES_STAT!B1815</f>
        <v>44943</v>
      </c>
      <c r="B1812" s="5">
        <f>TITRES_STAT!D1815</f>
        <v>6.0877999999999997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2.3443471767784576E-2</v>
      </c>
      <c r="G1812" s="2">
        <f t="shared" si="255"/>
        <v>2.4181348094271003E-2</v>
      </c>
      <c r="H1812" s="2">
        <f t="shared" si="256"/>
        <v>0.96948572413705736</v>
      </c>
      <c r="I1812" s="2">
        <f t="shared" si="257"/>
        <v>49.225323761198808</v>
      </c>
    </row>
    <row r="1813" spans="1:9" ht="13.5" x14ac:dyDescent="0.25">
      <c r="A1813" s="3">
        <f>TITRES_STAT!B1816</f>
        <v>44944</v>
      </c>
      <c r="B1813" s="5">
        <f>TITRES_STAT!D1816</f>
        <v>6.0877999999999997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2.1768938070085678E-2</v>
      </c>
      <c r="G1813" s="2">
        <f t="shared" si="255"/>
        <v>2.2454108944680216E-2</v>
      </c>
      <c r="H1813" s="2">
        <f t="shared" si="256"/>
        <v>0.96948572413705747</v>
      </c>
      <c r="I1813" s="2">
        <f t="shared" si="257"/>
        <v>49.225323761198815</v>
      </c>
    </row>
    <row r="1814" spans="1:9" ht="13.5" x14ac:dyDescent="0.25">
      <c r="A1814" s="3">
        <f>TITRES_STAT!B1817</f>
        <v>44945</v>
      </c>
      <c r="B1814" s="5">
        <f>TITRES_STAT!D1817</f>
        <v>6.0877999999999997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2.0214013922222416E-2</v>
      </c>
      <c r="G1814" s="2">
        <f t="shared" si="255"/>
        <v>2.08502440200602E-2</v>
      </c>
      <c r="H1814" s="2">
        <f t="shared" si="256"/>
        <v>0.96948572413705747</v>
      </c>
      <c r="I1814" s="2">
        <f t="shared" si="257"/>
        <v>49.225323761198815</v>
      </c>
    </row>
    <row r="1815" spans="1:9" ht="13.5" x14ac:dyDescent="0.25">
      <c r="A1815" s="3">
        <f>TITRES_STAT!B1818</f>
        <v>44946</v>
      </c>
      <c r="B1815" s="5">
        <f>TITRES_STAT!D1818</f>
        <v>6.0877999999999997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1.8770155784920813E-2</v>
      </c>
      <c r="G1815" s="2">
        <f t="shared" si="255"/>
        <v>1.9360940875770189E-2</v>
      </c>
      <c r="H1815" s="2">
        <f t="shared" si="256"/>
        <v>0.96948572413705725</v>
      </c>
      <c r="I1815" s="2">
        <f t="shared" si="257"/>
        <v>49.225323761198808</v>
      </c>
    </row>
    <row r="1816" spans="1:9" ht="13.5" x14ac:dyDescent="0.25">
      <c r="A1816" s="3">
        <f>TITRES_STAT!B1819</f>
        <v>44949</v>
      </c>
      <c r="B1816" s="5">
        <f>TITRES_STAT!D1819</f>
        <v>6.0777999999999999</v>
      </c>
      <c r="C1816" s="2">
        <f t="shared" si="252"/>
        <v>-9.9999999999997868E-3</v>
      </c>
      <c r="D1816" s="2">
        <f t="shared" si="253"/>
        <v>0</v>
      </c>
      <c r="E1816" s="2">
        <f t="shared" si="254"/>
        <v>9.9999999999997868E-3</v>
      </c>
      <c r="F1816" s="2">
        <f t="shared" si="255"/>
        <v>1.7429430371712181E-2</v>
      </c>
      <c r="G1816" s="2">
        <f t="shared" si="255"/>
        <v>1.8692302241786588E-2</v>
      </c>
      <c r="H1816" s="2">
        <f t="shared" si="256"/>
        <v>0.93243893375256581</v>
      </c>
      <c r="I1816" s="2">
        <f t="shared" si="257"/>
        <v>48.251922348815476</v>
      </c>
    </row>
    <row r="1817" spans="1:9" ht="13.5" x14ac:dyDescent="0.25">
      <c r="A1817" s="3">
        <f>TITRES_STAT!B1820</f>
        <v>44950</v>
      </c>
      <c r="B1817" s="5">
        <f>TITRES_STAT!D1820</f>
        <v>6.0777999999999999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1.6184471059447026E-2</v>
      </c>
      <c r="G1817" s="2">
        <f t="shared" si="255"/>
        <v>1.735713779594469E-2</v>
      </c>
      <c r="H1817" s="2">
        <f t="shared" si="256"/>
        <v>0.9324389337525657</v>
      </c>
      <c r="I1817" s="2">
        <f t="shared" si="257"/>
        <v>48.251922348815476</v>
      </c>
    </row>
    <row r="1818" spans="1:9" ht="13.5" x14ac:dyDescent="0.25">
      <c r="A1818" s="3">
        <f>TITRES_STAT!B1821</f>
        <v>44951</v>
      </c>
      <c r="B1818" s="5">
        <f>TITRES_STAT!D1821</f>
        <v>6.0777999999999999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1.5028437412343667E-2</v>
      </c>
      <c r="G1818" s="2">
        <f t="shared" si="255"/>
        <v>1.6117342239091496E-2</v>
      </c>
      <c r="H1818" s="2">
        <f t="shared" si="256"/>
        <v>0.93243893375256581</v>
      </c>
      <c r="I1818" s="2">
        <f t="shared" si="257"/>
        <v>48.251922348815476</v>
      </c>
    </row>
    <row r="1819" spans="1:9" ht="13.5" x14ac:dyDescent="0.25">
      <c r="A1819" s="3">
        <f>TITRES_STAT!B1822</f>
        <v>44952</v>
      </c>
      <c r="B1819" s="5">
        <f>TITRES_STAT!D1822</f>
        <v>6.0777999999999999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1.3954977597176262E-2</v>
      </c>
      <c r="G1819" s="2">
        <f t="shared" si="255"/>
        <v>1.4966103507727818E-2</v>
      </c>
      <c r="H1819" s="2">
        <f t="shared" si="256"/>
        <v>0.93243893375256581</v>
      </c>
      <c r="I1819" s="2">
        <f t="shared" si="257"/>
        <v>48.251922348815476</v>
      </c>
    </row>
    <row r="1820" spans="1:9" ht="13.5" x14ac:dyDescent="0.25">
      <c r="A1820" s="3">
        <f>TITRES_STAT!B1823</f>
        <v>44953</v>
      </c>
      <c r="B1820" s="5">
        <f>TITRES_STAT!D1823</f>
        <v>6.0777999999999999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1.2958193483092243E-2</v>
      </c>
      <c r="G1820" s="2">
        <f t="shared" si="255"/>
        <v>1.3897096114318688E-2</v>
      </c>
      <c r="H1820" s="2">
        <f t="shared" si="256"/>
        <v>0.93243893375256581</v>
      </c>
      <c r="I1820" s="2">
        <f t="shared" si="257"/>
        <v>48.251922348815476</v>
      </c>
    </row>
    <row r="1821" spans="1:9" ht="13.5" x14ac:dyDescent="0.25">
      <c r="A1821" s="3">
        <f>TITRES_STAT!B1824</f>
        <v>44956</v>
      </c>
      <c r="B1821" s="5">
        <f>TITRES_STAT!D1824</f>
        <v>5.8083999999999998</v>
      </c>
      <c r="C1821" s="2">
        <f t="shared" si="252"/>
        <v>-0.26940000000000008</v>
      </c>
      <c r="D1821" s="2">
        <f t="shared" si="253"/>
        <v>0</v>
      </c>
      <c r="E1821" s="2">
        <f t="shared" si="254"/>
        <v>0.26940000000000008</v>
      </c>
      <c r="F1821" s="2">
        <f t="shared" ref="F1821:G1836" si="258">((F1820*13)+D1821)/14</f>
        <v>1.2032608234299941E-2</v>
      </c>
      <c r="G1821" s="2">
        <f t="shared" si="258"/>
        <v>3.2147303534724503E-2</v>
      </c>
      <c r="H1821" s="2">
        <f t="shared" si="256"/>
        <v>0.37429603454307442</v>
      </c>
      <c r="I1821" s="2">
        <f t="shared" si="257"/>
        <v>27.23547366325046</v>
      </c>
    </row>
    <row r="1822" spans="1:9" ht="13.5" x14ac:dyDescent="0.25">
      <c r="A1822" s="3">
        <f>TITRES_STAT!B1825</f>
        <v>44957</v>
      </c>
      <c r="B1822" s="5">
        <f>TITRES_STAT!D1825</f>
        <v>5.8083999999999998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1.1173136217564231E-2</v>
      </c>
      <c r="G1822" s="2">
        <f t="shared" si="258"/>
        <v>2.9851067567958467E-2</v>
      </c>
      <c r="H1822" s="2">
        <f t="shared" si="256"/>
        <v>0.37429603454307442</v>
      </c>
      <c r="I1822" s="2">
        <f t="shared" si="257"/>
        <v>27.23547366325046</v>
      </c>
    </row>
    <row r="1823" spans="1:9" ht="13.5" x14ac:dyDescent="0.25">
      <c r="A1823" s="3">
        <f>TITRES_STAT!B1826</f>
        <v>44958</v>
      </c>
      <c r="B1823" s="5">
        <f>TITRES_STAT!D1826</f>
        <v>5.8083999999999998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1.0375055059166785E-2</v>
      </c>
      <c r="G1823" s="2">
        <f t="shared" si="258"/>
        <v>2.7718848455961433E-2</v>
      </c>
      <c r="H1823" s="2">
        <f t="shared" si="256"/>
        <v>0.37429603454307442</v>
      </c>
      <c r="I1823" s="2">
        <f t="shared" si="257"/>
        <v>27.23547366325046</v>
      </c>
    </row>
    <row r="1824" spans="1:9" ht="13.5" x14ac:dyDescent="0.25">
      <c r="A1824" s="3">
        <f>TITRES_STAT!B1827</f>
        <v>44959</v>
      </c>
      <c r="B1824" s="5">
        <f>TITRES_STAT!D1827</f>
        <v>5.8083999999999998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9.6339796977977284E-3</v>
      </c>
      <c r="G1824" s="2">
        <f t="shared" si="258"/>
        <v>2.5738930709107044E-2</v>
      </c>
      <c r="H1824" s="2">
        <f t="shared" si="256"/>
        <v>0.37429603454307442</v>
      </c>
      <c r="I1824" s="2">
        <f t="shared" si="257"/>
        <v>27.23547366325046</v>
      </c>
    </row>
    <row r="1825" spans="1:9" ht="13.5" x14ac:dyDescent="0.25">
      <c r="A1825" s="3">
        <f>TITRES_STAT!B1828</f>
        <v>44960</v>
      </c>
      <c r="B1825" s="5">
        <f>TITRES_STAT!D1828</f>
        <v>5.8083999999999998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8.9458382908121758E-3</v>
      </c>
      <c r="G1825" s="2">
        <f t="shared" si="258"/>
        <v>2.390043565845654E-2</v>
      </c>
      <c r="H1825" s="2">
        <f t="shared" si="256"/>
        <v>0.37429603454307436</v>
      </c>
      <c r="I1825" s="2">
        <f t="shared" si="257"/>
        <v>27.23547366325046</v>
      </c>
    </row>
    <row r="1826" spans="1:9" ht="13.5" x14ac:dyDescent="0.25">
      <c r="A1826" s="3">
        <f>TITRES_STAT!B1829</f>
        <v>44963</v>
      </c>
      <c r="B1826" s="5">
        <f>TITRES_STAT!D1829</f>
        <v>6.008</v>
      </c>
      <c r="C1826" s="2">
        <f t="shared" si="252"/>
        <v>0.19960000000000022</v>
      </c>
      <c r="D1826" s="2">
        <f t="shared" si="253"/>
        <v>0.19960000000000022</v>
      </c>
      <c r="E1826" s="2">
        <f t="shared" si="254"/>
        <v>0</v>
      </c>
      <c r="F1826" s="2">
        <f t="shared" si="258"/>
        <v>2.256399269861132E-2</v>
      </c>
      <c r="G1826" s="2">
        <f t="shared" si="258"/>
        <v>2.2193261682852499E-2</v>
      </c>
      <c r="H1826" s="2">
        <f t="shared" si="256"/>
        <v>1.016704665634852</v>
      </c>
      <c r="I1826" s="2">
        <f t="shared" si="257"/>
        <v>50.414157459927168</v>
      </c>
    </row>
    <row r="1827" spans="1:9" ht="13.5" x14ac:dyDescent="0.25">
      <c r="A1827" s="3">
        <f>TITRES_STAT!B1830</f>
        <v>44964</v>
      </c>
      <c r="B1827" s="5">
        <f>TITRES_STAT!D1830</f>
        <v>6.0777999999999999</v>
      </c>
      <c r="C1827" s="2">
        <f t="shared" si="252"/>
        <v>6.9799999999999862E-2</v>
      </c>
      <c r="D1827" s="2">
        <f t="shared" si="253"/>
        <v>6.9799999999999862E-2</v>
      </c>
      <c r="E1827" s="2">
        <f t="shared" si="254"/>
        <v>0</v>
      </c>
      <c r="F1827" s="2">
        <f t="shared" si="258"/>
        <v>2.5937993220139073E-2</v>
      </c>
      <c r="G1827" s="2">
        <f t="shared" si="258"/>
        <v>2.0608028705505894E-2</v>
      </c>
      <c r="H1827" s="2">
        <f t="shared" si="256"/>
        <v>1.2586353401773533</v>
      </c>
      <c r="I1827" s="2">
        <f t="shared" si="257"/>
        <v>55.725478025971306</v>
      </c>
    </row>
    <row r="1828" spans="1:9" ht="13.5" x14ac:dyDescent="0.25">
      <c r="A1828" s="3">
        <f>TITRES_STAT!B1831</f>
        <v>44965</v>
      </c>
      <c r="B1828" s="5">
        <f>TITRES_STAT!D1831</f>
        <v>6.0777999999999999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2.4085279418700568E-2</v>
      </c>
      <c r="G1828" s="2">
        <f t="shared" si="258"/>
        <v>1.9136026655112614E-2</v>
      </c>
      <c r="H1828" s="2">
        <f t="shared" si="256"/>
        <v>1.2586353401773536</v>
      </c>
      <c r="I1828" s="2">
        <f t="shared" si="257"/>
        <v>55.72547802597132</v>
      </c>
    </row>
    <row r="1829" spans="1:9" ht="13.5" x14ac:dyDescent="0.25">
      <c r="A1829" s="3">
        <f>TITRES_STAT!B1832</f>
        <v>44966</v>
      </c>
      <c r="B1829" s="5">
        <f>TITRES_STAT!D1832</f>
        <v>6.0378999999999996</v>
      </c>
      <c r="C1829" s="2">
        <f t="shared" si="252"/>
        <v>-3.9900000000000269E-2</v>
      </c>
      <c r="D1829" s="2">
        <f t="shared" si="253"/>
        <v>0</v>
      </c>
      <c r="E1829" s="2">
        <f t="shared" si="254"/>
        <v>3.9900000000000269E-2</v>
      </c>
      <c r="F1829" s="2">
        <f t="shared" si="258"/>
        <v>2.2364902317364814E-2</v>
      </c>
      <c r="G1829" s="2">
        <f t="shared" si="258"/>
        <v>2.0619167608318872E-2</v>
      </c>
      <c r="H1829" s="2">
        <f t="shared" si="256"/>
        <v>1.0846656248306368</v>
      </c>
      <c r="I1829" s="2">
        <f t="shared" si="257"/>
        <v>52.030676378556279</v>
      </c>
    </row>
    <row r="1830" spans="1:9" ht="13.5" x14ac:dyDescent="0.25">
      <c r="A1830" s="3">
        <f>TITRES_STAT!B1833</f>
        <v>44967</v>
      </c>
      <c r="B1830" s="5">
        <f>TITRES_STAT!D1833</f>
        <v>6.0378999999999996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2.0767409294695897E-2</v>
      </c>
      <c r="G1830" s="2">
        <f t="shared" si="258"/>
        <v>1.9146369922010381E-2</v>
      </c>
      <c r="H1830" s="2">
        <f t="shared" si="256"/>
        <v>1.0846656248306366</v>
      </c>
      <c r="I1830" s="2">
        <f t="shared" si="257"/>
        <v>52.030676378556265</v>
      </c>
    </row>
    <row r="1831" spans="1:9" ht="13.5" x14ac:dyDescent="0.25">
      <c r="A1831" s="3">
        <f>TITRES_STAT!B1834</f>
        <v>44970</v>
      </c>
      <c r="B1831" s="5">
        <f>TITRES_STAT!D1834</f>
        <v>6.0378999999999996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1.9284022916503333E-2</v>
      </c>
      <c r="G1831" s="2">
        <f t="shared" si="258"/>
        <v>1.7778772070438213E-2</v>
      </c>
      <c r="H1831" s="2">
        <f t="shared" si="256"/>
        <v>1.0846656248306366</v>
      </c>
      <c r="I1831" s="2">
        <f t="shared" si="257"/>
        <v>52.030676378556265</v>
      </c>
    </row>
    <row r="1832" spans="1:9" ht="13.5" x14ac:dyDescent="0.25">
      <c r="A1832" s="3">
        <f>TITRES_STAT!B1835</f>
        <v>44971</v>
      </c>
      <c r="B1832" s="5">
        <f>TITRES_STAT!D1835</f>
        <v>6.0378999999999996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1.7906592708181669E-2</v>
      </c>
      <c r="G1832" s="2">
        <f t="shared" si="258"/>
        <v>1.6508859779692627E-2</v>
      </c>
      <c r="H1832" s="2">
        <f t="shared" si="256"/>
        <v>1.0846656248306366</v>
      </c>
      <c r="I1832" s="2">
        <f t="shared" si="257"/>
        <v>52.030676378556265</v>
      </c>
    </row>
    <row r="1833" spans="1:9" ht="13.5" x14ac:dyDescent="0.25">
      <c r="A1833" s="3">
        <f>TITRES_STAT!B1836</f>
        <v>44972</v>
      </c>
      <c r="B1833" s="5">
        <f>TITRES_STAT!D1836</f>
        <v>5.8882000000000003</v>
      </c>
      <c r="C1833" s="2">
        <f t="shared" si="252"/>
        <v>-0.14969999999999928</v>
      </c>
      <c r="D1833" s="2">
        <f t="shared" si="253"/>
        <v>0</v>
      </c>
      <c r="E1833" s="2">
        <f t="shared" si="254"/>
        <v>0.14969999999999928</v>
      </c>
      <c r="F1833" s="2">
        <f t="shared" si="258"/>
        <v>1.6627550371882977E-2</v>
      </c>
      <c r="G1833" s="2">
        <f t="shared" si="258"/>
        <v>2.6022512652571671E-2</v>
      </c>
      <c r="H1833" s="2">
        <f t="shared" si="256"/>
        <v>0.63896790420965599</v>
      </c>
      <c r="I1833" s="2">
        <f t="shared" si="257"/>
        <v>38.985992499821371</v>
      </c>
    </row>
    <row r="1834" spans="1:9" ht="13.5" x14ac:dyDescent="0.25">
      <c r="A1834" s="3">
        <f>TITRES_STAT!B1837</f>
        <v>44973</v>
      </c>
      <c r="B1834" s="5">
        <f>TITRES_STAT!D1837</f>
        <v>5.8882000000000003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1.5439868202462764E-2</v>
      </c>
      <c r="G1834" s="2">
        <f t="shared" si="258"/>
        <v>2.4163761748816549E-2</v>
      </c>
      <c r="H1834" s="2">
        <f t="shared" si="256"/>
        <v>0.6389679042096561</v>
      </c>
      <c r="I1834" s="2">
        <f t="shared" si="257"/>
        <v>38.985992499821371</v>
      </c>
    </row>
    <row r="1835" spans="1:9" ht="13.5" x14ac:dyDescent="0.25">
      <c r="A1835" s="3">
        <f>TITRES_STAT!B1838</f>
        <v>44974</v>
      </c>
      <c r="B1835" s="5">
        <f>TITRES_STAT!D1838</f>
        <v>5.7085999999999997</v>
      </c>
      <c r="C1835" s="2">
        <f t="shared" si="252"/>
        <v>-0.17960000000000065</v>
      </c>
      <c r="D1835" s="2">
        <f t="shared" si="253"/>
        <v>0</v>
      </c>
      <c r="E1835" s="2">
        <f t="shared" si="254"/>
        <v>0.17960000000000065</v>
      </c>
      <c r="F1835" s="2">
        <f t="shared" si="258"/>
        <v>1.4337020473715423E-2</v>
      </c>
      <c r="G1835" s="2">
        <f t="shared" si="258"/>
        <v>3.5266350195329699E-2</v>
      </c>
      <c r="H1835" s="2">
        <f t="shared" si="256"/>
        <v>0.40653541958005246</v>
      </c>
      <c r="I1835" s="2">
        <f t="shared" si="257"/>
        <v>28.903319029209456</v>
      </c>
    </row>
    <row r="1836" spans="1:9" ht="13.5" x14ac:dyDescent="0.25">
      <c r="A1836" s="3">
        <f>TITRES_STAT!B1839</f>
        <v>44977</v>
      </c>
      <c r="B1836" s="5">
        <f>TITRES_STAT!D1839</f>
        <v>5.9581</v>
      </c>
      <c r="C1836" s="2">
        <f t="shared" si="252"/>
        <v>0.24950000000000028</v>
      </c>
      <c r="D1836" s="2">
        <f t="shared" si="253"/>
        <v>0.24950000000000028</v>
      </c>
      <c r="E1836" s="2">
        <f t="shared" si="254"/>
        <v>0</v>
      </c>
      <c r="F1836" s="2">
        <f t="shared" si="258"/>
        <v>3.1134376154164343E-2</v>
      </c>
      <c r="G1836" s="2">
        <f t="shared" si="258"/>
        <v>3.274732518137758E-2</v>
      </c>
      <c r="H1836" s="2">
        <f t="shared" si="256"/>
        <v>0.95074562522955397</v>
      </c>
      <c r="I1836" s="2">
        <f t="shared" si="257"/>
        <v>48.737550038984452</v>
      </c>
    </row>
    <row r="1837" spans="1:9" ht="13.5" x14ac:dyDescent="0.25">
      <c r="A1837" s="3">
        <f>TITRES_STAT!B1840</f>
        <v>44978</v>
      </c>
      <c r="B1837" s="5">
        <f>TITRES_STAT!D1840</f>
        <v>5.9581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2.8910492143152604E-2</v>
      </c>
      <c r="G1837" s="2">
        <f t="shared" si="259"/>
        <v>3.0408230525564899E-2</v>
      </c>
      <c r="H1837" s="2">
        <f t="shared" si="256"/>
        <v>0.95074562522955386</v>
      </c>
      <c r="I1837" s="2">
        <f t="shared" si="257"/>
        <v>48.737550038984452</v>
      </c>
    </row>
    <row r="1838" spans="1:9" ht="13.5" x14ac:dyDescent="0.25">
      <c r="A1838" s="3">
        <f>TITRES_STAT!B1841</f>
        <v>44979</v>
      </c>
      <c r="B1838" s="5">
        <f>TITRES_STAT!D1841</f>
        <v>5.9880000000000004</v>
      </c>
      <c r="C1838" s="2">
        <f t="shared" si="252"/>
        <v>2.9900000000000482E-2</v>
      </c>
      <c r="D1838" s="2">
        <f t="shared" si="253"/>
        <v>2.9900000000000482E-2</v>
      </c>
      <c r="E1838" s="2">
        <f t="shared" si="254"/>
        <v>0</v>
      </c>
      <c r="F1838" s="2">
        <f t="shared" si="259"/>
        <v>2.8981171275784593E-2</v>
      </c>
      <c r="G1838" s="2">
        <f t="shared" si="259"/>
        <v>2.8236214059453119E-2</v>
      </c>
      <c r="H1838" s="2">
        <f t="shared" si="256"/>
        <v>1.0263830418186701</v>
      </c>
      <c r="I1838" s="2">
        <f t="shared" si="257"/>
        <v>50.650988516835191</v>
      </c>
    </row>
    <row r="1839" spans="1:9" ht="13.5" x14ac:dyDescent="0.25">
      <c r="A1839" s="3">
        <f>TITRES_STAT!B1842</f>
        <v>44980</v>
      </c>
      <c r="B1839" s="5">
        <f>TITRES_STAT!D1842</f>
        <v>5.9880000000000004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2.6911087613228551E-2</v>
      </c>
      <c r="G1839" s="2">
        <f t="shared" si="259"/>
        <v>2.6219341626635036E-2</v>
      </c>
      <c r="H1839" s="2">
        <f t="shared" si="256"/>
        <v>1.0263830418186703</v>
      </c>
      <c r="I1839" s="2">
        <f t="shared" si="257"/>
        <v>50.650988516835191</v>
      </c>
    </row>
    <row r="1840" spans="1:9" ht="13.5" x14ac:dyDescent="0.25">
      <c r="A1840" s="3">
        <f>TITRES_STAT!B1843</f>
        <v>44981</v>
      </c>
      <c r="B1840" s="5">
        <f>TITRES_STAT!D1843</f>
        <v>5.9880000000000004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2.4988867069426515E-2</v>
      </c>
      <c r="G1840" s="2">
        <f t="shared" si="259"/>
        <v>2.4346531510446821E-2</v>
      </c>
      <c r="H1840" s="2">
        <f t="shared" si="256"/>
        <v>1.0263830418186703</v>
      </c>
      <c r="I1840" s="2">
        <f t="shared" si="257"/>
        <v>50.650988516835191</v>
      </c>
    </row>
    <row r="1841" spans="1:9" ht="13.5" x14ac:dyDescent="0.25">
      <c r="A1841" s="3">
        <f>TITRES_STAT!B1844</f>
        <v>44984</v>
      </c>
      <c r="B1841" s="5">
        <f>TITRES_STAT!D1844</f>
        <v>5.9880000000000004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2.3203947993038907E-2</v>
      </c>
      <c r="G1841" s="2">
        <f t="shared" si="259"/>
        <v>2.2607493545414907E-2</v>
      </c>
      <c r="H1841" s="2">
        <f t="shared" si="256"/>
        <v>1.0263830418186703</v>
      </c>
      <c r="I1841" s="2">
        <f t="shared" si="257"/>
        <v>50.650988516835191</v>
      </c>
    </row>
    <row r="1842" spans="1:9" ht="13.5" x14ac:dyDescent="0.25">
      <c r="A1842" s="3">
        <f>TITRES_STAT!B1845</f>
        <v>44985</v>
      </c>
      <c r="B1842" s="5">
        <f>TITRES_STAT!D1845</f>
        <v>5.7385000000000002</v>
      </c>
      <c r="C1842" s="2">
        <f t="shared" si="252"/>
        <v>-0.24950000000000028</v>
      </c>
      <c r="D1842" s="2">
        <f t="shared" si="253"/>
        <v>0</v>
      </c>
      <c r="E1842" s="2">
        <f t="shared" si="254"/>
        <v>0.24950000000000028</v>
      </c>
      <c r="F1842" s="2">
        <f t="shared" si="259"/>
        <v>2.154652313639327E-2</v>
      </c>
      <c r="G1842" s="2">
        <f t="shared" si="259"/>
        <v>3.8814101149313864E-2</v>
      </c>
      <c r="H1842" s="2">
        <f t="shared" si="256"/>
        <v>0.55512101268314851</v>
      </c>
      <c r="I1842" s="2">
        <f t="shared" si="257"/>
        <v>35.696322546974216</v>
      </c>
    </row>
    <row r="1843" spans="1:9" ht="13.5" x14ac:dyDescent="0.25">
      <c r="A1843" s="3">
        <f>TITRES_STAT!B1846</f>
        <v>44986</v>
      </c>
      <c r="B1843" s="5">
        <f>TITRES_STAT!D1846</f>
        <v>5.9880000000000004</v>
      </c>
      <c r="C1843" s="2">
        <f t="shared" si="252"/>
        <v>0.24950000000000028</v>
      </c>
      <c r="D1843" s="2">
        <f t="shared" si="253"/>
        <v>0.24950000000000028</v>
      </c>
      <c r="E1843" s="2">
        <f t="shared" si="254"/>
        <v>0</v>
      </c>
      <c r="F1843" s="2">
        <f t="shared" si="259"/>
        <v>3.7828914340936624E-2</v>
      </c>
      <c r="G1843" s="2">
        <f t="shared" si="259"/>
        <v>3.60416653529343E-2</v>
      </c>
      <c r="H1843" s="2">
        <f t="shared" si="256"/>
        <v>1.0495884130353266</v>
      </c>
      <c r="I1843" s="2">
        <f t="shared" si="257"/>
        <v>51.209716368416842</v>
      </c>
    </row>
    <row r="1844" spans="1:9" ht="13.5" x14ac:dyDescent="0.25">
      <c r="A1844" s="3">
        <f>TITRES_STAT!B1847</f>
        <v>44987</v>
      </c>
      <c r="B1844" s="5">
        <f>TITRES_STAT!D1847</f>
        <v>5.9880000000000004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3.5126849030869725E-2</v>
      </c>
      <c r="G1844" s="2">
        <f t="shared" si="259"/>
        <v>3.3467260684867564E-2</v>
      </c>
      <c r="H1844" s="2">
        <f t="shared" si="256"/>
        <v>1.0495884130353266</v>
      </c>
      <c r="I1844" s="2">
        <f t="shared" si="257"/>
        <v>51.209716368416842</v>
      </c>
    </row>
    <row r="1845" spans="1:9" ht="13.5" x14ac:dyDescent="0.25">
      <c r="A1845" s="3">
        <f>TITRES_STAT!B1848</f>
        <v>44988</v>
      </c>
      <c r="B1845" s="5">
        <f>TITRES_STAT!D1848</f>
        <v>5.9880000000000004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3.2617788385807603E-2</v>
      </c>
      <c r="G1845" s="2">
        <f t="shared" si="259"/>
        <v>3.107674206451988E-2</v>
      </c>
      <c r="H1845" s="2">
        <f t="shared" si="256"/>
        <v>1.0495884130353268</v>
      </c>
      <c r="I1845" s="2">
        <f t="shared" si="257"/>
        <v>51.209716368416842</v>
      </c>
    </row>
    <row r="1846" spans="1:9" ht="13.5" x14ac:dyDescent="0.25">
      <c r="A1846" s="3">
        <f>TITRES_STAT!B1849</f>
        <v>44991</v>
      </c>
      <c r="B1846" s="5">
        <f>TITRES_STAT!D1849</f>
        <v>5.9880000000000004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3.0287946358249915E-2</v>
      </c>
      <c r="G1846" s="2">
        <f t="shared" si="259"/>
        <v>2.885697477419703E-2</v>
      </c>
      <c r="H1846" s="2">
        <f t="shared" si="256"/>
        <v>1.0495884130353268</v>
      </c>
      <c r="I1846" s="2">
        <f t="shared" si="257"/>
        <v>51.209716368416842</v>
      </c>
    </row>
    <row r="1847" spans="1:9" ht="13.5" x14ac:dyDescent="0.25">
      <c r="A1847" s="3">
        <f>TITRES_STAT!B1850</f>
        <v>44992</v>
      </c>
      <c r="B1847" s="5">
        <f>TITRES_STAT!D1850</f>
        <v>5.9880000000000004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2.812452161837492E-2</v>
      </c>
      <c r="G1847" s="2">
        <f t="shared" si="259"/>
        <v>2.6795762290325813E-2</v>
      </c>
      <c r="H1847" s="2">
        <f t="shared" si="256"/>
        <v>1.0495884130353266</v>
      </c>
      <c r="I1847" s="2">
        <f t="shared" si="257"/>
        <v>51.209716368416842</v>
      </c>
    </row>
    <row r="1848" spans="1:9" ht="13.5" x14ac:dyDescent="0.25">
      <c r="A1848" s="3">
        <f>TITRES_STAT!B1851</f>
        <v>44993</v>
      </c>
      <c r="B1848" s="5">
        <f>TITRES_STAT!D1851</f>
        <v>5.9880000000000004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2.6115627217062426E-2</v>
      </c>
      <c r="G1848" s="2">
        <f t="shared" si="259"/>
        <v>2.4881779269588254E-2</v>
      </c>
      <c r="H1848" s="2">
        <f t="shared" si="256"/>
        <v>1.0495884130353268</v>
      </c>
      <c r="I1848" s="2">
        <f t="shared" si="257"/>
        <v>51.209716368416842</v>
      </c>
    </row>
    <row r="1849" spans="1:9" ht="13.5" x14ac:dyDescent="0.25">
      <c r="A1849" s="3">
        <f>TITRES_STAT!B1852</f>
        <v>44994</v>
      </c>
      <c r="B1849" s="5">
        <f>TITRES_STAT!D1852</f>
        <v>5.9880000000000004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2.4250225272986536E-2</v>
      </c>
      <c r="G1849" s="2">
        <f t="shared" si="259"/>
        <v>2.3104509321760523E-2</v>
      </c>
      <c r="H1849" s="2">
        <f t="shared" si="256"/>
        <v>1.0495884130353266</v>
      </c>
      <c r="I1849" s="2">
        <f t="shared" si="257"/>
        <v>51.209716368416842</v>
      </c>
    </row>
    <row r="1850" spans="1:9" ht="13.5" x14ac:dyDescent="0.25">
      <c r="A1850" s="3">
        <f>TITRES_STAT!B1853</f>
        <v>44995</v>
      </c>
      <c r="B1850" s="5">
        <f>TITRES_STAT!D1853</f>
        <v>5.9880000000000004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2.251806632491607E-2</v>
      </c>
      <c r="G1850" s="2">
        <f t="shared" si="259"/>
        <v>2.1454187227349059E-2</v>
      </c>
      <c r="H1850" s="2">
        <f t="shared" si="256"/>
        <v>1.0495884130353264</v>
      </c>
      <c r="I1850" s="2">
        <f t="shared" si="257"/>
        <v>51.209716368416835</v>
      </c>
    </row>
    <row r="1851" spans="1:9" ht="13.5" x14ac:dyDescent="0.25">
      <c r="A1851" s="3">
        <f>TITRES_STAT!B1854</f>
        <v>44998</v>
      </c>
      <c r="B1851" s="5">
        <f>TITRES_STAT!D1854</f>
        <v>5.7184999999999997</v>
      </c>
      <c r="C1851" s="2">
        <f t="shared" si="252"/>
        <v>-0.26950000000000074</v>
      </c>
      <c r="D1851" s="2">
        <f t="shared" si="253"/>
        <v>0</v>
      </c>
      <c r="E1851" s="2">
        <f t="shared" si="254"/>
        <v>0.26950000000000074</v>
      </c>
      <c r="F1851" s="2">
        <f t="shared" si="259"/>
        <v>2.0909633015993492E-2</v>
      </c>
      <c r="G1851" s="2">
        <f t="shared" si="259"/>
        <v>3.9171745282538466E-2</v>
      </c>
      <c r="H1851" s="2">
        <f t="shared" si="256"/>
        <v>0.53379375529929096</v>
      </c>
      <c r="I1851" s="2">
        <f t="shared" si="257"/>
        <v>34.802185981982376</v>
      </c>
    </row>
    <row r="1852" spans="1:9" ht="13.5" x14ac:dyDescent="0.25">
      <c r="A1852" s="3">
        <f>TITRES_STAT!B1855</f>
        <v>44999</v>
      </c>
      <c r="B1852" s="5">
        <f>TITRES_STAT!D1855</f>
        <v>5.968</v>
      </c>
      <c r="C1852" s="2">
        <f t="shared" si="252"/>
        <v>0.24950000000000028</v>
      </c>
      <c r="D1852" s="2">
        <f t="shared" si="253"/>
        <v>0.24950000000000028</v>
      </c>
      <c r="E1852" s="2">
        <f t="shared" si="254"/>
        <v>0</v>
      </c>
      <c r="F1852" s="2">
        <f t="shared" si="259"/>
        <v>3.7237516371993976E-2</v>
      </c>
      <c r="G1852" s="2">
        <f t="shared" si="259"/>
        <v>3.6373763476642861E-2</v>
      </c>
      <c r="H1852" s="2">
        <f t="shared" si="256"/>
        <v>1.0237465913007811</v>
      </c>
      <c r="I1852" s="2">
        <f t="shared" si="257"/>
        <v>50.586698734981375</v>
      </c>
    </row>
    <row r="1853" spans="1:9" ht="13.5" x14ac:dyDescent="0.25">
      <c r="A1853" s="3">
        <f>TITRES_STAT!B1856</f>
        <v>45000</v>
      </c>
      <c r="B1853" s="5">
        <f>TITRES_STAT!D1856</f>
        <v>5.968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3.4577693773994403E-2</v>
      </c>
      <c r="G1853" s="2">
        <f t="shared" si="260"/>
        <v>3.3775637514025514E-2</v>
      </c>
      <c r="H1853" s="2">
        <f t="shared" si="256"/>
        <v>1.0237465913007811</v>
      </c>
      <c r="I1853" s="2">
        <f t="shared" si="257"/>
        <v>50.586698734981375</v>
      </c>
    </row>
    <row r="1854" spans="1:9" ht="13.5" x14ac:dyDescent="0.25">
      <c r="A1854" s="3">
        <f>TITRES_STAT!B1857</f>
        <v>45001</v>
      </c>
      <c r="B1854" s="5">
        <f>TITRES_STAT!D1857</f>
        <v>5.7085999999999997</v>
      </c>
      <c r="C1854" s="2">
        <f t="shared" si="252"/>
        <v>-0.2594000000000003</v>
      </c>
      <c r="D1854" s="2">
        <f t="shared" si="253"/>
        <v>0</v>
      </c>
      <c r="E1854" s="2">
        <f t="shared" si="254"/>
        <v>0.2594000000000003</v>
      </c>
      <c r="F1854" s="2">
        <f t="shared" si="260"/>
        <v>3.2107858504423374E-2</v>
      </c>
      <c r="G1854" s="2">
        <f t="shared" si="260"/>
        <v>4.9891663405880853E-2</v>
      </c>
      <c r="H1854" s="2">
        <f t="shared" si="256"/>
        <v>0.64355157380138062</v>
      </c>
      <c r="I1854" s="2">
        <f t="shared" si="257"/>
        <v>39.156153299948244</v>
      </c>
    </row>
    <row r="1855" spans="1:9" ht="13.5" x14ac:dyDescent="0.25">
      <c r="A1855" s="3">
        <f>TITRES_STAT!B1858</f>
        <v>45002</v>
      </c>
      <c r="B1855" s="5">
        <f>TITRES_STAT!D1858</f>
        <v>5.4591000000000003</v>
      </c>
      <c r="C1855" s="2">
        <f t="shared" si="252"/>
        <v>-0.24949999999999939</v>
      </c>
      <c r="D1855" s="2">
        <f t="shared" si="253"/>
        <v>0</v>
      </c>
      <c r="E1855" s="2">
        <f t="shared" si="254"/>
        <v>0.24949999999999939</v>
      </c>
      <c r="F1855" s="2">
        <f t="shared" si="260"/>
        <v>2.9814440039821703E-2</v>
      </c>
      <c r="G1855" s="2">
        <f t="shared" si="260"/>
        <v>6.4149401734032177E-2</v>
      </c>
      <c r="H1855" s="2">
        <f t="shared" si="256"/>
        <v>0.46476567565562682</v>
      </c>
      <c r="I1855" s="2">
        <f t="shared" si="257"/>
        <v>31.72969461122841</v>
      </c>
    </row>
    <row r="1856" spans="1:9" ht="13.5" x14ac:dyDescent="0.25">
      <c r="A1856" s="3">
        <f>TITRES_STAT!B1859</f>
        <v>45006</v>
      </c>
      <c r="B1856" s="5">
        <f>TITRES_STAT!D1859</f>
        <v>5.6985999999999999</v>
      </c>
      <c r="C1856" s="2">
        <f t="shared" si="252"/>
        <v>0.2394999999999996</v>
      </c>
      <c r="D1856" s="2">
        <f t="shared" si="253"/>
        <v>0.2394999999999996</v>
      </c>
      <c r="E1856" s="2">
        <f t="shared" si="254"/>
        <v>0</v>
      </c>
      <c r="F1856" s="2">
        <f t="shared" si="260"/>
        <v>4.4791980036977264E-2</v>
      </c>
      <c r="G1856" s="2">
        <f t="shared" si="260"/>
        <v>5.9567301610172742E-2</v>
      </c>
      <c r="H1856" s="2">
        <f t="shared" si="256"/>
        <v>0.75195583526865373</v>
      </c>
      <c r="I1856" s="2">
        <f t="shared" si="257"/>
        <v>42.920935569893807</v>
      </c>
    </row>
    <row r="1857" spans="1:9" ht="13.5" x14ac:dyDescent="0.25">
      <c r="A1857" s="3">
        <f>TITRES_STAT!B1860</f>
        <v>45007</v>
      </c>
      <c r="B1857" s="5">
        <f>TITRES_STAT!D1860</f>
        <v>5.6886000000000001</v>
      </c>
      <c r="C1857" s="2">
        <f t="shared" si="252"/>
        <v>-9.9999999999997868E-3</v>
      </c>
      <c r="D1857" s="2">
        <f t="shared" si="253"/>
        <v>0</v>
      </c>
      <c r="E1857" s="2">
        <f t="shared" si="254"/>
        <v>9.9999999999997868E-3</v>
      </c>
      <c r="F1857" s="2">
        <f t="shared" si="260"/>
        <v>4.1592552891478889E-2</v>
      </c>
      <c r="G1857" s="2">
        <f t="shared" si="260"/>
        <v>5.6026780066588962E-2</v>
      </c>
      <c r="H1857" s="2">
        <f t="shared" si="256"/>
        <v>0.74236914636260187</v>
      </c>
      <c r="I1857" s="2">
        <f t="shared" si="257"/>
        <v>42.606880861749865</v>
      </c>
    </row>
    <row r="1858" spans="1:9" ht="13.5" x14ac:dyDescent="0.25">
      <c r="A1858" s="3">
        <f>TITRES_STAT!B1861</f>
        <v>45008</v>
      </c>
      <c r="B1858" s="5">
        <f>TITRES_STAT!D1861</f>
        <v>5.6985999999999999</v>
      </c>
      <c r="C1858" s="2">
        <f t="shared" si="252"/>
        <v>9.9999999999997868E-3</v>
      </c>
      <c r="D1858" s="2">
        <f t="shared" si="253"/>
        <v>9.9999999999997868E-3</v>
      </c>
      <c r="E1858" s="2">
        <f t="shared" si="254"/>
        <v>0</v>
      </c>
      <c r="F1858" s="2">
        <f t="shared" si="260"/>
        <v>3.9335941970658948E-2</v>
      </c>
      <c r="G1858" s="2">
        <f t="shared" si="260"/>
        <v>5.2024867204689747E-2</v>
      </c>
      <c r="H1858" s="2">
        <f t="shared" si="256"/>
        <v>0.75609884434482588</v>
      </c>
      <c r="I1858" s="2">
        <f t="shared" si="257"/>
        <v>43.055597170950534</v>
      </c>
    </row>
    <row r="1859" spans="1:9" ht="13.5" x14ac:dyDescent="0.25">
      <c r="A1859" s="3">
        <f>TITRES_STAT!B1862</f>
        <v>45009</v>
      </c>
      <c r="B1859" s="5">
        <f>TITRES_STAT!D1862</f>
        <v>5.6985999999999999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3.6526231829897594E-2</v>
      </c>
      <c r="G1859" s="2">
        <f t="shared" si="260"/>
        <v>4.8308805261497618E-2</v>
      </c>
      <c r="H1859" s="2">
        <f t="shared" si="256"/>
        <v>0.75609884434482588</v>
      </c>
      <c r="I1859" s="2">
        <f t="shared" si="257"/>
        <v>43.055597170950534</v>
      </c>
    </row>
    <row r="1860" spans="1:9" ht="13.5" x14ac:dyDescent="0.25">
      <c r="A1860" s="3">
        <f>TITRES_STAT!B1863</f>
        <v>45012</v>
      </c>
      <c r="B1860" s="5">
        <f>TITRES_STAT!D1863</f>
        <v>5.6786000000000003</v>
      </c>
      <c r="C1860" s="2">
        <f t="shared" si="261"/>
        <v>-1.9999999999999574E-2</v>
      </c>
      <c r="D1860" s="2">
        <f t="shared" si="262"/>
        <v>0</v>
      </c>
      <c r="E1860" s="2">
        <f t="shared" si="263"/>
        <v>1.9999999999999574E-2</v>
      </c>
      <c r="F1860" s="2">
        <f t="shared" si="260"/>
        <v>3.3917215270619194E-2</v>
      </c>
      <c r="G1860" s="2">
        <f t="shared" si="260"/>
        <v>4.6286747742819191E-2</v>
      </c>
      <c r="H1860" s="2">
        <f t="shared" si="256"/>
        <v>0.73276298129805473</v>
      </c>
      <c r="I1860" s="2">
        <f t="shared" si="257"/>
        <v>42.288702448451673</v>
      </c>
    </row>
    <row r="1861" spans="1:9" ht="13.5" x14ac:dyDescent="0.25">
      <c r="A1861" s="3">
        <f>TITRES_STAT!B1864</f>
        <v>45013</v>
      </c>
      <c r="B1861" s="5">
        <f>TITRES_STAT!D1864</f>
        <v>5.6786000000000003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3.1494557037003539E-2</v>
      </c>
      <c r="G1861" s="2">
        <f t="shared" si="260"/>
        <v>4.2980551475474964E-2</v>
      </c>
      <c r="H1861" s="2">
        <f t="shared" si="256"/>
        <v>0.73276298129805473</v>
      </c>
      <c r="I1861" s="2">
        <f t="shared" si="257"/>
        <v>42.288702448451673</v>
      </c>
    </row>
    <row r="1862" spans="1:9" ht="13.5" x14ac:dyDescent="0.25">
      <c r="A1862" s="3">
        <f>TITRES_STAT!B1865</f>
        <v>45014</v>
      </c>
      <c r="B1862" s="5">
        <f>TITRES_STAT!D1865</f>
        <v>5.6685999999999996</v>
      </c>
      <c r="C1862" s="2">
        <f t="shared" si="261"/>
        <v>-1.0000000000000675E-2</v>
      </c>
      <c r="D1862" s="2">
        <f t="shared" si="262"/>
        <v>0</v>
      </c>
      <c r="E1862" s="2">
        <f t="shared" si="263"/>
        <v>1.0000000000000675E-2</v>
      </c>
      <c r="F1862" s="2">
        <f t="shared" si="260"/>
        <v>2.9244945820074714E-2</v>
      </c>
      <c r="G1862" s="2">
        <f t="shared" si="260"/>
        <v>4.0624797798655368E-2</v>
      </c>
      <c r="H1862" s="2">
        <f t="shared" si="256"/>
        <v>0.71987917244581801</v>
      </c>
      <c r="I1862" s="2">
        <f t="shared" si="257"/>
        <v>41.856380609696387</v>
      </c>
    </row>
    <row r="1863" spans="1:9" ht="13.5" x14ac:dyDescent="0.25">
      <c r="A1863" s="3">
        <f>TITRES_STAT!B1866</f>
        <v>45015</v>
      </c>
      <c r="B1863" s="5">
        <f>TITRES_STAT!D1866</f>
        <v>5.6685999999999996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2.7156021118640804E-2</v>
      </c>
      <c r="G1863" s="2">
        <f t="shared" si="260"/>
        <v>3.7723026527322845E-2</v>
      </c>
      <c r="H1863" s="2">
        <f t="shared" si="256"/>
        <v>0.71987917244581789</v>
      </c>
      <c r="I1863" s="2">
        <f t="shared" si="257"/>
        <v>41.85638060969638</v>
      </c>
    </row>
    <row r="1864" spans="1:9" ht="13.5" x14ac:dyDescent="0.25">
      <c r="A1864" s="3">
        <f>TITRES_STAT!B1867</f>
        <v>45016</v>
      </c>
      <c r="B1864" s="5">
        <f>TITRES_STAT!D1867</f>
        <v>5.6786000000000003</v>
      </c>
      <c r="C1864" s="2">
        <f t="shared" si="261"/>
        <v>1.0000000000000675E-2</v>
      </c>
      <c r="D1864" s="2">
        <f t="shared" si="262"/>
        <v>1.0000000000000675E-2</v>
      </c>
      <c r="E1864" s="2">
        <f t="shared" si="263"/>
        <v>0</v>
      </c>
      <c r="F1864" s="2">
        <f t="shared" si="260"/>
        <v>2.5930591038737936E-2</v>
      </c>
      <c r="G1864" s="2">
        <f t="shared" si="260"/>
        <v>3.5028524632514067E-2</v>
      </c>
      <c r="H1864" s="2">
        <f t="shared" si="256"/>
        <v>0.7402707168165662</v>
      </c>
      <c r="I1864" s="2">
        <f t="shared" si="257"/>
        <v>42.537675872103684</v>
      </c>
    </row>
    <row r="1865" spans="1:9" ht="13.5" x14ac:dyDescent="0.25">
      <c r="A1865" s="3">
        <f>TITRES_STAT!B1868</f>
        <v>45019</v>
      </c>
      <c r="B1865" s="5">
        <f>TITRES_STAT!D1868</f>
        <v>5.6786000000000003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2.4078405964542367E-2</v>
      </c>
      <c r="G1865" s="2">
        <f t="shared" si="260"/>
        <v>3.2526487158763065E-2</v>
      </c>
      <c r="H1865" s="2">
        <f t="shared" si="256"/>
        <v>0.74027071681656609</v>
      </c>
      <c r="I1865" s="2">
        <f t="shared" si="257"/>
        <v>42.537675872103677</v>
      </c>
    </row>
    <row r="1866" spans="1:9" ht="13.5" x14ac:dyDescent="0.25">
      <c r="A1866" s="3">
        <f>TITRES_STAT!B1869</f>
        <v>45020</v>
      </c>
      <c r="B1866" s="5">
        <f>TITRES_STAT!D1869</f>
        <v>5.6786000000000003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2.2358519824217913E-2</v>
      </c>
      <c r="G1866" s="2">
        <f t="shared" si="260"/>
        <v>3.0203166647422845E-2</v>
      </c>
      <c r="H1866" s="2">
        <f t="shared" si="256"/>
        <v>0.7402707168165662</v>
      </c>
      <c r="I1866" s="2">
        <f t="shared" si="257"/>
        <v>42.537675872103684</v>
      </c>
    </row>
    <row r="1867" spans="1:9" ht="13.5" x14ac:dyDescent="0.25">
      <c r="A1867" s="3">
        <f>TITRES_STAT!B1870</f>
        <v>45021</v>
      </c>
      <c r="B1867" s="5">
        <f>TITRES_STAT!D1870</f>
        <v>5.6786000000000003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2.0761482693916634E-2</v>
      </c>
      <c r="G1867" s="2">
        <f t="shared" si="260"/>
        <v>2.8045797601178358E-2</v>
      </c>
      <c r="H1867" s="2">
        <f t="shared" si="256"/>
        <v>0.74027071681656609</v>
      </c>
      <c r="I1867" s="2">
        <f t="shared" si="257"/>
        <v>42.537675872103677</v>
      </c>
    </row>
    <row r="1868" spans="1:9" ht="13.5" x14ac:dyDescent="0.25">
      <c r="A1868" s="3">
        <f>TITRES_STAT!B1871</f>
        <v>45022</v>
      </c>
      <c r="B1868" s="5">
        <f>TITRES_STAT!D1871</f>
        <v>5.6786000000000003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1.927851964435116E-2</v>
      </c>
      <c r="G1868" s="2">
        <f t="shared" si="260"/>
        <v>2.6042526343951333E-2</v>
      </c>
      <c r="H1868" s="2">
        <f t="shared" si="256"/>
        <v>0.74027071681656609</v>
      </c>
      <c r="I1868" s="2">
        <f t="shared" si="257"/>
        <v>42.537675872103677</v>
      </c>
    </row>
    <row r="1869" spans="1:9" ht="13.5" x14ac:dyDescent="0.25">
      <c r="A1869" s="3">
        <f>TITRES_STAT!B1872</f>
        <v>45023</v>
      </c>
      <c r="B1869" s="5">
        <f>TITRES_STAT!D1872</f>
        <v>5.6786000000000003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1.7901482526897505E-2</v>
      </c>
      <c r="G1869" s="2">
        <f t="shared" si="264"/>
        <v>2.4182345890811949E-2</v>
      </c>
      <c r="H1869" s="2">
        <f t="shared" si="256"/>
        <v>0.7402707168165662</v>
      </c>
      <c r="I1869" s="2">
        <f t="shared" si="257"/>
        <v>42.537675872103684</v>
      </c>
    </row>
    <row r="1870" spans="1:9" ht="13.5" x14ac:dyDescent="0.25">
      <c r="A1870" s="3">
        <f>TITRES_STAT!B1873</f>
        <v>45026</v>
      </c>
      <c r="B1870" s="5">
        <f>TITRES_STAT!D1873</f>
        <v>5.4291</v>
      </c>
      <c r="C1870" s="2">
        <f t="shared" si="261"/>
        <v>-0.24950000000000028</v>
      </c>
      <c r="D1870" s="2">
        <f t="shared" si="262"/>
        <v>0</v>
      </c>
      <c r="E1870" s="2">
        <f t="shared" si="263"/>
        <v>0.24950000000000028</v>
      </c>
      <c r="F1870" s="2">
        <f t="shared" si="264"/>
        <v>1.6622805203547683E-2</v>
      </c>
      <c r="G1870" s="2">
        <f t="shared" si="264"/>
        <v>4.0276464041468264E-2</v>
      </c>
      <c r="H1870" s="2">
        <f t="shared" si="256"/>
        <v>0.41271759076052456</v>
      </c>
      <c r="I1870" s="2">
        <f t="shared" si="257"/>
        <v>29.214444094119443</v>
      </c>
    </row>
    <row r="1871" spans="1:9" ht="13.5" x14ac:dyDescent="0.25">
      <c r="A1871" s="3">
        <f>TITRES_STAT!B1874</f>
        <v>45027</v>
      </c>
      <c r="B1871" s="5">
        <f>TITRES_STAT!D1874</f>
        <v>5.1896000000000004</v>
      </c>
      <c r="C1871" s="2">
        <f t="shared" si="261"/>
        <v>-0.2394999999999996</v>
      </c>
      <c r="D1871" s="2">
        <f t="shared" si="262"/>
        <v>0</v>
      </c>
      <c r="E1871" s="2">
        <f t="shared" si="263"/>
        <v>0.2394999999999996</v>
      </c>
      <c r="F1871" s="2">
        <f t="shared" si="264"/>
        <v>1.543546197472285E-2</v>
      </c>
      <c r="G1871" s="2">
        <f t="shared" si="264"/>
        <v>5.4506716609934787E-2</v>
      </c>
      <c r="H1871" s="2">
        <f t="shared" si="256"/>
        <v>0.28318458595081603</v>
      </c>
      <c r="I1871" s="2">
        <f t="shared" si="257"/>
        <v>22.068889312676816</v>
      </c>
    </row>
    <row r="1872" spans="1:9" ht="13.5" x14ac:dyDescent="0.25">
      <c r="A1872" s="3">
        <f>TITRES_STAT!B1875</f>
        <v>45028</v>
      </c>
      <c r="B1872" s="5">
        <f>TITRES_STAT!D1875</f>
        <v>5.1896000000000004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1.4332928976528362E-2</v>
      </c>
      <c r="G1872" s="2">
        <f t="shared" si="264"/>
        <v>5.0613379709225158E-2</v>
      </c>
      <c r="H1872" s="2">
        <f t="shared" si="256"/>
        <v>0.28318458595081608</v>
      </c>
      <c r="I1872" s="2">
        <f t="shared" si="257"/>
        <v>22.068889312676831</v>
      </c>
    </row>
    <row r="1873" spans="1:9" ht="13.5" x14ac:dyDescent="0.25">
      <c r="A1873" s="3">
        <f>TITRES_STAT!B1876</f>
        <v>45029</v>
      </c>
      <c r="B1873" s="5">
        <f>TITRES_STAT!D1876</f>
        <v>5.1896000000000004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1.3309148335347765E-2</v>
      </c>
      <c r="G1873" s="2">
        <f t="shared" si="264"/>
        <v>4.699813830142336E-2</v>
      </c>
      <c r="H1873" s="2">
        <f t="shared" ref="H1873:H1936" si="265">F1873/G1873</f>
        <v>0.28318458595081608</v>
      </c>
      <c r="I1873" s="2">
        <f t="shared" ref="I1873:I1936" si="266">IF(G1873=0,100,100-(100/(1+H1873)))</f>
        <v>22.068889312676831</v>
      </c>
    </row>
    <row r="1874" spans="1:9" ht="13.5" x14ac:dyDescent="0.25">
      <c r="A1874" s="3">
        <f>TITRES_STAT!B1877</f>
        <v>45030</v>
      </c>
      <c r="B1874" s="5">
        <f>TITRES_STAT!D1877</f>
        <v>5.1896000000000004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1.2358494882822925E-2</v>
      </c>
      <c r="G1874" s="2">
        <f t="shared" si="264"/>
        <v>4.364112842275026E-2</v>
      </c>
      <c r="H1874" s="2">
        <f t="shared" si="265"/>
        <v>0.28318458595081614</v>
      </c>
      <c r="I1874" s="2">
        <f t="shared" si="266"/>
        <v>22.068889312676831</v>
      </c>
    </row>
    <row r="1875" spans="1:9" ht="13.5" x14ac:dyDescent="0.25">
      <c r="A1875" s="3">
        <f>TITRES_STAT!B1878</f>
        <v>45033</v>
      </c>
      <c r="B1875" s="5">
        <f>TITRES_STAT!D1878</f>
        <v>5.01</v>
      </c>
      <c r="C1875" s="2">
        <f t="shared" si="261"/>
        <v>-0.17960000000000065</v>
      </c>
      <c r="D1875" s="2">
        <f t="shared" si="262"/>
        <v>0</v>
      </c>
      <c r="E1875" s="2">
        <f t="shared" si="263"/>
        <v>0.17960000000000065</v>
      </c>
      <c r="F1875" s="2">
        <f t="shared" si="264"/>
        <v>1.1475745248335573E-2</v>
      </c>
      <c r="G1875" s="2">
        <f t="shared" si="264"/>
        <v>5.335247639255386E-2</v>
      </c>
      <c r="H1875" s="2">
        <f t="shared" si="265"/>
        <v>0.21509301956107862</v>
      </c>
      <c r="I1875" s="2">
        <f t="shared" si="266"/>
        <v>17.701773946390986</v>
      </c>
    </row>
    <row r="1876" spans="1:9" ht="13.5" x14ac:dyDescent="0.25">
      <c r="A1876" s="3">
        <f>TITRES_STAT!B1879</f>
        <v>45034</v>
      </c>
      <c r="B1876" s="5">
        <f>TITRES_STAT!D1879</f>
        <v>5.1896000000000004</v>
      </c>
      <c r="C1876" s="2">
        <f t="shared" si="261"/>
        <v>0.17960000000000065</v>
      </c>
      <c r="D1876" s="2">
        <f t="shared" si="262"/>
        <v>0.17960000000000065</v>
      </c>
      <c r="E1876" s="2">
        <f t="shared" si="263"/>
        <v>0</v>
      </c>
      <c r="F1876" s="2">
        <f t="shared" si="264"/>
        <v>2.3484620587740222E-2</v>
      </c>
      <c r="G1876" s="2">
        <f t="shared" si="264"/>
        <v>4.9541585221657157E-2</v>
      </c>
      <c r="H1876" s="2">
        <f t="shared" si="265"/>
        <v>0.47403853717369332</v>
      </c>
      <c r="I1876" s="2">
        <f t="shared" si="266"/>
        <v>32.159168516897125</v>
      </c>
    </row>
    <row r="1877" spans="1:9" ht="13.5" x14ac:dyDescent="0.25">
      <c r="A1877" s="3">
        <f>TITRES_STAT!B1880</f>
        <v>45035</v>
      </c>
      <c r="B1877" s="5">
        <f>TITRES_STAT!D1880</f>
        <v>5.1896000000000004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2.180714768861592E-2</v>
      </c>
      <c r="G1877" s="2">
        <f t="shared" si="264"/>
        <v>4.600290056296736E-2</v>
      </c>
      <c r="H1877" s="2">
        <f t="shared" si="265"/>
        <v>0.47403853717369332</v>
      </c>
      <c r="I1877" s="2">
        <f t="shared" si="266"/>
        <v>32.159168516897125</v>
      </c>
    </row>
    <row r="1878" spans="1:9" ht="13.5" x14ac:dyDescent="0.25">
      <c r="A1878" s="3">
        <f>TITRES_STAT!B1881</f>
        <v>45036</v>
      </c>
      <c r="B1878" s="5">
        <f>TITRES_STAT!D1881</f>
        <v>5.1896000000000004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2.0249494282286212E-2</v>
      </c>
      <c r="G1878" s="2">
        <f t="shared" si="264"/>
        <v>4.2716979094183975E-2</v>
      </c>
      <c r="H1878" s="2">
        <f t="shared" si="265"/>
        <v>0.47403853717369332</v>
      </c>
      <c r="I1878" s="2">
        <f t="shared" si="266"/>
        <v>32.159168516897125</v>
      </c>
    </row>
    <row r="1879" spans="1:9" ht="13.5" x14ac:dyDescent="0.25">
      <c r="A1879" s="3">
        <f>TITRES_STAT!B1882</f>
        <v>45040</v>
      </c>
      <c r="B1879" s="5">
        <f>TITRES_STAT!D1882</f>
        <v>5</v>
      </c>
      <c r="C1879" s="2">
        <f t="shared" si="261"/>
        <v>-0.18960000000000043</v>
      </c>
      <c r="D1879" s="2">
        <f t="shared" si="262"/>
        <v>0</v>
      </c>
      <c r="E1879" s="2">
        <f t="shared" si="263"/>
        <v>0.18960000000000043</v>
      </c>
      <c r="F1879" s="2">
        <f t="shared" si="264"/>
        <v>1.8803101833551484E-2</v>
      </c>
      <c r="G1879" s="2">
        <f t="shared" si="264"/>
        <v>5.3208623444599437E-2</v>
      </c>
      <c r="H1879" s="2">
        <f t="shared" si="265"/>
        <v>0.35338448199339684</v>
      </c>
      <c r="I1879" s="2">
        <f t="shared" si="266"/>
        <v>26.111166981381203</v>
      </c>
    </row>
    <row r="1880" spans="1:9" ht="13.5" x14ac:dyDescent="0.25">
      <c r="A1880" s="3">
        <f>TITRES_STAT!B1883</f>
        <v>45041</v>
      </c>
      <c r="B1880" s="5">
        <f>TITRES_STAT!D1883</f>
        <v>5.1896000000000004</v>
      </c>
      <c r="C1880" s="2">
        <f t="shared" si="261"/>
        <v>0.18960000000000043</v>
      </c>
      <c r="D1880" s="2">
        <f t="shared" si="262"/>
        <v>0.18960000000000043</v>
      </c>
      <c r="E1880" s="2">
        <f t="shared" si="263"/>
        <v>0</v>
      </c>
      <c r="F1880" s="2">
        <f t="shared" si="264"/>
        <v>3.1002880274012126E-2</v>
      </c>
      <c r="G1880" s="2">
        <f t="shared" si="264"/>
        <v>4.9408007484270912E-2</v>
      </c>
      <c r="H1880" s="2">
        <f t="shared" si="265"/>
        <v>0.62748695712697833</v>
      </c>
      <c r="I1880" s="2">
        <f t="shared" si="266"/>
        <v>38.555575169381903</v>
      </c>
    </row>
    <row r="1881" spans="1:9" ht="13.5" x14ac:dyDescent="0.25">
      <c r="A1881" s="3">
        <f>TITRES_STAT!B1884</f>
        <v>45042</v>
      </c>
      <c r="B1881" s="5">
        <f>TITRES_STAT!D1884</f>
        <v>5.1896000000000004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2.8788388825868403E-2</v>
      </c>
      <c r="G1881" s="2">
        <f t="shared" si="264"/>
        <v>4.5878864092537275E-2</v>
      </c>
      <c r="H1881" s="2">
        <f t="shared" si="265"/>
        <v>0.62748695712697833</v>
      </c>
      <c r="I1881" s="2">
        <f t="shared" si="266"/>
        <v>38.555575169381903</v>
      </c>
    </row>
    <row r="1882" spans="1:9" ht="13.5" x14ac:dyDescent="0.25">
      <c r="A1882" s="3">
        <f>TITRES_STAT!B1885</f>
        <v>45043</v>
      </c>
      <c r="B1882" s="5">
        <f>TITRES_STAT!D1885</f>
        <v>5.1896000000000004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2.6732075338306373E-2</v>
      </c>
      <c r="G1882" s="2">
        <f t="shared" si="264"/>
        <v>4.2601802371641753E-2</v>
      </c>
      <c r="H1882" s="2">
        <f t="shared" si="265"/>
        <v>0.62748695712697833</v>
      </c>
      <c r="I1882" s="2">
        <f t="shared" si="266"/>
        <v>38.555575169381903</v>
      </c>
    </row>
    <row r="1883" spans="1:9" ht="13.5" x14ac:dyDescent="0.25">
      <c r="A1883" s="3">
        <f>TITRES_STAT!B1886</f>
        <v>45044</v>
      </c>
      <c r="B1883" s="5">
        <f>TITRES_STAT!D1886</f>
        <v>5.1896000000000004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2.4822641385570204E-2</v>
      </c>
      <c r="G1883" s="2">
        <f t="shared" si="264"/>
        <v>3.9558816487953057E-2</v>
      </c>
      <c r="H1883" s="2">
        <f t="shared" si="265"/>
        <v>0.62748695712697833</v>
      </c>
      <c r="I1883" s="2">
        <f t="shared" si="266"/>
        <v>38.555575169381903</v>
      </c>
    </row>
    <row r="1884" spans="1:9" ht="13.5" x14ac:dyDescent="0.25">
      <c r="A1884" s="3">
        <f>TITRES_STAT!B1887</f>
        <v>45048</v>
      </c>
      <c r="B1884" s="5">
        <f>TITRES_STAT!D1887</f>
        <v>5.1896000000000004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2.3049595572315191E-2</v>
      </c>
      <c r="G1884" s="2">
        <f t="shared" si="264"/>
        <v>3.6733186738813553E-2</v>
      </c>
      <c r="H1884" s="2">
        <f t="shared" si="265"/>
        <v>0.62748695712697844</v>
      </c>
      <c r="I1884" s="2">
        <f t="shared" si="266"/>
        <v>38.555575169381903</v>
      </c>
    </row>
    <row r="1885" spans="1:9" ht="13.5" x14ac:dyDescent="0.25">
      <c r="A1885" s="3">
        <f>TITRES_STAT!B1888</f>
        <v>45049</v>
      </c>
      <c r="B1885" s="5">
        <f>TITRES_STAT!D1888</f>
        <v>5.1896000000000004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2.1403195888578391E-2</v>
      </c>
      <c r="G1885" s="2">
        <f t="shared" si="267"/>
        <v>3.4109387686041152E-2</v>
      </c>
      <c r="H1885" s="2">
        <f t="shared" si="265"/>
        <v>0.62748695712697844</v>
      </c>
      <c r="I1885" s="2">
        <f t="shared" si="266"/>
        <v>38.555575169381903</v>
      </c>
    </row>
    <row r="1886" spans="1:9" ht="13.5" x14ac:dyDescent="0.25">
      <c r="A1886" s="3">
        <f>TITRES_STAT!B1889</f>
        <v>45050</v>
      </c>
      <c r="B1886" s="5">
        <f>TITRES_STAT!D1889</f>
        <v>5.1896000000000004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1.9874396182251366E-2</v>
      </c>
      <c r="G1886" s="2">
        <f t="shared" si="267"/>
        <v>3.1673002851323927E-2</v>
      </c>
      <c r="H1886" s="2">
        <f t="shared" si="265"/>
        <v>0.62748695712697855</v>
      </c>
      <c r="I1886" s="2">
        <f t="shared" si="266"/>
        <v>38.55557516938191</v>
      </c>
    </row>
    <row r="1887" spans="1:9" ht="13.5" x14ac:dyDescent="0.25">
      <c r="A1887" s="3">
        <f>TITRES_STAT!B1890</f>
        <v>45051</v>
      </c>
      <c r="B1887" s="5">
        <f>TITRES_STAT!D1890</f>
        <v>5.1896000000000004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1.8454796454947697E-2</v>
      </c>
      <c r="G1887" s="2">
        <f t="shared" si="267"/>
        <v>2.9410645504800791E-2</v>
      </c>
      <c r="H1887" s="2">
        <f t="shared" si="265"/>
        <v>0.62748695712697855</v>
      </c>
      <c r="I1887" s="2">
        <f t="shared" si="266"/>
        <v>38.55557516938191</v>
      </c>
    </row>
    <row r="1888" spans="1:9" ht="13.5" x14ac:dyDescent="0.25">
      <c r="A1888" s="3">
        <f>TITRES_STAT!B1891</f>
        <v>45054</v>
      </c>
      <c r="B1888" s="5">
        <f>TITRES_STAT!D1891</f>
        <v>5.1896000000000004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1.7136596708165718E-2</v>
      </c>
      <c r="G1888" s="2">
        <f t="shared" si="267"/>
        <v>2.7309885111600735E-2</v>
      </c>
      <c r="H1888" s="2">
        <f t="shared" si="265"/>
        <v>0.62748695712697844</v>
      </c>
      <c r="I1888" s="2">
        <f t="shared" si="266"/>
        <v>38.555575169381903</v>
      </c>
    </row>
    <row r="1889" spans="1:9" ht="13.5" x14ac:dyDescent="0.25">
      <c r="A1889" s="3">
        <f>TITRES_STAT!B1892</f>
        <v>45055</v>
      </c>
      <c r="B1889" s="5">
        <f>TITRES_STAT!D1892</f>
        <v>5.1896000000000004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1.5912554086153882E-2</v>
      </c>
      <c r="G1889" s="2">
        <f t="shared" si="267"/>
        <v>2.5359179032200679E-2</v>
      </c>
      <c r="H1889" s="2">
        <f t="shared" si="265"/>
        <v>0.62748695712697855</v>
      </c>
      <c r="I1889" s="2">
        <f t="shared" si="266"/>
        <v>38.55557516938191</v>
      </c>
    </row>
    <row r="1890" spans="1:9" ht="13.5" x14ac:dyDescent="0.25">
      <c r="A1890" s="3">
        <f>TITRES_STAT!B1893</f>
        <v>45056</v>
      </c>
      <c r="B1890" s="5">
        <f>TITRES_STAT!D1893</f>
        <v>5.1896000000000004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1.4775943080000032E-2</v>
      </c>
      <c r="G1890" s="2">
        <f t="shared" si="267"/>
        <v>2.3547809101329201E-2</v>
      </c>
      <c r="H1890" s="2">
        <f t="shared" si="265"/>
        <v>0.62748695712697855</v>
      </c>
      <c r="I1890" s="2">
        <f t="shared" si="266"/>
        <v>38.55557516938191</v>
      </c>
    </row>
    <row r="1891" spans="1:9" ht="13.5" x14ac:dyDescent="0.25">
      <c r="A1891" s="3">
        <f>TITRES_STAT!B1894</f>
        <v>45057</v>
      </c>
      <c r="B1891" s="5">
        <f>TITRES_STAT!D1894</f>
        <v>5.1896000000000004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1.3720518574285745E-2</v>
      </c>
      <c r="G1891" s="2">
        <f t="shared" si="267"/>
        <v>2.1865822736948544E-2</v>
      </c>
      <c r="H1891" s="2">
        <f t="shared" si="265"/>
        <v>0.62748695712697855</v>
      </c>
      <c r="I1891" s="2">
        <f t="shared" si="266"/>
        <v>38.55557516938191</v>
      </c>
    </row>
    <row r="1892" spans="1:9" ht="13.5" x14ac:dyDescent="0.25">
      <c r="A1892" s="3">
        <f>TITRES_STAT!B1895</f>
        <v>45058</v>
      </c>
      <c r="B1892" s="5">
        <f>TITRES_STAT!D1895</f>
        <v>5.1896000000000004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1.2740481533265334E-2</v>
      </c>
      <c r="G1892" s="2">
        <f t="shared" si="267"/>
        <v>2.0303978255737935E-2</v>
      </c>
      <c r="H1892" s="2">
        <f t="shared" si="265"/>
        <v>0.62748695712697855</v>
      </c>
      <c r="I1892" s="2">
        <f t="shared" si="266"/>
        <v>38.55557516938191</v>
      </c>
    </row>
    <row r="1893" spans="1:9" ht="13.5" x14ac:dyDescent="0.25">
      <c r="A1893" s="3">
        <f>TITRES_STAT!B1896</f>
        <v>45061</v>
      </c>
      <c r="B1893" s="5">
        <f>TITRES_STAT!D1896</f>
        <v>5.1696</v>
      </c>
      <c r="C1893" s="2">
        <f t="shared" si="261"/>
        <v>-2.0000000000000462E-2</v>
      </c>
      <c r="D1893" s="2">
        <f t="shared" si="262"/>
        <v>0</v>
      </c>
      <c r="E1893" s="2">
        <f t="shared" si="263"/>
        <v>2.0000000000000462E-2</v>
      </c>
      <c r="F1893" s="2">
        <f t="shared" si="267"/>
        <v>1.1830447138032095E-2</v>
      </c>
      <c r="G1893" s="2">
        <f t="shared" si="267"/>
        <v>2.028226552318526E-2</v>
      </c>
      <c r="H1893" s="2">
        <f t="shared" si="265"/>
        <v>0.58329022093258565</v>
      </c>
      <c r="I1893" s="2">
        <f t="shared" si="266"/>
        <v>36.840385497297994</v>
      </c>
    </row>
    <row r="1894" spans="1:9" ht="13.5" x14ac:dyDescent="0.25">
      <c r="A1894" s="3">
        <f>TITRES_STAT!B1897</f>
        <v>45062</v>
      </c>
      <c r="B1894" s="5">
        <f>TITRES_STAT!D1897</f>
        <v>5.1696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1.0985415199601231E-2</v>
      </c>
      <c r="G1894" s="2">
        <f t="shared" si="267"/>
        <v>1.8833532271529171E-2</v>
      </c>
      <c r="H1894" s="2">
        <f t="shared" si="265"/>
        <v>0.58329022093258565</v>
      </c>
      <c r="I1894" s="2">
        <f t="shared" si="266"/>
        <v>36.840385497297994</v>
      </c>
    </row>
    <row r="1895" spans="1:9" ht="13.5" x14ac:dyDescent="0.25">
      <c r="A1895" s="3">
        <f>TITRES_STAT!B1898</f>
        <v>45063</v>
      </c>
      <c r="B1895" s="5">
        <f>TITRES_STAT!D1898</f>
        <v>5.1696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1.0200742685344001E-2</v>
      </c>
      <c r="G1895" s="2">
        <f t="shared" si="267"/>
        <v>1.7488279966419943E-2</v>
      </c>
      <c r="H1895" s="2">
        <f t="shared" si="265"/>
        <v>0.58329022093258565</v>
      </c>
      <c r="I1895" s="2">
        <f t="shared" si="266"/>
        <v>36.840385497297994</v>
      </c>
    </row>
    <row r="1896" spans="1:9" ht="13.5" x14ac:dyDescent="0.25">
      <c r="A1896" s="3">
        <f>TITRES_STAT!B1899</f>
        <v>45064</v>
      </c>
      <c r="B1896" s="5">
        <f>TITRES_STAT!D1899</f>
        <v>5.1696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9.4721182078194299E-3</v>
      </c>
      <c r="G1896" s="2">
        <f t="shared" si="267"/>
        <v>1.6239117111675663E-2</v>
      </c>
      <c r="H1896" s="2">
        <f t="shared" si="265"/>
        <v>0.58329022093258565</v>
      </c>
      <c r="I1896" s="2">
        <f t="shared" si="266"/>
        <v>36.840385497297994</v>
      </c>
    </row>
    <row r="1897" spans="1:9" ht="13.5" x14ac:dyDescent="0.25">
      <c r="A1897" s="3">
        <f>TITRES_STAT!B1900</f>
        <v>45065</v>
      </c>
      <c r="B1897" s="5">
        <f>TITRES_STAT!D1900</f>
        <v>5.1696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8.7955383358323275E-3</v>
      </c>
      <c r="G1897" s="2">
        <f t="shared" si="267"/>
        <v>1.50791801751274E-2</v>
      </c>
      <c r="H1897" s="2">
        <f t="shared" si="265"/>
        <v>0.58329022093258576</v>
      </c>
      <c r="I1897" s="2">
        <f t="shared" si="266"/>
        <v>36.840385497298001</v>
      </c>
    </row>
    <row r="1898" spans="1:9" ht="13.5" x14ac:dyDescent="0.25">
      <c r="A1898" s="3">
        <f>TITRES_STAT!B1901</f>
        <v>45068</v>
      </c>
      <c r="B1898" s="5">
        <f>TITRES_STAT!D1901</f>
        <v>4.9401000000000002</v>
      </c>
      <c r="C1898" s="2">
        <f t="shared" si="261"/>
        <v>-0.22949999999999982</v>
      </c>
      <c r="D1898" s="2">
        <f t="shared" si="262"/>
        <v>0</v>
      </c>
      <c r="E1898" s="2">
        <f t="shared" si="263"/>
        <v>0.22949999999999982</v>
      </c>
      <c r="F1898" s="2">
        <f t="shared" si="267"/>
        <v>8.167285597558591E-3</v>
      </c>
      <c r="G1898" s="2">
        <f t="shared" si="267"/>
        <v>3.0394953019761143E-2</v>
      </c>
      <c r="H1898" s="2">
        <f t="shared" si="265"/>
        <v>0.26870532065796143</v>
      </c>
      <c r="I1898" s="2">
        <f t="shared" si="266"/>
        <v>21.17949032629646</v>
      </c>
    </row>
    <row r="1899" spans="1:9" ht="13.5" x14ac:dyDescent="0.25">
      <c r="A1899" s="3">
        <f>TITRES_STAT!B1902</f>
        <v>45069</v>
      </c>
      <c r="B1899" s="5">
        <f>TITRES_STAT!D1902</f>
        <v>4.9401000000000002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7.5839080548758342E-3</v>
      </c>
      <c r="G1899" s="2">
        <f t="shared" si="267"/>
        <v>2.8223884946921064E-2</v>
      </c>
      <c r="H1899" s="2">
        <f t="shared" si="265"/>
        <v>0.26870532065796138</v>
      </c>
      <c r="I1899" s="2">
        <f t="shared" si="266"/>
        <v>21.179490326296445</v>
      </c>
    </row>
    <row r="1900" spans="1:9" ht="13.5" x14ac:dyDescent="0.25">
      <c r="A1900" s="3">
        <f>TITRES_STAT!B1903</f>
        <v>45070</v>
      </c>
      <c r="B1900" s="5">
        <f>TITRES_STAT!D1903</f>
        <v>4.8902000000000001</v>
      </c>
      <c r="C1900" s="2">
        <f t="shared" si="261"/>
        <v>-4.9900000000000055E-2</v>
      </c>
      <c r="D1900" s="2">
        <f t="shared" si="262"/>
        <v>0</v>
      </c>
      <c r="E1900" s="2">
        <f t="shared" si="263"/>
        <v>4.9900000000000055E-2</v>
      </c>
      <c r="F1900" s="2">
        <f t="shared" si="267"/>
        <v>7.0422003366704174E-3</v>
      </c>
      <c r="G1900" s="2">
        <f t="shared" si="267"/>
        <v>2.977217887928385E-2</v>
      </c>
      <c r="H1900" s="2">
        <f t="shared" si="265"/>
        <v>0.23653627654274703</v>
      </c>
      <c r="I1900" s="2">
        <f t="shared" si="266"/>
        <v>19.128939524854289</v>
      </c>
    </row>
    <row r="1901" spans="1:9" ht="13.5" x14ac:dyDescent="0.25">
      <c r="A1901" s="3">
        <f>TITRES_STAT!B1904</f>
        <v>45071</v>
      </c>
      <c r="B1901" s="5">
        <f>TITRES_STAT!D1904</f>
        <v>4.8902000000000001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6.5391860269082445E-3</v>
      </c>
      <c r="G1901" s="2">
        <f t="shared" si="268"/>
        <v>2.7645594673620717E-2</v>
      </c>
      <c r="H1901" s="2">
        <f t="shared" si="265"/>
        <v>0.23653627654274703</v>
      </c>
      <c r="I1901" s="2">
        <f t="shared" si="266"/>
        <v>19.128939524854289</v>
      </c>
    </row>
    <row r="1902" spans="1:9" ht="13.5" x14ac:dyDescent="0.25">
      <c r="A1902" s="3">
        <f>TITRES_STAT!B1905</f>
        <v>45072</v>
      </c>
      <c r="B1902" s="5">
        <f>TITRES_STAT!D1905</f>
        <v>4.8902000000000001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6.0721013107005121E-3</v>
      </c>
      <c r="G1902" s="2">
        <f t="shared" si="268"/>
        <v>2.5670909339790667E-2</v>
      </c>
      <c r="H1902" s="2">
        <f t="shared" si="265"/>
        <v>0.236536276542747</v>
      </c>
      <c r="I1902" s="2">
        <f t="shared" si="266"/>
        <v>19.128939524854289</v>
      </c>
    </row>
    <row r="1903" spans="1:9" ht="13.5" x14ac:dyDescent="0.25">
      <c r="A1903" s="3">
        <f>TITRES_STAT!B1906</f>
        <v>45075</v>
      </c>
      <c r="B1903" s="5">
        <f>TITRES_STAT!D1906</f>
        <v>4.8902000000000001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5.6383797885076184E-3</v>
      </c>
      <c r="G1903" s="2">
        <f t="shared" si="268"/>
        <v>2.3837272958377047E-2</v>
      </c>
      <c r="H1903" s="2">
        <f t="shared" si="265"/>
        <v>0.236536276542747</v>
      </c>
      <c r="I1903" s="2">
        <f t="shared" si="266"/>
        <v>19.128939524854289</v>
      </c>
    </row>
    <row r="1904" spans="1:9" ht="13.5" x14ac:dyDescent="0.25">
      <c r="A1904" s="3">
        <f>TITRES_STAT!B1907</f>
        <v>45076</v>
      </c>
      <c r="B1904" s="5">
        <f>TITRES_STAT!D1907</f>
        <v>4.99</v>
      </c>
      <c r="C1904" s="2">
        <f t="shared" si="261"/>
        <v>9.9800000000000111E-2</v>
      </c>
      <c r="D1904" s="2">
        <f t="shared" si="262"/>
        <v>9.9800000000000111E-2</v>
      </c>
      <c r="E1904" s="2">
        <f t="shared" si="263"/>
        <v>0</v>
      </c>
      <c r="F1904" s="2">
        <f t="shared" si="268"/>
        <v>1.2364209803614227E-2</v>
      </c>
      <c r="G1904" s="2">
        <f t="shared" si="268"/>
        <v>2.213461060420726E-2</v>
      </c>
      <c r="H1904" s="2">
        <f t="shared" si="265"/>
        <v>0.55859170168839956</v>
      </c>
      <c r="I1904" s="2">
        <f t="shared" si="266"/>
        <v>35.839514677467193</v>
      </c>
    </row>
    <row r="1905" spans="1:9" ht="13.5" x14ac:dyDescent="0.25">
      <c r="A1905" s="3">
        <f>TITRES_STAT!B1908</f>
        <v>45077</v>
      </c>
      <c r="B1905" s="5">
        <f>TITRES_STAT!D1908</f>
        <v>5.1696</v>
      </c>
      <c r="C1905" s="2">
        <f t="shared" si="261"/>
        <v>0.17959999999999976</v>
      </c>
      <c r="D1905" s="2">
        <f t="shared" si="262"/>
        <v>0.17959999999999976</v>
      </c>
      <c r="E1905" s="2">
        <f t="shared" si="263"/>
        <v>0</v>
      </c>
      <c r="F1905" s="2">
        <f t="shared" si="268"/>
        <v>2.4309623389070334E-2</v>
      </c>
      <c r="G1905" s="2">
        <f t="shared" si="268"/>
        <v>2.0553566989621026E-2</v>
      </c>
      <c r="H1905" s="2">
        <f t="shared" si="265"/>
        <v>1.1827447469991954</v>
      </c>
      <c r="I1905" s="2">
        <f t="shared" si="266"/>
        <v>54.186122707440489</v>
      </c>
    </row>
    <row r="1906" spans="1:9" ht="13.5" x14ac:dyDescent="0.25">
      <c r="A1906" s="3">
        <f>TITRES_STAT!B1909</f>
        <v>45078</v>
      </c>
      <c r="B1906" s="5">
        <f>TITRES_STAT!D1909</f>
        <v>5.1597</v>
      </c>
      <c r="C1906" s="2">
        <f t="shared" si="261"/>
        <v>-9.9000000000000199E-3</v>
      </c>
      <c r="D1906" s="2">
        <f t="shared" si="262"/>
        <v>0</v>
      </c>
      <c r="E1906" s="2">
        <f t="shared" si="263"/>
        <v>9.9000000000000199E-3</v>
      </c>
      <c r="F1906" s="2">
        <f t="shared" si="268"/>
        <v>2.2573221718422454E-2</v>
      </c>
      <c r="G1906" s="2">
        <f t="shared" si="268"/>
        <v>1.9792597918933813E-2</v>
      </c>
      <c r="H1906" s="2">
        <f t="shared" si="265"/>
        <v>1.1404880658353933</v>
      </c>
      <c r="I1906" s="2">
        <f t="shared" si="266"/>
        <v>53.281682997390682</v>
      </c>
    </row>
    <row r="1907" spans="1:9" ht="13.5" x14ac:dyDescent="0.25">
      <c r="A1907" s="3">
        <f>TITRES_STAT!B1910</f>
        <v>45079</v>
      </c>
      <c r="B1907" s="5">
        <f>TITRES_STAT!D1910</f>
        <v>5.1597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2.0960848738535136E-2</v>
      </c>
      <c r="G1907" s="2">
        <f t="shared" si="268"/>
        <v>1.8378840924724256E-2</v>
      </c>
      <c r="H1907" s="2">
        <f t="shared" si="265"/>
        <v>1.1404880658353933</v>
      </c>
      <c r="I1907" s="2">
        <f t="shared" si="266"/>
        <v>53.281682997390682</v>
      </c>
    </row>
    <row r="1908" spans="1:9" ht="13.5" x14ac:dyDescent="0.25">
      <c r="A1908" s="3">
        <f>TITRES_STAT!B1911</f>
        <v>45082</v>
      </c>
      <c r="B1908" s="5">
        <f>TITRES_STAT!D1911</f>
        <v>5.1597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1.9463645257211198E-2</v>
      </c>
      <c r="G1908" s="2">
        <f t="shared" si="268"/>
        <v>1.7066066572958238E-2</v>
      </c>
      <c r="H1908" s="2">
        <f t="shared" si="265"/>
        <v>1.1404880658353933</v>
      </c>
      <c r="I1908" s="2">
        <f t="shared" si="266"/>
        <v>53.281682997390682</v>
      </c>
    </row>
    <row r="1909" spans="1:9" ht="13.5" x14ac:dyDescent="0.25">
      <c r="A1909" s="3">
        <f>TITRES_STAT!B1912</f>
        <v>45083</v>
      </c>
      <c r="B1909" s="5">
        <f>TITRES_STAT!D1912</f>
        <v>4.9301000000000004</v>
      </c>
      <c r="C1909" s="2">
        <f t="shared" si="261"/>
        <v>-0.22959999999999958</v>
      </c>
      <c r="D1909" s="2">
        <f t="shared" si="262"/>
        <v>0</v>
      </c>
      <c r="E1909" s="2">
        <f t="shared" si="263"/>
        <v>0.22959999999999958</v>
      </c>
      <c r="F1909" s="2">
        <f t="shared" si="268"/>
        <v>1.8073384881696113E-2</v>
      </c>
      <c r="G1909" s="2">
        <f t="shared" si="268"/>
        <v>3.2247061817746905E-2</v>
      </c>
      <c r="H1909" s="2">
        <f t="shared" si="265"/>
        <v>0.56046609715461193</v>
      </c>
      <c r="I1909" s="2">
        <f t="shared" si="266"/>
        <v>35.916582755407376</v>
      </c>
    </row>
    <row r="1910" spans="1:9" ht="13.5" x14ac:dyDescent="0.25">
      <c r="A1910" s="3">
        <f>TITRES_STAT!B1913</f>
        <v>45084</v>
      </c>
      <c r="B1910" s="5">
        <f>TITRES_STAT!D1913</f>
        <v>5.1497000000000002</v>
      </c>
      <c r="C1910" s="2">
        <f t="shared" si="261"/>
        <v>0.2195999999999998</v>
      </c>
      <c r="D1910" s="2">
        <f t="shared" si="262"/>
        <v>0.2195999999999998</v>
      </c>
      <c r="E1910" s="2">
        <f t="shared" si="263"/>
        <v>0</v>
      </c>
      <c r="F1910" s="2">
        <f t="shared" si="268"/>
        <v>3.2468143104432093E-2</v>
      </c>
      <c r="G1910" s="2">
        <f t="shared" si="268"/>
        <v>2.994370025933641E-2</v>
      </c>
      <c r="H1910" s="2">
        <f t="shared" si="265"/>
        <v>1.0843063089475244</v>
      </c>
      <c r="I1910" s="2">
        <f t="shared" si="266"/>
        <v>52.022406893497696</v>
      </c>
    </row>
    <row r="1911" spans="1:9" ht="13.5" x14ac:dyDescent="0.25">
      <c r="A1911" s="3">
        <f>TITRES_STAT!B1914</f>
        <v>45085</v>
      </c>
      <c r="B1911" s="5">
        <f>TITRES_STAT!D1914</f>
        <v>5.1497000000000002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3.0148990025544085E-2</v>
      </c>
      <c r="G1911" s="2">
        <f t="shared" si="268"/>
        <v>2.7804864526526668E-2</v>
      </c>
      <c r="H1911" s="2">
        <f t="shared" si="265"/>
        <v>1.0843063089475242</v>
      </c>
      <c r="I1911" s="2">
        <f t="shared" si="266"/>
        <v>52.022406893497696</v>
      </c>
    </row>
    <row r="1912" spans="1:9" ht="13.5" x14ac:dyDescent="0.25">
      <c r="A1912" s="3">
        <f>TITRES_STAT!B1915</f>
        <v>45086</v>
      </c>
      <c r="B1912" s="5">
        <f>TITRES_STAT!D1915</f>
        <v>5.1696</v>
      </c>
      <c r="C1912" s="2">
        <f t="shared" si="261"/>
        <v>1.9899999999999807E-2</v>
      </c>
      <c r="D1912" s="2">
        <f t="shared" si="262"/>
        <v>1.9899999999999807E-2</v>
      </c>
      <c r="E1912" s="2">
        <f t="shared" si="263"/>
        <v>0</v>
      </c>
      <c r="F1912" s="2">
        <f t="shared" si="268"/>
        <v>2.9416919309433777E-2</v>
      </c>
      <c r="G1912" s="2">
        <f t="shared" si="268"/>
        <v>2.5818802774631906E-2</v>
      </c>
      <c r="H1912" s="2">
        <f t="shared" si="265"/>
        <v>1.1393603168283688</v>
      </c>
      <c r="I1912" s="2">
        <f t="shared" si="266"/>
        <v>53.257055759428418</v>
      </c>
    </row>
    <row r="1913" spans="1:9" ht="13.5" x14ac:dyDescent="0.25">
      <c r="A1913" s="3">
        <f>TITRES_STAT!B1916</f>
        <v>45089</v>
      </c>
      <c r="B1913" s="5">
        <f>TITRES_STAT!D1916</f>
        <v>4.9401000000000002</v>
      </c>
      <c r="C1913" s="2">
        <f t="shared" si="261"/>
        <v>-0.22949999999999982</v>
      </c>
      <c r="D1913" s="2">
        <f t="shared" si="262"/>
        <v>0</v>
      </c>
      <c r="E1913" s="2">
        <f t="shared" si="263"/>
        <v>0.22949999999999982</v>
      </c>
      <c r="F1913" s="2">
        <f t="shared" si="268"/>
        <v>2.7315710787331363E-2</v>
      </c>
      <c r="G1913" s="2">
        <f t="shared" si="268"/>
        <v>4.0367459719301044E-2</v>
      </c>
      <c r="H1913" s="2">
        <f t="shared" si="265"/>
        <v>0.67667648589417684</v>
      </c>
      <c r="I1913" s="2">
        <f t="shared" si="266"/>
        <v>40.358202168816319</v>
      </c>
    </row>
    <row r="1914" spans="1:9" ht="13.5" x14ac:dyDescent="0.25">
      <c r="A1914" s="3">
        <f>TITRES_STAT!B1917</f>
        <v>45090</v>
      </c>
      <c r="B1914" s="5">
        <f>TITRES_STAT!D1917</f>
        <v>4.7205000000000004</v>
      </c>
      <c r="C1914" s="2">
        <f t="shared" si="261"/>
        <v>-0.2195999999999998</v>
      </c>
      <c r="D1914" s="2">
        <f t="shared" si="262"/>
        <v>0</v>
      </c>
      <c r="E1914" s="2">
        <f t="shared" si="263"/>
        <v>0.2195999999999998</v>
      </c>
      <c r="F1914" s="2">
        <f t="shared" si="268"/>
        <v>2.5364588588236266E-2</v>
      </c>
      <c r="G1914" s="2">
        <f t="shared" si="268"/>
        <v>5.3169784025065239E-2</v>
      </c>
      <c r="H1914" s="2">
        <f t="shared" si="265"/>
        <v>0.47704893020214112</v>
      </c>
      <c r="I1914" s="2">
        <f t="shared" si="266"/>
        <v>32.29743581594515</v>
      </c>
    </row>
    <row r="1915" spans="1:9" ht="13.5" x14ac:dyDescent="0.25">
      <c r="A1915" s="3">
        <f>TITRES_STAT!B1918</f>
        <v>45091</v>
      </c>
      <c r="B1915" s="5">
        <f>TITRES_STAT!D1918</f>
        <v>4.9200999999999997</v>
      </c>
      <c r="C1915" s="2">
        <f t="shared" si="261"/>
        <v>0.19959999999999933</v>
      </c>
      <c r="D1915" s="2">
        <f t="shared" si="262"/>
        <v>0.19959999999999933</v>
      </c>
      <c r="E1915" s="2">
        <f t="shared" si="263"/>
        <v>0</v>
      </c>
      <c r="F1915" s="2">
        <f t="shared" si="268"/>
        <v>3.7809975117647908E-2</v>
      </c>
      <c r="G1915" s="2">
        <f t="shared" si="268"/>
        <v>4.9371942308989156E-2</v>
      </c>
      <c r="H1915" s="2">
        <f t="shared" si="265"/>
        <v>0.76581907353407563</v>
      </c>
      <c r="I1915" s="2">
        <f t="shared" si="266"/>
        <v>43.369056604501417</v>
      </c>
    </row>
    <row r="1916" spans="1:9" ht="13.5" x14ac:dyDescent="0.25">
      <c r="A1916" s="3">
        <f>TITRES_STAT!B1919</f>
        <v>45092</v>
      </c>
      <c r="B1916" s="5">
        <f>TITRES_STAT!D1919</f>
        <v>4.9200999999999997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3.5109262609244483E-2</v>
      </c>
      <c r="G1916" s="2">
        <f t="shared" si="268"/>
        <v>4.5845375001204218E-2</v>
      </c>
      <c r="H1916" s="2">
        <f t="shared" si="265"/>
        <v>0.76581907353407563</v>
      </c>
      <c r="I1916" s="2">
        <f t="shared" si="266"/>
        <v>43.369056604501417</v>
      </c>
    </row>
    <row r="1917" spans="1:9" ht="13.5" x14ac:dyDescent="0.25">
      <c r="A1917" s="3">
        <f>TITRES_STAT!B1920</f>
        <v>45093</v>
      </c>
      <c r="B1917" s="5">
        <f>TITRES_STAT!D1920</f>
        <v>4.9200999999999997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3.2601458137155592E-2</v>
      </c>
      <c r="G1917" s="2">
        <f t="shared" si="269"/>
        <v>4.257070535826106E-2</v>
      </c>
      <c r="H1917" s="2">
        <f t="shared" si="265"/>
        <v>0.76581907353407563</v>
      </c>
      <c r="I1917" s="2">
        <f t="shared" si="266"/>
        <v>43.369056604501417</v>
      </c>
    </row>
    <row r="1918" spans="1:9" ht="13.5" x14ac:dyDescent="0.25">
      <c r="A1918" s="3">
        <f>TITRES_STAT!B1921</f>
        <v>45096</v>
      </c>
      <c r="B1918" s="5">
        <f>TITRES_STAT!D1921</f>
        <v>4.9200999999999997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3.0272782555930192E-2</v>
      </c>
      <c r="G1918" s="2">
        <f t="shared" si="269"/>
        <v>3.9529940689813844E-2</v>
      </c>
      <c r="H1918" s="2">
        <f t="shared" si="265"/>
        <v>0.76581907353407552</v>
      </c>
      <c r="I1918" s="2">
        <f t="shared" si="266"/>
        <v>43.369056604501409</v>
      </c>
    </row>
    <row r="1919" spans="1:9" ht="13.5" x14ac:dyDescent="0.25">
      <c r="A1919" s="3">
        <f>TITRES_STAT!B1922</f>
        <v>45097</v>
      </c>
      <c r="B1919" s="5">
        <f>TITRES_STAT!D1922</f>
        <v>4.8003999999999998</v>
      </c>
      <c r="C1919" s="2">
        <f t="shared" si="261"/>
        <v>-0.11969999999999992</v>
      </c>
      <c r="D1919" s="2">
        <f t="shared" si="262"/>
        <v>0</v>
      </c>
      <c r="E1919" s="2">
        <f t="shared" si="263"/>
        <v>0.11969999999999992</v>
      </c>
      <c r="F1919" s="2">
        <f t="shared" si="269"/>
        <v>2.8110440944792321E-2</v>
      </c>
      <c r="G1919" s="2">
        <f t="shared" si="269"/>
        <v>4.5256373497684278E-2</v>
      </c>
      <c r="H1919" s="2">
        <f t="shared" si="265"/>
        <v>0.62113772651780641</v>
      </c>
      <c r="I1919" s="2">
        <f t="shared" si="266"/>
        <v>38.31492638518791</v>
      </c>
    </row>
    <row r="1920" spans="1:9" ht="13.5" x14ac:dyDescent="0.25">
      <c r="A1920" s="3">
        <f>TITRES_STAT!B1923</f>
        <v>45098</v>
      </c>
      <c r="B1920" s="5">
        <f>TITRES_STAT!D1923</f>
        <v>4.9301000000000004</v>
      </c>
      <c r="C1920" s="2">
        <f t="shared" si="261"/>
        <v>0.12970000000000059</v>
      </c>
      <c r="D1920" s="2">
        <f t="shared" si="262"/>
        <v>0.12970000000000059</v>
      </c>
      <c r="E1920" s="2">
        <f t="shared" si="263"/>
        <v>0</v>
      </c>
      <c r="F1920" s="2">
        <f t="shared" si="269"/>
        <v>3.536683802016434E-2</v>
      </c>
      <c r="G1920" s="2">
        <f t="shared" si="269"/>
        <v>4.2023775390706834E-2</v>
      </c>
      <c r="H1920" s="2">
        <f t="shared" si="265"/>
        <v>0.84159116336761564</v>
      </c>
      <c r="I1920" s="2">
        <f t="shared" si="266"/>
        <v>45.699131278879754</v>
      </c>
    </row>
    <row r="1921" spans="1:9" ht="13.5" x14ac:dyDescent="0.25">
      <c r="A1921" s="3">
        <f>TITRES_STAT!B1924</f>
        <v>45099</v>
      </c>
      <c r="B1921" s="5">
        <f>TITRES_STAT!D1924</f>
        <v>4.9200999999999997</v>
      </c>
      <c r="C1921" s="2">
        <f t="shared" si="261"/>
        <v>-1.0000000000000675E-2</v>
      </c>
      <c r="D1921" s="2">
        <f t="shared" si="262"/>
        <v>0</v>
      </c>
      <c r="E1921" s="2">
        <f t="shared" si="263"/>
        <v>1.0000000000000675E-2</v>
      </c>
      <c r="F1921" s="2">
        <f t="shared" si="269"/>
        <v>3.2840635304438315E-2</v>
      </c>
      <c r="G1921" s="2">
        <f t="shared" si="269"/>
        <v>3.9736362862799253E-2</v>
      </c>
      <c r="H1921" s="2">
        <f t="shared" si="265"/>
        <v>0.82646304136666104</v>
      </c>
      <c r="I1921" s="2">
        <f t="shared" si="266"/>
        <v>45.249371197144818</v>
      </c>
    </row>
    <row r="1922" spans="1:9" ht="13.5" x14ac:dyDescent="0.25">
      <c r="A1922" s="3">
        <f>TITRES_STAT!B1925</f>
        <v>45100</v>
      </c>
      <c r="B1922" s="5">
        <f>TITRES_STAT!D1925</f>
        <v>4.9301000000000004</v>
      </c>
      <c r="C1922" s="2">
        <f t="shared" si="261"/>
        <v>1.0000000000000675E-2</v>
      </c>
      <c r="D1922" s="2">
        <f t="shared" si="262"/>
        <v>1.0000000000000675E-2</v>
      </c>
      <c r="E1922" s="2">
        <f t="shared" si="263"/>
        <v>0</v>
      </c>
      <c r="F1922" s="2">
        <f t="shared" si="269"/>
        <v>3.1209161354121339E-2</v>
      </c>
      <c r="G1922" s="2">
        <f t="shared" si="269"/>
        <v>3.6898051229742164E-2</v>
      </c>
      <c r="H1922" s="2">
        <f t="shared" si="265"/>
        <v>0.84582140015472629</v>
      </c>
      <c r="I1922" s="2">
        <f t="shared" si="266"/>
        <v>45.823577518595521</v>
      </c>
    </row>
    <row r="1923" spans="1:9" ht="13.5" x14ac:dyDescent="0.25">
      <c r="A1923" s="3">
        <f>TITRES_STAT!B1926</f>
        <v>45103</v>
      </c>
      <c r="B1923" s="5">
        <f>TITRES_STAT!D1926</f>
        <v>4.7504999999999997</v>
      </c>
      <c r="C1923" s="2">
        <f t="shared" ref="C1923:C1986" si="270">B1923-B1922</f>
        <v>-0.17960000000000065</v>
      </c>
      <c r="D1923" s="2">
        <f t="shared" ref="D1923:D1986" si="271">IF(C1923&gt;0,C1923,0)</f>
        <v>0</v>
      </c>
      <c r="E1923" s="2">
        <f t="shared" ref="E1923:E1986" si="272">IF(C1923&lt;0,-C1923,0)</f>
        <v>0.17960000000000065</v>
      </c>
      <c r="F1923" s="2">
        <f t="shared" si="269"/>
        <v>2.8979935543112671E-2</v>
      </c>
      <c r="G1923" s="2">
        <f t="shared" si="269"/>
        <v>4.7091047570474921E-2</v>
      </c>
      <c r="H1923" s="2">
        <f t="shared" si="265"/>
        <v>0.61540222692523983</v>
      </c>
      <c r="I1923" s="2">
        <f t="shared" si="266"/>
        <v>38.095912997260001</v>
      </c>
    </row>
    <row r="1924" spans="1:9" ht="13.5" x14ac:dyDescent="0.25">
      <c r="A1924" s="3">
        <f>TITRES_STAT!B1927</f>
        <v>45104</v>
      </c>
      <c r="B1924" s="5">
        <f>TITRES_STAT!D1927</f>
        <v>4.9301000000000004</v>
      </c>
      <c r="C1924" s="2">
        <f t="shared" si="270"/>
        <v>0.17960000000000065</v>
      </c>
      <c r="D1924" s="2">
        <f t="shared" si="271"/>
        <v>0.17960000000000065</v>
      </c>
      <c r="E1924" s="2">
        <f t="shared" si="272"/>
        <v>0</v>
      </c>
      <c r="F1924" s="2">
        <f t="shared" si="269"/>
        <v>3.973851157574753E-2</v>
      </c>
      <c r="G1924" s="2">
        <f t="shared" si="269"/>
        <v>4.3727401315440999E-2</v>
      </c>
      <c r="H1924" s="2">
        <f t="shared" si="265"/>
        <v>0.90877825757541841</v>
      </c>
      <c r="I1924" s="2">
        <f t="shared" si="266"/>
        <v>47.610467793664682</v>
      </c>
    </row>
    <row r="1925" spans="1:9" ht="13.5" x14ac:dyDescent="0.25">
      <c r="A1925" s="3">
        <f>TITRES_STAT!B1928</f>
        <v>45107</v>
      </c>
      <c r="B1925" s="5">
        <f>TITRES_STAT!D1928</f>
        <v>4.9301000000000004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3.6900046463194135E-2</v>
      </c>
      <c r="G1925" s="2">
        <f t="shared" si="269"/>
        <v>4.0604015507195217E-2</v>
      </c>
      <c r="H1925" s="2">
        <f t="shared" si="265"/>
        <v>0.9087782575754183</v>
      </c>
      <c r="I1925" s="2">
        <f t="shared" si="266"/>
        <v>47.610467793664675</v>
      </c>
    </row>
    <row r="1926" spans="1:9" ht="13.5" x14ac:dyDescent="0.25">
      <c r="A1926" s="3">
        <f>TITRES_STAT!B1929</f>
        <v>45110</v>
      </c>
      <c r="B1926" s="5">
        <f>TITRES_STAT!D1929</f>
        <v>4.99</v>
      </c>
      <c r="C1926" s="2">
        <f t="shared" si="270"/>
        <v>5.9899999999999842E-2</v>
      </c>
      <c r="D1926" s="2">
        <f t="shared" si="271"/>
        <v>5.9899999999999842E-2</v>
      </c>
      <c r="E1926" s="2">
        <f t="shared" si="272"/>
        <v>0</v>
      </c>
      <c r="F1926" s="2">
        <f t="shared" si="269"/>
        <v>3.8542900287251679E-2</v>
      </c>
      <c r="G1926" s="2">
        <f t="shared" si="269"/>
        <v>3.7703728685252701E-2</v>
      </c>
      <c r="H1926" s="2">
        <f t="shared" si="265"/>
        <v>1.0222569923787725</v>
      </c>
      <c r="I1926" s="2">
        <f t="shared" si="266"/>
        <v>50.550300789233312</v>
      </c>
    </row>
    <row r="1927" spans="1:9" ht="13.5" x14ac:dyDescent="0.25">
      <c r="A1927" s="3">
        <f>TITRES_STAT!B1930</f>
        <v>45111</v>
      </c>
      <c r="B1927" s="5">
        <f>TITRES_STAT!D1930</f>
        <v>4.99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3.5789835981019417E-2</v>
      </c>
      <c r="G1927" s="2">
        <f t="shared" si="269"/>
        <v>3.5010605207734649E-2</v>
      </c>
      <c r="H1927" s="2">
        <f t="shared" si="265"/>
        <v>1.0222569923787728</v>
      </c>
      <c r="I1927" s="2">
        <f t="shared" si="266"/>
        <v>50.550300789233312</v>
      </c>
    </row>
    <row r="1928" spans="1:9" ht="13.5" x14ac:dyDescent="0.25">
      <c r="A1928" s="3">
        <f>TITRES_STAT!B1931</f>
        <v>45112</v>
      </c>
      <c r="B1928" s="5">
        <f>TITRES_STAT!D1931</f>
        <v>5.1296999999999997</v>
      </c>
      <c r="C1928" s="2">
        <f t="shared" si="270"/>
        <v>0.13969999999999949</v>
      </c>
      <c r="D1928" s="2">
        <f t="shared" si="271"/>
        <v>0.13969999999999949</v>
      </c>
      <c r="E1928" s="2">
        <f t="shared" si="272"/>
        <v>0</v>
      </c>
      <c r="F1928" s="2">
        <f t="shared" si="269"/>
        <v>4.321199055380371E-2</v>
      </c>
      <c r="G1928" s="2">
        <f t="shared" si="269"/>
        <v>3.2509847692896457E-2</v>
      </c>
      <c r="H1928" s="2">
        <f t="shared" si="265"/>
        <v>1.3291969547813574</v>
      </c>
      <c r="I1928" s="2">
        <f t="shared" si="266"/>
        <v>57.066747921544042</v>
      </c>
    </row>
    <row r="1929" spans="1:9" ht="13.5" x14ac:dyDescent="0.25">
      <c r="A1929" s="3">
        <f>TITRES_STAT!B1932</f>
        <v>45113</v>
      </c>
      <c r="B1929" s="5">
        <f>TITRES_STAT!D1932</f>
        <v>5.1296999999999997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4.0125419799960586E-2</v>
      </c>
      <c r="G1929" s="2">
        <f t="shared" si="269"/>
        <v>3.0187715714832423E-2</v>
      </c>
      <c r="H1929" s="2">
        <f t="shared" si="265"/>
        <v>1.3291969547813576</v>
      </c>
      <c r="I1929" s="2">
        <f t="shared" si="266"/>
        <v>57.066747921544042</v>
      </c>
    </row>
    <row r="1930" spans="1:9" ht="13.5" x14ac:dyDescent="0.25">
      <c r="A1930" s="3">
        <f>TITRES_STAT!B1933</f>
        <v>45114</v>
      </c>
      <c r="B1930" s="5">
        <f>TITRES_STAT!D1933</f>
        <v>5.1296999999999997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3.7259318385677691E-2</v>
      </c>
      <c r="G1930" s="2">
        <f t="shared" si="269"/>
        <v>2.8031450306630106E-2</v>
      </c>
      <c r="H1930" s="2">
        <f t="shared" si="265"/>
        <v>1.3291969547813576</v>
      </c>
      <c r="I1930" s="2">
        <f t="shared" si="266"/>
        <v>57.066747921544042</v>
      </c>
    </row>
    <row r="1931" spans="1:9" ht="13.5" x14ac:dyDescent="0.25">
      <c r="A1931" s="3">
        <f>TITRES_STAT!B1934</f>
        <v>45117</v>
      </c>
      <c r="B1931" s="5">
        <f>TITRES_STAT!D1934</f>
        <v>5.1296999999999997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3.4597938500986428E-2</v>
      </c>
      <c r="G1931" s="2">
        <f t="shared" si="269"/>
        <v>2.6029203856156528E-2</v>
      </c>
      <c r="H1931" s="2">
        <f t="shared" si="265"/>
        <v>1.3291969547813576</v>
      </c>
      <c r="I1931" s="2">
        <f t="shared" si="266"/>
        <v>57.066747921544042</v>
      </c>
    </row>
    <row r="1932" spans="1:9" ht="13.5" x14ac:dyDescent="0.25">
      <c r="A1932" s="3">
        <f>TITRES_STAT!B1935</f>
        <v>45118</v>
      </c>
      <c r="B1932" s="5">
        <f>TITRES_STAT!D1935</f>
        <v>5.1296999999999997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3.2126657179487393E-2</v>
      </c>
      <c r="G1932" s="2">
        <f t="shared" si="269"/>
        <v>2.4169975009288202E-2</v>
      </c>
      <c r="H1932" s="2">
        <f t="shared" si="265"/>
        <v>1.3291969547813576</v>
      </c>
      <c r="I1932" s="2">
        <f t="shared" si="266"/>
        <v>57.066747921544042</v>
      </c>
    </row>
    <row r="1933" spans="1:9" ht="13.5" x14ac:dyDescent="0.25">
      <c r="A1933" s="3">
        <f>TITRES_STAT!B1936</f>
        <v>45119</v>
      </c>
      <c r="B1933" s="5">
        <f>TITRES_STAT!D1936</f>
        <v>4.9001999999999999</v>
      </c>
      <c r="C1933" s="2">
        <f t="shared" si="270"/>
        <v>-0.22949999999999982</v>
      </c>
      <c r="D1933" s="2">
        <f t="shared" si="271"/>
        <v>0</v>
      </c>
      <c r="E1933" s="2">
        <f t="shared" si="272"/>
        <v>0.22949999999999982</v>
      </c>
      <c r="F1933" s="2">
        <f t="shared" ref="F1933:G1948" si="273">((F1932*13)+D1933)/14</f>
        <v>2.983189595238115E-2</v>
      </c>
      <c r="G1933" s="2">
        <f t="shared" si="273"/>
        <v>3.8836405365767601E-2</v>
      </c>
      <c r="H1933" s="2">
        <f t="shared" si="265"/>
        <v>0.76814256292309979</v>
      </c>
      <c r="I1933" s="2">
        <f t="shared" si="266"/>
        <v>43.44347447036192</v>
      </c>
    </row>
    <row r="1934" spans="1:9" ht="13.5" x14ac:dyDescent="0.25">
      <c r="A1934" s="3">
        <f>TITRES_STAT!B1937</f>
        <v>45120</v>
      </c>
      <c r="B1934" s="5">
        <f>TITRES_STAT!D1937</f>
        <v>4.9101999999999997</v>
      </c>
      <c r="C1934" s="2">
        <f t="shared" si="270"/>
        <v>9.9999999999997868E-3</v>
      </c>
      <c r="D1934" s="2">
        <f t="shared" si="271"/>
        <v>9.9999999999997868E-3</v>
      </c>
      <c r="E1934" s="2">
        <f t="shared" si="272"/>
        <v>0</v>
      </c>
      <c r="F1934" s="2">
        <f t="shared" si="273"/>
        <v>2.8415331955782479E-2</v>
      </c>
      <c r="G1934" s="2">
        <f t="shared" si="273"/>
        <v>3.6062376411069914E-2</v>
      </c>
      <c r="H1934" s="2">
        <f t="shared" si="265"/>
        <v>0.78794951369483091</v>
      </c>
      <c r="I1934" s="2">
        <f t="shared" si="266"/>
        <v>44.070009117120904</v>
      </c>
    </row>
    <row r="1935" spans="1:9" ht="13.5" x14ac:dyDescent="0.25">
      <c r="A1935" s="3">
        <f>TITRES_STAT!B1938</f>
        <v>45121</v>
      </c>
      <c r="B1935" s="5">
        <f>TITRES_STAT!D1938</f>
        <v>4.9101999999999997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2.6385665387512303E-2</v>
      </c>
      <c r="G1935" s="2">
        <f t="shared" si="273"/>
        <v>3.3486492381707776E-2</v>
      </c>
      <c r="H1935" s="2">
        <f t="shared" si="265"/>
        <v>0.78794951369483091</v>
      </c>
      <c r="I1935" s="2">
        <f t="shared" si="266"/>
        <v>44.070009117120904</v>
      </c>
    </row>
    <row r="1936" spans="1:9" ht="13.5" x14ac:dyDescent="0.25">
      <c r="A1936" s="3">
        <f>TITRES_STAT!B1939</f>
        <v>45124</v>
      </c>
      <c r="B1936" s="5">
        <f>TITRES_STAT!D1939</f>
        <v>4.8303000000000003</v>
      </c>
      <c r="C1936" s="2">
        <f t="shared" si="270"/>
        <v>-7.9899999999999416E-2</v>
      </c>
      <c r="D1936" s="2">
        <f t="shared" si="271"/>
        <v>0</v>
      </c>
      <c r="E1936" s="2">
        <f t="shared" si="272"/>
        <v>7.9899999999999416E-2</v>
      </c>
      <c r="F1936" s="2">
        <f t="shared" si="273"/>
        <v>2.4500975002689995E-2</v>
      </c>
      <c r="G1936" s="2">
        <f t="shared" si="273"/>
        <v>3.6801742925871461E-2</v>
      </c>
      <c r="H1936" s="2">
        <f t="shared" si="265"/>
        <v>0.66575583259851312</v>
      </c>
      <c r="I1936" s="2">
        <f t="shared" si="266"/>
        <v>39.967192043984042</v>
      </c>
    </row>
    <row r="1937" spans="1:9" ht="13.5" x14ac:dyDescent="0.25">
      <c r="A1937" s="3">
        <f>TITRES_STAT!B1940</f>
        <v>45125</v>
      </c>
      <c r="B1937" s="5">
        <f>TITRES_STAT!D1940</f>
        <v>4.99</v>
      </c>
      <c r="C1937" s="2">
        <f t="shared" si="270"/>
        <v>0.15969999999999995</v>
      </c>
      <c r="D1937" s="2">
        <f t="shared" si="271"/>
        <v>0.15969999999999995</v>
      </c>
      <c r="E1937" s="2">
        <f t="shared" si="272"/>
        <v>0</v>
      </c>
      <c r="F1937" s="2">
        <f t="shared" si="273"/>
        <v>3.4158048216783567E-2</v>
      </c>
      <c r="G1937" s="2">
        <f t="shared" si="273"/>
        <v>3.4173047002594929E-2</v>
      </c>
      <c r="H1937" s="2">
        <f t="shared" ref="H1937:H2000" si="274">F1937/G1937</f>
        <v>0.99956109310913299</v>
      </c>
      <c r="I1937" s="2">
        <f t="shared" ref="I1937:I2000" si="275">IF(G1937=0,100,100-(100/(1+H1937)))</f>
        <v>49.989024919209029</v>
      </c>
    </row>
    <row r="1938" spans="1:9" ht="13.5" x14ac:dyDescent="0.25">
      <c r="A1938" s="3">
        <f>TITRES_STAT!B1941</f>
        <v>45127</v>
      </c>
      <c r="B1938" s="5">
        <f>TITRES_STAT!D1941</f>
        <v>4.99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3.1718187629870456E-2</v>
      </c>
      <c r="G1938" s="2">
        <f t="shared" si="273"/>
        <v>3.1732115073838149E-2</v>
      </c>
      <c r="H1938" s="2">
        <f t="shared" si="274"/>
        <v>0.99956109310913299</v>
      </c>
      <c r="I1938" s="2">
        <f t="shared" si="275"/>
        <v>49.989024919209029</v>
      </c>
    </row>
    <row r="1939" spans="1:9" ht="13.5" x14ac:dyDescent="0.25">
      <c r="A1939" s="3">
        <f>TITRES_STAT!B1942</f>
        <v>45128</v>
      </c>
      <c r="B1939" s="5">
        <f>TITRES_STAT!D1942</f>
        <v>4.99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2.9452602799165423E-2</v>
      </c>
      <c r="G1939" s="2">
        <f t="shared" si="273"/>
        <v>2.9465535425706853E-2</v>
      </c>
      <c r="H1939" s="2">
        <f t="shared" si="274"/>
        <v>0.99956109310913299</v>
      </c>
      <c r="I1939" s="2">
        <f t="shared" si="275"/>
        <v>49.989024919209029</v>
      </c>
    </row>
    <row r="1940" spans="1:9" ht="13.5" x14ac:dyDescent="0.25">
      <c r="A1940" s="3">
        <f>TITRES_STAT!B1943</f>
        <v>45131</v>
      </c>
      <c r="B1940" s="5">
        <f>TITRES_STAT!D1943</f>
        <v>4.99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2.7348845456367891E-2</v>
      </c>
      <c r="G1940" s="2">
        <f t="shared" si="273"/>
        <v>2.7360854323870649E-2</v>
      </c>
      <c r="H1940" s="2">
        <f t="shared" si="274"/>
        <v>0.99956109310913288</v>
      </c>
      <c r="I1940" s="2">
        <f t="shared" si="275"/>
        <v>49.989024919209022</v>
      </c>
    </row>
    <row r="1941" spans="1:9" ht="13.5" x14ac:dyDescent="0.25">
      <c r="A1941" s="3">
        <f>TITRES_STAT!B1944</f>
        <v>45133</v>
      </c>
      <c r="B1941" s="5">
        <f>TITRES_STAT!D1944</f>
        <v>4.99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2.5395356495198754E-2</v>
      </c>
      <c r="G1941" s="2">
        <f t="shared" si="273"/>
        <v>2.540650758645132E-2</v>
      </c>
      <c r="H1941" s="2">
        <f t="shared" si="274"/>
        <v>0.99956109310913277</v>
      </c>
      <c r="I1941" s="2">
        <f t="shared" si="275"/>
        <v>49.989024919209022</v>
      </c>
    </row>
    <row r="1942" spans="1:9" ht="13.5" x14ac:dyDescent="0.25">
      <c r="A1942" s="3">
        <f>TITRES_STAT!B1945</f>
        <v>45134</v>
      </c>
      <c r="B1942" s="5">
        <f>TITRES_STAT!D1945</f>
        <v>5.1397000000000004</v>
      </c>
      <c r="C1942" s="2">
        <f t="shared" si="270"/>
        <v>0.14970000000000017</v>
      </c>
      <c r="D1942" s="2">
        <f t="shared" si="271"/>
        <v>0.14970000000000017</v>
      </c>
      <c r="E1942" s="2">
        <f t="shared" si="272"/>
        <v>0</v>
      </c>
      <c r="F1942" s="2">
        <f t="shared" si="273"/>
        <v>3.427425960268457E-2</v>
      </c>
      <c r="G1942" s="2">
        <f t="shared" si="273"/>
        <v>2.3591757044561939E-2</v>
      </c>
      <c r="H1942" s="2">
        <f t="shared" si="274"/>
        <v>1.4528065687496143</v>
      </c>
      <c r="I1942" s="2">
        <f t="shared" si="275"/>
        <v>59.230376633010344</v>
      </c>
    </row>
    <row r="1943" spans="1:9" ht="13.5" x14ac:dyDescent="0.25">
      <c r="A1943" s="3">
        <f>TITRES_STAT!B1946</f>
        <v>45135</v>
      </c>
      <c r="B1943" s="5">
        <f>TITRES_STAT!D1946</f>
        <v>4.99</v>
      </c>
      <c r="C1943" s="2">
        <f t="shared" si="270"/>
        <v>-0.14970000000000017</v>
      </c>
      <c r="D1943" s="2">
        <f t="shared" si="271"/>
        <v>0</v>
      </c>
      <c r="E1943" s="2">
        <f t="shared" si="272"/>
        <v>0.14970000000000017</v>
      </c>
      <c r="F1943" s="2">
        <f t="shared" si="273"/>
        <v>3.1826098202492818E-2</v>
      </c>
      <c r="G1943" s="2">
        <f t="shared" si="273"/>
        <v>3.2599488684236101E-2</v>
      </c>
      <c r="H1943" s="2">
        <f t="shared" si="274"/>
        <v>0.97627599349074257</v>
      </c>
      <c r="I1943" s="2">
        <f t="shared" si="275"/>
        <v>49.399780025983283</v>
      </c>
    </row>
    <row r="1944" spans="1:9" ht="13.5" x14ac:dyDescent="0.25">
      <c r="A1944" s="3">
        <f>TITRES_STAT!B1947</f>
        <v>45138</v>
      </c>
      <c r="B1944" s="5">
        <f>TITRES_STAT!D1947</f>
        <v>4.9101999999999997</v>
      </c>
      <c r="C1944" s="2">
        <f t="shared" si="270"/>
        <v>-7.9800000000000537E-2</v>
      </c>
      <c r="D1944" s="2">
        <f t="shared" si="271"/>
        <v>0</v>
      </c>
      <c r="E1944" s="2">
        <f t="shared" si="272"/>
        <v>7.9800000000000537E-2</v>
      </c>
      <c r="F1944" s="2">
        <f t="shared" si="273"/>
        <v>2.9552805473743331E-2</v>
      </c>
      <c r="G1944" s="2">
        <f t="shared" si="273"/>
        <v>3.5970953778219274E-2</v>
      </c>
      <c r="H1944" s="2">
        <f t="shared" si="274"/>
        <v>0.82157414162417375</v>
      </c>
      <c r="I1944" s="2">
        <f t="shared" si="275"/>
        <v>45.102426678698457</v>
      </c>
    </row>
    <row r="1945" spans="1:9" ht="13.5" x14ac:dyDescent="0.25">
      <c r="A1945" s="3">
        <f>TITRES_STAT!B1948</f>
        <v>45139</v>
      </c>
      <c r="B1945" s="5">
        <f>TITRES_STAT!D1948</f>
        <v>4.9101999999999997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2.7441890797047376E-2</v>
      </c>
      <c r="G1945" s="2">
        <f t="shared" si="273"/>
        <v>3.3401599936917895E-2</v>
      </c>
      <c r="H1945" s="2">
        <f t="shared" si="274"/>
        <v>0.82157414162417375</v>
      </c>
      <c r="I1945" s="2">
        <f t="shared" si="275"/>
        <v>45.102426678698457</v>
      </c>
    </row>
    <row r="1946" spans="1:9" ht="13.5" x14ac:dyDescent="0.25">
      <c r="A1946" s="3">
        <f>TITRES_STAT!B1949</f>
        <v>45140</v>
      </c>
      <c r="B1946" s="5">
        <f>TITRES_STAT!D1949</f>
        <v>4.9101999999999997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2.5481755740115419E-2</v>
      </c>
      <c r="G1946" s="2">
        <f t="shared" si="273"/>
        <v>3.1015771369995188E-2</v>
      </c>
      <c r="H1946" s="2">
        <f t="shared" si="274"/>
        <v>0.82157414162417375</v>
      </c>
      <c r="I1946" s="2">
        <f t="shared" si="275"/>
        <v>45.102426678698457</v>
      </c>
    </row>
    <row r="1947" spans="1:9" ht="13.5" x14ac:dyDescent="0.25">
      <c r="A1947" s="3">
        <f>TITRES_STAT!B1950</f>
        <v>45141</v>
      </c>
      <c r="B1947" s="5">
        <f>TITRES_STAT!D1950</f>
        <v>4.8802000000000003</v>
      </c>
      <c r="C1947" s="2">
        <f t="shared" si="270"/>
        <v>-2.9999999999999361E-2</v>
      </c>
      <c r="D1947" s="2">
        <f t="shared" si="271"/>
        <v>0</v>
      </c>
      <c r="E1947" s="2">
        <f t="shared" si="272"/>
        <v>2.9999999999999361E-2</v>
      </c>
      <c r="F1947" s="2">
        <f t="shared" si="273"/>
        <v>2.3661630330107174E-2</v>
      </c>
      <c r="G1947" s="2">
        <f t="shared" si="273"/>
        <v>3.0943216272138342E-2</v>
      </c>
      <c r="H1947" s="2">
        <f t="shared" si="274"/>
        <v>0.76467908578115074</v>
      </c>
      <c r="I1947" s="2">
        <f t="shared" si="275"/>
        <v>43.332472852573012</v>
      </c>
    </row>
    <row r="1948" spans="1:9" ht="13.5" x14ac:dyDescent="0.25">
      <c r="A1948" s="3">
        <f>TITRES_STAT!B1951</f>
        <v>45142</v>
      </c>
      <c r="B1948" s="5">
        <f>TITRES_STAT!D1951</f>
        <v>4.8802000000000003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2.197151387795666E-2</v>
      </c>
      <c r="G1948" s="2">
        <f t="shared" si="273"/>
        <v>2.8732986538414173E-2</v>
      </c>
      <c r="H1948" s="2">
        <f t="shared" si="274"/>
        <v>0.76467908578115074</v>
      </c>
      <c r="I1948" s="2">
        <f t="shared" si="275"/>
        <v>43.332472852573012</v>
      </c>
    </row>
    <row r="1949" spans="1:9" ht="13.5" x14ac:dyDescent="0.25">
      <c r="A1949" s="3">
        <f>TITRES_STAT!B1952</f>
        <v>45145</v>
      </c>
      <c r="B1949" s="5">
        <f>TITRES_STAT!D1952</f>
        <v>4.8802000000000003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2.0402120029531182E-2</v>
      </c>
      <c r="G1949" s="2">
        <f t="shared" si="276"/>
        <v>2.6680630357098872E-2</v>
      </c>
      <c r="H1949" s="2">
        <f t="shared" si="274"/>
        <v>0.76467908578115074</v>
      </c>
      <c r="I1949" s="2">
        <f t="shared" si="275"/>
        <v>43.332472852573012</v>
      </c>
    </row>
    <row r="1950" spans="1:9" ht="13.5" x14ac:dyDescent="0.25">
      <c r="A1950" s="3">
        <f>TITRES_STAT!B1953</f>
        <v>45146</v>
      </c>
      <c r="B1950" s="5">
        <f>TITRES_STAT!D1953</f>
        <v>4.8802000000000003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1.8944825741707527E-2</v>
      </c>
      <c r="G1950" s="2">
        <f t="shared" si="276"/>
        <v>2.4774871045877524E-2</v>
      </c>
      <c r="H1950" s="2">
        <f t="shared" si="274"/>
        <v>0.76467908578115074</v>
      </c>
      <c r="I1950" s="2">
        <f t="shared" si="275"/>
        <v>43.332472852573012</v>
      </c>
    </row>
    <row r="1951" spans="1:9" ht="13.5" x14ac:dyDescent="0.25">
      <c r="A1951" s="3">
        <f>TITRES_STAT!B1954</f>
        <v>45147</v>
      </c>
      <c r="B1951" s="5">
        <f>TITRES_STAT!D1954</f>
        <v>4.8802000000000003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1.7591623903014133E-2</v>
      </c>
      <c r="G1951" s="2">
        <f t="shared" si="276"/>
        <v>2.3005237399743417E-2</v>
      </c>
      <c r="H1951" s="2">
        <f t="shared" si="274"/>
        <v>0.76467908578115074</v>
      </c>
      <c r="I1951" s="2">
        <f t="shared" si="275"/>
        <v>43.332472852573012</v>
      </c>
    </row>
    <row r="1952" spans="1:9" ht="13.5" x14ac:dyDescent="0.25">
      <c r="A1952" s="3">
        <f>TITRES_STAT!B1955</f>
        <v>45148</v>
      </c>
      <c r="B1952" s="5">
        <f>TITRES_STAT!D1955</f>
        <v>4.8802000000000003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1.6335079338513123E-2</v>
      </c>
      <c r="G1952" s="2">
        <f t="shared" si="276"/>
        <v>2.13620061569046E-2</v>
      </c>
      <c r="H1952" s="2">
        <f t="shared" si="274"/>
        <v>0.76467908578115074</v>
      </c>
      <c r="I1952" s="2">
        <f t="shared" si="275"/>
        <v>43.332472852573012</v>
      </c>
    </row>
    <row r="1953" spans="1:9" ht="13.5" x14ac:dyDescent="0.25">
      <c r="A1953" s="3">
        <f>TITRES_STAT!B1956</f>
        <v>45149</v>
      </c>
      <c r="B1953" s="5">
        <f>TITRES_STAT!D1956</f>
        <v>4.8802000000000003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1.5168287957190758E-2</v>
      </c>
      <c r="G1953" s="2">
        <f t="shared" si="276"/>
        <v>1.9836148574268554E-2</v>
      </c>
      <c r="H1953" s="2">
        <f t="shared" si="274"/>
        <v>0.76467908578115096</v>
      </c>
      <c r="I1953" s="2">
        <f t="shared" si="275"/>
        <v>43.332472852573019</v>
      </c>
    </row>
    <row r="1954" spans="1:9" ht="13.5" x14ac:dyDescent="0.25">
      <c r="A1954" s="3">
        <f>TITRES_STAT!B1957</f>
        <v>45152</v>
      </c>
      <c r="B1954" s="5">
        <f>TITRES_STAT!D1957</f>
        <v>4.8602999999999996</v>
      </c>
      <c r="C1954" s="2">
        <f t="shared" si="270"/>
        <v>-1.9900000000000695E-2</v>
      </c>
      <c r="D1954" s="2">
        <f t="shared" si="271"/>
        <v>0</v>
      </c>
      <c r="E1954" s="2">
        <f t="shared" si="272"/>
        <v>1.9900000000000695E-2</v>
      </c>
      <c r="F1954" s="2">
        <f t="shared" si="276"/>
        <v>1.4084838817391419E-2</v>
      </c>
      <c r="G1954" s="2">
        <f t="shared" si="276"/>
        <v>1.9840709390392279E-2</v>
      </c>
      <c r="H1954" s="2">
        <f t="shared" si="274"/>
        <v>0.709895928631055</v>
      </c>
      <c r="I1954" s="2">
        <f t="shared" si="275"/>
        <v>41.516908529011978</v>
      </c>
    </row>
    <row r="1955" spans="1:9" ht="13.5" x14ac:dyDescent="0.25">
      <c r="A1955" s="3">
        <f>TITRES_STAT!B1958</f>
        <v>45153</v>
      </c>
      <c r="B1955" s="5">
        <f>TITRES_STAT!D1958</f>
        <v>4.8602999999999996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1.307877890186346E-2</v>
      </c>
      <c r="G1955" s="2">
        <f t="shared" si="276"/>
        <v>1.8423515862507116E-2</v>
      </c>
      <c r="H1955" s="2">
        <f t="shared" si="274"/>
        <v>0.70989592863105488</v>
      </c>
      <c r="I1955" s="2">
        <f t="shared" si="275"/>
        <v>41.516908529011971</v>
      </c>
    </row>
    <row r="1956" spans="1:9" ht="13.5" x14ac:dyDescent="0.25">
      <c r="A1956" s="3">
        <f>TITRES_STAT!B1959</f>
        <v>45154</v>
      </c>
      <c r="B1956" s="5">
        <f>TITRES_STAT!D1959</f>
        <v>4.6905999999999999</v>
      </c>
      <c r="C1956" s="2">
        <f t="shared" si="270"/>
        <v>-0.16969999999999974</v>
      </c>
      <c r="D1956" s="2">
        <f t="shared" si="271"/>
        <v>0</v>
      </c>
      <c r="E1956" s="2">
        <f t="shared" si="272"/>
        <v>0.16969999999999974</v>
      </c>
      <c r="F1956" s="2">
        <f t="shared" si="276"/>
        <v>1.2144580408873213E-2</v>
      </c>
      <c r="G1956" s="2">
        <f t="shared" si="276"/>
        <v>2.9228979015185157E-2</v>
      </c>
      <c r="H1956" s="2">
        <f t="shared" si="274"/>
        <v>0.41549793451778838</v>
      </c>
      <c r="I1956" s="2">
        <f t="shared" si="275"/>
        <v>29.353482218915019</v>
      </c>
    </row>
    <row r="1957" spans="1:9" ht="13.5" x14ac:dyDescent="0.25">
      <c r="A1957" s="3">
        <f>TITRES_STAT!B1960</f>
        <v>45155</v>
      </c>
      <c r="B1957" s="5">
        <f>TITRES_STAT!D1960</f>
        <v>4.6905999999999999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1.1277110379667984E-2</v>
      </c>
      <c r="G1957" s="2">
        <f t="shared" si="276"/>
        <v>2.7141194799814788E-2</v>
      </c>
      <c r="H1957" s="2">
        <f t="shared" si="274"/>
        <v>0.41549793451778844</v>
      </c>
      <c r="I1957" s="2">
        <f t="shared" si="275"/>
        <v>29.353482218915019</v>
      </c>
    </row>
    <row r="1958" spans="1:9" ht="13.5" x14ac:dyDescent="0.25">
      <c r="A1958" s="3">
        <f>TITRES_STAT!B1961</f>
        <v>45156</v>
      </c>
      <c r="B1958" s="5">
        <f>TITRES_STAT!D1961</f>
        <v>4.6905999999999999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1.0471602495405987E-2</v>
      </c>
      <c r="G1958" s="2">
        <f t="shared" si="276"/>
        <v>2.5202538028399446E-2</v>
      </c>
      <c r="H1958" s="2">
        <f t="shared" si="274"/>
        <v>0.41549793451778849</v>
      </c>
      <c r="I1958" s="2">
        <f t="shared" si="275"/>
        <v>29.353482218915019</v>
      </c>
    </row>
    <row r="1959" spans="1:9" ht="13.5" x14ac:dyDescent="0.25">
      <c r="A1959" s="3">
        <f>TITRES_STAT!B1962</f>
        <v>45159</v>
      </c>
      <c r="B1959" s="5">
        <f>TITRES_STAT!D1962</f>
        <v>4.6905999999999999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9.7236308885912722E-3</v>
      </c>
      <c r="G1959" s="2">
        <f t="shared" si="276"/>
        <v>2.3402356740656629E-2</v>
      </c>
      <c r="H1959" s="2">
        <f t="shared" si="274"/>
        <v>0.41549793451778844</v>
      </c>
      <c r="I1959" s="2">
        <f t="shared" si="275"/>
        <v>29.353482218915019</v>
      </c>
    </row>
    <row r="1960" spans="1:9" ht="13.5" x14ac:dyDescent="0.25">
      <c r="A1960" s="3">
        <f>TITRES_STAT!B1963</f>
        <v>45160</v>
      </c>
      <c r="B1960" s="5">
        <f>TITRES_STAT!D1963</f>
        <v>4.6905999999999999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9.0290858251204659E-3</v>
      </c>
      <c r="G1960" s="2">
        <f t="shared" si="276"/>
        <v>2.1730759830609729E-2</v>
      </c>
      <c r="H1960" s="2">
        <f t="shared" si="274"/>
        <v>0.41549793451778833</v>
      </c>
      <c r="I1960" s="2">
        <f t="shared" si="275"/>
        <v>29.353482218915019</v>
      </c>
    </row>
    <row r="1961" spans="1:9" ht="13.5" x14ac:dyDescent="0.25">
      <c r="A1961" s="3">
        <f>TITRES_STAT!B1964</f>
        <v>45161</v>
      </c>
      <c r="B1961" s="5">
        <f>TITRES_STAT!D1964</f>
        <v>4.6905999999999999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8.3841511233261473E-3</v>
      </c>
      <c r="G1961" s="2">
        <f t="shared" si="276"/>
        <v>2.0178562699851889E-2</v>
      </c>
      <c r="H1961" s="2">
        <f t="shared" si="274"/>
        <v>0.41549793451778838</v>
      </c>
      <c r="I1961" s="2">
        <f t="shared" si="275"/>
        <v>29.353482218915019</v>
      </c>
    </row>
    <row r="1962" spans="1:9" ht="13.5" x14ac:dyDescent="0.25">
      <c r="A1962" s="3">
        <f>TITRES_STAT!B1965</f>
        <v>45162</v>
      </c>
      <c r="B1962" s="5">
        <f>TITRES_STAT!D1965</f>
        <v>4.6905999999999999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7.7852831859457081E-3</v>
      </c>
      <c r="G1962" s="2">
        <f t="shared" si="276"/>
        <v>1.873723679271961E-2</v>
      </c>
      <c r="H1962" s="2">
        <f t="shared" si="274"/>
        <v>0.41549793451778844</v>
      </c>
      <c r="I1962" s="2">
        <f t="shared" si="275"/>
        <v>29.353482218915019</v>
      </c>
    </row>
    <row r="1963" spans="1:9" ht="13.5" x14ac:dyDescent="0.25">
      <c r="A1963" s="3">
        <f>TITRES_STAT!B1966</f>
        <v>45163</v>
      </c>
      <c r="B1963" s="5">
        <f>TITRES_STAT!D1966</f>
        <v>4.6905999999999999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7.2291915298067291E-3</v>
      </c>
      <c r="G1963" s="2">
        <f t="shared" si="276"/>
        <v>1.7398862736096778E-2</v>
      </c>
      <c r="H1963" s="2">
        <f t="shared" si="274"/>
        <v>0.41549793451778849</v>
      </c>
      <c r="I1963" s="2">
        <f t="shared" si="275"/>
        <v>29.353482218915019</v>
      </c>
    </row>
    <row r="1964" spans="1:9" ht="13.5" x14ac:dyDescent="0.25">
      <c r="A1964" s="3">
        <f>TITRES_STAT!B1967</f>
        <v>45166</v>
      </c>
      <c r="B1964" s="5">
        <f>TITRES_STAT!D1967</f>
        <v>4.5609000000000002</v>
      </c>
      <c r="C1964" s="2">
        <f t="shared" si="270"/>
        <v>-0.1296999999999997</v>
      </c>
      <c r="D1964" s="2">
        <f t="shared" si="271"/>
        <v>0</v>
      </c>
      <c r="E1964" s="2">
        <f t="shared" si="272"/>
        <v>0.1296999999999997</v>
      </c>
      <c r="F1964" s="2">
        <f t="shared" si="276"/>
        <v>6.7128207062491048E-3</v>
      </c>
      <c r="G1964" s="2">
        <f t="shared" si="276"/>
        <v>2.5420372540661269E-2</v>
      </c>
      <c r="H1964" s="2">
        <f t="shared" si="274"/>
        <v>0.26407247555131547</v>
      </c>
      <c r="I1964" s="2">
        <f t="shared" si="275"/>
        <v>20.890611943444327</v>
      </c>
    </row>
    <row r="1965" spans="1:9" ht="13.5" x14ac:dyDescent="0.25">
      <c r="A1965" s="3">
        <f>TITRES_STAT!B1968</f>
        <v>45167</v>
      </c>
      <c r="B1965" s="5">
        <f>TITRES_STAT!D1968</f>
        <v>4.7605000000000004</v>
      </c>
      <c r="C1965" s="2">
        <f t="shared" si="270"/>
        <v>0.19960000000000022</v>
      </c>
      <c r="D1965" s="2">
        <f t="shared" si="271"/>
        <v>0.19960000000000022</v>
      </c>
      <c r="E1965" s="2">
        <f t="shared" si="272"/>
        <v>0</v>
      </c>
      <c r="F1965" s="2">
        <f t="shared" ref="F1965:G1980" si="277">((F1964*13)+D1965)/14</f>
        <v>2.0490476370088471E-2</v>
      </c>
      <c r="G1965" s="2">
        <f t="shared" si="277"/>
        <v>2.3604631644899753E-2</v>
      </c>
      <c r="H1965" s="2">
        <f t="shared" si="274"/>
        <v>0.8680701600575853</v>
      </c>
      <c r="I1965" s="2">
        <f t="shared" si="275"/>
        <v>46.468819995006292</v>
      </c>
    </row>
    <row r="1966" spans="1:9" ht="13.5" x14ac:dyDescent="0.25">
      <c r="A1966" s="3">
        <f>TITRES_STAT!B1969</f>
        <v>45168</v>
      </c>
      <c r="B1966" s="5">
        <f>TITRES_STAT!D1969</f>
        <v>4.8701999999999996</v>
      </c>
      <c r="C1966" s="2">
        <f t="shared" si="270"/>
        <v>0.10969999999999924</v>
      </c>
      <c r="D1966" s="2">
        <f t="shared" si="271"/>
        <v>0.10969999999999924</v>
      </c>
      <c r="E1966" s="2">
        <f t="shared" si="272"/>
        <v>0</v>
      </c>
      <c r="F1966" s="2">
        <f t="shared" si="277"/>
        <v>2.6862585200796381E-2</v>
      </c>
      <c r="G1966" s="2">
        <f t="shared" si="277"/>
        <v>2.1918586527406914E-2</v>
      </c>
      <c r="H1966" s="2">
        <f t="shared" si="274"/>
        <v>1.2255619296986835</v>
      </c>
      <c r="I1966" s="2">
        <f t="shared" si="275"/>
        <v>55.067527591317621</v>
      </c>
    </row>
    <row r="1967" spans="1:9" ht="13.5" x14ac:dyDescent="0.25">
      <c r="A1967" s="3">
        <f>TITRES_STAT!B1970</f>
        <v>45169</v>
      </c>
      <c r="B1967" s="5">
        <f>TITRES_STAT!D1970</f>
        <v>4.8701999999999996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2.4943829115025212E-2</v>
      </c>
      <c r="G1967" s="2">
        <f t="shared" si="277"/>
        <v>2.0352973204020706E-2</v>
      </c>
      <c r="H1967" s="2">
        <f t="shared" si="274"/>
        <v>1.2255619296986835</v>
      </c>
      <c r="I1967" s="2">
        <f t="shared" si="275"/>
        <v>55.067527591317621</v>
      </c>
    </row>
    <row r="1968" spans="1:9" ht="13.5" x14ac:dyDescent="0.25">
      <c r="A1968" s="3">
        <f>TITRES_STAT!B1971</f>
        <v>45170</v>
      </c>
      <c r="B1968" s="5">
        <f>TITRES_STAT!D1971</f>
        <v>4.8701999999999996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2.3162127035380557E-2</v>
      </c>
      <c r="G1968" s="2">
        <f t="shared" si="277"/>
        <v>1.8899189403733512E-2</v>
      </c>
      <c r="H1968" s="2">
        <f t="shared" si="274"/>
        <v>1.2255619296986837</v>
      </c>
      <c r="I1968" s="2">
        <f t="shared" si="275"/>
        <v>55.067527591317628</v>
      </c>
    </row>
    <row r="1969" spans="1:9" ht="13.5" x14ac:dyDescent="0.25">
      <c r="A1969" s="3">
        <f>TITRES_STAT!B1972</f>
        <v>45173</v>
      </c>
      <c r="B1969" s="5">
        <f>TITRES_STAT!D1972</f>
        <v>4.8701999999999996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2.150768938999623E-2</v>
      </c>
      <c r="G1969" s="2">
        <f t="shared" si="277"/>
        <v>1.7549247303466832E-2</v>
      </c>
      <c r="H1969" s="2">
        <f t="shared" si="274"/>
        <v>1.2255619296986835</v>
      </c>
      <c r="I1969" s="2">
        <f t="shared" si="275"/>
        <v>55.067527591317621</v>
      </c>
    </row>
    <row r="1970" spans="1:9" ht="13.5" x14ac:dyDescent="0.25">
      <c r="A1970" s="3">
        <f>TITRES_STAT!B1973</f>
        <v>45174</v>
      </c>
      <c r="B1970" s="5">
        <f>TITRES_STAT!D1973</f>
        <v>4.8701999999999996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1.9971425862139354E-2</v>
      </c>
      <c r="G1970" s="2">
        <f t="shared" si="277"/>
        <v>1.6295729638933488E-2</v>
      </c>
      <c r="H1970" s="2">
        <f t="shared" si="274"/>
        <v>1.2255619296986833</v>
      </c>
      <c r="I1970" s="2">
        <f t="shared" si="275"/>
        <v>55.067527591317621</v>
      </c>
    </row>
    <row r="1971" spans="1:9" ht="13.5" x14ac:dyDescent="0.25">
      <c r="A1971" s="3">
        <f>TITRES_STAT!B1974</f>
        <v>45175</v>
      </c>
      <c r="B1971" s="5">
        <f>TITRES_STAT!D1974</f>
        <v>4.8701999999999996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1.8544895443415116E-2</v>
      </c>
      <c r="G1971" s="2">
        <f t="shared" si="277"/>
        <v>1.5131748950438239E-2</v>
      </c>
      <c r="H1971" s="2">
        <f t="shared" si="274"/>
        <v>1.2255619296986835</v>
      </c>
      <c r="I1971" s="2">
        <f t="shared" si="275"/>
        <v>55.067527591317621</v>
      </c>
    </row>
    <row r="1972" spans="1:9" ht="13.5" x14ac:dyDescent="0.25">
      <c r="A1972" s="3">
        <f>TITRES_STAT!B1975</f>
        <v>45176</v>
      </c>
      <c r="B1972" s="5">
        <f>TITRES_STAT!D1975</f>
        <v>4.8701999999999996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1.7220260054599749E-2</v>
      </c>
      <c r="G1972" s="2">
        <f t="shared" si="277"/>
        <v>1.4050909739692651E-2</v>
      </c>
      <c r="H1972" s="2">
        <f t="shared" si="274"/>
        <v>1.2255619296986833</v>
      </c>
      <c r="I1972" s="2">
        <f t="shared" si="275"/>
        <v>55.067527591317621</v>
      </c>
    </row>
    <row r="1973" spans="1:9" ht="13.5" x14ac:dyDescent="0.25">
      <c r="A1973" s="3">
        <f>TITRES_STAT!B1976</f>
        <v>45177</v>
      </c>
      <c r="B1973" s="5">
        <f>TITRES_STAT!D1976</f>
        <v>4.8902000000000001</v>
      </c>
      <c r="C1973" s="2">
        <f t="shared" si="270"/>
        <v>2.0000000000000462E-2</v>
      </c>
      <c r="D1973" s="2">
        <f t="shared" si="271"/>
        <v>2.0000000000000462E-2</v>
      </c>
      <c r="E1973" s="2">
        <f t="shared" si="272"/>
        <v>0</v>
      </c>
      <c r="F1973" s="2">
        <f t="shared" si="277"/>
        <v>1.7418812907842657E-2</v>
      </c>
      <c r="G1973" s="2">
        <f t="shared" si="277"/>
        <v>1.3047273329714604E-2</v>
      </c>
      <c r="H1973" s="2">
        <f t="shared" si="274"/>
        <v>1.3350538819610731</v>
      </c>
      <c r="I1973" s="2">
        <f t="shared" si="275"/>
        <v>57.17443577104271</v>
      </c>
    </row>
    <row r="1974" spans="1:9" ht="13.5" x14ac:dyDescent="0.25">
      <c r="A1974" s="3">
        <f>TITRES_STAT!B1977</f>
        <v>45180</v>
      </c>
      <c r="B1974" s="5">
        <f>TITRES_STAT!D1977</f>
        <v>4.9800000000000004</v>
      </c>
      <c r="C1974" s="2">
        <f t="shared" si="270"/>
        <v>8.9800000000000324E-2</v>
      </c>
      <c r="D1974" s="2">
        <f t="shared" si="271"/>
        <v>8.9800000000000324E-2</v>
      </c>
      <c r="E1974" s="2">
        <f t="shared" si="272"/>
        <v>0</v>
      </c>
      <c r="F1974" s="2">
        <f t="shared" si="277"/>
        <v>2.2588897700139634E-2</v>
      </c>
      <c r="G1974" s="2">
        <f t="shared" si="277"/>
        <v>1.211532523473499E-2</v>
      </c>
      <c r="H1974" s="2">
        <f t="shared" si="274"/>
        <v>1.8644895834390485</v>
      </c>
      <c r="I1974" s="2">
        <f t="shared" si="275"/>
        <v>65.089766575467166</v>
      </c>
    </row>
    <row r="1975" spans="1:9" ht="13.5" x14ac:dyDescent="0.25">
      <c r="A1975" s="3">
        <f>TITRES_STAT!B1978</f>
        <v>45181</v>
      </c>
      <c r="B1975" s="5">
        <f>TITRES_STAT!D1978</f>
        <v>4.9800000000000004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2.0975405007272518E-2</v>
      </c>
      <c r="G1975" s="2">
        <f t="shared" si="277"/>
        <v>1.1249944860825348E-2</v>
      </c>
      <c r="H1975" s="2">
        <f t="shared" si="274"/>
        <v>1.8644895834390485</v>
      </c>
      <c r="I1975" s="2">
        <f t="shared" si="275"/>
        <v>65.089766575467166</v>
      </c>
    </row>
    <row r="1976" spans="1:9" ht="13.5" x14ac:dyDescent="0.25">
      <c r="A1976" s="3">
        <f>TITRES_STAT!B1979</f>
        <v>45182</v>
      </c>
      <c r="B1976" s="5">
        <f>TITRES_STAT!D1979</f>
        <v>5.0898000000000003</v>
      </c>
      <c r="C1976" s="2">
        <f t="shared" si="270"/>
        <v>0.1097999999999999</v>
      </c>
      <c r="D1976" s="2">
        <f t="shared" si="271"/>
        <v>0.1097999999999999</v>
      </c>
      <c r="E1976" s="2">
        <f t="shared" si="272"/>
        <v>0</v>
      </c>
      <c r="F1976" s="2">
        <f t="shared" si="277"/>
        <v>2.7320018935324476E-2</v>
      </c>
      <c r="G1976" s="2">
        <f t="shared" si="277"/>
        <v>1.0446377370766395E-2</v>
      </c>
      <c r="H1976" s="2">
        <f t="shared" si="274"/>
        <v>2.6152624939414908</v>
      </c>
      <c r="I1976" s="2">
        <f t="shared" si="275"/>
        <v>72.339491207739002</v>
      </c>
    </row>
    <row r="1977" spans="1:9" ht="13.5" x14ac:dyDescent="0.25">
      <c r="A1977" s="3">
        <f>TITRES_STAT!B1980</f>
        <v>45183</v>
      </c>
      <c r="B1977" s="5">
        <f>TITRES_STAT!D1980</f>
        <v>5.0198999999999998</v>
      </c>
      <c r="C1977" s="2">
        <f t="shared" si="270"/>
        <v>-6.9900000000000517E-2</v>
      </c>
      <c r="D1977" s="2">
        <f t="shared" si="271"/>
        <v>0</v>
      </c>
      <c r="E1977" s="2">
        <f t="shared" si="272"/>
        <v>6.9900000000000517E-2</v>
      </c>
      <c r="F1977" s="2">
        <f t="shared" si="277"/>
        <v>2.536858901137273E-2</v>
      </c>
      <c r="G1977" s="2">
        <f t="shared" si="277"/>
        <v>1.4693064701425975E-2</v>
      </c>
      <c r="H1977" s="2">
        <f t="shared" si="274"/>
        <v>1.726568930776619</v>
      </c>
      <c r="I1977" s="2">
        <f t="shared" si="275"/>
        <v>63.323868738019904</v>
      </c>
    </row>
    <row r="1978" spans="1:9" ht="13.5" x14ac:dyDescent="0.25">
      <c r="A1978" s="3">
        <f>TITRES_STAT!B1981</f>
        <v>45184</v>
      </c>
      <c r="B1978" s="5">
        <f>TITRES_STAT!D1981</f>
        <v>5.1896000000000004</v>
      </c>
      <c r="C1978" s="2">
        <f t="shared" si="270"/>
        <v>0.16970000000000063</v>
      </c>
      <c r="D1978" s="2">
        <f t="shared" si="271"/>
        <v>0.16970000000000063</v>
      </c>
      <c r="E1978" s="2">
        <f t="shared" si="272"/>
        <v>0</v>
      </c>
      <c r="F1978" s="2">
        <f t="shared" si="277"/>
        <v>3.5677975510560435E-2</v>
      </c>
      <c r="G1978" s="2">
        <f t="shared" si="277"/>
        <v>1.3643560079895548E-2</v>
      </c>
      <c r="H1978" s="2">
        <f t="shared" si="274"/>
        <v>2.615004830237357</v>
      </c>
      <c r="I1978" s="2">
        <f t="shared" si="275"/>
        <v>72.337519672571474</v>
      </c>
    </row>
    <row r="1979" spans="1:9" ht="13.5" x14ac:dyDescent="0.25">
      <c r="A1979" s="3">
        <f>TITRES_STAT!B1982</f>
        <v>45187</v>
      </c>
      <c r="B1979" s="5">
        <f>TITRES_STAT!D1982</f>
        <v>5.1896000000000004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3.3129548688377544E-2</v>
      </c>
      <c r="G1979" s="2">
        <f t="shared" si="277"/>
        <v>1.2669020074188722E-2</v>
      </c>
      <c r="H1979" s="2">
        <f t="shared" si="274"/>
        <v>2.6150048302373565</v>
      </c>
      <c r="I1979" s="2">
        <f t="shared" si="275"/>
        <v>72.33751967257146</v>
      </c>
    </row>
    <row r="1980" spans="1:9" ht="13.5" x14ac:dyDescent="0.25">
      <c r="A1980" s="3">
        <f>TITRES_STAT!B1983</f>
        <v>45188</v>
      </c>
      <c r="B1980" s="5">
        <f>TITRES_STAT!D1983</f>
        <v>5.2294999999999998</v>
      </c>
      <c r="C1980" s="2">
        <f t="shared" si="270"/>
        <v>3.989999999999938E-2</v>
      </c>
      <c r="D1980" s="2">
        <f t="shared" si="271"/>
        <v>3.989999999999938E-2</v>
      </c>
      <c r="E1980" s="2">
        <f t="shared" si="272"/>
        <v>0</v>
      </c>
      <c r="F1980" s="2">
        <f t="shared" si="277"/>
        <v>3.3613152353493388E-2</v>
      </c>
      <c r="G1980" s="2">
        <f t="shared" si="277"/>
        <v>1.1764090068889527E-2</v>
      </c>
      <c r="H1980" s="2">
        <f t="shared" si="274"/>
        <v>2.8572675112701091</v>
      </c>
      <c r="I1980" s="2">
        <f t="shared" si="275"/>
        <v>74.074911914244623</v>
      </c>
    </row>
    <row r="1981" spans="1:9" ht="13.5" x14ac:dyDescent="0.25">
      <c r="A1981" s="3">
        <f>TITRES_STAT!B1984</f>
        <v>45189</v>
      </c>
      <c r="B1981" s="5">
        <f>TITRES_STAT!D1984</f>
        <v>5.2294999999999998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3.1212212899672433E-2</v>
      </c>
      <c r="G1981" s="2">
        <f t="shared" si="278"/>
        <v>1.0923797921111703E-2</v>
      </c>
      <c r="H1981" s="2">
        <f t="shared" si="274"/>
        <v>2.8572675112701096</v>
      </c>
      <c r="I1981" s="2">
        <f t="shared" si="275"/>
        <v>74.074911914244623</v>
      </c>
    </row>
    <row r="1982" spans="1:9" ht="13.5" x14ac:dyDescent="0.25">
      <c r="A1982" s="3">
        <f>TITRES_STAT!B1985</f>
        <v>45190</v>
      </c>
      <c r="B1982" s="5">
        <f>TITRES_STAT!D1985</f>
        <v>5.2694000000000001</v>
      </c>
      <c r="C1982" s="2">
        <f t="shared" si="270"/>
        <v>3.9900000000000269E-2</v>
      </c>
      <c r="D1982" s="2">
        <f t="shared" si="271"/>
        <v>3.9900000000000269E-2</v>
      </c>
      <c r="E1982" s="2">
        <f t="shared" si="272"/>
        <v>0</v>
      </c>
      <c r="F1982" s="2">
        <f t="shared" si="278"/>
        <v>3.183276912112442E-2</v>
      </c>
      <c r="G1982" s="2">
        <f t="shared" si="278"/>
        <v>1.0143526641032297E-2</v>
      </c>
      <c r="H1982" s="2">
        <f t="shared" si="274"/>
        <v>3.1382348809885743</v>
      </c>
      <c r="I1982" s="2">
        <f t="shared" si="275"/>
        <v>75.835107751034371</v>
      </c>
    </row>
    <row r="1983" spans="1:9" ht="13.5" x14ac:dyDescent="0.25">
      <c r="A1983" s="3">
        <f>TITRES_STAT!B1986</f>
        <v>45191</v>
      </c>
      <c r="B1983" s="5">
        <f>TITRES_STAT!D1986</f>
        <v>5.2793999999999999</v>
      </c>
      <c r="C1983" s="2">
        <f t="shared" si="270"/>
        <v>9.9999999999997868E-3</v>
      </c>
      <c r="D1983" s="2">
        <f t="shared" si="271"/>
        <v>9.9999999999997868E-3</v>
      </c>
      <c r="E1983" s="2">
        <f t="shared" si="272"/>
        <v>0</v>
      </c>
      <c r="F1983" s="2">
        <f t="shared" si="278"/>
        <v>3.027328561247266E-2</v>
      </c>
      <c r="G1983" s="2">
        <f t="shared" si="278"/>
        <v>9.4189890238157038E-3</v>
      </c>
      <c r="H1983" s="2">
        <f t="shared" si="274"/>
        <v>3.2140695286858634</v>
      </c>
      <c r="I1983" s="2">
        <f t="shared" si="275"/>
        <v>76.26996913095914</v>
      </c>
    </row>
    <row r="1984" spans="1:9" ht="13.5" x14ac:dyDescent="0.25">
      <c r="A1984" s="3">
        <f>TITRES_STAT!B1987</f>
        <v>45194</v>
      </c>
      <c r="B1984" s="5">
        <f>TITRES_STAT!D1987</f>
        <v>5.0499000000000001</v>
      </c>
      <c r="C1984" s="2">
        <f t="shared" si="270"/>
        <v>-0.22949999999999982</v>
      </c>
      <c r="D1984" s="2">
        <f t="shared" si="271"/>
        <v>0</v>
      </c>
      <c r="E1984" s="2">
        <f t="shared" si="272"/>
        <v>0.22949999999999982</v>
      </c>
      <c r="F1984" s="2">
        <f t="shared" si="278"/>
        <v>2.811090806872461E-2</v>
      </c>
      <c r="G1984" s="2">
        <f t="shared" si="278"/>
        <v>2.5139061236400282E-2</v>
      </c>
      <c r="H1984" s="2">
        <f t="shared" si="274"/>
        <v>1.1182163010932653</v>
      </c>
      <c r="I1984" s="2">
        <f t="shared" si="275"/>
        <v>52.790468117733084</v>
      </c>
    </row>
    <row r="1985" spans="1:9" ht="13.5" x14ac:dyDescent="0.25">
      <c r="A1985" s="3">
        <f>TITRES_STAT!B1988</f>
        <v>45195</v>
      </c>
      <c r="B1985" s="5">
        <f>TITRES_STAT!D1988</f>
        <v>4.9800000000000004</v>
      </c>
      <c r="C1985" s="2">
        <f t="shared" si="270"/>
        <v>-6.9899999999999629E-2</v>
      </c>
      <c r="D1985" s="2">
        <f t="shared" si="271"/>
        <v>0</v>
      </c>
      <c r="E1985" s="2">
        <f t="shared" si="272"/>
        <v>6.9899999999999629E-2</v>
      </c>
      <c r="F1985" s="2">
        <f t="shared" si="278"/>
        <v>2.6102986063815708E-2</v>
      </c>
      <c r="G1985" s="2">
        <f t="shared" si="278"/>
        <v>2.8336271148085949E-2</v>
      </c>
      <c r="H1985" s="2">
        <f t="shared" si="274"/>
        <v>0.92118634549341205</v>
      </c>
      <c r="I1985" s="2">
        <f t="shared" si="275"/>
        <v>47.948828475398457</v>
      </c>
    </row>
    <row r="1986" spans="1:9" ht="13.5" x14ac:dyDescent="0.25">
      <c r="A1986" s="3">
        <f>TITRES_STAT!B1989</f>
        <v>45197</v>
      </c>
      <c r="B1986" s="5">
        <f>TITRES_STAT!D1989</f>
        <v>4.9800000000000004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2.4238487059257442E-2</v>
      </c>
      <c r="G1986" s="2">
        <f t="shared" si="278"/>
        <v>2.6312251780365524E-2</v>
      </c>
      <c r="H1986" s="2">
        <f t="shared" si="274"/>
        <v>0.92118634549341205</v>
      </c>
      <c r="I1986" s="2">
        <f t="shared" si="275"/>
        <v>47.948828475398457</v>
      </c>
    </row>
    <row r="1987" spans="1:9" ht="13.5" x14ac:dyDescent="0.25">
      <c r="A1987" s="3">
        <f>TITRES_STAT!B1990</f>
        <v>45198</v>
      </c>
      <c r="B1987" s="5">
        <f>TITRES_STAT!D1990</f>
        <v>4.97</v>
      </c>
      <c r="C1987" s="2">
        <f t="shared" ref="C1987:C2050" si="279">B1987-B1986</f>
        <v>-1.0000000000000675E-2</v>
      </c>
      <c r="D1987" s="2">
        <f t="shared" ref="D1987:D2050" si="280">IF(C1987&gt;0,C1987,0)</f>
        <v>0</v>
      </c>
      <c r="E1987" s="2">
        <f t="shared" ref="E1987:E2050" si="281">IF(C1987&lt;0,-C1987,0)</f>
        <v>1.0000000000000675E-2</v>
      </c>
      <c r="F1987" s="2">
        <f t="shared" si="278"/>
        <v>2.2507166555024768E-2</v>
      </c>
      <c r="G1987" s="2">
        <f t="shared" si="278"/>
        <v>2.5147090938910894E-2</v>
      </c>
      <c r="H1987" s="2">
        <f t="shared" si="274"/>
        <v>0.89502068488561093</v>
      </c>
      <c r="I1987" s="2">
        <f t="shared" si="275"/>
        <v>47.230127461096139</v>
      </c>
    </row>
    <row r="1988" spans="1:9" ht="13.5" x14ac:dyDescent="0.25">
      <c r="A1988" s="3">
        <f>TITRES_STAT!B1991</f>
        <v>45201</v>
      </c>
      <c r="B1988" s="5">
        <f>TITRES_STAT!D1991</f>
        <v>4.9600999999999997</v>
      </c>
      <c r="C1988" s="2">
        <f t="shared" si="279"/>
        <v>-9.9000000000000199E-3</v>
      </c>
      <c r="D1988" s="2">
        <f t="shared" si="280"/>
        <v>0</v>
      </c>
      <c r="E1988" s="2">
        <f t="shared" si="281"/>
        <v>9.9000000000000199E-3</v>
      </c>
      <c r="F1988" s="2">
        <f t="shared" si="278"/>
        <v>2.0899511801094426E-2</v>
      </c>
      <c r="G1988" s="2">
        <f t="shared" si="278"/>
        <v>2.4058013014702975E-2</v>
      </c>
      <c r="H1988" s="2">
        <f t="shared" si="274"/>
        <v>0.86871313056160371</v>
      </c>
      <c r="I1988" s="2">
        <f t="shared" si="275"/>
        <v>46.487238536207521</v>
      </c>
    </row>
    <row r="1989" spans="1:9" ht="13.5" x14ac:dyDescent="0.25">
      <c r="A1989" s="3">
        <f>TITRES_STAT!B1992</f>
        <v>45202</v>
      </c>
      <c r="B1989" s="5">
        <f>TITRES_STAT!D1992</f>
        <v>4.9600999999999997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1.9406689529587681E-2</v>
      </c>
      <c r="G1989" s="2">
        <f t="shared" si="278"/>
        <v>2.2339583513652762E-2</v>
      </c>
      <c r="H1989" s="2">
        <f t="shared" si="274"/>
        <v>0.8687131305616036</v>
      </c>
      <c r="I1989" s="2">
        <f t="shared" si="275"/>
        <v>46.487238536207514</v>
      </c>
    </row>
    <row r="1990" spans="1:9" ht="13.5" x14ac:dyDescent="0.25">
      <c r="A1990" s="3">
        <f>TITRES_STAT!B1993</f>
        <v>45203</v>
      </c>
      <c r="B1990" s="5">
        <f>TITRES_STAT!D1993</f>
        <v>4.9600999999999997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1.8020497420331415E-2</v>
      </c>
      <c r="G1990" s="2">
        <f t="shared" si="278"/>
        <v>2.0743898976963278E-2</v>
      </c>
      <c r="H1990" s="2">
        <f t="shared" si="274"/>
        <v>0.8687131305616036</v>
      </c>
      <c r="I1990" s="2">
        <f t="shared" si="275"/>
        <v>46.487238536207514</v>
      </c>
    </row>
    <row r="1991" spans="1:9" ht="13.5" x14ac:dyDescent="0.25">
      <c r="A1991" s="3">
        <f>TITRES_STAT!B1994</f>
        <v>45204</v>
      </c>
      <c r="B1991" s="5">
        <f>TITRES_STAT!D1994</f>
        <v>4.9301000000000004</v>
      </c>
      <c r="C1991" s="2">
        <f t="shared" si="279"/>
        <v>-2.9999999999999361E-2</v>
      </c>
      <c r="D1991" s="2">
        <f t="shared" si="280"/>
        <v>0</v>
      </c>
      <c r="E1991" s="2">
        <f t="shared" si="281"/>
        <v>2.9999999999999361E-2</v>
      </c>
      <c r="F1991" s="2">
        <f t="shared" si="278"/>
        <v>1.6733319033164887E-2</v>
      </c>
      <c r="G1991" s="2">
        <f t="shared" si="278"/>
        <v>2.1405049050037286E-2</v>
      </c>
      <c r="H1991" s="2">
        <f t="shared" si="274"/>
        <v>0.78174635311736129</v>
      </c>
      <c r="I1991" s="2">
        <f t="shared" si="275"/>
        <v>43.87528851958136</v>
      </c>
    </row>
    <row r="1992" spans="1:9" ht="13.5" x14ac:dyDescent="0.25">
      <c r="A1992" s="3">
        <f>TITRES_STAT!B1995</f>
        <v>45205</v>
      </c>
      <c r="B1992" s="5">
        <f>TITRES_STAT!D1995</f>
        <v>4.9200999999999997</v>
      </c>
      <c r="C1992" s="2">
        <f t="shared" si="279"/>
        <v>-1.0000000000000675E-2</v>
      </c>
      <c r="D1992" s="2">
        <f t="shared" si="280"/>
        <v>0</v>
      </c>
      <c r="E1992" s="2">
        <f t="shared" si="281"/>
        <v>1.0000000000000675E-2</v>
      </c>
      <c r="F1992" s="2">
        <f t="shared" si="278"/>
        <v>1.5538081959367397E-2</v>
      </c>
      <c r="G1992" s="2">
        <f t="shared" si="278"/>
        <v>2.0590402689320386E-2</v>
      </c>
      <c r="H1992" s="2">
        <f t="shared" si="274"/>
        <v>0.75462739577339721</v>
      </c>
      <c r="I1992" s="2">
        <f t="shared" si="275"/>
        <v>43.007843009357309</v>
      </c>
    </row>
    <row r="1993" spans="1:9" ht="13.5" x14ac:dyDescent="0.25">
      <c r="A1993" s="3">
        <f>TITRES_STAT!B1996</f>
        <v>45208</v>
      </c>
      <c r="B1993" s="5">
        <f>TITRES_STAT!D1996</f>
        <v>4.9200999999999997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1.4428218962269725E-2</v>
      </c>
      <c r="G1993" s="2">
        <f t="shared" si="278"/>
        <v>1.9119659640083216E-2</v>
      </c>
      <c r="H1993" s="2">
        <f t="shared" si="274"/>
        <v>0.7546273957733971</v>
      </c>
      <c r="I1993" s="2">
        <f t="shared" si="275"/>
        <v>43.007843009357302</v>
      </c>
    </row>
    <row r="1994" spans="1:9" ht="13.5" x14ac:dyDescent="0.25">
      <c r="A1994" s="3">
        <f>TITRES_STAT!B1997</f>
        <v>45209</v>
      </c>
      <c r="B1994" s="5">
        <f>TITRES_STAT!D1997</f>
        <v>4.9200999999999997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1.3397631893536172E-2</v>
      </c>
      <c r="G1994" s="2">
        <f t="shared" si="278"/>
        <v>1.7753969665791559E-2</v>
      </c>
      <c r="H1994" s="2">
        <f t="shared" si="274"/>
        <v>0.75462739577339699</v>
      </c>
      <c r="I1994" s="2">
        <f t="shared" si="275"/>
        <v>43.007843009357295</v>
      </c>
    </row>
    <row r="1995" spans="1:9" ht="13.5" x14ac:dyDescent="0.25">
      <c r="A1995" s="3">
        <f>TITRES_STAT!B1998</f>
        <v>45210</v>
      </c>
      <c r="B1995" s="5">
        <f>TITRES_STAT!D1998</f>
        <v>4.7005999999999997</v>
      </c>
      <c r="C1995" s="2">
        <f t="shared" si="279"/>
        <v>-0.21950000000000003</v>
      </c>
      <c r="D1995" s="2">
        <f t="shared" si="280"/>
        <v>0</v>
      </c>
      <c r="E1995" s="2">
        <f t="shared" si="281"/>
        <v>0.21950000000000003</v>
      </c>
      <c r="F1995" s="2">
        <f t="shared" si="278"/>
        <v>1.2440658186855016E-2</v>
      </c>
      <c r="G1995" s="2">
        <f t="shared" si="278"/>
        <v>3.2164400403949307E-2</v>
      </c>
      <c r="H1995" s="2">
        <f t="shared" si="274"/>
        <v>0.38678346341340436</v>
      </c>
      <c r="I1995" s="2">
        <f t="shared" si="275"/>
        <v>27.890689038170564</v>
      </c>
    </row>
    <row r="1996" spans="1:9" ht="13.5" x14ac:dyDescent="0.25">
      <c r="A1996" s="3">
        <f>TITRES_STAT!B1999</f>
        <v>45211</v>
      </c>
      <c r="B1996" s="5">
        <f>TITRES_STAT!D1999</f>
        <v>4.5010000000000003</v>
      </c>
      <c r="C1996" s="2">
        <f t="shared" si="279"/>
        <v>-0.19959999999999933</v>
      </c>
      <c r="D1996" s="2">
        <f t="shared" si="280"/>
        <v>0</v>
      </c>
      <c r="E1996" s="2">
        <f t="shared" si="281"/>
        <v>0.19959999999999933</v>
      </c>
      <c r="F1996" s="2">
        <f t="shared" si="278"/>
        <v>1.1552039744936802E-2</v>
      </c>
      <c r="G1996" s="2">
        <f t="shared" si="278"/>
        <v>4.4124086089381453E-2</v>
      </c>
      <c r="H1996" s="2">
        <f t="shared" si="274"/>
        <v>0.26180802298173428</v>
      </c>
      <c r="I1996" s="2">
        <f t="shared" si="275"/>
        <v>20.748641490094897</v>
      </c>
    </row>
    <row r="1997" spans="1:9" ht="13.5" x14ac:dyDescent="0.25">
      <c r="A1997" s="3">
        <f>TITRES_STAT!B2000</f>
        <v>45212</v>
      </c>
      <c r="B1997" s="5">
        <f>TITRES_STAT!D2000</f>
        <v>4.7005999999999997</v>
      </c>
      <c r="C1997" s="2">
        <f t="shared" si="279"/>
        <v>0.19959999999999933</v>
      </c>
      <c r="D1997" s="2">
        <f t="shared" si="280"/>
        <v>0.19959999999999933</v>
      </c>
      <c r="E1997" s="2">
        <f t="shared" si="281"/>
        <v>0</v>
      </c>
      <c r="F1997" s="2">
        <f t="shared" ref="F1997:G2012" si="282">((F1996*13)+D1997)/14</f>
        <v>2.4984036906012697E-2</v>
      </c>
      <c r="G1997" s="2">
        <f t="shared" si="282"/>
        <v>4.0972365654425635E-2</v>
      </c>
      <c r="H1997" s="2">
        <f t="shared" si="274"/>
        <v>0.60977774914771221</v>
      </c>
      <c r="I1997" s="2">
        <f t="shared" si="275"/>
        <v>37.879623412024145</v>
      </c>
    </row>
    <row r="1998" spans="1:9" ht="13.5" x14ac:dyDescent="0.25">
      <c r="A1998" s="3">
        <f>TITRES_STAT!B2001</f>
        <v>45215</v>
      </c>
      <c r="B1998" s="5">
        <f>TITRES_STAT!D2001</f>
        <v>4.9101999999999997</v>
      </c>
      <c r="C1998" s="2">
        <f t="shared" si="279"/>
        <v>0.20960000000000001</v>
      </c>
      <c r="D1998" s="2">
        <f t="shared" si="280"/>
        <v>0.20960000000000001</v>
      </c>
      <c r="E1998" s="2">
        <f t="shared" si="281"/>
        <v>0</v>
      </c>
      <c r="F1998" s="2">
        <f t="shared" si="282"/>
        <v>3.8170891412726074E-2</v>
      </c>
      <c r="G1998" s="2">
        <f t="shared" si="282"/>
        <v>3.8045768107680948E-2</v>
      </c>
      <c r="H1998" s="2">
        <f t="shared" si="274"/>
        <v>1.0032887574957348</v>
      </c>
      <c r="I1998" s="2">
        <f t="shared" si="275"/>
        <v>50.082083960273557</v>
      </c>
    </row>
    <row r="1999" spans="1:9" ht="13.5" x14ac:dyDescent="0.25">
      <c r="A1999" s="3">
        <f>TITRES_STAT!B2002</f>
        <v>45216</v>
      </c>
      <c r="B1999" s="5">
        <f>TITRES_STAT!D2002</f>
        <v>4.9500999999999999</v>
      </c>
      <c r="C1999" s="2">
        <f t="shared" si="279"/>
        <v>3.9900000000000269E-2</v>
      </c>
      <c r="D1999" s="2">
        <f t="shared" si="280"/>
        <v>3.9900000000000269E-2</v>
      </c>
      <c r="E1999" s="2">
        <f t="shared" si="281"/>
        <v>0</v>
      </c>
      <c r="F1999" s="2">
        <f t="shared" si="282"/>
        <v>3.8294399168959943E-2</v>
      </c>
      <c r="G1999" s="2">
        <f t="shared" si="282"/>
        <v>3.5328213242846594E-2</v>
      </c>
      <c r="H1999" s="2">
        <f t="shared" si="274"/>
        <v>1.0839608249000239</v>
      </c>
      <c r="I1999" s="2">
        <f t="shared" si="275"/>
        <v>52.014453052495647</v>
      </c>
    </row>
    <row r="2000" spans="1:9" ht="13.5" x14ac:dyDescent="0.25">
      <c r="A2000" s="3">
        <f>TITRES_STAT!B2003</f>
        <v>45217</v>
      </c>
      <c r="B2000" s="5">
        <f>TITRES_STAT!D2003</f>
        <v>4.9500999999999999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3.5559084942605665E-2</v>
      </c>
      <c r="G2000" s="2">
        <f t="shared" si="282"/>
        <v>3.2804769439786122E-2</v>
      </c>
      <c r="H2000" s="2">
        <f t="shared" si="274"/>
        <v>1.0839608249000241</v>
      </c>
      <c r="I2000" s="2">
        <f t="shared" si="275"/>
        <v>52.014453052495647</v>
      </c>
    </row>
    <row r="2001" spans="1:9" ht="13.5" x14ac:dyDescent="0.25">
      <c r="A2001" s="3">
        <f>TITRES_STAT!B2004</f>
        <v>45218</v>
      </c>
      <c r="B2001" s="5">
        <f>TITRES_STAT!D2004</f>
        <v>4.7305000000000001</v>
      </c>
      <c r="C2001" s="2">
        <f t="shared" si="279"/>
        <v>-0.2195999999999998</v>
      </c>
      <c r="D2001" s="2">
        <f t="shared" si="280"/>
        <v>0</v>
      </c>
      <c r="E2001" s="2">
        <f t="shared" si="281"/>
        <v>0.2195999999999998</v>
      </c>
      <c r="F2001" s="2">
        <f t="shared" si="282"/>
        <v>3.3019150303848117E-2</v>
      </c>
      <c r="G2001" s="2">
        <f t="shared" si="282"/>
        <v>4.6147285908372811E-2</v>
      </c>
      <c r="H2001" s="2">
        <f t="shared" ref="H2001:H2064" si="283">F2001/G2001</f>
        <v>0.71551662581866449</v>
      </c>
      <c r="I2001" s="2">
        <f t="shared" ref="I2001:I2064" si="284">IF(G2001=0,100,100-(100/(1+H2001)))</f>
        <v>41.708521797462126</v>
      </c>
    </row>
    <row r="2002" spans="1:9" ht="13.5" x14ac:dyDescent="0.25">
      <c r="A2002" s="3">
        <f>TITRES_STAT!B2005</f>
        <v>45219</v>
      </c>
      <c r="B2002" s="5">
        <f>TITRES_STAT!D2005</f>
        <v>4.9401000000000002</v>
      </c>
      <c r="C2002" s="2">
        <f t="shared" si="279"/>
        <v>0.20960000000000001</v>
      </c>
      <c r="D2002" s="2">
        <f t="shared" si="280"/>
        <v>0.20960000000000001</v>
      </c>
      <c r="E2002" s="2">
        <f t="shared" si="281"/>
        <v>0</v>
      </c>
      <c r="F2002" s="2">
        <f t="shared" si="282"/>
        <v>4.5632068139287538E-2</v>
      </c>
      <c r="G2002" s="2">
        <f t="shared" si="282"/>
        <v>4.2851051200631894E-2</v>
      </c>
      <c r="H2002" s="2">
        <f t="shared" si="283"/>
        <v>1.0648996199797927</v>
      </c>
      <c r="I2002" s="2">
        <f t="shared" si="284"/>
        <v>51.571495760661421</v>
      </c>
    </row>
    <row r="2003" spans="1:9" ht="13.5" x14ac:dyDescent="0.25">
      <c r="A2003" s="3">
        <f>TITRES_STAT!B2006</f>
        <v>45222</v>
      </c>
      <c r="B2003" s="5">
        <f>TITRES_STAT!D2006</f>
        <v>4.9401000000000002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4.2372634700766999E-2</v>
      </c>
      <c r="G2003" s="2">
        <f t="shared" si="282"/>
        <v>3.9790261829158187E-2</v>
      </c>
      <c r="H2003" s="2">
        <f t="shared" si="283"/>
        <v>1.0648996199797927</v>
      </c>
      <c r="I2003" s="2">
        <f t="shared" si="284"/>
        <v>51.571495760661421</v>
      </c>
    </row>
    <row r="2004" spans="1:9" ht="13.5" x14ac:dyDescent="0.25">
      <c r="A2004" s="3">
        <f>TITRES_STAT!B2007</f>
        <v>45223</v>
      </c>
      <c r="B2004" s="5">
        <f>TITRES_STAT!D2007</f>
        <v>4.9401000000000002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3.9346017936426503E-2</v>
      </c>
      <c r="G2004" s="2">
        <f t="shared" si="282"/>
        <v>3.6948100269932602E-2</v>
      </c>
      <c r="H2004" s="2">
        <f t="shared" si="283"/>
        <v>1.0648996199797927</v>
      </c>
      <c r="I2004" s="2">
        <f t="shared" si="284"/>
        <v>51.571495760661421</v>
      </c>
    </row>
    <row r="2005" spans="1:9" ht="13.5" x14ac:dyDescent="0.25">
      <c r="A2005" s="3">
        <f>TITRES_STAT!B2008</f>
        <v>45224</v>
      </c>
      <c r="B2005" s="5">
        <f>TITRES_STAT!D2008</f>
        <v>4.9401000000000002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3.6535588083824608E-2</v>
      </c>
      <c r="G2005" s="2">
        <f t="shared" si="282"/>
        <v>3.4308950250651706E-2</v>
      </c>
      <c r="H2005" s="2">
        <f t="shared" si="283"/>
        <v>1.0648996199797924</v>
      </c>
      <c r="I2005" s="2">
        <f t="shared" si="284"/>
        <v>51.571495760661421</v>
      </c>
    </row>
    <row r="2006" spans="1:9" ht="13.5" x14ac:dyDescent="0.25">
      <c r="A2006" s="3">
        <f>TITRES_STAT!B2009</f>
        <v>45225</v>
      </c>
      <c r="B2006" s="5">
        <f>TITRES_STAT!D2009</f>
        <v>4.9401000000000002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3.3925903220694283E-2</v>
      </c>
      <c r="G2006" s="2">
        <f t="shared" si="282"/>
        <v>3.1858310947033723E-2</v>
      </c>
      <c r="H2006" s="2">
        <f t="shared" si="283"/>
        <v>1.0648996199797927</v>
      </c>
      <c r="I2006" s="2">
        <f t="shared" si="284"/>
        <v>51.571495760661421</v>
      </c>
    </row>
    <row r="2007" spans="1:9" ht="13.5" x14ac:dyDescent="0.25">
      <c r="A2007" s="3">
        <f>TITRES_STAT!B2010</f>
        <v>45226</v>
      </c>
      <c r="B2007" s="5">
        <f>TITRES_STAT!D2010</f>
        <v>4.9401000000000002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3.150262441921612E-2</v>
      </c>
      <c r="G2007" s="2">
        <f t="shared" si="282"/>
        <v>2.9582717307959885E-2</v>
      </c>
      <c r="H2007" s="2">
        <f t="shared" si="283"/>
        <v>1.0648996199797929</v>
      </c>
      <c r="I2007" s="2">
        <f t="shared" si="284"/>
        <v>51.571495760661428</v>
      </c>
    </row>
    <row r="2008" spans="1:9" ht="13.5" x14ac:dyDescent="0.25">
      <c r="A2008" s="3">
        <f>TITRES_STAT!B2011</f>
        <v>45229</v>
      </c>
      <c r="B2008" s="5">
        <f>TITRES_STAT!D2011</f>
        <v>4.7205000000000004</v>
      </c>
      <c r="C2008" s="2">
        <f t="shared" si="279"/>
        <v>-0.2195999999999998</v>
      </c>
      <c r="D2008" s="2">
        <f t="shared" si="280"/>
        <v>0</v>
      </c>
      <c r="E2008" s="2">
        <f t="shared" si="281"/>
        <v>0.2195999999999998</v>
      </c>
      <c r="F2008" s="2">
        <f t="shared" si="282"/>
        <v>2.9252436960700682E-2</v>
      </c>
      <c r="G2008" s="2">
        <f t="shared" si="282"/>
        <v>4.3155380357391304E-2</v>
      </c>
      <c r="H2008" s="2">
        <f t="shared" si="283"/>
        <v>0.67783985955972603</v>
      </c>
      <c r="I2008" s="2">
        <f t="shared" si="284"/>
        <v>40.399556352034388</v>
      </c>
    </row>
    <row r="2009" spans="1:9" ht="13.5" x14ac:dyDescent="0.25">
      <c r="A2009" s="3">
        <f>TITRES_STAT!B2012</f>
        <v>45230</v>
      </c>
      <c r="B2009" s="5">
        <f>TITRES_STAT!D2012</f>
        <v>4.5110000000000001</v>
      </c>
      <c r="C2009" s="2">
        <f t="shared" si="279"/>
        <v>-0.20950000000000024</v>
      </c>
      <c r="D2009" s="2">
        <f t="shared" si="280"/>
        <v>0</v>
      </c>
      <c r="E2009" s="2">
        <f t="shared" si="281"/>
        <v>0.20950000000000024</v>
      </c>
      <c r="F2009" s="2">
        <f t="shared" si="282"/>
        <v>2.716297717779349E-2</v>
      </c>
      <c r="G2009" s="2">
        <f t="shared" si="282"/>
        <v>5.5037138903291941E-2</v>
      </c>
      <c r="H2009" s="2">
        <f t="shared" si="283"/>
        <v>0.49353904870532411</v>
      </c>
      <c r="I2009" s="2">
        <f t="shared" si="284"/>
        <v>33.044937735852912</v>
      </c>
    </row>
    <row r="2010" spans="1:9" ht="13.5" x14ac:dyDescent="0.25">
      <c r="A2010" s="3">
        <f>TITRES_STAT!B2013</f>
        <v>45231</v>
      </c>
      <c r="B2010" s="5">
        <f>TITRES_STAT!D2013</f>
        <v>4.5209000000000001</v>
      </c>
      <c r="C2010" s="2">
        <f t="shared" si="279"/>
        <v>9.9000000000000199E-3</v>
      </c>
      <c r="D2010" s="2">
        <f t="shared" si="280"/>
        <v>9.9000000000000199E-3</v>
      </c>
      <c r="E2010" s="2">
        <f t="shared" si="281"/>
        <v>0</v>
      </c>
      <c r="F2010" s="2">
        <f t="shared" si="282"/>
        <v>2.5929907379379669E-2</v>
      </c>
      <c r="G2010" s="2">
        <f t="shared" si="282"/>
        <v>5.1105914695913947E-2</v>
      </c>
      <c r="H2010" s="2">
        <f t="shared" si="283"/>
        <v>0.50737585920662198</v>
      </c>
      <c r="I2010" s="2">
        <f t="shared" si="284"/>
        <v>33.659545236028222</v>
      </c>
    </row>
    <row r="2011" spans="1:9" ht="13.5" x14ac:dyDescent="0.25">
      <c r="A2011" s="3">
        <f>TITRES_STAT!B2014</f>
        <v>45232</v>
      </c>
      <c r="B2011" s="5">
        <f>TITRES_STAT!D2014</f>
        <v>4.5110000000000001</v>
      </c>
      <c r="C2011" s="2">
        <f t="shared" si="279"/>
        <v>-9.9000000000000199E-3</v>
      </c>
      <c r="D2011" s="2">
        <f t="shared" si="280"/>
        <v>0</v>
      </c>
      <c r="E2011" s="2">
        <f t="shared" si="281"/>
        <v>9.9000000000000199E-3</v>
      </c>
      <c r="F2011" s="2">
        <f t="shared" si="282"/>
        <v>2.4077771137995408E-2</v>
      </c>
      <c r="G2011" s="2">
        <f t="shared" si="282"/>
        <v>4.8162635074777242E-2</v>
      </c>
      <c r="H2011" s="2">
        <f t="shared" si="283"/>
        <v>0.49992636616772096</v>
      </c>
      <c r="I2011" s="2">
        <f t="shared" si="284"/>
        <v>33.330060557907373</v>
      </c>
    </row>
    <row r="2012" spans="1:9" ht="13.5" x14ac:dyDescent="0.25">
      <c r="A2012" s="3">
        <f>TITRES_STAT!B2015</f>
        <v>45233</v>
      </c>
      <c r="B2012" s="5">
        <f>TITRES_STAT!D2015</f>
        <v>4.5110000000000001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2.2357930342424309E-2</v>
      </c>
      <c r="G2012" s="2">
        <f t="shared" si="282"/>
        <v>4.4722446855150297E-2</v>
      </c>
      <c r="H2012" s="2">
        <f t="shared" si="283"/>
        <v>0.49992636616772101</v>
      </c>
      <c r="I2012" s="2">
        <f t="shared" si="284"/>
        <v>33.330060557907373</v>
      </c>
    </row>
    <row r="2013" spans="1:9" ht="13.5" x14ac:dyDescent="0.25">
      <c r="A2013" s="3">
        <f>TITRES_STAT!B2016</f>
        <v>45236</v>
      </c>
      <c r="B2013" s="5">
        <f>TITRES_STAT!D2016</f>
        <v>4.5110000000000001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2.0760935317965429E-2</v>
      </c>
      <c r="G2013" s="2">
        <f t="shared" si="285"/>
        <v>4.1527986365496705E-2</v>
      </c>
      <c r="H2013" s="2">
        <f t="shared" si="283"/>
        <v>0.49992636616772096</v>
      </c>
      <c r="I2013" s="2">
        <f t="shared" si="284"/>
        <v>33.330060557907373</v>
      </c>
    </row>
    <row r="2014" spans="1:9" ht="13.5" x14ac:dyDescent="0.25">
      <c r="A2014" s="3">
        <f>TITRES_STAT!B2017</f>
        <v>45237</v>
      </c>
      <c r="B2014" s="5">
        <f>TITRES_STAT!D2017</f>
        <v>4.5110000000000001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1.9278011366682186E-2</v>
      </c>
      <c r="G2014" s="2">
        <f t="shared" si="285"/>
        <v>3.8561701625104083E-2</v>
      </c>
      <c r="H2014" s="2">
        <f t="shared" si="283"/>
        <v>0.49992636616772101</v>
      </c>
      <c r="I2014" s="2">
        <f t="shared" si="284"/>
        <v>33.330060557907373</v>
      </c>
    </row>
    <row r="2015" spans="1:9" ht="13.5" x14ac:dyDescent="0.25">
      <c r="A2015" s="3">
        <f>TITRES_STAT!B2018</f>
        <v>45238</v>
      </c>
      <c r="B2015" s="5">
        <f>TITRES_STAT!D2018</f>
        <v>4.5110000000000001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1.7901010554776314E-2</v>
      </c>
      <c r="G2015" s="2">
        <f t="shared" si="285"/>
        <v>3.5807294366168078E-2</v>
      </c>
      <c r="H2015" s="2">
        <f t="shared" si="283"/>
        <v>0.49992636616772096</v>
      </c>
      <c r="I2015" s="2">
        <f t="shared" si="284"/>
        <v>33.330060557907373</v>
      </c>
    </row>
    <row r="2016" spans="1:9" ht="13.5" x14ac:dyDescent="0.25">
      <c r="A2016" s="3">
        <f>TITRES_STAT!B2019</f>
        <v>45239</v>
      </c>
      <c r="B2016" s="5">
        <f>TITRES_STAT!D2019</f>
        <v>4.5110000000000001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1.6622366943720861E-2</v>
      </c>
      <c r="G2016" s="2">
        <f t="shared" si="285"/>
        <v>3.3249630482870357E-2</v>
      </c>
      <c r="H2016" s="2">
        <f t="shared" si="283"/>
        <v>0.4999263661677209</v>
      </c>
      <c r="I2016" s="2">
        <f t="shared" si="284"/>
        <v>33.330060557907373</v>
      </c>
    </row>
    <row r="2017" spans="1:9" ht="13.5" x14ac:dyDescent="0.25">
      <c r="A2017" s="3">
        <f>TITRES_STAT!B2020</f>
        <v>45240</v>
      </c>
      <c r="B2017" s="5">
        <f>TITRES_STAT!D2020</f>
        <v>4.5110000000000001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1.5435055019169372E-2</v>
      </c>
      <c r="G2017" s="2">
        <f t="shared" si="285"/>
        <v>3.0874656876951043E-2</v>
      </c>
      <c r="H2017" s="2">
        <f t="shared" si="283"/>
        <v>0.49992636616772101</v>
      </c>
      <c r="I2017" s="2">
        <f t="shared" si="284"/>
        <v>33.330060557907373</v>
      </c>
    </row>
    <row r="2018" spans="1:9" ht="13.5" x14ac:dyDescent="0.25">
      <c r="A2018" s="3">
        <f>TITRES_STAT!B2021</f>
        <v>45243</v>
      </c>
      <c r="B2018" s="5">
        <f>TITRES_STAT!D2021</f>
        <v>4.5110000000000001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1.4332551089228703E-2</v>
      </c>
      <c r="G2018" s="2">
        <f t="shared" si="285"/>
        <v>2.8669324242883109E-2</v>
      </c>
      <c r="H2018" s="2">
        <f t="shared" si="283"/>
        <v>0.49992636616772107</v>
      </c>
      <c r="I2018" s="2">
        <f t="shared" si="284"/>
        <v>33.330060557907387</v>
      </c>
    </row>
    <row r="2019" spans="1:9" ht="13.5" x14ac:dyDescent="0.25">
      <c r="A2019" s="3">
        <f>TITRES_STAT!B2022</f>
        <v>45244</v>
      </c>
      <c r="B2019" s="5">
        <f>TITRES_STAT!D2022</f>
        <v>4.3811999999999998</v>
      </c>
      <c r="C2019" s="2">
        <f t="shared" si="279"/>
        <v>-0.12980000000000036</v>
      </c>
      <c r="D2019" s="2">
        <f t="shared" si="280"/>
        <v>0</v>
      </c>
      <c r="E2019" s="2">
        <f t="shared" si="281"/>
        <v>0.12980000000000036</v>
      </c>
      <c r="F2019" s="2">
        <f t="shared" si="285"/>
        <v>1.330879743999808E-2</v>
      </c>
      <c r="G2019" s="2">
        <f t="shared" si="285"/>
        <v>3.5892943939820059E-2</v>
      </c>
      <c r="H2019" s="2">
        <f t="shared" si="283"/>
        <v>0.3707914698307358</v>
      </c>
      <c r="I2019" s="2">
        <f t="shared" si="284"/>
        <v>27.049443915530105</v>
      </c>
    </row>
    <row r="2020" spans="1:9" ht="13.5" x14ac:dyDescent="0.25">
      <c r="A2020" s="3">
        <f>TITRES_STAT!B2023</f>
        <v>45245</v>
      </c>
      <c r="B2020" s="5">
        <f>TITRES_STAT!D2023</f>
        <v>4.5110000000000001</v>
      </c>
      <c r="C2020" s="2">
        <f t="shared" si="279"/>
        <v>0.12980000000000036</v>
      </c>
      <c r="D2020" s="2">
        <f t="shared" si="280"/>
        <v>0.12980000000000036</v>
      </c>
      <c r="E2020" s="2">
        <f t="shared" si="281"/>
        <v>0</v>
      </c>
      <c r="F2020" s="2">
        <f t="shared" si="285"/>
        <v>2.1629597622855386E-2</v>
      </c>
      <c r="G2020" s="2">
        <f t="shared" si="285"/>
        <v>3.3329162229832912E-2</v>
      </c>
      <c r="H2020" s="2">
        <f t="shared" si="283"/>
        <v>0.64896913620873276</v>
      </c>
      <c r="I2020" s="2">
        <f t="shared" si="284"/>
        <v>39.356051120570143</v>
      </c>
    </row>
    <row r="2021" spans="1:9" ht="13.5" x14ac:dyDescent="0.25">
      <c r="A2021" s="3">
        <f>TITRES_STAT!B2024</f>
        <v>45246</v>
      </c>
      <c r="B2021" s="5">
        <f>TITRES_STAT!D2024</f>
        <v>4.3113999999999999</v>
      </c>
      <c r="C2021" s="2">
        <f t="shared" si="279"/>
        <v>-0.19960000000000022</v>
      </c>
      <c r="D2021" s="2">
        <f t="shared" si="280"/>
        <v>0</v>
      </c>
      <c r="E2021" s="2">
        <f t="shared" si="281"/>
        <v>0.19960000000000022</v>
      </c>
      <c r="F2021" s="2">
        <f t="shared" si="285"/>
        <v>2.0084626364080004E-2</v>
      </c>
      <c r="G2021" s="2">
        <f t="shared" si="285"/>
        <v>4.520565064198772E-2</v>
      </c>
      <c r="H2021" s="2">
        <f t="shared" si="283"/>
        <v>0.44429459766308699</v>
      </c>
      <c r="I2021" s="2">
        <f t="shared" si="284"/>
        <v>30.762048018594641</v>
      </c>
    </row>
    <row r="2022" spans="1:9" ht="13.5" x14ac:dyDescent="0.25">
      <c r="A2022" s="3">
        <f>TITRES_STAT!B2025</f>
        <v>45247</v>
      </c>
      <c r="B2022" s="5">
        <f>TITRES_STAT!D2025</f>
        <v>4.1216999999999997</v>
      </c>
      <c r="C2022" s="2">
        <f t="shared" si="279"/>
        <v>-0.1897000000000002</v>
      </c>
      <c r="D2022" s="2">
        <f t="shared" si="280"/>
        <v>0</v>
      </c>
      <c r="E2022" s="2">
        <f t="shared" si="281"/>
        <v>0.1897000000000002</v>
      </c>
      <c r="F2022" s="2">
        <f t="shared" si="285"/>
        <v>1.8650010195217146E-2</v>
      </c>
      <c r="G2022" s="2">
        <f t="shared" si="285"/>
        <v>5.5526675596131468E-2</v>
      </c>
      <c r="H2022" s="2">
        <f t="shared" si="283"/>
        <v>0.33587478441652807</v>
      </c>
      <c r="I2022" s="2">
        <f t="shared" si="284"/>
        <v>25.14268465387859</v>
      </c>
    </row>
    <row r="2023" spans="1:9" ht="13.5" x14ac:dyDescent="0.25">
      <c r="A2023" s="3">
        <f>TITRES_STAT!B2026</f>
        <v>45250</v>
      </c>
      <c r="B2023" s="5">
        <f>TITRES_STAT!D2026</f>
        <v>4.0918000000000001</v>
      </c>
      <c r="C2023" s="2">
        <f t="shared" si="279"/>
        <v>-2.9899999999999594E-2</v>
      </c>
      <c r="D2023" s="2">
        <f t="shared" si="280"/>
        <v>0</v>
      </c>
      <c r="E2023" s="2">
        <f t="shared" si="281"/>
        <v>2.9899999999999594E-2</v>
      </c>
      <c r="F2023" s="2">
        <f t="shared" si="285"/>
        <v>1.7317866609844492E-2</v>
      </c>
      <c r="G2023" s="2">
        <f t="shared" si="285"/>
        <v>5.369619876783633E-2</v>
      </c>
      <c r="H2023" s="2">
        <f t="shared" si="283"/>
        <v>0.3225156902580929</v>
      </c>
      <c r="I2023" s="2">
        <f t="shared" si="284"/>
        <v>24.386530355277159</v>
      </c>
    </row>
    <row r="2024" spans="1:9" ht="13.5" x14ac:dyDescent="0.25">
      <c r="A2024" s="3">
        <f>TITRES_STAT!B2027</f>
        <v>45251</v>
      </c>
      <c r="B2024" s="5">
        <f>TITRES_STAT!D2027</f>
        <v>4.0918000000000001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1.6080876137712741E-2</v>
      </c>
      <c r="G2024" s="2">
        <f t="shared" si="285"/>
        <v>4.986075599870516E-2</v>
      </c>
      <c r="H2024" s="2">
        <f t="shared" si="283"/>
        <v>0.3225156902580929</v>
      </c>
      <c r="I2024" s="2">
        <f t="shared" si="284"/>
        <v>24.386530355277159</v>
      </c>
    </row>
    <row r="2025" spans="1:9" ht="13.5" x14ac:dyDescent="0.25">
      <c r="A2025" s="3">
        <f>TITRES_STAT!B2028</f>
        <v>45252</v>
      </c>
      <c r="B2025" s="5">
        <f>TITRES_STAT!D2028</f>
        <v>4.0918000000000001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1.4932242127876116E-2</v>
      </c>
      <c r="G2025" s="2">
        <f t="shared" si="285"/>
        <v>4.6299273427369073E-2</v>
      </c>
      <c r="H2025" s="2">
        <f t="shared" si="283"/>
        <v>0.3225156902580929</v>
      </c>
      <c r="I2025" s="2">
        <f t="shared" si="284"/>
        <v>24.386530355277159</v>
      </c>
    </row>
    <row r="2026" spans="1:9" ht="13.5" x14ac:dyDescent="0.25">
      <c r="A2026" s="3">
        <f>TITRES_STAT!B2029</f>
        <v>45253</v>
      </c>
      <c r="B2026" s="5">
        <f>TITRES_STAT!D2029</f>
        <v>4.2713999999999999</v>
      </c>
      <c r="C2026" s="2">
        <f t="shared" si="279"/>
        <v>0.17959999999999976</v>
      </c>
      <c r="D2026" s="2">
        <f t="shared" si="280"/>
        <v>0.17959999999999976</v>
      </c>
      <c r="E2026" s="2">
        <f t="shared" si="281"/>
        <v>0</v>
      </c>
      <c r="F2026" s="2">
        <f t="shared" si="285"/>
        <v>2.6694224833027802E-2</v>
      </c>
      <c r="G2026" s="2">
        <f t="shared" si="285"/>
        <v>4.2992182468271287E-2</v>
      </c>
      <c r="H2026" s="2">
        <f t="shared" si="283"/>
        <v>0.62090880947317428</v>
      </c>
      <c r="I2026" s="2">
        <f t="shared" si="284"/>
        <v>38.306214750907628</v>
      </c>
    </row>
    <row r="2027" spans="1:9" ht="13.5" x14ac:dyDescent="0.25">
      <c r="A2027" s="3">
        <f>TITRES_STAT!B2030</f>
        <v>45254</v>
      </c>
      <c r="B2027" s="5">
        <f>TITRES_STAT!D2030</f>
        <v>4.3513000000000002</v>
      </c>
      <c r="C2027" s="2">
        <f t="shared" si="279"/>
        <v>7.9900000000000304E-2</v>
      </c>
      <c r="D2027" s="2">
        <f t="shared" si="280"/>
        <v>7.9900000000000304E-2</v>
      </c>
      <c r="E2027" s="2">
        <f t="shared" si="281"/>
        <v>0</v>
      </c>
      <c r="F2027" s="2">
        <f t="shared" si="285"/>
        <v>3.049463734495441E-2</v>
      </c>
      <c r="G2027" s="2">
        <f t="shared" si="285"/>
        <v>3.9921312291966195E-2</v>
      </c>
      <c r="H2027" s="2">
        <f t="shared" si="283"/>
        <v>0.76386861037860176</v>
      </c>
      <c r="I2027" s="2">
        <f t="shared" si="284"/>
        <v>43.306434837833123</v>
      </c>
    </row>
    <row r="2028" spans="1:9" ht="13.5" x14ac:dyDescent="0.25">
      <c r="A2028" s="3">
        <f>TITRES_STAT!B2031</f>
        <v>45257</v>
      </c>
      <c r="B2028" s="5">
        <f>TITRES_STAT!D2031</f>
        <v>4.5110000000000001</v>
      </c>
      <c r="C2028" s="2">
        <f t="shared" si="279"/>
        <v>0.15969999999999995</v>
      </c>
      <c r="D2028" s="2">
        <f t="shared" si="280"/>
        <v>0.15969999999999995</v>
      </c>
      <c r="E2028" s="2">
        <f t="shared" si="281"/>
        <v>0</v>
      </c>
      <c r="F2028" s="2">
        <f t="shared" si="285"/>
        <v>3.9723591820314805E-2</v>
      </c>
      <c r="G2028" s="2">
        <f t="shared" si="285"/>
        <v>3.7069789985397179E-2</v>
      </c>
      <c r="H2028" s="2">
        <f t="shared" si="283"/>
        <v>1.0715893409691026</v>
      </c>
      <c r="I2028" s="2">
        <f t="shared" si="284"/>
        <v>51.727884469023493</v>
      </c>
    </row>
    <row r="2029" spans="1:9" ht="13.5" x14ac:dyDescent="0.25">
      <c r="A2029" s="3">
        <f>TITRES_STAT!B2032</f>
        <v>45258</v>
      </c>
      <c r="B2029" s="5">
        <f>TITRES_STAT!D2032</f>
        <v>4.5110000000000001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3.6886192404578029E-2</v>
      </c>
      <c r="G2029" s="2">
        <f t="shared" si="286"/>
        <v>3.4421947843583094E-2</v>
      </c>
      <c r="H2029" s="2">
        <f t="shared" si="283"/>
        <v>1.0715893409691026</v>
      </c>
      <c r="I2029" s="2">
        <f t="shared" si="284"/>
        <v>51.727884469023493</v>
      </c>
    </row>
    <row r="2030" spans="1:9" ht="13.5" x14ac:dyDescent="0.25">
      <c r="A2030" s="3">
        <f>TITRES_STAT!B2033</f>
        <v>45259</v>
      </c>
      <c r="B2030" s="5">
        <f>TITRES_STAT!D2033</f>
        <v>4.5110000000000001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3.4251464375679601E-2</v>
      </c>
      <c r="G2030" s="2">
        <f t="shared" si="286"/>
        <v>3.1963237283327159E-2</v>
      </c>
      <c r="H2030" s="2">
        <f t="shared" si="283"/>
        <v>1.0715893409691026</v>
      </c>
      <c r="I2030" s="2">
        <f t="shared" si="284"/>
        <v>51.727884469023493</v>
      </c>
    </row>
    <row r="2031" spans="1:9" ht="13.5" x14ac:dyDescent="0.25">
      <c r="A2031" s="3">
        <f>TITRES_STAT!B2034</f>
        <v>45260</v>
      </c>
      <c r="B2031" s="5">
        <f>TITRES_STAT!D2034</f>
        <v>4.5110000000000001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3.18049312059882E-2</v>
      </c>
      <c r="G2031" s="2">
        <f t="shared" si="286"/>
        <v>2.9680148905946648E-2</v>
      </c>
      <c r="H2031" s="2">
        <f t="shared" si="283"/>
        <v>1.0715893409691026</v>
      </c>
      <c r="I2031" s="2">
        <f t="shared" si="284"/>
        <v>51.727884469023493</v>
      </c>
    </row>
    <row r="2032" spans="1:9" ht="13.5" x14ac:dyDescent="0.25">
      <c r="A2032" s="3">
        <f>TITRES_STAT!B2035</f>
        <v>45261</v>
      </c>
      <c r="B2032" s="5">
        <f>TITRES_STAT!D2035</f>
        <v>4.3113999999999999</v>
      </c>
      <c r="C2032" s="2">
        <f t="shared" si="279"/>
        <v>-0.19960000000000022</v>
      </c>
      <c r="D2032" s="2">
        <f t="shared" si="280"/>
        <v>0</v>
      </c>
      <c r="E2032" s="2">
        <f t="shared" si="281"/>
        <v>0.19960000000000022</v>
      </c>
      <c r="F2032" s="2">
        <f t="shared" si="286"/>
        <v>2.9533150405560472E-2</v>
      </c>
      <c r="G2032" s="2">
        <f t="shared" si="286"/>
        <v>4.1817281126950476E-2</v>
      </c>
      <c r="H2032" s="2">
        <f t="shared" si="283"/>
        <v>0.70624272094358842</v>
      </c>
      <c r="I2032" s="2">
        <f t="shared" si="284"/>
        <v>41.391691362236038</v>
      </c>
    </row>
    <row r="2033" spans="1:9" ht="13.5" x14ac:dyDescent="0.25">
      <c r="A2033" s="3">
        <f>TITRES_STAT!B2036</f>
        <v>45264</v>
      </c>
      <c r="B2033" s="5">
        <f>TITRES_STAT!D2036</f>
        <v>4.5010000000000003</v>
      </c>
      <c r="C2033" s="2">
        <f t="shared" si="279"/>
        <v>0.18960000000000043</v>
      </c>
      <c r="D2033" s="2">
        <f t="shared" si="280"/>
        <v>0.18960000000000043</v>
      </c>
      <c r="E2033" s="2">
        <f t="shared" si="281"/>
        <v>0</v>
      </c>
      <c r="F2033" s="2">
        <f t="shared" si="286"/>
        <v>4.096649680516333E-2</v>
      </c>
      <c r="G2033" s="2">
        <f t="shared" si="286"/>
        <v>3.8830332475025438E-2</v>
      </c>
      <c r="H2033" s="2">
        <f t="shared" si="283"/>
        <v>1.0550127746526974</v>
      </c>
      <c r="I2033" s="2">
        <f t="shared" si="284"/>
        <v>51.338502011550624</v>
      </c>
    </row>
    <row r="2034" spans="1:9" ht="13.5" x14ac:dyDescent="0.25">
      <c r="A2034" s="3">
        <f>TITRES_STAT!B2037</f>
        <v>45265</v>
      </c>
      <c r="B2034" s="5">
        <f>TITRES_STAT!D2037</f>
        <v>4.7005999999999997</v>
      </c>
      <c r="C2034" s="2">
        <f t="shared" si="279"/>
        <v>0.19959999999999933</v>
      </c>
      <c r="D2034" s="2">
        <f t="shared" si="280"/>
        <v>0.19959999999999933</v>
      </c>
      <c r="E2034" s="2">
        <f t="shared" si="281"/>
        <v>0</v>
      </c>
      <c r="F2034" s="2">
        <f t="shared" si="286"/>
        <v>5.2297461319080189E-2</v>
      </c>
      <c r="G2034" s="2">
        <f t="shared" si="286"/>
        <v>3.6056737298237905E-2</v>
      </c>
      <c r="H2034" s="2">
        <f t="shared" si="283"/>
        <v>1.4504213425221912</v>
      </c>
      <c r="I2034" s="2">
        <f t="shared" si="284"/>
        <v>59.19069171301328</v>
      </c>
    </row>
    <row r="2035" spans="1:9" ht="13.5" x14ac:dyDescent="0.25">
      <c r="A2035" s="3">
        <f>TITRES_STAT!B2038</f>
        <v>45266</v>
      </c>
      <c r="B2035" s="5">
        <f>TITRES_STAT!D2038</f>
        <v>4.8701999999999996</v>
      </c>
      <c r="C2035" s="2">
        <f t="shared" si="279"/>
        <v>0.16959999999999997</v>
      </c>
      <c r="D2035" s="2">
        <f t="shared" si="280"/>
        <v>0.16959999999999997</v>
      </c>
      <c r="E2035" s="2">
        <f t="shared" si="281"/>
        <v>0</v>
      </c>
      <c r="F2035" s="2">
        <f t="shared" si="286"/>
        <v>6.0676214082003029E-2</v>
      </c>
      <c r="G2035" s="2">
        <f t="shared" si="286"/>
        <v>3.3481256062649484E-2</v>
      </c>
      <c r="H2035" s="2">
        <f t="shared" si="283"/>
        <v>1.8122442589509444</v>
      </c>
      <c r="I2035" s="2">
        <f t="shared" si="284"/>
        <v>64.441211078406411</v>
      </c>
    </row>
    <row r="2036" spans="1:9" ht="13.5" x14ac:dyDescent="0.25">
      <c r="A2036" s="3">
        <f>TITRES_STAT!B2039</f>
        <v>45267</v>
      </c>
      <c r="B2036" s="5">
        <f>TITRES_STAT!D2039</f>
        <v>4.9101999999999997</v>
      </c>
      <c r="C2036" s="2">
        <f t="shared" si="279"/>
        <v>4.0000000000000036E-2</v>
      </c>
      <c r="D2036" s="2">
        <f t="shared" si="280"/>
        <v>4.0000000000000036E-2</v>
      </c>
      <c r="E2036" s="2">
        <f t="shared" si="281"/>
        <v>0</v>
      </c>
      <c r="F2036" s="2">
        <f t="shared" si="286"/>
        <v>5.919934164757424E-2</v>
      </c>
      <c r="G2036" s="2">
        <f t="shared" si="286"/>
        <v>3.1089737772460237E-2</v>
      </c>
      <c r="H2036" s="2">
        <f t="shared" si="283"/>
        <v>1.9041441288711647</v>
      </c>
      <c r="I2036" s="2">
        <f t="shared" si="284"/>
        <v>65.566447268968773</v>
      </c>
    </row>
    <row r="2037" spans="1:9" ht="13.5" x14ac:dyDescent="0.25">
      <c r="A2037" s="3">
        <f>TITRES_STAT!B2040</f>
        <v>45268</v>
      </c>
      <c r="B2037" s="5">
        <f>TITRES_STAT!D2040</f>
        <v>4.9101999999999997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5.497081724417608E-2</v>
      </c>
      <c r="G2037" s="2">
        <f t="shared" si="286"/>
        <v>2.8869042217284507E-2</v>
      </c>
      <c r="H2037" s="2">
        <f t="shared" si="283"/>
        <v>1.9041441288711645</v>
      </c>
      <c r="I2037" s="2">
        <f t="shared" si="284"/>
        <v>65.566447268968773</v>
      </c>
    </row>
    <row r="2038" spans="1:9" ht="13.5" x14ac:dyDescent="0.25">
      <c r="A2038" s="3">
        <f>TITRES_STAT!B2041</f>
        <v>45271</v>
      </c>
      <c r="B2038" s="5">
        <f>TITRES_STAT!D2041</f>
        <v>4.9600999999999997</v>
      </c>
      <c r="C2038" s="2">
        <f t="shared" si="279"/>
        <v>4.9900000000000055E-2</v>
      </c>
      <c r="D2038" s="2">
        <f t="shared" si="280"/>
        <v>4.9900000000000055E-2</v>
      </c>
      <c r="E2038" s="2">
        <f t="shared" si="281"/>
        <v>0</v>
      </c>
      <c r="F2038" s="2">
        <f t="shared" si="286"/>
        <v>5.4608616012449221E-2</v>
      </c>
      <c r="G2038" s="2">
        <f t="shared" si="286"/>
        <v>2.6806967773192754E-2</v>
      </c>
      <c r="H2038" s="2">
        <f t="shared" si="283"/>
        <v>2.0371052957007096</v>
      </c>
      <c r="I2038" s="2">
        <f t="shared" si="284"/>
        <v>67.073910759182823</v>
      </c>
    </row>
    <row r="2039" spans="1:9" ht="13.5" x14ac:dyDescent="0.25">
      <c r="A2039" s="3">
        <f>TITRES_STAT!B2042</f>
        <v>45272</v>
      </c>
      <c r="B2039" s="5">
        <f>TITRES_STAT!D2042</f>
        <v>4.9500999999999999</v>
      </c>
      <c r="C2039" s="2">
        <f t="shared" si="279"/>
        <v>-9.9999999999997868E-3</v>
      </c>
      <c r="D2039" s="2">
        <f t="shared" si="280"/>
        <v>0</v>
      </c>
      <c r="E2039" s="2">
        <f t="shared" si="281"/>
        <v>9.9999999999997868E-3</v>
      </c>
      <c r="F2039" s="2">
        <f t="shared" si="286"/>
        <v>5.0708000582988563E-2</v>
      </c>
      <c r="G2039" s="2">
        <f t="shared" si="286"/>
        <v>2.5606470075107544E-2</v>
      </c>
      <c r="H2039" s="2">
        <f t="shared" si="283"/>
        <v>1.9802807819373205</v>
      </c>
      <c r="I2039" s="2">
        <f t="shared" si="284"/>
        <v>66.446114538578684</v>
      </c>
    </row>
    <row r="2040" spans="1:9" ht="13.5" x14ac:dyDescent="0.25">
      <c r="A2040" s="3">
        <f>TITRES_STAT!B2043</f>
        <v>45273</v>
      </c>
      <c r="B2040" s="5">
        <f>TITRES_STAT!D2043</f>
        <v>4.9401000000000002</v>
      </c>
      <c r="C2040" s="2">
        <f t="shared" si="279"/>
        <v>-9.9999999999997868E-3</v>
      </c>
      <c r="D2040" s="2">
        <f t="shared" si="280"/>
        <v>0</v>
      </c>
      <c r="E2040" s="2">
        <f t="shared" si="281"/>
        <v>9.9999999999997868E-3</v>
      </c>
      <c r="F2040" s="2">
        <f t="shared" si="286"/>
        <v>4.7086000541346526E-2</v>
      </c>
      <c r="G2040" s="2">
        <f t="shared" si="286"/>
        <v>2.4491722212599848E-2</v>
      </c>
      <c r="H2040" s="2">
        <f t="shared" si="283"/>
        <v>1.9225271351935789</v>
      </c>
      <c r="I2040" s="2">
        <f t="shared" si="284"/>
        <v>65.783037975667469</v>
      </c>
    </row>
    <row r="2041" spans="1:9" ht="13.5" x14ac:dyDescent="0.25">
      <c r="A2041" s="3">
        <f>TITRES_STAT!B2044</f>
        <v>45274</v>
      </c>
      <c r="B2041" s="5">
        <f>TITRES_STAT!D2044</f>
        <v>4.9500999999999999</v>
      </c>
      <c r="C2041" s="2">
        <f t="shared" si="279"/>
        <v>9.9999999999997868E-3</v>
      </c>
      <c r="D2041" s="2">
        <f t="shared" si="280"/>
        <v>9.9999999999997868E-3</v>
      </c>
      <c r="E2041" s="2">
        <f t="shared" si="281"/>
        <v>0</v>
      </c>
      <c r="F2041" s="2">
        <f t="shared" si="286"/>
        <v>4.4437000502678903E-2</v>
      </c>
      <c r="G2041" s="2">
        <f t="shared" si="286"/>
        <v>2.2742313483128433E-2</v>
      </c>
      <c r="H2041" s="2">
        <f t="shared" si="283"/>
        <v>1.9539349211611583</v>
      </c>
      <c r="I2041" s="2">
        <f t="shared" si="284"/>
        <v>66.146850669042124</v>
      </c>
    </row>
    <row r="2042" spans="1:9" ht="13.5" x14ac:dyDescent="0.25">
      <c r="A2042" s="3">
        <f>TITRES_STAT!B2045</f>
        <v>45275</v>
      </c>
      <c r="B2042" s="5">
        <f>TITRES_STAT!D2045</f>
        <v>4.7305000000000001</v>
      </c>
      <c r="C2042" s="2">
        <f t="shared" si="279"/>
        <v>-0.2195999999999998</v>
      </c>
      <c r="D2042" s="2">
        <f t="shared" si="280"/>
        <v>0</v>
      </c>
      <c r="E2042" s="2">
        <f t="shared" si="281"/>
        <v>0.2195999999999998</v>
      </c>
      <c r="F2042" s="2">
        <f t="shared" si="286"/>
        <v>4.1262929038201834E-2</v>
      </c>
      <c r="G2042" s="2">
        <f t="shared" si="286"/>
        <v>3.6803576805762107E-2</v>
      </c>
      <c r="H2042" s="2">
        <f t="shared" si="283"/>
        <v>1.1211662729406657</v>
      </c>
      <c r="I2042" s="2">
        <f t="shared" si="284"/>
        <v>52.856123880677387</v>
      </c>
    </row>
    <row r="2043" spans="1:9" ht="13.5" x14ac:dyDescent="0.25">
      <c r="A2043" s="3">
        <f>TITRES_STAT!B2046</f>
        <v>45278</v>
      </c>
      <c r="B2043" s="5">
        <f>TITRES_STAT!D2046</f>
        <v>4.9401000000000002</v>
      </c>
      <c r="C2043" s="2">
        <f t="shared" si="279"/>
        <v>0.20960000000000001</v>
      </c>
      <c r="D2043" s="2">
        <f t="shared" si="280"/>
        <v>0.20960000000000001</v>
      </c>
      <c r="E2043" s="2">
        <f t="shared" si="281"/>
        <v>0</v>
      </c>
      <c r="F2043" s="2">
        <f t="shared" si="286"/>
        <v>5.328700553547313E-2</v>
      </c>
      <c r="G2043" s="2">
        <f t="shared" si="286"/>
        <v>3.4174749891064816E-2</v>
      </c>
      <c r="H2043" s="2">
        <f t="shared" si="283"/>
        <v>1.559250783263386</v>
      </c>
      <c r="I2043" s="2">
        <f t="shared" si="284"/>
        <v>60.926064513112443</v>
      </c>
    </row>
    <row r="2044" spans="1:9" ht="13.5" x14ac:dyDescent="0.25">
      <c r="A2044" s="3">
        <f>TITRES_STAT!B2047</f>
        <v>45279</v>
      </c>
      <c r="B2044" s="5">
        <f>TITRES_STAT!D2047</f>
        <v>4.9401000000000002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4.9480790854367906E-2</v>
      </c>
      <c r="G2044" s="2">
        <f t="shared" si="286"/>
        <v>3.1733696327417328E-2</v>
      </c>
      <c r="H2044" s="2">
        <f t="shared" si="283"/>
        <v>1.559250783263386</v>
      </c>
      <c r="I2044" s="2">
        <f t="shared" si="284"/>
        <v>60.926064513112443</v>
      </c>
    </row>
    <row r="2045" spans="1:9" ht="13.5" x14ac:dyDescent="0.25">
      <c r="A2045" s="3">
        <f>TITRES_STAT!B2048</f>
        <v>45280</v>
      </c>
      <c r="B2045" s="5">
        <f>TITRES_STAT!D2048</f>
        <v>4.9401000000000002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4.5946448650484487E-2</v>
      </c>
      <c r="G2045" s="2">
        <f t="shared" si="287"/>
        <v>2.9467003732601804E-2</v>
      </c>
      <c r="H2045" s="2">
        <f t="shared" si="283"/>
        <v>1.5592507832633862</v>
      </c>
      <c r="I2045" s="2">
        <f t="shared" si="284"/>
        <v>60.926064513112443</v>
      </c>
    </row>
    <row r="2046" spans="1:9" ht="13.5" x14ac:dyDescent="0.25">
      <c r="A2046" s="3">
        <f>TITRES_STAT!B2049</f>
        <v>45281</v>
      </c>
      <c r="B2046" s="5">
        <f>TITRES_STAT!D2049</f>
        <v>4.8902000000000001</v>
      </c>
      <c r="C2046" s="2">
        <f t="shared" si="279"/>
        <v>-4.9900000000000055E-2</v>
      </c>
      <c r="D2046" s="2">
        <f t="shared" si="280"/>
        <v>0</v>
      </c>
      <c r="E2046" s="2">
        <f t="shared" si="281"/>
        <v>4.9900000000000055E-2</v>
      </c>
      <c r="F2046" s="2">
        <f t="shared" si="287"/>
        <v>4.2664559461164167E-2</v>
      </c>
      <c r="G2046" s="2">
        <f t="shared" si="287"/>
        <v>3.0926503465987392E-2</v>
      </c>
      <c r="H2046" s="2">
        <f t="shared" si="283"/>
        <v>1.3795468184137321</v>
      </c>
      <c r="I2046" s="2">
        <f t="shared" si="284"/>
        <v>57.975191231302347</v>
      </c>
    </row>
    <row r="2047" spans="1:9" ht="13.5" x14ac:dyDescent="0.25">
      <c r="A2047" s="3">
        <f>TITRES_STAT!B2050</f>
        <v>45282</v>
      </c>
      <c r="B2047" s="5">
        <f>TITRES_STAT!D2050</f>
        <v>4.8902000000000001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3.9617090928223866E-2</v>
      </c>
      <c r="G2047" s="2">
        <f t="shared" si="287"/>
        <v>2.871746750413115E-2</v>
      </c>
      <c r="H2047" s="2">
        <f t="shared" si="283"/>
        <v>1.3795468184137321</v>
      </c>
      <c r="I2047" s="2">
        <f t="shared" si="284"/>
        <v>57.975191231302347</v>
      </c>
    </row>
    <row r="2048" spans="1:9" ht="13.5" x14ac:dyDescent="0.25">
      <c r="A2048" s="3">
        <f>TITRES_STAT!B2051</f>
        <v>45285</v>
      </c>
      <c r="B2048" s="5">
        <f>TITRES_STAT!D2051</f>
        <v>4.9401000000000002</v>
      </c>
      <c r="C2048" s="2">
        <f t="shared" si="279"/>
        <v>4.9900000000000055E-2</v>
      </c>
      <c r="D2048" s="2">
        <f t="shared" si="280"/>
        <v>4.9900000000000055E-2</v>
      </c>
      <c r="E2048" s="2">
        <f t="shared" si="281"/>
        <v>0</v>
      </c>
      <c r="F2048" s="2">
        <f t="shared" si="287"/>
        <v>4.035158443335074E-2</v>
      </c>
      <c r="G2048" s="2">
        <f t="shared" si="287"/>
        <v>2.6666219825264643E-2</v>
      </c>
      <c r="H2048" s="2">
        <f t="shared" si="283"/>
        <v>1.5132097724297628</v>
      </c>
      <c r="I2048" s="2">
        <f t="shared" si="284"/>
        <v>60.210245441103652</v>
      </c>
    </row>
    <row r="2049" spans="1:9" ht="13.5" x14ac:dyDescent="0.25">
      <c r="A2049" s="3">
        <f>TITRES_STAT!B2052</f>
        <v>45286</v>
      </c>
      <c r="B2049" s="5">
        <f>TITRES_STAT!D2052</f>
        <v>4.9401000000000002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3.7469328402397119E-2</v>
      </c>
      <c r="G2049" s="2">
        <f t="shared" si="287"/>
        <v>2.4761489837745738E-2</v>
      </c>
      <c r="H2049" s="2">
        <f t="shared" si="283"/>
        <v>1.5132097724297631</v>
      </c>
      <c r="I2049" s="2">
        <f t="shared" si="284"/>
        <v>60.210245441103659</v>
      </c>
    </row>
    <row r="2050" spans="1:9" ht="13.5" x14ac:dyDescent="0.25">
      <c r="A2050" s="3">
        <f>TITRES_STAT!B2053</f>
        <v>45287</v>
      </c>
      <c r="B2050" s="5">
        <f>TITRES_STAT!D2053</f>
        <v>4.9401000000000002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3.4792947802225895E-2</v>
      </c>
      <c r="G2050" s="2">
        <f t="shared" si="287"/>
        <v>2.2992811992192472E-2</v>
      </c>
      <c r="H2050" s="2">
        <f t="shared" si="283"/>
        <v>1.5132097724297628</v>
      </c>
      <c r="I2050" s="2">
        <f t="shared" si="284"/>
        <v>60.210245441103652</v>
      </c>
    </row>
    <row r="2051" spans="1:9" ht="13.5" x14ac:dyDescent="0.25">
      <c r="A2051" s="3">
        <f>TITRES_STAT!B2054</f>
        <v>45288</v>
      </c>
      <c r="B2051" s="5">
        <f>TITRES_STAT!D2054</f>
        <v>4.9600999999999997</v>
      </c>
      <c r="C2051" s="2">
        <f t="shared" ref="C2051:C2114" si="288">B2051-B2050</f>
        <v>1.9999999999999574E-2</v>
      </c>
      <c r="D2051" s="2">
        <f t="shared" ref="D2051:D2114" si="289">IF(C2051&gt;0,C2051,0)</f>
        <v>1.9999999999999574E-2</v>
      </c>
      <c r="E2051" s="2">
        <f t="shared" ref="E2051:E2114" si="290">IF(C2051&lt;0,-C2051,0)</f>
        <v>0</v>
      </c>
      <c r="F2051" s="2">
        <f t="shared" si="287"/>
        <v>3.373630867349544E-2</v>
      </c>
      <c r="G2051" s="2">
        <f t="shared" si="287"/>
        <v>2.1350468278464436E-2</v>
      </c>
      <c r="H2051" s="2">
        <f t="shared" si="283"/>
        <v>1.5801203155588031</v>
      </c>
      <c r="I2051" s="2">
        <f t="shared" si="284"/>
        <v>61.242117510189836</v>
      </c>
    </row>
    <row r="2052" spans="1:9" ht="13.5" x14ac:dyDescent="0.25">
      <c r="A2052" s="3">
        <f>TITRES_STAT!B2055</f>
        <v>45289</v>
      </c>
      <c r="B2052" s="5">
        <f>TITRES_STAT!D2055</f>
        <v>4.9600999999999997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3.1326572339674334E-2</v>
      </c>
      <c r="G2052" s="2">
        <f t="shared" si="287"/>
        <v>1.9825434830002691E-2</v>
      </c>
      <c r="H2052" s="2">
        <f t="shared" si="283"/>
        <v>1.5801203155588028</v>
      </c>
      <c r="I2052" s="2">
        <f t="shared" si="284"/>
        <v>61.242117510189836</v>
      </c>
    </row>
    <row r="2053" spans="1:9" ht="13.5" x14ac:dyDescent="0.25">
      <c r="A2053" s="3">
        <f>TITRES_STAT!B2056</f>
        <v>45293</v>
      </c>
      <c r="B2053" s="5">
        <f>TITRES_STAT!D2056</f>
        <v>4.9600999999999997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2.9088960029697596E-2</v>
      </c>
      <c r="G2053" s="2">
        <f t="shared" si="287"/>
        <v>1.8409332342145358E-2</v>
      </c>
      <c r="H2053" s="2">
        <f t="shared" si="283"/>
        <v>1.5801203155588028</v>
      </c>
      <c r="I2053" s="2">
        <f t="shared" si="284"/>
        <v>61.242117510189836</v>
      </c>
    </row>
    <row r="2054" spans="1:9" ht="13.5" x14ac:dyDescent="0.25">
      <c r="A2054" s="3">
        <f>TITRES_STAT!B2057</f>
        <v>45294</v>
      </c>
      <c r="B2054" s="5">
        <f>TITRES_STAT!D2057</f>
        <v>4.7404999999999999</v>
      </c>
      <c r="C2054" s="2">
        <f t="shared" si="288"/>
        <v>-0.2195999999999998</v>
      </c>
      <c r="D2054" s="2">
        <f t="shared" si="289"/>
        <v>0</v>
      </c>
      <c r="E2054" s="2">
        <f t="shared" si="290"/>
        <v>0.2195999999999998</v>
      </c>
      <c r="F2054" s="2">
        <f t="shared" si="287"/>
        <v>2.7011177170433481E-2</v>
      </c>
      <c r="G2054" s="2">
        <f t="shared" si="287"/>
        <v>3.2780094317706392E-2</v>
      </c>
      <c r="H2054" s="2">
        <f t="shared" si="283"/>
        <v>0.82401157570322214</v>
      </c>
      <c r="I2054" s="2">
        <f t="shared" si="284"/>
        <v>45.175786528960813</v>
      </c>
    </row>
    <row r="2055" spans="1:9" ht="13.5" x14ac:dyDescent="0.25">
      <c r="A2055" s="3">
        <f>TITRES_STAT!B2058</f>
        <v>45295</v>
      </c>
      <c r="B2055" s="5">
        <f>TITRES_STAT!D2058</f>
        <v>4.5308999999999999</v>
      </c>
      <c r="C2055" s="2">
        <f t="shared" si="288"/>
        <v>-0.20960000000000001</v>
      </c>
      <c r="D2055" s="2">
        <f t="shared" si="289"/>
        <v>0</v>
      </c>
      <c r="E2055" s="2">
        <f t="shared" si="290"/>
        <v>0.20960000000000001</v>
      </c>
      <c r="F2055" s="2">
        <f t="shared" si="287"/>
        <v>2.5081807372545374E-2</v>
      </c>
      <c r="G2055" s="2">
        <f t="shared" si="287"/>
        <v>4.5410087580727364E-2</v>
      </c>
      <c r="H2055" s="2">
        <f t="shared" si="283"/>
        <v>0.55233999115188714</v>
      </c>
      <c r="I2055" s="2">
        <f t="shared" si="284"/>
        <v>35.581122325015457</v>
      </c>
    </row>
    <row r="2056" spans="1:9" ht="13.5" x14ac:dyDescent="0.25">
      <c r="A2056" s="3">
        <f>TITRES_STAT!B2059</f>
        <v>45296</v>
      </c>
      <c r="B2056" s="5">
        <f>TITRES_STAT!D2059</f>
        <v>4.3312999999999997</v>
      </c>
      <c r="C2056" s="2">
        <f t="shared" si="288"/>
        <v>-0.19960000000000022</v>
      </c>
      <c r="D2056" s="2">
        <f t="shared" si="289"/>
        <v>0</v>
      </c>
      <c r="E2056" s="2">
        <f t="shared" si="290"/>
        <v>0.19960000000000022</v>
      </c>
      <c r="F2056" s="2">
        <f t="shared" si="287"/>
        <v>2.3290249703077848E-2</v>
      </c>
      <c r="G2056" s="2">
        <f t="shared" si="287"/>
        <v>5.6423652753532567E-2</v>
      </c>
      <c r="H2056" s="2">
        <f t="shared" si="283"/>
        <v>0.41277458240453413</v>
      </c>
      <c r="I2056" s="2">
        <f t="shared" si="284"/>
        <v>29.217299599345438</v>
      </c>
    </row>
    <row r="2057" spans="1:9" ht="13.5" x14ac:dyDescent="0.25">
      <c r="A2057" s="3">
        <f>TITRES_STAT!B2060</f>
        <v>45299</v>
      </c>
      <c r="B2057" s="5">
        <f>TITRES_STAT!D2060</f>
        <v>4.1417000000000002</v>
      </c>
      <c r="C2057" s="2">
        <f t="shared" si="288"/>
        <v>-0.18959999999999955</v>
      </c>
      <c r="D2057" s="2">
        <f t="shared" si="289"/>
        <v>0</v>
      </c>
      <c r="E2057" s="2">
        <f t="shared" si="290"/>
        <v>0.18959999999999955</v>
      </c>
      <c r="F2057" s="2">
        <f t="shared" si="287"/>
        <v>2.1626660438572289E-2</v>
      </c>
      <c r="G2057" s="2">
        <f t="shared" si="287"/>
        <v>6.5936248985423065E-2</v>
      </c>
      <c r="H2057" s="2">
        <f t="shared" si="283"/>
        <v>0.32799349024773045</v>
      </c>
      <c r="I2057" s="2">
        <f t="shared" si="284"/>
        <v>24.698426058289257</v>
      </c>
    </row>
    <row r="2058" spans="1:9" ht="13.5" x14ac:dyDescent="0.25">
      <c r="A2058" s="3">
        <f>TITRES_STAT!B2061</f>
        <v>45300</v>
      </c>
      <c r="B2058" s="5">
        <f>TITRES_STAT!D2061</f>
        <v>4.1417000000000002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2.0081898978674267E-2</v>
      </c>
      <c r="G2058" s="2">
        <f t="shared" si="287"/>
        <v>6.1226516915035709E-2</v>
      </c>
      <c r="H2058" s="2">
        <f t="shared" si="283"/>
        <v>0.32799349024773045</v>
      </c>
      <c r="I2058" s="2">
        <f t="shared" si="284"/>
        <v>24.698426058289257</v>
      </c>
    </row>
    <row r="2059" spans="1:9" ht="13.5" x14ac:dyDescent="0.25">
      <c r="A2059" s="3">
        <f>TITRES_STAT!B2062</f>
        <v>45301</v>
      </c>
      <c r="B2059" s="5">
        <f>TITRES_STAT!D2062</f>
        <v>4.1417000000000002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1.864747762305468E-2</v>
      </c>
      <c r="G2059" s="2">
        <f t="shared" si="287"/>
        <v>5.6853194278247442E-2</v>
      </c>
      <c r="H2059" s="2">
        <f t="shared" si="283"/>
        <v>0.3279934902477305</v>
      </c>
      <c r="I2059" s="2">
        <f t="shared" si="284"/>
        <v>24.698426058289272</v>
      </c>
    </row>
    <row r="2060" spans="1:9" ht="13.5" x14ac:dyDescent="0.25">
      <c r="A2060" s="3">
        <f>TITRES_STAT!B2063</f>
        <v>45302</v>
      </c>
      <c r="B2060" s="5">
        <f>TITRES_STAT!D2063</f>
        <v>4.1916000000000002</v>
      </c>
      <c r="C2060" s="2">
        <f t="shared" si="288"/>
        <v>4.9900000000000055E-2</v>
      </c>
      <c r="D2060" s="2">
        <f t="shared" si="289"/>
        <v>4.9900000000000055E-2</v>
      </c>
      <c r="E2060" s="2">
        <f t="shared" si="290"/>
        <v>0</v>
      </c>
      <c r="F2060" s="2">
        <f t="shared" si="287"/>
        <v>2.0879800649979352E-2</v>
      </c>
      <c r="G2060" s="2">
        <f t="shared" si="287"/>
        <v>5.2792251829801191E-2</v>
      </c>
      <c r="H2060" s="2">
        <f t="shared" si="283"/>
        <v>0.39550880908233427</v>
      </c>
      <c r="I2060" s="2">
        <f t="shared" si="284"/>
        <v>28.341548724612849</v>
      </c>
    </row>
    <row r="2061" spans="1:9" ht="13.5" x14ac:dyDescent="0.25">
      <c r="A2061" s="3">
        <f>TITRES_STAT!B2064</f>
        <v>45303</v>
      </c>
      <c r="B2061" s="5">
        <f>TITRES_STAT!D2064</f>
        <v>4.1916000000000002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1.9388386317837968E-2</v>
      </c>
      <c r="G2061" s="2">
        <f t="shared" si="291"/>
        <v>4.9021376699101109E-2</v>
      </c>
      <c r="H2061" s="2">
        <f t="shared" si="283"/>
        <v>0.39550880908233421</v>
      </c>
      <c r="I2061" s="2">
        <f t="shared" si="284"/>
        <v>28.341548724612849</v>
      </c>
    </row>
    <row r="2062" spans="1:9" ht="13.5" x14ac:dyDescent="0.25">
      <c r="A2062" s="3">
        <f>TITRES_STAT!B2065</f>
        <v>45306</v>
      </c>
      <c r="B2062" s="5">
        <f>TITRES_STAT!D2065</f>
        <v>4.1816000000000004</v>
      </c>
      <c r="C2062" s="2">
        <f t="shared" si="288"/>
        <v>-9.9999999999997868E-3</v>
      </c>
      <c r="D2062" s="2">
        <f t="shared" si="289"/>
        <v>0</v>
      </c>
      <c r="E2062" s="2">
        <f t="shared" si="290"/>
        <v>9.9999999999997868E-3</v>
      </c>
      <c r="F2062" s="2">
        <f t="shared" si="291"/>
        <v>1.800350158084954E-2</v>
      </c>
      <c r="G2062" s="2">
        <f t="shared" si="291"/>
        <v>4.6234135506308158E-2</v>
      </c>
      <c r="H2062" s="2">
        <f t="shared" si="283"/>
        <v>0.38939846898171487</v>
      </c>
      <c r="I2062" s="2">
        <f t="shared" si="284"/>
        <v>28.026406943366197</v>
      </c>
    </row>
    <row r="2063" spans="1:9" ht="13.5" x14ac:dyDescent="0.25">
      <c r="A2063" s="3">
        <f>TITRES_STAT!B2066</f>
        <v>45307</v>
      </c>
      <c r="B2063" s="5">
        <f>TITRES_STAT!D2066</f>
        <v>4.1916000000000002</v>
      </c>
      <c r="C2063" s="2">
        <f t="shared" si="288"/>
        <v>9.9999999999997868E-3</v>
      </c>
      <c r="D2063" s="2">
        <f t="shared" si="289"/>
        <v>9.9999999999997868E-3</v>
      </c>
      <c r="E2063" s="2">
        <f t="shared" si="290"/>
        <v>0</v>
      </c>
      <c r="F2063" s="2">
        <f t="shared" si="291"/>
        <v>1.7431822896503128E-2</v>
      </c>
      <c r="G2063" s="2">
        <f t="shared" si="291"/>
        <v>4.2931697255857569E-2</v>
      </c>
      <c r="H2063" s="2">
        <f t="shared" si="283"/>
        <v>0.40603619262047097</v>
      </c>
      <c r="I2063" s="2">
        <f t="shared" si="284"/>
        <v>28.878075454354374</v>
      </c>
    </row>
    <row r="2064" spans="1:9" ht="13.5" x14ac:dyDescent="0.25">
      <c r="A2064" s="3">
        <f>TITRES_STAT!B2067</f>
        <v>45308</v>
      </c>
      <c r="B2064" s="5">
        <f>TITRES_STAT!D2067</f>
        <v>4.0419</v>
      </c>
      <c r="C2064" s="2">
        <f t="shared" si="288"/>
        <v>-0.14970000000000017</v>
      </c>
      <c r="D2064" s="2">
        <f t="shared" si="289"/>
        <v>0</v>
      </c>
      <c r="E2064" s="2">
        <f t="shared" si="290"/>
        <v>0.14970000000000017</v>
      </c>
      <c r="F2064" s="2">
        <f t="shared" si="291"/>
        <v>1.6186692689610049E-2</v>
      </c>
      <c r="G2064" s="2">
        <f t="shared" si="291"/>
        <v>5.0558004594724891E-2</v>
      </c>
      <c r="H2064" s="2">
        <f t="shared" si="283"/>
        <v>0.3201608295138082</v>
      </c>
      <c r="I2064" s="2">
        <f t="shared" si="284"/>
        <v>24.251653461928413</v>
      </c>
    </row>
    <row r="2065" spans="1:9" ht="13.5" x14ac:dyDescent="0.25">
      <c r="A2065" s="3">
        <f>TITRES_STAT!B2068</f>
        <v>45309</v>
      </c>
      <c r="B2065" s="5">
        <f>TITRES_STAT!D2068</f>
        <v>4.0419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1.5030500354637903E-2</v>
      </c>
      <c r="G2065" s="2">
        <f t="shared" si="291"/>
        <v>4.694671855224454E-2</v>
      </c>
      <c r="H2065" s="2">
        <f t="shared" ref="H2065:H2128" si="292">F2065/G2065</f>
        <v>0.32016082951380825</v>
      </c>
      <c r="I2065" s="2">
        <f t="shared" ref="I2065:I2128" si="293">IF(G2065=0,100,100-(100/(1+H2065)))</f>
        <v>24.251653461928413</v>
      </c>
    </row>
    <row r="2066" spans="1:9" ht="13.5" x14ac:dyDescent="0.25">
      <c r="A2066" s="3">
        <f>TITRES_STAT!B2069</f>
        <v>45310</v>
      </c>
      <c r="B2066" s="5">
        <f>TITRES_STAT!D2069</f>
        <v>4.2214999999999998</v>
      </c>
      <c r="C2066" s="2">
        <f t="shared" si="288"/>
        <v>0.17959999999999976</v>
      </c>
      <c r="D2066" s="2">
        <f t="shared" si="289"/>
        <v>0.17959999999999976</v>
      </c>
      <c r="E2066" s="2">
        <f t="shared" si="290"/>
        <v>0</v>
      </c>
      <c r="F2066" s="2">
        <f t="shared" si="291"/>
        <v>2.6785464615020894E-2</v>
      </c>
      <c r="G2066" s="2">
        <f t="shared" si="291"/>
        <v>4.3593381512798506E-2</v>
      </c>
      <c r="H2066" s="2">
        <f t="shared" si="292"/>
        <v>0.6144387906030413</v>
      </c>
      <c r="I2066" s="2">
        <f t="shared" si="293"/>
        <v>38.058970967461079</v>
      </c>
    </row>
    <row r="2067" spans="1:9" ht="13.5" x14ac:dyDescent="0.25">
      <c r="A2067" s="3">
        <f>TITRES_STAT!B2070</f>
        <v>45313</v>
      </c>
      <c r="B2067" s="5">
        <f>TITRES_STAT!D2070</f>
        <v>4.2214999999999998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2.4872217142519405E-2</v>
      </c>
      <c r="G2067" s="2">
        <f t="shared" si="291"/>
        <v>4.0479568547598613E-2</v>
      </c>
      <c r="H2067" s="2">
        <f t="shared" si="292"/>
        <v>0.61443879060304141</v>
      </c>
      <c r="I2067" s="2">
        <f t="shared" si="293"/>
        <v>38.058970967461093</v>
      </c>
    </row>
    <row r="2068" spans="1:9" ht="13.5" x14ac:dyDescent="0.25">
      <c r="A2068" s="3">
        <f>TITRES_STAT!B2071</f>
        <v>45314</v>
      </c>
      <c r="B2068" s="5">
        <f>TITRES_STAT!D2071</f>
        <v>4.2214999999999998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2.3095630203768019E-2</v>
      </c>
      <c r="G2068" s="2">
        <f t="shared" si="291"/>
        <v>3.7588170794198718E-2</v>
      </c>
      <c r="H2068" s="2">
        <f t="shared" si="292"/>
        <v>0.6144387906030413</v>
      </c>
      <c r="I2068" s="2">
        <f t="shared" si="293"/>
        <v>38.058970967461079</v>
      </c>
    </row>
    <row r="2069" spans="1:9" ht="13.5" x14ac:dyDescent="0.25">
      <c r="A2069" s="3">
        <f>TITRES_STAT!B2072</f>
        <v>45315</v>
      </c>
      <c r="B2069" s="5">
        <f>TITRES_STAT!D2072</f>
        <v>4.2214999999999998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2.1445942332070304E-2</v>
      </c>
      <c r="G2069" s="2">
        <f t="shared" si="291"/>
        <v>3.490330145175595E-2</v>
      </c>
      <c r="H2069" s="2">
        <f t="shared" si="292"/>
        <v>0.61443879060304141</v>
      </c>
      <c r="I2069" s="2">
        <f t="shared" si="293"/>
        <v>38.058970967461093</v>
      </c>
    </row>
    <row r="2070" spans="1:9" ht="13.5" x14ac:dyDescent="0.25">
      <c r="A2070" s="3">
        <f>TITRES_STAT!B2073</f>
        <v>45316</v>
      </c>
      <c r="B2070" s="5">
        <f>TITRES_STAT!D2073</f>
        <v>4.2214999999999998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1.9914089308350997E-2</v>
      </c>
      <c r="G2070" s="2">
        <f t="shared" si="291"/>
        <v>3.2410208490916241E-2</v>
      </c>
      <c r="H2070" s="2">
        <f t="shared" si="292"/>
        <v>0.6144387906030413</v>
      </c>
      <c r="I2070" s="2">
        <f t="shared" si="293"/>
        <v>38.058970967461079</v>
      </c>
    </row>
    <row r="2071" spans="1:9" ht="13.5" x14ac:dyDescent="0.25">
      <c r="A2071" s="3">
        <f>TITRES_STAT!B2074</f>
        <v>45317</v>
      </c>
      <c r="B2071" s="5">
        <f>TITRES_STAT!D2074</f>
        <v>4.2214999999999998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1.8491654357754496E-2</v>
      </c>
      <c r="G2071" s="2">
        <f t="shared" si="291"/>
        <v>3.0095193598707937E-2</v>
      </c>
      <c r="H2071" s="2">
        <f t="shared" si="292"/>
        <v>0.6144387906030413</v>
      </c>
      <c r="I2071" s="2">
        <f t="shared" si="293"/>
        <v>38.058970967461079</v>
      </c>
    </row>
    <row r="2072" spans="1:9" ht="13.5" x14ac:dyDescent="0.25">
      <c r="A2072" s="3">
        <f>TITRES_STAT!B2075</f>
        <v>45320</v>
      </c>
      <c r="B2072" s="5">
        <f>TITRES_STAT!D2075</f>
        <v>4.2214999999999998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1.7170821903629174E-2</v>
      </c>
      <c r="G2072" s="2">
        <f t="shared" si="291"/>
        <v>2.794553691308594E-2</v>
      </c>
      <c r="H2072" s="2">
        <f t="shared" si="292"/>
        <v>0.6144387906030413</v>
      </c>
      <c r="I2072" s="2">
        <f t="shared" si="293"/>
        <v>38.058970967461079</v>
      </c>
    </row>
    <row r="2073" spans="1:9" ht="13.5" x14ac:dyDescent="0.25">
      <c r="A2073" s="3">
        <f>TITRES_STAT!B2076</f>
        <v>45321</v>
      </c>
      <c r="B2073" s="5">
        <f>TITRES_STAT!D2076</f>
        <v>4.2214999999999998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1.5944334624798519E-2</v>
      </c>
      <c r="G2073" s="2">
        <f t="shared" si="291"/>
        <v>2.5949427133579804E-2</v>
      </c>
      <c r="H2073" s="2">
        <f t="shared" si="292"/>
        <v>0.6144387906030413</v>
      </c>
      <c r="I2073" s="2">
        <f t="shared" si="293"/>
        <v>38.058970967461079</v>
      </c>
    </row>
    <row r="2074" spans="1:9" ht="13.5" x14ac:dyDescent="0.25">
      <c r="A2074" s="3">
        <f>TITRES_STAT!B2077</f>
        <v>45322</v>
      </c>
      <c r="B2074" s="5">
        <f>TITRES_STAT!D2077</f>
        <v>4.2214999999999998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1.4805453580170052E-2</v>
      </c>
      <c r="G2074" s="2">
        <f t="shared" si="291"/>
        <v>2.4095896624038389E-2</v>
      </c>
      <c r="H2074" s="2">
        <f t="shared" si="292"/>
        <v>0.6144387906030413</v>
      </c>
      <c r="I2074" s="2">
        <f t="shared" si="293"/>
        <v>38.058970967461079</v>
      </c>
    </row>
    <row r="2075" spans="1:9" ht="13.5" x14ac:dyDescent="0.25">
      <c r="A2075" s="3">
        <f>TITRES_STAT!B2078</f>
        <v>45323</v>
      </c>
      <c r="B2075" s="5">
        <f>TITRES_STAT!D2078</f>
        <v>4.2214999999999998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1.3747921181586477E-2</v>
      </c>
      <c r="G2075" s="2">
        <f t="shared" si="291"/>
        <v>2.2374761150892791E-2</v>
      </c>
      <c r="H2075" s="2">
        <f t="shared" si="292"/>
        <v>0.61443879060304119</v>
      </c>
      <c r="I2075" s="2">
        <f t="shared" si="293"/>
        <v>38.058970967461072</v>
      </c>
    </row>
    <row r="2076" spans="1:9" ht="13.5" x14ac:dyDescent="0.25">
      <c r="A2076" s="3">
        <f>TITRES_STAT!B2079</f>
        <v>45324</v>
      </c>
      <c r="B2076" s="5">
        <f>TITRES_STAT!D2079</f>
        <v>4.2214999999999998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1.2765926811473158E-2</v>
      </c>
      <c r="G2076" s="2">
        <f t="shared" si="291"/>
        <v>2.0776563925829019E-2</v>
      </c>
      <c r="H2076" s="2">
        <f t="shared" si="292"/>
        <v>0.6144387906030413</v>
      </c>
      <c r="I2076" s="2">
        <f t="shared" si="293"/>
        <v>38.058970967461079</v>
      </c>
    </row>
    <row r="2077" spans="1:9" ht="13.5" x14ac:dyDescent="0.25">
      <c r="A2077" s="3">
        <f>TITRES_STAT!B2080</f>
        <v>45327</v>
      </c>
      <c r="B2077" s="5">
        <f>TITRES_STAT!D2080</f>
        <v>4.0218999999999996</v>
      </c>
      <c r="C2077" s="2">
        <f t="shared" si="288"/>
        <v>-0.19960000000000022</v>
      </c>
      <c r="D2077" s="2">
        <f t="shared" si="289"/>
        <v>0</v>
      </c>
      <c r="E2077" s="2">
        <f t="shared" si="290"/>
        <v>0.19960000000000022</v>
      </c>
      <c r="F2077" s="2">
        <f t="shared" ref="F2077:G2092" si="294">((F2076*13)+D2077)/14</f>
        <v>1.1854074896367932E-2</v>
      </c>
      <c r="G2077" s="2">
        <f t="shared" si="294"/>
        <v>3.3549666502555538E-2</v>
      </c>
      <c r="H2077" s="2">
        <f t="shared" si="292"/>
        <v>0.35332914249579755</v>
      </c>
      <c r="I2077" s="2">
        <f t="shared" si="293"/>
        <v>26.108145564957766</v>
      </c>
    </row>
    <row r="2078" spans="1:9" ht="13.5" x14ac:dyDescent="0.25">
      <c r="A2078" s="3">
        <f>TITRES_STAT!B2081</f>
        <v>45328</v>
      </c>
      <c r="B2078" s="5">
        <f>TITRES_STAT!D2081</f>
        <v>4.0218999999999996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1.1007355260913079E-2</v>
      </c>
      <c r="G2078" s="2">
        <f t="shared" si="294"/>
        <v>3.1153261752373002E-2</v>
      </c>
      <c r="H2078" s="2">
        <f t="shared" si="292"/>
        <v>0.3533291424957975</v>
      </c>
      <c r="I2078" s="2">
        <f t="shared" si="293"/>
        <v>26.108145564957752</v>
      </c>
    </row>
    <row r="2079" spans="1:9" ht="13.5" x14ac:dyDescent="0.25">
      <c r="A2079" s="3">
        <f>TITRES_STAT!B2082</f>
        <v>45329</v>
      </c>
      <c r="B2079" s="5">
        <f>TITRES_STAT!D2082</f>
        <v>4.2016</v>
      </c>
      <c r="C2079" s="2">
        <f t="shared" si="288"/>
        <v>0.17970000000000041</v>
      </c>
      <c r="D2079" s="2">
        <f t="shared" si="289"/>
        <v>0.17970000000000041</v>
      </c>
      <c r="E2079" s="2">
        <f t="shared" si="290"/>
        <v>0</v>
      </c>
      <c r="F2079" s="2">
        <f t="shared" si="294"/>
        <v>2.3056829885133603E-2</v>
      </c>
      <c r="G2079" s="2">
        <f t="shared" si="294"/>
        <v>2.8928028770060645E-2</v>
      </c>
      <c r="H2079" s="2">
        <f t="shared" si="292"/>
        <v>0.7970411696007611</v>
      </c>
      <c r="I2079" s="2">
        <f t="shared" si="293"/>
        <v>44.35297215688361</v>
      </c>
    </row>
    <row r="2080" spans="1:9" ht="13.5" x14ac:dyDescent="0.25">
      <c r="A2080" s="3">
        <f>TITRES_STAT!B2083</f>
        <v>45330</v>
      </c>
      <c r="B2080" s="5">
        <f>TITRES_STAT!D2083</f>
        <v>4.0218999999999996</v>
      </c>
      <c r="C2080" s="2">
        <f t="shared" si="288"/>
        <v>-0.17970000000000041</v>
      </c>
      <c r="D2080" s="2">
        <f t="shared" si="289"/>
        <v>0</v>
      </c>
      <c r="E2080" s="2">
        <f t="shared" si="290"/>
        <v>0.17970000000000041</v>
      </c>
      <c r="F2080" s="2">
        <f t="shared" si="294"/>
        <v>2.1409913464766919E-2</v>
      </c>
      <c r="G2080" s="2">
        <f t="shared" si="294"/>
        <v>3.9697455286484919E-2</v>
      </c>
      <c r="H2080" s="2">
        <f t="shared" si="292"/>
        <v>0.53932710069846634</v>
      </c>
      <c r="I2080" s="2">
        <f t="shared" si="293"/>
        <v>35.036549441229738</v>
      </c>
    </row>
    <row r="2081" spans="1:9" ht="13.5" x14ac:dyDescent="0.25">
      <c r="A2081" s="3">
        <f>TITRES_STAT!B2084</f>
        <v>45331</v>
      </c>
      <c r="B2081" s="5">
        <f>TITRES_STAT!D2084</f>
        <v>4.0218999999999996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1.9880633931569282E-2</v>
      </c>
      <c r="G2081" s="2">
        <f t="shared" si="294"/>
        <v>3.6861922766021717E-2</v>
      </c>
      <c r="H2081" s="2">
        <f t="shared" si="292"/>
        <v>0.53932710069846634</v>
      </c>
      <c r="I2081" s="2">
        <f t="shared" si="293"/>
        <v>35.036549441229738</v>
      </c>
    </row>
    <row r="2082" spans="1:9" ht="13.5" x14ac:dyDescent="0.25">
      <c r="A2082" s="3">
        <f>TITRES_STAT!B2085</f>
        <v>45334</v>
      </c>
      <c r="B2082" s="5">
        <f>TITRES_STAT!D2085</f>
        <v>4.0319000000000003</v>
      </c>
      <c r="C2082" s="2">
        <f t="shared" si="288"/>
        <v>1.0000000000000675E-2</v>
      </c>
      <c r="D2082" s="2">
        <f t="shared" si="289"/>
        <v>1.0000000000000675E-2</v>
      </c>
      <c r="E2082" s="2">
        <f t="shared" si="290"/>
        <v>0</v>
      </c>
      <c r="F2082" s="2">
        <f t="shared" si="294"/>
        <v>1.9174874365028665E-2</v>
      </c>
      <c r="G2082" s="2">
        <f t="shared" si="294"/>
        <v>3.4228928282734453E-2</v>
      </c>
      <c r="H2082" s="2">
        <f t="shared" si="292"/>
        <v>0.56019499666020034</v>
      </c>
      <c r="I2082" s="2">
        <f t="shared" si="293"/>
        <v>35.905447579268639</v>
      </c>
    </row>
    <row r="2083" spans="1:9" ht="13.5" x14ac:dyDescent="0.25">
      <c r="A2083" s="3">
        <f>TITRES_STAT!B2086</f>
        <v>45335</v>
      </c>
      <c r="B2083" s="5">
        <f>TITRES_STAT!D2086</f>
        <v>4.0319000000000003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1.7805240481812333E-2</v>
      </c>
      <c r="G2083" s="2">
        <f t="shared" si="294"/>
        <v>3.1784004833967705E-2</v>
      </c>
      <c r="H2083" s="2">
        <f t="shared" si="292"/>
        <v>0.56019499666020045</v>
      </c>
      <c r="I2083" s="2">
        <f t="shared" si="293"/>
        <v>35.905447579268639</v>
      </c>
    </row>
    <row r="2084" spans="1:9" ht="13.5" x14ac:dyDescent="0.25">
      <c r="A2084" s="3">
        <f>TITRES_STAT!B2087</f>
        <v>45336</v>
      </c>
      <c r="B2084" s="5">
        <f>TITRES_STAT!D2087</f>
        <v>4.0918000000000001</v>
      </c>
      <c r="C2084" s="2">
        <f t="shared" si="288"/>
        <v>5.9899999999999842E-2</v>
      </c>
      <c r="D2084" s="2">
        <f t="shared" si="289"/>
        <v>5.9899999999999842E-2</v>
      </c>
      <c r="E2084" s="2">
        <f t="shared" si="290"/>
        <v>0</v>
      </c>
      <c r="F2084" s="2">
        <f t="shared" si="294"/>
        <v>2.0812009018825729E-2</v>
      </c>
      <c r="G2084" s="2">
        <f t="shared" si="294"/>
        <v>2.9513718774398585E-2</v>
      </c>
      <c r="H2084" s="2">
        <f t="shared" si="292"/>
        <v>0.70516389947033453</v>
      </c>
      <c r="I2084" s="2">
        <f t="shared" si="293"/>
        <v>41.354611113299761</v>
      </c>
    </row>
    <row r="2085" spans="1:9" ht="13.5" x14ac:dyDescent="0.25">
      <c r="A2085" s="3">
        <f>TITRES_STAT!B2088</f>
        <v>45337</v>
      </c>
      <c r="B2085" s="5">
        <f>TITRES_STAT!D2088</f>
        <v>4.0918000000000001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1.9325436946052463E-2</v>
      </c>
      <c r="G2085" s="2">
        <f t="shared" si="294"/>
        <v>2.7405596004798687E-2</v>
      </c>
      <c r="H2085" s="2">
        <f t="shared" si="292"/>
        <v>0.70516389947033453</v>
      </c>
      <c r="I2085" s="2">
        <f t="shared" si="293"/>
        <v>41.354611113299761</v>
      </c>
    </row>
    <row r="2086" spans="1:9" ht="13.5" x14ac:dyDescent="0.25">
      <c r="A2086" s="3">
        <f>TITRES_STAT!B2089</f>
        <v>45338</v>
      </c>
      <c r="B2086" s="5">
        <f>TITRES_STAT!D2089</f>
        <v>4.0918000000000001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1.7945048592763E-2</v>
      </c>
      <c r="G2086" s="2">
        <f t="shared" si="294"/>
        <v>2.5448053433027352E-2</v>
      </c>
      <c r="H2086" s="2">
        <f t="shared" si="292"/>
        <v>0.70516389947033453</v>
      </c>
      <c r="I2086" s="2">
        <f t="shared" si="293"/>
        <v>41.354611113299761</v>
      </c>
    </row>
    <row r="2087" spans="1:9" ht="13.5" x14ac:dyDescent="0.25">
      <c r="A2087" s="3">
        <f>TITRES_STAT!B2090</f>
        <v>45341</v>
      </c>
      <c r="B2087" s="5">
        <f>TITRES_STAT!D2090</f>
        <v>4.0218999999999996</v>
      </c>
      <c r="C2087" s="2">
        <f t="shared" si="288"/>
        <v>-6.9900000000000517E-2</v>
      </c>
      <c r="D2087" s="2">
        <f t="shared" si="289"/>
        <v>0</v>
      </c>
      <c r="E2087" s="2">
        <f t="shared" si="290"/>
        <v>6.9900000000000517E-2</v>
      </c>
      <c r="F2087" s="2">
        <f t="shared" si="294"/>
        <v>1.6663259407565644E-2</v>
      </c>
      <c r="G2087" s="2">
        <f t="shared" si="294"/>
        <v>2.8623192473525436E-2</v>
      </c>
      <c r="H2087" s="2">
        <f t="shared" si="292"/>
        <v>0.58215935986099587</v>
      </c>
      <c r="I2087" s="2">
        <f t="shared" si="293"/>
        <v>36.795241657082059</v>
      </c>
    </row>
    <row r="2088" spans="1:9" ht="13.5" x14ac:dyDescent="0.25">
      <c r="A2088" s="3">
        <f>TITRES_STAT!B2091</f>
        <v>45342</v>
      </c>
      <c r="B2088" s="5">
        <f>TITRES_STAT!D2091</f>
        <v>4.2016</v>
      </c>
      <c r="C2088" s="2">
        <f t="shared" si="288"/>
        <v>0.17970000000000041</v>
      </c>
      <c r="D2088" s="2">
        <f t="shared" si="289"/>
        <v>0.17970000000000041</v>
      </c>
      <c r="E2088" s="2">
        <f t="shared" si="290"/>
        <v>0</v>
      </c>
      <c r="F2088" s="2">
        <f t="shared" si="294"/>
        <v>2.830874087845384E-2</v>
      </c>
      <c r="G2088" s="2">
        <f t="shared" si="294"/>
        <v>2.6578678725416475E-2</v>
      </c>
      <c r="H2088" s="2">
        <f t="shared" si="292"/>
        <v>1.0650921052513778</v>
      </c>
      <c r="I2088" s="2">
        <f t="shared" si="293"/>
        <v>51.576009735494445</v>
      </c>
    </row>
    <row r="2089" spans="1:9" ht="13.5" x14ac:dyDescent="0.25">
      <c r="A2089" s="3">
        <f>TITRES_STAT!B2092</f>
        <v>45343</v>
      </c>
      <c r="B2089" s="5">
        <f>TITRES_STAT!D2092</f>
        <v>4.2016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2.628668795856428E-2</v>
      </c>
      <c r="G2089" s="2">
        <f t="shared" si="294"/>
        <v>2.4680201673601014E-2</v>
      </c>
      <c r="H2089" s="2">
        <f t="shared" si="292"/>
        <v>1.0650921052513778</v>
      </c>
      <c r="I2089" s="2">
        <f t="shared" si="293"/>
        <v>51.576009735494445</v>
      </c>
    </row>
    <row r="2090" spans="1:9" ht="13.5" x14ac:dyDescent="0.25">
      <c r="A2090" s="3">
        <f>TITRES_STAT!B2093</f>
        <v>45344</v>
      </c>
      <c r="B2090" s="5">
        <f>TITRES_STAT!D2093</f>
        <v>4.2016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2.4409067390095403E-2</v>
      </c>
      <c r="G2090" s="2">
        <f t="shared" si="294"/>
        <v>2.2917330125486655E-2</v>
      </c>
      <c r="H2090" s="2">
        <f t="shared" si="292"/>
        <v>1.0650921052513778</v>
      </c>
      <c r="I2090" s="2">
        <f t="shared" si="293"/>
        <v>51.576009735494445</v>
      </c>
    </row>
    <row r="2091" spans="1:9" ht="13.5" x14ac:dyDescent="0.25">
      <c r="A2091" s="3">
        <f>TITRES_STAT!B2094</f>
        <v>45345</v>
      </c>
      <c r="B2091" s="5">
        <f>TITRES_STAT!D2094</f>
        <v>4.1916000000000002</v>
      </c>
      <c r="C2091" s="2">
        <f t="shared" si="288"/>
        <v>-9.9999999999997868E-3</v>
      </c>
      <c r="D2091" s="2">
        <f t="shared" si="289"/>
        <v>0</v>
      </c>
      <c r="E2091" s="2">
        <f t="shared" si="290"/>
        <v>9.9999999999997868E-3</v>
      </c>
      <c r="F2091" s="2">
        <f t="shared" si="294"/>
        <v>2.2665562576517161E-2</v>
      </c>
      <c r="G2091" s="2">
        <f t="shared" si="294"/>
        <v>2.1994663687951881E-2</v>
      </c>
      <c r="H2091" s="2">
        <f t="shared" si="292"/>
        <v>1.0305028027745102</v>
      </c>
      <c r="I2091" s="2">
        <f t="shared" si="293"/>
        <v>50.751114520325473</v>
      </c>
    </row>
    <row r="2092" spans="1:9" ht="13.5" x14ac:dyDescent="0.25">
      <c r="A2092" s="3">
        <f>TITRES_STAT!B2095</f>
        <v>45348</v>
      </c>
      <c r="B2092" s="5">
        <f>TITRES_STAT!D2095</f>
        <v>4.0119999999999996</v>
      </c>
      <c r="C2092" s="2">
        <f t="shared" si="288"/>
        <v>-0.17960000000000065</v>
      </c>
      <c r="D2092" s="2">
        <f t="shared" si="289"/>
        <v>0</v>
      </c>
      <c r="E2092" s="2">
        <f t="shared" si="290"/>
        <v>0.17960000000000065</v>
      </c>
      <c r="F2092" s="2">
        <f t="shared" si="294"/>
        <v>2.1046593821051649E-2</v>
      </c>
      <c r="G2092" s="2">
        <f t="shared" si="294"/>
        <v>3.3252187710241077E-2</v>
      </c>
      <c r="H2092" s="2">
        <f t="shared" si="292"/>
        <v>0.63293862059396699</v>
      </c>
      <c r="I2092" s="2">
        <f t="shared" si="293"/>
        <v>38.760711064800539</v>
      </c>
    </row>
    <row r="2093" spans="1:9" ht="13.5" x14ac:dyDescent="0.25">
      <c r="A2093" s="3">
        <f>TITRES_STAT!B2096</f>
        <v>45349</v>
      </c>
      <c r="B2093" s="5">
        <f>TITRES_STAT!D2096</f>
        <v>3.8721999999999999</v>
      </c>
      <c r="C2093" s="2">
        <f t="shared" si="288"/>
        <v>-0.1397999999999997</v>
      </c>
      <c r="D2093" s="2">
        <f t="shared" si="289"/>
        <v>0</v>
      </c>
      <c r="E2093" s="2">
        <f t="shared" si="290"/>
        <v>0.1397999999999997</v>
      </c>
      <c r="F2093" s="2">
        <f t="shared" ref="F2093:G2108" si="295">((F2092*13)+D2093)/14</f>
        <v>1.954326569097653E-2</v>
      </c>
      <c r="G2093" s="2">
        <f t="shared" si="295"/>
        <v>4.0862745730938121E-2</v>
      </c>
      <c r="H2093" s="2">
        <f t="shared" si="292"/>
        <v>0.47826609155585637</v>
      </c>
      <c r="I2093" s="2">
        <f t="shared" si="293"/>
        <v>32.353180140422978</v>
      </c>
    </row>
    <row r="2094" spans="1:9" ht="13.5" x14ac:dyDescent="0.25">
      <c r="A2094" s="3">
        <f>TITRES_STAT!B2097</f>
        <v>45350</v>
      </c>
      <c r="B2094" s="5">
        <f>TITRES_STAT!D2097</f>
        <v>3.8822000000000001</v>
      </c>
      <c r="C2094" s="2">
        <f t="shared" si="288"/>
        <v>1.0000000000000231E-2</v>
      </c>
      <c r="D2094" s="2">
        <f t="shared" si="289"/>
        <v>1.0000000000000231E-2</v>
      </c>
      <c r="E2094" s="2">
        <f t="shared" si="290"/>
        <v>0</v>
      </c>
      <c r="F2094" s="2">
        <f t="shared" si="295"/>
        <v>1.8861603855906794E-2</v>
      </c>
      <c r="G2094" s="2">
        <f t="shared" si="295"/>
        <v>3.7943978178728251E-2</v>
      </c>
      <c r="H2094" s="2">
        <f t="shared" si="292"/>
        <v>0.49709083657656083</v>
      </c>
      <c r="I2094" s="2">
        <f t="shared" si="293"/>
        <v>33.203785931471756</v>
      </c>
    </row>
    <row r="2095" spans="1:9" ht="13.5" x14ac:dyDescent="0.25">
      <c r="A2095" s="3">
        <f>TITRES_STAT!B2098</f>
        <v>45351</v>
      </c>
      <c r="B2095" s="5">
        <f>TITRES_STAT!D2098</f>
        <v>3.9820000000000002</v>
      </c>
      <c r="C2095" s="2">
        <f t="shared" si="288"/>
        <v>9.9800000000000111E-2</v>
      </c>
      <c r="D2095" s="2">
        <f t="shared" si="289"/>
        <v>9.9800000000000111E-2</v>
      </c>
      <c r="E2095" s="2">
        <f t="shared" si="290"/>
        <v>0</v>
      </c>
      <c r="F2095" s="2">
        <f t="shared" si="295"/>
        <v>2.4642917866199175E-2</v>
      </c>
      <c r="G2095" s="2">
        <f t="shared" si="295"/>
        <v>3.5233694023104806E-2</v>
      </c>
      <c r="H2095" s="2">
        <f t="shared" si="292"/>
        <v>0.69941340382985007</v>
      </c>
      <c r="I2095" s="2">
        <f t="shared" si="293"/>
        <v>41.156166136716976</v>
      </c>
    </row>
    <row r="2096" spans="1:9" ht="13.5" x14ac:dyDescent="0.25">
      <c r="A2096" s="3">
        <f>TITRES_STAT!B2099</f>
        <v>45352</v>
      </c>
      <c r="B2096" s="5">
        <f>TITRES_STAT!D2099</f>
        <v>3.8222999999999998</v>
      </c>
      <c r="C2096" s="2">
        <f t="shared" si="288"/>
        <v>-0.1597000000000004</v>
      </c>
      <c r="D2096" s="2">
        <f t="shared" si="289"/>
        <v>0</v>
      </c>
      <c r="E2096" s="2">
        <f t="shared" si="290"/>
        <v>0.1597000000000004</v>
      </c>
      <c r="F2096" s="2">
        <f t="shared" si="295"/>
        <v>2.288270944718495E-2</v>
      </c>
      <c r="G2096" s="2">
        <f t="shared" si="295"/>
        <v>4.4124144450025923E-2</v>
      </c>
      <c r="H2096" s="2">
        <f t="shared" si="292"/>
        <v>0.51859837130896502</v>
      </c>
      <c r="I2096" s="2">
        <f t="shared" si="293"/>
        <v>34.149804260751054</v>
      </c>
    </row>
    <row r="2097" spans="1:9" ht="13.5" x14ac:dyDescent="0.25">
      <c r="A2097" s="3">
        <f>TITRES_STAT!B2100</f>
        <v>45355</v>
      </c>
      <c r="B2097" s="5">
        <f>TITRES_STAT!D2100</f>
        <v>3.8222999999999998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2.1248230200957452E-2</v>
      </c>
      <c r="G2097" s="2">
        <f t="shared" si="295"/>
        <v>4.0972419846452647E-2</v>
      </c>
      <c r="H2097" s="2">
        <f t="shared" si="292"/>
        <v>0.51859837130896491</v>
      </c>
      <c r="I2097" s="2">
        <f t="shared" si="293"/>
        <v>34.14980426075104</v>
      </c>
    </row>
    <row r="2098" spans="1:9" ht="13.5" x14ac:dyDescent="0.25">
      <c r="A2098" s="3">
        <f>TITRES_STAT!B2101</f>
        <v>45356</v>
      </c>
      <c r="B2098" s="5">
        <f>TITRES_STAT!D2101</f>
        <v>3.8222999999999998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1.9730499472317635E-2</v>
      </c>
      <c r="G2098" s="2">
        <f t="shared" si="295"/>
        <v>3.8045818428848889E-2</v>
      </c>
      <c r="H2098" s="2">
        <f t="shared" si="292"/>
        <v>0.51859837130896491</v>
      </c>
      <c r="I2098" s="2">
        <f t="shared" si="293"/>
        <v>34.14980426075104</v>
      </c>
    </row>
    <row r="2099" spans="1:9" ht="13.5" x14ac:dyDescent="0.25">
      <c r="A2099" s="3">
        <f>TITRES_STAT!B2102</f>
        <v>45357</v>
      </c>
      <c r="B2099" s="5">
        <f>TITRES_STAT!D2102</f>
        <v>3.7824</v>
      </c>
      <c r="C2099" s="2">
        <f t="shared" si="288"/>
        <v>-3.9899999999999824E-2</v>
      </c>
      <c r="D2099" s="2">
        <f t="shared" si="289"/>
        <v>0</v>
      </c>
      <c r="E2099" s="2">
        <f t="shared" si="290"/>
        <v>3.9899999999999824E-2</v>
      </c>
      <c r="F2099" s="2">
        <f t="shared" si="295"/>
        <v>1.8321178081437801E-2</v>
      </c>
      <c r="G2099" s="2">
        <f t="shared" si="295"/>
        <v>3.8178259969645377E-2</v>
      </c>
      <c r="H2099" s="2">
        <f t="shared" si="292"/>
        <v>0.47988509942581281</v>
      </c>
      <c r="I2099" s="2">
        <f t="shared" si="293"/>
        <v>32.427186381699869</v>
      </c>
    </row>
    <row r="2100" spans="1:9" ht="13.5" x14ac:dyDescent="0.25">
      <c r="A2100" s="3">
        <f>TITRES_STAT!B2103</f>
        <v>45358</v>
      </c>
      <c r="B2100" s="5">
        <f>TITRES_STAT!D2103</f>
        <v>3.9521000000000002</v>
      </c>
      <c r="C2100" s="2">
        <f t="shared" si="288"/>
        <v>0.16970000000000018</v>
      </c>
      <c r="D2100" s="2">
        <f t="shared" si="289"/>
        <v>0.16970000000000018</v>
      </c>
      <c r="E2100" s="2">
        <f t="shared" si="290"/>
        <v>0</v>
      </c>
      <c r="F2100" s="2">
        <f t="shared" si="295"/>
        <v>2.9133951075620827E-2</v>
      </c>
      <c r="G2100" s="2">
        <f t="shared" si="295"/>
        <v>3.545124140038499E-2</v>
      </c>
      <c r="H2100" s="2">
        <f t="shared" si="292"/>
        <v>0.82180341011427716</v>
      </c>
      <c r="I2100" s="2">
        <f t="shared" si="293"/>
        <v>45.109335373498261</v>
      </c>
    </row>
    <row r="2101" spans="1:9" ht="13.5" x14ac:dyDescent="0.25">
      <c r="A2101" s="3">
        <f>TITRES_STAT!B2104</f>
        <v>45359</v>
      </c>
      <c r="B2101" s="5">
        <f>TITRES_STAT!D2104</f>
        <v>3.9521000000000002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2.7052954570219338E-2</v>
      </c>
      <c r="G2101" s="2">
        <f t="shared" si="295"/>
        <v>3.2919009871786066E-2</v>
      </c>
      <c r="H2101" s="2">
        <f t="shared" si="292"/>
        <v>0.82180341011427704</v>
      </c>
      <c r="I2101" s="2">
        <f t="shared" si="293"/>
        <v>45.109335373498254</v>
      </c>
    </row>
    <row r="2102" spans="1:9" ht="13.5" x14ac:dyDescent="0.25">
      <c r="A2102" s="3">
        <f>TITRES_STAT!B2105</f>
        <v>45362</v>
      </c>
      <c r="B2102" s="5">
        <f>TITRES_STAT!D2105</f>
        <v>3.9521000000000002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2.5120600672346529E-2</v>
      </c>
      <c r="G2102" s="2">
        <f t="shared" si="295"/>
        <v>3.0567652023801347E-2</v>
      </c>
      <c r="H2102" s="2">
        <f t="shared" si="292"/>
        <v>0.82180341011427704</v>
      </c>
      <c r="I2102" s="2">
        <f t="shared" si="293"/>
        <v>45.109335373498254</v>
      </c>
    </row>
    <row r="2103" spans="1:9" ht="13.5" x14ac:dyDescent="0.25">
      <c r="A2103" s="3">
        <f>TITRES_STAT!B2106</f>
        <v>45363</v>
      </c>
      <c r="B2103" s="5">
        <f>TITRES_STAT!D2106</f>
        <v>3.9521000000000002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2.3326272052893206E-2</v>
      </c>
      <c r="G2103" s="2">
        <f t="shared" si="295"/>
        <v>2.8384248307815534E-2</v>
      </c>
      <c r="H2103" s="2">
        <f t="shared" si="292"/>
        <v>0.82180341011427716</v>
      </c>
      <c r="I2103" s="2">
        <f t="shared" si="293"/>
        <v>45.109335373498261</v>
      </c>
    </row>
    <row r="2104" spans="1:9" ht="13.5" x14ac:dyDescent="0.25">
      <c r="A2104" s="3">
        <f>TITRES_STAT!B2107</f>
        <v>45364</v>
      </c>
      <c r="B2104" s="5">
        <f>TITRES_STAT!D2107</f>
        <v>3.9521000000000002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2.1660109763400832E-2</v>
      </c>
      <c r="G2104" s="2">
        <f t="shared" si="295"/>
        <v>2.6356802000114424E-2</v>
      </c>
      <c r="H2104" s="2">
        <f t="shared" si="292"/>
        <v>0.82180341011427704</v>
      </c>
      <c r="I2104" s="2">
        <f t="shared" si="293"/>
        <v>45.109335373498254</v>
      </c>
    </row>
    <row r="2105" spans="1:9" ht="13.5" x14ac:dyDescent="0.25">
      <c r="A2105" s="3">
        <f>TITRES_STAT!B2108</f>
        <v>45365</v>
      </c>
      <c r="B2105" s="5">
        <f>TITRES_STAT!D2108</f>
        <v>3.7824</v>
      </c>
      <c r="C2105" s="2">
        <f t="shared" si="288"/>
        <v>-0.16970000000000018</v>
      </c>
      <c r="D2105" s="2">
        <f t="shared" si="289"/>
        <v>0</v>
      </c>
      <c r="E2105" s="2">
        <f t="shared" si="290"/>
        <v>0.16970000000000018</v>
      </c>
      <c r="F2105" s="2">
        <f t="shared" si="295"/>
        <v>2.0112959066015061E-2</v>
      </c>
      <c r="G2105" s="2">
        <f t="shared" si="295"/>
        <v>3.6595601857249124E-2</v>
      </c>
      <c r="H2105" s="2">
        <f t="shared" si="292"/>
        <v>0.5496004450062334</v>
      </c>
      <c r="I2105" s="2">
        <f t="shared" si="293"/>
        <v>35.467235878602409</v>
      </c>
    </row>
    <row r="2106" spans="1:9" ht="13.5" x14ac:dyDescent="0.25">
      <c r="A2106" s="3">
        <f>TITRES_STAT!B2109</f>
        <v>45366</v>
      </c>
      <c r="B2106" s="5">
        <f>TITRES_STAT!D2109</f>
        <v>3.6128</v>
      </c>
      <c r="C2106" s="2">
        <f t="shared" si="288"/>
        <v>-0.16959999999999997</v>
      </c>
      <c r="D2106" s="2">
        <f t="shared" si="289"/>
        <v>0</v>
      </c>
      <c r="E2106" s="2">
        <f t="shared" si="290"/>
        <v>0.16959999999999997</v>
      </c>
      <c r="F2106" s="2">
        <f t="shared" si="295"/>
        <v>1.867631913272827E-2</v>
      </c>
      <c r="G2106" s="2">
        <f t="shared" si="295"/>
        <v>4.6095916010302759E-2</v>
      </c>
      <c r="H2106" s="2">
        <f t="shared" si="292"/>
        <v>0.40516212170626964</v>
      </c>
      <c r="I2106" s="2">
        <f t="shared" si="293"/>
        <v>28.833834576631389</v>
      </c>
    </row>
    <row r="2107" spans="1:9" ht="13.5" x14ac:dyDescent="0.25">
      <c r="A2107" s="3">
        <f>TITRES_STAT!B2110</f>
        <v>45369</v>
      </c>
      <c r="B2107" s="5">
        <f>TITRES_STAT!D2110</f>
        <v>3.6128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1.7342296337533394E-2</v>
      </c>
      <c r="G2107" s="2">
        <f t="shared" si="295"/>
        <v>4.2803350580995422E-2</v>
      </c>
      <c r="H2107" s="2">
        <f t="shared" si="292"/>
        <v>0.40516212170626964</v>
      </c>
      <c r="I2107" s="2">
        <f t="shared" si="293"/>
        <v>28.833834576631389</v>
      </c>
    </row>
    <row r="2108" spans="1:9" ht="13.5" x14ac:dyDescent="0.25">
      <c r="A2108" s="3">
        <f>TITRES_STAT!B2111</f>
        <v>45370</v>
      </c>
      <c r="B2108" s="5">
        <f>TITRES_STAT!D2111</f>
        <v>3.7724000000000002</v>
      </c>
      <c r="C2108" s="2">
        <f t="shared" si="288"/>
        <v>0.15960000000000019</v>
      </c>
      <c r="D2108" s="2">
        <f t="shared" si="289"/>
        <v>0.15960000000000019</v>
      </c>
      <c r="E2108" s="2">
        <f t="shared" si="290"/>
        <v>0</v>
      </c>
      <c r="F2108" s="2">
        <f t="shared" si="295"/>
        <v>2.7503560884852452E-2</v>
      </c>
      <c r="G2108" s="2">
        <f t="shared" si="295"/>
        <v>3.974596839663861E-2</v>
      </c>
      <c r="H2108" s="2">
        <f t="shared" si="292"/>
        <v>0.69198366512006981</v>
      </c>
      <c r="I2108" s="2">
        <f t="shared" si="293"/>
        <v>40.897774569884149</v>
      </c>
    </row>
    <row r="2109" spans="1:9" ht="13.5" x14ac:dyDescent="0.25">
      <c r="A2109" s="3">
        <f>TITRES_STAT!B2112</f>
        <v>45372</v>
      </c>
      <c r="B2109" s="5">
        <f>TITRES_STAT!D2112</f>
        <v>3.7724000000000002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2.5539020821648706E-2</v>
      </c>
      <c r="G2109" s="2">
        <f t="shared" si="296"/>
        <v>3.6906970654021563E-2</v>
      </c>
      <c r="H2109" s="2">
        <f t="shared" si="292"/>
        <v>0.69198366512006992</v>
      </c>
      <c r="I2109" s="2">
        <f t="shared" si="293"/>
        <v>40.897774569884163</v>
      </c>
    </row>
    <row r="2110" spans="1:9" ht="13.5" x14ac:dyDescent="0.25">
      <c r="A2110" s="3">
        <f>TITRES_STAT!B2113</f>
        <v>45373</v>
      </c>
      <c r="B2110" s="5">
        <f>TITRES_STAT!D2113</f>
        <v>3.7724000000000002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2.37148050486738E-2</v>
      </c>
      <c r="G2110" s="2">
        <f t="shared" si="296"/>
        <v>3.4270758464448596E-2</v>
      </c>
      <c r="H2110" s="2">
        <f t="shared" si="292"/>
        <v>0.69198366512006992</v>
      </c>
      <c r="I2110" s="2">
        <f t="shared" si="293"/>
        <v>40.897774569884163</v>
      </c>
    </row>
    <row r="2111" spans="1:9" ht="13.5" x14ac:dyDescent="0.25">
      <c r="A2111" s="3">
        <f>TITRES_STAT!B2114</f>
        <v>45376</v>
      </c>
      <c r="B2111" s="5">
        <f>TITRES_STAT!D2114</f>
        <v>3.8422999999999998</v>
      </c>
      <c r="C2111" s="2">
        <f t="shared" si="288"/>
        <v>6.9899999999999629E-2</v>
      </c>
      <c r="D2111" s="2">
        <f t="shared" si="289"/>
        <v>6.9899999999999629E-2</v>
      </c>
      <c r="E2111" s="2">
        <f t="shared" si="290"/>
        <v>0</v>
      </c>
      <c r="F2111" s="2">
        <f t="shared" si="296"/>
        <v>2.7013747545197076E-2</v>
      </c>
      <c r="G2111" s="2">
        <f t="shared" si="296"/>
        <v>3.1822847145559406E-2</v>
      </c>
      <c r="H2111" s="2">
        <f t="shared" si="292"/>
        <v>0.84887902775118607</v>
      </c>
      <c r="I2111" s="2">
        <f t="shared" si="293"/>
        <v>45.913173063771936</v>
      </c>
    </row>
    <row r="2112" spans="1:9" ht="13.5" x14ac:dyDescent="0.25">
      <c r="A2112" s="3">
        <f>TITRES_STAT!B2115</f>
        <v>45377</v>
      </c>
      <c r="B2112" s="5">
        <f>TITRES_STAT!D2115</f>
        <v>3.972</v>
      </c>
      <c r="C2112" s="2">
        <f t="shared" si="288"/>
        <v>0.12970000000000015</v>
      </c>
      <c r="D2112" s="2">
        <f t="shared" si="289"/>
        <v>0.12970000000000015</v>
      </c>
      <c r="E2112" s="2">
        <f t="shared" si="290"/>
        <v>0</v>
      </c>
      <c r="F2112" s="2">
        <f t="shared" si="296"/>
        <v>3.4348479863397299E-2</v>
      </c>
      <c r="G2112" s="2">
        <f t="shared" si="296"/>
        <v>2.9549786635162306E-2</v>
      </c>
      <c r="H2112" s="2">
        <f t="shared" si="292"/>
        <v>1.1623934983856994</v>
      </c>
      <c r="I2112" s="2">
        <f t="shared" si="293"/>
        <v>53.754947897016244</v>
      </c>
    </row>
    <row r="2113" spans="1:9" ht="13.5" x14ac:dyDescent="0.25">
      <c r="A2113" s="3">
        <f>TITRES_STAT!B2116</f>
        <v>45378</v>
      </c>
      <c r="B2113" s="5">
        <f>TITRES_STAT!D2116</f>
        <v>3.972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3.189501701601178E-2</v>
      </c>
      <c r="G2113" s="2">
        <f t="shared" si="296"/>
        <v>2.7439087589793569E-2</v>
      </c>
      <c r="H2113" s="2">
        <f t="shared" si="292"/>
        <v>1.1623934983856996</v>
      </c>
      <c r="I2113" s="2">
        <f t="shared" si="293"/>
        <v>53.754947897016244</v>
      </c>
    </row>
    <row r="2114" spans="1:9" ht="13.5" x14ac:dyDescent="0.25">
      <c r="A2114" s="3">
        <f>TITRES_STAT!B2117</f>
        <v>45379</v>
      </c>
      <c r="B2114" s="5">
        <f>TITRES_STAT!D2117</f>
        <v>3.8024</v>
      </c>
      <c r="C2114" s="2">
        <f t="shared" si="288"/>
        <v>-0.16959999999999997</v>
      </c>
      <c r="D2114" s="2">
        <f t="shared" si="289"/>
        <v>0</v>
      </c>
      <c r="E2114" s="2">
        <f t="shared" si="290"/>
        <v>0.16959999999999997</v>
      </c>
      <c r="F2114" s="2">
        <f t="shared" si="296"/>
        <v>2.9616801514868084E-2</v>
      </c>
      <c r="G2114" s="2">
        <f t="shared" si="296"/>
        <v>3.7593438476236876E-2</v>
      </c>
      <c r="H2114" s="2">
        <f t="shared" si="292"/>
        <v>0.78781837244255026</v>
      </c>
      <c r="I2114" s="2">
        <f t="shared" si="293"/>
        <v>44.065906502919439</v>
      </c>
    </row>
    <row r="2115" spans="1:9" ht="13.5" x14ac:dyDescent="0.25">
      <c r="A2115" s="3">
        <f>TITRES_STAT!B2118</f>
        <v>45380</v>
      </c>
      <c r="B2115" s="5">
        <f>TITRES_STAT!D2118</f>
        <v>3.9621</v>
      </c>
      <c r="C2115" s="2">
        <f t="shared" ref="C2115:C2178" si="297">B2115-B2114</f>
        <v>0.15969999999999995</v>
      </c>
      <c r="D2115" s="2">
        <f t="shared" ref="D2115:D2178" si="298">IF(C2115&gt;0,C2115,0)</f>
        <v>0.15969999999999995</v>
      </c>
      <c r="E2115" s="2">
        <f t="shared" ref="E2115:E2178" si="299">IF(C2115&lt;0,-C2115,0)</f>
        <v>0</v>
      </c>
      <c r="F2115" s="2">
        <f t="shared" si="296"/>
        <v>3.890845854952036E-2</v>
      </c>
      <c r="G2115" s="2">
        <f t="shared" si="296"/>
        <v>3.4908192870791381E-2</v>
      </c>
      <c r="H2115" s="2">
        <f t="shared" si="292"/>
        <v>1.1145938918561467</v>
      </c>
      <c r="I2115" s="2">
        <f t="shared" si="293"/>
        <v>52.709595736029442</v>
      </c>
    </row>
    <row r="2116" spans="1:9" ht="13.5" x14ac:dyDescent="0.25">
      <c r="A2116" s="3">
        <f>TITRES_STAT!B2119</f>
        <v>45383</v>
      </c>
      <c r="B2116" s="5">
        <f>TITRES_STAT!D2119</f>
        <v>3.9621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3.6129282938840331E-2</v>
      </c>
      <c r="G2116" s="2">
        <f t="shared" si="296"/>
        <v>3.2414750522877712E-2</v>
      </c>
      <c r="H2116" s="2">
        <f t="shared" si="292"/>
        <v>1.1145938918561464</v>
      </c>
      <c r="I2116" s="2">
        <f t="shared" si="293"/>
        <v>52.709595736029442</v>
      </c>
    </row>
    <row r="2117" spans="1:9" ht="13.5" x14ac:dyDescent="0.25">
      <c r="A2117" s="3">
        <f>TITRES_STAT!B2120</f>
        <v>45384</v>
      </c>
      <c r="B2117" s="5">
        <f>TITRES_STAT!D2120</f>
        <v>3.9621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3.3548619871780309E-2</v>
      </c>
      <c r="G2117" s="2">
        <f t="shared" si="296"/>
        <v>3.0099411199815018E-2</v>
      </c>
      <c r="H2117" s="2">
        <f t="shared" si="292"/>
        <v>1.1145938918561467</v>
      </c>
      <c r="I2117" s="2">
        <f t="shared" si="293"/>
        <v>52.709595736029442</v>
      </c>
    </row>
    <row r="2118" spans="1:9" ht="13.5" x14ac:dyDescent="0.25">
      <c r="A2118" s="3">
        <f>TITRES_STAT!B2121</f>
        <v>45385</v>
      </c>
      <c r="B2118" s="5">
        <f>TITRES_STAT!D2121</f>
        <v>3.9621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3.1152289880938856E-2</v>
      </c>
      <c r="G2118" s="2">
        <f t="shared" si="296"/>
        <v>2.7949453256971089E-2</v>
      </c>
      <c r="H2118" s="2">
        <f t="shared" si="292"/>
        <v>1.1145938918561464</v>
      </c>
      <c r="I2118" s="2">
        <f t="shared" si="293"/>
        <v>52.709595736029442</v>
      </c>
    </row>
    <row r="2119" spans="1:9" ht="13.5" x14ac:dyDescent="0.25">
      <c r="A2119" s="3">
        <f>TITRES_STAT!B2122</f>
        <v>45386</v>
      </c>
      <c r="B2119" s="5">
        <f>TITRES_STAT!D2122</f>
        <v>3.9621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2.892712631801465E-2</v>
      </c>
      <c r="G2119" s="2">
        <f t="shared" si="296"/>
        <v>2.5953063738616011E-2</v>
      </c>
      <c r="H2119" s="2">
        <f t="shared" si="292"/>
        <v>1.1145938918561464</v>
      </c>
      <c r="I2119" s="2">
        <f t="shared" si="293"/>
        <v>52.709595736029442</v>
      </c>
    </row>
    <row r="2120" spans="1:9" ht="13.5" x14ac:dyDescent="0.25">
      <c r="A2120" s="3">
        <f>TITRES_STAT!B2123</f>
        <v>45387</v>
      </c>
      <c r="B2120" s="5">
        <f>TITRES_STAT!D2123</f>
        <v>3.9621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2.6860903009585029E-2</v>
      </c>
      <c r="G2120" s="2">
        <f t="shared" si="296"/>
        <v>2.4099273471572008E-2</v>
      </c>
      <c r="H2120" s="2">
        <f t="shared" si="292"/>
        <v>1.1145938918561464</v>
      </c>
      <c r="I2120" s="2">
        <f t="shared" si="293"/>
        <v>52.709595736029442</v>
      </c>
    </row>
    <row r="2121" spans="1:9" ht="13.5" x14ac:dyDescent="0.25">
      <c r="A2121" s="3">
        <f>TITRES_STAT!B2124</f>
        <v>45390</v>
      </c>
      <c r="B2121" s="5">
        <f>TITRES_STAT!D2124</f>
        <v>3.9621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2.4942267080328956E-2</v>
      </c>
      <c r="G2121" s="2">
        <f t="shared" si="296"/>
        <v>2.2377896795031153E-2</v>
      </c>
      <c r="H2121" s="2">
        <f t="shared" si="292"/>
        <v>1.1145938918561462</v>
      </c>
      <c r="I2121" s="2">
        <f t="shared" si="293"/>
        <v>52.709595736029442</v>
      </c>
    </row>
    <row r="2122" spans="1:9" ht="13.5" x14ac:dyDescent="0.25">
      <c r="A2122" s="3">
        <f>TITRES_STAT!B2125</f>
        <v>45394</v>
      </c>
      <c r="B2122" s="5">
        <f>TITRES_STAT!D2125</f>
        <v>3.8024</v>
      </c>
      <c r="C2122" s="2">
        <f t="shared" si="297"/>
        <v>-0.15969999999999995</v>
      </c>
      <c r="D2122" s="2">
        <f t="shared" si="298"/>
        <v>0</v>
      </c>
      <c r="E2122" s="2">
        <f t="shared" si="299"/>
        <v>0.15969999999999995</v>
      </c>
      <c r="F2122" s="2">
        <f t="shared" si="296"/>
        <v>2.3160676574591175E-2</v>
      </c>
      <c r="G2122" s="2">
        <f t="shared" si="296"/>
        <v>3.2186618452528924E-2</v>
      </c>
      <c r="H2122" s="2">
        <f t="shared" si="292"/>
        <v>0.71957470800327039</v>
      </c>
      <c r="I2122" s="2">
        <f t="shared" si="293"/>
        <v>41.846085817278833</v>
      </c>
    </row>
    <row r="2123" spans="1:9" ht="13.5" x14ac:dyDescent="0.25">
      <c r="A2123" s="3">
        <f>TITRES_STAT!B2126</f>
        <v>45397</v>
      </c>
      <c r="B2123" s="5">
        <f>TITRES_STAT!D2126</f>
        <v>3.7924000000000002</v>
      </c>
      <c r="C2123" s="2">
        <f t="shared" si="297"/>
        <v>-9.9999999999997868E-3</v>
      </c>
      <c r="D2123" s="2">
        <f t="shared" si="298"/>
        <v>0</v>
      </c>
      <c r="E2123" s="2">
        <f t="shared" si="299"/>
        <v>9.9999999999997868E-3</v>
      </c>
      <c r="F2123" s="2">
        <f t="shared" si="296"/>
        <v>2.1506342533548946E-2</v>
      </c>
      <c r="G2123" s="2">
        <f t="shared" si="296"/>
        <v>3.0601859991633985E-2</v>
      </c>
      <c r="H2123" s="2">
        <f t="shared" si="292"/>
        <v>0.7027789336801229</v>
      </c>
      <c r="I2123" s="2">
        <f t="shared" si="293"/>
        <v>41.27247053504739</v>
      </c>
    </row>
    <row r="2124" spans="1:9" ht="13.5" x14ac:dyDescent="0.25">
      <c r="A2124" s="3">
        <f>TITRES_STAT!B2127</f>
        <v>45398</v>
      </c>
      <c r="B2124" s="5">
        <f>TITRES_STAT!D2127</f>
        <v>3.7924000000000002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1.9970175209724023E-2</v>
      </c>
      <c r="G2124" s="2">
        <f t="shared" si="296"/>
        <v>2.8416012849374415E-2</v>
      </c>
      <c r="H2124" s="2">
        <f t="shared" si="292"/>
        <v>0.7027789336801229</v>
      </c>
      <c r="I2124" s="2">
        <f t="shared" si="293"/>
        <v>41.27247053504739</v>
      </c>
    </row>
    <row r="2125" spans="1:9" ht="13.5" x14ac:dyDescent="0.25">
      <c r="A2125" s="3">
        <f>TITRES_STAT!B2128</f>
        <v>45399</v>
      </c>
      <c r="B2125" s="5">
        <f>TITRES_STAT!D2128</f>
        <v>3.6526999999999998</v>
      </c>
      <c r="C2125" s="2">
        <f t="shared" si="297"/>
        <v>-0.13970000000000038</v>
      </c>
      <c r="D2125" s="2">
        <f t="shared" si="298"/>
        <v>0</v>
      </c>
      <c r="E2125" s="2">
        <f t="shared" si="299"/>
        <v>0.13970000000000038</v>
      </c>
      <c r="F2125" s="2">
        <f t="shared" ref="F2125:G2140" si="300">((F2124*13)+D2125)/14</f>
        <v>1.8543734123315163E-2</v>
      </c>
      <c r="G2125" s="2">
        <f t="shared" si="300"/>
        <v>3.6364869074419125E-2</v>
      </c>
      <c r="H2125" s="2">
        <f t="shared" si="292"/>
        <v>0.50993540181228802</v>
      </c>
      <c r="I2125" s="2">
        <f t="shared" si="293"/>
        <v>33.772001186291945</v>
      </c>
    </row>
    <row r="2126" spans="1:9" ht="13.5" x14ac:dyDescent="0.25">
      <c r="A2126" s="3">
        <f>TITRES_STAT!B2129</f>
        <v>45400</v>
      </c>
      <c r="B2126" s="5">
        <f>TITRES_STAT!D2129</f>
        <v>3.4929999999999999</v>
      </c>
      <c r="C2126" s="2">
        <f t="shared" si="297"/>
        <v>-0.15969999999999995</v>
      </c>
      <c r="D2126" s="2">
        <f t="shared" si="298"/>
        <v>0</v>
      </c>
      <c r="E2126" s="2">
        <f t="shared" si="299"/>
        <v>0.15969999999999995</v>
      </c>
      <c r="F2126" s="2">
        <f t="shared" si="300"/>
        <v>1.721918168593551E-2</v>
      </c>
      <c r="G2126" s="2">
        <f t="shared" si="300"/>
        <v>4.5174521283389182E-2</v>
      </c>
      <c r="H2126" s="2">
        <f t="shared" si="292"/>
        <v>0.38117020826664649</v>
      </c>
      <c r="I2126" s="2">
        <f t="shared" si="293"/>
        <v>27.597627431090558</v>
      </c>
    </row>
    <row r="2127" spans="1:9" ht="13.5" x14ac:dyDescent="0.25">
      <c r="A2127" s="3">
        <f>TITRES_STAT!B2130</f>
        <v>45401</v>
      </c>
      <c r="B2127" s="5">
        <f>TITRES_STAT!D2130</f>
        <v>3.4929999999999999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1.5989240136940117E-2</v>
      </c>
      <c r="G2127" s="2">
        <f t="shared" si="300"/>
        <v>4.1947769763147104E-2</v>
      </c>
      <c r="H2127" s="2">
        <f t="shared" si="292"/>
        <v>0.38117020826664649</v>
      </c>
      <c r="I2127" s="2">
        <f t="shared" si="293"/>
        <v>27.597627431090558</v>
      </c>
    </row>
    <row r="2128" spans="1:9" ht="13.5" x14ac:dyDescent="0.25">
      <c r="A2128" s="3">
        <f>TITRES_STAT!B2131</f>
        <v>45404</v>
      </c>
      <c r="B2128" s="5">
        <f>TITRES_STAT!D2131</f>
        <v>3.6427</v>
      </c>
      <c r="C2128" s="2">
        <f t="shared" si="297"/>
        <v>0.14970000000000017</v>
      </c>
      <c r="D2128" s="2">
        <f t="shared" si="298"/>
        <v>0.14970000000000017</v>
      </c>
      <c r="E2128" s="2">
        <f t="shared" si="299"/>
        <v>0</v>
      </c>
      <c r="F2128" s="2">
        <f t="shared" si="300"/>
        <v>2.5540008698587264E-2</v>
      </c>
      <c r="G2128" s="2">
        <f t="shared" si="300"/>
        <v>3.895150049435088E-2</v>
      </c>
      <c r="H2128" s="2">
        <f t="shared" si="292"/>
        <v>0.65568741574644396</v>
      </c>
      <c r="I2128" s="2">
        <f t="shared" si="293"/>
        <v>39.602125951463861</v>
      </c>
    </row>
    <row r="2129" spans="1:9" ht="13.5" x14ac:dyDescent="0.25">
      <c r="A2129" s="3">
        <f>TITRES_STAT!B2132</f>
        <v>45405</v>
      </c>
      <c r="B2129" s="5">
        <f>TITRES_STAT!D2132</f>
        <v>3.8024</v>
      </c>
      <c r="C2129" s="2">
        <f t="shared" si="297"/>
        <v>0.15969999999999995</v>
      </c>
      <c r="D2129" s="2">
        <f t="shared" si="298"/>
        <v>0.15969999999999995</v>
      </c>
      <c r="E2129" s="2">
        <f t="shared" si="299"/>
        <v>0</v>
      </c>
      <c r="F2129" s="2">
        <f t="shared" si="300"/>
        <v>3.512286522011674E-2</v>
      </c>
      <c r="G2129" s="2">
        <f t="shared" si="300"/>
        <v>3.6169250459040105E-2</v>
      </c>
      <c r="H2129" s="2">
        <f t="shared" ref="H2129:H2192" si="301">F2129/G2129</f>
        <v>0.97106975605954726</v>
      </c>
      <c r="I2129" s="2">
        <f t="shared" ref="I2129:I2192" si="302">IF(G2129=0,100,100-(100/(1+H2129)))</f>
        <v>49.266128358686593</v>
      </c>
    </row>
    <row r="2130" spans="1:9" ht="13.5" x14ac:dyDescent="0.25">
      <c r="A2130" s="3">
        <f>TITRES_STAT!B2133</f>
        <v>45406</v>
      </c>
      <c r="B2130" s="5">
        <f>TITRES_STAT!D2133</f>
        <v>3.8721999999999999</v>
      </c>
      <c r="C2130" s="2">
        <f t="shared" si="297"/>
        <v>6.9799999999999862E-2</v>
      </c>
      <c r="D2130" s="2">
        <f t="shared" si="298"/>
        <v>6.9799999999999862E-2</v>
      </c>
      <c r="E2130" s="2">
        <f t="shared" si="299"/>
        <v>0</v>
      </c>
      <c r="F2130" s="2">
        <f t="shared" si="300"/>
        <v>3.7599803418679821E-2</v>
      </c>
      <c r="G2130" s="2">
        <f t="shared" si="300"/>
        <v>3.358573256910867E-2</v>
      </c>
      <c r="H2130" s="2">
        <f t="shared" si="301"/>
        <v>1.119517144409802</v>
      </c>
      <c r="I2130" s="2">
        <f t="shared" si="302"/>
        <v>52.819442737819479</v>
      </c>
    </row>
    <row r="2131" spans="1:9" ht="13.5" x14ac:dyDescent="0.25">
      <c r="A2131" s="3">
        <f>TITRES_STAT!B2134</f>
        <v>45407</v>
      </c>
      <c r="B2131" s="5">
        <f>TITRES_STAT!D2134</f>
        <v>3.7025999999999999</v>
      </c>
      <c r="C2131" s="2">
        <f t="shared" si="297"/>
        <v>-0.16959999999999997</v>
      </c>
      <c r="D2131" s="2">
        <f t="shared" si="298"/>
        <v>0</v>
      </c>
      <c r="E2131" s="2">
        <f t="shared" si="299"/>
        <v>0.16959999999999997</v>
      </c>
      <c r="F2131" s="2">
        <f t="shared" si="300"/>
        <v>3.4914103174488405E-2</v>
      </c>
      <c r="G2131" s="2">
        <f t="shared" si="300"/>
        <v>4.3301037385600906E-2</v>
      </c>
      <c r="H2131" s="2">
        <f t="shared" si="301"/>
        <v>0.80631100967799341</v>
      </c>
      <c r="I2131" s="2">
        <f t="shared" si="302"/>
        <v>44.638548143585339</v>
      </c>
    </row>
    <row r="2132" spans="1:9" ht="13.5" x14ac:dyDescent="0.25">
      <c r="A2132" s="3">
        <f>TITRES_STAT!B2135</f>
        <v>45408</v>
      </c>
      <c r="B2132" s="5">
        <f>TITRES_STAT!D2135</f>
        <v>3.8622999999999998</v>
      </c>
      <c r="C2132" s="2">
        <f t="shared" si="297"/>
        <v>0.15969999999999995</v>
      </c>
      <c r="D2132" s="2">
        <f t="shared" si="298"/>
        <v>0.15969999999999995</v>
      </c>
      <c r="E2132" s="2">
        <f t="shared" si="299"/>
        <v>0</v>
      </c>
      <c r="F2132" s="2">
        <f t="shared" si="300"/>
        <v>4.3827381519167805E-2</v>
      </c>
      <c r="G2132" s="2">
        <f t="shared" si="300"/>
        <v>4.0208106143772272E-2</v>
      </c>
      <c r="H2132" s="2">
        <f t="shared" si="301"/>
        <v>1.0900135749357127</v>
      </c>
      <c r="I2132" s="2">
        <f t="shared" si="302"/>
        <v>52.153420820208822</v>
      </c>
    </row>
    <row r="2133" spans="1:9" ht="13.5" x14ac:dyDescent="0.25">
      <c r="A2133" s="3">
        <f>TITRES_STAT!B2136</f>
        <v>45411</v>
      </c>
      <c r="B2133" s="5">
        <f>TITRES_STAT!D2136</f>
        <v>3.8721999999999999</v>
      </c>
      <c r="C2133" s="2">
        <f t="shared" si="297"/>
        <v>9.9000000000000199E-3</v>
      </c>
      <c r="D2133" s="2">
        <f t="shared" si="298"/>
        <v>9.9000000000000199E-3</v>
      </c>
      <c r="E2133" s="2">
        <f t="shared" si="299"/>
        <v>0</v>
      </c>
      <c r="F2133" s="2">
        <f t="shared" si="300"/>
        <v>4.1403997124941534E-2</v>
      </c>
      <c r="G2133" s="2">
        <f t="shared" si="300"/>
        <v>3.7336098562074253E-2</v>
      </c>
      <c r="H2133" s="2">
        <f t="shared" si="301"/>
        <v>1.108953498612183</v>
      </c>
      <c r="I2133" s="2">
        <f t="shared" si="302"/>
        <v>52.583117614586598</v>
      </c>
    </row>
    <row r="2134" spans="1:9" ht="13.5" x14ac:dyDescent="0.25">
      <c r="A2134" s="3">
        <f>TITRES_STAT!B2137</f>
        <v>45412</v>
      </c>
      <c r="B2134" s="5">
        <f>TITRES_STAT!D2137</f>
        <v>3.8721999999999999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3.8446568758874276E-2</v>
      </c>
      <c r="G2134" s="2">
        <f t="shared" si="300"/>
        <v>3.466923437906895E-2</v>
      </c>
      <c r="H2134" s="2">
        <f t="shared" si="301"/>
        <v>1.1089534986121827</v>
      </c>
      <c r="I2134" s="2">
        <f t="shared" si="302"/>
        <v>52.583117614586584</v>
      </c>
    </row>
    <row r="2135" spans="1:9" ht="13.5" x14ac:dyDescent="0.25">
      <c r="A2135" s="3">
        <f>TITRES_STAT!B2138</f>
        <v>45414</v>
      </c>
      <c r="B2135" s="5">
        <f>TITRES_STAT!D2138</f>
        <v>3.7126000000000001</v>
      </c>
      <c r="C2135" s="2">
        <f t="shared" si="297"/>
        <v>-0.15959999999999974</v>
      </c>
      <c r="D2135" s="2">
        <f t="shared" si="298"/>
        <v>0</v>
      </c>
      <c r="E2135" s="2">
        <f t="shared" si="299"/>
        <v>0.15959999999999974</v>
      </c>
      <c r="F2135" s="2">
        <f t="shared" si="300"/>
        <v>3.5700385276097542E-2</v>
      </c>
      <c r="G2135" s="2">
        <f t="shared" si="300"/>
        <v>4.3592860494849721E-2</v>
      </c>
      <c r="H2135" s="2">
        <f t="shared" si="301"/>
        <v>0.81895027926225128</v>
      </c>
      <c r="I2135" s="2">
        <f t="shared" si="302"/>
        <v>45.02323612685057</v>
      </c>
    </row>
    <row r="2136" spans="1:9" ht="13.5" x14ac:dyDescent="0.25">
      <c r="A2136" s="3">
        <f>TITRES_STAT!B2139</f>
        <v>45415</v>
      </c>
      <c r="B2136" s="5">
        <f>TITRES_STAT!D2139</f>
        <v>3.5529000000000002</v>
      </c>
      <c r="C2136" s="2">
        <f t="shared" si="297"/>
        <v>-0.15969999999999995</v>
      </c>
      <c r="D2136" s="2">
        <f t="shared" si="298"/>
        <v>0</v>
      </c>
      <c r="E2136" s="2">
        <f t="shared" si="299"/>
        <v>0.15969999999999995</v>
      </c>
      <c r="F2136" s="2">
        <f t="shared" si="300"/>
        <v>3.3150357756376293E-2</v>
      </c>
      <c r="G2136" s="2">
        <f t="shared" si="300"/>
        <v>5.1886227602360453E-2</v>
      </c>
      <c r="H2136" s="2">
        <f t="shared" si="301"/>
        <v>0.63890475928275403</v>
      </c>
      <c r="I2136" s="2">
        <f t="shared" si="302"/>
        <v>38.983641707304741</v>
      </c>
    </row>
    <row r="2137" spans="1:9" ht="13.5" x14ac:dyDescent="0.25">
      <c r="A2137" s="3">
        <f>TITRES_STAT!B2140</f>
        <v>45418</v>
      </c>
      <c r="B2137" s="5">
        <f>TITRES_STAT!D2140</f>
        <v>3.6027999999999998</v>
      </c>
      <c r="C2137" s="2">
        <f t="shared" si="297"/>
        <v>4.9899999999999611E-2</v>
      </c>
      <c r="D2137" s="2">
        <f t="shared" si="298"/>
        <v>4.9899999999999611E-2</v>
      </c>
      <c r="E2137" s="2">
        <f t="shared" si="299"/>
        <v>0</v>
      </c>
      <c r="F2137" s="2">
        <f t="shared" si="300"/>
        <v>3.4346760773777955E-2</v>
      </c>
      <c r="G2137" s="2">
        <f t="shared" si="300"/>
        <v>4.8180068487906132E-2</v>
      </c>
      <c r="H2137" s="2">
        <f t="shared" si="301"/>
        <v>0.71288318700500541</v>
      </c>
      <c r="I2137" s="2">
        <f t="shared" si="302"/>
        <v>41.618902702378044</v>
      </c>
    </row>
    <row r="2138" spans="1:9" ht="13.5" x14ac:dyDescent="0.25">
      <c r="A2138" s="3">
        <f>TITRES_STAT!B2141</f>
        <v>45419</v>
      </c>
      <c r="B2138" s="5">
        <f>TITRES_STAT!D2141</f>
        <v>3.7625000000000002</v>
      </c>
      <c r="C2138" s="2">
        <f t="shared" si="297"/>
        <v>0.1597000000000004</v>
      </c>
      <c r="D2138" s="2">
        <f t="shared" si="298"/>
        <v>0.1597000000000004</v>
      </c>
      <c r="E2138" s="2">
        <f t="shared" si="299"/>
        <v>0</v>
      </c>
      <c r="F2138" s="2">
        <f t="shared" si="300"/>
        <v>4.3300563575650985E-2</v>
      </c>
      <c r="G2138" s="2">
        <f t="shared" si="300"/>
        <v>4.4738635024484268E-2</v>
      </c>
      <c r="H2138" s="2">
        <f t="shared" si="301"/>
        <v>0.96785616172584921</v>
      </c>
      <c r="I2138" s="2">
        <f t="shared" si="302"/>
        <v>49.183277749173499</v>
      </c>
    </row>
    <row r="2139" spans="1:9" ht="13.5" x14ac:dyDescent="0.25">
      <c r="A2139" s="3">
        <f>TITRES_STAT!B2142</f>
        <v>45420</v>
      </c>
      <c r="B2139" s="5">
        <f>TITRES_STAT!D2142</f>
        <v>3.9220999999999999</v>
      </c>
      <c r="C2139" s="2">
        <f t="shared" si="297"/>
        <v>0.15959999999999974</v>
      </c>
      <c r="D2139" s="2">
        <f t="shared" si="298"/>
        <v>0.15959999999999974</v>
      </c>
      <c r="E2139" s="2">
        <f t="shared" si="299"/>
        <v>0</v>
      </c>
      <c r="F2139" s="2">
        <f t="shared" si="300"/>
        <v>5.1607666177390175E-2</v>
      </c>
      <c r="G2139" s="2">
        <f t="shared" si="300"/>
        <v>4.1543018237021105E-2</v>
      </c>
      <c r="H2139" s="2">
        <f t="shared" si="301"/>
        <v>1.2422705033838863</v>
      </c>
      <c r="I2139" s="2">
        <f t="shared" si="302"/>
        <v>55.402347821511</v>
      </c>
    </row>
    <row r="2140" spans="1:9" ht="13.5" x14ac:dyDescent="0.25">
      <c r="A2140" s="3">
        <f>TITRES_STAT!B2143</f>
        <v>45421</v>
      </c>
      <c r="B2140" s="5">
        <f>TITRES_STAT!D2143</f>
        <v>4.0918000000000001</v>
      </c>
      <c r="C2140" s="2">
        <f t="shared" si="297"/>
        <v>0.16970000000000018</v>
      </c>
      <c r="D2140" s="2">
        <f t="shared" si="298"/>
        <v>0.16970000000000018</v>
      </c>
      <c r="E2140" s="2">
        <f t="shared" si="299"/>
        <v>0</v>
      </c>
      <c r="F2140" s="2">
        <f t="shared" si="300"/>
        <v>6.0042832879005179E-2</v>
      </c>
      <c r="G2140" s="2">
        <f t="shared" si="300"/>
        <v>3.8575659791519598E-2</v>
      </c>
      <c r="H2140" s="2">
        <f t="shared" si="301"/>
        <v>1.5564952927183604</v>
      </c>
      <c r="I2140" s="2">
        <f t="shared" si="302"/>
        <v>60.883949098271771</v>
      </c>
    </row>
    <row r="2141" spans="1:9" ht="13.5" x14ac:dyDescent="0.25">
      <c r="A2141" s="3">
        <f>TITRES_STAT!B2144</f>
        <v>45422</v>
      </c>
      <c r="B2141" s="5">
        <f>TITRES_STAT!D2144</f>
        <v>4.0918000000000001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5.575405910193338E-2</v>
      </c>
      <c r="G2141" s="2">
        <f t="shared" si="303"/>
        <v>3.5820255520696773E-2</v>
      </c>
      <c r="H2141" s="2">
        <f t="shared" si="301"/>
        <v>1.5564952927183602</v>
      </c>
      <c r="I2141" s="2">
        <f t="shared" si="302"/>
        <v>60.883949098271763</v>
      </c>
    </row>
    <row r="2142" spans="1:9" ht="13.5" x14ac:dyDescent="0.25">
      <c r="A2142" s="3">
        <f>TITRES_STAT!B2145</f>
        <v>45425</v>
      </c>
      <c r="B2142" s="5">
        <f>TITRES_STAT!D2145</f>
        <v>4.0918000000000001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5.1771626308938133E-2</v>
      </c>
      <c r="G2142" s="2">
        <f t="shared" si="303"/>
        <v>3.3261665840647006E-2</v>
      </c>
      <c r="H2142" s="2">
        <f t="shared" si="301"/>
        <v>1.55649529271836</v>
      </c>
      <c r="I2142" s="2">
        <f t="shared" si="302"/>
        <v>60.883949098271756</v>
      </c>
    </row>
    <row r="2143" spans="1:9" ht="13.5" x14ac:dyDescent="0.25">
      <c r="A2143" s="3">
        <f>TITRES_STAT!B2146</f>
        <v>45426</v>
      </c>
      <c r="B2143" s="5">
        <f>TITRES_STAT!D2146</f>
        <v>4.0918000000000001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4.8073653001156839E-2</v>
      </c>
      <c r="G2143" s="2">
        <f t="shared" si="303"/>
        <v>3.0885832566315077E-2</v>
      </c>
      <c r="H2143" s="2">
        <f t="shared" si="301"/>
        <v>1.55649529271836</v>
      </c>
      <c r="I2143" s="2">
        <f t="shared" si="302"/>
        <v>60.883949098271756</v>
      </c>
    </row>
    <row r="2144" spans="1:9" ht="13.5" x14ac:dyDescent="0.25">
      <c r="A2144" s="3">
        <f>TITRES_STAT!B2147</f>
        <v>45427</v>
      </c>
      <c r="B2144" s="5">
        <f>TITRES_STAT!D2147</f>
        <v>4.1715999999999998</v>
      </c>
      <c r="C2144" s="2">
        <f t="shared" si="297"/>
        <v>7.9799999999999649E-2</v>
      </c>
      <c r="D2144" s="2">
        <f t="shared" si="298"/>
        <v>7.9799999999999649E-2</v>
      </c>
      <c r="E2144" s="2">
        <f t="shared" si="299"/>
        <v>0</v>
      </c>
      <c r="F2144" s="2">
        <f t="shared" si="303"/>
        <v>5.0339820643931325E-2</v>
      </c>
      <c r="G2144" s="2">
        <f t="shared" si="303"/>
        <v>2.8679701668721143E-2</v>
      </c>
      <c r="H2144" s="2">
        <f t="shared" si="301"/>
        <v>1.7552421299707344</v>
      </c>
      <c r="I2144" s="2">
        <f t="shared" si="302"/>
        <v>63.705549173980522</v>
      </c>
    </row>
    <row r="2145" spans="1:9" ht="13.5" x14ac:dyDescent="0.25">
      <c r="A2145" s="3">
        <f>TITRES_STAT!B2148</f>
        <v>45428</v>
      </c>
      <c r="B2145" s="5">
        <f>TITRES_STAT!D2148</f>
        <v>3.992</v>
      </c>
      <c r="C2145" s="2">
        <f t="shared" si="297"/>
        <v>-0.17959999999999976</v>
      </c>
      <c r="D2145" s="2">
        <f t="shared" si="298"/>
        <v>0</v>
      </c>
      <c r="E2145" s="2">
        <f t="shared" si="299"/>
        <v>0.17959999999999976</v>
      </c>
      <c r="F2145" s="2">
        <f t="shared" si="303"/>
        <v>4.6744119169364808E-2</v>
      </c>
      <c r="G2145" s="2">
        <f t="shared" si="303"/>
        <v>3.9459722978098188E-2</v>
      </c>
      <c r="H2145" s="2">
        <f t="shared" si="301"/>
        <v>1.1846033281913755</v>
      </c>
      <c r="I2145" s="2">
        <f t="shared" si="302"/>
        <v>54.225099490812546</v>
      </c>
    </row>
    <row r="2146" spans="1:9" ht="13.5" x14ac:dyDescent="0.25">
      <c r="A2146" s="3">
        <f>TITRES_STAT!B2149</f>
        <v>45429</v>
      </c>
      <c r="B2146" s="5">
        <f>TITRES_STAT!D2149</f>
        <v>3.992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4.3405253514410179E-2</v>
      </c>
      <c r="G2146" s="2">
        <f t="shared" si="303"/>
        <v>3.6641171336805459E-2</v>
      </c>
      <c r="H2146" s="2">
        <f t="shared" si="301"/>
        <v>1.1846033281913755</v>
      </c>
      <c r="I2146" s="2">
        <f t="shared" si="302"/>
        <v>54.225099490812546</v>
      </c>
    </row>
    <row r="2147" spans="1:9" ht="13.5" x14ac:dyDescent="0.25">
      <c r="A2147" s="3">
        <f>TITRES_STAT!B2150</f>
        <v>45432</v>
      </c>
      <c r="B2147" s="5">
        <f>TITRES_STAT!D2150</f>
        <v>3.992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4.0304878263380875E-2</v>
      </c>
      <c r="G2147" s="2">
        <f t="shared" si="303"/>
        <v>3.4023944812747925E-2</v>
      </c>
      <c r="H2147" s="2">
        <f t="shared" si="301"/>
        <v>1.1846033281913755</v>
      </c>
      <c r="I2147" s="2">
        <f t="shared" si="302"/>
        <v>54.225099490812546</v>
      </c>
    </row>
    <row r="2148" spans="1:9" ht="13.5" x14ac:dyDescent="0.25">
      <c r="A2148" s="3">
        <f>TITRES_STAT!B2151</f>
        <v>45433</v>
      </c>
      <c r="B2148" s="5">
        <f>TITRES_STAT!D2151</f>
        <v>3.992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3.7425958387425094E-2</v>
      </c>
      <c r="G2148" s="2">
        <f t="shared" si="303"/>
        <v>3.1593663040408788E-2</v>
      </c>
      <c r="H2148" s="2">
        <f t="shared" si="301"/>
        <v>1.1846033281913753</v>
      </c>
      <c r="I2148" s="2">
        <f t="shared" si="302"/>
        <v>54.225099490812546</v>
      </c>
    </row>
    <row r="2149" spans="1:9" ht="13.5" x14ac:dyDescent="0.25">
      <c r="A2149" s="3">
        <f>TITRES_STAT!B2152</f>
        <v>45434</v>
      </c>
      <c r="B2149" s="5">
        <f>TITRES_STAT!D2152</f>
        <v>3.992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3.4752675645466156E-2</v>
      </c>
      <c r="G2149" s="2">
        <f t="shared" si="303"/>
        <v>2.9336972823236735E-2</v>
      </c>
      <c r="H2149" s="2">
        <f t="shared" si="301"/>
        <v>1.184603328191375</v>
      </c>
      <c r="I2149" s="2">
        <f t="shared" si="302"/>
        <v>54.225099490812539</v>
      </c>
    </row>
    <row r="2150" spans="1:9" ht="13.5" x14ac:dyDescent="0.25">
      <c r="A2150" s="3">
        <f>TITRES_STAT!B2153</f>
        <v>45435</v>
      </c>
      <c r="B2150" s="5">
        <f>TITRES_STAT!D2153</f>
        <v>3.992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3.2270341670790001E-2</v>
      </c>
      <c r="G2150" s="2">
        <f t="shared" si="303"/>
        <v>2.7241474764434111E-2</v>
      </c>
      <c r="H2150" s="2">
        <f t="shared" si="301"/>
        <v>1.184603328191375</v>
      </c>
      <c r="I2150" s="2">
        <f t="shared" si="302"/>
        <v>54.225099490812539</v>
      </c>
    </row>
    <row r="2151" spans="1:9" ht="13.5" x14ac:dyDescent="0.25">
      <c r="A2151" s="3">
        <f>TITRES_STAT!B2154</f>
        <v>45436</v>
      </c>
      <c r="B2151" s="5">
        <f>TITRES_STAT!D2154</f>
        <v>3.8222999999999998</v>
      </c>
      <c r="C2151" s="2">
        <f t="shared" si="297"/>
        <v>-0.16970000000000018</v>
      </c>
      <c r="D2151" s="2">
        <f t="shared" si="298"/>
        <v>0</v>
      </c>
      <c r="E2151" s="2">
        <f t="shared" si="299"/>
        <v>0.16970000000000018</v>
      </c>
      <c r="F2151" s="2">
        <f t="shared" si="303"/>
        <v>2.9965317265733572E-2</v>
      </c>
      <c r="G2151" s="2">
        <f t="shared" si="303"/>
        <v>3.741708370983169E-2</v>
      </c>
      <c r="H2151" s="2">
        <f t="shared" si="301"/>
        <v>0.80084587826549147</v>
      </c>
      <c r="I2151" s="2">
        <f t="shared" si="302"/>
        <v>44.470539535389712</v>
      </c>
    </row>
    <row r="2152" spans="1:9" ht="13.5" x14ac:dyDescent="0.25">
      <c r="A2152" s="3">
        <f>TITRES_STAT!B2155</f>
        <v>45439</v>
      </c>
      <c r="B2152" s="5">
        <f>TITRES_STAT!D2155</f>
        <v>3.7824</v>
      </c>
      <c r="C2152" s="2">
        <f t="shared" si="297"/>
        <v>-3.9899999999999824E-2</v>
      </c>
      <c r="D2152" s="2">
        <f t="shared" si="298"/>
        <v>0</v>
      </c>
      <c r="E2152" s="2">
        <f t="shared" si="299"/>
        <v>3.9899999999999824E-2</v>
      </c>
      <c r="F2152" s="2">
        <f t="shared" si="303"/>
        <v>2.7824937461038316E-2</v>
      </c>
      <c r="G2152" s="2">
        <f t="shared" si="303"/>
        <v>3.7594434873415128E-2</v>
      </c>
      <c r="H2152" s="2">
        <f t="shared" si="301"/>
        <v>0.74013447880592287</v>
      </c>
      <c r="I2152" s="2">
        <f t="shared" si="302"/>
        <v>42.533177051569126</v>
      </c>
    </row>
    <row r="2153" spans="1:9" ht="13.5" x14ac:dyDescent="0.25">
      <c r="A2153" s="3">
        <f>TITRES_STAT!B2156</f>
        <v>45440</v>
      </c>
      <c r="B2153" s="5">
        <f>TITRES_STAT!D2156</f>
        <v>3.7824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2.5837441928107007E-2</v>
      </c>
      <c r="G2153" s="2">
        <f t="shared" si="303"/>
        <v>3.4909118096742617E-2</v>
      </c>
      <c r="H2153" s="2">
        <f t="shared" si="301"/>
        <v>0.74013447880592287</v>
      </c>
      <c r="I2153" s="2">
        <f t="shared" si="302"/>
        <v>42.533177051569126</v>
      </c>
    </row>
    <row r="2154" spans="1:9" ht="13.5" x14ac:dyDescent="0.25">
      <c r="A2154" s="3">
        <f>TITRES_STAT!B2157</f>
        <v>45441</v>
      </c>
      <c r="B2154" s="5">
        <f>TITRES_STAT!D2157</f>
        <v>3.7824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2.3991910361813647E-2</v>
      </c>
      <c r="G2154" s="2">
        <f t="shared" si="303"/>
        <v>3.2415609661261002E-2</v>
      </c>
      <c r="H2154" s="2">
        <f t="shared" si="301"/>
        <v>0.74013447880592276</v>
      </c>
      <c r="I2154" s="2">
        <f t="shared" si="302"/>
        <v>42.533177051569126</v>
      </c>
    </row>
    <row r="2155" spans="1:9" ht="13.5" x14ac:dyDescent="0.25">
      <c r="A2155" s="3">
        <f>TITRES_STAT!B2158</f>
        <v>45442</v>
      </c>
      <c r="B2155" s="5">
        <f>TITRES_STAT!D2158</f>
        <v>3.6926000000000001</v>
      </c>
      <c r="C2155" s="2">
        <f t="shared" si="297"/>
        <v>-8.979999999999988E-2</v>
      </c>
      <c r="D2155" s="2">
        <f t="shared" si="298"/>
        <v>0</v>
      </c>
      <c r="E2155" s="2">
        <f t="shared" si="299"/>
        <v>8.979999999999988E-2</v>
      </c>
      <c r="F2155" s="2">
        <f t="shared" si="303"/>
        <v>2.2278202478826958E-2</v>
      </c>
      <c r="G2155" s="2">
        <f t="shared" si="303"/>
        <v>3.6514494685456637E-2</v>
      </c>
      <c r="H2155" s="2">
        <f t="shared" si="301"/>
        <v>0.61011942437478517</v>
      </c>
      <c r="I2155" s="2">
        <f t="shared" si="302"/>
        <v>37.892805660157578</v>
      </c>
    </row>
    <row r="2156" spans="1:9" ht="13.5" x14ac:dyDescent="0.25">
      <c r="A2156" s="3">
        <f>TITRES_STAT!B2159</f>
        <v>45443</v>
      </c>
      <c r="B2156" s="5">
        <f>TITRES_STAT!D2159</f>
        <v>3.5428999999999999</v>
      </c>
      <c r="C2156" s="2">
        <f t="shared" si="297"/>
        <v>-0.14970000000000017</v>
      </c>
      <c r="D2156" s="2">
        <f t="shared" si="298"/>
        <v>0</v>
      </c>
      <c r="E2156" s="2">
        <f t="shared" si="299"/>
        <v>0.14970000000000017</v>
      </c>
      <c r="F2156" s="2">
        <f t="shared" si="303"/>
        <v>2.0686902301767889E-2</v>
      </c>
      <c r="G2156" s="2">
        <f t="shared" si="303"/>
        <v>4.4599173636495459E-2</v>
      </c>
      <c r="H2156" s="2">
        <f t="shared" si="301"/>
        <v>0.4638404843635896</v>
      </c>
      <c r="I2156" s="2">
        <f t="shared" si="302"/>
        <v>31.686545721219474</v>
      </c>
    </row>
    <row r="2157" spans="1:9" ht="13.5" x14ac:dyDescent="0.25">
      <c r="A2157" s="3">
        <f>TITRES_STAT!B2160</f>
        <v>45446</v>
      </c>
      <c r="B2157" s="5">
        <f>TITRES_STAT!D2160</f>
        <v>3.5428999999999999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1.9209266423070182E-2</v>
      </c>
      <c r="G2157" s="2">
        <f t="shared" si="304"/>
        <v>4.1413518376745784E-2</v>
      </c>
      <c r="H2157" s="2">
        <f t="shared" si="301"/>
        <v>0.4638404843635896</v>
      </c>
      <c r="I2157" s="2">
        <f t="shared" si="302"/>
        <v>31.686545721219474</v>
      </c>
    </row>
    <row r="2158" spans="1:9" ht="13.5" x14ac:dyDescent="0.25">
      <c r="A2158" s="3">
        <f>TITRES_STAT!B2161</f>
        <v>45447</v>
      </c>
      <c r="B2158" s="5">
        <f>TITRES_STAT!D2161</f>
        <v>3.5428999999999999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1.7837175964279455E-2</v>
      </c>
      <c r="G2158" s="2">
        <f t="shared" si="304"/>
        <v>3.8455409921263943E-2</v>
      </c>
      <c r="H2158" s="2">
        <f t="shared" si="301"/>
        <v>0.46384048436358954</v>
      </c>
      <c r="I2158" s="2">
        <f t="shared" si="302"/>
        <v>31.686545721219474</v>
      </c>
    </row>
    <row r="2159" spans="1:9" ht="13.5" x14ac:dyDescent="0.25">
      <c r="A2159" s="3">
        <f>TITRES_STAT!B2162</f>
        <v>45448</v>
      </c>
      <c r="B2159" s="5">
        <f>TITRES_STAT!D2162</f>
        <v>3.5928</v>
      </c>
      <c r="C2159" s="2">
        <f t="shared" si="297"/>
        <v>4.9900000000000055E-2</v>
      </c>
      <c r="D2159" s="2">
        <f t="shared" si="298"/>
        <v>4.9900000000000055E-2</v>
      </c>
      <c r="E2159" s="2">
        <f t="shared" si="299"/>
        <v>0</v>
      </c>
      <c r="F2159" s="2">
        <f t="shared" si="304"/>
        <v>2.0127377681116641E-2</v>
      </c>
      <c r="G2159" s="2">
        <f t="shared" si="304"/>
        <v>3.5708594926887945E-2</v>
      </c>
      <c r="H2159" s="2">
        <f t="shared" si="301"/>
        <v>0.56365638923420869</v>
      </c>
      <c r="I2159" s="2">
        <f t="shared" si="302"/>
        <v>36.047330674116715</v>
      </c>
    </row>
    <row r="2160" spans="1:9" ht="13.5" x14ac:dyDescent="0.25">
      <c r="A2160" s="3">
        <f>TITRES_STAT!B2163</f>
        <v>45449</v>
      </c>
      <c r="B2160" s="5">
        <f>TITRES_STAT!D2163</f>
        <v>3.5030000000000001</v>
      </c>
      <c r="C2160" s="2">
        <f t="shared" si="297"/>
        <v>-8.979999999999988E-2</v>
      </c>
      <c r="D2160" s="2">
        <f t="shared" si="298"/>
        <v>0</v>
      </c>
      <c r="E2160" s="2">
        <f t="shared" si="299"/>
        <v>8.979999999999988E-2</v>
      </c>
      <c r="F2160" s="2">
        <f t="shared" si="304"/>
        <v>1.8689707846751166E-2</v>
      </c>
      <c r="G2160" s="2">
        <f t="shared" si="304"/>
        <v>3.957226671782451E-2</v>
      </c>
      <c r="H2160" s="2">
        <f t="shared" si="301"/>
        <v>0.47229308293155653</v>
      </c>
      <c r="I2160" s="2">
        <f t="shared" si="302"/>
        <v>32.078740870747694</v>
      </c>
    </row>
    <row r="2161" spans="1:9" ht="13.5" x14ac:dyDescent="0.25">
      <c r="A2161" s="3">
        <f>TITRES_STAT!B2164</f>
        <v>45450</v>
      </c>
      <c r="B2161" s="5">
        <f>TITRES_STAT!D2164</f>
        <v>3.5129999999999999</v>
      </c>
      <c r="C2161" s="2">
        <f t="shared" si="297"/>
        <v>9.9999999999997868E-3</v>
      </c>
      <c r="D2161" s="2">
        <f t="shared" si="298"/>
        <v>9.9999999999997868E-3</v>
      </c>
      <c r="E2161" s="2">
        <f t="shared" si="299"/>
        <v>0</v>
      </c>
      <c r="F2161" s="2">
        <f t="shared" si="304"/>
        <v>1.8069014429126066E-2</v>
      </c>
      <c r="G2161" s="2">
        <f t="shared" si="304"/>
        <v>3.6745676237979905E-2</v>
      </c>
      <c r="H2161" s="2">
        <f t="shared" si="301"/>
        <v>0.49173171591954923</v>
      </c>
      <c r="I2161" s="2">
        <f t="shared" si="302"/>
        <v>32.963817197949069</v>
      </c>
    </row>
    <row r="2162" spans="1:9" ht="13.5" x14ac:dyDescent="0.25">
      <c r="A2162" s="3">
        <f>TITRES_STAT!B2165</f>
        <v>45453</v>
      </c>
      <c r="B2162" s="5">
        <f>TITRES_STAT!D2165</f>
        <v>3.5828000000000002</v>
      </c>
      <c r="C2162" s="2">
        <f t="shared" si="297"/>
        <v>6.9800000000000306E-2</v>
      </c>
      <c r="D2162" s="2">
        <f t="shared" si="298"/>
        <v>6.9800000000000306E-2</v>
      </c>
      <c r="E2162" s="2">
        <f t="shared" si="299"/>
        <v>0</v>
      </c>
      <c r="F2162" s="2">
        <f t="shared" si="304"/>
        <v>2.1764084827045654E-2</v>
      </c>
      <c r="G2162" s="2">
        <f t="shared" si="304"/>
        <v>3.4120985078124201E-2</v>
      </c>
      <c r="H2162" s="2">
        <f t="shared" si="301"/>
        <v>0.63785042481083409</v>
      </c>
      <c r="I2162" s="2">
        <f t="shared" si="302"/>
        <v>38.944363609058108</v>
      </c>
    </row>
    <row r="2163" spans="1:9" ht="13.5" x14ac:dyDescent="0.25">
      <c r="A2163" s="3">
        <f>TITRES_STAT!B2166</f>
        <v>45454</v>
      </c>
      <c r="B2163" s="5">
        <f>TITRES_STAT!D2166</f>
        <v>3.5129999999999999</v>
      </c>
      <c r="C2163" s="2">
        <f t="shared" si="297"/>
        <v>-6.9800000000000306E-2</v>
      </c>
      <c r="D2163" s="2">
        <f t="shared" si="298"/>
        <v>0</v>
      </c>
      <c r="E2163" s="2">
        <f t="shared" si="299"/>
        <v>6.9800000000000306E-2</v>
      </c>
      <c r="F2163" s="2">
        <f t="shared" si="304"/>
        <v>2.0209507339399534E-2</v>
      </c>
      <c r="G2163" s="2">
        <f t="shared" si="304"/>
        <v>3.6669486143972488E-2</v>
      </c>
      <c r="H2163" s="2">
        <f t="shared" si="301"/>
        <v>0.55112600324020233</v>
      </c>
      <c r="I2163" s="2">
        <f t="shared" si="302"/>
        <v>35.53070492590129</v>
      </c>
    </row>
    <row r="2164" spans="1:9" ht="13.5" x14ac:dyDescent="0.25">
      <c r="A2164" s="3">
        <f>TITRES_STAT!B2167</f>
        <v>45455</v>
      </c>
      <c r="B2164" s="5">
        <f>TITRES_STAT!D2167</f>
        <v>3.5030000000000001</v>
      </c>
      <c r="C2164" s="2">
        <f t="shared" si="297"/>
        <v>-9.9999999999997868E-3</v>
      </c>
      <c r="D2164" s="2">
        <f t="shared" si="298"/>
        <v>0</v>
      </c>
      <c r="E2164" s="2">
        <f t="shared" si="299"/>
        <v>9.9999999999997868E-3</v>
      </c>
      <c r="F2164" s="2">
        <f t="shared" si="304"/>
        <v>1.8765971100870995E-2</v>
      </c>
      <c r="G2164" s="2">
        <f t="shared" si="304"/>
        <v>3.476452284797444E-2</v>
      </c>
      <c r="H2164" s="2">
        <f t="shared" si="301"/>
        <v>0.53980234916310366</v>
      </c>
      <c r="I2164" s="2">
        <f t="shared" si="302"/>
        <v>35.056599923781846</v>
      </c>
    </row>
    <row r="2165" spans="1:9" ht="13.5" x14ac:dyDescent="0.25">
      <c r="A2165" s="3">
        <f>TITRES_STAT!B2168</f>
        <v>45456</v>
      </c>
      <c r="B2165" s="5">
        <f>TITRES_STAT!D2168</f>
        <v>3.5030000000000001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1.7425544593665923E-2</v>
      </c>
      <c r="G2165" s="2">
        <f t="shared" si="304"/>
        <v>3.2281342644547698E-2</v>
      </c>
      <c r="H2165" s="2">
        <f t="shared" si="301"/>
        <v>0.53980234916310366</v>
      </c>
      <c r="I2165" s="2">
        <f t="shared" si="302"/>
        <v>35.056599923781846</v>
      </c>
    </row>
    <row r="2166" spans="1:9" ht="13.5" x14ac:dyDescent="0.25">
      <c r="A2166" s="3">
        <f>TITRES_STAT!B2169</f>
        <v>45457</v>
      </c>
      <c r="B2166" s="5">
        <f>TITRES_STAT!D2169</f>
        <v>3.5030000000000001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1.61808628369755E-2</v>
      </c>
      <c r="G2166" s="2">
        <f t="shared" si="304"/>
        <v>2.9975532455651432E-2</v>
      </c>
      <c r="H2166" s="2">
        <f t="shared" si="301"/>
        <v>0.53980234916310366</v>
      </c>
      <c r="I2166" s="2">
        <f t="shared" si="302"/>
        <v>35.056599923781846</v>
      </c>
    </row>
    <row r="2167" spans="1:9" ht="13.5" x14ac:dyDescent="0.25">
      <c r="A2167" s="3">
        <f>TITRES_STAT!B2170</f>
        <v>45461</v>
      </c>
      <c r="B2167" s="5">
        <f>TITRES_STAT!D2170</f>
        <v>3.5828000000000002</v>
      </c>
      <c r="C2167" s="2">
        <f t="shared" si="297"/>
        <v>7.9800000000000093E-2</v>
      </c>
      <c r="D2167" s="2">
        <f t="shared" si="298"/>
        <v>7.9800000000000093E-2</v>
      </c>
      <c r="E2167" s="2">
        <f t="shared" si="299"/>
        <v>0</v>
      </c>
      <c r="F2167" s="2">
        <f t="shared" si="304"/>
        <v>2.0725086920048683E-2</v>
      </c>
      <c r="G2167" s="2">
        <f t="shared" si="304"/>
        <v>2.7834422994533474E-2</v>
      </c>
      <c r="H2167" s="2">
        <f t="shared" si="301"/>
        <v>0.74458475119527268</v>
      </c>
      <c r="I2167" s="2">
        <f t="shared" si="302"/>
        <v>42.679769537429074</v>
      </c>
    </row>
    <row r="2168" spans="1:9" ht="13.5" x14ac:dyDescent="0.25">
      <c r="A2168" s="3">
        <f>TITRES_STAT!B2171</f>
        <v>45462</v>
      </c>
      <c r="B2168" s="5">
        <f>TITRES_STAT!D2171</f>
        <v>3.5828000000000002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1.9244723568616635E-2</v>
      </c>
      <c r="G2168" s="2">
        <f t="shared" si="304"/>
        <v>2.5846249923495369E-2</v>
      </c>
      <c r="H2168" s="2">
        <f t="shared" si="301"/>
        <v>0.74458475119527268</v>
      </c>
      <c r="I2168" s="2">
        <f t="shared" si="302"/>
        <v>42.679769537429074</v>
      </c>
    </row>
    <row r="2169" spans="1:9" ht="13.5" x14ac:dyDescent="0.25">
      <c r="A2169" s="3">
        <f>TITRES_STAT!B2172</f>
        <v>45463</v>
      </c>
      <c r="B2169" s="5">
        <f>TITRES_STAT!D2172</f>
        <v>3.5928</v>
      </c>
      <c r="C2169" s="2">
        <f t="shared" si="297"/>
        <v>9.9999999999997868E-3</v>
      </c>
      <c r="D2169" s="2">
        <f t="shared" si="298"/>
        <v>9.9999999999997868E-3</v>
      </c>
      <c r="E2169" s="2">
        <f t="shared" si="299"/>
        <v>0</v>
      </c>
      <c r="F2169" s="2">
        <f t="shared" si="304"/>
        <v>1.8584386170858287E-2</v>
      </c>
      <c r="G2169" s="2">
        <f t="shared" si="304"/>
        <v>2.4000089214674274E-2</v>
      </c>
      <c r="H2169" s="2">
        <f t="shared" si="301"/>
        <v>0.77434654532431135</v>
      </c>
      <c r="I2169" s="2">
        <f t="shared" si="302"/>
        <v>43.641223714997452</v>
      </c>
    </row>
    <row r="2170" spans="1:9" ht="13.5" x14ac:dyDescent="0.25">
      <c r="A2170" s="3">
        <f>TITRES_STAT!B2173</f>
        <v>45464</v>
      </c>
      <c r="B2170" s="5">
        <f>TITRES_STAT!D2173</f>
        <v>3.7524999999999999</v>
      </c>
      <c r="C2170" s="2">
        <f t="shared" si="297"/>
        <v>0.15969999999999995</v>
      </c>
      <c r="D2170" s="2">
        <f t="shared" si="298"/>
        <v>0.15969999999999995</v>
      </c>
      <c r="E2170" s="2">
        <f t="shared" si="299"/>
        <v>0</v>
      </c>
      <c r="F2170" s="2">
        <f t="shared" si="304"/>
        <v>2.8664072872939834E-2</v>
      </c>
      <c r="G2170" s="2">
        <f t="shared" si="304"/>
        <v>2.2285797127911823E-2</v>
      </c>
      <c r="H2170" s="2">
        <f t="shared" si="301"/>
        <v>1.2862036169682056</v>
      </c>
      <c r="I2170" s="2">
        <f t="shared" si="302"/>
        <v>56.259364101342555</v>
      </c>
    </row>
    <row r="2171" spans="1:9" ht="13.5" x14ac:dyDescent="0.25">
      <c r="A2171" s="3">
        <f>TITRES_STAT!B2174</f>
        <v>45467</v>
      </c>
      <c r="B2171" s="5">
        <f>TITRES_STAT!D2174</f>
        <v>3.9121999999999999</v>
      </c>
      <c r="C2171" s="2">
        <f t="shared" si="297"/>
        <v>0.15969999999999995</v>
      </c>
      <c r="D2171" s="2">
        <f t="shared" si="298"/>
        <v>0.15969999999999995</v>
      </c>
      <c r="E2171" s="2">
        <f t="shared" si="299"/>
        <v>0</v>
      </c>
      <c r="F2171" s="2">
        <f t="shared" si="304"/>
        <v>3.8023781953444129E-2</v>
      </c>
      <c r="G2171" s="2">
        <f t="shared" si="304"/>
        <v>2.0693954475918121E-2</v>
      </c>
      <c r="H2171" s="2">
        <f t="shared" si="301"/>
        <v>1.8374343095077839</v>
      </c>
      <c r="I2171" s="2">
        <f t="shared" si="302"/>
        <v>64.756893343780277</v>
      </c>
    </row>
    <row r="2172" spans="1:9" ht="13.5" x14ac:dyDescent="0.25">
      <c r="A2172" s="3">
        <f>TITRES_STAT!B2175</f>
        <v>45468</v>
      </c>
      <c r="B2172" s="5">
        <f>TITRES_STAT!D2175</f>
        <v>3.9820000000000002</v>
      </c>
      <c r="C2172" s="2">
        <f t="shared" si="297"/>
        <v>6.9800000000000306E-2</v>
      </c>
      <c r="D2172" s="2">
        <f t="shared" si="298"/>
        <v>6.9800000000000306E-2</v>
      </c>
      <c r="E2172" s="2">
        <f t="shared" si="299"/>
        <v>0</v>
      </c>
      <c r="F2172" s="2">
        <f t="shared" si="304"/>
        <v>4.0293511813912428E-2</v>
      </c>
      <c r="G2172" s="2">
        <f t="shared" si="304"/>
        <v>1.9215814870495399E-2</v>
      </c>
      <c r="H2172" s="2">
        <f t="shared" si="301"/>
        <v>2.096893214545922</v>
      </c>
      <c r="I2172" s="2">
        <f t="shared" si="302"/>
        <v>67.709574379153281</v>
      </c>
    </row>
    <row r="2173" spans="1:9" ht="13.5" x14ac:dyDescent="0.25">
      <c r="A2173" s="3">
        <f>TITRES_STAT!B2176</f>
        <v>45469</v>
      </c>
      <c r="B2173" s="5">
        <f>TITRES_STAT!D2176</f>
        <v>3.8123999999999998</v>
      </c>
      <c r="C2173" s="2">
        <f t="shared" si="297"/>
        <v>-0.16960000000000042</v>
      </c>
      <c r="D2173" s="2">
        <f t="shared" si="298"/>
        <v>0</v>
      </c>
      <c r="E2173" s="2">
        <f t="shared" si="299"/>
        <v>0.16960000000000042</v>
      </c>
      <c r="F2173" s="2">
        <f t="shared" ref="F2173:G2188" si="305">((F2172*13)+D2173)/14</f>
        <v>3.7415403827204395E-2</v>
      </c>
      <c r="G2173" s="2">
        <f t="shared" si="305"/>
        <v>2.9957542379745759E-2</v>
      </c>
      <c r="H2173" s="2">
        <f t="shared" si="301"/>
        <v>1.2489477058205176</v>
      </c>
      <c r="I2173" s="2">
        <f t="shared" si="302"/>
        <v>55.534759771786035</v>
      </c>
    </row>
    <row r="2174" spans="1:9" ht="13.5" x14ac:dyDescent="0.25">
      <c r="A2174" s="3">
        <f>TITRES_STAT!B2177</f>
        <v>45470</v>
      </c>
      <c r="B2174" s="5">
        <f>TITRES_STAT!D2177</f>
        <v>3.8422999999999998</v>
      </c>
      <c r="C2174" s="2">
        <f t="shared" si="297"/>
        <v>2.9900000000000038E-2</v>
      </c>
      <c r="D2174" s="2">
        <f t="shared" si="298"/>
        <v>2.9900000000000038E-2</v>
      </c>
      <c r="E2174" s="2">
        <f t="shared" si="299"/>
        <v>0</v>
      </c>
      <c r="F2174" s="2">
        <f t="shared" si="305"/>
        <v>3.6878589268118371E-2</v>
      </c>
      <c r="G2174" s="2">
        <f t="shared" si="305"/>
        <v>2.7817717924049634E-2</v>
      </c>
      <c r="H2174" s="2">
        <f t="shared" si="301"/>
        <v>1.3257230290711668</v>
      </c>
      <c r="I2174" s="2">
        <f t="shared" si="302"/>
        <v>57.002618648043658</v>
      </c>
    </row>
    <row r="2175" spans="1:9" ht="13.5" x14ac:dyDescent="0.25">
      <c r="A2175" s="3">
        <f>TITRES_STAT!B2178</f>
        <v>45471</v>
      </c>
      <c r="B2175" s="5">
        <f>TITRES_STAT!D2178</f>
        <v>3.7924000000000002</v>
      </c>
      <c r="C2175" s="2">
        <f t="shared" si="297"/>
        <v>-4.9899999999999611E-2</v>
      </c>
      <c r="D2175" s="2">
        <f t="shared" si="298"/>
        <v>0</v>
      </c>
      <c r="E2175" s="2">
        <f t="shared" si="299"/>
        <v>4.9899999999999611E-2</v>
      </c>
      <c r="F2175" s="2">
        <f t="shared" si="305"/>
        <v>3.4244404320395626E-2</v>
      </c>
      <c r="G2175" s="2">
        <f t="shared" si="305"/>
        <v>2.9395023786617489E-2</v>
      </c>
      <c r="H2175" s="2">
        <f t="shared" si="301"/>
        <v>1.1649728392458687</v>
      </c>
      <c r="I2175" s="2">
        <f t="shared" si="302"/>
        <v>53.810044085895655</v>
      </c>
    </row>
    <row r="2176" spans="1:9" ht="13.5" x14ac:dyDescent="0.25">
      <c r="A2176" s="3">
        <f>TITRES_STAT!B2179</f>
        <v>45474</v>
      </c>
      <c r="B2176" s="5">
        <f>TITRES_STAT!D2179</f>
        <v>3.7924000000000002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3.1798375440367364E-2</v>
      </c>
      <c r="G2176" s="2">
        <f t="shared" si="305"/>
        <v>2.7295379230430523E-2</v>
      </c>
      <c r="H2176" s="2">
        <f t="shared" si="301"/>
        <v>1.1649728392458687</v>
      </c>
      <c r="I2176" s="2">
        <f t="shared" si="302"/>
        <v>53.810044085895655</v>
      </c>
    </row>
    <row r="2177" spans="1:9" ht="13.5" x14ac:dyDescent="0.25">
      <c r="A2177" s="3">
        <f>TITRES_STAT!B2180</f>
        <v>45475</v>
      </c>
      <c r="B2177" s="5">
        <f>TITRES_STAT!D2180</f>
        <v>3.7924000000000002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2.9527062908912553E-2</v>
      </c>
      <c r="G2177" s="2">
        <f t="shared" si="305"/>
        <v>2.5345709285399774E-2</v>
      </c>
      <c r="H2177" s="2">
        <f t="shared" si="301"/>
        <v>1.1649728392458687</v>
      </c>
      <c r="I2177" s="2">
        <f t="shared" si="302"/>
        <v>53.810044085895655</v>
      </c>
    </row>
    <row r="2178" spans="1:9" ht="13.5" x14ac:dyDescent="0.25">
      <c r="A2178" s="3">
        <f>TITRES_STAT!B2181</f>
        <v>45476</v>
      </c>
      <c r="B2178" s="5">
        <f>TITRES_STAT!D2181</f>
        <v>3.8822000000000001</v>
      </c>
      <c r="C2178" s="2">
        <f t="shared" si="297"/>
        <v>8.979999999999988E-2</v>
      </c>
      <c r="D2178" s="2">
        <f t="shared" si="298"/>
        <v>8.979999999999988E-2</v>
      </c>
      <c r="E2178" s="2">
        <f t="shared" si="299"/>
        <v>0</v>
      </c>
      <c r="F2178" s="2">
        <f t="shared" si="305"/>
        <v>3.3832272701133079E-2</v>
      </c>
      <c r="G2178" s="2">
        <f t="shared" si="305"/>
        <v>2.3535301479299792E-2</v>
      </c>
      <c r="H2178" s="2">
        <f t="shared" si="301"/>
        <v>1.4375117621029785</v>
      </c>
      <c r="I2178" s="2">
        <f t="shared" si="302"/>
        <v>58.974556941737845</v>
      </c>
    </row>
    <row r="2179" spans="1:9" ht="13.5" x14ac:dyDescent="0.25">
      <c r="A2179" s="3">
        <f>TITRES_STAT!B2182</f>
        <v>45477</v>
      </c>
      <c r="B2179" s="5">
        <f>TITRES_STAT!D2182</f>
        <v>3.8822000000000001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3.1415681793909286E-2</v>
      </c>
      <c r="G2179" s="2">
        <f t="shared" si="305"/>
        <v>2.1854208516492665E-2</v>
      </c>
      <c r="H2179" s="2">
        <f t="shared" si="301"/>
        <v>1.4375117621029783</v>
      </c>
      <c r="I2179" s="2">
        <f t="shared" si="302"/>
        <v>58.974556941737838</v>
      </c>
    </row>
    <row r="2180" spans="1:9" ht="13.5" x14ac:dyDescent="0.25">
      <c r="A2180" s="3">
        <f>TITRES_STAT!B2183</f>
        <v>45478</v>
      </c>
      <c r="B2180" s="5">
        <f>TITRES_STAT!D2183</f>
        <v>3.8822000000000001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2.9171704522915766E-2</v>
      </c>
      <c r="G2180" s="2">
        <f t="shared" si="305"/>
        <v>2.0293193622457472E-2</v>
      </c>
      <c r="H2180" s="2">
        <f t="shared" si="301"/>
        <v>1.4375117621029785</v>
      </c>
      <c r="I2180" s="2">
        <f t="shared" si="302"/>
        <v>58.974556941737845</v>
      </c>
    </row>
    <row r="2181" spans="1:9" ht="13.5" x14ac:dyDescent="0.25">
      <c r="A2181" s="3">
        <f>TITRES_STAT!B2184</f>
        <v>45481</v>
      </c>
      <c r="B2181" s="5">
        <f>TITRES_STAT!D2184</f>
        <v>3.8822000000000001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2.7088011342707496E-2</v>
      </c>
      <c r="G2181" s="2">
        <f t="shared" si="305"/>
        <v>1.8843679792281937E-2</v>
      </c>
      <c r="H2181" s="2">
        <f t="shared" si="301"/>
        <v>1.4375117621029787</v>
      </c>
      <c r="I2181" s="2">
        <f t="shared" si="302"/>
        <v>58.974556941737845</v>
      </c>
    </row>
    <row r="2182" spans="1:9" ht="13.5" x14ac:dyDescent="0.25">
      <c r="A2182" s="3">
        <f>TITRES_STAT!B2185</f>
        <v>45482</v>
      </c>
      <c r="B2182" s="5">
        <f>TITRES_STAT!D2185</f>
        <v>3.8721999999999999</v>
      </c>
      <c r="C2182" s="2">
        <f t="shared" si="306"/>
        <v>-1.0000000000000231E-2</v>
      </c>
      <c r="D2182" s="2">
        <f t="shared" si="307"/>
        <v>0</v>
      </c>
      <c r="E2182" s="2">
        <f t="shared" si="308"/>
        <v>1.0000000000000231E-2</v>
      </c>
      <c r="F2182" s="2">
        <f t="shared" si="305"/>
        <v>2.515315338965696E-2</v>
      </c>
      <c r="G2182" s="2">
        <f t="shared" si="305"/>
        <v>1.8211988378547532E-2</v>
      </c>
      <c r="H2182" s="2">
        <f t="shared" si="301"/>
        <v>1.3811316406991365</v>
      </c>
      <c r="I2182" s="2">
        <f t="shared" si="302"/>
        <v>58.003161903875885</v>
      </c>
    </row>
    <row r="2183" spans="1:9" ht="13.5" x14ac:dyDescent="0.25">
      <c r="A2183" s="3">
        <f>TITRES_STAT!B2186</f>
        <v>45483</v>
      </c>
      <c r="B2183" s="5">
        <f>TITRES_STAT!D2186</f>
        <v>3.7025999999999999</v>
      </c>
      <c r="C2183" s="2">
        <f t="shared" si="306"/>
        <v>-0.16959999999999997</v>
      </c>
      <c r="D2183" s="2">
        <f t="shared" si="307"/>
        <v>0</v>
      </c>
      <c r="E2183" s="2">
        <f t="shared" si="308"/>
        <v>0.16959999999999997</v>
      </c>
      <c r="F2183" s="2">
        <f t="shared" si="305"/>
        <v>2.3356499576110034E-2</v>
      </c>
      <c r="G2183" s="2">
        <f t="shared" si="305"/>
        <v>2.9025417780079849E-2</v>
      </c>
      <c r="H2183" s="2">
        <f t="shared" si="301"/>
        <v>0.80469124520714408</v>
      </c>
      <c r="I2183" s="2">
        <f t="shared" si="302"/>
        <v>44.588859581616731</v>
      </c>
    </row>
    <row r="2184" spans="1:9" ht="13.5" x14ac:dyDescent="0.25">
      <c r="A2184" s="3">
        <f>TITRES_STAT!B2187</f>
        <v>45484</v>
      </c>
      <c r="B2184" s="5">
        <f>TITRES_STAT!D2187</f>
        <v>3.7025999999999999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2.1688178177816458E-2</v>
      </c>
      <c r="G2184" s="2">
        <f t="shared" si="305"/>
        <v>2.6952173652931288E-2</v>
      </c>
      <c r="H2184" s="2">
        <f t="shared" si="301"/>
        <v>0.80469124520714408</v>
      </c>
      <c r="I2184" s="2">
        <f t="shared" si="302"/>
        <v>44.588859581616731</v>
      </c>
    </row>
    <row r="2185" spans="1:9" ht="13.5" x14ac:dyDescent="0.25">
      <c r="A2185" s="3">
        <f>TITRES_STAT!B2188</f>
        <v>45485</v>
      </c>
      <c r="B2185" s="5">
        <f>TITRES_STAT!D2188</f>
        <v>3.6825999999999999</v>
      </c>
      <c r="C2185" s="2">
        <f t="shared" si="306"/>
        <v>-2.0000000000000018E-2</v>
      </c>
      <c r="D2185" s="2">
        <f t="shared" si="307"/>
        <v>0</v>
      </c>
      <c r="E2185" s="2">
        <f t="shared" si="308"/>
        <v>2.0000000000000018E-2</v>
      </c>
      <c r="F2185" s="2">
        <f t="shared" si="305"/>
        <v>2.013902259368671E-2</v>
      </c>
      <c r="G2185" s="2">
        <f t="shared" si="305"/>
        <v>2.6455589820579054E-2</v>
      </c>
      <c r="H2185" s="2">
        <f t="shared" si="301"/>
        <v>0.76123884329432467</v>
      </c>
      <c r="I2185" s="2">
        <f t="shared" si="302"/>
        <v>43.221783700299206</v>
      </c>
    </row>
    <row r="2186" spans="1:9" ht="13.5" x14ac:dyDescent="0.25">
      <c r="A2186" s="3">
        <f>TITRES_STAT!B2189</f>
        <v>45488</v>
      </c>
      <c r="B2186" s="5">
        <f>TITRES_STAT!D2189</f>
        <v>3.5828000000000002</v>
      </c>
      <c r="C2186" s="2">
        <f t="shared" si="306"/>
        <v>-9.9799999999999667E-2</v>
      </c>
      <c r="D2186" s="2">
        <f t="shared" si="307"/>
        <v>0</v>
      </c>
      <c r="E2186" s="2">
        <f t="shared" si="308"/>
        <v>9.9799999999999667E-2</v>
      </c>
      <c r="F2186" s="2">
        <f t="shared" si="305"/>
        <v>1.8700520979851944E-2</v>
      </c>
      <c r="G2186" s="2">
        <f t="shared" si="305"/>
        <v>3.169447626196624E-2</v>
      </c>
      <c r="H2186" s="2">
        <f t="shared" si="301"/>
        <v>0.59002460950247027</v>
      </c>
      <c r="I2186" s="2">
        <f t="shared" si="302"/>
        <v>37.107891662575781</v>
      </c>
    </row>
    <row r="2187" spans="1:9" ht="13.5" x14ac:dyDescent="0.25">
      <c r="A2187" s="3">
        <f>TITRES_STAT!B2190</f>
        <v>45489</v>
      </c>
      <c r="B2187" s="5">
        <f>TITRES_STAT!D2190</f>
        <v>3.5828000000000002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1.7364769481291089E-2</v>
      </c>
      <c r="G2187" s="2">
        <f t="shared" si="305"/>
        <v>2.9430585100397224E-2</v>
      </c>
      <c r="H2187" s="2">
        <f t="shared" si="301"/>
        <v>0.59002460950247015</v>
      </c>
      <c r="I2187" s="2">
        <f t="shared" si="302"/>
        <v>37.107891662575774</v>
      </c>
    </row>
    <row r="2188" spans="1:9" ht="13.5" x14ac:dyDescent="0.25">
      <c r="A2188" s="3">
        <f>TITRES_STAT!B2191</f>
        <v>45490</v>
      </c>
      <c r="B2188" s="5">
        <f>TITRES_STAT!D2191</f>
        <v>3.5928</v>
      </c>
      <c r="C2188" s="2">
        <f t="shared" si="306"/>
        <v>9.9999999999997868E-3</v>
      </c>
      <c r="D2188" s="2">
        <f t="shared" si="307"/>
        <v>9.9999999999997868E-3</v>
      </c>
      <c r="E2188" s="2">
        <f t="shared" si="308"/>
        <v>0</v>
      </c>
      <c r="F2188" s="2">
        <f t="shared" si="305"/>
        <v>1.6838714518341711E-2</v>
      </c>
      <c r="G2188" s="2">
        <f t="shared" si="305"/>
        <v>2.7328400450368853E-2</v>
      </c>
      <c r="H2188" s="2">
        <f t="shared" si="301"/>
        <v>0.61616173068462332</v>
      </c>
      <c r="I2188" s="2">
        <f t="shared" si="302"/>
        <v>38.125004384530918</v>
      </c>
    </row>
    <row r="2189" spans="1:9" ht="13.5" x14ac:dyDescent="0.25">
      <c r="A2189" s="3">
        <f>TITRES_STAT!B2192</f>
        <v>45491</v>
      </c>
      <c r="B2189" s="5">
        <f>TITRES_STAT!D2192</f>
        <v>3.7524999999999999</v>
      </c>
      <c r="C2189" s="2">
        <f t="shared" si="306"/>
        <v>0.15969999999999995</v>
      </c>
      <c r="D2189" s="2">
        <f t="shared" si="307"/>
        <v>0.15969999999999995</v>
      </c>
      <c r="E2189" s="2">
        <f t="shared" si="308"/>
        <v>0</v>
      </c>
      <c r="F2189" s="2">
        <f t="shared" ref="F2189:G2204" si="309">((F2188*13)+D2189)/14</f>
        <v>2.7043092052745871E-2</v>
      </c>
      <c r="G2189" s="2">
        <f t="shared" si="309"/>
        <v>2.5376371846771079E-2</v>
      </c>
      <c r="H2189" s="2">
        <f t="shared" si="301"/>
        <v>1.0656800040620018</v>
      </c>
      <c r="I2189" s="2">
        <f t="shared" si="302"/>
        <v>51.589791350374867</v>
      </c>
    </row>
    <row r="2190" spans="1:9" ht="13.5" x14ac:dyDescent="0.25">
      <c r="A2190" s="3">
        <f>TITRES_STAT!B2193</f>
        <v>45492</v>
      </c>
      <c r="B2190" s="5">
        <f>TITRES_STAT!D2193</f>
        <v>3.7524999999999999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2.511144262040688E-2</v>
      </c>
      <c r="G2190" s="2">
        <f t="shared" si="309"/>
        <v>2.3563773857716002E-2</v>
      </c>
      <c r="H2190" s="2">
        <f t="shared" si="301"/>
        <v>1.0656800040620018</v>
      </c>
      <c r="I2190" s="2">
        <f t="shared" si="302"/>
        <v>51.589791350374867</v>
      </c>
    </row>
    <row r="2191" spans="1:9" ht="13.5" x14ac:dyDescent="0.25">
      <c r="A2191" s="3">
        <f>TITRES_STAT!B2194</f>
        <v>45495</v>
      </c>
      <c r="B2191" s="5">
        <f>TITRES_STAT!D2194</f>
        <v>3.8523000000000001</v>
      </c>
      <c r="C2191" s="2">
        <f t="shared" si="306"/>
        <v>9.9800000000000111E-2</v>
      </c>
      <c r="D2191" s="2">
        <f t="shared" si="307"/>
        <v>9.9800000000000111E-2</v>
      </c>
      <c r="E2191" s="2">
        <f t="shared" si="308"/>
        <v>0</v>
      </c>
      <c r="F2191" s="2">
        <f t="shared" si="309"/>
        <v>3.0446339576092111E-2</v>
      </c>
      <c r="G2191" s="2">
        <f t="shared" si="309"/>
        <v>2.1880647153593429E-2</v>
      </c>
      <c r="H2191" s="2">
        <f t="shared" si="301"/>
        <v>1.391473449682312</v>
      </c>
      <c r="I2191" s="2">
        <f t="shared" si="302"/>
        <v>58.184775158894539</v>
      </c>
    </row>
    <row r="2192" spans="1:9" ht="13.5" x14ac:dyDescent="0.25">
      <c r="A2192" s="3">
        <f>TITRES_STAT!B2195</f>
        <v>45496</v>
      </c>
      <c r="B2192" s="5">
        <f>TITRES_STAT!D2195</f>
        <v>3.8721999999999999</v>
      </c>
      <c r="C2192" s="2">
        <f t="shared" si="306"/>
        <v>1.9899999999999807E-2</v>
      </c>
      <c r="D2192" s="2">
        <f t="shared" si="307"/>
        <v>1.9899999999999807E-2</v>
      </c>
      <c r="E2192" s="2">
        <f t="shared" si="308"/>
        <v>0</v>
      </c>
      <c r="F2192" s="2">
        <f t="shared" si="309"/>
        <v>2.9693029606371234E-2</v>
      </c>
      <c r="G2192" s="2">
        <f t="shared" si="309"/>
        <v>2.0317743785479615E-2</v>
      </c>
      <c r="H2192" s="2">
        <f t="shared" si="301"/>
        <v>1.4614334111050169</v>
      </c>
      <c r="I2192" s="2">
        <f t="shared" si="302"/>
        <v>59.373266183501279</v>
      </c>
    </row>
    <row r="2193" spans="1:9" ht="13.5" x14ac:dyDescent="0.25">
      <c r="A2193" s="3">
        <f>TITRES_STAT!B2196</f>
        <v>45497</v>
      </c>
      <c r="B2193" s="5">
        <f>TITRES_STAT!D2196</f>
        <v>3.9820000000000002</v>
      </c>
      <c r="C2193" s="2">
        <f t="shared" si="306"/>
        <v>0.10980000000000034</v>
      </c>
      <c r="D2193" s="2">
        <f t="shared" si="307"/>
        <v>0.10980000000000034</v>
      </c>
      <c r="E2193" s="2">
        <f t="shared" si="308"/>
        <v>0</v>
      </c>
      <c r="F2193" s="2">
        <f t="shared" si="309"/>
        <v>3.5414956063059028E-2</v>
      </c>
      <c r="G2193" s="2">
        <f t="shared" si="309"/>
        <v>1.8866476372231072E-2</v>
      </c>
      <c r="H2193" s="2">
        <f t="shared" ref="H2193:H2256" si="310">F2193/G2193</f>
        <v>1.8771367458517638</v>
      </c>
      <c r="I2193" s="2">
        <f t="shared" ref="I2193:I2256" si="311">IF(G2193=0,100,100-(100/(1+H2193)))</f>
        <v>65.243223095259793</v>
      </c>
    </row>
    <row r="2194" spans="1:9" ht="13.5" x14ac:dyDescent="0.25">
      <c r="A2194" s="3">
        <f>TITRES_STAT!B2197</f>
        <v>45499</v>
      </c>
      <c r="B2194" s="5">
        <f>TITRES_STAT!D2197</f>
        <v>3.9820000000000002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3.2885316344269097E-2</v>
      </c>
      <c r="G2194" s="2">
        <f t="shared" si="309"/>
        <v>1.7518870917071709E-2</v>
      </c>
      <c r="H2194" s="2">
        <f t="shared" si="310"/>
        <v>1.877136745851764</v>
      </c>
      <c r="I2194" s="2">
        <f t="shared" si="311"/>
        <v>65.243223095259793</v>
      </c>
    </row>
    <row r="2195" spans="1:9" ht="13.5" x14ac:dyDescent="0.25">
      <c r="A2195" s="3">
        <f>TITRES_STAT!B2198</f>
        <v>45502</v>
      </c>
      <c r="B2195" s="5">
        <f>TITRES_STAT!D2198</f>
        <v>3.992</v>
      </c>
      <c r="C2195" s="2">
        <f t="shared" si="306"/>
        <v>9.9999999999997868E-3</v>
      </c>
      <c r="D2195" s="2">
        <f t="shared" si="307"/>
        <v>9.9999999999997868E-3</v>
      </c>
      <c r="E2195" s="2">
        <f t="shared" si="308"/>
        <v>0</v>
      </c>
      <c r="F2195" s="2">
        <f t="shared" si="309"/>
        <v>3.1250650891107006E-2</v>
      </c>
      <c r="G2195" s="2">
        <f t="shared" si="309"/>
        <v>1.626752299442373E-2</v>
      </c>
      <c r="H2195" s="2">
        <f t="shared" si="310"/>
        <v>1.9210454413876823</v>
      </c>
      <c r="I2195" s="2">
        <f t="shared" si="311"/>
        <v>65.765681497753889</v>
      </c>
    </row>
    <row r="2196" spans="1:9" ht="13.5" x14ac:dyDescent="0.25">
      <c r="A2196" s="3">
        <f>TITRES_STAT!B2199</f>
        <v>45503</v>
      </c>
      <c r="B2196" s="5">
        <f>TITRES_STAT!D2199</f>
        <v>4.1715999999999998</v>
      </c>
      <c r="C2196" s="2">
        <f t="shared" si="306"/>
        <v>0.17959999999999976</v>
      </c>
      <c r="D2196" s="2">
        <f t="shared" si="307"/>
        <v>0.17959999999999976</v>
      </c>
      <c r="E2196" s="2">
        <f t="shared" si="308"/>
        <v>0</v>
      </c>
      <c r="F2196" s="2">
        <f t="shared" si="309"/>
        <v>4.1847032970313627E-2</v>
      </c>
      <c r="G2196" s="2">
        <f t="shared" si="309"/>
        <v>1.5105557066250608E-2</v>
      </c>
      <c r="H2196" s="2">
        <f t="shared" si="310"/>
        <v>2.770307164891642</v>
      </c>
      <c r="I2196" s="2">
        <f t="shared" si="311"/>
        <v>73.476962054662195</v>
      </c>
    </row>
    <row r="2197" spans="1:9" ht="13.5" x14ac:dyDescent="0.25">
      <c r="A2197" s="3">
        <f>TITRES_STAT!B2200</f>
        <v>45504</v>
      </c>
      <c r="B2197" s="5">
        <f>TITRES_STAT!D2200</f>
        <v>4.3513000000000002</v>
      </c>
      <c r="C2197" s="2">
        <f t="shared" si="306"/>
        <v>0.17970000000000041</v>
      </c>
      <c r="D2197" s="2">
        <f t="shared" si="307"/>
        <v>0.17970000000000041</v>
      </c>
      <c r="E2197" s="2">
        <f t="shared" si="308"/>
        <v>0</v>
      </c>
      <c r="F2197" s="2">
        <f t="shared" si="309"/>
        <v>5.1693673472434108E-2</v>
      </c>
      <c r="G2197" s="2">
        <f t="shared" si="309"/>
        <v>1.4026588704375564E-2</v>
      </c>
      <c r="H2197" s="2">
        <f t="shared" si="310"/>
        <v>3.6854059502228349</v>
      </c>
      <c r="I2197" s="2">
        <f t="shared" si="311"/>
        <v>78.657132154099884</v>
      </c>
    </row>
    <row r="2198" spans="1:9" ht="13.5" x14ac:dyDescent="0.25">
      <c r="A2198" s="3">
        <f>TITRES_STAT!B2201</f>
        <v>45505</v>
      </c>
      <c r="B2198" s="5">
        <f>TITRES_STAT!D2201</f>
        <v>4.5408999999999997</v>
      </c>
      <c r="C2198" s="2">
        <f t="shared" si="306"/>
        <v>0.18959999999999955</v>
      </c>
      <c r="D2198" s="2">
        <f t="shared" si="307"/>
        <v>0.18959999999999955</v>
      </c>
      <c r="E2198" s="2">
        <f t="shared" si="308"/>
        <v>0</v>
      </c>
      <c r="F2198" s="2">
        <f t="shared" si="309"/>
        <v>6.1544125367260213E-2</v>
      </c>
      <c r="G2198" s="2">
        <f t="shared" si="309"/>
        <v>1.302468951120588E-2</v>
      </c>
      <c r="H2198" s="2">
        <f t="shared" si="310"/>
        <v>4.7251894422750196</v>
      </c>
      <c r="I2198" s="2">
        <f t="shared" si="311"/>
        <v>82.533329070022361</v>
      </c>
    </row>
    <row r="2199" spans="1:9" ht="13.5" x14ac:dyDescent="0.25">
      <c r="A2199" s="3">
        <f>TITRES_STAT!B2202</f>
        <v>45506</v>
      </c>
      <c r="B2199" s="5">
        <f>TITRES_STAT!D2202</f>
        <v>4.7404999999999999</v>
      </c>
      <c r="C2199" s="2">
        <f t="shared" si="306"/>
        <v>0.19960000000000022</v>
      </c>
      <c r="D2199" s="2">
        <f t="shared" si="307"/>
        <v>0.19960000000000022</v>
      </c>
      <c r="E2199" s="2">
        <f t="shared" si="308"/>
        <v>0</v>
      </c>
      <c r="F2199" s="2">
        <f t="shared" si="309"/>
        <v>7.1405259269598786E-2</v>
      </c>
      <c r="G2199" s="2">
        <f t="shared" si="309"/>
        <v>1.2094354546119747E-2</v>
      </c>
      <c r="H2199" s="2">
        <f t="shared" si="310"/>
        <v>5.9040157122322716</v>
      </c>
      <c r="I2199" s="2">
        <f t="shared" si="311"/>
        <v>85.515676069099342</v>
      </c>
    </row>
    <row r="2200" spans="1:9" ht="13.5" x14ac:dyDescent="0.25">
      <c r="A2200" s="3">
        <f>TITRES_STAT!B2203</f>
        <v>45509</v>
      </c>
      <c r="B2200" s="5">
        <f>TITRES_STAT!D2203</f>
        <v>4.6905999999999999</v>
      </c>
      <c r="C2200" s="2">
        <f t="shared" si="306"/>
        <v>-4.9900000000000055E-2</v>
      </c>
      <c r="D2200" s="2">
        <f t="shared" si="307"/>
        <v>0</v>
      </c>
      <c r="E2200" s="2">
        <f t="shared" si="308"/>
        <v>4.9900000000000055E-2</v>
      </c>
      <c r="F2200" s="2">
        <f t="shared" si="309"/>
        <v>6.6304883607484585E-2</v>
      </c>
      <c r="G2200" s="2">
        <f t="shared" si="309"/>
        <v>1.4794757792825483E-2</v>
      </c>
      <c r="H2200" s="2">
        <f t="shared" si="310"/>
        <v>4.4816471169023284</v>
      </c>
      <c r="I2200" s="2">
        <f t="shared" si="311"/>
        <v>81.757308001156076</v>
      </c>
    </row>
    <row r="2201" spans="1:9" ht="13.5" x14ac:dyDescent="0.25">
      <c r="A2201" s="3">
        <f>TITRES_STAT!B2204</f>
        <v>45510</v>
      </c>
      <c r="B2201" s="5">
        <f>TITRES_STAT!D2204</f>
        <v>4.6905999999999999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6.156882049266426E-2</v>
      </c>
      <c r="G2201" s="2">
        <f t="shared" si="309"/>
        <v>1.3737989379052235E-2</v>
      </c>
      <c r="H2201" s="2">
        <f t="shared" si="310"/>
        <v>4.4816471169023284</v>
      </c>
      <c r="I2201" s="2">
        <f t="shared" si="311"/>
        <v>81.757308001156076</v>
      </c>
    </row>
    <row r="2202" spans="1:9" ht="13.5" x14ac:dyDescent="0.25">
      <c r="A2202" s="3">
        <f>TITRES_STAT!B2205</f>
        <v>45511</v>
      </c>
      <c r="B2202" s="5">
        <f>TITRES_STAT!D2205</f>
        <v>4.9001999999999999</v>
      </c>
      <c r="C2202" s="2">
        <f t="shared" si="306"/>
        <v>0.20960000000000001</v>
      </c>
      <c r="D2202" s="2">
        <f t="shared" si="307"/>
        <v>0.20960000000000001</v>
      </c>
      <c r="E2202" s="2">
        <f t="shared" si="308"/>
        <v>0</v>
      </c>
      <c r="F2202" s="2">
        <f t="shared" si="309"/>
        <v>7.2142476171759659E-2</v>
      </c>
      <c r="G2202" s="2">
        <f t="shared" si="309"/>
        <v>1.2756704423405648E-2</v>
      </c>
      <c r="H2202" s="2">
        <f t="shared" si="310"/>
        <v>5.6552596797174859</v>
      </c>
      <c r="I2202" s="2">
        <f t="shared" si="311"/>
        <v>84.97429028881335</v>
      </c>
    </row>
    <row r="2203" spans="1:9" ht="13.5" x14ac:dyDescent="0.25">
      <c r="A2203" s="3">
        <f>TITRES_STAT!B2206</f>
        <v>45512</v>
      </c>
      <c r="B2203" s="5">
        <f>TITRES_STAT!D2206</f>
        <v>5.1196999999999999</v>
      </c>
      <c r="C2203" s="2">
        <f t="shared" si="306"/>
        <v>0.21950000000000003</v>
      </c>
      <c r="D2203" s="2">
        <f t="shared" si="307"/>
        <v>0.21950000000000003</v>
      </c>
      <c r="E2203" s="2">
        <f t="shared" si="308"/>
        <v>0</v>
      </c>
      <c r="F2203" s="2">
        <f t="shared" si="309"/>
        <v>8.2668013588062542E-2</v>
      </c>
      <c r="G2203" s="2">
        <f t="shared" si="309"/>
        <v>1.1845511250305243E-2</v>
      </c>
      <c r="H2203" s="2">
        <f t="shared" si="310"/>
        <v>6.9788472478072485</v>
      </c>
      <c r="I2203" s="2">
        <f t="shared" si="311"/>
        <v>87.466861202602658</v>
      </c>
    </row>
    <row r="2204" spans="1:9" ht="13.5" x14ac:dyDescent="0.25">
      <c r="A2204" s="3">
        <f>TITRES_STAT!B2207</f>
        <v>45513</v>
      </c>
      <c r="B2204" s="5">
        <f>TITRES_STAT!D2207</f>
        <v>5.1196999999999999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7.6763155474629502E-2</v>
      </c>
      <c r="G2204" s="2">
        <f t="shared" si="309"/>
        <v>1.0999403303854868E-2</v>
      </c>
      <c r="H2204" s="2">
        <f t="shared" si="310"/>
        <v>6.9788472478072485</v>
      </c>
      <c r="I2204" s="2">
        <f t="shared" si="311"/>
        <v>87.466861202602658</v>
      </c>
    </row>
    <row r="2205" spans="1:9" ht="13.5" x14ac:dyDescent="0.25">
      <c r="A2205" s="3">
        <f>TITRES_STAT!B2208</f>
        <v>45516</v>
      </c>
      <c r="B2205" s="5">
        <f>TITRES_STAT!D2208</f>
        <v>5.2</v>
      </c>
      <c r="C2205" s="2">
        <f t="shared" si="306"/>
        <v>8.030000000000026E-2</v>
      </c>
      <c r="D2205" s="2">
        <f t="shared" si="307"/>
        <v>8.030000000000026E-2</v>
      </c>
      <c r="E2205" s="2">
        <f t="shared" si="308"/>
        <v>0</v>
      </c>
      <c r="F2205" s="2">
        <f t="shared" ref="F2205:G2220" si="312">((F2204*13)+D2205)/14</f>
        <v>7.7015787226441715E-2</v>
      </c>
      <c r="G2205" s="2">
        <f t="shared" si="312"/>
        <v>1.0213731639293806E-2</v>
      </c>
      <c r="H2205" s="2">
        <f t="shared" si="310"/>
        <v>7.5404161717104516</v>
      </c>
      <c r="I2205" s="2">
        <f t="shared" si="311"/>
        <v>88.290968731565656</v>
      </c>
    </row>
    <row r="2206" spans="1:9" ht="13.5" x14ac:dyDescent="0.25">
      <c r="A2206" s="3">
        <f>TITRES_STAT!B2209</f>
        <v>45518</v>
      </c>
      <c r="B2206" s="5">
        <f>TITRES_STAT!D2209</f>
        <v>5.19</v>
      </c>
      <c r="C2206" s="2">
        <f t="shared" si="306"/>
        <v>-9.9999999999997868E-3</v>
      </c>
      <c r="D2206" s="2">
        <f t="shared" si="307"/>
        <v>0</v>
      </c>
      <c r="E2206" s="2">
        <f t="shared" si="308"/>
        <v>9.9999999999997868E-3</v>
      </c>
      <c r="F2206" s="2">
        <f t="shared" si="312"/>
        <v>7.1514659567410169E-2</v>
      </c>
      <c r="G2206" s="2">
        <f t="shared" si="312"/>
        <v>1.0198465093629946E-2</v>
      </c>
      <c r="H2206" s="2">
        <f t="shared" si="310"/>
        <v>7.0122963515440055</v>
      </c>
      <c r="I2206" s="2">
        <f t="shared" si="311"/>
        <v>87.51918356330772</v>
      </c>
    </row>
    <row r="2207" spans="1:9" ht="13.5" x14ac:dyDescent="0.25">
      <c r="A2207" s="3">
        <f>TITRES_STAT!B2210</f>
        <v>45519</v>
      </c>
      <c r="B2207" s="5">
        <f>TITRES_STAT!D2210</f>
        <v>5.19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6.6406469598309439E-2</v>
      </c>
      <c r="G2207" s="2">
        <f t="shared" si="312"/>
        <v>9.4700033012278077E-3</v>
      </c>
      <c r="H2207" s="2">
        <f t="shared" si="310"/>
        <v>7.0122963515440047</v>
      </c>
      <c r="I2207" s="2">
        <f t="shared" si="311"/>
        <v>87.51918356330772</v>
      </c>
    </row>
    <row r="2208" spans="1:9" ht="13.5" x14ac:dyDescent="0.25">
      <c r="A2208" s="3">
        <f>TITRES_STAT!B2211</f>
        <v>45520</v>
      </c>
      <c r="B2208" s="5">
        <f>TITRES_STAT!D2211</f>
        <v>4.96</v>
      </c>
      <c r="C2208" s="2">
        <f t="shared" si="306"/>
        <v>-0.23000000000000043</v>
      </c>
      <c r="D2208" s="2">
        <f t="shared" si="307"/>
        <v>0</v>
      </c>
      <c r="E2208" s="2">
        <f t="shared" si="308"/>
        <v>0.23000000000000043</v>
      </c>
      <c r="F2208" s="2">
        <f t="shared" si="312"/>
        <v>6.1663150341287339E-2</v>
      </c>
      <c r="G2208" s="2">
        <f t="shared" si="312"/>
        <v>2.522214592256871E-2</v>
      </c>
      <c r="H2208" s="2">
        <f t="shared" si="310"/>
        <v>2.4448019026847083</v>
      </c>
      <c r="I2208" s="2">
        <f t="shared" si="311"/>
        <v>70.970754538290009</v>
      </c>
    </row>
    <row r="2209" spans="1:9" ht="13.5" x14ac:dyDescent="0.25">
      <c r="A2209" s="3">
        <f>TITRES_STAT!B2212</f>
        <v>45523</v>
      </c>
      <c r="B2209" s="5">
        <f>TITRES_STAT!D2212</f>
        <v>4.96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5.7258639602623958E-2</v>
      </c>
      <c r="G2209" s="2">
        <f t="shared" si="312"/>
        <v>2.3420564070956659E-2</v>
      </c>
      <c r="H2209" s="2">
        <f t="shared" si="310"/>
        <v>2.4448019026847083</v>
      </c>
      <c r="I2209" s="2">
        <f t="shared" si="311"/>
        <v>70.970754538290009</v>
      </c>
    </row>
    <row r="2210" spans="1:9" ht="13.5" x14ac:dyDescent="0.25">
      <c r="A2210" s="3">
        <f>TITRES_STAT!B2213</f>
        <v>45524</v>
      </c>
      <c r="B2210" s="5">
        <f>TITRES_STAT!D2213</f>
        <v>5</v>
      </c>
      <c r="C2210" s="2">
        <f t="shared" si="306"/>
        <v>4.0000000000000036E-2</v>
      </c>
      <c r="D2210" s="2">
        <f t="shared" si="307"/>
        <v>4.0000000000000036E-2</v>
      </c>
      <c r="E2210" s="2">
        <f t="shared" si="308"/>
        <v>0</v>
      </c>
      <c r="F2210" s="2">
        <f t="shared" si="312"/>
        <v>5.6025879631007962E-2</v>
      </c>
      <c r="G2210" s="2">
        <f t="shared" si="312"/>
        <v>2.1747666637316896E-2</v>
      </c>
      <c r="H2210" s="2">
        <f t="shared" si="310"/>
        <v>2.576178886928171</v>
      </c>
      <c r="I2210" s="2">
        <f t="shared" si="311"/>
        <v>72.03719300353653</v>
      </c>
    </row>
    <row r="2211" spans="1:9" ht="13.5" x14ac:dyDescent="0.25">
      <c r="A2211" s="3">
        <f>TITRES_STAT!B2214</f>
        <v>45525</v>
      </c>
      <c r="B2211" s="5">
        <f>TITRES_STAT!D2214</f>
        <v>5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5.2024031085935965E-2</v>
      </c>
      <c r="G2211" s="2">
        <f t="shared" si="312"/>
        <v>2.0194261877508547E-2</v>
      </c>
      <c r="H2211" s="2">
        <f t="shared" si="310"/>
        <v>2.576178886928171</v>
      </c>
      <c r="I2211" s="2">
        <f t="shared" si="311"/>
        <v>72.03719300353653</v>
      </c>
    </row>
    <row r="2212" spans="1:9" ht="13.5" x14ac:dyDescent="0.25">
      <c r="A2212" s="3">
        <f>TITRES_STAT!B2215</f>
        <v>45526</v>
      </c>
      <c r="B2212" s="5">
        <f>TITRES_STAT!D2215</f>
        <v>5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4.8308028865511964E-2</v>
      </c>
      <c r="G2212" s="2">
        <f t="shared" si="312"/>
        <v>1.8751814600543652E-2</v>
      </c>
      <c r="H2212" s="2">
        <f t="shared" si="310"/>
        <v>2.5761788869281705</v>
      </c>
      <c r="I2212" s="2">
        <f t="shared" si="311"/>
        <v>72.03719300353653</v>
      </c>
    </row>
    <row r="2213" spans="1:9" ht="13.5" x14ac:dyDescent="0.25">
      <c r="A2213" s="3">
        <f>TITRES_STAT!B2216</f>
        <v>45527</v>
      </c>
      <c r="B2213" s="5">
        <f>TITRES_STAT!D2216</f>
        <v>4.78</v>
      </c>
      <c r="C2213" s="2">
        <f t="shared" si="306"/>
        <v>-0.21999999999999975</v>
      </c>
      <c r="D2213" s="2">
        <f t="shared" si="307"/>
        <v>0</v>
      </c>
      <c r="E2213" s="2">
        <f t="shared" si="308"/>
        <v>0.21999999999999975</v>
      </c>
      <c r="F2213" s="2">
        <f t="shared" si="312"/>
        <v>4.4857455375118253E-2</v>
      </c>
      <c r="G2213" s="2">
        <f t="shared" si="312"/>
        <v>3.3126684986219089E-2</v>
      </c>
      <c r="H2213" s="2">
        <f t="shared" si="310"/>
        <v>1.3541184514472016</v>
      </c>
      <c r="I2213" s="2">
        <f t="shared" si="311"/>
        <v>57.521253895051586</v>
      </c>
    </row>
    <row r="2214" spans="1:9" ht="13.5" x14ac:dyDescent="0.25">
      <c r="A2214" s="3">
        <f>TITRES_STAT!B2217</f>
        <v>45530</v>
      </c>
      <c r="B2214" s="5">
        <f>TITRES_STAT!D2217</f>
        <v>4.78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4.1653351419752668E-2</v>
      </c>
      <c r="G2214" s="2">
        <f t="shared" si="312"/>
        <v>3.0760493201489155E-2</v>
      </c>
      <c r="H2214" s="2">
        <f t="shared" si="310"/>
        <v>1.3541184514472016</v>
      </c>
      <c r="I2214" s="2">
        <f t="shared" si="311"/>
        <v>57.521253895051586</v>
      </c>
    </row>
    <row r="2215" spans="1:9" ht="13.5" x14ac:dyDescent="0.25">
      <c r="A2215" s="3">
        <f>TITRES_STAT!B2218</f>
        <v>45531</v>
      </c>
      <c r="B2215" s="5">
        <f>TITRES_STAT!D2218</f>
        <v>4.8899999999999997</v>
      </c>
      <c r="C2215" s="2">
        <f t="shared" si="306"/>
        <v>0.10999999999999943</v>
      </c>
      <c r="D2215" s="2">
        <f t="shared" si="307"/>
        <v>0.10999999999999943</v>
      </c>
      <c r="E2215" s="2">
        <f t="shared" si="308"/>
        <v>0</v>
      </c>
      <c r="F2215" s="2">
        <f t="shared" si="312"/>
        <v>4.653525488977029E-2</v>
      </c>
      <c r="G2215" s="2">
        <f t="shared" si="312"/>
        <v>2.8563315115668501E-2</v>
      </c>
      <c r="H2215" s="2">
        <f t="shared" si="310"/>
        <v>1.6291965656410528</v>
      </c>
      <c r="I2215" s="2">
        <f t="shared" si="311"/>
        <v>61.965567235701172</v>
      </c>
    </row>
    <row r="2216" spans="1:9" ht="13.5" x14ac:dyDescent="0.25">
      <c r="A2216" s="3">
        <f>TITRES_STAT!B2219</f>
        <v>45532</v>
      </c>
      <c r="B2216" s="5">
        <f>TITRES_STAT!D2219</f>
        <v>4.8899999999999997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4.321130811192956E-2</v>
      </c>
      <c r="G2216" s="2">
        <f t="shared" si="312"/>
        <v>2.6523078321692178E-2</v>
      </c>
      <c r="H2216" s="2">
        <f t="shared" si="310"/>
        <v>1.629196565641053</v>
      </c>
      <c r="I2216" s="2">
        <f t="shared" si="311"/>
        <v>61.96556723570118</v>
      </c>
    </row>
    <row r="2217" spans="1:9" ht="13.5" x14ac:dyDescent="0.25">
      <c r="A2217" s="3">
        <f>TITRES_STAT!B2220</f>
        <v>45533</v>
      </c>
      <c r="B2217" s="5">
        <f>TITRES_STAT!D2220</f>
        <v>4.8</v>
      </c>
      <c r="C2217" s="2">
        <f t="shared" si="306"/>
        <v>-8.9999999999999858E-2</v>
      </c>
      <c r="D2217" s="2">
        <f t="shared" si="307"/>
        <v>0</v>
      </c>
      <c r="E2217" s="2">
        <f t="shared" si="308"/>
        <v>8.9999999999999858E-2</v>
      </c>
      <c r="F2217" s="2">
        <f t="shared" si="312"/>
        <v>4.0124786103934593E-2</v>
      </c>
      <c r="G2217" s="2">
        <f t="shared" si="312"/>
        <v>3.1057144155857013E-2</v>
      </c>
      <c r="H2217" s="2">
        <f t="shared" si="310"/>
        <v>1.2919663798632794</v>
      </c>
      <c r="I2217" s="2">
        <f t="shared" si="311"/>
        <v>56.369342552936921</v>
      </c>
    </row>
    <row r="2218" spans="1:9" ht="13.5" x14ac:dyDescent="0.25">
      <c r="A2218" s="3">
        <f>TITRES_STAT!B2221</f>
        <v>45534</v>
      </c>
      <c r="B2218" s="5">
        <f>TITRES_STAT!D2221</f>
        <v>4.87</v>
      </c>
      <c r="C2218" s="2">
        <f t="shared" si="306"/>
        <v>7.0000000000000284E-2</v>
      </c>
      <c r="D2218" s="2">
        <f t="shared" si="307"/>
        <v>7.0000000000000284E-2</v>
      </c>
      <c r="E2218" s="2">
        <f t="shared" si="308"/>
        <v>0</v>
      </c>
      <c r="F2218" s="2">
        <f t="shared" si="312"/>
        <v>4.2258729953653575E-2</v>
      </c>
      <c r="G2218" s="2">
        <f t="shared" si="312"/>
        <v>2.8838776716152942E-2</v>
      </c>
      <c r="H2218" s="2">
        <f t="shared" si="310"/>
        <v>1.4653440528905637</v>
      </c>
      <c r="I2218" s="2">
        <f t="shared" si="311"/>
        <v>59.437710171628133</v>
      </c>
    </row>
    <row r="2219" spans="1:9" ht="13.5" x14ac:dyDescent="0.25">
      <c r="A2219" s="3">
        <f>TITRES_STAT!B2222</f>
        <v>45537</v>
      </c>
      <c r="B2219" s="5">
        <f>TITRES_STAT!D2222</f>
        <v>4.66</v>
      </c>
      <c r="C2219" s="2">
        <f t="shared" si="306"/>
        <v>-0.20999999999999996</v>
      </c>
      <c r="D2219" s="2">
        <f t="shared" si="307"/>
        <v>0</v>
      </c>
      <c r="E2219" s="2">
        <f t="shared" si="308"/>
        <v>0.20999999999999996</v>
      </c>
      <c r="F2219" s="2">
        <f t="shared" si="312"/>
        <v>3.924024924267832E-2</v>
      </c>
      <c r="G2219" s="2">
        <f t="shared" si="312"/>
        <v>4.1778864093570581E-2</v>
      </c>
      <c r="H2219" s="2">
        <f t="shared" si="310"/>
        <v>0.93923686280204699</v>
      </c>
      <c r="I2219" s="2">
        <f t="shared" si="311"/>
        <v>48.433323479882823</v>
      </c>
    </row>
    <row r="2220" spans="1:9" ht="13.5" x14ac:dyDescent="0.25">
      <c r="A2220" s="3">
        <f>TITRES_STAT!B2223</f>
        <v>45538</v>
      </c>
      <c r="B2220" s="5">
        <f>TITRES_STAT!D2223</f>
        <v>4.8</v>
      </c>
      <c r="C2220" s="2">
        <f t="shared" si="306"/>
        <v>0.13999999999999968</v>
      </c>
      <c r="D2220" s="2">
        <f t="shared" si="307"/>
        <v>0.13999999999999968</v>
      </c>
      <c r="E2220" s="2">
        <f t="shared" si="308"/>
        <v>0</v>
      </c>
      <c r="F2220" s="2">
        <f t="shared" si="312"/>
        <v>4.64373742967727E-2</v>
      </c>
      <c r="G2220" s="2">
        <f t="shared" si="312"/>
        <v>3.87946595154584E-2</v>
      </c>
      <c r="H2220" s="2">
        <f t="shared" si="310"/>
        <v>1.1970043010241893</v>
      </c>
      <c r="I2220" s="2">
        <f t="shared" si="311"/>
        <v>54.483475542864227</v>
      </c>
    </row>
    <row r="2221" spans="1:9" ht="13.5" x14ac:dyDescent="0.25">
      <c r="A2221" s="3">
        <f>TITRES_STAT!B2224</f>
        <v>45539</v>
      </c>
      <c r="B2221" s="5">
        <f>TITRES_STAT!D2224</f>
        <v>4.8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4.3120418989860361E-2</v>
      </c>
      <c r="G2221" s="2">
        <f t="shared" si="313"/>
        <v>3.6023612407211372E-2</v>
      </c>
      <c r="H2221" s="2">
        <f t="shared" si="310"/>
        <v>1.1970043010241893</v>
      </c>
      <c r="I2221" s="2">
        <f t="shared" si="311"/>
        <v>54.483475542864227</v>
      </c>
    </row>
    <row r="2222" spans="1:9" ht="13.5" x14ac:dyDescent="0.25">
      <c r="A2222" s="3">
        <f>TITRES_STAT!B2225</f>
        <v>45540</v>
      </c>
      <c r="B2222" s="5">
        <f>TITRES_STAT!D2225</f>
        <v>4.8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4.0040389062013189E-2</v>
      </c>
      <c r="G2222" s="2">
        <f t="shared" si="313"/>
        <v>3.3450497235267704E-2</v>
      </c>
      <c r="H2222" s="2">
        <f t="shared" si="310"/>
        <v>1.1970043010241891</v>
      </c>
      <c r="I2222" s="2">
        <f t="shared" si="311"/>
        <v>54.483475542864227</v>
      </c>
    </row>
    <row r="2223" spans="1:9" ht="13.5" x14ac:dyDescent="0.25">
      <c r="A2223" s="3">
        <f>TITRES_STAT!B2226</f>
        <v>45541</v>
      </c>
      <c r="B2223" s="5">
        <f>TITRES_STAT!D2226</f>
        <v>4.8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3.718036127186939E-2</v>
      </c>
      <c r="G2223" s="2">
        <f t="shared" si="313"/>
        <v>3.1061176004177155E-2</v>
      </c>
      <c r="H2223" s="2">
        <f t="shared" si="310"/>
        <v>1.1970043010241891</v>
      </c>
      <c r="I2223" s="2">
        <f t="shared" si="311"/>
        <v>54.483475542864227</v>
      </c>
    </row>
    <row r="2224" spans="1:9" ht="13.5" x14ac:dyDescent="0.25">
      <c r="A2224" s="3">
        <f>TITRES_STAT!B2227</f>
        <v>45544</v>
      </c>
      <c r="B2224" s="5">
        <f>TITRES_STAT!D2227</f>
        <v>4.8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3.4524621181021578E-2</v>
      </c>
      <c r="G2224" s="2">
        <f t="shared" si="313"/>
        <v>2.8842520575307357E-2</v>
      </c>
      <c r="H2224" s="2">
        <f t="shared" si="310"/>
        <v>1.1970043010241891</v>
      </c>
      <c r="I2224" s="2">
        <f t="shared" si="311"/>
        <v>54.483475542864227</v>
      </c>
    </row>
    <row r="2225" spans="1:9" ht="13.5" x14ac:dyDescent="0.25">
      <c r="A2225" s="3">
        <f>TITRES_STAT!B2228</f>
        <v>45545</v>
      </c>
      <c r="B2225" s="5">
        <f>TITRES_STAT!D2228</f>
        <v>4.8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3.2058576810948605E-2</v>
      </c>
      <c r="G2225" s="2">
        <f t="shared" si="313"/>
        <v>2.6782340534213973E-2</v>
      </c>
      <c r="H2225" s="2">
        <f t="shared" si="310"/>
        <v>1.1970043010241891</v>
      </c>
      <c r="I2225" s="2">
        <f t="shared" si="311"/>
        <v>54.483475542864227</v>
      </c>
    </row>
    <row r="2226" spans="1:9" ht="13.5" x14ac:dyDescent="0.25">
      <c r="A2226" s="3">
        <f>TITRES_STAT!B2229</f>
        <v>45546</v>
      </c>
      <c r="B2226" s="5">
        <f>TITRES_STAT!D2229</f>
        <v>4.8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2.9768678467309417E-2</v>
      </c>
      <c r="G2226" s="2">
        <f t="shared" si="313"/>
        <v>2.4869316210341549E-2</v>
      </c>
      <c r="H2226" s="2">
        <f t="shared" si="310"/>
        <v>1.1970043010241889</v>
      </c>
      <c r="I2226" s="2">
        <f t="shared" si="311"/>
        <v>54.48347554286422</v>
      </c>
    </row>
    <row r="2227" spans="1:9" ht="13.5" x14ac:dyDescent="0.25">
      <c r="A2227" s="3">
        <f>TITRES_STAT!B2230</f>
        <v>45547</v>
      </c>
      <c r="B2227" s="5">
        <f>TITRES_STAT!D2230</f>
        <v>4.78</v>
      </c>
      <c r="C2227" s="2">
        <f t="shared" si="306"/>
        <v>-1.9999999999999574E-2</v>
      </c>
      <c r="D2227" s="2">
        <f t="shared" si="307"/>
        <v>0</v>
      </c>
      <c r="E2227" s="2">
        <f t="shared" si="308"/>
        <v>1.9999999999999574E-2</v>
      </c>
      <c r="F2227" s="2">
        <f t="shared" si="313"/>
        <v>2.764234429107303E-2</v>
      </c>
      <c r="G2227" s="2">
        <f t="shared" si="313"/>
        <v>2.4521507909602835E-2</v>
      </c>
      <c r="H2227" s="2">
        <f t="shared" si="310"/>
        <v>1.1272693503586722</v>
      </c>
      <c r="I2227" s="2">
        <f t="shared" si="311"/>
        <v>52.991378368169819</v>
      </c>
    </row>
    <row r="2228" spans="1:9" ht="13.5" x14ac:dyDescent="0.25">
      <c r="A2228" s="3">
        <f>TITRES_STAT!B2231</f>
        <v>45548</v>
      </c>
      <c r="B2228" s="5">
        <f>TITRES_STAT!D2231</f>
        <v>4.78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2.5667891127424958E-2</v>
      </c>
      <c r="G2228" s="2">
        <f t="shared" si="313"/>
        <v>2.2769971630345491E-2</v>
      </c>
      <c r="H2228" s="2">
        <f t="shared" si="310"/>
        <v>1.1272693503586722</v>
      </c>
      <c r="I2228" s="2">
        <f t="shared" si="311"/>
        <v>52.991378368169819</v>
      </c>
    </row>
    <row r="2229" spans="1:9" ht="13.5" x14ac:dyDescent="0.25">
      <c r="A2229" s="3">
        <f>TITRES_STAT!B2232</f>
        <v>45551</v>
      </c>
      <c r="B2229" s="5">
        <f>TITRES_STAT!D2232</f>
        <v>4.78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2.3834470332608888E-2</v>
      </c>
      <c r="G2229" s="2">
        <f t="shared" si="313"/>
        <v>2.1143545085320813E-2</v>
      </c>
      <c r="H2229" s="2">
        <f t="shared" si="310"/>
        <v>1.1272693503586722</v>
      </c>
      <c r="I2229" s="2">
        <f t="shared" si="311"/>
        <v>52.991378368169819</v>
      </c>
    </row>
    <row r="2230" spans="1:9" ht="13.5" x14ac:dyDescent="0.25">
      <c r="A2230" s="3">
        <f>TITRES_STAT!B2233</f>
        <v>45552</v>
      </c>
      <c r="B2230" s="5">
        <f>TITRES_STAT!D2233</f>
        <v>4.9400000000000004</v>
      </c>
      <c r="C2230" s="2">
        <f t="shared" si="306"/>
        <v>0.16000000000000014</v>
      </c>
      <c r="D2230" s="2">
        <f t="shared" si="307"/>
        <v>0.16000000000000014</v>
      </c>
      <c r="E2230" s="2">
        <f t="shared" si="308"/>
        <v>0</v>
      </c>
      <c r="F2230" s="2">
        <f t="shared" si="313"/>
        <v>3.3560579594565411E-2</v>
      </c>
      <c r="G2230" s="2">
        <f t="shared" si="313"/>
        <v>1.9633291864940755E-2</v>
      </c>
      <c r="H2230" s="2">
        <f t="shared" si="310"/>
        <v>1.7093709921612619</v>
      </c>
      <c r="I2230" s="2">
        <f t="shared" si="311"/>
        <v>63.091064202975716</v>
      </c>
    </row>
    <row r="2231" spans="1:9" ht="13.5" x14ac:dyDescent="0.25">
      <c r="A2231" s="3">
        <f>TITRES_STAT!B2234</f>
        <v>45553</v>
      </c>
      <c r="B2231" s="5">
        <f>TITRES_STAT!D2234</f>
        <v>4.9400000000000004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3.1163395337810738E-2</v>
      </c>
      <c r="G2231" s="2">
        <f t="shared" si="313"/>
        <v>1.8230913874587844E-2</v>
      </c>
      <c r="H2231" s="2">
        <f t="shared" si="310"/>
        <v>1.7093709921612619</v>
      </c>
      <c r="I2231" s="2">
        <f t="shared" si="311"/>
        <v>63.091064202975716</v>
      </c>
    </row>
    <row r="2232" spans="1:9" ht="13.5" x14ac:dyDescent="0.25">
      <c r="A2232" s="3">
        <f>TITRES_STAT!B2235</f>
        <v>45554</v>
      </c>
      <c r="B2232" s="5">
        <f>TITRES_STAT!D2235</f>
        <v>4.9400000000000004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2.8937438527967114E-2</v>
      </c>
      <c r="G2232" s="2">
        <f t="shared" si="313"/>
        <v>1.6928705740688714E-2</v>
      </c>
      <c r="H2232" s="2">
        <f t="shared" si="310"/>
        <v>1.7093709921612616</v>
      </c>
      <c r="I2232" s="2">
        <f t="shared" si="311"/>
        <v>63.091064202975708</v>
      </c>
    </row>
    <row r="2233" spans="1:9" ht="13.5" x14ac:dyDescent="0.25">
      <c r="A2233" s="3">
        <f>TITRES_STAT!B2236</f>
        <v>45555</v>
      </c>
      <c r="B2233" s="5">
        <f>TITRES_STAT!D2236</f>
        <v>4.9400000000000004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2.6870478633112319E-2</v>
      </c>
      <c r="G2233" s="2">
        <f t="shared" si="313"/>
        <v>1.5719512473496663E-2</v>
      </c>
      <c r="H2233" s="2">
        <f t="shared" si="310"/>
        <v>1.7093709921612616</v>
      </c>
      <c r="I2233" s="2">
        <f t="shared" si="311"/>
        <v>63.091064202975708</v>
      </c>
    </row>
    <row r="2234" spans="1:9" ht="13.5" x14ac:dyDescent="0.25">
      <c r="A2234" s="3">
        <f>TITRES_STAT!B2237</f>
        <v>45558</v>
      </c>
      <c r="B2234" s="5">
        <f>TITRES_STAT!D2237</f>
        <v>4.9400000000000004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2.4951158730747155E-2</v>
      </c>
      <c r="G2234" s="2">
        <f t="shared" si="313"/>
        <v>1.4596690153961188E-2</v>
      </c>
      <c r="H2234" s="2">
        <f t="shared" si="310"/>
        <v>1.7093709921612616</v>
      </c>
      <c r="I2234" s="2">
        <f t="shared" si="311"/>
        <v>63.091064202975708</v>
      </c>
    </row>
    <row r="2235" spans="1:9" ht="13.5" x14ac:dyDescent="0.25">
      <c r="A2235" s="3">
        <f>TITRES_STAT!B2238</f>
        <v>45559</v>
      </c>
      <c r="B2235" s="5">
        <f>TITRES_STAT!D2238</f>
        <v>4.8899999999999997</v>
      </c>
      <c r="C2235" s="2">
        <f t="shared" si="306"/>
        <v>-5.0000000000000711E-2</v>
      </c>
      <c r="D2235" s="2">
        <f t="shared" si="307"/>
        <v>0</v>
      </c>
      <c r="E2235" s="2">
        <f t="shared" si="308"/>
        <v>5.0000000000000711E-2</v>
      </c>
      <c r="F2235" s="2">
        <f t="shared" si="313"/>
        <v>2.3168933107122359E-2</v>
      </c>
      <c r="G2235" s="2">
        <f t="shared" si="313"/>
        <v>1.7125498000106869E-2</v>
      </c>
      <c r="H2235" s="2">
        <f t="shared" si="310"/>
        <v>1.3528910579404918</v>
      </c>
      <c r="I2235" s="2">
        <f t="shared" si="311"/>
        <v>57.499094714767224</v>
      </c>
    </row>
    <row r="2236" spans="1:9" ht="13.5" x14ac:dyDescent="0.25">
      <c r="A2236" s="3">
        <f>TITRES_STAT!B2239</f>
        <v>45560</v>
      </c>
      <c r="B2236" s="5">
        <f>TITRES_STAT!D2239</f>
        <v>4.67</v>
      </c>
      <c r="C2236" s="2">
        <f t="shared" si="306"/>
        <v>-0.21999999999999975</v>
      </c>
      <c r="D2236" s="2">
        <f t="shared" si="307"/>
        <v>0</v>
      </c>
      <c r="E2236" s="2">
        <f t="shared" si="308"/>
        <v>0.21999999999999975</v>
      </c>
      <c r="F2236" s="2">
        <f t="shared" si="313"/>
        <v>2.1514009313756476E-2</v>
      </c>
      <c r="G2236" s="2">
        <f t="shared" si="313"/>
        <v>3.1616533857242071E-2</v>
      </c>
      <c r="H2236" s="2">
        <f t="shared" si="310"/>
        <v>0.68046704331659325</v>
      </c>
      <c r="I2236" s="2">
        <f t="shared" si="311"/>
        <v>40.492733613722876</v>
      </c>
    </row>
    <row r="2237" spans="1:9" ht="13.5" x14ac:dyDescent="0.25">
      <c r="A2237" s="3">
        <f>TITRES_STAT!B2240</f>
        <v>45561</v>
      </c>
      <c r="B2237" s="5">
        <f>TITRES_STAT!D2240</f>
        <v>4.46</v>
      </c>
      <c r="C2237" s="2">
        <f t="shared" si="306"/>
        <v>-0.20999999999999996</v>
      </c>
      <c r="D2237" s="2">
        <f t="shared" si="307"/>
        <v>0</v>
      </c>
      <c r="E2237" s="2">
        <f t="shared" si="308"/>
        <v>0.20999999999999996</v>
      </c>
      <c r="F2237" s="2">
        <f t="shared" ref="F2237:G2252" si="314">((F2236*13)+D2237)/14</f>
        <v>1.997729436277387E-2</v>
      </c>
      <c r="G2237" s="2">
        <f t="shared" si="314"/>
        <v>4.435821001029621E-2</v>
      </c>
      <c r="H2237" s="2">
        <f t="shared" si="310"/>
        <v>0.4503629510328942</v>
      </c>
      <c r="I2237" s="2">
        <f t="shared" si="311"/>
        <v>31.051741270153272</v>
      </c>
    </row>
    <row r="2238" spans="1:9" ht="13.5" x14ac:dyDescent="0.25">
      <c r="A2238" s="3">
        <f>TITRES_STAT!B2241</f>
        <v>45562</v>
      </c>
      <c r="B2238" s="5">
        <f>TITRES_STAT!D2241</f>
        <v>4.4000000000000004</v>
      </c>
      <c r="C2238" s="2">
        <f t="shared" si="306"/>
        <v>-5.9999999999999609E-2</v>
      </c>
      <c r="D2238" s="2">
        <f t="shared" si="307"/>
        <v>0</v>
      </c>
      <c r="E2238" s="2">
        <f t="shared" si="308"/>
        <v>5.9999999999999609E-2</v>
      </c>
      <c r="F2238" s="2">
        <f t="shared" si="314"/>
        <v>1.855034476543288E-2</v>
      </c>
      <c r="G2238" s="2">
        <f t="shared" si="314"/>
        <v>4.5475480723846454E-2</v>
      </c>
      <c r="H2238" s="2">
        <f t="shared" si="310"/>
        <v>0.40791970684337248</v>
      </c>
      <c r="I2238" s="2">
        <f t="shared" si="311"/>
        <v>28.97322232657352</v>
      </c>
    </row>
    <row r="2239" spans="1:9" ht="13.5" x14ac:dyDescent="0.25">
      <c r="A2239" s="3">
        <f>TITRES_STAT!B2242</f>
        <v>45565</v>
      </c>
      <c r="B2239" s="5">
        <f>TITRES_STAT!D2242</f>
        <v>4.21</v>
      </c>
      <c r="C2239" s="2">
        <f t="shared" si="306"/>
        <v>-0.19000000000000039</v>
      </c>
      <c r="D2239" s="2">
        <f t="shared" si="307"/>
        <v>0</v>
      </c>
      <c r="E2239" s="2">
        <f t="shared" si="308"/>
        <v>0.19000000000000039</v>
      </c>
      <c r="F2239" s="2">
        <f t="shared" si="314"/>
        <v>1.7225320139330532E-2</v>
      </c>
      <c r="G2239" s="2">
        <f t="shared" si="314"/>
        <v>5.5798660672143167E-2</v>
      </c>
      <c r="H2239" s="2">
        <f t="shared" si="310"/>
        <v>0.30870490316141358</v>
      </c>
      <c r="I2239" s="2">
        <f t="shared" si="311"/>
        <v>23.588580008807256</v>
      </c>
    </row>
    <row r="2240" spans="1:9" ht="13.5" x14ac:dyDescent="0.25">
      <c r="A2240" s="3">
        <f>TITRES_STAT!B2243</f>
        <v>45566</v>
      </c>
      <c r="B2240" s="5">
        <f>TITRES_STAT!D2243</f>
        <v>4.3</v>
      </c>
      <c r="C2240" s="2">
        <f t="shared" si="306"/>
        <v>8.9999999999999858E-2</v>
      </c>
      <c r="D2240" s="2">
        <f t="shared" si="307"/>
        <v>8.9999999999999858E-2</v>
      </c>
      <c r="E2240" s="2">
        <f t="shared" si="308"/>
        <v>0</v>
      </c>
      <c r="F2240" s="2">
        <f t="shared" si="314"/>
        <v>2.242351155794977E-2</v>
      </c>
      <c r="G2240" s="2">
        <f t="shared" si="314"/>
        <v>5.1813042052704372E-2</v>
      </c>
      <c r="H2240" s="2">
        <f t="shared" si="310"/>
        <v>0.43277736009286061</v>
      </c>
      <c r="I2240" s="2">
        <f t="shared" si="311"/>
        <v>30.20548566350962</v>
      </c>
    </row>
    <row r="2241" spans="1:9" ht="13.5" x14ac:dyDescent="0.25">
      <c r="A2241" s="3">
        <f>TITRES_STAT!B2244</f>
        <v>45567</v>
      </c>
      <c r="B2241" s="5">
        <f>TITRES_STAT!D2244</f>
        <v>4.1100000000000003</v>
      </c>
      <c r="C2241" s="2">
        <f t="shared" si="306"/>
        <v>-0.1899999999999995</v>
      </c>
      <c r="D2241" s="2">
        <f t="shared" si="307"/>
        <v>0</v>
      </c>
      <c r="E2241" s="2">
        <f t="shared" si="308"/>
        <v>0.1899999999999995</v>
      </c>
      <c r="F2241" s="2">
        <f t="shared" si="314"/>
        <v>2.0821832160953357E-2</v>
      </c>
      <c r="G2241" s="2">
        <f t="shared" si="314"/>
        <v>6.1683539048939737E-2</v>
      </c>
      <c r="H2241" s="2">
        <f t="shared" si="310"/>
        <v>0.33755897411193136</v>
      </c>
      <c r="I2241" s="2">
        <f t="shared" si="311"/>
        <v>25.236941371953534</v>
      </c>
    </row>
    <row r="2242" spans="1:9" ht="13.5" x14ac:dyDescent="0.25">
      <c r="A2242" s="3">
        <f>TITRES_STAT!B2245</f>
        <v>45568</v>
      </c>
      <c r="B2242" s="5">
        <f>TITRES_STAT!D2245</f>
        <v>4.05</v>
      </c>
      <c r="C2242" s="2">
        <f t="shared" si="306"/>
        <v>-6.0000000000000497E-2</v>
      </c>
      <c r="D2242" s="2">
        <f t="shared" si="307"/>
        <v>0</v>
      </c>
      <c r="E2242" s="2">
        <f t="shared" si="308"/>
        <v>6.0000000000000497E-2</v>
      </c>
      <c r="F2242" s="2">
        <f t="shared" si="314"/>
        <v>1.9334558435170974E-2</v>
      </c>
      <c r="G2242" s="2">
        <f t="shared" si="314"/>
        <v>6.1563286259729788E-2</v>
      </c>
      <c r="H2242" s="2">
        <f t="shared" si="310"/>
        <v>0.31405988227464443</v>
      </c>
      <c r="I2242" s="2">
        <f t="shared" si="311"/>
        <v>23.899967308263385</v>
      </c>
    </row>
    <row r="2243" spans="1:9" ht="13.5" x14ac:dyDescent="0.25">
      <c r="A2243" s="3">
        <f>TITRES_STAT!B2246</f>
        <v>45569</v>
      </c>
      <c r="B2243" s="5">
        <f>TITRES_STAT!D2246</f>
        <v>3.87</v>
      </c>
      <c r="C2243" s="2">
        <f t="shared" ref="C2243:C2306" si="315">B2243-B2242</f>
        <v>-0.17999999999999972</v>
      </c>
      <c r="D2243" s="2">
        <f t="shared" ref="D2243:D2306" si="316">IF(C2243&gt;0,C2243,0)</f>
        <v>0</v>
      </c>
      <c r="E2243" s="2">
        <f t="shared" ref="E2243:E2306" si="317">IF(C2243&lt;0,-C2243,0)</f>
        <v>0.17999999999999972</v>
      </c>
      <c r="F2243" s="2">
        <f t="shared" si="314"/>
        <v>1.7953518546944474E-2</v>
      </c>
      <c r="G2243" s="2">
        <f t="shared" si="314"/>
        <v>7.0023051526891922E-2</v>
      </c>
      <c r="H2243" s="2">
        <f t="shared" si="310"/>
        <v>0.25639440377786926</v>
      </c>
      <c r="I2243" s="2">
        <f t="shared" si="311"/>
        <v>20.407159010491725</v>
      </c>
    </row>
    <row r="2244" spans="1:9" ht="13.5" x14ac:dyDescent="0.25">
      <c r="A2244" s="3">
        <f>TITRES_STAT!B2247</f>
        <v>45572</v>
      </c>
      <c r="B2244" s="5">
        <f>TITRES_STAT!D2247</f>
        <v>3.87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1.6671124365019867E-2</v>
      </c>
      <c r="G2244" s="2">
        <f t="shared" si="314"/>
        <v>6.5021404989256779E-2</v>
      </c>
      <c r="H2244" s="2">
        <f t="shared" si="310"/>
        <v>0.25639440377786932</v>
      </c>
      <c r="I2244" s="2">
        <f t="shared" si="311"/>
        <v>20.407159010491739</v>
      </c>
    </row>
    <row r="2245" spans="1:9" ht="13.5" x14ac:dyDescent="0.25">
      <c r="A2245" s="3">
        <f>TITRES_STAT!B2248</f>
        <v>45573</v>
      </c>
      <c r="B2245" s="5">
        <f>TITRES_STAT!D2248</f>
        <v>3.86</v>
      </c>
      <c r="C2245" s="2">
        <f t="shared" si="315"/>
        <v>-1.0000000000000231E-2</v>
      </c>
      <c r="D2245" s="2">
        <f t="shared" si="316"/>
        <v>0</v>
      </c>
      <c r="E2245" s="2">
        <f t="shared" si="317"/>
        <v>1.0000000000000231E-2</v>
      </c>
      <c r="F2245" s="2">
        <f t="shared" si="314"/>
        <v>1.5480329767518449E-2</v>
      </c>
      <c r="G2245" s="2">
        <f t="shared" si="314"/>
        <v>6.1091304632881309E-2</v>
      </c>
      <c r="H2245" s="2">
        <f t="shared" si="310"/>
        <v>0.25339661446985101</v>
      </c>
      <c r="I2245" s="2">
        <f t="shared" si="311"/>
        <v>20.216794232927626</v>
      </c>
    </row>
    <row r="2246" spans="1:9" ht="13.5" x14ac:dyDescent="0.25">
      <c r="A2246" s="3">
        <f>TITRES_STAT!B2249</f>
        <v>45574</v>
      </c>
      <c r="B2246" s="5">
        <f>TITRES_STAT!D2249</f>
        <v>3.86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1.4374591926981416E-2</v>
      </c>
      <c r="G2246" s="2">
        <f t="shared" si="314"/>
        <v>5.672764001624693E-2</v>
      </c>
      <c r="H2246" s="2">
        <f t="shared" si="310"/>
        <v>0.25339661446985101</v>
      </c>
      <c r="I2246" s="2">
        <f t="shared" si="311"/>
        <v>20.216794232927626</v>
      </c>
    </row>
    <row r="2247" spans="1:9" ht="13.5" x14ac:dyDescent="0.25">
      <c r="A2247" s="3">
        <f>TITRES_STAT!B2250</f>
        <v>45575</v>
      </c>
      <c r="B2247" s="5">
        <f>TITRES_STAT!D2250</f>
        <v>3.69</v>
      </c>
      <c r="C2247" s="2">
        <f t="shared" si="315"/>
        <v>-0.16999999999999993</v>
      </c>
      <c r="D2247" s="2">
        <f t="shared" si="316"/>
        <v>0</v>
      </c>
      <c r="E2247" s="2">
        <f t="shared" si="317"/>
        <v>0.16999999999999993</v>
      </c>
      <c r="F2247" s="2">
        <f t="shared" si="314"/>
        <v>1.3347835360768457E-2</v>
      </c>
      <c r="G2247" s="2">
        <f t="shared" si="314"/>
        <v>6.4818522872229292E-2</v>
      </c>
      <c r="H2247" s="2">
        <f t="shared" si="310"/>
        <v>0.20592625023374569</v>
      </c>
      <c r="I2247" s="2">
        <f t="shared" si="311"/>
        <v>17.076189376740984</v>
      </c>
    </row>
    <row r="2248" spans="1:9" ht="13.5" x14ac:dyDescent="0.25">
      <c r="A2248" s="3">
        <f>TITRES_STAT!B2251</f>
        <v>45576</v>
      </c>
      <c r="B2248" s="5">
        <f>TITRES_STAT!D2251</f>
        <v>3.53</v>
      </c>
      <c r="C2248" s="2">
        <f t="shared" si="315"/>
        <v>-0.16000000000000014</v>
      </c>
      <c r="D2248" s="2">
        <f t="shared" si="316"/>
        <v>0</v>
      </c>
      <c r="E2248" s="2">
        <f t="shared" si="317"/>
        <v>0.16000000000000014</v>
      </c>
      <c r="F2248" s="2">
        <f t="shared" si="314"/>
        <v>1.2394418549284997E-2</v>
      </c>
      <c r="G2248" s="2">
        <f t="shared" si="314"/>
        <v>7.1617199809927215E-2</v>
      </c>
      <c r="H2248" s="2">
        <f t="shared" si="310"/>
        <v>0.17306483054601285</v>
      </c>
      <c r="I2248" s="2">
        <f t="shared" si="311"/>
        <v>14.753219603852457</v>
      </c>
    </row>
    <row r="2249" spans="1:9" ht="13.5" x14ac:dyDescent="0.25">
      <c r="A2249" s="3">
        <f>TITRES_STAT!B2252</f>
        <v>45579</v>
      </c>
      <c r="B2249" s="5">
        <f>TITRES_STAT!D2252</f>
        <v>3.52</v>
      </c>
      <c r="C2249" s="2">
        <f t="shared" si="315"/>
        <v>-9.9999999999997868E-3</v>
      </c>
      <c r="D2249" s="2">
        <f t="shared" si="316"/>
        <v>0</v>
      </c>
      <c r="E2249" s="2">
        <f t="shared" si="317"/>
        <v>9.9999999999997868E-3</v>
      </c>
      <c r="F2249" s="2">
        <f t="shared" si="314"/>
        <v>1.1509102938621783E-2</v>
      </c>
      <c r="G2249" s="2">
        <f t="shared" si="314"/>
        <v>6.7215971252075263E-2</v>
      </c>
      <c r="H2249" s="2">
        <f t="shared" si="310"/>
        <v>0.17122571799877762</v>
      </c>
      <c r="I2249" s="2">
        <f t="shared" si="311"/>
        <v>14.61936118439607</v>
      </c>
    </row>
    <row r="2250" spans="1:9" ht="13.5" x14ac:dyDescent="0.25">
      <c r="A2250" s="3">
        <f>TITRES_STAT!B2253</f>
        <v>45581</v>
      </c>
      <c r="B2250" s="5">
        <f>TITRES_STAT!D2253</f>
        <v>3.67</v>
      </c>
      <c r="C2250" s="2">
        <f t="shared" si="315"/>
        <v>0.14999999999999991</v>
      </c>
      <c r="D2250" s="2">
        <f t="shared" si="316"/>
        <v>0.14999999999999991</v>
      </c>
      <c r="E2250" s="2">
        <f t="shared" si="317"/>
        <v>0</v>
      </c>
      <c r="F2250" s="2">
        <f t="shared" si="314"/>
        <v>2.1401309871577363E-2</v>
      </c>
      <c r="G2250" s="2">
        <f t="shared" si="314"/>
        <v>6.24148304483556E-2</v>
      </c>
      <c r="H2250" s="2">
        <f t="shared" si="310"/>
        <v>0.34288821611532883</v>
      </c>
      <c r="I2250" s="2">
        <f t="shared" si="311"/>
        <v>25.533638019940838</v>
      </c>
    </row>
    <row r="2251" spans="1:9" ht="13.5" x14ac:dyDescent="0.25">
      <c r="A2251" s="3">
        <f>TITRES_STAT!B2254</f>
        <v>45582</v>
      </c>
      <c r="B2251" s="5">
        <f>TITRES_STAT!D2254</f>
        <v>3.83</v>
      </c>
      <c r="C2251" s="2">
        <f t="shared" si="315"/>
        <v>0.16000000000000014</v>
      </c>
      <c r="D2251" s="2">
        <f t="shared" si="316"/>
        <v>0.16000000000000014</v>
      </c>
      <c r="E2251" s="2">
        <f t="shared" si="317"/>
        <v>0</v>
      </c>
      <c r="F2251" s="2">
        <f t="shared" si="314"/>
        <v>3.1301216309321846E-2</v>
      </c>
      <c r="G2251" s="2">
        <f t="shared" si="314"/>
        <v>5.7956628273473053E-2</v>
      </c>
      <c r="H2251" s="2">
        <f t="shared" si="310"/>
        <v>0.54008000882357265</v>
      </c>
      <c r="I2251" s="2">
        <f t="shared" si="311"/>
        <v>35.068308511849708</v>
      </c>
    </row>
    <row r="2252" spans="1:9" ht="13.5" x14ac:dyDescent="0.25">
      <c r="A2252" s="3">
        <f>TITRES_STAT!B2255</f>
        <v>45583</v>
      </c>
      <c r="B2252" s="5">
        <f>TITRES_STAT!D2255</f>
        <v>4</v>
      </c>
      <c r="C2252" s="2">
        <f t="shared" si="315"/>
        <v>0.16999999999999993</v>
      </c>
      <c r="D2252" s="2">
        <f t="shared" si="316"/>
        <v>0.16999999999999993</v>
      </c>
      <c r="E2252" s="2">
        <f t="shared" si="317"/>
        <v>0</v>
      </c>
      <c r="F2252" s="2">
        <f t="shared" si="314"/>
        <v>4.120827228722742E-2</v>
      </c>
      <c r="G2252" s="2">
        <f t="shared" si="314"/>
        <v>5.3816869111082119E-2</v>
      </c>
      <c r="H2252" s="2">
        <f t="shared" si="310"/>
        <v>0.76571292548012049</v>
      </c>
      <c r="I2252" s="2">
        <f t="shared" si="311"/>
        <v>43.365652164091912</v>
      </c>
    </row>
    <row r="2253" spans="1:9" ht="13.5" x14ac:dyDescent="0.25">
      <c r="A2253" s="3">
        <f>TITRES_STAT!B2256</f>
        <v>45586</v>
      </c>
      <c r="B2253" s="5">
        <f>TITRES_STAT!D2256</f>
        <v>4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3.8264824266711177E-2</v>
      </c>
      <c r="G2253" s="2">
        <f t="shared" si="318"/>
        <v>4.9972807031719114E-2</v>
      </c>
      <c r="H2253" s="2">
        <f t="shared" si="310"/>
        <v>0.76571292548012049</v>
      </c>
      <c r="I2253" s="2">
        <f t="shared" si="311"/>
        <v>43.365652164091912</v>
      </c>
    </row>
    <row r="2254" spans="1:9" ht="13.5" x14ac:dyDescent="0.25">
      <c r="A2254" s="3">
        <f>TITRES_STAT!B2257</f>
        <v>45587</v>
      </c>
      <c r="B2254" s="5">
        <f>TITRES_STAT!D2257</f>
        <v>4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3.5531622533374663E-2</v>
      </c>
      <c r="G2254" s="2">
        <f t="shared" si="318"/>
        <v>4.6403320815167751E-2</v>
      </c>
      <c r="H2254" s="2">
        <f t="shared" si="310"/>
        <v>0.76571292548012038</v>
      </c>
      <c r="I2254" s="2">
        <f t="shared" si="311"/>
        <v>43.365652164091905</v>
      </c>
    </row>
    <row r="2255" spans="1:9" ht="13.5" x14ac:dyDescent="0.25">
      <c r="A2255" s="3">
        <f>TITRES_STAT!B2258</f>
        <v>45588</v>
      </c>
      <c r="B2255" s="5">
        <f>TITRES_STAT!D2258</f>
        <v>4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3.2993649495276473E-2</v>
      </c>
      <c r="G2255" s="2">
        <f t="shared" si="318"/>
        <v>4.308879789979863E-2</v>
      </c>
      <c r="H2255" s="2">
        <f t="shared" si="310"/>
        <v>0.76571292548012027</v>
      </c>
      <c r="I2255" s="2">
        <f t="shared" si="311"/>
        <v>43.365652164091905</v>
      </c>
    </row>
    <row r="2256" spans="1:9" ht="13.5" x14ac:dyDescent="0.25">
      <c r="A2256" s="3">
        <f>TITRES_STAT!B2259</f>
        <v>45589</v>
      </c>
      <c r="B2256" s="5">
        <f>TITRES_STAT!D2259</f>
        <v>4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3.0636960245613871E-2</v>
      </c>
      <c r="G2256" s="2">
        <f t="shared" si="318"/>
        <v>4.0011026621241584E-2</v>
      </c>
      <c r="H2256" s="2">
        <f t="shared" si="310"/>
        <v>0.76571292548012038</v>
      </c>
      <c r="I2256" s="2">
        <f t="shared" si="311"/>
        <v>43.365652164091905</v>
      </c>
    </row>
    <row r="2257" spans="1:9" ht="13.5" x14ac:dyDescent="0.25">
      <c r="A2257" s="3">
        <f>TITRES_STAT!B2260</f>
        <v>45590</v>
      </c>
      <c r="B2257" s="5">
        <f>TITRES_STAT!D2260</f>
        <v>4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2.8448605942355737E-2</v>
      </c>
      <c r="G2257" s="2">
        <f t="shared" si="318"/>
        <v>3.7153096148295754E-2</v>
      </c>
      <c r="H2257" s="2">
        <f t="shared" ref="H2257:H2320" si="319">F2257/G2257</f>
        <v>0.76571292548012049</v>
      </c>
      <c r="I2257" s="2">
        <f t="shared" ref="I2257:I2320" si="320">IF(G2257=0,100,100-(100/(1+H2257)))</f>
        <v>43.365652164091912</v>
      </c>
    </row>
    <row r="2258" spans="1:9" ht="13.5" x14ac:dyDescent="0.25">
      <c r="A2258" s="3">
        <f>TITRES_STAT!B2261</f>
        <v>45593</v>
      </c>
      <c r="B2258" s="5">
        <f>TITRES_STAT!D2261</f>
        <v>3.96</v>
      </c>
      <c r="C2258" s="2">
        <f t="shared" si="315"/>
        <v>-4.0000000000000036E-2</v>
      </c>
      <c r="D2258" s="2">
        <f t="shared" si="316"/>
        <v>0</v>
      </c>
      <c r="E2258" s="2">
        <f t="shared" si="317"/>
        <v>4.0000000000000036E-2</v>
      </c>
      <c r="F2258" s="2">
        <f t="shared" si="318"/>
        <v>2.64165626607589E-2</v>
      </c>
      <c r="G2258" s="2">
        <f t="shared" si="318"/>
        <v>3.735644642341749E-2</v>
      </c>
      <c r="H2258" s="2">
        <f t="shared" si="319"/>
        <v>0.70714870363577331</v>
      </c>
      <c r="I2258" s="2">
        <f t="shared" si="320"/>
        <v>41.422794753013278</v>
      </c>
    </row>
    <row r="2259" spans="1:9" ht="13.5" x14ac:dyDescent="0.25">
      <c r="A2259" s="3">
        <f>TITRES_STAT!B2262</f>
        <v>45594</v>
      </c>
      <c r="B2259" s="5">
        <f>TITRES_STAT!D2262</f>
        <v>3.96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2.452966532784755E-2</v>
      </c>
      <c r="G2259" s="2">
        <f t="shared" si="318"/>
        <v>3.468812882174481E-2</v>
      </c>
      <c r="H2259" s="2">
        <f t="shared" si="319"/>
        <v>0.70714870363577342</v>
      </c>
      <c r="I2259" s="2">
        <f t="shared" si="320"/>
        <v>41.422794753013278</v>
      </c>
    </row>
    <row r="2260" spans="1:9" ht="13.5" x14ac:dyDescent="0.25">
      <c r="A2260" s="3">
        <f>TITRES_STAT!B2263</f>
        <v>45595</v>
      </c>
      <c r="B2260" s="5">
        <f>TITRES_STAT!D2263</f>
        <v>3.79</v>
      </c>
      <c r="C2260" s="2">
        <f t="shared" si="315"/>
        <v>-0.16999999999999993</v>
      </c>
      <c r="D2260" s="2">
        <f t="shared" si="316"/>
        <v>0</v>
      </c>
      <c r="E2260" s="2">
        <f t="shared" si="317"/>
        <v>0.16999999999999993</v>
      </c>
      <c r="F2260" s="2">
        <f t="shared" si="318"/>
        <v>2.2777546375858441E-2</v>
      </c>
      <c r="G2260" s="2">
        <f t="shared" si="318"/>
        <v>4.4353262477334461E-2</v>
      </c>
      <c r="H2260" s="2">
        <f t="shared" si="319"/>
        <v>0.51354838637852829</v>
      </c>
      <c r="I2260" s="2">
        <f t="shared" si="320"/>
        <v>33.930093745287991</v>
      </c>
    </row>
    <row r="2261" spans="1:9" ht="13.5" x14ac:dyDescent="0.25">
      <c r="A2261" s="3">
        <f>TITRES_STAT!B2264</f>
        <v>45596</v>
      </c>
      <c r="B2261" s="5">
        <f>TITRES_STAT!D2264</f>
        <v>3.62</v>
      </c>
      <c r="C2261" s="2">
        <f t="shared" si="315"/>
        <v>-0.16999999999999993</v>
      </c>
      <c r="D2261" s="2">
        <f t="shared" si="316"/>
        <v>0</v>
      </c>
      <c r="E2261" s="2">
        <f t="shared" si="317"/>
        <v>0.16999999999999993</v>
      </c>
      <c r="F2261" s="2">
        <f t="shared" si="318"/>
        <v>2.1150578777582838E-2</v>
      </c>
      <c r="G2261" s="2">
        <f t="shared" si="318"/>
        <v>5.3328029443239132E-2</v>
      </c>
      <c r="H2261" s="2">
        <f t="shared" si="319"/>
        <v>0.39661279440476843</v>
      </c>
      <c r="I2261" s="2">
        <f t="shared" si="320"/>
        <v>28.398192827225486</v>
      </c>
    </row>
    <row r="2262" spans="1:9" ht="13.5" x14ac:dyDescent="0.25">
      <c r="A2262" s="3">
        <f>TITRES_STAT!B2265</f>
        <v>45597</v>
      </c>
      <c r="B2262" s="5">
        <f>TITRES_STAT!D2265</f>
        <v>3.52</v>
      </c>
      <c r="C2262" s="2">
        <f t="shared" si="315"/>
        <v>-0.10000000000000009</v>
      </c>
      <c r="D2262" s="2">
        <f t="shared" si="316"/>
        <v>0</v>
      </c>
      <c r="E2262" s="2">
        <f t="shared" si="317"/>
        <v>0.10000000000000009</v>
      </c>
      <c r="F2262" s="2">
        <f t="shared" si="318"/>
        <v>1.9639823150612634E-2</v>
      </c>
      <c r="G2262" s="2">
        <f t="shared" si="318"/>
        <v>5.666174162586491E-2</v>
      </c>
      <c r="H2262" s="2">
        <f t="shared" si="319"/>
        <v>0.34661523961429846</v>
      </c>
      <c r="I2262" s="2">
        <f t="shared" si="320"/>
        <v>25.739738376462839</v>
      </c>
    </row>
    <row r="2263" spans="1:9" ht="13.5" x14ac:dyDescent="0.25">
      <c r="A2263" s="3">
        <f>TITRES_STAT!B2266</f>
        <v>45600</v>
      </c>
      <c r="B2263" s="5">
        <f>TITRES_STAT!D2266</f>
        <v>3.52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1.823697863985459E-2</v>
      </c>
      <c r="G2263" s="2">
        <f t="shared" si="318"/>
        <v>5.261447436687456E-2</v>
      </c>
      <c r="H2263" s="2">
        <f t="shared" si="319"/>
        <v>0.34661523961429846</v>
      </c>
      <c r="I2263" s="2">
        <f t="shared" si="320"/>
        <v>25.739738376462839</v>
      </c>
    </row>
    <row r="2264" spans="1:9" ht="13.5" x14ac:dyDescent="0.25">
      <c r="A2264" s="3">
        <f>TITRES_STAT!B2267</f>
        <v>45601</v>
      </c>
      <c r="B2264" s="5">
        <f>TITRES_STAT!D2267</f>
        <v>3.52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1.6934337308436406E-2</v>
      </c>
      <c r="G2264" s="2">
        <f t="shared" si="318"/>
        <v>4.8856297626383514E-2</v>
      </c>
      <c r="H2264" s="2">
        <f t="shared" si="319"/>
        <v>0.34661523961429852</v>
      </c>
      <c r="I2264" s="2">
        <f t="shared" si="320"/>
        <v>25.739738376462839</v>
      </c>
    </row>
    <row r="2265" spans="1:9" ht="13.5" x14ac:dyDescent="0.25">
      <c r="A2265" s="3">
        <f>TITRES_STAT!B2268</f>
        <v>45602</v>
      </c>
      <c r="B2265" s="5">
        <f>TITRES_STAT!D2268</f>
        <v>3.52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1.5724741786405233E-2</v>
      </c>
      <c r="G2265" s="2">
        <f t="shared" si="318"/>
        <v>4.5366562081641838E-2</v>
      </c>
      <c r="H2265" s="2">
        <f t="shared" si="319"/>
        <v>0.34661523961429846</v>
      </c>
      <c r="I2265" s="2">
        <f t="shared" si="320"/>
        <v>25.739738376462839</v>
      </c>
    </row>
    <row r="2266" spans="1:9" ht="13.5" x14ac:dyDescent="0.25">
      <c r="A2266" s="3">
        <f>TITRES_STAT!B2269</f>
        <v>45603</v>
      </c>
      <c r="B2266" s="5">
        <f>TITRES_STAT!D2269</f>
        <v>3.52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1.4601545944519146E-2</v>
      </c>
      <c r="G2266" s="2">
        <f t="shared" si="318"/>
        <v>4.2126093361524564E-2</v>
      </c>
      <c r="H2266" s="2">
        <f t="shared" si="319"/>
        <v>0.34661523961429852</v>
      </c>
      <c r="I2266" s="2">
        <f t="shared" si="320"/>
        <v>25.739738376462839</v>
      </c>
    </row>
    <row r="2267" spans="1:9" ht="13.5" x14ac:dyDescent="0.25">
      <c r="A2267" s="3">
        <f>TITRES_STAT!B2270</f>
        <v>45604</v>
      </c>
      <c r="B2267" s="5">
        <f>TITRES_STAT!D2270</f>
        <v>3.52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1.3558578377053493E-2</v>
      </c>
      <c r="G2267" s="2">
        <f t="shared" si="318"/>
        <v>3.9117086692844243E-2</v>
      </c>
      <c r="H2267" s="2">
        <f t="shared" si="319"/>
        <v>0.34661523961429846</v>
      </c>
      <c r="I2267" s="2">
        <f t="shared" si="320"/>
        <v>25.739738376462839</v>
      </c>
    </row>
    <row r="2268" spans="1:9" ht="13.5" x14ac:dyDescent="0.25">
      <c r="A2268" s="3">
        <f>TITRES_STAT!B2271</f>
        <v>45607</v>
      </c>
      <c r="B2268" s="5">
        <f>TITRES_STAT!D2271</f>
        <v>3.67</v>
      </c>
      <c r="C2268" s="2">
        <f t="shared" si="315"/>
        <v>0.14999999999999991</v>
      </c>
      <c r="D2268" s="2">
        <f t="shared" si="316"/>
        <v>0.14999999999999991</v>
      </c>
      <c r="E2268" s="2">
        <f t="shared" si="317"/>
        <v>0</v>
      </c>
      <c r="F2268" s="2">
        <f t="shared" si="318"/>
        <v>2.3304394207263952E-2</v>
      </c>
      <c r="G2268" s="2">
        <f t="shared" si="318"/>
        <v>3.6323009071926801E-2</v>
      </c>
      <c r="H2268" s="2">
        <f t="shared" si="319"/>
        <v>0.64158765484204805</v>
      </c>
      <c r="I2268" s="2">
        <f t="shared" si="320"/>
        <v>39.083362557559013</v>
      </c>
    </row>
    <row r="2269" spans="1:9" ht="13.5" x14ac:dyDescent="0.25">
      <c r="A2269" s="3">
        <f>TITRES_STAT!B2272</f>
        <v>45608</v>
      </c>
      <c r="B2269" s="5">
        <f>TITRES_STAT!D2272</f>
        <v>3.52</v>
      </c>
      <c r="C2269" s="2">
        <f t="shared" si="315"/>
        <v>-0.14999999999999991</v>
      </c>
      <c r="D2269" s="2">
        <f t="shared" si="316"/>
        <v>0</v>
      </c>
      <c r="E2269" s="2">
        <f t="shared" si="317"/>
        <v>0.14999999999999991</v>
      </c>
      <c r="F2269" s="2">
        <f t="shared" ref="F2269:G2284" si="321">((F2268*13)+D2269)/14</f>
        <v>2.1639794621030811E-2</v>
      </c>
      <c r="G2269" s="2">
        <f t="shared" si="321"/>
        <v>4.4442794138217737E-2</v>
      </c>
      <c r="H2269" s="2">
        <f t="shared" si="319"/>
        <v>0.48691345899024113</v>
      </c>
      <c r="I2269" s="2">
        <f t="shared" si="320"/>
        <v>32.746590330879286</v>
      </c>
    </row>
    <row r="2270" spans="1:9" ht="13.5" x14ac:dyDescent="0.25">
      <c r="A2270" s="3">
        <f>TITRES_STAT!B2273</f>
        <v>45609</v>
      </c>
      <c r="B2270" s="5">
        <f>TITRES_STAT!D2273</f>
        <v>3.52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2.0094095005242896E-2</v>
      </c>
      <c r="G2270" s="2">
        <f t="shared" si="321"/>
        <v>4.126830884263076E-2</v>
      </c>
      <c r="H2270" s="2">
        <f t="shared" si="319"/>
        <v>0.48691345899024108</v>
      </c>
      <c r="I2270" s="2">
        <f t="shared" si="320"/>
        <v>32.746590330879286</v>
      </c>
    </row>
    <row r="2271" spans="1:9" ht="13.5" x14ac:dyDescent="0.25">
      <c r="A2271" s="3">
        <f>TITRES_STAT!B2274</f>
        <v>45610</v>
      </c>
      <c r="B2271" s="5">
        <f>TITRES_STAT!D2274</f>
        <v>3.52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1.8658802504868403E-2</v>
      </c>
      <c r="G2271" s="2">
        <f t="shared" si="321"/>
        <v>3.8320572496728558E-2</v>
      </c>
      <c r="H2271" s="2">
        <f t="shared" si="319"/>
        <v>0.48691345899024113</v>
      </c>
      <c r="I2271" s="2">
        <f t="shared" si="320"/>
        <v>32.746590330879286</v>
      </c>
    </row>
    <row r="2272" spans="1:9" ht="13.5" x14ac:dyDescent="0.25">
      <c r="A2272" s="3">
        <f>TITRES_STAT!B2275</f>
        <v>45611</v>
      </c>
      <c r="B2272" s="5">
        <f>TITRES_STAT!D2275</f>
        <v>3.52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1.7326030897377803E-2</v>
      </c>
      <c r="G2272" s="2">
        <f t="shared" si="321"/>
        <v>3.5583388746962229E-2</v>
      </c>
      <c r="H2272" s="2">
        <f t="shared" si="319"/>
        <v>0.48691345899024119</v>
      </c>
      <c r="I2272" s="2">
        <f t="shared" si="320"/>
        <v>32.7465903308793</v>
      </c>
    </row>
    <row r="2273" spans="1:9" ht="13.5" x14ac:dyDescent="0.25">
      <c r="A2273" s="3">
        <f>TITRES_STAT!B2276</f>
        <v>45614</v>
      </c>
      <c r="B2273" s="5">
        <f>TITRES_STAT!D2276</f>
        <v>3.52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1.6088457261850816E-2</v>
      </c>
      <c r="G2273" s="2">
        <f t="shared" si="321"/>
        <v>3.3041718122179216E-2</v>
      </c>
      <c r="H2273" s="2">
        <f t="shared" si="319"/>
        <v>0.48691345899024108</v>
      </c>
      <c r="I2273" s="2">
        <f t="shared" si="320"/>
        <v>32.746590330879286</v>
      </c>
    </row>
    <row r="2274" spans="1:9" ht="13.5" x14ac:dyDescent="0.25">
      <c r="A2274" s="3">
        <f>TITRES_STAT!B2277</f>
        <v>45615</v>
      </c>
      <c r="B2274" s="5">
        <f>TITRES_STAT!D2277</f>
        <v>3.42</v>
      </c>
      <c r="C2274" s="2">
        <f t="shared" si="315"/>
        <v>-0.10000000000000009</v>
      </c>
      <c r="D2274" s="2">
        <f t="shared" si="316"/>
        <v>0</v>
      </c>
      <c r="E2274" s="2">
        <f t="shared" si="317"/>
        <v>0.10000000000000009</v>
      </c>
      <c r="F2274" s="2">
        <f t="shared" si="321"/>
        <v>1.4939281743147185E-2</v>
      </c>
      <c r="G2274" s="2">
        <f t="shared" si="321"/>
        <v>3.7824452542023566E-2</v>
      </c>
      <c r="H2274" s="2">
        <f t="shared" si="319"/>
        <v>0.39496359468916059</v>
      </c>
      <c r="I2274" s="2">
        <f t="shared" si="320"/>
        <v>28.313541385083255</v>
      </c>
    </row>
    <row r="2275" spans="1:9" ht="13.5" x14ac:dyDescent="0.25">
      <c r="A2275" s="3">
        <f>TITRES_STAT!B2278</f>
        <v>45616</v>
      </c>
      <c r="B2275" s="5">
        <f>TITRES_STAT!D2278</f>
        <v>3.57</v>
      </c>
      <c r="C2275" s="2">
        <f t="shared" si="315"/>
        <v>0.14999999999999991</v>
      </c>
      <c r="D2275" s="2">
        <f t="shared" si="316"/>
        <v>0.14999999999999991</v>
      </c>
      <c r="E2275" s="2">
        <f t="shared" si="317"/>
        <v>0</v>
      </c>
      <c r="F2275" s="2">
        <f t="shared" si="321"/>
        <v>2.4586475904350952E-2</v>
      </c>
      <c r="G2275" s="2">
        <f t="shared" si="321"/>
        <v>3.5122705931879029E-2</v>
      </c>
      <c r="H2275" s="2">
        <f t="shared" si="319"/>
        <v>0.70001656341731644</v>
      </c>
      <c r="I2275" s="2">
        <f t="shared" si="320"/>
        <v>41.177043711278117</v>
      </c>
    </row>
    <row r="2276" spans="1:9" ht="13.5" x14ac:dyDescent="0.25">
      <c r="A2276" s="3">
        <f>TITRES_STAT!B2279</f>
        <v>45617</v>
      </c>
      <c r="B2276" s="5">
        <f>TITRES_STAT!D2279</f>
        <v>3.72</v>
      </c>
      <c r="C2276" s="2">
        <f t="shared" si="315"/>
        <v>0.15000000000000036</v>
      </c>
      <c r="D2276" s="2">
        <f t="shared" si="316"/>
        <v>0.15000000000000036</v>
      </c>
      <c r="E2276" s="2">
        <f t="shared" si="317"/>
        <v>0</v>
      </c>
      <c r="F2276" s="2">
        <f t="shared" si="321"/>
        <v>3.3544584768325905E-2</v>
      </c>
      <c r="G2276" s="2">
        <f t="shared" si="321"/>
        <v>3.26139412224591E-2</v>
      </c>
      <c r="H2276" s="2">
        <f t="shared" si="319"/>
        <v>1.0285351451245619</v>
      </c>
      <c r="I2276" s="2">
        <f t="shared" si="320"/>
        <v>50.703343621951632</v>
      </c>
    </row>
    <row r="2277" spans="1:9" ht="13.5" x14ac:dyDescent="0.25">
      <c r="A2277" s="3">
        <f>TITRES_STAT!B2280</f>
        <v>45618</v>
      </c>
      <c r="B2277" s="5">
        <f>TITRES_STAT!D2280</f>
        <v>3.72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3.1148542999159767E-2</v>
      </c>
      <c r="G2277" s="2">
        <f t="shared" si="321"/>
        <v>3.028437399228345E-2</v>
      </c>
      <c r="H2277" s="2">
        <f t="shared" si="319"/>
        <v>1.0285351451245619</v>
      </c>
      <c r="I2277" s="2">
        <f t="shared" si="320"/>
        <v>50.703343621951632</v>
      </c>
    </row>
    <row r="2278" spans="1:9" ht="13.5" x14ac:dyDescent="0.25">
      <c r="A2278" s="3">
        <f>TITRES_STAT!B2281</f>
        <v>45621</v>
      </c>
      <c r="B2278" s="5">
        <f>TITRES_STAT!D2281</f>
        <v>3.72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2.8923647070648352E-2</v>
      </c>
      <c r="G2278" s="2">
        <f t="shared" si="321"/>
        <v>2.812120442140606E-2</v>
      </c>
      <c r="H2278" s="2">
        <f t="shared" si="319"/>
        <v>1.0285351451245619</v>
      </c>
      <c r="I2278" s="2">
        <f t="shared" si="320"/>
        <v>50.703343621951632</v>
      </c>
    </row>
    <row r="2279" spans="1:9" ht="13.5" x14ac:dyDescent="0.25">
      <c r="A2279" s="3">
        <f>TITRES_STAT!B2282</f>
        <v>45622</v>
      </c>
      <c r="B2279" s="5">
        <f>TITRES_STAT!D2282</f>
        <v>3.72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2.6857672279887754E-2</v>
      </c>
      <c r="G2279" s="2">
        <f t="shared" si="321"/>
        <v>2.6112546962734202E-2</v>
      </c>
      <c r="H2279" s="2">
        <f t="shared" si="319"/>
        <v>1.0285351451245617</v>
      </c>
      <c r="I2279" s="2">
        <f t="shared" si="320"/>
        <v>50.703343621951632</v>
      </c>
    </row>
    <row r="2280" spans="1:9" ht="13.5" x14ac:dyDescent="0.25">
      <c r="A2280" s="3">
        <f>TITRES_STAT!B2283</f>
        <v>45623</v>
      </c>
      <c r="B2280" s="5">
        <f>TITRES_STAT!D2283</f>
        <v>3.72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2.4939267117038626E-2</v>
      </c>
      <c r="G2280" s="2">
        <f t="shared" si="321"/>
        <v>2.4247365036824616E-2</v>
      </c>
      <c r="H2280" s="2">
        <f t="shared" si="319"/>
        <v>1.0285351451245615</v>
      </c>
      <c r="I2280" s="2">
        <f t="shared" si="320"/>
        <v>50.703343621951625</v>
      </c>
    </row>
    <row r="2281" spans="1:9" ht="13.5" x14ac:dyDescent="0.25">
      <c r="A2281" s="3">
        <f>TITRES_STAT!B2284</f>
        <v>45624</v>
      </c>
      <c r="B2281" s="5">
        <f>TITRES_STAT!D2284</f>
        <v>3.72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2.3157890894393011E-2</v>
      </c>
      <c r="G2281" s="2">
        <f t="shared" si="321"/>
        <v>2.2515410391337143E-2</v>
      </c>
      <c r="H2281" s="2">
        <f t="shared" si="319"/>
        <v>1.0285351451245617</v>
      </c>
      <c r="I2281" s="2">
        <f t="shared" si="320"/>
        <v>50.703343621951632</v>
      </c>
    </row>
    <row r="2282" spans="1:9" ht="13.5" x14ac:dyDescent="0.25">
      <c r="A2282" s="3">
        <f>TITRES_STAT!B2285</f>
        <v>45625</v>
      </c>
      <c r="B2282" s="5">
        <f>TITRES_STAT!D2285</f>
        <v>3.72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2.1503755830507794E-2</v>
      </c>
      <c r="G2282" s="2">
        <f t="shared" si="321"/>
        <v>2.0907166791955919E-2</v>
      </c>
      <c r="H2282" s="2">
        <f t="shared" si="319"/>
        <v>1.0285351451245615</v>
      </c>
      <c r="I2282" s="2">
        <f t="shared" si="320"/>
        <v>50.703343621951625</v>
      </c>
    </row>
    <row r="2283" spans="1:9" ht="13.5" x14ac:dyDescent="0.25">
      <c r="A2283" s="3">
        <f>TITRES_STAT!B2286</f>
        <v>45628</v>
      </c>
      <c r="B2283" s="5">
        <f>TITRES_STAT!D2286</f>
        <v>3.56</v>
      </c>
      <c r="C2283" s="2">
        <f t="shared" si="315"/>
        <v>-0.16000000000000014</v>
      </c>
      <c r="D2283" s="2">
        <f t="shared" si="316"/>
        <v>0</v>
      </c>
      <c r="E2283" s="2">
        <f t="shared" si="317"/>
        <v>0.16000000000000014</v>
      </c>
      <c r="F2283" s="2">
        <f t="shared" si="321"/>
        <v>1.9967773271185811E-2</v>
      </c>
      <c r="G2283" s="2">
        <f t="shared" si="321"/>
        <v>3.0842369163959077E-2</v>
      </c>
      <c r="H2283" s="2">
        <f t="shared" si="319"/>
        <v>0.64741373028240645</v>
      </c>
      <c r="I2283" s="2">
        <f t="shared" si="320"/>
        <v>39.298794126926701</v>
      </c>
    </row>
    <row r="2284" spans="1:9" ht="13.5" x14ac:dyDescent="0.25">
      <c r="A2284" s="3">
        <f>TITRES_STAT!B2287</f>
        <v>45629</v>
      </c>
      <c r="B2284" s="5">
        <f>TITRES_STAT!D2287</f>
        <v>3.59</v>
      </c>
      <c r="C2284" s="2">
        <f t="shared" si="315"/>
        <v>2.9999999999999805E-2</v>
      </c>
      <c r="D2284" s="2">
        <f t="shared" si="316"/>
        <v>2.9999999999999805E-2</v>
      </c>
      <c r="E2284" s="2">
        <f t="shared" si="317"/>
        <v>0</v>
      </c>
      <c r="F2284" s="2">
        <f t="shared" si="321"/>
        <v>2.0684360894672522E-2</v>
      </c>
      <c r="G2284" s="2">
        <f t="shared" si="321"/>
        <v>2.8639342795104859E-2</v>
      </c>
      <c r="H2284" s="2">
        <f t="shared" si="319"/>
        <v>0.72223587819927104</v>
      </c>
      <c r="I2284" s="2">
        <f t="shared" si="320"/>
        <v>41.935944276949087</v>
      </c>
    </row>
    <row r="2285" spans="1:9" ht="13.5" x14ac:dyDescent="0.25">
      <c r="A2285" s="3">
        <f>TITRES_STAT!B2288</f>
        <v>45630</v>
      </c>
      <c r="B2285" s="5">
        <f>TITRES_STAT!D2288</f>
        <v>3.59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1.9206906545053058E-2</v>
      </c>
      <c r="G2285" s="2">
        <f t="shared" si="322"/>
        <v>2.6593675452597366E-2</v>
      </c>
      <c r="H2285" s="2">
        <f t="shared" si="319"/>
        <v>0.72223587819927115</v>
      </c>
      <c r="I2285" s="2">
        <f t="shared" si="320"/>
        <v>41.935944276949087</v>
      </c>
    </row>
    <row r="2286" spans="1:9" ht="13.5" x14ac:dyDescent="0.25">
      <c r="A2286" s="3">
        <f>TITRES_STAT!B2289</f>
        <v>45631</v>
      </c>
      <c r="B2286" s="5">
        <f>TITRES_STAT!D2289</f>
        <v>3.75</v>
      </c>
      <c r="C2286" s="2">
        <f t="shared" si="315"/>
        <v>0.16000000000000014</v>
      </c>
      <c r="D2286" s="2">
        <f t="shared" si="316"/>
        <v>0.16000000000000014</v>
      </c>
      <c r="E2286" s="2">
        <f t="shared" si="317"/>
        <v>0</v>
      </c>
      <c r="F2286" s="2">
        <f t="shared" si="322"/>
        <v>2.9263556077549276E-2</v>
      </c>
      <c r="G2286" s="2">
        <f t="shared" si="322"/>
        <v>2.4694127205983268E-2</v>
      </c>
      <c r="H2286" s="2">
        <f t="shared" si="319"/>
        <v>1.1850411165962915</v>
      </c>
      <c r="I2286" s="2">
        <f t="shared" si="320"/>
        <v>54.234270815107962</v>
      </c>
    </row>
    <row r="2287" spans="1:9" ht="13.5" x14ac:dyDescent="0.25">
      <c r="A2287" s="3">
        <f>TITRES_STAT!B2290</f>
        <v>45632</v>
      </c>
      <c r="B2287" s="5">
        <f>TITRES_STAT!D2290</f>
        <v>3.91</v>
      </c>
      <c r="C2287" s="2">
        <f t="shared" si="315"/>
        <v>0.16000000000000014</v>
      </c>
      <c r="D2287" s="2">
        <f t="shared" si="316"/>
        <v>0.16000000000000014</v>
      </c>
      <c r="E2287" s="2">
        <f t="shared" si="317"/>
        <v>0</v>
      </c>
      <c r="F2287" s="2">
        <f t="shared" si="322"/>
        <v>3.8601873500581481E-2</v>
      </c>
      <c r="G2287" s="2">
        <f t="shared" si="322"/>
        <v>2.2930260976984466E-2</v>
      </c>
      <c r="H2287" s="2">
        <f t="shared" si="319"/>
        <v>1.683446757946929</v>
      </c>
      <c r="I2287" s="2">
        <f t="shared" si="320"/>
        <v>62.734494469154768</v>
      </c>
    </row>
    <row r="2288" spans="1:9" ht="13.5" x14ac:dyDescent="0.25">
      <c r="A2288" s="3">
        <f>TITRES_STAT!B2291</f>
        <v>45635</v>
      </c>
      <c r="B2288" s="5">
        <f>TITRES_STAT!D2291</f>
        <v>3.82</v>
      </c>
      <c r="C2288" s="2">
        <f t="shared" si="315"/>
        <v>-9.0000000000000302E-2</v>
      </c>
      <c r="D2288" s="2">
        <f t="shared" si="316"/>
        <v>0</v>
      </c>
      <c r="E2288" s="2">
        <f t="shared" si="317"/>
        <v>9.0000000000000302E-2</v>
      </c>
      <c r="F2288" s="2">
        <f t="shared" si="322"/>
        <v>3.5844596821968513E-2</v>
      </c>
      <c r="G2288" s="2">
        <f t="shared" si="322"/>
        <v>2.7720956621485597E-2</v>
      </c>
      <c r="H2288" s="2">
        <f t="shared" si="319"/>
        <v>1.2930505000749704</v>
      </c>
      <c r="I2288" s="2">
        <f t="shared" si="320"/>
        <v>56.389970479616331</v>
      </c>
    </row>
    <row r="2289" spans="1:9" ht="13.5" x14ac:dyDescent="0.25">
      <c r="A2289" s="3">
        <f>TITRES_STAT!B2292</f>
        <v>45636</v>
      </c>
      <c r="B2289" s="5">
        <f>TITRES_STAT!D2292</f>
        <v>3.81</v>
      </c>
      <c r="C2289" s="2">
        <f t="shared" si="315"/>
        <v>-9.9999999999997868E-3</v>
      </c>
      <c r="D2289" s="2">
        <f t="shared" si="316"/>
        <v>0</v>
      </c>
      <c r="E2289" s="2">
        <f t="shared" si="317"/>
        <v>9.9999999999997868E-3</v>
      </c>
      <c r="F2289" s="2">
        <f t="shared" si="322"/>
        <v>3.3284268477542192E-2</v>
      </c>
      <c r="G2289" s="2">
        <f t="shared" si="322"/>
        <v>2.6455174005665182E-2</v>
      </c>
      <c r="H2289" s="2">
        <f t="shared" si="319"/>
        <v>1.2581383312925709</v>
      </c>
      <c r="I2289" s="2">
        <f t="shared" si="320"/>
        <v>55.71573334802769</v>
      </c>
    </row>
    <row r="2290" spans="1:9" ht="13.5" x14ac:dyDescent="0.25">
      <c r="A2290" s="3">
        <f>TITRES_STAT!B2293</f>
        <v>45637</v>
      </c>
      <c r="B2290" s="5">
        <f>TITRES_STAT!D2293</f>
        <v>3.81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3.0906820729146321E-2</v>
      </c>
      <c r="G2290" s="2">
        <f t="shared" si="322"/>
        <v>2.456551871954624E-2</v>
      </c>
      <c r="H2290" s="2">
        <f t="shared" si="319"/>
        <v>1.2581383312925709</v>
      </c>
      <c r="I2290" s="2">
        <f t="shared" si="320"/>
        <v>55.71573334802769</v>
      </c>
    </row>
    <row r="2291" spans="1:9" ht="13.5" x14ac:dyDescent="0.25">
      <c r="A2291" s="3">
        <f>TITRES_STAT!B2294</f>
        <v>45638</v>
      </c>
      <c r="B2291" s="5">
        <f>TITRES_STAT!D2294</f>
        <v>3.81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2.8699190677064442E-2</v>
      </c>
      <c r="G2291" s="2">
        <f t="shared" si="322"/>
        <v>2.2810838811007223E-2</v>
      </c>
      <c r="H2291" s="2">
        <f t="shared" si="319"/>
        <v>1.2581383312925709</v>
      </c>
      <c r="I2291" s="2">
        <f t="shared" si="320"/>
        <v>55.71573334802769</v>
      </c>
    </row>
    <row r="2292" spans="1:9" ht="13.5" x14ac:dyDescent="0.25">
      <c r="A2292" s="3">
        <f>TITRES_STAT!B2295</f>
        <v>45639</v>
      </c>
      <c r="B2292" s="5">
        <f>TITRES_STAT!D2295</f>
        <v>3.81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2.6649248485845552E-2</v>
      </c>
      <c r="G2292" s="2">
        <f t="shared" si="322"/>
        <v>2.1181493181649563E-2</v>
      </c>
      <c r="H2292" s="2">
        <f t="shared" si="319"/>
        <v>1.2581383312925711</v>
      </c>
      <c r="I2292" s="2">
        <f t="shared" si="320"/>
        <v>55.71573334802769</v>
      </c>
    </row>
    <row r="2293" spans="1:9" ht="13.5" x14ac:dyDescent="0.25">
      <c r="A2293" s="3">
        <f>TITRES_STAT!B2296</f>
        <v>45642</v>
      </c>
      <c r="B2293" s="5">
        <f>TITRES_STAT!D2296</f>
        <v>3.81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2.4745730736856587E-2</v>
      </c>
      <c r="G2293" s="2">
        <f t="shared" si="322"/>
        <v>1.966852938296031E-2</v>
      </c>
      <c r="H2293" s="2">
        <f t="shared" si="319"/>
        <v>1.2581383312925711</v>
      </c>
      <c r="I2293" s="2">
        <f t="shared" si="320"/>
        <v>55.71573334802769</v>
      </c>
    </row>
    <row r="2294" spans="1:9" ht="13.5" x14ac:dyDescent="0.25">
      <c r="A2294" s="3">
        <f>TITRES_STAT!B2297</f>
        <v>45644</v>
      </c>
      <c r="B2294" s="5">
        <f>TITRES_STAT!D2297</f>
        <v>3.81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2.2978178541366832E-2</v>
      </c>
      <c r="G2294" s="2">
        <f t="shared" si="322"/>
        <v>1.8263634427034575E-2</v>
      </c>
      <c r="H2294" s="2">
        <f t="shared" si="319"/>
        <v>1.2581383312925709</v>
      </c>
      <c r="I2294" s="2">
        <f t="shared" si="320"/>
        <v>55.71573334802769</v>
      </c>
    </row>
    <row r="2295" spans="1:9" ht="13.5" x14ac:dyDescent="0.25">
      <c r="A2295" s="3">
        <f>TITRES_STAT!B2298</f>
        <v>45645</v>
      </c>
      <c r="B2295" s="5">
        <f>TITRES_STAT!D2298</f>
        <v>3.64</v>
      </c>
      <c r="C2295" s="2">
        <f t="shared" si="315"/>
        <v>-0.16999999999999993</v>
      </c>
      <c r="D2295" s="2">
        <f t="shared" si="316"/>
        <v>0</v>
      </c>
      <c r="E2295" s="2">
        <f t="shared" si="317"/>
        <v>0.16999999999999993</v>
      </c>
      <c r="F2295" s="2">
        <f t="shared" si="322"/>
        <v>2.1336880074126343E-2</v>
      </c>
      <c r="G2295" s="2">
        <f t="shared" si="322"/>
        <v>2.910194625367496E-2</v>
      </c>
      <c r="H2295" s="2">
        <f t="shared" si="319"/>
        <v>0.73317708335166576</v>
      </c>
      <c r="I2295" s="2">
        <f t="shared" si="320"/>
        <v>42.302491210755434</v>
      </c>
    </row>
    <row r="2296" spans="1:9" ht="13.5" x14ac:dyDescent="0.25">
      <c r="A2296" s="3">
        <f>TITRES_STAT!B2299</f>
        <v>45646</v>
      </c>
      <c r="B2296" s="5">
        <f>TITRES_STAT!D2299</f>
        <v>3.48</v>
      </c>
      <c r="C2296" s="2">
        <f t="shared" si="315"/>
        <v>-0.16000000000000014</v>
      </c>
      <c r="D2296" s="2">
        <f t="shared" si="316"/>
        <v>0</v>
      </c>
      <c r="E2296" s="2">
        <f t="shared" si="317"/>
        <v>0.16000000000000014</v>
      </c>
      <c r="F2296" s="2">
        <f t="shared" si="322"/>
        <v>1.981281721168875E-2</v>
      </c>
      <c r="G2296" s="2">
        <f t="shared" si="322"/>
        <v>3.8451807235555337E-2</v>
      </c>
      <c r="H2296" s="2">
        <f t="shared" si="319"/>
        <v>0.51526361531762743</v>
      </c>
      <c r="I2296" s="2">
        <f t="shared" si="320"/>
        <v>34.004882721982256</v>
      </c>
    </row>
    <row r="2297" spans="1:9" ht="13.5" x14ac:dyDescent="0.25">
      <c r="A2297" s="3">
        <f>TITRES_STAT!B2300</f>
        <v>45649</v>
      </c>
      <c r="B2297" s="5">
        <f>TITRES_STAT!D2300</f>
        <v>3.43</v>
      </c>
      <c r="C2297" s="2">
        <f t="shared" si="315"/>
        <v>-4.9999999999999822E-2</v>
      </c>
      <c r="D2297" s="2">
        <f t="shared" si="316"/>
        <v>0</v>
      </c>
      <c r="E2297" s="2">
        <f t="shared" si="317"/>
        <v>4.9999999999999822E-2</v>
      </c>
      <c r="F2297" s="2">
        <f t="shared" si="322"/>
        <v>1.8397615982282411E-2</v>
      </c>
      <c r="G2297" s="2">
        <f t="shared" si="322"/>
        <v>3.9276678147301368E-2</v>
      </c>
      <c r="H2297" s="2">
        <f t="shared" si="319"/>
        <v>0.4684106917923373</v>
      </c>
      <c r="I2297" s="2">
        <f t="shared" si="320"/>
        <v>31.899161073295957</v>
      </c>
    </row>
    <row r="2298" spans="1:9" ht="13.5" x14ac:dyDescent="0.25">
      <c r="A2298" s="3">
        <f>TITRES_STAT!B2301</f>
        <v>45650</v>
      </c>
      <c r="B2298" s="5">
        <f>TITRES_STAT!D2301</f>
        <v>3.42</v>
      </c>
      <c r="C2298" s="2">
        <f t="shared" si="315"/>
        <v>-1.0000000000000231E-2</v>
      </c>
      <c r="D2298" s="2">
        <f t="shared" si="316"/>
        <v>0</v>
      </c>
      <c r="E2298" s="2">
        <f t="shared" si="317"/>
        <v>1.0000000000000231E-2</v>
      </c>
      <c r="F2298" s="2">
        <f t="shared" si="322"/>
        <v>1.7083500554976525E-2</v>
      </c>
      <c r="G2298" s="2">
        <f t="shared" si="322"/>
        <v>3.7185486851065576E-2</v>
      </c>
      <c r="H2298" s="2">
        <f t="shared" si="319"/>
        <v>0.45941312059188449</v>
      </c>
      <c r="I2298" s="2">
        <f t="shared" si="320"/>
        <v>31.479305901098343</v>
      </c>
    </row>
    <row r="2299" spans="1:9" ht="13.5" x14ac:dyDescent="0.25">
      <c r="A2299" s="3">
        <f>TITRES_STAT!B2302</f>
        <v>45651</v>
      </c>
      <c r="B2299" s="5">
        <f>TITRES_STAT!D2302</f>
        <v>3.41</v>
      </c>
      <c r="C2299" s="2">
        <f t="shared" si="315"/>
        <v>-9.9999999999997868E-3</v>
      </c>
      <c r="D2299" s="2">
        <f t="shared" si="316"/>
        <v>0</v>
      </c>
      <c r="E2299" s="2">
        <f t="shared" si="317"/>
        <v>9.9999999999997868E-3</v>
      </c>
      <c r="F2299" s="2">
        <f t="shared" si="322"/>
        <v>1.5863250515335346E-2</v>
      </c>
      <c r="G2299" s="2">
        <f t="shared" si="322"/>
        <v>3.5243666361703736E-2</v>
      </c>
      <c r="H2299" s="2">
        <f t="shared" si="319"/>
        <v>0.45010216452884644</v>
      </c>
      <c r="I2299" s="2">
        <f t="shared" si="320"/>
        <v>31.039341609085128</v>
      </c>
    </row>
    <row r="2300" spans="1:9" ht="13.5" x14ac:dyDescent="0.25">
      <c r="A2300" s="3">
        <f>TITRES_STAT!B2303</f>
        <v>45652</v>
      </c>
      <c r="B2300" s="5">
        <f>TITRES_STAT!D2303</f>
        <v>3.41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1.4730161192811394E-2</v>
      </c>
      <c r="G2300" s="2">
        <f t="shared" si="322"/>
        <v>3.2726261621582042E-2</v>
      </c>
      <c r="H2300" s="2">
        <f t="shared" si="319"/>
        <v>0.45010216452884644</v>
      </c>
      <c r="I2300" s="2">
        <f t="shared" si="320"/>
        <v>31.039341609085128</v>
      </c>
    </row>
    <row r="2301" spans="1:9" ht="13.5" x14ac:dyDescent="0.25">
      <c r="A2301" s="3">
        <f>TITRES_STAT!B2304</f>
        <v>45653</v>
      </c>
      <c r="B2301" s="5">
        <f>TITRES_STAT!D2304</f>
        <v>3.35</v>
      </c>
      <c r="C2301" s="2">
        <f t="shared" si="315"/>
        <v>-6.0000000000000053E-2</v>
      </c>
      <c r="D2301" s="2">
        <f t="shared" si="316"/>
        <v>0</v>
      </c>
      <c r="E2301" s="2">
        <f t="shared" si="317"/>
        <v>6.0000000000000053E-2</v>
      </c>
      <c r="F2301" s="2">
        <f t="shared" ref="F2301:G2316" si="323">((F2300*13)+D2301)/14</f>
        <v>1.3678006821896294E-2</v>
      </c>
      <c r="G2301" s="2">
        <f t="shared" si="323"/>
        <v>3.4674385791469045E-2</v>
      </c>
      <c r="H2301" s="2">
        <f t="shared" si="319"/>
        <v>0.39447005360543402</v>
      </c>
      <c r="I2301" s="2">
        <f t="shared" si="320"/>
        <v>28.288169587114666</v>
      </c>
    </row>
    <row r="2302" spans="1:9" ht="13.5" x14ac:dyDescent="0.25">
      <c r="A2302" s="3">
        <f>TITRES_STAT!B2305</f>
        <v>45656</v>
      </c>
      <c r="B2302" s="5">
        <f>TITRES_STAT!D2305</f>
        <v>3.35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1.2701006334617987E-2</v>
      </c>
      <c r="G2302" s="2">
        <f t="shared" si="323"/>
        <v>3.2197643949221255E-2</v>
      </c>
      <c r="H2302" s="2">
        <f t="shared" si="319"/>
        <v>0.39447005360543402</v>
      </c>
      <c r="I2302" s="2">
        <f t="shared" si="320"/>
        <v>28.288169587114666</v>
      </c>
    </row>
    <row r="2303" spans="1:9" ht="13.5" x14ac:dyDescent="0.25">
      <c r="A2303" s="3">
        <f>TITRES_STAT!B2306</f>
        <v>45657</v>
      </c>
      <c r="B2303" s="5">
        <f>TITRES_STAT!D2306</f>
        <v>3.35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1.1793791596430988E-2</v>
      </c>
      <c r="G2303" s="2">
        <f t="shared" si="323"/>
        <v>2.9897812238562593E-2</v>
      </c>
      <c r="H2303" s="2">
        <f t="shared" si="319"/>
        <v>0.39447005360543402</v>
      </c>
      <c r="I2303" s="2">
        <f t="shared" si="320"/>
        <v>28.288169587114666</v>
      </c>
    </row>
    <row r="2304" spans="1:9" ht="13.5" x14ac:dyDescent="0.25">
      <c r="A2304" s="3">
        <f>TITRES_STAT!B2307</f>
        <v>45659</v>
      </c>
      <c r="B2304" s="5">
        <f>TITRES_STAT!D2307</f>
        <v>3.35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1.0951377910971631E-2</v>
      </c>
      <c r="G2304" s="2">
        <f t="shared" si="323"/>
        <v>2.7762254221522405E-2</v>
      </c>
      <c r="H2304" s="2">
        <f t="shared" si="319"/>
        <v>0.39447005360543408</v>
      </c>
      <c r="I2304" s="2">
        <f t="shared" si="320"/>
        <v>28.288169587114666</v>
      </c>
    </row>
    <row r="2305" spans="1:9" ht="13.5" x14ac:dyDescent="0.25">
      <c r="A2305" s="3">
        <f>TITRES_STAT!B2308</f>
        <v>45660</v>
      </c>
      <c r="B2305" s="5">
        <f>TITRES_STAT!D2308</f>
        <v>3.35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1.0169136631616515E-2</v>
      </c>
      <c r="G2305" s="2">
        <f t="shared" si="323"/>
        <v>2.5779236062842235E-2</v>
      </c>
      <c r="H2305" s="2">
        <f t="shared" si="319"/>
        <v>0.39447005360543402</v>
      </c>
      <c r="I2305" s="2">
        <f t="shared" si="320"/>
        <v>28.288169587114666</v>
      </c>
    </row>
    <row r="2306" spans="1:9" ht="13.5" x14ac:dyDescent="0.25">
      <c r="A2306" s="3">
        <f>TITRES_STAT!B2309</f>
        <v>45663</v>
      </c>
      <c r="B2306" s="5">
        <f>TITRES_STAT!D2309</f>
        <v>3.35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9.4427697293581921E-3</v>
      </c>
      <c r="G2306" s="2">
        <f t="shared" si="323"/>
        <v>2.3937862058353503E-2</v>
      </c>
      <c r="H2306" s="2">
        <f t="shared" si="319"/>
        <v>0.39447005360543402</v>
      </c>
      <c r="I2306" s="2">
        <f t="shared" si="320"/>
        <v>28.288169587114666</v>
      </c>
    </row>
    <row r="2307" spans="1:9" ht="13.5" x14ac:dyDescent="0.25">
      <c r="A2307" s="3">
        <f>TITRES_STAT!B2310</f>
        <v>45664</v>
      </c>
      <c r="B2307" s="5">
        <f>TITRES_STAT!D2310</f>
        <v>3.35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8.7682861772611781E-3</v>
      </c>
      <c r="G2307" s="2">
        <f t="shared" si="323"/>
        <v>2.222801476847111E-2</v>
      </c>
      <c r="H2307" s="2">
        <f t="shared" si="319"/>
        <v>0.39447005360543402</v>
      </c>
      <c r="I2307" s="2">
        <f t="shared" si="320"/>
        <v>28.288169587114666</v>
      </c>
    </row>
    <row r="2308" spans="1:9" ht="13.5" x14ac:dyDescent="0.25">
      <c r="A2308" s="3">
        <f>TITRES_STAT!B2311</f>
        <v>45665</v>
      </c>
      <c r="B2308" s="5">
        <f>TITRES_STAT!D2311</f>
        <v>3.35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8.1419800217425228E-3</v>
      </c>
      <c r="G2308" s="2">
        <f t="shared" si="323"/>
        <v>2.0640299427866032E-2</v>
      </c>
      <c r="H2308" s="2">
        <f t="shared" si="319"/>
        <v>0.39447005360543402</v>
      </c>
      <c r="I2308" s="2">
        <f t="shared" si="320"/>
        <v>28.288169587114666</v>
      </c>
    </row>
    <row r="2309" spans="1:9" ht="13.5" x14ac:dyDescent="0.25">
      <c r="A2309" s="3">
        <f>TITRES_STAT!B2312</f>
        <v>45666</v>
      </c>
      <c r="B2309" s="5">
        <f>TITRES_STAT!D2312</f>
        <v>3.35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7.5604100201894855E-3</v>
      </c>
      <c r="G2309" s="2">
        <f t="shared" si="323"/>
        <v>1.9165992325875601E-2</v>
      </c>
      <c r="H2309" s="2">
        <f t="shared" si="319"/>
        <v>0.39447005360543402</v>
      </c>
      <c r="I2309" s="2">
        <f t="shared" si="320"/>
        <v>28.288169587114666</v>
      </c>
    </row>
    <row r="2310" spans="1:9" ht="13.5" x14ac:dyDescent="0.25">
      <c r="A2310" s="3">
        <f>TITRES_STAT!B2313</f>
        <v>45667</v>
      </c>
      <c r="B2310" s="5">
        <f>TITRES_STAT!D2313</f>
        <v>3.35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7.0203807330330931E-3</v>
      </c>
      <c r="G2310" s="2">
        <f t="shared" si="323"/>
        <v>1.7796992874027345E-2</v>
      </c>
      <c r="H2310" s="2">
        <f t="shared" si="319"/>
        <v>0.39447005360543397</v>
      </c>
      <c r="I2310" s="2">
        <f t="shared" si="320"/>
        <v>28.288169587114666</v>
      </c>
    </row>
    <row r="2311" spans="1:9" ht="13.5" x14ac:dyDescent="0.25">
      <c r="A2311" s="3">
        <f>TITRES_STAT!B2314</f>
        <v>45670</v>
      </c>
      <c r="B2311" s="5">
        <f>TITRES_STAT!D2314</f>
        <v>3.45</v>
      </c>
      <c r="C2311" s="2">
        <f t="shared" si="324"/>
        <v>0.10000000000000009</v>
      </c>
      <c r="D2311" s="2">
        <f t="shared" si="325"/>
        <v>0.10000000000000009</v>
      </c>
      <c r="E2311" s="2">
        <f t="shared" si="326"/>
        <v>0</v>
      </c>
      <c r="F2311" s="2">
        <f t="shared" si="323"/>
        <v>1.3661782109245022E-2</v>
      </c>
      <c r="G2311" s="2">
        <f t="shared" si="323"/>
        <v>1.6525779097311104E-2</v>
      </c>
      <c r="H2311" s="2">
        <f t="shared" si="319"/>
        <v>0.8266951911191841</v>
      </c>
      <c r="I2311" s="2">
        <f t="shared" si="320"/>
        <v>45.256329306515688</v>
      </c>
    </row>
    <row r="2312" spans="1:9" ht="13.5" x14ac:dyDescent="0.25">
      <c r="A2312" s="3">
        <f>TITRES_STAT!B2315</f>
        <v>45671</v>
      </c>
      <c r="B2312" s="5">
        <f>TITRES_STAT!D2315</f>
        <v>3.51</v>
      </c>
      <c r="C2312" s="2">
        <f t="shared" si="324"/>
        <v>5.9999999999999609E-2</v>
      </c>
      <c r="D2312" s="2">
        <f t="shared" si="325"/>
        <v>5.9999999999999609E-2</v>
      </c>
      <c r="E2312" s="2">
        <f t="shared" si="326"/>
        <v>0</v>
      </c>
      <c r="F2312" s="2">
        <f t="shared" si="323"/>
        <v>1.6971654815727492E-2</v>
      </c>
      <c r="G2312" s="2">
        <f t="shared" si="323"/>
        <v>1.5345366304646026E-2</v>
      </c>
      <c r="H2312" s="2">
        <f t="shared" si="319"/>
        <v>1.1059791261280667</v>
      </c>
      <c r="I2312" s="2">
        <f t="shared" si="320"/>
        <v>52.516148541389249</v>
      </c>
    </row>
    <row r="2313" spans="1:9" ht="13.5" x14ac:dyDescent="0.25">
      <c r="A2313" s="3">
        <f>TITRES_STAT!B2316</f>
        <v>45672</v>
      </c>
      <c r="B2313" s="5">
        <f>TITRES_STAT!D2316</f>
        <v>3.55</v>
      </c>
      <c r="C2313" s="2">
        <f t="shared" si="324"/>
        <v>4.0000000000000036E-2</v>
      </c>
      <c r="D2313" s="2">
        <f t="shared" si="325"/>
        <v>4.0000000000000036E-2</v>
      </c>
      <c r="E2313" s="2">
        <f t="shared" si="326"/>
        <v>0</v>
      </c>
      <c r="F2313" s="2">
        <f t="shared" si="323"/>
        <v>1.8616536614604103E-2</v>
      </c>
      <c r="G2313" s="2">
        <f t="shared" si="323"/>
        <v>1.4249268711457024E-2</v>
      </c>
      <c r="H2313" s="2">
        <f t="shared" si="319"/>
        <v>1.3064906692113685</v>
      </c>
      <c r="I2313" s="2">
        <f t="shared" si="320"/>
        <v>56.644090810828274</v>
      </c>
    </row>
    <row r="2314" spans="1:9" ht="13.5" x14ac:dyDescent="0.25">
      <c r="A2314" s="3">
        <f>TITRES_STAT!B2317</f>
        <v>45673</v>
      </c>
      <c r="B2314" s="5">
        <f>TITRES_STAT!D2317</f>
        <v>3.55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1.7286783999275239E-2</v>
      </c>
      <c r="G2314" s="2">
        <f t="shared" si="323"/>
        <v>1.3231463803495809E-2</v>
      </c>
      <c r="H2314" s="2">
        <f t="shared" si="319"/>
        <v>1.3064906692113685</v>
      </c>
      <c r="I2314" s="2">
        <f t="shared" si="320"/>
        <v>56.644090810828274</v>
      </c>
    </row>
    <row r="2315" spans="1:9" ht="13.5" x14ac:dyDescent="0.25">
      <c r="A2315" s="3">
        <f>TITRES_STAT!B2318</f>
        <v>45674</v>
      </c>
      <c r="B2315" s="5">
        <f>TITRES_STAT!D2318</f>
        <v>3.55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1.6052013713612721E-2</v>
      </c>
      <c r="G2315" s="2">
        <f t="shared" si="323"/>
        <v>1.2286359246103251E-2</v>
      </c>
      <c r="H2315" s="2">
        <f t="shared" si="319"/>
        <v>1.3064906692113685</v>
      </c>
      <c r="I2315" s="2">
        <f t="shared" si="320"/>
        <v>56.644090810828274</v>
      </c>
    </row>
    <row r="2316" spans="1:9" ht="13.5" x14ac:dyDescent="0.25">
      <c r="A2316" s="3">
        <f>TITRES_STAT!B2319</f>
        <v>45677</v>
      </c>
      <c r="B2316" s="5">
        <f>TITRES_STAT!D2319</f>
        <v>3.64</v>
      </c>
      <c r="C2316" s="2">
        <f t="shared" si="324"/>
        <v>9.0000000000000302E-2</v>
      </c>
      <c r="D2316" s="2">
        <f t="shared" si="325"/>
        <v>9.0000000000000302E-2</v>
      </c>
      <c r="E2316" s="2">
        <f t="shared" si="326"/>
        <v>0</v>
      </c>
      <c r="F2316" s="2">
        <f t="shared" si="323"/>
        <v>2.1334012734068979E-2</v>
      </c>
      <c r="G2316" s="2">
        <f t="shared" si="323"/>
        <v>1.1408762157095876E-2</v>
      </c>
      <c r="H2316" s="2">
        <f t="shared" si="319"/>
        <v>1.8699673496830611</v>
      </c>
      <c r="I2316" s="2">
        <f t="shared" si="320"/>
        <v>65.156398029739506</v>
      </c>
    </row>
    <row r="2317" spans="1:9" ht="13.5" x14ac:dyDescent="0.25">
      <c r="A2317" s="3">
        <f>TITRES_STAT!B2320</f>
        <v>45678</v>
      </c>
      <c r="B2317" s="5">
        <f>TITRES_STAT!D2320</f>
        <v>3.48</v>
      </c>
      <c r="C2317" s="2">
        <f t="shared" si="324"/>
        <v>-0.16000000000000014</v>
      </c>
      <c r="D2317" s="2">
        <f t="shared" si="325"/>
        <v>0</v>
      </c>
      <c r="E2317" s="2">
        <f t="shared" si="326"/>
        <v>0.16000000000000014</v>
      </c>
      <c r="F2317" s="2">
        <f t="shared" ref="F2317:G2332" si="327">((F2316*13)+D2317)/14</f>
        <v>1.9810154681635477E-2</v>
      </c>
      <c r="G2317" s="2">
        <f t="shared" si="327"/>
        <v>2.202242200301761E-2</v>
      </c>
      <c r="H2317" s="2">
        <f t="shared" si="319"/>
        <v>0.89954477663360555</v>
      </c>
      <c r="I2317" s="2">
        <f t="shared" si="320"/>
        <v>47.355807965095131</v>
      </c>
    </row>
    <row r="2318" spans="1:9" ht="13.5" x14ac:dyDescent="0.25">
      <c r="A2318" s="3">
        <f>TITRES_STAT!B2321</f>
        <v>45679</v>
      </c>
      <c r="B2318" s="5">
        <f>TITRES_STAT!D2321</f>
        <v>3.35</v>
      </c>
      <c r="C2318" s="2">
        <f t="shared" si="324"/>
        <v>-0.12999999999999989</v>
      </c>
      <c r="D2318" s="2">
        <f t="shared" si="325"/>
        <v>0</v>
      </c>
      <c r="E2318" s="2">
        <f t="shared" si="326"/>
        <v>0.12999999999999989</v>
      </c>
      <c r="F2318" s="2">
        <f t="shared" si="327"/>
        <v>1.8395143632947229E-2</v>
      </c>
      <c r="G2318" s="2">
        <f t="shared" si="327"/>
        <v>2.9735106145659201E-2</v>
      </c>
      <c r="H2318" s="2">
        <f t="shared" si="319"/>
        <v>0.6186338647266808</v>
      </c>
      <c r="I2318" s="2">
        <f t="shared" si="320"/>
        <v>38.219505856634363</v>
      </c>
    </row>
    <row r="2319" spans="1:9" ht="13.5" x14ac:dyDescent="0.25">
      <c r="A2319" s="3">
        <f>TITRES_STAT!B2322</f>
        <v>45680</v>
      </c>
      <c r="B2319" s="5">
        <f>TITRES_STAT!D2322</f>
        <v>3.5</v>
      </c>
      <c r="C2319" s="2">
        <f t="shared" si="324"/>
        <v>0.14999999999999991</v>
      </c>
      <c r="D2319" s="2">
        <f t="shared" si="325"/>
        <v>0.14999999999999991</v>
      </c>
      <c r="E2319" s="2">
        <f t="shared" si="326"/>
        <v>0</v>
      </c>
      <c r="F2319" s="2">
        <f t="shared" si="327"/>
        <v>2.7795490516308134E-2</v>
      </c>
      <c r="G2319" s="2">
        <f t="shared" si="327"/>
        <v>2.7611169992397828E-2</v>
      </c>
      <c r="H2319" s="2">
        <f t="shared" si="319"/>
        <v>1.006675578179449</v>
      </c>
      <c r="I2319" s="2">
        <f t="shared" si="320"/>
        <v>50.16633426578862</v>
      </c>
    </row>
    <row r="2320" spans="1:9" ht="13.5" x14ac:dyDescent="0.25">
      <c r="A2320" s="3">
        <f>TITRES_STAT!B2323</f>
        <v>45681</v>
      </c>
      <c r="B2320" s="5">
        <f>TITRES_STAT!D2323</f>
        <v>3.35</v>
      </c>
      <c r="C2320" s="2">
        <f t="shared" si="324"/>
        <v>-0.14999999999999991</v>
      </c>
      <c r="D2320" s="2">
        <f t="shared" si="325"/>
        <v>0</v>
      </c>
      <c r="E2320" s="2">
        <f t="shared" si="326"/>
        <v>0.14999999999999991</v>
      </c>
      <c r="F2320" s="2">
        <f t="shared" si="327"/>
        <v>2.5810098336571836E-2</v>
      </c>
      <c r="G2320" s="2">
        <f t="shared" si="327"/>
        <v>3.6353229278655128E-2</v>
      </c>
      <c r="H2320" s="2">
        <f t="shared" si="319"/>
        <v>0.70998089712283929</v>
      </c>
      <c r="I2320" s="2">
        <f t="shared" si="320"/>
        <v>41.519814538129118</v>
      </c>
    </row>
    <row r="2321" spans="1:9" ht="13.5" x14ac:dyDescent="0.25">
      <c r="A2321" s="3">
        <f>TITRES_STAT!B2324</f>
        <v>45684</v>
      </c>
      <c r="B2321" s="5">
        <f>TITRES_STAT!D2324</f>
        <v>3.36</v>
      </c>
      <c r="C2321" s="2">
        <f t="shared" si="324"/>
        <v>9.9999999999997868E-3</v>
      </c>
      <c r="D2321" s="2">
        <f t="shared" si="325"/>
        <v>9.9999999999997868E-3</v>
      </c>
      <c r="E2321" s="2">
        <f t="shared" si="326"/>
        <v>0</v>
      </c>
      <c r="F2321" s="2">
        <f t="shared" si="327"/>
        <v>2.4680805598245262E-2</v>
      </c>
      <c r="G2321" s="2">
        <f t="shared" si="327"/>
        <v>3.375657004446548E-2</v>
      </c>
      <c r="H2321" s="2">
        <f t="shared" ref="H2321:H2384" si="328">F2321/G2321</f>
        <v>0.73114079913139085</v>
      </c>
      <c r="I2321" s="2">
        <f t="shared" ref="I2321:I2384" si="329">IF(G2321=0,100,100-(100/(1+H2321)))</f>
        <v>42.23462352098943</v>
      </c>
    </row>
    <row r="2322" spans="1:9" ht="13.5" x14ac:dyDescent="0.25">
      <c r="A2322" s="3">
        <f>TITRES_STAT!B2325</f>
        <v>45685</v>
      </c>
      <c r="B2322" s="5">
        <f>TITRES_STAT!D2325</f>
        <v>3.36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2.2917890912656315E-2</v>
      </c>
      <c r="G2322" s="2">
        <f t="shared" si="327"/>
        <v>3.1345386469860806E-2</v>
      </c>
      <c r="H2322" s="2">
        <f t="shared" si="328"/>
        <v>0.73114079913139085</v>
      </c>
      <c r="I2322" s="2">
        <f t="shared" si="329"/>
        <v>42.23462352098943</v>
      </c>
    </row>
    <row r="2323" spans="1:9" ht="13.5" x14ac:dyDescent="0.25">
      <c r="A2323" s="3">
        <f>TITRES_STAT!B2326</f>
        <v>45686</v>
      </c>
      <c r="B2323" s="5">
        <f>TITRES_STAT!D2326</f>
        <v>3.36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2.1280898704609436E-2</v>
      </c>
      <c r="G2323" s="2">
        <f t="shared" si="327"/>
        <v>2.9106430293442176E-2</v>
      </c>
      <c r="H2323" s="2">
        <f t="shared" si="328"/>
        <v>0.73114079913139085</v>
      </c>
      <c r="I2323" s="2">
        <f t="shared" si="329"/>
        <v>42.23462352098943</v>
      </c>
    </row>
    <row r="2324" spans="1:9" ht="13.5" x14ac:dyDescent="0.25">
      <c r="A2324" s="3">
        <f>TITRES_STAT!B2327</f>
        <v>45687</v>
      </c>
      <c r="B2324" s="5">
        <f>TITRES_STAT!D2327</f>
        <v>3.36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1.9760834511423048E-2</v>
      </c>
      <c r="G2324" s="2">
        <f t="shared" si="327"/>
        <v>2.7027399558196306E-2</v>
      </c>
      <c r="H2324" s="2">
        <f t="shared" si="328"/>
        <v>0.73114079913139085</v>
      </c>
      <c r="I2324" s="2">
        <f t="shared" si="329"/>
        <v>42.23462352098943</v>
      </c>
    </row>
    <row r="2325" spans="1:9" ht="13.5" x14ac:dyDescent="0.25">
      <c r="A2325" s="3">
        <f>TITRES_STAT!B2328</f>
        <v>45688</v>
      </c>
      <c r="B2325" s="5">
        <f>TITRES_STAT!D2328</f>
        <v>3.36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1.834934633203569E-2</v>
      </c>
      <c r="G2325" s="2">
        <f t="shared" si="327"/>
        <v>2.509687101832514E-2</v>
      </c>
      <c r="H2325" s="2">
        <f t="shared" si="328"/>
        <v>0.73114079913139096</v>
      </c>
      <c r="I2325" s="2">
        <f t="shared" si="329"/>
        <v>42.234623520989437</v>
      </c>
    </row>
    <row r="2326" spans="1:9" ht="13.5" x14ac:dyDescent="0.25">
      <c r="A2326" s="3">
        <f>TITRES_STAT!B2329</f>
        <v>45691</v>
      </c>
      <c r="B2326" s="5">
        <f>TITRES_STAT!D2329</f>
        <v>3.51</v>
      </c>
      <c r="C2326" s="2">
        <f t="shared" si="324"/>
        <v>0.14999999999999991</v>
      </c>
      <c r="D2326" s="2">
        <f t="shared" si="325"/>
        <v>0.14999999999999991</v>
      </c>
      <c r="E2326" s="2">
        <f t="shared" si="326"/>
        <v>0</v>
      </c>
      <c r="F2326" s="2">
        <f t="shared" si="327"/>
        <v>2.7752964451175994E-2</v>
      </c>
      <c r="G2326" s="2">
        <f t="shared" si="327"/>
        <v>2.330423737415906E-2</v>
      </c>
      <c r="H2326" s="2">
        <f t="shared" si="328"/>
        <v>1.1908977756101091</v>
      </c>
      <c r="I2326" s="2">
        <f t="shared" si="329"/>
        <v>54.356610740474849</v>
      </c>
    </row>
    <row r="2327" spans="1:9" ht="13.5" x14ac:dyDescent="0.25">
      <c r="A2327" s="3">
        <f>TITRES_STAT!B2330</f>
        <v>45692</v>
      </c>
      <c r="B2327" s="5">
        <f>TITRES_STAT!D2330</f>
        <v>3.63</v>
      </c>
      <c r="C2327" s="2">
        <f t="shared" si="324"/>
        <v>0.12000000000000011</v>
      </c>
      <c r="D2327" s="2">
        <f t="shared" si="325"/>
        <v>0.12000000000000011</v>
      </c>
      <c r="E2327" s="2">
        <f t="shared" si="326"/>
        <v>0</v>
      </c>
      <c r="F2327" s="2">
        <f t="shared" si="327"/>
        <v>3.4342038418949145E-2</v>
      </c>
      <c r="G2327" s="2">
        <f t="shared" si="327"/>
        <v>2.1639648990290555E-2</v>
      </c>
      <c r="H2327" s="2">
        <f t="shared" si="328"/>
        <v>1.586996093807159</v>
      </c>
      <c r="I2327" s="2">
        <f t="shared" si="329"/>
        <v>61.345129109632801</v>
      </c>
    </row>
    <row r="2328" spans="1:9" ht="13.5" x14ac:dyDescent="0.25">
      <c r="A2328" s="3">
        <f>TITRES_STAT!B2331</f>
        <v>45693</v>
      </c>
      <c r="B2328" s="5">
        <f>TITRES_STAT!D2331</f>
        <v>3.63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3.188903567473849E-2</v>
      </c>
      <c r="G2328" s="2">
        <f t="shared" si="327"/>
        <v>2.0093959776698374E-2</v>
      </c>
      <c r="H2328" s="2">
        <f t="shared" si="328"/>
        <v>1.586996093807159</v>
      </c>
      <c r="I2328" s="2">
        <f t="shared" si="329"/>
        <v>61.345129109632801</v>
      </c>
    </row>
    <row r="2329" spans="1:9" ht="13.5" x14ac:dyDescent="0.25">
      <c r="A2329" s="3">
        <f>TITRES_STAT!B2332</f>
        <v>45694</v>
      </c>
      <c r="B2329" s="5">
        <f>TITRES_STAT!D2332</f>
        <v>3.63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2.961124741225717E-2</v>
      </c>
      <c r="G2329" s="2">
        <f t="shared" si="327"/>
        <v>1.8658676935505634E-2</v>
      </c>
      <c r="H2329" s="2">
        <f t="shared" si="328"/>
        <v>1.5869960938071588</v>
      </c>
      <c r="I2329" s="2">
        <f t="shared" si="329"/>
        <v>61.345129109632794</v>
      </c>
    </row>
    <row r="2330" spans="1:9" ht="13.5" x14ac:dyDescent="0.25">
      <c r="A2330" s="3">
        <f>TITRES_STAT!B2333</f>
        <v>45695</v>
      </c>
      <c r="B2330" s="5">
        <f>TITRES_STAT!D2333</f>
        <v>3.47</v>
      </c>
      <c r="C2330" s="2">
        <f t="shared" si="324"/>
        <v>-0.1599999999999997</v>
      </c>
      <c r="D2330" s="2">
        <f t="shared" si="325"/>
        <v>0</v>
      </c>
      <c r="E2330" s="2">
        <f t="shared" si="326"/>
        <v>0.1599999999999997</v>
      </c>
      <c r="F2330" s="2">
        <f t="shared" si="327"/>
        <v>2.749615831138166E-2</v>
      </c>
      <c r="G2330" s="2">
        <f t="shared" si="327"/>
        <v>2.8754485725826642E-2</v>
      </c>
      <c r="H2330" s="2">
        <f t="shared" si="328"/>
        <v>0.95623891776597558</v>
      </c>
      <c r="I2330" s="2">
        <f t="shared" si="329"/>
        <v>48.881499549042822</v>
      </c>
    </row>
    <row r="2331" spans="1:9" ht="13.5" x14ac:dyDescent="0.25">
      <c r="A2331" s="3">
        <f>TITRES_STAT!B2334</f>
        <v>45698</v>
      </c>
      <c r="B2331" s="5">
        <f>TITRES_STAT!D2334</f>
        <v>3.43</v>
      </c>
      <c r="C2331" s="2">
        <f t="shared" si="324"/>
        <v>-4.0000000000000036E-2</v>
      </c>
      <c r="D2331" s="2">
        <f t="shared" si="325"/>
        <v>0</v>
      </c>
      <c r="E2331" s="2">
        <f t="shared" si="326"/>
        <v>4.0000000000000036E-2</v>
      </c>
      <c r="F2331" s="2">
        <f t="shared" si="327"/>
        <v>2.5532147003425827E-2</v>
      </c>
      <c r="G2331" s="2">
        <f t="shared" si="327"/>
        <v>2.9557736745410457E-2</v>
      </c>
      <c r="H2331" s="2">
        <f t="shared" si="328"/>
        <v>0.86380588687631177</v>
      </c>
      <c r="I2331" s="2">
        <f t="shared" si="329"/>
        <v>46.346343949155937</v>
      </c>
    </row>
    <row r="2332" spans="1:9" ht="13.5" x14ac:dyDescent="0.25">
      <c r="A2332" s="3">
        <f>TITRES_STAT!B2335</f>
        <v>45699</v>
      </c>
      <c r="B2332" s="5">
        <f>TITRES_STAT!D2335</f>
        <v>3.34</v>
      </c>
      <c r="C2332" s="2">
        <f t="shared" si="324"/>
        <v>-9.0000000000000302E-2</v>
      </c>
      <c r="D2332" s="2">
        <f t="shared" si="325"/>
        <v>0</v>
      </c>
      <c r="E2332" s="2">
        <f t="shared" si="326"/>
        <v>9.0000000000000302E-2</v>
      </c>
      <c r="F2332" s="2">
        <f t="shared" si="327"/>
        <v>2.370842221746684E-2</v>
      </c>
      <c r="G2332" s="2">
        <f t="shared" si="327"/>
        <v>3.3875041263595446E-2</v>
      </c>
      <c r="H2332" s="2">
        <f t="shared" si="328"/>
        <v>0.6998787701240563</v>
      </c>
      <c r="I2332" s="2">
        <f t="shared" si="329"/>
        <v>41.172275483679314</v>
      </c>
    </row>
    <row r="2333" spans="1:9" ht="13.5" x14ac:dyDescent="0.25">
      <c r="A2333" s="3">
        <f>TITRES_STAT!B2336</f>
        <v>45700</v>
      </c>
      <c r="B2333" s="5">
        <f>TITRES_STAT!D2336</f>
        <v>3.36</v>
      </c>
      <c r="C2333" s="2">
        <f t="shared" si="324"/>
        <v>2.0000000000000018E-2</v>
      </c>
      <c r="D2333" s="2">
        <f t="shared" si="325"/>
        <v>2.0000000000000018E-2</v>
      </c>
      <c r="E2333" s="2">
        <f t="shared" si="326"/>
        <v>0</v>
      </c>
      <c r="F2333" s="2">
        <f t="shared" ref="F2333:G2348" si="330">((F2332*13)+D2333)/14</f>
        <v>2.3443534916219207E-2</v>
      </c>
      <c r="G2333" s="2">
        <f t="shared" si="330"/>
        <v>3.1455395459052911E-2</v>
      </c>
      <c r="H2333" s="2">
        <f t="shared" si="328"/>
        <v>0.74529455357624896</v>
      </c>
      <c r="I2333" s="2">
        <f t="shared" si="329"/>
        <v>42.703081382399347</v>
      </c>
    </row>
    <row r="2334" spans="1:9" ht="13.5" x14ac:dyDescent="0.25">
      <c r="A2334" s="3">
        <f>TITRES_STAT!B2337</f>
        <v>45701</v>
      </c>
      <c r="B2334" s="5">
        <f>TITRES_STAT!D2337</f>
        <v>3.51</v>
      </c>
      <c r="C2334" s="2">
        <f t="shared" si="324"/>
        <v>0.14999999999999991</v>
      </c>
      <c r="D2334" s="2">
        <f t="shared" si="325"/>
        <v>0.14999999999999991</v>
      </c>
      <c r="E2334" s="2">
        <f t="shared" si="326"/>
        <v>0</v>
      </c>
      <c r="F2334" s="2">
        <f t="shared" si="330"/>
        <v>3.2483282422203545E-2</v>
      </c>
      <c r="G2334" s="2">
        <f t="shared" si="330"/>
        <v>2.9208581497691989E-2</v>
      </c>
      <c r="H2334" s="2">
        <f t="shared" si="328"/>
        <v>1.1121143429978042</v>
      </c>
      <c r="I2334" s="2">
        <f t="shared" si="329"/>
        <v>52.654078444414999</v>
      </c>
    </row>
    <row r="2335" spans="1:9" ht="13.5" x14ac:dyDescent="0.25">
      <c r="A2335" s="3">
        <f>TITRES_STAT!B2338</f>
        <v>45702</v>
      </c>
      <c r="B2335" s="5">
        <f>TITRES_STAT!D2338</f>
        <v>3.36</v>
      </c>
      <c r="C2335" s="2">
        <f t="shared" si="324"/>
        <v>-0.14999999999999991</v>
      </c>
      <c r="D2335" s="2">
        <f t="shared" si="325"/>
        <v>0</v>
      </c>
      <c r="E2335" s="2">
        <f t="shared" si="326"/>
        <v>0.14999999999999991</v>
      </c>
      <c r="F2335" s="2">
        <f t="shared" si="330"/>
        <v>3.0163047963474719E-2</v>
      </c>
      <c r="G2335" s="2">
        <f t="shared" si="330"/>
        <v>3.7836539962142549E-2</v>
      </c>
      <c r="H2335" s="2">
        <f t="shared" si="328"/>
        <v>0.79719361214462092</v>
      </c>
      <c r="I2335" s="2">
        <f t="shared" si="329"/>
        <v>44.357692279649072</v>
      </c>
    </row>
    <row r="2336" spans="1:9" ht="13.5" x14ac:dyDescent="0.25">
      <c r="A2336" s="3">
        <f>TITRES_STAT!B2339</f>
        <v>45705</v>
      </c>
      <c r="B2336" s="5">
        <f>TITRES_STAT!D2339</f>
        <v>3.51</v>
      </c>
      <c r="C2336" s="2">
        <f t="shared" si="324"/>
        <v>0.14999999999999991</v>
      </c>
      <c r="D2336" s="2">
        <f t="shared" si="325"/>
        <v>0.14999999999999991</v>
      </c>
      <c r="E2336" s="2">
        <f t="shared" si="326"/>
        <v>0</v>
      </c>
      <c r="F2336" s="2">
        <f t="shared" si="330"/>
        <v>3.872283025179795E-2</v>
      </c>
      <c r="G2336" s="2">
        <f t="shared" si="330"/>
        <v>3.5133929964846648E-2</v>
      </c>
      <c r="H2336" s="2">
        <f t="shared" si="328"/>
        <v>1.1021491273689616</v>
      </c>
      <c r="I2336" s="2">
        <f t="shared" si="329"/>
        <v>52.429635605748167</v>
      </c>
    </row>
    <row r="2337" spans="1:9" ht="13.5" x14ac:dyDescent="0.25">
      <c r="A2337" s="3">
        <f>TITRES_STAT!B2340</f>
        <v>45706</v>
      </c>
      <c r="B2337" s="5">
        <f>TITRES_STAT!D2340</f>
        <v>3.46</v>
      </c>
      <c r="C2337" s="2">
        <f t="shared" si="324"/>
        <v>-4.9999999999999822E-2</v>
      </c>
      <c r="D2337" s="2">
        <f t="shared" si="325"/>
        <v>0</v>
      </c>
      <c r="E2337" s="2">
        <f t="shared" si="326"/>
        <v>4.9999999999999822E-2</v>
      </c>
      <c r="F2337" s="2">
        <f t="shared" si="330"/>
        <v>3.5956913805240957E-2</v>
      </c>
      <c r="G2337" s="2">
        <f t="shared" si="330"/>
        <v>3.6195792110214731E-2</v>
      </c>
      <c r="H2337" s="2">
        <f t="shared" si="328"/>
        <v>0.99340038465669167</v>
      </c>
      <c r="I2337" s="2">
        <f t="shared" si="329"/>
        <v>49.834463377400098</v>
      </c>
    </row>
    <row r="2338" spans="1:9" ht="13.5" x14ac:dyDescent="0.25">
      <c r="A2338" s="3">
        <f>TITRES_STAT!B2341</f>
        <v>45707</v>
      </c>
      <c r="B2338" s="5">
        <f>TITRES_STAT!D2341</f>
        <v>3.59</v>
      </c>
      <c r="C2338" s="2">
        <f t="shared" si="324"/>
        <v>0.12999999999999989</v>
      </c>
      <c r="D2338" s="2">
        <f t="shared" si="325"/>
        <v>0.12999999999999989</v>
      </c>
      <c r="E2338" s="2">
        <f t="shared" si="326"/>
        <v>0</v>
      </c>
      <c r="F2338" s="2">
        <f t="shared" si="330"/>
        <v>4.2674277104866598E-2</v>
      </c>
      <c r="G2338" s="2">
        <f t="shared" si="330"/>
        <v>3.3610378388056535E-2</v>
      </c>
      <c r="H2338" s="2">
        <f t="shared" si="328"/>
        <v>1.2696755928231658</v>
      </c>
      <c r="I2338" s="2">
        <f t="shared" si="329"/>
        <v>55.940840040662515</v>
      </c>
    </row>
    <row r="2339" spans="1:9" ht="13.5" x14ac:dyDescent="0.25">
      <c r="A2339" s="3">
        <f>TITRES_STAT!B2342</f>
        <v>45708</v>
      </c>
      <c r="B2339" s="5">
        <f>TITRES_STAT!D2342</f>
        <v>3.66</v>
      </c>
      <c r="C2339" s="2">
        <f t="shared" si="324"/>
        <v>7.0000000000000284E-2</v>
      </c>
      <c r="D2339" s="2">
        <f t="shared" si="325"/>
        <v>7.0000000000000284E-2</v>
      </c>
      <c r="E2339" s="2">
        <f t="shared" si="326"/>
        <v>0</v>
      </c>
      <c r="F2339" s="2">
        <f t="shared" si="330"/>
        <v>4.4626114454519007E-2</v>
      </c>
      <c r="G2339" s="2">
        <f t="shared" si="330"/>
        <v>3.1209637074623927E-2</v>
      </c>
      <c r="H2339" s="2">
        <f t="shared" si="328"/>
        <v>1.4298825182688142</v>
      </c>
      <c r="I2339" s="2">
        <f t="shared" si="329"/>
        <v>58.845746965888019</v>
      </c>
    </row>
    <row r="2340" spans="1:9" ht="13.5" x14ac:dyDescent="0.25">
      <c r="A2340" s="3">
        <f>TITRES_STAT!B2343</f>
        <v>45709</v>
      </c>
      <c r="B2340" s="5">
        <f>TITRES_STAT!D2343</f>
        <v>3.77</v>
      </c>
      <c r="C2340" s="2">
        <f t="shared" si="324"/>
        <v>0.10999999999999988</v>
      </c>
      <c r="D2340" s="2">
        <f t="shared" si="325"/>
        <v>0.10999999999999988</v>
      </c>
      <c r="E2340" s="2">
        <f t="shared" si="326"/>
        <v>0</v>
      </c>
      <c r="F2340" s="2">
        <f t="shared" si="330"/>
        <v>4.9295677707767646E-2</v>
      </c>
      <c r="G2340" s="2">
        <f t="shared" si="330"/>
        <v>2.898037728357936E-2</v>
      </c>
      <c r="H2340" s="2">
        <f t="shared" si="328"/>
        <v>1.7010019305614488</v>
      </c>
      <c r="I2340" s="2">
        <f t="shared" si="329"/>
        <v>62.976701768142277</v>
      </c>
    </row>
    <row r="2341" spans="1:9" ht="13.5" x14ac:dyDescent="0.25">
      <c r="A2341" s="3">
        <f>TITRES_STAT!B2344</f>
        <v>45712</v>
      </c>
      <c r="B2341" s="5">
        <f>TITRES_STAT!D2344</f>
        <v>3.86</v>
      </c>
      <c r="C2341" s="2">
        <f t="shared" si="324"/>
        <v>8.9999999999999858E-2</v>
      </c>
      <c r="D2341" s="2">
        <f t="shared" si="325"/>
        <v>8.9999999999999858E-2</v>
      </c>
      <c r="E2341" s="2">
        <f t="shared" si="326"/>
        <v>0</v>
      </c>
      <c r="F2341" s="2">
        <f t="shared" si="330"/>
        <v>5.2203129300069942E-2</v>
      </c>
      <c r="G2341" s="2">
        <f t="shared" si="330"/>
        <v>2.691035033475226E-2</v>
      </c>
      <c r="H2341" s="2">
        <f t="shared" si="328"/>
        <v>1.9398903637703433</v>
      </c>
      <c r="I2341" s="2">
        <f t="shared" si="329"/>
        <v>65.985126101181464</v>
      </c>
    </row>
    <row r="2342" spans="1:9" ht="13.5" x14ac:dyDescent="0.25">
      <c r="A2342" s="3">
        <f>TITRES_STAT!B2345</f>
        <v>45713</v>
      </c>
      <c r="B2342" s="5">
        <f>TITRES_STAT!D2345</f>
        <v>3.92</v>
      </c>
      <c r="C2342" s="2">
        <f t="shared" si="324"/>
        <v>6.0000000000000053E-2</v>
      </c>
      <c r="D2342" s="2">
        <f t="shared" si="325"/>
        <v>6.0000000000000053E-2</v>
      </c>
      <c r="E2342" s="2">
        <f t="shared" si="326"/>
        <v>0</v>
      </c>
      <c r="F2342" s="2">
        <f t="shared" si="330"/>
        <v>5.2760048635779232E-2</v>
      </c>
      <c r="G2342" s="2">
        <f t="shared" si="330"/>
        <v>2.4988182453698528E-2</v>
      </c>
      <c r="H2342" s="2">
        <f t="shared" si="328"/>
        <v>2.1114000081254471</v>
      </c>
      <c r="I2342" s="2">
        <f t="shared" si="329"/>
        <v>67.860127357829541</v>
      </c>
    </row>
    <row r="2343" spans="1:9" ht="13.5" x14ac:dyDescent="0.25">
      <c r="A2343" s="3">
        <f>TITRES_STAT!B2346</f>
        <v>45714</v>
      </c>
      <c r="B2343" s="5">
        <f>TITRES_STAT!D2346</f>
        <v>3.91</v>
      </c>
      <c r="C2343" s="2">
        <f t="shared" si="324"/>
        <v>-9.9999999999997868E-3</v>
      </c>
      <c r="D2343" s="2">
        <f t="shared" si="325"/>
        <v>0</v>
      </c>
      <c r="E2343" s="2">
        <f t="shared" si="326"/>
        <v>9.9999999999997868E-3</v>
      </c>
      <c r="F2343" s="2">
        <f t="shared" si="330"/>
        <v>4.8991473733223566E-2</v>
      </c>
      <c r="G2343" s="2">
        <f t="shared" si="330"/>
        <v>2.3917597992720047E-2</v>
      </c>
      <c r="H2343" s="2">
        <f t="shared" si="328"/>
        <v>2.0483442253747812</v>
      </c>
      <c r="I2343" s="2">
        <f t="shared" si="329"/>
        <v>67.195305842565915</v>
      </c>
    </row>
    <row r="2344" spans="1:9" ht="13.5" x14ac:dyDescent="0.25">
      <c r="A2344" s="3">
        <f>TITRES_STAT!B2347</f>
        <v>45715</v>
      </c>
      <c r="B2344" s="5">
        <f>TITRES_STAT!D2347</f>
        <v>3.85</v>
      </c>
      <c r="C2344" s="2">
        <f t="shared" si="324"/>
        <v>-6.0000000000000053E-2</v>
      </c>
      <c r="D2344" s="2">
        <f t="shared" si="325"/>
        <v>0</v>
      </c>
      <c r="E2344" s="2">
        <f t="shared" si="326"/>
        <v>6.0000000000000053E-2</v>
      </c>
      <c r="F2344" s="2">
        <f t="shared" si="330"/>
        <v>4.549208275227902E-2</v>
      </c>
      <c r="G2344" s="2">
        <f t="shared" si="330"/>
        <v>2.6494912421811477E-2</v>
      </c>
      <c r="H2344" s="2">
        <f t="shared" si="328"/>
        <v>1.7170120069854788</v>
      </c>
      <c r="I2344" s="2">
        <f t="shared" si="329"/>
        <v>63.194862686326566</v>
      </c>
    </row>
    <row r="2345" spans="1:9" ht="13.5" x14ac:dyDescent="0.25">
      <c r="A2345" s="3">
        <f>TITRES_STAT!B2348</f>
        <v>45716</v>
      </c>
      <c r="B2345" s="5">
        <f>TITRES_STAT!D2348</f>
        <v>3.88</v>
      </c>
      <c r="C2345" s="2">
        <f t="shared" si="324"/>
        <v>2.9999999999999805E-2</v>
      </c>
      <c r="D2345" s="2">
        <f t="shared" si="325"/>
        <v>2.9999999999999805E-2</v>
      </c>
      <c r="E2345" s="2">
        <f t="shared" si="326"/>
        <v>0</v>
      </c>
      <c r="F2345" s="2">
        <f t="shared" si="330"/>
        <v>4.4385505412830505E-2</v>
      </c>
      <c r="G2345" s="2">
        <f t="shared" si="330"/>
        <v>2.4602418677396373E-2</v>
      </c>
      <c r="H2345" s="2">
        <f t="shared" si="328"/>
        <v>1.8041114572857004</v>
      </c>
      <c r="I2345" s="2">
        <f t="shared" si="329"/>
        <v>64.338079451093876</v>
      </c>
    </row>
    <row r="2346" spans="1:9" ht="13.5" x14ac:dyDescent="0.25">
      <c r="A2346" s="3">
        <f>TITRES_STAT!B2349</f>
        <v>45719</v>
      </c>
      <c r="B2346" s="5">
        <f>TITRES_STAT!D2349</f>
        <v>3.88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4.1215112169056892E-2</v>
      </c>
      <c r="G2346" s="2">
        <f t="shared" si="330"/>
        <v>2.2845103057582344E-2</v>
      </c>
      <c r="H2346" s="2">
        <f t="shared" si="328"/>
        <v>1.8041114572857004</v>
      </c>
      <c r="I2346" s="2">
        <f t="shared" si="329"/>
        <v>64.338079451093876</v>
      </c>
    </row>
    <row r="2347" spans="1:9" ht="13.5" x14ac:dyDescent="0.25">
      <c r="A2347" s="3">
        <f>TITRES_STAT!B2350</f>
        <v>45720</v>
      </c>
      <c r="B2347" s="5">
        <f>TITRES_STAT!D2350</f>
        <v>3.88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3.8271175585552826E-2</v>
      </c>
      <c r="G2347" s="2">
        <f t="shared" si="330"/>
        <v>2.1213309982040747E-2</v>
      </c>
      <c r="H2347" s="2">
        <f t="shared" si="328"/>
        <v>1.8041114572857004</v>
      </c>
      <c r="I2347" s="2">
        <f t="shared" si="329"/>
        <v>64.338079451093876</v>
      </c>
    </row>
    <row r="2348" spans="1:9" ht="13.5" x14ac:dyDescent="0.25">
      <c r="A2348" s="3">
        <f>TITRES_STAT!B2351</f>
        <v>45721</v>
      </c>
      <c r="B2348" s="5">
        <f>TITRES_STAT!D2351</f>
        <v>3.88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3.5537520186584771E-2</v>
      </c>
      <c r="G2348" s="2">
        <f t="shared" si="330"/>
        <v>1.9698073554752123E-2</v>
      </c>
      <c r="H2348" s="2">
        <f t="shared" si="328"/>
        <v>1.8041114572857004</v>
      </c>
      <c r="I2348" s="2">
        <f t="shared" si="329"/>
        <v>64.338079451093876</v>
      </c>
    </row>
    <row r="2349" spans="1:9" ht="13.5" x14ac:dyDescent="0.25">
      <c r="A2349" s="3">
        <f>TITRES_STAT!B2352</f>
        <v>45722</v>
      </c>
      <c r="B2349" s="5">
        <f>TITRES_STAT!D2352</f>
        <v>3.92</v>
      </c>
      <c r="C2349" s="2">
        <f t="shared" si="324"/>
        <v>4.0000000000000036E-2</v>
      </c>
      <c r="D2349" s="2">
        <f t="shared" si="325"/>
        <v>4.0000000000000036E-2</v>
      </c>
      <c r="E2349" s="2">
        <f t="shared" si="326"/>
        <v>0</v>
      </c>
      <c r="F2349" s="2">
        <f t="shared" ref="F2349:G2364" si="331">((F2348*13)+D2349)/14</f>
        <v>3.5856268744685858E-2</v>
      </c>
      <c r="G2349" s="2">
        <f t="shared" si="331"/>
        <v>1.8291068300841259E-2</v>
      </c>
      <c r="H2349" s="2">
        <f t="shared" si="328"/>
        <v>1.9603157210361914</v>
      </c>
      <c r="I2349" s="2">
        <f t="shared" si="329"/>
        <v>66.21981929515367</v>
      </c>
    </row>
    <row r="2350" spans="1:9" ht="13.5" x14ac:dyDescent="0.25">
      <c r="A2350" s="3">
        <f>TITRES_STAT!B2353</f>
        <v>45723</v>
      </c>
      <c r="B2350" s="5">
        <f>TITRES_STAT!D2353</f>
        <v>4</v>
      </c>
      <c r="C2350" s="2">
        <f t="shared" si="324"/>
        <v>8.0000000000000071E-2</v>
      </c>
      <c r="D2350" s="2">
        <f t="shared" si="325"/>
        <v>8.0000000000000071E-2</v>
      </c>
      <c r="E2350" s="2">
        <f t="shared" si="326"/>
        <v>0</v>
      </c>
      <c r="F2350" s="2">
        <f t="shared" si="331"/>
        <v>3.9009392405779733E-2</v>
      </c>
      <c r="G2350" s="2">
        <f t="shared" si="331"/>
        <v>1.6984563422209741E-2</v>
      </c>
      <c r="H2350" s="2">
        <f t="shared" si="328"/>
        <v>2.2967556737295576</v>
      </c>
      <c r="I2350" s="2">
        <f t="shared" si="329"/>
        <v>69.667148585848381</v>
      </c>
    </row>
    <row r="2351" spans="1:9" ht="13.5" x14ac:dyDescent="0.25">
      <c r="A2351" s="3">
        <f>TITRES_STAT!B2354</f>
        <v>45726</v>
      </c>
      <c r="B2351" s="5">
        <f>TITRES_STAT!D2354</f>
        <v>4.09</v>
      </c>
      <c r="C2351" s="2">
        <f t="shared" si="324"/>
        <v>8.9999999999999858E-2</v>
      </c>
      <c r="D2351" s="2">
        <f t="shared" si="325"/>
        <v>8.9999999999999858E-2</v>
      </c>
      <c r="E2351" s="2">
        <f t="shared" si="326"/>
        <v>0</v>
      </c>
      <c r="F2351" s="2">
        <f t="shared" si="331"/>
        <v>4.2651578662509744E-2</v>
      </c>
      <c r="G2351" s="2">
        <f t="shared" si="331"/>
        <v>1.5771380320623331E-2</v>
      </c>
      <c r="H2351" s="2">
        <f t="shared" si="328"/>
        <v>2.7043656164157501</v>
      </c>
      <c r="I2351" s="2">
        <f t="shared" si="329"/>
        <v>73.004824481456708</v>
      </c>
    </row>
    <row r="2352" spans="1:9" ht="13.5" x14ac:dyDescent="0.25">
      <c r="A2352" s="3">
        <f>TITRES_STAT!B2355</f>
        <v>45727</v>
      </c>
      <c r="B2352" s="5">
        <f>TITRES_STAT!D2355</f>
        <v>4.0999999999999996</v>
      </c>
      <c r="C2352" s="2">
        <f t="shared" si="324"/>
        <v>9.9999999999997868E-3</v>
      </c>
      <c r="D2352" s="2">
        <f t="shared" si="325"/>
        <v>9.9999999999997868E-3</v>
      </c>
      <c r="E2352" s="2">
        <f t="shared" si="326"/>
        <v>0</v>
      </c>
      <c r="F2352" s="2">
        <f t="shared" si="331"/>
        <v>4.0319323043759028E-2</v>
      </c>
      <c r="G2352" s="2">
        <f t="shared" si="331"/>
        <v>1.4644853154864522E-2</v>
      </c>
      <c r="H2352" s="2">
        <f t="shared" si="328"/>
        <v>2.7531394557115325</v>
      </c>
      <c r="I2352" s="2">
        <f t="shared" si="329"/>
        <v>73.355639677118887</v>
      </c>
    </row>
    <row r="2353" spans="1:9" ht="13.5" x14ac:dyDescent="0.25">
      <c r="A2353" s="3">
        <f>TITRES_STAT!B2356</f>
        <v>45728</v>
      </c>
      <c r="B2353" s="5">
        <f>TITRES_STAT!D2356</f>
        <v>4.0999999999999996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3.7439371397776242E-2</v>
      </c>
      <c r="G2353" s="2">
        <f t="shared" si="331"/>
        <v>1.3598792215231342E-2</v>
      </c>
      <c r="H2353" s="2">
        <f t="shared" si="328"/>
        <v>2.7531394557115325</v>
      </c>
      <c r="I2353" s="2">
        <f t="shared" si="329"/>
        <v>73.355639677118887</v>
      </c>
    </row>
    <row r="2354" spans="1:9" ht="13.5" x14ac:dyDescent="0.25">
      <c r="A2354" s="3">
        <f>TITRES_STAT!B2357</f>
        <v>45729</v>
      </c>
      <c r="B2354" s="5">
        <f>TITRES_STAT!D2357</f>
        <v>4.25</v>
      </c>
      <c r="C2354" s="2">
        <f t="shared" si="324"/>
        <v>0.15000000000000036</v>
      </c>
      <c r="D2354" s="2">
        <f t="shared" si="325"/>
        <v>0.15000000000000036</v>
      </c>
      <c r="E2354" s="2">
        <f t="shared" si="326"/>
        <v>0</v>
      </c>
      <c r="F2354" s="2">
        <f t="shared" si="331"/>
        <v>4.5479416297935109E-2</v>
      </c>
      <c r="G2354" s="2">
        <f t="shared" si="331"/>
        <v>1.2627449914143388E-2</v>
      </c>
      <c r="H2354" s="2">
        <f t="shared" si="328"/>
        <v>3.6016310978985424</v>
      </c>
      <c r="I2354" s="2">
        <f t="shared" si="329"/>
        <v>78.268575235057909</v>
      </c>
    </row>
    <row r="2355" spans="1:9" ht="13.5" x14ac:dyDescent="0.25">
      <c r="A2355" s="3">
        <f>TITRES_STAT!B2358</f>
        <v>45730</v>
      </c>
      <c r="B2355" s="5">
        <f>TITRES_STAT!D2358</f>
        <v>4.4400000000000004</v>
      </c>
      <c r="C2355" s="2">
        <f t="shared" si="324"/>
        <v>0.19000000000000039</v>
      </c>
      <c r="D2355" s="2">
        <f t="shared" si="325"/>
        <v>0.19000000000000039</v>
      </c>
      <c r="E2355" s="2">
        <f t="shared" si="326"/>
        <v>0</v>
      </c>
      <c r="F2355" s="2">
        <f t="shared" si="331"/>
        <v>5.5802315133796916E-2</v>
      </c>
      <c r="G2355" s="2">
        <f t="shared" si="331"/>
        <v>1.1725489205990289E-2</v>
      </c>
      <c r="H2355" s="2">
        <f t="shared" si="328"/>
        <v>4.7590607226254376</v>
      </c>
      <c r="I2355" s="2">
        <f t="shared" si="329"/>
        <v>82.636057368325154</v>
      </c>
    </row>
    <row r="2356" spans="1:9" ht="13.5" x14ac:dyDescent="0.25">
      <c r="A2356" s="3">
        <f>TITRES_STAT!B2359</f>
        <v>45733</v>
      </c>
      <c r="B2356" s="5">
        <f>TITRES_STAT!D2359</f>
        <v>4.63</v>
      </c>
      <c r="C2356" s="2">
        <f t="shared" si="324"/>
        <v>0.1899999999999995</v>
      </c>
      <c r="D2356" s="2">
        <f t="shared" si="325"/>
        <v>0.1899999999999995</v>
      </c>
      <c r="E2356" s="2">
        <f t="shared" si="326"/>
        <v>0</v>
      </c>
      <c r="F2356" s="2">
        <f t="shared" si="331"/>
        <v>6.5387864052811384E-2</v>
      </c>
      <c r="G2356" s="2">
        <f t="shared" si="331"/>
        <v>1.0887954262705269E-2</v>
      </c>
      <c r="H2356" s="2">
        <f t="shared" si="328"/>
        <v>6.0055233954082414</v>
      </c>
      <c r="I2356" s="2">
        <f t="shared" si="329"/>
        <v>85.725549062394848</v>
      </c>
    </row>
    <row r="2357" spans="1:9" ht="13.5" x14ac:dyDescent="0.25">
      <c r="A2357" s="3">
        <f>TITRES_STAT!B2360</f>
        <v>45734</v>
      </c>
      <c r="B2357" s="5">
        <f>TITRES_STAT!D2360</f>
        <v>4.62</v>
      </c>
      <c r="C2357" s="2">
        <f t="shared" si="324"/>
        <v>-9.9999999999997868E-3</v>
      </c>
      <c r="D2357" s="2">
        <f t="shared" si="325"/>
        <v>0</v>
      </c>
      <c r="E2357" s="2">
        <f t="shared" si="326"/>
        <v>9.9999999999997868E-3</v>
      </c>
      <c r="F2357" s="2">
        <f t="shared" si="331"/>
        <v>6.0717302334753427E-2</v>
      </c>
      <c r="G2357" s="2">
        <f t="shared" si="331"/>
        <v>1.0824528958226306E-2</v>
      </c>
      <c r="H2357" s="2">
        <f t="shared" si="328"/>
        <v>5.6092327499027261</v>
      </c>
      <c r="I2357" s="2">
        <f t="shared" si="329"/>
        <v>84.869650716798887</v>
      </c>
    </row>
    <row r="2358" spans="1:9" ht="13.5" x14ac:dyDescent="0.25">
      <c r="A2358" s="3">
        <f>TITRES_STAT!B2361</f>
        <v>45735</v>
      </c>
      <c r="B2358" s="5">
        <f>TITRES_STAT!D2361</f>
        <v>4.82</v>
      </c>
      <c r="C2358" s="2">
        <f t="shared" si="324"/>
        <v>0.20000000000000018</v>
      </c>
      <c r="D2358" s="2">
        <f t="shared" si="325"/>
        <v>0.20000000000000018</v>
      </c>
      <c r="E2358" s="2">
        <f t="shared" si="326"/>
        <v>0</v>
      </c>
      <c r="F2358" s="2">
        <f t="shared" si="331"/>
        <v>7.0666066453699619E-2</v>
      </c>
      <c r="G2358" s="2">
        <f t="shared" si="331"/>
        <v>1.0051348318352998E-2</v>
      </c>
      <c r="H2358" s="2">
        <f t="shared" si="328"/>
        <v>7.0305061784267044</v>
      </c>
      <c r="I2358" s="2">
        <f t="shared" si="329"/>
        <v>87.54748483120008</v>
      </c>
    </row>
    <row r="2359" spans="1:9" ht="13.5" x14ac:dyDescent="0.25">
      <c r="A2359" s="3">
        <f>TITRES_STAT!B2362</f>
        <v>45737</v>
      </c>
      <c r="B2359" s="5">
        <f>TITRES_STAT!D2362</f>
        <v>4.99</v>
      </c>
      <c r="C2359" s="2">
        <f t="shared" si="324"/>
        <v>0.16999999999999993</v>
      </c>
      <c r="D2359" s="2">
        <f t="shared" si="325"/>
        <v>0.16999999999999993</v>
      </c>
      <c r="E2359" s="2">
        <f t="shared" si="326"/>
        <v>0</v>
      </c>
      <c r="F2359" s="2">
        <f t="shared" si="331"/>
        <v>7.7761347421292495E-2</v>
      </c>
      <c r="G2359" s="2">
        <f t="shared" si="331"/>
        <v>9.3333948670420702E-3</v>
      </c>
      <c r="H2359" s="2">
        <f t="shared" si="328"/>
        <v>8.3315180091524983</v>
      </c>
      <c r="I2359" s="2">
        <f t="shared" si="329"/>
        <v>89.283629962250686</v>
      </c>
    </row>
    <row r="2360" spans="1:9" ht="13.5" x14ac:dyDescent="0.25">
      <c r="A2360" s="3">
        <f>TITRES_STAT!B2363</f>
        <v>45740</v>
      </c>
      <c r="B2360" s="5">
        <f>TITRES_STAT!D2363</f>
        <v>5.19</v>
      </c>
      <c r="C2360" s="2">
        <f t="shared" si="324"/>
        <v>0.20000000000000018</v>
      </c>
      <c r="D2360" s="2">
        <f t="shared" si="325"/>
        <v>0.20000000000000018</v>
      </c>
      <c r="E2360" s="2">
        <f t="shared" si="326"/>
        <v>0</v>
      </c>
      <c r="F2360" s="2">
        <f t="shared" si="331"/>
        <v>8.6492679748343043E-2</v>
      </c>
      <c r="G2360" s="2">
        <f t="shared" si="331"/>
        <v>8.6667238051104933E-3</v>
      </c>
      <c r="H2360" s="2">
        <f t="shared" si="328"/>
        <v>9.9798587901625577</v>
      </c>
      <c r="I2360" s="2">
        <f t="shared" si="329"/>
        <v>90.892414746754724</v>
      </c>
    </row>
    <row r="2361" spans="1:9" ht="13.5" x14ac:dyDescent="0.25">
      <c r="A2361" s="3">
        <f>TITRES_STAT!B2364</f>
        <v>45741</v>
      </c>
      <c r="B2361" s="5">
        <f>TITRES_STAT!D2364</f>
        <v>5.19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8.0314631194889977E-2</v>
      </c>
      <c r="G2361" s="2">
        <f t="shared" si="331"/>
        <v>8.0476721047454576E-3</v>
      </c>
      <c r="H2361" s="2">
        <f t="shared" si="328"/>
        <v>9.9798587901625595</v>
      </c>
      <c r="I2361" s="2">
        <f t="shared" si="329"/>
        <v>90.892414746754724</v>
      </c>
    </row>
    <row r="2362" spans="1:9" ht="13.5" x14ac:dyDescent="0.25">
      <c r="A2362" s="3">
        <f>TITRES_STAT!B2365</f>
        <v>45742</v>
      </c>
      <c r="B2362" s="5">
        <f>TITRES_STAT!D2365</f>
        <v>5.18</v>
      </c>
      <c r="C2362" s="2">
        <f t="shared" si="324"/>
        <v>-1.0000000000000675E-2</v>
      </c>
      <c r="D2362" s="2">
        <f t="shared" si="325"/>
        <v>0</v>
      </c>
      <c r="E2362" s="2">
        <f t="shared" si="326"/>
        <v>1.0000000000000675E-2</v>
      </c>
      <c r="F2362" s="2">
        <f t="shared" si="331"/>
        <v>7.45778718238264E-2</v>
      </c>
      <c r="G2362" s="2">
        <f t="shared" si="331"/>
        <v>8.1871240972636872E-3</v>
      </c>
      <c r="H2362" s="2">
        <f t="shared" si="328"/>
        <v>9.1091659217370271</v>
      </c>
      <c r="I2362" s="2">
        <f t="shared" si="329"/>
        <v>90.107987070923713</v>
      </c>
    </row>
    <row r="2363" spans="1:9" ht="13.5" x14ac:dyDescent="0.25">
      <c r="A2363" s="3">
        <f>TITRES_STAT!B2366</f>
        <v>45743</v>
      </c>
      <c r="B2363" s="5">
        <f>TITRES_STAT!D2366</f>
        <v>5.17</v>
      </c>
      <c r="C2363" s="2">
        <f t="shared" si="324"/>
        <v>-9.9999999999997868E-3</v>
      </c>
      <c r="D2363" s="2">
        <f t="shared" si="325"/>
        <v>0</v>
      </c>
      <c r="E2363" s="2">
        <f t="shared" si="326"/>
        <v>9.9999999999997868E-3</v>
      </c>
      <c r="F2363" s="2">
        <f t="shared" si="331"/>
        <v>6.9250880979267376E-2</v>
      </c>
      <c r="G2363" s="2">
        <f t="shared" si="331"/>
        <v>8.3166152331734088E-3</v>
      </c>
      <c r="H2363" s="2">
        <f t="shared" si="328"/>
        <v>8.3268107322121487</v>
      </c>
      <c r="I2363" s="2">
        <f t="shared" si="329"/>
        <v>89.278221369430341</v>
      </c>
    </row>
    <row r="2364" spans="1:9" ht="13.5" x14ac:dyDescent="0.25">
      <c r="A2364" s="3">
        <f>TITRES_STAT!B2367</f>
        <v>45744</v>
      </c>
      <c r="B2364" s="5">
        <f>TITRES_STAT!D2367</f>
        <v>5.17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6.4304389480748278E-2</v>
      </c>
      <c r="G2364" s="2">
        <f t="shared" si="331"/>
        <v>7.722571287946736E-3</v>
      </c>
      <c r="H2364" s="2">
        <f t="shared" si="328"/>
        <v>8.3268107322121487</v>
      </c>
      <c r="I2364" s="2">
        <f t="shared" si="329"/>
        <v>89.278221369430341</v>
      </c>
    </row>
    <row r="2365" spans="1:9" ht="13.5" x14ac:dyDescent="0.25">
      <c r="A2365" s="3">
        <f>TITRES_STAT!B2368</f>
        <v>45749</v>
      </c>
      <c r="B2365" s="5">
        <f>TITRES_STAT!D2368</f>
        <v>5.4</v>
      </c>
      <c r="C2365" s="2">
        <f t="shared" si="324"/>
        <v>0.23000000000000043</v>
      </c>
      <c r="D2365" s="2">
        <f t="shared" si="325"/>
        <v>0.23000000000000043</v>
      </c>
      <c r="E2365" s="2">
        <f t="shared" si="326"/>
        <v>0</v>
      </c>
      <c r="F2365" s="2">
        <f t="shared" ref="F2365:G2380" si="332">((F2364*13)+D2365)/14</f>
        <v>7.6139790232123444E-2</v>
      </c>
      <c r="G2365" s="2">
        <f t="shared" si="332"/>
        <v>7.1709590530933971E-3</v>
      </c>
      <c r="H2365" s="2">
        <f t="shared" si="328"/>
        <v>10.617797378061779</v>
      </c>
      <c r="I2365" s="2">
        <f t="shared" si="329"/>
        <v>91.392516434411846</v>
      </c>
    </row>
    <row r="2366" spans="1:9" ht="13.5" x14ac:dyDescent="0.25">
      <c r="A2366" s="3">
        <f>TITRES_STAT!B2369</f>
        <v>45750</v>
      </c>
      <c r="B2366" s="5">
        <f>TITRES_STAT!D2369</f>
        <v>5.47</v>
      </c>
      <c r="C2366" s="2">
        <f t="shared" si="324"/>
        <v>6.9999999999999396E-2</v>
      </c>
      <c r="D2366" s="2">
        <f t="shared" si="325"/>
        <v>6.9999999999999396E-2</v>
      </c>
      <c r="E2366" s="2">
        <f t="shared" si="326"/>
        <v>0</v>
      </c>
      <c r="F2366" s="2">
        <f t="shared" si="332"/>
        <v>7.5701233786971731E-2</v>
      </c>
      <c r="G2366" s="2">
        <f t="shared" si="332"/>
        <v>6.658747692158155E-3</v>
      </c>
      <c r="H2366" s="2">
        <f t="shared" si="328"/>
        <v>11.368689322186396</v>
      </c>
      <c r="I2366" s="2">
        <f t="shared" si="329"/>
        <v>91.915068978196061</v>
      </c>
    </row>
    <row r="2367" spans="1:9" ht="13.5" x14ac:dyDescent="0.25">
      <c r="A2367" s="3">
        <f>TITRES_STAT!B2370</f>
        <v>45751</v>
      </c>
      <c r="B2367" s="5">
        <f>TITRES_STAT!D2370</f>
        <v>5.5</v>
      </c>
      <c r="C2367" s="2">
        <f t="shared" si="324"/>
        <v>3.0000000000000249E-2</v>
      </c>
      <c r="D2367" s="2">
        <f t="shared" si="325"/>
        <v>3.0000000000000249E-2</v>
      </c>
      <c r="E2367" s="2">
        <f t="shared" si="326"/>
        <v>0</v>
      </c>
      <c r="F2367" s="2">
        <f t="shared" si="332"/>
        <v>7.2436859945045201E-2</v>
      </c>
      <c r="G2367" s="2">
        <f t="shared" si="332"/>
        <v>6.1831228570040008E-3</v>
      </c>
      <c r="H2367" s="2">
        <f t="shared" si="328"/>
        <v>11.715254834859305</v>
      </c>
      <c r="I2367" s="2">
        <f t="shared" si="329"/>
        <v>92.135430921459275</v>
      </c>
    </row>
    <row r="2368" spans="1:9" ht="13.5" x14ac:dyDescent="0.25">
      <c r="A2368" s="3">
        <f>TITRES_STAT!B2371</f>
        <v>45754</v>
      </c>
      <c r="B2368" s="5">
        <f>TITRES_STAT!D2371</f>
        <v>5.61</v>
      </c>
      <c r="C2368" s="2">
        <f t="shared" si="324"/>
        <v>0.11000000000000032</v>
      </c>
      <c r="D2368" s="2">
        <f t="shared" si="325"/>
        <v>0.11000000000000032</v>
      </c>
      <c r="E2368" s="2">
        <f t="shared" si="326"/>
        <v>0</v>
      </c>
      <c r="F2368" s="2">
        <f t="shared" si="332"/>
        <v>7.5119941377541993E-2</v>
      </c>
      <c r="G2368" s="2">
        <f t="shared" si="332"/>
        <v>5.7414712243608586E-3</v>
      </c>
      <c r="H2368" s="2">
        <f t="shared" si="328"/>
        <v>13.083744295157441</v>
      </c>
      <c r="I2368" s="2">
        <f t="shared" si="329"/>
        <v>92.899615478365078</v>
      </c>
    </row>
    <row r="2369" spans="1:9" ht="13.5" x14ac:dyDescent="0.25">
      <c r="A2369" s="3">
        <f>TITRES_STAT!B2372</f>
        <v>45755</v>
      </c>
      <c r="B2369" s="5">
        <f>TITRES_STAT!D2372</f>
        <v>5.86</v>
      </c>
      <c r="C2369" s="2">
        <f t="shared" si="324"/>
        <v>0.25</v>
      </c>
      <c r="D2369" s="2">
        <f t="shared" si="325"/>
        <v>0.25</v>
      </c>
      <c r="E2369" s="2">
        <f t="shared" si="326"/>
        <v>0</v>
      </c>
      <c r="F2369" s="2">
        <f t="shared" si="332"/>
        <v>8.7611374136288986E-2</v>
      </c>
      <c r="G2369" s="2">
        <f t="shared" si="332"/>
        <v>5.3313661369065119E-3</v>
      </c>
      <c r="H2369" s="2">
        <f t="shared" si="328"/>
        <v>16.433194023159864</v>
      </c>
      <c r="I2369" s="2">
        <f t="shared" si="329"/>
        <v>94.263816494719748</v>
      </c>
    </row>
    <row r="2370" spans="1:9" ht="13.5" x14ac:dyDescent="0.25">
      <c r="A2370" s="3">
        <f>TITRES_STAT!B2373</f>
        <v>45757</v>
      </c>
      <c r="B2370" s="5">
        <f>TITRES_STAT!D2373</f>
        <v>6.12</v>
      </c>
      <c r="C2370" s="2">
        <f t="shared" si="324"/>
        <v>0.25999999999999979</v>
      </c>
      <c r="D2370" s="2">
        <f t="shared" si="325"/>
        <v>0.25999999999999979</v>
      </c>
      <c r="E2370" s="2">
        <f t="shared" si="326"/>
        <v>0</v>
      </c>
      <c r="F2370" s="2">
        <f t="shared" si="332"/>
        <v>9.9924847412268328E-2</v>
      </c>
      <c r="G2370" s="2">
        <f t="shared" si="332"/>
        <v>4.9505542699846182E-3</v>
      </c>
      <c r="H2370" s="2">
        <f t="shared" si="328"/>
        <v>20.184577718522576</v>
      </c>
      <c r="I2370" s="2">
        <f t="shared" si="329"/>
        <v>95.279584925945173</v>
      </c>
    </row>
    <row r="2371" spans="1:9" ht="13.5" x14ac:dyDescent="0.25">
      <c r="A2371" s="3">
        <f>TITRES_STAT!B2374</f>
        <v>45758</v>
      </c>
      <c r="B2371" s="5">
        <f>TITRES_STAT!D2374</f>
        <v>6.39</v>
      </c>
      <c r="C2371" s="2">
        <f t="shared" ref="C2371:C2434" si="333">B2371-B2370</f>
        <v>0.26999999999999957</v>
      </c>
      <c r="D2371" s="2">
        <f t="shared" ref="D2371:D2434" si="334">IF(C2371&gt;0,C2371,0)</f>
        <v>0.26999999999999957</v>
      </c>
      <c r="E2371" s="2">
        <f t="shared" ref="E2371:E2434" si="335">IF(C2371&lt;0,-C2371,0)</f>
        <v>0</v>
      </c>
      <c r="F2371" s="2">
        <f t="shared" si="332"/>
        <v>0.11207307259710628</v>
      </c>
      <c r="G2371" s="2">
        <f t="shared" si="332"/>
        <v>4.5969432507000025E-3</v>
      </c>
      <c r="H2371" s="2">
        <f t="shared" si="328"/>
        <v>24.379912147064307</v>
      </c>
      <c r="I2371" s="2">
        <f t="shared" si="329"/>
        <v>96.059876038161661</v>
      </c>
    </row>
    <row r="2372" spans="1:9" ht="13.5" x14ac:dyDescent="0.25">
      <c r="A2372" s="3">
        <f>TITRES_STAT!B2375</f>
        <v>45761</v>
      </c>
      <c r="B2372" s="5">
        <f>TITRES_STAT!D2375</f>
        <v>6.67</v>
      </c>
      <c r="C2372" s="2">
        <f t="shared" si="333"/>
        <v>0.28000000000000025</v>
      </c>
      <c r="D2372" s="2">
        <f t="shared" si="334"/>
        <v>0.28000000000000025</v>
      </c>
      <c r="E2372" s="2">
        <f t="shared" si="335"/>
        <v>0</v>
      </c>
      <c r="F2372" s="2">
        <f t="shared" si="332"/>
        <v>0.12406785312588442</v>
      </c>
      <c r="G2372" s="2">
        <f t="shared" si="332"/>
        <v>4.2685901613642883E-3</v>
      </c>
      <c r="H2372" s="2">
        <f t="shared" si="328"/>
        <v>29.065299884922887</v>
      </c>
      <c r="I2372" s="2">
        <f t="shared" si="329"/>
        <v>96.67390645086671</v>
      </c>
    </row>
    <row r="2373" spans="1:9" ht="13.5" x14ac:dyDescent="0.25">
      <c r="A2373" s="3">
        <f>TITRES_STAT!B2376</f>
        <v>45762</v>
      </c>
      <c r="B2373" s="5">
        <f>TITRES_STAT!D2376</f>
        <v>6.97</v>
      </c>
      <c r="C2373" s="2">
        <f t="shared" si="333"/>
        <v>0.29999999999999982</v>
      </c>
      <c r="D2373" s="2">
        <f t="shared" si="334"/>
        <v>0.29999999999999982</v>
      </c>
      <c r="E2373" s="2">
        <f t="shared" si="335"/>
        <v>0</v>
      </c>
      <c r="F2373" s="2">
        <f t="shared" si="332"/>
        <v>0.13663443504546408</v>
      </c>
      <c r="G2373" s="2">
        <f t="shared" si="332"/>
        <v>3.9636908641239822E-3</v>
      </c>
      <c r="H2373" s="2">
        <f t="shared" si="328"/>
        <v>34.471516505528932</v>
      </c>
      <c r="I2373" s="2">
        <f t="shared" si="329"/>
        <v>97.180836630302707</v>
      </c>
    </row>
    <row r="2374" spans="1:9" ht="13.5" x14ac:dyDescent="0.25">
      <c r="A2374" s="3">
        <f>TITRES_STAT!B2377</f>
        <v>45763</v>
      </c>
      <c r="B2374" s="5">
        <f>TITRES_STAT!D2377</f>
        <v>7.2</v>
      </c>
      <c r="C2374" s="2">
        <f t="shared" si="333"/>
        <v>0.23000000000000043</v>
      </c>
      <c r="D2374" s="2">
        <f t="shared" si="334"/>
        <v>0.23000000000000043</v>
      </c>
      <c r="E2374" s="2">
        <f t="shared" si="335"/>
        <v>0</v>
      </c>
      <c r="F2374" s="2">
        <f t="shared" si="332"/>
        <v>0.14330340397078808</v>
      </c>
      <c r="G2374" s="2">
        <f t="shared" si="332"/>
        <v>3.6805700881151265E-3</v>
      </c>
      <c r="H2374" s="2">
        <f t="shared" si="328"/>
        <v>38.935110741003669</v>
      </c>
      <c r="I2374" s="2">
        <f t="shared" si="329"/>
        <v>97.495937831535187</v>
      </c>
    </row>
    <row r="2375" spans="1:9" ht="13.5" x14ac:dyDescent="0.25">
      <c r="A2375" s="3">
        <f>TITRES_STAT!B2378</f>
        <v>45764</v>
      </c>
      <c r="B2375" s="5">
        <f>TITRES_STAT!D2378</f>
        <v>6.88</v>
      </c>
      <c r="C2375" s="2">
        <f t="shared" si="333"/>
        <v>-0.32000000000000028</v>
      </c>
      <c r="D2375" s="2">
        <f t="shared" si="334"/>
        <v>0</v>
      </c>
      <c r="E2375" s="2">
        <f t="shared" si="335"/>
        <v>0.32000000000000028</v>
      </c>
      <c r="F2375" s="2">
        <f t="shared" si="332"/>
        <v>0.13306744654430322</v>
      </c>
      <c r="G2375" s="2">
        <f t="shared" si="332"/>
        <v>2.6274815081821206E-2</v>
      </c>
      <c r="H2375" s="2">
        <f t="shared" si="328"/>
        <v>5.06444845110894</v>
      </c>
      <c r="I2375" s="2">
        <f t="shared" si="329"/>
        <v>83.510454280188654</v>
      </c>
    </row>
    <row r="2376" spans="1:9" ht="13.5" x14ac:dyDescent="0.25">
      <c r="A2376" s="3">
        <f>TITRES_STAT!B2379</f>
        <v>45765</v>
      </c>
      <c r="B2376" s="5">
        <f>TITRES_STAT!D2379</f>
        <v>6.58</v>
      </c>
      <c r="C2376" s="2">
        <f t="shared" si="333"/>
        <v>-0.29999999999999982</v>
      </c>
      <c r="D2376" s="2">
        <f t="shared" si="334"/>
        <v>0</v>
      </c>
      <c r="E2376" s="2">
        <f t="shared" si="335"/>
        <v>0.29999999999999982</v>
      </c>
      <c r="F2376" s="2">
        <f t="shared" si="332"/>
        <v>0.12356262893399585</v>
      </c>
      <c r="G2376" s="2">
        <f t="shared" si="332"/>
        <v>4.5826614004548252E-2</v>
      </c>
      <c r="H2376" s="2">
        <f t="shared" si="328"/>
        <v>2.696307192186016</v>
      </c>
      <c r="I2376" s="2">
        <f t="shared" si="329"/>
        <v>72.945971533047967</v>
      </c>
    </row>
    <row r="2377" spans="1:9" ht="13.5" x14ac:dyDescent="0.25">
      <c r="A2377" s="3">
        <f>TITRES_STAT!B2380</f>
        <v>45768</v>
      </c>
      <c r="B2377" s="5">
        <f>TITRES_STAT!D2380</f>
        <v>6.29</v>
      </c>
      <c r="C2377" s="2">
        <f t="shared" si="333"/>
        <v>-0.29000000000000004</v>
      </c>
      <c r="D2377" s="2">
        <f t="shared" si="334"/>
        <v>0</v>
      </c>
      <c r="E2377" s="2">
        <f t="shared" si="335"/>
        <v>0.29000000000000004</v>
      </c>
      <c r="F2377" s="2">
        <f t="shared" si="332"/>
        <v>0.11473672686728185</v>
      </c>
      <c r="G2377" s="2">
        <f t="shared" si="332"/>
        <v>6.3267570147080524E-2</v>
      </c>
      <c r="H2377" s="2">
        <f t="shared" si="328"/>
        <v>1.8135156226254465</v>
      </c>
      <c r="I2377" s="2">
        <f t="shared" si="329"/>
        <v>64.457279285805242</v>
      </c>
    </row>
    <row r="2378" spans="1:9" ht="13.5" x14ac:dyDescent="0.25">
      <c r="A2378" s="3">
        <f>TITRES_STAT!B2381</f>
        <v>45769</v>
      </c>
      <c r="B2378" s="5">
        <f>TITRES_STAT!D2381</f>
        <v>6.01</v>
      </c>
      <c r="C2378" s="2">
        <f t="shared" si="333"/>
        <v>-0.28000000000000025</v>
      </c>
      <c r="D2378" s="2">
        <f t="shared" si="334"/>
        <v>0</v>
      </c>
      <c r="E2378" s="2">
        <f t="shared" si="335"/>
        <v>0.28000000000000025</v>
      </c>
      <c r="F2378" s="2">
        <f t="shared" si="332"/>
        <v>0.10654124637676173</v>
      </c>
      <c r="G2378" s="2">
        <f t="shared" si="332"/>
        <v>7.8748457993717658E-2</v>
      </c>
      <c r="H2378" s="2">
        <f t="shared" si="328"/>
        <v>1.3529312076848705</v>
      </c>
      <c r="I2378" s="2">
        <f t="shared" si="329"/>
        <v>57.4998199380451</v>
      </c>
    </row>
    <row r="2379" spans="1:9" ht="13.5" x14ac:dyDescent="0.25">
      <c r="A2379" s="3">
        <f>TITRES_STAT!B2382</f>
        <v>45770</v>
      </c>
      <c r="B2379" s="5">
        <f>TITRES_STAT!D2382</f>
        <v>5.74</v>
      </c>
      <c r="C2379" s="2">
        <f t="shared" si="333"/>
        <v>-0.26999999999999957</v>
      </c>
      <c r="D2379" s="2">
        <f t="shared" si="334"/>
        <v>0</v>
      </c>
      <c r="E2379" s="2">
        <f t="shared" si="335"/>
        <v>0.26999999999999957</v>
      </c>
      <c r="F2379" s="2">
        <f t="shared" si="332"/>
        <v>9.8931157349850168E-2</v>
      </c>
      <c r="G2379" s="2">
        <f t="shared" si="332"/>
        <v>9.2409282422737798E-2</v>
      </c>
      <c r="H2379" s="2">
        <f t="shared" si="328"/>
        <v>1.0705759719816592</v>
      </c>
      <c r="I2379" s="2">
        <f t="shared" si="329"/>
        <v>51.704259417105909</v>
      </c>
    </row>
    <row r="2380" spans="1:9" ht="13.5" x14ac:dyDescent="0.25">
      <c r="A2380" s="3">
        <f>TITRES_STAT!B2383</f>
        <v>45771</v>
      </c>
      <c r="B2380" s="5">
        <f>TITRES_STAT!D2383</f>
        <v>5.49</v>
      </c>
      <c r="C2380" s="2">
        <f t="shared" si="333"/>
        <v>-0.25</v>
      </c>
      <c r="D2380" s="2">
        <f t="shared" si="334"/>
        <v>0</v>
      </c>
      <c r="E2380" s="2">
        <f t="shared" si="335"/>
        <v>0.25</v>
      </c>
      <c r="F2380" s="2">
        <f t="shared" si="332"/>
        <v>9.1864646110575168E-2</v>
      </c>
      <c r="G2380" s="2">
        <f t="shared" si="332"/>
        <v>0.10366576224968509</v>
      </c>
      <c r="H2380" s="2">
        <f t="shared" si="328"/>
        <v>0.88616187366966703</v>
      </c>
      <c r="I2380" s="2">
        <f t="shared" si="329"/>
        <v>46.982281109604543</v>
      </c>
    </row>
    <row r="2381" spans="1:9" ht="13.5" x14ac:dyDescent="0.25">
      <c r="A2381" s="3">
        <f>TITRES_STAT!B2384</f>
        <v>45772</v>
      </c>
      <c r="B2381" s="5">
        <f>TITRES_STAT!D2384</f>
        <v>5.25</v>
      </c>
      <c r="C2381" s="2">
        <f t="shared" si="333"/>
        <v>-0.24000000000000021</v>
      </c>
      <c r="D2381" s="2">
        <f t="shared" si="334"/>
        <v>0</v>
      </c>
      <c r="E2381" s="2">
        <f t="shared" si="335"/>
        <v>0.24000000000000021</v>
      </c>
      <c r="F2381" s="2">
        <f t="shared" ref="F2381:G2396" si="336">((F2380*13)+D2381)/14</f>
        <v>8.5302885674105516E-2</v>
      </c>
      <c r="G2381" s="2">
        <f t="shared" si="336"/>
        <v>0.1134039220889933</v>
      </c>
      <c r="H2381" s="2">
        <f t="shared" si="328"/>
        <v>0.75220401642867696</v>
      </c>
      <c r="I2381" s="2">
        <f t="shared" si="329"/>
        <v>42.929020215454756</v>
      </c>
    </row>
    <row r="2382" spans="1:9" ht="13.5" x14ac:dyDescent="0.25">
      <c r="A2382" s="3">
        <f>TITRES_STAT!B2385</f>
        <v>45775</v>
      </c>
      <c r="B2382" s="5">
        <f>TITRES_STAT!D2385</f>
        <v>5.13</v>
      </c>
      <c r="C2382" s="2">
        <f t="shared" si="333"/>
        <v>-0.12000000000000011</v>
      </c>
      <c r="D2382" s="2">
        <f t="shared" si="334"/>
        <v>0</v>
      </c>
      <c r="E2382" s="2">
        <f t="shared" si="335"/>
        <v>0.12000000000000011</v>
      </c>
      <c r="F2382" s="2">
        <f t="shared" si="336"/>
        <v>7.9209822411669406E-2</v>
      </c>
      <c r="G2382" s="2">
        <f t="shared" si="336"/>
        <v>0.11387507051120807</v>
      </c>
      <c r="H2382" s="2">
        <f t="shared" si="328"/>
        <v>0.69558527653226121</v>
      </c>
      <c r="I2382" s="2">
        <f t="shared" si="329"/>
        <v>41.023314259654498</v>
      </c>
    </row>
    <row r="2383" spans="1:9" ht="13.5" x14ac:dyDescent="0.25">
      <c r="A2383" s="3">
        <f>TITRES_STAT!B2386</f>
        <v>45776</v>
      </c>
      <c r="B2383" s="5">
        <f>TITRES_STAT!D2386</f>
        <v>5.25</v>
      </c>
      <c r="C2383" s="2">
        <f t="shared" si="333"/>
        <v>0.12000000000000011</v>
      </c>
      <c r="D2383" s="2">
        <f t="shared" si="334"/>
        <v>0.12000000000000011</v>
      </c>
      <c r="E2383" s="2">
        <f t="shared" si="335"/>
        <v>0</v>
      </c>
      <c r="F2383" s="2">
        <f t="shared" si="336"/>
        <v>8.2123406525121609E-2</v>
      </c>
      <c r="G2383" s="2">
        <f t="shared" si="336"/>
        <v>0.10574113690326463</v>
      </c>
      <c r="H2383" s="2">
        <f t="shared" si="328"/>
        <v>0.77664576843211663</v>
      </c>
      <c r="I2383" s="2">
        <f t="shared" si="329"/>
        <v>43.71415969529501</v>
      </c>
    </row>
    <row r="2384" spans="1:9" ht="13.5" x14ac:dyDescent="0.25">
      <c r="A2384" s="3">
        <f>TITRES_STAT!B2387</f>
        <v>45777</v>
      </c>
      <c r="B2384" s="5">
        <f>TITRES_STAT!D2387</f>
        <v>5.13</v>
      </c>
      <c r="C2384" s="2">
        <f t="shared" si="333"/>
        <v>-0.12000000000000011</v>
      </c>
      <c r="D2384" s="2">
        <f t="shared" si="334"/>
        <v>0</v>
      </c>
      <c r="E2384" s="2">
        <f t="shared" si="335"/>
        <v>0.12000000000000011</v>
      </c>
      <c r="F2384" s="2">
        <f t="shared" si="336"/>
        <v>7.6257448916184356E-2</v>
      </c>
      <c r="G2384" s="2">
        <f t="shared" si="336"/>
        <v>0.10675962712446001</v>
      </c>
      <c r="H2384" s="2">
        <f t="shared" si="328"/>
        <v>0.71429107585102081</v>
      </c>
      <c r="I2384" s="2">
        <f t="shared" si="329"/>
        <v>41.666849108248854</v>
      </c>
    </row>
    <row r="2385" spans="1:9" ht="13.5" x14ac:dyDescent="0.25">
      <c r="A2385" s="3">
        <f>TITRES_STAT!B2388</f>
        <v>45779</v>
      </c>
      <c r="B2385" s="5">
        <f>TITRES_STAT!D2388</f>
        <v>5.23</v>
      </c>
      <c r="C2385" s="2">
        <f t="shared" si="333"/>
        <v>0.10000000000000053</v>
      </c>
      <c r="D2385" s="2">
        <f t="shared" si="334"/>
        <v>0.10000000000000053</v>
      </c>
      <c r="E2385" s="2">
        <f t="shared" si="335"/>
        <v>0</v>
      </c>
      <c r="F2385" s="2">
        <f t="shared" si="336"/>
        <v>7.7953345422171222E-2</v>
      </c>
      <c r="G2385" s="2">
        <f t="shared" si="336"/>
        <v>9.9133939472712859E-2</v>
      </c>
      <c r="H2385" s="2">
        <f t="shared" ref="H2385:H2448" si="337">F2385/G2385</f>
        <v>0.78634366632457187</v>
      </c>
      <c r="I2385" s="2">
        <f t="shared" ref="I2385:I2448" si="338">IF(G2385=0,100,100-(100/(1+H2385)))</f>
        <v>44.019730421889392</v>
      </c>
    </row>
    <row r="2386" spans="1:9" ht="13.5" x14ac:dyDescent="0.25">
      <c r="A2386" s="3">
        <f>TITRES_STAT!B2389</f>
        <v>45782</v>
      </c>
      <c r="B2386" s="5">
        <f>TITRES_STAT!D2389</f>
        <v>5.01</v>
      </c>
      <c r="C2386" s="2">
        <f t="shared" si="333"/>
        <v>-0.22000000000000064</v>
      </c>
      <c r="D2386" s="2">
        <f t="shared" si="334"/>
        <v>0</v>
      </c>
      <c r="E2386" s="2">
        <f t="shared" si="335"/>
        <v>0.22000000000000064</v>
      </c>
      <c r="F2386" s="2">
        <f t="shared" si="336"/>
        <v>7.2385249320587555E-2</v>
      </c>
      <c r="G2386" s="2">
        <f t="shared" si="336"/>
        <v>0.10776722951037628</v>
      </c>
      <c r="H2386" s="2">
        <f t="shared" si="337"/>
        <v>0.6716814531602856</v>
      </c>
      <c r="I2386" s="2">
        <f t="shared" si="338"/>
        <v>40.179990744677056</v>
      </c>
    </row>
    <row r="2387" spans="1:9" ht="13.5" x14ac:dyDescent="0.25">
      <c r="A2387" s="3">
        <f>TITRES_STAT!B2390</f>
        <v>45783</v>
      </c>
      <c r="B2387" s="5">
        <f>TITRES_STAT!D2390</f>
        <v>5.23</v>
      </c>
      <c r="C2387" s="2">
        <f t="shared" si="333"/>
        <v>0.22000000000000064</v>
      </c>
      <c r="D2387" s="2">
        <f t="shared" si="334"/>
        <v>0.22000000000000064</v>
      </c>
      <c r="E2387" s="2">
        <f t="shared" si="335"/>
        <v>0</v>
      </c>
      <c r="F2387" s="2">
        <f t="shared" si="336"/>
        <v>8.2929160083402786E-2</v>
      </c>
      <c r="G2387" s="2">
        <f t="shared" si="336"/>
        <v>0.10006957025963512</v>
      </c>
      <c r="H2387" s="2">
        <f t="shared" si="337"/>
        <v>0.82871506161402764</v>
      </c>
      <c r="I2387" s="2">
        <f t="shared" si="338"/>
        <v>45.316795328551727</v>
      </c>
    </row>
    <row r="2388" spans="1:9" ht="13.5" x14ac:dyDescent="0.25">
      <c r="A2388" s="3">
        <f>TITRES_STAT!B2391</f>
        <v>45784</v>
      </c>
      <c r="B2388" s="5">
        <f>TITRES_STAT!D2391</f>
        <v>5.43</v>
      </c>
      <c r="C2388" s="2">
        <f t="shared" si="333"/>
        <v>0.19999999999999929</v>
      </c>
      <c r="D2388" s="2">
        <f t="shared" si="334"/>
        <v>0.19999999999999929</v>
      </c>
      <c r="E2388" s="2">
        <f t="shared" si="335"/>
        <v>0</v>
      </c>
      <c r="F2388" s="2">
        <f t="shared" si="336"/>
        <v>9.1291362934588255E-2</v>
      </c>
      <c r="G2388" s="2">
        <f t="shared" si="336"/>
        <v>9.2921743812518318E-2</v>
      </c>
      <c r="H2388" s="2">
        <f t="shared" si="337"/>
        <v>0.9824542587016063</v>
      </c>
      <c r="I2388" s="2">
        <f t="shared" si="338"/>
        <v>49.557474246344398</v>
      </c>
    </row>
    <row r="2389" spans="1:9" ht="13.5" x14ac:dyDescent="0.25">
      <c r="A2389" s="3">
        <f>TITRES_STAT!B2392</f>
        <v>45785</v>
      </c>
      <c r="B2389" s="5">
        <f>TITRES_STAT!D2392</f>
        <v>5.2</v>
      </c>
      <c r="C2389" s="2">
        <f t="shared" si="333"/>
        <v>-0.22999999999999954</v>
      </c>
      <c r="D2389" s="2">
        <f t="shared" si="334"/>
        <v>0</v>
      </c>
      <c r="E2389" s="2">
        <f t="shared" si="335"/>
        <v>0.22999999999999954</v>
      </c>
      <c r="F2389" s="2">
        <f t="shared" si="336"/>
        <v>8.4770551296403387E-2</v>
      </c>
      <c r="G2389" s="2">
        <f t="shared" si="336"/>
        <v>0.10271304782590983</v>
      </c>
      <c r="H2389" s="2">
        <f t="shared" si="337"/>
        <v>0.82531434020030736</v>
      </c>
      <c r="I2389" s="2">
        <f t="shared" si="338"/>
        <v>45.214915701025973</v>
      </c>
    </row>
    <row r="2390" spans="1:9" ht="13.5" x14ac:dyDescent="0.25">
      <c r="A2390" s="3">
        <f>TITRES_STAT!B2393</f>
        <v>45786</v>
      </c>
      <c r="B2390" s="5">
        <f>TITRES_STAT!D2393</f>
        <v>5.2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7.8715511918088871E-2</v>
      </c>
      <c r="G2390" s="2">
        <f t="shared" si="336"/>
        <v>9.5376401552630566E-2</v>
      </c>
      <c r="H2390" s="2">
        <f t="shared" si="337"/>
        <v>0.82531434020030736</v>
      </c>
      <c r="I2390" s="2">
        <f t="shared" si="338"/>
        <v>45.214915701025973</v>
      </c>
    </row>
    <row r="2391" spans="1:9" ht="13.5" x14ac:dyDescent="0.25">
      <c r="A2391" s="3">
        <f>TITRES_STAT!B2394</f>
        <v>45789</v>
      </c>
      <c r="B2391" s="5">
        <f>TITRES_STAT!D2394</f>
        <v>5.42</v>
      </c>
      <c r="C2391" s="2">
        <f t="shared" si="333"/>
        <v>0.21999999999999975</v>
      </c>
      <c r="D2391" s="2">
        <f t="shared" si="334"/>
        <v>0.21999999999999975</v>
      </c>
      <c r="E2391" s="2">
        <f t="shared" si="335"/>
        <v>0</v>
      </c>
      <c r="F2391" s="2">
        <f t="shared" si="336"/>
        <v>8.8807261066796789E-2</v>
      </c>
      <c r="G2391" s="2">
        <f t="shared" si="336"/>
        <v>8.8563801441728388E-2</v>
      </c>
      <c r="H2391" s="2">
        <f t="shared" si="337"/>
        <v>1.0027489744241453</v>
      </c>
      <c r="I2391" s="2">
        <f t="shared" si="338"/>
        <v>50.068630029505712</v>
      </c>
    </row>
    <row r="2392" spans="1:9" ht="13.5" x14ac:dyDescent="0.25">
      <c r="A2392" s="3">
        <f>TITRES_STAT!B2395</f>
        <v>45790</v>
      </c>
      <c r="B2392" s="5">
        <f>TITRES_STAT!D2395</f>
        <v>5.18</v>
      </c>
      <c r="C2392" s="2">
        <f t="shared" si="333"/>
        <v>-0.24000000000000021</v>
      </c>
      <c r="D2392" s="2">
        <f t="shared" si="334"/>
        <v>0</v>
      </c>
      <c r="E2392" s="2">
        <f t="shared" si="335"/>
        <v>0.24000000000000021</v>
      </c>
      <c r="F2392" s="2">
        <f t="shared" si="336"/>
        <v>8.2463885276311308E-2</v>
      </c>
      <c r="G2392" s="2">
        <f t="shared" si="336"/>
        <v>9.9380672767319225E-2</v>
      </c>
      <c r="H2392" s="2">
        <f t="shared" si="337"/>
        <v>0.82977789322663043</v>
      </c>
      <c r="I2392" s="2">
        <f t="shared" si="338"/>
        <v>45.348558221096447</v>
      </c>
    </row>
    <row r="2393" spans="1:9" ht="13.5" x14ac:dyDescent="0.25">
      <c r="A2393" s="3">
        <f>TITRES_STAT!B2396</f>
        <v>45791</v>
      </c>
      <c r="B2393" s="5">
        <f>TITRES_STAT!D2396</f>
        <v>5.41</v>
      </c>
      <c r="C2393" s="2">
        <f t="shared" si="333"/>
        <v>0.23000000000000043</v>
      </c>
      <c r="D2393" s="2">
        <f t="shared" si="334"/>
        <v>0.23000000000000043</v>
      </c>
      <c r="E2393" s="2">
        <f t="shared" si="335"/>
        <v>0</v>
      </c>
      <c r="F2393" s="2">
        <f t="shared" si="336"/>
        <v>9.3002179185146236E-2</v>
      </c>
      <c r="G2393" s="2">
        <f t="shared" si="336"/>
        <v>9.2282053283939278E-2</v>
      </c>
      <c r="H2393" s="2">
        <f t="shared" si="337"/>
        <v>1.0078035314081193</v>
      </c>
      <c r="I2393" s="2">
        <f t="shared" si="338"/>
        <v>50.194330054859662</v>
      </c>
    </row>
    <row r="2394" spans="1:9" ht="13.5" x14ac:dyDescent="0.25">
      <c r="A2394" s="3">
        <f>TITRES_STAT!B2397</f>
        <v>45792</v>
      </c>
      <c r="B2394" s="5">
        <f>TITRES_STAT!D2397</f>
        <v>5.44</v>
      </c>
      <c r="C2394" s="2">
        <f t="shared" si="333"/>
        <v>3.0000000000000249E-2</v>
      </c>
      <c r="D2394" s="2">
        <f t="shared" si="334"/>
        <v>3.0000000000000249E-2</v>
      </c>
      <c r="E2394" s="2">
        <f t="shared" si="335"/>
        <v>0</v>
      </c>
      <c r="F2394" s="2">
        <f t="shared" si="336"/>
        <v>8.8502023529064375E-2</v>
      </c>
      <c r="G2394" s="2">
        <f t="shared" si="336"/>
        <v>8.5690478049372173E-2</v>
      </c>
      <c r="H2394" s="2">
        <f t="shared" si="337"/>
        <v>1.0328104772396332</v>
      </c>
      <c r="I2394" s="2">
        <f t="shared" si="338"/>
        <v>50.807022533753042</v>
      </c>
    </row>
    <row r="2395" spans="1:9" ht="13.5" x14ac:dyDescent="0.25">
      <c r="A2395" s="3">
        <f>TITRES_STAT!B2398</f>
        <v>45793</v>
      </c>
      <c r="B2395" s="5">
        <f>TITRES_STAT!D2398</f>
        <v>5.2</v>
      </c>
      <c r="C2395" s="2">
        <f t="shared" si="333"/>
        <v>-0.24000000000000021</v>
      </c>
      <c r="D2395" s="2">
        <f t="shared" si="334"/>
        <v>0</v>
      </c>
      <c r="E2395" s="2">
        <f t="shared" si="335"/>
        <v>0.24000000000000021</v>
      </c>
      <c r="F2395" s="2">
        <f t="shared" si="336"/>
        <v>8.218045041984548E-2</v>
      </c>
      <c r="G2395" s="2">
        <f t="shared" si="336"/>
        <v>9.6712586760131308E-2</v>
      </c>
      <c r="H2395" s="2">
        <f t="shared" si="337"/>
        <v>0.84973893443333537</v>
      </c>
      <c r="I2395" s="2">
        <f t="shared" si="338"/>
        <v>45.938316949232167</v>
      </c>
    </row>
    <row r="2396" spans="1:9" ht="13.5" x14ac:dyDescent="0.25">
      <c r="A2396" s="3">
        <f>TITRES_STAT!B2399</f>
        <v>45796</v>
      </c>
      <c r="B2396" s="5">
        <f>TITRES_STAT!D2399</f>
        <v>5.43</v>
      </c>
      <c r="C2396" s="2">
        <f t="shared" si="333"/>
        <v>0.22999999999999954</v>
      </c>
      <c r="D2396" s="2">
        <f t="shared" si="334"/>
        <v>0.22999999999999954</v>
      </c>
      <c r="E2396" s="2">
        <f t="shared" si="335"/>
        <v>0</v>
      </c>
      <c r="F2396" s="2">
        <f t="shared" si="336"/>
        <v>9.2738989675570774E-2</v>
      </c>
      <c r="G2396" s="2">
        <f t="shared" si="336"/>
        <v>8.9804544848693366E-2</v>
      </c>
      <c r="H2396" s="2">
        <f t="shared" si="337"/>
        <v>1.0326759055660433</v>
      </c>
      <c r="I2396" s="2">
        <f t="shared" si="338"/>
        <v>50.803765752242334</v>
      </c>
    </row>
    <row r="2397" spans="1:9" ht="13.5" x14ac:dyDescent="0.25">
      <c r="A2397" s="3">
        <f>TITRES_STAT!B2400</f>
        <v>45797</v>
      </c>
      <c r="B2397" s="5">
        <f>TITRES_STAT!D2400</f>
        <v>5.43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8.6114776127315731E-2</v>
      </c>
      <c r="G2397" s="2">
        <f t="shared" si="339"/>
        <v>8.3389934502358126E-2</v>
      </c>
      <c r="H2397" s="2">
        <f t="shared" si="337"/>
        <v>1.0326759055660435</v>
      </c>
      <c r="I2397" s="2">
        <f t="shared" si="338"/>
        <v>50.803765752242349</v>
      </c>
    </row>
    <row r="2398" spans="1:9" ht="13.5" x14ac:dyDescent="0.25">
      <c r="A2398" s="3">
        <f>TITRES_STAT!B2401</f>
        <v>45798</v>
      </c>
      <c r="B2398" s="5">
        <f>TITRES_STAT!D2401</f>
        <v>5.67</v>
      </c>
      <c r="C2398" s="2">
        <f t="shared" si="333"/>
        <v>0.24000000000000021</v>
      </c>
      <c r="D2398" s="2">
        <f t="shared" si="334"/>
        <v>0.24000000000000021</v>
      </c>
      <c r="E2398" s="2">
        <f t="shared" si="335"/>
        <v>0</v>
      </c>
      <c r="F2398" s="2">
        <f t="shared" si="339"/>
        <v>9.7106577832507493E-2</v>
      </c>
      <c r="G2398" s="2">
        <f t="shared" si="339"/>
        <v>7.7433510609332554E-2</v>
      </c>
      <c r="H2398" s="2">
        <f t="shared" si="337"/>
        <v>1.2540639972069647</v>
      </c>
      <c r="I2398" s="2">
        <f t="shared" si="338"/>
        <v>55.635687307941964</v>
      </c>
    </row>
    <row r="2399" spans="1:9" ht="13.5" x14ac:dyDescent="0.25">
      <c r="A2399" s="3">
        <f>TITRES_STAT!B2402</f>
        <v>45799</v>
      </c>
      <c r="B2399" s="5">
        <f>TITRES_STAT!D2402</f>
        <v>5.67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9.0170393701614102E-2</v>
      </c>
      <c r="G2399" s="2">
        <f t="shared" si="339"/>
        <v>7.1902545565808801E-2</v>
      </c>
      <c r="H2399" s="2">
        <f t="shared" si="337"/>
        <v>1.2540639972069647</v>
      </c>
      <c r="I2399" s="2">
        <f t="shared" si="338"/>
        <v>55.635687307941964</v>
      </c>
    </row>
    <row r="2400" spans="1:9" ht="13.5" x14ac:dyDescent="0.25">
      <c r="A2400" s="3">
        <f>TITRES_STAT!B2403</f>
        <v>45800</v>
      </c>
      <c r="B2400" s="5">
        <f>TITRES_STAT!D2403</f>
        <v>5.65</v>
      </c>
      <c r="C2400" s="2">
        <f t="shared" si="333"/>
        <v>-1.9999999999999574E-2</v>
      </c>
      <c r="D2400" s="2">
        <f t="shared" si="334"/>
        <v>0</v>
      </c>
      <c r="E2400" s="2">
        <f t="shared" si="335"/>
        <v>1.9999999999999574E-2</v>
      </c>
      <c r="F2400" s="2">
        <f t="shared" si="339"/>
        <v>8.3729651294355945E-2</v>
      </c>
      <c r="G2400" s="2">
        <f t="shared" si="339"/>
        <v>6.8195220882536711E-2</v>
      </c>
      <c r="H2400" s="2">
        <f t="shared" si="337"/>
        <v>1.2277935346609787</v>
      </c>
      <c r="I2400" s="2">
        <f t="shared" si="338"/>
        <v>55.11253693658923</v>
      </c>
    </row>
    <row r="2401" spans="1:9" ht="13.5" x14ac:dyDescent="0.25">
      <c r="A2401" s="3">
        <f>TITRES_STAT!B2404</f>
        <v>45803</v>
      </c>
      <c r="B2401" s="5">
        <f>TITRES_STAT!D2404</f>
        <v>5.4</v>
      </c>
      <c r="C2401" s="2">
        <f t="shared" si="333"/>
        <v>-0.25</v>
      </c>
      <c r="D2401" s="2">
        <f t="shared" si="334"/>
        <v>0</v>
      </c>
      <c r="E2401" s="2">
        <f t="shared" si="335"/>
        <v>0.25</v>
      </c>
      <c r="F2401" s="2">
        <f t="shared" si="339"/>
        <v>7.7748961916187659E-2</v>
      </c>
      <c r="G2401" s="2">
        <f t="shared" si="339"/>
        <v>8.1181276533784083E-2</v>
      </c>
      <c r="H2401" s="2">
        <f t="shared" si="337"/>
        <v>0.95772036651618742</v>
      </c>
      <c r="I2401" s="2">
        <f t="shared" si="338"/>
        <v>48.920182008448677</v>
      </c>
    </row>
    <row r="2402" spans="1:9" ht="13.5" x14ac:dyDescent="0.25">
      <c r="A2402" s="3">
        <f>TITRES_STAT!B2405</f>
        <v>45804</v>
      </c>
      <c r="B2402" s="5">
        <f>TITRES_STAT!D2405</f>
        <v>5.22</v>
      </c>
      <c r="C2402" s="2">
        <f t="shared" si="333"/>
        <v>-0.1800000000000006</v>
      </c>
      <c r="D2402" s="2">
        <f t="shared" si="334"/>
        <v>0</v>
      </c>
      <c r="E2402" s="2">
        <f t="shared" si="335"/>
        <v>0.1800000000000006</v>
      </c>
      <c r="F2402" s="2">
        <f t="shared" si="339"/>
        <v>7.2195464636459969E-2</v>
      </c>
      <c r="G2402" s="2">
        <f t="shared" si="339"/>
        <v>8.823975678137097E-2</v>
      </c>
      <c r="H2402" s="2">
        <f t="shared" si="337"/>
        <v>0.81817388521748236</v>
      </c>
      <c r="I2402" s="2">
        <f t="shared" si="338"/>
        <v>44.9997600267818</v>
      </c>
    </row>
    <row r="2403" spans="1:9" ht="13.5" x14ac:dyDescent="0.25">
      <c r="A2403" s="3">
        <f>TITRES_STAT!B2406</f>
        <v>45805</v>
      </c>
      <c r="B2403" s="5">
        <f>TITRES_STAT!D2406</f>
        <v>5.2</v>
      </c>
      <c r="C2403" s="2">
        <f t="shared" si="333"/>
        <v>-1.9999999999999574E-2</v>
      </c>
      <c r="D2403" s="2">
        <f t="shared" si="334"/>
        <v>0</v>
      </c>
      <c r="E2403" s="2">
        <f t="shared" si="335"/>
        <v>1.9999999999999574E-2</v>
      </c>
      <c r="F2403" s="2">
        <f t="shared" si="339"/>
        <v>6.7038645733855678E-2</v>
      </c>
      <c r="G2403" s="2">
        <f t="shared" si="339"/>
        <v>8.3365488439844454E-2</v>
      </c>
      <c r="H2403" s="2">
        <f t="shared" si="337"/>
        <v>0.80415345712548625</v>
      </c>
      <c r="I2403" s="2">
        <f t="shared" si="338"/>
        <v>44.572342444013849</v>
      </c>
    </row>
    <row r="2404" spans="1:9" ht="13.5" x14ac:dyDescent="0.25">
      <c r="A2404" s="3">
        <f>TITRES_STAT!B2407</f>
        <v>45806</v>
      </c>
      <c r="B2404" s="5">
        <f>TITRES_STAT!D2407</f>
        <v>5.39</v>
      </c>
      <c r="C2404" s="2">
        <f t="shared" si="333"/>
        <v>0.1899999999999995</v>
      </c>
      <c r="D2404" s="2">
        <f t="shared" si="334"/>
        <v>0.1899999999999995</v>
      </c>
      <c r="E2404" s="2">
        <f t="shared" si="335"/>
        <v>0</v>
      </c>
      <c r="F2404" s="2">
        <f t="shared" si="339"/>
        <v>7.5821599610008797E-2</v>
      </c>
      <c r="G2404" s="2">
        <f t="shared" si="339"/>
        <v>7.7410810694141269E-2</v>
      </c>
      <c r="H2404" s="2">
        <f t="shared" si="337"/>
        <v>0.97947042448099886</v>
      </c>
      <c r="I2404" s="2">
        <f t="shared" si="338"/>
        <v>49.481437679868748</v>
      </c>
    </row>
    <row r="2405" spans="1:9" ht="13.5" x14ac:dyDescent="0.25">
      <c r="A2405" s="3">
        <f>TITRES_STAT!B2408</f>
        <v>45807</v>
      </c>
      <c r="B2405" s="5">
        <f>TITRES_STAT!D2408</f>
        <v>5.49</v>
      </c>
      <c r="C2405" s="2">
        <f t="shared" si="333"/>
        <v>0.10000000000000053</v>
      </c>
      <c r="D2405" s="2">
        <f t="shared" si="334"/>
        <v>0.10000000000000053</v>
      </c>
      <c r="E2405" s="2">
        <f t="shared" si="335"/>
        <v>0</v>
      </c>
      <c r="F2405" s="2">
        <f t="shared" si="339"/>
        <v>7.7548628209293938E-2</v>
      </c>
      <c r="G2405" s="2">
        <f t="shared" si="339"/>
        <v>7.1881467073131172E-2</v>
      </c>
      <c r="H2405" s="2">
        <f t="shared" si="337"/>
        <v>1.0788403654922218</v>
      </c>
      <c r="I2405" s="2">
        <f t="shared" si="338"/>
        <v>51.896258289018604</v>
      </c>
    </row>
    <row r="2406" spans="1:9" ht="13.5" x14ac:dyDescent="0.25">
      <c r="A2406" s="3">
        <f>TITRES_STAT!B2409</f>
        <v>45810</v>
      </c>
      <c r="B2406" s="5">
        <f>TITRES_STAT!D2409</f>
        <v>5.49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7.2009440480058653E-2</v>
      </c>
      <c r="G2406" s="2">
        <f t="shared" si="339"/>
        <v>6.6747076567907515E-2</v>
      </c>
      <c r="H2406" s="2">
        <f t="shared" si="337"/>
        <v>1.0788403654922218</v>
      </c>
      <c r="I2406" s="2">
        <f t="shared" si="338"/>
        <v>51.896258289018604</v>
      </c>
    </row>
    <row r="2407" spans="1:9" ht="13.5" x14ac:dyDescent="0.25">
      <c r="A2407" s="3">
        <f>TITRES_STAT!B2410</f>
        <v>45811</v>
      </c>
      <c r="B2407" s="5">
        <f>TITRES_STAT!D2410</f>
        <v>5.49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6.6865909017197328E-2</v>
      </c>
      <c r="G2407" s="2">
        <f t="shared" si="339"/>
        <v>6.1979428241628401E-2</v>
      </c>
      <c r="H2407" s="2">
        <f t="shared" si="337"/>
        <v>1.0788403654922221</v>
      </c>
      <c r="I2407" s="2">
        <f t="shared" si="338"/>
        <v>51.896258289018604</v>
      </c>
    </row>
    <row r="2408" spans="1:9" ht="13.5" x14ac:dyDescent="0.25">
      <c r="A2408" s="3">
        <f>TITRES_STAT!B2411</f>
        <v>45812</v>
      </c>
      <c r="B2408" s="5">
        <f>TITRES_STAT!D2411</f>
        <v>5.25</v>
      </c>
      <c r="C2408" s="2">
        <f t="shared" si="333"/>
        <v>-0.24000000000000021</v>
      </c>
      <c r="D2408" s="2">
        <f t="shared" si="334"/>
        <v>0</v>
      </c>
      <c r="E2408" s="2">
        <f t="shared" si="335"/>
        <v>0.24000000000000021</v>
      </c>
      <c r="F2408" s="2">
        <f t="shared" si="339"/>
        <v>6.2089772658826092E-2</v>
      </c>
      <c r="G2408" s="2">
        <f t="shared" si="339"/>
        <v>7.4695183367226387E-2</v>
      </c>
      <c r="H2408" s="2">
        <f t="shared" si="337"/>
        <v>0.83124198723192233</v>
      </c>
      <c r="I2408" s="2">
        <f t="shared" si="338"/>
        <v>45.392252527390724</v>
      </c>
    </row>
    <row r="2409" spans="1:9" ht="13.5" x14ac:dyDescent="0.25">
      <c r="A2409" s="3">
        <f>TITRES_STAT!B2412</f>
        <v>45813</v>
      </c>
      <c r="B2409" s="5">
        <f>TITRES_STAT!D2412</f>
        <v>5.48</v>
      </c>
      <c r="C2409" s="2">
        <f t="shared" si="333"/>
        <v>0.23000000000000043</v>
      </c>
      <c r="D2409" s="2">
        <f t="shared" si="334"/>
        <v>0.23000000000000043</v>
      </c>
      <c r="E2409" s="2">
        <f t="shared" si="335"/>
        <v>0</v>
      </c>
      <c r="F2409" s="2">
        <f t="shared" si="339"/>
        <v>7.4083360326052825E-2</v>
      </c>
      <c r="G2409" s="2">
        <f t="shared" si="339"/>
        <v>6.9359813126710218E-2</v>
      </c>
      <c r="H2409" s="2">
        <f t="shared" si="337"/>
        <v>1.0681020750548069</v>
      </c>
      <c r="I2409" s="2">
        <f t="shared" si="338"/>
        <v>51.646487276335286</v>
      </c>
    </row>
    <row r="2410" spans="1:9" ht="13.5" x14ac:dyDescent="0.25">
      <c r="A2410" s="3">
        <f>TITRES_STAT!B2413</f>
        <v>45817</v>
      </c>
      <c r="B2410" s="5">
        <f>TITRES_STAT!D2413</f>
        <v>5.24</v>
      </c>
      <c r="C2410" s="2">
        <f t="shared" si="333"/>
        <v>-0.24000000000000021</v>
      </c>
      <c r="D2410" s="2">
        <f t="shared" si="334"/>
        <v>0</v>
      </c>
      <c r="E2410" s="2">
        <f t="shared" si="335"/>
        <v>0.24000000000000021</v>
      </c>
      <c r="F2410" s="2">
        <f t="shared" si="339"/>
        <v>6.8791691731334773E-2</v>
      </c>
      <c r="G2410" s="2">
        <f t="shared" si="339"/>
        <v>8.1548397903373787E-2</v>
      </c>
      <c r="H2410" s="2">
        <f t="shared" si="337"/>
        <v>0.84356889282908587</v>
      </c>
      <c r="I2410" s="2">
        <f t="shared" si="338"/>
        <v>45.757383741410941</v>
      </c>
    </row>
    <row r="2411" spans="1:9" ht="13.5" x14ac:dyDescent="0.25">
      <c r="A2411" s="3">
        <f>TITRES_STAT!B2414</f>
        <v>45818</v>
      </c>
      <c r="B2411" s="5">
        <f>TITRES_STAT!D2414</f>
        <v>5.04</v>
      </c>
      <c r="C2411" s="2">
        <f t="shared" si="333"/>
        <v>-0.20000000000000018</v>
      </c>
      <c r="D2411" s="2">
        <f t="shared" si="334"/>
        <v>0</v>
      </c>
      <c r="E2411" s="2">
        <f t="shared" si="335"/>
        <v>0.20000000000000018</v>
      </c>
      <c r="F2411" s="2">
        <f t="shared" si="339"/>
        <v>6.3877999464810861E-2</v>
      </c>
      <c r="G2411" s="2">
        <f t="shared" si="339"/>
        <v>9.0009226624561386E-2</v>
      </c>
      <c r="H2411" s="2">
        <f t="shared" si="337"/>
        <v>0.70968279431233405</v>
      </c>
      <c r="I2411" s="2">
        <f t="shared" si="338"/>
        <v>41.509617846846353</v>
      </c>
    </row>
    <row r="2412" spans="1:9" ht="13.5" x14ac:dyDescent="0.25">
      <c r="A2412" s="3">
        <f>TITRES_STAT!B2415</f>
        <v>45819</v>
      </c>
      <c r="B2412" s="5">
        <f>TITRES_STAT!D2415</f>
        <v>4.82</v>
      </c>
      <c r="C2412" s="2">
        <f t="shared" si="333"/>
        <v>-0.21999999999999975</v>
      </c>
      <c r="D2412" s="2">
        <f t="shared" si="334"/>
        <v>0</v>
      </c>
      <c r="E2412" s="2">
        <f t="shared" si="335"/>
        <v>0.21999999999999975</v>
      </c>
      <c r="F2412" s="2">
        <f t="shared" si="339"/>
        <v>5.9315285217324369E-2</v>
      </c>
      <c r="G2412" s="2">
        <f t="shared" si="339"/>
        <v>9.9294281865664122E-2</v>
      </c>
      <c r="H2412" s="2">
        <f t="shared" si="337"/>
        <v>0.59736859064626102</v>
      </c>
      <c r="I2412" s="2">
        <f t="shared" si="338"/>
        <v>37.397041242971895</v>
      </c>
    </row>
    <row r="2413" spans="1:9" ht="13.5" x14ac:dyDescent="0.25">
      <c r="A2413" s="3">
        <f>TITRES_STAT!B2416</f>
        <v>45820</v>
      </c>
      <c r="B2413" s="5">
        <f>TITRES_STAT!D2416</f>
        <v>4.6399999999999997</v>
      </c>
      <c r="C2413" s="2">
        <f t="shared" si="333"/>
        <v>-0.1800000000000006</v>
      </c>
      <c r="D2413" s="2">
        <f t="shared" si="334"/>
        <v>0</v>
      </c>
      <c r="E2413" s="2">
        <f t="shared" si="335"/>
        <v>0.1800000000000006</v>
      </c>
      <c r="F2413" s="2">
        <f t="shared" ref="F2413:G2428" si="340">((F2412*13)+D2413)/14</f>
        <v>5.5078479130372629E-2</v>
      </c>
      <c r="G2413" s="2">
        <f t="shared" si="340"/>
        <v>0.10505897601811673</v>
      </c>
      <c r="H2413" s="2">
        <f t="shared" si="337"/>
        <v>0.52426247825673367</v>
      </c>
      <c r="I2413" s="2">
        <f t="shared" si="338"/>
        <v>34.394501323441446</v>
      </c>
    </row>
    <row r="2414" spans="1:9" ht="13.5" x14ac:dyDescent="0.25">
      <c r="A2414" s="3">
        <f>TITRES_STAT!B2417</f>
        <v>45821</v>
      </c>
      <c r="B2414" s="5">
        <f>TITRES_STAT!D2417</f>
        <v>4.46</v>
      </c>
      <c r="C2414" s="2">
        <f t="shared" si="333"/>
        <v>-0.17999999999999972</v>
      </c>
      <c r="D2414" s="2">
        <f t="shared" si="334"/>
        <v>0</v>
      </c>
      <c r="E2414" s="2">
        <f t="shared" si="335"/>
        <v>0.17999999999999972</v>
      </c>
      <c r="F2414" s="2">
        <f t="shared" si="340"/>
        <v>5.1144302049631725E-2</v>
      </c>
      <c r="G2414" s="2">
        <f t="shared" si="340"/>
        <v>0.11041190630253694</v>
      </c>
      <c r="H2414" s="2">
        <f t="shared" si="337"/>
        <v>0.46321364934586384</v>
      </c>
      <c r="I2414" s="2">
        <f t="shared" si="338"/>
        <v>31.657280503974633</v>
      </c>
    </row>
    <row r="2415" spans="1:9" ht="13.5" x14ac:dyDescent="0.25">
      <c r="A2415" s="3">
        <f>TITRES_STAT!B2418</f>
        <v>45824</v>
      </c>
      <c r="B2415" s="5">
        <f>TITRES_STAT!D2418</f>
        <v>4.45</v>
      </c>
      <c r="C2415" s="2">
        <f t="shared" si="333"/>
        <v>-9.9999999999997868E-3</v>
      </c>
      <c r="D2415" s="2">
        <f t="shared" si="334"/>
        <v>0</v>
      </c>
      <c r="E2415" s="2">
        <f t="shared" si="335"/>
        <v>9.9999999999997868E-3</v>
      </c>
      <c r="F2415" s="2">
        <f t="shared" si="340"/>
        <v>4.7491137617515174E-2</v>
      </c>
      <c r="G2415" s="2">
        <f t="shared" si="340"/>
        <v>0.10323962728092716</v>
      </c>
      <c r="H2415" s="2">
        <f t="shared" si="337"/>
        <v>0.4600088054200952</v>
      </c>
      <c r="I2415" s="2">
        <f t="shared" si="338"/>
        <v>31.507262402279466</v>
      </c>
    </row>
    <row r="2416" spans="1:9" ht="13.5" x14ac:dyDescent="0.25">
      <c r="A2416" s="3">
        <f>TITRES_STAT!B2419</f>
        <v>45825</v>
      </c>
      <c r="B2416" s="5">
        <f>TITRES_STAT!D2419</f>
        <v>4.43</v>
      </c>
      <c r="C2416" s="2">
        <f t="shared" si="333"/>
        <v>-2.0000000000000462E-2</v>
      </c>
      <c r="D2416" s="2">
        <f t="shared" si="334"/>
        <v>0</v>
      </c>
      <c r="E2416" s="2">
        <f t="shared" si="335"/>
        <v>2.0000000000000462E-2</v>
      </c>
      <c r="F2416" s="2">
        <f t="shared" si="340"/>
        <v>4.4098913501978372E-2</v>
      </c>
      <c r="G2416" s="2">
        <f t="shared" si="340"/>
        <v>9.7293939618003825E-2</v>
      </c>
      <c r="H2416" s="2">
        <f t="shared" si="337"/>
        <v>0.45325447479174807</v>
      </c>
      <c r="I2416" s="2">
        <f t="shared" si="338"/>
        <v>31.188926829673065</v>
      </c>
    </row>
    <row r="2417" spans="1:9" ht="13.5" x14ac:dyDescent="0.25">
      <c r="A2417" s="3">
        <f>TITRES_STAT!B2420</f>
        <v>45826</v>
      </c>
      <c r="B2417" s="5">
        <f>TITRES_STAT!D2420</f>
        <v>4.41</v>
      </c>
      <c r="C2417" s="2">
        <f t="shared" si="333"/>
        <v>-1.9999999999999574E-2</v>
      </c>
      <c r="D2417" s="2">
        <f t="shared" si="334"/>
        <v>0</v>
      </c>
      <c r="E2417" s="2">
        <f t="shared" si="335"/>
        <v>1.9999999999999574E-2</v>
      </c>
      <c r="F2417" s="2">
        <f t="shared" si="340"/>
        <v>4.0948991108979919E-2</v>
      </c>
      <c r="G2417" s="2">
        <f t="shared" si="340"/>
        <v>9.177294393100352E-2</v>
      </c>
      <c r="H2417" s="2">
        <f t="shared" si="337"/>
        <v>0.44619894878566907</v>
      </c>
      <c r="I2417" s="2">
        <f t="shared" si="338"/>
        <v>30.853220378864833</v>
      </c>
    </row>
    <row r="2418" spans="1:9" ht="13.5" x14ac:dyDescent="0.25">
      <c r="A2418" s="3">
        <f>TITRES_STAT!B2421</f>
        <v>45827</v>
      </c>
      <c r="B2418" s="5">
        <f>TITRES_STAT!D2421</f>
        <v>4.41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3.802406317262421E-2</v>
      </c>
      <c r="G2418" s="2">
        <f t="shared" si="340"/>
        <v>8.521773365021755E-2</v>
      </c>
      <c r="H2418" s="2">
        <f t="shared" si="337"/>
        <v>0.44619894878566907</v>
      </c>
      <c r="I2418" s="2">
        <f t="shared" si="338"/>
        <v>30.853220378864833</v>
      </c>
    </row>
    <row r="2419" spans="1:9" ht="13.5" x14ac:dyDescent="0.25">
      <c r="A2419" s="3">
        <f>TITRES_STAT!B2422</f>
        <v>45828</v>
      </c>
      <c r="B2419" s="5">
        <f>TITRES_STAT!D2422</f>
        <v>4.3</v>
      </c>
      <c r="C2419" s="2">
        <f t="shared" si="333"/>
        <v>-0.11000000000000032</v>
      </c>
      <c r="D2419" s="2">
        <f t="shared" si="334"/>
        <v>0</v>
      </c>
      <c r="E2419" s="2">
        <f t="shared" si="335"/>
        <v>0.11000000000000032</v>
      </c>
      <c r="F2419" s="2">
        <f t="shared" si="340"/>
        <v>3.5308058660293913E-2</v>
      </c>
      <c r="G2419" s="2">
        <f t="shared" si="340"/>
        <v>8.6987895532344886E-2</v>
      </c>
      <c r="H2419" s="2">
        <f t="shared" si="337"/>
        <v>0.40589622779373075</v>
      </c>
      <c r="I2419" s="2">
        <f t="shared" si="338"/>
        <v>28.870994869280125</v>
      </c>
    </row>
    <row r="2420" spans="1:9" ht="13.5" x14ac:dyDescent="0.25">
      <c r="A2420" s="3">
        <f>TITRES_STAT!B2423</f>
        <v>45831</v>
      </c>
      <c r="B2420" s="5">
        <f>TITRES_STAT!D2423</f>
        <v>4.1100000000000003</v>
      </c>
      <c r="C2420" s="2">
        <f t="shared" si="333"/>
        <v>-0.1899999999999995</v>
      </c>
      <c r="D2420" s="2">
        <f t="shared" si="334"/>
        <v>0</v>
      </c>
      <c r="E2420" s="2">
        <f t="shared" si="335"/>
        <v>0.1899999999999995</v>
      </c>
      <c r="F2420" s="2">
        <f t="shared" si="340"/>
        <v>3.278605447027292E-2</v>
      </c>
      <c r="G2420" s="2">
        <f t="shared" si="340"/>
        <v>9.4345902994320219E-2</v>
      </c>
      <c r="H2420" s="2">
        <f t="shared" si="337"/>
        <v>0.34750904310329933</v>
      </c>
      <c r="I2420" s="2">
        <f t="shared" si="338"/>
        <v>25.788995248817741</v>
      </c>
    </row>
    <row r="2421" spans="1:9" ht="13.5" x14ac:dyDescent="0.25">
      <c r="A2421" s="3">
        <f>TITRES_STAT!B2424</f>
        <v>45832</v>
      </c>
      <c r="B2421" s="5">
        <f>TITRES_STAT!D2424</f>
        <v>4.05</v>
      </c>
      <c r="C2421" s="2">
        <f t="shared" si="333"/>
        <v>-6.0000000000000497E-2</v>
      </c>
      <c r="D2421" s="2">
        <f t="shared" si="334"/>
        <v>0</v>
      </c>
      <c r="E2421" s="2">
        <f t="shared" si="335"/>
        <v>6.0000000000000497E-2</v>
      </c>
      <c r="F2421" s="2">
        <f t="shared" si="340"/>
        <v>3.0444193436681997E-2</v>
      </c>
      <c r="G2421" s="2">
        <f t="shared" si="340"/>
        <v>9.1892624209011675E-2</v>
      </c>
      <c r="H2421" s="2">
        <f t="shared" si="337"/>
        <v>0.33130181773279266</v>
      </c>
      <c r="I2421" s="2">
        <f t="shared" si="338"/>
        <v>24.88555287162454</v>
      </c>
    </row>
    <row r="2422" spans="1:9" ht="13.5" x14ac:dyDescent="0.25">
      <c r="A2422" s="3">
        <f>TITRES_STAT!B2425</f>
        <v>45833</v>
      </c>
      <c r="B2422" s="5">
        <f>TITRES_STAT!D2425</f>
        <v>4.05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2.8269608191204713E-2</v>
      </c>
      <c r="G2422" s="2">
        <f t="shared" si="340"/>
        <v>8.5328865336939411E-2</v>
      </c>
      <c r="H2422" s="2">
        <f t="shared" si="337"/>
        <v>0.33130181773279271</v>
      </c>
      <c r="I2422" s="2">
        <f t="shared" si="338"/>
        <v>24.88555287162454</v>
      </c>
    </row>
    <row r="2423" spans="1:9" ht="13.5" x14ac:dyDescent="0.25">
      <c r="A2423" s="3">
        <f>TITRES_STAT!B2426</f>
        <v>45835</v>
      </c>
      <c r="B2423" s="5">
        <f>TITRES_STAT!D2426</f>
        <v>4</v>
      </c>
      <c r="C2423" s="2">
        <f t="shared" si="333"/>
        <v>-4.9999999999999822E-2</v>
      </c>
      <c r="D2423" s="2">
        <f t="shared" si="334"/>
        <v>0</v>
      </c>
      <c r="E2423" s="2">
        <f t="shared" si="335"/>
        <v>4.9999999999999822E-2</v>
      </c>
      <c r="F2423" s="2">
        <f t="shared" si="340"/>
        <v>2.6250350463261518E-2</v>
      </c>
      <c r="G2423" s="2">
        <f t="shared" si="340"/>
        <v>8.2805374955729441E-2</v>
      </c>
      <c r="H2423" s="2">
        <f t="shared" si="337"/>
        <v>0.31701263930385976</v>
      </c>
      <c r="I2423" s="2">
        <f t="shared" si="338"/>
        <v>24.070584430489959</v>
      </c>
    </row>
    <row r="2424" spans="1:9" ht="13.5" x14ac:dyDescent="0.25">
      <c r="A2424" s="3">
        <f>TITRES_STAT!B2427</f>
        <v>45838</v>
      </c>
      <c r="B2424" s="5">
        <f>TITRES_STAT!D2427</f>
        <v>4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2.4375325430171409E-2</v>
      </c>
      <c r="G2424" s="2">
        <f t="shared" si="340"/>
        <v>7.689070531603448E-2</v>
      </c>
      <c r="H2424" s="2">
        <f t="shared" si="337"/>
        <v>0.31701263930385976</v>
      </c>
      <c r="I2424" s="2">
        <f t="shared" si="338"/>
        <v>24.070584430489959</v>
      </c>
    </row>
    <row r="2425" spans="1:9" ht="13.5" x14ac:dyDescent="0.25">
      <c r="A2425" s="3">
        <f>TITRES_STAT!B2428</f>
        <v>45839</v>
      </c>
      <c r="B2425" s="5">
        <f>TITRES_STAT!D2428</f>
        <v>4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2.2634230756587739E-2</v>
      </c>
      <c r="G2425" s="2">
        <f t="shared" si="340"/>
        <v>7.1398512079174872E-2</v>
      </c>
      <c r="H2425" s="2">
        <f t="shared" si="337"/>
        <v>0.31701263930385976</v>
      </c>
      <c r="I2425" s="2">
        <f t="shared" si="338"/>
        <v>24.070584430489959</v>
      </c>
    </row>
    <row r="2426" spans="1:9" ht="13.5" x14ac:dyDescent="0.25">
      <c r="A2426" s="3">
        <f>TITRES_STAT!B2429</f>
        <v>45840</v>
      </c>
      <c r="B2426" s="5">
        <f>TITRES_STAT!D2429</f>
        <v>3.89</v>
      </c>
      <c r="C2426" s="2">
        <f t="shared" si="333"/>
        <v>-0.10999999999999988</v>
      </c>
      <c r="D2426" s="2">
        <f t="shared" si="334"/>
        <v>0</v>
      </c>
      <c r="E2426" s="2">
        <f t="shared" si="335"/>
        <v>0.10999999999999988</v>
      </c>
      <c r="F2426" s="2">
        <f t="shared" si="340"/>
        <v>2.1017499988260045E-2</v>
      </c>
      <c r="G2426" s="2">
        <f t="shared" si="340"/>
        <v>7.4155761216376667E-2</v>
      </c>
      <c r="H2426" s="2">
        <f t="shared" si="337"/>
        <v>0.28342369687142405</v>
      </c>
      <c r="I2426" s="2">
        <f t="shared" si="338"/>
        <v>22.083408430304061</v>
      </c>
    </row>
    <row r="2427" spans="1:9" ht="13.5" x14ac:dyDescent="0.25">
      <c r="A2427" s="3">
        <f>TITRES_STAT!B2430</f>
        <v>45841</v>
      </c>
      <c r="B2427" s="5">
        <f>TITRES_STAT!D2430</f>
        <v>4</v>
      </c>
      <c r="C2427" s="2">
        <f t="shared" si="333"/>
        <v>0.10999999999999988</v>
      </c>
      <c r="D2427" s="2">
        <f t="shared" si="334"/>
        <v>0.10999999999999988</v>
      </c>
      <c r="E2427" s="2">
        <f t="shared" si="335"/>
        <v>0</v>
      </c>
      <c r="F2427" s="2">
        <f t="shared" si="340"/>
        <v>2.7373392846241462E-2</v>
      </c>
      <c r="G2427" s="2">
        <f t="shared" si="340"/>
        <v>6.8858921129492615E-2</v>
      </c>
      <c r="H2427" s="2">
        <f t="shared" si="337"/>
        <v>0.3975286338681438</v>
      </c>
      <c r="I2427" s="2">
        <f t="shared" si="338"/>
        <v>28.445115487032695</v>
      </c>
    </row>
    <row r="2428" spans="1:9" ht="13.5" x14ac:dyDescent="0.25">
      <c r="A2428" s="3">
        <f>TITRES_STAT!B2431</f>
        <v>45842</v>
      </c>
      <c r="B2428" s="5">
        <f>TITRES_STAT!D2431</f>
        <v>4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2.5418150500081359E-2</v>
      </c>
      <c r="G2428" s="2">
        <f t="shared" si="340"/>
        <v>6.3940426763100286E-2</v>
      </c>
      <c r="H2428" s="2">
        <f t="shared" si="337"/>
        <v>0.39752863386814385</v>
      </c>
      <c r="I2428" s="2">
        <f t="shared" si="338"/>
        <v>28.445115487032695</v>
      </c>
    </row>
    <row r="2429" spans="1:9" ht="13.5" x14ac:dyDescent="0.25">
      <c r="A2429" s="3">
        <f>TITRES_STAT!B2432</f>
        <v>45845</v>
      </c>
      <c r="B2429" s="5">
        <f>TITRES_STAT!D2432</f>
        <v>4.18</v>
      </c>
      <c r="C2429" s="2">
        <f t="shared" si="333"/>
        <v>0.17999999999999972</v>
      </c>
      <c r="D2429" s="2">
        <f t="shared" si="334"/>
        <v>0.17999999999999972</v>
      </c>
      <c r="E2429" s="2">
        <f t="shared" si="335"/>
        <v>0</v>
      </c>
      <c r="F2429" s="2">
        <f t="shared" ref="F2429:G2444" si="341">((F2428*13)+D2429)/14</f>
        <v>3.6459711178646957E-2</v>
      </c>
      <c r="G2429" s="2">
        <f t="shared" si="341"/>
        <v>5.9373253422878837E-2</v>
      </c>
      <c r="H2429" s="2">
        <f t="shared" si="337"/>
        <v>0.61407635722716858</v>
      </c>
      <c r="I2429" s="2">
        <f t="shared" si="338"/>
        <v>38.045062396062477</v>
      </c>
    </row>
    <row r="2430" spans="1:9" ht="13.5" x14ac:dyDescent="0.25">
      <c r="A2430" s="3">
        <f>TITRES_STAT!B2433</f>
        <v>45846</v>
      </c>
      <c r="B2430" s="5">
        <f>TITRES_STAT!D2433</f>
        <v>4.3600000000000003</v>
      </c>
      <c r="C2430" s="2">
        <f t="shared" si="333"/>
        <v>0.1800000000000006</v>
      </c>
      <c r="D2430" s="2">
        <f t="shared" si="334"/>
        <v>0.1800000000000006</v>
      </c>
      <c r="E2430" s="2">
        <f t="shared" si="335"/>
        <v>0</v>
      </c>
      <c r="F2430" s="2">
        <f t="shared" si="341"/>
        <v>4.6712588951600791E-2</v>
      </c>
      <c r="G2430" s="2">
        <f t="shared" si="341"/>
        <v>5.5132306749816062E-2</v>
      </c>
      <c r="H2430" s="2">
        <f t="shared" si="337"/>
        <v>0.84728159776765799</v>
      </c>
      <c r="I2430" s="2">
        <f t="shared" si="338"/>
        <v>45.866401678637025</v>
      </c>
    </row>
    <row r="2431" spans="1:9" ht="13.5" x14ac:dyDescent="0.25">
      <c r="A2431" s="3">
        <f>TITRES_STAT!B2434</f>
        <v>45847</v>
      </c>
      <c r="B2431" s="5">
        <f>TITRES_STAT!D2434</f>
        <v>4.55</v>
      </c>
      <c r="C2431" s="2">
        <f t="shared" si="333"/>
        <v>0.1899999999999995</v>
      </c>
      <c r="D2431" s="2">
        <f t="shared" si="334"/>
        <v>0.1899999999999995</v>
      </c>
      <c r="E2431" s="2">
        <f t="shared" si="335"/>
        <v>0</v>
      </c>
      <c r="F2431" s="2">
        <f t="shared" si="341"/>
        <v>5.694740402648641E-2</v>
      </c>
      <c r="G2431" s="2">
        <f t="shared" si="341"/>
        <v>5.1194284839114916E-2</v>
      </c>
      <c r="H2431" s="2">
        <f t="shared" si="337"/>
        <v>1.1123781532538537</v>
      </c>
      <c r="I2431" s="2">
        <f t="shared" si="338"/>
        <v>52.65999137230115</v>
      </c>
    </row>
    <row r="2432" spans="1:9" ht="13.5" x14ac:dyDescent="0.25">
      <c r="A2432" s="3">
        <f>TITRES_STAT!B2435</f>
        <v>45848</v>
      </c>
      <c r="B2432" s="5">
        <f>TITRES_STAT!D2435</f>
        <v>4.75</v>
      </c>
      <c r="C2432" s="2">
        <f t="shared" si="333"/>
        <v>0.20000000000000018</v>
      </c>
      <c r="D2432" s="2">
        <f t="shared" si="334"/>
        <v>0.20000000000000018</v>
      </c>
      <c r="E2432" s="2">
        <f t="shared" si="335"/>
        <v>0</v>
      </c>
      <c r="F2432" s="2">
        <f t="shared" si="341"/>
        <v>6.716544659602311E-2</v>
      </c>
      <c r="G2432" s="2">
        <f t="shared" si="341"/>
        <v>4.7537550207749565E-2</v>
      </c>
      <c r="H2432" s="2">
        <f t="shared" si="337"/>
        <v>1.4128924671653318</v>
      </c>
      <c r="I2432" s="2">
        <f t="shared" si="338"/>
        <v>58.555964942159193</v>
      </c>
    </row>
    <row r="2433" spans="1:9" ht="13.5" x14ac:dyDescent="0.25">
      <c r="A2433" s="3">
        <f>TITRES_STAT!B2436</f>
        <v>45849</v>
      </c>
      <c r="B2433" s="5">
        <f>TITRES_STAT!D2436</f>
        <v>4.54</v>
      </c>
      <c r="C2433" s="2">
        <f t="shared" si="333"/>
        <v>-0.20999999999999996</v>
      </c>
      <c r="D2433" s="2">
        <f t="shared" si="334"/>
        <v>0</v>
      </c>
      <c r="E2433" s="2">
        <f t="shared" si="335"/>
        <v>0.20999999999999996</v>
      </c>
      <c r="F2433" s="2">
        <f t="shared" si="341"/>
        <v>6.2367914696307168E-2</v>
      </c>
      <c r="G2433" s="2">
        <f t="shared" si="341"/>
        <v>5.9142010907196021E-2</v>
      </c>
      <c r="H2433" s="2">
        <f t="shared" si="337"/>
        <v>1.0545450474143185</v>
      </c>
      <c r="I2433" s="2">
        <f t="shared" si="338"/>
        <v>51.327423983303859</v>
      </c>
    </row>
    <row r="2434" spans="1:9" ht="13.5" x14ac:dyDescent="0.25">
      <c r="A2434" s="3">
        <f>TITRES_STAT!B2437</f>
        <v>45852</v>
      </c>
      <c r="B2434" s="5">
        <f>TITRES_STAT!D2437</f>
        <v>4.74</v>
      </c>
      <c r="C2434" s="2">
        <f t="shared" si="333"/>
        <v>0.20000000000000018</v>
      </c>
      <c r="D2434" s="2">
        <f t="shared" si="334"/>
        <v>0.20000000000000018</v>
      </c>
      <c r="E2434" s="2">
        <f t="shared" si="335"/>
        <v>0</v>
      </c>
      <c r="F2434" s="2">
        <f t="shared" si="341"/>
        <v>7.2198777932285241E-2</v>
      </c>
      <c r="G2434" s="2">
        <f t="shared" si="341"/>
        <v>5.491758155668202E-2</v>
      </c>
      <c r="H2434" s="2">
        <f t="shared" si="337"/>
        <v>1.3146751165246926</v>
      </c>
      <c r="I2434" s="2">
        <f t="shared" si="338"/>
        <v>56.797392737282998</v>
      </c>
    </row>
    <row r="2435" spans="1:9" ht="13.5" x14ac:dyDescent="0.25">
      <c r="A2435" s="3">
        <f>TITRES_STAT!B2438</f>
        <v>45853</v>
      </c>
      <c r="B2435" s="5">
        <f>TITRES_STAT!D2438</f>
        <v>4.53</v>
      </c>
      <c r="C2435" s="2">
        <f t="shared" ref="C2435:C2498" si="342">B2435-B2434</f>
        <v>-0.20999999999999996</v>
      </c>
      <c r="D2435" s="2">
        <f t="shared" ref="D2435:D2498" si="343">IF(C2435&gt;0,C2435,0)</f>
        <v>0</v>
      </c>
      <c r="E2435" s="2">
        <f t="shared" ref="E2435:E2498" si="344">IF(C2435&lt;0,-C2435,0)</f>
        <v>0.20999999999999996</v>
      </c>
      <c r="F2435" s="2">
        <f t="shared" si="341"/>
        <v>6.7041722365693432E-2</v>
      </c>
      <c r="G2435" s="2">
        <f t="shared" si="341"/>
        <v>6.5994897159776161E-2</v>
      </c>
      <c r="H2435" s="2">
        <f t="shared" si="337"/>
        <v>1.0158622143676179</v>
      </c>
      <c r="I2435" s="2">
        <f t="shared" si="338"/>
        <v>50.39343498416121</v>
      </c>
    </row>
    <row r="2436" spans="1:9" ht="13.5" x14ac:dyDescent="0.25">
      <c r="A2436" s="3">
        <f>TITRES_STAT!B2439</f>
        <v>45854</v>
      </c>
      <c r="B2436" s="5">
        <f>TITRES_STAT!D2439</f>
        <v>4.33</v>
      </c>
      <c r="C2436" s="2">
        <f t="shared" si="342"/>
        <v>-0.20000000000000018</v>
      </c>
      <c r="D2436" s="2">
        <f t="shared" si="343"/>
        <v>0</v>
      </c>
      <c r="E2436" s="2">
        <f t="shared" si="344"/>
        <v>0.20000000000000018</v>
      </c>
      <c r="F2436" s="2">
        <f t="shared" si="341"/>
        <v>6.2253027911001048E-2</v>
      </c>
      <c r="G2436" s="2">
        <f t="shared" si="341"/>
        <v>7.5566690219792162E-2</v>
      </c>
      <c r="H2436" s="2">
        <f t="shared" si="337"/>
        <v>0.82381572793426316</v>
      </c>
      <c r="I2436" s="2">
        <f t="shared" si="338"/>
        <v>45.169899311448226</v>
      </c>
    </row>
    <row r="2437" spans="1:9" ht="13.5" x14ac:dyDescent="0.25">
      <c r="A2437" s="3">
        <f>TITRES_STAT!B2440</f>
        <v>45855</v>
      </c>
      <c r="B2437" s="5">
        <f>TITRES_STAT!D2440</f>
        <v>4.1399999999999997</v>
      </c>
      <c r="C2437" s="2">
        <f t="shared" si="342"/>
        <v>-0.19000000000000039</v>
      </c>
      <c r="D2437" s="2">
        <f t="shared" si="343"/>
        <v>0</v>
      </c>
      <c r="E2437" s="2">
        <f t="shared" si="344"/>
        <v>0.19000000000000039</v>
      </c>
      <c r="F2437" s="2">
        <f t="shared" si="341"/>
        <v>5.7806383060215259E-2</v>
      </c>
      <c r="G2437" s="2">
        <f t="shared" si="341"/>
        <v>8.374049806123561E-2</v>
      </c>
      <c r="H2437" s="2">
        <f t="shared" si="337"/>
        <v>0.69030378847214502</v>
      </c>
      <c r="I2437" s="2">
        <f t="shared" si="338"/>
        <v>40.83903693407126</v>
      </c>
    </row>
    <row r="2438" spans="1:9" ht="13.5" x14ac:dyDescent="0.25">
      <c r="A2438" s="3">
        <f>TITRES_STAT!B2441</f>
        <v>45856</v>
      </c>
      <c r="B2438" s="5">
        <f>TITRES_STAT!D2441</f>
        <v>3.96</v>
      </c>
      <c r="C2438" s="2">
        <f t="shared" si="342"/>
        <v>-0.17999999999999972</v>
      </c>
      <c r="D2438" s="2">
        <f t="shared" si="343"/>
        <v>0</v>
      </c>
      <c r="E2438" s="2">
        <f t="shared" si="344"/>
        <v>0.17999999999999972</v>
      </c>
      <c r="F2438" s="2">
        <f t="shared" si="341"/>
        <v>5.3677355698771308E-2</v>
      </c>
      <c r="G2438" s="2">
        <f t="shared" si="341"/>
        <v>9.0616176771147333E-2</v>
      </c>
      <c r="H2438" s="2">
        <f t="shared" si="337"/>
        <v>0.59235952797185831</v>
      </c>
      <c r="I2438" s="2">
        <f t="shared" si="338"/>
        <v>37.200112007765561</v>
      </c>
    </row>
    <row r="2439" spans="1:9" ht="13.5" x14ac:dyDescent="0.25">
      <c r="A2439" s="3">
        <f>TITRES_STAT!B2442</f>
        <v>45859</v>
      </c>
      <c r="B2439" s="5">
        <f>TITRES_STAT!D2442</f>
        <v>3.96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4.9843258863144786E-2</v>
      </c>
      <c r="G2439" s="2">
        <f t="shared" si="341"/>
        <v>8.4143592716065391E-2</v>
      </c>
      <c r="H2439" s="2">
        <f t="shared" si="337"/>
        <v>0.59235952797185831</v>
      </c>
      <c r="I2439" s="2">
        <f t="shared" si="338"/>
        <v>37.200112007765561</v>
      </c>
    </row>
    <row r="2440" spans="1:9" ht="13.5" x14ac:dyDescent="0.25">
      <c r="A2440" s="3">
        <f>TITRES_STAT!B2443</f>
        <v>45860</v>
      </c>
      <c r="B2440" s="5">
        <f>TITRES_STAT!D2443</f>
        <v>3.85</v>
      </c>
      <c r="C2440" s="2">
        <f t="shared" si="342"/>
        <v>-0.10999999999999988</v>
      </c>
      <c r="D2440" s="2">
        <f t="shared" si="343"/>
        <v>0</v>
      </c>
      <c r="E2440" s="2">
        <f t="shared" si="344"/>
        <v>0.10999999999999988</v>
      </c>
      <c r="F2440" s="2">
        <f t="shared" si="341"/>
        <v>4.6283026087205872E-2</v>
      </c>
      <c r="G2440" s="2">
        <f t="shared" si="341"/>
        <v>8.5990478950632138E-2</v>
      </c>
      <c r="H2440" s="2">
        <f t="shared" si="337"/>
        <v>0.53823430979815046</v>
      </c>
      <c r="I2440" s="2">
        <f t="shared" si="338"/>
        <v>34.990398170794819</v>
      </c>
    </row>
    <row r="2441" spans="1:9" ht="13.5" x14ac:dyDescent="0.25">
      <c r="A2441" s="3">
        <f>TITRES_STAT!B2444</f>
        <v>45861</v>
      </c>
      <c r="B2441" s="5">
        <f>TITRES_STAT!D2444</f>
        <v>3.85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4.2977095652405449E-2</v>
      </c>
      <c r="G2441" s="2">
        <f t="shared" si="341"/>
        <v>7.9848301882729844E-2</v>
      </c>
      <c r="H2441" s="2">
        <f t="shared" si="337"/>
        <v>0.53823430979815035</v>
      </c>
      <c r="I2441" s="2">
        <f t="shared" si="338"/>
        <v>34.990398170794819</v>
      </c>
    </row>
    <row r="2442" spans="1:9" ht="13.5" x14ac:dyDescent="0.25">
      <c r="A2442" s="3">
        <f>TITRES_STAT!B2445</f>
        <v>45862</v>
      </c>
      <c r="B2442" s="5">
        <f>TITRES_STAT!D2445</f>
        <v>3.85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3.9907303105805057E-2</v>
      </c>
      <c r="G2442" s="2">
        <f t="shared" si="341"/>
        <v>7.4144851748249141E-2</v>
      </c>
      <c r="H2442" s="2">
        <f t="shared" si="337"/>
        <v>0.53823430979815035</v>
      </c>
      <c r="I2442" s="2">
        <f t="shared" si="338"/>
        <v>34.990398170794819</v>
      </c>
    </row>
    <row r="2443" spans="1:9" ht="13.5" x14ac:dyDescent="0.25">
      <c r="A2443" s="3">
        <f>TITRES_STAT!B2446</f>
        <v>45866</v>
      </c>
      <c r="B2443" s="5">
        <f>TITRES_STAT!D2446</f>
        <v>3.8</v>
      </c>
      <c r="C2443" s="2">
        <f t="shared" si="342"/>
        <v>-5.0000000000000266E-2</v>
      </c>
      <c r="D2443" s="2">
        <f t="shared" si="343"/>
        <v>0</v>
      </c>
      <c r="E2443" s="2">
        <f t="shared" si="344"/>
        <v>5.0000000000000266E-2</v>
      </c>
      <c r="F2443" s="2">
        <f t="shared" si="341"/>
        <v>3.705678145539041E-2</v>
      </c>
      <c r="G2443" s="2">
        <f t="shared" si="341"/>
        <v>7.2420219480517092E-2</v>
      </c>
      <c r="H2443" s="2">
        <f t="shared" si="337"/>
        <v>0.51169109568025595</v>
      </c>
      <c r="I2443" s="2">
        <f t="shared" si="338"/>
        <v>33.848919077610674</v>
      </c>
    </row>
    <row r="2444" spans="1:9" ht="13.5" x14ac:dyDescent="0.25">
      <c r="A2444" s="3">
        <f>TITRES_STAT!B2447</f>
        <v>45867</v>
      </c>
      <c r="B2444" s="5">
        <f>TITRES_STAT!D2447</f>
        <v>3.96</v>
      </c>
      <c r="C2444" s="2">
        <f t="shared" si="342"/>
        <v>0.16000000000000014</v>
      </c>
      <c r="D2444" s="2">
        <f t="shared" si="343"/>
        <v>0.16000000000000014</v>
      </c>
      <c r="E2444" s="2">
        <f t="shared" si="344"/>
        <v>0</v>
      </c>
      <c r="F2444" s="2">
        <f t="shared" si="341"/>
        <v>4.5838439922862531E-2</v>
      </c>
      <c r="G2444" s="2">
        <f t="shared" si="341"/>
        <v>6.7247346660480156E-2</v>
      </c>
      <c r="H2444" s="2">
        <f t="shared" si="337"/>
        <v>0.68163938354761611</v>
      </c>
      <c r="I2444" s="2">
        <f t="shared" si="338"/>
        <v>40.534218585533928</v>
      </c>
    </row>
    <row r="2445" spans="1:9" ht="13.5" x14ac:dyDescent="0.25">
      <c r="A2445" s="3">
        <f>TITRES_STAT!B2448</f>
        <v>45868</v>
      </c>
      <c r="B2445" s="5">
        <f>TITRES_STAT!D2448</f>
        <v>3.8</v>
      </c>
      <c r="C2445" s="2">
        <f t="shared" si="342"/>
        <v>-0.16000000000000014</v>
      </c>
      <c r="D2445" s="2">
        <f t="shared" si="343"/>
        <v>0</v>
      </c>
      <c r="E2445" s="2">
        <f t="shared" si="344"/>
        <v>0.16000000000000014</v>
      </c>
      <c r="F2445" s="2">
        <f t="shared" ref="F2445:G2460" si="345">((F2444*13)+D2445)/14</f>
        <v>4.256426564265807E-2</v>
      </c>
      <c r="G2445" s="2">
        <f t="shared" si="345"/>
        <v>7.387253618473158E-2</v>
      </c>
      <c r="H2445" s="2">
        <f t="shared" si="337"/>
        <v>0.5761852488212732</v>
      </c>
      <c r="I2445" s="2">
        <f t="shared" si="338"/>
        <v>36.555680828263348</v>
      </c>
    </row>
    <row r="2446" spans="1:9" ht="13.5" x14ac:dyDescent="0.25">
      <c r="A2446" s="3">
        <f>TITRES_STAT!B2449</f>
        <v>45869</v>
      </c>
      <c r="B2446" s="5">
        <f>TITRES_STAT!D2449</f>
        <v>3.8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3.9523960953896778E-2</v>
      </c>
      <c r="G2446" s="2">
        <f t="shared" si="345"/>
        <v>6.8595926457250753E-2</v>
      </c>
      <c r="H2446" s="2">
        <f t="shared" si="337"/>
        <v>0.57618524882127309</v>
      </c>
      <c r="I2446" s="2">
        <f t="shared" si="338"/>
        <v>36.555680828263348</v>
      </c>
    </row>
    <row r="2447" spans="1:9" ht="13.5" x14ac:dyDescent="0.25">
      <c r="A2447" s="3">
        <f>TITRES_STAT!B2450</f>
        <v>45870</v>
      </c>
      <c r="B2447" s="5">
        <f>TITRES_STAT!D2450</f>
        <v>3.71</v>
      </c>
      <c r="C2447" s="2">
        <f t="shared" si="342"/>
        <v>-8.9999999999999858E-2</v>
      </c>
      <c r="D2447" s="2">
        <f t="shared" si="343"/>
        <v>0</v>
      </c>
      <c r="E2447" s="2">
        <f t="shared" si="344"/>
        <v>8.9999999999999858E-2</v>
      </c>
      <c r="F2447" s="2">
        <f t="shared" si="345"/>
        <v>3.67008208857613E-2</v>
      </c>
      <c r="G2447" s="2">
        <f t="shared" si="345"/>
        <v>7.0124788853161396E-2</v>
      </c>
      <c r="H2447" s="2">
        <f t="shared" si="337"/>
        <v>0.52336444053487852</v>
      </c>
      <c r="I2447" s="2">
        <f t="shared" si="338"/>
        <v>34.355826262500685</v>
      </c>
    </row>
    <row r="2448" spans="1:9" ht="13.5" x14ac:dyDescent="0.25">
      <c r="A2448" s="3">
        <f>TITRES_STAT!B2451</f>
        <v>45873</v>
      </c>
      <c r="B2448" s="5">
        <f>TITRES_STAT!D2451</f>
        <v>3.78</v>
      </c>
      <c r="C2448" s="2">
        <f t="shared" si="342"/>
        <v>6.999999999999984E-2</v>
      </c>
      <c r="D2448" s="2">
        <f t="shared" si="343"/>
        <v>6.999999999999984E-2</v>
      </c>
      <c r="E2448" s="2">
        <f t="shared" si="344"/>
        <v>0</v>
      </c>
      <c r="F2448" s="2">
        <f t="shared" si="345"/>
        <v>3.9079333679635488E-2</v>
      </c>
      <c r="G2448" s="2">
        <f t="shared" si="345"/>
        <v>6.5115875363649864E-2</v>
      </c>
      <c r="H2448" s="2">
        <f t="shared" si="337"/>
        <v>0.60015063087750553</v>
      </c>
      <c r="I2448" s="2">
        <f t="shared" si="338"/>
        <v>37.5058834647579</v>
      </c>
    </row>
    <row r="2449" spans="1:9" ht="13.5" x14ac:dyDescent="0.25">
      <c r="A2449" s="3">
        <f>TITRES_STAT!B2452</f>
        <v>45874</v>
      </c>
      <c r="B2449" s="5">
        <f>TITRES_STAT!D2452</f>
        <v>3.79</v>
      </c>
      <c r="C2449" s="2">
        <f t="shared" si="342"/>
        <v>1.0000000000000231E-2</v>
      </c>
      <c r="D2449" s="2">
        <f t="shared" si="343"/>
        <v>1.0000000000000231E-2</v>
      </c>
      <c r="E2449" s="2">
        <f t="shared" si="344"/>
        <v>0</v>
      </c>
      <c r="F2449" s="2">
        <f t="shared" si="345"/>
        <v>3.7002238416804396E-2</v>
      </c>
      <c r="G2449" s="2">
        <f t="shared" si="345"/>
        <v>6.0464741409103448E-2</v>
      </c>
      <c r="H2449" s="2">
        <f t="shared" ref="H2449:H2508" si="346">F2449/G2449</f>
        <v>0.61196389093021764</v>
      </c>
      <c r="I2449" s="2">
        <f t="shared" ref="I2449:I2508" si="347">IF(G2449=0,100,100-(100/(1+H2449)))</f>
        <v>37.963870926232161</v>
      </c>
    </row>
    <row r="2450" spans="1:9" ht="13.5" x14ac:dyDescent="0.25">
      <c r="A2450" s="3">
        <f>TITRES_STAT!B2453</f>
        <v>45875</v>
      </c>
      <c r="B2450" s="5">
        <f>TITRES_STAT!D2453</f>
        <v>3.79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3.4359221387032658E-2</v>
      </c>
      <c r="G2450" s="2">
        <f t="shared" si="345"/>
        <v>5.6145831308453201E-2</v>
      </c>
      <c r="H2450" s="2">
        <f t="shared" si="346"/>
        <v>0.61196389093021775</v>
      </c>
      <c r="I2450" s="2">
        <f t="shared" si="347"/>
        <v>37.963870926232175</v>
      </c>
    </row>
    <row r="2451" spans="1:9" ht="13.5" x14ac:dyDescent="0.25">
      <c r="A2451" s="3">
        <f>TITRES_STAT!B2454</f>
        <v>45876</v>
      </c>
      <c r="B2451" s="5">
        <f>TITRES_STAT!D2454</f>
        <v>3.78</v>
      </c>
      <c r="C2451" s="2">
        <f t="shared" si="342"/>
        <v>-1.0000000000000231E-2</v>
      </c>
      <c r="D2451" s="2">
        <f t="shared" si="343"/>
        <v>0</v>
      </c>
      <c r="E2451" s="2">
        <f t="shared" si="344"/>
        <v>1.0000000000000231E-2</v>
      </c>
      <c r="F2451" s="2">
        <f t="shared" si="345"/>
        <v>3.1904991287958893E-2</v>
      </c>
      <c r="G2451" s="2">
        <f t="shared" si="345"/>
        <v>5.2849700500706566E-2</v>
      </c>
      <c r="H2451" s="2">
        <f t="shared" si="346"/>
        <v>0.60369294405996388</v>
      </c>
      <c r="I2451" s="2">
        <f t="shared" si="347"/>
        <v>37.643923439086421</v>
      </c>
    </row>
    <row r="2452" spans="1:9" ht="13.5" x14ac:dyDescent="0.25">
      <c r="A2452" s="3">
        <f>TITRES_STAT!B2455</f>
        <v>45877</v>
      </c>
      <c r="B2452" s="5">
        <f>TITRES_STAT!D2455</f>
        <v>3.79</v>
      </c>
      <c r="C2452" s="2">
        <f t="shared" si="342"/>
        <v>1.0000000000000231E-2</v>
      </c>
      <c r="D2452" s="2">
        <f t="shared" si="343"/>
        <v>1.0000000000000231E-2</v>
      </c>
      <c r="E2452" s="2">
        <f t="shared" si="344"/>
        <v>0</v>
      </c>
      <c r="F2452" s="2">
        <f t="shared" si="345"/>
        <v>3.0340349053104704E-2</v>
      </c>
      <c r="G2452" s="2">
        <f t="shared" si="345"/>
        <v>4.9074721893513244E-2</v>
      </c>
      <c r="H2452" s="2">
        <f t="shared" si="346"/>
        <v>0.61824800798545387</v>
      </c>
      <c r="I2452" s="2">
        <f t="shared" si="347"/>
        <v>38.204774851235982</v>
      </c>
    </row>
    <row r="2453" spans="1:9" ht="13.5" x14ac:dyDescent="0.25">
      <c r="A2453" s="3">
        <f>TITRES_STAT!B2456</f>
        <v>45880</v>
      </c>
      <c r="B2453" s="5">
        <f>TITRES_STAT!D2456</f>
        <v>3.96</v>
      </c>
      <c r="C2453" s="2">
        <f t="shared" si="342"/>
        <v>0.16999999999999993</v>
      </c>
      <c r="D2453" s="2">
        <f t="shared" si="343"/>
        <v>0.16999999999999993</v>
      </c>
      <c r="E2453" s="2">
        <f t="shared" si="344"/>
        <v>0</v>
      </c>
      <c r="F2453" s="2">
        <f t="shared" si="345"/>
        <v>4.0316038406454362E-2</v>
      </c>
      <c r="G2453" s="2">
        <f t="shared" si="345"/>
        <v>4.5569384615405155E-2</v>
      </c>
      <c r="H2453" s="2">
        <f t="shared" si="346"/>
        <v>0.88471763985211138</v>
      </c>
      <c r="I2453" s="2">
        <f t="shared" si="347"/>
        <v>46.941654343593491</v>
      </c>
    </row>
    <row r="2454" spans="1:9" ht="13.5" x14ac:dyDescent="0.25">
      <c r="A2454" s="3">
        <f>TITRES_STAT!B2457</f>
        <v>45881</v>
      </c>
      <c r="B2454" s="5">
        <f>TITRES_STAT!D2457</f>
        <v>4.13</v>
      </c>
      <c r="C2454" s="2">
        <f t="shared" si="342"/>
        <v>0.16999999999999993</v>
      </c>
      <c r="D2454" s="2">
        <f t="shared" si="343"/>
        <v>0.16999999999999993</v>
      </c>
      <c r="E2454" s="2">
        <f t="shared" si="344"/>
        <v>0</v>
      </c>
      <c r="F2454" s="2">
        <f t="shared" si="345"/>
        <v>4.9579178520279044E-2</v>
      </c>
      <c r="G2454" s="2">
        <f t="shared" si="345"/>
        <v>4.231442857144764E-2</v>
      </c>
      <c r="H2454" s="2">
        <f t="shared" si="346"/>
        <v>1.1716849357085117</v>
      </c>
      <c r="I2454" s="2">
        <f t="shared" si="347"/>
        <v>53.952804867905471</v>
      </c>
    </row>
    <row r="2455" spans="1:9" ht="13.5" x14ac:dyDescent="0.25">
      <c r="A2455" s="3">
        <f>TITRES_STAT!B2458</f>
        <v>45883</v>
      </c>
      <c r="B2455" s="5">
        <f>TITRES_STAT!D2458</f>
        <v>4.3099999999999996</v>
      </c>
      <c r="C2455" s="2">
        <f t="shared" si="342"/>
        <v>0.17999999999999972</v>
      </c>
      <c r="D2455" s="2">
        <f t="shared" si="343"/>
        <v>0.17999999999999972</v>
      </c>
      <c r="E2455" s="2">
        <f t="shared" si="344"/>
        <v>0</v>
      </c>
      <c r="F2455" s="2">
        <f t="shared" si="345"/>
        <v>5.8894951483116235E-2</v>
      </c>
      <c r="G2455" s="2">
        <f t="shared" si="345"/>
        <v>3.929196938777281E-2</v>
      </c>
      <c r="H2455" s="2">
        <f t="shared" si="346"/>
        <v>1.4989055626578911</v>
      </c>
      <c r="I2455" s="2">
        <f t="shared" si="347"/>
        <v>59.982481333293045</v>
      </c>
    </row>
    <row r="2456" spans="1:9" ht="13.5" x14ac:dyDescent="0.25">
      <c r="A2456" s="3">
        <f>TITRES_STAT!B2459</f>
        <v>45884</v>
      </c>
      <c r="B2456" s="5">
        <f>TITRES_STAT!D2459</f>
        <v>4.3099999999999996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5.4688169234322223E-2</v>
      </c>
      <c r="G2456" s="2">
        <f t="shared" si="345"/>
        <v>3.6485400145789042E-2</v>
      </c>
      <c r="H2456" s="2">
        <f t="shared" si="346"/>
        <v>1.4989055626578911</v>
      </c>
      <c r="I2456" s="2">
        <f t="shared" si="347"/>
        <v>59.982481333293045</v>
      </c>
    </row>
    <row r="2457" spans="1:9" ht="13.5" x14ac:dyDescent="0.25">
      <c r="A2457" s="3">
        <f>TITRES_STAT!B2460</f>
        <v>45887</v>
      </c>
      <c r="B2457" s="5">
        <f>TITRES_STAT!D2460</f>
        <v>4.5</v>
      </c>
      <c r="C2457" s="2">
        <f t="shared" si="342"/>
        <v>0.19000000000000039</v>
      </c>
      <c r="D2457" s="2">
        <f t="shared" si="343"/>
        <v>0.19000000000000039</v>
      </c>
      <c r="E2457" s="2">
        <f t="shared" si="344"/>
        <v>0</v>
      </c>
      <c r="F2457" s="2">
        <f t="shared" si="345"/>
        <v>6.4353300003299238E-2</v>
      </c>
      <c r="G2457" s="2">
        <f t="shared" si="345"/>
        <v>3.3879300135375538E-2</v>
      </c>
      <c r="H2457" s="2">
        <f t="shared" si="346"/>
        <v>1.8994872900607487</v>
      </c>
      <c r="I2457" s="2">
        <f t="shared" si="347"/>
        <v>65.511143869195962</v>
      </c>
    </row>
    <row r="2458" spans="1:9" ht="13.5" x14ac:dyDescent="0.25">
      <c r="A2458" s="3">
        <f>TITRES_STAT!B2461</f>
        <v>45888</v>
      </c>
      <c r="B2458" s="5">
        <f>TITRES_STAT!D2461</f>
        <v>4.5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5.9756635717349293E-2</v>
      </c>
      <c r="G2458" s="2">
        <f t="shared" si="345"/>
        <v>3.1459350125705852E-2</v>
      </c>
      <c r="H2458" s="2">
        <f t="shared" si="346"/>
        <v>1.8994872900607489</v>
      </c>
      <c r="I2458" s="2">
        <f t="shared" si="347"/>
        <v>65.511143869195976</v>
      </c>
    </row>
    <row r="2459" spans="1:9" ht="13.5" x14ac:dyDescent="0.25">
      <c r="A2459" s="3">
        <f>TITRES_STAT!B2462</f>
        <v>45889</v>
      </c>
      <c r="B2459" s="5">
        <f>TITRES_STAT!D2462</f>
        <v>4.5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5.5488304594681494E-2</v>
      </c>
      <c r="G2459" s="2">
        <f t="shared" si="345"/>
        <v>2.9212253688155436E-2</v>
      </c>
      <c r="H2459" s="2">
        <f t="shared" si="346"/>
        <v>1.8994872900607491</v>
      </c>
      <c r="I2459" s="2">
        <f t="shared" si="347"/>
        <v>65.51114386919599</v>
      </c>
    </row>
    <row r="2460" spans="1:9" ht="13.5" x14ac:dyDescent="0.25">
      <c r="A2460" s="3">
        <f>TITRES_STAT!B2463</f>
        <v>45890</v>
      </c>
      <c r="B2460" s="5">
        <f>TITRES_STAT!D2463</f>
        <v>4.5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5.1524854266489957E-2</v>
      </c>
      <c r="G2460" s="2">
        <f t="shared" si="345"/>
        <v>2.7125664139001474E-2</v>
      </c>
      <c r="H2460" s="2">
        <f t="shared" si="346"/>
        <v>1.8994872900607493</v>
      </c>
      <c r="I2460" s="2">
        <f t="shared" si="347"/>
        <v>65.51114386919599</v>
      </c>
    </row>
    <row r="2461" spans="1:9" ht="13.5" x14ac:dyDescent="0.25">
      <c r="A2461" s="3">
        <f>TITRES_STAT!B2464</f>
        <v>45891</v>
      </c>
      <c r="B2461" s="5">
        <f>TITRES_STAT!D2464</f>
        <v>4.3</v>
      </c>
      <c r="C2461" s="2">
        <f t="shared" si="342"/>
        <v>-0.20000000000000018</v>
      </c>
      <c r="D2461" s="2">
        <f t="shared" si="343"/>
        <v>0</v>
      </c>
      <c r="E2461" s="2">
        <f t="shared" si="344"/>
        <v>0.20000000000000018</v>
      </c>
      <c r="F2461" s="2">
        <f t="shared" ref="F2461:G2476" si="348">((F2460*13)+D2461)/14</f>
        <v>4.7844507533169246E-2</v>
      </c>
      <c r="G2461" s="2">
        <f t="shared" si="348"/>
        <v>3.9473830986215666E-2</v>
      </c>
      <c r="H2461" s="2">
        <f t="shared" si="346"/>
        <v>1.2120563506966586</v>
      </c>
      <c r="I2461" s="2">
        <f t="shared" si="347"/>
        <v>54.793195042926335</v>
      </c>
    </row>
    <row r="2462" spans="1:9" ht="13.5" x14ac:dyDescent="0.25">
      <c r="A2462" s="3">
        <f>TITRES_STAT!B2465</f>
        <v>45894</v>
      </c>
      <c r="B2462" s="5">
        <f>TITRES_STAT!D2465</f>
        <v>4.3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4.4427042709371443E-2</v>
      </c>
      <c r="G2462" s="2">
        <f t="shared" si="348"/>
        <v>3.6654271630057404E-2</v>
      </c>
      <c r="H2462" s="2">
        <f t="shared" si="346"/>
        <v>1.2120563506966586</v>
      </c>
      <c r="I2462" s="2">
        <f t="shared" si="347"/>
        <v>54.793195042926335</v>
      </c>
    </row>
    <row r="2463" spans="1:9" ht="13.5" x14ac:dyDescent="0.25">
      <c r="A2463" s="3">
        <f>TITRES_STAT!B2466</f>
        <v>45895</v>
      </c>
      <c r="B2463" s="5">
        <f>TITRES_STAT!D2466</f>
        <v>4.1100000000000003</v>
      </c>
      <c r="C2463" s="2">
        <f t="shared" si="342"/>
        <v>-0.1899999999999995</v>
      </c>
      <c r="D2463" s="2">
        <f t="shared" si="343"/>
        <v>0</v>
      </c>
      <c r="E2463" s="2">
        <f t="shared" si="344"/>
        <v>0.1899999999999995</v>
      </c>
      <c r="F2463" s="2">
        <f t="shared" si="348"/>
        <v>4.1253682515844915E-2</v>
      </c>
      <c r="G2463" s="2">
        <f t="shared" si="348"/>
        <v>4.7607537942196125E-2</v>
      </c>
      <c r="H2463" s="2">
        <f t="shared" si="346"/>
        <v>0.86653677755682512</v>
      </c>
      <c r="I2463" s="2">
        <f t="shared" si="347"/>
        <v>46.424843484255653</v>
      </c>
    </row>
    <row r="2464" spans="1:9" ht="13.5" x14ac:dyDescent="0.25">
      <c r="A2464" s="3">
        <f>TITRES_STAT!B2467</f>
        <v>45896</v>
      </c>
      <c r="B2464" s="5">
        <f>TITRES_STAT!D2467</f>
        <v>4.29</v>
      </c>
      <c r="C2464" s="2">
        <f t="shared" si="342"/>
        <v>0.17999999999999972</v>
      </c>
      <c r="D2464" s="2">
        <f t="shared" si="343"/>
        <v>0.17999999999999972</v>
      </c>
      <c r="E2464" s="2">
        <f t="shared" si="344"/>
        <v>0</v>
      </c>
      <c r="F2464" s="2">
        <f t="shared" si="348"/>
        <v>5.116413376471312E-2</v>
      </c>
      <c r="G2464" s="2">
        <f t="shared" si="348"/>
        <v>4.4206999517753545E-2</v>
      </c>
      <c r="H2464" s="2">
        <f t="shared" si="346"/>
        <v>1.1573763051746044</v>
      </c>
      <c r="I2464" s="2">
        <f t="shared" si="347"/>
        <v>53.647400427944056</v>
      </c>
    </row>
    <row r="2465" spans="1:9" ht="13.5" x14ac:dyDescent="0.25">
      <c r="A2465" s="3">
        <f>TITRES_STAT!B2468</f>
        <v>45897</v>
      </c>
      <c r="B2465" s="5">
        <f>TITRES_STAT!D2468</f>
        <v>4.0999999999999996</v>
      </c>
      <c r="C2465" s="2">
        <f t="shared" si="342"/>
        <v>-0.19000000000000039</v>
      </c>
      <c r="D2465" s="2">
        <f t="shared" si="343"/>
        <v>0</v>
      </c>
      <c r="E2465" s="2">
        <f t="shared" si="344"/>
        <v>0.19000000000000039</v>
      </c>
      <c r="F2465" s="2">
        <f t="shared" si="348"/>
        <v>4.7509552781519325E-2</v>
      </c>
      <c r="G2465" s="2">
        <f t="shared" si="348"/>
        <v>5.4620785266485464E-2</v>
      </c>
      <c r="H2465" s="2">
        <f t="shared" si="346"/>
        <v>0.86980720891741758</v>
      </c>
      <c r="I2465" s="2">
        <f t="shared" si="347"/>
        <v>46.518550402905937</v>
      </c>
    </row>
    <row r="2466" spans="1:9" ht="13.5" x14ac:dyDescent="0.25">
      <c r="A2466" s="3">
        <f>TITRES_STAT!B2469</f>
        <v>45898</v>
      </c>
      <c r="B2466" s="5">
        <f>TITRES_STAT!D2469</f>
        <v>4</v>
      </c>
      <c r="C2466" s="2">
        <f t="shared" si="342"/>
        <v>-9.9999999999999645E-2</v>
      </c>
      <c r="D2466" s="2">
        <f t="shared" si="343"/>
        <v>0</v>
      </c>
      <c r="E2466" s="2">
        <f t="shared" si="344"/>
        <v>9.9999999999999645E-2</v>
      </c>
      <c r="F2466" s="2">
        <f t="shared" si="348"/>
        <v>4.4116013297125091E-2</v>
      </c>
      <c r="G2466" s="2">
        <f t="shared" si="348"/>
        <v>5.7862157747450758E-2</v>
      </c>
      <c r="H2466" s="2">
        <f t="shared" si="346"/>
        <v>0.7624329097728596</v>
      </c>
      <c r="I2466" s="2">
        <f t="shared" si="347"/>
        <v>43.260251527595521</v>
      </c>
    </row>
    <row r="2467" spans="1:9" ht="13.5" x14ac:dyDescent="0.25">
      <c r="A2467" s="3">
        <f>TITRES_STAT!B2470</f>
        <v>45901</v>
      </c>
      <c r="B2467" s="5">
        <f>TITRES_STAT!D2470</f>
        <v>4.18</v>
      </c>
      <c r="C2467" s="2">
        <f t="shared" si="342"/>
        <v>0.17999999999999972</v>
      </c>
      <c r="D2467" s="2">
        <f t="shared" si="343"/>
        <v>0.17999999999999972</v>
      </c>
      <c r="E2467" s="2">
        <f t="shared" si="344"/>
        <v>0</v>
      </c>
      <c r="F2467" s="2">
        <f t="shared" si="348"/>
        <v>5.3822012347330424E-2</v>
      </c>
      <c r="G2467" s="2">
        <f t="shared" si="348"/>
        <v>5.3729146479775704E-2</v>
      </c>
      <c r="H2467" s="2">
        <f t="shared" si="346"/>
        <v>1.0017284076453676</v>
      </c>
      <c r="I2467" s="2">
        <f t="shared" si="347"/>
        <v>50.043172880965422</v>
      </c>
    </row>
    <row r="2468" spans="1:9" ht="13.5" x14ac:dyDescent="0.25">
      <c r="A2468" s="3">
        <f>TITRES_STAT!B2471</f>
        <v>45902</v>
      </c>
      <c r="B2468" s="5">
        <f>TITRES_STAT!D2471</f>
        <v>4.18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4.9977582893949678E-2</v>
      </c>
      <c r="G2468" s="2">
        <f t="shared" si="348"/>
        <v>4.9891350302648865E-2</v>
      </c>
      <c r="H2468" s="2">
        <f t="shared" si="346"/>
        <v>1.0017284076453676</v>
      </c>
      <c r="I2468" s="2">
        <f t="shared" si="347"/>
        <v>50.043172880965422</v>
      </c>
    </row>
    <row r="2469" spans="1:9" ht="13.5" x14ac:dyDescent="0.25">
      <c r="A2469" s="3">
        <f>TITRES_STAT!B2472</f>
        <v>45903</v>
      </c>
      <c r="B2469" s="5">
        <f>TITRES_STAT!D2472</f>
        <v>4.18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4.6407755544381847E-2</v>
      </c>
      <c r="G2469" s="2">
        <f t="shared" si="348"/>
        <v>4.6327682423888232E-2</v>
      </c>
      <c r="H2469" s="2">
        <f t="shared" si="346"/>
        <v>1.0017284076453676</v>
      </c>
      <c r="I2469" s="2">
        <f t="shared" si="347"/>
        <v>50.043172880965422</v>
      </c>
    </row>
    <row r="2470" spans="1:9" ht="13.5" x14ac:dyDescent="0.25">
      <c r="A2470" s="3">
        <f>TITRES_STAT!B2473</f>
        <v>45905</v>
      </c>
      <c r="B2470" s="5">
        <f>TITRES_STAT!D2473</f>
        <v>4.18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4.3092915862640288E-2</v>
      </c>
      <c r="G2470" s="2">
        <f t="shared" si="348"/>
        <v>4.3018562250753359E-2</v>
      </c>
      <c r="H2470" s="2">
        <f t="shared" si="346"/>
        <v>1.0017284076453676</v>
      </c>
      <c r="I2470" s="2">
        <f t="shared" si="347"/>
        <v>50.043172880965422</v>
      </c>
    </row>
    <row r="2471" spans="1:9" ht="13.5" x14ac:dyDescent="0.25">
      <c r="A2471" s="3">
        <f>TITRES_STAT!B2474</f>
        <v>45908</v>
      </c>
      <c r="B2471" s="5">
        <f>TITRES_STAT!D2474</f>
        <v>4.18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4.0014850443880264E-2</v>
      </c>
      <c r="G2471" s="2">
        <f t="shared" si="348"/>
        <v>3.9945807804270976E-2</v>
      </c>
      <c r="H2471" s="2">
        <f t="shared" si="346"/>
        <v>1.0017284076453676</v>
      </c>
      <c r="I2471" s="2">
        <f t="shared" si="347"/>
        <v>50.043172880965422</v>
      </c>
    </row>
    <row r="2472" spans="1:9" ht="13.5" x14ac:dyDescent="0.25">
      <c r="A2472" s="3">
        <f>TITRES_STAT!B2475</f>
        <v>45909</v>
      </c>
      <c r="B2472" s="5">
        <f>TITRES_STAT!D2475</f>
        <v>4.16</v>
      </c>
      <c r="C2472" s="2">
        <f t="shared" si="342"/>
        <v>-1.9999999999999574E-2</v>
      </c>
      <c r="D2472" s="2">
        <f t="shared" si="343"/>
        <v>0</v>
      </c>
      <c r="E2472" s="2">
        <f t="shared" si="344"/>
        <v>1.9999999999999574E-2</v>
      </c>
      <c r="F2472" s="2">
        <f t="shared" si="348"/>
        <v>3.7156646840745954E-2</v>
      </c>
      <c r="G2472" s="2">
        <f t="shared" si="348"/>
        <v>3.8521107246823019E-2</v>
      </c>
      <c r="H2472" s="2">
        <f t="shared" si="346"/>
        <v>0.96457888924806023</v>
      </c>
      <c r="I2472" s="2">
        <f t="shared" si="347"/>
        <v>49.098506276693804</v>
      </c>
    </row>
    <row r="2473" spans="1:9" ht="13.5" x14ac:dyDescent="0.25">
      <c r="A2473" s="3">
        <f>TITRES_STAT!B2476</f>
        <v>45910</v>
      </c>
      <c r="B2473" s="5">
        <f>TITRES_STAT!D2476</f>
        <v>4.1500000000000004</v>
      </c>
      <c r="C2473" s="2">
        <f t="shared" si="342"/>
        <v>-9.9999999999997868E-3</v>
      </c>
      <c r="D2473" s="2">
        <f t="shared" si="343"/>
        <v>0</v>
      </c>
      <c r="E2473" s="2">
        <f t="shared" si="344"/>
        <v>9.9999999999997868E-3</v>
      </c>
      <c r="F2473" s="2">
        <f t="shared" si="348"/>
        <v>3.4502600637835529E-2</v>
      </c>
      <c r="G2473" s="2">
        <f t="shared" si="348"/>
        <v>3.6483885300621362E-2</v>
      </c>
      <c r="H2473" s="2">
        <f t="shared" si="346"/>
        <v>0.94569425250462325</v>
      </c>
      <c r="I2473" s="2">
        <f t="shared" si="347"/>
        <v>48.604463485836206</v>
      </c>
    </row>
    <row r="2474" spans="1:9" ht="13.5" x14ac:dyDescent="0.25">
      <c r="A2474" s="3">
        <f>TITRES_STAT!B2477</f>
        <v>45911</v>
      </c>
      <c r="B2474" s="5">
        <f>TITRES_STAT!D2477</f>
        <v>4.18</v>
      </c>
      <c r="C2474" s="2">
        <f t="shared" si="342"/>
        <v>2.9999999999999361E-2</v>
      </c>
      <c r="D2474" s="2">
        <f t="shared" si="343"/>
        <v>2.9999999999999361E-2</v>
      </c>
      <c r="E2474" s="2">
        <f t="shared" si="344"/>
        <v>0</v>
      </c>
      <c r="F2474" s="2">
        <f t="shared" si="348"/>
        <v>3.4180986306561516E-2</v>
      </c>
      <c r="G2474" s="2">
        <f t="shared" si="348"/>
        <v>3.3877893493434126E-2</v>
      </c>
      <c r="H2474" s="2">
        <f t="shared" si="346"/>
        <v>1.0089466251255006</v>
      </c>
      <c r="I2474" s="2">
        <f t="shared" si="347"/>
        <v>50.222669557608121</v>
      </c>
    </row>
    <row r="2475" spans="1:9" ht="13.5" x14ac:dyDescent="0.25">
      <c r="A2475" s="3">
        <f>TITRES_STAT!B2478</f>
        <v>45912</v>
      </c>
      <c r="B2475" s="5">
        <f>TITRES_STAT!D2478</f>
        <v>4.1500000000000004</v>
      </c>
      <c r="C2475" s="2">
        <f t="shared" si="342"/>
        <v>-2.9999999999999361E-2</v>
      </c>
      <c r="D2475" s="2">
        <f t="shared" si="343"/>
        <v>0</v>
      </c>
      <c r="E2475" s="2">
        <f t="shared" si="344"/>
        <v>2.9999999999999361E-2</v>
      </c>
      <c r="F2475" s="2">
        <f t="shared" si="348"/>
        <v>3.1739487284664261E-2</v>
      </c>
      <c r="G2475" s="2">
        <f t="shared" si="348"/>
        <v>3.3600901101045931E-2</v>
      </c>
      <c r="H2475" s="2">
        <f t="shared" si="346"/>
        <v>0.9446022649575988</v>
      </c>
      <c r="I2475" s="2">
        <f t="shared" si="347"/>
        <v>48.575602424190087</v>
      </c>
    </row>
    <row r="2476" spans="1:9" ht="13.5" x14ac:dyDescent="0.25">
      <c r="A2476" s="3">
        <f>TITRES_STAT!B2479</f>
        <v>45915</v>
      </c>
      <c r="B2476" s="5">
        <f>TITRES_STAT!D2479</f>
        <v>4.1500000000000004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2.9472381050045383E-2</v>
      </c>
      <c r="G2476" s="2">
        <f t="shared" si="348"/>
        <v>3.1200836736685507E-2</v>
      </c>
      <c r="H2476" s="2">
        <f t="shared" si="346"/>
        <v>0.94460226495759869</v>
      </c>
      <c r="I2476" s="2">
        <f t="shared" si="347"/>
        <v>48.575602424190087</v>
      </c>
    </row>
    <row r="2477" spans="1:9" ht="13.5" x14ac:dyDescent="0.25">
      <c r="A2477" s="3">
        <f>TITRES_STAT!B2480</f>
        <v>45916</v>
      </c>
      <c r="B2477" s="5">
        <f>TITRES_STAT!D2480</f>
        <v>4.18</v>
      </c>
      <c r="C2477" s="2">
        <f t="shared" si="342"/>
        <v>2.9999999999999361E-2</v>
      </c>
      <c r="D2477" s="2">
        <f t="shared" si="343"/>
        <v>2.9999999999999361E-2</v>
      </c>
      <c r="E2477" s="2">
        <f t="shared" si="344"/>
        <v>0</v>
      </c>
      <c r="F2477" s="2">
        <f t="shared" ref="F2477:G2492" si="349">((F2476*13)+D2477)/14</f>
        <v>2.9510068117899239E-2</v>
      </c>
      <c r="G2477" s="2">
        <f t="shared" si="349"/>
        <v>2.8972205541207972E-2</v>
      </c>
      <c r="H2477" s="2">
        <f t="shared" si="346"/>
        <v>1.0185647784365692</v>
      </c>
      <c r="I2477" s="2">
        <f t="shared" si="347"/>
        <v>50.459850945456104</v>
      </c>
    </row>
    <row r="2478" spans="1:9" ht="13.5" x14ac:dyDescent="0.25">
      <c r="A2478" s="3">
        <f>TITRES_STAT!B2481</f>
        <v>45917</v>
      </c>
      <c r="B2478" s="5">
        <f>TITRES_STAT!D2481</f>
        <v>4.18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2.7402206109477863E-2</v>
      </c>
      <c r="G2478" s="2">
        <f t="shared" si="349"/>
        <v>2.6902762288264544E-2</v>
      </c>
      <c r="H2478" s="2">
        <f t="shared" si="346"/>
        <v>1.018564778436569</v>
      </c>
      <c r="I2478" s="2">
        <f t="shared" si="347"/>
        <v>50.459850945456104</v>
      </c>
    </row>
    <row r="2479" spans="1:9" ht="13.5" x14ac:dyDescent="0.25">
      <c r="A2479" s="3">
        <f>TITRES_STAT!B2482</f>
        <v>45918</v>
      </c>
      <c r="B2479" s="5">
        <f>TITRES_STAT!D2482</f>
        <v>4.18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2.5444905673086587E-2</v>
      </c>
      <c r="G2479" s="2">
        <f t="shared" si="349"/>
        <v>2.4981136410531363E-2</v>
      </c>
      <c r="H2479" s="2">
        <f t="shared" si="346"/>
        <v>1.018564778436569</v>
      </c>
      <c r="I2479" s="2">
        <f t="shared" si="347"/>
        <v>50.459850945456104</v>
      </c>
    </row>
    <row r="2480" spans="1:9" ht="13.5" x14ac:dyDescent="0.25">
      <c r="A2480" s="3">
        <f>TITRES_STAT!B2483</f>
        <v>45919</v>
      </c>
      <c r="B2480" s="5">
        <f>TITRES_STAT!D2483</f>
        <v>4</v>
      </c>
      <c r="C2480" s="2">
        <f t="shared" si="342"/>
        <v>-0.17999999999999972</v>
      </c>
      <c r="D2480" s="2">
        <f t="shared" si="343"/>
        <v>0</v>
      </c>
      <c r="E2480" s="2">
        <f t="shared" si="344"/>
        <v>0.17999999999999972</v>
      </c>
      <c r="F2480" s="2">
        <f t="shared" si="349"/>
        <v>2.3627412410723258E-2</v>
      </c>
      <c r="G2480" s="2">
        <f t="shared" si="349"/>
        <v>3.6053912381207677E-2</v>
      </c>
      <c r="H2480" s="2">
        <f t="shared" si="346"/>
        <v>0.65533560299654292</v>
      </c>
      <c r="I2480" s="2">
        <f t="shared" si="347"/>
        <v>39.589289435340653</v>
      </c>
    </row>
    <row r="2481" spans="1:9" ht="13.5" x14ac:dyDescent="0.25">
      <c r="A2481" s="3">
        <f>TITRES_STAT!B2484</f>
        <v>45922</v>
      </c>
      <c r="B2481" s="5">
        <f>TITRES_STAT!D2484</f>
        <v>3.82</v>
      </c>
      <c r="C2481" s="2">
        <f t="shared" si="342"/>
        <v>-0.18000000000000016</v>
      </c>
      <c r="D2481" s="2">
        <f t="shared" si="343"/>
        <v>0</v>
      </c>
      <c r="E2481" s="2">
        <f t="shared" si="344"/>
        <v>0.18000000000000016</v>
      </c>
      <c r="F2481" s="2">
        <f t="shared" si="349"/>
        <v>2.1939740095671595E-2</v>
      </c>
      <c r="G2481" s="2">
        <f t="shared" si="349"/>
        <v>4.6335775782549993E-2</v>
      </c>
      <c r="H2481" s="2">
        <f t="shared" si="346"/>
        <v>0.47349461026902845</v>
      </c>
      <c r="I2481" s="2">
        <f t="shared" si="347"/>
        <v>32.134125701523843</v>
      </c>
    </row>
    <row r="2482" spans="1:9" ht="13.5" x14ac:dyDescent="0.25">
      <c r="A2482" s="3">
        <f>TITRES_STAT!B2485</f>
        <v>45923</v>
      </c>
      <c r="B2482" s="5">
        <f>TITRES_STAT!D2485</f>
        <v>3.82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2.0372615803123623E-2</v>
      </c>
      <c r="G2482" s="2">
        <f t="shared" si="349"/>
        <v>4.3026077512367852E-2</v>
      </c>
      <c r="H2482" s="2">
        <f t="shared" si="346"/>
        <v>0.47349461026902839</v>
      </c>
      <c r="I2482" s="2">
        <f t="shared" si="347"/>
        <v>32.134125701523828</v>
      </c>
    </row>
    <row r="2483" spans="1:9" ht="13.5" x14ac:dyDescent="0.25">
      <c r="A2483" s="3">
        <f>TITRES_STAT!B2486</f>
        <v>45924</v>
      </c>
      <c r="B2483" s="5">
        <f>TITRES_STAT!D2486</f>
        <v>3.7</v>
      </c>
      <c r="C2483" s="2">
        <f t="shared" si="342"/>
        <v>-0.11999999999999966</v>
      </c>
      <c r="D2483" s="2">
        <f t="shared" si="343"/>
        <v>0</v>
      </c>
      <c r="E2483" s="2">
        <f t="shared" si="344"/>
        <v>0.11999999999999966</v>
      </c>
      <c r="F2483" s="2">
        <f t="shared" si="349"/>
        <v>1.8917428960043364E-2</v>
      </c>
      <c r="G2483" s="2">
        <f t="shared" si="349"/>
        <v>4.8524214832912978E-2</v>
      </c>
      <c r="H2483" s="2">
        <f t="shared" si="346"/>
        <v>0.3898554366141348</v>
      </c>
      <c r="I2483" s="2">
        <f t="shared" si="347"/>
        <v>28.050070988956406</v>
      </c>
    </row>
    <row r="2484" spans="1:9" ht="13.5" x14ac:dyDescent="0.25">
      <c r="A2484" s="3">
        <f>TITRES_STAT!B2487</f>
        <v>45925</v>
      </c>
      <c r="B2484" s="5">
        <f>TITRES_STAT!D2487</f>
        <v>3.54</v>
      </c>
      <c r="C2484" s="2">
        <f t="shared" si="342"/>
        <v>-0.16000000000000014</v>
      </c>
      <c r="D2484" s="2">
        <f t="shared" si="343"/>
        <v>0</v>
      </c>
      <c r="E2484" s="2">
        <f t="shared" si="344"/>
        <v>0.16000000000000014</v>
      </c>
      <c r="F2484" s="2">
        <f t="shared" si="349"/>
        <v>1.7566184034325982E-2</v>
      </c>
      <c r="G2484" s="2">
        <f t="shared" si="349"/>
        <v>5.6486770916276345E-2</v>
      </c>
      <c r="H2484" s="2">
        <f t="shared" si="346"/>
        <v>0.31097872562696594</v>
      </c>
      <c r="I2484" s="2">
        <f t="shared" si="347"/>
        <v>23.721111528964187</v>
      </c>
    </row>
    <row r="2485" spans="1:9" ht="13.5" x14ac:dyDescent="0.25">
      <c r="A2485" s="3">
        <f>TITRES_STAT!B2488</f>
        <v>45926</v>
      </c>
      <c r="B2485" s="5">
        <f>TITRES_STAT!D2488</f>
        <v>3.69</v>
      </c>
      <c r="C2485" s="2">
        <f t="shared" si="342"/>
        <v>0.14999999999999991</v>
      </c>
      <c r="D2485" s="2">
        <f t="shared" si="343"/>
        <v>0.14999999999999991</v>
      </c>
      <c r="E2485" s="2">
        <f t="shared" si="344"/>
        <v>0</v>
      </c>
      <c r="F2485" s="2">
        <f t="shared" si="349"/>
        <v>2.7025742317588402E-2</v>
      </c>
      <c r="G2485" s="2">
        <f t="shared" si="349"/>
        <v>5.2452001565113753E-2</v>
      </c>
      <c r="H2485" s="2">
        <f t="shared" si="346"/>
        <v>0.5152471118578521</v>
      </c>
      <c r="I2485" s="2">
        <f t="shared" si="347"/>
        <v>34.004163929809778</v>
      </c>
    </row>
    <row r="2486" spans="1:9" ht="13.5" x14ac:dyDescent="0.25">
      <c r="A2486" s="3">
        <f>TITRES_STAT!B2489</f>
        <v>45929</v>
      </c>
      <c r="B2486" s="5">
        <f>TITRES_STAT!D2489</f>
        <v>3.69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2.5095332152046373E-2</v>
      </c>
      <c r="G2486" s="2">
        <f t="shared" si="349"/>
        <v>4.8705430024748482E-2</v>
      </c>
      <c r="H2486" s="2">
        <f t="shared" si="346"/>
        <v>0.51524711185785221</v>
      </c>
      <c r="I2486" s="2">
        <f t="shared" si="347"/>
        <v>34.004163929809778</v>
      </c>
    </row>
    <row r="2487" spans="1:9" ht="13.5" x14ac:dyDescent="0.25">
      <c r="A2487" s="3">
        <f>TITRES_STAT!B2490</f>
        <v>45930</v>
      </c>
      <c r="B2487" s="5">
        <f>TITRES_STAT!D2490</f>
        <v>3.85</v>
      </c>
      <c r="C2487" s="2">
        <f t="shared" si="342"/>
        <v>0.16000000000000014</v>
      </c>
      <c r="D2487" s="2">
        <f t="shared" si="343"/>
        <v>0.16000000000000014</v>
      </c>
      <c r="E2487" s="2">
        <f t="shared" si="344"/>
        <v>0</v>
      </c>
      <c r="F2487" s="2">
        <f t="shared" si="349"/>
        <v>3.4731379855471645E-2</v>
      </c>
      <c r="G2487" s="2">
        <f t="shared" si="349"/>
        <v>4.5226470737266447E-2</v>
      </c>
      <c r="H2487" s="2">
        <f t="shared" si="346"/>
        <v>0.76794362437069652</v>
      </c>
      <c r="I2487" s="2">
        <f t="shared" si="347"/>
        <v>43.43711042505938</v>
      </c>
    </row>
    <row r="2488" spans="1:9" ht="13.5" x14ac:dyDescent="0.25">
      <c r="A2488" s="3">
        <f>TITRES_STAT!B2491</f>
        <v>45931</v>
      </c>
      <c r="B2488" s="5">
        <f>TITRES_STAT!D2491</f>
        <v>3.85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3.2250567008652239E-2</v>
      </c>
      <c r="G2488" s="2">
        <f t="shared" si="349"/>
        <v>4.1996008541747412E-2</v>
      </c>
      <c r="H2488" s="2">
        <f t="shared" si="346"/>
        <v>0.76794362437069652</v>
      </c>
      <c r="I2488" s="2">
        <f t="shared" si="347"/>
        <v>43.43711042505938</v>
      </c>
    </row>
    <row r="2489" spans="1:9" ht="13.5" x14ac:dyDescent="0.25">
      <c r="A2489" s="3">
        <f>TITRES_STAT!B2492</f>
        <v>45932</v>
      </c>
      <c r="B2489" s="5">
        <f>TITRES_STAT!D2492</f>
        <v>4.0199999999999996</v>
      </c>
      <c r="C2489" s="2">
        <f t="shared" si="342"/>
        <v>0.16999999999999948</v>
      </c>
      <c r="D2489" s="2">
        <f t="shared" si="343"/>
        <v>0.16999999999999948</v>
      </c>
      <c r="E2489" s="2">
        <f t="shared" si="344"/>
        <v>0</v>
      </c>
      <c r="F2489" s="2">
        <f t="shared" si="349"/>
        <v>4.2089812222319903E-2</v>
      </c>
      <c r="G2489" s="2">
        <f t="shared" si="349"/>
        <v>3.8996293645908307E-2</v>
      </c>
      <c r="H2489" s="2">
        <f t="shared" si="346"/>
        <v>1.079328528103239</v>
      </c>
      <c r="I2489" s="2">
        <f t="shared" si="347"/>
        <v>51.907551573286071</v>
      </c>
    </row>
    <row r="2490" spans="1:9" ht="13.5" x14ac:dyDescent="0.25">
      <c r="A2490" s="3">
        <f>TITRES_STAT!B2493</f>
        <v>45933</v>
      </c>
      <c r="B2490" s="5">
        <f>TITRES_STAT!D2493</f>
        <v>3.99</v>
      </c>
      <c r="C2490" s="2">
        <f t="shared" si="342"/>
        <v>-2.9999999999999361E-2</v>
      </c>
      <c r="D2490" s="2">
        <f t="shared" si="343"/>
        <v>0</v>
      </c>
      <c r="E2490" s="2">
        <f t="shared" si="344"/>
        <v>2.9999999999999361E-2</v>
      </c>
      <c r="F2490" s="2">
        <f t="shared" si="349"/>
        <v>3.908339706358277E-2</v>
      </c>
      <c r="G2490" s="2">
        <f t="shared" si="349"/>
        <v>3.8353701242629094E-2</v>
      </c>
      <c r="H2490" s="2">
        <f t="shared" si="346"/>
        <v>1.0190254342426446</v>
      </c>
      <c r="I2490" s="2">
        <f t="shared" si="347"/>
        <v>50.47115390227318</v>
      </c>
    </row>
    <row r="2491" spans="1:9" ht="13.5" x14ac:dyDescent="0.25">
      <c r="A2491" s="3">
        <f>TITRES_STAT!B2494</f>
        <v>45936</v>
      </c>
      <c r="B2491" s="5">
        <f>TITRES_STAT!D2494</f>
        <v>4.16</v>
      </c>
      <c r="C2491" s="2">
        <f t="shared" si="342"/>
        <v>0.16999999999999993</v>
      </c>
      <c r="D2491" s="2">
        <f t="shared" si="343"/>
        <v>0.16999999999999993</v>
      </c>
      <c r="E2491" s="2">
        <f t="shared" si="344"/>
        <v>0</v>
      </c>
      <c r="F2491" s="2">
        <f t="shared" si="349"/>
        <v>4.8434582987612565E-2</v>
      </c>
      <c r="G2491" s="2">
        <f t="shared" si="349"/>
        <v>3.5614151153869872E-2</v>
      </c>
      <c r="H2491" s="2">
        <f t="shared" si="346"/>
        <v>1.3599813955512348</v>
      </c>
      <c r="I2491" s="2">
        <f t="shared" si="347"/>
        <v>57.626784605798804</v>
      </c>
    </row>
    <row r="2492" spans="1:9" ht="13.5" x14ac:dyDescent="0.25">
      <c r="A2492" s="3">
        <f>TITRES_STAT!B2495</f>
        <v>45937</v>
      </c>
      <c r="B2492" s="5">
        <f>TITRES_STAT!D2495</f>
        <v>3.98</v>
      </c>
      <c r="C2492" s="2">
        <f t="shared" si="342"/>
        <v>-0.18000000000000016</v>
      </c>
      <c r="D2492" s="2">
        <f t="shared" si="343"/>
        <v>0</v>
      </c>
      <c r="E2492" s="2">
        <f t="shared" si="344"/>
        <v>0.18000000000000016</v>
      </c>
      <c r="F2492" s="2">
        <f t="shared" si="349"/>
        <v>4.4974969917068806E-2</v>
      </c>
      <c r="G2492" s="2">
        <f t="shared" si="349"/>
        <v>4.592742607145061E-2</v>
      </c>
      <c r="H2492" s="2">
        <f t="shared" si="346"/>
        <v>0.97926171275307172</v>
      </c>
      <c r="I2492" s="2">
        <f t="shared" si="347"/>
        <v>49.476110533707995</v>
      </c>
    </row>
    <row r="2493" spans="1:9" ht="13.5" x14ac:dyDescent="0.25">
      <c r="A2493" s="3">
        <f>TITRES_STAT!B2496</f>
        <v>45938</v>
      </c>
      <c r="B2493" s="5">
        <f>TITRES_STAT!D2496</f>
        <v>4.1500000000000004</v>
      </c>
      <c r="C2493" s="2">
        <f t="shared" si="342"/>
        <v>0.17000000000000037</v>
      </c>
      <c r="D2493" s="2">
        <f t="shared" si="343"/>
        <v>0.17000000000000037</v>
      </c>
      <c r="E2493" s="2">
        <f t="shared" si="344"/>
        <v>0</v>
      </c>
      <c r="F2493" s="2">
        <f t="shared" ref="F2493:G2508" si="350">((F2492*13)+D2493)/14</f>
        <v>5.3905329208706776E-2</v>
      </c>
      <c r="G2493" s="2">
        <f t="shared" si="350"/>
        <v>4.2646895637775566E-2</v>
      </c>
      <c r="H2493" s="2">
        <f t="shared" si="346"/>
        <v>1.2639918662909375</v>
      </c>
      <c r="I2493" s="2">
        <f t="shared" si="347"/>
        <v>55.830230007041308</v>
      </c>
    </row>
    <row r="2494" spans="1:9" ht="13.5" x14ac:dyDescent="0.25">
      <c r="A2494" s="3">
        <f>TITRES_STAT!B2497</f>
        <v>45939</v>
      </c>
      <c r="B2494" s="5">
        <f>TITRES_STAT!D2497</f>
        <v>4.1500000000000004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5.0054948550942009E-2</v>
      </c>
      <c r="G2494" s="2">
        <f t="shared" si="350"/>
        <v>3.9600688806505878E-2</v>
      </c>
      <c r="H2494" s="2">
        <f t="shared" si="346"/>
        <v>1.2639918662909377</v>
      </c>
      <c r="I2494" s="2">
        <f t="shared" si="347"/>
        <v>55.830230007041308</v>
      </c>
    </row>
    <row r="2495" spans="1:9" ht="13.5" x14ac:dyDescent="0.25">
      <c r="A2495" s="3">
        <f>TITRES_STAT!B2498</f>
        <v>45940</v>
      </c>
      <c r="B2495" s="5">
        <f>TITRES_STAT!D2498</f>
        <v>4.1500000000000004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4.6479595083017577E-2</v>
      </c>
      <c r="G2495" s="2">
        <f t="shared" si="350"/>
        <v>3.6772068177469745E-2</v>
      </c>
      <c r="H2495" s="2">
        <f t="shared" si="346"/>
        <v>1.2639918662909375</v>
      </c>
      <c r="I2495" s="2">
        <f t="shared" si="347"/>
        <v>55.830230007041308</v>
      </c>
    </row>
    <row r="2496" spans="1:9" ht="13.5" x14ac:dyDescent="0.25">
      <c r="A2496" s="3">
        <f>TITRES_STAT!B2499</f>
        <v>45943</v>
      </c>
      <c r="B2496" s="5">
        <f>TITRES_STAT!D2499</f>
        <v>4.1500000000000004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4.3159624005659182E-2</v>
      </c>
      <c r="G2496" s="2">
        <f t="shared" si="350"/>
        <v>3.4145491879079046E-2</v>
      </c>
      <c r="H2496" s="2">
        <f t="shared" si="346"/>
        <v>1.2639918662909377</v>
      </c>
      <c r="I2496" s="2">
        <f t="shared" si="347"/>
        <v>55.830230007041308</v>
      </c>
    </row>
    <row r="2497" spans="1:9" ht="13.5" x14ac:dyDescent="0.25">
      <c r="A2497" s="3">
        <f>TITRES_STAT!B2500</f>
        <v>45944</v>
      </c>
      <c r="B2497" s="5">
        <f>TITRES_STAT!D2500</f>
        <v>4.1500000000000004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4.007679371954067E-2</v>
      </c>
      <c r="G2497" s="2">
        <f t="shared" si="350"/>
        <v>3.1706528173430545E-2</v>
      </c>
      <c r="H2497" s="2">
        <f t="shared" si="346"/>
        <v>1.2639918662909377</v>
      </c>
      <c r="I2497" s="2">
        <f t="shared" si="347"/>
        <v>55.830230007041308</v>
      </c>
    </row>
    <row r="2498" spans="1:9" ht="13.5" x14ac:dyDescent="0.25">
      <c r="A2498" s="3">
        <f>TITRES_STAT!B2501</f>
        <v>45946</v>
      </c>
      <c r="B2498" s="5">
        <f>TITRES_STAT!D2501</f>
        <v>3.97</v>
      </c>
      <c r="C2498" s="2">
        <f t="shared" si="342"/>
        <v>-0.18000000000000016</v>
      </c>
      <c r="D2498" s="2">
        <f t="shared" si="343"/>
        <v>0</v>
      </c>
      <c r="E2498" s="2">
        <f t="shared" si="344"/>
        <v>0.18000000000000016</v>
      </c>
      <c r="F2498" s="2">
        <f t="shared" si="350"/>
        <v>3.721416559671633E-2</v>
      </c>
      <c r="G2498" s="2">
        <f t="shared" si="350"/>
        <v>4.2298919018185513E-2</v>
      </c>
      <c r="H2498" s="2">
        <f t="shared" si="346"/>
        <v>0.87978999134036728</v>
      </c>
      <c r="I2498" s="2">
        <f t="shared" si="347"/>
        <v>46.802568126934275</v>
      </c>
    </row>
    <row r="2499" spans="1:9" ht="13.5" x14ac:dyDescent="0.25">
      <c r="A2499" s="3">
        <f>TITRES_STAT!B2502</f>
        <v>45947</v>
      </c>
      <c r="B2499" s="5">
        <f>TITRES_STAT!D2502</f>
        <v>4.1399999999999997</v>
      </c>
      <c r="C2499" s="2">
        <f t="shared" ref="C2499:C2508" si="351">B2499-B2498</f>
        <v>0.16999999999999948</v>
      </c>
      <c r="D2499" s="2">
        <f t="shared" ref="D2499:D2508" si="352">IF(C2499&gt;0,C2499,0)</f>
        <v>0.16999999999999948</v>
      </c>
      <c r="E2499" s="2">
        <f t="shared" ref="E2499:E2508" si="353">IF(C2499&lt;0,-C2499,0)</f>
        <v>0</v>
      </c>
      <c r="F2499" s="2">
        <f t="shared" si="350"/>
        <v>4.6698868054093699E-2</v>
      </c>
      <c r="G2499" s="2">
        <f t="shared" si="350"/>
        <v>3.9277567659743697E-2</v>
      </c>
      <c r="H2499" s="2">
        <f t="shared" si="346"/>
        <v>1.1889450094934526</v>
      </c>
      <c r="I2499" s="2">
        <f t="shared" si="347"/>
        <v>54.315892100395359</v>
      </c>
    </row>
    <row r="2500" spans="1:9" ht="13.5" x14ac:dyDescent="0.25">
      <c r="A2500" s="3">
        <f>TITRES_STAT!B2503</f>
        <v>45950</v>
      </c>
      <c r="B2500" s="5">
        <f>TITRES_STAT!D2503</f>
        <v>3.96</v>
      </c>
      <c r="C2500" s="2">
        <f t="shared" si="351"/>
        <v>-0.17999999999999972</v>
      </c>
      <c r="D2500" s="2">
        <f t="shared" si="352"/>
        <v>0</v>
      </c>
      <c r="E2500" s="2">
        <f t="shared" si="353"/>
        <v>0.17999999999999972</v>
      </c>
      <c r="F2500" s="2">
        <f t="shared" si="350"/>
        <v>4.3363234621658434E-2</v>
      </c>
      <c r="G2500" s="2">
        <f t="shared" si="350"/>
        <v>4.9329169969761985E-2</v>
      </c>
      <c r="H2500" s="2">
        <f t="shared" si="346"/>
        <v>0.8790586715373363</v>
      </c>
      <c r="I2500" s="2">
        <f t="shared" si="347"/>
        <v>46.781863964797957</v>
      </c>
    </row>
    <row r="2501" spans="1:9" ht="13.5" x14ac:dyDescent="0.25">
      <c r="A2501" s="3">
        <f>TITRES_STAT!B2504</f>
        <v>45951</v>
      </c>
      <c r="B2501" s="5">
        <f>TITRES_STAT!D2504</f>
        <v>3.8</v>
      </c>
      <c r="C2501" s="2">
        <f t="shared" si="351"/>
        <v>-0.16000000000000014</v>
      </c>
      <c r="D2501" s="2">
        <f t="shared" si="352"/>
        <v>0</v>
      </c>
      <c r="E2501" s="2">
        <f t="shared" si="353"/>
        <v>0.16000000000000014</v>
      </c>
      <c r="F2501" s="2">
        <f t="shared" si="350"/>
        <v>4.0265860720111402E-2</v>
      </c>
      <c r="G2501" s="2">
        <f t="shared" si="350"/>
        <v>5.7234229257636139E-2</v>
      </c>
      <c r="H2501" s="2">
        <f t="shared" si="346"/>
        <v>0.70352761349955917</v>
      </c>
      <c r="I2501" s="2">
        <f t="shared" si="347"/>
        <v>41.298280575229505</v>
      </c>
    </row>
    <row r="2502" spans="1:9" ht="13.5" x14ac:dyDescent="0.25">
      <c r="A2502" s="3">
        <f>TITRES_STAT!B2505</f>
        <v>45952</v>
      </c>
      <c r="B2502" s="5">
        <f>TITRES_STAT!D2505</f>
        <v>3.8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3.7389727811532013E-2</v>
      </c>
      <c r="G2502" s="2">
        <f t="shared" si="350"/>
        <v>5.3146070024947846E-2</v>
      </c>
      <c r="H2502" s="2">
        <f t="shared" si="346"/>
        <v>0.70352761349955917</v>
      </c>
      <c r="I2502" s="2">
        <f t="shared" si="347"/>
        <v>41.298280575229505</v>
      </c>
    </row>
    <row r="2503" spans="1:9" ht="13.5" x14ac:dyDescent="0.25">
      <c r="A2503" s="3">
        <f>TITRES_STAT!B2506</f>
        <v>45953</v>
      </c>
      <c r="B2503" s="5">
        <f>TITRES_STAT!D2506</f>
        <v>3.97</v>
      </c>
      <c r="C2503" s="2">
        <f t="shared" si="351"/>
        <v>0.17000000000000037</v>
      </c>
      <c r="D2503" s="2">
        <f t="shared" si="352"/>
        <v>0.17000000000000037</v>
      </c>
      <c r="E2503" s="2">
        <f t="shared" si="353"/>
        <v>0</v>
      </c>
      <c r="F2503" s="2">
        <f t="shared" si="350"/>
        <v>4.6861890110708328E-2</v>
      </c>
      <c r="G2503" s="2">
        <f t="shared" si="350"/>
        <v>4.9349922166023005E-2</v>
      </c>
      <c r="H2503" s="2">
        <f t="shared" si="346"/>
        <v>0.94958387073145845</v>
      </c>
      <c r="I2503" s="2">
        <f t="shared" si="347"/>
        <v>48.707002811589071</v>
      </c>
    </row>
    <row r="2504" spans="1:9" ht="13.5" x14ac:dyDescent="0.25">
      <c r="A2504" s="3">
        <f>TITRES_STAT!B2507</f>
        <v>45954</v>
      </c>
      <c r="B2504" s="5">
        <f>TITRES_STAT!D2507</f>
        <v>3.97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4.3514612245657731E-2</v>
      </c>
      <c r="G2504" s="2">
        <f t="shared" si="350"/>
        <v>4.5824927725592789E-2</v>
      </c>
      <c r="H2504" s="2">
        <f t="shared" si="346"/>
        <v>0.94958387073145856</v>
      </c>
      <c r="I2504" s="2">
        <f t="shared" si="347"/>
        <v>48.707002811589071</v>
      </c>
    </row>
    <row r="2505" spans="1:9" ht="13.5" x14ac:dyDescent="0.25">
      <c r="A2505" s="3">
        <f>TITRES_STAT!B2508</f>
        <v>45957</v>
      </c>
      <c r="B2505" s="5">
        <f>TITRES_STAT!D2508</f>
        <v>3.8</v>
      </c>
      <c r="C2505" s="2">
        <f t="shared" si="351"/>
        <v>-0.17000000000000037</v>
      </c>
      <c r="D2505" s="2">
        <f t="shared" si="352"/>
        <v>0</v>
      </c>
      <c r="E2505" s="2">
        <f t="shared" si="353"/>
        <v>0.17000000000000037</v>
      </c>
      <c r="F2505" s="2">
        <f t="shared" si="350"/>
        <v>4.0406425656682177E-2</v>
      </c>
      <c r="G2505" s="2">
        <f t="shared" si="350"/>
        <v>5.4694575745193326E-2</v>
      </c>
      <c r="H2505" s="2">
        <f t="shared" si="346"/>
        <v>0.73876476974470684</v>
      </c>
      <c r="I2505" s="2">
        <f t="shared" si="347"/>
        <v>42.487907657179846</v>
      </c>
    </row>
    <row r="2506" spans="1:9" ht="13.5" x14ac:dyDescent="0.25">
      <c r="A2506" s="3">
        <f>TITRES_STAT!B2509</f>
        <v>45958</v>
      </c>
      <c r="B2506" s="5">
        <f>TITRES_STAT!D2509</f>
        <v>3.8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3.7520252395490596E-2</v>
      </c>
      <c r="G2506" s="2">
        <f t="shared" si="350"/>
        <v>5.0787820334822376E-2</v>
      </c>
      <c r="H2506" s="2">
        <f t="shared" si="346"/>
        <v>0.73876476974470695</v>
      </c>
      <c r="I2506" s="2">
        <f t="shared" si="347"/>
        <v>42.487907657179846</v>
      </c>
    </row>
    <row r="2507" spans="1:9" ht="13.5" x14ac:dyDescent="0.25">
      <c r="A2507" s="3">
        <f>TITRES_STAT!B2510</f>
        <v>45959</v>
      </c>
      <c r="B2507" s="5">
        <f>TITRES_STAT!D2510</f>
        <v>3.63</v>
      </c>
      <c r="C2507" s="2">
        <f t="shared" si="351"/>
        <v>-0.16999999999999993</v>
      </c>
      <c r="D2507" s="2">
        <f t="shared" si="352"/>
        <v>0</v>
      </c>
      <c r="E2507" s="2">
        <f t="shared" si="353"/>
        <v>0.16999999999999993</v>
      </c>
      <c r="F2507" s="2">
        <f t="shared" si="350"/>
        <v>3.484023436724127E-2</v>
      </c>
      <c r="G2507" s="2">
        <f t="shared" si="350"/>
        <v>5.9302976025192203E-2</v>
      </c>
      <c r="H2507" s="2">
        <f t="shared" si="346"/>
        <v>0.58749554748215271</v>
      </c>
      <c r="I2507" s="2">
        <f t="shared" si="347"/>
        <v>37.007697338990965</v>
      </c>
    </row>
    <row r="2508" spans="1:9" ht="13.5" x14ac:dyDescent="0.25">
      <c r="A2508" s="3">
        <f>TITRES_STAT!B2511</f>
        <v>45960</v>
      </c>
      <c r="B2508" s="5">
        <f>TITRES_STAT!D2511</f>
        <v>3.63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3.235164619815261E-2</v>
      </c>
      <c r="G2508" s="2">
        <f t="shared" si="350"/>
        <v>5.5067049166249903E-2</v>
      </c>
      <c r="H2508" s="2">
        <f t="shared" si="346"/>
        <v>0.58749554748215271</v>
      </c>
      <c r="I2508" s="2">
        <f t="shared" si="347"/>
        <v>37.007697338990965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workbookViewId="0">
      <selection activeCell="L5" sqref="L5"/>
    </sheetView>
  </sheetViews>
  <sheetFormatPr defaultRowHeight="12.5" x14ac:dyDescent="0.25"/>
  <cols>
    <col min="1" max="1" width="11" bestFit="1" customWidth="1"/>
    <col min="6" max="6" width="10.269531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17.484999999999999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17.494900000000001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17.465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17.984000000000002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17.484999999999999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17.484999999999999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17.015899999999998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16.966000000000001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16.966000000000001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16.486999999999998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16.486999999999998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16.486999999999998</v>
      </c>
      <c r="C13" s="2">
        <f>AVERAGE(B2:B13)</f>
        <v>17.150649999999999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16.486999999999998</v>
      </c>
      <c r="C14" s="2">
        <f>$C$4*B4+C13*(1-$C$4)</f>
        <v>17.199011538461537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16.975999999999999</v>
      </c>
      <c r="C15" s="2">
        <f t="shared" ref="C15:C78" si="0">$C$4*B5+C14*(1-$C$4)</f>
        <v>17.319778994082839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17.0259</v>
      </c>
      <c r="C16" s="2">
        <f t="shared" si="0"/>
        <v>17.345197610377788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17.0259</v>
      </c>
      <c r="C17" s="2">
        <f t="shared" si="0"/>
        <v>17.366705670319668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17.0259</v>
      </c>
      <c r="C18" s="2">
        <f t="shared" si="0"/>
        <v>17.312735567193563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17.035900000000002</v>
      </c>
      <c r="C19" s="2">
        <f t="shared" si="0"/>
        <v>17.25939163377917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17.035900000000002</v>
      </c>
      <c r="C20" s="2">
        <f t="shared" si="0"/>
        <v>17.214254459351608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17.0259</v>
      </c>
      <c r="C21" s="2">
        <f t="shared" si="0"/>
        <v>17.1023691579129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16.966000000000001</v>
      </c>
      <c r="C22" s="2">
        <f t="shared" si="0"/>
        <v>17.007696979772454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16.966000000000001</v>
      </c>
      <c r="C23" s="2">
        <f t="shared" si="0"/>
        <v>16.927589752115153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17.015899999999998</v>
      </c>
      <c r="C24" s="2">
        <f t="shared" si="0"/>
        <v>16.859806713328208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17.015899999999998</v>
      </c>
      <c r="C25" s="2">
        <f t="shared" si="0"/>
        <v>16.877682603585406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17.015899999999998</v>
      </c>
      <c r="C26" s="2">
        <f t="shared" si="0"/>
        <v>16.900485279956882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17.0259</v>
      </c>
      <c r="C27" s="2">
        <f t="shared" si="0"/>
        <v>16.919779852271208</v>
      </c>
      <c r="D27" s="2">
        <f>AVERAGE(B2:B27)</f>
        <v>17.05583846153846</v>
      </c>
      <c r="E27" s="2">
        <f>C27-D27</f>
        <v>-0.136058609267252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17.0458</v>
      </c>
      <c r="C28" s="2">
        <f t="shared" si="0"/>
        <v>16.936106028844868</v>
      </c>
      <c r="D28" s="2">
        <f>$D$4*B28+(1-$D$4)*D27</f>
        <v>17.055094871794871</v>
      </c>
      <c r="E28" s="2">
        <f t="shared" ref="E28:E91" si="1">C28-D28</f>
        <v>-0.118988842950003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17.0259</v>
      </c>
      <c r="C29" s="2">
        <f t="shared" si="0"/>
        <v>16.95145894748412</v>
      </c>
      <c r="D29" s="2">
        <f t="shared" ref="D29:D92" si="2">$D$4*B29+(1-$D$4)*D28</f>
        <v>17.052932288698955</v>
      </c>
      <c r="E29" s="2">
        <f t="shared" si="1"/>
        <v>-0.10147334121483453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17.0259</v>
      </c>
      <c r="C30" s="2">
        <f t="shared" si="0"/>
        <v>16.964449878640409</v>
      </c>
      <c r="D30" s="2">
        <f t="shared" si="2"/>
        <v>17.050929896943476</v>
      </c>
      <c r="E30" s="2">
        <f t="shared" si="1"/>
        <v>-8.6480018303067396E-2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16.966000000000001</v>
      </c>
      <c r="C31" s="2">
        <f t="shared" si="0"/>
        <v>16.973903743464962</v>
      </c>
      <c r="D31" s="2">
        <f t="shared" si="2"/>
        <v>17.044638793466181</v>
      </c>
      <c r="E31" s="2">
        <f t="shared" si="1"/>
        <v>-7.0735050001218269E-2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17.015899999999998</v>
      </c>
      <c r="C32" s="2">
        <f t="shared" si="0"/>
        <v>16.972687782931892</v>
      </c>
      <c r="D32" s="2">
        <f t="shared" si="2"/>
        <v>17.042509993950166</v>
      </c>
      <c r="E32" s="2">
        <f t="shared" si="1"/>
        <v>-6.982221101827335E-2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16.975999999999999</v>
      </c>
      <c r="C33" s="2">
        <f t="shared" si="0"/>
        <v>16.971658893250062</v>
      </c>
      <c r="D33" s="2">
        <f t="shared" si="2"/>
        <v>17.037583327731635</v>
      </c>
      <c r="E33" s="2">
        <f t="shared" si="1"/>
        <v>-6.5924434481573257E-2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17.1157</v>
      </c>
      <c r="C34" s="2">
        <f t="shared" si="0"/>
        <v>16.978465217365436</v>
      </c>
      <c r="D34" s="2">
        <f t="shared" si="2"/>
        <v>17.043369747899664</v>
      </c>
      <c r="E34" s="2">
        <f t="shared" si="1"/>
        <v>-6.49045305342284E-2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16.975999999999999</v>
      </c>
      <c r="C35" s="2">
        <f t="shared" si="0"/>
        <v>16.984224414693831</v>
      </c>
      <c r="D35" s="2">
        <f t="shared" si="2"/>
        <v>17.038379396203393</v>
      </c>
      <c r="E35" s="2">
        <f t="shared" si="1"/>
        <v>-5.4154981509562106E-2</v>
      </c>
      <c r="F35" s="2">
        <f>AVERAGE(E27:E35)</f>
        <v>-8.5393557697779149E-2</v>
      </c>
      <c r="G35" s="2">
        <f>E35-F35</f>
        <v>3.1238576188217043E-2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5">
        <f>TITRES_STAT!D39</f>
        <v>16.975999999999999</v>
      </c>
      <c r="C36" s="2">
        <f t="shared" si="0"/>
        <v>16.989097581664009</v>
      </c>
      <c r="D36" s="2">
        <f t="shared" si="2"/>
        <v>17.033758700188326</v>
      </c>
      <c r="E36" s="2">
        <f t="shared" si="1"/>
        <v>-4.4661118524317089E-2</v>
      </c>
      <c r="F36" s="2">
        <f>(E36*(2/(10)))+((1-(2/10))*F35)</f>
        <v>-7.7247069863086743E-2</v>
      </c>
      <c r="G36" s="2">
        <f t="shared" ref="G36:G99" si="3">E36-F36</f>
        <v>3.2585951338769653E-2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5">
        <f>TITRES_STAT!D40</f>
        <v>17.0259</v>
      </c>
      <c r="C37" s="2">
        <f t="shared" si="0"/>
        <v>16.994759492177238</v>
      </c>
      <c r="D37" s="2">
        <f t="shared" si="2"/>
        <v>17.033176574248451</v>
      </c>
      <c r="E37" s="2">
        <f t="shared" si="1"/>
        <v>-3.841708207121286E-2</v>
      </c>
      <c r="F37" s="2">
        <f t="shared" ref="F37:F100" si="5">(E37*(2/(10)))+((1-(2/10))*F36)</f>
        <v>-6.9481072304711969E-2</v>
      </c>
      <c r="G37" s="2">
        <f t="shared" si="3"/>
        <v>3.1063990233499109E-2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5">
        <f>TITRES_STAT!D41</f>
        <v>17.614699999999999</v>
      </c>
      <c r="C38" s="2">
        <f t="shared" si="0"/>
        <v>17.002611877996124</v>
      </c>
      <c r="D38" s="2">
        <f t="shared" si="2"/>
        <v>17.076252383563379</v>
      </c>
      <c r="E38" s="2">
        <f t="shared" si="1"/>
        <v>-7.3640505567254877E-2</v>
      </c>
      <c r="F38" s="2">
        <f t="shared" si="5"/>
        <v>-7.0312958957220548E-2</v>
      </c>
      <c r="G38" s="2">
        <f t="shared" si="3"/>
        <v>-3.3275466100343293E-3</v>
      </c>
      <c r="H38" s="2" t="str">
        <f t="shared" si="4"/>
        <v>Hold</v>
      </c>
    </row>
    <row r="39" spans="1:8" ht="13.5" x14ac:dyDescent="0.25">
      <c r="A39" s="3">
        <f>TITRES_STAT!B42</f>
        <v>42361</v>
      </c>
      <c r="B39" s="5">
        <f>TITRES_STAT!D42</f>
        <v>17.5947</v>
      </c>
      <c r="C39" s="2">
        <f t="shared" si="0"/>
        <v>17.00619466599672</v>
      </c>
      <c r="D39" s="2">
        <f t="shared" si="2"/>
        <v>17.114655910706833</v>
      </c>
      <c r="E39" s="2">
        <f t="shared" si="1"/>
        <v>-0.10846124471011365</v>
      </c>
      <c r="F39" s="2">
        <f t="shared" si="5"/>
        <v>-7.7942616107799179E-2</v>
      </c>
      <c r="G39" s="2">
        <f t="shared" si="3"/>
        <v>-3.0518628602314468E-2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5">
        <f>TITRES_STAT!D43</f>
        <v>18.113700000000001</v>
      </c>
      <c r="C40" s="2">
        <f t="shared" si="0"/>
        <v>17.00922625584338</v>
      </c>
      <c r="D40" s="2">
        <f t="shared" si="2"/>
        <v>17.188659176580401</v>
      </c>
      <c r="E40" s="2">
        <f t="shared" si="1"/>
        <v>-0.17943292073702111</v>
      </c>
      <c r="F40" s="2">
        <f t="shared" si="5"/>
        <v>-9.8240677033643559E-2</v>
      </c>
      <c r="G40" s="2">
        <f t="shared" si="3"/>
        <v>-8.1192243703377548E-2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5">
        <f>TITRES_STAT!D44</f>
        <v>17.6646</v>
      </c>
      <c r="C41" s="2">
        <f t="shared" si="0"/>
        <v>17.002576062636706</v>
      </c>
      <c r="D41" s="2">
        <f t="shared" si="2"/>
        <v>17.223914052389262</v>
      </c>
      <c r="E41" s="2">
        <f t="shared" si="1"/>
        <v>-0.22133798975255559</v>
      </c>
      <c r="F41" s="2">
        <f t="shared" si="5"/>
        <v>-0.12286013957742598</v>
      </c>
      <c r="G41" s="2">
        <f t="shared" si="3"/>
        <v>-9.8477850175129611E-2</v>
      </c>
      <c r="H41" s="2" t="str">
        <f t="shared" si="4"/>
        <v>Hold</v>
      </c>
    </row>
    <row r="42" spans="1:8" ht="13.5" x14ac:dyDescent="0.25">
      <c r="A42" s="3">
        <f>TITRES_STAT!B45</f>
        <v>42367</v>
      </c>
      <c r="B42" s="5">
        <f>TITRES_STAT!D45</f>
        <v>18.093699999999998</v>
      </c>
      <c r="C42" s="2">
        <f t="shared" si="0"/>
        <v>17.004625899154135</v>
      </c>
      <c r="D42" s="2">
        <f t="shared" si="2"/>
        <v>17.288342641101167</v>
      </c>
      <c r="E42" s="2">
        <f t="shared" si="1"/>
        <v>-0.28371674194703189</v>
      </c>
      <c r="F42" s="2">
        <f t="shared" si="5"/>
        <v>-0.15503146005134716</v>
      </c>
      <c r="G42" s="2">
        <f t="shared" si="3"/>
        <v>-0.12868528189568473</v>
      </c>
      <c r="H42" s="2" t="str">
        <f t="shared" si="4"/>
        <v>Hold</v>
      </c>
    </row>
    <row r="43" spans="1:8" ht="13.5" x14ac:dyDescent="0.25">
      <c r="A43" s="3">
        <f>TITRES_STAT!B46</f>
        <v>42368</v>
      </c>
      <c r="B43" s="5">
        <f>TITRES_STAT!D46</f>
        <v>18.063800000000001</v>
      </c>
      <c r="C43" s="2">
        <f t="shared" si="0"/>
        <v>17.000221914668884</v>
      </c>
      <c r="D43" s="2">
        <f t="shared" si="2"/>
        <v>17.345783926945526</v>
      </c>
      <c r="E43" s="2">
        <f t="shared" si="1"/>
        <v>-0.34556201227664118</v>
      </c>
      <c r="F43" s="2">
        <f t="shared" si="5"/>
        <v>-0.19313757049640595</v>
      </c>
      <c r="G43" s="2">
        <f t="shared" si="3"/>
        <v>-0.15242444178023523</v>
      </c>
      <c r="H43" s="2" t="str">
        <f t="shared" si="4"/>
        <v>Hold</v>
      </c>
    </row>
    <row r="44" spans="1:8" ht="13.5" x14ac:dyDescent="0.25">
      <c r="A44" s="3">
        <f>TITRES_STAT!B47</f>
        <v>42369</v>
      </c>
      <c r="B44" s="5">
        <f>TITRES_STAT!D47</f>
        <v>17.5947</v>
      </c>
      <c r="C44" s="2">
        <f t="shared" si="0"/>
        <v>17.017987773950594</v>
      </c>
      <c r="D44" s="2">
        <f t="shared" si="2"/>
        <v>17.364222154579188</v>
      </c>
      <c r="E44" s="2">
        <f t="shared" si="1"/>
        <v>-0.34623438062859435</v>
      </c>
      <c r="F44" s="2">
        <f t="shared" si="5"/>
        <v>-0.22375693252284368</v>
      </c>
      <c r="G44" s="2">
        <f t="shared" si="3"/>
        <v>-0.12247744810575067</v>
      </c>
      <c r="H44" s="2" t="str">
        <f t="shared" si="4"/>
        <v>Hold</v>
      </c>
    </row>
    <row r="45" spans="1:8" ht="13.5" x14ac:dyDescent="0.25">
      <c r="A45" s="3">
        <f>TITRES_STAT!B48</f>
        <v>42373</v>
      </c>
      <c r="B45" s="5">
        <f>TITRES_STAT!D48</f>
        <v>18.113700000000001</v>
      </c>
      <c r="C45" s="2">
        <f t="shared" si="0"/>
        <v>17.011528116419733</v>
      </c>
      <c r="D45" s="2">
        <f t="shared" si="2"/>
        <v>17.419739032017766</v>
      </c>
      <c r="E45" s="2">
        <f t="shared" si="1"/>
        <v>-0.40821091559803335</v>
      </c>
      <c r="F45" s="2">
        <f t="shared" si="5"/>
        <v>-0.26064772913788165</v>
      </c>
      <c r="G45" s="2">
        <f t="shared" si="3"/>
        <v>-0.14756318646015171</v>
      </c>
      <c r="H45" s="2" t="str">
        <f t="shared" si="4"/>
        <v>Hold</v>
      </c>
    </row>
    <row r="46" spans="1:8" ht="13.5" x14ac:dyDescent="0.25">
      <c r="A46" s="3">
        <f>TITRES_STAT!B49</f>
        <v>42374</v>
      </c>
      <c r="B46" s="5">
        <f>TITRES_STAT!D49</f>
        <v>18.912099999999999</v>
      </c>
      <c r="C46" s="2">
        <f t="shared" si="0"/>
        <v>17.006062252355157</v>
      </c>
      <c r="D46" s="2">
        <f t="shared" si="2"/>
        <v>17.530284288905339</v>
      </c>
      <c r="E46" s="2">
        <f t="shared" si="1"/>
        <v>-0.52422203655018151</v>
      </c>
      <c r="F46" s="2">
        <f t="shared" si="5"/>
        <v>-0.31336259062034166</v>
      </c>
      <c r="G46" s="2">
        <f t="shared" si="3"/>
        <v>-0.21085944592983985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5">
        <f>TITRES_STAT!D50</f>
        <v>19.940000000000001</v>
      </c>
      <c r="C47" s="2">
        <f t="shared" si="0"/>
        <v>17.009114213531287</v>
      </c>
      <c r="D47" s="2">
        <f t="shared" si="2"/>
        <v>17.708781748986425</v>
      </c>
      <c r="E47" s="2">
        <f t="shared" si="1"/>
        <v>-0.69966753545513782</v>
      </c>
      <c r="F47" s="2">
        <f t="shared" si="5"/>
        <v>-0.39062357958730087</v>
      </c>
      <c r="G47" s="2">
        <f t="shared" si="3"/>
        <v>-0.30904395586783695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5">
        <f>TITRES_STAT!D51</f>
        <v>20.5688</v>
      </c>
      <c r="C48" s="2">
        <f t="shared" si="0"/>
        <v>17.102281257603394</v>
      </c>
      <c r="D48" s="2">
        <f t="shared" si="2"/>
        <v>17.920634952765205</v>
      </c>
      <c r="E48" s="2">
        <f t="shared" si="1"/>
        <v>-0.81835369516181089</v>
      </c>
      <c r="F48" s="2">
        <f t="shared" si="5"/>
        <v>-0.47616960270220288</v>
      </c>
      <c r="G48" s="2">
        <f t="shared" si="3"/>
        <v>-0.34218409245960801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5">
        <f>TITRES_STAT!D52</f>
        <v>21.8063</v>
      </c>
      <c r="C49" s="2">
        <f t="shared" si="0"/>
        <v>17.178037987202874</v>
      </c>
      <c r="D49" s="2">
        <f t="shared" si="2"/>
        <v>18.208461993301118</v>
      </c>
      <c r="E49" s="2">
        <f t="shared" si="1"/>
        <v>-1.0304240060982437</v>
      </c>
      <c r="F49" s="2">
        <f t="shared" si="5"/>
        <v>-0.58702048338141111</v>
      </c>
      <c r="G49" s="2">
        <f t="shared" si="3"/>
        <v>-0.44340352271683259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21.8063</v>
      </c>
      <c r="C50" s="2">
        <f t="shared" si="0"/>
        <v>17.321985989171662</v>
      </c>
      <c r="D50" s="2">
        <f t="shared" si="2"/>
        <v>18.474968512315851</v>
      </c>
      <c r="E50" s="2">
        <f t="shared" si="1"/>
        <v>-1.152982523144189</v>
      </c>
      <c r="F50" s="2">
        <f t="shared" si="5"/>
        <v>-0.70021289133396669</v>
      </c>
      <c r="G50" s="2">
        <f t="shared" si="3"/>
        <v>-0.45276963181022234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5">
        <f>TITRES_STAT!D54</f>
        <v>21.8063</v>
      </c>
      <c r="C51" s="2">
        <f t="shared" si="0"/>
        <v>17.374695836991407</v>
      </c>
      <c r="D51" s="2">
        <f t="shared" si="2"/>
        <v>18.721733807699863</v>
      </c>
      <c r="E51" s="2">
        <f t="shared" si="1"/>
        <v>-1.3470379707084561</v>
      </c>
      <c r="F51" s="2">
        <f t="shared" si="5"/>
        <v>-0.8295779072088646</v>
      </c>
      <c r="G51" s="2">
        <f t="shared" si="3"/>
        <v>-0.5174600634995915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5">
        <f>TITRES_STAT!D55</f>
        <v>22.345199999999998</v>
      </c>
      <c r="C52" s="2">
        <f t="shared" si="0"/>
        <v>17.485311862069651</v>
      </c>
      <c r="D52" s="2">
        <f t="shared" si="2"/>
        <v>18.990138710833207</v>
      </c>
      <c r="E52" s="2">
        <f t="shared" si="1"/>
        <v>-1.5048268487635568</v>
      </c>
      <c r="F52" s="2">
        <f t="shared" si="5"/>
        <v>-0.9646276955198031</v>
      </c>
      <c r="G52" s="2">
        <f t="shared" si="3"/>
        <v>-0.54019915324375367</v>
      </c>
      <c r="H52" s="2" t="str">
        <f t="shared" si="4"/>
        <v>Hold</v>
      </c>
    </row>
    <row r="53" spans="1:8" ht="13.5" x14ac:dyDescent="0.25">
      <c r="A53" s="3">
        <f>TITRES_STAT!B56</f>
        <v>42384</v>
      </c>
      <c r="B53" s="5">
        <f>TITRES_STAT!D56</f>
        <v>21.756399999999999</v>
      </c>
      <c r="C53" s="2">
        <f t="shared" si="0"/>
        <v>17.574310037135859</v>
      </c>
      <c r="D53" s="2">
        <f t="shared" si="2"/>
        <v>19.195046954475192</v>
      </c>
      <c r="E53" s="2">
        <f t="shared" si="1"/>
        <v>-1.6207369173393325</v>
      </c>
      <c r="F53" s="2">
        <f t="shared" si="5"/>
        <v>-1.0958495398837091</v>
      </c>
      <c r="G53" s="2">
        <f t="shared" si="3"/>
        <v>-0.52488737745562331</v>
      </c>
      <c r="H53" s="2" t="str">
        <f t="shared" si="4"/>
        <v>Hold</v>
      </c>
    </row>
    <row r="54" spans="1:8" ht="13.5" x14ac:dyDescent="0.25">
      <c r="A54" s="3">
        <f>TITRES_STAT!B57</f>
        <v>42387</v>
      </c>
      <c r="B54" s="5">
        <f>TITRES_STAT!D57</f>
        <v>21.676600000000001</v>
      </c>
      <c r="C54" s="2">
        <f t="shared" si="0"/>
        <v>17.577446954499575</v>
      </c>
      <c r="D54" s="2">
        <f t="shared" si="2"/>
        <v>19.37886569858814</v>
      </c>
      <c r="E54" s="2">
        <f t="shared" si="1"/>
        <v>-1.8014187440885649</v>
      </c>
      <c r="F54" s="2">
        <f t="shared" si="5"/>
        <v>-1.2369633807246805</v>
      </c>
      <c r="G54" s="2">
        <f t="shared" si="3"/>
        <v>-0.56445536336388447</v>
      </c>
      <c r="H54" s="2" t="str">
        <f t="shared" si="4"/>
        <v>Hold</v>
      </c>
    </row>
    <row r="55" spans="1:8" ht="13.5" x14ac:dyDescent="0.25">
      <c r="A55" s="3">
        <f>TITRES_STAT!B58</f>
        <v>42388</v>
      </c>
      <c r="B55" s="5">
        <f>TITRES_STAT!D58</f>
        <v>21.646599999999999</v>
      </c>
      <c r="C55" s="2">
        <f t="shared" si="0"/>
        <v>17.659947423038101</v>
      </c>
      <c r="D55" s="2">
        <f t="shared" si="2"/>
        <v>19.546846017211241</v>
      </c>
      <c r="E55" s="2">
        <f t="shared" si="1"/>
        <v>-1.8868985941731395</v>
      </c>
      <c r="F55" s="2">
        <f t="shared" si="5"/>
        <v>-1.3669504234143723</v>
      </c>
      <c r="G55" s="2">
        <f t="shared" si="3"/>
        <v>-0.5199481707587672</v>
      </c>
      <c r="H55" s="2" t="str">
        <f t="shared" si="4"/>
        <v>Hold</v>
      </c>
    </row>
    <row r="56" spans="1:8" ht="13.5" x14ac:dyDescent="0.25">
      <c r="A56" s="3">
        <f>TITRES_STAT!B59</f>
        <v>42389</v>
      </c>
      <c r="B56" s="5">
        <f>TITRES_STAT!D59</f>
        <v>21.646599999999999</v>
      </c>
      <c r="C56" s="2">
        <f t="shared" si="0"/>
        <v>17.852586281032238</v>
      </c>
      <c r="D56" s="2">
        <f t="shared" si="2"/>
        <v>19.702383349269667</v>
      </c>
      <c r="E56" s="2">
        <f t="shared" si="1"/>
        <v>-1.8497970682374287</v>
      </c>
      <c r="F56" s="2">
        <f t="shared" si="5"/>
        <v>-1.4635197523789836</v>
      </c>
      <c r="G56" s="2">
        <f t="shared" si="3"/>
        <v>-0.38627731585844516</v>
      </c>
      <c r="H56" s="2" t="str">
        <f t="shared" si="4"/>
        <v>Hold</v>
      </c>
    </row>
    <row r="57" spans="1:8" ht="13.5" x14ac:dyDescent="0.25">
      <c r="A57" s="3">
        <f>TITRES_STAT!B60</f>
        <v>42390</v>
      </c>
      <c r="B57" s="5">
        <f>TITRES_STAT!D60</f>
        <v>21.596699999999998</v>
      </c>
      <c r="C57" s="2">
        <f t="shared" si="0"/>
        <v>18.173726853181122</v>
      </c>
      <c r="D57" s="2">
        <f t="shared" si="2"/>
        <v>19.842703101175616</v>
      </c>
      <c r="E57" s="2">
        <f t="shared" si="1"/>
        <v>-1.6689762479944932</v>
      </c>
      <c r="F57" s="2">
        <f t="shared" si="5"/>
        <v>-1.5046110515020856</v>
      </c>
      <c r="G57" s="2">
        <f t="shared" si="3"/>
        <v>-0.16436519649240755</v>
      </c>
      <c r="H57" s="2" t="str">
        <f t="shared" si="4"/>
        <v>Hold</v>
      </c>
    </row>
    <row r="58" spans="1:8" ht="13.5" x14ac:dyDescent="0.25">
      <c r="A58" s="3">
        <f>TITRES_STAT!B61</f>
        <v>42391</v>
      </c>
      <c r="B58" s="5">
        <f>TITRES_STAT!D61</f>
        <v>20.3293</v>
      </c>
      <c r="C58" s="2">
        <f t="shared" si="0"/>
        <v>18.54219964499941</v>
      </c>
      <c r="D58" s="2">
        <f t="shared" si="2"/>
        <v>19.87874731590335</v>
      </c>
      <c r="E58" s="2">
        <f t="shared" si="1"/>
        <v>-1.3365476709039399</v>
      </c>
      <c r="F58" s="2">
        <f t="shared" si="5"/>
        <v>-1.4709983753824567</v>
      </c>
      <c r="G58" s="2">
        <f t="shared" si="3"/>
        <v>0.13445070447851681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19.421099999999999</v>
      </c>
      <c r="C59" s="2">
        <f t="shared" si="0"/>
        <v>19.044368930384117</v>
      </c>
      <c r="D59" s="2">
        <f t="shared" si="2"/>
        <v>19.844847514725327</v>
      </c>
      <c r="E59" s="2">
        <f t="shared" si="1"/>
        <v>-0.80047858434121011</v>
      </c>
      <c r="F59" s="2">
        <f t="shared" si="5"/>
        <v>-1.3368944171742074</v>
      </c>
      <c r="G59" s="2">
        <f t="shared" si="3"/>
        <v>0.53641583283299732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19.4011</v>
      </c>
      <c r="C60" s="2">
        <f t="shared" si="0"/>
        <v>19.469281402632713</v>
      </c>
      <c r="D60" s="2">
        <f t="shared" si="2"/>
        <v>19.811977328449377</v>
      </c>
      <c r="E60" s="2">
        <f t="shared" si="1"/>
        <v>-0.3426959258166633</v>
      </c>
      <c r="F60" s="2">
        <f t="shared" si="5"/>
        <v>-1.1380547189026986</v>
      </c>
      <c r="G60" s="2">
        <f t="shared" si="3"/>
        <v>0.7953587930860353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5">
        <f>TITRES_STAT!D64</f>
        <v>19.440999999999999</v>
      </c>
      <c r="C61" s="2">
        <f t="shared" si="0"/>
        <v>19.828822725304605</v>
      </c>
      <c r="D61" s="2">
        <f t="shared" si="2"/>
        <v>19.784497526342015</v>
      </c>
      <c r="E61" s="2">
        <f t="shared" si="1"/>
        <v>4.4325198962589241E-2</v>
      </c>
      <c r="F61" s="2">
        <f t="shared" si="5"/>
        <v>-0.90157873532964106</v>
      </c>
      <c r="G61" s="2">
        <f t="shared" si="3"/>
        <v>0.9459039342922303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5">
        <f>TITRES_STAT!D65</f>
        <v>18.912099999999999</v>
      </c>
      <c r="C62" s="2">
        <f t="shared" si="0"/>
        <v>20.215957690642359</v>
      </c>
      <c r="D62" s="2">
        <f t="shared" si="2"/>
        <v>19.719875487353718</v>
      </c>
      <c r="E62" s="2">
        <f t="shared" si="1"/>
        <v>0.4960822032886405</v>
      </c>
      <c r="F62" s="2">
        <f t="shared" si="5"/>
        <v>-0.62204654760598488</v>
      </c>
      <c r="G62" s="2">
        <f t="shared" si="3"/>
        <v>1.1181287508946254</v>
      </c>
      <c r="H62" s="2" t="str">
        <f t="shared" si="4"/>
        <v>Sell</v>
      </c>
    </row>
    <row r="63" spans="1:8" ht="13.5" x14ac:dyDescent="0.25">
      <c r="A63" s="3">
        <f>TITRES_STAT!B66</f>
        <v>42398</v>
      </c>
      <c r="B63" s="5">
        <f>TITRES_STAT!D66</f>
        <v>19.421099999999999</v>
      </c>
      <c r="C63" s="2">
        <f t="shared" si="0"/>
        <v>20.452948815158916</v>
      </c>
      <c r="D63" s="2">
        <f t="shared" si="2"/>
        <v>19.697743969771963</v>
      </c>
      <c r="E63" s="2">
        <f t="shared" si="1"/>
        <v>0.75520484538695243</v>
      </c>
      <c r="F63" s="2">
        <f t="shared" si="5"/>
        <v>-0.34659626900739743</v>
      </c>
      <c r="G63" s="2">
        <f t="shared" si="3"/>
        <v>1.1018011143943498</v>
      </c>
      <c r="H63" s="2" t="str">
        <f t="shared" si="4"/>
        <v>Sell</v>
      </c>
    </row>
    <row r="64" spans="1:8" ht="13.5" x14ac:dyDescent="0.25">
      <c r="A64" s="3">
        <f>TITRES_STAT!B67</f>
        <v>42401</v>
      </c>
      <c r="B64" s="5">
        <f>TITRES_STAT!D67</f>
        <v>19.421099999999999</v>
      </c>
      <c r="C64" s="2">
        <f t="shared" si="0"/>
        <v>20.641202843596005</v>
      </c>
      <c r="D64" s="2">
        <f t="shared" si="2"/>
        <v>19.677251823862932</v>
      </c>
      <c r="E64" s="2">
        <f t="shared" si="1"/>
        <v>0.96395101973307362</v>
      </c>
      <c r="F64" s="2">
        <f t="shared" si="5"/>
        <v>-8.4486811259303241E-2</v>
      </c>
      <c r="G64" s="2">
        <f t="shared" si="3"/>
        <v>1.048437830992377</v>
      </c>
      <c r="H64" s="2" t="str">
        <f t="shared" si="4"/>
        <v>Sell</v>
      </c>
    </row>
    <row r="65" spans="1:8" ht="13.5" x14ac:dyDescent="0.25">
      <c r="A65" s="3">
        <f>TITRES_STAT!B68</f>
        <v>42402</v>
      </c>
      <c r="B65" s="5">
        <f>TITRES_STAT!D68</f>
        <v>19.421099999999999</v>
      </c>
      <c r="C65" s="2">
        <f t="shared" si="0"/>
        <v>20.79587932919662</v>
      </c>
      <c r="D65" s="2">
        <f t="shared" si="2"/>
        <v>19.658277614687901</v>
      </c>
      <c r="E65" s="2">
        <f t="shared" si="1"/>
        <v>1.1376017145087189</v>
      </c>
      <c r="F65" s="2">
        <f t="shared" si="5"/>
        <v>0.15993089389430121</v>
      </c>
      <c r="G65" s="2">
        <f t="shared" si="3"/>
        <v>0.97767082061441779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5">
        <f>TITRES_STAT!D69</f>
        <v>18.842199999999998</v>
      </c>
      <c r="C66" s="2">
        <f t="shared" si="0"/>
        <v>20.926759432397141</v>
      </c>
      <c r="D66" s="2">
        <f t="shared" si="2"/>
        <v>19.597827421007313</v>
      </c>
      <c r="E66" s="2">
        <f t="shared" si="1"/>
        <v>1.3289320113898277</v>
      </c>
      <c r="F66" s="2">
        <f t="shared" si="5"/>
        <v>0.39373111739340655</v>
      </c>
      <c r="G66" s="2">
        <f t="shared" si="3"/>
        <v>0.93520089399642115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5">
        <f>TITRES_STAT!D70</f>
        <v>18.862200000000001</v>
      </c>
      <c r="C67" s="2">
        <f t="shared" si="0"/>
        <v>21.029827212028348</v>
      </c>
      <c r="D67" s="2">
        <f t="shared" si="2"/>
        <v>19.5433365009327</v>
      </c>
      <c r="E67" s="2">
        <f t="shared" si="1"/>
        <v>1.486490711095648</v>
      </c>
      <c r="F67" s="2">
        <f t="shared" si="5"/>
        <v>0.61228303613385493</v>
      </c>
      <c r="G67" s="2">
        <f t="shared" si="3"/>
        <v>0.87420767496179308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5">
        <f>TITRES_STAT!D71</f>
        <v>18.333300000000001</v>
      </c>
      <c r="C68" s="2">
        <f t="shared" si="0"/>
        <v>20.922053794793218</v>
      </c>
      <c r="D68" s="2">
        <f t="shared" si="2"/>
        <v>19.453704167530276</v>
      </c>
      <c r="E68" s="2">
        <f t="shared" si="1"/>
        <v>1.4683496272629419</v>
      </c>
      <c r="F68" s="2">
        <f t="shared" si="5"/>
        <v>0.78349635435967235</v>
      </c>
      <c r="G68" s="2">
        <f t="shared" si="3"/>
        <v>0.68485327290326958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5">
        <f>TITRES_STAT!D72</f>
        <v>18.333300000000001</v>
      </c>
      <c r="C69" s="2">
        <f t="shared" si="0"/>
        <v>20.691137826363491</v>
      </c>
      <c r="D69" s="2">
        <f t="shared" si="2"/>
        <v>19.370711266231737</v>
      </c>
      <c r="E69" s="2">
        <f t="shared" si="1"/>
        <v>1.3204265601317537</v>
      </c>
      <c r="F69" s="2">
        <f t="shared" si="5"/>
        <v>0.89088239551408865</v>
      </c>
      <c r="G69" s="2">
        <f t="shared" si="3"/>
        <v>0.42954416461766509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5">
        <f>TITRES_STAT!D73</f>
        <v>18.353200000000001</v>
      </c>
      <c r="C70" s="2">
        <f t="shared" si="0"/>
        <v>20.492670468461416</v>
      </c>
      <c r="D70" s="2">
        <f t="shared" si="2"/>
        <v>19.295340061325682</v>
      </c>
      <c r="E70" s="2">
        <f t="shared" si="1"/>
        <v>1.197330407135734</v>
      </c>
      <c r="F70" s="2">
        <f t="shared" si="5"/>
        <v>0.95217199783841777</v>
      </c>
      <c r="G70" s="2">
        <f t="shared" si="3"/>
        <v>0.24515840929731625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5">
        <f>TITRES_STAT!D74</f>
        <v>18.862200000000001</v>
      </c>
      <c r="C71" s="2">
        <f t="shared" si="0"/>
        <v>20.330875011775046</v>
      </c>
      <c r="D71" s="2">
        <f t="shared" si="2"/>
        <v>19.263255612338597</v>
      </c>
      <c r="E71" s="2">
        <f t="shared" si="1"/>
        <v>1.0676193994364489</v>
      </c>
      <c r="F71" s="2">
        <f t="shared" si="5"/>
        <v>0.97526147815802411</v>
      </c>
      <c r="G71" s="2">
        <f t="shared" si="3"/>
        <v>9.2357921278424793E-2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5">
        <f>TITRES_STAT!D75</f>
        <v>18.862200000000001</v>
      </c>
      <c r="C72" s="2">
        <f t="shared" si="0"/>
        <v>20.11260193304042</v>
      </c>
      <c r="D72" s="2">
        <f t="shared" si="2"/>
        <v>19.233547789202404</v>
      </c>
      <c r="E72" s="2">
        <f t="shared" si="1"/>
        <v>0.87905414383801528</v>
      </c>
      <c r="F72" s="2">
        <f t="shared" si="5"/>
        <v>0.95602001129402248</v>
      </c>
      <c r="G72" s="2">
        <f t="shared" si="3"/>
        <v>-7.6965867456007198E-2</v>
      </c>
      <c r="H72" s="2" t="str">
        <f t="shared" si="4"/>
        <v>Hold</v>
      </c>
    </row>
    <row r="73" spans="1:8" ht="13.5" x14ac:dyDescent="0.25">
      <c r="A73" s="3">
        <f>TITRES_STAT!B76</f>
        <v>42412</v>
      </c>
      <c r="B73" s="5">
        <f>TITRES_STAT!D76</f>
        <v>18.3233</v>
      </c>
      <c r="C73" s="2">
        <f t="shared" si="0"/>
        <v>20.00621702026497</v>
      </c>
      <c r="D73" s="2">
        <f t="shared" si="2"/>
        <v>19.166122027039265</v>
      </c>
      <c r="E73" s="2">
        <f t="shared" si="1"/>
        <v>0.84009499322570491</v>
      </c>
      <c r="F73" s="2">
        <f t="shared" si="5"/>
        <v>0.9328350076803591</v>
      </c>
      <c r="G73" s="2">
        <f t="shared" si="3"/>
        <v>-9.2740014454654185E-2</v>
      </c>
      <c r="H73" s="2" t="str">
        <f t="shared" si="4"/>
        <v>Hold</v>
      </c>
    </row>
    <row r="74" spans="1:8" ht="13.5" x14ac:dyDescent="0.25">
      <c r="A74" s="3">
        <f>TITRES_STAT!B77</f>
        <v>42415</v>
      </c>
      <c r="B74" s="5">
        <f>TITRES_STAT!D77</f>
        <v>18.3233</v>
      </c>
      <c r="C74" s="2">
        <f t="shared" si="0"/>
        <v>19.916199017147282</v>
      </c>
      <c r="D74" s="2">
        <f t="shared" si="2"/>
        <v>19.103690765777099</v>
      </c>
      <c r="E74" s="2">
        <f t="shared" si="1"/>
        <v>0.81250825137018268</v>
      </c>
      <c r="F74" s="2">
        <f t="shared" si="5"/>
        <v>0.90876965641832386</v>
      </c>
      <c r="G74" s="2">
        <f t="shared" si="3"/>
        <v>-9.626140504814118E-2</v>
      </c>
      <c r="H74" s="2" t="str">
        <f t="shared" si="4"/>
        <v>Hold</v>
      </c>
    </row>
    <row r="75" spans="1:8" ht="13.5" x14ac:dyDescent="0.25">
      <c r="A75" s="3">
        <f>TITRES_STAT!B78</f>
        <v>42416</v>
      </c>
      <c r="B75" s="5">
        <f>TITRES_STAT!D78</f>
        <v>17.7943</v>
      </c>
      <c r="C75" s="2">
        <f t="shared" si="0"/>
        <v>19.840029937586159</v>
      </c>
      <c r="D75" s="2">
        <f t="shared" si="2"/>
        <v>19.00669885720102</v>
      </c>
      <c r="E75" s="2">
        <f t="shared" si="1"/>
        <v>0.8333310803851397</v>
      </c>
      <c r="F75" s="2">
        <f t="shared" si="5"/>
        <v>0.89368194121168709</v>
      </c>
      <c r="G75" s="2">
        <f t="shared" si="3"/>
        <v>-6.0350860826547392E-2</v>
      </c>
      <c r="H75" s="2" t="str">
        <f t="shared" si="4"/>
        <v>Hold</v>
      </c>
    </row>
    <row r="76" spans="1:8" ht="13.5" x14ac:dyDescent="0.25">
      <c r="A76" s="3">
        <f>TITRES_STAT!B79</f>
        <v>42417</v>
      </c>
      <c r="B76" s="5">
        <f>TITRES_STAT!D79</f>
        <v>18.5029</v>
      </c>
      <c r="C76" s="2">
        <f t="shared" si="0"/>
        <v>19.686517639495982</v>
      </c>
      <c r="D76" s="2">
        <f t="shared" si="2"/>
        <v>18.969380423334275</v>
      </c>
      <c r="E76" s="2">
        <f t="shared" si="1"/>
        <v>0.71713721616170645</v>
      </c>
      <c r="F76" s="2">
        <f t="shared" si="5"/>
        <v>0.85837299620169105</v>
      </c>
      <c r="G76" s="2">
        <f t="shared" si="3"/>
        <v>-0.1412357800399846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5">
        <f>TITRES_STAT!D80</f>
        <v>19.530899999999999</v>
      </c>
      <c r="C77" s="2">
        <f t="shared" si="0"/>
        <v>19.559699541111986</v>
      </c>
      <c r="D77" s="2">
        <f t="shared" si="2"/>
        <v>19.010974466050257</v>
      </c>
      <c r="E77" s="2">
        <f t="shared" si="1"/>
        <v>0.54872507506172852</v>
      </c>
      <c r="F77" s="2">
        <f t="shared" si="5"/>
        <v>0.79644341197369861</v>
      </c>
      <c r="G77" s="2">
        <f t="shared" si="3"/>
        <v>-0.24771833691197009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5">
        <f>TITRES_STAT!D81</f>
        <v>19.940000000000001</v>
      </c>
      <c r="C78" s="2">
        <f t="shared" si="0"/>
        <v>19.371022688633218</v>
      </c>
      <c r="D78" s="2">
        <f t="shared" si="2"/>
        <v>19.079791172268756</v>
      </c>
      <c r="E78" s="2">
        <f t="shared" si="1"/>
        <v>0.2912315163644621</v>
      </c>
      <c r="F78" s="2">
        <f t="shared" si="5"/>
        <v>0.69540103285185129</v>
      </c>
      <c r="G78" s="2">
        <f t="shared" si="3"/>
        <v>-0.40416951648738919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5">
        <f>TITRES_STAT!D82</f>
        <v>19.9101</v>
      </c>
      <c r="C79" s="2">
        <f t="shared" ref="C79:C142" si="6">$C$4*B69+C78*(1-$C$4)</f>
        <v>19.211373044228107</v>
      </c>
      <c r="D79" s="2">
        <f t="shared" si="2"/>
        <v>19.141295529878477</v>
      </c>
      <c r="E79" s="2">
        <f t="shared" si="1"/>
        <v>7.0077514349630832E-2</v>
      </c>
      <c r="F79" s="2">
        <f t="shared" si="5"/>
        <v>0.5703363291514072</v>
      </c>
      <c r="G79" s="2">
        <f t="shared" si="3"/>
        <v>-0.50025881480177636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5">
        <f>TITRES_STAT!D83</f>
        <v>19.9101</v>
      </c>
      <c r="C80" s="2">
        <f t="shared" si="6"/>
        <v>19.079346422039166</v>
      </c>
      <c r="D80" s="2">
        <f t="shared" si="2"/>
        <v>19.198244009146737</v>
      </c>
      <c r="E80" s="2">
        <f t="shared" si="1"/>
        <v>-0.11889758710757192</v>
      </c>
      <c r="F80" s="2">
        <f t="shared" si="5"/>
        <v>0.43248954589961136</v>
      </c>
      <c r="G80" s="2">
        <f t="shared" si="3"/>
        <v>-0.55138713300718334</v>
      </c>
      <c r="H80" s="2" t="str">
        <f t="shared" si="4"/>
        <v>Hold</v>
      </c>
    </row>
    <row r="81" spans="1:8" ht="13.5" x14ac:dyDescent="0.25">
      <c r="A81" s="3">
        <f>TITRES_STAT!B84</f>
        <v>42424</v>
      </c>
      <c r="B81" s="5">
        <f>TITRES_STAT!D84</f>
        <v>19.9101</v>
      </c>
      <c r="C81" s="2">
        <f t="shared" si="6"/>
        <v>19.045939280186985</v>
      </c>
      <c r="D81" s="2">
        <f t="shared" si="2"/>
        <v>19.250974082543276</v>
      </c>
      <c r="E81" s="2">
        <f t="shared" si="1"/>
        <v>-0.20503480235629112</v>
      </c>
      <c r="F81" s="2">
        <f t="shared" si="5"/>
        <v>0.3049846762484309</v>
      </c>
      <c r="G81" s="2">
        <f t="shared" si="3"/>
        <v>-0.51001947860472208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5">
        <f>TITRES_STAT!D85</f>
        <v>19.9101</v>
      </c>
      <c r="C82" s="2">
        <f t="shared" si="6"/>
        <v>19.017671698619758</v>
      </c>
      <c r="D82" s="2">
        <f t="shared" si="2"/>
        <v>19.29979822457711</v>
      </c>
      <c r="E82" s="2">
        <f t="shared" si="1"/>
        <v>-0.28212652595735221</v>
      </c>
      <c r="F82" s="2">
        <f t="shared" si="5"/>
        <v>0.18756243580727427</v>
      </c>
      <c r="G82" s="2">
        <f t="shared" si="3"/>
        <v>-0.46968896176462649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5">
        <f>TITRES_STAT!D86</f>
        <v>19.9101</v>
      </c>
      <c r="C83" s="2">
        <f t="shared" si="6"/>
        <v>18.910845283447486</v>
      </c>
      <c r="D83" s="2">
        <f t="shared" si="2"/>
        <v>19.345005763497323</v>
      </c>
      <c r="E83" s="2">
        <f t="shared" si="1"/>
        <v>-0.43416048004983665</v>
      </c>
      <c r="F83" s="2">
        <f t="shared" si="5"/>
        <v>6.3217852635852112E-2</v>
      </c>
      <c r="G83" s="2">
        <f t="shared" si="3"/>
        <v>-0.49737833268568876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5">
        <f>TITRES_STAT!D87</f>
        <v>19.021899999999999</v>
      </c>
      <c r="C84" s="2">
        <f t="shared" si="6"/>
        <v>18.820453701378643</v>
      </c>
      <c r="D84" s="2">
        <f t="shared" si="2"/>
        <v>19.32107200323826</v>
      </c>
      <c r="E84" s="2">
        <f t="shared" si="1"/>
        <v>-0.50061830185961753</v>
      </c>
      <c r="F84" s="2">
        <f t="shared" si="5"/>
        <v>-4.9549378263241815E-2</v>
      </c>
      <c r="G84" s="2">
        <f t="shared" si="3"/>
        <v>-0.45106892359637574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5">
        <f>TITRES_STAT!D88</f>
        <v>18.952000000000002</v>
      </c>
      <c r="C85" s="2">
        <f t="shared" si="6"/>
        <v>18.662583901166542</v>
      </c>
      <c r="D85" s="2">
        <f t="shared" si="2"/>
        <v>19.293733336331723</v>
      </c>
      <c r="E85" s="2">
        <f t="shared" si="1"/>
        <v>-0.63114943516518096</v>
      </c>
      <c r="F85" s="2">
        <f t="shared" si="5"/>
        <v>-0.16586938964362966</v>
      </c>
      <c r="G85" s="2">
        <f t="shared" si="3"/>
        <v>-0.46528004552155133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5">
        <f>TITRES_STAT!D89</f>
        <v>18.952000000000002</v>
      </c>
      <c r="C86" s="2">
        <f t="shared" si="6"/>
        <v>18.638017147140921</v>
      </c>
      <c r="D86" s="2">
        <f t="shared" si="2"/>
        <v>19.268419755862706</v>
      </c>
      <c r="E86" s="2">
        <f t="shared" si="1"/>
        <v>-0.63040260872178422</v>
      </c>
      <c r="F86" s="2">
        <f t="shared" si="5"/>
        <v>-0.25877603345926059</v>
      </c>
      <c r="G86" s="2">
        <f t="shared" si="3"/>
        <v>-0.37162657526252363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5">
        <f>TITRES_STAT!D90</f>
        <v>18.952000000000002</v>
      </c>
      <c r="C87" s="2">
        <f t="shared" si="6"/>
        <v>18.775383739888472</v>
      </c>
      <c r="D87" s="2">
        <f t="shared" si="2"/>
        <v>19.244981255428431</v>
      </c>
      <c r="E87" s="2">
        <f t="shared" si="1"/>
        <v>-0.46959751553995943</v>
      </c>
      <c r="F87" s="2">
        <f t="shared" si="5"/>
        <v>-0.30094032987540037</v>
      </c>
      <c r="G87" s="2">
        <f t="shared" si="3"/>
        <v>-0.16865718566455906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5">
        <f>TITRES_STAT!D91</f>
        <v>18.952000000000002</v>
      </c>
      <c r="C88" s="2">
        <f t="shared" si="6"/>
        <v>18.954555472213322</v>
      </c>
      <c r="D88" s="2">
        <f t="shared" si="2"/>
        <v>19.223278940211511</v>
      </c>
      <c r="E88" s="2">
        <f t="shared" si="1"/>
        <v>-0.26872346799818914</v>
      </c>
      <c r="F88" s="2">
        <f t="shared" si="5"/>
        <v>-0.29449695749995813</v>
      </c>
      <c r="G88" s="2">
        <f t="shared" si="3"/>
        <v>2.5773489501768998E-2</v>
      </c>
      <c r="H88" s="2" t="str">
        <f t="shared" si="4"/>
        <v>Sell</v>
      </c>
    </row>
    <row r="89" spans="1:8" ht="13.5" x14ac:dyDescent="0.25">
      <c r="A89" s="3">
        <f>TITRES_STAT!B92</f>
        <v>42436</v>
      </c>
      <c r="B89" s="5">
        <f>TITRES_STAT!D92</f>
        <v>18.3931</v>
      </c>
      <c r="C89" s="2">
        <f t="shared" si="6"/>
        <v>19.101562322642042</v>
      </c>
      <c r="D89" s="2">
        <f t="shared" si="2"/>
        <v>19.161784203899547</v>
      </c>
      <c r="E89" s="2">
        <f t="shared" si="1"/>
        <v>-6.0221881257504606E-2</v>
      </c>
      <c r="F89" s="2">
        <f t="shared" si="5"/>
        <v>-0.24764194225146743</v>
      </c>
      <c r="G89" s="2">
        <f t="shared" si="3"/>
        <v>0.18742006099396283</v>
      </c>
      <c r="H89" s="2" t="str">
        <f t="shared" si="4"/>
        <v>Sell</v>
      </c>
    </row>
    <row r="90" spans="1:8" ht="13.5" x14ac:dyDescent="0.25">
      <c r="A90" s="3">
        <f>TITRES_STAT!B93</f>
        <v>42437</v>
      </c>
      <c r="B90" s="5">
        <f>TITRES_STAT!D93</f>
        <v>18.3931</v>
      </c>
      <c r="C90" s="2">
        <f t="shared" si="6"/>
        <v>19.225952734543267</v>
      </c>
      <c r="D90" s="2">
        <f t="shared" si="2"/>
        <v>19.104844633240322</v>
      </c>
      <c r="E90" s="2">
        <f t="shared" si="1"/>
        <v>0.12110810130294425</v>
      </c>
      <c r="F90" s="2">
        <f t="shared" si="5"/>
        <v>-0.1738919335405851</v>
      </c>
      <c r="G90" s="2">
        <f t="shared" si="3"/>
        <v>0.29500003484352932</v>
      </c>
      <c r="H90" s="2" t="str">
        <f t="shared" si="4"/>
        <v>Sell</v>
      </c>
    </row>
    <row r="91" spans="1:8" ht="13.5" x14ac:dyDescent="0.25">
      <c r="A91" s="3">
        <f>TITRES_STAT!B94</f>
        <v>42438</v>
      </c>
      <c r="B91" s="5">
        <f>TITRES_STAT!D94</f>
        <v>18.3931</v>
      </c>
      <c r="C91" s="2">
        <f t="shared" si="6"/>
        <v>19.33120615999815</v>
      </c>
      <c r="D91" s="2">
        <f t="shared" si="2"/>
        <v>19.052122808555854</v>
      </c>
      <c r="E91" s="2">
        <f t="shared" si="1"/>
        <v>0.27908335144229568</v>
      </c>
      <c r="F91" s="2">
        <f t="shared" si="5"/>
        <v>-8.3296876544008969E-2</v>
      </c>
      <c r="G91" s="2">
        <f t="shared" si="3"/>
        <v>0.36238022798630465</v>
      </c>
      <c r="H91" s="2" t="str">
        <f t="shared" si="4"/>
        <v>Sell</v>
      </c>
    </row>
    <row r="92" spans="1:8" ht="13.5" x14ac:dyDescent="0.25">
      <c r="A92" s="3">
        <f>TITRES_STAT!B95</f>
        <v>42439</v>
      </c>
      <c r="B92" s="5">
        <f>TITRES_STAT!D95</f>
        <v>18.403099999999998</v>
      </c>
      <c r="C92" s="2">
        <f t="shared" si="6"/>
        <v>19.420266750767667</v>
      </c>
      <c r="D92" s="2">
        <f t="shared" si="2"/>
        <v>19.004047044959126</v>
      </c>
      <c r="E92" s="2">
        <f t="shared" ref="E92:E155" si="7">C92-D92</f>
        <v>0.4162197058085404</v>
      </c>
      <c r="F92" s="2">
        <f t="shared" si="5"/>
        <v>1.6606439926500904E-2</v>
      </c>
      <c r="G92" s="2">
        <f t="shared" si="3"/>
        <v>0.39961326588203949</v>
      </c>
      <c r="H92" s="2" t="str">
        <f t="shared" si="4"/>
        <v>Sell</v>
      </c>
    </row>
    <row r="93" spans="1:8" ht="13.5" x14ac:dyDescent="0.25">
      <c r="A93" s="3">
        <f>TITRES_STAT!B96</f>
        <v>42440</v>
      </c>
      <c r="B93" s="5">
        <f>TITRES_STAT!D96</f>
        <v>18.952000000000002</v>
      </c>
      <c r="C93" s="2">
        <f t="shared" si="6"/>
        <v>19.495625712188026</v>
      </c>
      <c r="D93" s="2">
        <f t="shared" ref="D93:D156" si="8">$D$4*B93+(1-$D$4)*D92</f>
        <v>19.000191708295485</v>
      </c>
      <c r="E93" s="2">
        <f t="shared" si="7"/>
        <v>0.49543400389254089</v>
      </c>
      <c r="F93" s="2">
        <f t="shared" si="5"/>
        <v>0.1123719527197089</v>
      </c>
      <c r="G93" s="2">
        <f t="shared" si="3"/>
        <v>0.38306205117283199</v>
      </c>
      <c r="H93" s="2" t="str">
        <f t="shared" si="4"/>
        <v>Sell</v>
      </c>
    </row>
    <row r="94" spans="1:8" ht="13.5" x14ac:dyDescent="0.25">
      <c r="A94" s="3">
        <f>TITRES_STAT!B97</f>
        <v>42443</v>
      </c>
      <c r="B94" s="5">
        <f>TITRES_STAT!D97</f>
        <v>18.952000000000002</v>
      </c>
      <c r="C94" s="2">
        <f t="shared" si="6"/>
        <v>19.422744833389867</v>
      </c>
      <c r="D94" s="2">
        <f t="shared" si="8"/>
        <v>18.996621952125448</v>
      </c>
      <c r="E94" s="2">
        <f t="shared" si="7"/>
        <v>0.42612288126441911</v>
      </c>
      <c r="F94" s="2">
        <f t="shared" si="5"/>
        <v>0.17512213842865093</v>
      </c>
      <c r="G94" s="2">
        <f t="shared" si="3"/>
        <v>0.25100074283576818</v>
      </c>
      <c r="H94" s="2" t="str">
        <f t="shared" si="4"/>
        <v>Sell</v>
      </c>
    </row>
    <row r="95" spans="1:8" ht="13.5" x14ac:dyDescent="0.25">
      <c r="A95" s="3">
        <f>TITRES_STAT!B98</f>
        <v>42444</v>
      </c>
      <c r="B95" s="5">
        <f>TITRES_STAT!D98</f>
        <v>18.403099999999998</v>
      </c>
      <c r="C95" s="2">
        <f t="shared" si="6"/>
        <v>19.350322551329885</v>
      </c>
      <c r="D95" s="2">
        <f t="shared" si="8"/>
        <v>18.952657363079119</v>
      </c>
      <c r="E95" s="2">
        <f t="shared" si="7"/>
        <v>0.39766518825076602</v>
      </c>
      <c r="F95" s="2">
        <f t="shared" si="5"/>
        <v>0.21963074839307395</v>
      </c>
      <c r="G95" s="2">
        <f t="shared" si="3"/>
        <v>0.17803443985769207</v>
      </c>
      <c r="H95" s="2" t="str">
        <f t="shared" si="4"/>
        <v>Sell</v>
      </c>
    </row>
    <row r="96" spans="1:8" ht="13.5" x14ac:dyDescent="0.25">
      <c r="A96" s="3">
        <f>TITRES_STAT!B99</f>
        <v>42445</v>
      </c>
      <c r="B96" s="5">
        <f>TITRES_STAT!D99</f>
        <v>18.403099999999998</v>
      </c>
      <c r="C96" s="2">
        <f t="shared" si="6"/>
        <v>19.289042158817594</v>
      </c>
      <c r="D96" s="2">
        <f t="shared" si="8"/>
        <v>18.911949410258444</v>
      </c>
      <c r="E96" s="2">
        <f t="shared" si="7"/>
        <v>0.37709274855914998</v>
      </c>
      <c r="F96" s="2">
        <f t="shared" si="5"/>
        <v>0.25112314842628919</v>
      </c>
      <c r="G96" s="2">
        <f t="shared" si="3"/>
        <v>0.12596960013286079</v>
      </c>
      <c r="H96" s="2" t="str">
        <f t="shared" si="4"/>
        <v>Sell</v>
      </c>
    </row>
    <row r="97" spans="1:8" ht="13.5" x14ac:dyDescent="0.25">
      <c r="A97" s="3">
        <f>TITRES_STAT!B100</f>
        <v>42446</v>
      </c>
      <c r="B97" s="5">
        <f>TITRES_STAT!D100</f>
        <v>18.403099999999998</v>
      </c>
      <c r="C97" s="2">
        <f t="shared" si="6"/>
        <v>19.2371895189995</v>
      </c>
      <c r="D97" s="2">
        <f t="shared" si="8"/>
        <v>18.87425686135041</v>
      </c>
      <c r="E97" s="2">
        <f t="shared" si="7"/>
        <v>0.36293265764908966</v>
      </c>
      <c r="F97" s="2">
        <f t="shared" si="5"/>
        <v>0.27348505027084929</v>
      </c>
      <c r="G97" s="2">
        <f t="shared" si="3"/>
        <v>8.9447607378240368E-2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5">
        <f>TITRES_STAT!D101</f>
        <v>17.963999999999999</v>
      </c>
      <c r="C98" s="2">
        <f t="shared" si="6"/>
        <v>19.193314208384191</v>
      </c>
      <c r="D98" s="2">
        <f t="shared" si="8"/>
        <v>18.806830427176305</v>
      </c>
      <c r="E98" s="2">
        <f t="shared" si="7"/>
        <v>0.38648378120788607</v>
      </c>
      <c r="F98" s="2">
        <f t="shared" si="5"/>
        <v>0.29608479645825669</v>
      </c>
      <c r="G98" s="2">
        <f t="shared" si="3"/>
        <v>9.0398984749629374E-2</v>
      </c>
      <c r="H98" s="2" t="str">
        <f t="shared" si="4"/>
        <v>Sell</v>
      </c>
    </row>
    <row r="99" spans="1:8" ht="13.5" x14ac:dyDescent="0.25">
      <c r="A99" s="3">
        <f>TITRES_STAT!B102</f>
        <v>42450</v>
      </c>
      <c r="B99" s="5">
        <f>TITRES_STAT!D102</f>
        <v>17.963999999999999</v>
      </c>
      <c r="C99" s="2">
        <f t="shared" si="6"/>
        <v>19.07020433017124</v>
      </c>
      <c r="D99" s="2">
        <f t="shared" si="8"/>
        <v>18.744398543681761</v>
      </c>
      <c r="E99" s="2">
        <f t="shared" si="7"/>
        <v>0.32580578648947878</v>
      </c>
      <c r="F99" s="2">
        <f t="shared" si="5"/>
        <v>0.30202899446450115</v>
      </c>
      <c r="G99" s="2">
        <f t="shared" si="3"/>
        <v>2.3776792024977622E-2</v>
      </c>
      <c r="H99" s="2" t="str">
        <f t="shared" si="4"/>
        <v>Sell</v>
      </c>
    </row>
    <row r="100" spans="1:8" ht="13.5" x14ac:dyDescent="0.25">
      <c r="A100" s="3">
        <f>TITRES_STAT!B103</f>
        <v>42451</v>
      </c>
      <c r="B100" s="5">
        <f>TITRES_STAT!D103</f>
        <v>17.963999999999999</v>
      </c>
      <c r="C100" s="2">
        <f t="shared" si="6"/>
        <v>18.966034433221818</v>
      </c>
      <c r="D100" s="2">
        <f t="shared" si="8"/>
        <v>18.686591244149778</v>
      </c>
      <c r="E100" s="2">
        <f t="shared" si="7"/>
        <v>0.27944318907204035</v>
      </c>
      <c r="F100" s="2">
        <f t="shared" si="5"/>
        <v>0.29751183338600901</v>
      </c>
      <c r="G100" s="2">
        <f t="shared" ref="G100:G163" si="9">E100-F100</f>
        <v>-1.8068644313968651E-2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5">
        <f>TITRES_STAT!D104</f>
        <v>17.963999999999999</v>
      </c>
      <c r="C101" s="2">
        <f t="shared" si="6"/>
        <v>18.877890674264616</v>
      </c>
      <c r="D101" s="2">
        <f t="shared" si="8"/>
        <v>18.633065966805351</v>
      </c>
      <c r="E101" s="2">
        <f t="shared" si="7"/>
        <v>0.24482470745926577</v>
      </c>
      <c r="F101" s="2">
        <f t="shared" ref="F101:F164" si="11">(E101*(2/(10)))+((1-(2/10))*F100)</f>
        <v>0.28697440820066034</v>
      </c>
      <c r="G101" s="2">
        <f t="shared" si="9"/>
        <v>-4.2149700741394569E-2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17.963999999999999</v>
      </c>
      <c r="C102" s="2">
        <f t="shared" si="6"/>
        <v>18.80484595514698</v>
      </c>
      <c r="D102" s="2">
        <f t="shared" si="8"/>
        <v>18.583505524819767</v>
      </c>
      <c r="E102" s="2">
        <f t="shared" si="7"/>
        <v>0.22134043032721351</v>
      </c>
      <c r="F102" s="2">
        <f t="shared" si="11"/>
        <v>0.27384761262597096</v>
      </c>
      <c r="G102" s="2">
        <f t="shared" si="9"/>
        <v>-5.2507182298757449E-2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17.814299999999999</v>
      </c>
      <c r="C103" s="2">
        <f t="shared" si="6"/>
        <v>18.827485038970522</v>
      </c>
      <c r="D103" s="2">
        <f t="shared" si="8"/>
        <v>18.526527337796079</v>
      </c>
      <c r="E103" s="2">
        <f t="shared" si="7"/>
        <v>0.30095770117444332</v>
      </c>
      <c r="F103" s="2">
        <f t="shared" si="11"/>
        <v>0.27926963033566543</v>
      </c>
      <c r="G103" s="2">
        <f t="shared" si="9"/>
        <v>2.1688070838777884E-2</v>
      </c>
      <c r="H103" s="2" t="str">
        <f t="shared" si="10"/>
        <v>Sell</v>
      </c>
    </row>
    <row r="104" spans="1:8" ht="13.5" x14ac:dyDescent="0.25">
      <c r="A104" s="3">
        <f>TITRES_STAT!B107</f>
        <v>42457</v>
      </c>
      <c r="B104" s="5">
        <f>TITRES_STAT!D107</f>
        <v>17.814299999999999</v>
      </c>
      <c r="C104" s="2">
        <f t="shared" si="6"/>
        <v>18.846641186821213</v>
      </c>
      <c r="D104" s="2">
        <f t="shared" si="8"/>
        <v>18.473769757218591</v>
      </c>
      <c r="E104" s="2">
        <f t="shared" si="7"/>
        <v>0.37287142960262187</v>
      </c>
      <c r="F104" s="2">
        <f t="shared" si="11"/>
        <v>0.29798999018905675</v>
      </c>
      <c r="G104" s="2">
        <f t="shared" si="9"/>
        <v>7.4881439413565121E-2</v>
      </c>
      <c r="H104" s="2" t="str">
        <f t="shared" si="10"/>
        <v>Sell</v>
      </c>
    </row>
    <row r="105" spans="1:8" ht="13.5" x14ac:dyDescent="0.25">
      <c r="A105" s="3">
        <f>TITRES_STAT!B108</f>
        <v>42458</v>
      </c>
      <c r="B105" s="5">
        <f>TITRES_STAT!D108</f>
        <v>17.814299999999999</v>
      </c>
      <c r="C105" s="2">
        <f t="shared" si="6"/>
        <v>18.77840408115641</v>
      </c>
      <c r="D105" s="2">
        <f t="shared" si="8"/>
        <v>18.42492014557277</v>
      </c>
      <c r="E105" s="2">
        <f t="shared" si="7"/>
        <v>0.35348393558363966</v>
      </c>
      <c r="F105" s="2">
        <f t="shared" si="11"/>
        <v>0.30908877926797335</v>
      </c>
      <c r="G105" s="2">
        <f t="shared" si="9"/>
        <v>4.4395156315666318E-2</v>
      </c>
      <c r="H105" s="2" t="str">
        <f t="shared" si="10"/>
        <v>Sell</v>
      </c>
    </row>
    <row r="106" spans="1:8" ht="13.5" x14ac:dyDescent="0.25">
      <c r="A106" s="3">
        <f>TITRES_STAT!B109</f>
        <v>42459</v>
      </c>
      <c r="B106" s="5">
        <f>TITRES_STAT!D109</f>
        <v>17.814299999999999</v>
      </c>
      <c r="C106" s="2">
        <f t="shared" si="6"/>
        <v>18.720664991747732</v>
      </c>
      <c r="D106" s="2">
        <f t="shared" si="8"/>
        <v>18.379689023678491</v>
      </c>
      <c r="E106" s="2">
        <f t="shared" si="7"/>
        <v>0.34097596806924102</v>
      </c>
      <c r="F106" s="2">
        <f t="shared" si="11"/>
        <v>0.31546621702822686</v>
      </c>
      <c r="G106" s="2">
        <f t="shared" si="9"/>
        <v>2.5509751041014161E-2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5">
        <f>TITRES_STAT!D110</f>
        <v>17.035900000000002</v>
      </c>
      <c r="C107" s="2">
        <f t="shared" si="6"/>
        <v>18.671808839171156</v>
      </c>
      <c r="D107" s="2">
        <f t="shared" si="8"/>
        <v>18.280149095998606</v>
      </c>
      <c r="E107" s="2">
        <f t="shared" si="7"/>
        <v>0.39165974317254992</v>
      </c>
      <c r="F107" s="2">
        <f t="shared" si="11"/>
        <v>0.33070492225709147</v>
      </c>
      <c r="G107" s="2">
        <f t="shared" si="9"/>
        <v>6.0954820915458452E-2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5">
        <f>TITRES_STAT!D111</f>
        <v>17.544799999999999</v>
      </c>
      <c r="C108" s="2">
        <f t="shared" si="6"/>
        <v>18.562915171606363</v>
      </c>
      <c r="D108" s="2">
        <f t="shared" si="8"/>
        <v>18.2256787925913</v>
      </c>
      <c r="E108" s="2">
        <f t="shared" si="7"/>
        <v>0.33723637901506365</v>
      </c>
      <c r="F108" s="2">
        <f t="shared" si="11"/>
        <v>0.33201121360868591</v>
      </c>
      <c r="G108" s="2">
        <f t="shared" si="9"/>
        <v>5.2251654063777409E-3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5">
        <f>TITRES_STAT!D112</f>
        <v>17.544799999999999</v>
      </c>
      <c r="C109" s="2">
        <f t="shared" si="6"/>
        <v>18.470774375974614</v>
      </c>
      <c r="D109" s="2">
        <f t="shared" si="8"/>
        <v>18.175243326473424</v>
      </c>
      <c r="E109" s="2">
        <f t="shared" si="7"/>
        <v>0.29553104950118936</v>
      </c>
      <c r="F109" s="2">
        <f t="shared" si="11"/>
        <v>0.32471518078718664</v>
      </c>
      <c r="G109" s="2">
        <f t="shared" si="9"/>
        <v>-2.9184131285997283E-2</v>
      </c>
      <c r="H109" s="2" t="str">
        <f t="shared" si="10"/>
        <v>Hold</v>
      </c>
    </row>
    <row r="110" spans="1:8" ht="13.5" x14ac:dyDescent="0.25">
      <c r="A110" s="3">
        <f>TITRES_STAT!B113</f>
        <v>42465</v>
      </c>
      <c r="B110" s="5">
        <f>TITRES_STAT!D113</f>
        <v>17.465</v>
      </c>
      <c r="C110" s="2">
        <f t="shared" si="6"/>
        <v>18.392809087363133</v>
      </c>
      <c r="D110" s="2">
        <f t="shared" si="8"/>
        <v>18.122632709697612</v>
      </c>
      <c r="E110" s="2">
        <f t="shared" si="7"/>
        <v>0.27017637766552127</v>
      </c>
      <c r="F110" s="2">
        <f t="shared" si="11"/>
        <v>0.31380742016285362</v>
      </c>
      <c r="G110" s="2">
        <f t="shared" si="9"/>
        <v>-4.3631042497332351E-2</v>
      </c>
      <c r="H110" s="2" t="str">
        <f t="shared" si="10"/>
        <v>Hold</v>
      </c>
    </row>
    <row r="111" spans="1:8" ht="13.5" x14ac:dyDescent="0.25">
      <c r="A111" s="3">
        <f>TITRES_STAT!B114</f>
        <v>42466</v>
      </c>
      <c r="B111" s="5">
        <f>TITRES_STAT!D114</f>
        <v>17.465</v>
      </c>
      <c r="C111" s="2">
        <f t="shared" si="6"/>
        <v>18.326838458538035</v>
      </c>
      <c r="D111" s="2">
        <f t="shared" si="8"/>
        <v>18.073919175645937</v>
      </c>
      <c r="E111" s="2">
        <f t="shared" si="7"/>
        <v>0.25291928289209764</v>
      </c>
      <c r="F111" s="2">
        <f t="shared" si="11"/>
        <v>0.30162979270870244</v>
      </c>
      <c r="G111" s="2">
        <f t="shared" si="9"/>
        <v>-4.8710509816604797E-2</v>
      </c>
      <c r="H111" s="2" t="str">
        <f t="shared" si="10"/>
        <v>Hold</v>
      </c>
    </row>
    <row r="112" spans="1:8" ht="13.5" x14ac:dyDescent="0.25">
      <c r="A112" s="3">
        <f>TITRES_STAT!B115</f>
        <v>42467</v>
      </c>
      <c r="B112" s="5">
        <f>TITRES_STAT!D115</f>
        <v>17.465</v>
      </c>
      <c r="C112" s="2">
        <f t="shared" si="6"/>
        <v>18.271017157224492</v>
      </c>
      <c r="D112" s="2">
        <f t="shared" si="8"/>
        <v>18.028814051524016</v>
      </c>
      <c r="E112" s="2">
        <f t="shared" si="7"/>
        <v>0.24220310570047587</v>
      </c>
      <c r="F112" s="2">
        <f t="shared" si="11"/>
        <v>0.28974445530705717</v>
      </c>
      <c r="G112" s="2">
        <f t="shared" si="9"/>
        <v>-4.7541349606581296E-2</v>
      </c>
      <c r="H112" s="2" t="str">
        <f t="shared" si="10"/>
        <v>Hold</v>
      </c>
    </row>
    <row r="113" spans="1:8" ht="13.5" x14ac:dyDescent="0.25">
      <c r="A113" s="3">
        <f>TITRES_STAT!B116</f>
        <v>42468</v>
      </c>
      <c r="B113" s="5">
        <f>TITRES_STAT!D116</f>
        <v>17.465</v>
      </c>
      <c r="C113" s="2">
        <f t="shared" si="6"/>
        <v>18.200752979189954</v>
      </c>
      <c r="D113" s="2">
        <f t="shared" si="8"/>
        <v>17.98705004770742</v>
      </c>
      <c r="E113" s="2">
        <f t="shared" si="7"/>
        <v>0.21370293148253339</v>
      </c>
      <c r="F113" s="2">
        <f t="shared" si="11"/>
        <v>0.27453615054215241</v>
      </c>
      <c r="G113" s="2">
        <f t="shared" si="9"/>
        <v>-6.0833219059619026E-2</v>
      </c>
      <c r="H113" s="2" t="str">
        <f t="shared" si="10"/>
        <v>Hold</v>
      </c>
    </row>
    <row r="114" spans="1:8" ht="13.5" x14ac:dyDescent="0.25">
      <c r="A114" s="3">
        <f>TITRES_STAT!B117</f>
        <v>42471</v>
      </c>
      <c r="B114" s="5">
        <f>TITRES_STAT!D117</f>
        <v>17.465</v>
      </c>
      <c r="C114" s="2">
        <f t="shared" si="6"/>
        <v>18.141298674699193</v>
      </c>
      <c r="D114" s="2">
        <f t="shared" si="8"/>
        <v>17.948379673803167</v>
      </c>
      <c r="E114" s="2">
        <f t="shared" si="7"/>
        <v>0.1929190008960262</v>
      </c>
      <c r="F114" s="2">
        <f t="shared" si="11"/>
        <v>0.25821272061292722</v>
      </c>
      <c r="G114" s="2">
        <f t="shared" si="9"/>
        <v>-6.5293719716901011E-2</v>
      </c>
      <c r="H114" s="2" t="str">
        <f t="shared" si="10"/>
        <v>Hold</v>
      </c>
    </row>
    <row r="115" spans="1:8" ht="13.5" x14ac:dyDescent="0.25">
      <c r="A115" s="3">
        <f>TITRES_STAT!B118</f>
        <v>42472</v>
      </c>
      <c r="B115" s="5">
        <f>TITRES_STAT!D118</f>
        <v>16.946000000000002</v>
      </c>
      <c r="C115" s="2">
        <f t="shared" si="6"/>
        <v>18.090991186283933</v>
      </c>
      <c r="D115" s="2">
        <f t="shared" si="8"/>
        <v>17.874129327595526</v>
      </c>
      <c r="E115" s="2">
        <f t="shared" si="7"/>
        <v>0.21686185868840724</v>
      </c>
      <c r="F115" s="2">
        <f t="shared" si="11"/>
        <v>0.24994254822802325</v>
      </c>
      <c r="G115" s="2">
        <f t="shared" si="9"/>
        <v>-3.3080689539616015E-2</v>
      </c>
      <c r="H115" s="2" t="str">
        <f t="shared" si="10"/>
        <v>Hold</v>
      </c>
    </row>
    <row r="116" spans="1:8" ht="13.5" x14ac:dyDescent="0.25">
      <c r="A116" s="3">
        <f>TITRES_STAT!B119</f>
        <v>42473</v>
      </c>
      <c r="B116" s="5">
        <f>TITRES_STAT!D119</f>
        <v>16.486999999999998</v>
      </c>
      <c r="C116" s="2">
        <f t="shared" si="6"/>
        <v>18.048423311471019</v>
      </c>
      <c r="D116" s="2">
        <f t="shared" si="8"/>
        <v>17.771379007032895</v>
      </c>
      <c r="E116" s="2">
        <f t="shared" si="7"/>
        <v>0.27704430443812456</v>
      </c>
      <c r="F116" s="2">
        <f t="shared" si="11"/>
        <v>0.25536289947004354</v>
      </c>
      <c r="G116" s="2">
        <f t="shared" si="9"/>
        <v>2.1681404968081019E-2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5">
        <f>TITRES_STAT!D120</f>
        <v>16.486999999999998</v>
      </c>
      <c r="C117" s="2">
        <f t="shared" si="6"/>
        <v>17.892650494321632</v>
      </c>
      <c r="D117" s="2">
        <f t="shared" si="8"/>
        <v>17.676239821326753</v>
      </c>
      <c r="E117" s="2">
        <f t="shared" si="7"/>
        <v>0.21641067299487915</v>
      </c>
      <c r="F117" s="2">
        <f t="shared" si="11"/>
        <v>0.24757245417501067</v>
      </c>
      <c r="G117" s="2">
        <f t="shared" si="9"/>
        <v>-3.116178118013152E-2</v>
      </c>
      <c r="H117" s="2" t="str">
        <f t="shared" si="10"/>
        <v>Hold</v>
      </c>
    </row>
    <row r="118" spans="1:8" ht="13.5" x14ac:dyDescent="0.25">
      <c r="A118" s="3">
        <f>TITRES_STAT!B121</f>
        <v>42475</v>
      </c>
      <c r="B118" s="5">
        <f>TITRES_STAT!D121</f>
        <v>16.486999999999998</v>
      </c>
      <c r="C118" s="2">
        <f t="shared" si="6"/>
        <v>17.839135033656767</v>
      </c>
      <c r="D118" s="2">
        <f t="shared" si="8"/>
        <v>17.588147982709955</v>
      </c>
      <c r="E118" s="2">
        <f t="shared" si="7"/>
        <v>0.25098705094681151</v>
      </c>
      <c r="F118" s="2">
        <f t="shared" si="11"/>
        <v>0.24825537352937085</v>
      </c>
      <c r="G118" s="2">
        <f t="shared" si="9"/>
        <v>2.7316774174406533E-3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5">
        <f>TITRES_STAT!D122</f>
        <v>16.486999999999998</v>
      </c>
      <c r="C119" s="2">
        <f t="shared" si="6"/>
        <v>17.793852720786496</v>
      </c>
      <c r="D119" s="2">
        <f t="shared" si="8"/>
        <v>17.506581465472181</v>
      </c>
      <c r="E119" s="2">
        <f t="shared" si="7"/>
        <v>0.28727125531431597</v>
      </c>
      <c r="F119" s="2">
        <f t="shared" si="11"/>
        <v>0.2560585498863599</v>
      </c>
      <c r="G119" s="2">
        <f t="shared" si="9"/>
        <v>3.1212705427956067E-2</v>
      </c>
      <c r="H119" s="2" t="str">
        <f t="shared" si="10"/>
        <v>Sell</v>
      </c>
    </row>
    <row r="120" spans="1:8" ht="13.5" x14ac:dyDescent="0.25">
      <c r="A120" s="3">
        <f>TITRES_STAT!B123</f>
        <v>42479</v>
      </c>
      <c r="B120" s="5">
        <f>TITRES_STAT!D123</f>
        <v>16.486999999999998</v>
      </c>
      <c r="C120" s="2">
        <f t="shared" si="6"/>
        <v>17.74325999451165</v>
      </c>
      <c r="D120" s="2">
        <f t="shared" si="8"/>
        <v>17.43105691247424</v>
      </c>
      <c r="E120" s="2">
        <f t="shared" si="7"/>
        <v>0.31220308203740998</v>
      </c>
      <c r="F120" s="2">
        <f t="shared" si="11"/>
        <v>0.26728745631656992</v>
      </c>
      <c r="G120" s="2">
        <f t="shared" si="9"/>
        <v>4.4915625720840069E-2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5">
        <f>TITRES_STAT!D124</f>
        <v>16.486999999999998</v>
      </c>
      <c r="C121" s="2">
        <f t="shared" si="6"/>
        <v>17.70045076458678</v>
      </c>
      <c r="D121" s="2">
        <f t="shared" si="8"/>
        <v>17.361126770809481</v>
      </c>
      <c r="E121" s="2">
        <f t="shared" si="7"/>
        <v>0.33932399377729894</v>
      </c>
      <c r="F121" s="2">
        <f t="shared" si="11"/>
        <v>0.28169476380871572</v>
      </c>
      <c r="G121" s="2">
        <f t="shared" si="9"/>
        <v>5.7629229968583218E-2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5">
        <f>TITRES_STAT!D125</f>
        <v>16.466999999999999</v>
      </c>
      <c r="C122" s="2">
        <f t="shared" si="6"/>
        <v>17.664227570034967</v>
      </c>
      <c r="D122" s="2">
        <f t="shared" si="8"/>
        <v>17.294895158156926</v>
      </c>
      <c r="E122" s="2">
        <f t="shared" si="7"/>
        <v>0.369332411878041</v>
      </c>
      <c r="F122" s="2">
        <f t="shared" si="11"/>
        <v>0.29922229342258078</v>
      </c>
      <c r="G122" s="2">
        <f t="shared" si="9"/>
        <v>7.0110118455460224E-2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5">
        <f>TITRES_STAT!D126</f>
        <v>15.958</v>
      </c>
      <c r="C123" s="2">
        <f t="shared" si="6"/>
        <v>17.633577174644973</v>
      </c>
      <c r="D123" s="2">
        <f t="shared" si="8"/>
        <v>17.19586588718234</v>
      </c>
      <c r="E123" s="2">
        <f t="shared" si="7"/>
        <v>0.43771128746263344</v>
      </c>
      <c r="F123" s="2">
        <f t="shared" si="11"/>
        <v>0.32692009223059132</v>
      </c>
      <c r="G123" s="2">
        <f t="shared" si="9"/>
        <v>0.11079119523204212</v>
      </c>
      <c r="H123" s="2" t="str">
        <f t="shared" si="10"/>
        <v>Sell</v>
      </c>
    </row>
    <row r="124" spans="1:8" ht="13.5" x14ac:dyDescent="0.25">
      <c r="A124" s="3">
        <f>TITRES_STAT!B127</f>
        <v>42485</v>
      </c>
      <c r="B124" s="5">
        <f>TITRES_STAT!D127</f>
        <v>15.0299</v>
      </c>
      <c r="C124" s="2">
        <f t="shared" si="6"/>
        <v>17.607642224699593</v>
      </c>
      <c r="D124" s="2">
        <f t="shared" si="8"/>
        <v>17.035423969613277</v>
      </c>
      <c r="E124" s="2">
        <f t="shared" si="7"/>
        <v>0.57221825508631596</v>
      </c>
      <c r="F124" s="2">
        <f t="shared" si="11"/>
        <v>0.37597972480173625</v>
      </c>
      <c r="G124" s="2">
        <f t="shared" si="9"/>
        <v>0.19623853028457972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15.478999999999999</v>
      </c>
      <c r="C125" s="2">
        <f t="shared" si="6"/>
        <v>17.505851113207349</v>
      </c>
      <c r="D125" s="2">
        <f t="shared" si="8"/>
        <v>16.920133305197478</v>
      </c>
      <c r="E125" s="2">
        <f t="shared" si="7"/>
        <v>0.58571780800987128</v>
      </c>
      <c r="F125" s="2">
        <f t="shared" si="11"/>
        <v>0.4179273414433633</v>
      </c>
      <c r="G125" s="2">
        <f t="shared" si="9"/>
        <v>0.16779046656650798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5">
        <f>TITRES_STAT!D129</f>
        <v>16.137699999999999</v>
      </c>
      <c r="C126" s="2">
        <f t="shared" si="6"/>
        <v>17.349104788098526</v>
      </c>
      <c r="D126" s="2">
        <f t="shared" si="8"/>
        <v>16.862175282590258</v>
      </c>
      <c r="E126" s="2">
        <f t="shared" si="7"/>
        <v>0.48692950550826808</v>
      </c>
      <c r="F126" s="2">
        <f t="shared" si="11"/>
        <v>0.43172777425634429</v>
      </c>
      <c r="G126" s="2">
        <f t="shared" si="9"/>
        <v>5.5201731251923791E-2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5">
        <f>TITRES_STAT!D130</f>
        <v>16.616700000000002</v>
      </c>
      <c r="C127" s="2">
        <f t="shared" si="6"/>
        <v>17.216473282237214</v>
      </c>
      <c r="D127" s="2">
        <f t="shared" si="8"/>
        <v>16.843991928324314</v>
      </c>
      <c r="E127" s="2">
        <f t="shared" si="7"/>
        <v>0.37248135391289949</v>
      </c>
      <c r="F127" s="2">
        <f t="shared" si="11"/>
        <v>0.41987849018765538</v>
      </c>
      <c r="G127" s="2">
        <f t="shared" si="9"/>
        <v>-4.7397136274755891E-2</v>
      </c>
      <c r="H127" s="2" t="str">
        <f t="shared" si="10"/>
        <v>Hold</v>
      </c>
    </row>
    <row r="128" spans="1:8" ht="13.5" x14ac:dyDescent="0.25">
      <c r="A128" s="3">
        <f>TITRES_STAT!B131</f>
        <v>42489</v>
      </c>
      <c r="B128" s="5">
        <f>TITRES_STAT!D131</f>
        <v>16.616700000000002</v>
      </c>
      <c r="C128" s="2">
        <f t="shared" si="6"/>
        <v>17.104246623431489</v>
      </c>
      <c r="D128" s="2">
        <f t="shared" si="8"/>
        <v>16.827155489189181</v>
      </c>
      <c r="E128" s="2">
        <f t="shared" si="7"/>
        <v>0.27709113424230836</v>
      </c>
      <c r="F128" s="2">
        <f t="shared" si="11"/>
        <v>0.39132101899858596</v>
      </c>
      <c r="G128" s="2">
        <f t="shared" si="9"/>
        <v>-0.1142298847562776</v>
      </c>
      <c r="H128" s="2" t="str">
        <f t="shared" si="10"/>
        <v>Hold</v>
      </c>
    </row>
    <row r="129" spans="1:8" ht="13.5" x14ac:dyDescent="0.25">
      <c r="A129" s="3">
        <f>TITRES_STAT!B132</f>
        <v>42492</v>
      </c>
      <c r="B129" s="5">
        <f>TITRES_STAT!D132</f>
        <v>16.616700000000002</v>
      </c>
      <c r="C129" s="2">
        <f t="shared" si="6"/>
        <v>17.009285604442031</v>
      </c>
      <c r="D129" s="2">
        <f t="shared" si="8"/>
        <v>16.811566193693686</v>
      </c>
      <c r="E129" s="2">
        <f t="shared" si="7"/>
        <v>0.19771941074834487</v>
      </c>
      <c r="F129" s="2">
        <f t="shared" si="11"/>
        <v>0.35260069734853777</v>
      </c>
      <c r="G129" s="2">
        <f t="shared" si="9"/>
        <v>-0.1548812866001929</v>
      </c>
      <c r="H129" s="2" t="str">
        <f t="shared" si="10"/>
        <v>Hold</v>
      </c>
    </row>
    <row r="130" spans="1:8" ht="13.5" x14ac:dyDescent="0.25">
      <c r="A130" s="3">
        <f>TITRES_STAT!B133</f>
        <v>42493</v>
      </c>
      <c r="B130" s="5">
        <f>TITRES_STAT!D133</f>
        <v>17.095700000000001</v>
      </c>
      <c r="C130" s="2">
        <f t="shared" si="6"/>
        <v>16.928933972989412</v>
      </c>
      <c r="D130" s="2">
        <f t="shared" si="8"/>
        <v>16.832613142308968</v>
      </c>
      <c r="E130" s="2">
        <f t="shared" si="7"/>
        <v>9.6320830680443947E-2</v>
      </c>
      <c r="F130" s="2">
        <f t="shared" si="11"/>
        <v>0.30134472401491902</v>
      </c>
      <c r="G130" s="2">
        <f t="shared" si="9"/>
        <v>-0.20502389333447507</v>
      </c>
      <c r="H130" s="2" t="str">
        <f t="shared" si="10"/>
        <v>Hold</v>
      </c>
    </row>
    <row r="131" spans="1:8" ht="13.5" x14ac:dyDescent="0.25">
      <c r="A131" s="3">
        <f>TITRES_STAT!B134</f>
        <v>42494</v>
      </c>
      <c r="B131" s="5">
        <f>TITRES_STAT!D134</f>
        <v>17.604700000000001</v>
      </c>
      <c r="C131" s="2">
        <f t="shared" si="6"/>
        <v>16.86094413099104</v>
      </c>
      <c r="D131" s="2">
        <f t="shared" si="8"/>
        <v>16.889804761397194</v>
      </c>
      <c r="E131" s="2">
        <f t="shared" si="7"/>
        <v>-2.8860630406153831E-2</v>
      </c>
      <c r="F131" s="2">
        <f t="shared" si="11"/>
        <v>0.23530365313070448</v>
      </c>
      <c r="G131" s="2">
        <f t="shared" si="9"/>
        <v>-0.26416428353685828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16.816299999999998</v>
      </c>
      <c r="C132" s="2">
        <f t="shared" si="6"/>
        <v>16.800337341607804</v>
      </c>
      <c r="D132" s="2">
        <f t="shared" si="8"/>
        <v>16.88435996425666</v>
      </c>
      <c r="E132" s="2">
        <f t="shared" si="7"/>
        <v>-8.4022622648856071E-2</v>
      </c>
      <c r="F132" s="2">
        <f t="shared" si="11"/>
        <v>0.17143839797479238</v>
      </c>
      <c r="G132" s="2">
        <f t="shared" si="9"/>
        <v>-0.25546102062364845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5">
        <f>TITRES_STAT!D136</f>
        <v>16.616700000000002</v>
      </c>
      <c r="C133" s="2">
        <f t="shared" si="6"/>
        <v>16.670746981360452</v>
      </c>
      <c r="D133" s="2">
        <f t="shared" si="8"/>
        <v>16.86453330023765</v>
      </c>
      <c r="E133" s="2">
        <f t="shared" si="7"/>
        <v>-0.19378631887719777</v>
      </c>
      <c r="F133" s="2">
        <f t="shared" si="11"/>
        <v>9.8393454604394359E-2</v>
      </c>
      <c r="G133" s="2">
        <f t="shared" si="9"/>
        <v>-0.29217977348159213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5">
        <f>TITRES_STAT!D137</f>
        <v>16.127700000000001</v>
      </c>
      <c r="C134" s="2">
        <f t="shared" si="6"/>
        <v>16.418308984228073</v>
      </c>
      <c r="D134" s="2">
        <f t="shared" si="8"/>
        <v>16.809953055775601</v>
      </c>
      <c r="E134" s="2">
        <f t="shared" si="7"/>
        <v>-0.39164407154752823</v>
      </c>
      <c r="F134" s="2">
        <f t="shared" si="11"/>
        <v>3.8594937400983353E-4</v>
      </c>
      <c r="G134" s="2">
        <f t="shared" si="9"/>
        <v>-0.39203002092153805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5">
        <f>TITRES_STAT!D138</f>
        <v>16.137699999999999</v>
      </c>
      <c r="C135" s="2">
        <f t="shared" si="6"/>
        <v>16.273799909731448</v>
      </c>
      <c r="D135" s="2">
        <f t="shared" si="8"/>
        <v>16.760156533125556</v>
      </c>
      <c r="E135" s="2">
        <f t="shared" si="7"/>
        <v>-0.48635662339410857</v>
      </c>
      <c r="F135" s="2">
        <f t="shared" si="11"/>
        <v>-9.6962565179613852E-2</v>
      </c>
      <c r="G135" s="2">
        <f t="shared" si="9"/>
        <v>-0.38939405821449469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5">
        <f>TITRES_STAT!D139</f>
        <v>16.1676</v>
      </c>
      <c r="C136" s="2">
        <f t="shared" si="6"/>
        <v>16.252861462080457</v>
      </c>
      <c r="D136" s="2">
        <f t="shared" si="8"/>
        <v>16.716263456597737</v>
      </c>
      <c r="E136" s="2">
        <f t="shared" si="7"/>
        <v>-0.46340199451728026</v>
      </c>
      <c r="F136" s="2">
        <f t="shared" si="11"/>
        <v>-0.17025045104714714</v>
      </c>
      <c r="G136" s="2">
        <f t="shared" si="9"/>
        <v>-0.29315154347013311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5">
        <f>TITRES_STAT!D140</f>
        <v>16.1676</v>
      </c>
      <c r="C137" s="2">
        <f t="shared" si="6"/>
        <v>16.308836621760388</v>
      </c>
      <c r="D137" s="2">
        <f t="shared" si="8"/>
        <v>16.67562171907198</v>
      </c>
      <c r="E137" s="2">
        <f t="shared" si="7"/>
        <v>-0.36678509731159181</v>
      </c>
      <c r="F137" s="2">
        <f t="shared" si="11"/>
        <v>-0.20955738030003607</v>
      </c>
      <c r="G137" s="2">
        <f t="shared" si="9"/>
        <v>-0.15722771701155575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5">
        <f>TITRES_STAT!D141</f>
        <v>15.8383</v>
      </c>
      <c r="C138" s="2">
        <f t="shared" si="6"/>
        <v>16.356200218412638</v>
      </c>
      <c r="D138" s="2">
        <f t="shared" si="8"/>
        <v>16.613597888029613</v>
      </c>
      <c r="E138" s="2">
        <f t="shared" si="7"/>
        <v>-0.25739766961697441</v>
      </c>
      <c r="F138" s="2">
        <f t="shared" si="11"/>
        <v>-0.21912543816342375</v>
      </c>
      <c r="G138" s="2">
        <f t="shared" si="9"/>
        <v>-3.8272231453550659E-2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5">
        <f>TITRES_STAT!D142</f>
        <v>15.968</v>
      </c>
      <c r="C139" s="2">
        <f t="shared" si="6"/>
        <v>16.396277107887617</v>
      </c>
      <c r="D139" s="2">
        <f t="shared" si="8"/>
        <v>16.565775822249641</v>
      </c>
      <c r="E139" s="2">
        <f t="shared" si="7"/>
        <v>-0.16949871436202457</v>
      </c>
      <c r="F139" s="2">
        <f t="shared" si="11"/>
        <v>-0.20920009340314391</v>
      </c>
      <c r="G139" s="2">
        <f t="shared" si="9"/>
        <v>3.9701379041119339E-2</v>
      </c>
      <c r="H139" s="2" t="str">
        <f t="shared" si="10"/>
        <v>Sell</v>
      </c>
    </row>
    <row r="140" spans="1:8" ht="13.5" x14ac:dyDescent="0.25">
      <c r="A140" s="3">
        <f>TITRES_STAT!B143</f>
        <v>42507</v>
      </c>
      <c r="B140" s="5">
        <f>TITRES_STAT!D143</f>
        <v>16.446999999999999</v>
      </c>
      <c r="C140" s="2">
        <f t="shared" si="6"/>
        <v>16.503880629751059</v>
      </c>
      <c r="D140" s="2">
        <f t="shared" si="8"/>
        <v>16.55697761319411</v>
      </c>
      <c r="E140" s="2">
        <f t="shared" si="7"/>
        <v>-5.3096983443051471E-2</v>
      </c>
      <c r="F140" s="2">
        <f t="shared" si="11"/>
        <v>-0.17797947141112541</v>
      </c>
      <c r="G140" s="2">
        <f t="shared" si="9"/>
        <v>0.12488248796807394</v>
      </c>
      <c r="H140" s="2" t="str">
        <f t="shared" si="10"/>
        <v>Sell</v>
      </c>
    </row>
    <row r="141" spans="1:8" ht="13.5" x14ac:dyDescent="0.25">
      <c r="A141" s="3">
        <f>TITRES_STAT!B144</f>
        <v>42508</v>
      </c>
      <c r="B141" s="5">
        <f>TITRES_STAT!D144</f>
        <v>16.446999999999999</v>
      </c>
      <c r="C141" s="2">
        <f t="shared" si="6"/>
        <v>16.673237455943202</v>
      </c>
      <c r="D141" s="2">
        <f t="shared" si="8"/>
        <v>16.548831123327879</v>
      </c>
      <c r="E141" s="2">
        <f t="shared" si="7"/>
        <v>0.12440633261532241</v>
      </c>
      <c r="F141" s="2">
        <f t="shared" si="11"/>
        <v>-0.11750231060583587</v>
      </c>
      <c r="G141" s="2">
        <f t="shared" si="9"/>
        <v>0.24190864322115829</v>
      </c>
      <c r="H141" s="2" t="str">
        <f t="shared" si="10"/>
        <v>Sell</v>
      </c>
    </row>
    <row r="142" spans="1:8" ht="13.5" x14ac:dyDescent="0.25">
      <c r="A142" s="3">
        <f>TITRES_STAT!B145</f>
        <v>42509</v>
      </c>
      <c r="B142" s="5">
        <f>TITRES_STAT!D145</f>
        <v>16.975999999999999</v>
      </c>
      <c r="C142" s="2">
        <f t="shared" si="6"/>
        <v>16.695247078105787</v>
      </c>
      <c r="D142" s="2">
        <f t="shared" si="8"/>
        <v>16.580473262340629</v>
      </c>
      <c r="E142" s="2">
        <f t="shared" si="7"/>
        <v>0.1147738157651581</v>
      </c>
      <c r="F142" s="2">
        <f t="shared" si="11"/>
        <v>-7.1047085331637075E-2</v>
      </c>
      <c r="G142" s="2">
        <f t="shared" si="9"/>
        <v>0.18582090109679517</v>
      </c>
      <c r="H142" s="2" t="str">
        <f t="shared" si="10"/>
        <v>Sell</v>
      </c>
    </row>
    <row r="143" spans="1:8" ht="13.5" x14ac:dyDescent="0.25">
      <c r="A143" s="3">
        <f>TITRES_STAT!B146</f>
        <v>42510</v>
      </c>
      <c r="B143" s="5">
        <f>TITRES_STAT!D146</f>
        <v>17.943999999999999</v>
      </c>
      <c r="C143" s="2">
        <f t="shared" ref="C143:C206" si="12">$C$4*B133+C142*(1-$C$4)</f>
        <v>16.683162912243358</v>
      </c>
      <c r="D143" s="2">
        <f t="shared" si="8"/>
        <v>16.68147524290799</v>
      </c>
      <c r="E143" s="2">
        <f t="shared" si="7"/>
        <v>1.6876693353680139E-3</v>
      </c>
      <c r="F143" s="2">
        <f t="shared" si="11"/>
        <v>-5.6500134398236063E-2</v>
      </c>
      <c r="G143" s="2">
        <f t="shared" si="9"/>
        <v>5.8187803733604077E-2</v>
      </c>
      <c r="H143" s="2" t="str">
        <f t="shared" si="10"/>
        <v>Sell</v>
      </c>
    </row>
    <row r="144" spans="1:8" ht="13.5" x14ac:dyDescent="0.25">
      <c r="A144" s="3">
        <f>TITRES_STAT!B147</f>
        <v>42513</v>
      </c>
      <c r="B144" s="5">
        <f>TITRES_STAT!D147</f>
        <v>17.963999999999999</v>
      </c>
      <c r="C144" s="2">
        <f t="shared" si="12"/>
        <v>16.597707079590535</v>
      </c>
      <c r="D144" s="2">
        <f t="shared" si="8"/>
        <v>16.776477076766657</v>
      </c>
      <c r="E144" s="2">
        <f t="shared" si="7"/>
        <v>-0.17876999717612208</v>
      </c>
      <c r="F144" s="2">
        <f t="shared" si="11"/>
        <v>-8.0954106953813276E-2</v>
      </c>
      <c r="G144" s="2">
        <f t="shared" si="9"/>
        <v>-9.7815890222308799E-2</v>
      </c>
      <c r="H144" s="2" t="str">
        <f t="shared" si="10"/>
        <v>Hold</v>
      </c>
    </row>
    <row r="145" spans="1:8" ht="13.5" x14ac:dyDescent="0.25">
      <c r="A145" s="3">
        <f>TITRES_STAT!B148</f>
        <v>42514</v>
      </c>
      <c r="B145" s="5">
        <f>TITRES_STAT!D148</f>
        <v>17.963999999999999</v>
      </c>
      <c r="C145" s="2">
        <f t="shared" si="12"/>
        <v>16.52693675965353</v>
      </c>
      <c r="D145" s="2">
        <f t="shared" si="8"/>
        <v>16.864441737746905</v>
      </c>
      <c r="E145" s="2">
        <f t="shared" si="7"/>
        <v>-0.33750497809337432</v>
      </c>
      <c r="F145" s="2">
        <f t="shared" si="11"/>
        <v>-0.13226428118172551</v>
      </c>
      <c r="G145" s="2">
        <f t="shared" si="9"/>
        <v>-0.20524069691164881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5">
        <f>TITRES_STAT!D149</f>
        <v>17.963999999999999</v>
      </c>
      <c r="C146" s="2">
        <f t="shared" si="12"/>
        <v>16.471654181245295</v>
      </c>
      <c r="D146" s="2">
        <f t="shared" si="8"/>
        <v>16.945890497913801</v>
      </c>
      <c r="E146" s="2">
        <f t="shared" si="7"/>
        <v>-0.47423631666850596</v>
      </c>
      <c r="F146" s="2">
        <f t="shared" si="11"/>
        <v>-0.20065868827908162</v>
      </c>
      <c r="G146" s="2">
        <f t="shared" si="9"/>
        <v>-0.27357762838942434</v>
      </c>
      <c r="H146" s="2" t="str">
        <f t="shared" si="10"/>
        <v>Hold</v>
      </c>
    </row>
    <row r="147" spans="1:8" ht="13.5" x14ac:dyDescent="0.25">
      <c r="A147" s="3">
        <f>TITRES_STAT!B150</f>
        <v>42516</v>
      </c>
      <c r="B147" s="5">
        <f>TITRES_STAT!D150</f>
        <v>17.963999999999999</v>
      </c>
      <c r="C147" s="2">
        <f t="shared" si="12"/>
        <v>16.424876614899866</v>
      </c>
      <c r="D147" s="2">
        <f t="shared" si="8"/>
        <v>17.021306016586852</v>
      </c>
      <c r="E147" s="2">
        <f t="shared" si="7"/>
        <v>-0.59642940168698644</v>
      </c>
      <c r="F147" s="2">
        <f t="shared" si="11"/>
        <v>-0.27981283096066256</v>
      </c>
      <c r="G147" s="2">
        <f t="shared" si="9"/>
        <v>-0.31661657072632388</v>
      </c>
      <c r="H147" s="2" t="str">
        <f t="shared" si="10"/>
        <v>Hold</v>
      </c>
    </row>
    <row r="148" spans="1:8" ht="13.5" x14ac:dyDescent="0.25">
      <c r="A148" s="3">
        <f>TITRES_STAT!B151</f>
        <v>42517</v>
      </c>
      <c r="B148" s="5">
        <f>TITRES_STAT!D151</f>
        <v>17.4251</v>
      </c>
      <c r="C148" s="2">
        <f t="shared" si="12"/>
        <v>16.334634058761424</v>
      </c>
      <c r="D148" s="2">
        <f t="shared" si="8"/>
        <v>17.051216682024862</v>
      </c>
      <c r="E148" s="2">
        <f t="shared" si="7"/>
        <v>-0.71658262326343802</v>
      </c>
      <c r="F148" s="2">
        <f t="shared" si="11"/>
        <v>-0.36716678942121767</v>
      </c>
      <c r="G148" s="2">
        <f t="shared" si="9"/>
        <v>-0.34941583384222036</v>
      </c>
      <c r="H148" s="2" t="str">
        <f t="shared" si="10"/>
        <v>Hold</v>
      </c>
    </row>
    <row r="149" spans="1:8" ht="13.5" x14ac:dyDescent="0.25">
      <c r="A149" s="3">
        <f>TITRES_STAT!B152</f>
        <v>42520</v>
      </c>
      <c r="B149" s="5">
        <f>TITRES_STAT!D152</f>
        <v>17.564800000000002</v>
      </c>
      <c r="C149" s="2">
        <f t="shared" si="12"/>
        <v>16.278228818951973</v>
      </c>
      <c r="D149" s="2">
        <f t="shared" si="8"/>
        <v>17.08925989076376</v>
      </c>
      <c r="E149" s="2">
        <f t="shared" si="7"/>
        <v>-0.81103107181178657</v>
      </c>
      <c r="F149" s="2">
        <f t="shared" si="11"/>
        <v>-0.45593964589933145</v>
      </c>
      <c r="G149" s="2">
        <f t="shared" si="9"/>
        <v>-0.35509142591245513</v>
      </c>
      <c r="H149" s="2" t="str">
        <f t="shared" si="10"/>
        <v>Hold</v>
      </c>
    </row>
    <row r="150" spans="1:8" ht="13.5" x14ac:dyDescent="0.25">
      <c r="A150" s="3">
        <f>TITRES_STAT!B153</f>
        <v>42521</v>
      </c>
      <c r="B150" s="5">
        <f>TITRES_STAT!D153</f>
        <v>17.435099999999998</v>
      </c>
      <c r="C150" s="2">
        <f t="shared" si="12"/>
        <v>16.304193616036283</v>
      </c>
      <c r="D150" s="2">
        <f t="shared" si="8"/>
        <v>17.11487767663311</v>
      </c>
      <c r="E150" s="2">
        <f t="shared" si="7"/>
        <v>-0.81068406059682729</v>
      </c>
      <c r="F150" s="2">
        <f t="shared" si="11"/>
        <v>-0.52688852883883064</v>
      </c>
      <c r="G150" s="2">
        <f t="shared" si="9"/>
        <v>-0.28379553175799666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5">
        <f>TITRES_STAT!D154</f>
        <v>17.435099999999998</v>
      </c>
      <c r="C151" s="2">
        <f t="shared" si="12"/>
        <v>16.326163828953778</v>
      </c>
      <c r="D151" s="2">
        <f t="shared" si="8"/>
        <v>17.13859784873436</v>
      </c>
      <c r="E151" s="2">
        <f t="shared" si="7"/>
        <v>-0.81243401978058216</v>
      </c>
      <c r="F151" s="2">
        <f t="shared" si="11"/>
        <v>-0.58399762702718094</v>
      </c>
      <c r="G151" s="2">
        <f t="shared" si="9"/>
        <v>-0.22843639275340122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5">
        <f>TITRES_STAT!D155</f>
        <v>17.435099999999998</v>
      </c>
      <c r="C152" s="2">
        <f t="shared" si="12"/>
        <v>16.426138624499352</v>
      </c>
      <c r="D152" s="2">
        <f t="shared" si="8"/>
        <v>17.160560971050334</v>
      </c>
      <c r="E152" s="2">
        <f t="shared" si="7"/>
        <v>-0.73442234655098204</v>
      </c>
      <c r="F152" s="2">
        <f t="shared" si="11"/>
        <v>-0.61408257093194119</v>
      </c>
      <c r="G152" s="2">
        <f t="shared" si="9"/>
        <v>-0.12033977561904086</v>
      </c>
      <c r="H152" s="2" t="str">
        <f t="shared" si="10"/>
        <v>Hold</v>
      </c>
    </row>
    <row r="153" spans="1:8" ht="13.5" x14ac:dyDescent="0.25">
      <c r="A153" s="3">
        <f>TITRES_STAT!B156</f>
        <v>42524</v>
      </c>
      <c r="B153" s="5">
        <f>TITRES_STAT!D156</f>
        <v>16.736499999999999</v>
      </c>
      <c r="C153" s="2">
        <f t="shared" si="12"/>
        <v>16.659655759191757</v>
      </c>
      <c r="D153" s="2">
        <f t="shared" si="8"/>
        <v>17.129149047268825</v>
      </c>
      <c r="E153" s="2">
        <f t="shared" si="7"/>
        <v>-0.46949328807706792</v>
      </c>
      <c r="F153" s="2">
        <f t="shared" si="11"/>
        <v>-0.58516471436096651</v>
      </c>
      <c r="G153" s="2">
        <f t="shared" si="9"/>
        <v>0.11567142628389859</v>
      </c>
      <c r="H153" s="2" t="str">
        <f t="shared" si="10"/>
        <v>Sell</v>
      </c>
    </row>
    <row r="154" spans="1:8" ht="13.5" x14ac:dyDescent="0.25">
      <c r="A154" s="3">
        <f>TITRES_STAT!B157</f>
        <v>42527</v>
      </c>
      <c r="B154" s="5">
        <f>TITRES_STAT!D157</f>
        <v>16.736499999999999</v>
      </c>
      <c r="C154" s="2">
        <f t="shared" si="12"/>
        <v>16.860324103931486</v>
      </c>
      <c r="D154" s="2">
        <f t="shared" si="8"/>
        <v>17.100063932656319</v>
      </c>
      <c r="E154" s="2">
        <f t="shared" si="7"/>
        <v>-0.2397398287248329</v>
      </c>
      <c r="F154" s="2">
        <f t="shared" si="11"/>
        <v>-0.51607973723373979</v>
      </c>
      <c r="G154" s="2">
        <f t="shared" si="9"/>
        <v>0.27633990850890688</v>
      </c>
      <c r="H154" s="2" t="str">
        <f t="shared" si="10"/>
        <v>Sell</v>
      </c>
    </row>
    <row r="155" spans="1:8" ht="13.5" x14ac:dyDescent="0.25">
      <c r="A155" s="3">
        <f>TITRES_STAT!B158</f>
        <v>42528</v>
      </c>
      <c r="B155" s="5">
        <f>TITRES_STAT!D158</f>
        <v>17.235499999999998</v>
      </c>
      <c r="C155" s="2">
        <f t="shared" si="12"/>
        <v>17.030120395634334</v>
      </c>
      <c r="D155" s="2">
        <f t="shared" si="8"/>
        <v>17.110096233941036</v>
      </c>
      <c r="E155" s="2">
        <f t="shared" si="7"/>
        <v>-7.9975838306701519E-2</v>
      </c>
      <c r="F155" s="2">
        <f t="shared" si="11"/>
        <v>-0.42885895744833213</v>
      </c>
      <c r="G155" s="2">
        <f t="shared" si="9"/>
        <v>0.34888311914163062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5">
        <f>TITRES_STAT!D159</f>
        <v>16.736499999999999</v>
      </c>
      <c r="C156" s="2">
        <f t="shared" si="12"/>
        <v>17.173794180921359</v>
      </c>
      <c r="D156" s="2">
        <f t="shared" si="8"/>
        <v>17.082422438834293</v>
      </c>
      <c r="E156" s="2">
        <f t="shared" ref="E156:E219" si="13">C156-D156</f>
        <v>9.137174208706611E-2</v>
      </c>
      <c r="F156" s="2">
        <f t="shared" si="11"/>
        <v>-0.32481281754125252</v>
      </c>
      <c r="G156" s="2">
        <f t="shared" si="9"/>
        <v>0.41618455962831863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5">
        <f>TITRES_STAT!D160</f>
        <v>16.576799999999999</v>
      </c>
      <c r="C157" s="2">
        <f t="shared" si="12"/>
        <v>17.295364306933457</v>
      </c>
      <c r="D157" s="2">
        <f t="shared" ref="D157:D220" si="14">$D$4*B157+(1-$D$4)*D156</f>
        <v>17.044968924846568</v>
      </c>
      <c r="E157" s="2">
        <f t="shared" si="13"/>
        <v>0.25039538208688938</v>
      </c>
      <c r="F157" s="2">
        <f t="shared" si="11"/>
        <v>-0.20977117761562417</v>
      </c>
      <c r="G157" s="2">
        <f t="shared" si="9"/>
        <v>0.46016655970251352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5">
        <f>TITRES_STAT!D161</f>
        <v>16.486999999999998</v>
      </c>
      <c r="C158" s="2">
        <f t="shared" si="12"/>
        <v>17.315323644328309</v>
      </c>
      <c r="D158" s="2">
        <f t="shared" si="14"/>
        <v>17.00363789337645</v>
      </c>
      <c r="E158" s="2">
        <f t="shared" si="13"/>
        <v>0.31168575095185957</v>
      </c>
      <c r="F158" s="2">
        <f t="shared" si="11"/>
        <v>-0.10547979190212742</v>
      </c>
      <c r="G158" s="2">
        <f t="shared" si="9"/>
        <v>0.41716554285398699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5">
        <f>TITRES_STAT!D162</f>
        <v>16.007899999999999</v>
      </c>
      <c r="C159" s="2">
        <f t="shared" si="12"/>
        <v>17.353704622123953</v>
      </c>
      <c r="D159" s="2">
        <f t="shared" si="14"/>
        <v>16.92987953090412</v>
      </c>
      <c r="E159" s="2">
        <f t="shared" si="13"/>
        <v>0.42382509121983247</v>
      </c>
      <c r="F159" s="2">
        <f t="shared" si="11"/>
        <v>3.8118472226456035E-4</v>
      </c>
      <c r="G159" s="2">
        <f t="shared" si="9"/>
        <v>0.42344390649756791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5">
        <f>TITRES_STAT!D163</f>
        <v>15.978</v>
      </c>
      <c r="C160" s="2">
        <f t="shared" si="12"/>
        <v>17.366226987951038</v>
      </c>
      <c r="D160" s="2">
        <f t="shared" si="14"/>
        <v>16.859369936022333</v>
      </c>
      <c r="E160" s="2">
        <f t="shared" si="13"/>
        <v>0.506857051928705</v>
      </c>
      <c r="F160" s="2">
        <f t="shared" si="11"/>
        <v>0.10167635816355265</v>
      </c>
      <c r="G160" s="2">
        <f t="shared" si="9"/>
        <v>0.40518069376515237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5">
        <f>TITRES_STAT!D164</f>
        <v>16.457000000000001</v>
      </c>
      <c r="C161" s="2">
        <f t="shared" si="12"/>
        <v>17.376822835958571</v>
      </c>
      <c r="D161" s="2">
        <f t="shared" si="14"/>
        <v>16.829564755576236</v>
      </c>
      <c r="E161" s="2">
        <f t="shared" si="13"/>
        <v>0.54725808038233481</v>
      </c>
      <c r="F161" s="2">
        <f t="shared" si="11"/>
        <v>0.1907927026073091</v>
      </c>
      <c r="G161" s="2">
        <f t="shared" si="9"/>
        <v>0.35646537777502574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5">
        <f>TITRES_STAT!D165</f>
        <v>16.1676</v>
      </c>
      <c r="C162" s="2">
        <f t="shared" si="12"/>
        <v>17.385788553503406</v>
      </c>
      <c r="D162" s="2">
        <f t="shared" si="14"/>
        <v>16.780530329237255</v>
      </c>
      <c r="E162" s="2">
        <f t="shared" si="13"/>
        <v>0.6052582242661515</v>
      </c>
      <c r="F162" s="2">
        <f t="shared" si="11"/>
        <v>0.27368580693907762</v>
      </c>
      <c r="G162" s="2">
        <f t="shared" si="9"/>
        <v>0.33157241732707388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5">
        <f>TITRES_STAT!D166</f>
        <v>16.067799999999998</v>
      </c>
      <c r="C163" s="2">
        <f t="shared" si="12"/>
        <v>17.285898006810573</v>
      </c>
      <c r="D163" s="2">
        <f t="shared" si="14"/>
        <v>16.727735490034494</v>
      </c>
      <c r="E163" s="2">
        <f t="shared" si="13"/>
        <v>0.55816251677607909</v>
      </c>
      <c r="F163" s="2">
        <f t="shared" si="11"/>
        <v>0.33058114890647794</v>
      </c>
      <c r="G163" s="2">
        <f t="shared" si="9"/>
        <v>0.22758136786960115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5">
        <f>TITRES_STAT!D167</f>
        <v>15.9979</v>
      </c>
      <c r="C164" s="2">
        <f t="shared" si="12"/>
        <v>17.201375236532023</v>
      </c>
      <c r="D164" s="2">
        <f t="shared" si="14"/>
        <v>16.673673601883792</v>
      </c>
      <c r="E164" s="2">
        <f t="shared" si="13"/>
        <v>0.52770163464823128</v>
      </c>
      <c r="F164" s="2">
        <f t="shared" si="11"/>
        <v>0.37000524605482865</v>
      </c>
      <c r="G164" s="2">
        <f t="shared" ref="G164:G227" si="15">E164-F164</f>
        <v>0.15769638859340263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42542</v>
      </c>
      <c r="B165" s="5">
        <f>TITRES_STAT!D168</f>
        <v>15.9979</v>
      </c>
      <c r="C165" s="2">
        <f t="shared" si="12"/>
        <v>17.206625200142483</v>
      </c>
      <c r="D165" s="2">
        <f t="shared" si="14"/>
        <v>16.623616298040549</v>
      </c>
      <c r="E165" s="2">
        <f t="shared" si="13"/>
        <v>0.58300890210193401</v>
      </c>
      <c r="F165" s="2">
        <f t="shared" ref="F165:F228" si="17">(E165*(2/(10)))+((1-(2/10))*F164)</f>
        <v>0.41260597726424975</v>
      </c>
      <c r="G165" s="2">
        <f t="shared" si="15"/>
        <v>0.17040292483768427</v>
      </c>
      <c r="H165" s="2" t="str">
        <f t="shared" si="16"/>
        <v>Sell</v>
      </c>
    </row>
    <row r="166" spans="1:8" ht="13.5" x14ac:dyDescent="0.25">
      <c r="A166" s="3">
        <f>TITRES_STAT!B169</f>
        <v>42543</v>
      </c>
      <c r="B166" s="5">
        <f>TITRES_STAT!D169</f>
        <v>15.9979</v>
      </c>
      <c r="C166" s="2">
        <f t="shared" si="12"/>
        <v>17.134298246274408</v>
      </c>
      <c r="D166" s="2">
        <f t="shared" si="14"/>
        <v>16.577266942630139</v>
      </c>
      <c r="E166" s="2">
        <f t="shared" si="13"/>
        <v>0.55703130364426912</v>
      </c>
      <c r="F166" s="2">
        <f t="shared" si="17"/>
        <v>0.44149104254025368</v>
      </c>
      <c r="G166" s="2">
        <f t="shared" si="15"/>
        <v>0.11554026110401544</v>
      </c>
      <c r="H166" s="2" t="str">
        <f t="shared" si="16"/>
        <v>Sell</v>
      </c>
    </row>
    <row r="167" spans="1:8" ht="13.5" x14ac:dyDescent="0.25">
      <c r="A167" s="3">
        <f>TITRES_STAT!B170</f>
        <v>42544</v>
      </c>
      <c r="B167" s="5">
        <f>TITRES_STAT!D170</f>
        <v>16.067799999999998</v>
      </c>
      <c r="C167" s="2">
        <f t="shared" si="12"/>
        <v>17.048529285309115</v>
      </c>
      <c r="D167" s="2">
        <f t="shared" si="14"/>
        <v>16.539528650583463</v>
      </c>
      <c r="E167" s="2">
        <f t="shared" si="13"/>
        <v>0.50900063472565193</v>
      </c>
      <c r="F167" s="2">
        <f t="shared" si="17"/>
        <v>0.45499296097733338</v>
      </c>
      <c r="G167" s="2">
        <f t="shared" si="15"/>
        <v>5.4007673748318552E-2</v>
      </c>
      <c r="H167" s="2" t="str">
        <f t="shared" si="16"/>
        <v>Sell</v>
      </c>
    </row>
    <row r="168" spans="1:8" ht="13.5" x14ac:dyDescent="0.25">
      <c r="A168" s="3">
        <f>TITRES_STAT!B171</f>
        <v>42545</v>
      </c>
      <c r="B168" s="5">
        <f>TITRES_STAT!D171</f>
        <v>16.067799999999998</v>
      </c>
      <c r="C168" s="2">
        <f t="shared" si="12"/>
        <v>16.962140164492329</v>
      </c>
      <c r="D168" s="2">
        <f t="shared" si="14"/>
        <v>16.50458578757728</v>
      </c>
      <c r="E168" s="2">
        <f t="shared" si="13"/>
        <v>0.45755437691504852</v>
      </c>
      <c r="F168" s="2">
        <f t="shared" si="17"/>
        <v>0.45550524416487648</v>
      </c>
      <c r="G168" s="2">
        <f t="shared" si="15"/>
        <v>2.0491327501720447E-3</v>
      </c>
      <c r="H168" s="2" t="str">
        <f t="shared" si="16"/>
        <v>Sell</v>
      </c>
    </row>
    <row r="169" spans="1:8" ht="13.5" x14ac:dyDescent="0.25">
      <c r="A169" s="3">
        <f>TITRES_STAT!B172</f>
        <v>42548</v>
      </c>
      <c r="B169" s="5">
        <f>TITRES_STAT!D172</f>
        <v>16.0578</v>
      </c>
      <c r="C169" s="2">
        <f t="shared" si="12"/>
        <v>16.815333985339663</v>
      </c>
      <c r="D169" s="2">
        <f t="shared" si="14"/>
        <v>16.471490544053037</v>
      </c>
      <c r="E169" s="2">
        <f t="shared" si="13"/>
        <v>0.34384344128662647</v>
      </c>
      <c r="F169" s="2">
        <f t="shared" si="17"/>
        <v>0.43317288358922651</v>
      </c>
      <c r="G169" s="2">
        <f t="shared" si="15"/>
        <v>-8.9329442302600037E-2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15.968</v>
      </c>
      <c r="C170" s="2">
        <f t="shared" si="12"/>
        <v>16.686513372210484</v>
      </c>
      <c r="D170" s="2">
        <f t="shared" si="14"/>
        <v>16.434194948197256</v>
      </c>
      <c r="E170" s="2">
        <f t="shared" si="13"/>
        <v>0.25231842401322879</v>
      </c>
      <c r="F170" s="2">
        <f t="shared" si="17"/>
        <v>0.39700199167402694</v>
      </c>
      <c r="G170" s="2">
        <f t="shared" si="15"/>
        <v>-0.14468356766079815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15.968</v>
      </c>
      <c r="C171" s="2">
        <f t="shared" si="12"/>
        <v>16.651203622639642</v>
      </c>
      <c r="D171" s="2">
        <f t="shared" si="14"/>
        <v>16.399661989071532</v>
      </c>
      <c r="E171" s="2">
        <f t="shared" si="13"/>
        <v>0.25154163356810955</v>
      </c>
      <c r="F171" s="2">
        <f t="shared" si="17"/>
        <v>0.36790992005284345</v>
      </c>
      <c r="G171" s="2">
        <f t="shared" si="15"/>
        <v>-0.11636828648473391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5">
        <f>TITRES_STAT!D175</f>
        <v>16.067799999999998</v>
      </c>
      <c r="C172" s="2">
        <f t="shared" si="12"/>
        <v>16.576803065310465</v>
      </c>
      <c r="D172" s="2">
        <f t="shared" si="14"/>
        <v>16.375079619510679</v>
      </c>
      <c r="E172" s="2">
        <f t="shared" si="13"/>
        <v>0.20172344579978585</v>
      </c>
      <c r="F172" s="2">
        <f t="shared" si="17"/>
        <v>0.33467262520223195</v>
      </c>
      <c r="G172" s="2">
        <f t="shared" si="15"/>
        <v>-0.1329491794024461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5">
        <f>TITRES_STAT!D176</f>
        <v>16.067799999999998</v>
      </c>
      <c r="C173" s="2">
        <f t="shared" si="12"/>
        <v>16.498494901416546</v>
      </c>
      <c r="D173" s="2">
        <f t="shared" si="14"/>
        <v>16.352318166213593</v>
      </c>
      <c r="E173" s="2">
        <f t="shared" si="13"/>
        <v>0.14617673520295327</v>
      </c>
      <c r="F173" s="2">
        <f t="shared" si="17"/>
        <v>0.29697344720237623</v>
      </c>
      <c r="G173" s="2">
        <f t="shared" si="15"/>
        <v>-0.15079671199942296</v>
      </c>
      <c r="H173" s="2" t="str">
        <f t="shared" si="16"/>
        <v>Hold</v>
      </c>
    </row>
    <row r="174" spans="1:8" ht="13.5" x14ac:dyDescent="0.25">
      <c r="A174" s="3">
        <f>TITRES_STAT!B177</f>
        <v>42555</v>
      </c>
      <c r="B174" s="5">
        <f>TITRES_STAT!D177</f>
        <v>16.067799999999998</v>
      </c>
      <c r="C174" s="2">
        <f t="shared" si="12"/>
        <v>16.421480301198617</v>
      </c>
      <c r="D174" s="2">
        <f t="shared" si="14"/>
        <v>16.331242746494066</v>
      </c>
      <c r="E174" s="2">
        <f t="shared" si="13"/>
        <v>9.023755470455086E-2</v>
      </c>
      <c r="F174" s="2">
        <f t="shared" si="17"/>
        <v>0.25562626870281113</v>
      </c>
      <c r="G174" s="2">
        <f t="shared" si="15"/>
        <v>-0.16538871399826027</v>
      </c>
      <c r="H174" s="2" t="str">
        <f t="shared" si="16"/>
        <v>Hold</v>
      </c>
    </row>
    <row r="175" spans="1:8" ht="13.5" x14ac:dyDescent="0.25">
      <c r="A175" s="3">
        <f>TITRES_STAT!B178</f>
        <v>42559</v>
      </c>
      <c r="B175" s="5">
        <f>TITRES_STAT!D178</f>
        <v>16.067799999999998</v>
      </c>
      <c r="C175" s="2">
        <f t="shared" si="12"/>
        <v>16.356314101014213</v>
      </c>
      <c r="D175" s="2">
        <f t="shared" si="14"/>
        <v>16.311728468975986</v>
      </c>
      <c r="E175" s="2">
        <f t="shared" si="13"/>
        <v>4.4585632038227629E-2</v>
      </c>
      <c r="F175" s="2">
        <f t="shared" si="17"/>
        <v>0.21341814136989445</v>
      </c>
      <c r="G175" s="2">
        <f t="shared" si="15"/>
        <v>-0.16883250933166682</v>
      </c>
      <c r="H175" s="2" t="str">
        <f t="shared" si="16"/>
        <v>Hold</v>
      </c>
    </row>
    <row r="176" spans="1:8" ht="13.5" x14ac:dyDescent="0.25">
      <c r="A176" s="3">
        <f>TITRES_STAT!B179</f>
        <v>42562</v>
      </c>
      <c r="B176" s="5">
        <f>TITRES_STAT!D179</f>
        <v>16.067799999999998</v>
      </c>
      <c r="C176" s="2">
        <f t="shared" si="12"/>
        <v>16.301173470088951</v>
      </c>
      <c r="D176" s="2">
        <f t="shared" si="14"/>
        <v>16.293659693496284</v>
      </c>
      <c r="E176" s="2">
        <f t="shared" si="13"/>
        <v>7.5137765926669431E-3</v>
      </c>
      <c r="F176" s="2">
        <f t="shared" si="17"/>
        <v>0.17223726841444897</v>
      </c>
      <c r="G176" s="2">
        <f t="shared" si="15"/>
        <v>-0.16472349182178203</v>
      </c>
      <c r="H176" s="2" t="str">
        <f t="shared" si="16"/>
        <v>Hold</v>
      </c>
    </row>
    <row r="177" spans="1:8" ht="13.5" x14ac:dyDescent="0.25">
      <c r="A177" s="3">
        <f>TITRES_STAT!B180</f>
        <v>42563</v>
      </c>
      <c r="B177" s="5">
        <f>TITRES_STAT!D180</f>
        <v>16.067799999999998</v>
      </c>
      <c r="C177" s="2">
        <f t="shared" si="12"/>
        <v>16.265269859306034</v>
      </c>
      <c r="D177" s="2">
        <f t="shared" si="14"/>
        <v>16.276929345829892</v>
      </c>
      <c r="E177" s="2">
        <f t="shared" si="13"/>
        <v>-1.165948652385751E-2</v>
      </c>
      <c r="F177" s="2">
        <f t="shared" si="17"/>
        <v>0.13545791742678767</v>
      </c>
      <c r="G177" s="2">
        <f t="shared" si="15"/>
        <v>-0.14711740395064518</v>
      </c>
      <c r="H177" s="2" t="str">
        <f t="shared" si="16"/>
        <v>Hold</v>
      </c>
    </row>
    <row r="178" spans="1:8" ht="13.5" x14ac:dyDescent="0.25">
      <c r="A178" s="3">
        <f>TITRES_STAT!B181</f>
        <v>42564</v>
      </c>
      <c r="B178" s="5">
        <f>TITRES_STAT!D181</f>
        <v>16.546800000000001</v>
      </c>
      <c r="C178" s="2">
        <f t="shared" si="12"/>
        <v>16.234889880951258</v>
      </c>
      <c r="D178" s="2">
        <f t="shared" si="14"/>
        <v>16.296919764657307</v>
      </c>
      <c r="E178" s="2">
        <f t="shared" si="13"/>
        <v>-6.202988370604956E-2</v>
      </c>
      <c r="F178" s="2">
        <f t="shared" si="17"/>
        <v>9.5960357200220225E-2</v>
      </c>
      <c r="G178" s="2">
        <f t="shared" si="15"/>
        <v>-0.15799024090626979</v>
      </c>
      <c r="H178" s="2" t="str">
        <f t="shared" si="16"/>
        <v>Hold</v>
      </c>
    </row>
    <row r="179" spans="1:8" ht="13.5" x14ac:dyDescent="0.25">
      <c r="A179" s="3">
        <f>TITRES_STAT!B182</f>
        <v>42565</v>
      </c>
      <c r="B179" s="5">
        <f>TITRES_STAT!D182</f>
        <v>16.546800000000001</v>
      </c>
      <c r="C179" s="2">
        <f t="shared" si="12"/>
        <v>16.207645283881835</v>
      </c>
      <c r="D179" s="2">
        <f t="shared" si="14"/>
        <v>16.31542941171973</v>
      </c>
      <c r="E179" s="2">
        <f t="shared" si="13"/>
        <v>-0.10778412783789548</v>
      </c>
      <c r="F179" s="2">
        <f t="shared" si="17"/>
        <v>5.5211460192597095E-2</v>
      </c>
      <c r="G179" s="2">
        <f t="shared" si="15"/>
        <v>-0.16299558803049258</v>
      </c>
      <c r="H179" s="2" t="str">
        <f t="shared" si="16"/>
        <v>Hold</v>
      </c>
    </row>
    <row r="180" spans="1:8" ht="13.5" x14ac:dyDescent="0.25">
      <c r="A180" s="3">
        <f>TITRES_STAT!B183</f>
        <v>42566</v>
      </c>
      <c r="B180" s="5">
        <f>TITRES_STAT!D183</f>
        <v>16.067799999999998</v>
      </c>
      <c r="C180" s="2">
        <f t="shared" si="12"/>
        <v>16.170776778669246</v>
      </c>
      <c r="D180" s="2">
        <f t="shared" si="14"/>
        <v>16.297086492333083</v>
      </c>
      <c r="E180" s="2">
        <f t="shared" si="13"/>
        <v>-0.12630971366383648</v>
      </c>
      <c r="F180" s="2">
        <f t="shared" si="17"/>
        <v>1.8907225421310379E-2</v>
      </c>
      <c r="G180" s="2">
        <f t="shared" si="15"/>
        <v>-0.14521693908514685</v>
      </c>
      <c r="H180" s="2" t="str">
        <f t="shared" si="16"/>
        <v>Hold</v>
      </c>
    </row>
    <row r="181" spans="1:8" ht="13.5" x14ac:dyDescent="0.25">
      <c r="A181" s="3">
        <f>TITRES_STAT!B184</f>
        <v>42569</v>
      </c>
      <c r="B181" s="5">
        <f>TITRES_STAT!D184</f>
        <v>16.067799999999998</v>
      </c>
      <c r="C181" s="2">
        <f t="shared" si="12"/>
        <v>16.139580351181671</v>
      </c>
      <c r="D181" s="2">
        <f t="shared" si="14"/>
        <v>16.280102307715818</v>
      </c>
      <c r="E181" s="2">
        <f t="shared" si="13"/>
        <v>-0.14052195653414756</v>
      </c>
      <c r="F181" s="2">
        <f t="shared" si="17"/>
        <v>-1.2978610969781208E-2</v>
      </c>
      <c r="G181" s="2">
        <f t="shared" si="15"/>
        <v>-0.12754334556436636</v>
      </c>
      <c r="H181" s="2" t="str">
        <f t="shared" si="16"/>
        <v>Hold</v>
      </c>
    </row>
    <row r="182" spans="1:8" ht="13.5" x14ac:dyDescent="0.25">
      <c r="A182" s="3">
        <f>TITRES_STAT!B185</f>
        <v>42570</v>
      </c>
      <c r="B182" s="5">
        <f>TITRES_STAT!D185</f>
        <v>16.067799999999998</v>
      </c>
      <c r="C182" s="2">
        <f t="shared" si="12"/>
        <v>16.128537220230644</v>
      </c>
      <c r="D182" s="2">
        <f t="shared" si="14"/>
        <v>16.264376210847981</v>
      </c>
      <c r="E182" s="2">
        <f t="shared" si="13"/>
        <v>-0.13583899061733717</v>
      </c>
      <c r="F182" s="2">
        <f t="shared" si="17"/>
        <v>-3.7550686899292404E-2</v>
      </c>
      <c r="G182" s="2">
        <f t="shared" si="15"/>
        <v>-9.828830371804477E-2</v>
      </c>
      <c r="H182" s="2" t="str">
        <f t="shared" si="16"/>
        <v>Hold</v>
      </c>
    </row>
    <row r="183" spans="1:8" ht="13.5" x14ac:dyDescent="0.25">
      <c r="A183" s="3">
        <f>TITRES_STAT!B186</f>
        <v>42571</v>
      </c>
      <c r="B183" s="5">
        <f>TITRES_STAT!D186</f>
        <v>16.0778</v>
      </c>
      <c r="C183" s="2">
        <f t="shared" si="12"/>
        <v>16.119193032502853</v>
      </c>
      <c r="D183" s="2">
        <f t="shared" si="14"/>
        <v>16.250555750785168</v>
      </c>
      <c r="E183" s="2">
        <f t="shared" si="13"/>
        <v>-0.13136271828231472</v>
      </c>
      <c r="F183" s="2">
        <f t="shared" si="17"/>
        <v>-5.6313093175896875E-2</v>
      </c>
      <c r="G183" s="2">
        <f t="shared" si="15"/>
        <v>-7.5049625106417842E-2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5">
        <f>TITRES_STAT!D187</f>
        <v>16.0778</v>
      </c>
      <c r="C184" s="2">
        <f t="shared" si="12"/>
        <v>16.111286412117799</v>
      </c>
      <c r="D184" s="2">
        <f t="shared" si="14"/>
        <v>16.237759028504783</v>
      </c>
      <c r="E184" s="2">
        <f t="shared" si="13"/>
        <v>-0.12647261638698382</v>
      </c>
      <c r="F184" s="2">
        <f t="shared" si="17"/>
        <v>-7.0344997818114263E-2</v>
      </c>
      <c r="G184" s="2">
        <f t="shared" si="15"/>
        <v>-5.6127618568869553E-2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16.0778</v>
      </c>
      <c r="C185" s="2">
        <f t="shared" si="12"/>
        <v>16.104596194868908</v>
      </c>
      <c r="D185" s="2">
        <f t="shared" si="14"/>
        <v>16.225910211578501</v>
      </c>
      <c r="E185" s="2">
        <f t="shared" si="13"/>
        <v>-0.12131401670959363</v>
      </c>
      <c r="F185" s="2">
        <f t="shared" si="17"/>
        <v>-8.0538801596410137E-2</v>
      </c>
      <c r="G185" s="2">
        <f t="shared" si="15"/>
        <v>-4.0775215113183494E-2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16.0778</v>
      </c>
      <c r="C186" s="2">
        <f t="shared" si="12"/>
        <v>16.098935241812153</v>
      </c>
      <c r="D186" s="2">
        <f t="shared" si="14"/>
        <v>16.214939084794906</v>
      </c>
      <c r="E186" s="2">
        <f t="shared" si="13"/>
        <v>-0.11600384298275301</v>
      </c>
      <c r="F186" s="2">
        <f t="shared" si="17"/>
        <v>-8.7631809873678718E-2</v>
      </c>
      <c r="G186" s="2">
        <f t="shared" si="15"/>
        <v>-2.8372033109074296E-2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5">
        <f>TITRES_STAT!D190</f>
        <v>16.0778</v>
      </c>
      <c r="C187" s="2">
        <f t="shared" si="12"/>
        <v>16.094145204610282</v>
      </c>
      <c r="D187" s="2">
        <f t="shared" si="14"/>
        <v>16.204780634069358</v>
      </c>
      <c r="E187" s="2">
        <f t="shared" si="13"/>
        <v>-0.11063542945907656</v>
      </c>
      <c r="F187" s="2">
        <f t="shared" si="17"/>
        <v>-9.2232533790758298E-2</v>
      </c>
      <c r="G187" s="2">
        <f t="shared" si="15"/>
        <v>-1.8402895668318264E-2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5">
        <f>TITRES_STAT!D191</f>
        <v>16.556799999999999</v>
      </c>
      <c r="C188" s="2">
        <f t="shared" si="12"/>
        <v>16.163784403901008</v>
      </c>
      <c r="D188" s="2">
        <f t="shared" si="14"/>
        <v>16.230856142656812</v>
      </c>
      <c r="E188" s="2">
        <f t="shared" si="13"/>
        <v>-6.7071738755803523E-2</v>
      </c>
      <c r="F188" s="2">
        <f t="shared" si="17"/>
        <v>-8.7200374783767354E-2</v>
      </c>
      <c r="G188" s="2">
        <f t="shared" si="15"/>
        <v>2.0128636027963831E-2</v>
      </c>
      <c r="H188" s="2" t="str">
        <f t="shared" si="16"/>
        <v>Sell</v>
      </c>
    </row>
    <row r="189" spans="1:8" ht="13.5" x14ac:dyDescent="0.25">
      <c r="A189" s="3">
        <f>TITRES_STAT!B192</f>
        <v>42580</v>
      </c>
      <c r="B189" s="5">
        <f>TITRES_STAT!D192</f>
        <v>16.556799999999999</v>
      </c>
      <c r="C189" s="2">
        <f t="shared" si="12"/>
        <v>16.222709880223931</v>
      </c>
      <c r="D189" s="2">
        <f t="shared" si="14"/>
        <v>16.255000132089641</v>
      </c>
      <c r="E189" s="2">
        <f t="shared" si="13"/>
        <v>-3.2290251865710218E-2</v>
      </c>
      <c r="F189" s="2">
        <f t="shared" si="17"/>
        <v>-7.6218350200155924E-2</v>
      </c>
      <c r="G189" s="2">
        <f t="shared" si="15"/>
        <v>4.3928098334445706E-2</v>
      </c>
      <c r="H189" s="2" t="str">
        <f t="shared" si="16"/>
        <v>Sell</v>
      </c>
    </row>
    <row r="190" spans="1:8" ht="13.5" x14ac:dyDescent="0.25">
      <c r="A190" s="3">
        <f>TITRES_STAT!B193</f>
        <v>42583</v>
      </c>
      <c r="B190" s="5">
        <f>TITRES_STAT!D193</f>
        <v>16.556799999999999</v>
      </c>
      <c r="C190" s="2">
        <f t="shared" si="12"/>
        <v>16.198877590958709</v>
      </c>
      <c r="D190" s="2">
        <f t="shared" si="14"/>
        <v>16.277355677860779</v>
      </c>
      <c r="E190" s="2">
        <f t="shared" si="13"/>
        <v>-7.8478086902070032E-2</v>
      </c>
      <c r="F190" s="2">
        <f t="shared" si="17"/>
        <v>-7.6670297540538751E-2</v>
      </c>
      <c r="G190" s="2">
        <f t="shared" si="15"/>
        <v>-1.8077893615312812E-3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5">
        <f>TITRES_STAT!D194</f>
        <v>16.556799999999999</v>
      </c>
      <c r="C191" s="2">
        <f t="shared" si="12"/>
        <v>16.178711807734292</v>
      </c>
      <c r="D191" s="2">
        <f t="shared" si="14"/>
        <v>16.298055257278499</v>
      </c>
      <c r="E191" s="2">
        <f t="shared" si="13"/>
        <v>-0.11934344954420695</v>
      </c>
      <c r="F191" s="2">
        <f t="shared" si="17"/>
        <v>-8.5204927941272393E-2</v>
      </c>
      <c r="G191" s="2">
        <f t="shared" si="15"/>
        <v>-3.4138521602934555E-2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5">
        <f>TITRES_STAT!D195</f>
        <v>16.566800000000001</v>
      </c>
      <c r="C192" s="2">
        <f t="shared" si="12"/>
        <v>16.161648452698245</v>
      </c>
      <c r="D192" s="2">
        <f t="shared" si="14"/>
        <v>16.317962275257869</v>
      </c>
      <c r="E192" s="2">
        <f t="shared" si="13"/>
        <v>-0.15631382255962478</v>
      </c>
      <c r="F192" s="2">
        <f t="shared" si="17"/>
        <v>-9.9426706864942871E-2</v>
      </c>
      <c r="G192" s="2">
        <f t="shared" si="15"/>
        <v>-5.6887115694681911E-2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5">
        <f>TITRES_STAT!D196</f>
        <v>16.666599999999999</v>
      </c>
      <c r="C193" s="2">
        <f t="shared" si="12"/>
        <v>16.148748690744668</v>
      </c>
      <c r="D193" s="2">
        <f t="shared" si="14"/>
        <v>16.343787291905436</v>
      </c>
      <c r="E193" s="2">
        <f t="shared" si="13"/>
        <v>-0.19503860116076766</v>
      </c>
      <c r="F193" s="2">
        <f t="shared" si="17"/>
        <v>-0.11854908572410783</v>
      </c>
      <c r="G193" s="2">
        <f t="shared" si="15"/>
        <v>-7.6489515436659827E-2</v>
      </c>
      <c r="H193" s="2" t="str">
        <f t="shared" si="16"/>
        <v>Hold</v>
      </c>
    </row>
    <row r="194" spans="1:8" ht="13.5" x14ac:dyDescent="0.25">
      <c r="A194" s="3">
        <f>TITRES_STAT!B197</f>
        <v>42587</v>
      </c>
      <c r="B194" s="5">
        <f>TITRES_STAT!D197</f>
        <v>16.866199999999999</v>
      </c>
      <c r="C194" s="2">
        <f t="shared" si="12"/>
        <v>16.137833507553182</v>
      </c>
      <c r="D194" s="2">
        <f t="shared" si="14"/>
        <v>16.382484529542069</v>
      </c>
      <c r="E194" s="2">
        <f t="shared" si="13"/>
        <v>-0.24465102198888644</v>
      </c>
      <c r="F194" s="2">
        <f t="shared" si="17"/>
        <v>-0.14376947297706355</v>
      </c>
      <c r="G194" s="2">
        <f t="shared" si="15"/>
        <v>-0.10088154901182289</v>
      </c>
      <c r="H194" s="2" t="str">
        <f t="shared" si="16"/>
        <v>Hold</v>
      </c>
    </row>
    <row r="195" spans="1:8" ht="13.5" x14ac:dyDescent="0.25">
      <c r="A195" s="3">
        <f>TITRES_STAT!B198</f>
        <v>42590</v>
      </c>
      <c r="B195" s="5">
        <f>TITRES_STAT!D198</f>
        <v>16.966000000000001</v>
      </c>
      <c r="C195" s="2">
        <f t="shared" si="12"/>
        <v>16.128597583314232</v>
      </c>
      <c r="D195" s="2">
        <f t="shared" si="14"/>
        <v>16.425707897724138</v>
      </c>
      <c r="E195" s="2">
        <f t="shared" si="13"/>
        <v>-0.2971103144099061</v>
      </c>
      <c r="F195" s="2">
        <f t="shared" si="17"/>
        <v>-0.17443764126363207</v>
      </c>
      <c r="G195" s="2">
        <f t="shared" si="15"/>
        <v>-0.12267267314627403</v>
      </c>
      <c r="H195" s="2" t="str">
        <f t="shared" si="16"/>
        <v>Hold</v>
      </c>
    </row>
    <row r="196" spans="1:8" ht="13.5" x14ac:dyDescent="0.25">
      <c r="A196" s="3">
        <f>TITRES_STAT!B199</f>
        <v>42591</v>
      </c>
      <c r="B196" s="5">
        <f>TITRES_STAT!D199</f>
        <v>16.966000000000001</v>
      </c>
      <c r="C196" s="2">
        <f t="shared" si="12"/>
        <v>16.120782570496658</v>
      </c>
      <c r="D196" s="2">
        <f t="shared" si="14"/>
        <v>16.465729534929757</v>
      </c>
      <c r="E196" s="2">
        <f t="shared" si="13"/>
        <v>-0.34494696443309891</v>
      </c>
      <c r="F196" s="2">
        <f t="shared" si="17"/>
        <v>-0.20853950589752546</v>
      </c>
      <c r="G196" s="2">
        <f t="shared" si="15"/>
        <v>-0.13640745853557346</v>
      </c>
      <c r="H196" s="2" t="str">
        <f t="shared" si="16"/>
        <v>Hold</v>
      </c>
    </row>
    <row r="197" spans="1:8" ht="13.5" x14ac:dyDescent="0.25">
      <c r="A197" s="3">
        <f>TITRES_STAT!B200</f>
        <v>42592</v>
      </c>
      <c r="B197" s="5">
        <f>TITRES_STAT!D200</f>
        <v>16.966000000000001</v>
      </c>
      <c r="C197" s="2">
        <f t="shared" si="12"/>
        <v>16.114169867343325</v>
      </c>
      <c r="D197" s="2">
        <f t="shared" si="14"/>
        <v>16.502786606416443</v>
      </c>
      <c r="E197" s="2">
        <f t="shared" si="13"/>
        <v>-0.38861673907311811</v>
      </c>
      <c r="F197" s="2">
        <f t="shared" si="17"/>
        <v>-0.24455495253264403</v>
      </c>
      <c r="G197" s="2">
        <f t="shared" si="15"/>
        <v>-0.14406178654047408</v>
      </c>
      <c r="H197" s="2" t="str">
        <f t="shared" si="16"/>
        <v>Hold</v>
      </c>
    </row>
    <row r="198" spans="1:8" ht="13.5" x14ac:dyDescent="0.25">
      <c r="A198" s="3">
        <f>TITRES_STAT!B201</f>
        <v>42593</v>
      </c>
      <c r="B198" s="5">
        <f>TITRES_STAT!D201</f>
        <v>17.255400000000002</v>
      </c>
      <c r="C198" s="2">
        <f t="shared" si="12"/>
        <v>16.182266810828967</v>
      </c>
      <c r="D198" s="2">
        <f t="shared" si="14"/>
        <v>16.558535746681891</v>
      </c>
      <c r="E198" s="2">
        <f t="shared" si="13"/>
        <v>-0.37626893585292365</v>
      </c>
      <c r="F198" s="2">
        <f t="shared" si="17"/>
        <v>-0.27089774919669996</v>
      </c>
      <c r="G198" s="2">
        <f t="shared" si="15"/>
        <v>-0.10537118665622369</v>
      </c>
      <c r="H198" s="2" t="str">
        <f t="shared" si="16"/>
        <v>Hold</v>
      </c>
    </row>
    <row r="199" spans="1:8" ht="13.5" x14ac:dyDescent="0.25">
      <c r="A199" s="3">
        <f>TITRES_STAT!B202</f>
        <v>42594</v>
      </c>
      <c r="B199" s="5">
        <f>TITRES_STAT!D202</f>
        <v>17.3552</v>
      </c>
      <c r="C199" s="2">
        <f t="shared" si="12"/>
        <v>16.239887301470667</v>
      </c>
      <c r="D199" s="2">
        <f t="shared" si="14"/>
        <v>16.617547913594343</v>
      </c>
      <c r="E199" s="2">
        <f t="shared" si="13"/>
        <v>-0.37766061212367674</v>
      </c>
      <c r="F199" s="2">
        <f t="shared" si="17"/>
        <v>-0.29225032178209531</v>
      </c>
      <c r="G199" s="2">
        <f t="shared" si="15"/>
        <v>-8.541029034158143E-2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5">
        <f>TITRES_STAT!D203</f>
        <v>17.365200000000002</v>
      </c>
      <c r="C200" s="2">
        <f t="shared" si="12"/>
        <v>16.288643101244411</v>
      </c>
      <c r="D200" s="2">
        <f t="shared" si="14"/>
        <v>16.672929549624392</v>
      </c>
      <c r="E200" s="2">
        <f t="shared" si="13"/>
        <v>-0.38428644837998149</v>
      </c>
      <c r="F200" s="2">
        <f t="shared" si="17"/>
        <v>-0.31065754710167259</v>
      </c>
      <c r="G200" s="2">
        <f t="shared" si="15"/>
        <v>-7.36289012783089E-2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5">
        <f>TITRES_STAT!D204</f>
        <v>17.2654</v>
      </c>
      <c r="C201" s="2">
        <f t="shared" si="12"/>
        <v>16.329898008745271</v>
      </c>
      <c r="D201" s="2">
        <f t="shared" si="14"/>
        <v>16.716816249652215</v>
      </c>
      <c r="E201" s="2">
        <f t="shared" si="13"/>
        <v>-0.38691824090694382</v>
      </c>
      <c r="F201" s="2">
        <f t="shared" si="17"/>
        <v>-0.32590968586272684</v>
      </c>
      <c r="G201" s="2">
        <f t="shared" si="15"/>
        <v>-6.1008555044216983E-2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5">
        <f>TITRES_STAT!D205</f>
        <v>17.2654</v>
      </c>
      <c r="C202" s="2">
        <f t="shared" si="12"/>
        <v>16.366344468938305</v>
      </c>
      <c r="D202" s="2">
        <f t="shared" si="14"/>
        <v>16.757452083011312</v>
      </c>
      <c r="E202" s="2">
        <f t="shared" si="13"/>
        <v>-0.39110761407300743</v>
      </c>
      <c r="F202" s="2">
        <f t="shared" si="17"/>
        <v>-0.33894927150478299</v>
      </c>
      <c r="G202" s="2">
        <f t="shared" si="15"/>
        <v>-5.2158342568224436E-2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5">
        <f>TITRES_STAT!D206</f>
        <v>17.365200000000002</v>
      </c>
      <c r="C203" s="2">
        <f t="shared" si="12"/>
        <v>16.412537627563182</v>
      </c>
      <c r="D203" s="2">
        <f t="shared" si="14"/>
        <v>16.802470447232697</v>
      </c>
      <c r="E203" s="2">
        <f t="shared" si="13"/>
        <v>-0.38993281966951443</v>
      </c>
      <c r="F203" s="2">
        <f t="shared" si="17"/>
        <v>-0.34914598113772932</v>
      </c>
      <c r="G203" s="2">
        <f t="shared" si="15"/>
        <v>-4.0786838531785108E-2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17.764399999999998</v>
      </c>
      <c r="C204" s="2">
        <f t="shared" si="12"/>
        <v>16.482331838707307</v>
      </c>
      <c r="D204" s="2">
        <f t="shared" si="14"/>
        <v>16.873724488178421</v>
      </c>
      <c r="E204" s="2">
        <f t="shared" si="13"/>
        <v>-0.39139264947111485</v>
      </c>
      <c r="F204" s="2">
        <f t="shared" si="17"/>
        <v>-0.35759531480440643</v>
      </c>
      <c r="G204" s="2">
        <f t="shared" si="15"/>
        <v>-3.3797334666708423E-2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18.8323</v>
      </c>
      <c r="C205" s="2">
        <f t="shared" si="12"/>
        <v>16.556742325060029</v>
      </c>
      <c r="D205" s="2">
        <f t="shared" si="14"/>
        <v>17.018804155720762</v>
      </c>
      <c r="E205" s="2">
        <f t="shared" si="13"/>
        <v>-0.46206183066073336</v>
      </c>
      <c r="F205" s="2">
        <f t="shared" si="17"/>
        <v>-0.37848861797567179</v>
      </c>
      <c r="G205" s="2">
        <f t="shared" si="15"/>
        <v>-8.3573212685061571E-2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5">
        <f>TITRES_STAT!D209</f>
        <v>18.7624</v>
      </c>
      <c r="C206" s="2">
        <f t="shared" si="12"/>
        <v>16.619705044281563</v>
      </c>
      <c r="D206" s="2">
        <f t="shared" si="14"/>
        <v>17.147959403445149</v>
      </c>
      <c r="E206" s="2">
        <f t="shared" si="13"/>
        <v>-0.52825435916358643</v>
      </c>
      <c r="F206" s="2">
        <f t="shared" si="17"/>
        <v>-0.40844176621325479</v>
      </c>
      <c r="G206" s="2">
        <f t="shared" si="15"/>
        <v>-0.11981259295033164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18.7624</v>
      </c>
      <c r="C207" s="2">
        <f t="shared" ref="C207:C270" si="18">$C$4*B197+C206*(1-$C$4)</f>
        <v>16.67298119131517</v>
      </c>
      <c r="D207" s="2">
        <f t="shared" si="14"/>
        <v>17.267547595782545</v>
      </c>
      <c r="E207" s="2">
        <f t="shared" si="13"/>
        <v>-0.59456640446737552</v>
      </c>
      <c r="F207" s="2">
        <f t="shared" si="17"/>
        <v>-0.44566669386407898</v>
      </c>
      <c r="G207" s="2">
        <f t="shared" si="15"/>
        <v>-0.14889971060329654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5">
        <f>TITRES_STAT!D211</f>
        <v>19.321300000000001</v>
      </c>
      <c r="C208" s="2">
        <f t="shared" si="18"/>
        <v>16.762584084958988</v>
      </c>
      <c r="D208" s="2">
        <f t="shared" si="14"/>
        <v>17.419677403502355</v>
      </c>
      <c r="E208" s="2">
        <f t="shared" si="13"/>
        <v>-0.65709331854336739</v>
      </c>
      <c r="F208" s="2">
        <f t="shared" si="17"/>
        <v>-0.48795201879993666</v>
      </c>
      <c r="G208" s="2">
        <f t="shared" si="15"/>
        <v>-0.16914129974343073</v>
      </c>
      <c r="H208" s="2" t="str">
        <f t="shared" si="16"/>
        <v>Hold</v>
      </c>
    </row>
    <row r="209" spans="1:8" ht="13.5" x14ac:dyDescent="0.25">
      <c r="A209" s="3">
        <f>TITRES_STAT!B212</f>
        <v>42608</v>
      </c>
      <c r="B209" s="5">
        <f>TITRES_STAT!D212</f>
        <v>19.460999999999999</v>
      </c>
      <c r="C209" s="2">
        <f t="shared" si="18"/>
        <v>16.853755764196066</v>
      </c>
      <c r="D209" s="2">
        <f t="shared" si="14"/>
        <v>17.570886484724404</v>
      </c>
      <c r="E209" s="2">
        <f t="shared" si="13"/>
        <v>-0.71713072052833837</v>
      </c>
      <c r="F209" s="2">
        <f t="shared" si="17"/>
        <v>-0.53378775914561705</v>
      </c>
      <c r="G209" s="2">
        <f t="shared" si="15"/>
        <v>-0.18334296138272133</v>
      </c>
      <c r="H209" s="2" t="str">
        <f t="shared" si="16"/>
        <v>Hold</v>
      </c>
    </row>
    <row r="210" spans="1:8" ht="13.5" x14ac:dyDescent="0.25">
      <c r="A210" s="3">
        <f>TITRES_STAT!B213</f>
        <v>42611</v>
      </c>
      <c r="B210" s="5">
        <f>TITRES_STAT!D213</f>
        <v>19.460999999999999</v>
      </c>
      <c r="C210" s="2">
        <f t="shared" si="18"/>
        <v>16.932439492781285</v>
      </c>
      <c r="D210" s="2">
        <f t="shared" si="14"/>
        <v>17.710894893263337</v>
      </c>
      <c r="E210" s="2">
        <f t="shared" si="13"/>
        <v>-0.77845540048205208</v>
      </c>
      <c r="F210" s="2">
        <f t="shared" si="17"/>
        <v>-0.58272128741290408</v>
      </c>
      <c r="G210" s="2">
        <f t="shared" si="15"/>
        <v>-0.19573411306914801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5">
        <f>TITRES_STAT!D214</f>
        <v>19.460999999999999</v>
      </c>
      <c r="C211" s="2">
        <f t="shared" si="18"/>
        <v>16.983664186199547</v>
      </c>
      <c r="D211" s="2">
        <f t="shared" si="14"/>
        <v>17.840532308577163</v>
      </c>
      <c r="E211" s="2">
        <f t="shared" si="13"/>
        <v>-0.856868122377616</v>
      </c>
      <c r="F211" s="2">
        <f t="shared" si="17"/>
        <v>-0.63755065440584646</v>
      </c>
      <c r="G211" s="2">
        <f t="shared" si="15"/>
        <v>-0.21931746797176954</v>
      </c>
      <c r="H211" s="2" t="str">
        <f t="shared" si="16"/>
        <v>Hold</v>
      </c>
    </row>
    <row r="212" spans="1:8" ht="13.5" x14ac:dyDescent="0.25">
      <c r="A212" s="3">
        <f>TITRES_STAT!B215</f>
        <v>42613</v>
      </c>
      <c r="B212" s="5">
        <f>TITRES_STAT!D215</f>
        <v>19.460999999999999</v>
      </c>
      <c r="C212" s="2">
        <f t="shared" si="18"/>
        <v>17.027008157553464</v>
      </c>
      <c r="D212" s="2">
        <f t="shared" si="14"/>
        <v>17.960566952386262</v>
      </c>
      <c r="E212" s="2">
        <f t="shared" si="13"/>
        <v>-0.93355879483279836</v>
      </c>
      <c r="F212" s="2">
        <f t="shared" si="17"/>
        <v>-0.69675228249123689</v>
      </c>
      <c r="G212" s="2">
        <f t="shared" si="15"/>
        <v>-0.23680651234156147</v>
      </c>
      <c r="H212" s="2" t="str">
        <f t="shared" si="16"/>
        <v>Hold</v>
      </c>
    </row>
    <row r="213" spans="1:8" ht="13.5" x14ac:dyDescent="0.25">
      <c r="A213" s="3">
        <f>TITRES_STAT!B216</f>
        <v>42614</v>
      </c>
      <c r="B213" s="5">
        <f>TITRES_STAT!D216</f>
        <v>19.96</v>
      </c>
      <c r="C213" s="2">
        <f t="shared" si="18"/>
        <v>17.079037671776007</v>
      </c>
      <c r="D213" s="2">
        <f t="shared" si="14"/>
        <v>18.108673104061356</v>
      </c>
      <c r="E213" s="2">
        <f t="shared" si="13"/>
        <v>-1.0296354322853496</v>
      </c>
      <c r="F213" s="2">
        <f t="shared" si="17"/>
        <v>-0.7633289124500594</v>
      </c>
      <c r="G213" s="2">
        <f t="shared" si="15"/>
        <v>-0.26630651983529019</v>
      </c>
      <c r="H213" s="2" t="str">
        <f t="shared" si="16"/>
        <v>Hold</v>
      </c>
    </row>
    <row r="214" spans="1:8" ht="13.5" x14ac:dyDescent="0.25">
      <c r="A214" s="3">
        <f>TITRES_STAT!B217</f>
        <v>42615</v>
      </c>
      <c r="B214" s="5">
        <f>TITRES_STAT!D217</f>
        <v>19.96</v>
      </c>
      <c r="C214" s="2">
        <f t="shared" si="18"/>
        <v>17.184478029964314</v>
      </c>
      <c r="D214" s="2">
        <f t="shared" si="14"/>
        <v>18.245808429686441</v>
      </c>
      <c r="E214" s="2">
        <f t="shared" si="13"/>
        <v>-1.0613303997221273</v>
      </c>
      <c r="F214" s="2">
        <f t="shared" si="17"/>
        <v>-0.82292920990447305</v>
      </c>
      <c r="G214" s="2">
        <f t="shared" si="15"/>
        <v>-0.23840118981765424</v>
      </c>
      <c r="H214" s="2" t="str">
        <f t="shared" si="16"/>
        <v>Hold</v>
      </c>
    </row>
    <row r="215" spans="1:8" ht="13.5" x14ac:dyDescent="0.25">
      <c r="A215" s="3">
        <f>TITRES_STAT!B218</f>
        <v>42618</v>
      </c>
      <c r="B215" s="5">
        <f>TITRES_STAT!D218</f>
        <v>19.940000000000001</v>
      </c>
      <c r="C215" s="2">
        <f t="shared" si="18"/>
        <v>17.437989102277498</v>
      </c>
      <c r="D215" s="2">
        <f t="shared" si="14"/>
        <v>18.37130410156152</v>
      </c>
      <c r="E215" s="2">
        <f t="shared" si="13"/>
        <v>-0.93331499928402195</v>
      </c>
      <c r="F215" s="2">
        <f t="shared" si="17"/>
        <v>-0.84500636778038296</v>
      </c>
      <c r="G215" s="2">
        <f t="shared" si="15"/>
        <v>-8.830863150363899E-2</v>
      </c>
      <c r="H215" s="2" t="str">
        <f t="shared" si="16"/>
        <v>Hold</v>
      </c>
    </row>
    <row r="216" spans="1:8" ht="13.5" x14ac:dyDescent="0.25">
      <c r="A216" s="3">
        <f>TITRES_STAT!B219</f>
        <v>42619</v>
      </c>
      <c r="B216" s="5">
        <f>TITRES_STAT!D219</f>
        <v>19.96</v>
      </c>
      <c r="C216" s="2">
        <f t="shared" si="18"/>
        <v>17.641744625004037</v>
      </c>
      <c r="D216" s="2">
        <f t="shared" si="14"/>
        <v>18.48898527922363</v>
      </c>
      <c r="E216" s="2">
        <f t="shared" si="13"/>
        <v>-0.84724065421959338</v>
      </c>
      <c r="F216" s="2">
        <f t="shared" si="17"/>
        <v>-0.84545322506822518</v>
      </c>
      <c r="G216" s="2">
        <f t="shared" si="15"/>
        <v>-1.7874291513682028E-3</v>
      </c>
      <c r="H216" s="2" t="str">
        <f t="shared" si="16"/>
        <v>Hold</v>
      </c>
    </row>
    <row r="217" spans="1:8" ht="13.5" x14ac:dyDescent="0.25">
      <c r="A217" s="3">
        <f>TITRES_STAT!B220</f>
        <v>42620</v>
      </c>
      <c r="B217" s="5">
        <f>TITRES_STAT!D220</f>
        <v>19.95</v>
      </c>
      <c r="C217" s="2">
        <f t="shared" si="18"/>
        <v>17.814153144234186</v>
      </c>
      <c r="D217" s="2">
        <f t="shared" si="14"/>
        <v>18.597208591873731</v>
      </c>
      <c r="E217" s="2">
        <f t="shared" si="13"/>
        <v>-0.78305544763954416</v>
      </c>
      <c r="F217" s="2">
        <f t="shared" si="17"/>
        <v>-0.83297366958248897</v>
      </c>
      <c r="G217" s="2">
        <f t="shared" si="15"/>
        <v>4.9918221942944818E-2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5">
        <f>TITRES_STAT!D221</f>
        <v>19.0718</v>
      </c>
      <c r="C218" s="2">
        <f t="shared" si="18"/>
        <v>18.046021891275082</v>
      </c>
      <c r="D218" s="2">
        <f t="shared" si="14"/>
        <v>18.632363510994196</v>
      </c>
      <c r="E218" s="2">
        <f t="shared" si="13"/>
        <v>-0.58634161971911425</v>
      </c>
      <c r="F218" s="2">
        <f t="shared" si="17"/>
        <v>-0.78364725960981407</v>
      </c>
      <c r="G218" s="2">
        <f t="shared" si="15"/>
        <v>0.19730563989069982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5">
        <f>TITRES_STAT!D222</f>
        <v>19.061800000000002</v>
      </c>
      <c r="C219" s="2">
        <f t="shared" si="18"/>
        <v>18.263710831078917</v>
      </c>
      <c r="D219" s="2">
        <f t="shared" si="14"/>
        <v>18.664173621290921</v>
      </c>
      <c r="E219" s="2">
        <f t="shared" si="13"/>
        <v>-0.40046279021200348</v>
      </c>
      <c r="F219" s="2">
        <f t="shared" si="17"/>
        <v>-0.707010365730252</v>
      </c>
      <c r="G219" s="2">
        <f t="shared" si="15"/>
        <v>0.30654757551824852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19.061800000000002</v>
      </c>
      <c r="C220" s="2">
        <f t="shared" si="18"/>
        <v>18.447909164759082</v>
      </c>
      <c r="D220" s="2">
        <f t="shared" si="14"/>
        <v>18.693627427121221</v>
      </c>
      <c r="E220" s="2">
        <f t="shared" ref="E220:E283" si="19">C220-D220</f>
        <v>-0.24571826236213923</v>
      </c>
      <c r="F220" s="2">
        <f t="shared" si="17"/>
        <v>-0.61475194505662945</v>
      </c>
      <c r="G220" s="2">
        <f t="shared" si="15"/>
        <v>0.36903368269449022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18.2135</v>
      </c>
      <c r="C221" s="2">
        <f t="shared" si="18"/>
        <v>18.603769293257685</v>
      </c>
      <c r="D221" s="2">
        <f t="shared" ref="D221:D284" si="20">$D$4*B221+(1-$D$4)*D220</f>
        <v>18.65806243251965</v>
      </c>
      <c r="E221" s="2">
        <f t="shared" si="19"/>
        <v>-5.4293139261964996E-2</v>
      </c>
      <c r="F221" s="2">
        <f t="shared" si="17"/>
        <v>-0.50266018389769651</v>
      </c>
      <c r="G221" s="2">
        <f t="shared" si="15"/>
        <v>0.44836704463573152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5">
        <f>TITRES_STAT!D225</f>
        <v>18.452999999999999</v>
      </c>
      <c r="C222" s="2">
        <f t="shared" si="18"/>
        <v>18.73565094044881</v>
      </c>
      <c r="D222" s="2">
        <f t="shared" si="20"/>
        <v>18.642872622703379</v>
      </c>
      <c r="E222" s="2">
        <f t="shared" si="19"/>
        <v>9.2778317745430883E-2</v>
      </c>
      <c r="F222" s="2">
        <f t="shared" si="17"/>
        <v>-0.38357248356907109</v>
      </c>
      <c r="G222" s="2">
        <f t="shared" si="15"/>
        <v>0.47635080131450197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5">
        <f>TITRES_STAT!D226</f>
        <v>18.452999999999999</v>
      </c>
      <c r="C223" s="2">
        <f t="shared" si="18"/>
        <v>18.924012334225917</v>
      </c>
      <c r="D223" s="2">
        <f t="shared" si="20"/>
        <v>18.628807983984608</v>
      </c>
      <c r="E223" s="2">
        <f t="shared" si="19"/>
        <v>0.29520435024130975</v>
      </c>
      <c r="F223" s="2">
        <f t="shared" si="17"/>
        <v>-0.24781711680699495</v>
      </c>
      <c r="G223" s="2">
        <f t="shared" si="15"/>
        <v>0.54302146704830467</v>
      </c>
      <c r="H223" s="2" t="str">
        <f t="shared" si="16"/>
        <v>Sell</v>
      </c>
    </row>
    <row r="224" spans="1:8" ht="13.5" x14ac:dyDescent="0.25">
      <c r="A224" s="3">
        <f>TITRES_STAT!B227</f>
        <v>42633</v>
      </c>
      <c r="B224" s="5">
        <f>TITRES_STAT!D227</f>
        <v>18.452999999999999</v>
      </c>
      <c r="C224" s="2">
        <f t="shared" si="18"/>
        <v>19.083395052037314</v>
      </c>
      <c r="D224" s="2">
        <f t="shared" si="20"/>
        <v>18.615785170356116</v>
      </c>
      <c r="E224" s="2">
        <f t="shared" si="19"/>
        <v>0.46760988168119866</v>
      </c>
      <c r="F224" s="2">
        <f t="shared" si="17"/>
        <v>-0.10473171710935622</v>
      </c>
      <c r="G224" s="2">
        <f t="shared" si="15"/>
        <v>0.57234159879055491</v>
      </c>
      <c r="H224" s="2" t="str">
        <f t="shared" si="16"/>
        <v>Sell</v>
      </c>
    </row>
    <row r="225" spans="1:8" ht="13.5" x14ac:dyDescent="0.25">
      <c r="A225" s="3">
        <f>TITRES_STAT!B228</f>
        <v>42634</v>
      </c>
      <c r="B225" s="5">
        <f>TITRES_STAT!D228</f>
        <v>18.452999999999999</v>
      </c>
      <c r="C225" s="2">
        <f t="shared" si="18"/>
        <v>19.21518042864696</v>
      </c>
      <c r="D225" s="2">
        <f t="shared" si="20"/>
        <v>18.603727009588994</v>
      </c>
      <c r="E225" s="2">
        <f t="shared" si="19"/>
        <v>0.61145341905796613</v>
      </c>
      <c r="F225" s="2">
        <f t="shared" si="17"/>
        <v>3.8505310124108252E-2</v>
      </c>
      <c r="G225" s="2">
        <f t="shared" si="15"/>
        <v>0.57294810893385784</v>
      </c>
      <c r="H225" s="2" t="str">
        <f t="shared" si="16"/>
        <v>Sell</v>
      </c>
    </row>
    <row r="226" spans="1:8" ht="13.5" x14ac:dyDescent="0.25">
      <c r="A226" s="3">
        <f>TITRES_STAT!B229</f>
        <v>42635</v>
      </c>
      <c r="B226" s="5">
        <f>TITRES_STAT!D229</f>
        <v>18.452999999999999</v>
      </c>
      <c r="C226" s="2">
        <f t="shared" si="18"/>
        <v>19.329768055008966</v>
      </c>
      <c r="D226" s="2">
        <f t="shared" si="20"/>
        <v>18.592562045915734</v>
      </c>
      <c r="E226" s="2">
        <f t="shared" si="19"/>
        <v>0.73720600909323153</v>
      </c>
      <c r="F226" s="2">
        <f t="shared" si="17"/>
        <v>0.17824544991793292</v>
      </c>
      <c r="G226" s="2">
        <f t="shared" si="15"/>
        <v>0.55896055917529863</v>
      </c>
      <c r="H226" s="2" t="str">
        <f t="shared" si="16"/>
        <v>Sell</v>
      </c>
    </row>
    <row r="227" spans="1:8" ht="13.5" x14ac:dyDescent="0.25">
      <c r="A227" s="3">
        <f>TITRES_STAT!B230</f>
        <v>42636</v>
      </c>
      <c r="B227" s="5">
        <f>TITRES_STAT!D230</f>
        <v>18.452999999999999</v>
      </c>
      <c r="C227" s="2">
        <f t="shared" si="18"/>
        <v>19.425188354238358</v>
      </c>
      <c r="D227" s="2">
        <f t="shared" si="20"/>
        <v>18.582224116588641</v>
      </c>
      <c r="E227" s="2">
        <f t="shared" si="19"/>
        <v>0.84296423764971706</v>
      </c>
      <c r="F227" s="2">
        <f t="shared" si="17"/>
        <v>0.3111892074642898</v>
      </c>
      <c r="G227" s="2">
        <f t="shared" si="15"/>
        <v>0.53177503018542727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5">
        <f>TITRES_STAT!D231</f>
        <v>18.452999999999999</v>
      </c>
      <c r="C228" s="2">
        <f t="shared" si="18"/>
        <v>19.370820915124764</v>
      </c>
      <c r="D228" s="2">
        <f t="shared" si="20"/>
        <v>18.572651959804297</v>
      </c>
      <c r="E228" s="2">
        <f t="shared" si="19"/>
        <v>0.79816895532046672</v>
      </c>
      <c r="F228" s="2">
        <f t="shared" si="17"/>
        <v>0.40858515703552523</v>
      </c>
      <c r="G228" s="2">
        <f t="shared" ref="G228:G291" si="21">E228-F228</f>
        <v>0.3895837982849415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5">
        <f>TITRES_STAT!D232</f>
        <v>18.452999999999999</v>
      </c>
      <c r="C229" s="2">
        <f t="shared" si="18"/>
        <v>19.3232792358748</v>
      </c>
      <c r="D229" s="2">
        <f t="shared" si="20"/>
        <v>18.563788851670644</v>
      </c>
      <c r="E229" s="2">
        <f t="shared" si="19"/>
        <v>0.75949038420415604</v>
      </c>
      <c r="F229" s="2">
        <f t="shared" ref="F229:F292" si="23">(E229*(2/(10)))+((1-(2/10))*F228)</f>
        <v>0.47876620246925145</v>
      </c>
      <c r="G229" s="2">
        <f t="shared" si="21"/>
        <v>0.2807241817349046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18.7624</v>
      </c>
      <c r="C230" s="2">
        <f t="shared" si="18"/>
        <v>19.28305166112483</v>
      </c>
      <c r="D230" s="2">
        <f t="shared" si="20"/>
        <v>18.578500788583931</v>
      </c>
      <c r="E230" s="2">
        <f t="shared" si="19"/>
        <v>0.70455087254089932</v>
      </c>
      <c r="F230" s="2">
        <f t="shared" si="23"/>
        <v>0.52392313648358102</v>
      </c>
      <c r="G230" s="2">
        <f t="shared" si="21"/>
        <v>0.1806277360573183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17.974</v>
      </c>
      <c r="C231" s="2">
        <f t="shared" si="18"/>
        <v>19.118505251721011</v>
      </c>
      <c r="D231" s="2">
        <f t="shared" si="20"/>
        <v>18.53372295239253</v>
      </c>
      <c r="E231" s="2">
        <f t="shared" si="19"/>
        <v>0.5847822993284808</v>
      </c>
      <c r="F231" s="2">
        <f t="shared" si="23"/>
        <v>0.53609496905256104</v>
      </c>
      <c r="G231" s="2">
        <f t="shared" si="21"/>
        <v>4.868733027591976E-2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18.6526</v>
      </c>
      <c r="C232" s="2">
        <f t="shared" si="18"/>
        <v>19.016119828379317</v>
      </c>
      <c r="D232" s="2">
        <f t="shared" si="20"/>
        <v>18.542528659622711</v>
      </c>
      <c r="E232" s="2">
        <f t="shared" si="19"/>
        <v>0.4735911687566059</v>
      </c>
      <c r="F232" s="2">
        <f t="shared" si="23"/>
        <v>0.52359420899337006</v>
      </c>
      <c r="G232" s="2">
        <f t="shared" si="21"/>
        <v>-5.0003040236764162E-2</v>
      </c>
      <c r="H232" s="2" t="str">
        <f t="shared" si="22"/>
        <v>Hold</v>
      </c>
    </row>
    <row r="233" spans="1:8" ht="13.5" x14ac:dyDescent="0.25">
      <c r="A233" s="3">
        <f>TITRES_STAT!B236</f>
        <v>42647</v>
      </c>
      <c r="B233" s="5">
        <f>TITRES_STAT!D236</f>
        <v>18.662600000000001</v>
      </c>
      <c r="C233" s="2">
        <f t="shared" si="18"/>
        <v>18.929486008628654</v>
      </c>
      <c r="D233" s="2">
        <f t="shared" si="20"/>
        <v>18.551422832983992</v>
      </c>
      <c r="E233" s="2">
        <f t="shared" si="19"/>
        <v>0.37806317564466241</v>
      </c>
      <c r="F233" s="2">
        <f t="shared" si="23"/>
        <v>0.49448800232362855</v>
      </c>
      <c r="G233" s="2">
        <f t="shared" si="21"/>
        <v>-0.11642482667896614</v>
      </c>
      <c r="H233" s="2" t="str">
        <f t="shared" si="22"/>
        <v>Hold</v>
      </c>
    </row>
    <row r="234" spans="1:8" ht="13.5" x14ac:dyDescent="0.25">
      <c r="A234" s="3">
        <f>TITRES_STAT!B237</f>
        <v>42648</v>
      </c>
      <c r="B234" s="5">
        <f>TITRES_STAT!D237</f>
        <v>19.221499999999999</v>
      </c>
      <c r="C234" s="2">
        <f t="shared" si="18"/>
        <v>18.856180468839629</v>
      </c>
      <c r="D234" s="2">
        <f t="shared" si="20"/>
        <v>18.601058178688881</v>
      </c>
      <c r="E234" s="2">
        <f t="shared" si="19"/>
        <v>0.25512229015074794</v>
      </c>
      <c r="F234" s="2">
        <f t="shared" si="23"/>
        <v>0.44661485988905247</v>
      </c>
      <c r="G234" s="2">
        <f t="shared" si="21"/>
        <v>-0.19149256973830453</v>
      </c>
      <c r="H234" s="2" t="str">
        <f t="shared" si="22"/>
        <v>Hold</v>
      </c>
    </row>
    <row r="235" spans="1:8" ht="13.5" x14ac:dyDescent="0.25">
      <c r="A235" s="3">
        <f>TITRES_STAT!B238</f>
        <v>42649</v>
      </c>
      <c r="B235" s="5">
        <f>TITRES_STAT!D238</f>
        <v>19.221499999999999</v>
      </c>
      <c r="C235" s="2">
        <f t="shared" si="18"/>
        <v>18.794152704402762</v>
      </c>
      <c r="D235" s="2">
        <f t="shared" si="20"/>
        <v>18.647016832119334</v>
      </c>
      <c r="E235" s="2">
        <f t="shared" si="19"/>
        <v>0.14713587228342817</v>
      </c>
      <c r="F235" s="2">
        <f t="shared" si="23"/>
        <v>0.38671906236792764</v>
      </c>
      <c r="G235" s="2">
        <f t="shared" si="21"/>
        <v>-0.23958319008449946</v>
      </c>
      <c r="H235" s="2" t="str">
        <f t="shared" si="22"/>
        <v>Hold</v>
      </c>
    </row>
    <row r="236" spans="1:8" ht="13.5" x14ac:dyDescent="0.25">
      <c r="A236" s="3">
        <f>TITRES_STAT!B239</f>
        <v>42650</v>
      </c>
      <c r="B236" s="5">
        <f>TITRES_STAT!D239</f>
        <v>19.760400000000001</v>
      </c>
      <c r="C236" s="2">
        <f t="shared" si="18"/>
        <v>18.741667672956183</v>
      </c>
      <c r="D236" s="2">
        <f t="shared" si="20"/>
        <v>18.729489659369754</v>
      </c>
      <c r="E236" s="2">
        <f t="shared" si="19"/>
        <v>1.2178013586428449E-2</v>
      </c>
      <c r="F236" s="2">
        <f t="shared" si="23"/>
        <v>0.31181085261162783</v>
      </c>
      <c r="G236" s="2">
        <f t="shared" si="21"/>
        <v>-0.29963283902519938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5">
        <f>TITRES_STAT!D240</f>
        <v>19.760400000000001</v>
      </c>
      <c r="C237" s="2">
        <f t="shared" si="18"/>
        <v>18.697257261732155</v>
      </c>
      <c r="D237" s="2">
        <f t="shared" si="20"/>
        <v>18.80585338830533</v>
      </c>
      <c r="E237" s="2">
        <f t="shared" si="19"/>
        <v>-0.10859612657317541</v>
      </c>
      <c r="F237" s="2">
        <f t="shared" si="23"/>
        <v>0.22772945677466719</v>
      </c>
      <c r="G237" s="2">
        <f t="shared" si="21"/>
        <v>-0.33632558334784257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5">
        <f>TITRES_STAT!D241</f>
        <v>19.750399999999999</v>
      </c>
      <c r="C238" s="2">
        <f t="shared" si="18"/>
        <v>18.659679221465669</v>
      </c>
      <c r="D238" s="2">
        <f t="shared" si="20"/>
        <v>18.875819803986417</v>
      </c>
      <c r="E238" s="2">
        <f t="shared" si="19"/>
        <v>-0.21614058252074742</v>
      </c>
      <c r="F238" s="2">
        <f t="shared" si="23"/>
        <v>0.13895544891558428</v>
      </c>
      <c r="G238" s="2">
        <f t="shared" si="21"/>
        <v>-0.35509603143633173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5">
        <f>TITRES_STAT!D242</f>
        <v>19.750399999999999</v>
      </c>
      <c r="C239" s="2">
        <f t="shared" si="18"/>
        <v>18.62788241816326</v>
      </c>
      <c r="D239" s="2">
        <f t="shared" si="20"/>
        <v>18.940603522209646</v>
      </c>
      <c r="E239" s="2">
        <f t="shared" si="19"/>
        <v>-0.31272110404638553</v>
      </c>
      <c r="F239" s="2">
        <f t="shared" si="23"/>
        <v>4.8620138323190315E-2</v>
      </c>
      <c r="G239" s="2">
        <f t="shared" si="21"/>
        <v>-0.36134124236957588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19.750399999999999</v>
      </c>
      <c r="C240" s="2">
        <f t="shared" si="18"/>
        <v>18.648577430753527</v>
      </c>
      <c r="D240" s="2">
        <f t="shared" si="20"/>
        <v>19.000588446490411</v>
      </c>
      <c r="E240" s="2">
        <f t="shared" si="19"/>
        <v>-0.35201101573688476</v>
      </c>
      <c r="F240" s="2">
        <f t="shared" si="23"/>
        <v>-3.1506092488824702E-2</v>
      </c>
      <c r="G240" s="2">
        <f t="shared" si="21"/>
        <v>-0.32050492324806007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19.550799999999999</v>
      </c>
      <c r="C241" s="2">
        <f t="shared" si="18"/>
        <v>18.544796287560676</v>
      </c>
      <c r="D241" s="2">
        <f t="shared" si="20"/>
        <v>19.041344857861489</v>
      </c>
      <c r="E241" s="2">
        <f t="shared" si="19"/>
        <v>-0.49654857030081345</v>
      </c>
      <c r="F241" s="2">
        <f t="shared" si="23"/>
        <v>-0.12451458805122247</v>
      </c>
      <c r="G241" s="2">
        <f t="shared" si="21"/>
        <v>-0.372033982249591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19.660599999999999</v>
      </c>
      <c r="C242" s="2">
        <f t="shared" si="18"/>
        <v>18.561381474089803</v>
      </c>
      <c r="D242" s="2">
        <f t="shared" si="20"/>
        <v>19.087215609131007</v>
      </c>
      <c r="E242" s="2">
        <f t="shared" si="19"/>
        <v>-0.52583413504120458</v>
      </c>
      <c r="F242" s="2">
        <f t="shared" si="23"/>
        <v>-0.20477849744921889</v>
      </c>
      <c r="G242" s="2">
        <f t="shared" si="21"/>
        <v>-0.32105563759198569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19.660599999999999</v>
      </c>
      <c r="C243" s="2">
        <f t="shared" si="18"/>
        <v>18.576953554999065</v>
      </c>
      <c r="D243" s="2">
        <f t="shared" si="20"/>
        <v>19.129688526973155</v>
      </c>
      <c r="E243" s="2">
        <f t="shared" si="19"/>
        <v>-0.55273497197408972</v>
      </c>
      <c r="F243" s="2">
        <f t="shared" si="23"/>
        <v>-0.27436979235419306</v>
      </c>
      <c r="G243" s="2">
        <f t="shared" si="21"/>
        <v>-0.27836517961989665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19.660599999999999</v>
      </c>
      <c r="C244" s="2">
        <f t="shared" si="18"/>
        <v>18.676114546537672</v>
      </c>
      <c r="D244" s="2">
        <f t="shared" si="20"/>
        <v>19.169015302752918</v>
      </c>
      <c r="E244" s="2">
        <f t="shared" si="19"/>
        <v>-0.49290075621524565</v>
      </c>
      <c r="F244" s="2">
        <f t="shared" si="23"/>
        <v>-0.31807598512640362</v>
      </c>
      <c r="G244" s="2">
        <f t="shared" si="21"/>
        <v>-0.17482477108884203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19.660599999999999</v>
      </c>
      <c r="C245" s="2">
        <f t="shared" si="18"/>
        <v>18.760020000916491</v>
      </c>
      <c r="D245" s="2">
        <f t="shared" si="20"/>
        <v>19.205428984030476</v>
      </c>
      <c r="E245" s="2">
        <f t="shared" si="19"/>
        <v>-0.44540898311398536</v>
      </c>
      <c r="F245" s="2">
        <f t="shared" si="23"/>
        <v>-0.34354258472391996</v>
      </c>
      <c r="G245" s="2">
        <f t="shared" si="21"/>
        <v>-0.10186639839006539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19.610700000000001</v>
      </c>
      <c r="C246" s="2">
        <f t="shared" si="18"/>
        <v>18.913924616160109</v>
      </c>
      <c r="D246" s="2">
        <f t="shared" si="20"/>
        <v>19.235449059287479</v>
      </c>
      <c r="E246" s="2">
        <f t="shared" si="19"/>
        <v>-0.32152444312736961</v>
      </c>
      <c r="F246" s="2">
        <f t="shared" si="23"/>
        <v>-0.33913895640460989</v>
      </c>
      <c r="G246" s="2">
        <f t="shared" si="21"/>
        <v>1.7614513277240285E-2</v>
      </c>
      <c r="H246" s="2" t="str">
        <f t="shared" si="22"/>
        <v>Sell</v>
      </c>
    </row>
    <row r="247" spans="1:8" ht="13.5" x14ac:dyDescent="0.25">
      <c r="A247" s="3">
        <f>TITRES_STAT!B250</f>
        <v>42667</v>
      </c>
      <c r="B247" s="5">
        <f>TITRES_STAT!D250</f>
        <v>19.760400000000001</v>
      </c>
      <c r="C247" s="2">
        <f t="shared" si="18"/>
        <v>19.044151598289325</v>
      </c>
      <c r="D247" s="2">
        <f t="shared" si="20"/>
        <v>19.274334314155073</v>
      </c>
      <c r="E247" s="2">
        <f t="shared" si="19"/>
        <v>-0.23018271586574812</v>
      </c>
      <c r="F247" s="2">
        <f t="shared" si="23"/>
        <v>-0.31734770829683756</v>
      </c>
      <c r="G247" s="2">
        <f t="shared" si="21"/>
        <v>8.7164992431089439E-2</v>
      </c>
      <c r="H247" s="2" t="str">
        <f t="shared" si="22"/>
        <v>Sell</v>
      </c>
    </row>
    <row r="248" spans="1:8" ht="13.5" x14ac:dyDescent="0.25">
      <c r="A248" s="3">
        <f>TITRES_STAT!B251</f>
        <v>42668</v>
      </c>
      <c r="B248" s="5">
        <f>TITRES_STAT!D251</f>
        <v>19.830300000000001</v>
      </c>
      <c r="C248" s="2">
        <f t="shared" si="18"/>
        <v>19.152805198552507</v>
      </c>
      <c r="D248" s="2">
        <f t="shared" si="20"/>
        <v>19.315516957550994</v>
      </c>
      <c r="E248" s="2">
        <f t="shared" si="19"/>
        <v>-0.162711758998487</v>
      </c>
      <c r="F248" s="2">
        <f t="shared" si="23"/>
        <v>-0.28642051843716743</v>
      </c>
      <c r="G248" s="2">
        <f t="shared" si="21"/>
        <v>0.12370875943868043</v>
      </c>
      <c r="H248" s="2" t="str">
        <f t="shared" si="22"/>
        <v>Sell</v>
      </c>
    </row>
    <row r="249" spans="1:8" ht="13.5" x14ac:dyDescent="0.25">
      <c r="A249" s="3">
        <f>TITRES_STAT!B252</f>
        <v>42669</v>
      </c>
      <c r="B249" s="5">
        <f>TITRES_STAT!D252</f>
        <v>19.5608</v>
      </c>
      <c r="C249" s="2">
        <f t="shared" si="18"/>
        <v>19.244742860313661</v>
      </c>
      <c r="D249" s="2">
        <f t="shared" si="20"/>
        <v>19.333686071806476</v>
      </c>
      <c r="E249" s="2">
        <f t="shared" si="19"/>
        <v>-8.8943211492814811E-2</v>
      </c>
      <c r="F249" s="2">
        <f t="shared" si="23"/>
        <v>-0.24692505704829693</v>
      </c>
      <c r="G249" s="2">
        <f t="shared" si="21"/>
        <v>0.15798184555548211</v>
      </c>
      <c r="H249" s="2" t="str">
        <f t="shared" si="22"/>
        <v>Sell</v>
      </c>
    </row>
    <row r="250" spans="1:8" ht="13.5" x14ac:dyDescent="0.25">
      <c r="A250" s="3">
        <f>TITRES_STAT!B253</f>
        <v>42670</v>
      </c>
      <c r="B250" s="5">
        <f>TITRES_STAT!D253</f>
        <v>19.5608</v>
      </c>
      <c r="C250" s="2">
        <f t="shared" si="18"/>
        <v>19.322536266419252</v>
      </c>
      <c r="D250" s="2">
        <f t="shared" si="20"/>
        <v>19.350509325746735</v>
      </c>
      <c r="E250" s="2">
        <f t="shared" si="19"/>
        <v>-2.797305932748273E-2</v>
      </c>
      <c r="F250" s="2">
        <f t="shared" si="23"/>
        <v>-0.20313465750413409</v>
      </c>
      <c r="G250" s="2">
        <f t="shared" si="21"/>
        <v>0.17516159817665136</v>
      </c>
      <c r="H250" s="2" t="str">
        <f t="shared" si="22"/>
        <v>Sell</v>
      </c>
    </row>
    <row r="251" spans="1:8" ht="13.5" x14ac:dyDescent="0.25">
      <c r="A251" s="3">
        <f>TITRES_STAT!B254</f>
        <v>42671</v>
      </c>
      <c r="B251" s="5">
        <f>TITRES_STAT!D254</f>
        <v>19.5608</v>
      </c>
      <c r="C251" s="2">
        <f t="shared" si="18"/>
        <v>19.357653763893211</v>
      </c>
      <c r="D251" s="2">
        <f t="shared" si="20"/>
        <v>19.366086412728457</v>
      </c>
      <c r="E251" s="2">
        <f t="shared" si="19"/>
        <v>-8.4326488352459705E-3</v>
      </c>
      <c r="F251" s="2">
        <f t="shared" si="23"/>
        <v>-0.16419425577035648</v>
      </c>
      <c r="G251" s="2">
        <f t="shared" si="21"/>
        <v>0.15576160693511051</v>
      </c>
      <c r="H251" s="2" t="str">
        <f t="shared" si="22"/>
        <v>Sell</v>
      </c>
    </row>
    <row r="252" spans="1:8" ht="13.5" x14ac:dyDescent="0.25">
      <c r="A252" s="3">
        <f>TITRES_STAT!B255</f>
        <v>42674</v>
      </c>
      <c r="B252" s="5">
        <f>TITRES_STAT!D255</f>
        <v>19.5608</v>
      </c>
      <c r="C252" s="2">
        <f t="shared" si="18"/>
        <v>19.404260877140409</v>
      </c>
      <c r="D252" s="2">
        <f t="shared" si="20"/>
        <v>19.380509641415237</v>
      </c>
      <c r="E252" s="2">
        <f t="shared" si="19"/>
        <v>2.3751235725171682E-2</v>
      </c>
      <c r="F252" s="2">
        <f t="shared" si="23"/>
        <v>-0.12660515747125087</v>
      </c>
      <c r="G252" s="2">
        <f t="shared" si="21"/>
        <v>0.15035639319642255</v>
      </c>
      <c r="H252" s="2" t="str">
        <f t="shared" si="22"/>
        <v>Sell</v>
      </c>
    </row>
    <row r="253" spans="1:8" ht="13.5" x14ac:dyDescent="0.25">
      <c r="A253" s="3">
        <f>TITRES_STAT!B256</f>
        <v>42675</v>
      </c>
      <c r="B253" s="5">
        <f>TITRES_STAT!D256</f>
        <v>19.5608</v>
      </c>
      <c r="C253" s="2">
        <f t="shared" si="18"/>
        <v>19.443697665272655</v>
      </c>
      <c r="D253" s="2">
        <f t="shared" si="20"/>
        <v>19.393864482791887</v>
      </c>
      <c r="E253" s="2">
        <f t="shared" si="19"/>
        <v>4.9833182480767846E-2</v>
      </c>
      <c r="F253" s="2">
        <f t="shared" si="23"/>
        <v>-9.1317489480847142E-2</v>
      </c>
      <c r="G253" s="2">
        <f t="shared" si="21"/>
        <v>0.14115067196161499</v>
      </c>
      <c r="H253" s="2" t="str">
        <f t="shared" si="22"/>
        <v>Sell</v>
      </c>
    </row>
    <row r="254" spans="1:8" ht="13.5" x14ac:dyDescent="0.25">
      <c r="A254" s="3">
        <f>TITRES_STAT!B257</f>
        <v>42676</v>
      </c>
      <c r="B254" s="5">
        <f>TITRES_STAT!D257</f>
        <v>19.5608</v>
      </c>
      <c r="C254" s="2">
        <f t="shared" si="18"/>
        <v>19.477067255230708</v>
      </c>
      <c r="D254" s="2">
        <f t="shared" si="20"/>
        <v>19.406230076659153</v>
      </c>
      <c r="E254" s="2">
        <f t="shared" si="19"/>
        <v>7.0837178571554915E-2</v>
      </c>
      <c r="F254" s="2">
        <f t="shared" si="23"/>
        <v>-5.8886555870366737E-2</v>
      </c>
      <c r="G254" s="2">
        <f t="shared" si="21"/>
        <v>0.12972373444192165</v>
      </c>
      <c r="H254" s="2" t="str">
        <f t="shared" si="22"/>
        <v>Sell</v>
      </c>
    </row>
    <row r="255" spans="1:8" ht="13.5" x14ac:dyDescent="0.25">
      <c r="A255" s="3">
        <f>TITRES_STAT!B258</f>
        <v>42677</v>
      </c>
      <c r="B255" s="5">
        <f>TITRES_STAT!D258</f>
        <v>19.5608</v>
      </c>
      <c r="C255" s="2">
        <f t="shared" si="18"/>
        <v>19.505303062118291</v>
      </c>
      <c r="D255" s="2">
        <f t="shared" si="20"/>
        <v>19.417679700610325</v>
      </c>
      <c r="E255" s="2">
        <f t="shared" si="19"/>
        <v>8.7623361507965569E-2</v>
      </c>
      <c r="F255" s="2">
        <f t="shared" si="23"/>
        <v>-2.9584572394700279E-2</v>
      </c>
      <c r="G255" s="2">
        <f t="shared" si="21"/>
        <v>0.11720793390266585</v>
      </c>
      <c r="H255" s="2" t="str">
        <f t="shared" si="22"/>
        <v>Sell</v>
      </c>
    </row>
    <row r="256" spans="1:8" ht="13.5" x14ac:dyDescent="0.25">
      <c r="A256" s="3">
        <f>TITRES_STAT!B259</f>
        <v>42678</v>
      </c>
      <c r="B256" s="5">
        <f>TITRES_STAT!D259</f>
        <v>18.682600000000001</v>
      </c>
      <c r="C256" s="2">
        <f t="shared" si="18"/>
        <v>19.521517975638552</v>
      </c>
      <c r="D256" s="2">
        <f t="shared" si="20"/>
        <v>19.363229352416969</v>
      </c>
      <c r="E256" s="2">
        <f t="shared" si="19"/>
        <v>0.15828862322158344</v>
      </c>
      <c r="F256" s="2">
        <f t="shared" si="23"/>
        <v>7.9900667285564622E-3</v>
      </c>
      <c r="G256" s="2">
        <f t="shared" si="21"/>
        <v>0.15029855649302698</v>
      </c>
      <c r="H256" s="2" t="str">
        <f t="shared" si="22"/>
        <v>Sell</v>
      </c>
    </row>
    <row r="257" spans="1:8" ht="13.5" x14ac:dyDescent="0.25">
      <c r="A257" s="3">
        <f>TITRES_STAT!B260</f>
        <v>42681</v>
      </c>
      <c r="B257" s="5">
        <f>TITRES_STAT!D260</f>
        <v>19.241399999999999</v>
      </c>
      <c r="C257" s="2">
        <f t="shared" si="18"/>
        <v>19.558269056309545</v>
      </c>
      <c r="D257" s="2">
        <f t="shared" si="20"/>
        <v>19.35420495594164</v>
      </c>
      <c r="E257" s="2">
        <f t="shared" si="19"/>
        <v>0.2040641003679049</v>
      </c>
      <c r="F257" s="2">
        <f t="shared" si="23"/>
        <v>4.7204873456426155E-2</v>
      </c>
      <c r="G257" s="2">
        <f t="shared" si="21"/>
        <v>0.15685922691147874</v>
      </c>
      <c r="H257" s="2" t="str">
        <f t="shared" si="22"/>
        <v>Sell</v>
      </c>
    </row>
    <row r="258" spans="1:8" ht="13.5" x14ac:dyDescent="0.25">
      <c r="A258" s="3">
        <f>TITRES_STAT!B261</f>
        <v>42682</v>
      </c>
      <c r="B258" s="5">
        <f>TITRES_STAT!D261</f>
        <v>19.241399999999999</v>
      </c>
      <c r="C258" s="2">
        <f t="shared" si="18"/>
        <v>19.600119970723462</v>
      </c>
      <c r="D258" s="2">
        <f t="shared" si="20"/>
        <v>19.345849033279297</v>
      </c>
      <c r="E258" s="2">
        <f t="shared" si="19"/>
        <v>0.25427093744416496</v>
      </c>
      <c r="F258" s="2">
        <f t="shared" si="23"/>
        <v>8.8618086253973924E-2</v>
      </c>
      <c r="G258" s="2">
        <f t="shared" si="21"/>
        <v>0.16565285119019102</v>
      </c>
      <c r="H258" s="2" t="str">
        <f t="shared" si="22"/>
        <v>Sell</v>
      </c>
    </row>
    <row r="259" spans="1:8" ht="13.5" x14ac:dyDescent="0.25">
      <c r="A259" s="3">
        <f>TITRES_STAT!B262</f>
        <v>42683</v>
      </c>
      <c r="B259" s="5">
        <f>TITRES_STAT!D262</f>
        <v>19.460999999999999</v>
      </c>
      <c r="C259" s="2">
        <f t="shared" si="18"/>
        <v>19.594070744458314</v>
      </c>
      <c r="D259" s="2">
        <f t="shared" si="20"/>
        <v>19.354378734517869</v>
      </c>
      <c r="E259" s="2">
        <f t="shared" si="19"/>
        <v>0.23969200994044471</v>
      </c>
      <c r="F259" s="2">
        <f t="shared" si="23"/>
        <v>0.11883287099126807</v>
      </c>
      <c r="G259" s="2">
        <f t="shared" si="21"/>
        <v>0.12085913894917663</v>
      </c>
      <c r="H259" s="2" t="str">
        <f t="shared" si="22"/>
        <v>Sell</v>
      </c>
    </row>
    <row r="260" spans="1:8" ht="13.5" x14ac:dyDescent="0.25">
      <c r="A260" s="3">
        <f>TITRES_STAT!B263</f>
        <v>42684</v>
      </c>
      <c r="B260" s="5">
        <f>TITRES_STAT!D263</f>
        <v>19.460999999999999</v>
      </c>
      <c r="C260" s="2">
        <f t="shared" si="18"/>
        <v>19.588952168387806</v>
      </c>
      <c r="D260" s="2">
        <f t="shared" si="20"/>
        <v>19.362276606035064</v>
      </c>
      <c r="E260" s="2">
        <f t="shared" si="19"/>
        <v>0.22667556235274233</v>
      </c>
      <c r="F260" s="2">
        <f t="shared" si="23"/>
        <v>0.14040140926356293</v>
      </c>
      <c r="G260" s="2">
        <f t="shared" si="21"/>
        <v>8.6274153089179406E-2</v>
      </c>
      <c r="H260" s="2" t="str">
        <f t="shared" si="22"/>
        <v>Sell</v>
      </c>
    </row>
    <row r="261" spans="1:8" ht="13.5" x14ac:dyDescent="0.25">
      <c r="A261" s="3">
        <f>TITRES_STAT!B264</f>
        <v>42685</v>
      </c>
      <c r="B261" s="5">
        <f>TITRES_STAT!D264</f>
        <v>19.460999999999999</v>
      </c>
      <c r="C261" s="2">
        <f t="shared" si="18"/>
        <v>19.584621065558913</v>
      </c>
      <c r="D261" s="2">
        <f t="shared" si="20"/>
        <v>19.369589450032468</v>
      </c>
      <c r="E261" s="2">
        <f t="shared" si="19"/>
        <v>0.21503161552644556</v>
      </c>
      <c r="F261" s="2">
        <f t="shared" si="23"/>
        <v>0.15532745051613947</v>
      </c>
      <c r="G261" s="2">
        <f t="shared" si="21"/>
        <v>5.9704165010306093E-2</v>
      </c>
      <c r="H261" s="2" t="str">
        <f t="shared" si="22"/>
        <v>Sell</v>
      </c>
    </row>
    <row r="262" spans="1:8" ht="13.5" x14ac:dyDescent="0.25">
      <c r="A262" s="3">
        <f>TITRES_STAT!B265</f>
        <v>42688</v>
      </c>
      <c r="B262" s="5">
        <f>TITRES_STAT!D265</f>
        <v>19.460999999999999</v>
      </c>
      <c r="C262" s="2">
        <f t="shared" si="18"/>
        <v>19.580956286242156</v>
      </c>
      <c r="D262" s="2">
        <f t="shared" si="20"/>
        <v>19.376360601881917</v>
      </c>
      <c r="E262" s="2">
        <f t="shared" si="19"/>
        <v>0.20459568436023901</v>
      </c>
      <c r="F262" s="2">
        <f t="shared" si="23"/>
        <v>0.16518109728495939</v>
      </c>
      <c r="G262" s="2">
        <f t="shared" si="21"/>
        <v>3.9414587075279617E-2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5">
        <f>TITRES_STAT!D266</f>
        <v>19.460999999999999</v>
      </c>
      <c r="C263" s="2">
        <f t="shared" si="18"/>
        <v>19.577855319127977</v>
      </c>
      <c r="D263" s="2">
        <f t="shared" si="20"/>
        <v>19.382630186927702</v>
      </c>
      <c r="E263" s="2">
        <f t="shared" si="19"/>
        <v>0.19522513220027449</v>
      </c>
      <c r="F263" s="2">
        <f t="shared" si="23"/>
        <v>0.17118990426802241</v>
      </c>
      <c r="G263" s="2">
        <f t="shared" si="21"/>
        <v>2.4035227932252073E-2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5">
        <f>TITRES_STAT!D267</f>
        <v>19.460999999999999</v>
      </c>
      <c r="C264" s="2">
        <f t="shared" si="18"/>
        <v>19.575231423877518</v>
      </c>
      <c r="D264" s="2">
        <f t="shared" si="20"/>
        <v>19.388435358266392</v>
      </c>
      <c r="E264" s="2">
        <f t="shared" si="19"/>
        <v>0.18679606561112649</v>
      </c>
      <c r="F264" s="2">
        <f t="shared" si="23"/>
        <v>0.17431113653664326</v>
      </c>
      <c r="G264" s="2">
        <f t="shared" si="21"/>
        <v>1.2484929074483231E-2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5">
        <f>TITRES_STAT!D268</f>
        <v>18.592700000000001</v>
      </c>
      <c r="C265" s="2">
        <f t="shared" si="18"/>
        <v>19.573011204819437</v>
      </c>
      <c r="D265" s="2">
        <f t="shared" si="20"/>
        <v>19.329491998394808</v>
      </c>
      <c r="E265" s="2">
        <f t="shared" si="19"/>
        <v>0.24351920642462943</v>
      </c>
      <c r="F265" s="2">
        <f t="shared" si="23"/>
        <v>0.18815275051424049</v>
      </c>
      <c r="G265" s="2">
        <f t="shared" si="21"/>
        <v>5.536645591038894E-2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5">
        <f>TITRES_STAT!D269</f>
        <v>18.592700000000001</v>
      </c>
      <c r="C266" s="2">
        <f t="shared" si="18"/>
        <v>19.436024865616446</v>
      </c>
      <c r="D266" s="2">
        <f t="shared" si="20"/>
        <v>19.274914813328525</v>
      </c>
      <c r="E266" s="2">
        <f t="shared" si="19"/>
        <v>0.16111005228792052</v>
      </c>
      <c r="F266" s="2">
        <f t="shared" si="23"/>
        <v>0.18274421086897652</v>
      </c>
      <c r="G266" s="2">
        <f t="shared" si="21"/>
        <v>-2.1634158581055996E-2</v>
      </c>
      <c r="H266" s="2" t="str">
        <f t="shared" si="22"/>
        <v>Hold</v>
      </c>
    </row>
    <row r="267" spans="1:8" ht="13.5" x14ac:dyDescent="0.25">
      <c r="A267" s="3">
        <f>TITRES_STAT!B270</f>
        <v>42695</v>
      </c>
      <c r="B267" s="5">
        <f>TITRES_STAT!D270</f>
        <v>18.592700000000001</v>
      </c>
      <c r="C267" s="2">
        <f t="shared" si="18"/>
        <v>19.406082578598532</v>
      </c>
      <c r="D267" s="2">
        <f t="shared" si="20"/>
        <v>19.224380382711598</v>
      </c>
      <c r="E267" s="2">
        <f t="shared" si="19"/>
        <v>0.1817021958869347</v>
      </c>
      <c r="F267" s="2">
        <f t="shared" si="23"/>
        <v>0.18253580787256815</v>
      </c>
      <c r="G267" s="2">
        <f t="shared" si="21"/>
        <v>-8.3361198563344785E-4</v>
      </c>
      <c r="H267" s="2" t="str">
        <f t="shared" si="22"/>
        <v>Hold</v>
      </c>
    </row>
    <row r="268" spans="1:8" ht="13.5" x14ac:dyDescent="0.25">
      <c r="A268" s="3">
        <f>TITRES_STAT!B271</f>
        <v>42696</v>
      </c>
      <c r="B268" s="5">
        <f>TITRES_STAT!D271</f>
        <v>18.592700000000001</v>
      </c>
      <c r="C268" s="2">
        <f t="shared" si="18"/>
        <v>19.38074679727568</v>
      </c>
      <c r="D268" s="2">
        <f t="shared" si="20"/>
        <v>19.177589243251479</v>
      </c>
      <c r="E268" s="2">
        <f t="shared" si="19"/>
        <v>0.20315755402420166</v>
      </c>
      <c r="F268" s="2">
        <f t="shared" si="23"/>
        <v>0.18666015710289488</v>
      </c>
      <c r="G268" s="2">
        <f t="shared" si="21"/>
        <v>1.6497396921306778E-2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5">
        <f>TITRES_STAT!D272</f>
        <v>18.592700000000001</v>
      </c>
      <c r="C269" s="2">
        <f t="shared" si="18"/>
        <v>19.393093443848652</v>
      </c>
      <c r="D269" s="2">
        <f t="shared" si="20"/>
        <v>19.134264114121741</v>
      </c>
      <c r="E269" s="2">
        <f t="shared" si="19"/>
        <v>0.25882932972691108</v>
      </c>
      <c r="F269" s="2">
        <f t="shared" si="23"/>
        <v>0.20109399162769812</v>
      </c>
      <c r="G269" s="2">
        <f t="shared" si="21"/>
        <v>5.7735338099212968E-2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5">
        <f>TITRES_STAT!D273</f>
        <v>18.592700000000001</v>
      </c>
      <c r="C270" s="2">
        <f t="shared" si="18"/>
        <v>19.403540606333475</v>
      </c>
      <c r="D270" s="2">
        <f t="shared" si="20"/>
        <v>19.094148253816428</v>
      </c>
      <c r="E270" s="2">
        <f t="shared" si="19"/>
        <v>0.30939235251704744</v>
      </c>
      <c r="F270" s="2">
        <f t="shared" si="23"/>
        <v>0.22275366380556799</v>
      </c>
      <c r="G270" s="2">
        <f t="shared" si="21"/>
        <v>8.663868871147945E-2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5">
        <f>TITRES_STAT!D274</f>
        <v>18.592700000000001</v>
      </c>
      <c r="C271" s="2">
        <f t="shared" ref="C271:C334" si="24">$C$4*B261+C270*(1-$C$4)</f>
        <v>19.412380513051403</v>
      </c>
      <c r="D271" s="2">
        <f t="shared" si="20"/>
        <v>19.057003938718914</v>
      </c>
      <c r="E271" s="2">
        <f t="shared" si="19"/>
        <v>0.35537657433248881</v>
      </c>
      <c r="F271" s="2">
        <f t="shared" si="23"/>
        <v>0.24927824591095216</v>
      </c>
      <c r="G271" s="2">
        <f t="shared" si="21"/>
        <v>0.10609832842153666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18.592700000000001</v>
      </c>
      <c r="C272" s="2">
        <f t="shared" si="24"/>
        <v>19.419860434120416</v>
      </c>
      <c r="D272" s="2">
        <f t="shared" si="20"/>
        <v>19.022611054369367</v>
      </c>
      <c r="E272" s="2">
        <f t="shared" si="19"/>
        <v>0.39724937975104879</v>
      </c>
      <c r="F272" s="2">
        <f t="shared" si="23"/>
        <v>0.27887247267897147</v>
      </c>
      <c r="G272" s="2">
        <f t="shared" si="21"/>
        <v>0.11837690707207732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5">
        <f>TITRES_STAT!D276</f>
        <v>18.592700000000001</v>
      </c>
      <c r="C273" s="2">
        <f t="shared" si="24"/>
        <v>19.426189598101889</v>
      </c>
      <c r="D273" s="2">
        <f t="shared" si="20"/>
        <v>18.990765791082747</v>
      </c>
      <c r="E273" s="2">
        <f t="shared" si="19"/>
        <v>0.43542380701914141</v>
      </c>
      <c r="F273" s="2">
        <f t="shared" si="23"/>
        <v>0.31018273954700548</v>
      </c>
      <c r="G273" s="2">
        <f t="shared" si="21"/>
        <v>0.12524106747213593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5">
        <f>TITRES_STAT!D277</f>
        <v>18.592700000000001</v>
      </c>
      <c r="C274" s="2">
        <f t="shared" si="24"/>
        <v>19.43154504454775</v>
      </c>
      <c r="D274" s="2">
        <f t="shared" si="20"/>
        <v>18.961279436187731</v>
      </c>
      <c r="E274" s="2">
        <f t="shared" si="19"/>
        <v>0.47026560836001963</v>
      </c>
      <c r="F274" s="2">
        <f t="shared" si="23"/>
        <v>0.34219931330960834</v>
      </c>
      <c r="G274" s="2">
        <f t="shared" si="21"/>
        <v>0.12806629505041128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5">
        <f>TITRES_STAT!D278</f>
        <v>18.592700000000001</v>
      </c>
      <c r="C275" s="2">
        <f t="shared" si="24"/>
        <v>19.302491960771174</v>
      </c>
      <c r="D275" s="2">
        <f t="shared" si="20"/>
        <v>18.933977255729381</v>
      </c>
      <c r="E275" s="2">
        <f t="shared" si="19"/>
        <v>0.36851470504179318</v>
      </c>
      <c r="F275" s="2">
        <f t="shared" si="23"/>
        <v>0.34746239165604531</v>
      </c>
      <c r="G275" s="2">
        <f t="shared" si="21"/>
        <v>2.1052313385747867E-2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5">
        <f>TITRES_STAT!D279</f>
        <v>18.592700000000001</v>
      </c>
      <c r="C276" s="2">
        <f t="shared" si="24"/>
        <v>19.19329319757561</v>
      </c>
      <c r="D276" s="2">
        <f t="shared" si="20"/>
        <v>18.908697459008685</v>
      </c>
      <c r="E276" s="2">
        <f t="shared" si="19"/>
        <v>0.28459573856692444</v>
      </c>
      <c r="F276" s="2">
        <f t="shared" si="23"/>
        <v>0.33488906103822119</v>
      </c>
      <c r="G276" s="2">
        <f t="shared" si="21"/>
        <v>-5.0293322471296753E-2</v>
      </c>
      <c r="H276" s="2" t="str">
        <f t="shared" si="22"/>
        <v>Hold</v>
      </c>
    </row>
    <row r="277" spans="1:8" ht="13.5" x14ac:dyDescent="0.25">
      <c r="A277" s="3">
        <f>TITRES_STAT!B280</f>
        <v>42709</v>
      </c>
      <c r="B277" s="5">
        <f>TITRES_STAT!D280</f>
        <v>18.592700000000001</v>
      </c>
      <c r="C277" s="2">
        <f t="shared" si="24"/>
        <v>19.100894244102442</v>
      </c>
      <c r="D277" s="2">
        <f t="shared" si="20"/>
        <v>18.885290239822858</v>
      </c>
      <c r="E277" s="2">
        <f t="shared" si="19"/>
        <v>0.21560400427958371</v>
      </c>
      <c r="F277" s="2">
        <f t="shared" si="23"/>
        <v>0.31103204968649373</v>
      </c>
      <c r="G277" s="2">
        <f t="shared" si="21"/>
        <v>-9.5428045406910023E-2</v>
      </c>
      <c r="H277" s="2" t="str">
        <f t="shared" si="22"/>
        <v>Hold</v>
      </c>
    </row>
    <row r="278" spans="1:8" ht="13.5" x14ac:dyDescent="0.25">
      <c r="A278" s="3">
        <f>TITRES_STAT!B281</f>
        <v>42710</v>
      </c>
      <c r="B278" s="5">
        <f>TITRES_STAT!D281</f>
        <v>18.592700000000001</v>
      </c>
      <c r="C278" s="2">
        <f t="shared" si="24"/>
        <v>19.022710514240529</v>
      </c>
      <c r="D278" s="2">
        <f t="shared" si="20"/>
        <v>18.86361688872487</v>
      </c>
      <c r="E278" s="2">
        <f t="shared" si="19"/>
        <v>0.1590936255156592</v>
      </c>
      <c r="F278" s="2">
        <f t="shared" si="23"/>
        <v>0.28064436485232686</v>
      </c>
      <c r="G278" s="2">
        <f t="shared" si="21"/>
        <v>-0.12155073933666766</v>
      </c>
      <c r="H278" s="2" t="str">
        <f t="shared" si="22"/>
        <v>Hold</v>
      </c>
    </row>
    <row r="279" spans="1:8" ht="13.5" x14ac:dyDescent="0.25">
      <c r="A279" s="3">
        <f>TITRES_STAT!B282</f>
        <v>42711</v>
      </c>
      <c r="B279" s="5">
        <f>TITRES_STAT!D282</f>
        <v>18.532900000000001</v>
      </c>
      <c r="C279" s="2">
        <f t="shared" si="24"/>
        <v>18.95655505051122</v>
      </c>
      <c r="D279" s="2">
        <f t="shared" si="20"/>
        <v>18.839119341411916</v>
      </c>
      <c r="E279" s="2">
        <f t="shared" si="19"/>
        <v>0.11743570909930412</v>
      </c>
      <c r="F279" s="2">
        <f t="shared" si="23"/>
        <v>0.24800263370172232</v>
      </c>
      <c r="G279" s="2">
        <f t="shared" si="21"/>
        <v>-0.1305669246024182</v>
      </c>
      <c r="H279" s="2" t="str">
        <f t="shared" si="22"/>
        <v>Hold</v>
      </c>
    </row>
    <row r="280" spans="1:8" ht="13.5" x14ac:dyDescent="0.25">
      <c r="A280" s="3">
        <f>TITRES_STAT!B283</f>
        <v>42712</v>
      </c>
      <c r="B280" s="5">
        <f>TITRES_STAT!D283</f>
        <v>18.532900000000001</v>
      </c>
      <c r="C280" s="2">
        <f t="shared" si="24"/>
        <v>18.900577350432574</v>
      </c>
      <c r="D280" s="2">
        <f t="shared" si="20"/>
        <v>18.816436427233256</v>
      </c>
      <c r="E280" s="2">
        <f t="shared" si="19"/>
        <v>8.4140923199317541E-2</v>
      </c>
      <c r="F280" s="2">
        <f t="shared" si="23"/>
        <v>0.21523029160124138</v>
      </c>
      <c r="G280" s="2">
        <f t="shared" si="21"/>
        <v>-0.13108936840192384</v>
      </c>
      <c r="H280" s="2" t="str">
        <f t="shared" si="22"/>
        <v>Hold</v>
      </c>
    </row>
    <row r="281" spans="1:8" ht="13.5" x14ac:dyDescent="0.25">
      <c r="A281" s="3">
        <f>TITRES_STAT!B284</f>
        <v>42713</v>
      </c>
      <c r="B281" s="5">
        <f>TITRES_STAT!D284</f>
        <v>18.532900000000001</v>
      </c>
      <c r="C281" s="2">
        <f t="shared" si="24"/>
        <v>18.853211604212177</v>
      </c>
      <c r="D281" s="2">
        <f t="shared" si="20"/>
        <v>18.795433728919683</v>
      </c>
      <c r="E281" s="2">
        <f t="shared" si="19"/>
        <v>5.777787529249423E-2</v>
      </c>
      <c r="F281" s="2">
        <f t="shared" si="23"/>
        <v>0.18373980833949197</v>
      </c>
      <c r="G281" s="2">
        <f t="shared" si="21"/>
        <v>-0.12596193304699774</v>
      </c>
      <c r="H281" s="2" t="str">
        <f t="shared" si="22"/>
        <v>Hold</v>
      </c>
    </row>
    <row r="282" spans="1:8" ht="13.5" x14ac:dyDescent="0.25">
      <c r="A282" s="3">
        <f>TITRES_STAT!B285</f>
        <v>42717</v>
      </c>
      <c r="B282" s="5">
        <f>TITRES_STAT!D285</f>
        <v>18.532900000000001</v>
      </c>
      <c r="C282" s="2">
        <f t="shared" si="24"/>
        <v>18.813132895871842</v>
      </c>
      <c r="D282" s="2">
        <f t="shared" si="20"/>
        <v>18.775986786036743</v>
      </c>
      <c r="E282" s="2">
        <f t="shared" si="19"/>
        <v>3.7146109835099139E-2</v>
      </c>
      <c r="F282" s="2">
        <f t="shared" si="23"/>
        <v>0.15442106863861341</v>
      </c>
      <c r="G282" s="2">
        <f t="shared" si="21"/>
        <v>-0.11727495880351427</v>
      </c>
      <c r="H282" s="2" t="str">
        <f t="shared" si="22"/>
        <v>Hold</v>
      </c>
    </row>
    <row r="283" spans="1:8" ht="13.5" x14ac:dyDescent="0.25">
      <c r="A283" s="3">
        <f>TITRES_STAT!B286</f>
        <v>42718</v>
      </c>
      <c r="B283" s="5">
        <f>TITRES_STAT!D286</f>
        <v>18.532900000000001</v>
      </c>
      <c r="C283" s="2">
        <f t="shared" si="24"/>
        <v>18.77922014266079</v>
      </c>
      <c r="D283" s="2">
        <f t="shared" si="20"/>
        <v>18.757980357441429</v>
      </c>
      <c r="E283" s="2">
        <f t="shared" si="19"/>
        <v>2.1239785219361096E-2</v>
      </c>
      <c r="F283" s="2">
        <f t="shared" si="23"/>
        <v>0.12778481195476293</v>
      </c>
      <c r="G283" s="2">
        <f t="shared" si="21"/>
        <v>-0.10654502673540184</v>
      </c>
      <c r="H283" s="2" t="str">
        <f t="shared" si="22"/>
        <v>Hold</v>
      </c>
    </row>
    <row r="284" spans="1:8" ht="13.5" x14ac:dyDescent="0.25">
      <c r="A284" s="3">
        <f>TITRES_STAT!B287</f>
        <v>42719</v>
      </c>
      <c r="B284" s="5">
        <f>TITRES_STAT!D287</f>
        <v>18.532900000000001</v>
      </c>
      <c r="C284" s="2">
        <f t="shared" si="24"/>
        <v>18.750524736097592</v>
      </c>
      <c r="D284" s="2">
        <f t="shared" si="20"/>
        <v>18.741307738371695</v>
      </c>
      <c r="E284" s="2">
        <f t="shared" ref="E284:E347" si="25">C284-D284</f>
        <v>9.2169977258969027E-3</v>
      </c>
      <c r="F284" s="2">
        <f t="shared" si="23"/>
        <v>0.10407124910898974</v>
      </c>
      <c r="G284" s="2">
        <f t="shared" si="21"/>
        <v>-9.4854251383092836E-2</v>
      </c>
      <c r="H284" s="2" t="str">
        <f t="shared" si="22"/>
        <v>Hold</v>
      </c>
    </row>
    <row r="285" spans="1:8" ht="13.5" x14ac:dyDescent="0.25">
      <c r="A285" s="3">
        <f>TITRES_STAT!B288</f>
        <v>42720</v>
      </c>
      <c r="B285" s="5">
        <f>TITRES_STAT!D288</f>
        <v>18.463000000000001</v>
      </c>
      <c r="C285" s="2">
        <f t="shared" si="24"/>
        <v>18.726244007467194</v>
      </c>
      <c r="D285" s="2">
        <f t="shared" ref="D285:D348" si="26">$D$4*B285+(1-$D$4)*D284</f>
        <v>18.720692350344162</v>
      </c>
      <c r="E285" s="2">
        <f t="shared" si="25"/>
        <v>5.5516571230320721E-3</v>
      </c>
      <c r="F285" s="2">
        <f t="shared" si="23"/>
        <v>8.4367330711798208E-2</v>
      </c>
      <c r="G285" s="2">
        <f t="shared" si="21"/>
        <v>-7.8815673588766136E-2</v>
      </c>
      <c r="H285" s="2" t="str">
        <f t="shared" si="22"/>
        <v>Hold</v>
      </c>
    </row>
    <row r="286" spans="1:8" ht="13.5" x14ac:dyDescent="0.25">
      <c r="A286" s="3">
        <f>TITRES_STAT!B289</f>
        <v>42723</v>
      </c>
      <c r="B286" s="5">
        <f>TITRES_STAT!D289</f>
        <v>18.463000000000001</v>
      </c>
      <c r="C286" s="2">
        <f t="shared" si="24"/>
        <v>18.705698775549166</v>
      </c>
      <c r="D286" s="2">
        <f t="shared" si="26"/>
        <v>18.701604028096448</v>
      </c>
      <c r="E286" s="2">
        <f t="shared" si="25"/>
        <v>4.09474745271865E-3</v>
      </c>
      <c r="F286" s="2">
        <f t="shared" si="23"/>
        <v>6.8312814059982296E-2</v>
      </c>
      <c r="G286" s="2">
        <f t="shared" si="21"/>
        <v>-6.4218066607263646E-2</v>
      </c>
      <c r="H286" s="2" t="str">
        <f t="shared" si="22"/>
        <v>Hold</v>
      </c>
    </row>
    <row r="287" spans="1:8" ht="13.5" x14ac:dyDescent="0.25">
      <c r="A287" s="3">
        <f>TITRES_STAT!B290</f>
        <v>42724</v>
      </c>
      <c r="B287" s="5">
        <f>TITRES_STAT!D290</f>
        <v>18.463000000000001</v>
      </c>
      <c r="C287" s="2">
        <f t="shared" si="24"/>
        <v>18.688314348541603</v>
      </c>
      <c r="D287" s="2">
        <f t="shared" si="26"/>
        <v>18.68392965564486</v>
      </c>
      <c r="E287" s="2">
        <f t="shared" si="25"/>
        <v>4.3846928967425924E-3</v>
      </c>
      <c r="F287" s="2">
        <f t="shared" si="23"/>
        <v>5.5527189827334358E-2</v>
      </c>
      <c r="G287" s="2">
        <f t="shared" si="21"/>
        <v>-5.1142496930591766E-2</v>
      </c>
      <c r="H287" s="2" t="str">
        <f t="shared" si="22"/>
        <v>Hold</v>
      </c>
    </row>
    <row r="288" spans="1:8" ht="13.5" x14ac:dyDescent="0.25">
      <c r="A288" s="3">
        <f>TITRES_STAT!B291</f>
        <v>42725</v>
      </c>
      <c r="B288" s="5">
        <f>TITRES_STAT!D291</f>
        <v>18.463000000000001</v>
      </c>
      <c r="C288" s="2">
        <f t="shared" si="24"/>
        <v>18.673604448765971</v>
      </c>
      <c r="D288" s="2">
        <f t="shared" si="26"/>
        <v>18.667564495967461</v>
      </c>
      <c r="E288" s="2">
        <f t="shared" si="25"/>
        <v>6.0399527985097734E-3</v>
      </c>
      <c r="F288" s="2">
        <f t="shared" si="23"/>
        <v>4.5629742421569447E-2</v>
      </c>
      <c r="G288" s="2">
        <f t="shared" si="21"/>
        <v>-3.9589789623059674E-2</v>
      </c>
      <c r="H288" s="2" t="str">
        <f t="shared" si="22"/>
        <v>Hold</v>
      </c>
    </row>
    <row r="289" spans="1:8" ht="13.5" x14ac:dyDescent="0.25">
      <c r="A289" s="3">
        <f>TITRES_STAT!B292</f>
        <v>42726</v>
      </c>
      <c r="B289" s="5">
        <f>TITRES_STAT!D292</f>
        <v>18.463000000000001</v>
      </c>
      <c r="C289" s="2">
        <f t="shared" si="24"/>
        <v>18.651957610494286</v>
      </c>
      <c r="D289" s="2">
        <f t="shared" si="26"/>
        <v>18.652411570340242</v>
      </c>
      <c r="E289" s="2">
        <f t="shared" si="25"/>
        <v>-4.5395984595586469E-4</v>
      </c>
      <c r="F289" s="2">
        <f t="shared" si="23"/>
        <v>3.6413001968064386E-2</v>
      </c>
      <c r="G289" s="2">
        <f t="shared" si="21"/>
        <v>-3.6866961814020251E-2</v>
      </c>
      <c r="H289" s="2" t="str">
        <f t="shared" si="22"/>
        <v>Hold</v>
      </c>
    </row>
    <row r="290" spans="1:8" ht="13.5" x14ac:dyDescent="0.25">
      <c r="A290" s="3">
        <f>TITRES_STAT!B293</f>
        <v>42727</v>
      </c>
      <c r="B290" s="5">
        <f>TITRES_STAT!D293</f>
        <v>17.764399999999998</v>
      </c>
      <c r="C290" s="2">
        <f t="shared" si="24"/>
        <v>18.633641055033628</v>
      </c>
      <c r="D290" s="2">
        <f t="shared" si="26"/>
        <v>18.586632935500223</v>
      </c>
      <c r="E290" s="2">
        <f t="shared" si="25"/>
        <v>4.7008119533405335E-2</v>
      </c>
      <c r="F290" s="2">
        <f t="shared" si="23"/>
        <v>3.8532025481132576E-2</v>
      </c>
      <c r="G290" s="2">
        <f t="shared" si="21"/>
        <v>8.476094052272759E-3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5">
        <f>TITRES_STAT!D294</f>
        <v>16.966000000000001</v>
      </c>
      <c r="C291" s="2">
        <f t="shared" si="24"/>
        <v>18.618142431182303</v>
      </c>
      <c r="D291" s="2">
        <f t="shared" si="26"/>
        <v>18.466586051389097</v>
      </c>
      <c r="E291" s="2">
        <f t="shared" si="25"/>
        <v>0.15155637979320602</v>
      </c>
      <c r="F291" s="2">
        <f t="shared" si="23"/>
        <v>6.113689634354727E-2</v>
      </c>
      <c r="G291" s="2">
        <f t="shared" si="21"/>
        <v>9.041948344965875E-2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5">
        <f>TITRES_STAT!D295</f>
        <v>16.2075</v>
      </c>
      <c r="C292" s="2">
        <f t="shared" si="24"/>
        <v>18.605028211000413</v>
      </c>
      <c r="D292" s="2">
        <f t="shared" si="26"/>
        <v>18.299246343878796</v>
      </c>
      <c r="E292" s="2">
        <f t="shared" si="25"/>
        <v>0.30578186712161681</v>
      </c>
      <c r="F292" s="2">
        <f t="shared" si="23"/>
        <v>0.11006589049916118</v>
      </c>
      <c r="G292" s="2">
        <f t="shared" ref="G292:G355" si="27">E292-F292</f>
        <v>0.19571597662245563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42732</v>
      </c>
      <c r="B293" s="5">
        <f>TITRES_STAT!D296</f>
        <v>15.478999999999999</v>
      </c>
      <c r="C293" s="2">
        <f t="shared" si="24"/>
        <v>18.593931563154197</v>
      </c>
      <c r="D293" s="2">
        <f t="shared" si="26"/>
        <v>18.090339207295184</v>
      </c>
      <c r="E293" s="2">
        <f t="shared" si="25"/>
        <v>0.50359235585901274</v>
      </c>
      <c r="F293" s="2">
        <f t="shared" ref="F293:F356" si="29">(E293*(2/(10)))+((1-(2/10))*F292)</f>
        <v>0.18877118357113148</v>
      </c>
      <c r="G293" s="2">
        <f t="shared" si="27"/>
        <v>0.31482117228788126</v>
      </c>
      <c r="H293" s="2" t="str">
        <f t="shared" si="28"/>
        <v>Sell</v>
      </c>
    </row>
    <row r="294" spans="1:8" ht="13.5" x14ac:dyDescent="0.25">
      <c r="A294" s="3">
        <f>TITRES_STAT!B297</f>
        <v>42733</v>
      </c>
      <c r="B294" s="5">
        <f>TITRES_STAT!D297</f>
        <v>15.468999999999999</v>
      </c>
      <c r="C294" s="2">
        <f t="shared" si="24"/>
        <v>18.584542091899706</v>
      </c>
      <c r="D294" s="2">
        <f t="shared" si="26"/>
        <v>17.896165932680727</v>
      </c>
      <c r="E294" s="2">
        <f t="shared" si="25"/>
        <v>0.68837615921897921</v>
      </c>
      <c r="F294" s="2">
        <f t="shared" si="29"/>
        <v>0.28869217870070107</v>
      </c>
      <c r="G294" s="2">
        <f t="shared" si="27"/>
        <v>0.39968398051827814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5">
        <f>TITRES_STAT!D298</f>
        <v>15.468999999999999</v>
      </c>
      <c r="C295" s="2">
        <f t="shared" si="24"/>
        <v>18.565843308530521</v>
      </c>
      <c r="D295" s="2">
        <f t="shared" si="26"/>
        <v>17.716375863593267</v>
      </c>
      <c r="E295" s="2">
        <f t="shared" si="25"/>
        <v>0.8494674449372539</v>
      </c>
      <c r="F295" s="2">
        <f t="shared" si="29"/>
        <v>0.40084723194801164</v>
      </c>
      <c r="G295" s="2">
        <f t="shared" si="27"/>
        <v>0.44862021298924226</v>
      </c>
      <c r="H295" s="2" t="str">
        <f t="shared" si="28"/>
        <v>Sell</v>
      </c>
    </row>
    <row r="296" spans="1:8" ht="13.5" x14ac:dyDescent="0.25">
      <c r="A296" s="3">
        <f>TITRES_STAT!B299</f>
        <v>42737</v>
      </c>
      <c r="B296" s="5">
        <f>TITRES_STAT!D299</f>
        <v>15.5688</v>
      </c>
      <c r="C296" s="2">
        <f t="shared" si="24"/>
        <v>18.550021261064288</v>
      </c>
      <c r="D296" s="2">
        <f t="shared" si="26"/>
        <v>17.557296169993766</v>
      </c>
      <c r="E296" s="2">
        <f t="shared" si="25"/>
        <v>0.99272509107052187</v>
      </c>
      <c r="F296" s="2">
        <f t="shared" si="29"/>
        <v>0.51922280377251373</v>
      </c>
      <c r="G296" s="2">
        <f t="shared" si="27"/>
        <v>0.47350228729800814</v>
      </c>
      <c r="H296" s="2" t="str">
        <f t="shared" si="28"/>
        <v>Sell</v>
      </c>
    </row>
    <row r="297" spans="1:8" ht="13.5" x14ac:dyDescent="0.25">
      <c r="A297" s="3">
        <f>TITRES_STAT!B300</f>
        <v>42738</v>
      </c>
      <c r="B297" s="5">
        <f>TITRES_STAT!D300</f>
        <v>15.5688</v>
      </c>
      <c r="C297" s="2">
        <f t="shared" si="24"/>
        <v>18.536633374746707</v>
      </c>
      <c r="D297" s="2">
        <f t="shared" si="26"/>
        <v>17.410000157401633</v>
      </c>
      <c r="E297" s="2">
        <f t="shared" si="25"/>
        <v>1.1266332173450735</v>
      </c>
      <c r="F297" s="2">
        <f t="shared" si="29"/>
        <v>0.64070488648702573</v>
      </c>
      <c r="G297" s="2">
        <f t="shared" si="27"/>
        <v>0.48592833085804776</v>
      </c>
      <c r="H297" s="2" t="str">
        <f t="shared" si="28"/>
        <v>Sell</v>
      </c>
    </row>
    <row r="298" spans="1:8" ht="13.5" x14ac:dyDescent="0.25">
      <c r="A298" s="3">
        <f>TITRES_STAT!B301</f>
        <v>42739</v>
      </c>
      <c r="B298" s="5">
        <f>TITRES_STAT!D301</f>
        <v>16.027899999999999</v>
      </c>
      <c r="C298" s="2">
        <f t="shared" si="24"/>
        <v>18.525305163247214</v>
      </c>
      <c r="D298" s="2">
        <f t="shared" si="26"/>
        <v>17.307622367964473</v>
      </c>
      <c r="E298" s="2">
        <f t="shared" si="25"/>
        <v>1.2176827952827409</v>
      </c>
      <c r="F298" s="2">
        <f t="shared" si="29"/>
        <v>0.75610046824616872</v>
      </c>
      <c r="G298" s="2">
        <f t="shared" si="27"/>
        <v>0.4615823270365722</v>
      </c>
      <c r="H298" s="2" t="str">
        <f t="shared" si="28"/>
        <v>Sell</v>
      </c>
    </row>
    <row r="299" spans="1:8" ht="13.5" x14ac:dyDescent="0.25">
      <c r="A299" s="3">
        <f>TITRES_STAT!B302</f>
        <v>42740</v>
      </c>
      <c r="B299" s="5">
        <f>TITRES_STAT!D302</f>
        <v>16.027899999999999</v>
      </c>
      <c r="C299" s="2">
        <f t="shared" si="24"/>
        <v>18.515719753516873</v>
      </c>
      <c r="D299" s="2">
        <f t="shared" si="26"/>
        <v>17.212828118485621</v>
      </c>
      <c r="E299" s="2">
        <f t="shared" si="25"/>
        <v>1.3028916350312514</v>
      </c>
      <c r="F299" s="2">
        <f t="shared" si="29"/>
        <v>0.86545870160318528</v>
      </c>
      <c r="G299" s="2">
        <f t="shared" si="27"/>
        <v>0.43743293342806611</v>
      </c>
      <c r="H299" s="2" t="str">
        <f t="shared" si="28"/>
        <v>Sell</v>
      </c>
    </row>
    <row r="300" spans="1:8" ht="13.5" x14ac:dyDescent="0.25">
      <c r="A300" s="3">
        <f>TITRES_STAT!B303</f>
        <v>42741</v>
      </c>
      <c r="B300" s="5">
        <f>TITRES_STAT!D303</f>
        <v>16.027899999999999</v>
      </c>
      <c r="C300" s="2">
        <f t="shared" si="24"/>
        <v>18.40013209912966</v>
      </c>
      <c r="D300" s="2">
        <f t="shared" si="26"/>
        <v>17.125055665264465</v>
      </c>
      <c r="E300" s="2">
        <f t="shared" si="25"/>
        <v>1.2750764338651948</v>
      </c>
      <c r="F300" s="2">
        <f t="shared" si="29"/>
        <v>0.94738224805558724</v>
      </c>
      <c r="G300" s="2">
        <f t="shared" si="27"/>
        <v>0.32769418580960752</v>
      </c>
      <c r="H300" s="2" t="str">
        <f t="shared" si="28"/>
        <v>Sell</v>
      </c>
    </row>
    <row r="301" spans="1:8" ht="13.5" x14ac:dyDescent="0.25">
      <c r="A301" s="3">
        <f>TITRES_STAT!B304</f>
        <v>42744</v>
      </c>
      <c r="B301" s="5">
        <f>TITRES_STAT!D304</f>
        <v>15.968</v>
      </c>
      <c r="C301" s="2">
        <f t="shared" si="24"/>
        <v>18.179496391571252</v>
      </c>
      <c r="D301" s="2">
        <f t="shared" si="26"/>
        <v>17.039347838207838</v>
      </c>
      <c r="E301" s="2">
        <f t="shared" si="25"/>
        <v>1.1401485533634137</v>
      </c>
      <c r="F301" s="2">
        <f t="shared" si="29"/>
        <v>0.98593550911715255</v>
      </c>
      <c r="G301" s="2">
        <f t="shared" si="27"/>
        <v>0.15421304424626114</v>
      </c>
      <c r="H301" s="2" t="str">
        <f t="shared" si="28"/>
        <v>Sell</v>
      </c>
    </row>
    <row r="302" spans="1:8" ht="13.5" x14ac:dyDescent="0.25">
      <c r="A302" s="3">
        <f>TITRES_STAT!B305</f>
        <v>42745</v>
      </c>
      <c r="B302" s="5">
        <f>TITRES_STAT!D305</f>
        <v>15.968</v>
      </c>
      <c r="C302" s="2">
        <f t="shared" si="24"/>
        <v>17.876112331329523</v>
      </c>
      <c r="D302" s="2">
        <f t="shared" si="26"/>
        <v>16.959988739081332</v>
      </c>
      <c r="E302" s="2">
        <f t="shared" si="25"/>
        <v>0.91612359224819073</v>
      </c>
      <c r="F302" s="2">
        <f t="shared" si="29"/>
        <v>0.97197312574336026</v>
      </c>
      <c r="G302" s="2">
        <f t="shared" si="27"/>
        <v>-5.5849533495169523E-2</v>
      </c>
      <c r="H302" s="2" t="str">
        <f t="shared" si="28"/>
        <v>Hold</v>
      </c>
    </row>
    <row r="303" spans="1:8" ht="13.5" x14ac:dyDescent="0.25">
      <c r="A303" s="3">
        <f>TITRES_STAT!B306</f>
        <v>42746</v>
      </c>
      <c r="B303" s="5">
        <f>TITRES_STAT!D306</f>
        <v>15.968</v>
      </c>
      <c r="C303" s="2">
        <f t="shared" si="24"/>
        <v>17.507325818817289</v>
      </c>
      <c r="D303" s="2">
        <f t="shared" si="26"/>
        <v>16.886508091741973</v>
      </c>
      <c r="E303" s="2">
        <f t="shared" si="25"/>
        <v>0.62081772707531613</v>
      </c>
      <c r="F303" s="2">
        <f t="shared" si="29"/>
        <v>0.9017420460097515</v>
      </c>
      <c r="G303" s="2">
        <f t="shared" si="27"/>
        <v>-0.28092431893443537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15.968</v>
      </c>
      <c r="C304" s="2">
        <f t="shared" si="24"/>
        <v>17.193737231306937</v>
      </c>
      <c r="D304" s="2">
        <f t="shared" si="26"/>
        <v>16.818470455316643</v>
      </c>
      <c r="E304" s="2">
        <f t="shared" si="25"/>
        <v>0.37526677599029412</v>
      </c>
      <c r="F304" s="2">
        <f t="shared" si="29"/>
        <v>0.79644699200586011</v>
      </c>
      <c r="G304" s="2">
        <f t="shared" si="27"/>
        <v>-0.42118021601556599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5">
        <f>TITRES_STAT!D308</f>
        <v>15.968</v>
      </c>
      <c r="C305" s="2">
        <f t="shared" si="24"/>
        <v>16.928393041875101</v>
      </c>
      <c r="D305" s="2">
        <f t="shared" si="26"/>
        <v>16.755472643811707</v>
      </c>
      <c r="E305" s="2">
        <f t="shared" si="25"/>
        <v>0.17292039806339332</v>
      </c>
      <c r="F305" s="2">
        <f t="shared" si="29"/>
        <v>0.67174167321736677</v>
      </c>
      <c r="G305" s="2">
        <f t="shared" si="27"/>
        <v>-0.49882127515397345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5">
        <f>TITRES_STAT!D309</f>
        <v>15.968</v>
      </c>
      <c r="C306" s="2">
        <f t="shared" si="24"/>
        <v>16.719224881586623</v>
      </c>
      <c r="D306" s="2">
        <f t="shared" si="26"/>
        <v>16.697141336862693</v>
      </c>
      <c r="E306" s="2">
        <f t="shared" si="25"/>
        <v>2.208354472393026E-2</v>
      </c>
      <c r="F306" s="2">
        <f t="shared" si="29"/>
        <v>0.54181004751867956</v>
      </c>
      <c r="G306" s="2">
        <f t="shared" si="27"/>
        <v>-0.5197265027947493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5">
        <f>TITRES_STAT!D310</f>
        <v>15.968</v>
      </c>
      <c r="C307" s="2">
        <f t="shared" si="24"/>
        <v>16.542236438265604</v>
      </c>
      <c r="D307" s="2">
        <f t="shared" si="26"/>
        <v>16.643130867465455</v>
      </c>
      <c r="E307" s="2">
        <f t="shared" si="25"/>
        <v>-0.10089442919985103</v>
      </c>
      <c r="F307" s="2">
        <f t="shared" si="29"/>
        <v>0.41326915217497351</v>
      </c>
      <c r="G307" s="2">
        <f t="shared" si="27"/>
        <v>-0.51416358137482454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5">
        <f>TITRES_STAT!D311</f>
        <v>15.968</v>
      </c>
      <c r="C308" s="2">
        <f t="shared" si="24"/>
        <v>16.463107755455511</v>
      </c>
      <c r="D308" s="2">
        <f t="shared" si="26"/>
        <v>16.593121173579124</v>
      </c>
      <c r="E308" s="2">
        <f t="shared" si="25"/>
        <v>-0.13001341812361389</v>
      </c>
      <c r="F308" s="2">
        <f t="shared" si="29"/>
        <v>0.30461263811525602</v>
      </c>
      <c r="G308" s="2">
        <f t="shared" si="27"/>
        <v>-0.43462605623886991</v>
      </c>
      <c r="H308" s="2" t="str">
        <f t="shared" si="28"/>
        <v>Hold</v>
      </c>
    </row>
    <row r="309" spans="1:8" ht="13.5" x14ac:dyDescent="0.25">
      <c r="A309" s="3">
        <f>TITRES_STAT!B312</f>
        <v>42754</v>
      </c>
      <c r="B309" s="5">
        <f>TITRES_STAT!D312</f>
        <v>15.968</v>
      </c>
      <c r="C309" s="2">
        <f t="shared" si="24"/>
        <v>16.396152716154663</v>
      </c>
      <c r="D309" s="2">
        <f t="shared" si="26"/>
        <v>16.546815901462153</v>
      </c>
      <c r="E309" s="2">
        <f t="shared" si="25"/>
        <v>-0.15066318530749001</v>
      </c>
      <c r="F309" s="2">
        <f t="shared" si="29"/>
        <v>0.2135574734307068</v>
      </c>
      <c r="G309" s="2">
        <f t="shared" si="27"/>
        <v>-0.36422065873819681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5">
        <f>TITRES_STAT!D313</f>
        <v>15.968</v>
      </c>
      <c r="C310" s="2">
        <f t="shared" si="24"/>
        <v>16.339498452130869</v>
      </c>
      <c r="D310" s="2">
        <f t="shared" si="26"/>
        <v>16.503940649501992</v>
      </c>
      <c r="E310" s="2">
        <f t="shared" si="25"/>
        <v>-0.1644421973711232</v>
      </c>
      <c r="F310" s="2">
        <f t="shared" si="29"/>
        <v>0.1379575392703408</v>
      </c>
      <c r="G310" s="2">
        <f t="shared" si="27"/>
        <v>-0.30239973664146402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5">
        <f>TITRES_STAT!D314</f>
        <v>15.968</v>
      </c>
      <c r="C311" s="2">
        <f t="shared" si="24"/>
        <v>16.282344844110735</v>
      </c>
      <c r="D311" s="2">
        <f t="shared" si="26"/>
        <v>16.464241342131473</v>
      </c>
      <c r="E311" s="2">
        <f t="shared" si="25"/>
        <v>-0.1818964980207376</v>
      </c>
      <c r="F311" s="2">
        <f t="shared" si="29"/>
        <v>7.3986731812125117E-2</v>
      </c>
      <c r="G311" s="2">
        <f t="shared" si="27"/>
        <v>-0.25588322983286271</v>
      </c>
      <c r="H311" s="2" t="str">
        <f t="shared" si="28"/>
        <v>Hold</v>
      </c>
    </row>
    <row r="312" spans="1:8" ht="13.5" x14ac:dyDescent="0.25">
      <c r="A312" s="3">
        <f>TITRES_STAT!B315</f>
        <v>42759</v>
      </c>
      <c r="B312" s="5">
        <f>TITRES_STAT!D315</f>
        <v>15.8682</v>
      </c>
      <c r="C312" s="2">
        <f t="shared" si="24"/>
        <v>16.23398409886293</v>
      </c>
      <c r="D312" s="2">
        <f t="shared" si="26"/>
        <v>16.420090131603217</v>
      </c>
      <c r="E312" s="2">
        <f t="shared" si="25"/>
        <v>-0.18610603274028747</v>
      </c>
      <c r="F312" s="2">
        <f t="shared" si="29"/>
        <v>2.1968178901642599E-2</v>
      </c>
      <c r="G312" s="2">
        <f t="shared" si="27"/>
        <v>-0.20807421164193007</v>
      </c>
      <c r="H312" s="2" t="str">
        <f t="shared" si="28"/>
        <v>Hold</v>
      </c>
    </row>
    <row r="313" spans="1:8" ht="13.5" x14ac:dyDescent="0.25">
      <c r="A313" s="3">
        <f>TITRES_STAT!B316</f>
        <v>42760</v>
      </c>
      <c r="B313" s="5">
        <f>TITRES_STAT!D316</f>
        <v>15.6686</v>
      </c>
      <c r="C313" s="2">
        <f t="shared" si="24"/>
        <v>16.193063468268633</v>
      </c>
      <c r="D313" s="2">
        <f t="shared" si="26"/>
        <v>16.364424195928905</v>
      </c>
      <c r="E313" s="2">
        <f t="shared" si="25"/>
        <v>-0.17136072766027155</v>
      </c>
      <c r="F313" s="2">
        <f t="shared" si="29"/>
        <v>-1.6697602410740236E-2</v>
      </c>
      <c r="G313" s="2">
        <f t="shared" si="27"/>
        <v>-0.15466312524953132</v>
      </c>
      <c r="H313" s="2" t="str">
        <f t="shared" si="28"/>
        <v>Hold</v>
      </c>
    </row>
    <row r="314" spans="1:8" ht="13.5" x14ac:dyDescent="0.25">
      <c r="A314" s="3">
        <f>TITRES_STAT!B317</f>
        <v>42761</v>
      </c>
      <c r="B314" s="5">
        <f>TITRES_STAT!D317</f>
        <v>15.6686</v>
      </c>
      <c r="C314" s="2">
        <f t="shared" si="24"/>
        <v>16.158438319304228</v>
      </c>
      <c r="D314" s="2">
        <f t="shared" si="26"/>
        <v>16.312881662897134</v>
      </c>
      <c r="E314" s="2">
        <f t="shared" si="25"/>
        <v>-0.15444334359290579</v>
      </c>
      <c r="F314" s="2">
        <f t="shared" si="29"/>
        <v>-4.4246750647173351E-2</v>
      </c>
      <c r="G314" s="2">
        <f t="shared" si="27"/>
        <v>-0.11019659294573245</v>
      </c>
      <c r="H314" s="2" t="str">
        <f t="shared" si="28"/>
        <v>Hold</v>
      </c>
    </row>
    <row r="315" spans="1:8" ht="13.5" x14ac:dyDescent="0.25">
      <c r="A315" s="3">
        <f>TITRES_STAT!B318</f>
        <v>42762</v>
      </c>
      <c r="B315" s="5">
        <f>TITRES_STAT!D318</f>
        <v>15.6686</v>
      </c>
      <c r="C315" s="2">
        <f t="shared" si="24"/>
        <v>16.129140116334348</v>
      </c>
      <c r="D315" s="2">
        <f t="shared" si="26"/>
        <v>16.265157095275125</v>
      </c>
      <c r="E315" s="2">
        <f t="shared" si="25"/>
        <v>-0.13601697894077702</v>
      </c>
      <c r="F315" s="2">
        <f t="shared" si="29"/>
        <v>-6.2600796305894088E-2</v>
      </c>
      <c r="G315" s="2">
        <f t="shared" si="27"/>
        <v>-7.3416182634882934E-2</v>
      </c>
      <c r="H315" s="2" t="str">
        <f t="shared" si="28"/>
        <v>Hold</v>
      </c>
    </row>
    <row r="316" spans="1:8" ht="13.5" x14ac:dyDescent="0.25">
      <c r="A316" s="3">
        <f>TITRES_STAT!B319</f>
        <v>42765</v>
      </c>
      <c r="B316" s="5">
        <f>TITRES_STAT!D319</f>
        <v>15.6686</v>
      </c>
      <c r="C316" s="2">
        <f t="shared" si="24"/>
        <v>16.104349329205988</v>
      </c>
      <c r="D316" s="2">
        <f t="shared" si="26"/>
        <v>16.2209676808103</v>
      </c>
      <c r="E316" s="2">
        <f t="shared" si="25"/>
        <v>-0.11661835160431266</v>
      </c>
      <c r="F316" s="2">
        <f t="shared" si="29"/>
        <v>-7.3404307365577806E-2</v>
      </c>
      <c r="G316" s="2">
        <f t="shared" si="27"/>
        <v>-4.3214044238734858E-2</v>
      </c>
      <c r="H316" s="2" t="str">
        <f t="shared" si="28"/>
        <v>Hold</v>
      </c>
    </row>
    <row r="317" spans="1:8" ht="13.5" x14ac:dyDescent="0.25">
      <c r="A317" s="3">
        <f>TITRES_STAT!B320</f>
        <v>42766</v>
      </c>
      <c r="B317" s="5">
        <f>TITRES_STAT!D320</f>
        <v>15.6187</v>
      </c>
      <c r="C317" s="2">
        <f t="shared" si="24"/>
        <v>16.083372509328143</v>
      </c>
      <c r="D317" s="2">
        <f t="shared" si="26"/>
        <v>16.176355260009537</v>
      </c>
      <c r="E317" s="2">
        <f t="shared" si="25"/>
        <v>-9.2982750681393611E-2</v>
      </c>
      <c r="F317" s="2">
        <f t="shared" si="29"/>
        <v>-7.731999602874097E-2</v>
      </c>
      <c r="G317" s="2">
        <f t="shared" si="27"/>
        <v>-1.5662754652652641E-2</v>
      </c>
      <c r="H317" s="2" t="str">
        <f t="shared" si="28"/>
        <v>Hold</v>
      </c>
    </row>
    <row r="318" spans="1:8" ht="13.5" x14ac:dyDescent="0.25">
      <c r="A318" s="3">
        <f>TITRES_STAT!B321</f>
        <v>42767</v>
      </c>
      <c r="B318" s="5">
        <f>TITRES_STAT!D321</f>
        <v>15.8682</v>
      </c>
      <c r="C318" s="2">
        <f t="shared" si="24"/>
        <v>16.065622892508429</v>
      </c>
      <c r="D318" s="2">
        <f t="shared" si="26"/>
        <v>16.153528944453274</v>
      </c>
      <c r="E318" s="2">
        <f t="shared" si="25"/>
        <v>-8.7906051944845132E-2</v>
      </c>
      <c r="F318" s="2">
        <f t="shared" si="29"/>
        <v>-7.9437207211961805E-2</v>
      </c>
      <c r="G318" s="2">
        <f t="shared" si="27"/>
        <v>-8.4688447328833266E-3</v>
      </c>
      <c r="H318" s="2" t="str">
        <f t="shared" si="28"/>
        <v>Hold</v>
      </c>
    </row>
    <row r="319" spans="1:8" ht="13.5" x14ac:dyDescent="0.25">
      <c r="A319" s="3">
        <f>TITRES_STAT!B322</f>
        <v>42768</v>
      </c>
      <c r="B319" s="5">
        <f>TITRES_STAT!D322</f>
        <v>15.8582</v>
      </c>
      <c r="C319" s="2">
        <f t="shared" si="24"/>
        <v>16.050603985968671</v>
      </c>
      <c r="D319" s="2">
        <f t="shared" si="26"/>
        <v>16.131652726345624</v>
      </c>
      <c r="E319" s="2">
        <f t="shared" si="25"/>
        <v>-8.1048740376953532E-2</v>
      </c>
      <c r="F319" s="2">
        <f t="shared" si="29"/>
        <v>-7.9759513844960148E-2</v>
      </c>
      <c r="G319" s="2">
        <f t="shared" si="27"/>
        <v>-1.2892265319933843E-3</v>
      </c>
      <c r="H319" s="2" t="str">
        <f t="shared" si="28"/>
        <v>Hold</v>
      </c>
    </row>
    <row r="320" spans="1:8" ht="13.5" x14ac:dyDescent="0.25">
      <c r="A320" s="3">
        <f>TITRES_STAT!B323</f>
        <v>42769</v>
      </c>
      <c r="B320" s="5">
        <f>TITRES_STAT!D323</f>
        <v>15.8582</v>
      </c>
      <c r="C320" s="2">
        <f t="shared" si="24"/>
        <v>16.037895680435028</v>
      </c>
      <c r="D320" s="2">
        <f t="shared" si="26"/>
        <v>16.111396968838541</v>
      </c>
      <c r="E320" s="2">
        <f t="shared" si="25"/>
        <v>-7.3501288403512888E-2</v>
      </c>
      <c r="F320" s="2">
        <f t="shared" si="29"/>
        <v>-7.8507868756670707E-2</v>
      </c>
      <c r="G320" s="2">
        <f t="shared" si="27"/>
        <v>5.006580353157819E-3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15.8582</v>
      </c>
      <c r="C321" s="2">
        <f t="shared" si="24"/>
        <v>16.02714249882964</v>
      </c>
      <c r="D321" s="2">
        <f t="shared" si="26"/>
        <v>16.092641637813465</v>
      </c>
      <c r="E321" s="2">
        <f t="shared" si="25"/>
        <v>-6.5499138983824423E-2</v>
      </c>
      <c r="F321" s="2">
        <f t="shared" si="29"/>
        <v>-7.5906122802101447E-2</v>
      </c>
      <c r="G321" s="2">
        <f t="shared" si="27"/>
        <v>1.0406983818277024E-2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5">
        <f>TITRES_STAT!D325</f>
        <v>15.8582</v>
      </c>
      <c r="C322" s="2">
        <f t="shared" si="24"/>
        <v>16.002689806702001</v>
      </c>
      <c r="D322" s="2">
        <f t="shared" si="26"/>
        <v>16.075275590568022</v>
      </c>
      <c r="E322" s="2">
        <f t="shared" si="25"/>
        <v>-7.2585783866021103E-2</v>
      </c>
      <c r="F322" s="2">
        <f t="shared" si="29"/>
        <v>-7.5242055014885387E-2</v>
      </c>
      <c r="G322" s="2">
        <f t="shared" si="27"/>
        <v>2.6562711488642837E-3</v>
      </c>
      <c r="H322" s="2" t="str">
        <f t="shared" si="28"/>
        <v>Sell</v>
      </c>
    </row>
    <row r="323" spans="1:8" ht="13.5" x14ac:dyDescent="0.25">
      <c r="A323" s="3">
        <f>TITRES_STAT!B326</f>
        <v>42774</v>
      </c>
      <c r="B323" s="5">
        <f>TITRES_STAT!D326</f>
        <v>15.8582</v>
      </c>
      <c r="C323" s="2">
        <f t="shared" si="24"/>
        <v>15.951291374901693</v>
      </c>
      <c r="D323" s="2">
        <f t="shared" si="26"/>
        <v>16.059195917192614</v>
      </c>
      <c r="E323" s="2">
        <f t="shared" si="25"/>
        <v>-0.10790454229092106</v>
      </c>
      <c r="F323" s="2">
        <f t="shared" si="29"/>
        <v>-8.1774552470092521E-2</v>
      </c>
      <c r="G323" s="2">
        <f t="shared" si="27"/>
        <v>-2.6129989820828536E-2</v>
      </c>
      <c r="H323" s="2" t="str">
        <f t="shared" si="28"/>
        <v>Hold</v>
      </c>
    </row>
    <row r="324" spans="1:8" ht="13.5" x14ac:dyDescent="0.25">
      <c r="A324" s="3">
        <f>TITRES_STAT!B327</f>
        <v>42775</v>
      </c>
      <c r="B324" s="5">
        <f>TITRES_STAT!D327</f>
        <v>15.818300000000001</v>
      </c>
      <c r="C324" s="2">
        <f t="shared" si="24"/>
        <v>15.907800394147586</v>
      </c>
      <c r="D324" s="2">
        <f t="shared" si="26"/>
        <v>16.041351775178345</v>
      </c>
      <c r="E324" s="2">
        <f t="shared" si="25"/>
        <v>-0.13355138103075959</v>
      </c>
      <c r="F324" s="2">
        <f t="shared" si="29"/>
        <v>-9.2129918182225934E-2</v>
      </c>
      <c r="G324" s="2">
        <f t="shared" si="27"/>
        <v>-4.1421462848533652E-2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5">
        <f>TITRES_STAT!D328</f>
        <v>15.8682</v>
      </c>
      <c r="C325" s="2">
        <f t="shared" si="24"/>
        <v>15.871000333509494</v>
      </c>
      <c r="D325" s="2">
        <f t="shared" si="26"/>
        <v>16.028525717757727</v>
      </c>
      <c r="E325" s="2">
        <f t="shared" si="25"/>
        <v>-0.15752538424823292</v>
      </c>
      <c r="F325" s="2">
        <f t="shared" si="29"/>
        <v>-0.10520901139542735</v>
      </c>
      <c r="G325" s="2">
        <f t="shared" si="27"/>
        <v>-5.2316372852805576E-2</v>
      </c>
      <c r="H325" s="2" t="str">
        <f t="shared" si="28"/>
        <v>Hold</v>
      </c>
    </row>
    <row r="326" spans="1:8" ht="13.5" x14ac:dyDescent="0.25">
      <c r="A326" s="3">
        <f>TITRES_STAT!B329</f>
        <v>42779</v>
      </c>
      <c r="B326" s="5">
        <f>TITRES_STAT!D329</f>
        <v>15.8682</v>
      </c>
      <c r="C326" s="2">
        <f t="shared" si="24"/>
        <v>15.839861820661879</v>
      </c>
      <c r="D326" s="2">
        <f t="shared" si="26"/>
        <v>16.016649738664562</v>
      </c>
      <c r="E326" s="2">
        <f t="shared" si="25"/>
        <v>-0.17678791800268279</v>
      </c>
      <c r="F326" s="2">
        <f t="shared" si="29"/>
        <v>-0.11952479271687844</v>
      </c>
      <c r="G326" s="2">
        <f t="shared" si="27"/>
        <v>-5.726312528580435E-2</v>
      </c>
      <c r="H326" s="2" t="str">
        <f t="shared" si="28"/>
        <v>Hold</v>
      </c>
    </row>
    <row r="327" spans="1:8" ht="13.5" x14ac:dyDescent="0.25">
      <c r="A327" s="3">
        <f>TITRES_STAT!B330</f>
        <v>42780</v>
      </c>
      <c r="B327" s="5">
        <f>TITRES_STAT!D330</f>
        <v>15.7684</v>
      </c>
      <c r="C327" s="2">
        <f t="shared" si="24"/>
        <v>15.805836925175438</v>
      </c>
      <c r="D327" s="2">
        <f t="shared" si="26"/>
        <v>15.998260869133853</v>
      </c>
      <c r="E327" s="2">
        <f t="shared" si="25"/>
        <v>-0.19242394395841522</v>
      </c>
      <c r="F327" s="2">
        <f t="shared" si="29"/>
        <v>-0.1341046229651858</v>
      </c>
      <c r="G327" s="2">
        <f t="shared" si="27"/>
        <v>-5.8319320993229423E-2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15.6686</v>
      </c>
      <c r="C328" s="2">
        <f t="shared" si="24"/>
        <v>15.815431244379216</v>
      </c>
      <c r="D328" s="2">
        <f t="shared" si="26"/>
        <v>15.973841545494309</v>
      </c>
      <c r="E328" s="2">
        <f t="shared" si="25"/>
        <v>-0.15841030111509369</v>
      </c>
      <c r="F328" s="2">
        <f t="shared" si="29"/>
        <v>-0.13896575859516738</v>
      </c>
      <c r="G328" s="2">
        <f t="shared" si="27"/>
        <v>-1.9444542519926306E-2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5">
        <f>TITRES_STAT!D332</f>
        <v>15.6586</v>
      </c>
      <c r="C329" s="2">
        <f t="shared" si="24"/>
        <v>15.82201105293626</v>
      </c>
      <c r="D329" s="2">
        <f t="shared" si="26"/>
        <v>15.950490319902137</v>
      </c>
      <c r="E329" s="2">
        <f t="shared" si="25"/>
        <v>-0.12847926696587741</v>
      </c>
      <c r="F329" s="2">
        <f t="shared" si="29"/>
        <v>-0.13686846026930938</v>
      </c>
      <c r="G329" s="2">
        <f t="shared" si="27"/>
        <v>8.3891933034319632E-3</v>
      </c>
      <c r="H329" s="2" t="str">
        <f t="shared" si="28"/>
        <v>Sell</v>
      </c>
    </row>
    <row r="330" spans="1:8" ht="13.5" x14ac:dyDescent="0.25">
      <c r="A330" s="3">
        <f>TITRES_STAT!B333</f>
        <v>42783</v>
      </c>
      <c r="B330" s="5">
        <f>TITRES_STAT!D333</f>
        <v>15.6387</v>
      </c>
      <c r="C330" s="2">
        <f t="shared" si="24"/>
        <v>15.827578583253757</v>
      </c>
      <c r="D330" s="2">
        <f t="shared" si="26"/>
        <v>15.927394740650128</v>
      </c>
      <c r="E330" s="2">
        <f t="shared" si="25"/>
        <v>-9.9816157396370286E-2</v>
      </c>
      <c r="F330" s="2">
        <f t="shared" si="29"/>
        <v>-0.12945799969472158</v>
      </c>
      <c r="G330" s="2">
        <f t="shared" si="27"/>
        <v>2.964184229835129E-2</v>
      </c>
      <c r="H330" s="2" t="str">
        <f t="shared" si="28"/>
        <v>Sell</v>
      </c>
    </row>
    <row r="331" spans="1:8" ht="13.5" x14ac:dyDescent="0.25">
      <c r="A331" s="3">
        <f>TITRES_STAT!B334</f>
        <v>42786</v>
      </c>
      <c r="B331" s="5">
        <f>TITRES_STAT!D334</f>
        <v>15.6387</v>
      </c>
      <c r="C331" s="2">
        <f t="shared" si="24"/>
        <v>15.832289570445486</v>
      </c>
      <c r="D331" s="2">
        <f t="shared" si="26"/>
        <v>15.906009945046415</v>
      </c>
      <c r="E331" s="2">
        <f t="shared" si="25"/>
        <v>-7.3720374600929617E-2</v>
      </c>
      <c r="F331" s="2">
        <f t="shared" si="29"/>
        <v>-0.11831047467596319</v>
      </c>
      <c r="G331" s="2">
        <f t="shared" si="27"/>
        <v>4.459010007503357E-2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5">
        <f>TITRES_STAT!D335</f>
        <v>16.267399999999999</v>
      </c>
      <c r="C332" s="2">
        <f t="shared" si="24"/>
        <v>15.836275790376948</v>
      </c>
      <c r="D332" s="2">
        <f t="shared" si="26"/>
        <v>15.932779578746681</v>
      </c>
      <c r="E332" s="2">
        <f t="shared" si="25"/>
        <v>-9.6503788369732391E-2</v>
      </c>
      <c r="F332" s="2">
        <f t="shared" si="29"/>
        <v>-0.11394913741471704</v>
      </c>
      <c r="G332" s="2">
        <f t="shared" si="27"/>
        <v>1.7445349044984654E-2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5">
        <f>TITRES_STAT!D336</f>
        <v>16.267399999999999</v>
      </c>
      <c r="C333" s="2">
        <f t="shared" si="24"/>
        <v>15.839648745703572</v>
      </c>
      <c r="D333" s="2">
        <f t="shared" si="26"/>
        <v>15.957566276617298</v>
      </c>
      <c r="E333" s="2">
        <f t="shared" si="25"/>
        <v>-0.1179175309137257</v>
      </c>
      <c r="F333" s="2">
        <f t="shared" si="29"/>
        <v>-0.11474281611451878</v>
      </c>
      <c r="G333" s="2">
        <f t="shared" si="27"/>
        <v>-3.174714799206918E-3</v>
      </c>
      <c r="H333" s="2" t="str">
        <f t="shared" si="28"/>
        <v>Hold</v>
      </c>
    </row>
    <row r="334" spans="1:8" ht="13.5" x14ac:dyDescent="0.25">
      <c r="A334" s="3">
        <f>TITRES_STAT!B337</f>
        <v>42789</v>
      </c>
      <c r="B334" s="5">
        <f>TITRES_STAT!D337</f>
        <v>15.8682</v>
      </c>
      <c r="C334" s="2">
        <f t="shared" si="24"/>
        <v>15.836364323287638</v>
      </c>
      <c r="D334" s="2">
        <f t="shared" si="26"/>
        <v>15.950946552423424</v>
      </c>
      <c r="E334" s="2">
        <f t="shared" si="25"/>
        <v>-0.11458222913578631</v>
      </c>
      <c r="F334" s="2">
        <f t="shared" si="29"/>
        <v>-0.11471069871877229</v>
      </c>
      <c r="G334" s="2">
        <f t="shared" si="27"/>
        <v>1.2846958298598499E-4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15.968</v>
      </c>
      <c r="C335" s="2">
        <f t="shared" ref="C335:C398" si="30">$C$4*B325+C334*(1-$C$4)</f>
        <v>15.841262119704925</v>
      </c>
      <c r="D335" s="2">
        <f t="shared" si="26"/>
        <v>15.95220977076243</v>
      </c>
      <c r="E335" s="2">
        <f t="shared" si="25"/>
        <v>-0.11094765105750426</v>
      </c>
      <c r="F335" s="2">
        <f t="shared" si="29"/>
        <v>-0.1139580891865187</v>
      </c>
      <c r="G335" s="2">
        <f t="shared" si="27"/>
        <v>3.0104381290144422E-3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15.968</v>
      </c>
      <c r="C336" s="2">
        <f t="shared" si="30"/>
        <v>15.845406408981091</v>
      </c>
      <c r="D336" s="2">
        <f t="shared" si="26"/>
        <v>15.95337941737262</v>
      </c>
      <c r="E336" s="2">
        <f t="shared" si="25"/>
        <v>-0.10797300839152868</v>
      </c>
      <c r="F336" s="2">
        <f t="shared" si="29"/>
        <v>-0.1127610730275207</v>
      </c>
      <c r="G336" s="2">
        <f t="shared" si="27"/>
        <v>4.7880646359920176E-3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5">
        <f>TITRES_STAT!D340</f>
        <v>15.988</v>
      </c>
      <c r="C337" s="2">
        <f t="shared" si="30"/>
        <v>15.833559269137847</v>
      </c>
      <c r="D337" s="2">
        <f t="shared" si="26"/>
        <v>15.955943904974648</v>
      </c>
      <c r="E337" s="2">
        <f t="shared" si="25"/>
        <v>-0.12238463583680037</v>
      </c>
      <c r="F337" s="2">
        <f t="shared" si="29"/>
        <v>-0.11468578558937664</v>
      </c>
      <c r="G337" s="2">
        <f t="shared" si="27"/>
        <v>-7.6988502474237275E-3</v>
      </c>
      <c r="H337" s="2" t="str">
        <f t="shared" si="28"/>
        <v>Hold</v>
      </c>
    </row>
    <row r="338" spans="1:8" ht="13.5" x14ac:dyDescent="0.25">
      <c r="A338" s="3">
        <f>TITRES_STAT!B341</f>
        <v>42795</v>
      </c>
      <c r="B338" s="5">
        <f>TITRES_STAT!D341</f>
        <v>16.267399999999999</v>
      </c>
      <c r="C338" s="2">
        <f t="shared" si="30"/>
        <v>15.808180920039716</v>
      </c>
      <c r="D338" s="2">
        <f t="shared" si="26"/>
        <v>15.979014726828378</v>
      </c>
      <c r="E338" s="2">
        <f t="shared" si="25"/>
        <v>-0.17083380678866256</v>
      </c>
      <c r="F338" s="2">
        <f t="shared" si="29"/>
        <v>-0.12591538982923384</v>
      </c>
      <c r="G338" s="2">
        <f t="shared" si="27"/>
        <v>-4.491841695942872E-2</v>
      </c>
      <c r="H338" s="2" t="str">
        <f t="shared" si="28"/>
        <v>Hold</v>
      </c>
    </row>
    <row r="339" spans="1:8" ht="13.5" x14ac:dyDescent="0.25">
      <c r="A339" s="3">
        <f>TITRES_STAT!B342</f>
        <v>42796</v>
      </c>
      <c r="B339" s="5">
        <f>TITRES_STAT!D342</f>
        <v>16.267399999999999</v>
      </c>
      <c r="C339" s="2">
        <f t="shared" si="30"/>
        <v>15.785168470802837</v>
      </c>
      <c r="D339" s="2">
        <f t="shared" si="26"/>
        <v>16.000376598915164</v>
      </c>
      <c r="E339" s="2">
        <f t="shared" si="25"/>
        <v>-0.21520812811232659</v>
      </c>
      <c r="F339" s="2">
        <f t="shared" si="29"/>
        <v>-0.1437739374858524</v>
      </c>
      <c r="G339" s="2">
        <f t="shared" si="27"/>
        <v>-7.1434190626474187E-2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5">
        <f>TITRES_STAT!D343</f>
        <v>16.466999999999999</v>
      </c>
      <c r="C340" s="2">
        <f t="shared" si="30"/>
        <v>15.762634859910092</v>
      </c>
      <c r="D340" s="2">
        <f t="shared" si="26"/>
        <v>16.034941295291819</v>
      </c>
      <c r="E340" s="2">
        <f t="shared" si="25"/>
        <v>-0.2723064353817275</v>
      </c>
      <c r="F340" s="2">
        <f t="shared" si="29"/>
        <v>-0.16948043706502744</v>
      </c>
      <c r="G340" s="2">
        <f t="shared" si="27"/>
        <v>-0.10282599831670006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16.466999999999999</v>
      </c>
      <c r="C341" s="2">
        <f t="shared" si="30"/>
        <v>15.743567958385462</v>
      </c>
      <c r="D341" s="2">
        <f t="shared" si="26"/>
        <v>16.066945643788721</v>
      </c>
      <c r="E341" s="2">
        <f t="shared" si="25"/>
        <v>-0.3233776854032584</v>
      </c>
      <c r="F341" s="2">
        <f t="shared" si="29"/>
        <v>-0.20025988673267364</v>
      </c>
      <c r="G341" s="2">
        <f t="shared" si="27"/>
        <v>-0.12311779867058475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16.3672</v>
      </c>
      <c r="C342" s="2">
        <f t="shared" si="30"/>
        <v>15.824157503249237</v>
      </c>
      <c r="D342" s="2">
        <f t="shared" si="26"/>
        <v>16.089186707211777</v>
      </c>
      <c r="E342" s="2">
        <f t="shared" si="25"/>
        <v>-0.26502920396253948</v>
      </c>
      <c r="F342" s="2">
        <f t="shared" si="29"/>
        <v>-0.21321375017864683</v>
      </c>
      <c r="G342" s="2">
        <f t="shared" si="27"/>
        <v>-5.1815453783892657E-2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5">
        <f>TITRES_STAT!D346</f>
        <v>16.3672</v>
      </c>
      <c r="C343" s="2">
        <f t="shared" si="30"/>
        <v>15.892348656595509</v>
      </c>
      <c r="D343" s="2">
        <f t="shared" si="26"/>
        <v>16.109780284455347</v>
      </c>
      <c r="E343" s="2">
        <f t="shared" si="25"/>
        <v>-0.21743162785983827</v>
      </c>
      <c r="F343" s="2">
        <f t="shared" si="29"/>
        <v>-0.21405732571488514</v>
      </c>
      <c r="G343" s="2">
        <f t="shared" si="27"/>
        <v>-3.3743021449531285E-3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16.3672</v>
      </c>
      <c r="C344" s="2">
        <f t="shared" si="30"/>
        <v>15.888633478657738</v>
      </c>
      <c r="D344" s="2">
        <f t="shared" si="26"/>
        <v>16.128848411532729</v>
      </c>
      <c r="E344" s="2">
        <f t="shared" si="25"/>
        <v>-0.2402149328749914</v>
      </c>
      <c r="F344" s="2">
        <f t="shared" si="29"/>
        <v>-0.21928884714690641</v>
      </c>
      <c r="G344" s="2">
        <f t="shared" si="27"/>
        <v>-2.0926085728084992E-2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16.3672</v>
      </c>
      <c r="C345" s="2">
        <f t="shared" si="30"/>
        <v>15.900843712710394</v>
      </c>
      <c r="D345" s="2">
        <f t="shared" si="26"/>
        <v>16.146504084752525</v>
      </c>
      <c r="E345" s="2">
        <f t="shared" si="25"/>
        <v>-0.24566037204213131</v>
      </c>
      <c r="F345" s="2">
        <f t="shared" si="29"/>
        <v>-0.2245631521259514</v>
      </c>
      <c r="G345" s="2">
        <f t="shared" si="27"/>
        <v>-2.109721991617991E-2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5">
        <f>TITRES_STAT!D349</f>
        <v>16.3672</v>
      </c>
      <c r="C346" s="2">
        <f t="shared" si="30"/>
        <v>15.911175449216486</v>
      </c>
      <c r="D346" s="2">
        <f t="shared" si="26"/>
        <v>16.162851930326411</v>
      </c>
      <c r="E346" s="2">
        <f t="shared" si="25"/>
        <v>-0.25167648110992502</v>
      </c>
      <c r="F346" s="2">
        <f t="shared" si="29"/>
        <v>-0.22998581792274614</v>
      </c>
      <c r="G346" s="2">
        <f t="shared" si="27"/>
        <v>-2.1690663187178882E-2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5">
        <f>TITRES_STAT!D350</f>
        <v>15.6387</v>
      </c>
      <c r="C347" s="2">
        <f t="shared" si="30"/>
        <v>15.922994610875488</v>
      </c>
      <c r="D347" s="2">
        <f t="shared" si="26"/>
        <v>16.124025861413344</v>
      </c>
      <c r="E347" s="2">
        <f t="shared" si="25"/>
        <v>-0.20103125053785575</v>
      </c>
      <c r="F347" s="2">
        <f t="shared" si="29"/>
        <v>-0.22419490444576806</v>
      </c>
      <c r="G347" s="2">
        <f t="shared" si="27"/>
        <v>2.3163653907912307E-2</v>
      </c>
      <c r="H347" s="2" t="str">
        <f t="shared" si="28"/>
        <v>Sell</v>
      </c>
    </row>
    <row r="348" spans="1:8" ht="13.5" x14ac:dyDescent="0.25">
      <c r="A348" s="3">
        <f>TITRES_STAT!B351</f>
        <v>42809</v>
      </c>
      <c r="B348" s="5">
        <f>TITRES_STAT!D351</f>
        <v>15.8283</v>
      </c>
      <c r="C348" s="2">
        <f t="shared" si="30"/>
        <v>15.975980055356182</v>
      </c>
      <c r="D348" s="2">
        <f t="shared" si="26"/>
        <v>16.102120242049391</v>
      </c>
      <c r="E348" s="2">
        <f t="shared" ref="E348:E411" si="31">C348-D348</f>
        <v>-0.1261401866932097</v>
      </c>
      <c r="F348" s="2">
        <f t="shared" si="29"/>
        <v>-0.20458396089525638</v>
      </c>
      <c r="G348" s="2">
        <f t="shared" si="27"/>
        <v>7.8443774202046679E-2</v>
      </c>
      <c r="H348" s="2" t="str">
        <f t="shared" si="28"/>
        <v>Sell</v>
      </c>
    </row>
    <row r="349" spans="1:8" ht="13.5" x14ac:dyDescent="0.25">
      <c r="A349" s="3">
        <f>TITRES_STAT!B352</f>
        <v>42810</v>
      </c>
      <c r="B349" s="5">
        <f>TITRES_STAT!D352</f>
        <v>15.8283</v>
      </c>
      <c r="C349" s="2">
        <f t="shared" si="30"/>
        <v>16.020813892993694</v>
      </c>
      <c r="D349" s="2">
        <f t="shared" ref="D349:D412" si="32">$D$4*B349+(1-$D$4)*D348</f>
        <v>16.081837261156842</v>
      </c>
      <c r="E349" s="2">
        <f t="shared" si="31"/>
        <v>-6.1023368163148461E-2</v>
      </c>
      <c r="F349" s="2">
        <f t="shared" si="29"/>
        <v>-0.17587184234883482</v>
      </c>
      <c r="G349" s="2">
        <f t="shared" si="27"/>
        <v>0.11484847418568636</v>
      </c>
      <c r="H349" s="2" t="str">
        <f t="shared" si="28"/>
        <v>Sell</v>
      </c>
    </row>
    <row r="350" spans="1:8" ht="13.5" x14ac:dyDescent="0.25">
      <c r="A350" s="3">
        <f>TITRES_STAT!B353</f>
        <v>42811</v>
      </c>
      <c r="B350" s="5">
        <f>TITRES_STAT!D353</f>
        <v>16.267399999999999</v>
      </c>
      <c r="C350" s="2">
        <f t="shared" si="30"/>
        <v>16.0894579094562</v>
      </c>
      <c r="D350" s="2">
        <f t="shared" si="32"/>
        <v>16.095582649219299</v>
      </c>
      <c r="E350" s="2">
        <f t="shared" si="31"/>
        <v>-6.1247397630985745E-3</v>
      </c>
      <c r="F350" s="2">
        <f t="shared" si="29"/>
        <v>-0.14192242183168757</v>
      </c>
      <c r="G350" s="2">
        <f t="shared" si="27"/>
        <v>0.135797682068589</v>
      </c>
      <c r="H350" s="2" t="str">
        <f t="shared" si="28"/>
        <v>Sell</v>
      </c>
    </row>
    <row r="351" spans="1:8" ht="13.5" x14ac:dyDescent="0.25">
      <c r="A351" s="3">
        <f>TITRES_STAT!B354</f>
        <v>42815</v>
      </c>
      <c r="B351" s="5">
        <f>TITRES_STAT!D354</f>
        <v>15.818300000000001</v>
      </c>
      <c r="C351" s="2">
        <f t="shared" si="30"/>
        <v>16.147541308001401</v>
      </c>
      <c r="D351" s="2">
        <f t="shared" si="32"/>
        <v>16.075043193721573</v>
      </c>
      <c r="E351" s="2">
        <f t="shared" si="31"/>
        <v>7.2498114279827774E-2</v>
      </c>
      <c r="F351" s="2">
        <f t="shared" si="29"/>
        <v>-9.9038314609384517E-2</v>
      </c>
      <c r="G351" s="2">
        <f t="shared" si="27"/>
        <v>0.17153642888921228</v>
      </c>
      <c r="H351" s="2" t="str">
        <f t="shared" si="28"/>
        <v>Sell</v>
      </c>
    </row>
    <row r="352" spans="1:8" ht="13.5" x14ac:dyDescent="0.25">
      <c r="A352" s="3">
        <f>TITRES_STAT!B355</f>
        <v>42816</v>
      </c>
      <c r="B352" s="5">
        <f>TITRES_STAT!D355</f>
        <v>16.357199999999999</v>
      </c>
      <c r="C352" s="2">
        <f t="shared" si="30"/>
        <v>16.18133495292426</v>
      </c>
      <c r="D352" s="2">
        <f t="shared" si="32"/>
        <v>16.095943697890345</v>
      </c>
      <c r="E352" s="2">
        <f t="shared" si="31"/>
        <v>8.5391255033915314E-2</v>
      </c>
      <c r="F352" s="2">
        <f t="shared" si="29"/>
        <v>-6.2152400680724557E-2</v>
      </c>
      <c r="G352" s="2">
        <f t="shared" si="27"/>
        <v>0.14754365571463987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5">
        <f>TITRES_STAT!D356</f>
        <v>16.357199999999999</v>
      </c>
      <c r="C353" s="2">
        <f t="shared" si="30"/>
        <v>16.209929575551296</v>
      </c>
      <c r="D353" s="2">
        <f t="shared" si="32"/>
        <v>16.115296016565136</v>
      </c>
      <c r="E353" s="2">
        <f t="shared" si="31"/>
        <v>9.4633558986160438E-2</v>
      </c>
      <c r="F353" s="2">
        <f t="shared" si="29"/>
        <v>-3.079520874734756E-2</v>
      </c>
      <c r="G353" s="2">
        <f t="shared" si="27"/>
        <v>0.125428767733508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5">
        <f>TITRES_STAT!D357</f>
        <v>16.3672</v>
      </c>
      <c r="C354" s="2">
        <f t="shared" si="30"/>
        <v>16.234125025466483</v>
      </c>
      <c r="D354" s="2">
        <f t="shared" si="32"/>
        <v>16.133955570893644</v>
      </c>
      <c r="E354" s="2">
        <f t="shared" si="31"/>
        <v>0.1001694545728391</v>
      </c>
      <c r="F354" s="2">
        <f t="shared" si="29"/>
        <v>-4.6022760833102257E-3</v>
      </c>
      <c r="G354" s="2">
        <f t="shared" si="27"/>
        <v>0.10477173065614932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16.3672</v>
      </c>
      <c r="C355" s="2">
        <f t="shared" si="30"/>
        <v>16.254598098471639</v>
      </c>
      <c r="D355" s="2">
        <f t="shared" si="32"/>
        <v>16.151232936012633</v>
      </c>
      <c r="E355" s="2">
        <f t="shared" si="31"/>
        <v>0.1033651624590064</v>
      </c>
      <c r="F355" s="2">
        <f t="shared" si="29"/>
        <v>1.6991211625153102E-2</v>
      </c>
      <c r="G355" s="2">
        <f t="shared" si="27"/>
        <v>8.6373950833853297E-2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16.427099999999999</v>
      </c>
      <c r="C356" s="2">
        <f t="shared" si="30"/>
        <v>16.271921467937538</v>
      </c>
      <c r="D356" s="2">
        <f t="shared" si="32"/>
        <v>16.17166753334503</v>
      </c>
      <c r="E356" s="2">
        <f t="shared" si="31"/>
        <v>0.10025393459250864</v>
      </c>
      <c r="F356" s="2">
        <f t="shared" si="29"/>
        <v>3.3643756218624213E-2</v>
      </c>
      <c r="G356" s="2">
        <f t="shared" ref="G356:G419" si="33">E356-F356</f>
        <v>6.6610178373884429E-2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16.417100000000001</v>
      </c>
      <c r="C357" s="2">
        <f t="shared" si="30"/>
        <v>16.174502780562534</v>
      </c>
      <c r="D357" s="2">
        <f t="shared" si="32"/>
        <v>16.189847716060214</v>
      </c>
      <c r="E357" s="2">
        <f t="shared" si="31"/>
        <v>-1.5344935497680012E-2</v>
      </c>
      <c r="F357" s="2">
        <f t="shared" ref="F357:F420" si="35">(E357*(2/(10)))+((1-(2/10))*F356)</f>
        <v>2.3846017875363369E-2</v>
      </c>
      <c r="G357" s="2">
        <f t="shared" si="33"/>
        <v>-3.9190953373043382E-2</v>
      </c>
      <c r="H357" s="2" t="str">
        <f t="shared" si="34"/>
        <v>Hold</v>
      </c>
    </row>
    <row r="358" spans="1:8" ht="13.5" x14ac:dyDescent="0.25">
      <c r="A358" s="3">
        <f>TITRES_STAT!B361</f>
        <v>42824</v>
      </c>
      <c r="B358" s="5">
        <f>TITRES_STAT!D361</f>
        <v>16.417100000000001</v>
      </c>
      <c r="C358" s="2">
        <f t="shared" si="30"/>
        <v>16.121240814322146</v>
      </c>
      <c r="D358" s="2">
        <f t="shared" si="32"/>
        <v>16.206681218574275</v>
      </c>
      <c r="E358" s="2">
        <f t="shared" si="31"/>
        <v>-8.5440404252128843E-2</v>
      </c>
      <c r="F358" s="2">
        <f t="shared" si="35"/>
        <v>1.988733449864926E-3</v>
      </c>
      <c r="G358" s="2">
        <f t="shared" si="33"/>
        <v>-8.7429137701993773E-2</v>
      </c>
      <c r="H358" s="2" t="str">
        <f t="shared" si="34"/>
        <v>Hold</v>
      </c>
    </row>
    <row r="359" spans="1:8" ht="13.5" x14ac:dyDescent="0.25">
      <c r="A359" s="3">
        <f>TITRES_STAT!B362</f>
        <v>42825</v>
      </c>
      <c r="B359" s="5">
        <f>TITRES_STAT!D362</f>
        <v>16.417100000000001</v>
      </c>
      <c r="C359" s="2">
        <f t="shared" si="30"/>
        <v>16.076172996734122</v>
      </c>
      <c r="D359" s="2">
        <f t="shared" si="32"/>
        <v>16.22226779497618</v>
      </c>
      <c r="E359" s="2">
        <f t="shared" si="31"/>
        <v>-0.14609479824205707</v>
      </c>
      <c r="F359" s="2">
        <f t="shared" si="35"/>
        <v>-2.7627972888519474E-2</v>
      </c>
      <c r="G359" s="2">
        <f t="shared" si="33"/>
        <v>-0.11846682535353759</v>
      </c>
      <c r="H359" s="2" t="str">
        <f t="shared" si="34"/>
        <v>Hold</v>
      </c>
    </row>
    <row r="360" spans="1:8" ht="13.5" x14ac:dyDescent="0.25">
      <c r="A360" s="3">
        <f>TITRES_STAT!B363</f>
        <v>42828</v>
      </c>
      <c r="B360" s="5">
        <f>TITRES_STAT!D363</f>
        <v>16.417100000000001</v>
      </c>
      <c r="C360" s="2">
        <f t="shared" si="30"/>
        <v>16.105592535698104</v>
      </c>
      <c r="D360" s="2">
        <f t="shared" si="32"/>
        <v>16.236699810163131</v>
      </c>
      <c r="E360" s="2">
        <f t="shared" si="31"/>
        <v>-0.13110727446502679</v>
      </c>
      <c r="F360" s="2">
        <f t="shared" si="35"/>
        <v>-4.8323833203820943E-2</v>
      </c>
      <c r="G360" s="2">
        <f t="shared" si="33"/>
        <v>-8.2783441261205848E-2</v>
      </c>
      <c r="H360" s="2" t="str">
        <f t="shared" si="34"/>
        <v>Hold</v>
      </c>
    </row>
    <row r="361" spans="1:8" ht="13.5" x14ac:dyDescent="0.25">
      <c r="A361" s="3">
        <f>TITRES_STAT!B364</f>
        <v>42829</v>
      </c>
      <c r="B361" s="5">
        <f>TITRES_STAT!D364</f>
        <v>16.247399999999999</v>
      </c>
      <c r="C361" s="2">
        <f t="shared" si="30"/>
        <v>16.061393684052241</v>
      </c>
      <c r="D361" s="2">
        <f t="shared" si="32"/>
        <v>16.237492416817712</v>
      </c>
      <c r="E361" s="2">
        <f t="shared" si="31"/>
        <v>-0.17609873276547106</v>
      </c>
      <c r="F361" s="2">
        <f t="shared" si="35"/>
        <v>-7.3878813116150965E-2</v>
      </c>
      <c r="G361" s="2">
        <f t="shared" si="33"/>
        <v>-0.10221991964932009</v>
      </c>
      <c r="H361" s="2" t="str">
        <f t="shared" si="34"/>
        <v>Hold</v>
      </c>
    </row>
    <row r="362" spans="1:8" ht="13.5" x14ac:dyDescent="0.25">
      <c r="A362" s="3">
        <f>TITRES_STAT!B365</f>
        <v>42830</v>
      </c>
      <c r="B362" s="5">
        <f>TITRES_STAT!D365</f>
        <v>15.968</v>
      </c>
      <c r="C362" s="2">
        <f t="shared" si="30"/>
        <v>16.106902348044205</v>
      </c>
      <c r="D362" s="2">
        <f t="shared" si="32"/>
        <v>16.217530015571956</v>
      </c>
      <c r="E362" s="2">
        <f t="shared" si="31"/>
        <v>-0.11062766752775133</v>
      </c>
      <c r="F362" s="2">
        <f t="shared" si="35"/>
        <v>-8.1228583998471049E-2</v>
      </c>
      <c r="G362" s="2">
        <f t="shared" si="33"/>
        <v>-2.9399083529280279E-2</v>
      </c>
      <c r="H362" s="2" t="str">
        <f t="shared" si="34"/>
        <v>Hold</v>
      </c>
    </row>
    <row r="363" spans="1:8" ht="13.5" x14ac:dyDescent="0.25">
      <c r="A363" s="3">
        <f>TITRES_STAT!B366</f>
        <v>42831</v>
      </c>
      <c r="B363" s="5">
        <f>TITRES_STAT!D366</f>
        <v>15.968</v>
      </c>
      <c r="C363" s="2">
        <f t="shared" si="30"/>
        <v>16.145409679114326</v>
      </c>
      <c r="D363" s="2">
        <f t="shared" si="32"/>
        <v>16.199046310714774</v>
      </c>
      <c r="E363" s="2">
        <f t="shared" si="31"/>
        <v>-5.3636631600447515E-2</v>
      </c>
      <c r="F363" s="2">
        <f t="shared" si="35"/>
        <v>-7.5710193518866348E-2</v>
      </c>
      <c r="G363" s="2">
        <f t="shared" si="33"/>
        <v>2.2073561918418833E-2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5">
        <f>TITRES_STAT!D367</f>
        <v>15.968</v>
      </c>
      <c r="C364" s="2">
        <f t="shared" si="30"/>
        <v>16.179531266942892</v>
      </c>
      <c r="D364" s="2">
        <f t="shared" si="32"/>
        <v>16.181931769180345</v>
      </c>
      <c r="E364" s="2">
        <f t="shared" si="31"/>
        <v>-2.4005022374531393E-3</v>
      </c>
      <c r="F364" s="2">
        <f t="shared" si="35"/>
        <v>-6.1048255262583707E-2</v>
      </c>
      <c r="G364" s="2">
        <f t="shared" si="33"/>
        <v>5.8647753025130568E-2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5">
        <f>TITRES_STAT!D368</f>
        <v>15.968</v>
      </c>
      <c r="C365" s="2">
        <f t="shared" si="30"/>
        <v>16.208403379720906</v>
      </c>
      <c r="D365" s="2">
        <f t="shared" si="32"/>
        <v>16.166084971463281</v>
      </c>
      <c r="E365" s="2">
        <f t="shared" si="31"/>
        <v>4.2318408257624895E-2</v>
      </c>
      <c r="F365" s="2">
        <f t="shared" si="35"/>
        <v>-4.0374922558541991E-2</v>
      </c>
      <c r="G365" s="2">
        <f t="shared" si="33"/>
        <v>8.2693330816166893E-2</v>
      </c>
      <c r="H365" s="2" t="str">
        <f t="shared" si="34"/>
        <v>Sell</v>
      </c>
    </row>
    <row r="366" spans="1:8" ht="13.5" x14ac:dyDescent="0.25">
      <c r="A366" s="3">
        <f>TITRES_STAT!B369</f>
        <v>42836</v>
      </c>
      <c r="B366" s="5">
        <f>TITRES_STAT!D369</f>
        <v>15.968</v>
      </c>
      <c r="C366" s="2">
        <f t="shared" si="30"/>
        <v>16.242049013609996</v>
      </c>
      <c r="D366" s="2">
        <f t="shared" si="32"/>
        <v>16.151412010614148</v>
      </c>
      <c r="E366" s="2">
        <f t="shared" si="31"/>
        <v>9.0637002995848093E-2</v>
      </c>
      <c r="F366" s="2">
        <f t="shared" si="35"/>
        <v>-1.4172537447663974E-2</v>
      </c>
      <c r="G366" s="2">
        <f t="shared" si="33"/>
        <v>0.10480954044351207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5">
        <f>TITRES_STAT!D370</f>
        <v>15.968</v>
      </c>
      <c r="C367" s="2">
        <f t="shared" si="30"/>
        <v>16.268979934593077</v>
      </c>
      <c r="D367" s="2">
        <f t="shared" si="32"/>
        <v>16.137825935753842</v>
      </c>
      <c r="E367" s="2">
        <f t="shared" si="31"/>
        <v>0.13115399883923473</v>
      </c>
      <c r="F367" s="2">
        <f t="shared" si="35"/>
        <v>1.4892769809715769E-2</v>
      </c>
      <c r="G367" s="2">
        <f t="shared" si="33"/>
        <v>0.11626122902951896</v>
      </c>
      <c r="H367" s="2" t="str">
        <f t="shared" si="34"/>
        <v>Sell</v>
      </c>
    </row>
    <row r="368" spans="1:8" ht="13.5" x14ac:dyDescent="0.25">
      <c r="A368" s="3">
        <f>TITRES_STAT!B371</f>
        <v>42838</v>
      </c>
      <c r="B368" s="5">
        <f>TITRES_STAT!D371</f>
        <v>15.968</v>
      </c>
      <c r="C368" s="2">
        <f t="shared" si="30"/>
        <v>16.291767636963371</v>
      </c>
      <c r="D368" s="2">
        <f t="shared" si="32"/>
        <v>16.125246236809112</v>
      </c>
      <c r="E368" s="2">
        <f t="shared" si="31"/>
        <v>0.16652140015425942</v>
      </c>
      <c r="F368" s="2">
        <f t="shared" si="35"/>
        <v>4.5218495878624504E-2</v>
      </c>
      <c r="G368" s="2">
        <f t="shared" si="33"/>
        <v>0.12130290427563492</v>
      </c>
      <c r="H368" s="2" t="str">
        <f t="shared" si="34"/>
        <v>Sell</v>
      </c>
    </row>
    <row r="369" spans="1:8" ht="13.5" x14ac:dyDescent="0.25">
      <c r="A369" s="3">
        <f>TITRES_STAT!B372</f>
        <v>42839</v>
      </c>
      <c r="B369" s="5">
        <f>TITRES_STAT!D372</f>
        <v>15.489000000000001</v>
      </c>
      <c r="C369" s="2">
        <f t="shared" si="30"/>
        <v>16.311049538969009</v>
      </c>
      <c r="D369" s="2">
        <f t="shared" si="32"/>
        <v>16.078116885934364</v>
      </c>
      <c r="E369" s="2">
        <f t="shared" si="31"/>
        <v>0.23293265303464494</v>
      </c>
      <c r="F369" s="2">
        <f t="shared" si="35"/>
        <v>8.2761327309828603E-2</v>
      </c>
      <c r="G369" s="2">
        <f t="shared" si="33"/>
        <v>0.15017132572481634</v>
      </c>
      <c r="H369" s="2" t="str">
        <f t="shared" si="34"/>
        <v>Sell</v>
      </c>
    </row>
    <row r="370" spans="1:8" ht="13.5" x14ac:dyDescent="0.25">
      <c r="A370" s="3">
        <f>TITRES_STAT!B373</f>
        <v>42842</v>
      </c>
      <c r="B370" s="5">
        <f>TITRES_STAT!D373</f>
        <v>15.5688</v>
      </c>
      <c r="C370" s="2">
        <f t="shared" si="30"/>
        <v>16.327364994512237</v>
      </c>
      <c r="D370" s="2">
        <f t="shared" si="32"/>
        <v>16.040389709198486</v>
      </c>
      <c r="E370" s="2">
        <f t="shared" si="31"/>
        <v>0.28697528531375127</v>
      </c>
      <c r="F370" s="2">
        <f t="shared" si="35"/>
        <v>0.12360411891061315</v>
      </c>
      <c r="G370" s="2">
        <f t="shared" si="33"/>
        <v>0.16337116640313812</v>
      </c>
      <c r="H370" s="2" t="str">
        <f t="shared" si="34"/>
        <v>Sell</v>
      </c>
    </row>
    <row r="371" spans="1:8" ht="13.5" x14ac:dyDescent="0.25">
      <c r="A371" s="3">
        <f>TITRES_STAT!B374</f>
        <v>42843</v>
      </c>
      <c r="B371" s="5">
        <f>TITRES_STAT!D374</f>
        <v>15.5688</v>
      </c>
      <c r="C371" s="2">
        <f t="shared" si="30"/>
        <v>16.315062687664202</v>
      </c>
      <c r="D371" s="2">
        <f t="shared" si="32"/>
        <v>16.005457138146745</v>
      </c>
      <c r="E371" s="2">
        <f t="shared" si="31"/>
        <v>0.30960554951745678</v>
      </c>
      <c r="F371" s="2">
        <f t="shared" si="35"/>
        <v>0.1608044050319819</v>
      </c>
      <c r="G371" s="2">
        <f t="shared" si="33"/>
        <v>0.14880114448547488</v>
      </c>
      <c r="H371" s="2" t="str">
        <f t="shared" si="34"/>
        <v>Sell</v>
      </c>
    </row>
    <row r="372" spans="1:8" ht="13.5" x14ac:dyDescent="0.25">
      <c r="A372" s="3">
        <f>TITRES_STAT!B375</f>
        <v>42844</v>
      </c>
      <c r="B372" s="5">
        <f>TITRES_STAT!D375</f>
        <v>15.468999999999999</v>
      </c>
      <c r="C372" s="2">
        <f t="shared" si="30"/>
        <v>16.261668428023555</v>
      </c>
      <c r="D372" s="2">
        <f t="shared" si="32"/>
        <v>15.965719572358097</v>
      </c>
      <c r="E372" s="2">
        <f t="shared" si="31"/>
        <v>0.2959488556654577</v>
      </c>
      <c r="F372" s="2">
        <f t="shared" si="35"/>
        <v>0.18783329515867705</v>
      </c>
      <c r="G372" s="2">
        <f t="shared" si="33"/>
        <v>0.10811556050678064</v>
      </c>
      <c r="H372" s="2" t="str">
        <f t="shared" si="34"/>
        <v>Sell</v>
      </c>
    </row>
    <row r="373" spans="1:8" ht="13.5" x14ac:dyDescent="0.25">
      <c r="A373" s="3">
        <f>TITRES_STAT!B376</f>
        <v>42845</v>
      </c>
      <c r="B373" s="5">
        <f>TITRES_STAT!D376</f>
        <v>15.468999999999999</v>
      </c>
      <c r="C373" s="2">
        <f t="shared" si="30"/>
        <v>16.216488669866084</v>
      </c>
      <c r="D373" s="2">
        <f t="shared" si="32"/>
        <v>15.928925529961202</v>
      </c>
      <c r="E373" s="2">
        <f t="shared" si="31"/>
        <v>0.2875631399048828</v>
      </c>
      <c r="F373" s="2">
        <f t="shared" si="35"/>
        <v>0.20777926410791822</v>
      </c>
      <c r="G373" s="2">
        <f t="shared" si="33"/>
        <v>7.9783875796964582E-2</v>
      </c>
      <c r="H373" s="2" t="str">
        <f t="shared" si="34"/>
        <v>Sell</v>
      </c>
    </row>
    <row r="374" spans="1:8" ht="13.5" x14ac:dyDescent="0.25">
      <c r="A374" s="3">
        <f>TITRES_STAT!B377</f>
        <v>42846</v>
      </c>
      <c r="B374" s="5">
        <f>TITRES_STAT!D377</f>
        <v>15.468999999999999</v>
      </c>
      <c r="C374" s="2">
        <f t="shared" si="30"/>
        <v>16.17825964373284</v>
      </c>
      <c r="D374" s="2">
        <f t="shared" si="32"/>
        <v>15.894856972186298</v>
      </c>
      <c r="E374" s="2">
        <f t="shared" si="31"/>
        <v>0.28340267154654164</v>
      </c>
      <c r="F374" s="2">
        <f t="shared" si="35"/>
        <v>0.22290394559564292</v>
      </c>
      <c r="G374" s="2">
        <f t="shared" si="33"/>
        <v>6.0498725950898724E-2</v>
      </c>
      <c r="H374" s="2" t="str">
        <f t="shared" si="34"/>
        <v>Sell</v>
      </c>
    </row>
    <row r="375" spans="1:8" ht="13.5" x14ac:dyDescent="0.25">
      <c r="A375" s="3">
        <f>TITRES_STAT!B378</f>
        <v>42849</v>
      </c>
      <c r="B375" s="5">
        <f>TITRES_STAT!D378</f>
        <v>15.468999999999999</v>
      </c>
      <c r="C375" s="2">
        <f t="shared" si="30"/>
        <v>16.145912006235481</v>
      </c>
      <c r="D375" s="2">
        <f t="shared" si="32"/>
        <v>15.863312011283609</v>
      </c>
      <c r="E375" s="2">
        <f t="shared" si="31"/>
        <v>0.28259999495187138</v>
      </c>
      <c r="F375" s="2">
        <f t="shared" si="35"/>
        <v>0.23484315546688861</v>
      </c>
      <c r="G375" s="2">
        <f t="shared" si="33"/>
        <v>4.7756839484982772E-2</v>
      </c>
      <c r="H375" s="2" t="str">
        <f t="shared" si="34"/>
        <v>Sell</v>
      </c>
    </row>
    <row r="376" spans="1:8" ht="13.5" x14ac:dyDescent="0.25">
      <c r="A376" s="3">
        <f>TITRES_STAT!B379</f>
        <v>42850</v>
      </c>
      <c r="B376" s="5">
        <f>TITRES_STAT!D379</f>
        <v>15.468999999999999</v>
      </c>
      <c r="C376" s="2">
        <f t="shared" si="30"/>
        <v>16.118540928353099</v>
      </c>
      <c r="D376" s="2">
        <f t="shared" si="32"/>
        <v>15.834103714151491</v>
      </c>
      <c r="E376" s="2">
        <f t="shared" si="31"/>
        <v>0.28443721420160806</v>
      </c>
      <c r="F376" s="2">
        <f t="shared" si="35"/>
        <v>0.24476196721383253</v>
      </c>
      <c r="G376" s="2">
        <f t="shared" si="33"/>
        <v>3.9675246987775525E-2</v>
      </c>
      <c r="H376" s="2" t="str">
        <f t="shared" si="34"/>
        <v>Sell</v>
      </c>
    </row>
    <row r="377" spans="1:8" ht="13.5" x14ac:dyDescent="0.25">
      <c r="A377" s="3">
        <f>TITRES_STAT!B380</f>
        <v>42851</v>
      </c>
      <c r="B377" s="5">
        <f>TITRES_STAT!D380</f>
        <v>15.908099999999999</v>
      </c>
      <c r="C377" s="2">
        <f t="shared" si="30"/>
        <v>16.095380785529546</v>
      </c>
      <c r="D377" s="2">
        <f t="shared" si="32"/>
        <v>15.839584920510639</v>
      </c>
      <c r="E377" s="2">
        <f t="shared" si="31"/>
        <v>0.25579586501890716</v>
      </c>
      <c r="F377" s="2">
        <f t="shared" si="35"/>
        <v>0.24696874677484748</v>
      </c>
      <c r="G377" s="2">
        <f t="shared" si="33"/>
        <v>8.827118244059684E-3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5">
        <f>TITRES_STAT!D381</f>
        <v>15.908099999999999</v>
      </c>
      <c r="C378" s="2">
        <f t="shared" si="30"/>
        <v>16.075783741601924</v>
      </c>
      <c r="D378" s="2">
        <f t="shared" si="32"/>
        <v>15.844660111583925</v>
      </c>
      <c r="E378" s="2">
        <f t="shared" si="31"/>
        <v>0.23112363001799885</v>
      </c>
      <c r="F378" s="2">
        <f t="shared" si="35"/>
        <v>0.24379972342347778</v>
      </c>
      <c r="G378" s="2">
        <f t="shared" si="33"/>
        <v>-1.2676093405478928E-2</v>
      </c>
      <c r="H378" s="2" t="str">
        <f t="shared" si="34"/>
        <v>Hold</v>
      </c>
    </row>
    <row r="379" spans="1:8" ht="13.5" x14ac:dyDescent="0.25">
      <c r="A379" s="3">
        <f>TITRES_STAT!B382</f>
        <v>42853</v>
      </c>
      <c r="B379" s="5">
        <f>TITRES_STAT!D382</f>
        <v>15.908099999999999</v>
      </c>
      <c r="C379" s="2">
        <f t="shared" si="30"/>
        <v>15.985509319817014</v>
      </c>
      <c r="D379" s="2">
        <f t="shared" si="32"/>
        <v>15.849359362577708</v>
      </c>
      <c r="E379" s="2">
        <f t="shared" si="31"/>
        <v>0.13614995723930612</v>
      </c>
      <c r="F379" s="2">
        <f t="shared" si="35"/>
        <v>0.22226977018664346</v>
      </c>
      <c r="G379" s="2">
        <f t="shared" si="33"/>
        <v>-8.6119812947337337E-2</v>
      </c>
      <c r="H379" s="2" t="str">
        <f t="shared" si="34"/>
        <v>Hold</v>
      </c>
    </row>
    <row r="380" spans="1:8" ht="13.5" x14ac:dyDescent="0.25">
      <c r="A380" s="3">
        <f>TITRES_STAT!B383</f>
        <v>42857</v>
      </c>
      <c r="B380" s="5">
        <f>TITRES_STAT!D383</f>
        <v>15.968</v>
      </c>
      <c r="C380" s="2">
        <f t="shared" si="30"/>
        <v>15.921400193691319</v>
      </c>
      <c r="D380" s="2">
        <f t="shared" si="32"/>
        <v>15.858147557942322</v>
      </c>
      <c r="E380" s="2">
        <f t="shared" si="31"/>
        <v>6.3252635748996866E-2</v>
      </c>
      <c r="F380" s="2">
        <f t="shared" si="35"/>
        <v>0.19046634329911413</v>
      </c>
      <c r="G380" s="2">
        <f t="shared" si="33"/>
        <v>-0.12721370755011727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5">
        <f>TITRES_STAT!D384</f>
        <v>15.968</v>
      </c>
      <c r="C381" s="2">
        <f t="shared" si="30"/>
        <v>15.867154010046502</v>
      </c>
      <c r="D381" s="2">
        <f t="shared" si="32"/>
        <v>15.86628477587252</v>
      </c>
      <c r="E381" s="2">
        <f t="shared" si="31"/>
        <v>8.6923417398132585E-4</v>
      </c>
      <c r="F381" s="2">
        <f t="shared" si="35"/>
        <v>0.15254692147408758</v>
      </c>
      <c r="G381" s="2">
        <f t="shared" si="33"/>
        <v>-0.15167768730010625</v>
      </c>
      <c r="H381" s="2" t="str">
        <f t="shared" si="34"/>
        <v>Hold</v>
      </c>
    </row>
    <row r="382" spans="1:8" ht="13.5" x14ac:dyDescent="0.25">
      <c r="A382" s="3">
        <f>TITRES_STAT!B385</f>
        <v>42859</v>
      </c>
      <c r="B382" s="5">
        <f>TITRES_STAT!D385</f>
        <v>15.968</v>
      </c>
      <c r="C382" s="2">
        <f t="shared" si="30"/>
        <v>15.805899546962424</v>
      </c>
      <c r="D382" s="2">
        <f t="shared" si="32"/>
        <v>15.873819236919001</v>
      </c>
      <c r="E382" s="2">
        <f t="shared" si="31"/>
        <v>-6.7919689956577045E-2</v>
      </c>
      <c r="F382" s="2">
        <f t="shared" si="35"/>
        <v>0.10845359918795466</v>
      </c>
      <c r="G382" s="2">
        <f t="shared" si="33"/>
        <v>-0.17637328914453171</v>
      </c>
      <c r="H382" s="2" t="str">
        <f t="shared" si="34"/>
        <v>Hold</v>
      </c>
    </row>
    <row r="383" spans="1:8" ht="13.5" x14ac:dyDescent="0.25">
      <c r="A383" s="3">
        <f>TITRES_STAT!B386</f>
        <v>42860</v>
      </c>
      <c r="B383" s="5">
        <f>TITRES_STAT!D386</f>
        <v>15.968</v>
      </c>
      <c r="C383" s="2">
        <f t="shared" si="30"/>
        <v>15.754068847429744</v>
      </c>
      <c r="D383" s="2">
        <f t="shared" si="32"/>
        <v>15.880795589739817</v>
      </c>
      <c r="E383" s="2">
        <f t="shared" si="31"/>
        <v>-0.12672674231007264</v>
      </c>
      <c r="F383" s="2">
        <f t="shared" si="35"/>
        <v>6.1417530888349212E-2</v>
      </c>
      <c r="G383" s="2">
        <f t="shared" si="33"/>
        <v>-0.18814427319842186</v>
      </c>
      <c r="H383" s="2" t="str">
        <f t="shared" si="34"/>
        <v>Hold</v>
      </c>
    </row>
    <row r="384" spans="1:8" ht="13.5" x14ac:dyDescent="0.25">
      <c r="A384" s="3">
        <f>TITRES_STAT!B387</f>
        <v>42863</v>
      </c>
      <c r="B384" s="5">
        <f>TITRES_STAT!D387</f>
        <v>15.968</v>
      </c>
      <c r="C384" s="2">
        <f t="shared" si="30"/>
        <v>15.710212101671322</v>
      </c>
      <c r="D384" s="2">
        <f t="shared" si="32"/>
        <v>15.887255175685016</v>
      </c>
      <c r="E384" s="2">
        <f t="shared" si="31"/>
        <v>-0.17704307401369412</v>
      </c>
      <c r="F384" s="2">
        <f t="shared" si="35"/>
        <v>1.372540990794055E-2</v>
      </c>
      <c r="G384" s="2">
        <f t="shared" si="33"/>
        <v>-0.19076848392163467</v>
      </c>
      <c r="H384" s="2" t="str">
        <f t="shared" si="34"/>
        <v>Hold</v>
      </c>
    </row>
    <row r="385" spans="1:8" ht="13.5" x14ac:dyDescent="0.25">
      <c r="A385" s="3">
        <f>TITRES_STAT!B388</f>
        <v>42864</v>
      </c>
      <c r="B385" s="5">
        <f>TITRES_STAT!D388</f>
        <v>15.968</v>
      </c>
      <c r="C385" s="2">
        <f t="shared" si="30"/>
        <v>15.673102547568043</v>
      </c>
      <c r="D385" s="2">
        <f t="shared" si="32"/>
        <v>15.893236273782422</v>
      </c>
      <c r="E385" s="2">
        <f t="shared" si="31"/>
        <v>-0.22013372621437988</v>
      </c>
      <c r="F385" s="2">
        <f t="shared" si="35"/>
        <v>-3.3046417316523538E-2</v>
      </c>
      <c r="G385" s="2">
        <f t="shared" si="33"/>
        <v>-0.18708730889785635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5">
        <f>TITRES_STAT!D389</f>
        <v>15.968</v>
      </c>
      <c r="C386" s="2">
        <f t="shared" si="30"/>
        <v>15.641702155634498</v>
      </c>
      <c r="D386" s="2">
        <f t="shared" si="32"/>
        <v>15.898774327576318</v>
      </c>
      <c r="E386" s="2">
        <f t="shared" si="31"/>
        <v>-0.25707217194181986</v>
      </c>
      <c r="F386" s="2">
        <f t="shared" si="35"/>
        <v>-7.7851568241582805E-2</v>
      </c>
      <c r="G386" s="2">
        <f t="shared" si="33"/>
        <v>-0.17922060370023707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16.267399999999999</v>
      </c>
      <c r="C387" s="2">
        <f t="shared" si="30"/>
        <v>15.682686439383037</v>
      </c>
      <c r="D387" s="2">
        <f t="shared" si="32"/>
        <v>15.926079932941034</v>
      </c>
      <c r="E387" s="2">
        <f t="shared" si="31"/>
        <v>-0.24339349355799733</v>
      </c>
      <c r="F387" s="2">
        <f t="shared" si="35"/>
        <v>-0.11095995330486572</v>
      </c>
      <c r="G387" s="2">
        <f t="shared" si="33"/>
        <v>-0.13243354025313162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5">
        <f>TITRES_STAT!D391</f>
        <v>16.267399999999999</v>
      </c>
      <c r="C388" s="2">
        <f t="shared" si="30"/>
        <v>15.717365448708723</v>
      </c>
      <c r="D388" s="2">
        <f t="shared" si="32"/>
        <v>15.951362900871327</v>
      </c>
      <c r="E388" s="2">
        <f t="shared" si="31"/>
        <v>-0.2339974521626047</v>
      </c>
      <c r="F388" s="2">
        <f t="shared" si="35"/>
        <v>-0.13556745307641352</v>
      </c>
      <c r="G388" s="2">
        <f t="shared" si="33"/>
        <v>-9.8429999086191183E-2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5">
        <f>TITRES_STAT!D392</f>
        <v>16.157599999999999</v>
      </c>
      <c r="C389" s="2">
        <f t="shared" si="30"/>
        <v>15.746709225830458</v>
      </c>
      <c r="D389" s="2">
        <f t="shared" si="32"/>
        <v>15.966639723029006</v>
      </c>
      <c r="E389" s="2">
        <f t="shared" si="31"/>
        <v>-0.21993049719854874</v>
      </c>
      <c r="F389" s="2">
        <f t="shared" si="35"/>
        <v>-0.15244006190084056</v>
      </c>
      <c r="G389" s="2">
        <f t="shared" si="33"/>
        <v>-6.7490435297708179E-2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5">
        <f>TITRES_STAT!D393</f>
        <v>16.1676</v>
      </c>
      <c r="C390" s="2">
        <f t="shared" si="30"/>
        <v>15.780753960318078</v>
      </c>
      <c r="D390" s="2">
        <f t="shared" si="32"/>
        <v>15.981525669471301</v>
      </c>
      <c r="E390" s="2">
        <f t="shared" si="31"/>
        <v>-0.20077170915322284</v>
      </c>
      <c r="F390" s="2">
        <f t="shared" si="35"/>
        <v>-0.16210639135131702</v>
      </c>
      <c r="G390" s="2">
        <f t="shared" si="33"/>
        <v>-3.8665317801905824E-2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5">
        <f>TITRES_STAT!D394</f>
        <v>15.968</v>
      </c>
      <c r="C391" s="2">
        <f t="shared" si="30"/>
        <v>15.809561043346065</v>
      </c>
      <c r="D391" s="2">
        <f t="shared" si="32"/>
        <v>15.980523768028982</v>
      </c>
      <c r="E391" s="2">
        <f t="shared" si="31"/>
        <v>-0.17096272468291751</v>
      </c>
      <c r="F391" s="2">
        <f t="shared" si="35"/>
        <v>-0.16387765801763712</v>
      </c>
      <c r="G391" s="2">
        <f t="shared" si="33"/>
        <v>-7.0850666652803873E-3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5">
        <f>TITRES_STAT!D395</f>
        <v>15.968</v>
      </c>
      <c r="C392" s="2">
        <f t="shared" si="30"/>
        <v>15.833936267446671</v>
      </c>
      <c r="D392" s="2">
        <f t="shared" si="32"/>
        <v>15.979596081508317</v>
      </c>
      <c r="E392" s="2">
        <f t="shared" si="31"/>
        <v>-0.14565981406164674</v>
      </c>
      <c r="F392" s="2">
        <f t="shared" si="35"/>
        <v>-0.16023408922643906</v>
      </c>
      <c r="G392" s="2">
        <f t="shared" si="33"/>
        <v>1.4574275164792316E-2</v>
      </c>
      <c r="H392" s="2" t="str">
        <f t="shared" si="34"/>
        <v>Sell</v>
      </c>
    </row>
    <row r="393" spans="1:8" ht="13.5" x14ac:dyDescent="0.25">
      <c r="A393" s="3">
        <f>TITRES_STAT!B396</f>
        <v>42874</v>
      </c>
      <c r="B393" s="5">
        <f>TITRES_STAT!D396</f>
        <v>15.968</v>
      </c>
      <c r="C393" s="2">
        <f t="shared" si="30"/>
        <v>15.854561457070259</v>
      </c>
      <c r="D393" s="2">
        <f t="shared" si="32"/>
        <v>15.978737112507702</v>
      </c>
      <c r="E393" s="2">
        <f t="shared" si="31"/>
        <v>-0.12417565543744224</v>
      </c>
      <c r="F393" s="2">
        <f t="shared" si="35"/>
        <v>-0.15302240246863968</v>
      </c>
      <c r="G393" s="2">
        <f t="shared" si="33"/>
        <v>2.8846747031197439E-2</v>
      </c>
      <c r="H393" s="2" t="str">
        <f t="shared" si="34"/>
        <v>Sell</v>
      </c>
    </row>
    <row r="394" spans="1:8" ht="13.5" x14ac:dyDescent="0.25">
      <c r="A394" s="3">
        <f>TITRES_STAT!B397</f>
        <v>42877</v>
      </c>
      <c r="B394" s="5">
        <f>TITRES_STAT!D397</f>
        <v>15.968</v>
      </c>
      <c r="C394" s="2">
        <f t="shared" si="30"/>
        <v>15.87201354059791</v>
      </c>
      <c r="D394" s="2">
        <f t="shared" si="32"/>
        <v>15.977941770840465</v>
      </c>
      <c r="E394" s="2">
        <f t="shared" si="31"/>
        <v>-0.10592823024255438</v>
      </c>
      <c r="F394" s="2">
        <f t="shared" si="35"/>
        <v>-0.14360356802342261</v>
      </c>
      <c r="G394" s="2">
        <f t="shared" si="33"/>
        <v>3.7675337780868234E-2</v>
      </c>
      <c r="H394" s="2" t="str">
        <f t="shared" si="34"/>
        <v>Sell</v>
      </c>
    </row>
    <row r="395" spans="1:8" ht="13.5" x14ac:dyDescent="0.25">
      <c r="A395" s="3">
        <f>TITRES_STAT!B398</f>
        <v>42878</v>
      </c>
      <c r="B395" s="5">
        <f>TITRES_STAT!D398</f>
        <v>15.968</v>
      </c>
      <c r="C395" s="2">
        <f t="shared" si="30"/>
        <v>15.886780688198231</v>
      </c>
      <c r="D395" s="2">
        <f t="shared" si="32"/>
        <v>15.977205343370802</v>
      </c>
      <c r="E395" s="2">
        <f t="shared" si="31"/>
        <v>-9.0424655172570922E-2</v>
      </c>
      <c r="F395" s="2">
        <f t="shared" si="35"/>
        <v>-0.13296778545325227</v>
      </c>
      <c r="G395" s="2">
        <f t="shared" si="33"/>
        <v>4.2543130280681352E-2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5">
        <f>TITRES_STAT!D399</f>
        <v>15.968</v>
      </c>
      <c r="C396" s="2">
        <f t="shared" si="30"/>
        <v>15.899275966936964</v>
      </c>
      <c r="D396" s="2">
        <f t="shared" si="32"/>
        <v>15.976523466084076</v>
      </c>
      <c r="E396" s="2">
        <f t="shared" si="31"/>
        <v>-7.7247499147112819E-2</v>
      </c>
      <c r="F396" s="2">
        <f t="shared" si="35"/>
        <v>-0.12182372819202439</v>
      </c>
      <c r="G396" s="2">
        <f t="shared" si="33"/>
        <v>4.4576229044911569E-2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5">
        <f>TITRES_STAT!D400</f>
        <v>15.968</v>
      </c>
      <c r="C397" s="2">
        <f t="shared" si="30"/>
        <v>15.955910433562046</v>
      </c>
      <c r="D397" s="2">
        <f t="shared" si="32"/>
        <v>15.975892098225998</v>
      </c>
      <c r="E397" s="2">
        <f t="shared" si="31"/>
        <v>-1.9981664663951904E-2</v>
      </c>
      <c r="F397" s="2">
        <f t="shared" si="35"/>
        <v>-0.10145531548640989</v>
      </c>
      <c r="G397" s="2">
        <f t="shared" si="33"/>
        <v>8.1473650822457985E-2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15.968</v>
      </c>
      <c r="C398" s="2">
        <f t="shared" si="30"/>
        <v>16.003831905321732</v>
      </c>
      <c r="D398" s="2">
        <f t="shared" si="32"/>
        <v>15.975307498357406</v>
      </c>
      <c r="E398" s="2">
        <f t="shared" si="31"/>
        <v>2.8524406964326232E-2</v>
      </c>
      <c r="F398" s="2">
        <f t="shared" si="35"/>
        <v>-7.5459370996262667E-2</v>
      </c>
      <c r="G398" s="2">
        <f t="shared" si="33"/>
        <v>0.1039837779605889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15.968</v>
      </c>
      <c r="C399" s="2">
        <f t="shared" ref="C399:C462" si="36">$C$4*B389+C398*(1-$C$4)</f>
        <v>16.027488535272234</v>
      </c>
      <c r="D399" s="2">
        <f t="shared" si="32"/>
        <v>15.974766202182783</v>
      </c>
      <c r="E399" s="2">
        <f t="shared" si="31"/>
        <v>5.2722333089450402E-2</v>
      </c>
      <c r="F399" s="2">
        <f t="shared" si="35"/>
        <v>-4.9823030179120056E-2</v>
      </c>
      <c r="G399" s="2">
        <f t="shared" si="33"/>
        <v>0.10254536326857046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15.489000000000001</v>
      </c>
      <c r="C400" s="2">
        <f t="shared" si="36"/>
        <v>16.049044145230351</v>
      </c>
      <c r="D400" s="2">
        <f t="shared" si="32"/>
        <v>15.938783520539614</v>
      </c>
      <c r="E400" s="2">
        <f t="shared" si="31"/>
        <v>0.11026062469073672</v>
      </c>
      <c r="F400" s="2">
        <f t="shared" si="35"/>
        <v>-1.7806299205148701E-2</v>
      </c>
      <c r="G400" s="2">
        <f t="shared" si="33"/>
        <v>0.12806692389588542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14.830299999999999</v>
      </c>
      <c r="C401" s="2">
        <f t="shared" si="36"/>
        <v>16.036575815194912</v>
      </c>
      <c r="D401" s="2">
        <f t="shared" si="32"/>
        <v>15.856673630129272</v>
      </c>
      <c r="E401" s="2">
        <f t="shared" si="31"/>
        <v>0.17990218506563949</v>
      </c>
      <c r="F401" s="2">
        <f t="shared" si="35"/>
        <v>2.1735397649008937E-2</v>
      </c>
      <c r="G401" s="2">
        <f t="shared" si="33"/>
        <v>0.15816678741663054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5">
        <f>TITRES_STAT!D405</f>
        <v>14.830299999999999</v>
      </c>
      <c r="C402" s="2">
        <f t="shared" si="36"/>
        <v>16.026025689780312</v>
      </c>
      <c r="D402" s="2">
        <f t="shared" si="32"/>
        <v>15.780645953823399</v>
      </c>
      <c r="E402" s="2">
        <f t="shared" si="31"/>
        <v>0.24537973595691298</v>
      </c>
      <c r="F402" s="2">
        <f t="shared" si="35"/>
        <v>6.6464265310589743E-2</v>
      </c>
      <c r="G402" s="2">
        <f t="shared" si="33"/>
        <v>0.17891547064632324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5">
        <f>TITRES_STAT!D406</f>
        <v>14.830299999999999</v>
      </c>
      <c r="C403" s="2">
        <f t="shared" si="36"/>
        <v>16.01709866058334</v>
      </c>
      <c r="D403" s="2">
        <f t="shared" si="32"/>
        <v>15.710249957243889</v>
      </c>
      <c r="E403" s="2">
        <f t="shared" si="31"/>
        <v>0.30684870333945113</v>
      </c>
      <c r="F403" s="2">
        <f t="shared" si="35"/>
        <v>0.11454115291636202</v>
      </c>
      <c r="G403" s="2">
        <f t="shared" si="33"/>
        <v>0.19230755042308911</v>
      </c>
      <c r="H403" s="2" t="str">
        <f t="shared" si="34"/>
        <v>Sell</v>
      </c>
    </row>
    <row r="404" spans="1:8" ht="13.5" x14ac:dyDescent="0.25">
      <c r="A404" s="3">
        <f>TITRES_STAT!B407</f>
        <v>42891</v>
      </c>
      <c r="B404" s="5">
        <f>TITRES_STAT!D407</f>
        <v>14.830299999999999</v>
      </c>
      <c r="C404" s="2">
        <f t="shared" si="36"/>
        <v>16.009545020493597</v>
      </c>
      <c r="D404" s="2">
        <f t="shared" si="32"/>
        <v>15.645068478929527</v>
      </c>
      <c r="E404" s="2">
        <f t="shared" si="31"/>
        <v>0.36447654156406983</v>
      </c>
      <c r="F404" s="2">
        <f t="shared" si="35"/>
        <v>0.16452823064590361</v>
      </c>
      <c r="G404" s="2">
        <f t="shared" si="33"/>
        <v>0.19994831091816623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5">
        <f>TITRES_STAT!D408</f>
        <v>15.269399999999999</v>
      </c>
      <c r="C405" s="2">
        <f t="shared" si="36"/>
        <v>16.003153478879199</v>
      </c>
      <c r="D405" s="2">
        <f t="shared" si="32"/>
        <v>15.617241184194008</v>
      </c>
      <c r="E405" s="2">
        <f t="shared" si="31"/>
        <v>0.38591229468519117</v>
      </c>
      <c r="F405" s="2">
        <f t="shared" si="35"/>
        <v>0.20880504345376114</v>
      </c>
      <c r="G405" s="2">
        <f t="shared" si="33"/>
        <v>0.17710725123143004</v>
      </c>
      <c r="H405" s="2" t="str">
        <f t="shared" si="34"/>
        <v>Sell</v>
      </c>
    </row>
    <row r="406" spans="1:8" ht="13.5" x14ac:dyDescent="0.25">
      <c r="A406" s="3">
        <f>TITRES_STAT!B409</f>
        <v>42893</v>
      </c>
      <c r="B406" s="5">
        <f>TITRES_STAT!D409</f>
        <v>15.269399999999999</v>
      </c>
      <c r="C406" s="2">
        <f t="shared" si="36"/>
        <v>15.997745251359321</v>
      </c>
      <c r="D406" s="2">
        <f t="shared" si="32"/>
        <v>15.591475170550005</v>
      </c>
      <c r="E406" s="2">
        <f t="shared" si="31"/>
        <v>0.40627008080931581</v>
      </c>
      <c r="F406" s="2">
        <f t="shared" si="35"/>
        <v>0.24829805092487209</v>
      </c>
      <c r="G406" s="2">
        <f t="shared" si="33"/>
        <v>0.15797202988444373</v>
      </c>
      <c r="H406" s="2" t="str">
        <f t="shared" si="34"/>
        <v>Sell</v>
      </c>
    </row>
    <row r="407" spans="1:8" ht="13.5" x14ac:dyDescent="0.25">
      <c r="A407" s="3">
        <f>TITRES_STAT!B410</f>
        <v>42894</v>
      </c>
      <c r="B407" s="5">
        <f>TITRES_STAT!D410</f>
        <v>15.468999999999999</v>
      </c>
      <c r="C407" s="2">
        <f t="shared" si="36"/>
        <v>15.993169058842502</v>
      </c>
      <c r="D407" s="2">
        <f t="shared" si="32"/>
        <v>15.58240293569445</v>
      </c>
      <c r="E407" s="2">
        <f t="shared" si="31"/>
        <v>0.41076612314805239</v>
      </c>
      <c r="F407" s="2">
        <f t="shared" si="35"/>
        <v>0.28079166536950817</v>
      </c>
      <c r="G407" s="2">
        <f t="shared" si="33"/>
        <v>0.12997445777854422</v>
      </c>
      <c r="H407" s="2" t="str">
        <f t="shared" si="34"/>
        <v>Sell</v>
      </c>
    </row>
    <row r="408" spans="1:8" ht="13.5" x14ac:dyDescent="0.25">
      <c r="A408" s="3">
        <f>TITRES_STAT!B411</f>
        <v>42895</v>
      </c>
      <c r="B408" s="5">
        <f>TITRES_STAT!D411</f>
        <v>15.269399999999999</v>
      </c>
      <c r="C408" s="2">
        <f t="shared" si="36"/>
        <v>15.989296895943655</v>
      </c>
      <c r="D408" s="2">
        <f t="shared" si="32"/>
        <v>15.559217533050415</v>
      </c>
      <c r="E408" s="2">
        <f t="shared" si="31"/>
        <v>0.43007936289324</v>
      </c>
      <c r="F408" s="2">
        <f t="shared" si="35"/>
        <v>0.31064920487425457</v>
      </c>
      <c r="G408" s="2">
        <f t="shared" si="33"/>
        <v>0.11943015801898543</v>
      </c>
      <c r="H408" s="2" t="str">
        <f t="shared" si="34"/>
        <v>Sell</v>
      </c>
    </row>
    <row r="409" spans="1:8" ht="13.5" x14ac:dyDescent="0.25">
      <c r="A409" s="3">
        <f>TITRES_STAT!B412</f>
        <v>42898</v>
      </c>
      <c r="B409" s="5">
        <f>TITRES_STAT!D412</f>
        <v>15.269399999999999</v>
      </c>
      <c r="C409" s="2">
        <f t="shared" si="36"/>
        <v>15.986020450413861</v>
      </c>
      <c r="D409" s="2">
        <f t="shared" si="32"/>
        <v>15.537749567639274</v>
      </c>
      <c r="E409" s="2">
        <f t="shared" si="31"/>
        <v>0.44827088277458671</v>
      </c>
      <c r="F409" s="2">
        <f t="shared" si="35"/>
        <v>0.33817354045432102</v>
      </c>
      <c r="G409" s="2">
        <f t="shared" si="33"/>
        <v>0.11009734232026569</v>
      </c>
      <c r="H409" s="2" t="str">
        <f t="shared" si="34"/>
        <v>Sell</v>
      </c>
    </row>
    <row r="410" spans="1:8" ht="13.5" x14ac:dyDescent="0.25">
      <c r="A410" s="3">
        <f>TITRES_STAT!B413</f>
        <v>42899</v>
      </c>
      <c r="B410" s="5">
        <f>TITRES_STAT!D413</f>
        <v>15.169600000000001</v>
      </c>
      <c r="C410" s="2">
        <f t="shared" si="36"/>
        <v>15.909555765734806</v>
      </c>
      <c r="D410" s="2">
        <f t="shared" si="32"/>
        <v>15.510479229295624</v>
      </c>
      <c r="E410" s="2">
        <f t="shared" si="31"/>
        <v>0.39907653643918195</v>
      </c>
      <c r="F410" s="2">
        <f t="shared" si="35"/>
        <v>0.35035413965129325</v>
      </c>
      <c r="G410" s="2">
        <f t="shared" si="33"/>
        <v>4.87223967878887E-2</v>
      </c>
      <c r="H410" s="2" t="str">
        <f t="shared" si="34"/>
        <v>Sell</v>
      </c>
    </row>
    <row r="411" spans="1:8" ht="13.5" x14ac:dyDescent="0.25">
      <c r="A411" s="3">
        <f>TITRES_STAT!B414</f>
        <v>42900</v>
      </c>
      <c r="B411" s="5">
        <f>TITRES_STAT!D414</f>
        <v>15.169600000000001</v>
      </c>
      <c r="C411" s="2">
        <f t="shared" si="36"/>
        <v>15.743516417160221</v>
      </c>
      <c r="D411" s="2">
        <f t="shared" si="32"/>
        <v>15.485228916014467</v>
      </c>
      <c r="E411" s="2">
        <f t="shared" si="31"/>
        <v>0.2582875011457535</v>
      </c>
      <c r="F411" s="2">
        <f t="shared" si="35"/>
        <v>0.33194081195018532</v>
      </c>
      <c r="G411" s="2">
        <f t="shared" si="33"/>
        <v>-7.3653310804431826E-2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5">
        <f>TITRES_STAT!D415</f>
        <v>15.169600000000001</v>
      </c>
      <c r="C412" s="2">
        <f t="shared" si="36"/>
        <v>15.603021583750955</v>
      </c>
      <c r="D412" s="2">
        <f t="shared" si="32"/>
        <v>15.461848996309692</v>
      </c>
      <c r="E412" s="2">
        <f t="shared" ref="E412:E475" si="37">C412-D412</f>
        <v>0.14117258744126282</v>
      </c>
      <c r="F412" s="2">
        <f t="shared" si="35"/>
        <v>0.29378716704840085</v>
      </c>
      <c r="G412" s="2">
        <f t="shared" si="33"/>
        <v>-0.15261457960713803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5">
        <f>TITRES_STAT!D416</f>
        <v>15.169600000000001</v>
      </c>
      <c r="C413" s="2">
        <f t="shared" si="36"/>
        <v>15.484141340096961</v>
      </c>
      <c r="D413" s="2">
        <f t="shared" ref="D413:D476" si="38">$D$4*B413+(1-$D$4)*D412</f>
        <v>15.440200922508975</v>
      </c>
      <c r="E413" s="2">
        <f t="shared" si="37"/>
        <v>4.3940417587986502E-2</v>
      </c>
      <c r="F413" s="2">
        <f t="shared" si="35"/>
        <v>0.24381781715631801</v>
      </c>
      <c r="G413" s="2">
        <f t="shared" si="33"/>
        <v>-0.1998773995683315</v>
      </c>
      <c r="H413" s="2" t="str">
        <f t="shared" si="34"/>
        <v>Hold</v>
      </c>
    </row>
    <row r="414" spans="1:8" ht="13.5" x14ac:dyDescent="0.25">
      <c r="A414" s="3">
        <f>TITRES_STAT!B417</f>
        <v>42905</v>
      </c>
      <c r="B414" s="5">
        <f>TITRES_STAT!D417</f>
        <v>15.169600000000001</v>
      </c>
      <c r="C414" s="2">
        <f t="shared" si="36"/>
        <v>15.383550364697427</v>
      </c>
      <c r="D414" s="2">
        <f t="shared" si="38"/>
        <v>15.420156409730533</v>
      </c>
      <c r="E414" s="2">
        <f t="shared" si="37"/>
        <v>-3.6606045033105161E-2</v>
      </c>
      <c r="F414" s="2">
        <f t="shared" si="35"/>
        <v>0.18773304471843338</v>
      </c>
      <c r="G414" s="2">
        <f t="shared" si="33"/>
        <v>-0.22433908975153855</v>
      </c>
      <c r="H414" s="2" t="str">
        <f t="shared" si="34"/>
        <v>Hold</v>
      </c>
    </row>
    <row r="415" spans="1:8" ht="13.5" x14ac:dyDescent="0.25">
      <c r="A415" s="3">
        <f>TITRES_STAT!B418</f>
        <v>42906</v>
      </c>
      <c r="B415" s="5">
        <f>TITRES_STAT!D418</f>
        <v>15.169600000000001</v>
      </c>
      <c r="C415" s="2">
        <f t="shared" si="36"/>
        <v>15.365988770128592</v>
      </c>
      <c r="D415" s="2">
        <f t="shared" si="38"/>
        <v>15.401596675676419</v>
      </c>
      <c r="E415" s="2">
        <f t="shared" si="37"/>
        <v>-3.5607905547827556E-2</v>
      </c>
      <c r="F415" s="2">
        <f t="shared" si="35"/>
        <v>0.14306485466518121</v>
      </c>
      <c r="G415" s="2">
        <f t="shared" si="33"/>
        <v>-0.17867276021300876</v>
      </c>
      <c r="H415" s="2" t="str">
        <f t="shared" si="34"/>
        <v>Hold</v>
      </c>
    </row>
    <row r="416" spans="1:8" ht="13.5" x14ac:dyDescent="0.25">
      <c r="A416" s="3">
        <f>TITRES_STAT!B419</f>
        <v>42907</v>
      </c>
      <c r="B416" s="5">
        <f>TITRES_STAT!D419</f>
        <v>14.97</v>
      </c>
      <c r="C416" s="2">
        <f t="shared" si="36"/>
        <v>15.351128959339576</v>
      </c>
      <c r="D416" s="2">
        <f t="shared" si="38"/>
        <v>15.369626551552239</v>
      </c>
      <c r="E416" s="2">
        <f t="shared" si="37"/>
        <v>-1.8497592212662894E-2</v>
      </c>
      <c r="F416" s="2">
        <f t="shared" si="35"/>
        <v>0.1107523652896124</v>
      </c>
      <c r="G416" s="2">
        <f t="shared" si="33"/>
        <v>-0.1292499575022753</v>
      </c>
      <c r="H416" s="2" t="str">
        <f t="shared" si="34"/>
        <v>Hold</v>
      </c>
    </row>
    <row r="417" spans="1:8" ht="13.5" x14ac:dyDescent="0.25">
      <c r="A417" s="3">
        <f>TITRES_STAT!B420</f>
        <v>42908</v>
      </c>
      <c r="B417" s="5">
        <f>TITRES_STAT!D420</f>
        <v>15.269399999999999</v>
      </c>
      <c r="C417" s="2">
        <f t="shared" si="36"/>
        <v>15.369262965595025</v>
      </c>
      <c r="D417" s="2">
        <f t="shared" si="38"/>
        <v>15.36220236254837</v>
      </c>
      <c r="E417" s="2">
        <f t="shared" si="37"/>
        <v>7.0606030466553449E-3</v>
      </c>
      <c r="F417" s="2">
        <f t="shared" si="35"/>
        <v>9.0014012841020993E-2</v>
      </c>
      <c r="G417" s="2">
        <f t="shared" si="33"/>
        <v>-8.2953409794365648E-2</v>
      </c>
      <c r="H417" s="2" t="str">
        <f t="shared" si="34"/>
        <v>Hold</v>
      </c>
    </row>
    <row r="418" spans="1:8" ht="13.5" x14ac:dyDescent="0.25">
      <c r="A418" s="3">
        <f>TITRES_STAT!B421</f>
        <v>42909</v>
      </c>
      <c r="B418" s="5">
        <f>TITRES_STAT!D421</f>
        <v>14.97</v>
      </c>
      <c r="C418" s="2">
        <f t="shared" si="36"/>
        <v>15.353899432426559</v>
      </c>
      <c r="D418" s="2">
        <f t="shared" si="38"/>
        <v>15.333150335692935</v>
      </c>
      <c r="E418" s="2">
        <f t="shared" si="37"/>
        <v>2.0749096733624128E-2</v>
      </c>
      <c r="F418" s="2">
        <f t="shared" si="35"/>
        <v>7.6161029619541631E-2</v>
      </c>
      <c r="G418" s="2">
        <f t="shared" si="33"/>
        <v>-5.5411932885917503E-2</v>
      </c>
      <c r="H418" s="2" t="str">
        <f t="shared" si="34"/>
        <v>Hold</v>
      </c>
    </row>
    <row r="419" spans="1:8" ht="13.5" x14ac:dyDescent="0.25">
      <c r="A419" s="3">
        <f>TITRES_STAT!B422</f>
        <v>42914</v>
      </c>
      <c r="B419" s="5">
        <f>TITRES_STAT!D422</f>
        <v>14.97</v>
      </c>
      <c r="C419" s="2">
        <f t="shared" si="36"/>
        <v>15.340899519745548</v>
      </c>
      <c r="D419" s="2">
        <f t="shared" si="38"/>
        <v>15.30625031082679</v>
      </c>
      <c r="E419" s="2">
        <f t="shared" si="37"/>
        <v>3.4649208918757779E-2</v>
      </c>
      <c r="F419" s="2">
        <f t="shared" si="35"/>
        <v>6.7858665479384864E-2</v>
      </c>
      <c r="G419" s="2">
        <f t="shared" si="33"/>
        <v>-3.3209456560627085E-2</v>
      </c>
      <c r="H419" s="2" t="str">
        <f t="shared" si="34"/>
        <v>Hold</v>
      </c>
    </row>
    <row r="420" spans="1:8" ht="13.5" x14ac:dyDescent="0.25">
      <c r="A420" s="3">
        <f>TITRES_STAT!B423</f>
        <v>42915</v>
      </c>
      <c r="B420" s="5">
        <f>TITRES_STAT!D423</f>
        <v>14.97</v>
      </c>
      <c r="C420" s="2">
        <f t="shared" si="36"/>
        <v>15.314545747477002</v>
      </c>
      <c r="D420" s="2">
        <f t="shared" si="38"/>
        <v>15.281342880395176</v>
      </c>
      <c r="E420" s="2">
        <f t="shared" si="37"/>
        <v>3.3202867081826071E-2</v>
      </c>
      <c r="F420" s="2">
        <f t="shared" si="35"/>
        <v>6.0927505799873112E-2</v>
      </c>
      <c r="G420" s="2">
        <f t="shared" ref="G420:G483" si="39">E420-F420</f>
        <v>-2.7724638718047041E-2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42916</v>
      </c>
      <c r="B421" s="5">
        <f>TITRES_STAT!D424</f>
        <v>15.2195</v>
      </c>
      <c r="C421" s="2">
        <f t="shared" si="36"/>
        <v>15.29224640171131</v>
      </c>
      <c r="D421" s="2">
        <f t="shared" si="38"/>
        <v>15.276761926291829</v>
      </c>
      <c r="E421" s="2">
        <f t="shared" si="37"/>
        <v>1.5484475419480503E-2</v>
      </c>
      <c r="F421" s="2">
        <f t="shared" ref="F421:F484" si="41">(E421*(2/(10)))+((1-(2/10))*F420)</f>
        <v>5.1838899723794594E-2</v>
      </c>
      <c r="G421" s="2">
        <f t="shared" si="39"/>
        <v>-3.6354424304314091E-2</v>
      </c>
      <c r="H421" s="2" t="str">
        <f t="shared" si="40"/>
        <v>Hold</v>
      </c>
    </row>
    <row r="422" spans="1:8" ht="13.5" x14ac:dyDescent="0.25">
      <c r="A422" s="3">
        <f>TITRES_STAT!B425</f>
        <v>42919</v>
      </c>
      <c r="B422" s="5">
        <f>TITRES_STAT!D425</f>
        <v>15.2195</v>
      </c>
      <c r="C422" s="2">
        <f t="shared" si="36"/>
        <v>15.273377724524956</v>
      </c>
      <c r="D422" s="2">
        <f t="shared" si="38"/>
        <v>15.272520302122064</v>
      </c>
      <c r="E422" s="2">
        <f t="shared" si="37"/>
        <v>8.5742240289121696E-4</v>
      </c>
      <c r="F422" s="2">
        <f t="shared" si="41"/>
        <v>4.164260425961392E-2</v>
      </c>
      <c r="G422" s="2">
        <f t="shared" si="39"/>
        <v>-4.0785181856722703E-2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5">
        <f>TITRES_STAT!D426</f>
        <v>14.860200000000001</v>
      </c>
      <c r="C423" s="2">
        <f t="shared" si="36"/>
        <v>15.257411920751887</v>
      </c>
      <c r="D423" s="2">
        <f t="shared" si="38"/>
        <v>15.241978057520429</v>
      </c>
      <c r="E423" s="2">
        <f t="shared" si="37"/>
        <v>1.5433863231457678E-2</v>
      </c>
      <c r="F423" s="2">
        <f t="shared" si="41"/>
        <v>3.6400856053982675E-2</v>
      </c>
      <c r="G423" s="2">
        <f t="shared" si="39"/>
        <v>-2.0966992822524996E-2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5">
        <f>TITRES_STAT!D427</f>
        <v>14.860200000000001</v>
      </c>
      <c r="C424" s="2">
        <f t="shared" si="36"/>
        <v>15.243902394482365</v>
      </c>
      <c r="D424" s="2">
        <f t="shared" si="38"/>
        <v>15.213698201407803</v>
      </c>
      <c r="E424" s="2">
        <f t="shared" si="37"/>
        <v>3.0204193074562014E-2</v>
      </c>
      <c r="F424" s="2">
        <f t="shared" si="41"/>
        <v>3.5161523458098545E-2</v>
      </c>
      <c r="G424" s="2">
        <f t="shared" si="39"/>
        <v>-4.9573303835365318E-3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5">
        <f>TITRES_STAT!D428</f>
        <v>14.860200000000001</v>
      </c>
      <c r="C425" s="2">
        <f t="shared" si="36"/>
        <v>15.232471256869694</v>
      </c>
      <c r="D425" s="2">
        <f t="shared" si="38"/>
        <v>15.18751314945167</v>
      </c>
      <c r="E425" s="2">
        <f t="shared" si="37"/>
        <v>4.4958107418024085E-2</v>
      </c>
      <c r="F425" s="2">
        <f t="shared" si="41"/>
        <v>3.712084025008365E-2</v>
      </c>
      <c r="G425" s="2">
        <f t="shared" si="39"/>
        <v>7.8372671679404343E-3</v>
      </c>
      <c r="H425" s="2" t="str">
        <f t="shared" si="40"/>
        <v>Sell</v>
      </c>
    </row>
    <row r="426" spans="1:8" ht="13.5" x14ac:dyDescent="0.25">
      <c r="A426" s="3">
        <f>TITRES_STAT!B429</f>
        <v>42923</v>
      </c>
      <c r="B426" s="5">
        <f>TITRES_STAT!D429</f>
        <v>15.269399999999999</v>
      </c>
      <c r="C426" s="2">
        <f t="shared" si="36"/>
        <v>15.192091063505124</v>
      </c>
      <c r="D426" s="2">
        <f t="shared" si="38"/>
        <v>15.193578842084879</v>
      </c>
      <c r="E426" s="2">
        <f t="shared" si="37"/>
        <v>-1.4877785797544618E-3</v>
      </c>
      <c r="F426" s="2">
        <f t="shared" si="41"/>
        <v>2.9399116484116028E-2</v>
      </c>
      <c r="G426" s="2">
        <f t="shared" si="39"/>
        <v>-3.088689506387049E-2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5">
        <f>TITRES_STAT!D430</f>
        <v>15.269399999999999</v>
      </c>
      <c r="C427" s="2">
        <f t="shared" si="36"/>
        <v>15.203984746042796</v>
      </c>
      <c r="D427" s="2">
        <f t="shared" si="38"/>
        <v>15.199195224152664</v>
      </c>
      <c r="E427" s="2">
        <f t="shared" si="37"/>
        <v>4.7895218901317094E-3</v>
      </c>
      <c r="F427" s="2">
        <f t="shared" si="41"/>
        <v>2.4477197565319166E-2</v>
      </c>
      <c r="G427" s="2">
        <f t="shared" si="39"/>
        <v>-1.9687675675187456E-2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5">
        <f>TITRES_STAT!D431</f>
        <v>15.269399999999999</v>
      </c>
      <c r="C428" s="2">
        <f t="shared" si="36"/>
        <v>15.167987092805443</v>
      </c>
      <c r="D428" s="2">
        <f t="shared" si="38"/>
        <v>15.204395577919133</v>
      </c>
      <c r="E428" s="2">
        <f t="shared" si="37"/>
        <v>-3.6408485113689437E-2</v>
      </c>
      <c r="F428" s="2">
        <f t="shared" si="41"/>
        <v>1.2300061029517445E-2</v>
      </c>
      <c r="G428" s="2">
        <f t="shared" si="39"/>
        <v>-4.8708546143206882E-2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5">
        <f>TITRES_STAT!D432</f>
        <v>15.269399999999999</v>
      </c>
      <c r="C429" s="2">
        <f t="shared" si="36"/>
        <v>15.137527540066145</v>
      </c>
      <c r="D429" s="2">
        <f t="shared" si="38"/>
        <v>15.209210720295495</v>
      </c>
      <c r="E429" s="2">
        <f t="shared" si="37"/>
        <v>-7.168318022934983E-2</v>
      </c>
      <c r="F429" s="2">
        <f t="shared" si="41"/>
        <v>-4.4965872222560103E-3</v>
      </c>
      <c r="G429" s="2">
        <f t="shared" si="39"/>
        <v>-6.7186593007093814E-2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5">
        <f>TITRES_STAT!D433</f>
        <v>15.269399999999999</v>
      </c>
      <c r="C430" s="2">
        <f t="shared" si="36"/>
        <v>15.111754072363663</v>
      </c>
      <c r="D430" s="2">
        <f t="shared" si="38"/>
        <v>15.213669185458791</v>
      </c>
      <c r="E430" s="2">
        <f t="shared" si="37"/>
        <v>-0.10191511309512791</v>
      </c>
      <c r="F430" s="2">
        <f t="shared" si="41"/>
        <v>-2.3980292396830388E-2</v>
      </c>
      <c r="G430" s="2">
        <f t="shared" si="39"/>
        <v>-7.7934820698297519E-2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15.269399999999999</v>
      </c>
      <c r="C431" s="2">
        <f t="shared" si="36"/>
        <v>15.1283303689231</v>
      </c>
      <c r="D431" s="2">
        <f t="shared" si="38"/>
        <v>15.217797393943325</v>
      </c>
      <c r="E431" s="2">
        <f t="shared" si="37"/>
        <v>-8.9467025020224966E-2</v>
      </c>
      <c r="F431" s="2">
        <f t="shared" si="41"/>
        <v>-3.7077638921509309E-2</v>
      </c>
      <c r="G431" s="2">
        <f t="shared" si="39"/>
        <v>-5.2389386098715657E-2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15.269399999999999</v>
      </c>
      <c r="C432" s="2">
        <f t="shared" si="36"/>
        <v>15.142356466011854</v>
      </c>
      <c r="D432" s="2">
        <f t="shared" si="38"/>
        <v>15.221619809206782</v>
      </c>
      <c r="E432" s="2">
        <f t="shared" si="37"/>
        <v>-7.9263343194927671E-2</v>
      </c>
      <c r="F432" s="2">
        <f t="shared" si="41"/>
        <v>-4.5514779776192983E-2</v>
      </c>
      <c r="G432" s="2">
        <f t="shared" si="39"/>
        <v>-3.3748563418734688E-2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15.269399999999999</v>
      </c>
      <c r="C433" s="2">
        <f t="shared" si="36"/>
        <v>15.098947778933109</v>
      </c>
      <c r="D433" s="2">
        <f t="shared" si="38"/>
        <v>15.225159082598871</v>
      </c>
      <c r="E433" s="2">
        <f t="shared" si="37"/>
        <v>-0.12621130366576239</v>
      </c>
      <c r="F433" s="2">
        <f t="shared" si="41"/>
        <v>-6.1654084554106869E-2</v>
      </c>
      <c r="G433" s="2">
        <f t="shared" si="39"/>
        <v>-6.4557219111655517E-2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15.269399999999999</v>
      </c>
      <c r="C434" s="2">
        <f t="shared" si="36"/>
        <v>15.062217351404939</v>
      </c>
      <c r="D434" s="2">
        <f t="shared" si="38"/>
        <v>15.228436187591548</v>
      </c>
      <c r="E434" s="2">
        <f t="shared" si="37"/>
        <v>-0.1662188361866086</v>
      </c>
      <c r="F434" s="2">
        <f t="shared" si="41"/>
        <v>-8.256703488060721E-2</v>
      </c>
      <c r="G434" s="2">
        <f t="shared" si="39"/>
        <v>-8.3651801306001389E-2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15.269399999999999</v>
      </c>
      <c r="C435" s="2">
        <f t="shared" si="36"/>
        <v>15.031137758881101</v>
      </c>
      <c r="D435" s="2">
        <f t="shared" si="38"/>
        <v>15.231470544066248</v>
      </c>
      <c r="E435" s="2">
        <f t="shared" si="37"/>
        <v>-0.20033278518514663</v>
      </c>
      <c r="F435" s="2">
        <f t="shared" si="41"/>
        <v>-0.10612018494151509</v>
      </c>
      <c r="G435" s="2">
        <f t="shared" si="39"/>
        <v>-9.4212600243631539E-2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5">
        <f>TITRES_STAT!D439</f>
        <v>15.259399999999999</v>
      </c>
      <c r="C436" s="2">
        <f t="shared" si="36"/>
        <v>15.067793488284007</v>
      </c>
      <c r="D436" s="2">
        <f t="shared" si="38"/>
        <v>15.233539392653933</v>
      </c>
      <c r="E436" s="2">
        <f t="shared" si="37"/>
        <v>-0.16574590436992587</v>
      </c>
      <c r="F436" s="2">
        <f t="shared" si="41"/>
        <v>-0.11804532882719726</v>
      </c>
      <c r="G436" s="2">
        <f t="shared" si="39"/>
        <v>-4.7700575542728607E-2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15.259399999999999</v>
      </c>
      <c r="C437" s="2">
        <f t="shared" si="36"/>
        <v>15.098809874701853</v>
      </c>
      <c r="D437" s="2">
        <f t="shared" si="38"/>
        <v>15.235454993198086</v>
      </c>
      <c r="E437" s="2">
        <f t="shared" si="37"/>
        <v>-0.13664511849623295</v>
      </c>
      <c r="F437" s="2">
        <f t="shared" si="41"/>
        <v>-0.1217652867610044</v>
      </c>
      <c r="G437" s="2">
        <f t="shared" si="39"/>
        <v>-1.4879831735228555E-2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5">
        <f>TITRES_STAT!D441</f>
        <v>15.259399999999999</v>
      </c>
      <c r="C438" s="2">
        <f t="shared" si="36"/>
        <v>15.125054509363107</v>
      </c>
      <c r="D438" s="2">
        <f t="shared" si="38"/>
        <v>15.237228697405635</v>
      </c>
      <c r="E438" s="2">
        <f t="shared" si="37"/>
        <v>-0.11217418804252866</v>
      </c>
      <c r="F438" s="2">
        <f t="shared" si="41"/>
        <v>-0.11984706701730925</v>
      </c>
      <c r="G438" s="2">
        <f t="shared" si="39"/>
        <v>7.6728789747805975E-3</v>
      </c>
      <c r="H438" s="2" t="str">
        <f t="shared" si="40"/>
        <v>Sell</v>
      </c>
    </row>
    <row r="439" spans="1:8" ht="13.5" x14ac:dyDescent="0.25">
      <c r="A439" s="3">
        <f>TITRES_STAT!B442</f>
        <v>42943</v>
      </c>
      <c r="B439" s="5">
        <f>TITRES_STAT!D442</f>
        <v>15.0997</v>
      </c>
      <c r="C439" s="2">
        <f t="shared" si="36"/>
        <v>15.147261507922629</v>
      </c>
      <c r="D439" s="2">
        <f t="shared" si="38"/>
        <v>15.2270413864867</v>
      </c>
      <c r="E439" s="2">
        <f t="shared" si="37"/>
        <v>-7.9779878564071538E-2</v>
      </c>
      <c r="F439" s="2">
        <f t="shared" si="41"/>
        <v>-0.11183362932666172</v>
      </c>
      <c r="G439" s="2">
        <f t="shared" si="39"/>
        <v>3.2053750762590177E-2</v>
      </c>
      <c r="H439" s="2" t="str">
        <f t="shared" si="40"/>
        <v>Sell</v>
      </c>
    </row>
    <row r="440" spans="1:8" ht="13.5" x14ac:dyDescent="0.25">
      <c r="A440" s="3">
        <f>TITRES_STAT!B443</f>
        <v>42944</v>
      </c>
      <c r="B440" s="5">
        <f>TITRES_STAT!D443</f>
        <v>15.0997</v>
      </c>
      <c r="C440" s="2">
        <f t="shared" si="36"/>
        <v>15.166052045165301</v>
      </c>
      <c r="D440" s="2">
        <f t="shared" si="38"/>
        <v>15.217608691191389</v>
      </c>
      <c r="E440" s="2">
        <f t="shared" si="37"/>
        <v>-5.1556646026087449E-2</v>
      </c>
      <c r="F440" s="2">
        <f t="shared" si="41"/>
        <v>-9.9778232666546868E-2</v>
      </c>
      <c r="G440" s="2">
        <f t="shared" si="39"/>
        <v>4.8221586640459418E-2</v>
      </c>
      <c r="H440" s="2" t="str">
        <f t="shared" si="40"/>
        <v>Sell</v>
      </c>
    </row>
    <row r="441" spans="1:8" ht="13.5" x14ac:dyDescent="0.25">
      <c r="A441" s="3">
        <f>TITRES_STAT!B444</f>
        <v>42947</v>
      </c>
      <c r="B441" s="5">
        <f>TITRES_STAT!D444</f>
        <v>15.0997</v>
      </c>
      <c r="C441" s="2">
        <f t="shared" si="36"/>
        <v>15.181951730524485</v>
      </c>
      <c r="D441" s="2">
        <f t="shared" si="38"/>
        <v>15.2088747140661</v>
      </c>
      <c r="E441" s="2">
        <f t="shared" si="37"/>
        <v>-2.6922983541615153E-2</v>
      </c>
      <c r="F441" s="2">
        <f t="shared" si="41"/>
        <v>-8.5207182841560536E-2</v>
      </c>
      <c r="G441" s="2">
        <f t="shared" si="39"/>
        <v>5.8284199299945383E-2</v>
      </c>
      <c r="H441" s="2" t="str">
        <f t="shared" si="40"/>
        <v>Sell</v>
      </c>
    </row>
    <row r="442" spans="1:8" ht="13.5" x14ac:dyDescent="0.25">
      <c r="A442" s="3">
        <f>TITRES_STAT!B445</f>
        <v>42948</v>
      </c>
      <c r="B442" s="5">
        <f>TITRES_STAT!D445</f>
        <v>15.1197</v>
      </c>
      <c r="C442" s="2">
        <f t="shared" si="36"/>
        <v>15.195405310443796</v>
      </c>
      <c r="D442" s="2">
        <f t="shared" si="38"/>
        <v>15.202269179690834</v>
      </c>
      <c r="E442" s="2">
        <f t="shared" si="37"/>
        <v>-6.8638692470379681E-3</v>
      </c>
      <c r="F442" s="2">
        <f t="shared" si="41"/>
        <v>-6.9538520122656031E-2</v>
      </c>
      <c r="G442" s="2">
        <f t="shared" si="39"/>
        <v>6.2674650875618063E-2</v>
      </c>
      <c r="H442" s="2" t="str">
        <f t="shared" si="40"/>
        <v>Sell</v>
      </c>
    </row>
    <row r="443" spans="1:8" ht="13.5" x14ac:dyDescent="0.25">
      <c r="A443" s="3">
        <f>TITRES_STAT!B446</f>
        <v>42949</v>
      </c>
      <c r="B443" s="5">
        <f>TITRES_STAT!D446</f>
        <v>15.1197</v>
      </c>
      <c r="C443" s="2">
        <f t="shared" si="36"/>
        <v>15.206789108837057</v>
      </c>
      <c r="D443" s="2">
        <f t="shared" si="38"/>
        <v>15.196152944158179</v>
      </c>
      <c r="E443" s="2">
        <f t="shared" si="37"/>
        <v>1.0636164678878401E-2</v>
      </c>
      <c r="F443" s="2">
        <f t="shared" si="41"/>
        <v>-5.3503583162349148E-2</v>
      </c>
      <c r="G443" s="2">
        <f t="shared" si="39"/>
        <v>6.4139747841227557E-2</v>
      </c>
      <c r="H443" s="2" t="str">
        <f t="shared" si="40"/>
        <v>Sell</v>
      </c>
    </row>
    <row r="444" spans="1:8" ht="13.5" x14ac:dyDescent="0.25">
      <c r="A444" s="3">
        <f>TITRES_STAT!B447</f>
        <v>42950</v>
      </c>
      <c r="B444" s="5">
        <f>TITRES_STAT!D447</f>
        <v>15.1097</v>
      </c>
      <c r="C444" s="2">
        <f t="shared" si="36"/>
        <v>15.216421553631356</v>
      </c>
      <c r="D444" s="2">
        <f t="shared" si="38"/>
        <v>15.189749022368684</v>
      </c>
      <c r="E444" s="2">
        <f t="shared" si="37"/>
        <v>2.667253126267255E-2</v>
      </c>
      <c r="F444" s="2">
        <f t="shared" si="41"/>
        <v>-3.7468360277344813E-2</v>
      </c>
      <c r="G444" s="2">
        <f t="shared" si="39"/>
        <v>6.414089154001737E-2</v>
      </c>
      <c r="H444" s="2" t="str">
        <f t="shared" si="40"/>
        <v>Sell</v>
      </c>
    </row>
    <row r="445" spans="1:8" ht="13.5" x14ac:dyDescent="0.25">
      <c r="A445" s="3">
        <f>TITRES_STAT!B448</f>
        <v>42951</v>
      </c>
      <c r="B445" s="5">
        <f>TITRES_STAT!D448</f>
        <v>15.1097</v>
      </c>
      <c r="C445" s="2">
        <f t="shared" si="36"/>
        <v>15.224572083841917</v>
      </c>
      <c r="D445" s="2">
        <f t="shared" si="38"/>
        <v>15.183819465156189</v>
      </c>
      <c r="E445" s="2">
        <f t="shared" si="37"/>
        <v>4.0752618685727882E-2</v>
      </c>
      <c r="F445" s="2">
        <f t="shared" si="41"/>
        <v>-2.1824164484730273E-2</v>
      </c>
      <c r="G445" s="2">
        <f t="shared" si="39"/>
        <v>6.2576783170458158E-2</v>
      </c>
      <c r="H445" s="2" t="str">
        <f t="shared" si="40"/>
        <v>Sell</v>
      </c>
    </row>
    <row r="446" spans="1:8" ht="13.5" x14ac:dyDescent="0.25">
      <c r="A446" s="3">
        <f>TITRES_STAT!B449</f>
        <v>42954</v>
      </c>
      <c r="B446" s="5">
        <f>TITRES_STAT!D449</f>
        <v>15.259399999999999</v>
      </c>
      <c r="C446" s="2">
        <f t="shared" si="36"/>
        <v>15.229930224789314</v>
      </c>
      <c r="D446" s="2">
        <f t="shared" si="38"/>
        <v>15.189418023292767</v>
      </c>
      <c r="E446" s="2">
        <f t="shared" si="37"/>
        <v>4.0512201496547107E-2</v>
      </c>
      <c r="F446" s="2">
        <f t="shared" si="41"/>
        <v>-9.356891288474797E-3</v>
      </c>
      <c r="G446" s="2">
        <f t="shared" si="39"/>
        <v>4.9869092785021905E-2</v>
      </c>
      <c r="H446" s="2" t="str">
        <f t="shared" si="40"/>
        <v>Sell</v>
      </c>
    </row>
    <row r="447" spans="1:8" ht="13.5" x14ac:dyDescent="0.25">
      <c r="A447" s="3">
        <f>TITRES_STAT!B450</f>
        <v>42955</v>
      </c>
      <c r="B447" s="5">
        <f>TITRES_STAT!D450</f>
        <v>15.259399999999999</v>
      </c>
      <c r="C447" s="2">
        <f t="shared" si="36"/>
        <v>15.234464036360189</v>
      </c>
      <c r="D447" s="2">
        <f t="shared" si="38"/>
        <v>15.194601873419227</v>
      </c>
      <c r="E447" s="2">
        <f t="shared" si="37"/>
        <v>3.9862162940961454E-2</v>
      </c>
      <c r="F447" s="2">
        <f t="shared" si="41"/>
        <v>4.8691955741245359E-4</v>
      </c>
      <c r="G447" s="2">
        <f t="shared" si="39"/>
        <v>3.9375243383549002E-2</v>
      </c>
      <c r="H447" s="2" t="str">
        <f t="shared" si="40"/>
        <v>Sell</v>
      </c>
    </row>
    <row r="448" spans="1:8" ht="13.5" x14ac:dyDescent="0.25">
      <c r="A448" s="3">
        <f>TITRES_STAT!B451</f>
        <v>42956</v>
      </c>
      <c r="B448" s="5">
        <f>TITRES_STAT!D451</f>
        <v>15.259399999999999</v>
      </c>
      <c r="C448" s="2">
        <f t="shared" si="36"/>
        <v>15.238300338458622</v>
      </c>
      <c r="D448" s="2">
        <f t="shared" si="38"/>
        <v>15.199401734647433</v>
      </c>
      <c r="E448" s="2">
        <f t="shared" si="37"/>
        <v>3.8898603811189147E-2</v>
      </c>
      <c r="F448" s="2">
        <f t="shared" si="41"/>
        <v>8.1692564081677927E-3</v>
      </c>
      <c r="G448" s="2">
        <f t="shared" si="39"/>
        <v>3.0729347403021356E-2</v>
      </c>
      <c r="H448" s="2" t="str">
        <f t="shared" si="40"/>
        <v>Sell</v>
      </c>
    </row>
    <row r="449" spans="1:8" ht="13.5" x14ac:dyDescent="0.25">
      <c r="A449" s="3">
        <f>TITRES_STAT!B452</f>
        <v>42957</v>
      </c>
      <c r="B449" s="5">
        <f>TITRES_STAT!D452</f>
        <v>15.259399999999999</v>
      </c>
      <c r="C449" s="2">
        <f t="shared" si="36"/>
        <v>15.216977209464988</v>
      </c>
      <c r="D449" s="2">
        <f t="shared" si="38"/>
        <v>15.203846050599473</v>
      </c>
      <c r="E449" s="2">
        <f t="shared" si="37"/>
        <v>1.3131158865514081E-2</v>
      </c>
      <c r="F449" s="2">
        <f t="shared" si="41"/>
        <v>9.1616368996370514E-3</v>
      </c>
      <c r="G449" s="2">
        <f t="shared" si="39"/>
        <v>3.9695219658770296E-3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5">
        <f>TITRES_STAT!D453</f>
        <v>15.269399999999999</v>
      </c>
      <c r="C450" s="2">
        <f t="shared" si="36"/>
        <v>15.198934561854989</v>
      </c>
      <c r="D450" s="2">
        <f t="shared" si="38"/>
        <v>15.208701898703215</v>
      </c>
      <c r="E450" s="2">
        <f t="shared" si="37"/>
        <v>-9.7673368482258383E-3</v>
      </c>
      <c r="F450" s="2">
        <f t="shared" si="41"/>
        <v>5.3758421500644735E-3</v>
      </c>
      <c r="G450" s="2">
        <f t="shared" si="39"/>
        <v>-1.5143178998290312E-2</v>
      </c>
      <c r="H450" s="2" t="str">
        <f t="shared" si="40"/>
        <v>Hold</v>
      </c>
    </row>
    <row r="451" spans="1:8" ht="13.5" x14ac:dyDescent="0.25">
      <c r="A451" s="3">
        <f>TITRES_STAT!B454</f>
        <v>42961</v>
      </c>
      <c r="B451" s="5">
        <f>TITRES_STAT!D454</f>
        <v>15.269399999999999</v>
      </c>
      <c r="C451" s="2">
        <f t="shared" si="36"/>
        <v>15.183667706184989</v>
      </c>
      <c r="D451" s="2">
        <f t="shared" si="38"/>
        <v>15.213198054354827</v>
      </c>
      <c r="E451" s="2">
        <f t="shared" si="37"/>
        <v>-2.9530348169837239E-2</v>
      </c>
      <c r="F451" s="2">
        <f t="shared" si="41"/>
        <v>-1.6053959139158691E-3</v>
      </c>
      <c r="G451" s="2">
        <f t="shared" si="39"/>
        <v>-2.792495225592137E-2</v>
      </c>
      <c r="H451" s="2" t="str">
        <f t="shared" si="40"/>
        <v>Hold</v>
      </c>
    </row>
    <row r="452" spans="1:8" ht="13.5" x14ac:dyDescent="0.25">
      <c r="A452" s="3">
        <f>TITRES_STAT!B455</f>
        <v>42962</v>
      </c>
      <c r="B452" s="5">
        <f>TITRES_STAT!D455</f>
        <v>15.269399999999999</v>
      </c>
      <c r="C452" s="2">
        <f t="shared" si="36"/>
        <v>15.173826520618068</v>
      </c>
      <c r="D452" s="2">
        <f t="shared" si="38"/>
        <v>15.217361161439655</v>
      </c>
      <c r="E452" s="2">
        <f t="shared" si="37"/>
        <v>-4.3534640821587089E-2</v>
      </c>
      <c r="F452" s="2">
        <f t="shared" si="41"/>
        <v>-9.9912448954501132E-3</v>
      </c>
      <c r="G452" s="2">
        <f t="shared" si="39"/>
        <v>-3.3543395926136976E-2</v>
      </c>
      <c r="H452" s="2" t="str">
        <f t="shared" si="40"/>
        <v>Hold</v>
      </c>
    </row>
    <row r="453" spans="1:8" ht="13.5" x14ac:dyDescent="0.25">
      <c r="A453" s="3">
        <f>TITRES_STAT!B456</f>
        <v>42963</v>
      </c>
      <c r="B453" s="5">
        <f>TITRES_STAT!D456</f>
        <v>15.269399999999999</v>
      </c>
      <c r="C453" s="2">
        <f t="shared" si="36"/>
        <v>15.165499363599903</v>
      </c>
      <c r="D453" s="2">
        <f t="shared" si="38"/>
        <v>15.221215890221902</v>
      </c>
      <c r="E453" s="2">
        <f t="shared" si="37"/>
        <v>-5.5716526621999662E-2</v>
      </c>
      <c r="F453" s="2">
        <f t="shared" si="41"/>
        <v>-1.9136301240760024E-2</v>
      </c>
      <c r="G453" s="2">
        <f t="shared" si="39"/>
        <v>-3.6580225381239638E-2</v>
      </c>
      <c r="H453" s="2" t="str">
        <f t="shared" si="40"/>
        <v>Hold</v>
      </c>
    </row>
    <row r="454" spans="1:8" ht="13.5" x14ac:dyDescent="0.25">
      <c r="A454" s="3">
        <f>TITRES_STAT!B457</f>
        <v>42964</v>
      </c>
      <c r="B454" s="5">
        <f>TITRES_STAT!D457</f>
        <v>15.269399999999999</v>
      </c>
      <c r="C454" s="2">
        <f t="shared" si="36"/>
        <v>15.156914846122994</v>
      </c>
      <c r="D454" s="2">
        <f t="shared" si="38"/>
        <v>15.224785083538798</v>
      </c>
      <c r="E454" s="2">
        <f t="shared" si="37"/>
        <v>-6.7870237415803558E-2</v>
      </c>
      <c r="F454" s="2">
        <f t="shared" si="41"/>
        <v>-2.8883088475768731E-2</v>
      </c>
      <c r="G454" s="2">
        <f t="shared" si="39"/>
        <v>-3.8987148940034827E-2</v>
      </c>
      <c r="H454" s="2" t="str">
        <f t="shared" si="40"/>
        <v>Hold</v>
      </c>
    </row>
    <row r="455" spans="1:8" ht="13.5" x14ac:dyDescent="0.25">
      <c r="A455" s="3">
        <f>TITRES_STAT!B458</f>
        <v>42965</v>
      </c>
      <c r="B455" s="5">
        <f>TITRES_STAT!D458</f>
        <v>15.269399999999999</v>
      </c>
      <c r="C455" s="2">
        <f t="shared" si="36"/>
        <v>15.149651023642534</v>
      </c>
      <c r="D455" s="2">
        <f t="shared" si="38"/>
        <v>15.228089892165553</v>
      </c>
      <c r="E455" s="2">
        <f t="shared" si="37"/>
        <v>-7.8438868523019067E-2</v>
      </c>
      <c r="F455" s="2">
        <f t="shared" si="41"/>
        <v>-3.8794244485218801E-2</v>
      </c>
      <c r="G455" s="2">
        <f t="shared" si="39"/>
        <v>-3.9644624037800266E-2</v>
      </c>
      <c r="H455" s="2" t="str">
        <f t="shared" si="40"/>
        <v>Hold</v>
      </c>
    </row>
    <row r="456" spans="1:8" ht="13.5" x14ac:dyDescent="0.25">
      <c r="A456" s="3">
        <f>TITRES_STAT!B459</f>
        <v>42968</v>
      </c>
      <c r="B456" s="5">
        <f>TITRES_STAT!D459</f>
        <v>15.269399999999999</v>
      </c>
      <c r="C456" s="2">
        <f t="shared" si="36"/>
        <v>15.166535481543683</v>
      </c>
      <c r="D456" s="2">
        <f t="shared" si="38"/>
        <v>15.231149900153291</v>
      </c>
      <c r="E456" s="2">
        <f t="shared" si="37"/>
        <v>-6.4614418609608038E-2</v>
      </c>
      <c r="F456" s="2">
        <f t="shared" si="41"/>
        <v>-4.3958279310096653E-2</v>
      </c>
      <c r="G456" s="2">
        <f t="shared" si="39"/>
        <v>-2.0656139299511385E-2</v>
      </c>
      <c r="H456" s="2" t="str">
        <f t="shared" si="40"/>
        <v>Hold</v>
      </c>
    </row>
    <row r="457" spans="1:8" ht="13.5" x14ac:dyDescent="0.25">
      <c r="A457" s="3">
        <f>TITRES_STAT!B460</f>
        <v>42969</v>
      </c>
      <c r="B457" s="5">
        <f>TITRES_STAT!D460</f>
        <v>15.269399999999999</v>
      </c>
      <c r="C457" s="2">
        <f t="shared" si="36"/>
        <v>15.180822330536962</v>
      </c>
      <c r="D457" s="2">
        <f t="shared" si="38"/>
        <v>15.233983240882676</v>
      </c>
      <c r="E457" s="2">
        <f t="shared" si="37"/>
        <v>-5.3160910345713575E-2</v>
      </c>
      <c r="F457" s="2">
        <f t="shared" si="41"/>
        <v>-4.5798805517220043E-2</v>
      </c>
      <c r="G457" s="2">
        <f t="shared" si="39"/>
        <v>-7.362104828493532E-3</v>
      </c>
      <c r="H457" s="2" t="str">
        <f t="shared" si="40"/>
        <v>Hold</v>
      </c>
    </row>
    <row r="458" spans="1:8" ht="13.5" x14ac:dyDescent="0.25">
      <c r="A458" s="3">
        <f>TITRES_STAT!B461</f>
        <v>42970</v>
      </c>
      <c r="B458" s="5">
        <f>TITRES_STAT!D461</f>
        <v>15.269399999999999</v>
      </c>
      <c r="C458" s="2">
        <f t="shared" si="36"/>
        <v>15.192911202762044</v>
      </c>
      <c r="D458" s="2">
        <f t="shared" si="38"/>
        <v>15.236606704520995</v>
      </c>
      <c r="E458" s="2">
        <f t="shared" si="37"/>
        <v>-4.3695501758950428E-2</v>
      </c>
      <c r="F458" s="2">
        <f t="shared" si="41"/>
        <v>-4.537814476556612E-2</v>
      </c>
      <c r="G458" s="2">
        <f t="shared" si="39"/>
        <v>1.6826430066156917E-3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5">
        <f>TITRES_STAT!D462</f>
        <v>15.1197</v>
      </c>
      <c r="C459" s="2">
        <f t="shared" si="36"/>
        <v>15.203140248490961</v>
      </c>
      <c r="D459" s="2">
        <f t="shared" si="38"/>
        <v>15.227946948630549</v>
      </c>
      <c r="E459" s="2">
        <f t="shared" si="37"/>
        <v>-2.4806700139588855E-2</v>
      </c>
      <c r="F459" s="2">
        <f t="shared" si="41"/>
        <v>-4.1263855840370671E-2</v>
      </c>
      <c r="G459" s="2">
        <f t="shared" si="39"/>
        <v>1.6457155700781816E-2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15.1197</v>
      </c>
      <c r="C460" s="2">
        <f t="shared" si="36"/>
        <v>15.213334056415427</v>
      </c>
      <c r="D460" s="2">
        <f t="shared" si="38"/>
        <v>15.219928656139398</v>
      </c>
      <c r="E460" s="2">
        <f t="shared" si="37"/>
        <v>-6.5945997239715837E-3</v>
      </c>
      <c r="F460" s="2">
        <f t="shared" si="41"/>
        <v>-3.4330004617090855E-2</v>
      </c>
      <c r="G460" s="2">
        <f t="shared" si="39"/>
        <v>2.7735404893119271E-2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15.079800000000001</v>
      </c>
      <c r="C461" s="2">
        <f t="shared" si="36"/>
        <v>15.22195958619767</v>
      </c>
      <c r="D461" s="2">
        <f t="shared" si="38"/>
        <v>15.209548755684628</v>
      </c>
      <c r="E461" s="2">
        <f t="shared" si="37"/>
        <v>1.241083051304237E-2</v>
      </c>
      <c r="F461" s="2">
        <f t="shared" si="41"/>
        <v>-2.4981837591064211E-2</v>
      </c>
      <c r="G461" s="2">
        <f t="shared" si="39"/>
        <v>3.7392668104106581E-2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15.079800000000001</v>
      </c>
      <c r="C462" s="2">
        <f t="shared" si="36"/>
        <v>15.229258111398028</v>
      </c>
      <c r="D462" s="2">
        <f t="shared" si="38"/>
        <v>15.199937736745024</v>
      </c>
      <c r="E462" s="2">
        <f t="shared" si="37"/>
        <v>2.9320374653003967E-2</v>
      </c>
      <c r="F462" s="2">
        <f t="shared" si="41"/>
        <v>-1.4121395142250574E-2</v>
      </c>
      <c r="G462" s="2">
        <f t="shared" si="39"/>
        <v>4.3441769795254541E-2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5">
        <f>TITRES_STAT!D466</f>
        <v>15.079800000000001</v>
      </c>
      <c r="C463" s="2">
        <f t="shared" ref="C463:C526" si="42">$C$4*B453+C462*(1-$C$4)</f>
        <v>15.235433786567562</v>
      </c>
      <c r="D463" s="2">
        <f t="shared" si="38"/>
        <v>15.191038645134281</v>
      </c>
      <c r="E463" s="2">
        <f t="shared" si="37"/>
        <v>4.4395141433280827E-2</v>
      </c>
      <c r="F463" s="2">
        <f t="shared" si="41"/>
        <v>-2.4180878271442934E-3</v>
      </c>
      <c r="G463" s="2">
        <f t="shared" si="39"/>
        <v>4.6813229260425124E-2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5">
        <f>TITRES_STAT!D467</f>
        <v>15.269399999999999</v>
      </c>
      <c r="C464" s="2">
        <f t="shared" si="42"/>
        <v>15.24065935786486</v>
      </c>
      <c r="D464" s="2">
        <f t="shared" si="38"/>
        <v>15.196843189939148</v>
      </c>
      <c r="E464" s="2">
        <f t="shared" si="37"/>
        <v>4.381616792571208E-2</v>
      </c>
      <c r="F464" s="2">
        <f t="shared" si="41"/>
        <v>6.8287633234269812E-3</v>
      </c>
      <c r="G464" s="2">
        <f t="shared" si="39"/>
        <v>3.6987404602285098E-2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5">
        <f>TITRES_STAT!D468</f>
        <v>15.269399999999999</v>
      </c>
      <c r="C465" s="2">
        <f t="shared" si="42"/>
        <v>15.245080995116421</v>
      </c>
      <c r="D465" s="2">
        <f t="shared" si="38"/>
        <v>15.202217768462173</v>
      </c>
      <c r="E465" s="2">
        <f t="shared" si="37"/>
        <v>4.286322665424791E-2</v>
      </c>
      <c r="F465" s="2">
        <f t="shared" si="41"/>
        <v>1.4035655989591167E-2</v>
      </c>
      <c r="G465" s="2">
        <f t="shared" si="39"/>
        <v>2.8827570664656743E-2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5">
        <f>TITRES_STAT!D469</f>
        <v>15.269399999999999</v>
      </c>
      <c r="C466" s="2">
        <f t="shared" si="42"/>
        <v>15.248822380483126</v>
      </c>
      <c r="D466" s="2">
        <f t="shared" si="38"/>
        <v>15.207194230057567</v>
      </c>
      <c r="E466" s="2">
        <f t="shared" si="37"/>
        <v>4.162815042555934E-2</v>
      </c>
      <c r="F466" s="2">
        <f t="shared" si="41"/>
        <v>1.9554154876784802E-2</v>
      </c>
      <c r="G466" s="2">
        <f t="shared" si="39"/>
        <v>2.2073995548774539E-2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5">
        <f>TITRES_STAT!D470</f>
        <v>15.269399999999999</v>
      </c>
      <c r="C467" s="2">
        <f t="shared" si="42"/>
        <v>15.251988168101107</v>
      </c>
      <c r="D467" s="2">
        <f t="shared" si="38"/>
        <v>15.211802064868117</v>
      </c>
      <c r="E467" s="2">
        <f t="shared" si="37"/>
        <v>4.0186103232990433E-2</v>
      </c>
      <c r="F467" s="2">
        <f t="shared" si="41"/>
        <v>2.3680544548025928E-2</v>
      </c>
      <c r="G467" s="2">
        <f t="shared" si="39"/>
        <v>1.6505558684964505E-2</v>
      </c>
      <c r="H467" s="2" t="str">
        <f t="shared" si="40"/>
        <v>Sell</v>
      </c>
    </row>
    <row r="468" spans="1:8" ht="13.5" x14ac:dyDescent="0.25">
      <c r="A468" s="3">
        <f>TITRES_STAT!B471</f>
        <v>42985</v>
      </c>
      <c r="B468" s="5">
        <f>TITRES_STAT!D471</f>
        <v>15.269399999999999</v>
      </c>
      <c r="C468" s="2">
        <f t="shared" si="42"/>
        <v>15.254666911470167</v>
      </c>
      <c r="D468" s="2">
        <f t="shared" si="38"/>
        <v>15.216068578581588</v>
      </c>
      <c r="E468" s="2">
        <f t="shared" si="37"/>
        <v>3.8598332888579279E-2</v>
      </c>
      <c r="F468" s="2">
        <f t="shared" si="41"/>
        <v>2.6664102216136597E-2</v>
      </c>
      <c r="G468" s="2">
        <f t="shared" si="39"/>
        <v>1.1934230672442682E-2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5">
        <f>TITRES_STAT!D472</f>
        <v>15.269399999999999</v>
      </c>
      <c r="C469" s="2">
        <f t="shared" si="42"/>
        <v>15.233902771243988</v>
      </c>
      <c r="D469" s="2">
        <f t="shared" si="38"/>
        <v>15.220019054242211</v>
      </c>
      <c r="E469" s="2">
        <f t="shared" si="37"/>
        <v>1.388371700177693E-2</v>
      </c>
      <c r="F469" s="2">
        <f t="shared" si="41"/>
        <v>2.4108025173264665E-2</v>
      </c>
      <c r="G469" s="2">
        <f t="shared" si="39"/>
        <v>-1.0224308171487735E-2</v>
      </c>
      <c r="H469" s="2" t="str">
        <f t="shared" si="40"/>
        <v>Hold</v>
      </c>
    </row>
    <row r="470" spans="1:8" ht="13.5" x14ac:dyDescent="0.25">
      <c r="A470" s="3">
        <f>TITRES_STAT!B473</f>
        <v>42989</v>
      </c>
      <c r="B470" s="5">
        <f>TITRES_STAT!D473</f>
        <v>15.269399999999999</v>
      </c>
      <c r="C470" s="2">
        <f t="shared" si="42"/>
        <v>15.216333114129528</v>
      </c>
      <c r="D470" s="2">
        <f t="shared" si="38"/>
        <v>15.223676902076122</v>
      </c>
      <c r="E470" s="2">
        <f t="shared" si="37"/>
        <v>-7.3437879465938494E-3</v>
      </c>
      <c r="F470" s="2">
        <f t="shared" si="41"/>
        <v>1.7817662549292963E-2</v>
      </c>
      <c r="G470" s="2">
        <f t="shared" si="39"/>
        <v>-2.5161450495886813E-2</v>
      </c>
      <c r="H470" s="2" t="str">
        <f t="shared" si="40"/>
        <v>Hold</v>
      </c>
    </row>
    <row r="471" spans="1:8" ht="13.5" x14ac:dyDescent="0.25">
      <c r="A471" s="3">
        <f>TITRES_STAT!B474</f>
        <v>42990</v>
      </c>
      <c r="B471" s="5">
        <f>TITRES_STAT!D474</f>
        <v>15.269399999999999</v>
      </c>
      <c r="C471" s="2">
        <f t="shared" si="42"/>
        <v>15.195328019648063</v>
      </c>
      <c r="D471" s="2">
        <f t="shared" si="38"/>
        <v>15.22706379821863</v>
      </c>
      <c r="E471" s="2">
        <f t="shared" si="37"/>
        <v>-3.1735778570567419E-2</v>
      </c>
      <c r="F471" s="2">
        <f t="shared" si="41"/>
        <v>7.9069743253208872E-3</v>
      </c>
      <c r="G471" s="2">
        <f t="shared" si="39"/>
        <v>-3.9642752895888304E-2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5">
        <f>TITRES_STAT!D475</f>
        <v>15.269399999999999</v>
      </c>
      <c r="C472" s="2">
        <f t="shared" si="42"/>
        <v>15.177554478163746</v>
      </c>
      <c r="D472" s="2">
        <f t="shared" si="38"/>
        <v>15.230199813165399</v>
      </c>
      <c r="E472" s="2">
        <f t="shared" si="37"/>
        <v>-5.2645335001653137E-2</v>
      </c>
      <c r="F472" s="2">
        <f t="shared" si="41"/>
        <v>-4.2034875400739176E-3</v>
      </c>
      <c r="G472" s="2">
        <f t="shared" si="39"/>
        <v>-4.8441847461579222E-2</v>
      </c>
      <c r="H472" s="2" t="str">
        <f t="shared" si="40"/>
        <v>Hold</v>
      </c>
    </row>
    <row r="473" spans="1:8" ht="13.5" x14ac:dyDescent="0.25">
      <c r="A473" s="3">
        <f>TITRES_STAT!B476</f>
        <v>42992</v>
      </c>
      <c r="B473" s="5">
        <f>TITRES_STAT!D476</f>
        <v>14.840299999999999</v>
      </c>
      <c r="C473" s="2">
        <f t="shared" si="42"/>
        <v>15.162515327677017</v>
      </c>
      <c r="D473" s="2">
        <f t="shared" si="38"/>
        <v>15.201318345523518</v>
      </c>
      <c r="E473" s="2">
        <f t="shared" si="37"/>
        <v>-3.8803017846500865E-2</v>
      </c>
      <c r="F473" s="2">
        <f t="shared" si="41"/>
        <v>-1.1123393601359308E-2</v>
      </c>
      <c r="G473" s="2">
        <f t="shared" si="39"/>
        <v>-2.7679624245141556E-2</v>
      </c>
      <c r="H473" s="2" t="str">
        <f t="shared" si="40"/>
        <v>Hold</v>
      </c>
    </row>
    <row r="474" spans="1:8" ht="13.5" x14ac:dyDescent="0.25">
      <c r="A474" s="3">
        <f>TITRES_STAT!B477</f>
        <v>42993</v>
      </c>
      <c r="B474" s="5">
        <f>TITRES_STAT!D477</f>
        <v>14.830299999999999</v>
      </c>
      <c r="C474" s="2">
        <f t="shared" si="42"/>
        <v>15.178959123419013</v>
      </c>
      <c r="D474" s="2">
        <f t="shared" si="38"/>
        <v>15.173835505114369</v>
      </c>
      <c r="E474" s="2">
        <f t="shared" si="37"/>
        <v>5.1236183046441397E-3</v>
      </c>
      <c r="F474" s="2">
        <f t="shared" si="41"/>
        <v>-7.8739912201586191E-3</v>
      </c>
      <c r="G474" s="2">
        <f t="shared" si="39"/>
        <v>1.2997609524802759E-2</v>
      </c>
      <c r="H474" s="2" t="str">
        <f t="shared" si="40"/>
        <v>Sell</v>
      </c>
    </row>
    <row r="475" spans="1:8" ht="13.5" x14ac:dyDescent="0.25">
      <c r="A475" s="3">
        <f>TITRES_STAT!B478</f>
        <v>42996</v>
      </c>
      <c r="B475" s="5">
        <f>TITRES_STAT!D478</f>
        <v>14.830299999999999</v>
      </c>
      <c r="C475" s="2">
        <f t="shared" si="42"/>
        <v>15.192873104431474</v>
      </c>
      <c r="D475" s="2">
        <f t="shared" si="38"/>
        <v>15.148388430661452</v>
      </c>
      <c r="E475" s="2">
        <f t="shared" si="37"/>
        <v>4.4484673770021743E-2</v>
      </c>
      <c r="F475" s="2">
        <f t="shared" si="41"/>
        <v>2.5977417778774532E-3</v>
      </c>
      <c r="G475" s="2">
        <f t="shared" si="39"/>
        <v>4.1886931992144293E-2</v>
      </c>
      <c r="H475" s="2" t="str">
        <f t="shared" si="40"/>
        <v>Sell</v>
      </c>
    </row>
    <row r="476" spans="1:8" ht="13.5" x14ac:dyDescent="0.25">
      <c r="A476" s="3">
        <f>TITRES_STAT!B479</f>
        <v>42997</v>
      </c>
      <c r="B476" s="5">
        <f>TITRES_STAT!D479</f>
        <v>14.830299999999999</v>
      </c>
      <c r="C476" s="2">
        <f t="shared" si="42"/>
        <v>15.204646472980478</v>
      </c>
      <c r="D476" s="2">
        <f t="shared" si="38"/>
        <v>15.124826324686531</v>
      </c>
      <c r="E476" s="2">
        <f t="shared" ref="E476:E539" si="43">C476-D476</f>
        <v>7.9820148293947568E-2</v>
      </c>
      <c r="F476" s="2">
        <f t="shared" si="41"/>
        <v>1.8042223081091477E-2</v>
      </c>
      <c r="G476" s="2">
        <f t="shared" si="39"/>
        <v>6.1777925212856091E-2</v>
      </c>
      <c r="H476" s="2" t="str">
        <f t="shared" si="40"/>
        <v>Sell</v>
      </c>
    </row>
    <row r="477" spans="1:8" ht="13.5" x14ac:dyDescent="0.25">
      <c r="A477" s="3">
        <f>TITRES_STAT!B480</f>
        <v>42998</v>
      </c>
      <c r="B477" s="5">
        <f>TITRES_STAT!D480</f>
        <v>14.830299999999999</v>
      </c>
      <c r="C477" s="2">
        <f t="shared" si="42"/>
        <v>15.214608554060405</v>
      </c>
      <c r="D477" s="2">
        <f t="shared" ref="D477:D540" si="44">$D$4*B477+(1-$D$4)*D476</f>
        <v>15.103009559894936</v>
      </c>
      <c r="E477" s="2">
        <f t="shared" si="43"/>
        <v>0.11159899416546892</v>
      </c>
      <c r="F477" s="2">
        <f t="shared" si="41"/>
        <v>3.6753577297966966E-2</v>
      </c>
      <c r="G477" s="2">
        <f t="shared" si="39"/>
        <v>7.4845416867501957E-2</v>
      </c>
      <c r="H477" s="2" t="str">
        <f t="shared" si="40"/>
        <v>Sell</v>
      </c>
    </row>
    <row r="478" spans="1:8" ht="13.5" x14ac:dyDescent="0.25">
      <c r="A478" s="3">
        <f>TITRES_STAT!B481</f>
        <v>43000</v>
      </c>
      <c r="B478" s="5">
        <f>TITRES_STAT!D481</f>
        <v>14.3912</v>
      </c>
      <c r="C478" s="2">
        <f t="shared" si="42"/>
        <v>15.223038007281882</v>
      </c>
      <c r="D478" s="2">
        <f t="shared" si="44"/>
        <v>15.050282925828643</v>
      </c>
      <c r="E478" s="2">
        <f t="shared" si="43"/>
        <v>0.17275508145323926</v>
      </c>
      <c r="F478" s="2">
        <f t="shared" si="41"/>
        <v>6.3953878129021424E-2</v>
      </c>
      <c r="G478" s="2">
        <f t="shared" si="39"/>
        <v>0.10880120332421783</v>
      </c>
      <c r="H478" s="2" t="str">
        <f t="shared" si="40"/>
        <v>Sell</v>
      </c>
    </row>
    <row r="479" spans="1:8" ht="13.5" x14ac:dyDescent="0.25">
      <c r="A479" s="3">
        <f>TITRES_STAT!B482</f>
        <v>43003</v>
      </c>
      <c r="B479" s="5">
        <f>TITRES_STAT!D482</f>
        <v>14.4011</v>
      </c>
      <c r="C479" s="2">
        <f t="shared" si="42"/>
        <v>15.230170621546208</v>
      </c>
      <c r="D479" s="2">
        <f t="shared" si="44"/>
        <v>15.002195301693188</v>
      </c>
      <c r="E479" s="2">
        <f t="shared" si="43"/>
        <v>0.22797531985301944</v>
      </c>
      <c r="F479" s="2">
        <f t="shared" si="41"/>
        <v>9.6758166473821045E-2</v>
      </c>
      <c r="G479" s="2">
        <f t="shared" si="39"/>
        <v>0.1312171533791984</v>
      </c>
      <c r="H479" s="2" t="str">
        <f t="shared" si="40"/>
        <v>Sell</v>
      </c>
    </row>
    <row r="480" spans="1:8" ht="13.5" x14ac:dyDescent="0.25">
      <c r="A480" s="3">
        <f>TITRES_STAT!B483</f>
        <v>43004</v>
      </c>
      <c r="B480" s="5">
        <f>TITRES_STAT!D483</f>
        <v>14.4011</v>
      </c>
      <c r="C480" s="2">
        <f t="shared" si="42"/>
        <v>15.236205910539098</v>
      </c>
      <c r="D480" s="2">
        <f t="shared" si="44"/>
        <v>14.957669723789989</v>
      </c>
      <c r="E480" s="2">
        <f t="shared" si="43"/>
        <v>0.2785361867491094</v>
      </c>
      <c r="F480" s="2">
        <f t="shared" si="41"/>
        <v>0.13311377052887874</v>
      </c>
      <c r="G480" s="2">
        <f t="shared" si="39"/>
        <v>0.14542241622023067</v>
      </c>
      <c r="H480" s="2" t="str">
        <f t="shared" si="40"/>
        <v>Sell</v>
      </c>
    </row>
    <row r="481" spans="1:8" ht="13.5" x14ac:dyDescent="0.25">
      <c r="A481" s="3">
        <f>TITRES_STAT!B484</f>
        <v>43005</v>
      </c>
      <c r="B481" s="5">
        <f>TITRES_STAT!D484</f>
        <v>13.972</v>
      </c>
      <c r="C481" s="2">
        <f t="shared" si="42"/>
        <v>15.241312693533082</v>
      </c>
      <c r="D481" s="2">
        <f t="shared" si="44"/>
        <v>14.884657151657397</v>
      </c>
      <c r="E481" s="2">
        <f t="shared" si="43"/>
        <v>0.3566555418756856</v>
      </c>
      <c r="F481" s="2">
        <f t="shared" si="41"/>
        <v>0.17782212479824011</v>
      </c>
      <c r="G481" s="2">
        <f t="shared" si="39"/>
        <v>0.17883341707744549</v>
      </c>
      <c r="H481" s="2" t="str">
        <f t="shared" si="40"/>
        <v>Sell</v>
      </c>
    </row>
    <row r="482" spans="1:8" ht="13.5" x14ac:dyDescent="0.25">
      <c r="A482" s="3">
        <f>TITRES_STAT!B485</f>
        <v>43006</v>
      </c>
      <c r="B482" s="5">
        <f>TITRES_STAT!D485</f>
        <v>14.3912</v>
      </c>
      <c r="C482" s="2">
        <f t="shared" si="42"/>
        <v>15.245633817604915</v>
      </c>
      <c r="D482" s="2">
        <f t="shared" si="44"/>
        <v>14.848104770053144</v>
      </c>
      <c r="E482" s="2">
        <f t="shared" si="43"/>
        <v>0.39752904755177099</v>
      </c>
      <c r="F482" s="2">
        <f t="shared" si="41"/>
        <v>0.22176350934894629</v>
      </c>
      <c r="G482" s="2">
        <f t="shared" si="39"/>
        <v>0.1757655382028247</v>
      </c>
      <c r="H482" s="2" t="str">
        <f t="shared" si="40"/>
        <v>Sell</v>
      </c>
    </row>
    <row r="483" spans="1:8" ht="13.5" x14ac:dyDescent="0.25">
      <c r="A483" s="3">
        <f>TITRES_STAT!B486</f>
        <v>43007</v>
      </c>
      <c r="B483" s="5">
        <f>TITRES_STAT!D486</f>
        <v>14.3912</v>
      </c>
      <c r="C483" s="2">
        <f t="shared" si="42"/>
        <v>15.183274768742621</v>
      </c>
      <c r="D483" s="2">
        <f t="shared" si="44"/>
        <v>14.814259972271429</v>
      </c>
      <c r="E483" s="2">
        <f t="shared" si="43"/>
        <v>0.36901479647119118</v>
      </c>
      <c r="F483" s="2">
        <f t="shared" si="41"/>
        <v>0.2512137667733953</v>
      </c>
      <c r="G483" s="2">
        <f t="shared" si="39"/>
        <v>0.11780102969779588</v>
      </c>
      <c r="H483" s="2" t="str">
        <f t="shared" si="40"/>
        <v>Sell</v>
      </c>
    </row>
    <row r="484" spans="1:8" ht="13.5" x14ac:dyDescent="0.25">
      <c r="A484" s="3">
        <f>TITRES_STAT!B487</f>
        <v>43010</v>
      </c>
      <c r="B484" s="5">
        <f>TITRES_STAT!D487</f>
        <v>14.3912</v>
      </c>
      <c r="C484" s="2">
        <f t="shared" si="42"/>
        <v>15.128970958166832</v>
      </c>
      <c r="D484" s="2">
        <f t="shared" si="44"/>
        <v>14.78292219654762</v>
      </c>
      <c r="E484" s="2">
        <f t="shared" si="43"/>
        <v>0.34604876161921183</v>
      </c>
      <c r="F484" s="2">
        <f t="shared" si="41"/>
        <v>0.27018076574255862</v>
      </c>
      <c r="G484" s="2">
        <f t="shared" ref="G484:G547" si="45">E484-F484</f>
        <v>7.5867995876653216E-2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43011</v>
      </c>
      <c r="B485" s="5">
        <f>TITRES_STAT!D488</f>
        <v>14.840299999999999</v>
      </c>
      <c r="C485" s="2">
        <f t="shared" si="42"/>
        <v>15.083021579987319</v>
      </c>
      <c r="D485" s="2">
        <f t="shared" si="44"/>
        <v>14.787172404210759</v>
      </c>
      <c r="E485" s="2">
        <f t="shared" si="43"/>
        <v>0.29584917577656</v>
      </c>
      <c r="F485" s="2">
        <f t="shared" ref="F485:F548" si="47">(E485*(2/(10)))+((1-(2/10))*F484)</f>
        <v>0.27531444774935893</v>
      </c>
      <c r="G485" s="2">
        <f t="shared" si="45"/>
        <v>2.0534728027201077E-2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5">
        <f>TITRES_STAT!D489</f>
        <v>14.840299999999999</v>
      </c>
      <c r="C486" s="2">
        <f t="shared" si="42"/>
        <v>15.044141336912347</v>
      </c>
      <c r="D486" s="2">
        <f t="shared" si="44"/>
        <v>14.791107781676629</v>
      </c>
      <c r="E486" s="2">
        <f t="shared" si="43"/>
        <v>0.25303355523571724</v>
      </c>
      <c r="F486" s="2">
        <f t="shared" si="47"/>
        <v>0.27085826924663059</v>
      </c>
      <c r="G486" s="2">
        <f t="shared" si="45"/>
        <v>-1.7824714010913345E-2</v>
      </c>
      <c r="H486" s="2" t="str">
        <f t="shared" si="46"/>
        <v>Hold</v>
      </c>
    </row>
    <row r="487" spans="1:8" ht="13.5" x14ac:dyDescent="0.25">
      <c r="A487" s="3">
        <f>TITRES_STAT!B490</f>
        <v>43013</v>
      </c>
      <c r="B487" s="5">
        <f>TITRES_STAT!D490</f>
        <v>14.4011</v>
      </c>
      <c r="C487" s="2">
        <f t="shared" si="42"/>
        <v>15.011242669695061</v>
      </c>
      <c r="D487" s="2">
        <f t="shared" si="44"/>
        <v>14.76221831636725</v>
      </c>
      <c r="E487" s="2">
        <f t="shared" si="43"/>
        <v>0.24902435332781181</v>
      </c>
      <c r="F487" s="2">
        <f t="shared" si="47"/>
        <v>0.26649148606286688</v>
      </c>
      <c r="G487" s="2">
        <f t="shared" si="45"/>
        <v>-1.7467132735055069E-2</v>
      </c>
      <c r="H487" s="2" t="str">
        <f t="shared" si="46"/>
        <v>Hold</v>
      </c>
    </row>
    <row r="488" spans="1:8" ht="13.5" x14ac:dyDescent="0.25">
      <c r="A488" s="3">
        <f>TITRES_STAT!B491</f>
        <v>43014</v>
      </c>
      <c r="B488" s="5">
        <f>TITRES_STAT!D491</f>
        <v>13.972</v>
      </c>
      <c r="C488" s="2">
        <f t="shared" si="42"/>
        <v>14.915851489741975</v>
      </c>
      <c r="D488" s="2">
        <f t="shared" si="44"/>
        <v>14.703683626265972</v>
      </c>
      <c r="E488" s="2">
        <f t="shared" si="43"/>
        <v>0.21216786347600269</v>
      </c>
      <c r="F488" s="2">
        <f t="shared" si="47"/>
        <v>0.25562676154549402</v>
      </c>
      <c r="G488" s="2">
        <f t="shared" si="45"/>
        <v>-4.3458898069491325E-2</v>
      </c>
      <c r="H488" s="2" t="str">
        <f t="shared" si="46"/>
        <v>Hold</v>
      </c>
    </row>
    <row r="489" spans="1:8" ht="13.5" x14ac:dyDescent="0.25">
      <c r="A489" s="3">
        <f>TITRES_STAT!B492</f>
        <v>43017</v>
      </c>
      <c r="B489" s="5">
        <f>TITRES_STAT!D492</f>
        <v>14.1716</v>
      </c>
      <c r="C489" s="2">
        <f t="shared" si="42"/>
        <v>14.836658952858595</v>
      </c>
      <c r="D489" s="2">
        <f t="shared" si="44"/>
        <v>14.664270024320345</v>
      </c>
      <c r="E489" s="2">
        <f t="shared" si="43"/>
        <v>0.1723889285382505</v>
      </c>
      <c r="F489" s="2">
        <f t="shared" si="47"/>
        <v>0.23897919494404535</v>
      </c>
      <c r="G489" s="2">
        <f t="shared" si="45"/>
        <v>-6.6590266405794851E-2</v>
      </c>
      <c r="H489" s="2" t="str">
        <f t="shared" si="46"/>
        <v>Hold</v>
      </c>
    </row>
    <row r="490" spans="1:8" ht="13.5" x14ac:dyDescent="0.25">
      <c r="A490" s="3">
        <f>TITRES_STAT!B493</f>
        <v>43018</v>
      </c>
      <c r="B490" s="5">
        <f>TITRES_STAT!D493</f>
        <v>14.1616</v>
      </c>
      <c r="C490" s="2">
        <f t="shared" si="42"/>
        <v>14.769649883188041</v>
      </c>
      <c r="D490" s="2">
        <f t="shared" si="44"/>
        <v>14.627035207704022</v>
      </c>
      <c r="E490" s="2">
        <f t="shared" si="43"/>
        <v>0.14261467548401896</v>
      </c>
      <c r="F490" s="2">
        <f t="shared" si="47"/>
        <v>0.21970629105204006</v>
      </c>
      <c r="G490" s="2">
        <f t="shared" si="45"/>
        <v>-7.7091615568021105E-2</v>
      </c>
      <c r="H490" s="2" t="str">
        <f t="shared" si="46"/>
        <v>Hold</v>
      </c>
    </row>
    <row r="491" spans="1:8" ht="13.5" x14ac:dyDescent="0.25">
      <c r="A491" s="3">
        <f>TITRES_STAT!B494</f>
        <v>43019</v>
      </c>
      <c r="B491" s="5">
        <f>TITRES_STAT!D494</f>
        <v>13.972</v>
      </c>
      <c r="C491" s="2">
        <f t="shared" si="42"/>
        <v>14.646934516543727</v>
      </c>
      <c r="D491" s="2">
        <f t="shared" si="44"/>
        <v>14.578514081207429</v>
      </c>
      <c r="E491" s="2">
        <f t="shared" si="43"/>
        <v>6.8420435336298269E-2</v>
      </c>
      <c r="F491" s="2">
        <f t="shared" si="47"/>
        <v>0.18944911990889171</v>
      </c>
      <c r="G491" s="2">
        <f t="shared" si="45"/>
        <v>-0.12102868457259344</v>
      </c>
      <c r="H491" s="2" t="str">
        <f t="shared" si="46"/>
        <v>Hold</v>
      </c>
    </row>
    <row r="492" spans="1:8" ht="13.5" x14ac:dyDescent="0.25">
      <c r="A492" s="3">
        <f>TITRES_STAT!B495</f>
        <v>43020</v>
      </c>
      <c r="B492" s="5">
        <f>TITRES_STAT!D495</f>
        <v>13.972</v>
      </c>
      <c r="C492" s="2">
        <f t="shared" si="42"/>
        <v>14.607590744767769</v>
      </c>
      <c r="D492" s="2">
        <f t="shared" si="44"/>
        <v>14.5335871122291</v>
      </c>
      <c r="E492" s="2">
        <f t="shared" si="43"/>
        <v>7.4003632538669706E-2</v>
      </c>
      <c r="F492" s="2">
        <f t="shared" si="47"/>
        <v>0.16636002243484732</v>
      </c>
      <c r="G492" s="2">
        <f t="shared" si="45"/>
        <v>-9.2356389896177615E-2</v>
      </c>
      <c r="H492" s="2" t="str">
        <f t="shared" si="46"/>
        <v>Hold</v>
      </c>
    </row>
    <row r="493" spans="1:8" ht="13.5" x14ac:dyDescent="0.25">
      <c r="A493" s="3">
        <f>TITRES_STAT!B496</f>
        <v>43021</v>
      </c>
      <c r="B493" s="5">
        <f>TITRES_STAT!D496</f>
        <v>14.1417</v>
      </c>
      <c r="C493" s="2">
        <f t="shared" si="42"/>
        <v>14.574299860957343</v>
      </c>
      <c r="D493" s="2">
        <f t="shared" si="44"/>
        <v>14.504558437249166</v>
      </c>
      <c r="E493" s="2">
        <f t="shared" si="43"/>
        <v>6.9741423708176598E-2</v>
      </c>
      <c r="F493" s="2">
        <f t="shared" si="47"/>
        <v>0.14703630268951318</v>
      </c>
      <c r="G493" s="2">
        <f t="shared" si="45"/>
        <v>-7.7294878981336579E-2</v>
      </c>
      <c r="H493" s="2" t="str">
        <f t="shared" si="46"/>
        <v>Hold</v>
      </c>
    </row>
    <row r="494" spans="1:8" ht="13.5" x14ac:dyDescent="0.25">
      <c r="A494" s="3">
        <f>TITRES_STAT!B497</f>
        <v>43024</v>
      </c>
      <c r="B494" s="5">
        <f>TITRES_STAT!D497</f>
        <v>13.972</v>
      </c>
      <c r="C494" s="2">
        <f t="shared" si="42"/>
        <v>14.54613065157929</v>
      </c>
      <c r="D494" s="2">
        <f t="shared" si="44"/>
        <v>14.465109664119598</v>
      </c>
      <c r="E494" s="2">
        <f t="shared" si="43"/>
        <v>8.102098745969144E-2</v>
      </c>
      <c r="F494" s="2">
        <f t="shared" si="47"/>
        <v>0.13383323964354885</v>
      </c>
      <c r="G494" s="2">
        <f t="shared" si="45"/>
        <v>-5.2812252183857405E-2</v>
      </c>
      <c r="H494" s="2" t="str">
        <f t="shared" si="46"/>
        <v>Hold</v>
      </c>
    </row>
    <row r="495" spans="1:8" ht="13.5" x14ac:dyDescent="0.25">
      <c r="A495" s="3">
        <f>TITRES_STAT!B498</f>
        <v>43025</v>
      </c>
      <c r="B495" s="5">
        <f>TITRES_STAT!D498</f>
        <v>14.5908</v>
      </c>
      <c r="C495" s="2">
        <f t="shared" si="42"/>
        <v>14.591387474413246</v>
      </c>
      <c r="D495" s="2">
        <f t="shared" si="44"/>
        <v>14.474420059369999</v>
      </c>
      <c r="E495" s="2">
        <f t="shared" si="43"/>
        <v>0.1169674150432467</v>
      </c>
      <c r="F495" s="2">
        <f t="shared" si="47"/>
        <v>0.13046007472348842</v>
      </c>
      <c r="G495" s="2">
        <f t="shared" si="45"/>
        <v>-1.3492659680241714E-2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5">
        <f>TITRES_STAT!D499</f>
        <v>15.2395</v>
      </c>
      <c r="C496" s="2">
        <f t="shared" si="42"/>
        <v>14.6296817091189</v>
      </c>
      <c r="D496" s="2">
        <f t="shared" si="44"/>
        <v>14.531092647564813</v>
      </c>
      <c r="E496" s="2">
        <f t="shared" si="43"/>
        <v>9.8589061554086754E-2</v>
      </c>
      <c r="F496" s="2">
        <f t="shared" si="47"/>
        <v>0.12408587208960808</v>
      </c>
      <c r="G496" s="2">
        <f t="shared" si="45"/>
        <v>-2.549681053552133E-2</v>
      </c>
      <c r="H496" s="2" t="str">
        <f t="shared" si="46"/>
        <v>Hold</v>
      </c>
    </row>
    <row r="497" spans="1:8" ht="13.5" x14ac:dyDescent="0.25">
      <c r="A497" s="3">
        <f>TITRES_STAT!B500</f>
        <v>43027</v>
      </c>
      <c r="B497" s="5">
        <f>TITRES_STAT!D500</f>
        <v>15.179600000000001</v>
      </c>
      <c r="C497" s="2">
        <f t="shared" si="42"/>
        <v>14.594515292331376</v>
      </c>
      <c r="D497" s="2">
        <f t="shared" si="44"/>
        <v>14.57913022922668</v>
      </c>
      <c r="E497" s="2">
        <f t="shared" si="43"/>
        <v>1.5385063104696783E-2</v>
      </c>
      <c r="F497" s="2">
        <f t="shared" si="47"/>
        <v>0.10234571029262583</v>
      </c>
      <c r="G497" s="2">
        <f t="shared" si="45"/>
        <v>-8.6960647187929049E-2</v>
      </c>
      <c r="H497" s="2" t="str">
        <f t="shared" si="46"/>
        <v>Hold</v>
      </c>
    </row>
    <row r="498" spans="1:8" ht="13.5" x14ac:dyDescent="0.25">
      <c r="A498" s="3">
        <f>TITRES_STAT!B501</f>
        <v>43028</v>
      </c>
      <c r="B498" s="5">
        <f>TITRES_STAT!D501</f>
        <v>15.2095</v>
      </c>
      <c r="C498" s="2">
        <f t="shared" si="42"/>
        <v>14.49874370889578</v>
      </c>
      <c r="D498" s="2">
        <f t="shared" si="44"/>
        <v>14.625824286321</v>
      </c>
      <c r="E498" s="2">
        <f t="shared" si="43"/>
        <v>-0.12708057742521994</v>
      </c>
      <c r="F498" s="2">
        <f t="shared" si="47"/>
        <v>5.6460452749056672E-2</v>
      </c>
      <c r="G498" s="2">
        <f t="shared" si="45"/>
        <v>-0.18354103017427661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5">
        <f>TITRES_STAT!D502</f>
        <v>15.2095</v>
      </c>
      <c r="C499" s="2">
        <f t="shared" si="42"/>
        <v>14.448413907527199</v>
      </c>
      <c r="D499" s="2">
        <f t="shared" si="44"/>
        <v>14.669059524371297</v>
      </c>
      <c r="E499" s="2">
        <f t="shared" si="43"/>
        <v>-0.22064561684409867</v>
      </c>
      <c r="F499" s="2">
        <f t="shared" si="47"/>
        <v>1.0392388304256012E-3</v>
      </c>
      <c r="G499" s="2">
        <f t="shared" si="45"/>
        <v>-0.22168485567452428</v>
      </c>
      <c r="H499" s="2" t="str">
        <f t="shared" si="46"/>
        <v>Hold</v>
      </c>
    </row>
    <row r="500" spans="1:8" ht="13.5" x14ac:dyDescent="0.25">
      <c r="A500" s="3">
        <f>TITRES_STAT!B503</f>
        <v>43032</v>
      </c>
      <c r="B500" s="5">
        <f>TITRES_STAT!D503</f>
        <v>15.2095</v>
      </c>
      <c r="C500" s="2">
        <f t="shared" si="42"/>
        <v>14.404288690984554</v>
      </c>
      <c r="D500" s="2">
        <f t="shared" si="44"/>
        <v>14.709092152195646</v>
      </c>
      <c r="E500" s="2">
        <f t="shared" si="43"/>
        <v>-0.30480346121109214</v>
      </c>
      <c r="F500" s="2">
        <f t="shared" si="47"/>
        <v>-6.0129301177877952E-2</v>
      </c>
      <c r="G500" s="2">
        <f t="shared" si="45"/>
        <v>-0.24467416003321418</v>
      </c>
      <c r="H500" s="2" t="str">
        <f t="shared" si="46"/>
        <v>Hold</v>
      </c>
    </row>
    <row r="501" spans="1:8" ht="13.5" x14ac:dyDescent="0.25">
      <c r="A501" s="3">
        <f>TITRES_STAT!B504</f>
        <v>43033</v>
      </c>
      <c r="B501" s="5">
        <f>TITRES_STAT!D504</f>
        <v>14.7704</v>
      </c>
      <c r="C501" s="2">
        <f t="shared" si="42"/>
        <v>14.337782738525391</v>
      </c>
      <c r="D501" s="2">
        <f t="shared" si="44"/>
        <v>14.713633474255229</v>
      </c>
      <c r="E501" s="2">
        <f t="shared" si="43"/>
        <v>-0.37585073572983774</v>
      </c>
      <c r="F501" s="2">
        <f t="shared" si="47"/>
        <v>-0.12327358808826991</v>
      </c>
      <c r="G501" s="2">
        <f t="shared" si="45"/>
        <v>-0.2525771476415678</v>
      </c>
      <c r="H501" s="2" t="str">
        <f t="shared" si="46"/>
        <v>Hold</v>
      </c>
    </row>
    <row r="502" spans="1:8" ht="13.5" x14ac:dyDescent="0.25">
      <c r="A502" s="3">
        <f>TITRES_STAT!B505</f>
        <v>43034</v>
      </c>
      <c r="B502" s="5">
        <f>TITRES_STAT!D505</f>
        <v>14.760400000000001</v>
      </c>
      <c r="C502" s="2">
        <f t="shared" si="42"/>
        <v>14.281508471059947</v>
      </c>
      <c r="D502" s="2">
        <f t="shared" si="44"/>
        <v>14.717097661347434</v>
      </c>
      <c r="E502" s="2">
        <f t="shared" si="43"/>
        <v>-0.43558919028748733</v>
      </c>
      <c r="F502" s="2">
        <f t="shared" si="47"/>
        <v>-0.18573670852811341</v>
      </c>
      <c r="G502" s="2">
        <f t="shared" si="45"/>
        <v>-0.24985248175937391</v>
      </c>
      <c r="H502" s="2" t="str">
        <f t="shared" si="46"/>
        <v>Hold</v>
      </c>
    </row>
    <row r="503" spans="1:8" ht="13.5" x14ac:dyDescent="0.25">
      <c r="A503" s="3">
        <f>TITRES_STAT!B506</f>
        <v>43035</v>
      </c>
      <c r="B503" s="5">
        <f>TITRES_STAT!D506</f>
        <v>14.760400000000001</v>
      </c>
      <c r="C503" s="2">
        <f t="shared" si="42"/>
        <v>14.259999475512263</v>
      </c>
      <c r="D503" s="2">
        <f t="shared" si="44"/>
        <v>14.720305241988365</v>
      </c>
      <c r="E503" s="2">
        <f t="shared" si="43"/>
        <v>-0.46030576647610211</v>
      </c>
      <c r="F503" s="2">
        <f t="shared" si="47"/>
        <v>-0.24065052011771115</v>
      </c>
      <c r="G503" s="2">
        <f t="shared" si="45"/>
        <v>-0.21965524635839095</v>
      </c>
      <c r="H503" s="2" t="str">
        <f t="shared" si="46"/>
        <v>Hold</v>
      </c>
    </row>
    <row r="504" spans="1:8" ht="13.5" x14ac:dyDescent="0.25">
      <c r="A504" s="3">
        <f>TITRES_STAT!B507</f>
        <v>43038</v>
      </c>
      <c r="B504" s="5">
        <f>TITRES_STAT!D507</f>
        <v>14.760400000000001</v>
      </c>
      <c r="C504" s="2">
        <f t="shared" si="42"/>
        <v>14.215691863894993</v>
      </c>
      <c r="D504" s="2">
        <f t="shared" si="44"/>
        <v>14.723275224063302</v>
      </c>
      <c r="E504" s="2">
        <f t="shared" si="43"/>
        <v>-0.50758336016830974</v>
      </c>
      <c r="F504" s="2">
        <f t="shared" si="47"/>
        <v>-0.29403708812783086</v>
      </c>
      <c r="G504" s="2">
        <f t="shared" si="45"/>
        <v>-0.21354627204047888</v>
      </c>
      <c r="H504" s="2" t="str">
        <f t="shared" si="46"/>
        <v>Hold</v>
      </c>
    </row>
    <row r="505" spans="1:8" ht="13.5" x14ac:dyDescent="0.25">
      <c r="A505" s="3">
        <f>TITRES_STAT!B508</f>
        <v>43039</v>
      </c>
      <c r="B505" s="5">
        <f>TITRES_STAT!D508</f>
        <v>14.870200000000001</v>
      </c>
      <c r="C505" s="2">
        <f t="shared" si="42"/>
        <v>14.273400807911148</v>
      </c>
      <c r="D505" s="2">
        <f t="shared" si="44"/>
        <v>14.734158540799354</v>
      </c>
      <c r="E505" s="2">
        <f t="shared" si="43"/>
        <v>-0.46075773288820621</v>
      </c>
      <c r="F505" s="2">
        <f t="shared" si="47"/>
        <v>-0.32738121707990597</v>
      </c>
      <c r="G505" s="2">
        <f t="shared" si="45"/>
        <v>-0.13337651580830023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14.97</v>
      </c>
      <c r="C506" s="2">
        <f t="shared" si="42"/>
        <v>14.422031452847893</v>
      </c>
      <c r="D506" s="2">
        <f t="shared" si="44"/>
        <v>14.75162827851792</v>
      </c>
      <c r="E506" s="2">
        <f t="shared" si="43"/>
        <v>-0.32959682567002702</v>
      </c>
      <c r="F506" s="2">
        <f t="shared" si="47"/>
        <v>-0.32782433879793021</v>
      </c>
      <c r="G506" s="2">
        <f t="shared" si="45"/>
        <v>-1.7724868720968012E-3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14.750400000000001</v>
      </c>
      <c r="C507" s="2">
        <f t="shared" si="42"/>
        <v>14.538580460102063</v>
      </c>
      <c r="D507" s="2">
        <f t="shared" si="44"/>
        <v>14.751537294923999</v>
      </c>
      <c r="E507" s="2">
        <f t="shared" si="43"/>
        <v>-0.21295683482193617</v>
      </c>
      <c r="F507" s="2">
        <f t="shared" si="47"/>
        <v>-0.30485083800273144</v>
      </c>
      <c r="G507" s="2">
        <f t="shared" si="45"/>
        <v>9.189400318079527E-2</v>
      </c>
      <c r="H507" s="2" t="str">
        <f t="shared" si="46"/>
        <v>Sell</v>
      </c>
    </row>
    <row r="508" spans="1:8" ht="13.5" x14ac:dyDescent="0.25">
      <c r="A508" s="3">
        <f>TITRES_STAT!B511</f>
        <v>43042</v>
      </c>
      <c r="B508" s="5">
        <f>TITRES_STAT!D511</f>
        <v>14.471</v>
      </c>
      <c r="C508" s="2">
        <f t="shared" si="42"/>
        <v>14.641798850855592</v>
      </c>
      <c r="D508" s="2">
        <f t="shared" si="44"/>
        <v>14.730756754559259</v>
      </c>
      <c r="E508" s="2">
        <f t="shared" si="43"/>
        <v>-8.8957903703667185E-2</v>
      </c>
      <c r="F508" s="2">
        <f t="shared" si="47"/>
        <v>-0.26167225114291859</v>
      </c>
      <c r="G508" s="2">
        <f t="shared" si="45"/>
        <v>0.1727143474392514</v>
      </c>
      <c r="H508" s="2" t="str">
        <f t="shared" si="46"/>
        <v>Sell</v>
      </c>
    </row>
    <row r="509" spans="1:8" ht="13.5" x14ac:dyDescent="0.25">
      <c r="A509" s="3">
        <f>TITRES_STAT!B512</f>
        <v>43045</v>
      </c>
      <c r="B509" s="5">
        <f>TITRES_STAT!D512</f>
        <v>14.471</v>
      </c>
      <c r="C509" s="2">
        <f t="shared" si="42"/>
        <v>14.729137489185501</v>
      </c>
      <c r="D509" s="2">
        <f t="shared" si="44"/>
        <v>14.711515513480796</v>
      </c>
      <c r="E509" s="2">
        <f t="shared" si="43"/>
        <v>1.7621975704704695E-2</v>
      </c>
      <c r="F509" s="2">
        <f t="shared" si="47"/>
        <v>-0.20581340577339394</v>
      </c>
      <c r="G509" s="2">
        <f t="shared" si="45"/>
        <v>0.22343538147809863</v>
      </c>
      <c r="H509" s="2" t="str">
        <f t="shared" si="46"/>
        <v>Sell</v>
      </c>
    </row>
    <row r="510" spans="1:8" ht="13.5" x14ac:dyDescent="0.25">
      <c r="A510" s="3">
        <f>TITRES_STAT!B513</f>
        <v>43046</v>
      </c>
      <c r="B510" s="5">
        <f>TITRES_STAT!D513</f>
        <v>14.3712</v>
      </c>
      <c r="C510" s="2">
        <f t="shared" si="42"/>
        <v>14.803039413926193</v>
      </c>
      <c r="D510" s="2">
        <f t="shared" si="44"/>
        <v>14.686306956926662</v>
      </c>
      <c r="E510" s="2">
        <f t="shared" si="43"/>
        <v>0.1167324569995305</v>
      </c>
      <c r="F510" s="2">
        <f t="shared" si="47"/>
        <v>-0.14130423321880906</v>
      </c>
      <c r="G510" s="2">
        <f t="shared" si="45"/>
        <v>0.25803669021833953</v>
      </c>
      <c r="H510" s="2" t="str">
        <f t="shared" si="46"/>
        <v>Sell</v>
      </c>
    </row>
    <row r="511" spans="1:8" ht="13.5" x14ac:dyDescent="0.25">
      <c r="A511" s="3">
        <f>TITRES_STAT!B514</f>
        <v>43047</v>
      </c>
      <c r="B511" s="5">
        <f>TITRES_STAT!D514</f>
        <v>14.3712</v>
      </c>
      <c r="C511" s="2">
        <f t="shared" si="42"/>
        <v>14.798017965629855</v>
      </c>
      <c r="D511" s="2">
        <f t="shared" si="44"/>
        <v>14.66296570085802</v>
      </c>
      <c r="E511" s="2">
        <f t="shared" si="43"/>
        <v>0.13505226477183463</v>
      </c>
      <c r="F511" s="2">
        <f t="shared" si="47"/>
        <v>-8.6032933620680332E-2</v>
      </c>
      <c r="G511" s="2">
        <f t="shared" si="45"/>
        <v>0.22108519839251495</v>
      </c>
      <c r="H511" s="2" t="str">
        <f t="shared" si="46"/>
        <v>Sell</v>
      </c>
    </row>
    <row r="512" spans="1:8" ht="13.5" x14ac:dyDescent="0.25">
      <c r="A512" s="3">
        <f>TITRES_STAT!B515</f>
        <v>43048</v>
      </c>
      <c r="B512" s="5">
        <f>TITRES_STAT!D515</f>
        <v>14.3712</v>
      </c>
      <c r="C512" s="2">
        <f t="shared" si="42"/>
        <v>14.792230586302185</v>
      </c>
      <c r="D512" s="2">
        <f t="shared" si="44"/>
        <v>14.641353426720389</v>
      </c>
      <c r="E512" s="2">
        <f t="shared" si="43"/>
        <v>0.15087715958179615</v>
      </c>
      <c r="F512" s="2">
        <f t="shared" si="47"/>
        <v>-3.8650914980185039E-2</v>
      </c>
      <c r="G512" s="2">
        <f t="shared" si="45"/>
        <v>0.18952807456198117</v>
      </c>
      <c r="H512" s="2" t="str">
        <f t="shared" si="46"/>
        <v>Sell</v>
      </c>
    </row>
    <row r="513" spans="1:8" ht="13.5" x14ac:dyDescent="0.25">
      <c r="A513" s="3">
        <f>TITRES_STAT!B516</f>
        <v>43049</v>
      </c>
      <c r="B513" s="5">
        <f>TITRES_STAT!D516</f>
        <v>14.3712</v>
      </c>
      <c r="C513" s="2">
        <f t="shared" si="42"/>
        <v>14.787333573024927</v>
      </c>
      <c r="D513" s="2">
        <f t="shared" si="44"/>
        <v>14.621342061778138</v>
      </c>
      <c r="E513" s="2">
        <f t="shared" si="43"/>
        <v>0.1659915112467889</v>
      </c>
      <c r="F513" s="2">
        <f t="shared" si="47"/>
        <v>2.2775702652097496E-3</v>
      </c>
      <c r="G513" s="2">
        <f t="shared" si="45"/>
        <v>0.16371394098157915</v>
      </c>
      <c r="H513" s="2" t="str">
        <f t="shared" si="46"/>
        <v>Sell</v>
      </c>
    </row>
    <row r="514" spans="1:8" ht="13.5" x14ac:dyDescent="0.25">
      <c r="A514" s="3">
        <f>TITRES_STAT!B517</f>
        <v>43052</v>
      </c>
      <c r="B514" s="5">
        <f>TITRES_STAT!D517</f>
        <v>14.1716</v>
      </c>
      <c r="C514" s="2">
        <f t="shared" si="42"/>
        <v>14.783189946405708</v>
      </c>
      <c r="D514" s="2">
        <f t="shared" si="44"/>
        <v>14.588027834979759</v>
      </c>
      <c r="E514" s="2">
        <f t="shared" si="43"/>
        <v>0.19516211142594919</v>
      </c>
      <c r="F514" s="2">
        <f t="shared" si="47"/>
        <v>4.0854478497357641E-2</v>
      </c>
      <c r="G514" s="2">
        <f t="shared" si="45"/>
        <v>0.15430763292859156</v>
      </c>
      <c r="H514" s="2" t="str">
        <f t="shared" si="46"/>
        <v>Sell</v>
      </c>
    </row>
    <row r="515" spans="1:8" ht="13.5" x14ac:dyDescent="0.25">
      <c r="A515" s="3">
        <f>TITRES_STAT!B518</f>
        <v>43053</v>
      </c>
      <c r="B515" s="5">
        <f>TITRES_STAT!D518</f>
        <v>14.1716</v>
      </c>
      <c r="C515" s="2">
        <f t="shared" si="42"/>
        <v>14.796576108497138</v>
      </c>
      <c r="D515" s="2">
        <f t="shared" si="44"/>
        <v>14.557181328684962</v>
      </c>
      <c r="E515" s="2">
        <f t="shared" si="43"/>
        <v>0.23939477981217649</v>
      </c>
      <c r="F515" s="2">
        <f t="shared" si="47"/>
        <v>8.0562538760321406E-2</v>
      </c>
      <c r="G515" s="2">
        <f t="shared" si="45"/>
        <v>0.15883224105185509</v>
      </c>
      <c r="H515" s="2" t="str">
        <f t="shared" si="46"/>
        <v>Sell</v>
      </c>
    </row>
    <row r="516" spans="1:8" ht="13.5" x14ac:dyDescent="0.25">
      <c r="A516" s="3">
        <f>TITRES_STAT!B519</f>
        <v>43054</v>
      </c>
      <c r="B516" s="5">
        <f>TITRES_STAT!D519</f>
        <v>14.481</v>
      </c>
      <c r="C516" s="2">
        <f t="shared" si="42"/>
        <v>14.823256707189888</v>
      </c>
      <c r="D516" s="2">
        <f t="shared" si="44"/>
        <v>14.551538267300892</v>
      </c>
      <c r="E516" s="2">
        <f t="shared" si="43"/>
        <v>0.27171843988899624</v>
      </c>
      <c r="F516" s="2">
        <f t="shared" si="47"/>
        <v>0.11879371898605637</v>
      </c>
      <c r="G516" s="2">
        <f t="shared" si="45"/>
        <v>0.15292472090293988</v>
      </c>
      <c r="H516" s="2" t="str">
        <f t="shared" si="46"/>
        <v>Sell</v>
      </c>
    </row>
    <row r="517" spans="1:8" ht="13.5" x14ac:dyDescent="0.25">
      <c r="A517" s="3">
        <f>TITRES_STAT!B520</f>
        <v>43055</v>
      </c>
      <c r="B517" s="5">
        <f>TITRES_STAT!D520</f>
        <v>14.481</v>
      </c>
      <c r="C517" s="2">
        <f t="shared" si="42"/>
        <v>14.812047983006828</v>
      </c>
      <c r="D517" s="2">
        <f t="shared" si="44"/>
        <v>14.546313210463788</v>
      </c>
      <c r="E517" s="2">
        <f t="shared" si="43"/>
        <v>0.26573477254303945</v>
      </c>
      <c r="F517" s="2">
        <f t="shared" si="47"/>
        <v>0.148181929697453</v>
      </c>
      <c r="G517" s="2">
        <f t="shared" si="45"/>
        <v>0.11755284284558645</v>
      </c>
      <c r="H517" s="2" t="str">
        <f t="shared" si="46"/>
        <v>Sell</v>
      </c>
    </row>
    <row r="518" spans="1:8" ht="13.5" x14ac:dyDescent="0.25">
      <c r="A518" s="3">
        <f>TITRES_STAT!B521</f>
        <v>43056</v>
      </c>
      <c r="B518" s="5">
        <f>TITRES_STAT!D521</f>
        <v>14.481</v>
      </c>
      <c r="C518" s="2">
        <f t="shared" si="42"/>
        <v>14.759579062544239</v>
      </c>
      <c r="D518" s="2">
        <f t="shared" si="44"/>
        <v>14.541475194873877</v>
      </c>
      <c r="E518" s="2">
        <f t="shared" si="43"/>
        <v>0.2181038676703615</v>
      </c>
      <c r="F518" s="2">
        <f t="shared" si="47"/>
        <v>0.16216631729203471</v>
      </c>
      <c r="G518" s="2">
        <f t="shared" si="45"/>
        <v>5.5937550378326789E-2</v>
      </c>
      <c r="H518" s="2" t="str">
        <f t="shared" si="46"/>
        <v>Sell</v>
      </c>
    </row>
    <row r="519" spans="1:8" ht="13.5" x14ac:dyDescent="0.25">
      <c r="A519" s="3">
        <f>TITRES_STAT!B522</f>
        <v>43059</v>
      </c>
      <c r="B519" s="5">
        <f>TITRES_STAT!D522</f>
        <v>14.471</v>
      </c>
      <c r="C519" s="2">
        <f t="shared" si="42"/>
        <v>14.715182283691279</v>
      </c>
      <c r="D519" s="2">
        <f t="shared" si="44"/>
        <v>14.536254810068405</v>
      </c>
      <c r="E519" s="2">
        <f t="shared" si="43"/>
        <v>0.17892747362287409</v>
      </c>
      <c r="F519" s="2">
        <f t="shared" si="47"/>
        <v>0.16551854855820258</v>
      </c>
      <c r="G519" s="2">
        <f t="shared" si="45"/>
        <v>1.3408925064671506E-2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5">
        <f>TITRES_STAT!D523</f>
        <v>14.0518</v>
      </c>
      <c r="C520" s="2">
        <f t="shared" si="42"/>
        <v>14.662261932354159</v>
      </c>
      <c r="D520" s="2">
        <f t="shared" si="44"/>
        <v>14.500369268581856</v>
      </c>
      <c r="E520" s="2">
        <f t="shared" si="43"/>
        <v>0.16189266377230283</v>
      </c>
      <c r="F520" s="2">
        <f t="shared" si="47"/>
        <v>0.16479337160102264</v>
      </c>
      <c r="G520" s="2">
        <f t="shared" si="45"/>
        <v>-2.9007078287198174E-3</v>
      </c>
      <c r="H520" s="2" t="str">
        <f t="shared" si="46"/>
        <v>Hold</v>
      </c>
    </row>
    <row r="521" spans="1:8" ht="13.5" x14ac:dyDescent="0.25">
      <c r="A521" s="3">
        <f>TITRES_STAT!B524</f>
        <v>43061</v>
      </c>
      <c r="B521" s="5">
        <f>TITRES_STAT!D524</f>
        <v>14.3712</v>
      </c>
      <c r="C521" s="2">
        <f t="shared" si="42"/>
        <v>14.617483173530442</v>
      </c>
      <c r="D521" s="2">
        <f t="shared" si="44"/>
        <v>14.49080117461283</v>
      </c>
      <c r="E521" s="2">
        <f t="shared" si="43"/>
        <v>0.12668199891761134</v>
      </c>
      <c r="F521" s="2">
        <f t="shared" si="47"/>
        <v>0.1571710970643404</v>
      </c>
      <c r="G521" s="2">
        <f t="shared" si="45"/>
        <v>-3.0489098146729066E-2</v>
      </c>
      <c r="H521" s="2" t="str">
        <f t="shared" si="46"/>
        <v>Hold</v>
      </c>
    </row>
    <row r="522" spans="1:8" ht="13.5" x14ac:dyDescent="0.25">
      <c r="A522" s="3">
        <f>TITRES_STAT!B525</f>
        <v>43062</v>
      </c>
      <c r="B522" s="5">
        <f>TITRES_STAT!D525</f>
        <v>14.3712</v>
      </c>
      <c r="C522" s="2">
        <f t="shared" si="42"/>
        <v>14.57959345452576</v>
      </c>
      <c r="D522" s="2">
        <f t="shared" si="44"/>
        <v>14.481941828345214</v>
      </c>
      <c r="E522" s="2">
        <f t="shared" si="43"/>
        <v>9.7651626180546458E-2</v>
      </c>
      <c r="F522" s="2">
        <f t="shared" si="47"/>
        <v>0.1452672028875816</v>
      </c>
      <c r="G522" s="2">
        <f t="shared" si="45"/>
        <v>-4.7615576707035145E-2</v>
      </c>
      <c r="H522" s="2" t="str">
        <f t="shared" si="46"/>
        <v>Hold</v>
      </c>
    </row>
    <row r="523" spans="1:8" ht="13.5" x14ac:dyDescent="0.25">
      <c r="A523" s="3">
        <f>TITRES_STAT!B526</f>
        <v>43063</v>
      </c>
      <c r="B523" s="5">
        <f>TITRES_STAT!D526</f>
        <v>14.3712</v>
      </c>
      <c r="C523" s="2">
        <f t="shared" si="42"/>
        <v>14.54753292306026</v>
      </c>
      <c r="D523" s="2">
        <f t="shared" si="44"/>
        <v>14.473738729949272</v>
      </c>
      <c r="E523" s="2">
        <f t="shared" si="43"/>
        <v>7.3794193110988004E-2</v>
      </c>
      <c r="F523" s="2">
        <f t="shared" si="47"/>
        <v>0.1309726009322629</v>
      </c>
      <c r="G523" s="2">
        <f t="shared" si="45"/>
        <v>-5.7178407821274896E-2</v>
      </c>
      <c r="H523" s="2" t="str">
        <f t="shared" si="46"/>
        <v>Hold</v>
      </c>
    </row>
    <row r="524" spans="1:8" ht="13.5" x14ac:dyDescent="0.25">
      <c r="A524" s="3">
        <f>TITRES_STAT!B527</f>
        <v>43066</v>
      </c>
      <c r="B524" s="5">
        <f>TITRES_STAT!D527</f>
        <v>14.3612</v>
      </c>
      <c r="C524" s="2">
        <f t="shared" si="42"/>
        <v>14.489697088743297</v>
      </c>
      <c r="D524" s="2">
        <f t="shared" si="44"/>
        <v>14.465402527730808</v>
      </c>
      <c r="E524" s="2">
        <f t="shared" si="43"/>
        <v>2.4294561012489169E-2</v>
      </c>
      <c r="F524" s="2">
        <f t="shared" si="47"/>
        <v>0.10963699294830816</v>
      </c>
      <c r="G524" s="2">
        <f t="shared" si="45"/>
        <v>-8.5342431935818988E-2</v>
      </c>
      <c r="H524" s="2" t="str">
        <f t="shared" si="46"/>
        <v>Hold</v>
      </c>
    </row>
    <row r="525" spans="1:8" ht="13.5" x14ac:dyDescent="0.25">
      <c r="A525" s="3">
        <f>TITRES_STAT!B528</f>
        <v>43067</v>
      </c>
      <c r="B525" s="5">
        <f>TITRES_STAT!D528</f>
        <v>14.3612</v>
      </c>
      <c r="C525" s="2">
        <f t="shared" si="42"/>
        <v>14.440759075090481</v>
      </c>
      <c r="D525" s="2">
        <f t="shared" si="44"/>
        <v>14.457683821972971</v>
      </c>
      <c r="E525" s="2">
        <f t="shared" si="43"/>
        <v>-1.6924746882489572E-2</v>
      </c>
      <c r="F525" s="2">
        <f t="shared" si="47"/>
        <v>8.4324644982148617E-2</v>
      </c>
      <c r="G525" s="2">
        <f t="shared" si="45"/>
        <v>-0.10124939186463819</v>
      </c>
      <c r="H525" s="2" t="str">
        <f t="shared" si="46"/>
        <v>Hold</v>
      </c>
    </row>
    <row r="526" spans="1:8" ht="13.5" x14ac:dyDescent="0.25">
      <c r="A526" s="3">
        <f>TITRES_STAT!B529</f>
        <v>43068</v>
      </c>
      <c r="B526" s="5">
        <f>TITRES_STAT!D529</f>
        <v>14.3612</v>
      </c>
      <c r="C526" s="2">
        <f t="shared" si="42"/>
        <v>14.446949986615024</v>
      </c>
      <c r="D526" s="2">
        <f t="shared" si="44"/>
        <v>14.450536872197196</v>
      </c>
      <c r="E526" s="2">
        <f t="shared" si="43"/>
        <v>-3.5868855821714618E-3</v>
      </c>
      <c r="F526" s="2">
        <f t="shared" si="47"/>
        <v>6.6742338869284601E-2</v>
      </c>
      <c r="G526" s="2">
        <f t="shared" si="45"/>
        <v>-7.0329224451456063E-2</v>
      </c>
      <c r="H526" s="2" t="str">
        <f t="shared" si="46"/>
        <v>Hold</v>
      </c>
    </row>
    <row r="527" spans="1:8" ht="13.5" x14ac:dyDescent="0.25">
      <c r="A527" s="3">
        <f>TITRES_STAT!B530</f>
        <v>43069</v>
      </c>
      <c r="B527" s="5">
        <f>TITRES_STAT!D530</f>
        <v>14.3612</v>
      </c>
      <c r="C527" s="2">
        <f t="shared" ref="C527:C590" si="48">$C$4*B517+C526*(1-$C$4)</f>
        <v>14.452188450212713</v>
      </c>
      <c r="D527" s="2">
        <f t="shared" si="44"/>
        <v>14.443919326108515</v>
      </c>
      <c r="E527" s="2">
        <f t="shared" si="43"/>
        <v>8.269124104197445E-3</v>
      </c>
      <c r="F527" s="2">
        <f t="shared" si="47"/>
        <v>5.5047695916267174E-2</v>
      </c>
      <c r="G527" s="2">
        <f t="shared" si="45"/>
        <v>-4.6778571812069729E-2</v>
      </c>
      <c r="H527" s="2" t="str">
        <f t="shared" si="46"/>
        <v>Hold</v>
      </c>
    </row>
    <row r="528" spans="1:8" ht="13.5" x14ac:dyDescent="0.25">
      <c r="A528" s="3">
        <f>TITRES_STAT!B531</f>
        <v>43073</v>
      </c>
      <c r="B528" s="5">
        <f>TITRES_STAT!D531</f>
        <v>14.3612</v>
      </c>
      <c r="C528" s="2">
        <f t="shared" si="48"/>
        <v>14.456620996333832</v>
      </c>
      <c r="D528" s="2">
        <f t="shared" si="44"/>
        <v>14.437791968618995</v>
      </c>
      <c r="E528" s="2">
        <f t="shared" si="43"/>
        <v>1.8829027714836855E-2</v>
      </c>
      <c r="F528" s="2">
        <f t="shared" si="47"/>
        <v>4.7803962275981111E-2</v>
      </c>
      <c r="G528" s="2">
        <f t="shared" si="45"/>
        <v>-2.8974934561144257E-2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5">
        <f>TITRES_STAT!D532</f>
        <v>13.972</v>
      </c>
      <c r="C529" s="2">
        <f t="shared" si="48"/>
        <v>14.458833150744011</v>
      </c>
      <c r="D529" s="2">
        <f t="shared" si="44"/>
        <v>14.403288859832402</v>
      </c>
      <c r="E529" s="2">
        <f t="shared" si="43"/>
        <v>5.554429091160884E-2</v>
      </c>
      <c r="F529" s="2">
        <f t="shared" si="47"/>
        <v>4.935202800310666E-2</v>
      </c>
      <c r="G529" s="2">
        <f t="shared" si="45"/>
        <v>6.1922629085021802E-3</v>
      </c>
      <c r="H529" s="2" t="str">
        <f t="shared" si="46"/>
        <v>Sell</v>
      </c>
    </row>
    <row r="530" spans="1:8" ht="13.5" x14ac:dyDescent="0.25">
      <c r="A530" s="3">
        <f>TITRES_STAT!B533</f>
        <v>43075</v>
      </c>
      <c r="B530" s="5">
        <f>TITRES_STAT!D533</f>
        <v>14.8003</v>
      </c>
      <c r="C530" s="2">
        <f t="shared" si="48"/>
        <v>14.396212666014165</v>
      </c>
      <c r="D530" s="2">
        <f t="shared" si="44"/>
        <v>14.43269709243741</v>
      </c>
      <c r="E530" s="2">
        <f t="shared" si="43"/>
        <v>-3.6484426423244898E-2</v>
      </c>
      <c r="F530" s="2">
        <f t="shared" si="47"/>
        <v>3.218473711783635E-2</v>
      </c>
      <c r="G530" s="2">
        <f t="shared" si="45"/>
        <v>-6.8669163541081241E-2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5">
        <f>TITRES_STAT!D534</f>
        <v>15.459</v>
      </c>
      <c r="C531" s="2">
        <f t="shared" si="48"/>
        <v>14.392364563550448</v>
      </c>
      <c r="D531" s="2">
        <f t="shared" si="44"/>
        <v>14.508719530034639</v>
      </c>
      <c r="E531" s="2">
        <f t="shared" si="43"/>
        <v>-0.11635496648419164</v>
      </c>
      <c r="F531" s="2">
        <f t="shared" si="47"/>
        <v>2.4767963974307514E-3</v>
      </c>
      <c r="G531" s="2">
        <f t="shared" si="45"/>
        <v>-0.11883176288162239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5">
        <f>TITRES_STAT!D535</f>
        <v>16.3872</v>
      </c>
      <c r="C532" s="2">
        <f t="shared" si="48"/>
        <v>14.389108476850378</v>
      </c>
      <c r="D532" s="2">
        <f t="shared" si="44"/>
        <v>14.647866231513555</v>
      </c>
      <c r="E532" s="2">
        <f t="shared" si="43"/>
        <v>-0.25875775466317741</v>
      </c>
      <c r="F532" s="2">
        <f t="shared" si="47"/>
        <v>-4.9770113814690882E-2</v>
      </c>
      <c r="G532" s="2">
        <f t="shared" si="45"/>
        <v>-0.20898764084848653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5">
        <f>TITRES_STAT!D536</f>
        <v>16.926100000000002</v>
      </c>
      <c r="C533" s="2">
        <f t="shared" si="48"/>
        <v>14.386353326565704</v>
      </c>
      <c r="D533" s="2">
        <f t="shared" si="44"/>
        <v>14.816624288438478</v>
      </c>
      <c r="E533" s="2">
        <f t="shared" si="43"/>
        <v>-0.43027096187277358</v>
      </c>
      <c r="F533" s="2">
        <f t="shared" si="47"/>
        <v>-0.12587028342630743</v>
      </c>
      <c r="G533" s="2">
        <f t="shared" si="45"/>
        <v>-0.30440067844646612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5">
        <f>TITRES_STAT!D537</f>
        <v>16.4071</v>
      </c>
      <c r="C534" s="2">
        <f t="shared" si="48"/>
        <v>14.382483584017134</v>
      </c>
      <c r="D534" s="2">
        <f t="shared" si="44"/>
        <v>14.934437304109702</v>
      </c>
      <c r="E534" s="2">
        <f t="shared" si="43"/>
        <v>-0.55195372009256793</v>
      </c>
      <c r="F534" s="2">
        <f t="shared" si="47"/>
        <v>-0.21108697075955954</v>
      </c>
      <c r="G534" s="2">
        <f t="shared" si="45"/>
        <v>-0.34086674933300842</v>
      </c>
      <c r="H534" s="2" t="str">
        <f t="shared" si="46"/>
        <v>Hold</v>
      </c>
    </row>
    <row r="535" spans="1:8" ht="13.5" x14ac:dyDescent="0.25">
      <c r="A535" s="3">
        <f>TITRES_STAT!B538</f>
        <v>43082</v>
      </c>
      <c r="B535" s="5">
        <f>TITRES_STAT!D538</f>
        <v>16.856200000000001</v>
      </c>
      <c r="C535" s="2">
        <f t="shared" si="48"/>
        <v>14.379209186476036</v>
      </c>
      <c r="D535" s="2">
        <f t="shared" si="44"/>
        <v>15.076790096397872</v>
      </c>
      <c r="E535" s="2">
        <f t="shared" si="43"/>
        <v>-0.69758090992183597</v>
      </c>
      <c r="F535" s="2">
        <f t="shared" si="47"/>
        <v>-0.30838575859201484</v>
      </c>
      <c r="G535" s="2">
        <f t="shared" si="45"/>
        <v>-0.38919515132982113</v>
      </c>
      <c r="H535" s="2" t="str">
        <f t="shared" si="46"/>
        <v>Hold</v>
      </c>
    </row>
    <row r="536" spans="1:8" ht="13.5" x14ac:dyDescent="0.25">
      <c r="A536" s="3">
        <f>TITRES_STAT!B539</f>
        <v>43083</v>
      </c>
      <c r="B536" s="5">
        <f>TITRES_STAT!D539</f>
        <v>16.856200000000001</v>
      </c>
      <c r="C536" s="2">
        <f t="shared" si="48"/>
        <v>14.3764385424028</v>
      </c>
      <c r="D536" s="2">
        <f t="shared" si="44"/>
        <v>15.208598237405436</v>
      </c>
      <c r="E536" s="2">
        <f t="shared" si="43"/>
        <v>-0.83215969500263576</v>
      </c>
      <c r="F536" s="2">
        <f t="shared" si="47"/>
        <v>-0.41314054587413906</v>
      </c>
      <c r="G536" s="2">
        <f t="shared" si="45"/>
        <v>-0.41901914912849669</v>
      </c>
      <c r="H536" s="2" t="str">
        <f t="shared" si="46"/>
        <v>Hold</v>
      </c>
    </row>
    <row r="537" spans="1:8" ht="13.5" x14ac:dyDescent="0.25">
      <c r="A537" s="3">
        <f>TITRES_STAT!B540</f>
        <v>43084</v>
      </c>
      <c r="B537" s="5">
        <f>TITRES_STAT!D540</f>
        <v>16.856200000000001</v>
      </c>
      <c r="C537" s="2">
        <f t="shared" si="48"/>
        <v>14.374094151263908</v>
      </c>
      <c r="D537" s="2">
        <f t="shared" si="44"/>
        <v>15.330642812412441</v>
      </c>
      <c r="E537" s="2">
        <f t="shared" si="43"/>
        <v>-0.95654866114853299</v>
      </c>
      <c r="F537" s="2">
        <f t="shared" si="47"/>
        <v>-0.52182216892901789</v>
      </c>
      <c r="G537" s="2">
        <f t="shared" si="45"/>
        <v>-0.43472649221951509</v>
      </c>
      <c r="H537" s="2" t="str">
        <f t="shared" si="46"/>
        <v>Hold</v>
      </c>
    </row>
    <row r="538" spans="1:8" ht="13.5" x14ac:dyDescent="0.25">
      <c r="A538" s="3">
        <f>TITRES_STAT!B541</f>
        <v>43087</v>
      </c>
      <c r="B538" s="5">
        <f>TITRES_STAT!D541</f>
        <v>16.357199999999999</v>
      </c>
      <c r="C538" s="2">
        <f t="shared" si="48"/>
        <v>14.372110435684846</v>
      </c>
      <c r="D538" s="2">
        <f t="shared" si="44"/>
        <v>15.406684085567074</v>
      </c>
      <c r="E538" s="2">
        <f t="shared" si="43"/>
        <v>-1.034573649882228</v>
      </c>
      <c r="F538" s="2">
        <f t="shared" si="47"/>
        <v>-0.62437246511965994</v>
      </c>
      <c r="G538" s="2">
        <f t="shared" si="45"/>
        <v>-0.41020118476256806</v>
      </c>
      <c r="H538" s="2" t="str">
        <f t="shared" si="46"/>
        <v>Hold</v>
      </c>
    </row>
    <row r="539" spans="1:8" ht="13.5" x14ac:dyDescent="0.25">
      <c r="A539" s="3">
        <f>TITRES_STAT!B542</f>
        <v>43088</v>
      </c>
      <c r="B539" s="5">
        <f>TITRES_STAT!D542</f>
        <v>16.357199999999999</v>
      </c>
      <c r="C539" s="2">
        <f t="shared" si="48"/>
        <v>14.310554984041023</v>
      </c>
      <c r="D539" s="2">
        <f t="shared" si="44"/>
        <v>15.477092671821364</v>
      </c>
      <c r="E539" s="2">
        <f t="shared" si="43"/>
        <v>-1.1665376877803411</v>
      </c>
      <c r="F539" s="2">
        <f t="shared" si="47"/>
        <v>-0.73280550965179625</v>
      </c>
      <c r="G539" s="2">
        <f t="shared" si="45"/>
        <v>-0.43373217812854481</v>
      </c>
      <c r="H539" s="2" t="str">
        <f t="shared" si="46"/>
        <v>Hold</v>
      </c>
    </row>
    <row r="540" spans="1:8" ht="13.5" x14ac:dyDescent="0.25">
      <c r="A540" s="3">
        <f>TITRES_STAT!B543</f>
        <v>43089</v>
      </c>
      <c r="B540" s="5">
        <f>TITRES_STAT!D543</f>
        <v>15.8682</v>
      </c>
      <c r="C540" s="2">
        <f t="shared" si="48"/>
        <v>14.385900371111635</v>
      </c>
      <c r="D540" s="2">
        <f t="shared" si="44"/>
        <v>15.506063585019781</v>
      </c>
      <c r="E540" s="2">
        <f t="shared" ref="E540:E603" si="49">C540-D540</f>
        <v>-1.1201632139081461</v>
      </c>
      <c r="F540" s="2">
        <f t="shared" si="47"/>
        <v>-0.81027705050306631</v>
      </c>
      <c r="G540" s="2">
        <f t="shared" si="45"/>
        <v>-0.3098861634050798</v>
      </c>
      <c r="H540" s="2" t="str">
        <f t="shared" si="46"/>
        <v>Hold</v>
      </c>
    </row>
    <row r="541" spans="1:8" ht="13.5" x14ac:dyDescent="0.25">
      <c r="A541" s="3">
        <f>TITRES_STAT!B544</f>
        <v>43090</v>
      </c>
      <c r="B541" s="5">
        <f>TITRES_STAT!D544</f>
        <v>15.698499999999999</v>
      </c>
      <c r="C541" s="2">
        <f t="shared" si="48"/>
        <v>14.550992621709845</v>
      </c>
      <c r="D541" s="2">
        <f t="shared" ref="D541:D604" si="50">$D$4*B541+(1-$D$4)*D540</f>
        <v>15.520318134277575</v>
      </c>
      <c r="E541" s="2">
        <f t="shared" si="49"/>
        <v>-0.96932551256773003</v>
      </c>
      <c r="F541" s="2">
        <f t="shared" si="47"/>
        <v>-0.84208674291599916</v>
      </c>
      <c r="G541" s="2">
        <f t="shared" si="45"/>
        <v>-0.12723876965173087</v>
      </c>
      <c r="H541" s="2" t="str">
        <f t="shared" si="46"/>
        <v>Hold</v>
      </c>
    </row>
    <row r="542" spans="1:8" ht="13.5" x14ac:dyDescent="0.25">
      <c r="A542" s="3">
        <f>TITRES_STAT!B545</f>
        <v>43091</v>
      </c>
      <c r="B542" s="5">
        <f>TITRES_STAT!D545</f>
        <v>15.708500000000001</v>
      </c>
      <c r="C542" s="2">
        <f t="shared" si="48"/>
        <v>14.833486064523715</v>
      </c>
      <c r="D542" s="2">
        <f t="shared" si="50"/>
        <v>15.534257531738497</v>
      </c>
      <c r="E542" s="2">
        <f t="shared" si="49"/>
        <v>-0.70077146721478201</v>
      </c>
      <c r="F542" s="2">
        <f t="shared" si="47"/>
        <v>-0.81382368777575576</v>
      </c>
      <c r="G542" s="2">
        <f t="shared" si="45"/>
        <v>0.11305222056097375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5">
        <f>TITRES_STAT!D546</f>
        <v>15.468999999999999</v>
      </c>
      <c r="C543" s="2">
        <f t="shared" si="48"/>
        <v>15.155426669981605</v>
      </c>
      <c r="D543" s="2">
        <f t="shared" si="50"/>
        <v>15.529423640498608</v>
      </c>
      <c r="E543" s="2">
        <f t="shared" si="49"/>
        <v>-0.37399697051700365</v>
      </c>
      <c r="F543" s="2">
        <f t="shared" si="47"/>
        <v>-0.72585834432400542</v>
      </c>
      <c r="G543" s="2">
        <f t="shared" si="45"/>
        <v>0.35186137380700178</v>
      </c>
      <c r="H543" s="2" t="str">
        <f t="shared" si="46"/>
        <v>Sell</v>
      </c>
    </row>
    <row r="544" spans="1:8" ht="13.5" x14ac:dyDescent="0.25">
      <c r="A544" s="3">
        <f>TITRES_STAT!B547</f>
        <v>43095</v>
      </c>
      <c r="B544" s="5">
        <f>TITRES_STAT!D547</f>
        <v>15.958</v>
      </c>
      <c r="C544" s="2">
        <f t="shared" si="48"/>
        <v>15.347991797676741</v>
      </c>
      <c r="D544" s="2">
        <f t="shared" si="50"/>
        <v>15.561170037498712</v>
      </c>
      <c r="E544" s="2">
        <f t="shared" si="49"/>
        <v>-0.21317823982197126</v>
      </c>
      <c r="F544" s="2">
        <f t="shared" si="47"/>
        <v>-0.62332232342359861</v>
      </c>
      <c r="G544" s="2">
        <f t="shared" si="45"/>
        <v>0.41014408360162735</v>
      </c>
      <c r="H544" s="2" t="str">
        <f t="shared" si="46"/>
        <v>Sell</v>
      </c>
    </row>
    <row r="545" spans="1:8" ht="13.5" x14ac:dyDescent="0.25">
      <c r="A545" s="3">
        <f>TITRES_STAT!B548</f>
        <v>43096</v>
      </c>
      <c r="B545" s="5">
        <f>TITRES_STAT!D548</f>
        <v>16.466999999999999</v>
      </c>
      <c r="C545" s="2">
        <f t="shared" si="48"/>
        <v>15.580023828803396</v>
      </c>
      <c r="D545" s="2">
        <f t="shared" si="50"/>
        <v>15.628268553239547</v>
      </c>
      <c r="E545" s="2">
        <f t="shared" si="49"/>
        <v>-4.8244724436150577E-2</v>
      </c>
      <c r="F545" s="2">
        <f t="shared" si="47"/>
        <v>-0.50830680362610903</v>
      </c>
      <c r="G545" s="2">
        <f t="shared" si="45"/>
        <v>0.46006207918995845</v>
      </c>
      <c r="H545" s="2" t="str">
        <f t="shared" si="46"/>
        <v>Sell</v>
      </c>
    </row>
    <row r="546" spans="1:8" ht="13.5" x14ac:dyDescent="0.25">
      <c r="A546" s="3">
        <f>TITRES_STAT!B549</f>
        <v>43097</v>
      </c>
      <c r="B546" s="5">
        <f>TITRES_STAT!D549</f>
        <v>16.766400000000001</v>
      </c>
      <c r="C546" s="2">
        <f t="shared" si="48"/>
        <v>15.776358624372104</v>
      </c>
      <c r="D546" s="2">
        <f t="shared" si="50"/>
        <v>15.712574586332915</v>
      </c>
      <c r="E546" s="2">
        <f t="shared" si="49"/>
        <v>6.3784038039189639E-2</v>
      </c>
      <c r="F546" s="2">
        <f t="shared" si="47"/>
        <v>-0.39388863529304929</v>
      </c>
      <c r="G546" s="2">
        <f t="shared" si="45"/>
        <v>0.45767267333223893</v>
      </c>
      <c r="H546" s="2" t="str">
        <f t="shared" si="46"/>
        <v>Sell</v>
      </c>
    </row>
    <row r="547" spans="1:8" ht="13.5" x14ac:dyDescent="0.25">
      <c r="A547" s="3">
        <f>TITRES_STAT!B550</f>
        <v>43098</v>
      </c>
      <c r="B547" s="5">
        <f>TITRES_STAT!D550</f>
        <v>17.205500000000001</v>
      </c>
      <c r="C547" s="2">
        <f t="shared" si="48"/>
        <v>15.942488066776395</v>
      </c>
      <c r="D547" s="2">
        <f t="shared" si="50"/>
        <v>15.823161654011958</v>
      </c>
      <c r="E547" s="2">
        <f t="shared" si="49"/>
        <v>0.1193264127644369</v>
      </c>
      <c r="F547" s="2">
        <f t="shared" si="47"/>
        <v>-0.29124562568155205</v>
      </c>
      <c r="G547" s="2">
        <f t="shared" si="45"/>
        <v>0.41057203844598894</v>
      </c>
      <c r="H547" s="2" t="str">
        <f t="shared" si="46"/>
        <v>Sell</v>
      </c>
    </row>
    <row r="548" spans="1:8" ht="13.5" x14ac:dyDescent="0.25">
      <c r="A548" s="3">
        <f>TITRES_STAT!B551</f>
        <v>43102</v>
      </c>
      <c r="B548" s="5">
        <f>TITRES_STAT!D551</f>
        <v>17.175599999999999</v>
      </c>
      <c r="C548" s="2">
        <f t="shared" si="48"/>
        <v>16.006289902656949</v>
      </c>
      <c r="D548" s="2">
        <f t="shared" si="50"/>
        <v>15.923342272233295</v>
      </c>
      <c r="E548" s="2">
        <f t="shared" si="49"/>
        <v>8.2947630423653607E-2</v>
      </c>
      <c r="F548" s="2">
        <f t="shared" si="47"/>
        <v>-0.21640697446051094</v>
      </c>
      <c r="G548" s="2">
        <f t="shared" ref="G548:G611" si="51">E548-F548</f>
        <v>0.29935460488416454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43103</v>
      </c>
      <c r="B549" s="5">
        <f>TITRES_STAT!D552</f>
        <v>16.766400000000001</v>
      </c>
      <c r="C549" s="2">
        <f t="shared" si="48"/>
        <v>16.060276071478956</v>
      </c>
      <c r="D549" s="2">
        <f t="shared" si="50"/>
        <v>15.985790992808607</v>
      </c>
      <c r="E549" s="2">
        <f t="shared" si="49"/>
        <v>7.448507867034948E-2</v>
      </c>
      <c r="F549" s="2">
        <f t="shared" ref="F549:F612" si="53">(E549*(2/(10)))+((1-(2/10))*F548)</f>
        <v>-0.15822856383433886</v>
      </c>
      <c r="G549" s="2">
        <f t="shared" si="51"/>
        <v>0.23271364250468835</v>
      </c>
      <c r="H549" s="2" t="str">
        <f t="shared" si="52"/>
        <v>Sell</v>
      </c>
    </row>
    <row r="550" spans="1:8" ht="13.5" x14ac:dyDescent="0.25">
      <c r="A550" s="3">
        <f>TITRES_STAT!B553</f>
        <v>43104</v>
      </c>
      <c r="B550" s="5">
        <f>TITRES_STAT!D553</f>
        <v>16.776399999999999</v>
      </c>
      <c r="C550" s="2">
        <f t="shared" si="48"/>
        <v>16.030725906636039</v>
      </c>
      <c r="D550" s="2">
        <f t="shared" si="50"/>
        <v>16.044354622970932</v>
      </c>
      <c r="E550" s="2">
        <f t="shared" si="49"/>
        <v>-1.3628716334892488E-2</v>
      </c>
      <c r="F550" s="2">
        <f t="shared" si="53"/>
        <v>-0.12930859433444961</v>
      </c>
      <c r="G550" s="2">
        <f t="shared" si="51"/>
        <v>0.11567987799955712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5">
        <f>TITRES_STAT!D554</f>
        <v>17.195499999999999</v>
      </c>
      <c r="C551" s="2">
        <f t="shared" si="48"/>
        <v>15.979614228692032</v>
      </c>
      <c r="D551" s="2">
        <f t="shared" si="50"/>
        <v>16.129624650899011</v>
      </c>
      <c r="E551" s="2">
        <f t="shared" si="49"/>
        <v>-0.15001042220697869</v>
      </c>
      <c r="F551" s="2">
        <f t="shared" si="53"/>
        <v>-0.13344895990895544</v>
      </c>
      <c r="G551" s="2">
        <f t="shared" si="51"/>
        <v>-1.6561462298023244E-2</v>
      </c>
      <c r="H551" s="2" t="str">
        <f t="shared" si="52"/>
        <v>Hold</v>
      </c>
    </row>
    <row r="552" spans="1:8" ht="13.5" x14ac:dyDescent="0.25">
      <c r="A552" s="3">
        <f>TITRES_STAT!B555</f>
        <v>43108</v>
      </c>
      <c r="B552" s="5">
        <f>TITRES_STAT!D555</f>
        <v>18.203499999999998</v>
      </c>
      <c r="C552" s="2">
        <f t="shared" si="48"/>
        <v>15.937904347354797</v>
      </c>
      <c r="D552" s="2">
        <f t="shared" si="50"/>
        <v>16.283245047128716</v>
      </c>
      <c r="E552" s="2">
        <f t="shared" si="49"/>
        <v>-0.34534069977391901</v>
      </c>
      <c r="F552" s="2">
        <f t="shared" si="53"/>
        <v>-0.17582730788194817</v>
      </c>
      <c r="G552" s="2">
        <f t="shared" si="51"/>
        <v>-0.16951339189197084</v>
      </c>
      <c r="H552" s="2" t="str">
        <f t="shared" si="52"/>
        <v>Hold</v>
      </c>
    </row>
    <row r="553" spans="1:8" ht="13.5" x14ac:dyDescent="0.25">
      <c r="A553" s="3">
        <f>TITRES_STAT!B556</f>
        <v>43109</v>
      </c>
      <c r="B553" s="5">
        <f>TITRES_STAT!D556</f>
        <v>19.211500000000001</v>
      </c>
      <c r="C553" s="2">
        <f t="shared" si="48"/>
        <v>15.865765216992521</v>
      </c>
      <c r="D553" s="2">
        <f t="shared" si="50"/>
        <v>16.500152821415476</v>
      </c>
      <c r="E553" s="2">
        <f t="shared" si="49"/>
        <v>-0.63438760442295461</v>
      </c>
      <c r="F553" s="2">
        <f t="shared" si="53"/>
        <v>-0.26753936719014948</v>
      </c>
      <c r="G553" s="2">
        <f t="shared" si="51"/>
        <v>-0.36684823723280513</v>
      </c>
      <c r="H553" s="2" t="str">
        <f t="shared" si="52"/>
        <v>Hold</v>
      </c>
    </row>
    <row r="554" spans="1:8" ht="13.5" x14ac:dyDescent="0.25">
      <c r="A554" s="3">
        <f>TITRES_STAT!B557</f>
        <v>43110</v>
      </c>
      <c r="B554" s="5">
        <f>TITRES_STAT!D557</f>
        <v>19.201499999999999</v>
      </c>
      <c r="C554" s="2">
        <f t="shared" si="48"/>
        <v>15.879955183609058</v>
      </c>
      <c r="D554" s="2">
        <f t="shared" si="50"/>
        <v>16.700252612421739</v>
      </c>
      <c r="E554" s="2">
        <f t="shared" si="49"/>
        <v>-0.82029742881268142</v>
      </c>
      <c r="F554" s="2">
        <f t="shared" si="53"/>
        <v>-0.37809097951465587</v>
      </c>
      <c r="G554" s="2">
        <f t="shared" si="51"/>
        <v>-0.44220644929802555</v>
      </c>
      <c r="H554" s="2" t="str">
        <f t="shared" si="52"/>
        <v>Hold</v>
      </c>
    </row>
    <row r="555" spans="1:8" ht="13.5" x14ac:dyDescent="0.25">
      <c r="A555" s="3">
        <f>TITRES_STAT!B558</f>
        <v>43111</v>
      </c>
      <c r="B555" s="5">
        <f>TITRES_STAT!D558</f>
        <v>19.201499999999999</v>
      </c>
      <c r="C555" s="2">
        <f t="shared" si="48"/>
        <v>15.970269770746125</v>
      </c>
      <c r="D555" s="2">
        <f t="shared" si="50"/>
        <v>16.885530196686794</v>
      </c>
      <c r="E555" s="2">
        <f t="shared" si="49"/>
        <v>-0.91526042594066936</v>
      </c>
      <c r="F555" s="2">
        <f t="shared" si="53"/>
        <v>-0.48552486879985857</v>
      </c>
      <c r="G555" s="2">
        <f t="shared" si="51"/>
        <v>-0.4297355571408108</v>
      </c>
      <c r="H555" s="2" t="str">
        <f t="shared" si="52"/>
        <v>Hold</v>
      </c>
    </row>
    <row r="556" spans="1:8" ht="13.5" x14ac:dyDescent="0.25">
      <c r="A556" s="3">
        <f>TITRES_STAT!B559</f>
        <v>43112</v>
      </c>
      <c r="B556" s="5">
        <f>TITRES_STAT!D559</f>
        <v>19.1416</v>
      </c>
      <c r="C556" s="2">
        <f t="shared" si="48"/>
        <v>16.092751344477488</v>
      </c>
      <c r="D556" s="2">
        <f t="shared" si="50"/>
        <v>17.052646478413699</v>
      </c>
      <c r="E556" s="2">
        <f t="shared" si="49"/>
        <v>-0.95989513393621095</v>
      </c>
      <c r="F556" s="2">
        <f t="shared" si="53"/>
        <v>-0.58039892182712904</v>
      </c>
      <c r="G556" s="2">
        <f t="shared" si="51"/>
        <v>-0.37949621210908191</v>
      </c>
      <c r="H556" s="2" t="str">
        <f t="shared" si="52"/>
        <v>Hold</v>
      </c>
    </row>
    <row r="557" spans="1:8" ht="13.5" x14ac:dyDescent="0.25">
      <c r="A557" s="3">
        <f>TITRES_STAT!B560</f>
        <v>43115</v>
      </c>
      <c r="B557" s="5">
        <f>TITRES_STAT!D560</f>
        <v>18.572800000000001</v>
      </c>
      <c r="C557" s="2">
        <f t="shared" si="48"/>
        <v>16.263943445327108</v>
      </c>
      <c r="D557" s="2">
        <f t="shared" si="50"/>
        <v>17.165250442975648</v>
      </c>
      <c r="E557" s="2">
        <f t="shared" si="49"/>
        <v>-0.90130699764853972</v>
      </c>
      <c r="F557" s="2">
        <f t="shared" si="53"/>
        <v>-0.64458053699141127</v>
      </c>
      <c r="G557" s="2">
        <f t="shared" si="51"/>
        <v>-0.25672646065712845</v>
      </c>
      <c r="H557" s="2" t="str">
        <f t="shared" si="52"/>
        <v>Hold</v>
      </c>
    </row>
    <row r="558" spans="1:8" ht="13.5" x14ac:dyDescent="0.25">
      <c r="A558" s="3">
        <f>TITRES_STAT!B561</f>
        <v>43116</v>
      </c>
      <c r="B558" s="5">
        <f>TITRES_STAT!D561</f>
        <v>18.023900000000001</v>
      </c>
      <c r="C558" s="2">
        <f t="shared" si="48"/>
        <v>16.404198299892169</v>
      </c>
      <c r="D558" s="2">
        <f t="shared" si="50"/>
        <v>17.22885411386634</v>
      </c>
      <c r="E558" s="2">
        <f t="shared" si="49"/>
        <v>-0.82465581397417154</v>
      </c>
      <c r="F558" s="2">
        <f t="shared" si="53"/>
        <v>-0.68059559238796341</v>
      </c>
      <c r="G558" s="2">
        <f t="shared" si="51"/>
        <v>-0.14406022158620813</v>
      </c>
      <c r="H558" s="2" t="str">
        <f t="shared" si="52"/>
        <v>Hold</v>
      </c>
    </row>
    <row r="559" spans="1:8" ht="13.5" x14ac:dyDescent="0.25">
      <c r="A559" s="3">
        <f>TITRES_STAT!B562</f>
        <v>43117</v>
      </c>
      <c r="B559" s="5">
        <f>TITRES_STAT!D562</f>
        <v>17.494900000000001</v>
      </c>
      <c r="C559" s="2">
        <f t="shared" si="48"/>
        <v>16.459921638370297</v>
      </c>
      <c r="D559" s="2">
        <f t="shared" si="50"/>
        <v>17.248561216542907</v>
      </c>
      <c r="E559" s="2">
        <f t="shared" si="49"/>
        <v>-0.7886395781726101</v>
      </c>
      <c r="F559" s="2">
        <f t="shared" si="53"/>
        <v>-0.70220438954489284</v>
      </c>
      <c r="G559" s="2">
        <f t="shared" si="51"/>
        <v>-8.6435188627717263E-2</v>
      </c>
      <c r="H559" s="2" t="str">
        <f t="shared" si="52"/>
        <v>Hold</v>
      </c>
    </row>
    <row r="560" spans="1:8" ht="13.5" x14ac:dyDescent="0.25">
      <c r="A560" s="3">
        <f>TITRES_STAT!B563</f>
        <v>43118</v>
      </c>
      <c r="B560" s="5">
        <f>TITRES_STAT!D563</f>
        <v>17.494900000000001</v>
      </c>
      <c r="C560" s="2">
        <f t="shared" si="48"/>
        <v>16.50861061708256</v>
      </c>
      <c r="D560" s="2">
        <f t="shared" si="50"/>
        <v>17.266808533836024</v>
      </c>
      <c r="E560" s="2">
        <f t="shared" si="49"/>
        <v>-0.75819791675346337</v>
      </c>
      <c r="F560" s="2">
        <f t="shared" si="53"/>
        <v>-0.71340309498660703</v>
      </c>
      <c r="G560" s="2">
        <f t="shared" si="51"/>
        <v>-4.4794821766856341E-2</v>
      </c>
      <c r="H560" s="2" t="str">
        <f t="shared" si="52"/>
        <v>Hold</v>
      </c>
    </row>
    <row r="561" spans="1:8" ht="13.5" x14ac:dyDescent="0.25">
      <c r="A561" s="3">
        <f>TITRES_STAT!B564</f>
        <v>43119</v>
      </c>
      <c r="B561" s="5">
        <f>TITRES_STAT!D564</f>
        <v>17.315300000000001</v>
      </c>
      <c r="C561" s="2">
        <f t="shared" si="48"/>
        <v>16.614285906762166</v>
      </c>
      <c r="D561" s="2">
        <f t="shared" si="50"/>
        <v>17.270400494292613</v>
      </c>
      <c r="E561" s="2">
        <f t="shared" si="49"/>
        <v>-0.65611458753044616</v>
      </c>
      <c r="F561" s="2">
        <f t="shared" si="53"/>
        <v>-0.70194539349537488</v>
      </c>
      <c r="G561" s="2">
        <f t="shared" si="51"/>
        <v>4.5830805964928722E-2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5">
        <f>TITRES_STAT!D565</f>
        <v>17.365200000000002</v>
      </c>
      <c r="C562" s="2">
        <f t="shared" si="48"/>
        <v>16.858780382644909</v>
      </c>
      <c r="D562" s="2">
        <f t="shared" si="50"/>
        <v>17.277422679900567</v>
      </c>
      <c r="E562" s="2">
        <f t="shared" si="49"/>
        <v>-0.41864229725565849</v>
      </c>
      <c r="F562" s="2">
        <f t="shared" si="53"/>
        <v>-0.64528477424743169</v>
      </c>
      <c r="G562" s="2">
        <f t="shared" si="51"/>
        <v>0.2266424769917732</v>
      </c>
      <c r="H562" s="2" t="str">
        <f t="shared" si="52"/>
        <v>Sell</v>
      </c>
    </row>
    <row r="563" spans="1:8" ht="13.5" x14ac:dyDescent="0.25">
      <c r="A563" s="3">
        <f>TITRES_STAT!B566</f>
        <v>43123</v>
      </c>
      <c r="B563" s="5">
        <f>TITRES_STAT!D566</f>
        <v>17.365200000000002</v>
      </c>
      <c r="C563" s="2">
        <f t="shared" si="48"/>
        <v>17.220737246853382</v>
      </c>
      <c r="D563" s="2">
        <f t="shared" si="50"/>
        <v>17.283924703611639</v>
      </c>
      <c r="E563" s="2">
        <f t="shared" si="49"/>
        <v>-6.3187456758257099E-2</v>
      </c>
      <c r="F563" s="2">
        <f t="shared" si="53"/>
        <v>-0.52886531074959675</v>
      </c>
      <c r="G563" s="2">
        <f t="shared" si="51"/>
        <v>0.46567785399133965</v>
      </c>
      <c r="H563" s="2" t="str">
        <f t="shared" si="52"/>
        <v>Sell</v>
      </c>
    </row>
    <row r="564" spans="1:8" ht="13.5" x14ac:dyDescent="0.25">
      <c r="A564" s="3">
        <f>TITRES_STAT!B567</f>
        <v>43124</v>
      </c>
      <c r="B564" s="5">
        <f>TITRES_STAT!D567</f>
        <v>16.8462</v>
      </c>
      <c r="C564" s="2">
        <f t="shared" si="48"/>
        <v>17.525469978106706</v>
      </c>
      <c r="D564" s="2">
        <f t="shared" si="50"/>
        <v>17.251500651492258</v>
      </c>
      <c r="E564" s="2">
        <f t="shared" si="49"/>
        <v>0.27396932661444851</v>
      </c>
      <c r="F564" s="2">
        <f t="shared" si="53"/>
        <v>-0.36829838327678771</v>
      </c>
      <c r="G564" s="2">
        <f t="shared" si="51"/>
        <v>0.64226770989123616</v>
      </c>
      <c r="H564" s="2" t="str">
        <f t="shared" si="52"/>
        <v>Sell</v>
      </c>
    </row>
    <row r="565" spans="1:8" ht="13.5" x14ac:dyDescent="0.25">
      <c r="A565" s="3">
        <f>TITRES_STAT!B568</f>
        <v>43125</v>
      </c>
      <c r="B565" s="5">
        <f>TITRES_STAT!D568</f>
        <v>17.345199999999998</v>
      </c>
      <c r="C565" s="2">
        <f t="shared" si="48"/>
        <v>17.783320750705673</v>
      </c>
      <c r="D565" s="2">
        <f t="shared" si="50"/>
        <v>17.258441343974312</v>
      </c>
      <c r="E565" s="2">
        <f t="shared" si="49"/>
        <v>0.5248794067313618</v>
      </c>
      <c r="F565" s="2">
        <f t="shared" si="53"/>
        <v>-0.18966282527515779</v>
      </c>
      <c r="G565" s="2">
        <f t="shared" si="51"/>
        <v>0.71454223200651956</v>
      </c>
      <c r="H565" s="2" t="str">
        <f t="shared" si="52"/>
        <v>Sell</v>
      </c>
    </row>
    <row r="566" spans="1:8" ht="13.5" x14ac:dyDescent="0.25">
      <c r="A566" s="3">
        <f>TITRES_STAT!B569</f>
        <v>43126</v>
      </c>
      <c r="B566" s="5">
        <f>TITRES_STAT!D569</f>
        <v>17.385200000000001</v>
      </c>
      <c r="C566" s="2">
        <f t="shared" si="48"/>
        <v>17.992286789058646</v>
      </c>
      <c r="D566" s="2">
        <f t="shared" si="50"/>
        <v>17.26783087405029</v>
      </c>
      <c r="E566" s="2">
        <f t="shared" si="49"/>
        <v>0.72445591500835604</v>
      </c>
      <c r="F566" s="2">
        <f t="shared" si="53"/>
        <v>-6.8390772184550308E-3</v>
      </c>
      <c r="G566" s="2">
        <f t="shared" si="51"/>
        <v>0.73129499222681105</v>
      </c>
      <c r="H566" s="2" t="str">
        <f t="shared" si="52"/>
        <v>Sell</v>
      </c>
    </row>
    <row r="567" spans="1:8" ht="13.5" x14ac:dyDescent="0.25">
      <c r="A567" s="3">
        <f>TITRES_STAT!B570</f>
        <v>43129</v>
      </c>
      <c r="B567" s="5">
        <f>TITRES_STAT!D570</f>
        <v>17.6646</v>
      </c>
      <c r="C567" s="2">
        <f t="shared" si="48"/>
        <v>18.081596513818855</v>
      </c>
      <c r="D567" s="2">
        <f t="shared" si="50"/>
        <v>17.297221179676196</v>
      </c>
      <c r="E567" s="2">
        <f t="shared" si="49"/>
        <v>0.78437533414265914</v>
      </c>
      <c r="F567" s="2">
        <f t="shared" si="53"/>
        <v>0.1514038050537678</v>
      </c>
      <c r="G567" s="2">
        <f t="shared" si="51"/>
        <v>0.63297152908889132</v>
      </c>
      <c r="H567" s="2" t="str">
        <f t="shared" si="52"/>
        <v>Sell</v>
      </c>
    </row>
    <row r="568" spans="1:8" ht="13.5" x14ac:dyDescent="0.25">
      <c r="A568" s="3">
        <f>TITRES_STAT!B571</f>
        <v>43130</v>
      </c>
      <c r="B568" s="5">
        <f>TITRES_STAT!D571</f>
        <v>17.1357</v>
      </c>
      <c r="C568" s="2">
        <f t="shared" si="48"/>
        <v>18.072720127077492</v>
      </c>
      <c r="D568" s="2">
        <f t="shared" si="50"/>
        <v>17.285256647848332</v>
      </c>
      <c r="E568" s="2">
        <f t="shared" si="49"/>
        <v>0.78746347922916016</v>
      </c>
      <c r="F568" s="2">
        <f t="shared" si="53"/>
        <v>0.27861573988884625</v>
      </c>
      <c r="G568" s="2">
        <f t="shared" si="51"/>
        <v>0.50884773934031391</v>
      </c>
      <c r="H568" s="2" t="str">
        <f t="shared" si="52"/>
        <v>Sell</v>
      </c>
    </row>
    <row r="569" spans="1:8" ht="13.5" x14ac:dyDescent="0.25">
      <c r="A569" s="3">
        <f>TITRES_STAT!B572</f>
        <v>43131</v>
      </c>
      <c r="B569" s="5">
        <f>TITRES_STAT!D572</f>
        <v>16.966000000000001</v>
      </c>
      <c r="C569" s="2">
        <f t="shared" si="48"/>
        <v>17.983824722911724</v>
      </c>
      <c r="D569" s="2">
        <f t="shared" si="50"/>
        <v>17.261608007266975</v>
      </c>
      <c r="E569" s="2">
        <f t="shared" si="49"/>
        <v>0.72221671564474832</v>
      </c>
      <c r="F569" s="2">
        <f t="shared" si="53"/>
        <v>0.36733593504002671</v>
      </c>
      <c r="G569" s="2">
        <f t="shared" si="51"/>
        <v>0.35488078060472161</v>
      </c>
      <c r="H569" s="2" t="str">
        <f t="shared" si="52"/>
        <v>Sell</v>
      </c>
    </row>
    <row r="570" spans="1:8" ht="13.5" x14ac:dyDescent="0.25">
      <c r="A570" s="3">
        <f>TITRES_STAT!B573</f>
        <v>43132</v>
      </c>
      <c r="B570" s="5">
        <f>TITRES_STAT!D573</f>
        <v>16.966000000000001</v>
      </c>
      <c r="C570" s="2">
        <f t="shared" si="48"/>
        <v>17.908605534771457</v>
      </c>
      <c r="D570" s="2">
        <f t="shared" si="50"/>
        <v>17.239711117839793</v>
      </c>
      <c r="E570" s="2">
        <f t="shared" si="49"/>
        <v>0.66889441693166418</v>
      </c>
      <c r="F570" s="2">
        <f t="shared" si="53"/>
        <v>0.42764763141835427</v>
      </c>
      <c r="G570" s="2">
        <f t="shared" si="51"/>
        <v>0.24124678551330991</v>
      </c>
      <c r="H570" s="2" t="str">
        <f t="shared" si="52"/>
        <v>Sell</v>
      </c>
    </row>
    <row r="571" spans="1:8" ht="13.5" x14ac:dyDescent="0.25">
      <c r="A571" s="3">
        <f>TITRES_STAT!B574</f>
        <v>43133</v>
      </c>
      <c r="B571" s="5">
        <f>TITRES_STAT!D574</f>
        <v>17.984000000000002</v>
      </c>
      <c r="C571" s="2">
        <f t="shared" si="48"/>
        <v>17.817327760191233</v>
      </c>
      <c r="D571" s="2">
        <f t="shared" si="50"/>
        <v>17.29484362762944</v>
      </c>
      <c r="E571" s="2">
        <f t="shared" si="49"/>
        <v>0.52248413256179305</v>
      </c>
      <c r="F571" s="2">
        <f t="shared" si="53"/>
        <v>0.44661493164704202</v>
      </c>
      <c r="G571" s="2">
        <f t="shared" si="51"/>
        <v>7.5869200914751023E-2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5">
        <f>TITRES_STAT!D575</f>
        <v>17.454999999999998</v>
      </c>
      <c r="C572" s="2">
        <f t="shared" si="48"/>
        <v>17.747769643238737</v>
      </c>
      <c r="D572" s="2">
        <f t="shared" si="50"/>
        <v>17.306707062619854</v>
      </c>
      <c r="E572" s="2">
        <f t="shared" si="49"/>
        <v>0.44106258061888326</v>
      </c>
      <c r="F572" s="2">
        <f t="shared" si="53"/>
        <v>0.44550446144141032</v>
      </c>
      <c r="G572" s="2">
        <f t="shared" si="51"/>
        <v>-4.4418808225270556E-3</v>
      </c>
      <c r="H572" s="2" t="str">
        <f t="shared" si="52"/>
        <v>Hold</v>
      </c>
    </row>
    <row r="573" spans="1:8" ht="13.5" x14ac:dyDescent="0.25">
      <c r="A573" s="3">
        <f>TITRES_STAT!B576</f>
        <v>43137</v>
      </c>
      <c r="B573" s="5">
        <f>TITRES_STAT!D576</f>
        <v>17.365200000000002</v>
      </c>
      <c r="C573" s="2">
        <f t="shared" si="48"/>
        <v>17.688912775048163</v>
      </c>
      <c r="D573" s="2">
        <f t="shared" si="50"/>
        <v>17.311039872796162</v>
      </c>
      <c r="E573" s="2">
        <f t="shared" si="49"/>
        <v>0.3778729022520011</v>
      </c>
      <c r="F573" s="2">
        <f t="shared" si="53"/>
        <v>0.43197814960352848</v>
      </c>
      <c r="G573" s="2">
        <f t="shared" si="51"/>
        <v>-5.4105247351527386E-2</v>
      </c>
      <c r="H573" s="2" t="str">
        <f t="shared" si="52"/>
        <v>Hold</v>
      </c>
    </row>
    <row r="574" spans="1:8" ht="13.5" x14ac:dyDescent="0.25">
      <c r="A574" s="3">
        <f>TITRES_STAT!B577</f>
        <v>43138</v>
      </c>
      <c r="B574" s="5">
        <f>TITRES_STAT!D577</f>
        <v>16.966000000000001</v>
      </c>
      <c r="C574" s="2">
        <f t="shared" si="48"/>
        <v>17.559264655809983</v>
      </c>
      <c r="D574" s="2">
        <f t="shared" si="50"/>
        <v>17.28548136370015</v>
      </c>
      <c r="E574" s="2">
        <f t="shared" si="49"/>
        <v>0.2737832921098331</v>
      </c>
      <c r="F574" s="2">
        <f t="shared" si="53"/>
        <v>0.40033917810478947</v>
      </c>
      <c r="G574" s="2">
        <f t="shared" si="51"/>
        <v>-0.12655588599495637</v>
      </c>
      <c r="H574" s="2" t="str">
        <f t="shared" si="52"/>
        <v>Hold</v>
      </c>
    </row>
    <row r="575" spans="1:8" ht="13.5" x14ac:dyDescent="0.25">
      <c r="A575" s="3">
        <f>TITRES_STAT!B578</f>
        <v>43139</v>
      </c>
      <c r="B575" s="5">
        <f>TITRES_STAT!D578</f>
        <v>16.866199999999999</v>
      </c>
      <c r="C575" s="2">
        <f t="shared" si="48"/>
        <v>17.526331631839216</v>
      </c>
      <c r="D575" s="2">
        <f t="shared" si="50"/>
        <v>17.254423484907544</v>
      </c>
      <c r="E575" s="2">
        <f t="shared" si="49"/>
        <v>0.27190814693167198</v>
      </c>
      <c r="F575" s="2">
        <f t="shared" si="53"/>
        <v>0.374652971870166</v>
      </c>
      <c r="G575" s="2">
        <f t="shared" si="51"/>
        <v>-0.10274482493849402</v>
      </c>
      <c r="H575" s="2" t="str">
        <f t="shared" si="52"/>
        <v>Hold</v>
      </c>
    </row>
    <row r="576" spans="1:8" ht="13.5" x14ac:dyDescent="0.25">
      <c r="A576" s="3">
        <f>TITRES_STAT!B579</f>
        <v>43140</v>
      </c>
      <c r="B576" s="5">
        <f>TITRES_STAT!D579</f>
        <v>17.614699999999999</v>
      </c>
      <c r="C576" s="2">
        <f t="shared" si="48"/>
        <v>17.50461907309472</v>
      </c>
      <c r="D576" s="2">
        <f t="shared" si="50"/>
        <v>17.28111063417365</v>
      </c>
      <c r="E576" s="2">
        <f t="shared" si="49"/>
        <v>0.22350843892106909</v>
      </c>
      <c r="F576" s="2">
        <f t="shared" si="53"/>
        <v>0.34442406528034664</v>
      </c>
      <c r="G576" s="2">
        <f t="shared" si="51"/>
        <v>-0.12091562635927755</v>
      </c>
      <c r="H576" s="2" t="str">
        <f t="shared" si="52"/>
        <v>Hold</v>
      </c>
    </row>
    <row r="577" spans="1:8" ht="13.5" x14ac:dyDescent="0.25">
      <c r="A577" s="3">
        <f>TITRES_STAT!B580</f>
        <v>43143</v>
      </c>
      <c r="B577" s="5">
        <f>TITRES_STAT!D580</f>
        <v>17.215499999999999</v>
      </c>
      <c r="C577" s="2">
        <f t="shared" si="48"/>
        <v>17.529231523387839</v>
      </c>
      <c r="D577" s="2">
        <f t="shared" si="50"/>
        <v>17.276250587197826</v>
      </c>
      <c r="E577" s="2">
        <f t="shared" si="49"/>
        <v>0.25298093619001349</v>
      </c>
      <c r="F577" s="2">
        <f t="shared" si="53"/>
        <v>0.32613543946228002</v>
      </c>
      <c r="G577" s="2">
        <f t="shared" si="51"/>
        <v>-7.3154503272266524E-2</v>
      </c>
      <c r="H577" s="2" t="str">
        <f t="shared" si="52"/>
        <v>Hold</v>
      </c>
    </row>
    <row r="578" spans="1:8" ht="13.5" x14ac:dyDescent="0.25">
      <c r="A578" s="3">
        <f>TITRES_STAT!B581</f>
        <v>43144</v>
      </c>
      <c r="B578" s="5">
        <f>TITRES_STAT!D581</f>
        <v>17.465</v>
      </c>
      <c r="C578" s="2">
        <f t="shared" si="48"/>
        <v>17.468688212097401</v>
      </c>
      <c r="D578" s="2">
        <f t="shared" si="50"/>
        <v>17.290232025183172</v>
      </c>
      <c r="E578" s="2">
        <f t="shared" si="49"/>
        <v>0.17845618691422871</v>
      </c>
      <c r="F578" s="2">
        <f t="shared" si="53"/>
        <v>0.29659958895266975</v>
      </c>
      <c r="G578" s="2">
        <f t="shared" si="51"/>
        <v>-0.11814340203844104</v>
      </c>
      <c r="H578" s="2" t="str">
        <f t="shared" si="52"/>
        <v>Hold</v>
      </c>
    </row>
    <row r="579" spans="1:8" ht="13.5" x14ac:dyDescent="0.25">
      <c r="A579" s="3">
        <f>TITRES_STAT!B582</f>
        <v>43145</v>
      </c>
      <c r="B579" s="5">
        <f>TITRES_STAT!D582</f>
        <v>17.5548</v>
      </c>
      <c r="C579" s="2">
        <f t="shared" si="48"/>
        <v>17.391351564082417</v>
      </c>
      <c r="D579" s="2">
        <f t="shared" si="50"/>
        <v>17.309829652947382</v>
      </c>
      <c r="E579" s="2">
        <f t="shared" si="49"/>
        <v>8.1521911135034486E-2</v>
      </c>
      <c r="F579" s="2">
        <f t="shared" si="53"/>
        <v>0.25358405338914269</v>
      </c>
      <c r="G579" s="2">
        <f t="shared" si="51"/>
        <v>-0.17206214225410821</v>
      </c>
      <c r="H579" s="2" t="str">
        <f t="shared" si="52"/>
        <v>Hold</v>
      </c>
    </row>
    <row r="580" spans="1:8" ht="13.5" x14ac:dyDescent="0.25">
      <c r="A580" s="3">
        <f>TITRES_STAT!B583</f>
        <v>43146</v>
      </c>
      <c r="B580" s="5">
        <f>TITRES_STAT!D583</f>
        <v>17.764399999999998</v>
      </c>
      <c r="C580" s="2">
        <f t="shared" si="48"/>
        <v>17.325912861915892</v>
      </c>
      <c r="D580" s="2">
        <f t="shared" si="50"/>
        <v>17.343501530506835</v>
      </c>
      <c r="E580" s="2">
        <f t="shared" si="49"/>
        <v>-1.7588668590942547E-2</v>
      </c>
      <c r="F580" s="2">
        <f t="shared" si="53"/>
        <v>0.19934950899312567</v>
      </c>
      <c r="G580" s="2">
        <f t="shared" si="51"/>
        <v>-0.21693817758406822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5">
        <f>TITRES_STAT!D584</f>
        <v>17.6646</v>
      </c>
      <c r="C581" s="2">
        <f t="shared" si="48"/>
        <v>17.427157037005756</v>
      </c>
      <c r="D581" s="2">
        <f t="shared" si="50"/>
        <v>17.367286602321144</v>
      </c>
      <c r="E581" s="2">
        <f t="shared" si="49"/>
        <v>5.9870434684611951E-2</v>
      </c>
      <c r="F581" s="2">
        <f t="shared" si="53"/>
        <v>0.17145369413142295</v>
      </c>
      <c r="G581" s="2">
        <f t="shared" si="51"/>
        <v>-0.111583259446811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5">
        <f>TITRES_STAT!D585</f>
        <v>17.6646</v>
      </c>
      <c r="C582" s="2">
        <f t="shared" si="48"/>
        <v>17.4314405697741</v>
      </c>
      <c r="D582" s="2">
        <f t="shared" si="50"/>
        <v>17.389309816964023</v>
      </c>
      <c r="E582" s="2">
        <f t="shared" si="49"/>
        <v>4.213075281007761E-2</v>
      </c>
      <c r="F582" s="2">
        <f t="shared" si="53"/>
        <v>0.14558910586715387</v>
      </c>
      <c r="G582" s="2">
        <f t="shared" si="51"/>
        <v>-0.10345835305707626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5">
        <f>TITRES_STAT!D586</f>
        <v>17.954000000000001</v>
      </c>
      <c r="C583" s="2">
        <f t="shared" si="48"/>
        <v>17.421249712885775</v>
      </c>
      <c r="D583" s="2">
        <f t="shared" si="50"/>
        <v>17.431138719411134</v>
      </c>
      <c r="E583" s="2">
        <f t="shared" si="49"/>
        <v>-9.8890065253591786E-3</v>
      </c>
      <c r="F583" s="2">
        <f t="shared" si="53"/>
        <v>0.11449348338865127</v>
      </c>
      <c r="G583" s="2">
        <f t="shared" si="51"/>
        <v>-0.12438248991401045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5">
        <f>TITRES_STAT!D587</f>
        <v>18.123699999999999</v>
      </c>
      <c r="C584" s="2">
        <f t="shared" si="48"/>
        <v>17.351211295518734</v>
      </c>
      <c r="D584" s="2">
        <f t="shared" si="50"/>
        <v>17.482439555010309</v>
      </c>
      <c r="E584" s="2">
        <f t="shared" si="49"/>
        <v>-0.13122825949157502</v>
      </c>
      <c r="F584" s="2">
        <f t="shared" si="53"/>
        <v>6.5349134812606027E-2</v>
      </c>
      <c r="G584" s="2">
        <f t="shared" si="51"/>
        <v>-0.19657739430418103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5">
        <f>TITRES_STAT!D588</f>
        <v>17.963999999999999</v>
      </c>
      <c r="C585" s="2">
        <f t="shared" si="48"/>
        <v>17.276594173131237</v>
      </c>
      <c r="D585" s="2">
        <f t="shared" si="50"/>
        <v>17.518110699083618</v>
      </c>
      <c r="E585" s="2">
        <f t="shared" si="49"/>
        <v>-0.24151652595238104</v>
      </c>
      <c r="F585" s="2">
        <f t="shared" si="53"/>
        <v>3.976002659608617E-3</v>
      </c>
      <c r="G585" s="2">
        <f t="shared" si="51"/>
        <v>-0.24549252861198967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5">
        <f>TITRES_STAT!D589</f>
        <v>18.123699999999999</v>
      </c>
      <c r="C586" s="2">
        <f t="shared" si="48"/>
        <v>17.32861045418797</v>
      </c>
      <c r="D586" s="2">
        <f t="shared" si="50"/>
        <v>17.562969165818163</v>
      </c>
      <c r="E586" s="2">
        <f t="shared" si="49"/>
        <v>-0.23435871163019328</v>
      </c>
      <c r="F586" s="2">
        <f t="shared" si="53"/>
        <v>-4.369094019835177E-2</v>
      </c>
      <c r="G586" s="2">
        <f t="shared" si="51"/>
        <v>-0.19066777143184152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5">
        <f>TITRES_STAT!D590</f>
        <v>17.365200000000002</v>
      </c>
      <c r="C587" s="2">
        <f t="shared" si="48"/>
        <v>17.311208845851361</v>
      </c>
      <c r="D587" s="2">
        <f t="shared" si="50"/>
        <v>17.548319597979781</v>
      </c>
      <c r="E587" s="2">
        <f t="shared" si="49"/>
        <v>-0.23711075212841948</v>
      </c>
      <c r="F587" s="2">
        <f t="shared" si="53"/>
        <v>-8.237490258436532E-2</v>
      </c>
      <c r="G587" s="2">
        <f t="shared" si="51"/>
        <v>-0.15473584954405417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5">
        <f>TITRES_STAT!D591</f>
        <v>17.504899999999999</v>
      </c>
      <c r="C588" s="2">
        <f t="shared" si="48"/>
        <v>17.33486902341269</v>
      </c>
      <c r="D588" s="2">
        <f t="shared" si="50"/>
        <v>17.545103331462759</v>
      </c>
      <c r="E588" s="2">
        <f t="shared" si="49"/>
        <v>-0.21023430805006882</v>
      </c>
      <c r="F588" s="2">
        <f t="shared" si="53"/>
        <v>-0.10794678367750603</v>
      </c>
      <c r="G588" s="2">
        <f t="shared" si="51"/>
        <v>-0.10228752437256279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5">
        <f>TITRES_STAT!D592</f>
        <v>17.504899999999999</v>
      </c>
      <c r="C589" s="2">
        <f t="shared" si="48"/>
        <v>17.368704558272274</v>
      </c>
      <c r="D589" s="2">
        <f t="shared" si="50"/>
        <v>17.542125306909959</v>
      </c>
      <c r="E589" s="2">
        <f t="shared" si="49"/>
        <v>-0.17342074863768531</v>
      </c>
      <c r="F589" s="2">
        <f t="shared" si="53"/>
        <v>-0.12104157666954188</v>
      </c>
      <c r="G589" s="2">
        <f t="shared" si="51"/>
        <v>-5.2379171968143429E-2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5">
        <f>TITRES_STAT!D593</f>
        <v>17.1556</v>
      </c>
      <c r="C590" s="2">
        <f t="shared" si="48"/>
        <v>17.429580780076538</v>
      </c>
      <c r="D590" s="2">
        <f t="shared" si="50"/>
        <v>17.513493802694409</v>
      </c>
      <c r="E590" s="2">
        <f t="shared" si="49"/>
        <v>-8.3913022617871036E-2</v>
      </c>
      <c r="F590" s="2">
        <f t="shared" si="53"/>
        <v>-0.11361586585920772</v>
      </c>
      <c r="G590" s="2">
        <f t="shared" si="51"/>
        <v>2.9702843241336679E-2</v>
      </c>
      <c r="H590" s="2" t="str">
        <f t="shared" si="52"/>
        <v>Sell</v>
      </c>
    </row>
    <row r="591" spans="1:8" ht="13.5" x14ac:dyDescent="0.25">
      <c r="A591" s="3">
        <f>TITRES_STAT!B594</f>
        <v>43161</v>
      </c>
      <c r="B591" s="5">
        <f>TITRES_STAT!D594</f>
        <v>17.1556</v>
      </c>
      <c r="C591" s="2">
        <f t="shared" ref="C591:C654" si="54">$C$4*B581+C590*(1-$C$4)</f>
        <v>17.465737583141689</v>
      </c>
      <c r="D591" s="2">
        <f t="shared" si="50"/>
        <v>17.486983150642974</v>
      </c>
      <c r="E591" s="2">
        <f t="shared" si="49"/>
        <v>-2.1245567501285478E-2</v>
      </c>
      <c r="F591" s="2">
        <f t="shared" si="53"/>
        <v>-9.5141806187623273E-2</v>
      </c>
      <c r="G591" s="2">
        <f t="shared" si="51"/>
        <v>7.3896238686337795E-2</v>
      </c>
      <c r="H591" s="2" t="str">
        <f t="shared" si="52"/>
        <v>Sell</v>
      </c>
    </row>
    <row r="592" spans="1:8" ht="13.5" x14ac:dyDescent="0.25">
      <c r="A592" s="3">
        <f>TITRES_STAT!B595</f>
        <v>43164</v>
      </c>
      <c r="B592" s="5">
        <f>TITRES_STAT!D595</f>
        <v>17.1556</v>
      </c>
      <c r="C592" s="2">
        <f t="shared" si="54"/>
        <v>17.49633180111989</v>
      </c>
      <c r="D592" s="2">
        <f t="shared" si="50"/>
        <v>17.462436250595349</v>
      </c>
      <c r="E592" s="2">
        <f t="shared" si="49"/>
        <v>3.3895550524540852E-2</v>
      </c>
      <c r="F592" s="2">
        <f t="shared" si="53"/>
        <v>-6.9334334845190457E-2</v>
      </c>
      <c r="G592" s="2">
        <f t="shared" si="51"/>
        <v>0.10322988536973131</v>
      </c>
      <c r="H592" s="2" t="str">
        <f t="shared" si="52"/>
        <v>Sell</v>
      </c>
    </row>
    <row r="593" spans="1:8" ht="13.5" x14ac:dyDescent="0.25">
      <c r="A593" s="3">
        <f>TITRES_STAT!B596</f>
        <v>43165</v>
      </c>
      <c r="B593" s="5">
        <f>TITRES_STAT!D596</f>
        <v>17.3353</v>
      </c>
      <c r="C593" s="2">
        <f t="shared" si="54"/>
        <v>17.566742293255292</v>
      </c>
      <c r="D593" s="2">
        <f t="shared" si="50"/>
        <v>17.453018750551252</v>
      </c>
      <c r="E593" s="2">
        <f t="shared" si="49"/>
        <v>0.11372354270404017</v>
      </c>
      <c r="F593" s="2">
        <f t="shared" si="53"/>
        <v>-3.2722759335344326E-2</v>
      </c>
      <c r="G593" s="2">
        <f t="shared" si="51"/>
        <v>0.1464463020393845</v>
      </c>
      <c r="H593" s="2" t="str">
        <f t="shared" si="52"/>
        <v>Sell</v>
      </c>
    </row>
    <row r="594" spans="1:8" ht="13.5" x14ac:dyDescent="0.25">
      <c r="A594" s="3">
        <f>TITRES_STAT!B597</f>
        <v>43166</v>
      </c>
      <c r="B594" s="5">
        <f>TITRES_STAT!D597</f>
        <v>16.7864</v>
      </c>
      <c r="C594" s="2">
        <f t="shared" si="54"/>
        <v>17.65242809429294</v>
      </c>
      <c r="D594" s="2">
        <f t="shared" si="50"/>
        <v>17.403639583843752</v>
      </c>
      <c r="E594" s="2">
        <f t="shared" si="49"/>
        <v>0.24878851044918804</v>
      </c>
      <c r="F594" s="2">
        <f t="shared" si="53"/>
        <v>2.3579494621562148E-2</v>
      </c>
      <c r="G594" s="2">
        <f t="shared" si="51"/>
        <v>0.2252090158276259</v>
      </c>
      <c r="H594" s="2" t="str">
        <f t="shared" si="52"/>
        <v>Sell</v>
      </c>
    </row>
    <row r="595" spans="1:8" ht="13.5" x14ac:dyDescent="0.25">
      <c r="A595" s="3">
        <f>TITRES_STAT!B598</f>
        <v>43167</v>
      </c>
      <c r="B595" s="5">
        <f>TITRES_STAT!D598</f>
        <v>16.8063</v>
      </c>
      <c r="C595" s="2">
        <f t="shared" si="54"/>
        <v>17.700362233632486</v>
      </c>
      <c r="D595" s="2">
        <f t="shared" si="50"/>
        <v>17.359392207262733</v>
      </c>
      <c r="E595" s="2">
        <f t="shared" si="49"/>
        <v>0.34097002636975304</v>
      </c>
      <c r="F595" s="2">
        <f t="shared" si="53"/>
        <v>8.7057600971200327E-2</v>
      </c>
      <c r="G595" s="2">
        <f t="shared" si="51"/>
        <v>0.25391242539855274</v>
      </c>
      <c r="H595" s="2" t="str">
        <f t="shared" si="52"/>
        <v>Sell</v>
      </c>
    </row>
    <row r="596" spans="1:8" ht="13.5" x14ac:dyDescent="0.25">
      <c r="A596" s="3">
        <f>TITRES_STAT!B599</f>
        <v>43168</v>
      </c>
      <c r="B596" s="5">
        <f>TITRES_STAT!D599</f>
        <v>17.145600000000002</v>
      </c>
      <c r="C596" s="2">
        <f t="shared" si="54"/>
        <v>17.765491120765947</v>
      </c>
      <c r="D596" s="2">
        <f t="shared" si="50"/>
        <v>17.343555747465494</v>
      </c>
      <c r="E596" s="2">
        <f t="shared" si="49"/>
        <v>0.42193537330045316</v>
      </c>
      <c r="F596" s="2">
        <f t="shared" si="53"/>
        <v>0.1540331554370509</v>
      </c>
      <c r="G596" s="2">
        <f t="shared" si="51"/>
        <v>0.26790221786340229</v>
      </c>
      <c r="H596" s="2" t="str">
        <f t="shared" si="52"/>
        <v>Sell</v>
      </c>
    </row>
    <row r="597" spans="1:8" ht="13.5" x14ac:dyDescent="0.25">
      <c r="A597" s="3">
        <f>TITRES_STAT!B600</f>
        <v>43171</v>
      </c>
      <c r="B597" s="5">
        <f>TITRES_STAT!D600</f>
        <v>17.145600000000002</v>
      </c>
      <c r="C597" s="2">
        <f t="shared" si="54"/>
        <v>17.703907871417343</v>
      </c>
      <c r="D597" s="2">
        <f t="shared" si="50"/>
        <v>17.328892358764346</v>
      </c>
      <c r="E597" s="2">
        <f t="shared" si="49"/>
        <v>0.37501551265299682</v>
      </c>
      <c r="F597" s="2">
        <f t="shared" si="53"/>
        <v>0.1982296268802401</v>
      </c>
      <c r="G597" s="2">
        <f t="shared" si="51"/>
        <v>0.17678588577275672</v>
      </c>
      <c r="H597" s="2" t="str">
        <f t="shared" si="52"/>
        <v>Sell</v>
      </c>
    </row>
    <row r="598" spans="1:8" ht="13.5" x14ac:dyDescent="0.25">
      <c r="A598" s="3">
        <f>TITRES_STAT!B601</f>
        <v>43172</v>
      </c>
      <c r="B598" s="5">
        <f>TITRES_STAT!D601</f>
        <v>17.105699999999999</v>
      </c>
      <c r="C598" s="2">
        <f t="shared" si="54"/>
        <v>17.673291275814677</v>
      </c>
      <c r="D598" s="2">
        <f t="shared" si="50"/>
        <v>17.31235959144847</v>
      </c>
      <c r="E598" s="2">
        <f t="shared" si="49"/>
        <v>0.36093168436620715</v>
      </c>
      <c r="F598" s="2">
        <f t="shared" si="53"/>
        <v>0.23077003837743354</v>
      </c>
      <c r="G598" s="2">
        <f t="shared" si="51"/>
        <v>0.13016164598877361</v>
      </c>
      <c r="H598" s="2" t="str">
        <f t="shared" si="52"/>
        <v>Sell</v>
      </c>
    </row>
    <row r="599" spans="1:8" ht="13.5" x14ac:dyDescent="0.25">
      <c r="A599" s="3">
        <f>TITRES_STAT!B602</f>
        <v>43173</v>
      </c>
      <c r="B599" s="5">
        <f>TITRES_STAT!D602</f>
        <v>17.1357</v>
      </c>
      <c r="C599" s="2">
        <f t="shared" si="54"/>
        <v>17.647384925689344</v>
      </c>
      <c r="D599" s="2">
        <f t="shared" si="50"/>
        <v>17.299273695785619</v>
      </c>
      <c r="E599" s="2">
        <f t="shared" si="49"/>
        <v>0.34811122990372567</v>
      </c>
      <c r="F599" s="2">
        <f t="shared" si="53"/>
        <v>0.254238276682692</v>
      </c>
      <c r="G599" s="2">
        <f t="shared" si="51"/>
        <v>9.3872953221033673E-2</v>
      </c>
      <c r="H599" s="2" t="str">
        <f t="shared" si="52"/>
        <v>Sell</v>
      </c>
    </row>
    <row r="600" spans="1:8" ht="13.5" x14ac:dyDescent="0.25">
      <c r="A600" s="3">
        <f>TITRES_STAT!B603</f>
        <v>43174</v>
      </c>
      <c r="B600" s="5">
        <f>TITRES_STAT!D603</f>
        <v>17.1357</v>
      </c>
      <c r="C600" s="2">
        <f t="shared" si="54"/>
        <v>17.571725706352524</v>
      </c>
      <c r="D600" s="2">
        <f t="shared" si="50"/>
        <v>17.287157125727425</v>
      </c>
      <c r="E600" s="2">
        <f t="shared" si="49"/>
        <v>0.28456858062509838</v>
      </c>
      <c r="F600" s="2">
        <f t="shared" si="53"/>
        <v>0.26030433747117326</v>
      </c>
      <c r="G600" s="2">
        <f t="shared" si="51"/>
        <v>2.4264243153925114E-2</v>
      </c>
      <c r="H600" s="2" t="str">
        <f t="shared" si="52"/>
        <v>Sell</v>
      </c>
    </row>
    <row r="601" spans="1:8" ht="13.5" x14ac:dyDescent="0.25">
      <c r="A601" s="3">
        <f>TITRES_STAT!B604</f>
        <v>43175</v>
      </c>
      <c r="B601" s="5">
        <f>TITRES_STAT!D604</f>
        <v>17.035900000000002</v>
      </c>
      <c r="C601" s="2">
        <f t="shared" si="54"/>
        <v>17.507706366913673</v>
      </c>
      <c r="D601" s="2">
        <f t="shared" si="50"/>
        <v>17.268545486784657</v>
      </c>
      <c r="E601" s="2">
        <f t="shared" si="49"/>
        <v>0.23916088012901682</v>
      </c>
      <c r="F601" s="2">
        <f t="shared" si="53"/>
        <v>0.25607564600274202</v>
      </c>
      <c r="G601" s="2">
        <f t="shared" si="51"/>
        <v>-1.6914765873725202E-2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5">
        <f>TITRES_STAT!D605</f>
        <v>16.986000000000001</v>
      </c>
      <c r="C602" s="2">
        <f t="shared" si="54"/>
        <v>17.453536156619261</v>
      </c>
      <c r="D602" s="2">
        <f t="shared" si="50"/>
        <v>17.247616191467273</v>
      </c>
      <c r="E602" s="2">
        <f t="shared" si="49"/>
        <v>0.20591996515198829</v>
      </c>
      <c r="F602" s="2">
        <f t="shared" si="53"/>
        <v>0.2460445098325913</v>
      </c>
      <c r="G602" s="2">
        <f t="shared" si="51"/>
        <v>-4.0124544680603003E-2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5">
        <f>TITRES_STAT!D606</f>
        <v>16.756399999999999</v>
      </c>
      <c r="C603" s="2">
        <f t="shared" si="54"/>
        <v>17.435345978677837</v>
      </c>
      <c r="D603" s="2">
        <f t="shared" si="50"/>
        <v>17.21122980691414</v>
      </c>
      <c r="E603" s="2">
        <f t="shared" si="49"/>
        <v>0.22411617176369703</v>
      </c>
      <c r="F603" s="2">
        <f t="shared" si="53"/>
        <v>0.24165884221881245</v>
      </c>
      <c r="G603" s="2">
        <f t="shared" si="51"/>
        <v>-1.7542670455115428E-2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5">
        <f>TITRES_STAT!D607</f>
        <v>16.986000000000001</v>
      </c>
      <c r="C604" s="2">
        <f t="shared" si="54"/>
        <v>17.335508135804325</v>
      </c>
      <c r="D604" s="2">
        <f t="shared" si="50"/>
        <v>17.194546117513092</v>
      </c>
      <c r="E604" s="2">
        <f t="shared" ref="E604:E667" si="55">C604-D604</f>
        <v>0.14096201829123345</v>
      </c>
      <c r="F604" s="2">
        <f t="shared" si="53"/>
        <v>0.22151947743329667</v>
      </c>
      <c r="G604" s="2">
        <f t="shared" si="51"/>
        <v>-8.055745914206322E-2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5">
        <f>TITRES_STAT!D608</f>
        <v>16.956</v>
      </c>
      <c r="C605" s="2">
        <f t="shared" si="54"/>
        <v>17.254091499526737</v>
      </c>
      <c r="D605" s="2">
        <f t="shared" ref="D605:D668" si="56">$D$4*B605+(1-$D$4)*D604</f>
        <v>17.176876034734345</v>
      </c>
      <c r="E605" s="2">
        <f t="shared" si="55"/>
        <v>7.7215464792391941E-2</v>
      </c>
      <c r="F605" s="2">
        <f t="shared" si="53"/>
        <v>0.19265867490511573</v>
      </c>
      <c r="G605" s="2">
        <f t="shared" si="51"/>
        <v>-0.11544321011272379</v>
      </c>
      <c r="H605" s="2" t="str">
        <f t="shared" si="52"/>
        <v>Hold</v>
      </c>
    </row>
    <row r="606" spans="1:8" ht="13.5" x14ac:dyDescent="0.25">
      <c r="A606" s="3">
        <f>TITRES_STAT!B609</f>
        <v>43185</v>
      </c>
      <c r="B606" s="5">
        <f>TITRES_STAT!D609</f>
        <v>17.035900000000002</v>
      </c>
      <c r="C606" s="2">
        <f t="shared" si="54"/>
        <v>17.237400499599545</v>
      </c>
      <c r="D606" s="2">
        <f t="shared" si="56"/>
        <v>17.166433365494765</v>
      </c>
      <c r="E606" s="2">
        <f t="shared" si="55"/>
        <v>7.0967134104780172E-2</v>
      </c>
      <c r="F606" s="2">
        <f t="shared" si="53"/>
        <v>0.16832036674504863</v>
      </c>
      <c r="G606" s="2">
        <f t="shared" si="51"/>
        <v>-9.7353232640268461E-2</v>
      </c>
      <c r="H606" s="2" t="str">
        <f t="shared" si="52"/>
        <v>Hold</v>
      </c>
    </row>
    <row r="607" spans="1:8" ht="13.5" x14ac:dyDescent="0.25">
      <c r="A607" s="3">
        <f>TITRES_STAT!B610</f>
        <v>43186</v>
      </c>
      <c r="B607" s="5">
        <f>TITRES_STAT!D610</f>
        <v>17.015899999999998</v>
      </c>
      <c r="C607" s="2">
        <f t="shared" si="54"/>
        <v>17.223277345814999</v>
      </c>
      <c r="D607" s="2">
        <f t="shared" si="56"/>
        <v>17.155282745828487</v>
      </c>
      <c r="E607" s="2">
        <f t="shared" si="55"/>
        <v>6.7994599986512583E-2</v>
      </c>
      <c r="F607" s="2">
        <f t="shared" si="53"/>
        <v>0.14825521339334141</v>
      </c>
      <c r="G607" s="2">
        <f t="shared" si="51"/>
        <v>-8.0260613406828829E-2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5">
        <f>TITRES_STAT!D611</f>
        <v>16.746400000000001</v>
      </c>
      <c r="C608" s="2">
        <f t="shared" si="54"/>
        <v>17.205188523381924</v>
      </c>
      <c r="D608" s="2">
        <f t="shared" si="56"/>
        <v>17.124995135026378</v>
      </c>
      <c r="E608" s="2">
        <f t="shared" si="55"/>
        <v>8.0193388355546347E-2</v>
      </c>
      <c r="F608" s="2">
        <f t="shared" si="53"/>
        <v>0.13464284838578242</v>
      </c>
      <c r="G608" s="2">
        <f t="shared" si="51"/>
        <v>-5.4449460030236069E-2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5">
        <f>TITRES_STAT!D612</f>
        <v>16.666599999999999</v>
      </c>
      <c r="C609" s="2">
        <f t="shared" si="54"/>
        <v>17.194497981323167</v>
      </c>
      <c r="D609" s="2">
        <f t="shared" si="56"/>
        <v>17.091039939839238</v>
      </c>
      <c r="E609" s="2">
        <f t="shared" si="55"/>
        <v>0.10345804148392901</v>
      </c>
      <c r="F609" s="2">
        <f t="shared" si="53"/>
        <v>0.12840588700541172</v>
      </c>
      <c r="G609" s="2">
        <f t="shared" si="51"/>
        <v>-2.4947845521482714E-2</v>
      </c>
      <c r="H609" s="2" t="str">
        <f t="shared" si="52"/>
        <v>Hold</v>
      </c>
    </row>
    <row r="610" spans="1:8" ht="13.5" x14ac:dyDescent="0.25">
      <c r="A610" s="3">
        <f>TITRES_STAT!B613</f>
        <v>43189</v>
      </c>
      <c r="B610" s="5">
        <f>TITRES_STAT!D613</f>
        <v>16.466999999999999</v>
      </c>
      <c r="C610" s="2">
        <f t="shared" si="54"/>
        <v>17.185452138042681</v>
      </c>
      <c r="D610" s="2">
        <f t="shared" si="56"/>
        <v>17.044814759110405</v>
      </c>
      <c r="E610" s="2">
        <f t="shared" si="55"/>
        <v>0.14063737893227568</v>
      </c>
      <c r="F610" s="2">
        <f t="shared" si="53"/>
        <v>0.13085218539078453</v>
      </c>
      <c r="G610" s="2">
        <f t="shared" si="51"/>
        <v>9.7851935414911551E-3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5">
        <f>TITRES_STAT!D614</f>
        <v>16.477</v>
      </c>
      <c r="C611" s="2">
        <f t="shared" si="54"/>
        <v>17.162444116805347</v>
      </c>
      <c r="D611" s="2">
        <f t="shared" si="56"/>
        <v>17.002754406583708</v>
      </c>
      <c r="E611" s="2">
        <f t="shared" si="55"/>
        <v>0.15968971022163814</v>
      </c>
      <c r="F611" s="2">
        <f t="shared" si="53"/>
        <v>0.13661969035695526</v>
      </c>
      <c r="G611" s="2">
        <f t="shared" si="51"/>
        <v>2.3070019864682878E-2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5">
        <f>TITRES_STAT!D615</f>
        <v>16.477</v>
      </c>
      <c r="C612" s="2">
        <f t="shared" si="54"/>
        <v>17.135298868066062</v>
      </c>
      <c r="D612" s="2">
        <f t="shared" si="56"/>
        <v>16.963809635725656</v>
      </c>
      <c r="E612" s="2">
        <f t="shared" si="55"/>
        <v>0.17148923234040581</v>
      </c>
      <c r="F612" s="2">
        <f t="shared" si="53"/>
        <v>0.14359359875364536</v>
      </c>
      <c r="G612" s="2">
        <f t="shared" ref="G612:G675" si="57">E612-F612</f>
        <v>2.7895633586760449E-2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43194</v>
      </c>
      <c r="B613" s="5">
        <f>TITRES_STAT!D616</f>
        <v>15.7584</v>
      </c>
      <c r="C613" s="2">
        <f t="shared" si="54"/>
        <v>17.077006734517436</v>
      </c>
      <c r="D613" s="2">
        <f t="shared" si="56"/>
        <v>16.874520033079314</v>
      </c>
      <c r="E613" s="2">
        <f t="shared" si="55"/>
        <v>0.2024867014381222</v>
      </c>
      <c r="F613" s="2">
        <f t="shared" ref="F613:F676" si="59">(E613*(2/(10)))+((1-(2/10))*F612)</f>
        <v>0.15537221929054074</v>
      </c>
      <c r="G613" s="2">
        <f t="shared" si="57"/>
        <v>4.711448214758146E-2</v>
      </c>
      <c r="H613" s="2" t="str">
        <f t="shared" si="58"/>
        <v>Sell</v>
      </c>
    </row>
    <row r="614" spans="1:8" ht="13.5" x14ac:dyDescent="0.25">
      <c r="A614" s="3">
        <f>TITRES_STAT!B617</f>
        <v>43195</v>
      </c>
      <c r="B614" s="5">
        <f>TITRES_STAT!D617</f>
        <v>15.279400000000001</v>
      </c>
      <c r="C614" s="2">
        <f t="shared" si="54"/>
        <v>17.063005698437831</v>
      </c>
      <c r="D614" s="2">
        <f t="shared" si="56"/>
        <v>16.756362993591956</v>
      </c>
      <c r="E614" s="2">
        <f t="shared" si="55"/>
        <v>0.30664270484587419</v>
      </c>
      <c r="F614" s="2">
        <f t="shared" si="59"/>
        <v>0.18562631640160743</v>
      </c>
      <c r="G614" s="2">
        <f t="shared" si="57"/>
        <v>0.12101638844426676</v>
      </c>
      <c r="H614" s="2" t="str">
        <f t="shared" si="58"/>
        <v>Sell</v>
      </c>
    </row>
    <row r="615" spans="1:8" ht="13.5" x14ac:dyDescent="0.25">
      <c r="A615" s="3">
        <f>TITRES_STAT!B618</f>
        <v>43196</v>
      </c>
      <c r="B615" s="5">
        <f>TITRES_STAT!D618</f>
        <v>15.688599999999999</v>
      </c>
      <c r="C615" s="2">
        <f t="shared" si="54"/>
        <v>17.046543283293548</v>
      </c>
      <c r="D615" s="2">
        <f t="shared" si="56"/>
        <v>16.677269438511068</v>
      </c>
      <c r="E615" s="2">
        <f t="shared" si="55"/>
        <v>0.36927384478248015</v>
      </c>
      <c r="F615" s="2">
        <f t="shared" si="59"/>
        <v>0.22235582207778198</v>
      </c>
      <c r="G615" s="2">
        <f t="shared" si="57"/>
        <v>0.14691802270469817</v>
      </c>
      <c r="H615" s="2" t="str">
        <f t="shared" si="58"/>
        <v>Sell</v>
      </c>
    </row>
    <row r="616" spans="1:8" ht="13.5" x14ac:dyDescent="0.25">
      <c r="A616" s="3">
        <f>TITRES_STAT!B619</f>
        <v>43200</v>
      </c>
      <c r="B616" s="5">
        <f>TITRES_STAT!D619</f>
        <v>15.708500000000001</v>
      </c>
      <c r="C616" s="2">
        <f t="shared" si="54"/>
        <v>17.044905855094541</v>
      </c>
      <c r="D616" s="2">
        <f t="shared" si="56"/>
        <v>16.605508739362101</v>
      </c>
      <c r="E616" s="2">
        <f t="shared" si="55"/>
        <v>0.43939711573244011</v>
      </c>
      <c r="F616" s="2">
        <f t="shared" si="59"/>
        <v>0.26576408080871361</v>
      </c>
      <c r="G616" s="2">
        <f t="shared" si="57"/>
        <v>0.1736330349237265</v>
      </c>
      <c r="H616" s="2" t="str">
        <f t="shared" si="58"/>
        <v>Sell</v>
      </c>
    </row>
    <row r="617" spans="1:8" ht="13.5" x14ac:dyDescent="0.25">
      <c r="A617" s="3">
        <f>TITRES_STAT!B620</f>
        <v>43201</v>
      </c>
      <c r="B617" s="5">
        <f>TITRES_STAT!D620</f>
        <v>15.948</v>
      </c>
      <c r="C617" s="2">
        <f t="shared" si="54"/>
        <v>17.040443415849225</v>
      </c>
      <c r="D617" s="2">
        <f t="shared" si="56"/>
        <v>16.556804388298243</v>
      </c>
      <c r="E617" s="2">
        <f t="shared" si="55"/>
        <v>0.48363902755098209</v>
      </c>
      <c r="F617" s="2">
        <f t="shared" si="59"/>
        <v>0.30933907015716733</v>
      </c>
      <c r="G617" s="2">
        <f t="shared" si="57"/>
        <v>0.17429995739381476</v>
      </c>
      <c r="H617" s="2" t="str">
        <f t="shared" si="58"/>
        <v>Sell</v>
      </c>
    </row>
    <row r="618" spans="1:8" ht="13.5" x14ac:dyDescent="0.25">
      <c r="A618" s="3">
        <f>TITRES_STAT!B621</f>
        <v>43202</v>
      </c>
      <c r="B618" s="5">
        <f>TITRES_STAT!D621</f>
        <v>15.9381</v>
      </c>
      <c r="C618" s="2">
        <f t="shared" si="54"/>
        <v>16.995205967257036</v>
      </c>
      <c r="D618" s="2">
        <f t="shared" si="56"/>
        <v>16.510974433609483</v>
      </c>
      <c r="E618" s="2">
        <f t="shared" si="55"/>
        <v>0.48423153364755223</v>
      </c>
      <c r="F618" s="2">
        <f t="shared" si="59"/>
        <v>0.34431756285524429</v>
      </c>
      <c r="G618" s="2">
        <f t="shared" si="57"/>
        <v>0.13991397079230794</v>
      </c>
      <c r="H618" s="2" t="str">
        <f t="shared" si="58"/>
        <v>Sell</v>
      </c>
    </row>
    <row r="619" spans="1:8" ht="13.5" x14ac:dyDescent="0.25">
      <c r="A619" s="3">
        <f>TITRES_STAT!B622</f>
        <v>43203</v>
      </c>
      <c r="B619" s="5">
        <f>TITRES_STAT!D622</f>
        <v>15.8682</v>
      </c>
      <c r="C619" s="2">
        <f t="shared" si="54"/>
        <v>16.944651203063646</v>
      </c>
      <c r="D619" s="2">
        <f t="shared" si="56"/>
        <v>16.463361512601374</v>
      </c>
      <c r="E619" s="2">
        <f t="shared" si="55"/>
        <v>0.48128969046227255</v>
      </c>
      <c r="F619" s="2">
        <f t="shared" si="59"/>
        <v>0.37171198837664998</v>
      </c>
      <c r="G619" s="2">
        <f t="shared" si="57"/>
        <v>0.10957770208562256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5">
        <f>TITRES_STAT!D623</f>
        <v>15.6686</v>
      </c>
      <c r="C620" s="2">
        <f t="shared" si="54"/>
        <v>16.871166402592316</v>
      </c>
      <c r="D620" s="2">
        <f t="shared" si="56"/>
        <v>16.404490289445718</v>
      </c>
      <c r="E620" s="2">
        <f t="shared" si="55"/>
        <v>0.46667611314659752</v>
      </c>
      <c r="F620" s="2">
        <f t="shared" si="59"/>
        <v>0.39070481333063956</v>
      </c>
      <c r="G620" s="2">
        <f t="shared" si="57"/>
        <v>7.597129981595796E-2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5">
        <f>TITRES_STAT!D624</f>
        <v>15.1995</v>
      </c>
      <c r="C621" s="2">
        <f t="shared" si="54"/>
        <v>16.810525417578113</v>
      </c>
      <c r="D621" s="2">
        <f t="shared" si="56"/>
        <v>16.315231749486777</v>
      </c>
      <c r="E621" s="2">
        <f t="shared" si="55"/>
        <v>0.49529366809133535</v>
      </c>
      <c r="F621" s="2">
        <f t="shared" si="59"/>
        <v>0.4116225842827787</v>
      </c>
      <c r="G621" s="2">
        <f t="shared" si="57"/>
        <v>8.3671083808556646E-2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5">
        <f>TITRES_STAT!D625</f>
        <v>14.7704</v>
      </c>
      <c r="C622" s="2">
        <f t="shared" si="54"/>
        <v>16.759213814873789</v>
      </c>
      <c r="D622" s="2">
        <f t="shared" si="56"/>
        <v>16.200799768043311</v>
      </c>
      <c r="E622" s="2">
        <f t="shared" si="55"/>
        <v>0.55841404683047813</v>
      </c>
      <c r="F622" s="2">
        <f t="shared" si="59"/>
        <v>0.44098087679231862</v>
      </c>
      <c r="G622" s="2">
        <f t="shared" si="57"/>
        <v>0.11743317003815951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5">
        <f>TITRES_STAT!D626</f>
        <v>14.111700000000001</v>
      </c>
      <c r="C623" s="2">
        <f t="shared" si="54"/>
        <v>16.605242458739358</v>
      </c>
      <c r="D623" s="2">
        <f t="shared" si="56"/>
        <v>16.046051637077138</v>
      </c>
      <c r="E623" s="2">
        <f t="shared" si="55"/>
        <v>0.55919082166222012</v>
      </c>
      <c r="F623" s="2">
        <f t="shared" si="59"/>
        <v>0.46462286576629896</v>
      </c>
      <c r="G623" s="2">
        <f t="shared" si="57"/>
        <v>9.4567955895921152E-2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5">
        <f>TITRES_STAT!D627</f>
        <v>13.542899999999999</v>
      </c>
      <c r="C624" s="2">
        <f t="shared" si="54"/>
        <v>16.401266695856378</v>
      </c>
      <c r="D624" s="2">
        <f t="shared" si="56"/>
        <v>15.860632997293646</v>
      </c>
      <c r="E624" s="2">
        <f t="shared" si="55"/>
        <v>0.54063369856273269</v>
      </c>
      <c r="F624" s="2">
        <f t="shared" si="59"/>
        <v>0.47982503232558577</v>
      </c>
      <c r="G624" s="2">
        <f t="shared" si="57"/>
        <v>6.0808666237146924E-2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5">
        <f>TITRES_STAT!D628</f>
        <v>13.9421</v>
      </c>
      <c r="C625" s="2">
        <f t="shared" si="54"/>
        <v>16.291625665724627</v>
      </c>
      <c r="D625" s="2">
        <f t="shared" si="56"/>
        <v>15.718519441938561</v>
      </c>
      <c r="E625" s="2">
        <f t="shared" si="55"/>
        <v>0.57310622378606624</v>
      </c>
      <c r="F625" s="2">
        <f t="shared" si="59"/>
        <v>0.49848127061768188</v>
      </c>
      <c r="G625" s="2">
        <f t="shared" si="57"/>
        <v>7.4624953168384356E-2</v>
      </c>
      <c r="H625" s="2" t="str">
        <f t="shared" si="58"/>
        <v>Sell</v>
      </c>
    </row>
    <row r="626" spans="1:8" ht="13.5" x14ac:dyDescent="0.25">
      <c r="A626" s="3">
        <f>TITRES_STAT!B629</f>
        <v>43214</v>
      </c>
      <c r="B626" s="5">
        <f>TITRES_STAT!D629</f>
        <v>13.6027</v>
      </c>
      <c r="C626" s="2">
        <f t="shared" si="54"/>
        <v>16.201914024843916</v>
      </c>
      <c r="D626" s="2">
        <f t="shared" si="56"/>
        <v>15.561792075869038</v>
      </c>
      <c r="E626" s="2">
        <f t="shared" si="55"/>
        <v>0.64012194897487795</v>
      </c>
      <c r="F626" s="2">
        <f t="shared" si="59"/>
        <v>0.5268094062891211</v>
      </c>
      <c r="G626" s="2">
        <f t="shared" si="57"/>
        <v>0.11331254268575686</v>
      </c>
      <c r="H626" s="2" t="str">
        <f t="shared" si="58"/>
        <v>Sell</v>
      </c>
    </row>
    <row r="627" spans="1:8" ht="13.5" x14ac:dyDescent="0.25">
      <c r="A627" s="3">
        <f>TITRES_STAT!B630</f>
        <v>43215</v>
      </c>
      <c r="B627" s="5">
        <f>TITRES_STAT!D630</f>
        <v>13.572800000000001</v>
      </c>
      <c r="C627" s="2">
        <f t="shared" si="54"/>
        <v>16.162850328714082</v>
      </c>
      <c r="D627" s="2">
        <f t="shared" si="56"/>
        <v>15.414459329508368</v>
      </c>
      <c r="E627" s="2">
        <f t="shared" si="55"/>
        <v>0.74839099920571428</v>
      </c>
      <c r="F627" s="2">
        <f t="shared" si="59"/>
        <v>0.57112572487243973</v>
      </c>
      <c r="G627" s="2">
        <f t="shared" si="57"/>
        <v>0.17726527433327455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5">
        <f>TITRES_STAT!D631</f>
        <v>13.5528</v>
      </c>
      <c r="C628" s="2">
        <f t="shared" si="54"/>
        <v>16.128273355065762</v>
      </c>
      <c r="D628" s="2">
        <f t="shared" si="56"/>
        <v>15.276558638433674</v>
      </c>
      <c r="E628" s="2">
        <f t="shared" si="55"/>
        <v>0.8517147166320882</v>
      </c>
      <c r="F628" s="2">
        <f t="shared" si="59"/>
        <v>0.62724352322436938</v>
      </c>
      <c r="G628" s="2">
        <f t="shared" si="57"/>
        <v>0.22447119340771882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5">
        <f>TITRES_STAT!D632</f>
        <v>13.5528</v>
      </c>
      <c r="C629" s="2">
        <f t="shared" si="54"/>
        <v>16.088262069671028</v>
      </c>
      <c r="D629" s="2">
        <f t="shared" si="56"/>
        <v>15.148872813364513</v>
      </c>
      <c r="E629" s="2">
        <f t="shared" si="55"/>
        <v>0.93938925630651582</v>
      </c>
      <c r="F629" s="2">
        <f t="shared" si="59"/>
        <v>0.68967266984079867</v>
      </c>
      <c r="G629" s="2">
        <f t="shared" si="57"/>
        <v>0.24971658646571715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5">
        <f>TITRES_STAT!D633</f>
        <v>13.473000000000001</v>
      </c>
      <c r="C630" s="2">
        <f t="shared" si="54"/>
        <v>16.023698674337023</v>
      </c>
      <c r="D630" s="2">
        <f t="shared" si="56"/>
        <v>15.024734086448623</v>
      </c>
      <c r="E630" s="2">
        <f t="shared" si="55"/>
        <v>0.99896458788840015</v>
      </c>
      <c r="F630" s="2">
        <f t="shared" si="59"/>
        <v>0.75153105345031901</v>
      </c>
      <c r="G630" s="2">
        <f t="shared" si="57"/>
        <v>0.24743353443808114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5">
        <f>TITRES_STAT!D634</f>
        <v>13.872199999999999</v>
      </c>
      <c r="C631" s="2">
        <f t="shared" si="54"/>
        <v>15.896898878285173</v>
      </c>
      <c r="D631" s="2">
        <f t="shared" si="56"/>
        <v>14.939361191156133</v>
      </c>
      <c r="E631" s="2">
        <f t="shared" si="55"/>
        <v>0.95753768712904019</v>
      </c>
      <c r="F631" s="2">
        <f t="shared" si="59"/>
        <v>0.79273238018606329</v>
      </c>
      <c r="G631" s="2">
        <f t="shared" si="57"/>
        <v>0.1648053069429769</v>
      </c>
      <c r="H631" s="2" t="str">
        <f t="shared" si="58"/>
        <v>Sell</v>
      </c>
    </row>
    <row r="632" spans="1:8" ht="13.5" x14ac:dyDescent="0.25">
      <c r="A632" s="3">
        <f>TITRES_STAT!B635</f>
        <v>43223</v>
      </c>
      <c r="B632" s="5">
        <f>TITRES_STAT!D635</f>
        <v>13.872199999999999</v>
      </c>
      <c r="C632" s="2">
        <f t="shared" si="54"/>
        <v>15.723591358548992</v>
      </c>
      <c r="D632" s="2">
        <f t="shared" si="56"/>
        <v>14.860312214033456</v>
      </c>
      <c r="E632" s="2">
        <f t="shared" si="55"/>
        <v>0.86327914451553589</v>
      </c>
      <c r="F632" s="2">
        <f t="shared" si="59"/>
        <v>0.80684173305195783</v>
      </c>
      <c r="G632" s="2">
        <f t="shared" si="57"/>
        <v>5.6437411463578058E-2</v>
      </c>
      <c r="H632" s="2" t="str">
        <f t="shared" si="58"/>
        <v>Sell</v>
      </c>
    </row>
    <row r="633" spans="1:8" ht="13.5" x14ac:dyDescent="0.25">
      <c r="A633" s="3">
        <f>TITRES_STAT!B636</f>
        <v>43224</v>
      </c>
      <c r="B633" s="5">
        <f>TITRES_STAT!D636</f>
        <v>13.473000000000001</v>
      </c>
      <c r="C633" s="2">
        <f t="shared" si="54"/>
        <v>15.475608072618378</v>
      </c>
      <c r="D633" s="2">
        <f t="shared" si="56"/>
        <v>14.757548346327274</v>
      </c>
      <c r="E633" s="2">
        <f t="shared" si="55"/>
        <v>0.71805972629110393</v>
      </c>
      <c r="F633" s="2">
        <f t="shared" si="59"/>
        <v>0.78908533169978701</v>
      </c>
      <c r="G633" s="2">
        <f t="shared" si="57"/>
        <v>-7.1025605408683079E-2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5">
        <f>TITRES_STAT!D637</f>
        <v>13.972</v>
      </c>
      <c r="C634" s="2">
        <f t="shared" si="54"/>
        <v>15.178268369138628</v>
      </c>
      <c r="D634" s="2">
        <f t="shared" si="56"/>
        <v>14.699359579932661</v>
      </c>
      <c r="E634" s="2">
        <f t="shared" si="55"/>
        <v>0.47890878920596691</v>
      </c>
      <c r="F634" s="2">
        <f t="shared" si="59"/>
        <v>0.72705002320102297</v>
      </c>
      <c r="G634" s="2">
        <f t="shared" si="57"/>
        <v>-0.24814123399505605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5">
        <f>TITRES_STAT!D638</f>
        <v>13.572800000000001</v>
      </c>
      <c r="C635" s="2">
        <f t="shared" si="54"/>
        <v>14.988088620040376</v>
      </c>
      <c r="D635" s="2">
        <f t="shared" si="56"/>
        <v>14.615910722159871</v>
      </c>
      <c r="E635" s="2">
        <f t="shared" si="55"/>
        <v>0.37217789788050482</v>
      </c>
      <c r="F635" s="2">
        <f t="shared" si="59"/>
        <v>0.65607559813691929</v>
      </c>
      <c r="G635" s="2">
        <f t="shared" si="57"/>
        <v>-0.28389770025641448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5">
        <f>TITRES_STAT!D639</f>
        <v>13.2035</v>
      </c>
      <c r="C636" s="2">
        <f t="shared" si="54"/>
        <v>14.774951909264933</v>
      </c>
      <c r="D636" s="2">
        <f t="shared" si="56"/>
        <v>14.511287705703584</v>
      </c>
      <c r="E636" s="2">
        <f t="shared" si="55"/>
        <v>0.26366420356134945</v>
      </c>
      <c r="F636" s="2">
        <f t="shared" si="59"/>
        <v>0.57759331922180535</v>
      </c>
      <c r="G636" s="2">
        <f t="shared" si="57"/>
        <v>-0.31392911566045589</v>
      </c>
      <c r="H636" s="2" t="str">
        <f t="shared" si="58"/>
        <v>Hold</v>
      </c>
    </row>
    <row r="637" spans="1:8" ht="13.5" x14ac:dyDescent="0.25">
      <c r="A637" s="3">
        <f>TITRES_STAT!B640</f>
        <v>43230</v>
      </c>
      <c r="B637" s="5">
        <f>TITRES_STAT!D640</f>
        <v>13.981999999999999</v>
      </c>
      <c r="C637" s="2">
        <f t="shared" si="54"/>
        <v>14.590005461685713</v>
      </c>
      <c r="D637" s="2">
        <f t="shared" si="56"/>
        <v>14.472081208984799</v>
      </c>
      <c r="E637" s="2">
        <f t="shared" si="55"/>
        <v>0.11792425270091478</v>
      </c>
      <c r="F637" s="2">
        <f t="shared" si="59"/>
        <v>0.48565950591762724</v>
      </c>
      <c r="G637" s="2">
        <f t="shared" si="57"/>
        <v>-0.36773525321671247</v>
      </c>
      <c r="H637" s="2" t="str">
        <f t="shared" si="58"/>
        <v>Hold</v>
      </c>
    </row>
    <row r="638" spans="1:8" ht="13.5" x14ac:dyDescent="0.25">
      <c r="A638" s="3">
        <f>TITRES_STAT!B641</f>
        <v>43231</v>
      </c>
      <c r="B638" s="5">
        <f>TITRES_STAT!D641</f>
        <v>13.981999999999999</v>
      </c>
      <c r="C638" s="2">
        <f t="shared" si="54"/>
        <v>14.430435390657141</v>
      </c>
      <c r="D638" s="2">
        <f t="shared" si="56"/>
        <v>14.435778897208147</v>
      </c>
      <c r="E638" s="2">
        <f t="shared" si="55"/>
        <v>-5.3435065510054613E-3</v>
      </c>
      <c r="F638" s="2">
        <f t="shared" si="59"/>
        <v>0.38745890342390071</v>
      </c>
      <c r="G638" s="2">
        <f t="shared" si="57"/>
        <v>-0.39280240997490617</v>
      </c>
      <c r="H638" s="2" t="str">
        <f t="shared" si="58"/>
        <v>Hold</v>
      </c>
    </row>
    <row r="639" spans="1:8" ht="13.5" x14ac:dyDescent="0.25">
      <c r="A639" s="3">
        <f>TITRES_STAT!B642</f>
        <v>43234</v>
      </c>
      <c r="B639" s="5">
        <f>TITRES_STAT!D642</f>
        <v>14.331300000000001</v>
      </c>
      <c r="C639" s="2">
        <f t="shared" si="54"/>
        <v>14.295414561325273</v>
      </c>
      <c r="D639" s="2">
        <f t="shared" si="56"/>
        <v>14.428039719637173</v>
      </c>
      <c r="E639" s="2">
        <f t="shared" si="55"/>
        <v>-0.13262515831189958</v>
      </c>
      <c r="F639" s="2">
        <f t="shared" si="59"/>
        <v>0.28344209107674068</v>
      </c>
      <c r="G639" s="2">
        <f t="shared" si="57"/>
        <v>-0.41606724938864026</v>
      </c>
      <c r="H639" s="2" t="str">
        <f t="shared" si="58"/>
        <v>Hold</v>
      </c>
    </row>
    <row r="640" spans="1:8" ht="13.5" x14ac:dyDescent="0.25">
      <c r="A640" s="3">
        <f>TITRES_STAT!B643</f>
        <v>43235</v>
      </c>
      <c r="B640" s="5">
        <f>TITRES_STAT!D643</f>
        <v>14.3612</v>
      </c>
      <c r="C640" s="2">
        <f t="shared" si="54"/>
        <v>14.168889244198308</v>
      </c>
      <c r="D640" s="2">
        <f t="shared" si="56"/>
        <v>14.423088629293678</v>
      </c>
      <c r="E640" s="2">
        <f t="shared" si="55"/>
        <v>-0.25419938509537054</v>
      </c>
      <c r="F640" s="2">
        <f t="shared" si="59"/>
        <v>0.17591379584231845</v>
      </c>
      <c r="G640" s="2">
        <f t="shared" si="57"/>
        <v>-0.43011318093768902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5">
        <f>TITRES_STAT!D644</f>
        <v>14.3612</v>
      </c>
      <c r="C641" s="2">
        <f t="shared" si="54"/>
        <v>14.123244745090876</v>
      </c>
      <c r="D641" s="2">
        <f t="shared" si="56"/>
        <v>14.418504286383037</v>
      </c>
      <c r="E641" s="2">
        <f t="shared" si="55"/>
        <v>-0.29525954129216103</v>
      </c>
      <c r="F641" s="2">
        <f t="shared" si="59"/>
        <v>8.1679128415422547E-2</v>
      </c>
      <c r="G641" s="2">
        <f t="shared" si="57"/>
        <v>-0.37693866970758361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5">
        <f>TITRES_STAT!D645</f>
        <v>14.7804</v>
      </c>
      <c r="C642" s="2">
        <f t="shared" si="54"/>
        <v>14.084622476615356</v>
      </c>
      <c r="D642" s="2">
        <f t="shared" si="56"/>
        <v>14.445311376280589</v>
      </c>
      <c r="E642" s="2">
        <f t="shared" si="55"/>
        <v>-0.36068889966523265</v>
      </c>
      <c r="F642" s="2">
        <f t="shared" si="59"/>
        <v>-6.7944772007084847E-3</v>
      </c>
      <c r="G642" s="2">
        <f t="shared" si="57"/>
        <v>-0.35389442246452418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5">
        <f>TITRES_STAT!D646</f>
        <v>14.7804</v>
      </c>
      <c r="C643" s="2">
        <f t="shared" si="54"/>
        <v>13.990526710982225</v>
      </c>
      <c r="D643" s="2">
        <f t="shared" si="56"/>
        <v>14.47013275581536</v>
      </c>
      <c r="E643" s="2">
        <f t="shared" si="55"/>
        <v>-0.47960604483313496</v>
      </c>
      <c r="F643" s="2">
        <f t="shared" si="59"/>
        <v>-0.10135679072719378</v>
      </c>
      <c r="G643" s="2">
        <f t="shared" si="57"/>
        <v>-0.37824925410594118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5">
        <f>TITRES_STAT!D647</f>
        <v>14.7804</v>
      </c>
      <c r="C644" s="2">
        <f t="shared" si="54"/>
        <v>13.98767644775419</v>
      </c>
      <c r="D644" s="2">
        <f t="shared" si="56"/>
        <v>14.493115514643852</v>
      </c>
      <c r="E644" s="2">
        <f t="shared" si="55"/>
        <v>-0.50543906688966267</v>
      </c>
      <c r="F644" s="2">
        <f t="shared" si="59"/>
        <v>-0.18217324595968759</v>
      </c>
      <c r="G644" s="2">
        <f t="shared" si="57"/>
        <v>-0.32326582092997508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5">
        <f>TITRES_STAT!D648</f>
        <v>14.7804</v>
      </c>
      <c r="C645" s="2">
        <f t="shared" si="54"/>
        <v>13.923849301945854</v>
      </c>
      <c r="D645" s="2">
        <f t="shared" si="56"/>
        <v>14.514395846892455</v>
      </c>
      <c r="E645" s="2">
        <f t="shared" si="55"/>
        <v>-0.59054654494660141</v>
      </c>
      <c r="F645" s="2">
        <f t="shared" si="59"/>
        <v>-0.2638479057570704</v>
      </c>
      <c r="G645" s="2">
        <f t="shared" si="57"/>
        <v>-0.32669863918953101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5">
        <f>TITRES_STAT!D649</f>
        <v>14.7804</v>
      </c>
      <c r="C646" s="2">
        <f t="shared" si="54"/>
        <v>13.813026332415722</v>
      </c>
      <c r="D646" s="2">
        <f t="shared" si="56"/>
        <v>14.534099858233754</v>
      </c>
      <c r="E646" s="2">
        <f t="shared" si="55"/>
        <v>-0.72107352581803141</v>
      </c>
      <c r="F646" s="2">
        <f t="shared" si="59"/>
        <v>-0.35529302976926264</v>
      </c>
      <c r="G646" s="2">
        <f t="shared" si="57"/>
        <v>-0.36578049604876878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5">
        <f>TITRES_STAT!D650</f>
        <v>14.3413</v>
      </c>
      <c r="C647" s="2">
        <f t="shared" si="54"/>
        <v>13.839022281274842</v>
      </c>
      <c r="D647" s="2">
        <f t="shared" si="56"/>
        <v>14.519818387253476</v>
      </c>
      <c r="E647" s="2">
        <f t="shared" si="55"/>
        <v>-0.68079610597863471</v>
      </c>
      <c r="F647" s="2">
        <f t="shared" si="59"/>
        <v>-0.42039364501113707</v>
      </c>
      <c r="G647" s="2">
        <f t="shared" si="57"/>
        <v>-0.26040246096749764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5">
        <f>TITRES_STAT!D651</f>
        <v>14.3413</v>
      </c>
      <c r="C648" s="2">
        <f t="shared" si="54"/>
        <v>13.861018853386405</v>
      </c>
      <c r="D648" s="2">
        <f t="shared" si="56"/>
        <v>14.506594803012478</v>
      </c>
      <c r="E648" s="2">
        <f t="shared" si="55"/>
        <v>-0.6455759496260729</v>
      </c>
      <c r="F648" s="2">
        <f t="shared" si="59"/>
        <v>-0.46543010593412426</v>
      </c>
      <c r="G648" s="2">
        <f t="shared" si="57"/>
        <v>-0.18014584369194864</v>
      </c>
      <c r="H648" s="2" t="str">
        <f t="shared" si="58"/>
        <v>Hold</v>
      </c>
    </row>
    <row r="649" spans="1:8" ht="13.5" x14ac:dyDescent="0.25">
      <c r="A649" s="3">
        <f>TITRES_STAT!B652</f>
        <v>43248</v>
      </c>
      <c r="B649" s="5">
        <f>TITRES_STAT!D652</f>
        <v>14.3413</v>
      </c>
      <c r="C649" s="2">
        <f t="shared" si="54"/>
        <v>13.933369799019266</v>
      </c>
      <c r="D649" s="2">
        <f t="shared" si="56"/>
        <v>14.494350743530072</v>
      </c>
      <c r="E649" s="2">
        <f t="shared" si="55"/>
        <v>-0.56098094451080627</v>
      </c>
      <c r="F649" s="2">
        <f t="shared" si="59"/>
        <v>-0.48454027364946067</v>
      </c>
      <c r="G649" s="2">
        <f t="shared" si="57"/>
        <v>-7.6440670861345594E-2</v>
      </c>
      <c r="H649" s="2" t="str">
        <f t="shared" si="58"/>
        <v>Hold</v>
      </c>
    </row>
    <row r="650" spans="1:8" ht="13.5" x14ac:dyDescent="0.25">
      <c r="A650" s="3">
        <f>TITRES_STAT!B653</f>
        <v>43249</v>
      </c>
      <c r="B650" s="5">
        <f>TITRES_STAT!D653</f>
        <v>13.7225</v>
      </c>
      <c r="C650" s="2">
        <f t="shared" si="54"/>
        <v>13.999189829939379</v>
      </c>
      <c r="D650" s="2">
        <f t="shared" si="56"/>
        <v>14.437176614379696</v>
      </c>
      <c r="E650" s="2">
        <f t="shared" si="55"/>
        <v>-0.43798678444031758</v>
      </c>
      <c r="F650" s="2">
        <f t="shared" si="59"/>
        <v>-0.47522957580763209</v>
      </c>
      <c r="G650" s="2">
        <f t="shared" si="57"/>
        <v>3.7242791367314509E-2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5">
        <f>TITRES_STAT!D654</f>
        <v>14.291399999999999</v>
      </c>
      <c r="C651" s="2">
        <f t="shared" si="54"/>
        <v>14.054883702256397</v>
      </c>
      <c r="D651" s="2">
        <f t="shared" si="56"/>
        <v>14.426378346647867</v>
      </c>
      <c r="E651" s="2">
        <f t="shared" si="55"/>
        <v>-0.37149464439147017</v>
      </c>
      <c r="F651" s="2">
        <f t="shared" si="59"/>
        <v>-0.45448258952439974</v>
      </c>
      <c r="G651" s="2">
        <f t="shared" si="57"/>
        <v>8.2987945132929564E-2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5">
        <f>TITRES_STAT!D655</f>
        <v>14.0518</v>
      </c>
      <c r="C652" s="2">
        <f t="shared" si="54"/>
        <v>14.166501594216953</v>
      </c>
      <c r="D652" s="2">
        <f t="shared" si="56"/>
        <v>14.398631802451728</v>
      </c>
      <c r="E652" s="2">
        <f t="shared" si="55"/>
        <v>-0.23213020823477493</v>
      </c>
      <c r="F652" s="2">
        <f t="shared" si="59"/>
        <v>-0.4100121132664748</v>
      </c>
      <c r="G652" s="2">
        <f t="shared" si="57"/>
        <v>0.17788190503169987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5">
        <f>TITRES_STAT!D656</f>
        <v>13.6327</v>
      </c>
      <c r="C653" s="2">
        <f t="shared" si="54"/>
        <v>14.26094750279896</v>
      </c>
      <c r="D653" s="2">
        <f t="shared" si="56"/>
        <v>14.34189611338123</v>
      </c>
      <c r="E653" s="2">
        <f t="shared" si="55"/>
        <v>-8.0948610582270319E-2</v>
      </c>
      <c r="F653" s="2">
        <f t="shared" si="59"/>
        <v>-0.34419941272963395</v>
      </c>
      <c r="G653" s="2">
        <f t="shared" si="57"/>
        <v>0.26325080214736363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5">
        <f>TITRES_STAT!D657</f>
        <v>13.373200000000001</v>
      </c>
      <c r="C654" s="2">
        <f t="shared" si="54"/>
        <v>14.340863271599119</v>
      </c>
      <c r="D654" s="2">
        <f t="shared" si="56"/>
        <v>14.270140845723361</v>
      </c>
      <c r="E654" s="2">
        <f t="shared" si="55"/>
        <v>7.0722425875757722E-2</v>
      </c>
      <c r="F654" s="2">
        <f t="shared" si="59"/>
        <v>-0.26121504500855564</v>
      </c>
      <c r="G654" s="2">
        <f t="shared" si="57"/>
        <v>0.33193747088431336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5">
        <f>TITRES_STAT!D658</f>
        <v>13.373200000000001</v>
      </c>
      <c r="C655" s="2">
        <f t="shared" ref="C655:C718" si="60">$C$4*B645+C654*(1-$C$4)</f>
        <v>14.408484306737716</v>
      </c>
      <c r="D655" s="2">
        <f t="shared" si="56"/>
        <v>14.203700783077187</v>
      </c>
      <c r="E655" s="2">
        <f t="shared" si="55"/>
        <v>0.2047835236605291</v>
      </c>
      <c r="F655" s="2">
        <f t="shared" si="59"/>
        <v>-0.16801533127473869</v>
      </c>
      <c r="G655" s="2">
        <f t="shared" si="57"/>
        <v>0.37279885493526776</v>
      </c>
      <c r="H655" s="2" t="str">
        <f t="shared" si="58"/>
        <v>Sell</v>
      </c>
    </row>
    <row r="656" spans="1:8" ht="13.5" x14ac:dyDescent="0.25">
      <c r="A656" s="3">
        <f>TITRES_STAT!B659</f>
        <v>43257</v>
      </c>
      <c r="B656" s="5">
        <f>TITRES_STAT!D659</f>
        <v>13.373200000000001</v>
      </c>
      <c r="C656" s="2">
        <f t="shared" si="60"/>
        <v>14.465702105701144</v>
      </c>
      <c r="D656" s="2">
        <f t="shared" si="56"/>
        <v>14.142182206552951</v>
      </c>
      <c r="E656" s="2">
        <f t="shared" si="55"/>
        <v>0.32351989914819335</v>
      </c>
      <c r="F656" s="2">
        <f t="shared" si="59"/>
        <v>-6.9708285190152278E-2</v>
      </c>
      <c r="G656" s="2">
        <f t="shared" si="57"/>
        <v>0.39322818433834561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5">
        <f>TITRES_STAT!D660</f>
        <v>12.974</v>
      </c>
      <c r="C657" s="2">
        <f t="shared" si="60"/>
        <v>14.446563320208661</v>
      </c>
      <c r="D657" s="2">
        <f t="shared" si="56"/>
        <v>14.055650191252733</v>
      </c>
      <c r="E657" s="2">
        <f t="shared" si="55"/>
        <v>0.390913128955928</v>
      </c>
      <c r="F657" s="2">
        <f t="shared" si="59"/>
        <v>2.2415997639063781E-2</v>
      </c>
      <c r="G657" s="2">
        <f t="shared" si="57"/>
        <v>0.36849713131686423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5">
        <f>TITRES_STAT!D661</f>
        <v>12.8742</v>
      </c>
      <c r="C658" s="2">
        <f t="shared" si="60"/>
        <v>14.430368963253482</v>
      </c>
      <c r="D658" s="2">
        <f t="shared" si="56"/>
        <v>13.968135362271049</v>
      </c>
      <c r="E658" s="2">
        <f t="shared" si="55"/>
        <v>0.46223360098243305</v>
      </c>
      <c r="F658" s="2">
        <f t="shared" si="59"/>
        <v>0.11037951830773764</v>
      </c>
      <c r="G658" s="2">
        <f t="shared" si="57"/>
        <v>0.35185408267469542</v>
      </c>
      <c r="H658" s="2" t="str">
        <f t="shared" si="58"/>
        <v>Sell</v>
      </c>
    </row>
    <row r="659" spans="1:8" ht="13.5" x14ac:dyDescent="0.25">
      <c r="A659" s="3">
        <f>TITRES_STAT!B662</f>
        <v>43262</v>
      </c>
      <c r="B659" s="5">
        <f>TITRES_STAT!D662</f>
        <v>12.8642</v>
      </c>
      <c r="C659" s="2">
        <f t="shared" si="60"/>
        <v>14.416666045829871</v>
      </c>
      <c r="D659" s="2">
        <f t="shared" si="56"/>
        <v>13.886362372473194</v>
      </c>
      <c r="E659" s="2">
        <f t="shared" si="55"/>
        <v>0.53030367335667705</v>
      </c>
      <c r="F659" s="2">
        <f t="shared" si="59"/>
        <v>0.19436434931752555</v>
      </c>
      <c r="G659" s="2">
        <f t="shared" si="57"/>
        <v>0.3359393240391515</v>
      </c>
      <c r="H659" s="2" t="str">
        <f t="shared" si="58"/>
        <v>Sell</v>
      </c>
    </row>
    <row r="660" spans="1:8" ht="13.5" x14ac:dyDescent="0.25">
      <c r="A660" s="3">
        <f>TITRES_STAT!B663</f>
        <v>43263</v>
      </c>
      <c r="B660" s="5">
        <f>TITRES_STAT!D663</f>
        <v>12.484999999999999</v>
      </c>
      <c r="C660" s="2">
        <f t="shared" si="60"/>
        <v>14.309871269548353</v>
      </c>
      <c r="D660" s="2">
        <f t="shared" si="56"/>
        <v>13.782557752289994</v>
      </c>
      <c r="E660" s="2">
        <f t="shared" si="55"/>
        <v>0.52731351725835829</v>
      </c>
      <c r="F660" s="2">
        <f t="shared" si="59"/>
        <v>0.26095418290569211</v>
      </c>
      <c r="G660" s="2">
        <f t="shared" si="57"/>
        <v>0.26635933435266618</v>
      </c>
      <c r="H660" s="2" t="str">
        <f t="shared" si="58"/>
        <v>Sell</v>
      </c>
    </row>
    <row r="661" spans="1:8" ht="13.5" x14ac:dyDescent="0.25">
      <c r="A661" s="3">
        <f>TITRES_STAT!B664</f>
        <v>43264</v>
      </c>
      <c r="B661" s="5">
        <f>TITRES_STAT!D664</f>
        <v>11.976000000000001</v>
      </c>
      <c r="C661" s="2">
        <f t="shared" si="60"/>
        <v>14.307029535771683</v>
      </c>
      <c r="D661" s="2">
        <f t="shared" si="56"/>
        <v>13.648738659527773</v>
      </c>
      <c r="E661" s="2">
        <f t="shared" si="55"/>
        <v>0.65829087624391036</v>
      </c>
      <c r="F661" s="2">
        <f t="shared" si="59"/>
        <v>0.34042152157333577</v>
      </c>
      <c r="G661" s="2">
        <f t="shared" si="57"/>
        <v>0.31786935467057459</v>
      </c>
      <c r="H661" s="2" t="str">
        <f t="shared" si="58"/>
        <v>Sell</v>
      </c>
    </row>
    <row r="662" spans="1:8" ht="13.5" x14ac:dyDescent="0.25">
      <c r="A662" s="3">
        <f>TITRES_STAT!B665</f>
        <v>43265</v>
      </c>
      <c r="B662" s="5">
        <f>TITRES_STAT!D665</f>
        <v>11.976000000000001</v>
      </c>
      <c r="C662" s="2">
        <f t="shared" si="60"/>
        <v>14.267763453345271</v>
      </c>
      <c r="D662" s="2">
        <f t="shared" si="56"/>
        <v>13.524832092155345</v>
      </c>
      <c r="E662" s="2">
        <f t="shared" si="55"/>
        <v>0.74293136118992642</v>
      </c>
      <c r="F662" s="2">
        <f t="shared" si="59"/>
        <v>0.42092348949665392</v>
      </c>
      <c r="G662" s="2">
        <f t="shared" si="57"/>
        <v>0.3220078716932725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5">
        <f>TITRES_STAT!D666</f>
        <v>12.3353</v>
      </c>
      <c r="C663" s="2">
        <f t="shared" si="60"/>
        <v>14.170061383599844</v>
      </c>
      <c r="D663" s="2">
        <f t="shared" si="56"/>
        <v>13.436718603847542</v>
      </c>
      <c r="E663" s="2">
        <f t="shared" si="55"/>
        <v>0.73334277975230222</v>
      </c>
      <c r="F663" s="2">
        <f t="shared" si="59"/>
        <v>0.48340734754778358</v>
      </c>
      <c r="G663" s="2">
        <f t="shared" si="57"/>
        <v>0.24993543220451864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5">
        <f>TITRES_STAT!D667</f>
        <v>12.5349</v>
      </c>
      <c r="C664" s="2">
        <f t="shared" si="60"/>
        <v>14.047467324584485</v>
      </c>
      <c r="D664" s="2">
        <f t="shared" si="56"/>
        <v>13.369917225784761</v>
      </c>
      <c r="E664" s="2">
        <f t="shared" si="55"/>
        <v>0.67755009879972405</v>
      </c>
      <c r="F664" s="2">
        <f t="shared" si="59"/>
        <v>0.5222358977981717</v>
      </c>
      <c r="G664" s="2">
        <f t="shared" si="57"/>
        <v>0.15531420100155235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5">
        <f>TITRES_STAT!D668</f>
        <v>12.8443</v>
      </c>
      <c r="C665" s="2">
        <f t="shared" si="60"/>
        <v>13.943733890033027</v>
      </c>
      <c r="D665" s="2">
        <f t="shared" si="56"/>
        <v>13.33098261646737</v>
      </c>
      <c r="E665" s="2">
        <f t="shared" si="55"/>
        <v>0.61275127356565662</v>
      </c>
      <c r="F665" s="2">
        <f t="shared" si="59"/>
        <v>0.54033897295166866</v>
      </c>
      <c r="G665" s="2">
        <f t="shared" si="57"/>
        <v>7.2412300613987957E-2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5">
        <f>TITRES_STAT!D669</f>
        <v>13.2235</v>
      </c>
      <c r="C666" s="2">
        <f t="shared" si="60"/>
        <v>13.855959445412562</v>
      </c>
      <c r="D666" s="2">
        <f t="shared" si="56"/>
        <v>13.323020941173493</v>
      </c>
      <c r="E666" s="2">
        <f t="shared" si="55"/>
        <v>0.53293850423906974</v>
      </c>
      <c r="F666" s="2">
        <f t="shared" si="59"/>
        <v>0.53885887920914888</v>
      </c>
      <c r="G666" s="2">
        <f t="shared" si="57"/>
        <v>-5.9203749700791342E-3</v>
      </c>
      <c r="H666" s="2" t="str">
        <f t="shared" si="58"/>
        <v>Hold</v>
      </c>
    </row>
    <row r="667" spans="1:8" ht="13.5" x14ac:dyDescent="0.25">
      <c r="A667" s="3">
        <f>TITRES_STAT!B670</f>
        <v>43273</v>
      </c>
      <c r="B667" s="5">
        <f>TITRES_STAT!D670</f>
        <v>13.2235</v>
      </c>
      <c r="C667" s="2">
        <f t="shared" si="60"/>
        <v>13.720273376887553</v>
      </c>
      <c r="D667" s="2">
        <f t="shared" si="56"/>
        <v>13.315649019605086</v>
      </c>
      <c r="E667" s="2">
        <f t="shared" si="55"/>
        <v>0.40462435728246682</v>
      </c>
      <c r="F667" s="2">
        <f t="shared" si="59"/>
        <v>0.51201197482381255</v>
      </c>
      <c r="G667" s="2">
        <f t="shared" si="57"/>
        <v>-0.10738761754134574</v>
      </c>
      <c r="H667" s="2" t="str">
        <f t="shared" si="58"/>
        <v>Hold</v>
      </c>
    </row>
    <row r="668" spans="1:8" ht="13.5" x14ac:dyDescent="0.25">
      <c r="A668" s="3">
        <f>TITRES_STAT!B671</f>
        <v>43276</v>
      </c>
      <c r="B668" s="5">
        <f>TITRES_STAT!D671</f>
        <v>12.974</v>
      </c>
      <c r="C668" s="2">
        <f t="shared" si="60"/>
        <v>13.590108241981776</v>
      </c>
      <c r="D668" s="2">
        <f t="shared" si="56"/>
        <v>13.290341684819525</v>
      </c>
      <c r="E668" s="2">
        <f t="shared" ref="E668:E731" si="61">C668-D668</f>
        <v>0.29976655716225054</v>
      </c>
      <c r="F668" s="2">
        <f t="shared" si="59"/>
        <v>0.4695628912915002</v>
      </c>
      <c r="G668" s="2">
        <f t="shared" si="57"/>
        <v>-0.16979633412924966</v>
      </c>
      <c r="H668" s="2" t="str">
        <f t="shared" si="58"/>
        <v>Hold</v>
      </c>
    </row>
    <row r="669" spans="1:8" ht="13.5" x14ac:dyDescent="0.25">
      <c r="A669" s="3">
        <f>TITRES_STAT!B672</f>
        <v>43277</v>
      </c>
      <c r="B669" s="5">
        <f>TITRES_STAT!D672</f>
        <v>13.373200000000001</v>
      </c>
      <c r="C669" s="2">
        <f t="shared" si="60"/>
        <v>13.478430050907656</v>
      </c>
      <c r="D669" s="2">
        <f t="shared" ref="D669:D732" si="62">$D$4*B669+(1-$D$4)*D668</f>
        <v>13.296479337795857</v>
      </c>
      <c r="E669" s="2">
        <f t="shared" si="61"/>
        <v>0.18195071311179944</v>
      </c>
      <c r="F669" s="2">
        <f t="shared" si="59"/>
        <v>0.41204045565556008</v>
      </c>
      <c r="G669" s="2">
        <f t="shared" si="57"/>
        <v>-0.23008974254376063</v>
      </c>
      <c r="H669" s="2" t="str">
        <f t="shared" si="58"/>
        <v>Hold</v>
      </c>
    </row>
    <row r="670" spans="1:8" ht="13.5" x14ac:dyDescent="0.25">
      <c r="A670" s="3">
        <f>TITRES_STAT!B673</f>
        <v>43278</v>
      </c>
      <c r="B670" s="5">
        <f>TITRES_STAT!D673</f>
        <v>13.353199999999999</v>
      </c>
      <c r="C670" s="2">
        <f t="shared" si="60"/>
        <v>13.325594658460325</v>
      </c>
      <c r="D670" s="2">
        <f t="shared" si="62"/>
        <v>13.300680868329497</v>
      </c>
      <c r="E670" s="2">
        <f t="shared" si="61"/>
        <v>2.4913790130828062E-2</v>
      </c>
      <c r="F670" s="2">
        <f t="shared" si="59"/>
        <v>0.33461512255061371</v>
      </c>
      <c r="G670" s="2">
        <f t="shared" si="57"/>
        <v>-0.30970133241978565</v>
      </c>
      <c r="H670" s="2" t="str">
        <f t="shared" si="58"/>
        <v>Hold</v>
      </c>
    </row>
    <row r="671" spans="1:8" ht="13.5" x14ac:dyDescent="0.25">
      <c r="A671" s="3">
        <f>TITRES_STAT!B674</f>
        <v>43279</v>
      </c>
      <c r="B671" s="5">
        <f>TITRES_STAT!D674</f>
        <v>13.353199999999999</v>
      </c>
      <c r="C671" s="2">
        <f t="shared" si="60"/>
        <v>13.117964711004891</v>
      </c>
      <c r="D671" s="2">
        <f t="shared" si="62"/>
        <v>13.304571174379165</v>
      </c>
      <c r="E671" s="2">
        <f t="shared" si="61"/>
        <v>-0.18660646337427345</v>
      </c>
      <c r="F671" s="2">
        <f t="shared" si="59"/>
        <v>0.23037080536563631</v>
      </c>
      <c r="G671" s="2">
        <f t="shared" si="57"/>
        <v>-0.41697726873990976</v>
      </c>
      <c r="H671" s="2" t="str">
        <f t="shared" si="58"/>
        <v>Hold</v>
      </c>
    </row>
    <row r="672" spans="1:8" ht="13.5" x14ac:dyDescent="0.25">
      <c r="A672" s="3">
        <f>TITRES_STAT!B675</f>
        <v>43280</v>
      </c>
      <c r="B672" s="5">
        <f>TITRES_STAT!D675</f>
        <v>13.353199999999999</v>
      </c>
      <c r="C672" s="2">
        <f t="shared" si="60"/>
        <v>12.942277832388754</v>
      </c>
      <c r="D672" s="2">
        <f t="shared" si="62"/>
        <v>13.308173309610337</v>
      </c>
      <c r="E672" s="2">
        <f t="shared" si="61"/>
        <v>-0.36589547722158322</v>
      </c>
      <c r="F672" s="2">
        <f t="shared" si="59"/>
        <v>0.1111175488481924</v>
      </c>
      <c r="G672" s="2">
        <f t="shared" si="57"/>
        <v>-0.47701302606977564</v>
      </c>
      <c r="H672" s="2" t="str">
        <f t="shared" si="58"/>
        <v>Hold</v>
      </c>
    </row>
    <row r="673" spans="1:8" ht="13.5" x14ac:dyDescent="0.25">
      <c r="A673" s="3">
        <f>TITRES_STAT!B676</f>
        <v>43283</v>
      </c>
      <c r="B673" s="5">
        <f>TITRES_STAT!D676</f>
        <v>12.7544</v>
      </c>
      <c r="C673" s="2">
        <f t="shared" si="60"/>
        <v>12.848896627405868</v>
      </c>
      <c r="D673" s="2">
        <f t="shared" si="62"/>
        <v>13.267153064454016</v>
      </c>
      <c r="E673" s="2">
        <f t="shared" si="61"/>
        <v>-0.4182564370481483</v>
      </c>
      <c r="F673" s="2">
        <f t="shared" si="59"/>
        <v>5.2427516689242532E-3</v>
      </c>
      <c r="G673" s="2">
        <f t="shared" si="57"/>
        <v>-0.42349918871707254</v>
      </c>
      <c r="H673" s="2" t="str">
        <f t="shared" si="58"/>
        <v>Hold</v>
      </c>
    </row>
    <row r="674" spans="1:8" ht="13.5" x14ac:dyDescent="0.25">
      <c r="A674" s="3">
        <f>TITRES_STAT!B677</f>
        <v>43284</v>
      </c>
      <c r="B674" s="5">
        <f>TITRES_STAT!D677</f>
        <v>13.133699999999999</v>
      </c>
      <c r="C674" s="2">
        <f t="shared" si="60"/>
        <v>12.800589453958812</v>
      </c>
      <c r="D674" s="2">
        <f t="shared" si="62"/>
        <v>13.257267652272237</v>
      </c>
      <c r="E674" s="2">
        <f t="shared" si="61"/>
        <v>-0.45667819831342449</v>
      </c>
      <c r="F674" s="2">
        <f t="shared" si="59"/>
        <v>-8.7141438327545506E-2</v>
      </c>
      <c r="G674" s="2">
        <f t="shared" si="57"/>
        <v>-0.36953675998587898</v>
      </c>
      <c r="H674" s="2" t="str">
        <f t="shared" si="58"/>
        <v>Hold</v>
      </c>
    </row>
    <row r="675" spans="1:8" ht="13.5" x14ac:dyDescent="0.25">
      <c r="A675" s="3">
        <f>TITRES_STAT!B678</f>
        <v>43285</v>
      </c>
      <c r="B675" s="5">
        <f>TITRES_STAT!D678</f>
        <v>13.133699999999999</v>
      </c>
      <c r="C675" s="2">
        <f t="shared" si="60"/>
        <v>12.807314153349765</v>
      </c>
      <c r="D675" s="2">
        <f t="shared" si="62"/>
        <v>13.248114492844664</v>
      </c>
      <c r="E675" s="2">
        <f t="shared" si="61"/>
        <v>-0.44080033949489916</v>
      </c>
      <c r="F675" s="2">
        <f t="shared" si="59"/>
        <v>-0.15787321856101627</v>
      </c>
      <c r="G675" s="2">
        <f t="shared" si="57"/>
        <v>-0.28292712093388289</v>
      </c>
      <c r="H675" s="2" t="str">
        <f t="shared" si="58"/>
        <v>Hold</v>
      </c>
    </row>
    <row r="676" spans="1:8" ht="13.5" x14ac:dyDescent="0.25">
      <c r="A676" s="3">
        <f>TITRES_STAT!B679</f>
        <v>43286</v>
      </c>
      <c r="B676" s="5">
        <f>TITRES_STAT!D679</f>
        <v>13.123699999999999</v>
      </c>
      <c r="C676" s="2">
        <f t="shared" si="60"/>
        <v>12.871342745142108</v>
      </c>
      <c r="D676" s="2">
        <f t="shared" si="62"/>
        <v>13.238898604485801</v>
      </c>
      <c r="E676" s="2">
        <f t="shared" si="61"/>
        <v>-0.3675558593436925</v>
      </c>
      <c r="F676" s="2">
        <f t="shared" si="59"/>
        <v>-0.19980974671755153</v>
      </c>
      <c r="G676" s="2">
        <f t="shared" ref="G676:G739" si="63">E676-F676</f>
        <v>-0.16774611262614098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43287</v>
      </c>
      <c r="B677" s="5">
        <f>TITRES_STAT!D680</f>
        <v>13.123699999999999</v>
      </c>
      <c r="C677" s="2">
        <f t="shared" si="60"/>
        <v>12.925520784351015</v>
      </c>
      <c r="D677" s="2">
        <f t="shared" si="62"/>
        <v>13.23036537452389</v>
      </c>
      <c r="E677" s="2">
        <f t="shared" si="61"/>
        <v>-0.30484459017287513</v>
      </c>
      <c r="F677" s="2">
        <f t="shared" ref="F677:F740" si="65">(E677*(2/(10)))+((1-(2/10))*F676)</f>
        <v>-0.22081671540861625</v>
      </c>
      <c r="G677" s="2">
        <f t="shared" si="63"/>
        <v>-8.4027874764258881E-2</v>
      </c>
      <c r="H677" s="2" t="str">
        <f t="shared" si="64"/>
        <v>Hold</v>
      </c>
    </row>
    <row r="678" spans="1:8" ht="13.5" x14ac:dyDescent="0.25">
      <c r="A678" s="3">
        <f>TITRES_STAT!B681</f>
        <v>43290</v>
      </c>
      <c r="B678" s="5">
        <f>TITRES_STAT!D681</f>
        <v>12.734500000000001</v>
      </c>
      <c r="C678" s="2">
        <f t="shared" si="60"/>
        <v>12.93297912522009</v>
      </c>
      <c r="D678" s="2">
        <f t="shared" si="62"/>
        <v>13.193634606040639</v>
      </c>
      <c r="E678" s="2">
        <f t="shared" si="61"/>
        <v>-0.26065548082054946</v>
      </c>
      <c r="F678" s="2">
        <f t="shared" si="65"/>
        <v>-0.22878446849100292</v>
      </c>
      <c r="G678" s="2">
        <f t="shared" si="63"/>
        <v>-3.1871012329546533E-2</v>
      </c>
      <c r="H678" s="2" t="str">
        <f t="shared" si="64"/>
        <v>Hold</v>
      </c>
    </row>
    <row r="679" spans="1:8" ht="13.5" x14ac:dyDescent="0.25">
      <c r="A679" s="3">
        <f>TITRES_STAT!B682</f>
        <v>43291</v>
      </c>
      <c r="B679" s="5">
        <f>TITRES_STAT!D682</f>
        <v>12.7744</v>
      </c>
      <c r="C679" s="2">
        <f t="shared" si="60"/>
        <v>13.000705413647768</v>
      </c>
      <c r="D679" s="2">
        <f t="shared" si="62"/>
        <v>13.162580190778369</v>
      </c>
      <c r="E679" s="2">
        <f t="shared" si="61"/>
        <v>-0.16187477713060083</v>
      </c>
      <c r="F679" s="2">
        <f t="shared" si="65"/>
        <v>-0.21540253021892253</v>
      </c>
      <c r="G679" s="2">
        <f t="shared" si="63"/>
        <v>5.3527753088321695E-2</v>
      </c>
      <c r="H679" s="2" t="str">
        <f t="shared" si="64"/>
        <v>Sell</v>
      </c>
    </row>
    <row r="680" spans="1:8" ht="13.5" x14ac:dyDescent="0.25">
      <c r="A680" s="3">
        <f>TITRES_STAT!B683</f>
        <v>43292</v>
      </c>
      <c r="B680" s="5">
        <f>TITRES_STAT!D683</f>
        <v>13.153600000000001</v>
      </c>
      <c r="C680" s="2">
        <f t="shared" si="60"/>
        <v>13.05493535000965</v>
      </c>
      <c r="D680" s="2">
        <f t="shared" si="62"/>
        <v>13.161914991461455</v>
      </c>
      <c r="E680" s="2">
        <f t="shared" si="61"/>
        <v>-0.1069796414518045</v>
      </c>
      <c r="F680" s="2">
        <f t="shared" si="65"/>
        <v>-0.19371795246549894</v>
      </c>
      <c r="G680" s="2">
        <f t="shared" si="63"/>
        <v>8.6738311013694447E-2</v>
      </c>
      <c r="H680" s="2" t="str">
        <f t="shared" si="64"/>
        <v>Sell</v>
      </c>
    </row>
    <row r="681" spans="1:8" ht="13.5" x14ac:dyDescent="0.25">
      <c r="A681" s="3">
        <f>TITRES_STAT!B684</f>
        <v>43293</v>
      </c>
      <c r="B681" s="5">
        <f>TITRES_STAT!D684</f>
        <v>12.964</v>
      </c>
      <c r="C681" s="2">
        <f t="shared" si="60"/>
        <v>13.100822219238935</v>
      </c>
      <c r="D681" s="2">
        <f t="shared" si="62"/>
        <v>13.147254621723569</v>
      </c>
      <c r="E681" s="2">
        <f t="shared" si="61"/>
        <v>-4.6432402484633428E-2</v>
      </c>
      <c r="F681" s="2">
        <f t="shared" si="65"/>
        <v>-0.16426084246932585</v>
      </c>
      <c r="G681" s="2">
        <f t="shared" si="63"/>
        <v>0.11782843998469242</v>
      </c>
      <c r="H681" s="2" t="str">
        <f t="shared" si="64"/>
        <v>Sell</v>
      </c>
    </row>
    <row r="682" spans="1:8" ht="13.5" x14ac:dyDescent="0.25">
      <c r="A682" s="3">
        <f>TITRES_STAT!B685</f>
        <v>43294</v>
      </c>
      <c r="B682" s="5">
        <f>TITRES_STAT!D685</f>
        <v>12.964</v>
      </c>
      <c r="C682" s="2">
        <f t="shared" si="60"/>
        <v>13.139649570125254</v>
      </c>
      <c r="D682" s="2">
        <f t="shared" si="62"/>
        <v>13.1336802052996</v>
      </c>
      <c r="E682" s="2">
        <f t="shared" si="61"/>
        <v>5.9693648256544662E-3</v>
      </c>
      <c r="F682" s="2">
        <f t="shared" si="65"/>
        <v>-0.13021480101032978</v>
      </c>
      <c r="G682" s="2">
        <f t="shared" si="63"/>
        <v>0.13618416583598425</v>
      </c>
      <c r="H682" s="2" t="str">
        <f t="shared" si="64"/>
        <v>Sell</v>
      </c>
    </row>
    <row r="683" spans="1:8" ht="13.5" x14ac:dyDescent="0.25">
      <c r="A683" s="3">
        <f>TITRES_STAT!B686</f>
        <v>43297</v>
      </c>
      <c r="B683" s="5">
        <f>TITRES_STAT!D686</f>
        <v>12.7644</v>
      </c>
      <c r="C683" s="2">
        <f t="shared" si="60"/>
        <v>13.080380405490601</v>
      </c>
      <c r="D683" s="2">
        <f t="shared" si="62"/>
        <v>13.106326116018147</v>
      </c>
      <c r="E683" s="2">
        <f t="shared" si="61"/>
        <v>-2.594571052754624E-2</v>
      </c>
      <c r="F683" s="2">
        <f t="shared" si="65"/>
        <v>-0.10936098291377308</v>
      </c>
      <c r="G683" s="2">
        <f t="shared" si="63"/>
        <v>8.3415272386226841E-2</v>
      </c>
      <c r="H683" s="2" t="str">
        <f t="shared" si="64"/>
        <v>Sell</v>
      </c>
    </row>
    <row r="684" spans="1:8" ht="13.5" x14ac:dyDescent="0.25">
      <c r="A684" s="3">
        <f>TITRES_STAT!B687</f>
        <v>43298</v>
      </c>
      <c r="B684" s="5">
        <f>TITRES_STAT!D687</f>
        <v>12.7544</v>
      </c>
      <c r="C684" s="2">
        <f t="shared" si="60"/>
        <v>13.08858342003051</v>
      </c>
      <c r="D684" s="2">
        <f t="shared" si="62"/>
        <v>13.080257514831619</v>
      </c>
      <c r="E684" s="2">
        <f t="shared" si="61"/>
        <v>8.3259051988910926E-3</v>
      </c>
      <c r="F684" s="2">
        <f t="shared" si="65"/>
        <v>-8.5823605291240251E-2</v>
      </c>
      <c r="G684" s="2">
        <f t="shared" si="63"/>
        <v>9.4149510490131344E-2</v>
      </c>
      <c r="H684" s="2" t="str">
        <f t="shared" si="64"/>
        <v>Sell</v>
      </c>
    </row>
    <row r="685" spans="1:8" ht="13.5" x14ac:dyDescent="0.25">
      <c r="A685" s="3">
        <f>TITRES_STAT!B688</f>
        <v>43299</v>
      </c>
      <c r="B685" s="5">
        <f>TITRES_STAT!D688</f>
        <v>12.7644</v>
      </c>
      <c r="C685" s="2">
        <f t="shared" si="60"/>
        <v>13.095524432333509</v>
      </c>
      <c r="D685" s="2">
        <f t="shared" si="62"/>
        <v>13.056860661881128</v>
      </c>
      <c r="E685" s="2">
        <f t="shared" si="61"/>
        <v>3.8663770452380675E-2</v>
      </c>
      <c r="F685" s="2">
        <f t="shared" si="65"/>
        <v>-6.0926130142516063E-2</v>
      </c>
      <c r="G685" s="2">
        <f t="shared" si="63"/>
        <v>9.9589900594896738E-2</v>
      </c>
      <c r="H685" s="2" t="str">
        <f t="shared" si="64"/>
        <v>Sell</v>
      </c>
    </row>
    <row r="686" spans="1:8" ht="13.5" x14ac:dyDescent="0.25">
      <c r="A686" s="3">
        <f>TITRES_STAT!B689</f>
        <v>43300</v>
      </c>
      <c r="B686" s="5">
        <f>TITRES_STAT!D689</f>
        <v>12.7644</v>
      </c>
      <c r="C686" s="2">
        <f t="shared" si="60"/>
        <v>13.09985913505143</v>
      </c>
      <c r="D686" s="2">
        <f t="shared" si="62"/>
        <v>13.035196909149192</v>
      </c>
      <c r="E686" s="2">
        <f t="shared" si="61"/>
        <v>6.466222590223758E-2</v>
      </c>
      <c r="F686" s="2">
        <f t="shared" si="65"/>
        <v>-3.5808458933565337E-2</v>
      </c>
      <c r="G686" s="2">
        <f t="shared" si="63"/>
        <v>0.10047068483580292</v>
      </c>
      <c r="H686" s="2" t="str">
        <f t="shared" si="64"/>
        <v>Sell</v>
      </c>
    </row>
    <row r="687" spans="1:8" ht="13.5" x14ac:dyDescent="0.25">
      <c r="A687" s="3">
        <f>TITRES_STAT!B690</f>
        <v>43301</v>
      </c>
      <c r="B687" s="5">
        <f>TITRES_STAT!D690</f>
        <v>12.7544</v>
      </c>
      <c r="C687" s="2">
        <f t="shared" si="60"/>
        <v>13.103526960428132</v>
      </c>
      <c r="D687" s="2">
        <f t="shared" si="62"/>
        <v>13.014397138101105</v>
      </c>
      <c r="E687" s="2">
        <f t="shared" si="61"/>
        <v>8.9129822327027597E-2</v>
      </c>
      <c r="F687" s="2">
        <f t="shared" si="65"/>
        <v>-1.0820802681446751E-2</v>
      </c>
      <c r="G687" s="2">
        <f t="shared" si="63"/>
        <v>9.9950625008474347E-2</v>
      </c>
      <c r="H687" s="2" t="str">
        <f t="shared" si="64"/>
        <v>Sell</v>
      </c>
    </row>
    <row r="688" spans="1:8" ht="13.5" x14ac:dyDescent="0.25">
      <c r="A688" s="3">
        <f>TITRES_STAT!B691</f>
        <v>43304</v>
      </c>
      <c r="B688" s="5">
        <f>TITRES_STAT!D691</f>
        <v>12.7544</v>
      </c>
      <c r="C688" s="2">
        <f t="shared" si="60"/>
        <v>13.046753581900727</v>
      </c>
      <c r="D688" s="2">
        <f t="shared" si="62"/>
        <v>12.995138090834356</v>
      </c>
      <c r="E688" s="2">
        <f t="shared" si="61"/>
        <v>5.1615491066371533E-2</v>
      </c>
      <c r="F688" s="2">
        <f t="shared" si="65"/>
        <v>1.6664560681169064E-3</v>
      </c>
      <c r="G688" s="2">
        <f t="shared" si="63"/>
        <v>4.9949034998254628E-2</v>
      </c>
      <c r="H688" s="2" t="str">
        <f t="shared" si="64"/>
        <v>Sell</v>
      </c>
    </row>
    <row r="689" spans="1:8" ht="13.5" x14ac:dyDescent="0.25">
      <c r="A689" s="3">
        <f>TITRES_STAT!B692</f>
        <v>43305</v>
      </c>
      <c r="B689" s="5">
        <f>TITRES_STAT!D692</f>
        <v>12.7544</v>
      </c>
      <c r="C689" s="2">
        <f t="shared" si="60"/>
        <v>13.004853030839076</v>
      </c>
      <c r="D689" s="2">
        <f t="shared" si="62"/>
        <v>12.977305639661441</v>
      </c>
      <c r="E689" s="2">
        <f t="shared" si="61"/>
        <v>2.7547391177634495E-2</v>
      </c>
      <c r="F689" s="2">
        <f t="shared" si="65"/>
        <v>6.8426430900204241E-3</v>
      </c>
      <c r="G689" s="2">
        <f t="shared" si="63"/>
        <v>2.0704748087614071E-2</v>
      </c>
      <c r="H689" s="2" t="str">
        <f t="shared" si="64"/>
        <v>Sell</v>
      </c>
    </row>
    <row r="690" spans="1:8" ht="13.5" x14ac:dyDescent="0.25">
      <c r="A690" s="3">
        <f>TITRES_STAT!B693</f>
        <v>43307</v>
      </c>
      <c r="B690" s="5">
        <f>TITRES_STAT!D693</f>
        <v>12.7544</v>
      </c>
      <c r="C690" s="2">
        <f t="shared" si="60"/>
        <v>13.027737179940758</v>
      </c>
      <c r="D690" s="2">
        <f t="shared" si="62"/>
        <v>12.960794110797632</v>
      </c>
      <c r="E690" s="2">
        <f t="shared" si="61"/>
        <v>6.69430691431252E-2</v>
      </c>
      <c r="F690" s="2">
        <f t="shared" si="65"/>
        <v>1.8862728300641382E-2</v>
      </c>
      <c r="G690" s="2">
        <f t="shared" si="63"/>
        <v>4.8080340842483818E-2</v>
      </c>
      <c r="H690" s="2" t="str">
        <f t="shared" si="64"/>
        <v>Sell</v>
      </c>
    </row>
    <row r="691" spans="1:8" ht="13.5" x14ac:dyDescent="0.25">
      <c r="A691" s="3">
        <f>TITRES_STAT!B694</f>
        <v>43308</v>
      </c>
      <c r="B691" s="5">
        <f>TITRES_STAT!D694</f>
        <v>12.7544</v>
      </c>
      <c r="C691" s="2">
        <f t="shared" si="60"/>
        <v>13.017931459949871</v>
      </c>
      <c r="D691" s="2">
        <f t="shared" si="62"/>
        <v>12.945505658145956</v>
      </c>
      <c r="E691" s="2">
        <f t="shared" si="61"/>
        <v>7.242580180391478E-2</v>
      </c>
      <c r="F691" s="2">
        <f t="shared" si="65"/>
        <v>2.9575343001296064E-2</v>
      </c>
      <c r="G691" s="2">
        <f t="shared" si="63"/>
        <v>4.2850458802618716E-2</v>
      </c>
      <c r="H691" s="2" t="str">
        <f t="shared" si="64"/>
        <v>Sell</v>
      </c>
    </row>
    <row r="692" spans="1:8" ht="13.5" x14ac:dyDescent="0.25">
      <c r="A692" s="3">
        <f>TITRES_STAT!B695</f>
        <v>43311</v>
      </c>
      <c r="B692" s="5">
        <f>TITRES_STAT!D695</f>
        <v>12.5449</v>
      </c>
      <c r="C692" s="2">
        <f t="shared" si="60"/>
        <v>13.009634312265277</v>
      </c>
      <c r="D692" s="2">
        <f t="shared" si="62"/>
        <v>12.91583116494996</v>
      </c>
      <c r="E692" s="2">
        <f t="shared" si="61"/>
        <v>9.3803147315316693E-2</v>
      </c>
      <c r="F692" s="2">
        <f t="shared" si="65"/>
        <v>4.242090386410019E-2</v>
      </c>
      <c r="G692" s="2">
        <f t="shared" si="63"/>
        <v>5.1382243451216503E-2</v>
      </c>
      <c r="H692" s="2" t="str">
        <f t="shared" si="64"/>
        <v>Sell</v>
      </c>
    </row>
    <row r="693" spans="1:8" ht="13.5" x14ac:dyDescent="0.25">
      <c r="A693" s="3">
        <f>TITRES_STAT!B696</f>
        <v>43312</v>
      </c>
      <c r="B693" s="5">
        <f>TITRES_STAT!D696</f>
        <v>13.1037</v>
      </c>
      <c r="C693" s="2">
        <f t="shared" si="60"/>
        <v>12.971905956532158</v>
      </c>
      <c r="D693" s="2">
        <f t="shared" si="62"/>
        <v>12.929747374953667</v>
      </c>
      <c r="E693" s="2">
        <f t="shared" si="61"/>
        <v>4.2158581578490839E-2</v>
      </c>
      <c r="F693" s="2">
        <f t="shared" si="65"/>
        <v>4.236843940697832E-2</v>
      </c>
      <c r="G693" s="2">
        <f t="shared" si="63"/>
        <v>-2.098578284874808E-4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5">
        <f>TITRES_STAT!D697</f>
        <v>13.163600000000001</v>
      </c>
      <c r="C694" s="2">
        <f t="shared" si="60"/>
        <v>12.938443501681057</v>
      </c>
      <c r="D694" s="2">
        <f t="shared" si="62"/>
        <v>12.947069791623766</v>
      </c>
      <c r="E694" s="2">
        <f t="shared" si="61"/>
        <v>-8.6262899427094197E-3</v>
      </c>
      <c r="F694" s="2">
        <f t="shared" si="65"/>
        <v>3.2169493537040773E-2</v>
      </c>
      <c r="G694" s="2">
        <f t="shared" si="63"/>
        <v>-4.0795783479750193E-2</v>
      </c>
      <c r="H694" s="2" t="str">
        <f t="shared" si="64"/>
        <v>Hold</v>
      </c>
    </row>
    <row r="695" spans="1:8" ht="13.5" x14ac:dyDescent="0.25">
      <c r="A695" s="3">
        <f>TITRES_STAT!B698</f>
        <v>43314</v>
      </c>
      <c r="B695" s="5">
        <f>TITRES_STAT!D698</f>
        <v>13.163600000000001</v>
      </c>
      <c r="C695" s="2">
        <f t="shared" si="60"/>
        <v>12.91166757834551</v>
      </c>
      <c r="D695" s="2">
        <f t="shared" si="62"/>
        <v>12.963109066318303</v>
      </c>
      <c r="E695" s="2">
        <f t="shared" si="61"/>
        <v>-5.1441487972793354E-2</v>
      </c>
      <c r="F695" s="2">
        <f t="shared" si="65"/>
        <v>1.5447297235073949E-2</v>
      </c>
      <c r="G695" s="2">
        <f t="shared" si="63"/>
        <v>-6.6888785207867299E-2</v>
      </c>
      <c r="H695" s="2" t="str">
        <f t="shared" si="64"/>
        <v>Hold</v>
      </c>
    </row>
    <row r="696" spans="1:8" ht="13.5" x14ac:dyDescent="0.25">
      <c r="A696" s="3">
        <f>TITRES_STAT!B699</f>
        <v>43315</v>
      </c>
      <c r="B696" s="5">
        <f>TITRES_STAT!D699</f>
        <v>13.253399999999999</v>
      </c>
      <c r="C696" s="2">
        <f t="shared" si="60"/>
        <v>12.889011027830815</v>
      </c>
      <c r="D696" s="2">
        <f t="shared" si="62"/>
        <v>12.984612098442872</v>
      </c>
      <c r="E696" s="2">
        <f t="shared" si="61"/>
        <v>-9.5601070612056915E-2</v>
      </c>
      <c r="F696" s="2">
        <f t="shared" si="65"/>
        <v>-6.7623763343522235E-3</v>
      </c>
      <c r="G696" s="2">
        <f t="shared" si="63"/>
        <v>-8.8838694277704688E-2</v>
      </c>
      <c r="H696" s="2" t="str">
        <f t="shared" si="64"/>
        <v>Hold</v>
      </c>
    </row>
    <row r="697" spans="1:8" ht="13.5" x14ac:dyDescent="0.25">
      <c r="A697" s="3">
        <f>TITRES_STAT!B700</f>
        <v>43318</v>
      </c>
      <c r="B697" s="5">
        <f>TITRES_STAT!D700</f>
        <v>13.363200000000001</v>
      </c>
      <c r="C697" s="2">
        <f t="shared" si="60"/>
        <v>12.868301638933767</v>
      </c>
      <c r="D697" s="2">
        <f t="shared" si="62"/>
        <v>13.012655646706362</v>
      </c>
      <c r="E697" s="2">
        <f t="shared" si="61"/>
        <v>-0.14435400777259488</v>
      </c>
      <c r="F697" s="2">
        <f t="shared" si="65"/>
        <v>-3.4280702622000753E-2</v>
      </c>
      <c r="G697" s="2">
        <f t="shared" si="63"/>
        <v>-0.11007330515059413</v>
      </c>
      <c r="H697" s="2" t="str">
        <f t="shared" si="64"/>
        <v>Hold</v>
      </c>
    </row>
    <row r="698" spans="1:8" ht="13.5" x14ac:dyDescent="0.25">
      <c r="A698" s="3">
        <f>TITRES_STAT!B701</f>
        <v>43319</v>
      </c>
      <c r="B698" s="5">
        <f>TITRES_STAT!D701</f>
        <v>12.964</v>
      </c>
      <c r="C698" s="2">
        <f t="shared" si="60"/>
        <v>12.850778309867033</v>
      </c>
      <c r="D698" s="2">
        <f t="shared" si="62"/>
        <v>13.009051524728113</v>
      </c>
      <c r="E698" s="2">
        <f t="shared" si="61"/>
        <v>-0.15827321486107948</v>
      </c>
      <c r="F698" s="2">
        <f t="shared" si="65"/>
        <v>-5.9079205069816496E-2</v>
      </c>
      <c r="G698" s="2">
        <f t="shared" si="63"/>
        <v>-9.9194009791262985E-2</v>
      </c>
      <c r="H698" s="2" t="str">
        <f t="shared" si="64"/>
        <v>Hold</v>
      </c>
    </row>
    <row r="699" spans="1:8" ht="13.5" x14ac:dyDescent="0.25">
      <c r="A699" s="3">
        <f>TITRES_STAT!B702</f>
        <v>43320</v>
      </c>
      <c r="B699" s="5">
        <f>TITRES_STAT!D702</f>
        <v>13.3233</v>
      </c>
      <c r="C699" s="2">
        <f t="shared" si="60"/>
        <v>12.835950877579798</v>
      </c>
      <c r="D699" s="2">
        <f t="shared" si="62"/>
        <v>13.032329189563066</v>
      </c>
      <c r="E699" s="2">
        <f t="shared" si="61"/>
        <v>-0.19637831198326872</v>
      </c>
      <c r="F699" s="2">
        <f t="shared" si="65"/>
        <v>-8.653902645250694E-2</v>
      </c>
      <c r="G699" s="2">
        <f t="shared" si="63"/>
        <v>-0.10983928553076178</v>
      </c>
      <c r="H699" s="2" t="str">
        <f t="shared" si="64"/>
        <v>Hold</v>
      </c>
    </row>
    <row r="700" spans="1:8" ht="13.5" x14ac:dyDescent="0.25">
      <c r="A700" s="3">
        <f>TITRES_STAT!B703</f>
        <v>43321</v>
      </c>
      <c r="B700" s="5">
        <f>TITRES_STAT!D703</f>
        <v>13.3233</v>
      </c>
      <c r="C700" s="2">
        <f t="shared" si="60"/>
        <v>12.823404588721369</v>
      </c>
      <c r="D700" s="2">
        <f t="shared" si="62"/>
        <v>13.053882582928765</v>
      </c>
      <c r="E700" s="2">
        <f t="shared" si="61"/>
        <v>-0.23047799420739601</v>
      </c>
      <c r="F700" s="2">
        <f t="shared" si="65"/>
        <v>-0.11532682000348476</v>
      </c>
      <c r="G700" s="2">
        <f t="shared" si="63"/>
        <v>-0.11515117420391124</v>
      </c>
      <c r="H700" s="2" t="str">
        <f t="shared" si="64"/>
        <v>Hold</v>
      </c>
    </row>
    <row r="701" spans="1:8" ht="13.5" x14ac:dyDescent="0.25">
      <c r="A701" s="3">
        <f>TITRES_STAT!B704</f>
        <v>43322</v>
      </c>
      <c r="B701" s="5">
        <f>TITRES_STAT!D704</f>
        <v>13.3233</v>
      </c>
      <c r="C701" s="2">
        <f t="shared" si="60"/>
        <v>12.812788498148851</v>
      </c>
      <c r="D701" s="2">
        <f t="shared" si="62"/>
        <v>13.073839428637745</v>
      </c>
      <c r="E701" s="2">
        <f t="shared" si="61"/>
        <v>-0.26105093048889394</v>
      </c>
      <c r="F701" s="2">
        <f t="shared" si="65"/>
        <v>-0.14447164210056662</v>
      </c>
      <c r="G701" s="2">
        <f t="shared" si="63"/>
        <v>-0.11657928838832732</v>
      </c>
      <c r="H701" s="2" t="str">
        <f t="shared" si="64"/>
        <v>Hold</v>
      </c>
    </row>
    <row r="702" spans="1:8" ht="13.5" x14ac:dyDescent="0.25">
      <c r="A702" s="3">
        <f>TITRES_STAT!B705</f>
        <v>43326</v>
      </c>
      <c r="B702" s="5">
        <f>TITRES_STAT!D705</f>
        <v>13.363200000000001</v>
      </c>
      <c r="C702" s="2">
        <f t="shared" si="60"/>
        <v>12.771574883049029</v>
      </c>
      <c r="D702" s="2">
        <f t="shared" si="62"/>
        <v>13.095273545034949</v>
      </c>
      <c r="E702" s="2">
        <f t="shared" si="61"/>
        <v>-0.32369866198592057</v>
      </c>
      <c r="F702" s="2">
        <f t="shared" si="65"/>
        <v>-0.18031704607763743</v>
      </c>
      <c r="G702" s="2">
        <f t="shared" si="63"/>
        <v>-0.14338161590828313</v>
      </c>
      <c r="H702" s="2" t="str">
        <f t="shared" si="64"/>
        <v>Hold</v>
      </c>
    </row>
    <row r="703" spans="1:8" ht="13.5" x14ac:dyDescent="0.25">
      <c r="A703" s="3">
        <f>TITRES_STAT!B706</f>
        <v>43327</v>
      </c>
      <c r="B703" s="5">
        <f>TITRES_STAT!D706</f>
        <v>13.363200000000001</v>
      </c>
      <c r="C703" s="2">
        <f t="shared" si="60"/>
        <v>12.822671054887639</v>
      </c>
      <c r="D703" s="2">
        <f t="shared" si="62"/>
        <v>13.115119949106434</v>
      </c>
      <c r="E703" s="2">
        <f t="shared" si="61"/>
        <v>-0.29244889421879527</v>
      </c>
      <c r="F703" s="2">
        <f t="shared" si="65"/>
        <v>-0.20274341570586901</v>
      </c>
      <c r="G703" s="2">
        <f t="shared" si="63"/>
        <v>-8.9705478512926262E-2</v>
      </c>
      <c r="H703" s="2" t="str">
        <f t="shared" si="64"/>
        <v>Hold</v>
      </c>
    </row>
    <row r="704" spans="1:8" ht="13.5" x14ac:dyDescent="0.25">
      <c r="A704" s="3">
        <f>TITRES_STAT!B707</f>
        <v>43328</v>
      </c>
      <c r="B704" s="5">
        <f>TITRES_STAT!D707</f>
        <v>13.363200000000001</v>
      </c>
      <c r="C704" s="2">
        <f t="shared" si="60"/>
        <v>12.875121661828002</v>
      </c>
      <c r="D704" s="2">
        <f t="shared" si="62"/>
        <v>13.133496249172623</v>
      </c>
      <c r="E704" s="2">
        <f t="shared" si="61"/>
        <v>-0.25837458734462082</v>
      </c>
      <c r="F704" s="2">
        <f t="shared" si="65"/>
        <v>-0.21386965003361938</v>
      </c>
      <c r="G704" s="2">
        <f t="shared" si="63"/>
        <v>-4.4504937311001441E-2</v>
      </c>
      <c r="H704" s="2" t="str">
        <f t="shared" si="64"/>
        <v>Hold</v>
      </c>
    </row>
    <row r="705" spans="1:8" ht="13.5" x14ac:dyDescent="0.25">
      <c r="A705" s="3">
        <f>TITRES_STAT!B708</f>
        <v>43329</v>
      </c>
      <c r="B705" s="5">
        <f>TITRES_STAT!D708</f>
        <v>13.363200000000001</v>
      </c>
      <c r="C705" s="2">
        <f t="shared" si="60"/>
        <v>12.919502944623694</v>
      </c>
      <c r="D705" s="2">
        <f t="shared" si="62"/>
        <v>13.150511341826503</v>
      </c>
      <c r="E705" s="2">
        <f t="shared" si="61"/>
        <v>-0.23100839720280852</v>
      </c>
      <c r="F705" s="2">
        <f t="shared" si="65"/>
        <v>-0.21729739946745724</v>
      </c>
      <c r="G705" s="2">
        <f t="shared" si="63"/>
        <v>-1.3710997735351282E-2</v>
      </c>
      <c r="H705" s="2" t="str">
        <f t="shared" si="64"/>
        <v>Hold</v>
      </c>
    </row>
    <row r="706" spans="1:8" ht="13.5" x14ac:dyDescent="0.25">
      <c r="A706" s="3">
        <f>TITRES_STAT!B709</f>
        <v>43332</v>
      </c>
      <c r="B706" s="5">
        <f>TITRES_STAT!D709</f>
        <v>13.363200000000001</v>
      </c>
      <c r="C706" s="2">
        <f t="shared" si="60"/>
        <v>12.970871722373895</v>
      </c>
      <c r="D706" s="2">
        <f t="shared" si="62"/>
        <v>13.166266057246762</v>
      </c>
      <c r="E706" s="2">
        <f t="shared" si="61"/>
        <v>-0.1953943348728675</v>
      </c>
      <c r="F706" s="2">
        <f t="shared" si="65"/>
        <v>-0.21291678654853929</v>
      </c>
      <c r="G706" s="2">
        <f t="shared" si="63"/>
        <v>1.7522451675671791E-2</v>
      </c>
      <c r="H706" s="2" t="str">
        <f t="shared" si="64"/>
        <v>Sell</v>
      </c>
    </row>
    <row r="707" spans="1:8" ht="13.5" x14ac:dyDescent="0.25">
      <c r="A707" s="3">
        <f>TITRES_STAT!B710</f>
        <v>43335</v>
      </c>
      <c r="B707" s="5">
        <f>TITRES_STAT!D710</f>
        <v>13.363200000000001</v>
      </c>
      <c r="C707" s="2">
        <f t="shared" si="60"/>
        <v>13.031229918931757</v>
      </c>
      <c r="D707" s="2">
        <f t="shared" si="62"/>
        <v>13.180853756709965</v>
      </c>
      <c r="E707" s="2">
        <f t="shared" si="61"/>
        <v>-0.14962383777820776</v>
      </c>
      <c r="F707" s="2">
        <f t="shared" si="65"/>
        <v>-0.20025819679447299</v>
      </c>
      <c r="G707" s="2">
        <f t="shared" si="63"/>
        <v>5.0634359016265229E-2</v>
      </c>
      <c r="H707" s="2" t="str">
        <f t="shared" si="64"/>
        <v>Sell</v>
      </c>
    </row>
    <row r="708" spans="1:8" ht="13.5" x14ac:dyDescent="0.25">
      <c r="A708" s="3">
        <f>TITRES_STAT!B711</f>
        <v>43336</v>
      </c>
      <c r="B708" s="5">
        <f>TITRES_STAT!D711</f>
        <v>13.363200000000001</v>
      </c>
      <c r="C708" s="2">
        <f t="shared" si="60"/>
        <v>13.020886854480718</v>
      </c>
      <c r="D708" s="2">
        <f t="shared" si="62"/>
        <v>13.19436088584256</v>
      </c>
      <c r="E708" s="2">
        <f t="shared" si="61"/>
        <v>-0.1734740313618417</v>
      </c>
      <c r="F708" s="2">
        <f t="shared" si="65"/>
        <v>-0.19490136370794675</v>
      </c>
      <c r="G708" s="2">
        <f t="shared" si="63"/>
        <v>2.1427332346105055E-2</v>
      </c>
      <c r="H708" s="2" t="str">
        <f t="shared" si="64"/>
        <v>Sell</v>
      </c>
    </row>
    <row r="709" spans="1:8" ht="13.5" x14ac:dyDescent="0.25">
      <c r="A709" s="3">
        <f>TITRES_STAT!B712</f>
        <v>43339</v>
      </c>
      <c r="B709" s="5">
        <f>TITRES_STAT!D712</f>
        <v>13.363200000000001</v>
      </c>
      <c r="C709" s="2">
        <f t="shared" si="60"/>
        <v>13.067411953791378</v>
      </c>
      <c r="D709" s="2">
        <f t="shared" si="62"/>
        <v>13.206867486891259</v>
      </c>
      <c r="E709" s="2">
        <f t="shared" si="61"/>
        <v>-0.13945553309988057</v>
      </c>
      <c r="F709" s="2">
        <f t="shared" si="65"/>
        <v>-0.18381219758633355</v>
      </c>
      <c r="G709" s="2">
        <f t="shared" si="63"/>
        <v>4.4356664486452979E-2</v>
      </c>
      <c r="H709" s="2" t="str">
        <f t="shared" si="64"/>
        <v>Sell</v>
      </c>
    </row>
    <row r="710" spans="1:8" ht="13.5" x14ac:dyDescent="0.25">
      <c r="A710" s="3">
        <f>TITRES_STAT!B713</f>
        <v>43340</v>
      </c>
      <c r="B710" s="5">
        <f>TITRES_STAT!D713</f>
        <v>13.363200000000001</v>
      </c>
      <c r="C710" s="2">
        <f t="shared" si="60"/>
        <v>13.106779345515783</v>
      </c>
      <c r="D710" s="2">
        <f t="shared" si="62"/>
        <v>13.218447673047461</v>
      </c>
      <c r="E710" s="2">
        <f t="shared" si="61"/>
        <v>-0.1116683275316781</v>
      </c>
      <c r="F710" s="2">
        <f t="shared" si="65"/>
        <v>-0.16938342357540245</v>
      </c>
      <c r="G710" s="2">
        <f t="shared" si="63"/>
        <v>5.7715096043724351E-2</v>
      </c>
      <c r="H710" s="2" t="str">
        <f t="shared" si="64"/>
        <v>Sell</v>
      </c>
    </row>
    <row r="711" spans="1:8" ht="13.5" x14ac:dyDescent="0.25">
      <c r="A711" s="3">
        <f>TITRES_STAT!B714</f>
        <v>43341</v>
      </c>
      <c r="B711" s="5">
        <f>TITRES_STAT!D714</f>
        <v>12.974</v>
      </c>
      <c r="C711" s="2">
        <f t="shared" si="60"/>
        <v>13.140090215436432</v>
      </c>
      <c r="D711" s="2">
        <f t="shared" si="62"/>
        <v>13.200340438006908</v>
      </c>
      <c r="E711" s="2">
        <f t="shared" si="61"/>
        <v>-6.0250222570475742E-2</v>
      </c>
      <c r="F711" s="2">
        <f t="shared" si="65"/>
        <v>-0.14755678337441711</v>
      </c>
      <c r="G711" s="2">
        <f t="shared" si="63"/>
        <v>8.7306560803941363E-2</v>
      </c>
      <c r="H711" s="2" t="str">
        <f t="shared" si="64"/>
        <v>Sell</v>
      </c>
    </row>
    <row r="712" spans="1:8" ht="13.5" x14ac:dyDescent="0.25">
      <c r="A712" s="3">
        <f>TITRES_STAT!B715</f>
        <v>43342</v>
      </c>
      <c r="B712" s="5">
        <f>TITRES_STAT!D715</f>
        <v>12.974</v>
      </c>
      <c r="C712" s="2">
        <f t="shared" si="60"/>
        <v>13.174414797676981</v>
      </c>
      <c r="D712" s="2">
        <f t="shared" si="62"/>
        <v>13.183574479636027</v>
      </c>
      <c r="E712" s="2">
        <f t="shared" si="61"/>
        <v>-9.1596819590460399E-3</v>
      </c>
      <c r="F712" s="2">
        <f t="shared" si="65"/>
        <v>-0.11987736309134289</v>
      </c>
      <c r="G712" s="2">
        <f t="shared" si="63"/>
        <v>0.11071768113229685</v>
      </c>
      <c r="H712" s="2" t="str">
        <f t="shared" si="64"/>
        <v>Sell</v>
      </c>
    </row>
    <row r="713" spans="1:8" ht="13.5" x14ac:dyDescent="0.25">
      <c r="A713" s="3">
        <f>TITRES_STAT!B716</f>
        <v>43343</v>
      </c>
      <c r="B713" s="5">
        <f>TITRES_STAT!D716</f>
        <v>12.5848</v>
      </c>
      <c r="C713" s="2">
        <f t="shared" si="60"/>
        <v>13.203458674957446</v>
      </c>
      <c r="D713" s="2">
        <f t="shared" si="62"/>
        <v>13.139220814477802</v>
      </c>
      <c r="E713" s="2">
        <f t="shared" si="61"/>
        <v>6.4237860479643416E-2</v>
      </c>
      <c r="F713" s="2">
        <f t="shared" si="65"/>
        <v>-8.3054318377145636E-2</v>
      </c>
      <c r="G713" s="2">
        <f t="shared" si="63"/>
        <v>0.14729217885678905</v>
      </c>
      <c r="H713" s="2" t="str">
        <f t="shared" si="64"/>
        <v>Sell</v>
      </c>
    </row>
    <row r="714" spans="1:8" ht="13.5" x14ac:dyDescent="0.25">
      <c r="A714" s="3">
        <f>TITRES_STAT!B717</f>
        <v>43346</v>
      </c>
      <c r="B714" s="5">
        <f>TITRES_STAT!D717</f>
        <v>12.594799999999999</v>
      </c>
      <c r="C714" s="2">
        <f t="shared" si="60"/>
        <v>13.228034263425531</v>
      </c>
      <c r="D714" s="2">
        <f t="shared" si="62"/>
        <v>13.098893346738706</v>
      </c>
      <c r="E714" s="2">
        <f t="shared" si="61"/>
        <v>0.12914091668682559</v>
      </c>
      <c r="F714" s="2">
        <f t="shared" si="65"/>
        <v>-4.0615271364351398E-2</v>
      </c>
      <c r="G714" s="2">
        <f t="shared" si="63"/>
        <v>0.16975618805117698</v>
      </c>
      <c r="H714" s="2" t="str">
        <f t="shared" si="64"/>
        <v>Sell</v>
      </c>
    </row>
    <row r="715" spans="1:8" ht="13.5" x14ac:dyDescent="0.25">
      <c r="A715" s="3">
        <f>TITRES_STAT!B718</f>
        <v>43347</v>
      </c>
      <c r="B715" s="5">
        <f>TITRES_STAT!D718</f>
        <v>12.594799999999999</v>
      </c>
      <c r="C715" s="2">
        <f t="shared" si="60"/>
        <v>13.248828992129296</v>
      </c>
      <c r="D715" s="2">
        <f t="shared" si="62"/>
        <v>13.061553098832134</v>
      </c>
      <c r="E715" s="2">
        <f t="shared" si="61"/>
        <v>0.1872758932971621</v>
      </c>
      <c r="F715" s="2">
        <f t="shared" si="65"/>
        <v>4.9629615679513059E-3</v>
      </c>
      <c r="G715" s="2">
        <f t="shared" si="63"/>
        <v>0.18231293172921079</v>
      </c>
      <c r="H715" s="2" t="str">
        <f t="shared" si="64"/>
        <v>Sell</v>
      </c>
    </row>
    <row r="716" spans="1:8" ht="13.5" x14ac:dyDescent="0.25">
      <c r="A716" s="3">
        <f>TITRES_STAT!B719</f>
        <v>43348</v>
      </c>
      <c r="B716" s="5">
        <f>TITRES_STAT!D719</f>
        <v>12.834300000000001</v>
      </c>
      <c r="C716" s="2">
        <f t="shared" si="60"/>
        <v>13.266424531801711</v>
      </c>
      <c r="D716" s="2">
        <f t="shared" si="62"/>
        <v>13.044719535955679</v>
      </c>
      <c r="E716" s="2">
        <f t="shared" si="61"/>
        <v>0.2217049958460322</v>
      </c>
      <c r="F716" s="2">
        <f t="shared" si="65"/>
        <v>4.8311368423567494E-2</v>
      </c>
      <c r="G716" s="2">
        <f t="shared" si="63"/>
        <v>0.17339362742246472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5">
        <f>TITRES_STAT!D720</f>
        <v>12.5748</v>
      </c>
      <c r="C717" s="2">
        <f t="shared" si="60"/>
        <v>13.281313065370679</v>
      </c>
      <c r="D717" s="2">
        <f t="shared" si="62"/>
        <v>13.009910681440443</v>
      </c>
      <c r="E717" s="2">
        <f t="shared" si="61"/>
        <v>0.2714023839302353</v>
      </c>
      <c r="F717" s="2">
        <f t="shared" si="65"/>
        <v>9.2929571524901056E-2</v>
      </c>
      <c r="G717" s="2">
        <f t="shared" si="63"/>
        <v>0.17847281240533425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5">
        <f>TITRES_STAT!D721</f>
        <v>12.475</v>
      </c>
      <c r="C718" s="2">
        <f t="shared" si="60"/>
        <v>13.29391105531365</v>
      </c>
      <c r="D718" s="2">
        <f t="shared" si="62"/>
        <v>12.970287668000411</v>
      </c>
      <c r="E718" s="2">
        <f t="shared" si="61"/>
        <v>0.32362338731323881</v>
      </c>
      <c r="F718" s="2">
        <f t="shared" si="65"/>
        <v>0.13906833468256863</v>
      </c>
      <c r="G718" s="2">
        <f t="shared" si="63"/>
        <v>0.18455505263067018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5">
        <f>TITRES_STAT!D722</f>
        <v>12.475</v>
      </c>
      <c r="C719" s="2">
        <f t="shared" ref="C719:C782" si="66">$C$4*B709+C718*(1-$C$4)</f>
        <v>13.304570892957704</v>
      </c>
      <c r="D719" s="2">
        <f t="shared" si="62"/>
        <v>12.933599692592974</v>
      </c>
      <c r="E719" s="2">
        <f t="shared" si="61"/>
        <v>0.37097120036473008</v>
      </c>
      <c r="F719" s="2">
        <f t="shared" si="65"/>
        <v>0.18544890781900092</v>
      </c>
      <c r="G719" s="2">
        <f t="shared" si="63"/>
        <v>0.18552229254572916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5">
        <f>TITRES_STAT!D723</f>
        <v>12.475</v>
      </c>
      <c r="C720" s="2">
        <f t="shared" si="66"/>
        <v>13.313590755579595</v>
      </c>
      <c r="D720" s="2">
        <f t="shared" si="62"/>
        <v>12.899629344993494</v>
      </c>
      <c r="E720" s="2">
        <f t="shared" si="61"/>
        <v>0.4139614105861007</v>
      </c>
      <c r="F720" s="2">
        <f t="shared" si="65"/>
        <v>0.23115140837242087</v>
      </c>
      <c r="G720" s="2">
        <f t="shared" si="63"/>
        <v>0.18281000221367982</v>
      </c>
      <c r="H720" s="2" t="str">
        <f t="shared" si="64"/>
        <v>Sell</v>
      </c>
    </row>
    <row r="721" spans="1:8" ht="13.5" x14ac:dyDescent="0.25">
      <c r="A721" s="3">
        <f>TITRES_STAT!B724</f>
        <v>43356</v>
      </c>
      <c r="B721" s="5">
        <f>TITRES_STAT!D724</f>
        <v>13.1736</v>
      </c>
      <c r="C721" s="2">
        <f t="shared" si="66"/>
        <v>13.261346023951965</v>
      </c>
      <c r="D721" s="2">
        <f t="shared" si="62"/>
        <v>12.919923467586569</v>
      </c>
      <c r="E721" s="2">
        <f t="shared" si="61"/>
        <v>0.34142255636539609</v>
      </c>
      <c r="F721" s="2">
        <f t="shared" si="65"/>
        <v>0.25320563797101592</v>
      </c>
      <c r="G721" s="2">
        <f t="shared" si="63"/>
        <v>8.8216918394380173E-2</v>
      </c>
      <c r="H721" s="2" t="str">
        <f t="shared" si="64"/>
        <v>Sell</v>
      </c>
    </row>
    <row r="722" spans="1:8" ht="13.5" x14ac:dyDescent="0.25">
      <c r="A722" s="3">
        <f>TITRES_STAT!B725</f>
        <v>43357</v>
      </c>
      <c r="B722" s="5">
        <f>TITRES_STAT!D725</f>
        <v>13.1736</v>
      </c>
      <c r="C722" s="2">
        <f t="shared" si="66"/>
        <v>13.21713894334397</v>
      </c>
      <c r="D722" s="2">
        <f t="shared" si="62"/>
        <v>12.938714321839416</v>
      </c>
      <c r="E722" s="2">
        <f t="shared" si="61"/>
        <v>0.27842462150455383</v>
      </c>
      <c r="F722" s="2">
        <f t="shared" si="65"/>
        <v>0.25824943467772354</v>
      </c>
      <c r="G722" s="2">
        <f t="shared" si="63"/>
        <v>2.0175186826830283E-2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5">
        <f>TITRES_STAT!D726</f>
        <v>13.1736</v>
      </c>
      <c r="C723" s="2">
        <f t="shared" si="66"/>
        <v>13.11985602898336</v>
      </c>
      <c r="D723" s="2">
        <f t="shared" si="62"/>
        <v>12.956113260962422</v>
      </c>
      <c r="E723" s="2">
        <f t="shared" si="61"/>
        <v>0.16374276802093846</v>
      </c>
      <c r="F723" s="2">
        <f t="shared" si="65"/>
        <v>0.23934810134636653</v>
      </c>
      <c r="G723" s="2">
        <f t="shared" si="63"/>
        <v>-7.560533332542807E-2</v>
      </c>
      <c r="H723" s="2" t="str">
        <f t="shared" si="64"/>
        <v>Hold</v>
      </c>
    </row>
    <row r="724" spans="1:8" ht="13.5" x14ac:dyDescent="0.25">
      <c r="A724" s="3">
        <f>TITRES_STAT!B727</f>
        <v>43361</v>
      </c>
      <c r="B724" s="5">
        <f>TITRES_STAT!D727</f>
        <v>13.1736</v>
      </c>
      <c r="C724" s="2">
        <f t="shared" si="66"/>
        <v>13.039078178370536</v>
      </c>
      <c r="D724" s="2">
        <f t="shared" si="62"/>
        <v>12.972223389780019</v>
      </c>
      <c r="E724" s="2">
        <f t="shared" si="61"/>
        <v>6.6854788590516634E-2</v>
      </c>
      <c r="F724" s="2">
        <f t="shared" si="65"/>
        <v>0.20484943879519654</v>
      </c>
      <c r="G724" s="2">
        <f t="shared" si="63"/>
        <v>-0.13799465020467991</v>
      </c>
      <c r="H724" s="2" t="str">
        <f t="shared" si="64"/>
        <v>Hold</v>
      </c>
    </row>
    <row r="725" spans="1:8" ht="13.5" x14ac:dyDescent="0.25">
      <c r="A725" s="3">
        <f>TITRES_STAT!B728</f>
        <v>43362</v>
      </c>
      <c r="B725" s="5">
        <f>TITRES_STAT!D728</f>
        <v>13.1736</v>
      </c>
      <c r="C725" s="2">
        <f t="shared" si="66"/>
        <v>12.970727689390454</v>
      </c>
      <c r="D725" s="2">
        <f t="shared" si="62"/>
        <v>12.98714017572224</v>
      </c>
      <c r="E725" s="2">
        <f t="shared" si="61"/>
        <v>-1.6412486331786269E-2</v>
      </c>
      <c r="F725" s="2">
        <f t="shared" si="65"/>
        <v>0.16059705376979999</v>
      </c>
      <c r="G725" s="2">
        <f t="shared" si="63"/>
        <v>-0.17700954010158626</v>
      </c>
      <c r="H725" s="2" t="str">
        <f t="shared" si="64"/>
        <v>Hold</v>
      </c>
    </row>
    <row r="726" spans="1:8" ht="13.5" x14ac:dyDescent="0.25">
      <c r="A726" s="3">
        <f>TITRES_STAT!B729</f>
        <v>43363</v>
      </c>
      <c r="B726" s="5">
        <f>TITRES_STAT!D729</f>
        <v>13.1736</v>
      </c>
      <c r="C726" s="2">
        <f t="shared" si="66"/>
        <v>12.949738814099616</v>
      </c>
      <c r="D726" s="2">
        <f t="shared" si="62"/>
        <v>13.00095201455763</v>
      </c>
      <c r="E726" s="2">
        <f t="shared" si="61"/>
        <v>-5.1213200458013475E-2</v>
      </c>
      <c r="F726" s="2">
        <f t="shared" si="65"/>
        <v>0.1182350029242373</v>
      </c>
      <c r="G726" s="2">
        <f t="shared" si="63"/>
        <v>-0.16944820338225078</v>
      </c>
      <c r="H726" s="2" t="str">
        <f t="shared" si="64"/>
        <v>Hold</v>
      </c>
    </row>
    <row r="727" spans="1:8" ht="13.5" x14ac:dyDescent="0.25">
      <c r="A727" s="3">
        <f>TITRES_STAT!B730</f>
        <v>43364</v>
      </c>
      <c r="B727" s="5">
        <f>TITRES_STAT!D730</f>
        <v>13.1736</v>
      </c>
      <c r="C727" s="2">
        <f t="shared" si="66"/>
        <v>12.892055919622752</v>
      </c>
      <c r="D727" s="2">
        <f t="shared" si="62"/>
        <v>13.013740754220027</v>
      </c>
      <c r="E727" s="2">
        <f t="shared" si="61"/>
        <v>-0.12168483459727497</v>
      </c>
      <c r="F727" s="2">
        <f t="shared" si="65"/>
        <v>7.0251035419934854E-2</v>
      </c>
      <c r="G727" s="2">
        <f t="shared" si="63"/>
        <v>-0.19193587001720983</v>
      </c>
      <c r="H727" s="2" t="str">
        <f t="shared" si="64"/>
        <v>Hold</v>
      </c>
    </row>
    <row r="728" spans="1:8" ht="13.5" x14ac:dyDescent="0.25">
      <c r="A728" s="3">
        <f>TITRES_STAT!B731</f>
        <v>43367</v>
      </c>
      <c r="B728" s="5">
        <f>TITRES_STAT!D731</f>
        <v>13.1736</v>
      </c>
      <c r="C728" s="2">
        <f t="shared" si="66"/>
        <v>12.82789347045002</v>
      </c>
      <c r="D728" s="2">
        <f t="shared" si="62"/>
        <v>13.025582179833359</v>
      </c>
      <c r="E728" s="2">
        <f t="shared" si="61"/>
        <v>-0.19768870938333905</v>
      </c>
      <c r="F728" s="2">
        <f t="shared" si="65"/>
        <v>1.666308645928008E-2</v>
      </c>
      <c r="G728" s="2">
        <f t="shared" si="63"/>
        <v>-0.21435179584261912</v>
      </c>
      <c r="H728" s="2" t="str">
        <f t="shared" si="64"/>
        <v>Hold</v>
      </c>
    </row>
    <row r="729" spans="1:8" ht="13.5" x14ac:dyDescent="0.25">
      <c r="A729" s="3">
        <f>TITRES_STAT!B732</f>
        <v>43368</v>
      </c>
      <c r="B729" s="5">
        <f>TITRES_STAT!D732</f>
        <v>12.974</v>
      </c>
      <c r="C729" s="2">
        <f t="shared" si="66"/>
        <v>12.773602167303862</v>
      </c>
      <c r="D729" s="2">
        <f t="shared" si="62"/>
        <v>13.021761277623481</v>
      </c>
      <c r="E729" s="2">
        <f t="shared" si="61"/>
        <v>-0.24815911031961946</v>
      </c>
      <c r="F729" s="2">
        <f t="shared" si="65"/>
        <v>-3.6301352896499828E-2</v>
      </c>
      <c r="G729" s="2">
        <f t="shared" si="63"/>
        <v>-0.21185775742311963</v>
      </c>
      <c r="H729" s="2" t="str">
        <f t="shared" si="64"/>
        <v>Hold</v>
      </c>
    </row>
    <row r="730" spans="1:8" ht="13.5" x14ac:dyDescent="0.25">
      <c r="A730" s="3">
        <f>TITRES_STAT!B733</f>
        <v>43369</v>
      </c>
      <c r="B730" s="5">
        <f>TITRES_STAT!D733</f>
        <v>12.974</v>
      </c>
      <c r="C730" s="2">
        <f t="shared" si="66"/>
        <v>12.727663372334035</v>
      </c>
      <c r="D730" s="2">
        <f t="shared" si="62"/>
        <v>13.018223405206928</v>
      </c>
      <c r="E730" s="2">
        <f t="shared" si="61"/>
        <v>-0.290560032872893</v>
      </c>
      <c r="F730" s="2">
        <f t="shared" si="65"/>
        <v>-8.715308889177846E-2</v>
      </c>
      <c r="G730" s="2">
        <f t="shared" si="63"/>
        <v>-0.20340694398111453</v>
      </c>
      <c r="H730" s="2" t="str">
        <f t="shared" si="64"/>
        <v>Hold</v>
      </c>
    </row>
    <row r="731" spans="1:8" ht="13.5" x14ac:dyDescent="0.25">
      <c r="A731" s="3">
        <f>TITRES_STAT!B734</f>
        <v>43370</v>
      </c>
      <c r="B731" s="5">
        <f>TITRES_STAT!D734</f>
        <v>12.964</v>
      </c>
      <c r="C731" s="2">
        <f t="shared" si="66"/>
        <v>12.796269007359568</v>
      </c>
      <c r="D731" s="2">
        <f t="shared" si="62"/>
        <v>13.014206856673081</v>
      </c>
      <c r="E731" s="2">
        <f t="shared" si="61"/>
        <v>-0.2179378493135129</v>
      </c>
      <c r="F731" s="2">
        <f t="shared" si="65"/>
        <v>-0.11331004097612535</v>
      </c>
      <c r="G731" s="2">
        <f t="shared" si="63"/>
        <v>-0.10462780833738755</v>
      </c>
      <c r="H731" s="2" t="str">
        <f t="shared" si="64"/>
        <v>Hold</v>
      </c>
    </row>
    <row r="732" spans="1:8" ht="13.5" x14ac:dyDescent="0.25">
      <c r="A732" s="3">
        <f>TITRES_STAT!B735</f>
        <v>43371</v>
      </c>
      <c r="B732" s="5">
        <f>TITRES_STAT!D735</f>
        <v>12.964</v>
      </c>
      <c r="C732" s="2">
        <f t="shared" si="66"/>
        <v>12.85431992930425</v>
      </c>
      <c r="D732" s="2">
        <f t="shared" si="62"/>
        <v>13.010487830252853</v>
      </c>
      <c r="E732" s="2">
        <f t="shared" ref="E732:E795" si="67">C732-D732</f>
        <v>-0.15616790094860278</v>
      </c>
      <c r="F732" s="2">
        <f t="shared" si="65"/>
        <v>-0.12188161297062083</v>
      </c>
      <c r="G732" s="2">
        <f t="shared" si="63"/>
        <v>-3.4286287977981944E-2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5">
        <f>TITRES_STAT!D736</f>
        <v>12.964</v>
      </c>
      <c r="C733" s="2">
        <f t="shared" si="66"/>
        <v>12.903439940180519</v>
      </c>
      <c r="D733" s="2">
        <f t="shared" ref="D733:D796" si="68">$D$4*B733+(1-$D$4)*D732</f>
        <v>13.007044287271158</v>
      </c>
      <c r="E733" s="2">
        <f t="shared" si="67"/>
        <v>-0.10360434709063959</v>
      </c>
      <c r="F733" s="2">
        <f t="shared" si="65"/>
        <v>-0.1182261597946246</v>
      </c>
      <c r="G733" s="2">
        <f t="shared" si="63"/>
        <v>1.4621812703985007E-2</v>
      </c>
      <c r="H733" s="2" t="str">
        <f t="shared" si="64"/>
        <v>Sell</v>
      </c>
    </row>
    <row r="734" spans="1:8" ht="13.5" x14ac:dyDescent="0.25">
      <c r="A734" s="3">
        <f>TITRES_STAT!B737</f>
        <v>43375</v>
      </c>
      <c r="B734" s="5">
        <f>TITRES_STAT!D737</f>
        <v>12.964</v>
      </c>
      <c r="C734" s="2">
        <f t="shared" si="66"/>
        <v>12.945003026306592</v>
      </c>
      <c r="D734" s="2">
        <f t="shared" si="68"/>
        <v>13.003855821547369</v>
      </c>
      <c r="E734" s="2">
        <f t="shared" si="67"/>
        <v>-5.8852795240776246E-2</v>
      </c>
      <c r="F734" s="2">
        <f t="shared" si="65"/>
        <v>-0.10635148688385493</v>
      </c>
      <c r="G734" s="2">
        <f t="shared" si="63"/>
        <v>4.7498691643078683E-2</v>
      </c>
      <c r="H734" s="2" t="str">
        <f t="shared" si="64"/>
        <v>Sell</v>
      </c>
    </row>
    <row r="735" spans="1:8" ht="13.5" x14ac:dyDescent="0.25">
      <c r="A735" s="3">
        <f>TITRES_STAT!B738</f>
        <v>43376</v>
      </c>
      <c r="B735" s="5">
        <f>TITRES_STAT!D738</f>
        <v>12.964</v>
      </c>
      <c r="C735" s="2">
        <f t="shared" si="66"/>
        <v>12.980171791490193</v>
      </c>
      <c r="D735" s="2">
        <f t="shared" si="68"/>
        <v>13.000903538469785</v>
      </c>
      <c r="E735" s="2">
        <f t="shared" si="67"/>
        <v>-2.0731746979592458E-2</v>
      </c>
      <c r="F735" s="2">
        <f t="shared" si="65"/>
        <v>-8.9227538903002432E-2</v>
      </c>
      <c r="G735" s="2">
        <f t="shared" si="63"/>
        <v>6.8495791923409974E-2</v>
      </c>
      <c r="H735" s="2" t="str">
        <f t="shared" si="64"/>
        <v>Sell</v>
      </c>
    </row>
    <row r="736" spans="1:8" ht="13.5" x14ac:dyDescent="0.25">
      <c r="A736" s="3">
        <f>TITRES_STAT!B739</f>
        <v>43377</v>
      </c>
      <c r="B736" s="5">
        <f>TITRES_STAT!D739</f>
        <v>12.964</v>
      </c>
      <c r="C736" s="2">
        <f t="shared" si="66"/>
        <v>13.009929977414778</v>
      </c>
      <c r="D736" s="2">
        <f t="shared" si="68"/>
        <v>12.998169943027579</v>
      </c>
      <c r="E736" s="2">
        <f t="shared" si="67"/>
        <v>1.1760034387199525E-2</v>
      </c>
      <c r="F736" s="2">
        <f t="shared" si="65"/>
        <v>-6.9030024244962046E-2</v>
      </c>
      <c r="G736" s="2">
        <f t="shared" si="63"/>
        <v>8.0790058632161571E-2</v>
      </c>
      <c r="H736" s="2" t="str">
        <f t="shared" si="64"/>
        <v>Sell</v>
      </c>
    </row>
    <row r="737" spans="1:8" ht="13.5" x14ac:dyDescent="0.25">
      <c r="A737" s="3">
        <f>TITRES_STAT!B740</f>
        <v>43378</v>
      </c>
      <c r="B737" s="5">
        <f>TITRES_STAT!D740</f>
        <v>12.944100000000001</v>
      </c>
      <c r="C737" s="2">
        <f t="shared" si="66"/>
        <v>13.035109980889427</v>
      </c>
      <c r="D737" s="2">
        <f t="shared" si="68"/>
        <v>12.994164762062573</v>
      </c>
      <c r="E737" s="2">
        <f t="shared" si="67"/>
        <v>4.0945218826854202E-2</v>
      </c>
      <c r="F737" s="2">
        <f t="shared" si="65"/>
        <v>-4.7034975630598795E-2</v>
      </c>
      <c r="G737" s="2">
        <f t="shared" si="63"/>
        <v>8.7980194457453004E-2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5">
        <f>TITRES_STAT!D741</f>
        <v>12.944100000000001</v>
      </c>
      <c r="C738" s="2">
        <f t="shared" si="66"/>
        <v>13.056416137675669</v>
      </c>
      <c r="D738" s="2">
        <f t="shared" si="68"/>
        <v>12.990456261169049</v>
      </c>
      <c r="E738" s="2">
        <f t="shared" si="67"/>
        <v>6.5959876506619608E-2</v>
      </c>
      <c r="F738" s="2">
        <f t="shared" si="65"/>
        <v>-2.4436005203155118E-2</v>
      </c>
      <c r="G738" s="2">
        <f t="shared" si="63"/>
        <v>9.0395881709774722E-2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5">
        <f>TITRES_STAT!D742</f>
        <v>12.924099999999999</v>
      </c>
      <c r="C739" s="2">
        <f t="shared" si="66"/>
        <v>13.043736731879413</v>
      </c>
      <c r="D739" s="2">
        <f t="shared" si="68"/>
        <v>12.985540982563935</v>
      </c>
      <c r="E739" s="2">
        <f t="shared" si="67"/>
        <v>5.8195749315478551E-2</v>
      </c>
      <c r="F739" s="2">
        <f t="shared" si="65"/>
        <v>-7.9096542994283835E-3</v>
      </c>
      <c r="G739" s="2">
        <f t="shared" si="63"/>
        <v>6.6105403614906938E-2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5">
        <f>TITRES_STAT!D743</f>
        <v>12.924099999999999</v>
      </c>
      <c r="C740" s="2">
        <f t="shared" si="66"/>
        <v>13.033008003897965</v>
      </c>
      <c r="D740" s="2">
        <f t="shared" si="68"/>
        <v>12.98098979867031</v>
      </c>
      <c r="E740" s="2">
        <f t="shared" si="67"/>
        <v>5.2018205227655656E-2</v>
      </c>
      <c r="F740" s="2">
        <f t="shared" si="65"/>
        <v>4.0759176059884253E-3</v>
      </c>
      <c r="G740" s="2">
        <f t="shared" ref="G740:G803" si="69">E740-F740</f>
        <v>4.7942287621667232E-2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5">
        <f>TITRES_STAT!D744</f>
        <v>12.924099999999999</v>
      </c>
      <c r="C741" s="2">
        <f t="shared" si="66"/>
        <v>13.022391387913665</v>
      </c>
      <c r="D741" s="2">
        <f t="shared" si="68"/>
        <v>12.976775739509545</v>
      </c>
      <c r="E741" s="2">
        <f t="shared" si="67"/>
        <v>4.5615648404119469E-2</v>
      </c>
      <c r="F741" s="2">
        <f t="shared" ref="F741:F804" si="71">(E741*(2/(10)))+((1-(2/10))*F740)</f>
        <v>1.2383863765614634E-2</v>
      </c>
      <c r="G741" s="2">
        <f t="shared" si="69"/>
        <v>3.3231784638504833E-2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12.924099999999999</v>
      </c>
      <c r="C742" s="2">
        <f t="shared" si="66"/>
        <v>13.013408097465408</v>
      </c>
      <c r="D742" s="2">
        <f t="shared" si="68"/>
        <v>12.972873832879207</v>
      </c>
      <c r="E742" s="2">
        <f t="shared" si="67"/>
        <v>4.0534264586201019E-2</v>
      </c>
      <c r="F742" s="2">
        <f t="shared" si="71"/>
        <v>1.8013943929731914E-2</v>
      </c>
      <c r="G742" s="2">
        <f t="shared" si="69"/>
        <v>2.2520320656469105E-2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12.924099999999999</v>
      </c>
      <c r="C743" s="2">
        <f t="shared" si="66"/>
        <v>13.0058068517015</v>
      </c>
      <c r="D743" s="2">
        <f t="shared" si="68"/>
        <v>12.969260956369636</v>
      </c>
      <c r="E743" s="2">
        <f t="shared" si="67"/>
        <v>3.6545895331864031E-2</v>
      </c>
      <c r="F743" s="2">
        <f t="shared" si="71"/>
        <v>2.172033421015834E-2</v>
      </c>
      <c r="G743" s="2">
        <f t="shared" si="69"/>
        <v>1.4825561121705692E-2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12.924099999999999</v>
      </c>
      <c r="C744" s="2">
        <f t="shared" si="66"/>
        <v>12.99937502836281</v>
      </c>
      <c r="D744" s="2">
        <f t="shared" si="68"/>
        <v>12.965915700342256</v>
      </c>
      <c r="E744" s="2">
        <f t="shared" si="67"/>
        <v>3.3459328020553514E-2</v>
      </c>
      <c r="F744" s="2">
        <f t="shared" si="71"/>
        <v>2.4068132972237376E-2</v>
      </c>
      <c r="G744" s="2">
        <f t="shared" si="69"/>
        <v>9.3911950483161373E-3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12.924099999999999</v>
      </c>
      <c r="C745" s="2">
        <f t="shared" si="66"/>
        <v>12.993932716306993</v>
      </c>
      <c r="D745" s="2">
        <f t="shared" si="68"/>
        <v>12.962818241057644</v>
      </c>
      <c r="E745" s="2">
        <f t="shared" si="67"/>
        <v>3.1114475249349738E-2</v>
      </c>
      <c r="F745" s="2">
        <f t="shared" si="71"/>
        <v>2.5477401427659849E-2</v>
      </c>
      <c r="G745" s="2">
        <f t="shared" si="69"/>
        <v>5.6370738216898891E-3</v>
      </c>
      <c r="H745" s="2" t="str">
        <f t="shared" si="70"/>
        <v>Sell</v>
      </c>
    </row>
    <row r="746" spans="1:8" ht="13.5" x14ac:dyDescent="0.25">
      <c r="A746" s="3">
        <f>TITRES_STAT!B749</f>
        <v>43392</v>
      </c>
      <c r="B746" s="5">
        <f>TITRES_STAT!D749</f>
        <v>12.924099999999999</v>
      </c>
      <c r="C746" s="2">
        <f t="shared" si="66"/>
        <v>12.989327683028993</v>
      </c>
      <c r="D746" s="2">
        <f t="shared" si="68"/>
        <v>12.95995022320152</v>
      </c>
      <c r="E746" s="2">
        <f t="shared" si="67"/>
        <v>2.9377459827472308E-2</v>
      </c>
      <c r="F746" s="2">
        <f t="shared" si="71"/>
        <v>2.6257413107622342E-2</v>
      </c>
      <c r="G746" s="2">
        <f t="shared" si="69"/>
        <v>3.1200467198499657E-3</v>
      </c>
      <c r="H746" s="2" t="str">
        <f t="shared" si="70"/>
        <v>Sell</v>
      </c>
    </row>
    <row r="747" spans="1:8" ht="13.5" x14ac:dyDescent="0.25">
      <c r="A747" s="3">
        <f>TITRES_STAT!B750</f>
        <v>43395</v>
      </c>
      <c r="B747" s="5">
        <f>TITRES_STAT!D750</f>
        <v>12.914099999999999</v>
      </c>
      <c r="C747" s="2">
        <f t="shared" si="66"/>
        <v>12.98236957794761</v>
      </c>
      <c r="D747" s="2">
        <f t="shared" si="68"/>
        <v>12.956553910371778</v>
      </c>
      <c r="E747" s="2">
        <f t="shared" si="67"/>
        <v>2.5815667575832535E-2</v>
      </c>
      <c r="F747" s="2">
        <f t="shared" si="71"/>
        <v>2.6169064001264383E-2</v>
      </c>
      <c r="G747" s="2">
        <f t="shared" si="69"/>
        <v>-3.5339642543184835E-4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5">
        <f>TITRES_STAT!D751</f>
        <v>12.914099999999999</v>
      </c>
      <c r="C748" s="2">
        <f t="shared" si="66"/>
        <v>12.976481950571054</v>
      </c>
      <c r="D748" s="2">
        <f t="shared" si="68"/>
        <v>12.953409176270164</v>
      </c>
      <c r="E748" s="2">
        <f t="shared" si="67"/>
        <v>2.3072774300890941E-2</v>
      </c>
      <c r="F748" s="2">
        <f t="shared" si="71"/>
        <v>2.5549806061189697E-2</v>
      </c>
      <c r="G748" s="2">
        <f t="shared" si="69"/>
        <v>-2.4770317602987556E-3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12.914099999999999</v>
      </c>
      <c r="C749" s="2">
        <f t="shared" si="66"/>
        <v>12.968423188944739</v>
      </c>
      <c r="D749" s="2">
        <f t="shared" si="68"/>
        <v>12.950497385435337</v>
      </c>
      <c r="E749" s="2">
        <f t="shared" si="67"/>
        <v>1.7925803509401206E-2</v>
      </c>
      <c r="F749" s="2">
        <f t="shared" si="71"/>
        <v>2.4025005550832E-2</v>
      </c>
      <c r="G749" s="2">
        <f t="shared" si="69"/>
        <v>-6.0992020414307943E-3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12.914099999999999</v>
      </c>
      <c r="C750" s="2">
        <f t="shared" si="66"/>
        <v>12.961604236799394</v>
      </c>
      <c r="D750" s="2">
        <f t="shared" si="68"/>
        <v>12.947801282810497</v>
      </c>
      <c r="E750" s="2">
        <f t="shared" si="67"/>
        <v>1.380295398889686E-2</v>
      </c>
      <c r="F750" s="2">
        <f t="shared" si="71"/>
        <v>2.1980595238444971E-2</v>
      </c>
      <c r="G750" s="2">
        <f t="shared" si="69"/>
        <v>-8.1776412495481107E-3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12.914099999999999</v>
      </c>
      <c r="C751" s="2">
        <f t="shared" si="66"/>
        <v>12.955834354214872</v>
      </c>
      <c r="D751" s="2">
        <f t="shared" si="68"/>
        <v>12.945304891491201</v>
      </c>
      <c r="E751" s="2">
        <f t="shared" si="67"/>
        <v>1.0529462723670946E-2</v>
      </c>
      <c r="F751" s="2">
        <f t="shared" si="71"/>
        <v>1.9690368735490169E-2</v>
      </c>
      <c r="G751" s="2">
        <f t="shared" si="69"/>
        <v>-9.1609060118192226E-3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5">
        <f>TITRES_STAT!D755</f>
        <v>12.914099999999999</v>
      </c>
      <c r="C752" s="2">
        <f t="shared" si="66"/>
        <v>12.950952145874123</v>
      </c>
      <c r="D752" s="2">
        <f t="shared" si="68"/>
        <v>12.942993418047408</v>
      </c>
      <c r="E752" s="2">
        <f t="shared" si="67"/>
        <v>7.9587278267148065E-3</v>
      </c>
      <c r="F752" s="2">
        <f t="shared" si="71"/>
        <v>1.7344040553735098E-2</v>
      </c>
      <c r="G752" s="2">
        <f t="shared" si="69"/>
        <v>-9.385312727020291E-3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5">
        <f>TITRES_STAT!D756</f>
        <v>12.3353</v>
      </c>
      <c r="C753" s="2">
        <f t="shared" si="66"/>
        <v>12.946821046508873</v>
      </c>
      <c r="D753" s="2">
        <f t="shared" si="68"/>
        <v>12.897979090784636</v>
      </c>
      <c r="E753" s="2">
        <f t="shared" si="67"/>
        <v>4.8841955724236996E-2</v>
      </c>
      <c r="F753" s="2">
        <f t="shared" si="71"/>
        <v>2.3643623587835477E-2</v>
      </c>
      <c r="G753" s="2">
        <f t="shared" si="69"/>
        <v>2.5198332136401519E-2</v>
      </c>
      <c r="H753" s="2" t="str">
        <f t="shared" si="70"/>
        <v>Sell</v>
      </c>
    </row>
    <row r="754" spans="1:8" ht="13.5" x14ac:dyDescent="0.25">
      <c r="A754" s="3">
        <f>TITRES_STAT!B757</f>
        <v>43404</v>
      </c>
      <c r="B754" s="5">
        <f>TITRES_STAT!D757</f>
        <v>12.8742</v>
      </c>
      <c r="C754" s="2">
        <f t="shared" si="66"/>
        <v>12.943325500892124</v>
      </c>
      <c r="D754" s="2">
        <f t="shared" si="68"/>
        <v>12.896217676652441</v>
      </c>
      <c r="E754" s="2">
        <f t="shared" si="67"/>
        <v>4.7107824239683183E-2</v>
      </c>
      <c r="F754" s="2">
        <f t="shared" si="71"/>
        <v>2.8336463718205022E-2</v>
      </c>
      <c r="G754" s="2">
        <f t="shared" si="69"/>
        <v>1.877136052147816E-2</v>
      </c>
      <c r="H754" s="2" t="str">
        <f t="shared" si="70"/>
        <v>Sell</v>
      </c>
    </row>
    <row r="755" spans="1:8" ht="13.5" x14ac:dyDescent="0.25">
      <c r="A755" s="3">
        <f>TITRES_STAT!B758</f>
        <v>43405</v>
      </c>
      <c r="B755" s="5">
        <f>TITRES_STAT!D758</f>
        <v>12.7844</v>
      </c>
      <c r="C755" s="2">
        <f t="shared" si="66"/>
        <v>12.940367731524105</v>
      </c>
      <c r="D755" s="2">
        <f t="shared" si="68"/>
        <v>12.887934885789296</v>
      </c>
      <c r="E755" s="2">
        <f t="shared" si="67"/>
        <v>5.2432845734809774E-2</v>
      </c>
      <c r="F755" s="2">
        <f t="shared" si="71"/>
        <v>3.3155740121525973E-2</v>
      </c>
      <c r="G755" s="2">
        <f t="shared" si="69"/>
        <v>1.9277105613283801E-2</v>
      </c>
      <c r="H755" s="2" t="str">
        <f t="shared" si="70"/>
        <v>Sell</v>
      </c>
    </row>
    <row r="756" spans="1:8" ht="13.5" x14ac:dyDescent="0.25">
      <c r="A756" s="3">
        <f>TITRES_STAT!B759</f>
        <v>43406</v>
      </c>
      <c r="B756" s="5">
        <f>TITRES_STAT!D759</f>
        <v>12.7844</v>
      </c>
      <c r="C756" s="2">
        <f t="shared" si="66"/>
        <v>12.93786500359732</v>
      </c>
      <c r="D756" s="2">
        <f t="shared" si="68"/>
        <v>12.880265634990089</v>
      </c>
      <c r="E756" s="2">
        <f t="shared" si="67"/>
        <v>5.7599368607231582E-2</v>
      </c>
      <c r="F756" s="2">
        <f t="shared" si="71"/>
        <v>3.8044465818667099E-2</v>
      </c>
      <c r="G756" s="2">
        <f t="shared" si="69"/>
        <v>1.9554902788564484E-2</v>
      </c>
      <c r="H756" s="2" t="str">
        <f t="shared" si="70"/>
        <v>Sell</v>
      </c>
    </row>
    <row r="757" spans="1:8" ht="13.5" x14ac:dyDescent="0.25">
      <c r="A757" s="3">
        <f>TITRES_STAT!B760</f>
        <v>43409</v>
      </c>
      <c r="B757" s="5">
        <f>TITRES_STAT!D760</f>
        <v>12.7844</v>
      </c>
      <c r="C757" s="2">
        <f t="shared" si="66"/>
        <v>12.934208849197731</v>
      </c>
      <c r="D757" s="2">
        <f t="shared" si="68"/>
        <v>12.873164476842673</v>
      </c>
      <c r="E757" s="2">
        <f t="shared" si="67"/>
        <v>6.1044372355057774E-2</v>
      </c>
      <c r="F757" s="2">
        <f t="shared" si="71"/>
        <v>4.2644447125945235E-2</v>
      </c>
      <c r="G757" s="2">
        <f t="shared" si="69"/>
        <v>1.8399925229112539E-2</v>
      </c>
      <c r="H757" s="2" t="str">
        <f t="shared" si="70"/>
        <v>Sell</v>
      </c>
    </row>
    <row r="758" spans="1:8" ht="13.5" x14ac:dyDescent="0.25">
      <c r="A758" s="3">
        <f>TITRES_STAT!B761</f>
        <v>43410</v>
      </c>
      <c r="B758" s="5">
        <f>TITRES_STAT!D761</f>
        <v>12.7844</v>
      </c>
      <c r="C758" s="2">
        <f t="shared" si="66"/>
        <v>12.931115180090387</v>
      </c>
      <c r="D758" s="2">
        <f t="shared" si="68"/>
        <v>12.866589330409882</v>
      </c>
      <c r="E758" s="2">
        <f t="shared" si="67"/>
        <v>6.4525849680505232E-2</v>
      </c>
      <c r="F758" s="2">
        <f t="shared" si="71"/>
        <v>4.7020727636857232E-2</v>
      </c>
      <c r="G758" s="2">
        <f t="shared" si="69"/>
        <v>1.7505122043648E-2</v>
      </c>
      <c r="H758" s="2" t="str">
        <f t="shared" si="70"/>
        <v>Sell</v>
      </c>
    </row>
    <row r="759" spans="1:8" ht="13.5" x14ac:dyDescent="0.25">
      <c r="A759" s="3">
        <f>TITRES_STAT!B762</f>
        <v>43411</v>
      </c>
      <c r="B759" s="5">
        <f>TITRES_STAT!D762</f>
        <v>12.7844</v>
      </c>
      <c r="C759" s="2">
        <f t="shared" si="66"/>
        <v>12.928497460076482</v>
      </c>
      <c r="D759" s="2">
        <f t="shared" si="68"/>
        <v>12.860501231861001</v>
      </c>
      <c r="E759" s="2">
        <f t="shared" si="67"/>
        <v>6.7996228215481125E-2</v>
      </c>
      <c r="F759" s="2">
        <f t="shared" si="71"/>
        <v>5.1215827752582016E-2</v>
      </c>
      <c r="G759" s="2">
        <f t="shared" si="69"/>
        <v>1.6780400462899109E-2</v>
      </c>
      <c r="H759" s="2" t="str">
        <f t="shared" si="70"/>
        <v>Sell</v>
      </c>
    </row>
    <row r="760" spans="1:8" ht="13.5" x14ac:dyDescent="0.25">
      <c r="A760" s="3">
        <f>TITRES_STAT!B763</f>
        <v>43412</v>
      </c>
      <c r="B760" s="5">
        <f>TITRES_STAT!D763</f>
        <v>12.7844</v>
      </c>
      <c r="C760" s="2">
        <f t="shared" si="66"/>
        <v>12.926282466218563</v>
      </c>
      <c r="D760" s="2">
        <f t="shared" si="68"/>
        <v>12.854864103575</v>
      </c>
      <c r="E760" s="2">
        <f t="shared" si="67"/>
        <v>7.1418362643562716E-2</v>
      </c>
      <c r="F760" s="2">
        <f t="shared" si="71"/>
        <v>5.5256334730778157E-2</v>
      </c>
      <c r="G760" s="2">
        <f t="shared" si="69"/>
        <v>1.6162027912784559E-2</v>
      </c>
      <c r="H760" s="2" t="str">
        <f t="shared" si="70"/>
        <v>Sell</v>
      </c>
    </row>
    <row r="761" spans="1:8" ht="13.5" x14ac:dyDescent="0.25">
      <c r="A761" s="3">
        <f>TITRES_STAT!B764</f>
        <v>43413</v>
      </c>
      <c r="B761" s="5">
        <f>TITRES_STAT!D764</f>
        <v>12.7844</v>
      </c>
      <c r="C761" s="2">
        <f t="shared" si="66"/>
        <v>12.924408240646475</v>
      </c>
      <c r="D761" s="2">
        <f t="shared" si="68"/>
        <v>12.849644540347221</v>
      </c>
      <c r="E761" s="2">
        <f t="shared" si="67"/>
        <v>7.4763700299254054E-2</v>
      </c>
      <c r="F761" s="2">
        <f t="shared" si="71"/>
        <v>5.9157807844473338E-2</v>
      </c>
      <c r="G761" s="2">
        <f t="shared" si="69"/>
        <v>1.5605892454780716E-2</v>
      </c>
      <c r="H761" s="2" t="str">
        <f t="shared" si="70"/>
        <v>Sell</v>
      </c>
    </row>
    <row r="762" spans="1:8" ht="13.5" x14ac:dyDescent="0.25">
      <c r="A762" s="3">
        <f>TITRES_STAT!B765</f>
        <v>43416</v>
      </c>
      <c r="B762" s="5">
        <f>TITRES_STAT!D765</f>
        <v>12.2155</v>
      </c>
      <c r="C762" s="2">
        <f t="shared" si="66"/>
        <v>12.922822357470093</v>
      </c>
      <c r="D762" s="2">
        <f t="shared" si="68"/>
        <v>12.802670870691871</v>
      </c>
      <c r="E762" s="2">
        <f t="shared" si="67"/>
        <v>0.12015148677822118</v>
      </c>
      <c r="F762" s="2">
        <f t="shared" si="71"/>
        <v>7.1356543631222916E-2</v>
      </c>
      <c r="G762" s="2">
        <f t="shared" si="69"/>
        <v>4.8794943146998268E-2</v>
      </c>
      <c r="H762" s="2" t="str">
        <f t="shared" si="70"/>
        <v>Sell</v>
      </c>
    </row>
    <row r="763" spans="1:8" ht="13.5" x14ac:dyDescent="0.25">
      <c r="A763" s="3">
        <f>TITRES_STAT!B766</f>
        <v>43417</v>
      </c>
      <c r="B763" s="5">
        <f>TITRES_STAT!D766</f>
        <v>12.2155</v>
      </c>
      <c r="C763" s="2">
        <f t="shared" si="66"/>
        <v>12.832434302474693</v>
      </c>
      <c r="D763" s="2">
        <f t="shared" si="68"/>
        <v>12.759176732122103</v>
      </c>
      <c r="E763" s="2">
        <f t="shared" si="67"/>
        <v>7.3257570352589951E-2</v>
      </c>
      <c r="F763" s="2">
        <f t="shared" si="71"/>
        <v>7.1736748975496326E-2</v>
      </c>
      <c r="G763" s="2">
        <f t="shared" si="69"/>
        <v>1.5208213770936257E-3</v>
      </c>
      <c r="H763" s="2" t="str">
        <f t="shared" si="70"/>
        <v>Sell</v>
      </c>
    </row>
    <row r="764" spans="1:8" ht="13.5" x14ac:dyDescent="0.25">
      <c r="A764" s="3">
        <f>TITRES_STAT!B767</f>
        <v>43418</v>
      </c>
      <c r="B764" s="5">
        <f>TITRES_STAT!D767</f>
        <v>12.5748</v>
      </c>
      <c r="C764" s="2">
        <f t="shared" si="66"/>
        <v>12.838859794401664</v>
      </c>
      <c r="D764" s="2">
        <f t="shared" si="68"/>
        <v>12.745519196409356</v>
      </c>
      <c r="E764" s="2">
        <f t="shared" si="67"/>
        <v>9.334059799230765E-2</v>
      </c>
      <c r="F764" s="2">
        <f t="shared" si="71"/>
        <v>7.6057518778858593E-2</v>
      </c>
      <c r="G764" s="2">
        <f t="shared" si="69"/>
        <v>1.7283079213449057E-2</v>
      </c>
      <c r="H764" s="2" t="str">
        <f t="shared" si="70"/>
        <v>Sell</v>
      </c>
    </row>
    <row r="765" spans="1:8" ht="13.5" x14ac:dyDescent="0.25">
      <c r="A765" s="3">
        <f>TITRES_STAT!B768</f>
        <v>43419</v>
      </c>
      <c r="B765" s="5">
        <f>TITRES_STAT!D768</f>
        <v>12.5748</v>
      </c>
      <c r="C765" s="2">
        <f t="shared" si="66"/>
        <v>12.830481364493716</v>
      </c>
      <c r="D765" s="2">
        <f t="shared" si="68"/>
        <v>12.732873330008664</v>
      </c>
      <c r="E765" s="2">
        <f t="shared" si="67"/>
        <v>9.7608034485052286E-2</v>
      </c>
      <c r="F765" s="2">
        <f t="shared" si="71"/>
        <v>8.0367621920097332E-2</v>
      </c>
      <c r="G765" s="2">
        <f t="shared" si="69"/>
        <v>1.7240412564954954E-2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5">
        <f>TITRES_STAT!D769</f>
        <v>12.0159</v>
      </c>
      <c r="C766" s="2">
        <f t="shared" si="66"/>
        <v>12.823391923802376</v>
      </c>
      <c r="D766" s="2">
        <f t="shared" si="68"/>
        <v>12.679764194452465</v>
      </c>
      <c r="E766" s="2">
        <f t="shared" si="67"/>
        <v>0.14362772934991064</v>
      </c>
      <c r="F766" s="2">
        <f t="shared" si="71"/>
        <v>9.3019643406060004E-2</v>
      </c>
      <c r="G766" s="2">
        <f t="shared" si="69"/>
        <v>5.0608085943850634E-2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5">
        <f>TITRES_STAT!D770</f>
        <v>11.656599999999999</v>
      </c>
      <c r="C767" s="2">
        <f t="shared" si="66"/>
        <v>12.817393166294318</v>
      </c>
      <c r="D767" s="2">
        <f t="shared" si="68"/>
        <v>12.603974254122654</v>
      </c>
      <c r="E767" s="2">
        <f t="shared" si="67"/>
        <v>0.21341891217166342</v>
      </c>
      <c r="F767" s="2">
        <f t="shared" si="71"/>
        <v>0.11709949715918069</v>
      </c>
      <c r="G767" s="2">
        <f t="shared" si="69"/>
        <v>9.6319415012482729E-2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5">
        <f>TITRES_STAT!D771</f>
        <v>12.0059</v>
      </c>
      <c r="C768" s="2">
        <f t="shared" si="66"/>
        <v>12.812317294556731</v>
      </c>
      <c r="D768" s="2">
        <f t="shared" si="68"/>
        <v>12.559672457520977</v>
      </c>
      <c r="E768" s="2">
        <f t="shared" si="67"/>
        <v>0.25264483703575458</v>
      </c>
      <c r="F768" s="2">
        <f t="shared" si="71"/>
        <v>0.14420856513449548</v>
      </c>
      <c r="G768" s="2">
        <f t="shared" si="69"/>
        <v>0.1084362719012591</v>
      </c>
      <c r="H768" s="2" t="str">
        <f t="shared" si="70"/>
        <v>Sell</v>
      </c>
    </row>
    <row r="769" spans="1:8" ht="13.5" x14ac:dyDescent="0.25">
      <c r="A769" s="3">
        <f>TITRES_STAT!B772</f>
        <v>43426</v>
      </c>
      <c r="B769" s="5">
        <f>TITRES_STAT!D772</f>
        <v>11.996</v>
      </c>
      <c r="C769" s="2">
        <f t="shared" si="66"/>
        <v>12.808022326163389</v>
      </c>
      <c r="D769" s="2">
        <f t="shared" si="68"/>
        <v>12.517918942149052</v>
      </c>
      <c r="E769" s="2">
        <f t="shared" si="67"/>
        <v>0.290103384014337</v>
      </c>
      <c r="F769" s="2">
        <f t="shared" si="71"/>
        <v>0.1733875289104638</v>
      </c>
      <c r="G769" s="2">
        <f t="shared" si="69"/>
        <v>0.1167158551038732</v>
      </c>
      <c r="H769" s="2" t="str">
        <f t="shared" si="70"/>
        <v>Sell</v>
      </c>
    </row>
    <row r="770" spans="1:8" ht="13.5" x14ac:dyDescent="0.25">
      <c r="A770" s="3">
        <f>TITRES_STAT!B773</f>
        <v>43427</v>
      </c>
      <c r="B770" s="5">
        <f>TITRES_STAT!D773</f>
        <v>11.776400000000001</v>
      </c>
      <c r="C770" s="2">
        <f t="shared" si="66"/>
        <v>12.804388122138253</v>
      </c>
      <c r="D770" s="2">
        <f t="shared" si="68"/>
        <v>12.462991613100975</v>
      </c>
      <c r="E770" s="2">
        <f t="shared" si="67"/>
        <v>0.3413965090372777</v>
      </c>
      <c r="F770" s="2">
        <f t="shared" si="71"/>
        <v>0.20698932493582661</v>
      </c>
      <c r="G770" s="2">
        <f t="shared" si="69"/>
        <v>0.13440718410145108</v>
      </c>
      <c r="H770" s="2" t="str">
        <f t="shared" si="70"/>
        <v>Sell</v>
      </c>
    </row>
    <row r="771" spans="1:8" ht="13.5" x14ac:dyDescent="0.25">
      <c r="A771" s="3">
        <f>TITRES_STAT!B774</f>
        <v>43430</v>
      </c>
      <c r="B771" s="5">
        <f>TITRES_STAT!D774</f>
        <v>11.7265</v>
      </c>
      <c r="C771" s="2">
        <f t="shared" si="66"/>
        <v>12.801313026424676</v>
      </c>
      <c r="D771" s="2">
        <f t="shared" si="68"/>
        <v>12.408436678797198</v>
      </c>
      <c r="E771" s="2">
        <f t="shared" si="67"/>
        <v>0.39287634762747814</v>
      </c>
      <c r="F771" s="2">
        <f t="shared" si="71"/>
        <v>0.24416672947415696</v>
      </c>
      <c r="G771" s="2">
        <f t="shared" si="69"/>
        <v>0.14870961815332118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5">
        <f>TITRES_STAT!D775</f>
        <v>11.776400000000001</v>
      </c>
      <c r="C772" s="2">
        <f t="shared" si="66"/>
        <v>12.711187945436265</v>
      </c>
      <c r="D772" s="2">
        <f t="shared" si="68"/>
        <v>12.361619147034443</v>
      </c>
      <c r="E772" s="2">
        <f t="shared" si="67"/>
        <v>0.34956879840182253</v>
      </c>
      <c r="F772" s="2">
        <f t="shared" si="71"/>
        <v>0.26524714325969012</v>
      </c>
      <c r="G772" s="2">
        <f t="shared" si="69"/>
        <v>8.4321655142132412E-2</v>
      </c>
      <c r="H772" s="2" t="str">
        <f t="shared" si="70"/>
        <v>Sell</v>
      </c>
    </row>
    <row r="773" spans="1:8" ht="13.5" x14ac:dyDescent="0.25">
      <c r="A773" s="3">
        <f>TITRES_STAT!B776</f>
        <v>43432</v>
      </c>
      <c r="B773" s="5">
        <f>TITRES_STAT!D776</f>
        <v>11.7265</v>
      </c>
      <c r="C773" s="2">
        <f t="shared" si="66"/>
        <v>12.634928261522994</v>
      </c>
      <c r="D773" s="2">
        <f t="shared" si="68"/>
        <v>12.31457328429115</v>
      </c>
      <c r="E773" s="2">
        <f t="shared" si="67"/>
        <v>0.32035497723184392</v>
      </c>
      <c r="F773" s="2">
        <f t="shared" si="71"/>
        <v>0.2762687100541209</v>
      </c>
      <c r="G773" s="2">
        <f t="shared" si="69"/>
        <v>4.4086267177723015E-2</v>
      </c>
      <c r="H773" s="2" t="str">
        <f t="shared" si="70"/>
        <v>Sell</v>
      </c>
    </row>
    <row r="774" spans="1:8" ht="13.5" x14ac:dyDescent="0.25">
      <c r="A774" s="3">
        <f>TITRES_STAT!B777</f>
        <v>43433</v>
      </c>
      <c r="B774" s="5">
        <f>TITRES_STAT!D777</f>
        <v>11.7265</v>
      </c>
      <c r="C774" s="2">
        <f t="shared" si="66"/>
        <v>12.625677759750225</v>
      </c>
      <c r="D774" s="2">
        <f t="shared" si="68"/>
        <v>12.271012300269582</v>
      </c>
      <c r="E774" s="2">
        <f t="shared" si="67"/>
        <v>0.35466545948064265</v>
      </c>
      <c r="F774" s="2">
        <f t="shared" si="71"/>
        <v>0.2919480599394253</v>
      </c>
      <c r="G774" s="2">
        <f t="shared" si="69"/>
        <v>6.2717399541217356E-2</v>
      </c>
      <c r="H774" s="2" t="str">
        <f t="shared" si="70"/>
        <v>Sell</v>
      </c>
    </row>
    <row r="775" spans="1:8" ht="13.5" x14ac:dyDescent="0.25">
      <c r="A775" s="3">
        <f>TITRES_STAT!B778</f>
        <v>43434</v>
      </c>
      <c r="B775" s="5">
        <f>TITRES_STAT!D778</f>
        <v>11.7265</v>
      </c>
      <c r="C775" s="2">
        <f t="shared" si="66"/>
        <v>12.617850412096344</v>
      </c>
      <c r="D775" s="2">
        <f t="shared" si="68"/>
        <v>12.230678055805168</v>
      </c>
      <c r="E775" s="2">
        <f t="shared" si="67"/>
        <v>0.38717235629117575</v>
      </c>
      <c r="F775" s="2">
        <f t="shared" si="71"/>
        <v>0.3109929192097754</v>
      </c>
      <c r="G775" s="2">
        <f t="shared" si="69"/>
        <v>7.6179437081400347E-2</v>
      </c>
      <c r="H775" s="2" t="str">
        <f t="shared" si="70"/>
        <v>Sell</v>
      </c>
    </row>
    <row r="776" spans="1:8" ht="13.5" x14ac:dyDescent="0.25">
      <c r="A776" s="3">
        <f>TITRES_STAT!B779</f>
        <v>43437</v>
      </c>
      <c r="B776" s="5">
        <f>TITRES_STAT!D779</f>
        <v>11.3772</v>
      </c>
      <c r="C776" s="2">
        <f t="shared" si="66"/>
        <v>12.525242656389214</v>
      </c>
      <c r="D776" s="2">
        <f t="shared" si="68"/>
        <v>12.167457459078859</v>
      </c>
      <c r="E776" s="2">
        <f t="shared" si="67"/>
        <v>0.35778519731035452</v>
      </c>
      <c r="F776" s="2">
        <f t="shared" si="71"/>
        <v>0.32035137482989123</v>
      </c>
      <c r="G776" s="2">
        <f t="shared" si="69"/>
        <v>3.7433822480463286E-2</v>
      </c>
      <c r="H776" s="2" t="str">
        <f t="shared" si="70"/>
        <v>Sell</v>
      </c>
    </row>
    <row r="777" spans="1:8" ht="13.5" x14ac:dyDescent="0.25">
      <c r="A777" s="3">
        <f>TITRES_STAT!B780</f>
        <v>43438</v>
      </c>
      <c r="B777" s="5">
        <f>TITRES_STAT!D780</f>
        <v>11.3772</v>
      </c>
      <c r="C777" s="2">
        <f t="shared" si="66"/>
        <v>12.391605324637027</v>
      </c>
      <c r="D777" s="2">
        <f t="shared" si="68"/>
        <v>12.108919869517463</v>
      </c>
      <c r="E777" s="2">
        <f t="shared" si="67"/>
        <v>0.28268545511956411</v>
      </c>
      <c r="F777" s="2">
        <f t="shared" si="71"/>
        <v>0.31281819088782581</v>
      </c>
      <c r="G777" s="2">
        <f t="shared" si="69"/>
        <v>-3.0132735768261698E-2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5">
        <f>TITRES_STAT!D781</f>
        <v>11.3972</v>
      </c>
      <c r="C778" s="2">
        <f t="shared" si="66"/>
        <v>12.332266043923639</v>
      </c>
      <c r="D778" s="2">
        <f t="shared" si="68"/>
        <v>12.056199879182834</v>
      </c>
      <c r="E778" s="2">
        <f t="shared" si="67"/>
        <v>0.27606616474080425</v>
      </c>
      <c r="F778" s="2">
        <f t="shared" si="71"/>
        <v>0.30546778565842148</v>
      </c>
      <c r="G778" s="2">
        <f t="shared" si="69"/>
        <v>-2.9401620917617222E-2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5">
        <f>TITRES_STAT!D782</f>
        <v>11.3972</v>
      </c>
      <c r="C779" s="2">
        <f t="shared" si="66"/>
        <v>12.280532806396925</v>
      </c>
      <c r="D779" s="2">
        <f t="shared" si="68"/>
        <v>12.007385073317439</v>
      </c>
      <c r="E779" s="2">
        <f t="shared" si="67"/>
        <v>0.2731477330794867</v>
      </c>
      <c r="F779" s="2">
        <f t="shared" si="71"/>
        <v>0.29900377514263454</v>
      </c>
      <c r="G779" s="2">
        <f t="shared" si="69"/>
        <v>-2.5856042063147844E-2</v>
      </c>
      <c r="H779" s="2" t="str">
        <f t="shared" si="70"/>
        <v>Hold</v>
      </c>
    </row>
    <row r="780" spans="1:8" ht="13.5" x14ac:dyDescent="0.25">
      <c r="A780" s="3">
        <f>TITRES_STAT!B783</f>
        <v>43441</v>
      </c>
      <c r="B780" s="5">
        <f>TITRES_STAT!D783</f>
        <v>11.3972</v>
      </c>
      <c r="C780" s="2">
        <f t="shared" si="66"/>
        <v>12.202973913105092</v>
      </c>
      <c r="D780" s="2">
        <f t="shared" si="68"/>
        <v>11.962186178997628</v>
      </c>
      <c r="E780" s="2">
        <f t="shared" si="67"/>
        <v>0.24078773410746379</v>
      </c>
      <c r="F780" s="2">
        <f t="shared" si="71"/>
        <v>0.28736056693560041</v>
      </c>
      <c r="G780" s="2">
        <f t="shared" si="69"/>
        <v>-4.6572832828136623E-2</v>
      </c>
      <c r="H780" s="2" t="str">
        <f t="shared" si="70"/>
        <v>Hold</v>
      </c>
    </row>
    <row r="781" spans="1:8" ht="13.5" x14ac:dyDescent="0.25">
      <c r="A781" s="3">
        <f>TITRES_STAT!B784</f>
        <v>43444</v>
      </c>
      <c r="B781" s="5">
        <f>TITRES_STAT!D784</f>
        <v>11.3972</v>
      </c>
      <c r="C781" s="2">
        <f t="shared" si="66"/>
        <v>12.129670234165847</v>
      </c>
      <c r="D781" s="2">
        <f t="shared" si="68"/>
        <v>11.920335350923729</v>
      </c>
      <c r="E781" s="2">
        <f t="shared" si="67"/>
        <v>0.2093348832421178</v>
      </c>
      <c r="F781" s="2">
        <f t="shared" si="71"/>
        <v>0.2717554301969039</v>
      </c>
      <c r="G781" s="2">
        <f t="shared" si="69"/>
        <v>-6.2420546954786105E-2</v>
      </c>
      <c r="H781" s="2" t="str">
        <f t="shared" si="70"/>
        <v>Hold</v>
      </c>
    </row>
    <row r="782" spans="1:8" ht="13.5" x14ac:dyDescent="0.25">
      <c r="A782" s="3">
        <f>TITRES_STAT!B785</f>
        <v>43445</v>
      </c>
      <c r="B782" s="5">
        <f>TITRES_STAT!D785</f>
        <v>11.3972</v>
      </c>
      <c r="C782" s="2">
        <f t="shared" si="66"/>
        <v>12.075320967371102</v>
      </c>
      <c r="D782" s="2">
        <f t="shared" si="68"/>
        <v>11.881584584188637</v>
      </c>
      <c r="E782" s="2">
        <f t="shared" si="67"/>
        <v>0.19373638318246478</v>
      </c>
      <c r="F782" s="2">
        <f t="shared" si="71"/>
        <v>0.2561516207940161</v>
      </c>
      <c r="G782" s="2">
        <f t="shared" si="69"/>
        <v>-6.2415237611551322E-2</v>
      </c>
      <c r="H782" s="2" t="str">
        <f t="shared" si="70"/>
        <v>Hold</v>
      </c>
    </row>
    <row r="783" spans="1:8" ht="13.5" x14ac:dyDescent="0.25">
      <c r="A783" s="3">
        <f>TITRES_STAT!B786</f>
        <v>43446</v>
      </c>
      <c r="B783" s="5">
        <f>TITRES_STAT!D786</f>
        <v>11.0578</v>
      </c>
      <c r="C783" s="2">
        <f t="shared" ref="C783:C846" si="72">$C$4*B773+C782*(1-$C$4)</f>
        <v>12.021656203160164</v>
      </c>
      <c r="D783" s="2">
        <f t="shared" si="68"/>
        <v>11.820563503878368</v>
      </c>
      <c r="E783" s="2">
        <f t="shared" si="67"/>
        <v>0.20109269928179607</v>
      </c>
      <c r="F783" s="2">
        <f t="shared" si="71"/>
        <v>0.24513983649157212</v>
      </c>
      <c r="G783" s="2">
        <f t="shared" si="69"/>
        <v>-4.4047137209776044E-2</v>
      </c>
      <c r="H783" s="2" t="str">
        <f t="shared" si="70"/>
        <v>Hold</v>
      </c>
    </row>
    <row r="784" spans="1:8" ht="13.5" x14ac:dyDescent="0.25">
      <c r="A784" s="3">
        <f>TITRES_STAT!B787</f>
        <v>43447</v>
      </c>
      <c r="B784" s="5">
        <f>TITRES_STAT!D787</f>
        <v>11.2774</v>
      </c>
      <c r="C784" s="2">
        <f t="shared" si="72"/>
        <v>11.976247556520139</v>
      </c>
      <c r="D784" s="2">
        <f t="shared" si="68"/>
        <v>11.780329170257748</v>
      </c>
      <c r="E784" s="2">
        <f t="shared" si="67"/>
        <v>0.19591838626239166</v>
      </c>
      <c r="F784" s="2">
        <f t="shared" si="71"/>
        <v>0.23529554644573605</v>
      </c>
      <c r="G784" s="2">
        <f t="shared" si="69"/>
        <v>-3.937716018334439E-2</v>
      </c>
      <c r="H784" s="2" t="str">
        <f t="shared" si="70"/>
        <v>Hold</v>
      </c>
    </row>
    <row r="785" spans="1:8" ht="13.5" x14ac:dyDescent="0.25">
      <c r="A785" s="3">
        <f>TITRES_STAT!B788</f>
        <v>43448</v>
      </c>
      <c r="B785" s="5">
        <f>TITRES_STAT!D788</f>
        <v>11.2774</v>
      </c>
      <c r="C785" s="2">
        <f t="shared" si="72"/>
        <v>11.937824855517041</v>
      </c>
      <c r="D785" s="2">
        <f t="shared" si="68"/>
        <v>11.743075157646063</v>
      </c>
      <c r="E785" s="2">
        <f t="shared" si="67"/>
        <v>0.19474969787097862</v>
      </c>
      <c r="F785" s="2">
        <f t="shared" si="71"/>
        <v>0.22718637673078459</v>
      </c>
      <c r="G785" s="2">
        <f t="shared" si="69"/>
        <v>-3.2436678859805973E-2</v>
      </c>
      <c r="H785" s="2" t="str">
        <f t="shared" si="70"/>
        <v>Hold</v>
      </c>
    </row>
    <row r="786" spans="1:8" ht="13.5" x14ac:dyDescent="0.25">
      <c r="A786" s="3">
        <f>TITRES_STAT!B789</f>
        <v>43451</v>
      </c>
      <c r="B786" s="5">
        <f>TITRES_STAT!D789</f>
        <v>11.2774</v>
      </c>
      <c r="C786" s="2">
        <f t="shared" si="72"/>
        <v>11.85157487774519</v>
      </c>
      <c r="D786" s="2">
        <f t="shared" si="68"/>
        <v>11.708580701524133</v>
      </c>
      <c r="E786" s="2">
        <f t="shared" si="67"/>
        <v>0.14299417622105715</v>
      </c>
      <c r="F786" s="2">
        <f t="shared" si="71"/>
        <v>0.21034793662883911</v>
      </c>
      <c r="G786" s="2">
        <f t="shared" si="69"/>
        <v>-6.735376040778196E-2</v>
      </c>
      <c r="H786" s="2" t="str">
        <f t="shared" si="70"/>
        <v>Hold</v>
      </c>
    </row>
    <row r="787" spans="1:8" ht="13.5" x14ac:dyDescent="0.25">
      <c r="A787" s="3">
        <f>TITRES_STAT!B790</f>
        <v>43452</v>
      </c>
      <c r="B787" s="5">
        <f>TITRES_STAT!D790</f>
        <v>11.2774</v>
      </c>
      <c r="C787" s="2">
        <f t="shared" si="72"/>
        <v>11.778594127322853</v>
      </c>
      <c r="D787" s="2">
        <f t="shared" si="68"/>
        <v>11.676641390300123</v>
      </c>
      <c r="E787" s="2">
        <f t="shared" si="67"/>
        <v>0.10195273702272978</v>
      </c>
      <c r="F787" s="2">
        <f t="shared" si="71"/>
        <v>0.18866889670761725</v>
      </c>
      <c r="G787" s="2">
        <f t="shared" si="69"/>
        <v>-8.6716159684887467E-2</v>
      </c>
      <c r="H787" s="2" t="str">
        <f t="shared" si="70"/>
        <v>Hold</v>
      </c>
    </row>
    <row r="788" spans="1:8" ht="13.5" x14ac:dyDescent="0.25">
      <c r="A788" s="3">
        <f>TITRES_STAT!B791</f>
        <v>43453</v>
      </c>
      <c r="B788" s="5">
        <f>TITRES_STAT!D791</f>
        <v>11.2774</v>
      </c>
      <c r="C788" s="2">
        <f t="shared" si="72"/>
        <v>11.719918107734722</v>
      </c>
      <c r="D788" s="2">
        <f t="shared" si="68"/>
        <v>11.647067953981596</v>
      </c>
      <c r="E788" s="2">
        <f t="shared" si="67"/>
        <v>7.2850153753126534E-2</v>
      </c>
      <c r="F788" s="2">
        <f t="shared" si="71"/>
        <v>0.1655051481167191</v>
      </c>
      <c r="G788" s="2">
        <f t="shared" si="69"/>
        <v>-9.2654994363592563E-2</v>
      </c>
      <c r="H788" s="2" t="str">
        <f t="shared" si="70"/>
        <v>Hold</v>
      </c>
    </row>
    <row r="789" spans="1:8" ht="13.5" x14ac:dyDescent="0.25">
      <c r="A789" s="3">
        <f>TITRES_STAT!B792</f>
        <v>43454</v>
      </c>
      <c r="B789" s="5">
        <f>TITRES_STAT!D792</f>
        <v>11.2774</v>
      </c>
      <c r="C789" s="2">
        <f t="shared" si="72"/>
        <v>11.670269168083227</v>
      </c>
      <c r="D789" s="2">
        <f t="shared" si="68"/>
        <v>11.619685142575552</v>
      </c>
      <c r="E789" s="2">
        <f t="shared" si="67"/>
        <v>5.0584025507674824E-2</v>
      </c>
      <c r="F789" s="2">
        <f t="shared" si="71"/>
        <v>0.14252092359491023</v>
      </c>
      <c r="G789" s="2">
        <f t="shared" si="69"/>
        <v>-9.1936898087235402E-2</v>
      </c>
      <c r="H789" s="2" t="str">
        <f t="shared" si="70"/>
        <v>Hold</v>
      </c>
    </row>
    <row r="790" spans="1:8" ht="13.5" x14ac:dyDescent="0.25">
      <c r="A790" s="3">
        <f>TITRES_STAT!B793</f>
        <v>43455</v>
      </c>
      <c r="B790" s="5">
        <f>TITRES_STAT!D793</f>
        <v>11.2774</v>
      </c>
      <c r="C790" s="2">
        <f t="shared" si="72"/>
        <v>11.628258526839653</v>
      </c>
      <c r="D790" s="2">
        <f t="shared" si="68"/>
        <v>11.594330687569956</v>
      </c>
      <c r="E790" s="2">
        <f t="shared" si="67"/>
        <v>3.3927839269697557E-2</v>
      </c>
      <c r="F790" s="2">
        <f t="shared" si="71"/>
        <v>0.12080230672986769</v>
      </c>
      <c r="G790" s="2">
        <f t="shared" si="69"/>
        <v>-8.6874467460170135E-2</v>
      </c>
      <c r="H790" s="2" t="str">
        <f t="shared" si="70"/>
        <v>Hold</v>
      </c>
    </row>
    <row r="791" spans="1:8" ht="13.5" x14ac:dyDescent="0.25">
      <c r="A791" s="3">
        <f>TITRES_STAT!B794</f>
        <v>43458</v>
      </c>
      <c r="B791" s="5">
        <f>TITRES_STAT!D794</f>
        <v>11.2774</v>
      </c>
      <c r="C791" s="2">
        <f t="shared" si="72"/>
        <v>11.592711061172015</v>
      </c>
      <c r="D791" s="2">
        <f t="shared" si="68"/>
        <v>11.570854340342551</v>
      </c>
      <c r="E791" s="2">
        <f t="shared" si="67"/>
        <v>2.1856720829463328E-2</v>
      </c>
      <c r="F791" s="2">
        <f t="shared" si="71"/>
        <v>0.10101318954978682</v>
      </c>
      <c r="G791" s="2">
        <f t="shared" si="69"/>
        <v>-7.9156468720323489E-2</v>
      </c>
      <c r="H791" s="2" t="str">
        <f t="shared" si="70"/>
        <v>Hold</v>
      </c>
    </row>
    <row r="792" spans="1:8" ht="13.5" x14ac:dyDescent="0.25">
      <c r="A792" s="3">
        <f>TITRES_STAT!B795</f>
        <v>43459</v>
      </c>
      <c r="B792" s="5">
        <f>TITRES_STAT!D795</f>
        <v>11.2774</v>
      </c>
      <c r="C792" s="2">
        <f t="shared" si="72"/>
        <v>11.562632436376321</v>
      </c>
      <c r="D792" s="2">
        <f t="shared" si="68"/>
        <v>11.549116981798658</v>
      </c>
      <c r="E792" s="2">
        <f t="shared" si="67"/>
        <v>1.3515454577662567E-2</v>
      </c>
      <c r="F792" s="2">
        <f t="shared" si="71"/>
        <v>8.3513642555361978E-2</v>
      </c>
      <c r="G792" s="2">
        <f t="shared" si="69"/>
        <v>-6.9998187977699411E-2</v>
      </c>
      <c r="H792" s="2" t="str">
        <f t="shared" si="70"/>
        <v>Hold</v>
      </c>
    </row>
    <row r="793" spans="1:8" ht="13.5" x14ac:dyDescent="0.25">
      <c r="A793" s="3">
        <f>TITRES_STAT!B796</f>
        <v>43460</v>
      </c>
      <c r="B793" s="5">
        <f>TITRES_STAT!D796</f>
        <v>10.9481</v>
      </c>
      <c r="C793" s="2">
        <f t="shared" si="72"/>
        <v>11.484965907703041</v>
      </c>
      <c r="D793" s="2">
        <f t="shared" si="68"/>
        <v>11.504597205369128</v>
      </c>
      <c r="E793" s="2">
        <f t="shared" si="67"/>
        <v>-1.9631297666087733E-2</v>
      </c>
      <c r="F793" s="2">
        <f t="shared" si="71"/>
        <v>6.2884654511072044E-2</v>
      </c>
      <c r="G793" s="2">
        <f t="shared" si="69"/>
        <v>-8.2515952177159776E-2</v>
      </c>
      <c r="H793" s="2" t="str">
        <f t="shared" si="70"/>
        <v>Hold</v>
      </c>
    </row>
    <row r="794" spans="1:8" ht="13.5" x14ac:dyDescent="0.25">
      <c r="A794" s="3">
        <f>TITRES_STAT!B797</f>
        <v>43461</v>
      </c>
      <c r="B794" s="5">
        <f>TITRES_STAT!D797</f>
        <v>11.227499999999999</v>
      </c>
      <c r="C794" s="2">
        <f t="shared" si="72"/>
        <v>11.453032691133341</v>
      </c>
      <c r="D794" s="2">
        <f t="shared" si="68"/>
        <v>11.484071486452898</v>
      </c>
      <c r="E794" s="2">
        <f t="shared" si="67"/>
        <v>-3.1038795319556556E-2</v>
      </c>
      <c r="F794" s="2">
        <f t="shared" si="71"/>
        <v>4.4099964544946323E-2</v>
      </c>
      <c r="G794" s="2">
        <f t="shared" si="69"/>
        <v>-7.5138759864502885E-2</v>
      </c>
      <c r="H794" s="2" t="str">
        <f t="shared" si="70"/>
        <v>Hold</v>
      </c>
    </row>
    <row r="795" spans="1:8" ht="13.5" x14ac:dyDescent="0.25">
      <c r="A795" s="3">
        <f>TITRES_STAT!B798</f>
        <v>43462</v>
      </c>
      <c r="B795" s="5">
        <f>TITRES_STAT!D798</f>
        <v>11.227499999999999</v>
      </c>
      <c r="C795" s="2">
        <f t="shared" si="72"/>
        <v>11.426012277112827</v>
      </c>
      <c r="D795" s="2">
        <f t="shared" si="68"/>
        <v>11.465066191160091</v>
      </c>
      <c r="E795" s="2">
        <f t="shared" si="67"/>
        <v>-3.905391404726366E-2</v>
      </c>
      <c r="F795" s="2">
        <f t="shared" si="71"/>
        <v>2.7469188826504325E-2</v>
      </c>
      <c r="G795" s="2">
        <f t="shared" si="69"/>
        <v>-6.6523102873767989E-2</v>
      </c>
      <c r="H795" s="2" t="str">
        <f t="shared" si="70"/>
        <v>Hold</v>
      </c>
    </row>
    <row r="796" spans="1:8" ht="13.5" x14ac:dyDescent="0.25">
      <c r="A796" s="3">
        <f>TITRES_STAT!B799</f>
        <v>43465</v>
      </c>
      <c r="B796" s="5">
        <f>TITRES_STAT!D799</f>
        <v>11.227499999999999</v>
      </c>
      <c r="C796" s="2">
        <f t="shared" si="72"/>
        <v>11.403148849864699</v>
      </c>
      <c r="D796" s="2">
        <f t="shared" si="68"/>
        <v>11.447468695518603</v>
      </c>
      <c r="E796" s="2">
        <f t="shared" ref="E796:E859" si="73">C796-D796</f>
        <v>-4.4319845653904011E-2</v>
      </c>
      <c r="F796" s="2">
        <f t="shared" si="71"/>
        <v>1.3111381930422661E-2</v>
      </c>
      <c r="G796" s="2">
        <f t="shared" si="69"/>
        <v>-5.7431227584326672E-2</v>
      </c>
      <c r="H796" s="2" t="str">
        <f t="shared" si="70"/>
        <v>Hold</v>
      </c>
    </row>
    <row r="797" spans="1:8" ht="13.5" x14ac:dyDescent="0.25">
      <c r="A797" s="3">
        <f>TITRES_STAT!B800</f>
        <v>43467</v>
      </c>
      <c r="B797" s="5">
        <f>TITRES_STAT!D800</f>
        <v>11.556800000000001</v>
      </c>
      <c r="C797" s="2">
        <f t="shared" si="72"/>
        <v>11.383802872962438</v>
      </c>
      <c r="D797" s="2">
        <f t="shared" ref="D797:D860" si="74">$D$4*B797+(1-$D$4)*D796</f>
        <v>11.455567310665375</v>
      </c>
      <c r="E797" s="2">
        <f t="shared" si="73"/>
        <v>-7.1764437702936945E-2</v>
      </c>
      <c r="F797" s="2">
        <f t="shared" si="71"/>
        <v>-3.8637819962492603E-3</v>
      </c>
      <c r="G797" s="2">
        <f t="shared" si="69"/>
        <v>-6.7900655706687685E-2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5">
        <f>TITRES_STAT!D801</f>
        <v>11.546900000000001</v>
      </c>
      <c r="C798" s="2">
        <f t="shared" si="72"/>
        <v>11.367433200198985</v>
      </c>
      <c r="D798" s="2">
        <f t="shared" si="74"/>
        <v>11.462332695060534</v>
      </c>
      <c r="E798" s="2">
        <f t="shared" si="73"/>
        <v>-9.4899494861548916E-2</v>
      </c>
      <c r="F798" s="2">
        <f t="shared" si="71"/>
        <v>-2.2070924569309192E-2</v>
      </c>
      <c r="G798" s="2">
        <f t="shared" si="69"/>
        <v>-7.2828570292239728E-2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5">
        <f>TITRES_STAT!D802</f>
        <v>11.526899999999999</v>
      </c>
      <c r="C799" s="2">
        <f t="shared" si="72"/>
        <v>11.35358193862991</v>
      </c>
      <c r="D799" s="2">
        <f t="shared" si="74"/>
        <v>11.467115458389383</v>
      </c>
      <c r="E799" s="2">
        <f t="shared" si="73"/>
        <v>-0.11353351975947312</v>
      </c>
      <c r="F799" s="2">
        <f t="shared" si="71"/>
        <v>-4.0363443607341981E-2</v>
      </c>
      <c r="G799" s="2">
        <f t="shared" si="69"/>
        <v>-7.3170076152131142E-2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5">
        <f>TITRES_STAT!D803</f>
        <v>11.526899999999999</v>
      </c>
      <c r="C800" s="2">
        <f t="shared" si="72"/>
        <v>11.341861640379154</v>
      </c>
      <c r="D800" s="2">
        <f t="shared" si="74"/>
        <v>11.471543942953133</v>
      </c>
      <c r="E800" s="2">
        <f t="shared" si="73"/>
        <v>-0.12968230257397906</v>
      </c>
      <c r="F800" s="2">
        <f t="shared" si="71"/>
        <v>-5.8227215400669399E-2</v>
      </c>
      <c r="G800" s="2">
        <f t="shared" si="69"/>
        <v>-7.1455087173309659E-2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5">
        <f>TITRES_STAT!D804</f>
        <v>11.467000000000001</v>
      </c>
      <c r="C801" s="2">
        <f t="shared" si="72"/>
        <v>11.331944464936207</v>
      </c>
      <c r="D801" s="2">
        <f t="shared" si="74"/>
        <v>11.471207354586234</v>
      </c>
      <c r="E801" s="2">
        <f t="shared" si="73"/>
        <v>-0.13926288965002698</v>
      </c>
      <c r="F801" s="2">
        <f t="shared" si="71"/>
        <v>-7.4434350250540918E-2</v>
      </c>
      <c r="G801" s="2">
        <f t="shared" si="69"/>
        <v>-6.482853939948606E-2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11.467000000000001</v>
      </c>
      <c r="C802" s="2">
        <f t="shared" si="72"/>
        <v>11.323553008792175</v>
      </c>
      <c r="D802" s="2">
        <f t="shared" si="74"/>
        <v>11.470895698690956</v>
      </c>
      <c r="E802" s="2">
        <f t="shared" si="73"/>
        <v>-0.14734268989878174</v>
      </c>
      <c r="F802" s="2">
        <f t="shared" si="71"/>
        <v>-8.9016018180189088E-2</v>
      </c>
      <c r="G802" s="2">
        <f t="shared" si="69"/>
        <v>-5.8326671718592654E-2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11.467000000000001</v>
      </c>
      <c r="C803" s="2">
        <f t="shared" si="72"/>
        <v>11.265791007439532</v>
      </c>
      <c r="D803" s="2">
        <f t="shared" si="74"/>
        <v>11.470607128417551</v>
      </c>
      <c r="E803" s="2">
        <f t="shared" si="73"/>
        <v>-0.20481612097801971</v>
      </c>
      <c r="F803" s="2">
        <f t="shared" si="71"/>
        <v>-0.11217603873975522</v>
      </c>
      <c r="G803" s="2">
        <f t="shared" si="69"/>
        <v>-9.264008223826449E-2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11.467000000000001</v>
      </c>
      <c r="C804" s="2">
        <f t="shared" si="72"/>
        <v>11.259900083218065</v>
      </c>
      <c r="D804" s="2">
        <f t="shared" si="74"/>
        <v>11.470339933719954</v>
      </c>
      <c r="E804" s="2">
        <f t="shared" si="73"/>
        <v>-0.21043985050188851</v>
      </c>
      <c r="F804" s="2">
        <f t="shared" si="71"/>
        <v>-0.1318288010921819</v>
      </c>
      <c r="G804" s="2">
        <f t="shared" ref="G804:G867" si="75">E804-F804</f>
        <v>-7.8611049409706618E-2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5">
        <f>TITRES_STAT!D808</f>
        <v>11.3772</v>
      </c>
      <c r="C805" s="2">
        <f t="shared" si="72"/>
        <v>11.25491545503067</v>
      </c>
      <c r="D805" s="2">
        <f t="shared" si="74"/>
        <v>11.463440679370327</v>
      </c>
      <c r="E805" s="2">
        <f t="shared" si="73"/>
        <v>-0.20852522433965781</v>
      </c>
      <c r="F805" s="2">
        <f t="shared" ref="F805:F868" si="77">(E805*(2/(10)))+((1-(2/10))*F804)</f>
        <v>-0.14716808574167708</v>
      </c>
      <c r="G805" s="2">
        <f t="shared" si="75"/>
        <v>-6.1357138597980726E-2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5">
        <f>TITRES_STAT!D809</f>
        <v>11.3772</v>
      </c>
      <c r="C806" s="2">
        <f t="shared" si="72"/>
        <v>11.250697692718258</v>
      </c>
      <c r="D806" s="2">
        <f t="shared" si="74"/>
        <v>11.457052480898451</v>
      </c>
      <c r="E806" s="2">
        <f t="shared" si="73"/>
        <v>-0.20635478818019237</v>
      </c>
      <c r="F806" s="2">
        <f t="shared" si="77"/>
        <v>-0.15900542622938016</v>
      </c>
      <c r="G806" s="2">
        <f t="shared" si="75"/>
        <v>-4.7349361950812213E-2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5">
        <f>TITRES_STAT!D810</f>
        <v>10.988</v>
      </c>
      <c r="C807" s="2">
        <f t="shared" si="72"/>
        <v>11.297790355376989</v>
      </c>
      <c r="D807" s="2">
        <f t="shared" si="74"/>
        <v>11.422307852683751</v>
      </c>
      <c r="E807" s="2">
        <f t="shared" si="73"/>
        <v>-0.12451749730676198</v>
      </c>
      <c r="F807" s="2">
        <f t="shared" si="77"/>
        <v>-0.15210784044485653</v>
      </c>
      <c r="G807" s="2">
        <f t="shared" si="75"/>
        <v>2.7590343138094553E-2</v>
      </c>
      <c r="H807" s="2" t="str">
        <f t="shared" si="76"/>
        <v>Sell</v>
      </c>
    </row>
    <row r="808" spans="1:8" ht="13.5" x14ac:dyDescent="0.25">
      <c r="A808" s="3">
        <f>TITRES_STAT!B811</f>
        <v>43483</v>
      </c>
      <c r="B808" s="5">
        <f>TITRES_STAT!D811</f>
        <v>10.978</v>
      </c>
      <c r="C808" s="2">
        <f t="shared" si="72"/>
        <v>11.336114916088221</v>
      </c>
      <c r="D808" s="2">
        <f t="shared" si="74"/>
        <v>11.389396159892362</v>
      </c>
      <c r="E808" s="2">
        <f t="shared" si="73"/>
        <v>-5.3281243804141454E-2</v>
      </c>
      <c r="F808" s="2">
        <f t="shared" si="77"/>
        <v>-0.13234252111671352</v>
      </c>
      <c r="G808" s="2">
        <f t="shared" si="75"/>
        <v>7.9061277312572065E-2</v>
      </c>
      <c r="H808" s="2" t="str">
        <f t="shared" si="76"/>
        <v>Sell</v>
      </c>
    </row>
    <row r="809" spans="1:8" ht="13.5" x14ac:dyDescent="0.25">
      <c r="A809" s="3">
        <f>TITRES_STAT!B812</f>
        <v>43486</v>
      </c>
      <c r="B809" s="5">
        <f>TITRES_STAT!D812</f>
        <v>10.968</v>
      </c>
      <c r="C809" s="2">
        <f t="shared" si="72"/>
        <v>11.365466467459262</v>
      </c>
      <c r="D809" s="2">
        <f t="shared" si="74"/>
        <v>11.358181629529966</v>
      </c>
      <c r="E809" s="2">
        <f t="shared" si="73"/>
        <v>7.2848379292960175E-3</v>
      </c>
      <c r="F809" s="2">
        <f t="shared" si="77"/>
        <v>-0.10441704930751163</v>
      </c>
      <c r="G809" s="2">
        <f t="shared" si="75"/>
        <v>0.11170188723680764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5">
        <f>TITRES_STAT!D813</f>
        <v>10.968</v>
      </c>
      <c r="C810" s="2">
        <f t="shared" si="72"/>
        <v>11.390302395542452</v>
      </c>
      <c r="D810" s="2">
        <f t="shared" si="74"/>
        <v>11.329279286601821</v>
      </c>
      <c r="E810" s="2">
        <f t="shared" si="73"/>
        <v>6.1023108940631232E-2</v>
      </c>
      <c r="F810" s="2">
        <f t="shared" si="77"/>
        <v>-7.1329017657883062E-2</v>
      </c>
      <c r="G810" s="2">
        <f t="shared" si="75"/>
        <v>0.13235212659851431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5">
        <f>TITRES_STAT!D814</f>
        <v>10.968</v>
      </c>
      <c r="C811" s="2">
        <f t="shared" si="72"/>
        <v>11.40210202699746</v>
      </c>
      <c r="D811" s="2">
        <f t="shared" si="74"/>
        <v>11.30251785796465</v>
      </c>
      <c r="E811" s="2">
        <f t="shared" si="73"/>
        <v>9.95841690328092E-2</v>
      </c>
      <c r="F811" s="2">
        <f t="shared" si="77"/>
        <v>-3.7146380319744612E-2</v>
      </c>
      <c r="G811" s="2">
        <f t="shared" si="75"/>
        <v>0.1367305493525538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10.7584</v>
      </c>
      <c r="C812" s="2">
        <f t="shared" si="72"/>
        <v>11.412086330536312</v>
      </c>
      <c r="D812" s="2">
        <f t="shared" si="74"/>
        <v>11.26221283144875</v>
      </c>
      <c r="E812" s="2">
        <f t="shared" si="73"/>
        <v>0.14987349908756187</v>
      </c>
      <c r="F812" s="2">
        <f t="shared" si="77"/>
        <v>2.5759556171668294E-4</v>
      </c>
      <c r="G812" s="2">
        <f t="shared" si="75"/>
        <v>0.1496159035258452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10.7584</v>
      </c>
      <c r="C813" s="2">
        <f t="shared" si="72"/>
        <v>11.42053458737688</v>
      </c>
      <c r="D813" s="2">
        <f t="shared" si="74"/>
        <v>11.224893362452546</v>
      </c>
      <c r="E813" s="2">
        <f t="shared" si="73"/>
        <v>0.19564122492433356</v>
      </c>
      <c r="F813" s="2">
        <f t="shared" si="77"/>
        <v>3.9334321434240059E-2</v>
      </c>
      <c r="G813" s="2">
        <f t="shared" si="75"/>
        <v>0.15630690349009349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5">
        <f>TITRES_STAT!D817</f>
        <v>10.7485</v>
      </c>
      <c r="C814" s="2">
        <f t="shared" si="72"/>
        <v>11.427683112395821</v>
      </c>
      <c r="D814" s="2">
        <f t="shared" si="74"/>
        <v>11.189604965233839</v>
      </c>
      <c r="E814" s="2">
        <f t="shared" si="73"/>
        <v>0.23807814716198195</v>
      </c>
      <c r="F814" s="2">
        <f t="shared" si="77"/>
        <v>7.9083086579788436E-2</v>
      </c>
      <c r="G814" s="2">
        <f t="shared" si="75"/>
        <v>0.15899506058219351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5">
        <f>TITRES_STAT!D818</f>
        <v>10.7485</v>
      </c>
      <c r="C815" s="2">
        <f t="shared" si="72"/>
        <v>11.419916479719541</v>
      </c>
      <c r="D815" s="2">
        <f t="shared" si="74"/>
        <v>11.156930523364666</v>
      </c>
      <c r="E815" s="2">
        <f t="shared" si="73"/>
        <v>0.26298595635487487</v>
      </c>
      <c r="F815" s="2">
        <f t="shared" si="77"/>
        <v>0.11586366053480573</v>
      </c>
      <c r="G815" s="2">
        <f t="shared" si="75"/>
        <v>0.14712229582006914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5">
        <f>TITRES_STAT!D819</f>
        <v>10.6686</v>
      </c>
      <c r="C816" s="2">
        <f t="shared" si="72"/>
        <v>11.413344713608844</v>
      </c>
      <c r="D816" s="2">
        <f t="shared" si="74"/>
        <v>11.12075789200432</v>
      </c>
      <c r="E816" s="2">
        <f t="shared" si="73"/>
        <v>0.2925868216045231</v>
      </c>
      <c r="F816" s="2">
        <f t="shared" si="77"/>
        <v>0.15120829274874922</v>
      </c>
      <c r="G816" s="2">
        <f t="shared" si="75"/>
        <v>0.14137852885577387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5">
        <f>TITRES_STAT!D820</f>
        <v>10.4391</v>
      </c>
      <c r="C817" s="2">
        <f t="shared" si="72"/>
        <v>11.34790706536133</v>
      </c>
      <c r="D817" s="2">
        <f t="shared" si="74"/>
        <v>11.070264714818816</v>
      </c>
      <c r="E817" s="2">
        <f t="shared" si="73"/>
        <v>0.27764235054251429</v>
      </c>
      <c r="F817" s="2">
        <f t="shared" si="77"/>
        <v>0.17649510430750226</v>
      </c>
      <c r="G817" s="2">
        <f t="shared" si="75"/>
        <v>0.10114724623501203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5">
        <f>TITRES_STAT!D821</f>
        <v>10.179600000000001</v>
      </c>
      <c r="C818" s="2">
        <f t="shared" si="72"/>
        <v>11.290998286074972</v>
      </c>
      <c r="D818" s="2">
        <f t="shared" si="74"/>
        <v>11.004289550758163</v>
      </c>
      <c r="E818" s="2">
        <f t="shared" si="73"/>
        <v>0.28670873531680918</v>
      </c>
      <c r="F818" s="2">
        <f t="shared" si="77"/>
        <v>0.19853783050936366</v>
      </c>
      <c r="G818" s="2">
        <f t="shared" si="75"/>
        <v>8.8170904807445522E-2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5">
        <f>TITRES_STAT!D822</f>
        <v>10.4391</v>
      </c>
      <c r="C819" s="2">
        <f t="shared" si="72"/>
        <v>11.241306242063438</v>
      </c>
      <c r="D819" s="2">
        <f t="shared" si="74"/>
        <v>10.96242365810941</v>
      </c>
      <c r="E819" s="2">
        <f t="shared" si="73"/>
        <v>0.27888258395402765</v>
      </c>
      <c r="F819" s="2">
        <f t="shared" si="77"/>
        <v>0.21460678119829646</v>
      </c>
      <c r="G819" s="2">
        <f t="shared" si="75"/>
        <v>6.4275802755731193E-2</v>
      </c>
      <c r="H819" s="2" t="str">
        <f t="shared" si="76"/>
        <v>Sell</v>
      </c>
    </row>
    <row r="820" spans="1:8" ht="13.5" x14ac:dyDescent="0.25">
      <c r="A820" s="3">
        <f>TITRES_STAT!B823</f>
        <v>43501</v>
      </c>
      <c r="B820" s="5">
        <f>TITRES_STAT!D823</f>
        <v>10.4391</v>
      </c>
      <c r="C820" s="2">
        <f t="shared" si="72"/>
        <v>11.199259127899833</v>
      </c>
      <c r="D820" s="2">
        <f t="shared" si="74"/>
        <v>10.923658942693898</v>
      </c>
      <c r="E820" s="2">
        <f t="shared" si="73"/>
        <v>0.27560018520593488</v>
      </c>
      <c r="F820" s="2">
        <f t="shared" si="77"/>
        <v>0.22680546199982415</v>
      </c>
      <c r="G820" s="2">
        <f t="shared" si="75"/>
        <v>4.8794723206110724E-2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5">
        <f>TITRES_STAT!D824</f>
        <v>10.4491</v>
      </c>
      <c r="C821" s="2">
        <f t="shared" si="72"/>
        <v>11.163680800530628</v>
      </c>
      <c r="D821" s="2">
        <f t="shared" si="74"/>
        <v>10.888506428420275</v>
      </c>
      <c r="E821" s="2">
        <f t="shared" si="73"/>
        <v>0.275174372110353</v>
      </c>
      <c r="F821" s="2">
        <f t="shared" si="77"/>
        <v>0.23647924402192994</v>
      </c>
      <c r="G821" s="2">
        <f t="shared" si="75"/>
        <v>3.869512808842307E-2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5">
        <f>TITRES_STAT!D825</f>
        <v>10.4491</v>
      </c>
      <c r="C822" s="2">
        <f t="shared" si="72"/>
        <v>11.101329908141301</v>
      </c>
      <c r="D822" s="2">
        <f t="shared" si="74"/>
        <v>10.855957804092846</v>
      </c>
      <c r="E822" s="2">
        <f t="shared" si="73"/>
        <v>0.24537210404845489</v>
      </c>
      <c r="F822" s="2">
        <f t="shared" si="77"/>
        <v>0.23825781602723495</v>
      </c>
      <c r="G822" s="2">
        <f t="shared" si="75"/>
        <v>7.1142880212199389E-3</v>
      </c>
      <c r="H822" s="2" t="str">
        <f t="shared" si="76"/>
        <v>Sell</v>
      </c>
    </row>
    <row r="823" spans="1:8" ht="13.5" x14ac:dyDescent="0.25">
      <c r="A823" s="3">
        <f>TITRES_STAT!B826</f>
        <v>43504</v>
      </c>
      <c r="B823" s="5">
        <f>TITRES_STAT!D826</f>
        <v>10.4491</v>
      </c>
      <c r="C823" s="2">
        <f t="shared" si="72"/>
        <v>11.048571460734946</v>
      </c>
      <c r="D823" s="2">
        <f t="shared" si="74"/>
        <v>10.825820188974856</v>
      </c>
      <c r="E823" s="2">
        <f t="shared" si="73"/>
        <v>0.22275127176009057</v>
      </c>
      <c r="F823" s="2">
        <f t="shared" si="77"/>
        <v>0.2351565071738061</v>
      </c>
      <c r="G823" s="2">
        <f t="shared" si="75"/>
        <v>-1.2405235413715521E-2</v>
      </c>
      <c r="H823" s="2" t="str">
        <f t="shared" si="76"/>
        <v>Hold</v>
      </c>
    </row>
    <row r="824" spans="1:8" ht="13.5" x14ac:dyDescent="0.25">
      <c r="A824" s="3">
        <f>TITRES_STAT!B827</f>
        <v>43507</v>
      </c>
      <c r="B824" s="5">
        <f>TITRES_STAT!D827</f>
        <v>10.6586</v>
      </c>
      <c r="C824" s="2">
        <f t="shared" si="72"/>
        <v>11.002406620621878</v>
      </c>
      <c r="D824" s="2">
        <f t="shared" si="74"/>
        <v>10.813433508310052</v>
      </c>
      <c r="E824" s="2">
        <f t="shared" si="73"/>
        <v>0.18897311231182634</v>
      </c>
      <c r="F824" s="2">
        <f t="shared" si="77"/>
        <v>0.22591982820141016</v>
      </c>
      <c r="G824" s="2">
        <f t="shared" si="75"/>
        <v>-3.6946715889583814E-2</v>
      </c>
      <c r="H824" s="2" t="str">
        <f t="shared" si="76"/>
        <v>Hold</v>
      </c>
    </row>
    <row r="825" spans="1:8" ht="13.5" x14ac:dyDescent="0.25">
      <c r="A825" s="3">
        <f>TITRES_STAT!B828</f>
        <v>43508</v>
      </c>
      <c r="B825" s="5">
        <f>TITRES_STAT!D828</f>
        <v>10.6586</v>
      </c>
      <c r="C825" s="2">
        <f t="shared" si="72"/>
        <v>10.963344063603127</v>
      </c>
      <c r="D825" s="2">
        <f t="shared" si="74"/>
        <v>10.801964359546345</v>
      </c>
      <c r="E825" s="2">
        <f t="shared" si="73"/>
        <v>0.16137970405678281</v>
      </c>
      <c r="F825" s="2">
        <f t="shared" si="77"/>
        <v>0.21301180337248471</v>
      </c>
      <c r="G825" s="2">
        <f t="shared" si="75"/>
        <v>-5.1632099315701896E-2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5">
        <f>TITRES_STAT!D829</f>
        <v>10.6586</v>
      </c>
      <c r="C826" s="2">
        <f t="shared" si="72"/>
        <v>10.917998823048801</v>
      </c>
      <c r="D826" s="2">
        <f t="shared" si="74"/>
        <v>10.791344777357725</v>
      </c>
      <c r="E826" s="2">
        <f t="shared" si="73"/>
        <v>0.12665404569107608</v>
      </c>
      <c r="F826" s="2">
        <f t="shared" si="77"/>
        <v>0.195740251836203</v>
      </c>
      <c r="G826" s="2">
        <f t="shared" si="75"/>
        <v>-6.9086206145126922E-2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5">
        <f>TITRES_STAT!D830</f>
        <v>10.1896</v>
      </c>
      <c r="C827" s="2">
        <f t="shared" si="72"/>
        <v>10.844322081041293</v>
      </c>
      <c r="D827" s="2">
        <f t="shared" si="74"/>
        <v>10.746771090146041</v>
      </c>
      <c r="E827" s="2">
        <f t="shared" si="73"/>
        <v>9.7550990895252099E-2</v>
      </c>
      <c r="F827" s="2">
        <f t="shared" si="77"/>
        <v>0.17610239964801283</v>
      </c>
      <c r="G827" s="2">
        <f t="shared" si="75"/>
        <v>-7.8551408752760732E-2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10.179600000000001</v>
      </c>
      <c r="C828" s="2">
        <f t="shared" si="72"/>
        <v>10.74205714549648</v>
      </c>
      <c r="D828" s="2">
        <f t="shared" si="74"/>
        <v>10.704758416801889</v>
      </c>
      <c r="E828" s="2">
        <f t="shared" si="73"/>
        <v>3.7298728694590721E-2</v>
      </c>
      <c r="F828" s="2">
        <f t="shared" si="77"/>
        <v>0.14834166545732841</v>
      </c>
      <c r="G828" s="2">
        <f t="shared" si="75"/>
        <v>-0.11104293676273769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5">
        <f>TITRES_STAT!D832</f>
        <v>9.8802000000000003</v>
      </c>
      <c r="C829" s="2">
        <f t="shared" si="72"/>
        <v>10.695448353881636</v>
      </c>
      <c r="D829" s="2">
        <f t="shared" si="74"/>
        <v>10.643680015557305</v>
      </c>
      <c r="E829" s="2">
        <f t="shared" si="73"/>
        <v>5.1768338324331253E-2</v>
      </c>
      <c r="F829" s="2">
        <f t="shared" si="77"/>
        <v>0.12902700003072898</v>
      </c>
      <c r="G829" s="2">
        <f t="shared" si="75"/>
        <v>-7.7258661706397724E-2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5">
        <f>TITRES_STAT!D833</f>
        <v>9.5808</v>
      </c>
      <c r="C830" s="2">
        <f t="shared" si="72"/>
        <v>10.656010145592154</v>
      </c>
      <c r="D830" s="2">
        <f t="shared" si="74"/>
        <v>10.56494816255306</v>
      </c>
      <c r="E830" s="2">
        <f t="shared" si="73"/>
        <v>9.1061983039093519E-2</v>
      </c>
      <c r="F830" s="2">
        <f t="shared" si="77"/>
        <v>0.1214339966324019</v>
      </c>
      <c r="G830" s="2">
        <f t="shared" si="75"/>
        <v>-3.0372013593308378E-2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5">
        <f>TITRES_STAT!D834</f>
        <v>9.5808</v>
      </c>
      <c r="C831" s="2">
        <f t="shared" si="72"/>
        <v>10.624177815501053</v>
      </c>
      <c r="D831" s="2">
        <f t="shared" si="74"/>
        <v>10.492048298660242</v>
      </c>
      <c r="E831" s="2">
        <f t="shared" si="73"/>
        <v>0.13212951684081098</v>
      </c>
      <c r="F831" s="2">
        <f t="shared" si="77"/>
        <v>0.12357310067408372</v>
      </c>
      <c r="G831" s="2">
        <f t="shared" si="75"/>
        <v>8.5564161667272542E-3</v>
      </c>
      <c r="H831" s="2" t="str">
        <f t="shared" si="76"/>
        <v>Sell</v>
      </c>
    </row>
    <row r="832" spans="1:8" ht="13.5" x14ac:dyDescent="0.25">
      <c r="A832" s="3">
        <f>TITRES_STAT!B835</f>
        <v>43517</v>
      </c>
      <c r="B832" s="5">
        <f>TITRES_STAT!D835</f>
        <v>9.3013999999999992</v>
      </c>
      <c r="C832" s="2">
        <f t="shared" si="72"/>
        <v>10.597242766962429</v>
      </c>
      <c r="D832" s="2">
        <f t="shared" si="74"/>
        <v>10.403852128389113</v>
      </c>
      <c r="E832" s="2">
        <f t="shared" si="73"/>
        <v>0.19339063857331595</v>
      </c>
      <c r="F832" s="2">
        <f t="shared" si="77"/>
        <v>0.13753660825393019</v>
      </c>
      <c r="G832" s="2">
        <f t="shared" si="75"/>
        <v>5.5854030319385767E-2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5">
        <f>TITRES_STAT!D836</f>
        <v>9.5708000000000002</v>
      </c>
      <c r="C833" s="2">
        <f t="shared" si="72"/>
        <v>10.574451572045133</v>
      </c>
      <c r="D833" s="2">
        <f t="shared" si="74"/>
        <v>10.342144563323252</v>
      </c>
      <c r="E833" s="2">
        <f t="shared" si="73"/>
        <v>0.23230700872188059</v>
      </c>
      <c r="F833" s="2">
        <f t="shared" si="77"/>
        <v>0.15649068834752028</v>
      </c>
      <c r="G833" s="2">
        <f t="shared" si="75"/>
        <v>7.5816320374360313E-2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5">
        <f>TITRES_STAT!D837</f>
        <v>9.8503000000000007</v>
      </c>
      <c r="C834" s="2">
        <f t="shared" si="72"/>
        <v>10.587397484038188</v>
      </c>
      <c r="D834" s="2">
        <f t="shared" si="74"/>
        <v>10.305711632706714</v>
      </c>
      <c r="E834" s="2">
        <f t="shared" si="73"/>
        <v>0.28168585133147417</v>
      </c>
      <c r="F834" s="2">
        <f t="shared" si="77"/>
        <v>0.18152972094431108</v>
      </c>
      <c r="G834" s="2">
        <f t="shared" si="75"/>
        <v>0.10015613038716309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5">
        <f>TITRES_STAT!D838</f>
        <v>9.8702000000000005</v>
      </c>
      <c r="C835" s="2">
        <f t="shared" si="72"/>
        <v>10.598351717263082</v>
      </c>
      <c r="D835" s="2">
        <f t="shared" si="74"/>
        <v>10.273451511765478</v>
      </c>
      <c r="E835" s="2">
        <f t="shared" si="73"/>
        <v>0.32490020549760423</v>
      </c>
      <c r="F835" s="2">
        <f t="shared" si="77"/>
        <v>0.21020381785496972</v>
      </c>
      <c r="G835" s="2">
        <f t="shared" si="75"/>
        <v>0.11469638764263451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5">
        <f>TITRES_STAT!D839</f>
        <v>9.8702000000000005</v>
      </c>
      <c r="C836" s="2">
        <f t="shared" si="72"/>
        <v>10.607620683837991</v>
      </c>
      <c r="D836" s="2">
        <f t="shared" si="74"/>
        <v>10.24358102941248</v>
      </c>
      <c r="E836" s="2">
        <f t="shared" si="73"/>
        <v>0.36403965442551112</v>
      </c>
      <c r="F836" s="2">
        <f t="shared" si="77"/>
        <v>0.240970985169078</v>
      </c>
      <c r="G836" s="2">
        <f t="shared" si="75"/>
        <v>0.12306866925643312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5">
        <f>TITRES_STAT!D840</f>
        <v>9.8702000000000005</v>
      </c>
      <c r="C837" s="2">
        <f t="shared" si="72"/>
        <v>10.543309809401377</v>
      </c>
      <c r="D837" s="2">
        <f t="shared" si="74"/>
        <v>10.215923175381928</v>
      </c>
      <c r="E837" s="2">
        <f t="shared" si="73"/>
        <v>0.32738663401944912</v>
      </c>
      <c r="F837" s="2">
        <f t="shared" si="77"/>
        <v>0.25825411493915224</v>
      </c>
      <c r="G837" s="2">
        <f t="shared" si="75"/>
        <v>6.9132519080296884E-2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5">
        <f>TITRES_STAT!D841</f>
        <v>9.8702000000000005</v>
      </c>
      <c r="C838" s="2">
        <f t="shared" si="72"/>
        <v>10.487354454108857</v>
      </c>
      <c r="D838" s="2">
        <f t="shared" si="74"/>
        <v>10.190314051279563</v>
      </c>
      <c r="E838" s="2">
        <f t="shared" si="73"/>
        <v>0.29704040282929434</v>
      </c>
      <c r="F838" s="2">
        <f t="shared" si="77"/>
        <v>0.26601137251718066</v>
      </c>
      <c r="G838" s="2">
        <f t="shared" si="75"/>
        <v>3.1029030312113681E-2</v>
      </c>
      <c r="H838" s="2" t="str">
        <f t="shared" si="76"/>
        <v>Sell</v>
      </c>
    </row>
    <row r="839" spans="1:8" ht="13.5" x14ac:dyDescent="0.25">
      <c r="A839" s="3">
        <f>TITRES_STAT!B842</f>
        <v>43528</v>
      </c>
      <c r="B839" s="5">
        <f>TITRES_STAT!D842</f>
        <v>9.8702000000000005</v>
      </c>
      <c r="C839" s="2">
        <f t="shared" si="72"/>
        <v>10.393946076553648</v>
      </c>
      <c r="D839" s="2">
        <f t="shared" si="74"/>
        <v>10.16660189933293</v>
      </c>
      <c r="E839" s="2">
        <f t="shared" si="73"/>
        <v>0.22734417722071854</v>
      </c>
      <c r="F839" s="2">
        <f t="shared" si="77"/>
        <v>0.25827793345788824</v>
      </c>
      <c r="G839" s="2">
        <f t="shared" si="75"/>
        <v>-3.0933756237169707E-2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5">
        <f>TITRES_STAT!D843</f>
        <v>9.8702000000000005</v>
      </c>
      <c r="C840" s="2">
        <f t="shared" si="72"/>
        <v>10.268846680160781</v>
      </c>
      <c r="D840" s="2">
        <f t="shared" si="74"/>
        <v>10.144646203086047</v>
      </c>
      <c r="E840" s="2">
        <f t="shared" si="73"/>
        <v>0.12420047707473358</v>
      </c>
      <c r="F840" s="2">
        <f t="shared" si="77"/>
        <v>0.23146244218125733</v>
      </c>
      <c r="G840" s="2">
        <f t="shared" si="75"/>
        <v>-0.10726196510652375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5">
        <f>TITRES_STAT!D844</f>
        <v>9.8702000000000005</v>
      </c>
      <c r="C841" s="2">
        <f t="shared" si="72"/>
        <v>10.162993344751431</v>
      </c>
      <c r="D841" s="2">
        <f t="shared" si="74"/>
        <v>10.124316854709305</v>
      </c>
      <c r="E841" s="2">
        <f t="shared" si="73"/>
        <v>3.8676490042126588E-2</v>
      </c>
      <c r="F841" s="2">
        <f t="shared" si="77"/>
        <v>0.19290525175343121</v>
      </c>
      <c r="G841" s="2">
        <f t="shared" si="75"/>
        <v>-0.15422876171130462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5">
        <f>TITRES_STAT!D845</f>
        <v>10.169600000000001</v>
      </c>
      <c r="C842" s="2">
        <f t="shared" si="72"/>
        <v>10.03044052248198</v>
      </c>
      <c r="D842" s="2">
        <f t="shared" si="74"/>
        <v>10.127671161767875</v>
      </c>
      <c r="E842" s="2">
        <f t="shared" si="73"/>
        <v>-9.7230639285895037E-2</v>
      </c>
      <c r="F842" s="2">
        <f t="shared" si="77"/>
        <v>0.13487807354556597</v>
      </c>
      <c r="G842" s="2">
        <f t="shared" si="75"/>
        <v>-0.23210871283146101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5">
        <f>TITRES_STAT!D846</f>
        <v>10.7784</v>
      </c>
      <c r="C843" s="2">
        <f t="shared" si="72"/>
        <v>9.9597265959462895</v>
      </c>
      <c r="D843" s="2">
        <f t="shared" si="74"/>
        <v>10.175873297933217</v>
      </c>
      <c r="E843" s="2">
        <f t="shared" si="73"/>
        <v>-0.21614670198692743</v>
      </c>
      <c r="F843" s="2">
        <f t="shared" si="77"/>
        <v>6.4673118439067284E-2</v>
      </c>
      <c r="G843" s="2">
        <f t="shared" si="75"/>
        <v>-0.28081982042599474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5">
        <f>TITRES_STAT!D847</f>
        <v>10.2994</v>
      </c>
      <c r="C844" s="2">
        <f t="shared" si="72"/>
        <v>9.9428917350314769</v>
      </c>
      <c r="D844" s="2">
        <f t="shared" si="74"/>
        <v>10.185023424012238</v>
      </c>
      <c r="E844" s="2">
        <f t="shared" si="73"/>
        <v>-0.24213168898076098</v>
      </c>
      <c r="F844" s="2">
        <f t="shared" si="77"/>
        <v>3.3121569551016333E-3</v>
      </c>
      <c r="G844" s="2">
        <f t="shared" si="75"/>
        <v>-0.2454438459358626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5">
        <f>TITRES_STAT!D848</f>
        <v>10.2994</v>
      </c>
      <c r="C845" s="2">
        <f t="shared" si="72"/>
        <v>9.9317083911804804</v>
      </c>
      <c r="D845" s="2">
        <f t="shared" si="74"/>
        <v>10.193495762974294</v>
      </c>
      <c r="E845" s="2">
        <f t="shared" si="73"/>
        <v>-0.26178737179381351</v>
      </c>
      <c r="F845" s="2">
        <f t="shared" si="77"/>
        <v>-4.9707748794681393E-2</v>
      </c>
      <c r="G845" s="2">
        <f t="shared" si="75"/>
        <v>-0.21207962299913211</v>
      </c>
      <c r="H845" s="2" t="str">
        <f t="shared" si="76"/>
        <v>Hold</v>
      </c>
    </row>
    <row r="846" spans="1:8" ht="13.5" x14ac:dyDescent="0.25">
      <c r="A846" s="3">
        <f>TITRES_STAT!B849</f>
        <v>43537</v>
      </c>
      <c r="B846" s="5">
        <f>TITRES_STAT!D849</f>
        <v>10.2994</v>
      </c>
      <c r="C846" s="2">
        <f t="shared" si="72"/>
        <v>9.9222455617680989</v>
      </c>
      <c r="D846" s="2">
        <f t="shared" si="74"/>
        <v>10.201340521272494</v>
      </c>
      <c r="E846" s="2">
        <f t="shared" si="73"/>
        <v>-0.27909495950439478</v>
      </c>
      <c r="F846" s="2">
        <f t="shared" si="77"/>
        <v>-9.558519093662407E-2</v>
      </c>
      <c r="G846" s="2">
        <f t="shared" si="75"/>
        <v>-0.18350976856777071</v>
      </c>
      <c r="H846" s="2" t="str">
        <f t="shared" si="76"/>
        <v>Hold</v>
      </c>
    </row>
    <row r="847" spans="1:8" ht="13.5" x14ac:dyDescent="0.25">
      <c r="A847" s="3">
        <f>TITRES_STAT!B850</f>
        <v>43538</v>
      </c>
      <c r="B847" s="5">
        <f>TITRES_STAT!D850</f>
        <v>10.2994</v>
      </c>
      <c r="C847" s="2">
        <f t="shared" ref="C847:C910" si="78">$C$4*B837+C846*(1-$C$4)</f>
        <v>9.9142385522653136</v>
      </c>
      <c r="D847" s="2">
        <f t="shared" si="74"/>
        <v>10.20860418636342</v>
      </c>
      <c r="E847" s="2">
        <f t="shared" si="73"/>
        <v>-0.29436563409810645</v>
      </c>
      <c r="F847" s="2">
        <f t="shared" si="77"/>
        <v>-0.13534127956892056</v>
      </c>
      <c r="G847" s="2">
        <f t="shared" si="75"/>
        <v>-0.1590243545291859</v>
      </c>
      <c r="H847" s="2" t="str">
        <f t="shared" si="76"/>
        <v>Hold</v>
      </c>
    </row>
    <row r="848" spans="1:8" ht="13.5" x14ac:dyDescent="0.25">
      <c r="A848" s="3">
        <f>TITRES_STAT!B851</f>
        <v>43539</v>
      </c>
      <c r="B848" s="5">
        <f>TITRES_STAT!D851</f>
        <v>9.8402999999999992</v>
      </c>
      <c r="C848" s="2">
        <f t="shared" si="78"/>
        <v>9.9074633903783411</v>
      </c>
      <c r="D848" s="2">
        <f t="shared" si="74"/>
        <v>10.181322394780945</v>
      </c>
      <c r="E848" s="2">
        <f t="shared" si="73"/>
        <v>-0.27385900440260436</v>
      </c>
      <c r="F848" s="2">
        <f t="shared" si="77"/>
        <v>-0.16304482453565733</v>
      </c>
      <c r="G848" s="2">
        <f t="shared" si="75"/>
        <v>-0.11081417986694703</v>
      </c>
      <c r="H848" s="2" t="str">
        <f t="shared" si="76"/>
        <v>Hold</v>
      </c>
    </row>
    <row r="849" spans="1:8" ht="13.5" x14ac:dyDescent="0.25">
      <c r="A849" s="3">
        <f>TITRES_STAT!B852</f>
        <v>43542</v>
      </c>
      <c r="B849" s="5">
        <f>TITRES_STAT!D852</f>
        <v>9.4511000000000003</v>
      </c>
      <c r="C849" s="2">
        <f t="shared" si="78"/>
        <v>9.9017305610893658</v>
      </c>
      <c r="D849" s="2">
        <f t="shared" si="74"/>
        <v>10.127231847019393</v>
      </c>
      <c r="E849" s="2">
        <f t="shared" si="73"/>
        <v>-0.22550128593002761</v>
      </c>
      <c r="F849" s="2">
        <f t="shared" si="77"/>
        <v>-0.17553611681453138</v>
      </c>
      <c r="G849" s="2">
        <f t="shared" si="75"/>
        <v>-4.9965169115496227E-2</v>
      </c>
      <c r="H849" s="2" t="str">
        <f t="shared" si="76"/>
        <v>Hold</v>
      </c>
    </row>
    <row r="850" spans="1:8" ht="13.5" x14ac:dyDescent="0.25">
      <c r="A850" s="3">
        <f>TITRES_STAT!B853</f>
        <v>43543</v>
      </c>
      <c r="B850" s="5">
        <f>TITRES_STAT!D853</f>
        <v>9.4511000000000003</v>
      </c>
      <c r="C850" s="2">
        <f t="shared" si="78"/>
        <v>9.896879705537156</v>
      </c>
      <c r="D850" s="2">
        <f t="shared" si="74"/>
        <v>10.077148006499439</v>
      </c>
      <c r="E850" s="2">
        <f t="shared" si="73"/>
        <v>-0.18026830096228252</v>
      </c>
      <c r="F850" s="2">
        <f t="shared" si="77"/>
        <v>-0.17648255364408161</v>
      </c>
      <c r="G850" s="2">
        <f t="shared" si="75"/>
        <v>-3.785747318200916E-3</v>
      </c>
      <c r="H850" s="2" t="str">
        <f t="shared" si="76"/>
        <v>Hold</v>
      </c>
    </row>
    <row r="851" spans="1:8" ht="13.5" x14ac:dyDescent="0.25">
      <c r="A851" s="3">
        <f>TITRES_STAT!B854</f>
        <v>43545</v>
      </c>
      <c r="B851" s="5">
        <f>TITRES_STAT!D854</f>
        <v>9.6806000000000001</v>
      </c>
      <c r="C851" s="2">
        <f t="shared" si="78"/>
        <v>9.8927751354545155</v>
      </c>
      <c r="D851" s="2">
        <f t="shared" si="74"/>
        <v>10.047774080092072</v>
      </c>
      <c r="E851" s="2">
        <f t="shared" si="73"/>
        <v>-0.15499894463755659</v>
      </c>
      <c r="F851" s="2">
        <f t="shared" si="77"/>
        <v>-0.17218583184277661</v>
      </c>
      <c r="G851" s="2">
        <f t="shared" si="75"/>
        <v>1.7186887205220019E-2</v>
      </c>
      <c r="H851" s="2" t="str">
        <f t="shared" si="76"/>
        <v>Sell</v>
      </c>
    </row>
    <row r="852" spans="1:8" ht="13.5" x14ac:dyDescent="0.25">
      <c r="A852" s="3">
        <f>TITRES_STAT!B855</f>
        <v>43546</v>
      </c>
      <c r="B852" s="5">
        <f>TITRES_STAT!D855</f>
        <v>9.6806000000000001</v>
      </c>
      <c r="C852" s="2">
        <f t="shared" si="78"/>
        <v>9.9353635761538204</v>
      </c>
      <c r="D852" s="2">
        <f t="shared" si="74"/>
        <v>10.020576000085251</v>
      </c>
      <c r="E852" s="2">
        <f t="shared" si="73"/>
        <v>-8.5212423931430692E-2</v>
      </c>
      <c r="F852" s="2">
        <f t="shared" si="77"/>
        <v>-0.15479115026050744</v>
      </c>
      <c r="G852" s="2">
        <f t="shared" si="75"/>
        <v>6.9578726329076745E-2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5">
        <f>TITRES_STAT!D856</f>
        <v>9.6806000000000001</v>
      </c>
      <c r="C853" s="2">
        <f t="shared" si="78"/>
        <v>10.065061487514772</v>
      </c>
      <c r="D853" s="2">
        <f t="shared" si="74"/>
        <v>9.9953925926715286</v>
      </c>
      <c r="E853" s="2">
        <f t="shared" si="73"/>
        <v>6.9668894843243123E-2</v>
      </c>
      <c r="F853" s="2">
        <f t="shared" si="77"/>
        <v>-0.10989914123975733</v>
      </c>
      <c r="G853" s="2">
        <f t="shared" si="75"/>
        <v>0.17956803608300045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5">
        <f>TITRES_STAT!D857</f>
        <v>9.4511000000000003</v>
      </c>
      <c r="C854" s="2">
        <f t="shared" si="78"/>
        <v>10.101113566358652</v>
      </c>
      <c r="D854" s="2">
        <f t="shared" si="74"/>
        <v>9.9550746228440072</v>
      </c>
      <c r="E854" s="2">
        <f t="shared" si="73"/>
        <v>0.14603894351464497</v>
      </c>
      <c r="F854" s="2">
        <f t="shared" si="77"/>
        <v>-5.8711524288876882E-2</v>
      </c>
      <c r="G854" s="2">
        <f t="shared" si="75"/>
        <v>0.20475046780352185</v>
      </c>
      <c r="H854" s="2" t="str">
        <f t="shared" si="76"/>
        <v>Sell</v>
      </c>
    </row>
    <row r="855" spans="1:8" ht="13.5" x14ac:dyDescent="0.25">
      <c r="A855" s="3">
        <f>TITRES_STAT!B858</f>
        <v>43551</v>
      </c>
      <c r="B855" s="5">
        <f>TITRES_STAT!D858</f>
        <v>9.7304999999999993</v>
      </c>
      <c r="C855" s="2">
        <f t="shared" si="78"/>
        <v>10.131619171534243</v>
      </c>
      <c r="D855" s="2">
        <f t="shared" si="74"/>
        <v>9.9384394655963035</v>
      </c>
      <c r="E855" s="2">
        <f t="shared" si="73"/>
        <v>0.19317970593793987</v>
      </c>
      <c r="F855" s="2">
        <f t="shared" si="77"/>
        <v>-8.3332782435135283E-3</v>
      </c>
      <c r="G855" s="2">
        <f t="shared" si="75"/>
        <v>0.20151298418145341</v>
      </c>
      <c r="H855" s="2" t="str">
        <f t="shared" si="76"/>
        <v>Sell</v>
      </c>
    </row>
    <row r="856" spans="1:8" ht="13.5" x14ac:dyDescent="0.25">
      <c r="A856" s="3">
        <f>TITRES_STAT!B859</f>
        <v>43552</v>
      </c>
      <c r="B856" s="5">
        <f>TITRES_STAT!D859</f>
        <v>9.7304999999999993</v>
      </c>
      <c r="C856" s="2">
        <f t="shared" si="78"/>
        <v>10.15743160668282</v>
      </c>
      <c r="D856" s="2">
        <f t="shared" si="74"/>
        <v>9.9230365422187994</v>
      </c>
      <c r="E856" s="2">
        <f t="shared" si="73"/>
        <v>0.23439506446402092</v>
      </c>
      <c r="F856" s="2">
        <f t="shared" si="77"/>
        <v>4.0212390297993367E-2</v>
      </c>
      <c r="G856" s="2">
        <f t="shared" si="75"/>
        <v>0.19418267416602755</v>
      </c>
      <c r="H856" s="2" t="str">
        <f t="shared" si="76"/>
        <v>Sell</v>
      </c>
    </row>
    <row r="857" spans="1:8" ht="13.5" x14ac:dyDescent="0.25">
      <c r="A857" s="3">
        <f>TITRES_STAT!B860</f>
        <v>43553</v>
      </c>
      <c r="B857" s="5">
        <f>TITRES_STAT!D860</f>
        <v>9.7304999999999993</v>
      </c>
      <c r="C857" s="2">
        <f t="shared" si="78"/>
        <v>10.179272897962386</v>
      </c>
      <c r="D857" s="2">
        <f t="shared" si="74"/>
        <v>9.9087745761285184</v>
      </c>
      <c r="E857" s="2">
        <f t="shared" si="73"/>
        <v>0.27049832183386791</v>
      </c>
      <c r="F857" s="2">
        <f t="shared" si="77"/>
        <v>8.6269576605168277E-2</v>
      </c>
      <c r="G857" s="2">
        <f t="shared" si="75"/>
        <v>0.18422874522869964</v>
      </c>
      <c r="H857" s="2" t="str">
        <f t="shared" si="76"/>
        <v>Sell</v>
      </c>
    </row>
    <row r="858" spans="1:8" ht="13.5" x14ac:dyDescent="0.25">
      <c r="A858" s="3">
        <f>TITRES_STAT!B861</f>
        <v>43556</v>
      </c>
      <c r="B858" s="5">
        <f>TITRES_STAT!D861</f>
        <v>9.7304999999999993</v>
      </c>
      <c r="C858" s="2">
        <f t="shared" si="78"/>
        <v>10.127123221352788</v>
      </c>
      <c r="D858" s="2">
        <f t="shared" si="74"/>
        <v>9.8955690519708508</v>
      </c>
      <c r="E858" s="2">
        <f t="shared" si="73"/>
        <v>0.23155416938193696</v>
      </c>
      <c r="F858" s="2">
        <f t="shared" si="77"/>
        <v>0.11532649516052201</v>
      </c>
      <c r="G858" s="2">
        <f t="shared" si="75"/>
        <v>0.11622767422141494</v>
      </c>
      <c r="H858" s="2" t="str">
        <f t="shared" si="76"/>
        <v>Sell</v>
      </c>
    </row>
    <row r="859" spans="1:8" ht="13.5" x14ac:dyDescent="0.25">
      <c r="A859" s="3">
        <f>TITRES_STAT!B862</f>
        <v>43557</v>
      </c>
      <c r="B859" s="5">
        <f>TITRES_STAT!D862</f>
        <v>9.6806000000000001</v>
      </c>
      <c r="C859" s="2">
        <f t="shared" si="78"/>
        <v>10.023119648836975</v>
      </c>
      <c r="D859" s="2">
        <f t="shared" si="74"/>
        <v>9.8796454184915277</v>
      </c>
      <c r="E859" s="2">
        <f t="shared" si="73"/>
        <v>0.14347423034544704</v>
      </c>
      <c r="F859" s="2">
        <f t="shared" si="77"/>
        <v>0.12095604219750702</v>
      </c>
      <c r="G859" s="2">
        <f t="shared" si="75"/>
        <v>2.2518188147940016E-2</v>
      </c>
      <c r="H859" s="2" t="str">
        <f t="shared" si="76"/>
        <v>Sell</v>
      </c>
    </row>
    <row r="860" spans="1:8" ht="13.5" x14ac:dyDescent="0.25">
      <c r="A860" s="3">
        <f>TITRES_STAT!B863</f>
        <v>43558</v>
      </c>
      <c r="B860" s="5">
        <f>TITRES_STAT!D863</f>
        <v>9.3213000000000008</v>
      </c>
      <c r="C860" s="2">
        <f t="shared" si="78"/>
        <v>9.9351166259389796</v>
      </c>
      <c r="D860" s="2">
        <f t="shared" si="74"/>
        <v>9.8382864986032672</v>
      </c>
      <c r="E860" s="2">
        <f t="shared" ref="E860:E923" si="79">C860-D860</f>
        <v>9.683012733571239E-2</v>
      </c>
      <c r="F860" s="2">
        <f t="shared" si="77"/>
        <v>0.1161308592251481</v>
      </c>
      <c r="G860" s="2">
        <f t="shared" si="75"/>
        <v>-1.9300731889435707E-2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5">
        <f>TITRES_STAT!D864</f>
        <v>9.2015999999999991</v>
      </c>
      <c r="C861" s="2">
        <f t="shared" si="78"/>
        <v>9.895960221948366</v>
      </c>
      <c r="D861" s="2">
        <f t="shared" ref="D861:D924" si="80">$D$4*B861+(1-$D$4)*D860</f>
        <v>9.7911245357437657</v>
      </c>
      <c r="E861" s="2">
        <f t="shared" si="79"/>
        <v>0.10483568620460026</v>
      </c>
      <c r="F861" s="2">
        <f t="shared" si="77"/>
        <v>0.11387182462103854</v>
      </c>
      <c r="G861" s="2">
        <f t="shared" si="75"/>
        <v>-9.0361384164382719E-3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9.1815999999999995</v>
      </c>
      <c r="C862" s="2">
        <f t="shared" si="78"/>
        <v>9.8628278801101548</v>
      </c>
      <c r="D862" s="2">
        <f t="shared" si="80"/>
        <v>9.7459745701331162</v>
      </c>
      <c r="E862" s="2">
        <f t="shared" si="79"/>
        <v>0.11685330997703858</v>
      </c>
      <c r="F862" s="2">
        <f t="shared" si="77"/>
        <v>0.11446812169223855</v>
      </c>
      <c r="G862" s="2">
        <f t="shared" si="75"/>
        <v>2.3851882848000272E-3</v>
      </c>
      <c r="H862" s="2" t="str">
        <f t="shared" si="76"/>
        <v>Sell</v>
      </c>
    </row>
    <row r="863" spans="1:8" ht="13.5" x14ac:dyDescent="0.25">
      <c r="A863" s="3">
        <f>TITRES_STAT!B866</f>
        <v>43563</v>
      </c>
      <c r="B863" s="5">
        <f>TITRES_STAT!D866</f>
        <v>9.4311000000000007</v>
      </c>
      <c r="C863" s="2">
        <f t="shared" si="78"/>
        <v>9.8347928216316696</v>
      </c>
      <c r="D863" s="2">
        <f t="shared" si="80"/>
        <v>9.7226505279010347</v>
      </c>
      <c r="E863" s="2">
        <f t="shared" si="79"/>
        <v>0.11214229373063489</v>
      </c>
      <c r="F863" s="2">
        <f t="shared" si="77"/>
        <v>0.11400295609991783</v>
      </c>
      <c r="G863" s="2">
        <f t="shared" si="75"/>
        <v>-1.8606623692829366E-3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5">
        <f>TITRES_STAT!D867</f>
        <v>9.2713999999999999</v>
      </c>
      <c r="C864" s="2">
        <f t="shared" si="78"/>
        <v>9.7757631567652599</v>
      </c>
      <c r="D864" s="2">
        <f t="shared" si="80"/>
        <v>9.6892245628713276</v>
      </c>
      <c r="E864" s="2">
        <f t="shared" si="79"/>
        <v>8.6538593893932259E-2</v>
      </c>
      <c r="F864" s="2">
        <f t="shared" si="77"/>
        <v>0.10851008365872072</v>
      </c>
      <c r="G864" s="2">
        <f t="shared" si="75"/>
        <v>-2.1971489764788465E-2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5">
        <f>TITRES_STAT!D868</f>
        <v>9.2713999999999999</v>
      </c>
      <c r="C865" s="2">
        <f t="shared" si="78"/>
        <v>9.7687995941859889</v>
      </c>
      <c r="D865" s="2">
        <f t="shared" si="80"/>
        <v>9.6582745952512283</v>
      </c>
      <c r="E865" s="2">
        <f t="shared" si="79"/>
        <v>0.11052499893476053</v>
      </c>
      <c r="F865" s="2">
        <f t="shared" si="77"/>
        <v>0.1089130667139287</v>
      </c>
      <c r="G865" s="2">
        <f t="shared" si="75"/>
        <v>1.6119322208318354E-3</v>
      </c>
      <c r="H865" s="2" t="str">
        <f t="shared" si="76"/>
        <v>Sell</v>
      </c>
    </row>
    <row r="866" spans="1:8" ht="13.5" x14ac:dyDescent="0.25">
      <c r="A866" s="3">
        <f>TITRES_STAT!B869</f>
        <v>43567</v>
      </c>
      <c r="B866" s="5">
        <f>TITRES_STAT!D869</f>
        <v>9.0817999999999994</v>
      </c>
      <c r="C866" s="2">
        <f t="shared" si="78"/>
        <v>9.7629073489266052</v>
      </c>
      <c r="D866" s="2">
        <f t="shared" si="80"/>
        <v>9.6155727733807677</v>
      </c>
      <c r="E866" s="2">
        <f t="shared" si="79"/>
        <v>0.14733457554583751</v>
      </c>
      <c r="F866" s="2">
        <f t="shared" si="77"/>
        <v>0.11659736848031046</v>
      </c>
      <c r="G866" s="2">
        <f t="shared" si="75"/>
        <v>3.0737207065527045E-2</v>
      </c>
      <c r="H866" s="2" t="str">
        <f t="shared" si="76"/>
        <v>Sell</v>
      </c>
    </row>
    <row r="867" spans="1:8" ht="13.5" x14ac:dyDescent="0.25">
      <c r="A867" s="3">
        <f>TITRES_STAT!B870</f>
        <v>43570</v>
      </c>
      <c r="B867" s="5">
        <f>TITRES_STAT!D870</f>
        <v>9.1018000000000008</v>
      </c>
      <c r="C867" s="2">
        <f t="shared" si="78"/>
        <v>9.7579216029378966</v>
      </c>
      <c r="D867" s="2">
        <f t="shared" si="80"/>
        <v>9.5775155309081192</v>
      </c>
      <c r="E867" s="2">
        <f t="shared" si="79"/>
        <v>0.18040607202977732</v>
      </c>
      <c r="F867" s="2">
        <f t="shared" si="77"/>
        <v>0.12935910919020382</v>
      </c>
      <c r="G867" s="2">
        <f t="shared" si="75"/>
        <v>5.1046962839573495E-2</v>
      </c>
      <c r="H867" s="2" t="str">
        <f t="shared" si="76"/>
        <v>Sell</v>
      </c>
    </row>
    <row r="868" spans="1:8" ht="13.5" x14ac:dyDescent="0.25">
      <c r="A868" s="3">
        <f>TITRES_STAT!B871</f>
        <v>43571</v>
      </c>
      <c r="B868" s="5">
        <f>TITRES_STAT!D871</f>
        <v>9.6507000000000005</v>
      </c>
      <c r="C868" s="2">
        <f t="shared" si="78"/>
        <v>9.7537028947936051</v>
      </c>
      <c r="D868" s="2">
        <f t="shared" si="80"/>
        <v>9.582936602692703</v>
      </c>
      <c r="E868" s="2">
        <f t="shared" si="79"/>
        <v>0.17076629210090211</v>
      </c>
      <c r="F868" s="2">
        <f t="shared" si="77"/>
        <v>0.13764054577234347</v>
      </c>
      <c r="G868" s="2">
        <f t="shared" ref="G868:G931" si="81">E868-F868</f>
        <v>3.3125746328558636E-2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43572</v>
      </c>
      <c r="B869" s="5">
        <f>TITRES_STAT!D872</f>
        <v>10.2295</v>
      </c>
      <c r="C869" s="2">
        <f t="shared" si="78"/>
        <v>9.7424562955945877</v>
      </c>
      <c r="D869" s="2">
        <f t="shared" si="80"/>
        <v>9.6308301876784288</v>
      </c>
      <c r="E869" s="2">
        <f t="shared" si="79"/>
        <v>0.1116261079161589</v>
      </c>
      <c r="F869" s="2">
        <f t="shared" ref="F869:F932" si="83">(E869*(2/(10)))+((1-(2/10))*F868)</f>
        <v>0.13243765820110656</v>
      </c>
      <c r="G869" s="2">
        <f t="shared" si="81"/>
        <v>-2.0811550284947661E-2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5">
        <f>TITRES_STAT!D873</f>
        <v>10.4291</v>
      </c>
      <c r="C870" s="2">
        <f t="shared" si="78"/>
        <v>9.6776630193492661</v>
      </c>
      <c r="D870" s="2">
        <f t="shared" si="80"/>
        <v>9.6899612848874348</v>
      </c>
      <c r="E870" s="2">
        <f t="shared" si="79"/>
        <v>-1.2298265538168707E-2</v>
      </c>
      <c r="F870" s="2">
        <f t="shared" si="83"/>
        <v>0.10349047345325152</v>
      </c>
      <c r="G870" s="2">
        <f t="shared" si="81"/>
        <v>-0.11578873899142023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5">
        <f>TITRES_STAT!D874</f>
        <v>10.4291</v>
      </c>
      <c r="C871" s="2">
        <f t="shared" si="78"/>
        <v>9.6044225548339952</v>
      </c>
      <c r="D871" s="2">
        <f t="shared" si="80"/>
        <v>9.7447123008216998</v>
      </c>
      <c r="E871" s="2">
        <f t="shared" si="79"/>
        <v>-0.14028974598770461</v>
      </c>
      <c r="F871" s="2">
        <f t="shared" si="83"/>
        <v>5.4734429565060291E-2</v>
      </c>
      <c r="G871" s="2">
        <f t="shared" si="81"/>
        <v>-0.19502417555276491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5">
        <f>TITRES_STAT!D875</f>
        <v>10.4291</v>
      </c>
      <c r="C872" s="2">
        <f t="shared" si="78"/>
        <v>9.5393729310133804</v>
      </c>
      <c r="D872" s="2">
        <f t="shared" si="80"/>
        <v>9.7954076859460191</v>
      </c>
      <c r="E872" s="2">
        <f t="shared" si="79"/>
        <v>-0.25603475493263872</v>
      </c>
      <c r="F872" s="2">
        <f t="shared" si="83"/>
        <v>-7.4194073344795164E-3</v>
      </c>
      <c r="G872" s="2">
        <f t="shared" si="81"/>
        <v>-0.2486153475981592</v>
      </c>
      <c r="H872" s="2" t="str">
        <f t="shared" si="82"/>
        <v>Hold</v>
      </c>
    </row>
    <row r="873" spans="1:8" ht="13.5" x14ac:dyDescent="0.25">
      <c r="A873" s="3">
        <f>TITRES_STAT!B876</f>
        <v>43578</v>
      </c>
      <c r="B873" s="5">
        <f>TITRES_STAT!D876</f>
        <v>10.3193</v>
      </c>
      <c r="C873" s="2">
        <f t="shared" si="78"/>
        <v>9.5227155570113222</v>
      </c>
      <c r="D873" s="2">
        <f t="shared" si="80"/>
        <v>9.8342145240240928</v>
      </c>
      <c r="E873" s="2">
        <f t="shared" si="79"/>
        <v>-0.31149896701277058</v>
      </c>
      <c r="F873" s="2">
        <f t="shared" si="83"/>
        <v>-6.8235319270137734E-2</v>
      </c>
      <c r="G873" s="2">
        <f t="shared" si="81"/>
        <v>-0.24326364774263284</v>
      </c>
      <c r="H873" s="2" t="str">
        <f t="shared" si="82"/>
        <v>Hold</v>
      </c>
    </row>
    <row r="874" spans="1:8" ht="13.5" x14ac:dyDescent="0.25">
      <c r="A874" s="3">
        <f>TITRES_STAT!B877</f>
        <v>43579</v>
      </c>
      <c r="B874" s="5">
        <f>TITRES_STAT!D877</f>
        <v>10.3093</v>
      </c>
      <c r="C874" s="2">
        <f t="shared" si="78"/>
        <v>9.4840516251634259</v>
      </c>
      <c r="D874" s="2">
        <f t="shared" si="80"/>
        <v>9.8694060407630495</v>
      </c>
      <c r="E874" s="2">
        <f t="shared" si="79"/>
        <v>-0.38535441559962358</v>
      </c>
      <c r="F874" s="2">
        <f t="shared" si="83"/>
        <v>-0.13165913853603489</v>
      </c>
      <c r="G874" s="2">
        <f t="shared" si="81"/>
        <v>-0.25369527706358869</v>
      </c>
      <c r="H874" s="2" t="str">
        <f t="shared" si="82"/>
        <v>Hold</v>
      </c>
    </row>
    <row r="875" spans="1:8" ht="13.5" x14ac:dyDescent="0.25">
      <c r="A875" s="3">
        <f>TITRES_STAT!B878</f>
        <v>43580</v>
      </c>
      <c r="B875" s="5">
        <f>TITRES_STAT!D878</f>
        <v>10.3093</v>
      </c>
      <c r="C875" s="2">
        <f t="shared" si="78"/>
        <v>9.4513359905228977</v>
      </c>
      <c r="D875" s="2">
        <f t="shared" si="80"/>
        <v>9.901990778484306</v>
      </c>
      <c r="E875" s="2">
        <f t="shared" si="79"/>
        <v>-0.45065478796140823</v>
      </c>
      <c r="F875" s="2">
        <f t="shared" si="83"/>
        <v>-0.19545826842110958</v>
      </c>
      <c r="G875" s="2">
        <f t="shared" si="81"/>
        <v>-0.25519651954029865</v>
      </c>
      <c r="H875" s="2" t="str">
        <f t="shared" si="82"/>
        <v>Hold</v>
      </c>
    </row>
    <row r="876" spans="1:8" ht="13.5" x14ac:dyDescent="0.25">
      <c r="A876" s="3">
        <f>TITRES_STAT!B879</f>
        <v>43581</v>
      </c>
      <c r="B876" s="5">
        <f>TITRES_STAT!D879</f>
        <v>10.269399999999999</v>
      </c>
      <c r="C876" s="2">
        <f t="shared" si="78"/>
        <v>9.3944842996732216</v>
      </c>
      <c r="D876" s="2">
        <f t="shared" si="80"/>
        <v>9.9292062763743587</v>
      </c>
      <c r="E876" s="2">
        <f t="shared" si="79"/>
        <v>-0.53472197670113708</v>
      </c>
      <c r="F876" s="2">
        <f t="shared" si="83"/>
        <v>-0.2633110100771151</v>
      </c>
      <c r="G876" s="2">
        <f t="shared" si="81"/>
        <v>-0.27141096662402198</v>
      </c>
      <c r="H876" s="2" t="str">
        <f t="shared" si="82"/>
        <v>Hold</v>
      </c>
    </row>
    <row r="877" spans="1:8" ht="13.5" x14ac:dyDescent="0.25">
      <c r="A877" s="3">
        <f>TITRES_STAT!B880</f>
        <v>43584</v>
      </c>
      <c r="B877" s="5">
        <f>TITRES_STAT!D880</f>
        <v>10.259399999999999</v>
      </c>
      <c r="C877" s="2">
        <f t="shared" si="78"/>
        <v>9.3494559458773416</v>
      </c>
      <c r="D877" s="2">
        <f t="shared" si="80"/>
        <v>9.9536650707169976</v>
      </c>
      <c r="E877" s="2">
        <f t="shared" si="79"/>
        <v>-0.60420912483965594</v>
      </c>
      <c r="F877" s="2">
        <f t="shared" si="83"/>
        <v>-0.33149063302962328</v>
      </c>
      <c r="G877" s="2">
        <f t="shared" si="81"/>
        <v>-0.27271849181003266</v>
      </c>
      <c r="H877" s="2" t="str">
        <f t="shared" si="82"/>
        <v>Hold</v>
      </c>
    </row>
    <row r="878" spans="1:8" ht="13.5" x14ac:dyDescent="0.25">
      <c r="A878" s="3">
        <f>TITRES_STAT!B881</f>
        <v>43585</v>
      </c>
      <c r="B878" s="5">
        <f>TITRES_STAT!D881</f>
        <v>9.9600000000000009</v>
      </c>
      <c r="C878" s="2">
        <f t="shared" si="78"/>
        <v>9.395801184973136</v>
      </c>
      <c r="D878" s="2">
        <f t="shared" si="80"/>
        <v>9.9541343247379608</v>
      </c>
      <c r="E878" s="2">
        <f t="shared" si="79"/>
        <v>-0.55833313976482479</v>
      </c>
      <c r="F878" s="2">
        <f t="shared" si="83"/>
        <v>-0.37685913437666357</v>
      </c>
      <c r="G878" s="2">
        <f t="shared" si="81"/>
        <v>-0.18147400538816122</v>
      </c>
      <c r="H878" s="2" t="str">
        <f t="shared" si="82"/>
        <v>Hold</v>
      </c>
    </row>
    <row r="879" spans="1:8" ht="13.5" x14ac:dyDescent="0.25">
      <c r="A879" s="3">
        <f>TITRES_STAT!B882</f>
        <v>43587</v>
      </c>
      <c r="B879" s="5">
        <f>TITRES_STAT!D882</f>
        <v>9.9700000000000006</v>
      </c>
      <c r="C879" s="2">
        <f t="shared" si="78"/>
        <v>9.5240625411311157</v>
      </c>
      <c r="D879" s="2">
        <f t="shared" si="80"/>
        <v>9.9553095599425561</v>
      </c>
      <c r="E879" s="2">
        <f t="shared" si="79"/>
        <v>-0.43124701881144034</v>
      </c>
      <c r="F879" s="2">
        <f t="shared" si="83"/>
        <v>-0.38773671126361897</v>
      </c>
      <c r="G879" s="2">
        <f t="shared" si="81"/>
        <v>-4.351030754782137E-2</v>
      </c>
      <c r="H879" s="2" t="str">
        <f t="shared" si="82"/>
        <v>Hold</v>
      </c>
    </row>
    <row r="880" spans="1:8" ht="13.5" x14ac:dyDescent="0.25">
      <c r="A880" s="3">
        <f>TITRES_STAT!B883</f>
        <v>43588</v>
      </c>
      <c r="B880" s="5">
        <f>TITRES_STAT!D883</f>
        <v>9.5309000000000008</v>
      </c>
      <c r="C880" s="2">
        <f t="shared" si="78"/>
        <v>9.6632990732647901</v>
      </c>
      <c r="D880" s="2">
        <f t="shared" si="80"/>
        <v>9.9238718147616254</v>
      </c>
      <c r="E880" s="2">
        <f t="shared" si="79"/>
        <v>-0.26057274149683529</v>
      </c>
      <c r="F880" s="2">
        <f t="shared" si="83"/>
        <v>-0.36230391731026229</v>
      </c>
      <c r="G880" s="2">
        <f t="shared" si="81"/>
        <v>0.101731175813427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5">
        <f>TITRES_STAT!D884</f>
        <v>9.5309000000000008</v>
      </c>
      <c r="C881" s="2">
        <f t="shared" si="78"/>
        <v>9.7811146004548224</v>
      </c>
      <c r="D881" s="2">
        <f t="shared" si="80"/>
        <v>9.8947627914459488</v>
      </c>
      <c r="E881" s="2">
        <f t="shared" si="79"/>
        <v>-0.11364819099112644</v>
      </c>
      <c r="F881" s="2">
        <f t="shared" si="83"/>
        <v>-0.31257277204643513</v>
      </c>
      <c r="G881" s="2">
        <f t="shared" si="81"/>
        <v>0.19892458105530869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5">
        <f>TITRES_STAT!D885</f>
        <v>9.5309000000000008</v>
      </c>
      <c r="C882" s="2">
        <f t="shared" si="78"/>
        <v>9.8808046619233121</v>
      </c>
      <c r="D882" s="2">
        <f t="shared" si="80"/>
        <v>9.8678099920795823</v>
      </c>
      <c r="E882" s="2">
        <f t="shared" si="79"/>
        <v>1.2994669843729767E-2</v>
      </c>
      <c r="F882" s="2">
        <f t="shared" si="83"/>
        <v>-0.2474592836684022</v>
      </c>
      <c r="G882" s="2">
        <f t="shared" si="81"/>
        <v>0.26045395351213196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5">
        <f>TITRES_STAT!D886</f>
        <v>9.2515000000000001</v>
      </c>
      <c r="C883" s="2">
        <f t="shared" si="78"/>
        <v>9.9482654831658799</v>
      </c>
      <c r="D883" s="2">
        <f t="shared" si="80"/>
        <v>9.8221574000736886</v>
      </c>
      <c r="E883" s="2">
        <f t="shared" si="79"/>
        <v>0.12610808309219124</v>
      </c>
      <c r="F883" s="2">
        <f t="shared" si="83"/>
        <v>-0.17274581031628353</v>
      </c>
      <c r="G883" s="2">
        <f t="shared" si="81"/>
        <v>0.29885389340847479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9.5208999999999993</v>
      </c>
      <c r="C884" s="2">
        <f t="shared" si="78"/>
        <v>10.003809254986512</v>
      </c>
      <c r="D884" s="2">
        <f t="shared" si="80"/>
        <v>9.7998420371052681</v>
      </c>
      <c r="E884" s="2">
        <f t="shared" si="79"/>
        <v>0.20396721788124417</v>
      </c>
      <c r="F884" s="2">
        <f t="shared" si="83"/>
        <v>-9.7403204676777988E-2</v>
      </c>
      <c r="G884" s="2">
        <f t="shared" si="81"/>
        <v>0.30137042255802216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5">
        <f>TITRES_STAT!D888</f>
        <v>9.2813999999999997</v>
      </c>
      <c r="C885" s="2">
        <f t="shared" si="78"/>
        <v>10.050807831142432</v>
      </c>
      <c r="D885" s="2">
        <f t="shared" si="80"/>
        <v>9.7614389232456187</v>
      </c>
      <c r="E885" s="2">
        <f t="shared" si="79"/>
        <v>0.28936890789681335</v>
      </c>
      <c r="F885" s="2">
        <f t="shared" si="83"/>
        <v>-2.0048782162059721E-2</v>
      </c>
      <c r="G885" s="2">
        <f t="shared" si="81"/>
        <v>0.3094176900588731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5">
        <f>TITRES_STAT!D889</f>
        <v>9.2813999999999997</v>
      </c>
      <c r="C886" s="2">
        <f t="shared" si="78"/>
        <v>10.084437395582057</v>
      </c>
      <c r="D886" s="2">
        <f t="shared" si="80"/>
        <v>9.7258804844866837</v>
      </c>
      <c r="E886" s="2">
        <f t="shared" si="79"/>
        <v>0.35855691109537347</v>
      </c>
      <c r="F886" s="2">
        <f t="shared" si="83"/>
        <v>5.5672356489426915E-2</v>
      </c>
      <c r="G886" s="2">
        <f t="shared" si="81"/>
        <v>0.30288455460594654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5">
        <f>TITRES_STAT!D890</f>
        <v>9.2813999999999997</v>
      </c>
      <c r="C887" s="2">
        <f t="shared" si="78"/>
        <v>10.111354719338664</v>
      </c>
      <c r="D887" s="2">
        <f t="shared" si="80"/>
        <v>9.6929560041543361</v>
      </c>
      <c r="E887" s="2">
        <f t="shared" si="79"/>
        <v>0.41839871518432759</v>
      </c>
      <c r="F887" s="2">
        <f t="shared" si="83"/>
        <v>0.12821762822840704</v>
      </c>
      <c r="G887" s="2">
        <f t="shared" si="81"/>
        <v>0.29018108695592054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5">
        <f>TITRES_STAT!D891</f>
        <v>9.2813999999999997</v>
      </c>
      <c r="C888" s="2">
        <f t="shared" si="78"/>
        <v>10.088069377901947</v>
      </c>
      <c r="D888" s="2">
        <f t="shared" si="80"/>
        <v>9.6624703742169764</v>
      </c>
      <c r="E888" s="2">
        <f t="shared" si="79"/>
        <v>0.42559900368497061</v>
      </c>
      <c r="F888" s="2">
        <f t="shared" si="83"/>
        <v>0.18769390331971977</v>
      </c>
      <c r="G888" s="2">
        <f t="shared" si="81"/>
        <v>0.23790510036525084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9.2813999999999997</v>
      </c>
      <c r="C889" s="2">
        <f t="shared" si="78"/>
        <v>10.069904858224724</v>
      </c>
      <c r="D889" s="2">
        <f t="shared" si="80"/>
        <v>9.634242939089793</v>
      </c>
      <c r="E889" s="2">
        <f t="shared" si="79"/>
        <v>0.43566191913493135</v>
      </c>
      <c r="F889" s="2">
        <f t="shared" si="83"/>
        <v>0.23728750648276209</v>
      </c>
      <c r="G889" s="2">
        <f t="shared" si="81"/>
        <v>0.19837441265216926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5">
        <f>TITRES_STAT!D893</f>
        <v>9.2813999999999997</v>
      </c>
      <c r="C890" s="2">
        <f t="shared" si="78"/>
        <v>9.9869810338824596</v>
      </c>
      <c r="D890" s="2">
        <f t="shared" si="80"/>
        <v>9.6081064250831414</v>
      </c>
      <c r="E890" s="2">
        <f t="shared" si="79"/>
        <v>0.37887460879931822</v>
      </c>
      <c r="F890" s="2">
        <f t="shared" si="83"/>
        <v>0.26560492694607335</v>
      </c>
      <c r="G890" s="2">
        <f t="shared" si="81"/>
        <v>0.11326968185324487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5">
        <f>TITRES_STAT!D894</f>
        <v>9.2813999999999997</v>
      </c>
      <c r="C891" s="2">
        <f t="shared" si="78"/>
        <v>9.9168147209774666</v>
      </c>
      <c r="D891" s="2">
        <f t="shared" si="80"/>
        <v>9.5839059491510561</v>
      </c>
      <c r="E891" s="2">
        <f t="shared" si="79"/>
        <v>0.33290877182641054</v>
      </c>
      <c r="F891" s="2">
        <f t="shared" si="83"/>
        <v>0.27906569592214081</v>
      </c>
      <c r="G891" s="2">
        <f t="shared" si="81"/>
        <v>5.3843075904269733E-2</v>
      </c>
      <c r="H891" s="2" t="str">
        <f t="shared" si="82"/>
        <v>Sell</v>
      </c>
    </row>
    <row r="892" spans="1:8" ht="13.5" x14ac:dyDescent="0.25">
      <c r="A892" s="3">
        <f>TITRES_STAT!B895</f>
        <v>43606</v>
      </c>
      <c r="B892" s="5">
        <f>TITRES_STAT!D895</f>
        <v>9.0817999999999994</v>
      </c>
      <c r="C892" s="2">
        <f t="shared" si="78"/>
        <v>9.8574432254424718</v>
      </c>
      <c r="D892" s="2">
        <f t="shared" si="80"/>
        <v>9.5467129158806081</v>
      </c>
      <c r="E892" s="2">
        <f t="shared" si="79"/>
        <v>0.31073030956186365</v>
      </c>
      <c r="F892" s="2">
        <f t="shared" si="83"/>
        <v>0.28539861865008542</v>
      </c>
      <c r="G892" s="2">
        <f t="shared" si="81"/>
        <v>2.5331690911778226E-2</v>
      </c>
      <c r="H892" s="2" t="str">
        <f t="shared" si="82"/>
        <v>Sell</v>
      </c>
    </row>
    <row r="893" spans="1:8" ht="13.5" x14ac:dyDescent="0.25">
      <c r="A893" s="3">
        <f>TITRES_STAT!B896</f>
        <v>43607</v>
      </c>
      <c r="B893" s="5">
        <f>TITRES_STAT!D896</f>
        <v>9.0817999999999994</v>
      </c>
      <c r="C893" s="2">
        <f t="shared" si="78"/>
        <v>9.7642211907590131</v>
      </c>
      <c r="D893" s="2">
        <f t="shared" si="80"/>
        <v>9.5122749221116738</v>
      </c>
      <c r="E893" s="2">
        <f t="shared" si="79"/>
        <v>0.25194626864733927</v>
      </c>
      <c r="F893" s="2">
        <f t="shared" si="83"/>
        <v>0.27870814864953619</v>
      </c>
      <c r="G893" s="2">
        <f t="shared" si="81"/>
        <v>-2.6761880002196925E-2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5">
        <f>TITRES_STAT!D897</f>
        <v>9.3513000000000002</v>
      </c>
      <c r="C894" s="2">
        <f t="shared" si="78"/>
        <v>9.7267871614114725</v>
      </c>
      <c r="D894" s="2">
        <f t="shared" si="80"/>
        <v>9.5003508538071042</v>
      </c>
      <c r="E894" s="2">
        <f t="shared" si="79"/>
        <v>0.22643630760436828</v>
      </c>
      <c r="F894" s="2">
        <f t="shared" si="83"/>
        <v>0.26825378044050263</v>
      </c>
      <c r="G894" s="2">
        <f t="shared" si="81"/>
        <v>-4.1817472836134351E-2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5">
        <f>TITRES_STAT!D898</f>
        <v>9.0917999999999992</v>
      </c>
      <c r="C895" s="2">
        <f t="shared" si="78"/>
        <v>9.6582660596558618</v>
      </c>
      <c r="D895" s="2">
        <f t="shared" si="80"/>
        <v>9.4700878275991709</v>
      </c>
      <c r="E895" s="2">
        <f t="shared" si="79"/>
        <v>0.18817823205669093</v>
      </c>
      <c r="F895" s="2">
        <f t="shared" si="83"/>
        <v>0.25223867076374029</v>
      </c>
      <c r="G895" s="2">
        <f t="shared" si="81"/>
        <v>-6.4060438707049361E-2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5">
        <f>TITRES_STAT!D899</f>
        <v>9.0917999999999992</v>
      </c>
      <c r="C896" s="2">
        <f t="shared" si="78"/>
        <v>9.6002866658626509</v>
      </c>
      <c r="D896" s="2">
        <f t="shared" si="80"/>
        <v>9.4420665070362695</v>
      </c>
      <c r="E896" s="2">
        <f t="shared" si="79"/>
        <v>0.15822015882638141</v>
      </c>
      <c r="F896" s="2">
        <f t="shared" si="83"/>
        <v>0.23343496837626851</v>
      </c>
      <c r="G896" s="2">
        <f t="shared" si="81"/>
        <v>-7.5214809549887102E-2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5">
        <f>TITRES_STAT!D900</f>
        <v>9.0319000000000003</v>
      </c>
      <c r="C897" s="2">
        <f t="shared" si="78"/>
        <v>9.5512271788068581</v>
      </c>
      <c r="D897" s="2">
        <f t="shared" si="80"/>
        <v>9.4116838028113605</v>
      </c>
      <c r="E897" s="2">
        <f t="shared" si="79"/>
        <v>0.1395433759954976</v>
      </c>
      <c r="F897" s="2">
        <f t="shared" si="83"/>
        <v>0.21465664990011435</v>
      </c>
      <c r="G897" s="2">
        <f t="shared" si="81"/>
        <v>-7.5113273904616751E-2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5">
        <f>TITRES_STAT!D901</f>
        <v>9.0319000000000003</v>
      </c>
      <c r="C898" s="2">
        <f t="shared" si="78"/>
        <v>9.5097153051442653</v>
      </c>
      <c r="D898" s="2">
        <f t="shared" si="80"/>
        <v>9.3835516692697798</v>
      </c>
      <c r="E898" s="2">
        <f t="shared" si="79"/>
        <v>0.12616363587448554</v>
      </c>
      <c r="F898" s="2">
        <f t="shared" si="83"/>
        <v>0.1969580470949886</v>
      </c>
      <c r="G898" s="2">
        <f t="shared" si="81"/>
        <v>-7.0794411220503062E-2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5">
        <f>TITRES_STAT!D902</f>
        <v>9.0319000000000003</v>
      </c>
      <c r="C899" s="2">
        <f t="shared" si="78"/>
        <v>9.4745898735836107</v>
      </c>
      <c r="D899" s="2">
        <f t="shared" si="80"/>
        <v>9.3575033974720192</v>
      </c>
      <c r="E899" s="2">
        <f t="shared" si="79"/>
        <v>0.11708647611159151</v>
      </c>
      <c r="F899" s="2">
        <f t="shared" si="83"/>
        <v>0.18098373289830919</v>
      </c>
      <c r="G899" s="2">
        <f t="shared" si="81"/>
        <v>-6.3897256786717677E-2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9.0319000000000003</v>
      </c>
      <c r="C900" s="2">
        <f t="shared" si="78"/>
        <v>9.4448683545707475</v>
      </c>
      <c r="D900" s="2">
        <f t="shared" si="80"/>
        <v>9.3333846272889076</v>
      </c>
      <c r="E900" s="2">
        <f t="shared" si="79"/>
        <v>0.11148372728183986</v>
      </c>
      <c r="F900" s="2">
        <f t="shared" si="83"/>
        <v>0.16708373177501534</v>
      </c>
      <c r="G900" s="2">
        <f t="shared" si="81"/>
        <v>-5.5600004493175481E-2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5">
        <f>TITRES_STAT!D904</f>
        <v>9.0319000000000003</v>
      </c>
      <c r="C901" s="2">
        <f t="shared" si="78"/>
        <v>9.419719376944478</v>
      </c>
      <c r="D901" s="2">
        <f t="shared" si="80"/>
        <v>9.3110524326749147</v>
      </c>
      <c r="E901" s="2">
        <f t="shared" si="79"/>
        <v>0.10866694426956336</v>
      </c>
      <c r="F901" s="2">
        <f t="shared" si="83"/>
        <v>0.15540037427392497</v>
      </c>
      <c r="G901" s="2">
        <f t="shared" si="81"/>
        <v>-4.6733430004361615E-2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9.3013999999999992</v>
      </c>
      <c r="C902" s="2">
        <f t="shared" si="78"/>
        <v>9.3677317804914821</v>
      </c>
      <c r="D902" s="2">
        <f t="shared" si="80"/>
        <v>9.3103374376619588</v>
      </c>
      <c r="E902" s="2">
        <f t="shared" si="79"/>
        <v>5.7394342829523382E-2</v>
      </c>
      <c r="F902" s="2">
        <f t="shared" si="83"/>
        <v>0.13579916798504466</v>
      </c>
      <c r="G902" s="2">
        <f t="shared" si="81"/>
        <v>-7.8404825155521274E-2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5">
        <f>TITRES_STAT!D906</f>
        <v>9.3013999999999992</v>
      </c>
      <c r="C903" s="2">
        <f t="shared" si="78"/>
        <v>9.3237422758004858</v>
      </c>
      <c r="D903" s="2">
        <f t="shared" si="80"/>
        <v>9.3096754052425545</v>
      </c>
      <c r="E903" s="2">
        <f t="shared" si="79"/>
        <v>1.406687055793121E-2</v>
      </c>
      <c r="F903" s="2">
        <f t="shared" si="83"/>
        <v>0.11145270849962198</v>
      </c>
      <c r="G903" s="2">
        <f t="shared" si="81"/>
        <v>-9.738583794169077E-2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5">
        <f>TITRES_STAT!D907</f>
        <v>9.4809999999999999</v>
      </c>
      <c r="C904" s="2">
        <f t="shared" si="78"/>
        <v>9.3279819256773351</v>
      </c>
      <c r="D904" s="2">
        <f t="shared" si="80"/>
        <v>9.3223661159653286</v>
      </c>
      <c r="E904" s="2">
        <f t="shared" si="79"/>
        <v>5.6158097120064809E-3</v>
      </c>
      <c r="F904" s="2">
        <f t="shared" si="83"/>
        <v>9.028532874209888E-2</v>
      </c>
      <c r="G904" s="2">
        <f t="shared" si="81"/>
        <v>-8.4669519030092399E-2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5">
        <f>TITRES_STAT!D908</f>
        <v>9.4809999999999999</v>
      </c>
      <c r="C905" s="2">
        <f t="shared" si="78"/>
        <v>9.2916462448038999</v>
      </c>
      <c r="D905" s="2">
        <f t="shared" si="80"/>
        <v>9.3341167740419717</v>
      </c>
      <c r="E905" s="2">
        <f t="shared" si="79"/>
        <v>-4.2470529238071819E-2</v>
      </c>
      <c r="F905" s="2">
        <f t="shared" si="83"/>
        <v>6.3734157146064743E-2</v>
      </c>
      <c r="G905" s="2">
        <f t="shared" si="81"/>
        <v>-0.10620468638413656</v>
      </c>
      <c r="H905" s="2" t="str">
        <f t="shared" si="82"/>
        <v>Hold</v>
      </c>
    </row>
    <row r="906" spans="1:8" ht="13.5" x14ac:dyDescent="0.25">
      <c r="A906" s="3">
        <f>TITRES_STAT!B909</f>
        <v>43629</v>
      </c>
      <c r="B906" s="5">
        <f>TITRES_STAT!D909</f>
        <v>9.2015999999999991</v>
      </c>
      <c r="C906" s="2">
        <f t="shared" si="78"/>
        <v>9.2609006686802218</v>
      </c>
      <c r="D906" s="2">
        <f t="shared" si="80"/>
        <v>9.3243007167055296</v>
      </c>
      <c r="E906" s="2">
        <f t="shared" si="79"/>
        <v>-6.3400048025307854E-2</v>
      </c>
      <c r="F906" s="2">
        <f t="shared" si="83"/>
        <v>3.8307316111790231E-2</v>
      </c>
      <c r="G906" s="2">
        <f t="shared" si="81"/>
        <v>-0.10170736413709808</v>
      </c>
      <c r="H906" s="2" t="str">
        <f t="shared" si="82"/>
        <v>Hold</v>
      </c>
    </row>
    <row r="907" spans="1:8" ht="13.5" x14ac:dyDescent="0.25">
      <c r="A907" s="3">
        <f>TITRES_STAT!B910</f>
        <v>43630</v>
      </c>
      <c r="B907" s="5">
        <f>TITRES_STAT!D910</f>
        <v>8.9920000000000009</v>
      </c>
      <c r="C907" s="2">
        <f t="shared" si="78"/>
        <v>9.2256697965755716</v>
      </c>
      <c r="D907" s="2">
        <f t="shared" si="80"/>
        <v>9.2996858488014169</v>
      </c>
      <c r="E907" s="2">
        <f t="shared" si="79"/>
        <v>-7.4016052225845286E-2</v>
      </c>
      <c r="F907" s="2">
        <f t="shared" si="83"/>
        <v>1.5842642444263127E-2</v>
      </c>
      <c r="G907" s="2">
        <f t="shared" si="81"/>
        <v>-8.9858694670108416E-2</v>
      </c>
      <c r="H907" s="2" t="str">
        <f t="shared" si="82"/>
        <v>Hold</v>
      </c>
    </row>
    <row r="908" spans="1:8" ht="13.5" x14ac:dyDescent="0.25">
      <c r="A908" s="3">
        <f>TITRES_STAT!B911</f>
        <v>43633</v>
      </c>
      <c r="B908" s="5">
        <f>TITRES_STAT!D911</f>
        <v>8.5928000000000004</v>
      </c>
      <c r="C908" s="2">
        <f t="shared" si="78"/>
        <v>9.1958590586408686</v>
      </c>
      <c r="D908" s="2">
        <f t="shared" si="80"/>
        <v>9.2473239340753874</v>
      </c>
      <c r="E908" s="2">
        <f t="shared" si="79"/>
        <v>-5.1464875434518831E-2</v>
      </c>
      <c r="F908" s="2">
        <f t="shared" si="83"/>
        <v>2.3811388685067349E-3</v>
      </c>
      <c r="G908" s="2">
        <f t="shared" si="81"/>
        <v>-5.3846014303025568E-2</v>
      </c>
      <c r="H908" s="2" t="str">
        <f t="shared" si="82"/>
        <v>Hold</v>
      </c>
    </row>
    <row r="909" spans="1:8" ht="13.5" x14ac:dyDescent="0.25">
      <c r="A909" s="3">
        <f>TITRES_STAT!B912</f>
        <v>43634</v>
      </c>
      <c r="B909" s="5">
        <f>TITRES_STAT!D912</f>
        <v>8.7824000000000009</v>
      </c>
      <c r="C909" s="2">
        <f t="shared" si="78"/>
        <v>9.1706345880807341</v>
      </c>
      <c r="D909" s="2">
        <f t="shared" si="80"/>
        <v>9.2128851241438774</v>
      </c>
      <c r="E909" s="2">
        <f t="shared" si="79"/>
        <v>-4.2250536063143329E-2</v>
      </c>
      <c r="F909" s="2">
        <f t="shared" si="83"/>
        <v>-6.5451961178232786E-3</v>
      </c>
      <c r="G909" s="2">
        <f t="shared" si="81"/>
        <v>-3.5705339945320047E-2</v>
      </c>
      <c r="H909" s="2" t="str">
        <f t="shared" si="82"/>
        <v>Hold</v>
      </c>
    </row>
    <row r="910" spans="1:8" ht="13.5" x14ac:dyDescent="0.25">
      <c r="A910" s="3">
        <f>TITRES_STAT!B913</f>
        <v>43635</v>
      </c>
      <c r="B910" s="5">
        <f>TITRES_STAT!D913</f>
        <v>8.8821999999999992</v>
      </c>
      <c r="C910" s="2">
        <f t="shared" si="78"/>
        <v>9.1492908052990831</v>
      </c>
      <c r="D910" s="2">
        <f t="shared" si="80"/>
        <v>9.1883899297628489</v>
      </c>
      <c r="E910" s="2">
        <f t="shared" si="79"/>
        <v>-3.9099124463765733E-2</v>
      </c>
      <c r="F910" s="2">
        <f t="shared" si="83"/>
        <v>-1.3055981787011769E-2</v>
      </c>
      <c r="G910" s="2">
        <f t="shared" si="81"/>
        <v>-2.6043142676753964E-2</v>
      </c>
      <c r="H910" s="2" t="str">
        <f t="shared" si="82"/>
        <v>Hold</v>
      </c>
    </row>
    <row r="911" spans="1:8" ht="13.5" x14ac:dyDescent="0.25">
      <c r="A911" s="3">
        <f>TITRES_STAT!B914</f>
        <v>43636</v>
      </c>
      <c r="B911" s="5">
        <f>TITRES_STAT!D914</f>
        <v>8.6028000000000002</v>
      </c>
      <c r="C911" s="2">
        <f t="shared" ref="C911:C974" si="84">$C$4*B901+C910*(1-$C$4)</f>
        <v>9.1312306814069171</v>
      </c>
      <c r="D911" s="2">
        <f t="shared" si="80"/>
        <v>9.1450128979285648</v>
      </c>
      <c r="E911" s="2">
        <f t="shared" si="79"/>
        <v>-1.3782216521647683E-2</v>
      </c>
      <c r="F911" s="2">
        <f t="shared" si="83"/>
        <v>-1.3201228733938952E-2</v>
      </c>
      <c r="G911" s="2">
        <f t="shared" si="81"/>
        <v>-5.809877877087314E-4</v>
      </c>
      <c r="H911" s="2" t="str">
        <f t="shared" si="82"/>
        <v>Hold</v>
      </c>
    </row>
    <row r="912" spans="1:8" ht="13.5" x14ac:dyDescent="0.25">
      <c r="A912" s="3">
        <f>TITRES_STAT!B915</f>
        <v>43637</v>
      </c>
      <c r="B912" s="5">
        <f>TITRES_STAT!D915</f>
        <v>8.8522999999999996</v>
      </c>
      <c r="C912" s="2">
        <f t="shared" si="84"/>
        <v>9.1574105765750833</v>
      </c>
      <c r="D912" s="2">
        <f t="shared" si="80"/>
        <v>9.1233304610449686</v>
      </c>
      <c r="E912" s="2">
        <f t="shared" si="79"/>
        <v>3.4080115530114696E-2</v>
      </c>
      <c r="F912" s="2">
        <f t="shared" si="83"/>
        <v>-3.7449598811282233E-3</v>
      </c>
      <c r="G912" s="2">
        <f t="shared" si="81"/>
        <v>3.7825075411242921E-2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8.6926000000000005</v>
      </c>
      <c r="C913" s="2">
        <f t="shared" si="84"/>
        <v>9.1795627955635322</v>
      </c>
      <c r="D913" s="2">
        <f t="shared" si="80"/>
        <v>9.0914245009675625</v>
      </c>
      <c r="E913" s="2">
        <f t="shared" si="79"/>
        <v>8.8138294595969668E-2</v>
      </c>
      <c r="F913" s="2">
        <f t="shared" si="83"/>
        <v>1.4631691014291355E-2</v>
      </c>
      <c r="G913" s="2">
        <f t="shared" si="81"/>
        <v>7.350660358167832E-2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5">
        <f>TITRES_STAT!D917</f>
        <v>8.4830000000000005</v>
      </c>
      <c r="C914" s="2">
        <f t="shared" si="84"/>
        <v>9.2259377500922195</v>
      </c>
      <c r="D914" s="2">
        <f t="shared" si="80"/>
        <v>9.0463560194144108</v>
      </c>
      <c r="E914" s="2">
        <f t="shared" si="79"/>
        <v>0.17958173067780869</v>
      </c>
      <c r="F914" s="2">
        <f t="shared" si="83"/>
        <v>4.762169894699482E-2</v>
      </c>
      <c r="G914" s="2">
        <f t="shared" si="81"/>
        <v>0.13196003173081389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5">
        <f>TITRES_STAT!D918</f>
        <v>8.3832000000000004</v>
      </c>
      <c r="C915" s="2">
        <f t="shared" si="84"/>
        <v>9.2651780962318782</v>
      </c>
      <c r="D915" s="2">
        <f t="shared" si="80"/>
        <v>8.9972333513096405</v>
      </c>
      <c r="E915" s="2">
        <f t="shared" si="79"/>
        <v>0.26794474492223763</v>
      </c>
      <c r="F915" s="2">
        <f t="shared" si="83"/>
        <v>9.1686308142043385E-2</v>
      </c>
      <c r="G915" s="2">
        <f t="shared" si="81"/>
        <v>0.17625843678019426</v>
      </c>
      <c r="H915" s="2" t="str">
        <f t="shared" si="82"/>
        <v>Sell</v>
      </c>
    </row>
    <row r="916" spans="1:8" ht="13.5" x14ac:dyDescent="0.25">
      <c r="A916" s="3">
        <f>TITRES_STAT!B919</f>
        <v>43643</v>
      </c>
      <c r="B916" s="5">
        <f>TITRES_STAT!D919</f>
        <v>8.4830000000000005</v>
      </c>
      <c r="C916" s="2">
        <f t="shared" si="84"/>
        <v>9.2553968506577426</v>
      </c>
      <c r="D916" s="2">
        <f t="shared" si="80"/>
        <v>8.9591419919533717</v>
      </c>
      <c r="E916" s="2">
        <f t="shared" si="79"/>
        <v>0.29625485870437096</v>
      </c>
      <c r="F916" s="2">
        <f t="shared" si="83"/>
        <v>0.1326000182545089</v>
      </c>
      <c r="G916" s="2">
        <f t="shared" si="81"/>
        <v>0.16365484044986206</v>
      </c>
      <c r="H916" s="2" t="str">
        <f t="shared" si="82"/>
        <v>Sell</v>
      </c>
    </row>
    <row r="917" spans="1:8" ht="13.5" x14ac:dyDescent="0.25">
      <c r="A917" s="3">
        <f>TITRES_STAT!B920</f>
        <v>43644</v>
      </c>
      <c r="B917" s="5">
        <f>TITRES_STAT!D920</f>
        <v>8.4032</v>
      </c>
      <c r="C917" s="2">
        <f t="shared" si="84"/>
        <v>9.2148742582488588</v>
      </c>
      <c r="D917" s="2">
        <f t="shared" si="80"/>
        <v>8.9179611036605291</v>
      </c>
      <c r="E917" s="2">
        <f t="shared" si="79"/>
        <v>0.29691315458832968</v>
      </c>
      <c r="F917" s="2">
        <f t="shared" si="83"/>
        <v>0.16546264552127304</v>
      </c>
      <c r="G917" s="2">
        <f t="shared" si="81"/>
        <v>0.13145050906705663</v>
      </c>
      <c r="H917" s="2" t="str">
        <f t="shared" si="82"/>
        <v>Sell</v>
      </c>
    </row>
    <row r="918" spans="1:8" ht="13.5" x14ac:dyDescent="0.25">
      <c r="A918" s="3">
        <f>TITRES_STAT!B921</f>
        <v>43647</v>
      </c>
      <c r="B918" s="5">
        <f>TITRES_STAT!D921</f>
        <v>8.7723999999999993</v>
      </c>
      <c r="C918" s="2">
        <f t="shared" si="84"/>
        <v>9.1191705262105724</v>
      </c>
      <c r="D918" s="2">
        <f t="shared" si="80"/>
        <v>8.9071787996856742</v>
      </c>
      <c r="E918" s="2">
        <f t="shared" si="79"/>
        <v>0.21199172652489828</v>
      </c>
      <c r="F918" s="2">
        <f t="shared" si="83"/>
        <v>0.17476846172199809</v>
      </c>
      <c r="G918" s="2">
        <f t="shared" si="81"/>
        <v>3.7223264802900197E-2</v>
      </c>
      <c r="H918" s="2" t="str">
        <f t="shared" si="82"/>
        <v>Sell</v>
      </c>
    </row>
    <row r="919" spans="1:8" ht="13.5" x14ac:dyDescent="0.25">
      <c r="A919" s="3">
        <f>TITRES_STAT!B922</f>
        <v>43648</v>
      </c>
      <c r="B919" s="5">
        <f>TITRES_STAT!D922</f>
        <v>8.8821999999999992</v>
      </c>
      <c r="C919" s="2">
        <f t="shared" si="84"/>
        <v>9.0673596760243313</v>
      </c>
      <c r="D919" s="2">
        <f t="shared" si="80"/>
        <v>8.905328518227476</v>
      </c>
      <c r="E919" s="2">
        <f t="shared" si="79"/>
        <v>0.1620311577968554</v>
      </c>
      <c r="F919" s="2">
        <f t="shared" si="83"/>
        <v>0.17222100093696957</v>
      </c>
      <c r="G919" s="2">
        <f t="shared" si="81"/>
        <v>-1.0189843140114174E-2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8.8821999999999992</v>
      </c>
      <c r="C920" s="2">
        <f t="shared" si="84"/>
        <v>9.0388735720205879</v>
      </c>
      <c r="D920" s="2">
        <f t="shared" si="80"/>
        <v>8.9036152946550686</v>
      </c>
      <c r="E920" s="2">
        <f t="shared" si="79"/>
        <v>0.13525827736551932</v>
      </c>
      <c r="F920" s="2">
        <f t="shared" si="83"/>
        <v>0.16482845622267953</v>
      </c>
      <c r="G920" s="2">
        <f t="shared" si="81"/>
        <v>-2.9570178857160206E-2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8.6826000000000008</v>
      </c>
      <c r="C921" s="2">
        <f t="shared" si="84"/>
        <v>8.9717853301712669</v>
      </c>
      <c r="D921" s="2">
        <f t="shared" si="80"/>
        <v>8.8872437913472861</v>
      </c>
      <c r="E921" s="2">
        <f t="shared" si="79"/>
        <v>8.4541538823980744E-2</v>
      </c>
      <c r="F921" s="2">
        <f t="shared" si="83"/>
        <v>0.14877107274293977</v>
      </c>
      <c r="G921" s="2">
        <f t="shared" si="81"/>
        <v>-6.4229533918959025E-2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8.6326999999999998</v>
      </c>
      <c r="C922" s="2">
        <f t="shared" si="84"/>
        <v>8.9534029716833796</v>
      </c>
      <c r="D922" s="2">
        <f t="shared" si="80"/>
        <v>8.868388695691932</v>
      </c>
      <c r="E922" s="2">
        <f t="shared" si="79"/>
        <v>8.5014275991447619E-2</v>
      </c>
      <c r="F922" s="2">
        <f t="shared" si="83"/>
        <v>0.13601971339264135</v>
      </c>
      <c r="G922" s="2">
        <f t="shared" si="81"/>
        <v>-5.1005437401193732E-2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8.9819999999999993</v>
      </c>
      <c r="C923" s="2">
        <f t="shared" si="84"/>
        <v>8.9132794375782449</v>
      </c>
      <c r="D923" s="2">
        <f t="shared" si="80"/>
        <v>8.8768043478628993</v>
      </c>
      <c r="E923" s="2">
        <f t="shared" si="79"/>
        <v>3.6475089715345632E-2</v>
      </c>
      <c r="F923" s="2">
        <f t="shared" si="83"/>
        <v>0.1161107886571822</v>
      </c>
      <c r="G923" s="2">
        <f t="shared" si="81"/>
        <v>-7.9635698941836572E-2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5">
        <f>TITRES_STAT!D927</f>
        <v>9.3712</v>
      </c>
      <c r="C924" s="2">
        <f t="shared" si="84"/>
        <v>8.8470826010277452</v>
      </c>
      <c r="D924" s="2">
        <f t="shared" si="80"/>
        <v>8.913426248021203</v>
      </c>
      <c r="E924" s="2">
        <f t="shared" ref="E924:E987" si="85">C924-D924</f>
        <v>-6.6343646993457739E-2</v>
      </c>
      <c r="F924" s="2">
        <f t="shared" si="83"/>
        <v>7.9619901527054227E-2</v>
      </c>
      <c r="G924" s="2">
        <f t="shared" si="81"/>
        <v>-0.14596354852051197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5">
        <f>TITRES_STAT!D928</f>
        <v>8.9520999999999997</v>
      </c>
      <c r="C925" s="2">
        <f t="shared" si="84"/>
        <v>8.7757160470234759</v>
      </c>
      <c r="D925" s="2">
        <f t="shared" ref="D925:D988" si="86">$D$4*B925+(1-$D$4)*D924</f>
        <v>8.9162909703900013</v>
      </c>
      <c r="E925" s="2">
        <f t="shared" si="85"/>
        <v>-0.14057492336652544</v>
      </c>
      <c r="F925" s="2">
        <f t="shared" si="83"/>
        <v>3.5580936548338299E-2</v>
      </c>
      <c r="G925" s="2">
        <f t="shared" si="81"/>
        <v>-0.17615585991486374</v>
      </c>
      <c r="H925" s="2" t="str">
        <f t="shared" si="82"/>
        <v>Hold</v>
      </c>
    </row>
    <row r="926" spans="1:8" ht="13.5" x14ac:dyDescent="0.25">
      <c r="A926" s="3">
        <f>TITRES_STAT!B929</f>
        <v>43657</v>
      </c>
      <c r="B926" s="5">
        <f>TITRES_STAT!D929</f>
        <v>9.3513000000000002</v>
      </c>
      <c r="C926" s="2">
        <f t="shared" si="84"/>
        <v>8.7306828090198643</v>
      </c>
      <c r="D926" s="2">
        <f t="shared" si="86"/>
        <v>8.9485138614722235</v>
      </c>
      <c r="E926" s="2">
        <f t="shared" si="85"/>
        <v>-0.21783105245235923</v>
      </c>
      <c r="F926" s="2">
        <f t="shared" si="83"/>
        <v>-1.5101461251801212E-2</v>
      </c>
      <c r="G926" s="2">
        <f t="shared" si="81"/>
        <v>-0.20272959120055803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5">
        <f>TITRES_STAT!D930</f>
        <v>9.3413000000000004</v>
      </c>
      <c r="C927" s="2">
        <f t="shared" si="84"/>
        <v>8.6803008384014237</v>
      </c>
      <c r="D927" s="2">
        <f t="shared" si="86"/>
        <v>8.9776091309927999</v>
      </c>
      <c r="E927" s="2">
        <f t="shared" si="85"/>
        <v>-0.29730829259137614</v>
      </c>
      <c r="F927" s="2">
        <f t="shared" si="83"/>
        <v>-7.1542827519716204E-2</v>
      </c>
      <c r="G927" s="2">
        <f t="shared" si="81"/>
        <v>-0.22576546507165995</v>
      </c>
      <c r="H927" s="2" t="str">
        <f t="shared" si="82"/>
        <v>Hold</v>
      </c>
    </row>
    <row r="928" spans="1:8" ht="13.5" x14ac:dyDescent="0.25">
      <c r="A928" s="3">
        <f>TITRES_STAT!B931</f>
        <v>43661</v>
      </c>
      <c r="B928" s="5">
        <f>TITRES_STAT!D931</f>
        <v>9.4710000000000001</v>
      </c>
      <c r="C928" s="2">
        <f t="shared" si="84"/>
        <v>8.6944699401858205</v>
      </c>
      <c r="D928" s="2">
        <f t="shared" si="86"/>
        <v>9.0141566027711111</v>
      </c>
      <c r="E928" s="2">
        <f t="shared" si="85"/>
        <v>-0.31968666258529055</v>
      </c>
      <c r="F928" s="2">
        <f t="shared" si="83"/>
        <v>-0.12117159453283108</v>
      </c>
      <c r="G928" s="2">
        <f t="shared" si="81"/>
        <v>-0.19851506805245947</v>
      </c>
      <c r="H928" s="2" t="str">
        <f t="shared" si="82"/>
        <v>Hold</v>
      </c>
    </row>
    <row r="929" spans="1:8" ht="13.5" x14ac:dyDescent="0.25">
      <c r="A929" s="3">
        <f>TITRES_STAT!B932</f>
        <v>43662</v>
      </c>
      <c r="B929" s="5">
        <f>TITRES_STAT!D932</f>
        <v>9.4710000000000001</v>
      </c>
      <c r="C929" s="2">
        <f t="shared" si="84"/>
        <v>8.7233514878495395</v>
      </c>
      <c r="D929" s="2">
        <f t="shared" si="86"/>
        <v>9.047996854417697</v>
      </c>
      <c r="E929" s="2">
        <f t="shared" si="85"/>
        <v>-0.32464536656815746</v>
      </c>
      <c r="F929" s="2">
        <f t="shared" si="83"/>
        <v>-0.16186634893989638</v>
      </c>
      <c r="G929" s="2">
        <f t="shared" si="81"/>
        <v>-0.16277901762826108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5">
        <f>TITRES_STAT!D933</f>
        <v>9.1915999999999993</v>
      </c>
      <c r="C930" s="2">
        <f t="shared" si="84"/>
        <v>8.7477897204880719</v>
      </c>
      <c r="D930" s="2">
        <f t="shared" si="86"/>
        <v>9.0586341244608306</v>
      </c>
      <c r="E930" s="2">
        <f t="shared" si="85"/>
        <v>-0.3108444039727587</v>
      </c>
      <c r="F930" s="2">
        <f t="shared" si="83"/>
        <v>-0.19166195994646884</v>
      </c>
      <c r="G930" s="2">
        <f t="shared" si="81"/>
        <v>-0.11918244402628986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5">
        <f>TITRES_STAT!D934</f>
        <v>9.1915999999999993</v>
      </c>
      <c r="C931" s="2">
        <f t="shared" si="84"/>
        <v>8.7377605327206762</v>
      </c>
      <c r="D931" s="2">
        <f t="shared" si="86"/>
        <v>9.0684834485748436</v>
      </c>
      <c r="E931" s="2">
        <f t="shared" si="85"/>
        <v>-0.33072291585416735</v>
      </c>
      <c r="F931" s="2">
        <f t="shared" si="83"/>
        <v>-0.21947415112800855</v>
      </c>
      <c r="G931" s="2">
        <f t="shared" si="81"/>
        <v>-0.1112487647261588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5">
        <f>TITRES_STAT!D935</f>
        <v>8.9221000000000004</v>
      </c>
      <c r="C932" s="2">
        <f t="shared" si="84"/>
        <v>8.7215973738405719</v>
      </c>
      <c r="D932" s="2">
        <f t="shared" si="86"/>
        <v>9.0576402301618923</v>
      </c>
      <c r="E932" s="2">
        <f t="shared" si="85"/>
        <v>-0.33604285632132047</v>
      </c>
      <c r="F932" s="2">
        <f t="shared" si="83"/>
        <v>-0.24278789216667096</v>
      </c>
      <c r="G932" s="2">
        <f t="shared" ref="G932:G995" si="87">E932-F932</f>
        <v>-9.3254964154649511E-2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5">
        <f>TITRES_STAT!D936</f>
        <v>8.6625999999999994</v>
      </c>
      <c r="C933" s="2">
        <f t="shared" si="84"/>
        <v>8.7616593163266376</v>
      </c>
      <c r="D933" s="2">
        <f t="shared" si="86"/>
        <v>9.0283779908906396</v>
      </c>
      <c r="E933" s="2">
        <f t="shared" si="85"/>
        <v>-0.266718674564002</v>
      </c>
      <c r="F933" s="2">
        <f t="shared" ref="F933:F996" si="89">(E933*(2/(10)))+((1-(2/10))*F932)</f>
        <v>-0.24757404864613716</v>
      </c>
      <c r="G933" s="2">
        <f t="shared" si="87"/>
        <v>-1.9144625917864838E-2</v>
      </c>
      <c r="H933" s="2" t="str">
        <f t="shared" si="88"/>
        <v>Hold</v>
      </c>
    </row>
    <row r="934" spans="1:8" ht="13.5" x14ac:dyDescent="0.25">
      <c r="A934" s="3">
        <f>TITRES_STAT!B937</f>
        <v>43669</v>
      </c>
      <c r="B934" s="5">
        <f>TITRES_STAT!D937</f>
        <v>8.4830000000000005</v>
      </c>
      <c r="C934" s="2">
        <f t="shared" si="84"/>
        <v>8.8554348061225401</v>
      </c>
      <c r="D934" s="2">
        <f t="shared" si="86"/>
        <v>8.9879796211950378</v>
      </c>
      <c r="E934" s="2">
        <f t="shared" si="85"/>
        <v>-0.13254481507249771</v>
      </c>
      <c r="F934" s="2">
        <f t="shared" si="89"/>
        <v>-0.22456820193140928</v>
      </c>
      <c r="G934" s="2">
        <f t="shared" si="87"/>
        <v>9.2023386858911566E-2</v>
      </c>
      <c r="H934" s="2" t="str">
        <f t="shared" si="88"/>
        <v>Sell</v>
      </c>
    </row>
    <row r="935" spans="1:8" ht="13.5" x14ac:dyDescent="0.25">
      <c r="A935" s="3">
        <f>TITRES_STAT!B938</f>
        <v>43670</v>
      </c>
      <c r="B935" s="5">
        <f>TITRES_STAT!D938</f>
        <v>8.9920000000000009</v>
      </c>
      <c r="C935" s="2">
        <f t="shared" si="84"/>
        <v>8.8703063744113795</v>
      </c>
      <c r="D935" s="2">
        <f t="shared" si="86"/>
        <v>8.9882774270324433</v>
      </c>
      <c r="E935" s="2">
        <f t="shared" si="85"/>
        <v>-0.11797105262106378</v>
      </c>
      <c r="F935" s="2">
        <f t="shared" si="89"/>
        <v>-0.20324877206934019</v>
      </c>
      <c r="G935" s="2">
        <f t="shared" si="87"/>
        <v>8.5277719448276418E-2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5">
        <f>TITRES_STAT!D939</f>
        <v>9.2315000000000005</v>
      </c>
      <c r="C936" s="2">
        <f t="shared" si="84"/>
        <v>8.9443053937327051</v>
      </c>
      <c r="D936" s="2">
        <f t="shared" si="86"/>
        <v>9.0062939139189293</v>
      </c>
      <c r="E936" s="2">
        <f t="shared" si="85"/>
        <v>-6.198852018622425E-2</v>
      </c>
      <c r="F936" s="2">
        <f t="shared" si="89"/>
        <v>-0.17499672169271702</v>
      </c>
      <c r="G936" s="2">
        <f t="shared" si="87"/>
        <v>0.11300820150649277</v>
      </c>
      <c r="H936" s="2" t="str">
        <f t="shared" si="88"/>
        <v>Sell</v>
      </c>
    </row>
    <row r="937" spans="1:8" ht="13.5" x14ac:dyDescent="0.25">
      <c r="A937" s="3">
        <f>TITRES_STAT!B940</f>
        <v>43675</v>
      </c>
      <c r="B937" s="5">
        <f>TITRES_STAT!D940</f>
        <v>9.2315000000000005</v>
      </c>
      <c r="C937" s="2">
        <f t="shared" si="84"/>
        <v>9.0053814870045965</v>
      </c>
      <c r="D937" s="2">
        <f t="shared" si="86"/>
        <v>9.0229758462212306</v>
      </c>
      <c r="E937" s="2">
        <f t="shared" si="85"/>
        <v>-1.7594359216634103E-2</v>
      </c>
      <c r="F937" s="2">
        <f t="shared" si="89"/>
        <v>-0.14351624919750045</v>
      </c>
      <c r="G937" s="2">
        <f t="shared" si="87"/>
        <v>0.12592188998086634</v>
      </c>
      <c r="H937" s="2" t="str">
        <f t="shared" si="88"/>
        <v>Sell</v>
      </c>
    </row>
    <row r="938" spans="1:8" ht="13.5" x14ac:dyDescent="0.25">
      <c r="A938" s="3">
        <f>TITRES_STAT!B941</f>
        <v>43676</v>
      </c>
      <c r="B938" s="5">
        <f>TITRES_STAT!D941</f>
        <v>9.3811999999999998</v>
      </c>
      <c r="C938" s="2">
        <f t="shared" si="84"/>
        <v>9.0770151043885043</v>
      </c>
      <c r="D938" s="2">
        <f t="shared" si="86"/>
        <v>9.0495109687233608</v>
      </c>
      <c r="E938" s="2">
        <f t="shared" si="85"/>
        <v>2.7504135665143536E-2</v>
      </c>
      <c r="F938" s="2">
        <f t="shared" si="89"/>
        <v>-0.10931217222497165</v>
      </c>
      <c r="G938" s="2">
        <f t="shared" si="87"/>
        <v>0.13681630789011517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5">
        <f>TITRES_STAT!D942</f>
        <v>9.3811999999999998</v>
      </c>
      <c r="C939" s="2">
        <f t="shared" si="84"/>
        <v>9.1376281652518117</v>
      </c>
      <c r="D939" s="2">
        <f t="shared" si="86"/>
        <v>9.0740805265957043</v>
      </c>
      <c r="E939" s="2">
        <f t="shared" si="85"/>
        <v>6.3547638656107353E-2</v>
      </c>
      <c r="F939" s="2">
        <f t="shared" si="89"/>
        <v>-7.4740210048755862E-2</v>
      </c>
      <c r="G939" s="2">
        <f t="shared" si="87"/>
        <v>0.13828784870486321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5">
        <f>TITRES_STAT!D943</f>
        <v>9.3811999999999998</v>
      </c>
      <c r="C940" s="2">
        <f t="shared" si="84"/>
        <v>9.1459315244438404</v>
      </c>
      <c r="D940" s="2">
        <f t="shared" si="86"/>
        <v>9.0968301172182446</v>
      </c>
      <c r="E940" s="2">
        <f t="shared" si="85"/>
        <v>4.910140722559575E-2</v>
      </c>
      <c r="F940" s="2">
        <f t="shared" si="89"/>
        <v>-4.9971886593885545E-2</v>
      </c>
      <c r="G940" s="2">
        <f t="shared" si="87"/>
        <v>9.9073293819481295E-2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5">
        <f>TITRES_STAT!D944</f>
        <v>9.3811999999999998</v>
      </c>
      <c r="C941" s="2">
        <f t="shared" si="84"/>
        <v>9.1529574437601724</v>
      </c>
      <c r="D941" s="2">
        <f t="shared" si="86"/>
        <v>9.1178945529798554</v>
      </c>
      <c r="E941" s="2">
        <f t="shared" si="85"/>
        <v>3.5062890780316991E-2</v>
      </c>
      <c r="F941" s="2">
        <f t="shared" si="89"/>
        <v>-3.2964931119045041E-2</v>
      </c>
      <c r="G941" s="2">
        <f t="shared" si="87"/>
        <v>6.8027821899362031E-2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5">
        <f>TITRES_STAT!D945</f>
        <v>9.3811999999999998</v>
      </c>
      <c r="C942" s="2">
        <f t="shared" si="84"/>
        <v>9.1174409139509152</v>
      </c>
      <c r="D942" s="2">
        <f t="shared" si="86"/>
        <v>9.1373986601665322</v>
      </c>
      <c r="E942" s="2">
        <f t="shared" si="85"/>
        <v>-1.9957746215617078E-2</v>
      </c>
      <c r="F942" s="2">
        <f t="shared" si="89"/>
        <v>-3.0363494138359447E-2</v>
      </c>
      <c r="G942" s="2">
        <f t="shared" si="87"/>
        <v>1.0405747922742369E-2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5">
        <f>TITRES_STAT!D946</f>
        <v>9.3811999999999998</v>
      </c>
      <c r="C943" s="2">
        <f t="shared" si="84"/>
        <v>9.0474653887276979</v>
      </c>
      <c r="D943" s="2">
        <f t="shared" si="86"/>
        <v>9.1554580186727144</v>
      </c>
      <c r="E943" s="2">
        <f t="shared" si="85"/>
        <v>-0.10799262994501646</v>
      </c>
      <c r="F943" s="2">
        <f t="shared" si="89"/>
        <v>-4.5889321299690852E-2</v>
      </c>
      <c r="G943" s="2">
        <f t="shared" si="87"/>
        <v>-6.2103308645325608E-2</v>
      </c>
      <c r="H943" s="2" t="str">
        <f t="shared" si="88"/>
        <v>Hold</v>
      </c>
    </row>
    <row r="944" spans="1:8" ht="13.5" x14ac:dyDescent="0.25">
      <c r="A944" s="3">
        <f>TITRES_STAT!B947</f>
        <v>43684</v>
      </c>
      <c r="B944" s="5">
        <f>TITRES_STAT!D947</f>
        <v>9.3811999999999998</v>
      </c>
      <c r="C944" s="2">
        <f t="shared" si="84"/>
        <v>8.9606245596926684</v>
      </c>
      <c r="D944" s="2">
        <f t="shared" si="86"/>
        <v>9.1721796469191794</v>
      </c>
      <c r="E944" s="2">
        <f t="shared" si="85"/>
        <v>-0.21155508722651106</v>
      </c>
      <c r="F944" s="2">
        <f t="shared" si="89"/>
        <v>-7.9022474485054894E-2</v>
      </c>
      <c r="G944" s="2">
        <f t="shared" si="87"/>
        <v>-0.13253261274145617</v>
      </c>
      <c r="H944" s="2" t="str">
        <f t="shared" si="88"/>
        <v>Hold</v>
      </c>
    </row>
    <row r="945" spans="1:8" ht="13.5" x14ac:dyDescent="0.25">
      <c r="A945" s="3">
        <f>TITRES_STAT!B948</f>
        <v>43685</v>
      </c>
      <c r="B945" s="5">
        <f>TITRES_STAT!D948</f>
        <v>9.3811999999999998</v>
      </c>
      <c r="C945" s="2">
        <f t="shared" si="84"/>
        <v>8.9654515505091812</v>
      </c>
      <c r="D945" s="2">
        <f t="shared" si="86"/>
        <v>9.1876626360362774</v>
      </c>
      <c r="E945" s="2">
        <f t="shared" si="85"/>
        <v>-0.22221108552709623</v>
      </c>
      <c r="F945" s="2">
        <f t="shared" si="89"/>
        <v>-0.10766019669346316</v>
      </c>
      <c r="G945" s="2">
        <f t="shared" si="87"/>
        <v>-0.11455088883363307</v>
      </c>
      <c r="H945" s="2" t="str">
        <f t="shared" si="88"/>
        <v>Hold</v>
      </c>
    </row>
    <row r="946" spans="1:8" ht="13.5" x14ac:dyDescent="0.25">
      <c r="A946" s="3">
        <f>TITRES_STAT!B949</f>
        <v>43686</v>
      </c>
      <c r="B946" s="5">
        <f>TITRES_STAT!D949</f>
        <v>9.3811999999999998</v>
      </c>
      <c r="C946" s="2">
        <f t="shared" si="84"/>
        <v>9.0063820812000763</v>
      </c>
      <c r="D946" s="2">
        <f t="shared" si="86"/>
        <v>9.2019987370706264</v>
      </c>
      <c r="E946" s="2">
        <f t="shared" si="85"/>
        <v>-0.1956166558705501</v>
      </c>
      <c r="F946" s="2">
        <f t="shared" si="89"/>
        <v>-0.12525148852888054</v>
      </c>
      <c r="G946" s="2">
        <f t="shared" si="87"/>
        <v>-7.036516734166956E-2</v>
      </c>
      <c r="H946" s="2" t="str">
        <f t="shared" si="88"/>
        <v>Hold</v>
      </c>
    </row>
    <row r="947" spans="1:8" ht="13.5" x14ac:dyDescent="0.25">
      <c r="A947" s="3">
        <f>TITRES_STAT!B950</f>
        <v>43691</v>
      </c>
      <c r="B947" s="5">
        <f>TITRES_STAT!D950</f>
        <v>9.3811999999999998</v>
      </c>
      <c r="C947" s="2">
        <f t="shared" si="84"/>
        <v>9.041015607169296</v>
      </c>
      <c r="D947" s="2">
        <f t="shared" si="86"/>
        <v>9.2152729046950235</v>
      </c>
      <c r="E947" s="2">
        <f t="shared" si="85"/>
        <v>-0.17425729752572749</v>
      </c>
      <c r="F947" s="2">
        <f t="shared" si="89"/>
        <v>-0.13505265032824995</v>
      </c>
      <c r="G947" s="2">
        <f t="shared" si="87"/>
        <v>-3.9204647197477543E-2</v>
      </c>
      <c r="H947" s="2" t="str">
        <f t="shared" si="88"/>
        <v>Hold</v>
      </c>
    </row>
    <row r="948" spans="1:8" ht="13.5" x14ac:dyDescent="0.25">
      <c r="A948" s="3">
        <f>TITRES_STAT!B951</f>
        <v>43692</v>
      </c>
      <c r="B948" s="5">
        <f>TITRES_STAT!D951</f>
        <v>9.3811999999999998</v>
      </c>
      <c r="C948" s="2">
        <f t="shared" si="84"/>
        <v>9.0933516676047894</v>
      </c>
      <c r="D948" s="2">
        <f t="shared" si="86"/>
        <v>9.2275638006435408</v>
      </c>
      <c r="E948" s="2">
        <f t="shared" si="85"/>
        <v>-0.13421213303875135</v>
      </c>
      <c r="F948" s="2">
        <f t="shared" si="89"/>
        <v>-0.13488454687035023</v>
      </c>
      <c r="G948" s="2">
        <f t="shared" si="87"/>
        <v>6.7241383159888368E-4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9.3811999999999998</v>
      </c>
      <c r="C949" s="2">
        <f t="shared" si="84"/>
        <v>9.1376360264348211</v>
      </c>
      <c r="D949" s="2">
        <f t="shared" si="86"/>
        <v>9.2389442598551295</v>
      </c>
      <c r="E949" s="2">
        <f t="shared" si="85"/>
        <v>-0.10130823342030837</v>
      </c>
      <c r="F949" s="2">
        <f t="shared" si="89"/>
        <v>-0.12816928418034185</v>
      </c>
      <c r="G949" s="2">
        <f t="shared" si="87"/>
        <v>2.6861050760033478E-2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5">
        <f>TITRES_STAT!D953</f>
        <v>9.3811999999999998</v>
      </c>
      <c r="C950" s="2">
        <f t="shared" si="84"/>
        <v>9.1751074069833098</v>
      </c>
      <c r="D950" s="2">
        <f t="shared" si="86"/>
        <v>9.2494817220880829</v>
      </c>
      <c r="E950" s="2">
        <f t="shared" si="85"/>
        <v>-7.4374315104773103E-2</v>
      </c>
      <c r="F950" s="2">
        <f t="shared" si="89"/>
        <v>-0.1174102903652281</v>
      </c>
      <c r="G950" s="2">
        <f t="shared" si="87"/>
        <v>4.3035975260454995E-2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5">
        <f>TITRES_STAT!D954</f>
        <v>9.3811999999999998</v>
      </c>
      <c r="C951" s="2">
        <f t="shared" si="84"/>
        <v>9.2068139597551077</v>
      </c>
      <c r="D951" s="2">
        <f t="shared" si="86"/>
        <v>9.2592386315630399</v>
      </c>
      <c r="E951" s="2">
        <f t="shared" si="85"/>
        <v>-5.2424671807932199E-2</v>
      </c>
      <c r="F951" s="2">
        <f t="shared" si="89"/>
        <v>-0.10441316665376893</v>
      </c>
      <c r="G951" s="2">
        <f t="shared" si="87"/>
        <v>5.198849484583673E-2</v>
      </c>
      <c r="H951" s="2" t="str">
        <f t="shared" si="88"/>
        <v>Sell</v>
      </c>
    </row>
    <row r="952" spans="1:8" ht="13.5" x14ac:dyDescent="0.25">
      <c r="A952" s="3">
        <f>TITRES_STAT!B955</f>
        <v>43698</v>
      </c>
      <c r="B952" s="5">
        <f>TITRES_STAT!D955</f>
        <v>9.3811999999999998</v>
      </c>
      <c r="C952" s="2">
        <f t="shared" si="84"/>
        <v>9.2336425813312459</v>
      </c>
      <c r="D952" s="2">
        <f t="shared" si="86"/>
        <v>9.2682728070028144</v>
      </c>
      <c r="E952" s="2">
        <f t="shared" si="85"/>
        <v>-3.4630225671568482E-2</v>
      </c>
      <c r="F952" s="2">
        <f t="shared" si="89"/>
        <v>-9.0456578457328837E-2</v>
      </c>
      <c r="G952" s="2">
        <f t="shared" si="87"/>
        <v>5.5826352785760355E-2</v>
      </c>
      <c r="H952" s="2" t="str">
        <f t="shared" si="88"/>
        <v>Sell</v>
      </c>
    </row>
    <row r="953" spans="1:8" ht="13.5" x14ac:dyDescent="0.25">
      <c r="A953" s="3">
        <f>TITRES_STAT!B956</f>
        <v>43699</v>
      </c>
      <c r="B953" s="5">
        <f>TITRES_STAT!D956</f>
        <v>9.3811999999999998</v>
      </c>
      <c r="C953" s="2">
        <f t="shared" si="84"/>
        <v>9.2563437226648997</v>
      </c>
      <c r="D953" s="2">
        <f t="shared" si="86"/>
        <v>9.2766377842618652</v>
      </c>
      <c r="E953" s="2">
        <f t="shared" si="85"/>
        <v>-2.0294061596965562E-2</v>
      </c>
      <c r="F953" s="2">
        <f t="shared" si="89"/>
        <v>-7.6424075085256185E-2</v>
      </c>
      <c r="G953" s="2">
        <f t="shared" si="87"/>
        <v>5.6130013488290623E-2</v>
      </c>
      <c r="H953" s="2" t="str">
        <f t="shared" si="88"/>
        <v>Sell</v>
      </c>
    </row>
    <row r="954" spans="1:8" ht="13.5" x14ac:dyDescent="0.25">
      <c r="A954" s="3">
        <f>TITRES_STAT!B957</f>
        <v>43700</v>
      </c>
      <c r="B954" s="5">
        <f>TITRES_STAT!D957</f>
        <v>9.1018000000000008</v>
      </c>
      <c r="C954" s="2">
        <f t="shared" si="84"/>
        <v>9.2755523807164533</v>
      </c>
      <c r="D954" s="2">
        <f t="shared" si="86"/>
        <v>9.263686837279506</v>
      </c>
      <c r="E954" s="2">
        <f t="shared" si="85"/>
        <v>1.1865543436947235E-2</v>
      </c>
      <c r="F954" s="2">
        <f t="shared" si="89"/>
        <v>-5.87661513808155E-2</v>
      </c>
      <c r="G954" s="2">
        <f t="shared" si="87"/>
        <v>7.0631694817762741E-2</v>
      </c>
      <c r="H954" s="2" t="str">
        <f t="shared" si="88"/>
        <v>Sell</v>
      </c>
    </row>
    <row r="955" spans="1:8" ht="13.5" x14ac:dyDescent="0.25">
      <c r="A955" s="3">
        <f>TITRES_STAT!B958</f>
        <v>43703</v>
      </c>
      <c r="B955" s="5">
        <f>TITRES_STAT!D958</f>
        <v>8.9819999999999993</v>
      </c>
      <c r="C955" s="2">
        <f t="shared" si="84"/>
        <v>9.2918058606062299</v>
      </c>
      <c r="D955" s="2">
        <f t="shared" si="86"/>
        <v>9.242821145629172</v>
      </c>
      <c r="E955" s="2">
        <f t="shared" si="85"/>
        <v>4.8984714977057919E-2</v>
      </c>
      <c r="F955" s="2">
        <f t="shared" si="89"/>
        <v>-3.7215978109240822E-2</v>
      </c>
      <c r="G955" s="2">
        <f t="shared" si="87"/>
        <v>8.6200693086298741E-2</v>
      </c>
      <c r="H955" s="2" t="str">
        <f t="shared" si="88"/>
        <v>Sell</v>
      </c>
    </row>
    <row r="956" spans="1:8" ht="13.5" x14ac:dyDescent="0.25">
      <c r="A956" s="3">
        <f>TITRES_STAT!B959</f>
        <v>43704</v>
      </c>
      <c r="B956" s="5">
        <f>TITRES_STAT!D959</f>
        <v>8.8922000000000008</v>
      </c>
      <c r="C956" s="2">
        <f t="shared" si="84"/>
        <v>9.3055588051283493</v>
      </c>
      <c r="D956" s="2">
        <f t="shared" si="86"/>
        <v>9.2168492089159013</v>
      </c>
      <c r="E956" s="2">
        <f t="shared" si="85"/>
        <v>8.8709596212448005E-2</v>
      </c>
      <c r="F956" s="2">
        <f t="shared" si="89"/>
        <v>-1.2030863244903055E-2</v>
      </c>
      <c r="G956" s="2">
        <f t="shared" si="87"/>
        <v>0.10074045945735106</v>
      </c>
      <c r="H956" s="2" t="str">
        <f t="shared" si="88"/>
        <v>Sell</v>
      </c>
    </row>
    <row r="957" spans="1:8" ht="13.5" x14ac:dyDescent="0.25">
      <c r="A957" s="3">
        <f>TITRES_STAT!B960</f>
        <v>43705</v>
      </c>
      <c r="B957" s="5">
        <f>TITRES_STAT!D960</f>
        <v>8.6326999999999998</v>
      </c>
      <c r="C957" s="2">
        <f t="shared" si="84"/>
        <v>9.3171959120316803</v>
      </c>
      <c r="D957" s="2">
        <f t="shared" si="86"/>
        <v>9.1735788971443544</v>
      </c>
      <c r="E957" s="2">
        <f t="shared" si="85"/>
        <v>0.14361701488732592</v>
      </c>
      <c r="F957" s="2">
        <f t="shared" si="89"/>
        <v>1.9098712381542742E-2</v>
      </c>
      <c r="G957" s="2">
        <f t="shared" si="87"/>
        <v>0.12451830250578318</v>
      </c>
      <c r="H957" s="2" t="str">
        <f t="shared" si="88"/>
        <v>Sell</v>
      </c>
    </row>
    <row r="958" spans="1:8" ht="13.5" x14ac:dyDescent="0.25">
      <c r="A958" s="3">
        <f>TITRES_STAT!B961</f>
        <v>43706</v>
      </c>
      <c r="B958" s="5">
        <f>TITRES_STAT!D961</f>
        <v>8.6526999999999994</v>
      </c>
      <c r="C958" s="2">
        <f t="shared" si="84"/>
        <v>9.3270426947960381</v>
      </c>
      <c r="D958" s="2">
        <f t="shared" si="86"/>
        <v>9.1349952751336616</v>
      </c>
      <c r="E958" s="2">
        <f t="shared" si="85"/>
        <v>0.19204741966237648</v>
      </c>
      <c r="F958" s="2">
        <f t="shared" si="89"/>
        <v>5.3688453837709496E-2</v>
      </c>
      <c r="G958" s="2">
        <f t="shared" si="87"/>
        <v>0.138358965824667</v>
      </c>
      <c r="H958" s="2" t="str">
        <f t="shared" si="88"/>
        <v>Sell</v>
      </c>
    </row>
    <row r="959" spans="1:8" ht="13.5" x14ac:dyDescent="0.25">
      <c r="A959" s="3">
        <f>TITRES_STAT!B962</f>
        <v>43707</v>
      </c>
      <c r="B959" s="5">
        <f>TITRES_STAT!D962</f>
        <v>8.9121000000000006</v>
      </c>
      <c r="C959" s="2">
        <f t="shared" si="84"/>
        <v>9.3353745879043402</v>
      </c>
      <c r="D959" s="2">
        <f t="shared" si="86"/>
        <v>9.1184845140126498</v>
      </c>
      <c r="E959" s="2">
        <f t="shared" si="85"/>
        <v>0.21689007389169035</v>
      </c>
      <c r="F959" s="2">
        <f t="shared" si="89"/>
        <v>8.6328777848505678E-2</v>
      </c>
      <c r="G959" s="2">
        <f t="shared" si="87"/>
        <v>0.13056129604318467</v>
      </c>
      <c r="H959" s="2" t="str">
        <f t="shared" si="88"/>
        <v>Sell</v>
      </c>
    </row>
    <row r="960" spans="1:8" ht="13.5" x14ac:dyDescent="0.25">
      <c r="A960" s="3">
        <f>TITRES_STAT!B963</f>
        <v>43710</v>
      </c>
      <c r="B960" s="5">
        <f>TITRES_STAT!D963</f>
        <v>9.0817999999999994</v>
      </c>
      <c r="C960" s="2">
        <f t="shared" si="84"/>
        <v>9.3424246513036717</v>
      </c>
      <c r="D960" s="2">
        <f t="shared" si="86"/>
        <v>9.1157671426043052</v>
      </c>
      <c r="E960" s="2">
        <f t="shared" si="85"/>
        <v>0.22665750869936652</v>
      </c>
      <c r="F960" s="2">
        <f t="shared" si="89"/>
        <v>0.11439452401867786</v>
      </c>
      <c r="G960" s="2">
        <f t="shared" si="87"/>
        <v>0.11226298468068865</v>
      </c>
      <c r="H960" s="2" t="str">
        <f t="shared" si="88"/>
        <v>Sell</v>
      </c>
    </row>
    <row r="961" spans="1:8" ht="13.5" x14ac:dyDescent="0.25">
      <c r="A961" s="3">
        <f>TITRES_STAT!B964</f>
        <v>43711</v>
      </c>
      <c r="B961" s="5">
        <f>TITRES_STAT!D964</f>
        <v>9.0817999999999994</v>
      </c>
      <c r="C961" s="2">
        <f t="shared" si="84"/>
        <v>9.3483900895646457</v>
      </c>
      <c r="D961" s="2">
        <f t="shared" si="86"/>
        <v>9.1132510579669486</v>
      </c>
      <c r="E961" s="2">
        <f t="shared" si="85"/>
        <v>0.23513903159769711</v>
      </c>
      <c r="F961" s="2">
        <f t="shared" si="89"/>
        <v>0.13854342553448173</v>
      </c>
      <c r="G961" s="2">
        <f t="shared" si="87"/>
        <v>9.6595606063215378E-2</v>
      </c>
      <c r="H961" s="2" t="str">
        <f t="shared" si="88"/>
        <v>Sell</v>
      </c>
    </row>
    <row r="962" spans="1:8" ht="13.5" x14ac:dyDescent="0.25">
      <c r="A962" s="3">
        <f>TITRES_STAT!B965</f>
        <v>43712</v>
      </c>
      <c r="B962" s="5">
        <f>TITRES_STAT!D965</f>
        <v>9.0817999999999994</v>
      </c>
      <c r="C962" s="2">
        <f t="shared" si="84"/>
        <v>9.353437768093162</v>
      </c>
      <c r="D962" s="2">
        <f t="shared" si="86"/>
        <v>9.1109213499693968</v>
      </c>
      <c r="E962" s="2">
        <f t="shared" si="85"/>
        <v>0.24251641812376512</v>
      </c>
      <c r="F962" s="2">
        <f t="shared" si="89"/>
        <v>0.15933802405233843</v>
      </c>
      <c r="G962" s="2">
        <f t="shared" si="87"/>
        <v>8.3178394071426687E-2</v>
      </c>
      <c r="H962" s="2" t="str">
        <f t="shared" si="88"/>
        <v>Sell</v>
      </c>
    </row>
    <row r="963" spans="1:8" ht="13.5" x14ac:dyDescent="0.25">
      <c r="A963" s="3">
        <f>TITRES_STAT!B966</f>
        <v>43713</v>
      </c>
      <c r="B963" s="5">
        <f>TITRES_STAT!D966</f>
        <v>8.8123000000000005</v>
      </c>
      <c r="C963" s="2">
        <f t="shared" si="84"/>
        <v>9.3577088806942132</v>
      </c>
      <c r="D963" s="2">
        <f t="shared" si="86"/>
        <v>9.0888012499716648</v>
      </c>
      <c r="E963" s="2">
        <f t="shared" si="85"/>
        <v>0.26890763072254842</v>
      </c>
      <c r="F963" s="2">
        <f t="shared" si="89"/>
        <v>0.18125194538638043</v>
      </c>
      <c r="G963" s="2">
        <f t="shared" si="87"/>
        <v>8.7655685336167993E-2</v>
      </c>
      <c r="H963" s="2" t="str">
        <f t="shared" si="88"/>
        <v>Sell</v>
      </c>
    </row>
    <row r="964" spans="1:8" ht="13.5" x14ac:dyDescent="0.25">
      <c r="A964" s="3">
        <f>TITRES_STAT!B967</f>
        <v>43714</v>
      </c>
      <c r="B964" s="5">
        <f>TITRES_STAT!D967</f>
        <v>8.8323</v>
      </c>
      <c r="C964" s="2">
        <f t="shared" si="84"/>
        <v>9.3183382836643354</v>
      </c>
      <c r="D964" s="2">
        <f t="shared" si="86"/>
        <v>9.0698011573811712</v>
      </c>
      <c r="E964" s="2">
        <f t="shared" si="85"/>
        <v>0.24853712628316416</v>
      </c>
      <c r="F964" s="2">
        <f t="shared" si="89"/>
        <v>0.19470898156573718</v>
      </c>
      <c r="G964" s="2">
        <f t="shared" si="87"/>
        <v>5.3828144717426973E-2</v>
      </c>
      <c r="H964" s="2" t="str">
        <f t="shared" si="88"/>
        <v>Sell</v>
      </c>
    </row>
    <row r="965" spans="1:8" ht="13.5" x14ac:dyDescent="0.25">
      <c r="A965" s="3">
        <f>TITRES_STAT!B968</f>
        <v>43717</v>
      </c>
      <c r="B965" s="5">
        <f>TITRES_STAT!D968</f>
        <v>8.5828000000000007</v>
      </c>
      <c r="C965" s="2">
        <f t="shared" si="84"/>
        <v>9.2665939323313609</v>
      </c>
      <c r="D965" s="2">
        <f t="shared" si="86"/>
        <v>9.0337269975751582</v>
      </c>
      <c r="E965" s="2">
        <f t="shared" si="85"/>
        <v>0.23286693475620268</v>
      </c>
      <c r="F965" s="2">
        <f t="shared" si="89"/>
        <v>0.20234057220383028</v>
      </c>
      <c r="G965" s="2">
        <f t="shared" si="87"/>
        <v>3.0526362552372399E-2</v>
      </c>
      <c r="H965" s="2" t="str">
        <f t="shared" si="88"/>
        <v>Sell</v>
      </c>
    </row>
    <row r="966" spans="1:8" ht="13.5" x14ac:dyDescent="0.25">
      <c r="A966" s="3">
        <f>TITRES_STAT!B969</f>
        <v>43718</v>
      </c>
      <c r="B966" s="5">
        <f>TITRES_STAT!D969</f>
        <v>9.0518999999999998</v>
      </c>
      <c r="C966" s="2">
        <f t="shared" si="84"/>
        <v>9.2089948658188447</v>
      </c>
      <c r="D966" s="2">
        <f t="shared" si="86"/>
        <v>9.0350731459029241</v>
      </c>
      <c r="E966" s="2">
        <f t="shared" si="85"/>
        <v>0.17392171991592065</v>
      </c>
      <c r="F966" s="2">
        <f t="shared" si="89"/>
        <v>0.19665680174624839</v>
      </c>
      <c r="G966" s="2">
        <f t="shared" si="87"/>
        <v>-2.2735081830327741E-2</v>
      </c>
      <c r="H966" s="2" t="str">
        <f t="shared" si="88"/>
        <v>Hold</v>
      </c>
    </row>
    <row r="967" spans="1:8" ht="13.5" x14ac:dyDescent="0.25">
      <c r="A967" s="3">
        <f>TITRES_STAT!B970</f>
        <v>43719</v>
      </c>
      <c r="B967" s="5">
        <f>TITRES_STAT!D970</f>
        <v>8.7824000000000009</v>
      </c>
      <c r="C967" s="2">
        <f t="shared" si="84"/>
        <v>9.1203341172313301</v>
      </c>
      <c r="D967" s="2">
        <f t="shared" si="86"/>
        <v>9.0163566165767826</v>
      </c>
      <c r="E967" s="2">
        <f t="shared" si="85"/>
        <v>0.10397750065454758</v>
      </c>
      <c r="F967" s="2">
        <f t="shared" si="89"/>
        <v>0.17812094152790825</v>
      </c>
      <c r="G967" s="2">
        <f t="shared" si="87"/>
        <v>-7.4143440873360666E-2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5">
        <f>TITRES_STAT!D971</f>
        <v>8.5228999999999999</v>
      </c>
      <c r="C968" s="2">
        <f t="shared" si="84"/>
        <v>9.0483904068880481</v>
      </c>
      <c r="D968" s="2">
        <f t="shared" si="86"/>
        <v>8.9798042746081332</v>
      </c>
      <c r="E968" s="2">
        <f t="shared" si="85"/>
        <v>6.8586132279914835E-2</v>
      </c>
      <c r="F968" s="2">
        <f t="shared" si="89"/>
        <v>0.15621397967830958</v>
      </c>
      <c r="G968" s="2">
        <f t="shared" si="87"/>
        <v>-8.7627847398394743E-2</v>
      </c>
      <c r="H968" s="2" t="str">
        <f t="shared" si="88"/>
        <v>Hold</v>
      </c>
    </row>
    <row r="969" spans="1:8" ht="13.5" x14ac:dyDescent="0.25">
      <c r="A969" s="3">
        <f>TITRES_STAT!B972</f>
        <v>43721</v>
      </c>
      <c r="B969" s="5">
        <f>TITRES_STAT!D972</f>
        <v>8.5228999999999999</v>
      </c>
      <c r="C969" s="2">
        <f t="shared" si="84"/>
        <v>9.0274226519821941</v>
      </c>
      <c r="D969" s="2">
        <f t="shared" si="86"/>
        <v>8.9459595135260503</v>
      </c>
      <c r="E969" s="2">
        <f t="shared" si="85"/>
        <v>8.1463138456143724E-2</v>
      </c>
      <c r="F969" s="2">
        <f t="shared" si="89"/>
        <v>0.1412638114338764</v>
      </c>
      <c r="G969" s="2">
        <f t="shared" si="87"/>
        <v>-5.9800672977732672E-2</v>
      </c>
      <c r="H969" s="2" t="str">
        <f t="shared" si="88"/>
        <v>Hold</v>
      </c>
    </row>
    <row r="970" spans="1:8" ht="13.5" x14ac:dyDescent="0.25">
      <c r="A970" s="3">
        <f>TITRES_STAT!B973</f>
        <v>43724</v>
      </c>
      <c r="B970" s="5">
        <f>TITRES_STAT!D973</f>
        <v>8.7824000000000009</v>
      </c>
      <c r="C970" s="2">
        <f t="shared" si="84"/>
        <v>9.0357883978310873</v>
      </c>
      <c r="D970" s="2">
        <f t="shared" si="86"/>
        <v>8.9338439940056027</v>
      </c>
      <c r="E970" s="2">
        <f t="shared" si="85"/>
        <v>0.10194440382548464</v>
      </c>
      <c r="F970" s="2">
        <f t="shared" si="89"/>
        <v>0.13339992991219807</v>
      </c>
      <c r="G970" s="2">
        <f t="shared" si="87"/>
        <v>-3.1455526086713426E-2</v>
      </c>
      <c r="H970" s="2" t="str">
        <f t="shared" si="88"/>
        <v>Hold</v>
      </c>
    </row>
    <row r="971" spans="1:8" ht="13.5" x14ac:dyDescent="0.25">
      <c r="A971" s="3">
        <f>TITRES_STAT!B974</f>
        <v>43725</v>
      </c>
      <c r="B971" s="5">
        <f>TITRES_STAT!D974</f>
        <v>8.7824000000000009</v>
      </c>
      <c r="C971" s="2">
        <f t="shared" si="84"/>
        <v>9.0428671058570735</v>
      </c>
      <c r="D971" s="2">
        <f t="shared" si="86"/>
        <v>8.9226259203755589</v>
      </c>
      <c r="E971" s="2">
        <f t="shared" si="85"/>
        <v>0.12024118548151463</v>
      </c>
      <c r="F971" s="2">
        <f t="shared" si="89"/>
        <v>0.13076818102606139</v>
      </c>
      <c r="G971" s="2">
        <f t="shared" si="87"/>
        <v>-1.0526995544546752E-2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5">
        <f>TITRES_STAT!D975</f>
        <v>8.7824000000000009</v>
      </c>
      <c r="C972" s="2">
        <f t="shared" si="84"/>
        <v>9.0488567818790617</v>
      </c>
      <c r="D972" s="2">
        <f t="shared" si="86"/>
        <v>8.9122388151625547</v>
      </c>
      <c r="E972" s="2">
        <f t="shared" si="85"/>
        <v>0.13661796671650706</v>
      </c>
      <c r="F972" s="2">
        <f t="shared" si="89"/>
        <v>0.13193813816415054</v>
      </c>
      <c r="G972" s="2">
        <f t="shared" si="87"/>
        <v>4.6798285523565186E-3</v>
      </c>
      <c r="H972" s="2" t="str">
        <f t="shared" si="88"/>
        <v>Sell</v>
      </c>
    </row>
    <row r="973" spans="1:8" ht="13.5" x14ac:dyDescent="0.25">
      <c r="A973" s="3">
        <f>TITRES_STAT!B976</f>
        <v>43727</v>
      </c>
      <c r="B973" s="5">
        <f>TITRES_STAT!D976</f>
        <v>8.7824000000000009</v>
      </c>
      <c r="C973" s="2">
        <f t="shared" si="84"/>
        <v>9.0124634308207447</v>
      </c>
      <c r="D973" s="2">
        <f t="shared" si="86"/>
        <v>8.9026211251505138</v>
      </c>
      <c r="E973" s="2">
        <f t="shared" si="85"/>
        <v>0.1098423056702309</v>
      </c>
      <c r="F973" s="2">
        <f t="shared" si="89"/>
        <v>0.1275189716653666</v>
      </c>
      <c r="G973" s="2">
        <f t="shared" si="87"/>
        <v>-1.7676665995135704E-2</v>
      </c>
      <c r="H973" s="2" t="str">
        <f t="shared" si="88"/>
        <v>Hold</v>
      </c>
    </row>
    <row r="974" spans="1:8" ht="13.5" x14ac:dyDescent="0.25">
      <c r="A974" s="3">
        <f>TITRES_STAT!B977</f>
        <v>43728</v>
      </c>
      <c r="B974" s="5">
        <f>TITRES_STAT!D977</f>
        <v>8.7824000000000009</v>
      </c>
      <c r="C974" s="2">
        <f t="shared" si="84"/>
        <v>8.9847459799252469</v>
      </c>
      <c r="D974" s="2">
        <f t="shared" si="86"/>
        <v>8.8937158566208474</v>
      </c>
      <c r="E974" s="2">
        <f t="shared" si="85"/>
        <v>9.1030123304399524E-2</v>
      </c>
      <c r="F974" s="2">
        <f t="shared" si="89"/>
        <v>0.1202212019931732</v>
      </c>
      <c r="G974" s="2">
        <f t="shared" si="87"/>
        <v>-2.9191078688773672E-2</v>
      </c>
      <c r="H974" s="2" t="str">
        <f t="shared" si="88"/>
        <v>Hold</v>
      </c>
    </row>
    <row r="975" spans="1:8" ht="13.5" x14ac:dyDescent="0.25">
      <c r="A975" s="3">
        <f>TITRES_STAT!B978</f>
        <v>43731</v>
      </c>
      <c r="B975" s="5">
        <f>TITRES_STAT!D978</f>
        <v>8.7824000000000009</v>
      </c>
      <c r="C975" s="2">
        <f t="shared" ref="C975:C1038" si="90">$C$4*B965+C974*(1-$C$4)</f>
        <v>8.9229081368598244</v>
      </c>
      <c r="D975" s="2">
        <f t="shared" si="86"/>
        <v>8.8854702376118961</v>
      </c>
      <c r="E975" s="2">
        <f t="shared" si="85"/>
        <v>3.7437899247928286E-2</v>
      </c>
      <c r="F975" s="2">
        <f t="shared" si="89"/>
        <v>0.10366454144412422</v>
      </c>
      <c r="G975" s="2">
        <f t="shared" si="87"/>
        <v>-6.6226642196195937E-2</v>
      </c>
      <c r="H975" s="2" t="str">
        <f t="shared" si="88"/>
        <v>Hold</v>
      </c>
    </row>
    <row r="976" spans="1:8" ht="13.5" x14ac:dyDescent="0.25">
      <c r="A976" s="3">
        <f>TITRES_STAT!B979</f>
        <v>43732</v>
      </c>
      <c r="B976" s="5">
        <f>TITRES_STAT!D979</f>
        <v>8.7824000000000009</v>
      </c>
      <c r="C976" s="2">
        <f t="shared" si="90"/>
        <v>8.9427530388813903</v>
      </c>
      <c r="D976" s="2">
        <f t="shared" si="86"/>
        <v>8.8778354051962012</v>
      </c>
      <c r="E976" s="2">
        <f t="shared" si="85"/>
        <v>6.4917633685189102E-2</v>
      </c>
      <c r="F976" s="2">
        <f t="shared" si="89"/>
        <v>9.5915159892337204E-2</v>
      </c>
      <c r="G976" s="2">
        <f t="shared" si="87"/>
        <v>-3.0997526207148102E-2</v>
      </c>
      <c r="H976" s="2" t="str">
        <f t="shared" si="88"/>
        <v>Hold</v>
      </c>
    </row>
    <row r="977" spans="1:8" ht="13.5" x14ac:dyDescent="0.25">
      <c r="A977" s="3">
        <f>TITRES_STAT!B980</f>
        <v>43733</v>
      </c>
      <c r="B977" s="5">
        <f>TITRES_STAT!D980</f>
        <v>8.4830000000000005</v>
      </c>
      <c r="C977" s="2">
        <f t="shared" si="90"/>
        <v>8.9180833405919451</v>
      </c>
      <c r="D977" s="2">
        <f t="shared" si="86"/>
        <v>8.8485883381446317</v>
      </c>
      <c r="E977" s="2">
        <f t="shared" si="85"/>
        <v>6.9495002447313325E-2</v>
      </c>
      <c r="F977" s="2">
        <f t="shared" si="89"/>
        <v>9.0631128403332428E-2</v>
      </c>
      <c r="G977" s="2">
        <f t="shared" si="87"/>
        <v>-2.1136125956019103E-2</v>
      </c>
      <c r="H977" s="2" t="str">
        <f t="shared" si="88"/>
        <v>Hold</v>
      </c>
    </row>
    <row r="978" spans="1:8" ht="13.5" x14ac:dyDescent="0.25">
      <c r="A978" s="3">
        <f>TITRES_STAT!B981</f>
        <v>43734</v>
      </c>
      <c r="B978" s="5">
        <f>TITRES_STAT!D981</f>
        <v>8.7723999999999993</v>
      </c>
      <c r="C978" s="2">
        <f t="shared" si="90"/>
        <v>8.8572859035778002</v>
      </c>
      <c r="D978" s="2">
        <f t="shared" si="86"/>
        <v>8.8429447575413249</v>
      </c>
      <c r="E978" s="2">
        <f t="shared" si="85"/>
        <v>1.4341146036475294E-2</v>
      </c>
      <c r="F978" s="2">
        <f t="shared" si="89"/>
        <v>7.5373131929961007E-2</v>
      </c>
      <c r="G978" s="2">
        <f t="shared" si="87"/>
        <v>-6.1031985893485713E-2</v>
      </c>
      <c r="H978" s="2" t="str">
        <f t="shared" si="88"/>
        <v>Hold</v>
      </c>
    </row>
    <row r="979" spans="1:8" ht="13.5" x14ac:dyDescent="0.25">
      <c r="A979" s="3">
        <f>TITRES_STAT!B982</f>
        <v>43735</v>
      </c>
      <c r="B979" s="5">
        <f>TITRES_STAT!D982</f>
        <v>8.7824000000000009</v>
      </c>
      <c r="C979" s="2">
        <f t="shared" si="90"/>
        <v>8.8058419184119856</v>
      </c>
      <c r="D979" s="2">
        <f t="shared" si="86"/>
        <v>8.8384599606864125</v>
      </c>
      <c r="E979" s="2">
        <f t="shared" si="85"/>
        <v>-3.2618042274426884E-2</v>
      </c>
      <c r="F979" s="2">
        <f t="shared" si="89"/>
        <v>5.377489708908343E-2</v>
      </c>
      <c r="G979" s="2">
        <f t="shared" si="87"/>
        <v>-8.6392939363510307E-2</v>
      </c>
      <c r="H979" s="2" t="str">
        <f t="shared" si="88"/>
        <v>Hold</v>
      </c>
    </row>
    <row r="980" spans="1:8" ht="13.5" x14ac:dyDescent="0.25">
      <c r="A980" s="3">
        <f>TITRES_STAT!B983</f>
        <v>43738</v>
      </c>
      <c r="B980" s="5">
        <f>TITRES_STAT!D983</f>
        <v>8.7824000000000009</v>
      </c>
      <c r="C980" s="2">
        <f t="shared" si="90"/>
        <v>8.8022354694255274</v>
      </c>
      <c r="D980" s="2">
        <f t="shared" si="86"/>
        <v>8.8343073710059379</v>
      </c>
      <c r="E980" s="2">
        <f t="shared" si="85"/>
        <v>-3.2071901580410511E-2</v>
      </c>
      <c r="F980" s="2">
        <f t="shared" si="89"/>
        <v>3.6605537355184646E-2</v>
      </c>
      <c r="G980" s="2">
        <f t="shared" si="87"/>
        <v>-6.8677438935595164E-2</v>
      </c>
      <c r="H980" s="2" t="str">
        <f t="shared" si="88"/>
        <v>Hold</v>
      </c>
    </row>
    <row r="981" spans="1:8" ht="13.5" x14ac:dyDescent="0.25">
      <c r="A981" s="3">
        <f>TITRES_STAT!B984</f>
        <v>43739</v>
      </c>
      <c r="B981" s="5">
        <f>TITRES_STAT!D984</f>
        <v>8.7824000000000009</v>
      </c>
      <c r="C981" s="2">
        <f t="shared" si="90"/>
        <v>8.7991838587446765</v>
      </c>
      <c r="D981" s="2">
        <f t="shared" si="86"/>
        <v>8.8304623805610536</v>
      </c>
      <c r="E981" s="2">
        <f t="shared" si="85"/>
        <v>-3.1278521816377136E-2</v>
      </c>
      <c r="F981" s="2">
        <f t="shared" si="89"/>
        <v>2.302872552087229E-2</v>
      </c>
      <c r="G981" s="2">
        <f t="shared" si="87"/>
        <v>-5.4307247337249426E-2</v>
      </c>
      <c r="H981" s="2" t="str">
        <f t="shared" si="88"/>
        <v>Hold</v>
      </c>
    </row>
    <row r="982" spans="1:8" ht="13.5" x14ac:dyDescent="0.25">
      <c r="A982" s="3">
        <f>TITRES_STAT!B985</f>
        <v>43740</v>
      </c>
      <c r="B982" s="5">
        <f>TITRES_STAT!D985</f>
        <v>8.7824000000000009</v>
      </c>
      <c r="C982" s="2">
        <f t="shared" si="90"/>
        <v>8.7966017266301115</v>
      </c>
      <c r="D982" s="2">
        <f t="shared" si="86"/>
        <v>8.8269022042231988</v>
      </c>
      <c r="E982" s="2">
        <f t="shared" si="85"/>
        <v>-3.0300477593087294E-2</v>
      </c>
      <c r="F982" s="2">
        <f t="shared" si="89"/>
        <v>1.2362884898080372E-2</v>
      </c>
      <c r="G982" s="2">
        <f t="shared" si="87"/>
        <v>-4.2663362491167665E-2</v>
      </c>
      <c r="H982" s="2" t="str">
        <f t="shared" si="88"/>
        <v>Hold</v>
      </c>
    </row>
    <row r="983" spans="1:8" ht="13.5" x14ac:dyDescent="0.25">
      <c r="A983" s="3">
        <f>TITRES_STAT!B986</f>
        <v>43741</v>
      </c>
      <c r="B983" s="5">
        <f>TITRES_STAT!D986</f>
        <v>8.7824000000000009</v>
      </c>
      <c r="C983" s="2">
        <f t="shared" si="90"/>
        <v>8.794416845610094</v>
      </c>
      <c r="D983" s="2">
        <f t="shared" si="86"/>
        <v>8.8236057446511111</v>
      </c>
      <c r="E983" s="2">
        <f t="shared" si="85"/>
        <v>-2.918889904101718E-2</v>
      </c>
      <c r="F983" s="2">
        <f t="shared" si="89"/>
        <v>4.0525281102608626E-3</v>
      </c>
      <c r="G983" s="2">
        <f t="shared" si="87"/>
        <v>-3.3241427151278043E-2</v>
      </c>
      <c r="H983" s="2" t="str">
        <f t="shared" si="88"/>
        <v>Hold</v>
      </c>
    </row>
    <row r="984" spans="1:8" ht="13.5" x14ac:dyDescent="0.25">
      <c r="A984" s="3">
        <f>TITRES_STAT!B987</f>
        <v>43742</v>
      </c>
      <c r="B984" s="5">
        <f>TITRES_STAT!D987</f>
        <v>8.9819999999999993</v>
      </c>
      <c r="C984" s="2">
        <f t="shared" si="90"/>
        <v>8.7925681001316178</v>
      </c>
      <c r="D984" s="2">
        <f t="shared" si="86"/>
        <v>8.8353386524547322</v>
      </c>
      <c r="E984" s="2">
        <f t="shared" si="85"/>
        <v>-4.277055232311433E-2</v>
      </c>
      <c r="F984" s="2">
        <f t="shared" si="89"/>
        <v>-5.3120879764141761E-3</v>
      </c>
      <c r="G984" s="2">
        <f t="shared" si="87"/>
        <v>-3.7458464346700152E-2</v>
      </c>
      <c r="H984" s="2" t="str">
        <f t="shared" si="88"/>
        <v>Hold</v>
      </c>
    </row>
    <row r="985" spans="1:8" ht="13.5" x14ac:dyDescent="0.25">
      <c r="A985" s="3">
        <f>TITRES_STAT!B988</f>
        <v>43745</v>
      </c>
      <c r="B985" s="5">
        <f>TITRES_STAT!D988</f>
        <v>8.9819999999999993</v>
      </c>
      <c r="C985" s="2">
        <f t="shared" si="90"/>
        <v>8.7910037770344456</v>
      </c>
      <c r="D985" s="2">
        <f t="shared" si="86"/>
        <v>8.8462024559766039</v>
      </c>
      <c r="E985" s="2">
        <f t="shared" si="85"/>
        <v>-5.5198678942158352E-2</v>
      </c>
      <c r="F985" s="2">
        <f t="shared" si="89"/>
        <v>-1.5289406169563011E-2</v>
      </c>
      <c r="G985" s="2">
        <f t="shared" si="87"/>
        <v>-3.9909272772595344E-2</v>
      </c>
      <c r="H985" s="2" t="str">
        <f t="shared" si="88"/>
        <v>Hold</v>
      </c>
    </row>
    <row r="986" spans="1:8" ht="13.5" x14ac:dyDescent="0.25">
      <c r="A986" s="3">
        <f>TITRES_STAT!B989</f>
        <v>43746</v>
      </c>
      <c r="B986" s="5">
        <f>TITRES_STAT!D989</f>
        <v>8.7026000000000003</v>
      </c>
      <c r="C986" s="2">
        <f t="shared" si="90"/>
        <v>8.7896801190291463</v>
      </c>
      <c r="D986" s="2">
        <f t="shared" si="86"/>
        <v>8.8355652370153752</v>
      </c>
      <c r="E986" s="2">
        <f t="shared" si="85"/>
        <v>-4.5885117986228963E-2</v>
      </c>
      <c r="F986" s="2">
        <f t="shared" si="89"/>
        <v>-2.1408548532896202E-2</v>
      </c>
      <c r="G986" s="2">
        <f t="shared" si="87"/>
        <v>-2.447656945333276E-2</v>
      </c>
      <c r="H986" s="2" t="str">
        <f t="shared" si="88"/>
        <v>Hold</v>
      </c>
    </row>
    <row r="987" spans="1:8" ht="13.5" x14ac:dyDescent="0.25">
      <c r="A987" s="3">
        <f>TITRES_STAT!B990</f>
        <v>43747</v>
      </c>
      <c r="B987" s="5">
        <f>TITRES_STAT!D990</f>
        <v>8.6926000000000005</v>
      </c>
      <c r="C987" s="2">
        <f t="shared" si="90"/>
        <v>8.742498562255431</v>
      </c>
      <c r="D987" s="2">
        <f t="shared" si="86"/>
        <v>8.8249752194586808</v>
      </c>
      <c r="E987" s="2">
        <f t="shared" si="85"/>
        <v>-8.2476657203249815E-2</v>
      </c>
      <c r="F987" s="2">
        <f t="shared" si="89"/>
        <v>-3.3622170266966928E-2</v>
      </c>
      <c r="G987" s="2">
        <f t="shared" si="87"/>
        <v>-4.8854486936282887E-2</v>
      </c>
      <c r="H987" s="2" t="str">
        <f t="shared" si="88"/>
        <v>Hold</v>
      </c>
    </row>
    <row r="988" spans="1:8" ht="13.5" x14ac:dyDescent="0.25">
      <c r="A988" s="3">
        <f>TITRES_STAT!B991</f>
        <v>43748</v>
      </c>
      <c r="B988" s="5">
        <f>TITRES_STAT!D991</f>
        <v>8.7026000000000003</v>
      </c>
      <c r="C988" s="2">
        <f t="shared" si="90"/>
        <v>8.7470987834469032</v>
      </c>
      <c r="D988" s="2">
        <f t="shared" si="86"/>
        <v>8.8159103883876675</v>
      </c>
      <c r="E988" s="2">
        <f t="shared" ref="E988:E1051" si="91">C988-D988</f>
        <v>-6.8811604940764326E-2</v>
      </c>
      <c r="F988" s="2">
        <f t="shared" si="89"/>
        <v>-4.0660057201726413E-2</v>
      </c>
      <c r="G988" s="2">
        <f t="shared" si="87"/>
        <v>-2.8151547739037913E-2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5">
        <f>TITRES_STAT!D992</f>
        <v>8.7026000000000003</v>
      </c>
      <c r="C989" s="2">
        <f t="shared" si="90"/>
        <v>8.7525297398396873</v>
      </c>
      <c r="D989" s="2">
        <f t="shared" ref="D989:D1052" si="92">$D$4*B989+(1-$D$4)*D988</f>
        <v>8.807517026284879</v>
      </c>
      <c r="E989" s="2">
        <f t="shared" si="91"/>
        <v>-5.4987286445191685E-2</v>
      </c>
      <c r="F989" s="2">
        <f t="shared" si="89"/>
        <v>-4.3525503050419467E-2</v>
      </c>
      <c r="G989" s="2">
        <f t="shared" si="87"/>
        <v>-1.1461783394772218E-2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5">
        <f>TITRES_STAT!D993</f>
        <v>8.9619999999999997</v>
      </c>
      <c r="C990" s="2">
        <f t="shared" si="90"/>
        <v>8.757125164479735</v>
      </c>
      <c r="D990" s="2">
        <f t="shared" si="92"/>
        <v>8.8189602095230359</v>
      </c>
      <c r="E990" s="2">
        <f t="shared" si="91"/>
        <v>-6.1835045043300951E-2</v>
      </c>
      <c r="F990" s="2">
        <f t="shared" si="89"/>
        <v>-4.7187411448995763E-2</v>
      </c>
      <c r="G990" s="2">
        <f t="shared" si="87"/>
        <v>-1.4647633594305189E-2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5">
        <f>TITRES_STAT!D994</f>
        <v>8.9819999999999993</v>
      </c>
      <c r="C991" s="2">
        <f t="shared" si="90"/>
        <v>8.761013600713623</v>
      </c>
      <c r="D991" s="2">
        <f t="shared" si="92"/>
        <v>8.8310372310398471</v>
      </c>
      <c r="E991" s="2">
        <f t="shared" si="91"/>
        <v>-7.0023630326224051E-2</v>
      </c>
      <c r="F991" s="2">
        <f t="shared" si="89"/>
        <v>-5.1754655224441427E-2</v>
      </c>
      <c r="G991" s="2">
        <f t="shared" si="87"/>
        <v>-1.8268975101782624E-2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5">
        <f>TITRES_STAT!D995</f>
        <v>8.7225000000000001</v>
      </c>
      <c r="C992" s="2">
        <f t="shared" si="90"/>
        <v>8.7643038159884501</v>
      </c>
      <c r="D992" s="2">
        <f t="shared" si="92"/>
        <v>8.8229974361480057</v>
      </c>
      <c r="E992" s="2">
        <f t="shared" si="91"/>
        <v>-5.8693620159555593E-2</v>
      </c>
      <c r="F992" s="2">
        <f t="shared" si="89"/>
        <v>-5.3142448211464265E-2</v>
      </c>
      <c r="G992" s="2">
        <f t="shared" si="87"/>
        <v>-5.5511719480913282E-3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5">
        <f>TITRES_STAT!D996</f>
        <v>8.7225000000000001</v>
      </c>
      <c r="C993" s="2">
        <f t="shared" si="90"/>
        <v>8.7670878442979188</v>
      </c>
      <c r="D993" s="2">
        <f t="shared" si="92"/>
        <v>8.8155531816185242</v>
      </c>
      <c r="E993" s="2">
        <f t="shared" si="91"/>
        <v>-4.8465337320605428E-2</v>
      </c>
      <c r="F993" s="2">
        <f t="shared" si="89"/>
        <v>-5.2207026033292504E-2</v>
      </c>
      <c r="G993" s="2">
        <f t="shared" si="87"/>
        <v>3.741688712687076E-3</v>
      </c>
      <c r="H993" s="2" t="str">
        <f t="shared" si="88"/>
        <v>Sell</v>
      </c>
    </row>
    <row r="994" spans="1:8" ht="13.5" x14ac:dyDescent="0.25">
      <c r="A994" s="3">
        <f>TITRES_STAT!B997</f>
        <v>43759</v>
      </c>
      <c r="B994" s="5">
        <f>TITRES_STAT!D997</f>
        <v>8.7225000000000001</v>
      </c>
      <c r="C994" s="2">
        <f t="shared" si="90"/>
        <v>8.8001512528674688</v>
      </c>
      <c r="D994" s="2">
        <f t="shared" si="92"/>
        <v>8.8086603533504846</v>
      </c>
      <c r="E994" s="2">
        <f t="shared" si="91"/>
        <v>-8.5091004830157857E-3</v>
      </c>
      <c r="F994" s="2">
        <f t="shared" si="89"/>
        <v>-4.3467440923237163E-2</v>
      </c>
      <c r="G994" s="2">
        <f t="shared" si="87"/>
        <v>3.4958340440221378E-2</v>
      </c>
      <c r="H994" s="2" t="str">
        <f t="shared" si="88"/>
        <v>Sell</v>
      </c>
    </row>
    <row r="995" spans="1:8" ht="13.5" x14ac:dyDescent="0.25">
      <c r="A995" s="3">
        <f>TITRES_STAT!B998</f>
        <v>43760</v>
      </c>
      <c r="B995" s="5">
        <f>TITRES_STAT!D998</f>
        <v>8.9819999999999993</v>
      </c>
      <c r="C995" s="2">
        <f t="shared" si="90"/>
        <v>8.8281279831955501</v>
      </c>
      <c r="D995" s="2">
        <f t="shared" si="92"/>
        <v>8.8215003271763734</v>
      </c>
      <c r="E995" s="2">
        <f t="shared" si="91"/>
        <v>6.6276560191766976E-3</v>
      </c>
      <c r="F995" s="2">
        <f t="shared" si="89"/>
        <v>-3.3448421534754393E-2</v>
      </c>
      <c r="G995" s="2">
        <f t="shared" si="87"/>
        <v>4.007607755393109E-2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5">
        <f>TITRES_STAT!D999</f>
        <v>8.9819999999999993</v>
      </c>
      <c r="C996" s="2">
        <f t="shared" si="90"/>
        <v>8.8088159857808499</v>
      </c>
      <c r="D996" s="2">
        <f t="shared" si="92"/>
        <v>8.8333891918299745</v>
      </c>
      <c r="E996" s="2">
        <f t="shared" si="91"/>
        <v>-2.4573206049124607E-2</v>
      </c>
      <c r="F996" s="2">
        <f t="shared" si="89"/>
        <v>-3.1673378437628436E-2</v>
      </c>
      <c r="G996" s="2">
        <f t="shared" ref="G996:G1059" si="93">E996-F996</f>
        <v>7.1001723885038281E-3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43762</v>
      </c>
      <c r="B997" s="5">
        <f>TITRES_STAT!D1000</f>
        <v>9.0617999999999999</v>
      </c>
      <c r="C997" s="2">
        <f t="shared" si="90"/>
        <v>8.7909366033530265</v>
      </c>
      <c r="D997" s="2">
        <f t="shared" si="92"/>
        <v>8.8503085109536794</v>
      </c>
      <c r="E997" s="2">
        <f t="shared" si="91"/>
        <v>-5.9371907600652918E-2</v>
      </c>
      <c r="F997" s="2">
        <f t="shared" ref="F997:F1060" si="95">(E997*(2/(10)))+((1-(2/10))*F996)</f>
        <v>-3.7213084270233329E-2</v>
      </c>
      <c r="G997" s="2">
        <f t="shared" si="93"/>
        <v>-2.2158823330419589E-2</v>
      </c>
      <c r="H997" s="2" t="str">
        <f t="shared" si="94"/>
        <v>Hold</v>
      </c>
    </row>
    <row r="998" spans="1:8" ht="13.5" x14ac:dyDescent="0.25">
      <c r="A998" s="3">
        <f>TITRES_STAT!B1001</f>
        <v>43763</v>
      </c>
      <c r="B998" s="5">
        <f>TITRES_STAT!D1001</f>
        <v>9.0617999999999999</v>
      </c>
      <c r="C998" s="2">
        <f t="shared" si="90"/>
        <v>8.7773463566833296</v>
      </c>
      <c r="D998" s="2">
        <f t="shared" si="92"/>
        <v>8.8659745471793325</v>
      </c>
      <c r="E998" s="2">
        <f t="shared" si="91"/>
        <v>-8.8628190496002901E-2</v>
      </c>
      <c r="F998" s="2">
        <f t="shared" si="95"/>
        <v>-4.7496105515387244E-2</v>
      </c>
      <c r="G998" s="2">
        <f t="shared" si="93"/>
        <v>-4.1132084980615657E-2</v>
      </c>
      <c r="H998" s="2" t="str">
        <f t="shared" si="94"/>
        <v>Hold</v>
      </c>
    </row>
    <row r="999" spans="1:8" ht="13.5" x14ac:dyDescent="0.25">
      <c r="A999" s="3">
        <f>TITRES_STAT!B1002</f>
        <v>43766</v>
      </c>
      <c r="B999" s="5">
        <f>TITRES_STAT!D1002</f>
        <v>8.7924000000000007</v>
      </c>
      <c r="C999" s="2">
        <f t="shared" si="90"/>
        <v>8.7658469171935867</v>
      </c>
      <c r="D999" s="2">
        <f t="shared" si="92"/>
        <v>8.860524580721604</v>
      </c>
      <c r="E999" s="2">
        <f t="shared" si="91"/>
        <v>-9.467766352801732E-2</v>
      </c>
      <c r="F999" s="2">
        <f t="shared" si="95"/>
        <v>-5.6932417117913262E-2</v>
      </c>
      <c r="G999" s="2">
        <f t="shared" si="93"/>
        <v>-3.7745246410104058E-2</v>
      </c>
      <c r="H999" s="2" t="str">
        <f t="shared" si="94"/>
        <v>Hold</v>
      </c>
    </row>
    <row r="1000" spans="1:8" ht="13.5" x14ac:dyDescent="0.25">
      <c r="A1000" s="3">
        <f>TITRES_STAT!B1003</f>
        <v>43767</v>
      </c>
      <c r="B1000" s="5">
        <f>TITRES_STAT!D1003</f>
        <v>8.5428999999999995</v>
      </c>
      <c r="C1000" s="2">
        <f t="shared" si="90"/>
        <v>8.7960243145484203</v>
      </c>
      <c r="D1000" s="2">
        <f t="shared" si="92"/>
        <v>8.8369968340014857</v>
      </c>
      <c r="E1000" s="2">
        <f t="shared" si="91"/>
        <v>-4.0972519453065459E-2</v>
      </c>
      <c r="F1000" s="2">
        <f t="shared" si="95"/>
        <v>-5.3740437584943707E-2</v>
      </c>
      <c r="G1000" s="2">
        <f t="shared" si="93"/>
        <v>1.2767918131878248E-2</v>
      </c>
      <c r="H1000" s="2" t="str">
        <f t="shared" si="94"/>
        <v>Sell</v>
      </c>
    </row>
    <row r="1001" spans="1:8" ht="13.5" x14ac:dyDescent="0.25">
      <c r="A1001" s="3">
        <f>TITRES_STAT!B1004</f>
        <v>43768</v>
      </c>
      <c r="B1001" s="5">
        <f>TITRES_STAT!D1004</f>
        <v>8.3832000000000004</v>
      </c>
      <c r="C1001" s="2">
        <f t="shared" si="90"/>
        <v>8.8246359584640484</v>
      </c>
      <c r="D1001" s="2">
        <f t="shared" si="92"/>
        <v>8.8033822537050792</v>
      </c>
      <c r="E1001" s="2">
        <f t="shared" si="91"/>
        <v>2.125370475896915E-2</v>
      </c>
      <c r="F1001" s="2">
        <f t="shared" si="95"/>
        <v>-3.874160911616114E-2</v>
      </c>
      <c r="G1001" s="2">
        <f t="shared" si="93"/>
        <v>5.9995313875130289E-2</v>
      </c>
      <c r="H1001" s="2" t="str">
        <f t="shared" si="94"/>
        <v>Sell</v>
      </c>
    </row>
    <row r="1002" spans="1:8" ht="13.5" x14ac:dyDescent="0.25">
      <c r="A1002" s="3">
        <f>TITRES_STAT!B1005</f>
        <v>43769</v>
      </c>
      <c r="B1002" s="5">
        <f>TITRES_STAT!D1005</f>
        <v>8.3832000000000004</v>
      </c>
      <c r="C1002" s="2">
        <f t="shared" si="90"/>
        <v>8.8089227340849643</v>
      </c>
      <c r="D1002" s="2">
        <f t="shared" si="92"/>
        <v>8.7722576423195182</v>
      </c>
      <c r="E1002" s="2">
        <f t="shared" si="91"/>
        <v>3.6665091765446078E-2</v>
      </c>
      <c r="F1002" s="2">
        <f t="shared" si="95"/>
        <v>-2.3660268939839697E-2</v>
      </c>
      <c r="G1002" s="2">
        <f t="shared" si="93"/>
        <v>6.0325360705285776E-2</v>
      </c>
      <c r="H1002" s="2" t="str">
        <f t="shared" si="94"/>
        <v>Sell</v>
      </c>
    </row>
    <row r="1003" spans="1:8" ht="13.5" x14ac:dyDescent="0.25">
      <c r="A1003" s="3">
        <f>TITRES_STAT!B1006</f>
        <v>43770</v>
      </c>
      <c r="B1003" s="5">
        <f>TITRES_STAT!D1006</f>
        <v>8.3832000000000004</v>
      </c>
      <c r="C1003" s="2">
        <f t="shared" si="90"/>
        <v>8.7956269288411235</v>
      </c>
      <c r="D1003" s="2">
        <f t="shared" si="92"/>
        <v>8.7434385577032572</v>
      </c>
      <c r="E1003" s="2">
        <f t="shared" si="91"/>
        <v>5.2188371137866341E-2</v>
      </c>
      <c r="F1003" s="2">
        <f t="shared" si="95"/>
        <v>-8.4905409242984915E-3</v>
      </c>
      <c r="G1003" s="2">
        <f t="shared" si="93"/>
        <v>6.067891206216483E-2</v>
      </c>
      <c r="H1003" s="2" t="str">
        <f t="shared" si="94"/>
        <v>Sell</v>
      </c>
    </row>
    <row r="1004" spans="1:8" ht="13.5" x14ac:dyDescent="0.25">
      <c r="A1004" s="3">
        <f>TITRES_STAT!B1007</f>
        <v>43773</v>
      </c>
      <c r="B1004" s="5">
        <f>TITRES_STAT!D1007</f>
        <v>8.3832000000000004</v>
      </c>
      <c r="C1004" s="2">
        <f t="shared" si="90"/>
        <v>8.7843766320963343</v>
      </c>
      <c r="D1004" s="2">
        <f t="shared" si="92"/>
        <v>8.7167542200956092</v>
      </c>
      <c r="E1004" s="2">
        <f t="shared" si="91"/>
        <v>6.7622412000725163E-2</v>
      </c>
      <c r="F1004" s="2">
        <f t="shared" si="95"/>
        <v>6.7320496607062392E-3</v>
      </c>
      <c r="G1004" s="2">
        <f t="shared" si="93"/>
        <v>6.0890362340018926E-2</v>
      </c>
      <c r="H1004" s="2" t="str">
        <f t="shared" si="94"/>
        <v>Sell</v>
      </c>
    </row>
    <row r="1005" spans="1:8" ht="13.5" x14ac:dyDescent="0.25">
      <c r="A1005" s="3">
        <f>TITRES_STAT!B1008</f>
        <v>43774</v>
      </c>
      <c r="B1005" s="5">
        <f>TITRES_STAT!D1008</f>
        <v>8.7524999999999995</v>
      </c>
      <c r="C1005" s="2">
        <f t="shared" si="90"/>
        <v>8.8147802271584368</v>
      </c>
      <c r="D1005" s="2">
        <f t="shared" si="92"/>
        <v>8.7194020556440819</v>
      </c>
      <c r="E1005" s="2">
        <f t="shared" si="91"/>
        <v>9.5378171514354904E-2</v>
      </c>
      <c r="F1005" s="2">
        <f t="shared" si="95"/>
        <v>2.4461274031435973E-2</v>
      </c>
      <c r="G1005" s="2">
        <f t="shared" si="93"/>
        <v>7.0916897482918934E-2</v>
      </c>
      <c r="H1005" s="2" t="str">
        <f t="shared" si="94"/>
        <v>Sell</v>
      </c>
    </row>
    <row r="1006" spans="1:8" ht="13.5" x14ac:dyDescent="0.25">
      <c r="A1006" s="3">
        <f>TITRES_STAT!B1009</f>
        <v>43775</v>
      </c>
      <c r="B1006" s="5">
        <f>TITRES_STAT!D1009</f>
        <v>8.7524999999999995</v>
      </c>
      <c r="C1006" s="2">
        <f t="shared" si="90"/>
        <v>8.840506346057138</v>
      </c>
      <c r="D1006" s="2">
        <f t="shared" si="92"/>
        <v>8.721853755226002</v>
      </c>
      <c r="E1006" s="2">
        <f t="shared" si="91"/>
        <v>0.118652590831136</v>
      </c>
      <c r="F1006" s="2">
        <f t="shared" si="95"/>
        <v>4.3299537391375986E-2</v>
      </c>
      <c r="G1006" s="2">
        <f t="shared" si="93"/>
        <v>7.5353053439760009E-2</v>
      </c>
      <c r="H1006" s="2" t="str">
        <f t="shared" si="94"/>
        <v>Sell</v>
      </c>
    </row>
    <row r="1007" spans="1:8" ht="13.5" x14ac:dyDescent="0.25">
      <c r="A1007" s="3">
        <f>TITRES_STAT!B1010</f>
        <v>43776</v>
      </c>
      <c r="B1007" s="5">
        <f>TITRES_STAT!D1010</f>
        <v>8.4930000000000003</v>
      </c>
      <c r="C1007" s="2">
        <f t="shared" si="90"/>
        <v>8.8745515235868098</v>
      </c>
      <c r="D1007" s="2">
        <f t="shared" si="92"/>
        <v>8.7049016252092617</v>
      </c>
      <c r="E1007" s="2">
        <f t="shared" si="91"/>
        <v>0.16964989837754807</v>
      </c>
      <c r="F1007" s="2">
        <f t="shared" si="95"/>
        <v>6.85696095886104E-2</v>
      </c>
      <c r="G1007" s="2">
        <f t="shared" si="93"/>
        <v>0.10108028878893767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5">
        <f>TITRES_STAT!D1011</f>
        <v>8.6625999999999994</v>
      </c>
      <c r="C1008" s="2">
        <f t="shared" si="90"/>
        <v>8.903358981496531</v>
      </c>
      <c r="D1008" s="2">
        <f t="shared" si="92"/>
        <v>8.7017681714900554</v>
      </c>
      <c r="E1008" s="2">
        <f t="shared" si="91"/>
        <v>0.20159081000647561</v>
      </c>
      <c r="F1008" s="2">
        <f t="shared" si="95"/>
        <v>9.5173849672183453E-2</v>
      </c>
      <c r="G1008" s="2">
        <f t="shared" si="93"/>
        <v>0.10641696033429215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5">
        <f>TITRES_STAT!D1012</f>
        <v>8.2934000000000001</v>
      </c>
      <c r="C1009" s="2">
        <f t="shared" si="90"/>
        <v>8.8862883689586027</v>
      </c>
      <c r="D1009" s="2">
        <f t="shared" si="92"/>
        <v>8.6715186773056061</v>
      </c>
      <c r="E1009" s="2">
        <f t="shared" si="91"/>
        <v>0.21476969165299664</v>
      </c>
      <c r="F1009" s="2">
        <f t="shared" si="95"/>
        <v>0.1190930180683461</v>
      </c>
      <c r="G1009" s="2">
        <f t="shared" si="93"/>
        <v>9.567667358465054E-2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5">
        <f>TITRES_STAT!D1013</f>
        <v>8.5328999999999997</v>
      </c>
      <c r="C1010" s="2">
        <f t="shared" si="90"/>
        <v>8.8334593891188185</v>
      </c>
      <c r="D1010" s="2">
        <f t="shared" si="92"/>
        <v>8.6612506271348213</v>
      </c>
      <c r="E1010" s="2">
        <f t="shared" si="91"/>
        <v>0.17220876198399715</v>
      </c>
      <c r="F1010" s="2">
        <f t="shared" si="95"/>
        <v>0.1297161668514763</v>
      </c>
      <c r="G1010" s="2">
        <f t="shared" si="93"/>
        <v>4.249259513252085E-2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5">
        <f>TITRES_STAT!D1014</f>
        <v>8.6526999999999994</v>
      </c>
      <c r="C1011" s="2">
        <f t="shared" si="90"/>
        <v>8.7641887138697694</v>
      </c>
      <c r="D1011" s="2">
        <f t="shared" si="92"/>
        <v>8.6606172473470568</v>
      </c>
      <c r="E1011" s="2">
        <f t="shared" si="91"/>
        <v>0.10357146652271254</v>
      </c>
      <c r="F1011" s="2">
        <f t="shared" si="95"/>
        <v>0.12448722678572356</v>
      </c>
      <c r="G1011" s="2">
        <f t="shared" si="93"/>
        <v>-2.0915760263011021E-2</v>
      </c>
      <c r="H1011" s="2" t="str">
        <f t="shared" si="94"/>
        <v>Hold</v>
      </c>
    </row>
    <row r="1012" spans="1:8" ht="13.5" x14ac:dyDescent="0.25">
      <c r="A1012" s="3">
        <f>TITRES_STAT!B1015</f>
        <v>43783</v>
      </c>
      <c r="B1012" s="5">
        <f>TITRES_STAT!D1015</f>
        <v>8.7324999999999999</v>
      </c>
      <c r="C1012" s="2">
        <f t="shared" si="90"/>
        <v>8.7055750655821118</v>
      </c>
      <c r="D1012" s="2">
        <f t="shared" si="92"/>
        <v>8.6659418956917182</v>
      </c>
      <c r="E1012" s="2">
        <f t="shared" si="91"/>
        <v>3.963316989039356E-2</v>
      </c>
      <c r="F1012" s="2">
        <f t="shared" si="95"/>
        <v>0.10751641540665757</v>
      </c>
      <c r="G1012" s="2">
        <f t="shared" si="93"/>
        <v>-6.7883245516264012E-2</v>
      </c>
      <c r="H1012" s="2" t="str">
        <f t="shared" si="94"/>
        <v>Hold</v>
      </c>
    </row>
    <row r="1013" spans="1:8" ht="13.5" x14ac:dyDescent="0.25">
      <c r="A1013" s="3">
        <f>TITRES_STAT!B1016</f>
        <v>43784</v>
      </c>
      <c r="B1013" s="5">
        <f>TITRES_STAT!D1016</f>
        <v>8.6625999999999994</v>
      </c>
      <c r="C1013" s="2">
        <f t="shared" si="90"/>
        <v>8.6559789016464013</v>
      </c>
      <c r="D1013" s="2">
        <f t="shared" si="92"/>
        <v>8.6656943478627007</v>
      </c>
      <c r="E1013" s="2">
        <f t="shared" si="91"/>
        <v>-9.7154462162993838E-3</v>
      </c>
      <c r="F1013" s="2">
        <f t="shared" si="95"/>
        <v>8.4070043082066184E-2</v>
      </c>
      <c r="G1013" s="2">
        <f t="shared" si="93"/>
        <v>-9.3785489298365568E-2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5">
        <f>TITRES_STAT!D1017</f>
        <v>8.7324999999999999</v>
      </c>
      <c r="C1014" s="2">
        <f t="shared" si="90"/>
        <v>8.6140129167777246</v>
      </c>
      <c r="D1014" s="2">
        <f t="shared" si="92"/>
        <v>8.6706429146876847</v>
      </c>
      <c r="E1014" s="2">
        <f t="shared" si="91"/>
        <v>-5.6629997909960039E-2</v>
      </c>
      <c r="F1014" s="2">
        <f t="shared" si="95"/>
        <v>5.5930034883660946E-2</v>
      </c>
      <c r="G1014" s="2">
        <f t="shared" si="93"/>
        <v>-0.11256003279362098</v>
      </c>
      <c r="H1014" s="2" t="str">
        <f t="shared" si="94"/>
        <v>Hold</v>
      </c>
    </row>
    <row r="1015" spans="1:8" ht="13.5" x14ac:dyDescent="0.25">
      <c r="A1015" s="3">
        <f>TITRES_STAT!B1018</f>
        <v>43788</v>
      </c>
      <c r="B1015" s="5">
        <f>TITRES_STAT!D1018</f>
        <v>8.7324999999999999</v>
      </c>
      <c r="C1015" s="2">
        <f t="shared" si="90"/>
        <v>8.6353186218888425</v>
      </c>
      <c r="D1015" s="2">
        <f t="shared" si="92"/>
        <v>8.6752249210071142</v>
      </c>
      <c r="E1015" s="2">
        <f t="shared" si="91"/>
        <v>-3.9906299118271704E-2</v>
      </c>
      <c r="F1015" s="2">
        <f t="shared" si="95"/>
        <v>3.6762768083274416E-2</v>
      </c>
      <c r="G1015" s="2">
        <f t="shared" si="93"/>
        <v>-7.6669067201546121E-2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5">
        <f>TITRES_STAT!D1019</f>
        <v>8.4830000000000005</v>
      </c>
      <c r="C1016" s="2">
        <f t="shared" si="90"/>
        <v>8.6533465262136353</v>
      </c>
      <c r="D1016" s="2">
        <f t="shared" si="92"/>
        <v>8.6609860379695505</v>
      </c>
      <c r="E1016" s="2">
        <f t="shared" si="91"/>
        <v>-7.6395117559151515E-3</v>
      </c>
      <c r="F1016" s="2">
        <f t="shared" si="95"/>
        <v>2.7882312115436503E-2</v>
      </c>
      <c r="G1016" s="2">
        <f t="shared" si="93"/>
        <v>-3.5521823871351652E-2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8.4830000000000005</v>
      </c>
      <c r="C1017" s="2">
        <f t="shared" si="90"/>
        <v>8.6286778298730766</v>
      </c>
      <c r="D1017" s="2">
        <f t="shared" si="92"/>
        <v>8.6478018870088444</v>
      </c>
      <c r="E1017" s="2">
        <f t="shared" si="91"/>
        <v>-1.9124057135767814E-2</v>
      </c>
      <c r="F1017" s="2">
        <f t="shared" si="95"/>
        <v>1.8481038265195641E-2</v>
      </c>
      <c r="G1017" s="2">
        <f t="shared" si="93"/>
        <v>-3.7605095400963455E-2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8.4830000000000005</v>
      </c>
      <c r="C1018" s="2">
        <f t="shared" si="90"/>
        <v>8.6338966252772185</v>
      </c>
      <c r="D1018" s="2">
        <f t="shared" si="92"/>
        <v>8.6355943398230046</v>
      </c>
      <c r="E1018" s="2">
        <f t="shared" si="91"/>
        <v>-1.6977145457861553E-3</v>
      </c>
      <c r="F1018" s="2">
        <f t="shared" si="95"/>
        <v>1.4445287702999283E-2</v>
      </c>
      <c r="G1018" s="2">
        <f t="shared" si="93"/>
        <v>-1.614300224878544E-2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5">
        <f>TITRES_STAT!D1022</f>
        <v>8.4830000000000005</v>
      </c>
      <c r="C1019" s="2">
        <f t="shared" si="90"/>
        <v>8.5815125290807241</v>
      </c>
      <c r="D1019" s="2">
        <f t="shared" si="92"/>
        <v>8.6242910553916712</v>
      </c>
      <c r="E1019" s="2">
        <f t="shared" si="91"/>
        <v>-4.2778526310947029E-2</v>
      </c>
      <c r="F1019" s="2">
        <f t="shared" si="95"/>
        <v>3.0005249002100221E-3</v>
      </c>
      <c r="G1019" s="2">
        <f t="shared" si="93"/>
        <v>-4.5779051211157051E-2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8.4830000000000005</v>
      </c>
      <c r="C1020" s="2">
        <f t="shared" si="90"/>
        <v>8.5740336784529205</v>
      </c>
      <c r="D1020" s="2">
        <f t="shared" si="92"/>
        <v>8.6138250512885843</v>
      </c>
      <c r="E1020" s="2">
        <f t="shared" si="91"/>
        <v>-3.9791372835663807E-2</v>
      </c>
      <c r="F1020" s="2">
        <f t="shared" si="95"/>
        <v>-5.5578546469647449E-3</v>
      </c>
      <c r="G1020" s="2">
        <f t="shared" si="93"/>
        <v>-3.4233518188699061E-2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8.3832000000000004</v>
      </c>
      <c r="C1021" s="2">
        <f t="shared" si="90"/>
        <v>8.5861361894601629</v>
      </c>
      <c r="D1021" s="2">
        <f t="shared" si="92"/>
        <v>8.5967417141560958</v>
      </c>
      <c r="E1021" s="2">
        <f t="shared" si="91"/>
        <v>-1.06055246959329E-2</v>
      </c>
      <c r="F1021" s="2">
        <f t="shared" si="95"/>
        <v>-6.5673886567583755E-3</v>
      </c>
      <c r="G1021" s="2">
        <f t="shared" si="93"/>
        <v>-4.0381360391745242E-3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8.3832000000000004</v>
      </c>
      <c r="C1022" s="2">
        <f t="shared" si="90"/>
        <v>8.6086536987739848</v>
      </c>
      <c r="D1022" s="2">
        <f t="shared" si="92"/>
        <v>8.5809238094037923</v>
      </c>
      <c r="E1022" s="2">
        <f t="shared" si="91"/>
        <v>2.7729889370192495E-2</v>
      </c>
      <c r="F1022" s="2">
        <f t="shared" si="95"/>
        <v>2.9206694863179866E-4</v>
      </c>
      <c r="G1022" s="2">
        <f t="shared" si="93"/>
        <v>2.7437822421560697E-2</v>
      </c>
      <c r="H1022" s="2" t="str">
        <f t="shared" si="94"/>
        <v>Sell</v>
      </c>
    </row>
    <row r="1023" spans="1:8" ht="13.5" x14ac:dyDescent="0.25">
      <c r="A1023" s="3">
        <f>TITRES_STAT!B1026</f>
        <v>43798</v>
      </c>
      <c r="B1023" s="5">
        <f>TITRES_STAT!D1026</f>
        <v>8.4730000000000008</v>
      </c>
      <c r="C1023" s="2">
        <f t="shared" si="90"/>
        <v>8.6169531297318329</v>
      </c>
      <c r="D1023" s="2">
        <f t="shared" si="92"/>
        <v>8.5729294531516587</v>
      </c>
      <c r="E1023" s="2">
        <f t="shared" si="91"/>
        <v>4.4023676580174254E-2</v>
      </c>
      <c r="F1023" s="2">
        <f t="shared" si="95"/>
        <v>9.03838887494029E-3</v>
      </c>
      <c r="G1023" s="2">
        <f t="shared" si="93"/>
        <v>3.4985287705233965E-2</v>
      </c>
      <c r="H1023" s="2" t="str">
        <f t="shared" si="94"/>
        <v>Sell</v>
      </c>
    </row>
    <row r="1024" spans="1:8" ht="13.5" x14ac:dyDescent="0.25">
      <c r="A1024" s="3">
        <f>TITRES_STAT!B1027</f>
        <v>43801</v>
      </c>
      <c r="B1024" s="5">
        <f>TITRES_STAT!D1027</f>
        <v>8.5328999999999997</v>
      </c>
      <c r="C1024" s="2">
        <f t="shared" si="90"/>
        <v>8.6347295713115511</v>
      </c>
      <c r="D1024" s="2">
        <f t="shared" si="92"/>
        <v>8.5699643084737573</v>
      </c>
      <c r="E1024" s="2">
        <f t="shared" si="91"/>
        <v>6.4765262837793713E-2</v>
      </c>
      <c r="F1024" s="2">
        <f t="shared" si="95"/>
        <v>2.0183763667510974E-2</v>
      </c>
      <c r="G1024" s="2">
        <f t="shared" si="93"/>
        <v>4.4581499170282743E-2</v>
      </c>
      <c r="H1024" s="2" t="str">
        <f t="shared" si="94"/>
        <v>Sell</v>
      </c>
    </row>
    <row r="1025" spans="1:8" ht="13.5" x14ac:dyDescent="0.25">
      <c r="A1025" s="3">
        <f>TITRES_STAT!B1028</f>
        <v>43802</v>
      </c>
      <c r="B1025" s="5">
        <f>TITRES_STAT!D1028</f>
        <v>8.5328999999999997</v>
      </c>
      <c r="C1025" s="2">
        <f t="shared" si="90"/>
        <v>8.6497711757251583</v>
      </c>
      <c r="D1025" s="2">
        <f t="shared" si="92"/>
        <v>8.5672188041423674</v>
      </c>
      <c r="E1025" s="2">
        <f t="shared" si="91"/>
        <v>8.255237158279094E-2</v>
      </c>
      <c r="F1025" s="2">
        <f t="shared" si="95"/>
        <v>3.265748525056697E-2</v>
      </c>
      <c r="G1025" s="2">
        <f t="shared" si="93"/>
        <v>4.989488633222397E-2</v>
      </c>
      <c r="H1025" s="2" t="str">
        <f t="shared" si="94"/>
        <v>Sell</v>
      </c>
    </row>
    <row r="1026" spans="1:8" ht="13.5" x14ac:dyDescent="0.25">
      <c r="A1026" s="3">
        <f>TITRES_STAT!B1029</f>
        <v>43803</v>
      </c>
      <c r="B1026" s="5">
        <f>TITRES_STAT!D1029</f>
        <v>8.3832000000000004</v>
      </c>
      <c r="C1026" s="2">
        <f t="shared" si="90"/>
        <v>8.6241140717674423</v>
      </c>
      <c r="D1026" s="2">
        <f t="shared" si="92"/>
        <v>8.5535877816133024</v>
      </c>
      <c r="E1026" s="2">
        <f t="shared" si="91"/>
        <v>7.0526290154139915E-2</v>
      </c>
      <c r="F1026" s="2">
        <f t="shared" si="95"/>
        <v>4.0231246231281562E-2</v>
      </c>
      <c r="G1026" s="2">
        <f t="shared" si="93"/>
        <v>3.0295043922858353E-2</v>
      </c>
      <c r="H1026" s="2" t="str">
        <f t="shared" si="94"/>
        <v>Sell</v>
      </c>
    </row>
    <row r="1027" spans="1:8" ht="13.5" x14ac:dyDescent="0.25">
      <c r="A1027" s="3">
        <f>TITRES_STAT!B1030</f>
        <v>43804</v>
      </c>
      <c r="B1027" s="5">
        <f>TITRES_STAT!D1030</f>
        <v>8.2334999999999994</v>
      </c>
      <c r="C1027" s="2">
        <f t="shared" si="90"/>
        <v>8.6024042145724522</v>
      </c>
      <c r="D1027" s="2">
        <f t="shared" si="92"/>
        <v>8.5298775755678733</v>
      </c>
      <c r="E1027" s="2">
        <f t="shared" si="91"/>
        <v>7.2526639004578897E-2</v>
      </c>
      <c r="F1027" s="2">
        <f t="shared" si="95"/>
        <v>4.6690324785941026E-2</v>
      </c>
      <c r="G1027" s="2">
        <f t="shared" si="93"/>
        <v>2.5836314218637871E-2</v>
      </c>
      <c r="H1027" s="2" t="str">
        <f t="shared" si="94"/>
        <v>Sell</v>
      </c>
    </row>
    <row r="1028" spans="1:8" ht="13.5" x14ac:dyDescent="0.25">
      <c r="A1028" s="3">
        <f>TITRES_STAT!B1031</f>
        <v>43805</v>
      </c>
      <c r="B1028" s="5">
        <f>TITRES_STAT!D1031</f>
        <v>8.5328999999999997</v>
      </c>
      <c r="C1028" s="2">
        <f t="shared" si="90"/>
        <v>8.5840343354074591</v>
      </c>
      <c r="D1028" s="2">
        <f t="shared" si="92"/>
        <v>8.5301014588591411</v>
      </c>
      <c r="E1028" s="2">
        <f t="shared" si="91"/>
        <v>5.3932876548318021E-2</v>
      </c>
      <c r="F1028" s="2">
        <f t="shared" si="95"/>
        <v>4.8138835138416429E-2</v>
      </c>
      <c r="G1028" s="2">
        <f t="shared" si="93"/>
        <v>5.7940414099015916E-3</v>
      </c>
      <c r="H1028" s="2" t="str">
        <f t="shared" si="94"/>
        <v>Sell</v>
      </c>
    </row>
    <row r="1029" spans="1:8" ht="13.5" x14ac:dyDescent="0.25">
      <c r="A1029" s="3">
        <f>TITRES_STAT!B1032</f>
        <v>43808</v>
      </c>
      <c r="B1029" s="5">
        <f>TITRES_STAT!D1032</f>
        <v>8.9221000000000004</v>
      </c>
      <c r="C1029" s="2">
        <f t="shared" si="90"/>
        <v>8.5684905914986196</v>
      </c>
      <c r="D1029" s="2">
        <f t="shared" si="92"/>
        <v>8.5591383878325384</v>
      </c>
      <c r="E1029" s="2">
        <f t="shared" si="91"/>
        <v>9.3522036660811381E-3</v>
      </c>
      <c r="F1029" s="2">
        <f t="shared" si="95"/>
        <v>4.0381508843949372E-2</v>
      </c>
      <c r="G1029" s="2">
        <f t="shared" si="93"/>
        <v>-3.1029305177868234E-2</v>
      </c>
      <c r="H1029" s="2" t="str">
        <f t="shared" si="94"/>
        <v>Hold</v>
      </c>
    </row>
    <row r="1030" spans="1:8" ht="13.5" x14ac:dyDescent="0.25">
      <c r="A1030" s="3">
        <f>TITRES_STAT!B1033</f>
        <v>43809</v>
      </c>
      <c r="B1030" s="5">
        <f>TITRES_STAT!D1033</f>
        <v>8.9819999999999993</v>
      </c>
      <c r="C1030" s="2">
        <f t="shared" si="90"/>
        <v>8.5553381928065253</v>
      </c>
      <c r="D1030" s="2">
        <f t="shared" si="92"/>
        <v>8.5904614702153133</v>
      </c>
      <c r="E1030" s="2">
        <f t="shared" si="91"/>
        <v>-3.5123277408787956E-2</v>
      </c>
      <c r="F1030" s="2">
        <f t="shared" si="95"/>
        <v>2.5280551593401909E-2</v>
      </c>
      <c r="G1030" s="2">
        <f t="shared" si="93"/>
        <v>-6.0403829002189866E-2</v>
      </c>
      <c r="H1030" s="2" t="str">
        <f t="shared" si="94"/>
        <v>Hold</v>
      </c>
    </row>
    <row r="1031" spans="1:8" ht="13.5" x14ac:dyDescent="0.25">
      <c r="A1031" s="3">
        <f>TITRES_STAT!B1034</f>
        <v>43810</v>
      </c>
      <c r="B1031" s="5">
        <f>TITRES_STAT!D1034</f>
        <v>9.4710000000000001</v>
      </c>
      <c r="C1031" s="2">
        <f t="shared" si="90"/>
        <v>8.5288553939132132</v>
      </c>
      <c r="D1031" s="2">
        <f t="shared" si="92"/>
        <v>8.6556865464956605</v>
      </c>
      <c r="E1031" s="2">
        <f t="shared" si="91"/>
        <v>-0.12683115258244726</v>
      </c>
      <c r="F1031" s="2">
        <f t="shared" si="95"/>
        <v>-5.1417892417679224E-3</v>
      </c>
      <c r="G1031" s="2">
        <f t="shared" si="93"/>
        <v>-0.12168936334067934</v>
      </c>
      <c r="H1031" s="2" t="str">
        <f t="shared" si="94"/>
        <v>Hold</v>
      </c>
    </row>
    <row r="1032" spans="1:8" ht="13.5" x14ac:dyDescent="0.25">
      <c r="A1032" s="3">
        <f>TITRES_STAT!B1035</f>
        <v>43811</v>
      </c>
      <c r="B1032" s="5">
        <f>TITRES_STAT!D1035</f>
        <v>9.3811999999999998</v>
      </c>
      <c r="C1032" s="2">
        <f t="shared" si="90"/>
        <v>8.5064468717727184</v>
      </c>
      <c r="D1032" s="2">
        <f t="shared" si="92"/>
        <v>8.7094282837922776</v>
      </c>
      <c r="E1032" s="2">
        <f t="shared" si="91"/>
        <v>-0.20298141201955922</v>
      </c>
      <c r="F1032" s="2">
        <f t="shared" si="95"/>
        <v>-4.4709713797326182E-2</v>
      </c>
      <c r="G1032" s="2">
        <f t="shared" si="93"/>
        <v>-0.15827169822223303</v>
      </c>
      <c r="H1032" s="2" t="str">
        <f t="shared" si="94"/>
        <v>Hold</v>
      </c>
    </row>
    <row r="1033" spans="1:8" ht="13.5" x14ac:dyDescent="0.25">
      <c r="A1033" s="3">
        <f>TITRES_STAT!B1036</f>
        <v>43812</v>
      </c>
      <c r="B1033" s="5">
        <f>TITRES_STAT!D1036</f>
        <v>9.3513000000000002</v>
      </c>
      <c r="C1033" s="2">
        <f t="shared" si="90"/>
        <v>8.5013011991922998</v>
      </c>
      <c r="D1033" s="2">
        <f t="shared" si="92"/>
        <v>8.7569743368447011</v>
      </c>
      <c r="E1033" s="2">
        <f t="shared" si="91"/>
        <v>-0.25567313765240129</v>
      </c>
      <c r="F1033" s="2">
        <f t="shared" si="95"/>
        <v>-8.6902398568341199E-2</v>
      </c>
      <c r="G1033" s="2">
        <f t="shared" si="93"/>
        <v>-0.1687707390840601</v>
      </c>
      <c r="H1033" s="2" t="str">
        <f t="shared" si="94"/>
        <v>Hold</v>
      </c>
    </row>
    <row r="1034" spans="1:8" ht="13.5" x14ac:dyDescent="0.25">
      <c r="A1034" s="3">
        <f>TITRES_STAT!B1037</f>
        <v>43815</v>
      </c>
      <c r="B1034" s="5">
        <f>TITRES_STAT!D1037</f>
        <v>9.3413000000000004</v>
      </c>
      <c r="C1034" s="2">
        <f t="shared" si="90"/>
        <v>8.5061625531627154</v>
      </c>
      <c r="D1034" s="2">
        <f t="shared" si="92"/>
        <v>8.8002577193006495</v>
      </c>
      <c r="E1034" s="2">
        <f t="shared" si="91"/>
        <v>-0.29409516613793407</v>
      </c>
      <c r="F1034" s="2">
        <f t="shared" si="95"/>
        <v>-0.12834095208225976</v>
      </c>
      <c r="G1034" s="2">
        <f t="shared" si="93"/>
        <v>-0.16575421405567431</v>
      </c>
      <c r="H1034" s="2" t="str">
        <f t="shared" si="94"/>
        <v>Hold</v>
      </c>
    </row>
    <row r="1035" spans="1:8" ht="13.5" x14ac:dyDescent="0.25">
      <c r="A1035" s="3">
        <f>TITRES_STAT!B1038</f>
        <v>43816</v>
      </c>
      <c r="B1035" s="5">
        <f>TITRES_STAT!D1038</f>
        <v>9.3413000000000004</v>
      </c>
      <c r="C1035" s="2">
        <f t="shared" si="90"/>
        <v>8.5102760065222967</v>
      </c>
      <c r="D1035" s="2">
        <f t="shared" si="92"/>
        <v>8.8403349252783787</v>
      </c>
      <c r="E1035" s="2">
        <f t="shared" si="91"/>
        <v>-0.33005891875608206</v>
      </c>
      <c r="F1035" s="2">
        <f t="shared" si="95"/>
        <v>-0.16868454541702421</v>
      </c>
      <c r="G1035" s="2">
        <f t="shared" si="93"/>
        <v>-0.16137437333905785</v>
      </c>
      <c r="H1035" s="2" t="str">
        <f t="shared" si="94"/>
        <v>Hold</v>
      </c>
    </row>
    <row r="1036" spans="1:8" ht="13.5" x14ac:dyDescent="0.25">
      <c r="A1036" s="3">
        <f>TITRES_STAT!B1039</f>
        <v>43817</v>
      </c>
      <c r="B1036" s="5">
        <f>TITRES_STAT!D1039</f>
        <v>9.0518999999999998</v>
      </c>
      <c r="C1036" s="2">
        <f t="shared" si="90"/>
        <v>8.4907258516727122</v>
      </c>
      <c r="D1036" s="2">
        <f t="shared" si="92"/>
        <v>8.8560064122947946</v>
      </c>
      <c r="E1036" s="2">
        <f t="shared" si="91"/>
        <v>-0.36528056062208236</v>
      </c>
      <c r="F1036" s="2">
        <f t="shared" si="95"/>
        <v>-0.20800374845803582</v>
      </c>
      <c r="G1036" s="2">
        <f t="shared" si="93"/>
        <v>-0.15727681216404654</v>
      </c>
      <c r="H1036" s="2" t="str">
        <f t="shared" si="94"/>
        <v>Hold</v>
      </c>
    </row>
    <row r="1037" spans="1:8" ht="13.5" x14ac:dyDescent="0.25">
      <c r="A1037" s="3">
        <f>TITRES_STAT!B1040</f>
        <v>43818</v>
      </c>
      <c r="B1037" s="5">
        <f>TITRES_STAT!D1040</f>
        <v>9.0518999999999998</v>
      </c>
      <c r="C1037" s="2">
        <f t="shared" si="90"/>
        <v>8.4511526437230646</v>
      </c>
      <c r="D1037" s="2">
        <f t="shared" si="92"/>
        <v>8.8705170484211067</v>
      </c>
      <c r="E1037" s="2">
        <f t="shared" si="91"/>
        <v>-0.41936440469804204</v>
      </c>
      <c r="F1037" s="2">
        <f t="shared" si="95"/>
        <v>-0.2502758797060371</v>
      </c>
      <c r="G1037" s="2">
        <f t="shared" si="93"/>
        <v>-0.16908852499200494</v>
      </c>
      <c r="H1037" s="2" t="str">
        <f t="shared" si="94"/>
        <v>Hold</v>
      </c>
    </row>
    <row r="1038" spans="1:8" ht="13.5" x14ac:dyDescent="0.25">
      <c r="A1038" s="3">
        <f>TITRES_STAT!B1041</f>
        <v>43819</v>
      </c>
      <c r="B1038" s="5">
        <f>TITRES_STAT!D1041</f>
        <v>9.2813999999999997</v>
      </c>
      <c r="C1038" s="2">
        <f t="shared" si="90"/>
        <v>8.4637291600733615</v>
      </c>
      <c r="D1038" s="2">
        <f t="shared" si="92"/>
        <v>8.9009528226121351</v>
      </c>
      <c r="E1038" s="2">
        <f t="shared" si="91"/>
        <v>-0.43722366253877354</v>
      </c>
      <c r="F1038" s="2">
        <f t="shared" si="95"/>
        <v>-0.2876654362725844</v>
      </c>
      <c r="G1038" s="2">
        <f t="shared" si="93"/>
        <v>-0.14955822626618914</v>
      </c>
      <c r="H1038" s="2" t="str">
        <f t="shared" si="94"/>
        <v>Hold</v>
      </c>
    </row>
    <row r="1039" spans="1:8" ht="13.5" x14ac:dyDescent="0.25">
      <c r="A1039" s="3">
        <f>TITRES_STAT!B1042</f>
        <v>43822</v>
      </c>
      <c r="B1039" s="5">
        <f>TITRES_STAT!D1042</f>
        <v>9.0119000000000007</v>
      </c>
      <c r="C1039" s="2">
        <f t="shared" ref="C1039:C1102" si="96">$C$4*B1029+C1038*(1-$C$4)</f>
        <v>8.5342477508313053</v>
      </c>
      <c r="D1039" s="2">
        <f t="shared" si="92"/>
        <v>8.9091711320482734</v>
      </c>
      <c r="E1039" s="2">
        <f t="shared" si="91"/>
        <v>-0.37492338121696811</v>
      </c>
      <c r="F1039" s="2">
        <f t="shared" si="95"/>
        <v>-0.30511702526146117</v>
      </c>
      <c r="G1039" s="2">
        <f t="shared" si="93"/>
        <v>-6.9806355955506938E-2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5">
        <f>TITRES_STAT!D1043</f>
        <v>9.0119000000000007</v>
      </c>
      <c r="C1040" s="2">
        <f t="shared" si="96"/>
        <v>8.603132712241873</v>
      </c>
      <c r="D1040" s="2">
        <f t="shared" si="92"/>
        <v>8.9167806778224747</v>
      </c>
      <c r="E1040" s="2">
        <f t="shared" si="91"/>
        <v>-0.31364796558060171</v>
      </c>
      <c r="F1040" s="2">
        <f t="shared" si="95"/>
        <v>-0.30682321332528928</v>
      </c>
      <c r="G1040" s="2">
        <f t="shared" si="93"/>
        <v>-6.8247522553124274E-3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5">
        <f>TITRES_STAT!D1044</f>
        <v>9.0518999999999998</v>
      </c>
      <c r="C1041" s="2">
        <f t="shared" si="96"/>
        <v>8.7366507565123541</v>
      </c>
      <c r="D1041" s="2">
        <f t="shared" si="92"/>
        <v>8.926789516502291</v>
      </c>
      <c r="E1041" s="2">
        <f t="shared" si="91"/>
        <v>-0.1901387599899369</v>
      </c>
      <c r="F1041" s="2">
        <f t="shared" si="95"/>
        <v>-0.28348632265821883</v>
      </c>
      <c r="G1041" s="2">
        <f t="shared" si="93"/>
        <v>9.3347562668281925E-2</v>
      </c>
      <c r="H1041" s="2" t="str">
        <f t="shared" si="94"/>
        <v>Sell</v>
      </c>
    </row>
    <row r="1042" spans="1:8" ht="13.5" x14ac:dyDescent="0.25">
      <c r="A1042" s="3">
        <f>TITRES_STAT!B1045</f>
        <v>43825</v>
      </c>
      <c r="B1042" s="5">
        <f>TITRES_STAT!D1045</f>
        <v>9.2114999999999991</v>
      </c>
      <c r="C1042" s="2">
        <f t="shared" si="96"/>
        <v>8.8358121785873767</v>
      </c>
      <c r="D1042" s="2">
        <f t="shared" si="92"/>
        <v>8.9478791819465648</v>
      </c>
      <c r="E1042" s="2">
        <f t="shared" si="91"/>
        <v>-0.11206700335918818</v>
      </c>
      <c r="F1042" s="2">
        <f t="shared" si="95"/>
        <v>-0.24920245879841271</v>
      </c>
      <c r="G1042" s="2">
        <f t="shared" si="93"/>
        <v>0.13713545543922454</v>
      </c>
      <c r="H1042" s="2" t="str">
        <f t="shared" si="94"/>
        <v>Sell</v>
      </c>
    </row>
    <row r="1043" spans="1:8" ht="13.5" x14ac:dyDescent="0.25">
      <c r="A1043" s="3">
        <f>TITRES_STAT!B1046</f>
        <v>43826</v>
      </c>
      <c r="B1043" s="5">
        <f>TITRES_STAT!D1046</f>
        <v>9.0219000000000005</v>
      </c>
      <c r="C1043" s="2">
        <f t="shared" si="96"/>
        <v>8.9151179972662415</v>
      </c>
      <c r="D1043" s="2">
        <f t="shared" si="92"/>
        <v>8.9533622055060782</v>
      </c>
      <c r="E1043" s="2">
        <f t="shared" si="91"/>
        <v>-3.8244208239836652E-2</v>
      </c>
      <c r="F1043" s="2">
        <f t="shared" si="95"/>
        <v>-0.20701080868669752</v>
      </c>
      <c r="G1043" s="2">
        <f t="shared" si="93"/>
        <v>0.16876660044686087</v>
      </c>
      <c r="H1043" s="2" t="str">
        <f t="shared" si="94"/>
        <v>Sell</v>
      </c>
    </row>
    <row r="1044" spans="1:8" ht="13.5" x14ac:dyDescent="0.25">
      <c r="A1044" s="3">
        <f>TITRES_STAT!B1047</f>
        <v>43829</v>
      </c>
      <c r="B1044" s="5">
        <f>TITRES_STAT!D1047</f>
        <v>9.2114999999999991</v>
      </c>
      <c r="C1044" s="2">
        <f t="shared" si="96"/>
        <v>8.9806844592252819</v>
      </c>
      <c r="D1044" s="2">
        <f t="shared" si="92"/>
        <v>8.972483523616738</v>
      </c>
      <c r="E1044" s="2">
        <f t="shared" si="91"/>
        <v>8.2009356085439578E-3</v>
      </c>
      <c r="F1044" s="2">
        <f t="shared" si="95"/>
        <v>-0.16396845982764924</v>
      </c>
      <c r="G1044" s="2">
        <f t="shared" si="93"/>
        <v>0.1721693954361932</v>
      </c>
      <c r="H1044" s="2" t="str">
        <f t="shared" si="94"/>
        <v>Sell</v>
      </c>
    </row>
    <row r="1045" spans="1:8" ht="13.5" x14ac:dyDescent="0.25">
      <c r="A1045" s="3">
        <f>TITRES_STAT!B1048</f>
        <v>43830</v>
      </c>
      <c r="B1045" s="5">
        <f>TITRES_STAT!D1048</f>
        <v>9.2114999999999991</v>
      </c>
      <c r="C1045" s="2">
        <f t="shared" si="96"/>
        <v>9.0361637731906228</v>
      </c>
      <c r="D1045" s="2">
        <f t="shared" si="92"/>
        <v>8.9901884477932761</v>
      </c>
      <c r="E1045" s="2">
        <f t="shared" si="91"/>
        <v>4.5975325397346722E-2</v>
      </c>
      <c r="F1045" s="2">
        <f t="shared" si="95"/>
        <v>-0.12197970278265005</v>
      </c>
      <c r="G1045" s="2">
        <f t="shared" si="93"/>
        <v>0.16795502817999677</v>
      </c>
      <c r="H1045" s="2" t="str">
        <f t="shared" si="94"/>
        <v>Sell</v>
      </c>
    </row>
    <row r="1046" spans="1:8" ht="13.5" x14ac:dyDescent="0.25">
      <c r="A1046" s="3">
        <f>TITRES_STAT!B1049</f>
        <v>43832</v>
      </c>
      <c r="B1046" s="5">
        <f>TITRES_STAT!D1049</f>
        <v>9.0518999999999998</v>
      </c>
      <c r="C1046" s="2">
        <f t="shared" si="96"/>
        <v>9.038584731161297</v>
      </c>
      <c r="D1046" s="2">
        <f t="shared" si="92"/>
        <v>8.9947596738826636</v>
      </c>
      <c r="E1046" s="2">
        <f t="shared" si="91"/>
        <v>4.3825057278633395E-2</v>
      </c>
      <c r="F1046" s="2">
        <f t="shared" si="95"/>
        <v>-8.8818750770393362E-2</v>
      </c>
      <c r="G1046" s="2">
        <f t="shared" si="93"/>
        <v>0.13264380804902676</v>
      </c>
      <c r="H1046" s="2" t="str">
        <f t="shared" si="94"/>
        <v>Sell</v>
      </c>
    </row>
    <row r="1047" spans="1:8" ht="13.5" x14ac:dyDescent="0.25">
      <c r="A1047" s="3">
        <f>TITRES_STAT!B1050</f>
        <v>43833</v>
      </c>
      <c r="B1047" s="5">
        <f>TITRES_STAT!D1050</f>
        <v>9.0119000000000007</v>
      </c>
      <c r="C1047" s="2">
        <f t="shared" si="96"/>
        <v>9.040633234059559</v>
      </c>
      <c r="D1047" s="2">
        <f t="shared" si="92"/>
        <v>8.9960293276691328</v>
      </c>
      <c r="E1047" s="2">
        <f t="shared" si="91"/>
        <v>4.4603906390426218E-2</v>
      </c>
      <c r="F1047" s="2">
        <f t="shared" si="95"/>
        <v>-6.2134219338229442E-2</v>
      </c>
      <c r="G1047" s="2">
        <f t="shared" si="93"/>
        <v>0.10673812572865565</v>
      </c>
      <c r="H1047" s="2" t="str">
        <f t="shared" si="94"/>
        <v>Sell</v>
      </c>
    </row>
    <row r="1048" spans="1:8" ht="13.5" x14ac:dyDescent="0.25">
      <c r="A1048" s="3">
        <f>TITRES_STAT!B1051</f>
        <v>43836</v>
      </c>
      <c r="B1048" s="5">
        <f>TITRES_STAT!D1051</f>
        <v>8.7424999999999997</v>
      </c>
      <c r="C1048" s="2">
        <f t="shared" si="96"/>
        <v>9.0776742749734733</v>
      </c>
      <c r="D1048" s="2">
        <f t="shared" si="92"/>
        <v>8.9772493774714199</v>
      </c>
      <c r="E1048" s="2">
        <f t="shared" si="91"/>
        <v>0.10042489750205341</v>
      </c>
      <c r="F1048" s="2">
        <f t="shared" si="95"/>
        <v>-2.9622395970172872E-2</v>
      </c>
      <c r="G1048" s="2">
        <f t="shared" si="93"/>
        <v>0.13004729347222629</v>
      </c>
      <c r="H1048" s="2" t="str">
        <f t="shared" si="94"/>
        <v>Sell</v>
      </c>
    </row>
    <row r="1049" spans="1:8" ht="13.5" x14ac:dyDescent="0.25">
      <c r="A1049" s="3">
        <f>TITRES_STAT!B1052</f>
        <v>43837</v>
      </c>
      <c r="B1049" s="5">
        <f>TITRES_STAT!D1052</f>
        <v>8.7824000000000009</v>
      </c>
      <c r="C1049" s="2">
        <f t="shared" si="96"/>
        <v>9.0675551557467848</v>
      </c>
      <c r="D1049" s="2">
        <f t="shared" si="92"/>
        <v>8.9628160902513159</v>
      </c>
      <c r="E1049" s="2">
        <f t="shared" si="91"/>
        <v>0.10473906549546896</v>
      </c>
      <c r="F1049" s="2">
        <f t="shared" si="95"/>
        <v>-2.7501036770445041E-3</v>
      </c>
      <c r="G1049" s="2">
        <f t="shared" si="93"/>
        <v>0.10748916917251347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5">
        <f>TITRES_STAT!D1053</f>
        <v>8.5228999999999999</v>
      </c>
      <c r="C1050" s="2">
        <f t="shared" si="96"/>
        <v>9.0589928240934334</v>
      </c>
      <c r="D1050" s="2">
        <f t="shared" si="92"/>
        <v>8.9302297131956632</v>
      </c>
      <c r="E1050" s="2">
        <f t="shared" si="91"/>
        <v>0.12876311089777026</v>
      </c>
      <c r="F1050" s="2">
        <f t="shared" si="95"/>
        <v>2.3552539237918453E-2</v>
      </c>
      <c r="G1050" s="2">
        <f t="shared" si="93"/>
        <v>0.10521057165985181</v>
      </c>
      <c r="H1050" s="2" t="str">
        <f t="shared" si="94"/>
        <v>Sell</v>
      </c>
    </row>
    <row r="1051" spans="1:8" ht="13.5" x14ac:dyDescent="0.25">
      <c r="A1051" s="3">
        <f>TITRES_STAT!B1054</f>
        <v>43839</v>
      </c>
      <c r="B1051" s="5">
        <f>TITRES_STAT!D1054</f>
        <v>8.2834000000000003</v>
      </c>
      <c r="C1051" s="2">
        <f t="shared" si="96"/>
        <v>9.0579016203867511</v>
      </c>
      <c r="D1051" s="2">
        <f t="shared" si="92"/>
        <v>8.8823164011070954</v>
      </c>
      <c r="E1051" s="2">
        <f t="shared" si="91"/>
        <v>0.17558521927965565</v>
      </c>
      <c r="F1051" s="2">
        <f t="shared" si="95"/>
        <v>5.3959075246265892E-2</v>
      </c>
      <c r="G1051" s="2">
        <f t="shared" si="93"/>
        <v>0.12162614403338975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5">
        <f>TITRES_STAT!D1055</f>
        <v>8.6526999999999994</v>
      </c>
      <c r="C1052" s="2">
        <f t="shared" si="96"/>
        <v>9.0815321403272513</v>
      </c>
      <c r="D1052" s="2">
        <f t="shared" si="92"/>
        <v>8.8653077788028654</v>
      </c>
      <c r="E1052" s="2">
        <f t="shared" ref="E1052:E1115" si="97">C1052-D1052</f>
        <v>0.21622436152438596</v>
      </c>
      <c r="F1052" s="2">
        <f t="shared" si="95"/>
        <v>8.6412132501889921E-2</v>
      </c>
      <c r="G1052" s="2">
        <f t="shared" si="93"/>
        <v>0.12981222902249603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5">
        <f>TITRES_STAT!D1056</f>
        <v>8.9819999999999993</v>
      </c>
      <c r="C1053" s="2">
        <f t="shared" si="96"/>
        <v>9.0723579648922907</v>
      </c>
      <c r="D1053" s="2">
        <f t="shared" ref="D1053:D1116" si="98">$D$4*B1053+(1-$D$4)*D1052</f>
        <v>8.8739516470396893</v>
      </c>
      <c r="E1053" s="2">
        <f t="shared" si="97"/>
        <v>0.19840631785260143</v>
      </c>
      <c r="F1053" s="2">
        <f t="shared" si="95"/>
        <v>0.10881096957203223</v>
      </c>
      <c r="G1053" s="2">
        <f t="shared" si="93"/>
        <v>8.9595348280569198E-2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9.4511000000000003</v>
      </c>
      <c r="C1054" s="2">
        <f t="shared" si="96"/>
        <v>9.0937644318319375</v>
      </c>
      <c r="D1054" s="2">
        <f t="shared" si="98"/>
        <v>8.9167033768886004</v>
      </c>
      <c r="E1054" s="2">
        <f t="shared" si="97"/>
        <v>0.17706105494333713</v>
      </c>
      <c r="F1054" s="2">
        <f t="shared" si="95"/>
        <v>0.12246098664629322</v>
      </c>
      <c r="G1054" s="2">
        <f t="shared" si="93"/>
        <v>5.4600068297043905E-2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9.4809999999999999</v>
      </c>
      <c r="C1055" s="2">
        <f t="shared" si="96"/>
        <v>9.1118775961654848</v>
      </c>
      <c r="D1055" s="2">
        <f t="shared" si="98"/>
        <v>8.9585031267487043</v>
      </c>
      <c r="E1055" s="2">
        <f t="shared" si="97"/>
        <v>0.15337446941678046</v>
      </c>
      <c r="F1055" s="2">
        <f t="shared" si="95"/>
        <v>0.12864368320039066</v>
      </c>
      <c r="G1055" s="2">
        <f t="shared" si="93"/>
        <v>2.47307862163898E-2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9.4311000000000007</v>
      </c>
      <c r="C1056" s="2">
        <f t="shared" si="96"/>
        <v>9.1026502736784867</v>
      </c>
      <c r="D1056" s="2">
        <f t="shared" si="98"/>
        <v>8.9935103025450971</v>
      </c>
      <c r="E1056" s="2">
        <f t="shared" si="97"/>
        <v>0.10913997113338958</v>
      </c>
      <c r="F1056" s="2">
        <f t="shared" si="95"/>
        <v>0.12474294078699044</v>
      </c>
      <c r="G1056" s="2">
        <f t="shared" si="93"/>
        <v>-1.5602969653600862E-2</v>
      </c>
      <c r="H1056" s="2" t="str">
        <f t="shared" si="94"/>
        <v>Hold</v>
      </c>
    </row>
    <row r="1057" spans="1:8" ht="13.5" x14ac:dyDescent="0.25">
      <c r="A1057" s="3">
        <f>TITRES_STAT!B1060</f>
        <v>43850</v>
      </c>
      <c r="B1057" s="5">
        <f>TITRES_STAT!D1060</f>
        <v>9.2813999999999997</v>
      </c>
      <c r="C1057" s="2">
        <f t="shared" si="96"/>
        <v>9.0886886931125659</v>
      </c>
      <c r="D1057" s="2">
        <f t="shared" si="98"/>
        <v>9.0148354653195337</v>
      </c>
      <c r="E1057" s="2">
        <f t="shared" si="97"/>
        <v>7.3853227793032161E-2</v>
      </c>
      <c r="F1057" s="2">
        <f t="shared" si="95"/>
        <v>0.11456499818819879</v>
      </c>
      <c r="G1057" s="2">
        <f t="shared" si="93"/>
        <v>-4.071177039516663E-2</v>
      </c>
      <c r="H1057" s="2" t="str">
        <f t="shared" si="94"/>
        <v>Hold</v>
      </c>
    </row>
    <row r="1058" spans="1:8" ht="13.5" x14ac:dyDescent="0.25">
      <c r="A1058" s="3">
        <f>TITRES_STAT!B1061</f>
        <v>43851</v>
      </c>
      <c r="B1058" s="5">
        <f>TITRES_STAT!D1061</f>
        <v>9.6306999999999992</v>
      </c>
      <c r="C1058" s="2">
        <f t="shared" si="96"/>
        <v>9.0354288941721705</v>
      </c>
      <c r="D1058" s="2">
        <f t="shared" si="98"/>
        <v>9.0604550604810505</v>
      </c>
      <c r="E1058" s="2">
        <f t="shared" si="97"/>
        <v>-2.5026166308879993E-2</v>
      </c>
      <c r="F1058" s="2">
        <f t="shared" si="95"/>
        <v>8.664676528878304E-2</v>
      </c>
      <c r="G1058" s="2">
        <f t="shared" si="93"/>
        <v>-0.11167293159766303</v>
      </c>
      <c r="H1058" s="2" t="str">
        <f t="shared" si="94"/>
        <v>Hold</v>
      </c>
    </row>
    <row r="1059" spans="1:8" ht="13.5" x14ac:dyDescent="0.25">
      <c r="A1059" s="3">
        <f>TITRES_STAT!B1062</f>
        <v>43852</v>
      </c>
      <c r="B1059" s="5">
        <f>TITRES_STAT!D1062</f>
        <v>9.9700000000000006</v>
      </c>
      <c r="C1059" s="2">
        <f t="shared" si="96"/>
        <v>8.9965013719918367</v>
      </c>
      <c r="D1059" s="2">
        <f t="shared" si="98"/>
        <v>9.1278287597046752</v>
      </c>
      <c r="E1059" s="2">
        <f t="shared" si="97"/>
        <v>-0.13132738771283847</v>
      </c>
      <c r="F1059" s="2">
        <f t="shared" si="95"/>
        <v>4.3051934688458735E-2</v>
      </c>
      <c r="G1059" s="2">
        <f t="shared" si="93"/>
        <v>-0.17437932240129722</v>
      </c>
      <c r="H1059" s="2" t="str">
        <f t="shared" si="94"/>
        <v>Hold</v>
      </c>
    </row>
    <row r="1060" spans="1:8" ht="13.5" x14ac:dyDescent="0.25">
      <c r="A1060" s="3">
        <f>TITRES_STAT!B1063</f>
        <v>43853</v>
      </c>
      <c r="B1060" s="5">
        <f>TITRES_STAT!D1063</f>
        <v>9.98</v>
      </c>
      <c r="C1060" s="2">
        <f t="shared" si="96"/>
        <v>8.9236396224546315</v>
      </c>
      <c r="D1060" s="2">
        <f t="shared" si="98"/>
        <v>9.1909525552821076</v>
      </c>
      <c r="E1060" s="2">
        <f t="shared" si="97"/>
        <v>-0.26731293282747615</v>
      </c>
      <c r="F1060" s="2">
        <f t="shared" si="95"/>
        <v>-1.9021038814728247E-2</v>
      </c>
      <c r="G1060" s="2">
        <f t="shared" ref="G1060:G1123" si="99">E1060-F1060</f>
        <v>-0.2482918940127479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5">
        <f>TITRES_STAT!D1064</f>
        <v>9.98</v>
      </c>
      <c r="C1061" s="2">
        <f t="shared" si="96"/>
        <v>8.8251412190000735</v>
      </c>
      <c r="D1061" s="2">
        <f t="shared" si="98"/>
        <v>9.2494005141500999</v>
      </c>
      <c r="E1061" s="2">
        <f t="shared" si="97"/>
        <v>-0.42425929515002636</v>
      </c>
      <c r="F1061" s="2">
        <f t="shared" ref="F1061:F1124" si="101">(E1061*(2/(10)))+((1-(2/10))*F1060)</f>
        <v>-0.10006869008178787</v>
      </c>
      <c r="G1061" s="2">
        <f t="shared" si="99"/>
        <v>-0.32419060506823849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5">
        <f>TITRES_STAT!D1065</f>
        <v>9.98</v>
      </c>
      <c r="C1062" s="2">
        <f t="shared" si="96"/>
        <v>8.7986118006923704</v>
      </c>
      <c r="D1062" s="2">
        <f t="shared" si="98"/>
        <v>9.3035189945834258</v>
      </c>
      <c r="E1062" s="2">
        <f t="shared" si="97"/>
        <v>-0.50490719389105543</v>
      </c>
      <c r="F1062" s="2">
        <f t="shared" si="101"/>
        <v>-0.18103639084364137</v>
      </c>
      <c r="G1062" s="2">
        <f t="shared" si="99"/>
        <v>-0.32387080304741406</v>
      </c>
      <c r="H1062" s="2" t="str">
        <f t="shared" si="100"/>
        <v>Hold</v>
      </c>
    </row>
    <row r="1063" spans="1:8" ht="13.5" x14ac:dyDescent="0.25">
      <c r="A1063" s="3">
        <f>TITRES_STAT!B1066</f>
        <v>43858</v>
      </c>
      <c r="B1063" s="5">
        <f>TITRES_STAT!D1066</f>
        <v>9.98</v>
      </c>
      <c r="C1063" s="2">
        <f t="shared" si="96"/>
        <v>8.8268253698166212</v>
      </c>
      <c r="D1063" s="2">
        <f t="shared" si="98"/>
        <v>9.3536286986883574</v>
      </c>
      <c r="E1063" s="2">
        <f t="shared" si="97"/>
        <v>-0.5268033288717362</v>
      </c>
      <c r="F1063" s="2">
        <f t="shared" si="101"/>
        <v>-0.25018977844926038</v>
      </c>
      <c r="G1063" s="2">
        <f t="shared" si="99"/>
        <v>-0.27661355042247582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5">
        <f>TITRES_STAT!D1067</f>
        <v>9.98</v>
      </c>
      <c r="C1064" s="2">
        <f t="shared" si="96"/>
        <v>8.9228676206140634</v>
      </c>
      <c r="D1064" s="2">
        <f t="shared" si="98"/>
        <v>9.4000265728595913</v>
      </c>
      <c r="E1064" s="2">
        <f t="shared" si="97"/>
        <v>-0.47715895224552796</v>
      </c>
      <c r="F1064" s="2">
        <f t="shared" si="101"/>
        <v>-0.2955836132085139</v>
      </c>
      <c r="G1064" s="2">
        <f t="shared" si="99"/>
        <v>-0.18157533903701406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5">
        <f>TITRES_STAT!D1068</f>
        <v>9.98</v>
      </c>
      <c r="C1065" s="2">
        <f t="shared" si="96"/>
        <v>9.0087341405195911</v>
      </c>
      <c r="D1065" s="2">
        <f t="shared" si="98"/>
        <v>9.4429875674625858</v>
      </c>
      <c r="E1065" s="2">
        <f t="shared" si="97"/>
        <v>-0.43425342694299474</v>
      </c>
      <c r="F1065" s="2">
        <f t="shared" si="101"/>
        <v>-0.32331757595541011</v>
      </c>
      <c r="G1065" s="2">
        <f t="shared" si="99"/>
        <v>-0.11093585098758463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5">
        <f>TITRES_STAT!D1069</f>
        <v>9.98</v>
      </c>
      <c r="C1066" s="2">
        <f t="shared" si="96"/>
        <v>9.0737135035165775</v>
      </c>
      <c r="D1066" s="2">
        <f t="shared" si="98"/>
        <v>9.4827662661690617</v>
      </c>
      <c r="E1066" s="2">
        <f t="shared" si="97"/>
        <v>-0.40905276265248425</v>
      </c>
      <c r="F1066" s="2">
        <f t="shared" si="101"/>
        <v>-0.34046461329482497</v>
      </c>
      <c r="G1066" s="2">
        <f t="shared" si="99"/>
        <v>-6.8588149357659278E-2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5">
        <f>TITRES_STAT!D1070</f>
        <v>9.98</v>
      </c>
      <c r="C1067" s="2">
        <f t="shared" si="96"/>
        <v>9.105665272206334</v>
      </c>
      <c r="D1067" s="2">
        <f t="shared" si="98"/>
        <v>9.5195983946009832</v>
      </c>
      <c r="E1067" s="2">
        <f t="shared" si="97"/>
        <v>-0.41393312239464919</v>
      </c>
      <c r="F1067" s="2">
        <f t="shared" si="101"/>
        <v>-0.35515831511478979</v>
      </c>
      <c r="G1067" s="2">
        <f t="shared" si="99"/>
        <v>-5.8774807279859398E-2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5">
        <f>TITRES_STAT!D1071</f>
        <v>9.98</v>
      </c>
      <c r="C1068" s="2">
        <f t="shared" si="96"/>
        <v>9.1864398457130516</v>
      </c>
      <c r="D1068" s="2">
        <f t="shared" si="98"/>
        <v>9.5537022172231332</v>
      </c>
      <c r="E1068" s="2">
        <f t="shared" si="97"/>
        <v>-0.36726237151008156</v>
      </c>
      <c r="F1068" s="2">
        <f t="shared" si="101"/>
        <v>-0.35757912639384815</v>
      </c>
      <c r="G1068" s="2">
        <f t="shared" si="99"/>
        <v>-9.6832451162334188E-3</v>
      </c>
      <c r="H1068" s="2" t="str">
        <f t="shared" si="100"/>
        <v>Hold</v>
      </c>
    </row>
    <row r="1069" spans="1:8" ht="13.5" x14ac:dyDescent="0.25">
      <c r="A1069" s="3">
        <f>TITRES_STAT!B1072</f>
        <v>43866</v>
      </c>
      <c r="B1069" s="5">
        <f>TITRES_STAT!D1072</f>
        <v>9.98</v>
      </c>
      <c r="C1069" s="2">
        <f t="shared" si="96"/>
        <v>9.3069875617571967</v>
      </c>
      <c r="D1069" s="2">
        <f t="shared" si="98"/>
        <v>9.5852798307621612</v>
      </c>
      <c r="E1069" s="2">
        <f t="shared" si="97"/>
        <v>-0.27829226900496451</v>
      </c>
      <c r="F1069" s="2">
        <f t="shared" si="101"/>
        <v>-0.34172175491607149</v>
      </c>
      <c r="G1069" s="2">
        <f t="shared" si="99"/>
        <v>6.3429485911106975E-2</v>
      </c>
      <c r="H1069" s="2" t="str">
        <f t="shared" si="100"/>
        <v>Sell</v>
      </c>
    </row>
    <row r="1070" spans="1:8" ht="13.5" x14ac:dyDescent="0.25">
      <c r="A1070" s="3">
        <f>TITRES_STAT!B1073</f>
        <v>43867</v>
      </c>
      <c r="B1070" s="5">
        <f>TITRES_STAT!D1073</f>
        <v>9.98</v>
      </c>
      <c r="C1070" s="2">
        <f t="shared" si="96"/>
        <v>9.4105279368714747</v>
      </c>
      <c r="D1070" s="2">
        <f t="shared" si="98"/>
        <v>9.6145183618168168</v>
      </c>
      <c r="E1070" s="2">
        <f t="shared" si="97"/>
        <v>-0.20399042494534214</v>
      </c>
      <c r="F1070" s="2">
        <f t="shared" si="101"/>
        <v>-0.31417548892192565</v>
      </c>
      <c r="G1070" s="2">
        <f t="shared" si="99"/>
        <v>0.11018506397658351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5">
        <f>TITRES_STAT!D1074</f>
        <v>9.6806000000000001</v>
      </c>
      <c r="C1071" s="2">
        <f t="shared" si="96"/>
        <v>9.4981390235066332</v>
      </c>
      <c r="D1071" s="2">
        <f t="shared" si="98"/>
        <v>9.6194132979785341</v>
      </c>
      <c r="E1071" s="2">
        <f t="shared" si="97"/>
        <v>-0.12127427447190087</v>
      </c>
      <c r="F1071" s="2">
        <f t="shared" si="101"/>
        <v>-0.2755952460319207</v>
      </c>
      <c r="G1071" s="2">
        <f t="shared" si="99"/>
        <v>0.15432097156001984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5">
        <f>TITRES_STAT!D1075</f>
        <v>9.98</v>
      </c>
      <c r="C1072" s="2">
        <f t="shared" si="96"/>
        <v>9.5722714814286896</v>
      </c>
      <c r="D1072" s="2">
        <f t="shared" si="98"/>
        <v>9.6461234240541991</v>
      </c>
      <c r="E1072" s="2">
        <f t="shared" si="97"/>
        <v>-7.3851942625509537E-2</v>
      </c>
      <c r="F1072" s="2">
        <f t="shared" si="101"/>
        <v>-0.23524658535063847</v>
      </c>
      <c r="G1072" s="2">
        <f t="shared" si="99"/>
        <v>0.16139464272512893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5">
        <f>TITRES_STAT!D1076</f>
        <v>9.98</v>
      </c>
      <c r="C1073" s="2">
        <f t="shared" si="96"/>
        <v>9.6349989458242753</v>
      </c>
      <c r="D1073" s="2">
        <f t="shared" si="98"/>
        <v>9.6708550222724075</v>
      </c>
      <c r="E1073" s="2">
        <f t="shared" si="97"/>
        <v>-3.5856076448132157E-2</v>
      </c>
      <c r="F1073" s="2">
        <f t="shared" si="101"/>
        <v>-0.19536848357013722</v>
      </c>
      <c r="G1073" s="2">
        <f t="shared" si="99"/>
        <v>0.15951240712200507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5">
        <f>TITRES_STAT!D1077</f>
        <v>9.98</v>
      </c>
      <c r="C1074" s="2">
        <f t="shared" si="96"/>
        <v>9.6880760310820779</v>
      </c>
      <c r="D1074" s="2">
        <f t="shared" si="98"/>
        <v>9.6937546502522292</v>
      </c>
      <c r="E1074" s="2">
        <f t="shared" si="97"/>
        <v>-5.6786191701512223E-3</v>
      </c>
      <c r="F1074" s="2">
        <f t="shared" si="101"/>
        <v>-0.15743051069014002</v>
      </c>
      <c r="G1074" s="2">
        <f t="shared" si="99"/>
        <v>0.1517518915199888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5">
        <f>TITRES_STAT!D1078</f>
        <v>9.98</v>
      </c>
      <c r="C1075" s="2">
        <f t="shared" si="96"/>
        <v>9.7329874109156034</v>
      </c>
      <c r="D1075" s="2">
        <f t="shared" si="98"/>
        <v>9.7149580094928059</v>
      </c>
      <c r="E1075" s="2">
        <f t="shared" si="97"/>
        <v>1.802940142279752E-2</v>
      </c>
      <c r="F1075" s="2">
        <f t="shared" si="101"/>
        <v>-0.12233852826755252</v>
      </c>
      <c r="G1075" s="2">
        <f t="shared" si="99"/>
        <v>0.14036792969035006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5">
        <f>TITRES_STAT!D1079</f>
        <v>9.98</v>
      </c>
      <c r="C1076" s="2">
        <f t="shared" si="96"/>
        <v>9.7709893476978174</v>
      </c>
      <c r="D1076" s="2">
        <f t="shared" si="98"/>
        <v>9.7345907495303763</v>
      </c>
      <c r="E1076" s="2">
        <f t="shared" si="97"/>
        <v>3.6398598167441065E-2</v>
      </c>
      <c r="F1076" s="2">
        <f t="shared" si="101"/>
        <v>-9.0591102980553811E-2</v>
      </c>
      <c r="G1076" s="2">
        <f t="shared" si="99"/>
        <v>0.12698970114799488</v>
      </c>
      <c r="H1076" s="2" t="str">
        <f t="shared" si="100"/>
        <v>Sell</v>
      </c>
    </row>
    <row r="1077" spans="1:8" ht="13.5" x14ac:dyDescent="0.25">
      <c r="A1077" s="3">
        <f>TITRES_STAT!B1080</f>
        <v>43878</v>
      </c>
      <c r="B1077" s="5">
        <f>TITRES_STAT!D1080</f>
        <v>9.98</v>
      </c>
      <c r="C1077" s="2">
        <f t="shared" si="96"/>
        <v>9.8031448326673836</v>
      </c>
      <c r="D1077" s="2">
        <f t="shared" si="98"/>
        <v>9.7527692125281273</v>
      </c>
      <c r="E1077" s="2">
        <f t="shared" si="97"/>
        <v>5.0375620139256228E-2</v>
      </c>
      <c r="F1077" s="2">
        <f t="shared" si="101"/>
        <v>-6.2397758356591802E-2</v>
      </c>
      <c r="G1077" s="2">
        <f t="shared" si="99"/>
        <v>0.11277337849584804</v>
      </c>
      <c r="H1077" s="2" t="str">
        <f t="shared" si="100"/>
        <v>Sell</v>
      </c>
    </row>
    <row r="1078" spans="1:8" ht="13.5" x14ac:dyDescent="0.25">
      <c r="A1078" s="3">
        <f>TITRES_STAT!B1081</f>
        <v>43879</v>
      </c>
      <c r="B1078" s="5">
        <f>TITRES_STAT!D1081</f>
        <v>9.6806000000000001</v>
      </c>
      <c r="C1078" s="2">
        <f t="shared" si="96"/>
        <v>9.8303533199493245</v>
      </c>
      <c r="D1078" s="2">
        <f t="shared" si="98"/>
        <v>9.7474233449334502</v>
      </c>
      <c r="E1078" s="2">
        <f t="shared" si="97"/>
        <v>8.2929975015874291E-2</v>
      </c>
      <c r="F1078" s="2">
        <f t="shared" si="101"/>
        <v>-3.3332211682098586E-2</v>
      </c>
      <c r="G1078" s="2">
        <f t="shared" si="99"/>
        <v>0.11626218669797288</v>
      </c>
      <c r="H1078" s="2" t="str">
        <f t="shared" si="100"/>
        <v>Sell</v>
      </c>
    </row>
    <row r="1079" spans="1:8" ht="13.5" x14ac:dyDescent="0.25">
      <c r="A1079" s="3">
        <f>TITRES_STAT!B1082</f>
        <v>43880</v>
      </c>
      <c r="B1079" s="5">
        <f>TITRES_STAT!D1082</f>
        <v>9.3911999999999995</v>
      </c>
      <c r="C1079" s="2">
        <f t="shared" si="96"/>
        <v>9.8533758861109657</v>
      </c>
      <c r="D1079" s="2">
        <f t="shared" si="98"/>
        <v>9.7210364304939354</v>
      </c>
      <c r="E1079" s="2">
        <f t="shared" si="97"/>
        <v>0.13233945561703031</v>
      </c>
      <c r="F1079" s="2">
        <f t="shared" si="101"/>
        <v>-1.9787822227280635E-4</v>
      </c>
      <c r="G1079" s="2">
        <f t="shared" si="99"/>
        <v>0.13253733383930311</v>
      </c>
      <c r="H1079" s="2" t="str">
        <f t="shared" si="100"/>
        <v>Sell</v>
      </c>
    </row>
    <row r="1080" spans="1:8" ht="13.5" x14ac:dyDescent="0.25">
      <c r="A1080" s="3">
        <f>TITRES_STAT!B1083</f>
        <v>43881</v>
      </c>
      <c r="B1080" s="5">
        <f>TITRES_STAT!D1083</f>
        <v>9.6806000000000001</v>
      </c>
      <c r="C1080" s="2">
        <f t="shared" si="96"/>
        <v>9.8728565190169704</v>
      </c>
      <c r="D1080" s="2">
        <f t="shared" si="98"/>
        <v>9.7180411393462354</v>
      </c>
      <c r="E1080" s="2">
        <f t="shared" si="97"/>
        <v>0.154815379670735</v>
      </c>
      <c r="F1080" s="2">
        <f t="shared" si="101"/>
        <v>3.0804773356328759E-2</v>
      </c>
      <c r="G1080" s="2">
        <f t="shared" si="99"/>
        <v>0.12401060631440625</v>
      </c>
      <c r="H1080" s="2" t="str">
        <f t="shared" si="100"/>
        <v>Sell</v>
      </c>
    </row>
    <row r="1081" spans="1:8" ht="13.5" x14ac:dyDescent="0.25">
      <c r="A1081" s="3">
        <f>TITRES_STAT!B1084</f>
        <v>43882</v>
      </c>
      <c r="B1081" s="5">
        <f>TITRES_STAT!D1084</f>
        <v>9.6806000000000001</v>
      </c>
      <c r="C1081" s="2">
        <f t="shared" si="96"/>
        <v>9.8432785930143591</v>
      </c>
      <c r="D1081" s="2">
        <f t="shared" si="98"/>
        <v>9.7152677216168843</v>
      </c>
      <c r="E1081" s="2">
        <f t="shared" si="97"/>
        <v>0.1280108713974748</v>
      </c>
      <c r="F1081" s="2">
        <f t="shared" si="101"/>
        <v>5.0245992964557964E-2</v>
      </c>
      <c r="G1081" s="2">
        <f t="shared" si="99"/>
        <v>7.7764878432916837E-2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5">
        <f>TITRES_STAT!D1085</f>
        <v>9.6806000000000001</v>
      </c>
      <c r="C1082" s="2">
        <f t="shared" si="96"/>
        <v>9.8643126556275345</v>
      </c>
      <c r="D1082" s="2">
        <f t="shared" si="98"/>
        <v>9.7126997422378558</v>
      </c>
      <c r="E1082" s="2">
        <f t="shared" si="97"/>
        <v>0.15161291338967864</v>
      </c>
      <c r="F1082" s="2">
        <f t="shared" si="101"/>
        <v>7.051937704958211E-2</v>
      </c>
      <c r="G1082" s="2">
        <f t="shared" si="99"/>
        <v>8.1093536340096528E-2</v>
      </c>
      <c r="H1082" s="2" t="str">
        <f t="shared" si="100"/>
        <v>Sell</v>
      </c>
    </row>
    <row r="1083" spans="1:8" ht="13.5" x14ac:dyDescent="0.25">
      <c r="A1083" s="3">
        <f>TITRES_STAT!B1086</f>
        <v>43886</v>
      </c>
      <c r="B1083" s="5">
        <f>TITRES_STAT!D1086</f>
        <v>9.6806000000000001</v>
      </c>
      <c r="C1083" s="2">
        <f t="shared" si="96"/>
        <v>9.8821107086079127</v>
      </c>
      <c r="D1083" s="2">
        <f t="shared" si="98"/>
        <v>9.7103219835535697</v>
      </c>
      <c r="E1083" s="2">
        <f t="shared" si="97"/>
        <v>0.17178872505434306</v>
      </c>
      <c r="F1083" s="2">
        <f t="shared" si="101"/>
        <v>9.0773246650534295E-2</v>
      </c>
      <c r="G1083" s="2">
        <f t="shared" si="99"/>
        <v>8.1015478403808766E-2</v>
      </c>
      <c r="H1083" s="2" t="str">
        <f t="shared" si="100"/>
        <v>Sell</v>
      </c>
    </row>
    <row r="1084" spans="1:8" ht="13.5" x14ac:dyDescent="0.25">
      <c r="A1084" s="3">
        <f>TITRES_STAT!B1087</f>
        <v>43887</v>
      </c>
      <c r="B1084" s="5">
        <f>TITRES_STAT!D1087</f>
        <v>9.6806000000000001</v>
      </c>
      <c r="C1084" s="2">
        <f t="shared" si="96"/>
        <v>9.8971705995913108</v>
      </c>
      <c r="D1084" s="2">
        <f t="shared" si="98"/>
        <v>9.708120355142194</v>
      </c>
      <c r="E1084" s="2">
        <f t="shared" si="97"/>
        <v>0.18905024444911689</v>
      </c>
      <c r="F1084" s="2">
        <f t="shared" si="101"/>
        <v>0.11042864621025082</v>
      </c>
      <c r="G1084" s="2">
        <f t="shared" si="99"/>
        <v>7.8621598238866067E-2</v>
      </c>
      <c r="H1084" s="2" t="str">
        <f t="shared" si="100"/>
        <v>Sell</v>
      </c>
    </row>
    <row r="1085" spans="1:8" ht="13.5" x14ac:dyDescent="0.25">
      <c r="A1085" s="3">
        <f>TITRES_STAT!B1088</f>
        <v>43888</v>
      </c>
      <c r="B1085" s="5">
        <f>TITRES_STAT!D1088</f>
        <v>9.6806000000000001</v>
      </c>
      <c r="C1085" s="2">
        <f t="shared" si="96"/>
        <v>9.9099135842695709</v>
      </c>
      <c r="D1085" s="2">
        <f t="shared" si="98"/>
        <v>9.7060818103168458</v>
      </c>
      <c r="E1085" s="2">
        <f t="shared" si="97"/>
        <v>0.20383177395272511</v>
      </c>
      <c r="F1085" s="2">
        <f t="shared" si="101"/>
        <v>0.1291092717587457</v>
      </c>
      <c r="G1085" s="2">
        <f t="shared" si="99"/>
        <v>7.4722502193979412E-2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5">
        <f>TITRES_STAT!D1089</f>
        <v>9.4011999999999993</v>
      </c>
      <c r="C1086" s="2">
        <f t="shared" si="96"/>
        <v>9.9206961097665598</v>
      </c>
      <c r="D1086" s="2">
        <f t="shared" si="98"/>
        <v>9.6834979725155979</v>
      </c>
      <c r="E1086" s="2">
        <f t="shared" si="97"/>
        <v>0.23719813725096195</v>
      </c>
      <c r="F1086" s="2">
        <f t="shared" si="101"/>
        <v>0.15072704485718896</v>
      </c>
      <c r="G1086" s="2">
        <f t="shared" si="99"/>
        <v>8.6471092393772986E-2</v>
      </c>
      <c r="H1086" s="2" t="str">
        <f t="shared" si="100"/>
        <v>Sell</v>
      </c>
    </row>
    <row r="1087" spans="1:8" ht="13.5" x14ac:dyDescent="0.25">
      <c r="A1087" s="3">
        <f>TITRES_STAT!B1090</f>
        <v>43892</v>
      </c>
      <c r="B1087" s="5">
        <f>TITRES_STAT!D1090</f>
        <v>9.4011999999999993</v>
      </c>
      <c r="C1087" s="2">
        <f t="shared" si="96"/>
        <v>9.9298197851870889</v>
      </c>
      <c r="D1087" s="2">
        <f t="shared" si="98"/>
        <v>9.6625870115885171</v>
      </c>
      <c r="E1087" s="2">
        <f t="shared" si="97"/>
        <v>0.26723277359857178</v>
      </c>
      <c r="F1087" s="2">
        <f t="shared" si="101"/>
        <v>0.17402819060546554</v>
      </c>
      <c r="G1087" s="2">
        <f t="shared" si="99"/>
        <v>9.3204582993106244E-2</v>
      </c>
      <c r="H1087" s="2" t="str">
        <f t="shared" si="100"/>
        <v>Sell</v>
      </c>
    </row>
    <row r="1088" spans="1:8" ht="13.5" x14ac:dyDescent="0.25">
      <c r="A1088" s="3">
        <f>TITRES_STAT!B1091</f>
        <v>43893</v>
      </c>
      <c r="B1088" s="5">
        <f>TITRES_STAT!D1091</f>
        <v>9.3712</v>
      </c>
      <c r="C1088" s="2">
        <f t="shared" si="96"/>
        <v>9.8914782797736898</v>
      </c>
      <c r="D1088" s="2">
        <f t="shared" si="98"/>
        <v>9.6410027885078868</v>
      </c>
      <c r="E1088" s="2">
        <f t="shared" si="97"/>
        <v>0.25047549126580293</v>
      </c>
      <c r="F1088" s="2">
        <f t="shared" si="101"/>
        <v>0.18931765073753301</v>
      </c>
      <c r="G1088" s="2">
        <f t="shared" si="99"/>
        <v>6.1157840528269919E-2</v>
      </c>
      <c r="H1088" s="2" t="str">
        <f t="shared" si="100"/>
        <v>Sell</v>
      </c>
    </row>
    <row r="1089" spans="1:8" ht="13.5" x14ac:dyDescent="0.25">
      <c r="A1089" s="3">
        <f>TITRES_STAT!B1092</f>
        <v>43894</v>
      </c>
      <c r="B1089" s="5">
        <f>TITRES_STAT!D1092</f>
        <v>9.3712</v>
      </c>
      <c r="C1089" s="2">
        <f t="shared" si="96"/>
        <v>9.8145123905777378</v>
      </c>
      <c r="D1089" s="2">
        <f t="shared" si="98"/>
        <v>9.6210173967665629</v>
      </c>
      <c r="E1089" s="2">
        <f t="shared" si="97"/>
        <v>0.19349499381117496</v>
      </c>
      <c r="F1089" s="2">
        <f t="shared" si="101"/>
        <v>0.19015311935226142</v>
      </c>
      <c r="G1089" s="2">
        <f t="shared" si="99"/>
        <v>3.3418744589135407E-3</v>
      </c>
      <c r="H1089" s="2" t="str">
        <f t="shared" si="100"/>
        <v>Sell</v>
      </c>
    </row>
    <row r="1090" spans="1:8" ht="13.5" x14ac:dyDescent="0.25">
      <c r="A1090" s="3">
        <f>TITRES_STAT!B1093</f>
        <v>43895</v>
      </c>
      <c r="B1090" s="5">
        <f>TITRES_STAT!D1093</f>
        <v>9.3712</v>
      </c>
      <c r="C1090" s="2">
        <f t="shared" si="96"/>
        <v>9.793910484335008</v>
      </c>
      <c r="D1090" s="2">
        <f t="shared" si="98"/>
        <v>9.6025124044134849</v>
      </c>
      <c r="E1090" s="2">
        <f t="shared" si="97"/>
        <v>0.19139807992152313</v>
      </c>
      <c r="F1090" s="2">
        <f t="shared" si="101"/>
        <v>0.19040211146611377</v>
      </c>
      <c r="G1090" s="2">
        <f t="shared" si="99"/>
        <v>9.9596845540936285E-4</v>
      </c>
      <c r="H1090" s="2" t="str">
        <f t="shared" si="100"/>
        <v>Sell</v>
      </c>
    </row>
    <row r="1091" spans="1:8" ht="13.5" x14ac:dyDescent="0.25">
      <c r="A1091" s="3">
        <f>TITRES_STAT!B1094</f>
        <v>43896</v>
      </c>
      <c r="B1091" s="5">
        <f>TITRES_STAT!D1094</f>
        <v>9.3712</v>
      </c>
      <c r="C1091" s="2">
        <f t="shared" si="96"/>
        <v>9.7764781021296212</v>
      </c>
      <c r="D1091" s="2">
        <f t="shared" si="98"/>
        <v>9.5853781522347088</v>
      </c>
      <c r="E1091" s="2">
        <f t="shared" si="97"/>
        <v>0.19109994989491241</v>
      </c>
      <c r="F1091" s="2">
        <f t="shared" si="101"/>
        <v>0.19054167915187351</v>
      </c>
      <c r="G1091" s="2">
        <f t="shared" si="99"/>
        <v>5.5827074303890778E-4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5">
        <f>TITRES_STAT!D1095</f>
        <v>9.3712</v>
      </c>
      <c r="C1092" s="2">
        <f t="shared" si="96"/>
        <v>9.76172762487891</v>
      </c>
      <c r="D1092" s="2">
        <f t="shared" si="98"/>
        <v>9.5695131039210271</v>
      </c>
      <c r="E1092" s="2">
        <f t="shared" si="97"/>
        <v>0.19221452095788294</v>
      </c>
      <c r="F1092" s="2">
        <f t="shared" si="101"/>
        <v>0.19087624751307541</v>
      </c>
      <c r="G1092" s="2">
        <f t="shared" si="99"/>
        <v>1.3382734448075251E-3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5">
        <f>TITRES_STAT!D1096</f>
        <v>9.3712</v>
      </c>
      <c r="C1093" s="2">
        <f t="shared" si="96"/>
        <v>9.7492464518206159</v>
      </c>
      <c r="D1093" s="2">
        <f t="shared" si="98"/>
        <v>9.5548232443713221</v>
      </c>
      <c r="E1093" s="2">
        <f t="shared" si="97"/>
        <v>0.19442320744929376</v>
      </c>
      <c r="F1093" s="2">
        <f t="shared" si="101"/>
        <v>0.19158563950031909</v>
      </c>
      <c r="G1093" s="2">
        <f t="shared" si="99"/>
        <v>2.8375679489746619E-3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9.3712</v>
      </c>
      <c r="C1094" s="2">
        <f t="shared" si="96"/>
        <v>9.738685459232828</v>
      </c>
      <c r="D1094" s="2">
        <f t="shared" si="98"/>
        <v>9.5412215225660386</v>
      </c>
      <c r="E1094" s="2">
        <f t="shared" si="97"/>
        <v>0.19746393666678941</v>
      </c>
      <c r="F1094" s="2">
        <f t="shared" si="101"/>
        <v>0.19276129893361316</v>
      </c>
      <c r="G1094" s="2">
        <f t="shared" si="99"/>
        <v>4.7026377331762514E-3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9.0917999999999992</v>
      </c>
      <c r="C1095" s="2">
        <f t="shared" si="96"/>
        <v>9.7297492347354702</v>
      </c>
      <c r="D1095" s="2">
        <f t="shared" si="98"/>
        <v>9.5079310394129983</v>
      </c>
      <c r="E1095" s="2">
        <f t="shared" si="97"/>
        <v>0.22181819532247182</v>
      </c>
      <c r="F1095" s="2">
        <f t="shared" si="101"/>
        <v>0.19857267821138491</v>
      </c>
      <c r="G1095" s="2">
        <f t="shared" si="99"/>
        <v>2.3245517111086911E-2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9.3612000000000002</v>
      </c>
      <c r="C1096" s="2">
        <f t="shared" si="96"/>
        <v>9.6792031986223215</v>
      </c>
      <c r="D1096" s="2">
        <f t="shared" si="98"/>
        <v>9.4970620735305555</v>
      </c>
      <c r="E1096" s="2">
        <f t="shared" si="97"/>
        <v>0.18214112509176594</v>
      </c>
      <c r="F1096" s="2">
        <f t="shared" si="101"/>
        <v>0.19528636758746112</v>
      </c>
      <c r="G1096" s="2">
        <f t="shared" si="99"/>
        <v>-1.3145242495695181E-2</v>
      </c>
      <c r="H1096" s="2" t="str">
        <f t="shared" si="100"/>
        <v>Hold</v>
      </c>
    </row>
    <row r="1097" spans="1:8" ht="13.5" x14ac:dyDescent="0.25">
      <c r="A1097" s="3">
        <f>TITRES_STAT!B1100</f>
        <v>43906</v>
      </c>
      <c r="B1097" s="5">
        <f>TITRES_STAT!D1100</f>
        <v>9.3612000000000002</v>
      </c>
      <c r="C1097" s="2">
        <f t="shared" si="96"/>
        <v>9.6364334757573484</v>
      </c>
      <c r="D1097" s="2">
        <f t="shared" si="98"/>
        <v>9.4869982162319957</v>
      </c>
      <c r="E1097" s="2">
        <f t="shared" si="97"/>
        <v>0.14943525952535275</v>
      </c>
      <c r="F1097" s="2">
        <f t="shared" si="101"/>
        <v>0.18611614597503945</v>
      </c>
      <c r="G1097" s="2">
        <f t="shared" si="99"/>
        <v>-3.66808864496867E-2</v>
      </c>
      <c r="H1097" s="2" t="str">
        <f t="shared" si="100"/>
        <v>Hold</v>
      </c>
    </row>
    <row r="1098" spans="1:8" ht="13.5" x14ac:dyDescent="0.25">
      <c r="A1098" s="3">
        <f>TITRES_STAT!B1101</f>
        <v>43907</v>
      </c>
      <c r="B1098" s="5">
        <f>TITRES_STAT!D1101</f>
        <v>9.3712</v>
      </c>
      <c r="C1098" s="2">
        <f t="shared" si="96"/>
        <v>9.595628325640833</v>
      </c>
      <c r="D1098" s="2">
        <f t="shared" si="98"/>
        <v>9.4784205705851807</v>
      </c>
      <c r="E1098" s="2">
        <f t="shared" si="97"/>
        <v>0.11720775505565229</v>
      </c>
      <c r="F1098" s="2">
        <f t="shared" si="101"/>
        <v>0.17233446779116202</v>
      </c>
      <c r="G1098" s="2">
        <f t="shared" si="99"/>
        <v>-5.5126712735509731E-2</v>
      </c>
      <c r="H1098" s="2" t="str">
        <f t="shared" si="100"/>
        <v>Hold</v>
      </c>
    </row>
    <row r="1099" spans="1:8" ht="13.5" x14ac:dyDescent="0.25">
      <c r="A1099" s="3">
        <f>TITRES_STAT!B1102</f>
        <v>43908</v>
      </c>
      <c r="B1099" s="5">
        <f>TITRES_STAT!D1102</f>
        <v>9.6407000000000007</v>
      </c>
      <c r="C1099" s="2">
        <f t="shared" si="96"/>
        <v>9.5611008909268591</v>
      </c>
      <c r="D1099" s="2">
        <f t="shared" si="98"/>
        <v>9.4904412690603515</v>
      </c>
      <c r="E1099" s="2">
        <f t="shared" si="97"/>
        <v>7.0659621866507649E-2</v>
      </c>
      <c r="F1099" s="2">
        <f t="shared" si="101"/>
        <v>0.15199949860623113</v>
      </c>
      <c r="G1099" s="2">
        <f t="shared" si="99"/>
        <v>-8.1339876739723482E-2</v>
      </c>
      <c r="H1099" s="2" t="str">
        <f t="shared" si="100"/>
        <v>Hold</v>
      </c>
    </row>
    <row r="1100" spans="1:8" ht="13.5" x14ac:dyDescent="0.25">
      <c r="A1100" s="3">
        <f>TITRES_STAT!B1103</f>
        <v>43909</v>
      </c>
      <c r="B1100" s="5">
        <f>TITRES_STAT!D1103</f>
        <v>9.6407000000000007</v>
      </c>
      <c r="C1100" s="2">
        <f t="shared" si="96"/>
        <v>9.5318853692458045</v>
      </c>
      <c r="D1100" s="2">
        <f t="shared" si="98"/>
        <v>9.5015715454262502</v>
      </c>
      <c r="E1100" s="2">
        <f t="shared" si="97"/>
        <v>3.0313823819554386E-2</v>
      </c>
      <c r="F1100" s="2">
        <f t="shared" si="101"/>
        <v>0.12766236364889577</v>
      </c>
      <c r="G1100" s="2">
        <f t="shared" si="99"/>
        <v>-9.7348539829341385E-2</v>
      </c>
      <c r="H1100" s="2" t="str">
        <f t="shared" si="100"/>
        <v>Hold</v>
      </c>
    </row>
    <row r="1101" spans="1:8" ht="13.5" x14ac:dyDescent="0.25">
      <c r="A1101" s="3">
        <f>TITRES_STAT!B1104</f>
        <v>43913</v>
      </c>
      <c r="B1101" s="5">
        <f>TITRES_STAT!D1104</f>
        <v>9.6407000000000007</v>
      </c>
      <c r="C1101" s="2">
        <f t="shared" si="96"/>
        <v>9.5071645432079883</v>
      </c>
      <c r="D1101" s="2">
        <f t="shared" si="98"/>
        <v>9.5118773568761572</v>
      </c>
      <c r="E1101" s="2">
        <f t="shared" si="97"/>
        <v>-4.7128136681688915E-3</v>
      </c>
      <c r="F1101" s="2">
        <f t="shared" si="101"/>
        <v>0.10118732818548284</v>
      </c>
      <c r="G1101" s="2">
        <f t="shared" si="99"/>
        <v>-0.10590014185365174</v>
      </c>
      <c r="H1101" s="2" t="str">
        <f t="shared" si="100"/>
        <v>Hold</v>
      </c>
    </row>
    <row r="1102" spans="1:8" ht="13.5" x14ac:dyDescent="0.25">
      <c r="A1102" s="3">
        <f>TITRES_STAT!B1105</f>
        <v>43914</v>
      </c>
      <c r="B1102" s="5">
        <f>TITRES_STAT!D1105</f>
        <v>9.6407000000000007</v>
      </c>
      <c r="C1102" s="2">
        <f t="shared" si="96"/>
        <v>9.4862469211759901</v>
      </c>
      <c r="D1102" s="2">
        <f t="shared" si="98"/>
        <v>9.5214197748853309</v>
      </c>
      <c r="E1102" s="2">
        <f t="shared" si="97"/>
        <v>-3.5172853709340757E-2</v>
      </c>
      <c r="F1102" s="2">
        <f t="shared" si="101"/>
        <v>7.3915291806518124E-2</v>
      </c>
      <c r="G1102" s="2">
        <f t="shared" si="99"/>
        <v>-0.10908814551585888</v>
      </c>
      <c r="H1102" s="2" t="str">
        <f t="shared" si="100"/>
        <v>Hold</v>
      </c>
    </row>
    <row r="1103" spans="1:8" ht="13.5" x14ac:dyDescent="0.25">
      <c r="A1103" s="3">
        <f>TITRES_STAT!B1106</f>
        <v>43915</v>
      </c>
      <c r="B1103" s="5">
        <f>TITRES_STAT!D1106</f>
        <v>9.6407000000000007</v>
      </c>
      <c r="C1103" s="2">
        <f t="shared" ref="C1103:C1166" si="102">$C$4*B1093+C1102*(1-$C$4)</f>
        <v>9.468547394841222</v>
      </c>
      <c r="D1103" s="2">
        <f t="shared" si="98"/>
        <v>9.5302553471160465</v>
      </c>
      <c r="E1103" s="2">
        <f t="shared" si="97"/>
        <v>-6.1707952274824507E-2</v>
      </c>
      <c r="F1103" s="2">
        <f t="shared" si="101"/>
        <v>4.6790642990249598E-2</v>
      </c>
      <c r="G1103" s="2">
        <f t="shared" si="99"/>
        <v>-0.1084985952650741</v>
      </c>
      <c r="H1103" s="2" t="str">
        <f t="shared" si="100"/>
        <v>Hold</v>
      </c>
    </row>
    <row r="1104" spans="1:8" ht="13.5" x14ac:dyDescent="0.25">
      <c r="A1104" s="3">
        <f>TITRES_STAT!B1107</f>
        <v>43916</v>
      </c>
      <c r="B1104" s="5">
        <f>TITRES_STAT!D1107</f>
        <v>9.6407000000000007</v>
      </c>
      <c r="C1104" s="2">
        <f t="shared" si="102"/>
        <v>9.4535708725579575</v>
      </c>
      <c r="D1104" s="2">
        <f t="shared" si="98"/>
        <v>9.5384364325148567</v>
      </c>
      <c r="E1104" s="2">
        <f t="shared" si="97"/>
        <v>-8.4865559956899261E-2</v>
      </c>
      <c r="F1104" s="2">
        <f t="shared" si="101"/>
        <v>2.045940240081983E-2</v>
      </c>
      <c r="G1104" s="2">
        <f t="shared" si="99"/>
        <v>-0.1053249623577191</v>
      </c>
      <c r="H1104" s="2" t="str">
        <f t="shared" si="100"/>
        <v>Hold</v>
      </c>
    </row>
    <row r="1105" spans="1:8" ht="13.5" x14ac:dyDescent="0.25">
      <c r="A1105" s="3">
        <f>TITRES_STAT!B1108</f>
        <v>43917</v>
      </c>
      <c r="B1105" s="5">
        <f>TITRES_STAT!D1108</f>
        <v>9.6407000000000007</v>
      </c>
      <c r="C1105" s="2">
        <f t="shared" si="102"/>
        <v>9.3979138152413491</v>
      </c>
      <c r="D1105" s="2">
        <f t="shared" si="98"/>
        <v>9.5460115115878299</v>
      </c>
      <c r="E1105" s="2">
        <f t="shared" si="97"/>
        <v>-0.14809769634648084</v>
      </c>
      <c r="F1105" s="2">
        <f t="shared" si="101"/>
        <v>-1.3252017348640305E-2</v>
      </c>
      <c r="G1105" s="2">
        <f t="shared" si="99"/>
        <v>-0.13484567899784053</v>
      </c>
      <c r="H1105" s="2" t="str">
        <f t="shared" si="100"/>
        <v>Hold</v>
      </c>
    </row>
    <row r="1106" spans="1:8" ht="13.5" x14ac:dyDescent="0.25">
      <c r="A1106" s="3">
        <f>TITRES_STAT!B1109</f>
        <v>43920</v>
      </c>
      <c r="B1106" s="5">
        <f>TITRES_STAT!D1109</f>
        <v>9.6407000000000007</v>
      </c>
      <c r="C1106" s="2">
        <f t="shared" si="102"/>
        <v>9.3922655359734488</v>
      </c>
      <c r="D1106" s="2">
        <f t="shared" si="98"/>
        <v>9.5530254736924345</v>
      </c>
      <c r="E1106" s="2">
        <f t="shared" si="97"/>
        <v>-0.16075993771898567</v>
      </c>
      <c r="F1106" s="2">
        <f t="shared" si="101"/>
        <v>-4.2753601422709377E-2</v>
      </c>
      <c r="G1106" s="2">
        <f t="shared" si="99"/>
        <v>-0.1180063362962763</v>
      </c>
      <c r="H1106" s="2" t="str">
        <f t="shared" si="100"/>
        <v>Hold</v>
      </c>
    </row>
    <row r="1107" spans="1:8" ht="13.5" x14ac:dyDescent="0.25">
      <c r="A1107" s="3">
        <f>TITRES_STAT!B1110</f>
        <v>43921</v>
      </c>
      <c r="B1107" s="5">
        <f>TITRES_STAT!D1110</f>
        <v>9.6407000000000007</v>
      </c>
      <c r="C1107" s="2">
        <f t="shared" si="102"/>
        <v>9.3874862227467641</v>
      </c>
      <c r="D1107" s="2">
        <f t="shared" si="98"/>
        <v>9.5595198830485497</v>
      </c>
      <c r="E1107" s="2">
        <f t="shared" si="97"/>
        <v>-0.17203366030178557</v>
      </c>
      <c r="F1107" s="2">
        <f t="shared" si="101"/>
        <v>-6.8609613198524627E-2</v>
      </c>
      <c r="G1107" s="2">
        <f t="shared" si="99"/>
        <v>-0.10342404710326095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9.6806000000000001</v>
      </c>
      <c r="C1108" s="2">
        <f t="shared" si="102"/>
        <v>9.3849806500164927</v>
      </c>
      <c r="D1108" s="2">
        <f t="shared" si="98"/>
        <v>9.568488780600509</v>
      </c>
      <c r="E1108" s="2">
        <f t="shared" si="97"/>
        <v>-0.18350813058401627</v>
      </c>
      <c r="F1108" s="2">
        <f t="shared" si="101"/>
        <v>-9.158931667562295E-2</v>
      </c>
      <c r="G1108" s="2">
        <f t="shared" si="99"/>
        <v>-9.1918813908393321E-2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9.6806000000000001</v>
      </c>
      <c r="C1109" s="2">
        <f t="shared" si="102"/>
        <v>9.4243220884754937</v>
      </c>
      <c r="D1109" s="2">
        <f t="shared" si="98"/>
        <v>9.5767933153708409</v>
      </c>
      <c r="E1109" s="2">
        <f t="shared" si="97"/>
        <v>-0.1524712268953472</v>
      </c>
      <c r="F1109" s="2">
        <f t="shared" si="101"/>
        <v>-0.10376569871956781</v>
      </c>
      <c r="G1109" s="2">
        <f t="shared" si="99"/>
        <v>-4.8705528175779389E-2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9.6806000000000001</v>
      </c>
      <c r="C1110" s="2">
        <f t="shared" si="102"/>
        <v>9.4576109979408027</v>
      </c>
      <c r="D1110" s="2">
        <f t="shared" si="98"/>
        <v>9.5844826994174444</v>
      </c>
      <c r="E1110" s="2">
        <f t="shared" si="97"/>
        <v>-0.12687170147664162</v>
      </c>
      <c r="F1110" s="2">
        <f t="shared" si="101"/>
        <v>-0.10838689927098258</v>
      </c>
      <c r="G1110" s="2">
        <f t="shared" si="99"/>
        <v>-1.848480220565904E-2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9.6806000000000001</v>
      </c>
      <c r="C1111" s="2">
        <f t="shared" si="102"/>
        <v>9.4857785367191418</v>
      </c>
      <c r="D1111" s="2">
        <f t="shared" si="98"/>
        <v>9.5916024994605955</v>
      </c>
      <c r="E1111" s="2">
        <f t="shared" si="97"/>
        <v>-0.10582396274145367</v>
      </c>
      <c r="F1111" s="2">
        <f t="shared" si="101"/>
        <v>-0.1078743119650768</v>
      </c>
      <c r="G1111" s="2">
        <f t="shared" si="99"/>
        <v>2.0503492236231269E-3</v>
      </c>
      <c r="H1111" s="2" t="str">
        <f t="shared" si="100"/>
        <v>Sell</v>
      </c>
    </row>
    <row r="1112" spans="1:8" ht="13.5" x14ac:dyDescent="0.25">
      <c r="A1112" s="3">
        <f>TITRES_STAT!B1115</f>
        <v>43928</v>
      </c>
      <c r="B1112" s="5">
        <f>TITRES_STAT!D1115</f>
        <v>9.6806000000000001</v>
      </c>
      <c r="C1112" s="2">
        <f t="shared" si="102"/>
        <v>9.5096126079931196</v>
      </c>
      <c r="D1112" s="2">
        <f t="shared" si="98"/>
        <v>9.598194906907958</v>
      </c>
      <c r="E1112" s="2">
        <f t="shared" si="97"/>
        <v>-8.8582298914838375E-2</v>
      </c>
      <c r="F1112" s="2">
        <f t="shared" si="101"/>
        <v>-0.10401590935502912</v>
      </c>
      <c r="G1112" s="2">
        <f t="shared" si="99"/>
        <v>1.5433610440190745E-2</v>
      </c>
      <c r="H1112" s="2" t="str">
        <f t="shared" si="100"/>
        <v>Sell</v>
      </c>
    </row>
    <row r="1113" spans="1:8" ht="13.5" x14ac:dyDescent="0.25">
      <c r="A1113" s="3">
        <f>TITRES_STAT!B1116</f>
        <v>43929</v>
      </c>
      <c r="B1113" s="5">
        <f>TITRES_STAT!D1116</f>
        <v>9.6806000000000001</v>
      </c>
      <c r="C1113" s="2">
        <f t="shared" si="102"/>
        <v>9.5297798990711016</v>
      </c>
      <c r="D1113" s="2">
        <f t="shared" si="98"/>
        <v>9.6042989878777387</v>
      </c>
      <c r="E1113" s="2">
        <f t="shared" si="97"/>
        <v>-7.4519088806637157E-2</v>
      </c>
      <c r="F1113" s="2">
        <f t="shared" si="101"/>
        <v>-9.8116545245350739E-2</v>
      </c>
      <c r="G1113" s="2">
        <f t="shared" si="99"/>
        <v>2.3597456438713582E-2</v>
      </c>
      <c r="H1113" s="2" t="str">
        <f t="shared" si="100"/>
        <v>Sell</v>
      </c>
    </row>
    <row r="1114" spans="1:8" ht="13.5" x14ac:dyDescent="0.25">
      <c r="A1114" s="3">
        <f>TITRES_STAT!B1117</f>
        <v>43934</v>
      </c>
      <c r="B1114" s="5">
        <f>TITRES_STAT!D1117</f>
        <v>9.3911999999999995</v>
      </c>
      <c r="C1114" s="2">
        <f t="shared" si="102"/>
        <v>9.5468445299832396</v>
      </c>
      <c r="D1114" s="2">
        <f t="shared" si="98"/>
        <v>9.5885138776645729</v>
      </c>
      <c r="E1114" s="2">
        <f t="shared" si="97"/>
        <v>-4.1669347681333235E-2</v>
      </c>
      <c r="F1114" s="2">
        <f t="shared" si="101"/>
        <v>-8.6827105732547247E-2</v>
      </c>
      <c r="G1114" s="2">
        <f t="shared" si="99"/>
        <v>4.5157758051214011E-2</v>
      </c>
      <c r="H1114" s="2" t="str">
        <f t="shared" si="100"/>
        <v>Sell</v>
      </c>
    </row>
    <row r="1115" spans="1:8" ht="13.5" x14ac:dyDescent="0.25">
      <c r="A1115" s="3">
        <f>TITRES_STAT!B1118</f>
        <v>43935</v>
      </c>
      <c r="B1115" s="5">
        <f>TITRES_STAT!D1118</f>
        <v>9.1217000000000006</v>
      </c>
      <c r="C1115" s="2">
        <f t="shared" si="102"/>
        <v>9.5612838330627419</v>
      </c>
      <c r="D1115" s="2">
        <f t="shared" si="98"/>
        <v>9.553935071911642</v>
      </c>
      <c r="E1115" s="2">
        <f t="shared" si="97"/>
        <v>7.3487611510998363E-3</v>
      </c>
      <c r="F1115" s="2">
        <f t="shared" si="101"/>
        <v>-6.7991932355817825E-2</v>
      </c>
      <c r="G1115" s="2">
        <f t="shared" si="99"/>
        <v>7.5340693506917661E-2</v>
      </c>
      <c r="H1115" s="2" t="str">
        <f t="shared" si="100"/>
        <v>Sell</v>
      </c>
    </row>
    <row r="1116" spans="1:8" ht="13.5" x14ac:dyDescent="0.25">
      <c r="A1116" s="3">
        <f>TITRES_STAT!B1119</f>
        <v>43936</v>
      </c>
      <c r="B1116" s="5">
        <f>TITRES_STAT!D1119</f>
        <v>9.3911999999999995</v>
      </c>
      <c r="C1116" s="2">
        <f t="shared" si="102"/>
        <v>9.5735017048992432</v>
      </c>
      <c r="D1116" s="2">
        <f t="shared" si="98"/>
        <v>9.5418806221404093</v>
      </c>
      <c r="E1116" s="2">
        <f t="shared" ref="E1116:E1179" si="103">C1116-D1116</f>
        <v>3.1621082758833907E-2</v>
      </c>
      <c r="F1116" s="2">
        <f t="shared" si="101"/>
        <v>-4.8069329332887475E-2</v>
      </c>
      <c r="G1116" s="2">
        <f t="shared" si="99"/>
        <v>7.9690412091721383E-2</v>
      </c>
      <c r="H1116" s="2" t="str">
        <f t="shared" si="100"/>
        <v>Sell</v>
      </c>
    </row>
    <row r="1117" spans="1:8" ht="13.5" x14ac:dyDescent="0.25">
      <c r="A1117" s="3">
        <f>TITRES_STAT!B1120</f>
        <v>43937</v>
      </c>
      <c r="B1117" s="5">
        <f>TITRES_STAT!D1120</f>
        <v>9.6706000000000003</v>
      </c>
      <c r="C1117" s="2">
        <f t="shared" si="102"/>
        <v>9.5838399041455133</v>
      </c>
      <c r="D1117" s="2">
        <f t="shared" ref="D1117:D1180" si="104">$D$4*B1117+(1-$D$4)*D1116</f>
        <v>9.5514153908707495</v>
      </c>
      <c r="E1117" s="2">
        <f t="shared" si="103"/>
        <v>3.2424513274763811E-2</v>
      </c>
      <c r="F1117" s="2">
        <f t="shared" si="101"/>
        <v>-3.1970560811357226E-2</v>
      </c>
      <c r="G1117" s="2">
        <f t="shared" si="99"/>
        <v>6.4395074086121037E-2</v>
      </c>
      <c r="H1117" s="2" t="str">
        <f t="shared" si="100"/>
        <v>Sell</v>
      </c>
    </row>
    <row r="1118" spans="1:8" ht="13.5" x14ac:dyDescent="0.25">
      <c r="A1118" s="3">
        <f>TITRES_STAT!B1121</f>
        <v>43938</v>
      </c>
      <c r="B1118" s="5">
        <f>TITRES_STAT!D1121</f>
        <v>9.6806000000000001</v>
      </c>
      <c r="C1118" s="2">
        <f t="shared" si="102"/>
        <v>9.5987260727385113</v>
      </c>
      <c r="D1118" s="2">
        <f t="shared" si="104"/>
        <v>9.560984621176619</v>
      </c>
      <c r="E1118" s="2">
        <f t="shared" si="103"/>
        <v>3.7741451561892347E-2</v>
      </c>
      <c r="F1118" s="2">
        <f t="shared" si="101"/>
        <v>-1.8028158336707314E-2</v>
      </c>
      <c r="G1118" s="2">
        <f t="shared" si="99"/>
        <v>5.5769609898599665E-2</v>
      </c>
      <c r="H1118" s="2" t="str">
        <f t="shared" si="100"/>
        <v>Sell</v>
      </c>
    </row>
    <row r="1119" spans="1:8" ht="13.5" x14ac:dyDescent="0.25">
      <c r="A1119" s="3">
        <f>TITRES_STAT!B1122</f>
        <v>43941</v>
      </c>
      <c r="B1119" s="5">
        <f>TITRES_STAT!D1122</f>
        <v>9.6806000000000001</v>
      </c>
      <c r="C1119" s="2">
        <f t="shared" si="102"/>
        <v>9.6113220615479698</v>
      </c>
      <c r="D1119" s="2">
        <f t="shared" si="104"/>
        <v>9.5698450196079801</v>
      </c>
      <c r="E1119" s="2">
        <f t="shared" si="103"/>
        <v>4.1477041939989689E-2</v>
      </c>
      <c r="F1119" s="2">
        <f t="shared" si="101"/>
        <v>-6.1271182813679142E-3</v>
      </c>
      <c r="G1119" s="2">
        <f t="shared" si="99"/>
        <v>4.7604160221357605E-2</v>
      </c>
      <c r="H1119" s="2" t="str">
        <f t="shared" si="100"/>
        <v>Sell</v>
      </c>
    </row>
    <row r="1120" spans="1:8" ht="13.5" x14ac:dyDescent="0.25">
      <c r="A1120" s="3">
        <f>TITRES_STAT!B1123</f>
        <v>43942</v>
      </c>
      <c r="B1120" s="5">
        <f>TITRES_STAT!D1123</f>
        <v>9.6806000000000001</v>
      </c>
      <c r="C1120" s="2">
        <f t="shared" si="102"/>
        <v>9.6219802059252046</v>
      </c>
      <c r="D1120" s="2">
        <f t="shared" si="104"/>
        <v>9.5780490922296107</v>
      </c>
      <c r="E1120" s="2">
        <f t="shared" si="103"/>
        <v>4.3931113695593993E-2</v>
      </c>
      <c r="F1120" s="2">
        <f t="shared" si="101"/>
        <v>3.8845281140244669E-3</v>
      </c>
      <c r="G1120" s="2">
        <f t="shared" si="99"/>
        <v>4.0046585581569524E-2</v>
      </c>
      <c r="H1120" s="2" t="str">
        <f t="shared" si="100"/>
        <v>Sell</v>
      </c>
    </row>
    <row r="1121" spans="1:8" ht="13.5" x14ac:dyDescent="0.25">
      <c r="A1121" s="3">
        <f>TITRES_STAT!B1124</f>
        <v>43943</v>
      </c>
      <c r="B1121" s="5">
        <f>TITRES_STAT!D1124</f>
        <v>9.6806000000000001</v>
      </c>
      <c r="C1121" s="2">
        <f t="shared" si="102"/>
        <v>9.6309986357828645</v>
      </c>
      <c r="D1121" s="2">
        <f t="shared" si="104"/>
        <v>9.585645455768157</v>
      </c>
      <c r="E1121" s="2">
        <f t="shared" si="103"/>
        <v>4.5353180014707561E-2</v>
      </c>
      <c r="F1121" s="2">
        <f t="shared" si="101"/>
        <v>1.2178258494161088E-2</v>
      </c>
      <c r="G1121" s="2">
        <f t="shared" si="99"/>
        <v>3.3174921520546477E-2</v>
      </c>
      <c r="H1121" s="2" t="str">
        <f t="shared" si="100"/>
        <v>Sell</v>
      </c>
    </row>
    <row r="1122" spans="1:8" ht="13.5" x14ac:dyDescent="0.25">
      <c r="A1122" s="3">
        <f>TITRES_STAT!B1125</f>
        <v>43944</v>
      </c>
      <c r="B1122" s="5">
        <f>TITRES_STAT!D1125</f>
        <v>9.6806000000000001</v>
      </c>
      <c r="C1122" s="2">
        <f t="shared" si="102"/>
        <v>9.6386296148931923</v>
      </c>
      <c r="D1122" s="2">
        <f t="shared" si="104"/>
        <v>9.5926791257112551</v>
      </c>
      <c r="E1122" s="2">
        <f t="shared" si="103"/>
        <v>4.5950489181937115E-2</v>
      </c>
      <c r="F1122" s="2">
        <f t="shared" si="101"/>
        <v>1.8932704631716295E-2</v>
      </c>
      <c r="G1122" s="2">
        <f t="shared" si="99"/>
        <v>2.701778455022082E-2</v>
      </c>
      <c r="H1122" s="2" t="str">
        <f t="shared" si="100"/>
        <v>Sell</v>
      </c>
    </row>
    <row r="1123" spans="1:8" ht="13.5" x14ac:dyDescent="0.25">
      <c r="A1123" s="3">
        <f>TITRES_STAT!B1126</f>
        <v>43945</v>
      </c>
      <c r="B1123" s="5">
        <f>TITRES_STAT!D1126</f>
        <v>9.6806000000000001</v>
      </c>
      <c r="C1123" s="2">
        <f t="shared" si="102"/>
        <v>9.6450865972173165</v>
      </c>
      <c r="D1123" s="2">
        <f t="shared" si="104"/>
        <v>9.5991917830659759</v>
      </c>
      <c r="E1123" s="2">
        <f t="shared" si="103"/>
        <v>4.5894814151340668E-2</v>
      </c>
      <c r="F1123" s="2">
        <f t="shared" si="101"/>
        <v>2.4325126535641173E-2</v>
      </c>
      <c r="G1123" s="2">
        <f t="shared" si="99"/>
        <v>2.1569687615699495E-2</v>
      </c>
      <c r="H1123" s="2" t="str">
        <f t="shared" si="100"/>
        <v>Sell</v>
      </c>
    </row>
    <row r="1124" spans="1:8" ht="13.5" x14ac:dyDescent="0.25">
      <c r="A1124" s="3">
        <f>TITRES_STAT!B1127</f>
        <v>43948</v>
      </c>
      <c r="B1124" s="5">
        <f>TITRES_STAT!D1127</f>
        <v>9.6806000000000001</v>
      </c>
      <c r="C1124" s="2">
        <f t="shared" si="102"/>
        <v>9.6060271207223451</v>
      </c>
      <c r="D1124" s="2">
        <f t="shared" si="104"/>
        <v>9.6052220213573847</v>
      </c>
      <c r="E1124" s="2">
        <f t="shared" si="103"/>
        <v>8.0509936496042656E-4</v>
      </c>
      <c r="F1124" s="2">
        <f t="shared" si="101"/>
        <v>1.9621121101505025E-2</v>
      </c>
      <c r="G1124" s="2">
        <f t="shared" ref="G1124:G1187" si="105">E1124-F1124</f>
        <v>-1.8816021736544598E-2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5">
        <f>TITRES_STAT!D1128</f>
        <v>9.6806000000000001</v>
      </c>
      <c r="C1125" s="2">
        <f t="shared" si="102"/>
        <v>9.5315152559958314</v>
      </c>
      <c r="D1125" s="2">
        <f t="shared" si="104"/>
        <v>9.610805575330911</v>
      </c>
      <c r="E1125" s="2">
        <f t="shared" si="103"/>
        <v>-7.9290319335079573E-2</v>
      </c>
      <c r="F1125" s="2">
        <f t="shared" ref="F1125:F1188" si="107">(E1125*(2/(10)))+((1-(2/10))*F1124)</f>
        <v>-1.611669858118947E-4</v>
      </c>
      <c r="G1125" s="2">
        <f t="shared" si="105"/>
        <v>-7.9129152349267678E-2</v>
      </c>
      <c r="H1125" s="2" t="str">
        <f t="shared" si="106"/>
        <v>Hold</v>
      </c>
    </row>
    <row r="1126" spans="1:8" ht="13.5" x14ac:dyDescent="0.25">
      <c r="A1126" s="3">
        <f>TITRES_STAT!B1129</f>
        <v>43950</v>
      </c>
      <c r="B1126" s="5">
        <f>TITRES_STAT!D1129</f>
        <v>9.6806000000000001</v>
      </c>
      <c r="C1126" s="2">
        <f t="shared" si="102"/>
        <v>9.5099282935349354</v>
      </c>
      <c r="D1126" s="2">
        <f t="shared" si="104"/>
        <v>9.6159755327138061</v>
      </c>
      <c r="E1126" s="2">
        <f t="shared" si="103"/>
        <v>-0.10604723917887071</v>
      </c>
      <c r="F1126" s="2">
        <f t="shared" si="107"/>
        <v>-2.1338381424423659E-2</v>
      </c>
      <c r="G1126" s="2">
        <f t="shared" si="105"/>
        <v>-8.4708857754447059E-2</v>
      </c>
      <c r="H1126" s="2" t="str">
        <f t="shared" si="106"/>
        <v>Hold</v>
      </c>
    </row>
    <row r="1127" spans="1:8" ht="13.5" x14ac:dyDescent="0.25">
      <c r="A1127" s="3">
        <f>TITRES_STAT!B1130</f>
        <v>43951</v>
      </c>
      <c r="B1127" s="5">
        <f>TITRES_STAT!D1130</f>
        <v>9.6806000000000001</v>
      </c>
      <c r="C1127" s="2">
        <f t="shared" si="102"/>
        <v>9.5346470176064848</v>
      </c>
      <c r="D1127" s="2">
        <f t="shared" si="104"/>
        <v>9.6207625302905608</v>
      </c>
      <c r="E1127" s="2">
        <f t="shared" si="103"/>
        <v>-8.6115512684076023E-2</v>
      </c>
      <c r="F1127" s="2">
        <f t="shared" si="107"/>
        <v>-3.4293807676354135E-2</v>
      </c>
      <c r="G1127" s="2">
        <f t="shared" si="105"/>
        <v>-5.1821705007721888E-2</v>
      </c>
      <c r="H1127" s="2" t="str">
        <f t="shared" si="106"/>
        <v>Hold</v>
      </c>
    </row>
    <row r="1128" spans="1:8" ht="13.5" x14ac:dyDescent="0.25">
      <c r="A1128" s="3">
        <f>TITRES_STAT!B1131</f>
        <v>43955</v>
      </c>
      <c r="B1128" s="5">
        <f>TITRES_STAT!D1131</f>
        <v>9.9501000000000008</v>
      </c>
      <c r="C1128" s="2">
        <f t="shared" si="102"/>
        <v>9.5571013225901016</v>
      </c>
      <c r="D1128" s="2">
        <f t="shared" si="104"/>
        <v>9.6451578984171871</v>
      </c>
      <c r="E1128" s="2">
        <f t="shared" si="103"/>
        <v>-8.8056575827085481E-2</v>
      </c>
      <c r="F1128" s="2">
        <f t="shared" si="107"/>
        <v>-4.5046361306500401E-2</v>
      </c>
      <c r="G1128" s="2">
        <f t="shared" si="105"/>
        <v>-4.301021452058508E-2</v>
      </c>
      <c r="H1128" s="2" t="str">
        <f t="shared" si="106"/>
        <v>Hold</v>
      </c>
    </row>
    <row r="1129" spans="1:8" ht="13.5" x14ac:dyDescent="0.25">
      <c r="A1129" s="3">
        <f>TITRES_STAT!B1132</f>
        <v>43956</v>
      </c>
      <c r="B1129" s="5">
        <f>TITRES_STAT!D1132</f>
        <v>9.9501000000000008</v>
      </c>
      <c r="C1129" s="2">
        <f t="shared" si="102"/>
        <v>9.5761011191147016</v>
      </c>
      <c r="D1129" s="2">
        <f t="shared" si="104"/>
        <v>9.6677462022381366</v>
      </c>
      <c r="E1129" s="2">
        <f t="shared" si="103"/>
        <v>-9.1645083123435001E-2</v>
      </c>
      <c r="F1129" s="2">
        <f t="shared" si="107"/>
        <v>-5.4366105669887324E-2</v>
      </c>
      <c r="G1129" s="2">
        <f t="shared" si="105"/>
        <v>-3.7278977453547676E-2</v>
      </c>
      <c r="H1129" s="2" t="str">
        <f t="shared" si="106"/>
        <v>Hold</v>
      </c>
    </row>
    <row r="1130" spans="1:8" ht="13.5" x14ac:dyDescent="0.25">
      <c r="A1130" s="3">
        <f>TITRES_STAT!B1133</f>
        <v>43957</v>
      </c>
      <c r="B1130" s="5">
        <f>TITRES_STAT!D1133</f>
        <v>9.9501000000000008</v>
      </c>
      <c r="C1130" s="2">
        <f t="shared" si="102"/>
        <v>9.5921778700201319</v>
      </c>
      <c r="D1130" s="2">
        <f t="shared" si="104"/>
        <v>9.6886612983686451</v>
      </c>
      <c r="E1130" s="2">
        <f t="shared" si="103"/>
        <v>-9.64834283485132E-2</v>
      </c>
      <c r="F1130" s="2">
        <f t="shared" si="107"/>
        <v>-6.2789570205612502E-2</v>
      </c>
      <c r="G1130" s="2">
        <f t="shared" si="105"/>
        <v>-3.3693858142900698E-2</v>
      </c>
      <c r="H1130" s="2" t="str">
        <f t="shared" si="106"/>
        <v>Hold</v>
      </c>
    </row>
    <row r="1131" spans="1:8" ht="13.5" x14ac:dyDescent="0.25">
      <c r="A1131" s="3">
        <f>TITRES_STAT!B1134</f>
        <v>43958</v>
      </c>
      <c r="B1131" s="5">
        <f>TITRES_STAT!D1134</f>
        <v>9.9501000000000008</v>
      </c>
      <c r="C1131" s="2">
        <f t="shared" si="102"/>
        <v>9.6057812746324185</v>
      </c>
      <c r="D1131" s="2">
        <f t="shared" si="104"/>
        <v>9.7080271281191166</v>
      </c>
      <c r="E1131" s="2">
        <f t="shared" si="103"/>
        <v>-0.10224585348669812</v>
      </c>
      <c r="F1131" s="2">
        <f t="shared" si="107"/>
        <v>-7.0680826861829638E-2</v>
      </c>
      <c r="G1131" s="2">
        <f t="shared" si="105"/>
        <v>-3.1565026624868486E-2</v>
      </c>
      <c r="H1131" s="2" t="str">
        <f t="shared" si="106"/>
        <v>Hold</v>
      </c>
    </row>
    <row r="1132" spans="1:8" ht="13.5" x14ac:dyDescent="0.25">
      <c r="A1132" s="3">
        <f>TITRES_STAT!B1135</f>
        <v>43959</v>
      </c>
      <c r="B1132" s="5">
        <f>TITRES_STAT!D1135</f>
        <v>9.9501000000000008</v>
      </c>
      <c r="C1132" s="2">
        <f t="shared" si="102"/>
        <v>9.6172918477658929</v>
      </c>
      <c r="D1132" s="2">
        <f t="shared" si="104"/>
        <v>9.7259584519621463</v>
      </c>
      <c r="E1132" s="2">
        <f t="shared" si="103"/>
        <v>-0.1086666041962534</v>
      </c>
      <c r="F1132" s="2">
        <f t="shared" si="107"/>
        <v>-7.8277982328714399E-2</v>
      </c>
      <c r="G1132" s="2">
        <f t="shared" si="105"/>
        <v>-3.0388621867539004E-2</v>
      </c>
      <c r="H1132" s="2" t="str">
        <f t="shared" si="106"/>
        <v>Hold</v>
      </c>
    </row>
    <row r="1133" spans="1:8" ht="13.5" x14ac:dyDescent="0.25">
      <c r="A1133" s="3">
        <f>TITRES_STAT!B1136</f>
        <v>43962</v>
      </c>
      <c r="B1133" s="5">
        <f>TITRES_STAT!D1136</f>
        <v>9.9501000000000008</v>
      </c>
      <c r="C1133" s="2">
        <f t="shared" si="102"/>
        <v>9.6270315634942172</v>
      </c>
      <c r="D1133" s="2">
        <f t="shared" si="104"/>
        <v>9.74256152959458</v>
      </c>
      <c r="E1133" s="2">
        <f t="shared" si="103"/>
        <v>-0.11552996610036281</v>
      </c>
      <c r="F1133" s="2">
        <f t="shared" si="107"/>
        <v>-8.5728379083044079E-2</v>
      </c>
      <c r="G1133" s="2">
        <f t="shared" si="105"/>
        <v>-2.9801587017318734E-2</v>
      </c>
      <c r="H1133" s="2" t="str">
        <f t="shared" si="106"/>
        <v>Hold</v>
      </c>
    </row>
    <row r="1134" spans="1:8" ht="13.5" x14ac:dyDescent="0.25">
      <c r="A1134" s="3">
        <f>TITRES_STAT!B1137</f>
        <v>43963</v>
      </c>
      <c r="B1134" s="5">
        <f>TITRES_STAT!D1137</f>
        <v>9.9501000000000008</v>
      </c>
      <c r="C1134" s="2">
        <f t="shared" si="102"/>
        <v>9.6352728614181835</v>
      </c>
      <c r="D1134" s="2">
        <f t="shared" si="104"/>
        <v>9.7579347496246118</v>
      </c>
      <c r="E1134" s="2">
        <f t="shared" si="103"/>
        <v>-0.12266188820642832</v>
      </c>
      <c r="F1134" s="2">
        <f t="shared" si="107"/>
        <v>-9.3115080907720943E-2</v>
      </c>
      <c r="G1134" s="2">
        <f t="shared" si="105"/>
        <v>-2.9546807298707373E-2</v>
      </c>
      <c r="H1134" s="2" t="str">
        <f t="shared" si="106"/>
        <v>Hold</v>
      </c>
    </row>
    <row r="1135" spans="1:8" ht="13.5" x14ac:dyDescent="0.25">
      <c r="A1135" s="3">
        <f>TITRES_STAT!B1138</f>
        <v>43964</v>
      </c>
      <c r="B1135" s="5">
        <f>TITRES_STAT!D1138</f>
        <v>9.9501000000000008</v>
      </c>
      <c r="C1135" s="2">
        <f t="shared" si="102"/>
        <v>9.6422462673538476</v>
      </c>
      <c r="D1135" s="2">
        <f t="shared" si="104"/>
        <v>9.7721692126153812</v>
      </c>
      <c r="E1135" s="2">
        <f t="shared" si="103"/>
        <v>-0.12992294526153358</v>
      </c>
      <c r="F1135" s="2">
        <f t="shared" si="107"/>
        <v>-0.10047665377848347</v>
      </c>
      <c r="G1135" s="2">
        <f t="shared" si="105"/>
        <v>-2.9446291483050113E-2</v>
      </c>
      <c r="H1135" s="2" t="str">
        <f t="shared" si="106"/>
        <v>Hold</v>
      </c>
    </row>
    <row r="1136" spans="1:8" ht="13.5" x14ac:dyDescent="0.25">
      <c r="A1136" s="3">
        <f>TITRES_STAT!B1139</f>
        <v>43965</v>
      </c>
      <c r="B1136" s="5">
        <f>TITRES_STAT!D1139</f>
        <v>9.9501000000000008</v>
      </c>
      <c r="C1136" s="2">
        <f t="shared" si="102"/>
        <v>9.648146841607101</v>
      </c>
      <c r="D1136" s="2">
        <f t="shared" si="104"/>
        <v>9.7853492709401682</v>
      </c>
      <c r="E1136" s="2">
        <f t="shared" si="103"/>
        <v>-0.13720242933306714</v>
      </c>
      <c r="F1136" s="2">
        <f t="shared" si="107"/>
        <v>-0.10782180888940021</v>
      </c>
      <c r="G1136" s="2">
        <f t="shared" si="105"/>
        <v>-2.9380620443666933E-2</v>
      </c>
      <c r="H1136" s="2" t="str">
        <f t="shared" si="106"/>
        <v>Hold</v>
      </c>
    </row>
    <row r="1137" spans="1:8" ht="13.5" x14ac:dyDescent="0.25">
      <c r="A1137" s="3">
        <f>TITRES_STAT!B1140</f>
        <v>43966</v>
      </c>
      <c r="B1137" s="5">
        <f>TITRES_STAT!D1140</f>
        <v>9.9501000000000008</v>
      </c>
      <c r="C1137" s="2">
        <f t="shared" si="102"/>
        <v>9.6531396352060082</v>
      </c>
      <c r="D1137" s="2">
        <f t="shared" si="104"/>
        <v>9.7975530286483039</v>
      </c>
      <c r="E1137" s="2">
        <f t="shared" si="103"/>
        <v>-0.14441339344229576</v>
      </c>
      <c r="F1137" s="2">
        <f t="shared" si="107"/>
        <v>-0.11514012579997931</v>
      </c>
      <c r="G1137" s="2">
        <f t="shared" si="105"/>
        <v>-2.9273267642316442E-2</v>
      </c>
      <c r="H1137" s="2" t="str">
        <f t="shared" si="106"/>
        <v>Hold</v>
      </c>
    </row>
    <row r="1138" spans="1:8" ht="13.5" x14ac:dyDescent="0.25">
      <c r="A1138" s="3">
        <f>TITRES_STAT!B1141</f>
        <v>43969</v>
      </c>
      <c r="B1138" s="5">
        <f>TITRES_STAT!D1141</f>
        <v>9.9501000000000008</v>
      </c>
      <c r="C1138" s="2">
        <f t="shared" si="102"/>
        <v>9.6988258451743139</v>
      </c>
      <c r="D1138" s="2">
        <f t="shared" si="104"/>
        <v>9.8088528043039851</v>
      </c>
      <c r="E1138" s="2">
        <f t="shared" si="103"/>
        <v>-0.1100269591296712</v>
      </c>
      <c r="F1138" s="2">
        <f t="shared" si="107"/>
        <v>-0.11411749246591769</v>
      </c>
      <c r="G1138" s="2">
        <f t="shared" si="105"/>
        <v>4.0905333362464963E-3</v>
      </c>
      <c r="H1138" s="2" t="str">
        <f t="shared" si="106"/>
        <v>Sell</v>
      </c>
    </row>
    <row r="1139" spans="1:8" ht="13.5" x14ac:dyDescent="0.25">
      <c r="A1139" s="3">
        <f>TITRES_STAT!B1142</f>
        <v>43970</v>
      </c>
      <c r="B1139" s="5">
        <f>TITRES_STAT!D1142</f>
        <v>9.9501000000000008</v>
      </c>
      <c r="C1139" s="2">
        <f t="shared" si="102"/>
        <v>9.7374834074551888</v>
      </c>
      <c r="D1139" s="2">
        <f t="shared" si="104"/>
        <v>9.819315559540728</v>
      </c>
      <c r="E1139" s="2">
        <f t="shared" si="103"/>
        <v>-8.1832152085539178E-2</v>
      </c>
      <c r="F1139" s="2">
        <f t="shared" si="107"/>
        <v>-0.107660424389842</v>
      </c>
      <c r="G1139" s="2">
        <f t="shared" si="105"/>
        <v>2.5828272304302818E-2</v>
      </c>
      <c r="H1139" s="2" t="str">
        <f t="shared" si="106"/>
        <v>Sell</v>
      </c>
    </row>
    <row r="1140" spans="1:8" ht="13.5" x14ac:dyDescent="0.25">
      <c r="A1140" s="3">
        <f>TITRES_STAT!B1143</f>
        <v>43971</v>
      </c>
      <c r="B1140" s="5">
        <f>TITRES_STAT!D1143</f>
        <v>9.9501000000000008</v>
      </c>
      <c r="C1140" s="2">
        <f t="shared" si="102"/>
        <v>9.7701936524620816</v>
      </c>
      <c r="D1140" s="2">
        <f t="shared" si="104"/>
        <v>9.8290032958710452</v>
      </c>
      <c r="E1140" s="2">
        <f t="shared" si="103"/>
        <v>-5.8809643408963552E-2</v>
      </c>
      <c r="F1140" s="2">
        <f t="shared" si="107"/>
        <v>-9.7890268193666308E-2</v>
      </c>
      <c r="G1140" s="2">
        <f t="shared" si="105"/>
        <v>3.9080624784702755E-2</v>
      </c>
      <c r="H1140" s="2" t="str">
        <f t="shared" si="106"/>
        <v>Sell</v>
      </c>
    </row>
    <row r="1141" spans="1:8" ht="13.5" x14ac:dyDescent="0.25">
      <c r="A1141" s="3">
        <f>TITRES_STAT!B1144</f>
        <v>43972</v>
      </c>
      <c r="B1141" s="5">
        <f>TITRES_STAT!D1144</f>
        <v>9.6606000000000005</v>
      </c>
      <c r="C1141" s="2">
        <f t="shared" si="102"/>
        <v>9.7978715520832989</v>
      </c>
      <c r="D1141" s="2">
        <f t="shared" si="104"/>
        <v>9.8165289776583755</v>
      </c>
      <c r="E1141" s="2">
        <f t="shared" si="103"/>
        <v>-1.8657425575076658E-2</v>
      </c>
      <c r="F1141" s="2">
        <f t="shared" si="107"/>
        <v>-8.2043699669948386E-2</v>
      </c>
      <c r="G1141" s="2">
        <f t="shared" si="105"/>
        <v>6.3386274094871728E-2</v>
      </c>
      <c r="H1141" s="2" t="str">
        <f t="shared" si="106"/>
        <v>Sell</v>
      </c>
    </row>
    <row r="1142" spans="1:8" ht="13.5" x14ac:dyDescent="0.25">
      <c r="A1142" s="3">
        <f>TITRES_STAT!B1145</f>
        <v>43973</v>
      </c>
      <c r="B1142" s="5">
        <f>TITRES_STAT!D1145</f>
        <v>9.3712</v>
      </c>
      <c r="C1142" s="2">
        <f t="shared" si="102"/>
        <v>9.821291313301252</v>
      </c>
      <c r="D1142" s="2">
        <f t="shared" si="104"/>
        <v>9.7835416459799767</v>
      </c>
      <c r="E1142" s="2">
        <f t="shared" si="103"/>
        <v>3.7749667321275382E-2</v>
      </c>
      <c r="F1142" s="2">
        <f t="shared" si="107"/>
        <v>-5.8085026271703644E-2</v>
      </c>
      <c r="G1142" s="2">
        <f t="shared" si="105"/>
        <v>9.5834693592979026E-2</v>
      </c>
      <c r="H1142" s="2" t="str">
        <f t="shared" si="106"/>
        <v>Sell</v>
      </c>
    </row>
    <row r="1143" spans="1:8" ht="13.5" x14ac:dyDescent="0.25">
      <c r="A1143" s="3">
        <f>TITRES_STAT!B1146</f>
        <v>43977</v>
      </c>
      <c r="B1143" s="5">
        <f>TITRES_STAT!D1146</f>
        <v>9.0917999999999992</v>
      </c>
      <c r="C1143" s="2">
        <f t="shared" si="102"/>
        <v>9.8411080343318282</v>
      </c>
      <c r="D1143" s="2">
        <f t="shared" si="104"/>
        <v>9.7323015240555328</v>
      </c>
      <c r="E1143" s="2">
        <f t="shared" si="103"/>
        <v>0.1088065102762954</v>
      </c>
      <c r="F1143" s="2">
        <f t="shared" si="107"/>
        <v>-2.4706718962103833E-2</v>
      </c>
      <c r="G1143" s="2">
        <f t="shared" si="105"/>
        <v>0.13351322923839923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5">
        <f>TITRES_STAT!D1147</f>
        <v>9.0917999999999992</v>
      </c>
      <c r="C1144" s="2">
        <f t="shared" si="102"/>
        <v>9.8578760290500078</v>
      </c>
      <c r="D1144" s="2">
        <f t="shared" si="104"/>
        <v>9.684856966718085</v>
      </c>
      <c r="E1144" s="2">
        <f t="shared" si="103"/>
        <v>0.17301906233192277</v>
      </c>
      <c r="F1144" s="2">
        <f t="shared" si="107"/>
        <v>1.4838437296701486E-2</v>
      </c>
      <c r="G1144" s="2">
        <f t="shared" si="105"/>
        <v>0.15818062503522129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5">
        <f>TITRES_STAT!D1148</f>
        <v>8.8223000000000003</v>
      </c>
      <c r="C1145" s="2">
        <f t="shared" si="102"/>
        <v>9.8720643322730837</v>
      </c>
      <c r="D1145" s="2">
        <f t="shared" si="104"/>
        <v>9.6209638580723009</v>
      </c>
      <c r="E1145" s="2">
        <f t="shared" si="103"/>
        <v>0.25110047420078274</v>
      </c>
      <c r="F1145" s="2">
        <f t="shared" si="107"/>
        <v>6.2090844677517736E-2</v>
      </c>
      <c r="G1145" s="2">
        <f t="shared" si="105"/>
        <v>0.189009629523265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5">
        <f>TITRES_STAT!D1149</f>
        <v>8.8223000000000003</v>
      </c>
      <c r="C1146" s="2">
        <f t="shared" si="102"/>
        <v>9.8840698196156858</v>
      </c>
      <c r="D1146" s="2">
        <f t="shared" si="104"/>
        <v>9.5618035722891683</v>
      </c>
      <c r="E1146" s="2">
        <f t="shared" si="103"/>
        <v>0.32226624732651743</v>
      </c>
      <c r="F1146" s="2">
        <f t="shared" si="107"/>
        <v>0.11412592520731768</v>
      </c>
      <c r="G1146" s="2">
        <f t="shared" si="105"/>
        <v>0.20814032211919975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5">
        <f>TITRES_STAT!D1150</f>
        <v>8.9819999999999993</v>
      </c>
      <c r="C1147" s="2">
        <f t="shared" si="102"/>
        <v>9.8942283089055802</v>
      </c>
      <c r="D1147" s="2">
        <f t="shared" si="104"/>
        <v>9.518855159527007</v>
      </c>
      <c r="E1147" s="2">
        <f t="shared" si="103"/>
        <v>0.37537314937857325</v>
      </c>
      <c r="F1147" s="2">
        <f t="shared" si="107"/>
        <v>0.16637537004156883</v>
      </c>
      <c r="G1147" s="2">
        <f t="shared" si="105"/>
        <v>0.20899777933700442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5">
        <f>TITRES_STAT!D1151</f>
        <v>8.9819999999999993</v>
      </c>
      <c r="C1148" s="2">
        <f t="shared" si="102"/>
        <v>9.902823953689337</v>
      </c>
      <c r="D1148" s="2">
        <f t="shared" si="104"/>
        <v>9.479088110673155</v>
      </c>
      <c r="E1148" s="2">
        <f t="shared" si="103"/>
        <v>0.42373584301618195</v>
      </c>
      <c r="F1148" s="2">
        <f t="shared" si="107"/>
        <v>0.21784746463649146</v>
      </c>
      <c r="G1148" s="2">
        <f t="shared" si="105"/>
        <v>0.20588837837969048</v>
      </c>
      <c r="H1148" s="2" t="str">
        <f t="shared" si="106"/>
        <v>Sell</v>
      </c>
    </row>
    <row r="1149" spans="1:8" ht="13.5" x14ac:dyDescent="0.25">
      <c r="A1149" s="3">
        <f>TITRES_STAT!B1152</f>
        <v>43985</v>
      </c>
      <c r="B1149" s="5">
        <f>TITRES_STAT!D1152</f>
        <v>8.7125000000000004</v>
      </c>
      <c r="C1149" s="2">
        <f t="shared" si="102"/>
        <v>9.9100971915832847</v>
      </c>
      <c r="D1149" s="2">
        <f t="shared" si="104"/>
        <v>9.4223038061788476</v>
      </c>
      <c r="E1149" s="2">
        <f t="shared" si="103"/>
        <v>0.48779338540443717</v>
      </c>
      <c r="F1149" s="2">
        <f t="shared" si="107"/>
        <v>0.27183664879008063</v>
      </c>
      <c r="G1149" s="2">
        <f t="shared" si="105"/>
        <v>0.21595673661435655</v>
      </c>
      <c r="H1149" s="2" t="str">
        <f t="shared" si="106"/>
        <v>Sell</v>
      </c>
    </row>
    <row r="1150" spans="1:8" ht="13.5" x14ac:dyDescent="0.25">
      <c r="A1150" s="3">
        <f>TITRES_STAT!B1153</f>
        <v>43986</v>
      </c>
      <c r="B1150" s="5">
        <f>TITRES_STAT!D1153</f>
        <v>8.4530999999999992</v>
      </c>
      <c r="C1150" s="2">
        <f t="shared" si="102"/>
        <v>9.9162514698012405</v>
      </c>
      <c r="D1150" s="2">
        <f t="shared" si="104"/>
        <v>9.3505109316470811</v>
      </c>
      <c r="E1150" s="2">
        <f t="shared" si="103"/>
        <v>0.56574053815415937</v>
      </c>
      <c r="F1150" s="2">
        <f t="shared" si="107"/>
        <v>0.3306174266628964</v>
      </c>
      <c r="G1150" s="2">
        <f t="shared" si="105"/>
        <v>0.23512311149126297</v>
      </c>
      <c r="H1150" s="2" t="str">
        <f t="shared" si="106"/>
        <v>Sell</v>
      </c>
    </row>
    <row r="1151" spans="1:8" ht="13.5" x14ac:dyDescent="0.25">
      <c r="A1151" s="3">
        <f>TITRES_STAT!B1154</f>
        <v>43987</v>
      </c>
      <c r="B1151" s="5">
        <f>TITRES_STAT!D1154</f>
        <v>8.3732000000000006</v>
      </c>
      <c r="C1151" s="2">
        <f t="shared" si="102"/>
        <v>9.8769204744472034</v>
      </c>
      <c r="D1151" s="2">
        <f t="shared" si="104"/>
        <v>9.2781175293028539</v>
      </c>
      <c r="E1151" s="2">
        <f t="shared" si="103"/>
        <v>0.59880294514434951</v>
      </c>
      <c r="F1151" s="2">
        <f t="shared" si="107"/>
        <v>0.384254530359187</v>
      </c>
      <c r="G1151" s="2">
        <f t="shared" si="105"/>
        <v>0.21454841478516251</v>
      </c>
      <c r="H1151" s="2" t="str">
        <f t="shared" si="106"/>
        <v>Sell</v>
      </c>
    </row>
    <row r="1152" spans="1:8" ht="13.5" x14ac:dyDescent="0.25">
      <c r="A1152" s="3">
        <f>TITRES_STAT!B1155</f>
        <v>43990</v>
      </c>
      <c r="B1152" s="5">
        <f>TITRES_STAT!D1155</f>
        <v>8.3732000000000006</v>
      </c>
      <c r="C1152" s="2">
        <f t="shared" si="102"/>
        <v>9.7991173245322489</v>
      </c>
      <c r="D1152" s="2">
        <f t="shared" si="104"/>
        <v>9.2110866012063468</v>
      </c>
      <c r="E1152" s="2">
        <f t="shared" si="103"/>
        <v>0.58803072332590212</v>
      </c>
      <c r="F1152" s="2">
        <f t="shared" si="107"/>
        <v>0.42500976895253006</v>
      </c>
      <c r="G1152" s="2">
        <f t="shared" si="105"/>
        <v>0.16302095437337205</v>
      </c>
      <c r="H1152" s="2" t="str">
        <f t="shared" si="106"/>
        <v>Sell</v>
      </c>
    </row>
    <row r="1153" spans="1:8" ht="13.5" x14ac:dyDescent="0.25">
      <c r="A1153" s="3">
        <f>TITRES_STAT!B1156</f>
        <v>43991</v>
      </c>
      <c r="B1153" s="5">
        <f>TITRES_STAT!D1156</f>
        <v>8.4230999999999998</v>
      </c>
      <c r="C1153" s="2">
        <f t="shared" si="102"/>
        <v>9.6902992746042109</v>
      </c>
      <c r="D1153" s="2">
        <f t="shared" si="104"/>
        <v>9.1527172233392093</v>
      </c>
      <c r="E1153" s="2">
        <f t="shared" si="103"/>
        <v>0.53758205126500158</v>
      </c>
      <c r="F1153" s="2">
        <f t="shared" si="107"/>
        <v>0.44752422541502435</v>
      </c>
      <c r="G1153" s="2">
        <f t="shared" si="105"/>
        <v>9.0057825849977235E-2</v>
      </c>
      <c r="H1153" s="2" t="str">
        <f t="shared" si="106"/>
        <v>Sell</v>
      </c>
    </row>
    <row r="1154" spans="1:8" ht="13.5" x14ac:dyDescent="0.25">
      <c r="A1154" s="3">
        <f>TITRES_STAT!B1157</f>
        <v>43992</v>
      </c>
      <c r="B1154" s="5">
        <f>TITRES_STAT!D1157</f>
        <v>8.3832000000000004</v>
      </c>
      <c r="C1154" s="2">
        <f t="shared" si="102"/>
        <v>9.5982224631266391</v>
      </c>
      <c r="D1154" s="2">
        <f t="shared" si="104"/>
        <v>9.0957159475363056</v>
      </c>
      <c r="E1154" s="2">
        <f t="shared" si="103"/>
        <v>0.50250651559033344</v>
      </c>
      <c r="F1154" s="2">
        <f t="shared" si="107"/>
        <v>0.45852068345008623</v>
      </c>
      <c r="G1154" s="2">
        <f t="shared" si="105"/>
        <v>4.3985832140247205E-2</v>
      </c>
      <c r="H1154" s="2" t="str">
        <f t="shared" si="106"/>
        <v>Sell</v>
      </c>
    </row>
    <row r="1155" spans="1:8" ht="13.5" x14ac:dyDescent="0.25">
      <c r="A1155" s="3">
        <f>TITRES_STAT!B1158</f>
        <v>43993</v>
      </c>
      <c r="B1155" s="5">
        <f>TITRES_STAT!D1158</f>
        <v>8.4330999999999996</v>
      </c>
      <c r="C1155" s="2">
        <f t="shared" si="102"/>
        <v>9.4788497764917725</v>
      </c>
      <c r="D1155" s="2">
        <f t="shared" si="104"/>
        <v>9.0466332847558384</v>
      </c>
      <c r="E1155" s="2">
        <f t="shared" si="103"/>
        <v>0.43221649173593413</v>
      </c>
      <c r="F1155" s="2">
        <f t="shared" si="107"/>
        <v>0.45325984510725587</v>
      </c>
      <c r="G1155" s="2">
        <f t="shared" si="105"/>
        <v>-2.1043353371321738E-2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8.4230999999999998</v>
      </c>
      <c r="C1156" s="2">
        <f t="shared" si="102"/>
        <v>9.3778421185699621</v>
      </c>
      <c r="D1156" s="2">
        <f t="shared" si="104"/>
        <v>9.0004456340331842</v>
      </c>
      <c r="E1156" s="2">
        <f t="shared" si="103"/>
        <v>0.37739648453677788</v>
      </c>
      <c r="F1156" s="2">
        <f t="shared" si="107"/>
        <v>0.43808717299316025</v>
      </c>
      <c r="G1156" s="2">
        <f t="shared" si="105"/>
        <v>-6.0690688456382369E-2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8.2834000000000003</v>
      </c>
      <c r="C1157" s="2">
        <f t="shared" si="102"/>
        <v>9.3169433310976597</v>
      </c>
      <c r="D1157" s="2">
        <f t="shared" si="104"/>
        <v>8.9473311426233177</v>
      </c>
      <c r="E1157" s="2">
        <f t="shared" si="103"/>
        <v>0.36961218847434196</v>
      </c>
      <c r="F1157" s="2">
        <f t="shared" si="107"/>
        <v>0.42439217608939661</v>
      </c>
      <c r="G1157" s="2">
        <f t="shared" si="105"/>
        <v>-5.4779987615054648E-2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8.4032</v>
      </c>
      <c r="C1158" s="2">
        <f t="shared" si="102"/>
        <v>9.2654135878518655</v>
      </c>
      <c r="D1158" s="2">
        <f t="shared" si="104"/>
        <v>8.9070251320586262</v>
      </c>
      <c r="E1158" s="2">
        <f t="shared" si="103"/>
        <v>0.3583884557932393</v>
      </c>
      <c r="F1158" s="2">
        <f t="shared" si="107"/>
        <v>0.41119143203016517</v>
      </c>
      <c r="G1158" s="2">
        <f t="shared" si="105"/>
        <v>-5.2802976236925869E-2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8.4032</v>
      </c>
      <c r="C1159" s="2">
        <f t="shared" si="102"/>
        <v>9.1803499589515773</v>
      </c>
      <c r="D1159" s="2">
        <f t="shared" si="104"/>
        <v>8.8697047519061343</v>
      </c>
      <c r="E1159" s="2">
        <f t="shared" si="103"/>
        <v>0.31064520704544307</v>
      </c>
      <c r="F1159" s="2">
        <f t="shared" si="107"/>
        <v>0.39108218703322073</v>
      </c>
      <c r="G1159" s="2">
        <f t="shared" si="105"/>
        <v>-8.0436979987777657E-2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8.3932000000000002</v>
      </c>
      <c r="C1160" s="2">
        <f t="shared" si="102"/>
        <v>9.0684653498821035</v>
      </c>
      <c r="D1160" s="2">
        <f t="shared" si="104"/>
        <v>8.8344081036167914</v>
      </c>
      <c r="E1160" s="2">
        <f t="shared" si="103"/>
        <v>0.2340572462653121</v>
      </c>
      <c r="F1160" s="2">
        <f t="shared" si="107"/>
        <v>0.359677198879639</v>
      </c>
      <c r="G1160" s="2">
        <f t="shared" si="105"/>
        <v>-0.1256199526143269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5">
        <f>TITRES_STAT!D1164</f>
        <v>8.3832000000000004</v>
      </c>
      <c r="C1161" s="2">
        <f t="shared" si="102"/>
        <v>8.9615014499002417</v>
      </c>
      <c r="D1161" s="2">
        <f t="shared" si="104"/>
        <v>8.8009852811266587</v>
      </c>
      <c r="E1161" s="2">
        <f t="shared" si="103"/>
        <v>0.16051616877358299</v>
      </c>
      <c r="F1161" s="2">
        <f t="shared" si="107"/>
        <v>0.31984499285842777</v>
      </c>
      <c r="G1161" s="2">
        <f t="shared" si="105"/>
        <v>-0.15932882408484478</v>
      </c>
      <c r="H1161" s="2" t="str">
        <f t="shared" si="106"/>
        <v>Hold</v>
      </c>
    </row>
    <row r="1162" spans="1:8" ht="13.5" x14ac:dyDescent="0.25">
      <c r="A1162" s="3">
        <f>TITRES_STAT!B1165</f>
        <v>44004</v>
      </c>
      <c r="B1162" s="5">
        <f>TITRES_STAT!D1165</f>
        <v>8.3832000000000004</v>
      </c>
      <c r="C1162" s="2">
        <f t="shared" si="102"/>
        <v>8.8709935345309745</v>
      </c>
      <c r="D1162" s="2">
        <f t="shared" si="104"/>
        <v>8.7700382232654253</v>
      </c>
      <c r="E1162" s="2">
        <f t="shared" si="103"/>
        <v>0.10095531126554924</v>
      </c>
      <c r="F1162" s="2">
        <f t="shared" si="107"/>
        <v>0.27606705653985208</v>
      </c>
      <c r="G1162" s="2">
        <f t="shared" si="105"/>
        <v>-0.17511174527430284</v>
      </c>
      <c r="H1162" s="2" t="str">
        <f t="shared" si="106"/>
        <v>Hold</v>
      </c>
    </row>
    <row r="1163" spans="1:8" ht="13.5" x14ac:dyDescent="0.25">
      <c r="A1163" s="3">
        <f>TITRES_STAT!B1166</f>
        <v>44005</v>
      </c>
      <c r="B1163" s="5">
        <f>TITRES_STAT!D1166</f>
        <v>8.3832000000000004</v>
      </c>
      <c r="C1163" s="2">
        <f t="shared" si="102"/>
        <v>8.8020868369108243</v>
      </c>
      <c r="D1163" s="2">
        <f t="shared" si="104"/>
        <v>8.7413835400605802</v>
      </c>
      <c r="E1163" s="2">
        <f t="shared" si="103"/>
        <v>6.0703296850244115E-2</v>
      </c>
      <c r="F1163" s="2">
        <f t="shared" si="107"/>
        <v>0.23299430460193049</v>
      </c>
      <c r="G1163" s="2">
        <f t="shared" si="105"/>
        <v>-0.17229100775168638</v>
      </c>
      <c r="H1163" s="2" t="str">
        <f t="shared" si="106"/>
        <v>Hold</v>
      </c>
    </row>
    <row r="1164" spans="1:8" ht="13.5" x14ac:dyDescent="0.25">
      <c r="A1164" s="3">
        <f>TITRES_STAT!B1167</f>
        <v>44006</v>
      </c>
      <c r="B1164" s="5">
        <f>TITRES_STAT!D1167</f>
        <v>8.3832000000000004</v>
      </c>
      <c r="C1164" s="2">
        <f t="shared" si="102"/>
        <v>8.7376427081553132</v>
      </c>
      <c r="D1164" s="2">
        <f t="shared" si="104"/>
        <v>8.7148514259820189</v>
      </c>
      <c r="E1164" s="2">
        <f t="shared" si="103"/>
        <v>2.2791282173294292E-2</v>
      </c>
      <c r="F1164" s="2">
        <f t="shared" si="107"/>
        <v>0.19095370011620325</v>
      </c>
      <c r="G1164" s="2">
        <f t="shared" si="105"/>
        <v>-0.16816241794290895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5">
        <f>TITRES_STAT!D1168</f>
        <v>8.3832000000000004</v>
      </c>
      <c r="C1165" s="2">
        <f t="shared" si="102"/>
        <v>8.690789983823727</v>
      </c>
      <c r="D1165" s="2">
        <f t="shared" si="104"/>
        <v>8.6902846536870548</v>
      </c>
      <c r="E1165" s="2">
        <f t="shared" si="103"/>
        <v>5.0533013667219961E-4</v>
      </c>
      <c r="F1165" s="2">
        <f t="shared" si="107"/>
        <v>0.15286402612029706</v>
      </c>
      <c r="G1165" s="2">
        <f t="shared" si="105"/>
        <v>-0.15235869598362486</v>
      </c>
      <c r="H1165" s="2" t="str">
        <f t="shared" si="106"/>
        <v>Hold</v>
      </c>
    </row>
    <row r="1166" spans="1:8" ht="13.5" x14ac:dyDescent="0.25">
      <c r="A1166" s="3">
        <f>TITRES_STAT!B1169</f>
        <v>44008</v>
      </c>
      <c r="B1166" s="5">
        <f>TITRES_STAT!D1169</f>
        <v>8.1336999999999993</v>
      </c>
      <c r="C1166" s="2">
        <f t="shared" si="102"/>
        <v>8.6496069093893073</v>
      </c>
      <c r="D1166" s="2">
        <f t="shared" si="104"/>
        <v>8.6490561608213472</v>
      </c>
      <c r="E1166" s="2">
        <f t="shared" si="103"/>
        <v>5.5074856796011318E-4</v>
      </c>
      <c r="F1166" s="2">
        <f t="shared" si="107"/>
        <v>0.12240137060982968</v>
      </c>
      <c r="G1166" s="2">
        <f t="shared" si="105"/>
        <v>-0.12185062204186957</v>
      </c>
      <c r="H1166" s="2" t="str">
        <f t="shared" si="106"/>
        <v>Hold</v>
      </c>
    </row>
    <row r="1167" spans="1:8" ht="13.5" x14ac:dyDescent="0.25">
      <c r="A1167" s="3">
        <f>TITRES_STAT!B1170</f>
        <v>44011</v>
      </c>
      <c r="B1167" s="5">
        <f>TITRES_STAT!D1170</f>
        <v>8.6227</v>
      </c>
      <c r="C1167" s="2">
        <f t="shared" ref="C1167:C1230" si="108">$C$4*B1157+C1166*(1-$C$4)</f>
        <v>8.5932673848678753</v>
      </c>
      <c r="D1167" s="2">
        <f t="shared" si="104"/>
        <v>8.6471038526123571</v>
      </c>
      <c r="E1167" s="2">
        <f t="shared" si="103"/>
        <v>-5.3836467744481808E-2</v>
      </c>
      <c r="F1167" s="2">
        <f t="shared" si="107"/>
        <v>8.7153802938967379E-2</v>
      </c>
      <c r="G1167" s="2">
        <f t="shared" si="105"/>
        <v>-0.14099027068344919</v>
      </c>
      <c r="H1167" s="2" t="str">
        <f t="shared" si="106"/>
        <v>Hold</v>
      </c>
    </row>
    <row r="1168" spans="1:8" ht="13.5" x14ac:dyDescent="0.25">
      <c r="A1168" s="3">
        <f>TITRES_STAT!B1171</f>
        <v>44012</v>
      </c>
      <c r="B1168" s="5">
        <f>TITRES_STAT!D1171</f>
        <v>8.8721999999999994</v>
      </c>
      <c r="C1168" s="2">
        <f t="shared" si="108"/>
        <v>8.5640262487343559</v>
      </c>
      <c r="D1168" s="2">
        <f t="shared" si="104"/>
        <v>8.6637776413077372</v>
      </c>
      <c r="E1168" s="2">
        <f t="shared" si="103"/>
        <v>-9.9751392573381281E-2</v>
      </c>
      <c r="F1168" s="2">
        <f t="shared" si="107"/>
        <v>4.9772763836497647E-2</v>
      </c>
      <c r="G1168" s="2">
        <f t="shared" si="105"/>
        <v>-0.14952415640987893</v>
      </c>
      <c r="H1168" s="2" t="str">
        <f t="shared" si="106"/>
        <v>Hold</v>
      </c>
    </row>
    <row r="1169" spans="1:8" ht="13.5" x14ac:dyDescent="0.25">
      <c r="A1169" s="3">
        <f>TITRES_STAT!B1172</f>
        <v>44013</v>
      </c>
      <c r="B1169" s="5">
        <f>TITRES_STAT!D1172</f>
        <v>8.9321000000000002</v>
      </c>
      <c r="C1169" s="2">
        <f t="shared" si="108"/>
        <v>8.5392837489290709</v>
      </c>
      <c r="D1169" s="2">
        <f t="shared" si="104"/>
        <v>8.6836533715812383</v>
      </c>
      <c r="E1169" s="2">
        <f t="shared" si="103"/>
        <v>-0.14436962265216735</v>
      </c>
      <c r="F1169" s="2">
        <f t="shared" si="107"/>
        <v>1.0944286538764648E-2</v>
      </c>
      <c r="G1169" s="2">
        <f t="shared" si="105"/>
        <v>-0.15531390919093199</v>
      </c>
      <c r="H1169" s="2" t="str">
        <f t="shared" si="106"/>
        <v>Hold</v>
      </c>
    </row>
    <row r="1170" spans="1:8" ht="13.5" x14ac:dyDescent="0.25">
      <c r="A1170" s="3">
        <f>TITRES_STAT!B1173</f>
        <v>44014</v>
      </c>
      <c r="B1170" s="5">
        <f>TITRES_STAT!D1173</f>
        <v>8.9221000000000004</v>
      </c>
      <c r="C1170" s="2">
        <f t="shared" si="108"/>
        <v>8.5168093260169062</v>
      </c>
      <c r="D1170" s="2">
        <f t="shared" si="104"/>
        <v>8.701316084797444</v>
      </c>
      <c r="E1170" s="2">
        <f t="shared" si="103"/>
        <v>-0.18450675878053779</v>
      </c>
      <c r="F1170" s="2">
        <f t="shared" si="107"/>
        <v>-2.8145922525095839E-2</v>
      </c>
      <c r="G1170" s="2">
        <f t="shared" si="105"/>
        <v>-0.15636083625544195</v>
      </c>
      <c r="H1170" s="2" t="str">
        <f t="shared" si="106"/>
        <v>Hold</v>
      </c>
    </row>
    <row r="1171" spans="1:8" ht="13.5" x14ac:dyDescent="0.25">
      <c r="A1171" s="3">
        <f>TITRES_STAT!B1174</f>
        <v>44015</v>
      </c>
      <c r="B1171" s="5">
        <f>TITRES_STAT!D1174</f>
        <v>9.1815999999999995</v>
      </c>
      <c r="C1171" s="2">
        <f t="shared" si="108"/>
        <v>8.4962540450912289</v>
      </c>
      <c r="D1171" s="2">
        <f t="shared" si="104"/>
        <v>8.7368926711087447</v>
      </c>
      <c r="E1171" s="2">
        <f t="shared" si="103"/>
        <v>-0.24063862601751573</v>
      </c>
      <c r="F1171" s="2">
        <f t="shared" si="107"/>
        <v>-7.0644463223579812E-2</v>
      </c>
      <c r="G1171" s="2">
        <f t="shared" si="105"/>
        <v>-0.16999416279393592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5">
        <f>TITRES_STAT!D1175</f>
        <v>9.4511000000000003</v>
      </c>
      <c r="C1172" s="2">
        <f t="shared" si="108"/>
        <v>8.4788611150771942</v>
      </c>
      <c r="D1172" s="2">
        <f t="shared" si="104"/>
        <v>8.7897969176932822</v>
      </c>
      <c r="E1172" s="2">
        <f t="shared" si="103"/>
        <v>-0.310935802616088</v>
      </c>
      <c r="F1172" s="2">
        <f t="shared" si="107"/>
        <v>-0.11870273110208146</v>
      </c>
      <c r="G1172" s="2">
        <f t="shared" si="105"/>
        <v>-0.19223307151400654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5">
        <f>TITRES_STAT!D1176</f>
        <v>9.4511000000000003</v>
      </c>
      <c r="C1173" s="2">
        <f t="shared" si="108"/>
        <v>8.4641440204499325</v>
      </c>
      <c r="D1173" s="2">
        <f t="shared" si="104"/>
        <v>8.8387823311974838</v>
      </c>
      <c r="E1173" s="2">
        <f t="shared" si="103"/>
        <v>-0.37463831074755127</v>
      </c>
      <c r="F1173" s="2">
        <f t="shared" si="107"/>
        <v>-0.16988984703117543</v>
      </c>
      <c r="G1173" s="2">
        <f t="shared" si="105"/>
        <v>-0.20474846371637584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5">
        <f>TITRES_STAT!D1177</f>
        <v>9.4511000000000003</v>
      </c>
      <c r="C1174" s="2">
        <f t="shared" si="108"/>
        <v>8.4516910942268666</v>
      </c>
      <c r="D1174" s="2">
        <f t="shared" si="104"/>
        <v>8.8841391955532263</v>
      </c>
      <c r="E1174" s="2">
        <f t="shared" si="103"/>
        <v>-0.43244810132635969</v>
      </c>
      <c r="F1174" s="2">
        <f t="shared" si="107"/>
        <v>-0.2224014978902123</v>
      </c>
      <c r="G1174" s="2">
        <f t="shared" si="105"/>
        <v>-0.21004660343614739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5">
        <f>TITRES_STAT!D1178</f>
        <v>9.9600000000000009</v>
      </c>
      <c r="C1175" s="2">
        <f t="shared" si="108"/>
        <v>8.4411540028073482</v>
      </c>
      <c r="D1175" s="2">
        <f t="shared" si="104"/>
        <v>8.9638325884752099</v>
      </c>
      <c r="E1175" s="2">
        <f t="shared" si="103"/>
        <v>-0.52267858566786174</v>
      </c>
      <c r="F1175" s="2">
        <f t="shared" si="107"/>
        <v>-0.2824569154457422</v>
      </c>
      <c r="G1175" s="2">
        <f t="shared" si="105"/>
        <v>-0.24022167022211954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5">
        <f>TITRES_STAT!D1179</f>
        <v>9.9600000000000009</v>
      </c>
      <c r="C1176" s="2">
        <f t="shared" si="108"/>
        <v>8.3938533869908341</v>
      </c>
      <c r="D1176" s="2">
        <f t="shared" si="104"/>
        <v>9.0376227671066758</v>
      </c>
      <c r="E1176" s="2">
        <f t="shared" si="103"/>
        <v>-0.64376938011584173</v>
      </c>
      <c r="F1176" s="2">
        <f t="shared" si="107"/>
        <v>-0.35471940837976212</v>
      </c>
      <c r="G1176" s="2">
        <f t="shared" si="105"/>
        <v>-0.2890499717360796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5">
        <f>TITRES_STAT!D1180</f>
        <v>9.9600000000000009</v>
      </c>
      <c r="C1177" s="2">
        <f t="shared" si="108"/>
        <v>8.4290605582230143</v>
      </c>
      <c r="D1177" s="2">
        <f t="shared" si="104"/>
        <v>9.105947006580255</v>
      </c>
      <c r="E1177" s="2">
        <f t="shared" si="103"/>
        <v>-0.67688644835724077</v>
      </c>
      <c r="F1177" s="2">
        <f t="shared" si="107"/>
        <v>-0.41915281637525792</v>
      </c>
      <c r="G1177" s="2">
        <f t="shared" si="105"/>
        <v>-0.25773363198198285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5">
        <f>TITRES_STAT!D1181</f>
        <v>9.6706000000000003</v>
      </c>
      <c r="C1178" s="2">
        <f t="shared" si="108"/>
        <v>8.4972358569579356</v>
      </c>
      <c r="D1178" s="2">
        <f t="shared" si="104"/>
        <v>9.1477731542409764</v>
      </c>
      <c r="E1178" s="2">
        <f t="shared" si="103"/>
        <v>-0.65053729728304077</v>
      </c>
      <c r="F1178" s="2">
        <f t="shared" si="107"/>
        <v>-0.46542971255681453</v>
      </c>
      <c r="G1178" s="2">
        <f t="shared" si="105"/>
        <v>-0.18510758472622624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5">
        <f>TITRES_STAT!D1182</f>
        <v>9.2415000000000003</v>
      </c>
      <c r="C1179" s="2">
        <f t="shared" si="108"/>
        <v>8.5641380328105612</v>
      </c>
      <c r="D1179" s="2">
        <f t="shared" si="104"/>
        <v>9.1547158835564595</v>
      </c>
      <c r="E1179" s="2">
        <f t="shared" si="103"/>
        <v>-0.5905778507458983</v>
      </c>
      <c r="F1179" s="2">
        <f t="shared" si="107"/>
        <v>-0.49045934019463133</v>
      </c>
      <c r="G1179" s="2">
        <f t="shared" si="105"/>
        <v>-0.10011851055126697</v>
      </c>
      <c r="H1179" s="2" t="str">
        <f t="shared" si="106"/>
        <v>Hold</v>
      </c>
    </row>
    <row r="1180" spans="1:8" ht="13.5" x14ac:dyDescent="0.25">
      <c r="A1180" s="3">
        <f>TITRES_STAT!B1183</f>
        <v>44028</v>
      </c>
      <c r="B1180" s="5">
        <f>TITRES_STAT!D1183</f>
        <v>9.2415000000000003</v>
      </c>
      <c r="C1180" s="2">
        <f t="shared" si="108"/>
        <v>8.6192091046858597</v>
      </c>
      <c r="D1180" s="2">
        <f t="shared" si="104"/>
        <v>9.1611443366263501</v>
      </c>
      <c r="E1180" s="2">
        <f t="shared" ref="E1180:E1243" si="109">C1180-D1180</f>
        <v>-0.54193523194049043</v>
      </c>
      <c r="F1180" s="2">
        <f t="shared" si="107"/>
        <v>-0.50075451854380315</v>
      </c>
      <c r="G1180" s="2">
        <f t="shared" si="105"/>
        <v>-4.1180713396687274E-2</v>
      </c>
      <c r="H1180" s="2" t="str">
        <f t="shared" si="106"/>
        <v>Hold</v>
      </c>
    </row>
    <row r="1181" spans="1:8" ht="13.5" x14ac:dyDescent="0.25">
      <c r="A1181" s="3">
        <f>TITRES_STAT!B1184</f>
        <v>44029</v>
      </c>
      <c r="B1181" s="5">
        <f>TITRES_STAT!D1184</f>
        <v>9.4411000000000005</v>
      </c>
      <c r="C1181" s="2">
        <f t="shared" si="108"/>
        <v>8.7057307808880342</v>
      </c>
      <c r="D1181" s="2">
        <f t="shared" ref="D1181:D1244" si="110">$D$4*B1181+(1-$D$4)*D1180</f>
        <v>9.1818817931725469</v>
      </c>
      <c r="E1181" s="2">
        <f t="shared" si="109"/>
        <v>-0.47615101228451273</v>
      </c>
      <c r="F1181" s="2">
        <f t="shared" si="107"/>
        <v>-0.49583381729194509</v>
      </c>
      <c r="G1181" s="2">
        <f t="shared" si="105"/>
        <v>1.9682805007432358E-2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5">
        <f>TITRES_STAT!D1185</f>
        <v>9.7204999999999995</v>
      </c>
      <c r="C1182" s="2">
        <f t="shared" si="108"/>
        <v>8.8204029684437213</v>
      </c>
      <c r="D1182" s="2">
        <f t="shared" si="110"/>
        <v>9.2217794381227272</v>
      </c>
      <c r="E1182" s="2">
        <f t="shared" si="109"/>
        <v>-0.40137646967900587</v>
      </c>
      <c r="F1182" s="2">
        <f t="shared" si="107"/>
        <v>-0.47694234776935729</v>
      </c>
      <c r="G1182" s="2">
        <f t="shared" si="105"/>
        <v>7.5565878090351424E-2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5">
        <f>TITRES_STAT!D1186</f>
        <v>9.7204999999999995</v>
      </c>
      <c r="C1183" s="2">
        <f t="shared" si="108"/>
        <v>8.9174332809908403</v>
      </c>
      <c r="D1183" s="2">
        <f t="shared" si="110"/>
        <v>9.2587217019654879</v>
      </c>
      <c r="E1183" s="2">
        <f t="shared" si="109"/>
        <v>-0.34128842097464762</v>
      </c>
      <c r="F1183" s="2">
        <f t="shared" si="107"/>
        <v>-0.44981156241041542</v>
      </c>
      <c r="G1183" s="2">
        <f t="shared" si="105"/>
        <v>0.1085231414357678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5">
        <f>TITRES_STAT!D1187</f>
        <v>9.6706000000000003</v>
      </c>
      <c r="C1184" s="2">
        <f t="shared" si="108"/>
        <v>8.9995358531460958</v>
      </c>
      <c r="D1184" s="2">
        <f t="shared" si="110"/>
        <v>9.289231205523599</v>
      </c>
      <c r="E1184" s="2">
        <f t="shared" si="109"/>
        <v>-0.28969535237750321</v>
      </c>
      <c r="F1184" s="2">
        <f t="shared" si="107"/>
        <v>-0.41778832040383296</v>
      </c>
      <c r="G1184" s="2">
        <f t="shared" si="105"/>
        <v>0.12809296802632975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5">
        <f>TITRES_STAT!D1188</f>
        <v>9.9501000000000008</v>
      </c>
      <c r="C1185" s="2">
        <f t="shared" si="108"/>
        <v>9.1472995680466962</v>
      </c>
      <c r="D1185" s="2">
        <f t="shared" si="110"/>
        <v>9.3381844495588879</v>
      </c>
      <c r="E1185" s="2">
        <f t="shared" si="109"/>
        <v>-0.19088488151219174</v>
      </c>
      <c r="F1185" s="2">
        <f t="shared" si="107"/>
        <v>-0.37240763262550469</v>
      </c>
      <c r="G1185" s="2">
        <f t="shared" si="105"/>
        <v>0.18152275111331295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9.9501000000000008</v>
      </c>
      <c r="C1186" s="2">
        <f t="shared" si="108"/>
        <v>9.2723304037318197</v>
      </c>
      <c r="D1186" s="2">
        <f t="shared" si="110"/>
        <v>9.3835115273693415</v>
      </c>
      <c r="E1186" s="2">
        <f t="shared" si="109"/>
        <v>-0.11118112363752175</v>
      </c>
      <c r="F1186" s="2">
        <f t="shared" si="107"/>
        <v>-0.32016233082790813</v>
      </c>
      <c r="G1186" s="2">
        <f t="shared" si="105"/>
        <v>0.20898120719038638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9.9501000000000008</v>
      </c>
      <c r="C1187" s="2">
        <f t="shared" si="108"/>
        <v>9.3781257262346163</v>
      </c>
      <c r="D1187" s="2">
        <f t="shared" si="110"/>
        <v>9.4254810438605023</v>
      </c>
      <c r="E1187" s="2">
        <f t="shared" si="109"/>
        <v>-4.7355317625886073E-2</v>
      </c>
      <c r="F1187" s="2">
        <f t="shared" si="107"/>
        <v>-0.26560092818750375</v>
      </c>
      <c r="G1187" s="2">
        <f t="shared" si="105"/>
        <v>0.21824561056161768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9.9501000000000008</v>
      </c>
      <c r="C1188" s="2">
        <f t="shared" si="108"/>
        <v>9.4231217683523667</v>
      </c>
      <c r="D1188" s="2">
        <f t="shared" si="110"/>
        <v>9.4643417072782441</v>
      </c>
      <c r="E1188" s="2">
        <f t="shared" si="109"/>
        <v>-4.1219938925877386E-2</v>
      </c>
      <c r="F1188" s="2">
        <f t="shared" si="107"/>
        <v>-0.2207247303351785</v>
      </c>
      <c r="G1188" s="2">
        <f t="shared" ref="G1188:G1251" si="111">E1188-F1188</f>
        <v>0.17950479140930112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9.9501000000000008</v>
      </c>
      <c r="C1189" s="2">
        <f t="shared" si="108"/>
        <v>9.3951799578366177</v>
      </c>
      <c r="D1189" s="2">
        <f t="shared" si="110"/>
        <v>9.5003238030354122</v>
      </c>
      <c r="E1189" s="2">
        <f t="shared" si="109"/>
        <v>-0.10514384519879449</v>
      </c>
      <c r="F1189" s="2">
        <f t="shared" ref="F1189:F1252" si="113">(E1189*(2/(10)))+((1-(2/10))*F1188)</f>
        <v>-0.1976085533079017</v>
      </c>
      <c r="G1189" s="2">
        <f t="shared" si="111"/>
        <v>9.2464708109107202E-2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9.9501000000000008</v>
      </c>
      <c r="C1190" s="2">
        <f t="shared" si="108"/>
        <v>9.3715368874002145</v>
      </c>
      <c r="D1190" s="2">
        <f t="shared" si="110"/>
        <v>9.5336405583661232</v>
      </c>
      <c r="E1190" s="2">
        <f t="shared" si="109"/>
        <v>-0.16210367096590872</v>
      </c>
      <c r="F1190" s="2">
        <f t="shared" si="113"/>
        <v>-0.19050757683950312</v>
      </c>
      <c r="G1190" s="2">
        <f t="shared" si="111"/>
        <v>2.8403905873594398E-2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9.9501000000000008</v>
      </c>
      <c r="C1191" s="2">
        <f t="shared" si="108"/>
        <v>9.3822389047232591</v>
      </c>
      <c r="D1191" s="2">
        <f t="shared" si="110"/>
        <v>9.5644894058945589</v>
      </c>
      <c r="E1191" s="2">
        <f t="shared" si="109"/>
        <v>-0.18225050117129982</v>
      </c>
      <c r="F1191" s="2">
        <f t="shared" si="113"/>
        <v>-0.18885616170586247</v>
      </c>
      <c r="G1191" s="2">
        <f t="shared" si="111"/>
        <v>6.6056605345626573E-3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9.9501000000000008</v>
      </c>
      <c r="C1192" s="2">
        <f t="shared" si="108"/>
        <v>9.4342790732273727</v>
      </c>
      <c r="D1192" s="2">
        <f t="shared" si="110"/>
        <v>9.593053153606073</v>
      </c>
      <c r="E1192" s="2">
        <f t="shared" si="109"/>
        <v>-0.15877408037870033</v>
      </c>
      <c r="F1192" s="2">
        <f t="shared" si="113"/>
        <v>-0.18283974544043005</v>
      </c>
      <c r="G1192" s="2">
        <f t="shared" si="111"/>
        <v>2.4065665061729719E-2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9.9501000000000008</v>
      </c>
      <c r="C1193" s="2">
        <f t="shared" si="108"/>
        <v>9.4783130619616234</v>
      </c>
      <c r="D1193" s="2">
        <f t="shared" si="110"/>
        <v>9.619501068153772</v>
      </c>
      <c r="E1193" s="2">
        <f t="shared" si="109"/>
        <v>-0.14118800619214866</v>
      </c>
      <c r="F1193" s="2">
        <f t="shared" si="113"/>
        <v>-0.17450939759077377</v>
      </c>
      <c r="G1193" s="2">
        <f t="shared" si="111"/>
        <v>3.3321391398625111E-2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9.9501000000000008</v>
      </c>
      <c r="C1194" s="2">
        <f t="shared" si="108"/>
        <v>9.5078956678136812</v>
      </c>
      <c r="D1194" s="2">
        <f t="shared" si="110"/>
        <v>9.6439898779201592</v>
      </c>
      <c r="E1194" s="2">
        <f t="shared" si="109"/>
        <v>-0.13609421010647793</v>
      </c>
      <c r="F1194" s="2">
        <f t="shared" si="113"/>
        <v>-0.16682636009391463</v>
      </c>
      <c r="G1194" s="2">
        <f t="shared" si="111"/>
        <v>3.0732149987436702E-2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9.9501000000000008</v>
      </c>
      <c r="C1195" s="2">
        <f t="shared" si="108"/>
        <v>9.5759271035346529</v>
      </c>
      <c r="D1195" s="2">
        <f t="shared" si="110"/>
        <v>9.6666647017779255</v>
      </c>
      <c r="E1195" s="2">
        <f t="shared" si="109"/>
        <v>-9.0737598243272544E-2</v>
      </c>
      <c r="F1195" s="2">
        <f t="shared" si="113"/>
        <v>-0.15160860772378623</v>
      </c>
      <c r="G1195" s="2">
        <f t="shared" si="111"/>
        <v>6.0871009480513688E-2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9.9501000000000008</v>
      </c>
      <c r="C1196" s="2">
        <f t="shared" si="108"/>
        <v>9.6334921645293203</v>
      </c>
      <c r="D1196" s="2">
        <f t="shared" si="110"/>
        <v>9.6876599090536359</v>
      </c>
      <c r="E1196" s="2">
        <f t="shared" si="109"/>
        <v>-5.4167744524315609E-2</v>
      </c>
      <c r="F1196" s="2">
        <f t="shared" si="113"/>
        <v>-0.13212043508389212</v>
      </c>
      <c r="G1196" s="2">
        <f t="shared" si="111"/>
        <v>7.7952690559576515E-2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9.8802000000000003</v>
      </c>
      <c r="C1197" s="2">
        <f t="shared" si="108"/>
        <v>9.6822010622940393</v>
      </c>
      <c r="D1197" s="2">
        <f t="shared" si="110"/>
        <v>9.7019221380126268</v>
      </c>
      <c r="E1197" s="2">
        <f t="shared" si="109"/>
        <v>-1.97210757185875E-2</v>
      </c>
      <c r="F1197" s="2">
        <f t="shared" si="113"/>
        <v>-0.1096405632108312</v>
      </c>
      <c r="G1197" s="2">
        <f t="shared" si="111"/>
        <v>8.9919487492243697E-2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5">
        <f>TITRES_STAT!D1201</f>
        <v>9.8802000000000003</v>
      </c>
      <c r="C1198" s="2">
        <f t="shared" si="108"/>
        <v>9.7234162834795708</v>
      </c>
      <c r="D1198" s="2">
        <f t="shared" si="110"/>
        <v>9.7151279055672468</v>
      </c>
      <c r="E1198" s="2">
        <f t="shared" si="109"/>
        <v>8.288377912323952E-3</v>
      </c>
      <c r="F1198" s="2">
        <f t="shared" si="113"/>
        <v>-8.6054774986200164E-2</v>
      </c>
      <c r="G1198" s="2">
        <f t="shared" si="111"/>
        <v>9.4343152898524116E-2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5">
        <f>TITRES_STAT!D1202</f>
        <v>9.8802000000000003</v>
      </c>
      <c r="C1199" s="2">
        <f t="shared" si="108"/>
        <v>9.7582907014057909</v>
      </c>
      <c r="D1199" s="2">
        <f t="shared" si="110"/>
        <v>9.7273554681178211</v>
      </c>
      <c r="E1199" s="2">
        <f t="shared" si="109"/>
        <v>3.0935233287969766E-2</v>
      </c>
      <c r="F1199" s="2">
        <f t="shared" si="113"/>
        <v>-6.2656773331366183E-2</v>
      </c>
      <c r="G1199" s="2">
        <f t="shared" si="111"/>
        <v>9.3592006619335949E-2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5">
        <f>TITRES_STAT!D1203</f>
        <v>9.8802000000000003</v>
      </c>
      <c r="C1200" s="2">
        <f t="shared" si="108"/>
        <v>9.7877998242664379</v>
      </c>
      <c r="D1200" s="2">
        <f t="shared" si="110"/>
        <v>9.7386772852942798</v>
      </c>
      <c r="E1200" s="2">
        <f t="shared" si="109"/>
        <v>4.9122538972158125E-2</v>
      </c>
      <c r="F1200" s="2">
        <f t="shared" si="113"/>
        <v>-4.0300910870661323E-2</v>
      </c>
      <c r="G1200" s="2">
        <f t="shared" si="111"/>
        <v>8.9423449842819441E-2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5">
        <f>TITRES_STAT!D1204</f>
        <v>9.8802000000000003</v>
      </c>
      <c r="C1201" s="2">
        <f t="shared" si="108"/>
        <v>9.8127690820716005</v>
      </c>
      <c r="D1201" s="2">
        <f t="shared" si="110"/>
        <v>9.7491604493465562</v>
      </c>
      <c r="E1201" s="2">
        <f t="shared" si="109"/>
        <v>6.3608632725044245E-2</v>
      </c>
      <c r="F1201" s="2">
        <f t="shared" si="113"/>
        <v>-1.951900215152021E-2</v>
      </c>
      <c r="G1201" s="2">
        <f t="shared" si="111"/>
        <v>8.3127634876564452E-2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5">
        <f>TITRES_STAT!D1205</f>
        <v>9.8802000000000003</v>
      </c>
      <c r="C1202" s="2">
        <f t="shared" si="108"/>
        <v>9.8338969155990466</v>
      </c>
      <c r="D1202" s="2">
        <f t="shared" si="110"/>
        <v>9.758867082728294</v>
      </c>
      <c r="E1202" s="2">
        <f t="shared" si="109"/>
        <v>7.50298328707526E-2</v>
      </c>
      <c r="F1202" s="2">
        <f t="shared" si="113"/>
        <v>-6.0923514706564749E-4</v>
      </c>
      <c r="G1202" s="2">
        <f t="shared" si="111"/>
        <v>7.5639068017818251E-2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5">
        <f>TITRES_STAT!D1206</f>
        <v>9.5907999999999998</v>
      </c>
      <c r="C1203" s="2">
        <f t="shared" si="108"/>
        <v>9.8517743131991935</v>
      </c>
      <c r="D1203" s="2">
        <f t="shared" si="110"/>
        <v>9.7464176691928657</v>
      </c>
      <c r="E1203" s="2">
        <f t="shared" si="109"/>
        <v>0.10535664400632783</v>
      </c>
      <c r="F1203" s="2">
        <f t="shared" si="113"/>
        <v>2.058394068361305E-2</v>
      </c>
      <c r="G1203" s="2">
        <f t="shared" si="111"/>
        <v>8.4772703322714776E-2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5">
        <f>TITRES_STAT!D1207</f>
        <v>9.5907999999999998</v>
      </c>
      <c r="C1204" s="2">
        <f t="shared" si="108"/>
        <v>9.866901341937778</v>
      </c>
      <c r="D1204" s="2">
        <f t="shared" si="110"/>
        <v>9.7348904344378386</v>
      </c>
      <c r="E1204" s="2">
        <f t="shared" si="109"/>
        <v>0.13201090749993938</v>
      </c>
      <c r="F1204" s="2">
        <f t="shared" si="113"/>
        <v>4.2869334046878316E-2</v>
      </c>
      <c r="G1204" s="2">
        <f t="shared" si="111"/>
        <v>8.9141573453061063E-2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5">
        <f>TITRES_STAT!D1208</f>
        <v>9.5907999999999998</v>
      </c>
      <c r="C1205" s="2">
        <f t="shared" si="108"/>
        <v>9.8797011354858117</v>
      </c>
      <c r="D1205" s="2">
        <f t="shared" si="110"/>
        <v>9.7242170689239256</v>
      </c>
      <c r="E1205" s="2">
        <f t="shared" si="109"/>
        <v>0.15548406656188618</v>
      </c>
      <c r="F1205" s="2">
        <f t="shared" si="113"/>
        <v>6.5392280549879889E-2</v>
      </c>
      <c r="G1205" s="2">
        <f t="shared" si="111"/>
        <v>9.0091786012006292E-2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9.5907999999999998</v>
      </c>
      <c r="C1206" s="2">
        <f t="shared" si="108"/>
        <v>9.8905317300264564</v>
      </c>
      <c r="D1206" s="2">
        <f t="shared" si="110"/>
        <v>9.7143343230777095</v>
      </c>
      <c r="E1206" s="2">
        <f t="shared" si="109"/>
        <v>0.17619740694874686</v>
      </c>
      <c r="F1206" s="2">
        <f t="shared" si="113"/>
        <v>8.7553305829653288E-2</v>
      </c>
      <c r="G1206" s="2">
        <f t="shared" si="111"/>
        <v>8.8644101119093571E-2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5">
        <f>TITRES_STAT!D1210</f>
        <v>9.5907999999999998</v>
      </c>
      <c r="C1207" s="2">
        <f t="shared" si="108"/>
        <v>9.8889422330993106</v>
      </c>
      <c r="D1207" s="2">
        <f t="shared" si="110"/>
        <v>9.7051836324793612</v>
      </c>
      <c r="E1207" s="2">
        <f t="shared" si="109"/>
        <v>0.18375860061994942</v>
      </c>
      <c r="F1207" s="2">
        <f t="shared" si="113"/>
        <v>0.10679436478771251</v>
      </c>
      <c r="G1207" s="2">
        <f t="shared" si="111"/>
        <v>7.696423583223691E-2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5">
        <f>TITRES_STAT!D1211</f>
        <v>9.1616</v>
      </c>
      <c r="C1208" s="2">
        <f t="shared" si="108"/>
        <v>9.8875972741609566</v>
      </c>
      <c r="D1208" s="2">
        <f t="shared" si="110"/>
        <v>9.6649181782216314</v>
      </c>
      <c r="E1208" s="2">
        <f t="shared" si="109"/>
        <v>0.22267909593932522</v>
      </c>
      <c r="F1208" s="2">
        <f t="shared" si="113"/>
        <v>0.12997131101803505</v>
      </c>
      <c r="G1208" s="2">
        <f t="shared" si="111"/>
        <v>9.2707784921290171E-2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5">
        <f>TITRES_STAT!D1212</f>
        <v>9.1616</v>
      </c>
      <c r="C1209" s="2">
        <f t="shared" si="108"/>
        <v>9.8864592319823483</v>
      </c>
      <c r="D1209" s="2">
        <f t="shared" si="110"/>
        <v>9.6276353502052139</v>
      </c>
      <c r="E1209" s="2">
        <f t="shared" si="109"/>
        <v>0.25882388177713445</v>
      </c>
      <c r="F1209" s="2">
        <f t="shared" si="113"/>
        <v>0.15574182516985494</v>
      </c>
      <c r="G1209" s="2">
        <f t="shared" si="111"/>
        <v>0.10308205660727951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5">
        <f>TITRES_STAT!D1213</f>
        <v>9.1616</v>
      </c>
      <c r="C1210" s="2">
        <f t="shared" si="108"/>
        <v>9.8854962732158338</v>
      </c>
      <c r="D1210" s="2">
        <f t="shared" si="110"/>
        <v>9.5931142131529761</v>
      </c>
      <c r="E1210" s="2">
        <f t="shared" si="109"/>
        <v>0.29238206006285772</v>
      </c>
      <c r="F1210" s="2">
        <f t="shared" si="113"/>
        <v>0.18306987214845549</v>
      </c>
      <c r="G1210" s="2">
        <f t="shared" si="111"/>
        <v>0.10931218791440223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5">
        <f>TITRES_STAT!D1214</f>
        <v>9.1616</v>
      </c>
      <c r="C1211" s="2">
        <f t="shared" si="108"/>
        <v>9.8846814619518604</v>
      </c>
      <c r="D1211" s="2">
        <f t="shared" si="110"/>
        <v>9.5611501973638671</v>
      </c>
      <c r="E1211" s="2">
        <f t="shared" si="109"/>
        <v>0.32353126458799331</v>
      </c>
      <c r="F1211" s="2">
        <f t="shared" si="113"/>
        <v>0.21116215063636307</v>
      </c>
      <c r="G1211" s="2">
        <f t="shared" si="111"/>
        <v>0.11236911395163024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5">
        <f>TITRES_STAT!D1215</f>
        <v>9.1616</v>
      </c>
      <c r="C1212" s="2">
        <f t="shared" si="108"/>
        <v>9.8839920062669595</v>
      </c>
      <c r="D1212" s="2">
        <f t="shared" si="110"/>
        <v>9.5315538864480249</v>
      </c>
      <c r="E1212" s="2">
        <f t="shared" si="109"/>
        <v>0.35243811981893458</v>
      </c>
      <c r="F1212" s="2">
        <f t="shared" si="113"/>
        <v>0.23941734447287738</v>
      </c>
      <c r="G1212" s="2">
        <f t="shared" si="111"/>
        <v>0.1130207753460572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5">
        <f>TITRES_STAT!D1216</f>
        <v>9.1616</v>
      </c>
      <c r="C1213" s="2">
        <f t="shared" si="108"/>
        <v>9.8388855437643503</v>
      </c>
      <c r="D1213" s="2">
        <f t="shared" si="110"/>
        <v>9.5041498948592817</v>
      </c>
      <c r="E1213" s="2">
        <f t="shared" si="109"/>
        <v>0.33473564890506857</v>
      </c>
      <c r="F1213" s="2">
        <f t="shared" si="113"/>
        <v>0.25848100535931562</v>
      </c>
      <c r="G1213" s="2">
        <f t="shared" si="111"/>
        <v>7.6254643545752954E-2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5">
        <f>TITRES_STAT!D1217</f>
        <v>8.9819999999999993</v>
      </c>
      <c r="C1214" s="2">
        <f t="shared" si="108"/>
        <v>9.8007185370313739</v>
      </c>
      <c r="D1214" s="2">
        <f t="shared" si="110"/>
        <v>9.4654721248697058</v>
      </c>
      <c r="E1214" s="2">
        <f t="shared" si="109"/>
        <v>0.33524641216166806</v>
      </c>
      <c r="F1214" s="2">
        <f t="shared" si="113"/>
        <v>0.2738340867197861</v>
      </c>
      <c r="G1214" s="2">
        <f t="shared" si="111"/>
        <v>6.1412325441881965E-2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5">
        <f>TITRES_STAT!D1218</f>
        <v>8.7723999999999993</v>
      </c>
      <c r="C1215" s="2">
        <f t="shared" si="108"/>
        <v>9.7684233774880855</v>
      </c>
      <c r="D1215" s="2">
        <f t="shared" si="110"/>
        <v>9.4141334489534305</v>
      </c>
      <c r="E1215" s="2">
        <f t="shared" si="109"/>
        <v>0.35428992853465502</v>
      </c>
      <c r="F1215" s="2">
        <f t="shared" si="113"/>
        <v>0.2899252550827599</v>
      </c>
      <c r="G1215" s="2">
        <f t="shared" si="111"/>
        <v>6.4364673451895116E-2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5">
        <f>TITRES_STAT!D1219</f>
        <v>8.7723999999999993</v>
      </c>
      <c r="C1216" s="2">
        <f t="shared" si="108"/>
        <v>9.7410967040283793</v>
      </c>
      <c r="D1216" s="2">
        <f t="shared" si="110"/>
        <v>9.3665976379198419</v>
      </c>
      <c r="E1216" s="2">
        <f t="shared" si="109"/>
        <v>0.37449906610853745</v>
      </c>
      <c r="F1216" s="2">
        <f t="shared" si="113"/>
        <v>0.30684001728791543</v>
      </c>
      <c r="G1216" s="2">
        <f t="shared" si="111"/>
        <v>6.7659048820622014E-2</v>
      </c>
      <c r="H1216" s="2" t="str">
        <f t="shared" si="112"/>
        <v>Sell</v>
      </c>
    </row>
    <row r="1217" spans="1:8" ht="13.5" x14ac:dyDescent="0.25">
      <c r="A1217" s="3">
        <f>TITRES_STAT!B1220</f>
        <v>44084</v>
      </c>
      <c r="B1217" s="5">
        <f>TITRES_STAT!D1220</f>
        <v>8.5428999999999995</v>
      </c>
      <c r="C1217" s="2">
        <f t="shared" si="108"/>
        <v>9.7179741341778598</v>
      </c>
      <c r="D1217" s="2">
        <f t="shared" si="110"/>
        <v>9.3055829980739269</v>
      </c>
      <c r="E1217" s="2">
        <f t="shared" si="109"/>
        <v>0.41239113610393296</v>
      </c>
      <c r="F1217" s="2">
        <f t="shared" si="113"/>
        <v>0.32795024105111892</v>
      </c>
      <c r="G1217" s="2">
        <f t="shared" si="111"/>
        <v>8.4440895052814047E-2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5">
        <f>TITRES_STAT!D1221</f>
        <v>8.3332999999999995</v>
      </c>
      <c r="C1218" s="2">
        <f t="shared" si="108"/>
        <v>9.6323781135351112</v>
      </c>
      <c r="D1218" s="2">
        <f t="shared" si="110"/>
        <v>9.2335620352536356</v>
      </c>
      <c r="E1218" s="2">
        <f t="shared" si="109"/>
        <v>0.39881607828147558</v>
      </c>
      <c r="F1218" s="2">
        <f t="shared" si="113"/>
        <v>0.34212340849719025</v>
      </c>
      <c r="G1218" s="2">
        <f t="shared" si="111"/>
        <v>5.6692669784285332E-2</v>
      </c>
      <c r="H1218" s="2" t="str">
        <f t="shared" si="112"/>
        <v>Sell</v>
      </c>
    </row>
    <row r="1219" spans="1:8" ht="13.5" x14ac:dyDescent="0.25">
      <c r="A1219" s="3">
        <f>TITRES_STAT!B1222</f>
        <v>44088</v>
      </c>
      <c r="B1219" s="5">
        <f>TITRES_STAT!D1222</f>
        <v>8.5428999999999995</v>
      </c>
      <c r="C1219" s="2">
        <f t="shared" si="108"/>
        <v>9.5599507114527871</v>
      </c>
      <c r="D1219" s="2">
        <f t="shared" si="110"/>
        <v>9.1824018844941069</v>
      </c>
      <c r="E1219" s="2">
        <f t="shared" si="109"/>
        <v>0.37754882695868019</v>
      </c>
      <c r="F1219" s="2">
        <f t="shared" si="113"/>
        <v>0.34920849218948824</v>
      </c>
      <c r="G1219" s="2">
        <f t="shared" si="111"/>
        <v>2.8340334769191955E-2</v>
      </c>
      <c r="H1219" s="2" t="str">
        <f t="shared" si="112"/>
        <v>Sell</v>
      </c>
    </row>
    <row r="1220" spans="1:8" ht="13.5" x14ac:dyDescent="0.25">
      <c r="A1220" s="3">
        <f>TITRES_STAT!B1223</f>
        <v>44089</v>
      </c>
      <c r="B1220" s="5">
        <f>TITRES_STAT!D1223</f>
        <v>8.5428999999999995</v>
      </c>
      <c r="C1220" s="2">
        <f t="shared" si="108"/>
        <v>9.4986659866138972</v>
      </c>
      <c r="D1220" s="2">
        <f t="shared" si="110"/>
        <v>9.1350313745315805</v>
      </c>
      <c r="E1220" s="2">
        <f t="shared" si="109"/>
        <v>0.36363461208231662</v>
      </c>
      <c r="F1220" s="2">
        <f t="shared" si="113"/>
        <v>0.35209371616805396</v>
      </c>
      <c r="G1220" s="2">
        <f t="shared" si="111"/>
        <v>1.1540895914262661E-2</v>
      </c>
      <c r="H1220" s="2" t="str">
        <f t="shared" si="112"/>
        <v>Sell</v>
      </c>
    </row>
    <row r="1221" spans="1:8" ht="13.5" x14ac:dyDescent="0.25">
      <c r="A1221" s="3">
        <f>TITRES_STAT!B1224</f>
        <v>44090</v>
      </c>
      <c r="B1221" s="5">
        <f>TITRES_STAT!D1224</f>
        <v>8.3332999999999995</v>
      </c>
      <c r="C1221" s="2">
        <f t="shared" si="108"/>
        <v>9.4468096809809889</v>
      </c>
      <c r="D1221" s="2">
        <f t="shared" si="110"/>
        <v>9.0756438653070184</v>
      </c>
      <c r="E1221" s="2">
        <f t="shared" si="109"/>
        <v>0.37116581567397056</v>
      </c>
      <c r="F1221" s="2">
        <f t="shared" si="113"/>
        <v>0.35590813606923727</v>
      </c>
      <c r="G1221" s="2">
        <f t="shared" si="111"/>
        <v>1.5257679604733287E-2</v>
      </c>
      <c r="H1221" s="2" t="str">
        <f t="shared" si="112"/>
        <v>Sell</v>
      </c>
    </row>
    <row r="1222" spans="1:8" ht="13.5" x14ac:dyDescent="0.25">
      <c r="A1222" s="3">
        <f>TITRES_STAT!B1225</f>
        <v>44091</v>
      </c>
      <c r="B1222" s="5">
        <f>TITRES_STAT!D1225</f>
        <v>8.3332999999999995</v>
      </c>
      <c r="C1222" s="2">
        <f t="shared" si="108"/>
        <v>9.4029312685223765</v>
      </c>
      <c r="D1222" s="2">
        <f t="shared" si="110"/>
        <v>9.020655430839831</v>
      </c>
      <c r="E1222" s="2">
        <f t="shared" si="109"/>
        <v>0.38227583768254547</v>
      </c>
      <c r="F1222" s="2">
        <f t="shared" si="113"/>
        <v>0.36118167639189891</v>
      </c>
      <c r="G1222" s="2">
        <f t="shared" si="111"/>
        <v>2.1094161290646563E-2</v>
      </c>
      <c r="H1222" s="2" t="str">
        <f t="shared" si="112"/>
        <v>Sell</v>
      </c>
    </row>
    <row r="1223" spans="1:8" ht="13.5" x14ac:dyDescent="0.25">
      <c r="A1223" s="3">
        <f>TITRES_STAT!B1226</f>
        <v>44092</v>
      </c>
      <c r="B1223" s="5">
        <f>TITRES_STAT!D1226</f>
        <v>8.2834000000000003</v>
      </c>
      <c r="C1223" s="2">
        <f t="shared" si="108"/>
        <v>9.3658033810573951</v>
      </c>
      <c r="D1223" s="2">
        <f t="shared" si="110"/>
        <v>8.9660439174442885</v>
      </c>
      <c r="E1223" s="2">
        <f t="shared" si="109"/>
        <v>0.39975946361310655</v>
      </c>
      <c r="F1223" s="2">
        <f t="shared" si="113"/>
        <v>0.36889723383614048</v>
      </c>
      <c r="G1223" s="2">
        <f t="shared" si="111"/>
        <v>3.0862229776966066E-2</v>
      </c>
      <c r="H1223" s="2" t="str">
        <f t="shared" si="112"/>
        <v>Sell</v>
      </c>
    </row>
    <row r="1224" spans="1:8" ht="13.5" x14ac:dyDescent="0.25">
      <c r="A1224" s="3">
        <f>TITRES_STAT!B1227</f>
        <v>44095</v>
      </c>
      <c r="B1224" s="5">
        <f>TITRES_STAT!D1227</f>
        <v>8.2834000000000003</v>
      </c>
      <c r="C1224" s="2">
        <f t="shared" si="108"/>
        <v>9.3067567070485655</v>
      </c>
      <c r="D1224" s="2">
        <f t="shared" si="110"/>
        <v>8.9154777013373039</v>
      </c>
      <c r="E1224" s="2">
        <f t="shared" si="109"/>
        <v>0.39127900571126162</v>
      </c>
      <c r="F1224" s="2">
        <f t="shared" si="113"/>
        <v>0.37337358821116473</v>
      </c>
      <c r="G1224" s="2">
        <f t="shared" si="111"/>
        <v>1.7905417500096887E-2</v>
      </c>
      <c r="H1224" s="2" t="str">
        <f t="shared" si="112"/>
        <v>Sell</v>
      </c>
    </row>
    <row r="1225" spans="1:8" ht="13.5" x14ac:dyDescent="0.25">
      <c r="A1225" s="3">
        <f>TITRES_STAT!B1228</f>
        <v>44096</v>
      </c>
      <c r="B1225" s="5">
        <f>TITRES_STAT!D1228</f>
        <v>8.2834000000000003</v>
      </c>
      <c r="C1225" s="2">
        <f t="shared" si="108"/>
        <v>9.2245479828872483</v>
      </c>
      <c r="D1225" s="2">
        <f t="shared" si="110"/>
        <v>8.8686571308678737</v>
      </c>
      <c r="E1225" s="2">
        <f t="shared" si="109"/>
        <v>0.35589085201937465</v>
      </c>
      <c r="F1225" s="2">
        <f t="shared" si="113"/>
        <v>0.36987704097280671</v>
      </c>
      <c r="G1225" s="2">
        <f t="shared" si="111"/>
        <v>-1.3986188953432066E-2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8.2834000000000003</v>
      </c>
      <c r="C1226" s="2">
        <f t="shared" si="108"/>
        <v>9.1549867547507482</v>
      </c>
      <c r="D1226" s="2">
        <f t="shared" si="110"/>
        <v>8.8253047508035873</v>
      </c>
      <c r="E1226" s="2">
        <f t="shared" si="109"/>
        <v>0.32968200394716085</v>
      </c>
      <c r="F1226" s="2">
        <f t="shared" si="113"/>
        <v>0.36183803356767757</v>
      </c>
      <c r="G1226" s="2">
        <f t="shared" si="111"/>
        <v>-3.2156029620516724E-2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8.3332999999999995</v>
      </c>
      <c r="C1227" s="2">
        <f t="shared" si="108"/>
        <v>9.0608195617121723</v>
      </c>
      <c r="D1227" s="2">
        <f t="shared" si="110"/>
        <v>8.7888599544477657</v>
      </c>
      <c r="E1227" s="2">
        <f t="shared" si="109"/>
        <v>0.2719596072644066</v>
      </c>
      <c r="F1227" s="2">
        <f t="shared" si="113"/>
        <v>0.34386234830702345</v>
      </c>
      <c r="G1227" s="2">
        <f t="shared" si="111"/>
        <v>-7.1902741042616847E-2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8.3332999999999995</v>
      </c>
      <c r="C1228" s="2">
        <f t="shared" si="108"/>
        <v>8.9488934752949145</v>
      </c>
      <c r="D1228" s="2">
        <f t="shared" si="110"/>
        <v>8.7551147726368193</v>
      </c>
      <c r="E1228" s="2">
        <f t="shared" si="109"/>
        <v>0.19377870265809527</v>
      </c>
      <c r="F1228" s="2">
        <f t="shared" si="113"/>
        <v>0.31384561917723786</v>
      </c>
      <c r="G1228" s="2">
        <f t="shared" si="111"/>
        <v>-0.12006691651914259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5">
        <f>TITRES_STAT!D1232</f>
        <v>8.2834000000000003</v>
      </c>
      <c r="C1229" s="2">
        <f t="shared" si="108"/>
        <v>8.8864329406341582</v>
      </c>
      <c r="D1229" s="2">
        <f t="shared" si="110"/>
        <v>8.7201729376266837</v>
      </c>
      <c r="E1229" s="2">
        <f t="shared" si="109"/>
        <v>0.16626000300747457</v>
      </c>
      <c r="F1229" s="2">
        <f t="shared" si="113"/>
        <v>0.28432849594328519</v>
      </c>
      <c r="G1229" s="2">
        <f t="shared" si="111"/>
        <v>-0.11806849293581062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5">
        <f>TITRES_STAT!D1233</f>
        <v>8.3332999999999995</v>
      </c>
      <c r="C1230" s="2">
        <f t="shared" si="108"/>
        <v>8.8335817189981345</v>
      </c>
      <c r="D1230" s="2">
        <f t="shared" si="110"/>
        <v>8.691515682987669</v>
      </c>
      <c r="E1230" s="2">
        <f t="shared" si="109"/>
        <v>0.14206603601046552</v>
      </c>
      <c r="F1230" s="2">
        <f t="shared" si="113"/>
        <v>0.25587600395672128</v>
      </c>
      <c r="G1230" s="2">
        <f t="shared" si="111"/>
        <v>-0.11380996794625575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8.3332999999999995</v>
      </c>
      <c r="C1231" s="2">
        <f t="shared" ref="C1231:C1294" si="114">$C$4*B1221+C1230*(1-$C$4)</f>
        <v>8.7566153006907292</v>
      </c>
      <c r="D1231" s="2">
        <f t="shared" si="110"/>
        <v>8.664981187951545</v>
      </c>
      <c r="E1231" s="2">
        <f t="shared" si="109"/>
        <v>9.1634112739184204E-2</v>
      </c>
      <c r="F1231" s="2">
        <f t="shared" si="113"/>
        <v>0.22302762571321388</v>
      </c>
      <c r="G1231" s="2">
        <f t="shared" si="111"/>
        <v>-0.13139351297402968</v>
      </c>
      <c r="H1231" s="2" t="str">
        <f t="shared" si="112"/>
        <v>Hold</v>
      </c>
    </row>
    <row r="1232" spans="1:8" ht="13.5" x14ac:dyDescent="0.25">
      <c r="A1232" s="3">
        <f>TITRES_STAT!B1235</f>
        <v>44105</v>
      </c>
      <c r="B1232" s="5">
        <f>TITRES_STAT!D1235</f>
        <v>8.5828000000000007</v>
      </c>
      <c r="C1232" s="2">
        <f t="shared" si="114"/>
        <v>8.6914898698152321</v>
      </c>
      <c r="D1232" s="2">
        <f t="shared" si="110"/>
        <v>8.6588936925477267</v>
      </c>
      <c r="E1232" s="2">
        <f t="shared" si="109"/>
        <v>3.2596177267505411E-2</v>
      </c>
      <c r="F1232" s="2">
        <f t="shared" si="113"/>
        <v>0.1849413360240722</v>
      </c>
      <c r="G1232" s="2">
        <f t="shared" si="111"/>
        <v>-0.15234515875656679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5">
        <f>TITRES_STAT!D1236</f>
        <v>8.8323</v>
      </c>
      <c r="C1233" s="2">
        <f t="shared" si="114"/>
        <v>8.6287068129205817</v>
      </c>
      <c r="D1233" s="2">
        <f t="shared" si="110"/>
        <v>8.6717386042108586</v>
      </c>
      <c r="E1233" s="2">
        <f t="shared" si="109"/>
        <v>-4.30317912902769E-2</v>
      </c>
      <c r="F1233" s="2">
        <f t="shared" si="113"/>
        <v>0.13934671056120237</v>
      </c>
      <c r="G1233" s="2">
        <f t="shared" si="111"/>
        <v>-0.18237850185147927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5">
        <f>TITRES_STAT!D1237</f>
        <v>9.0917999999999992</v>
      </c>
      <c r="C1234" s="2">
        <f t="shared" si="114"/>
        <v>8.5755826878558761</v>
      </c>
      <c r="D1234" s="2">
        <f t="shared" si="110"/>
        <v>8.7028542631582013</v>
      </c>
      <c r="E1234" s="2">
        <f t="shared" si="109"/>
        <v>-0.12727157530232525</v>
      </c>
      <c r="F1234" s="2">
        <f t="shared" si="113"/>
        <v>8.6023053388496848E-2</v>
      </c>
      <c r="G1234" s="2">
        <f t="shared" si="111"/>
        <v>-0.21329462869082211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5">
        <f>TITRES_STAT!D1238</f>
        <v>9.0917999999999992</v>
      </c>
      <c r="C1235" s="2">
        <f t="shared" si="114"/>
        <v>8.5306315051088184</v>
      </c>
      <c r="D1235" s="2">
        <f t="shared" si="110"/>
        <v>8.7316650584798161</v>
      </c>
      <c r="E1235" s="2">
        <f t="shared" si="109"/>
        <v>-0.20103355337099771</v>
      </c>
      <c r="F1235" s="2">
        <f t="shared" si="113"/>
        <v>2.8611732036597941E-2</v>
      </c>
      <c r="G1235" s="2">
        <f t="shared" si="111"/>
        <v>-0.22964528540759566</v>
      </c>
      <c r="H1235" s="2" t="str">
        <f t="shared" si="112"/>
        <v>Hold</v>
      </c>
    </row>
    <row r="1236" spans="1:8" ht="13.5" x14ac:dyDescent="0.25">
      <c r="A1236" s="3">
        <f>TITRES_STAT!B1239</f>
        <v>44111</v>
      </c>
      <c r="B1236" s="5">
        <f>TITRES_STAT!D1239</f>
        <v>9.0917999999999992</v>
      </c>
      <c r="C1236" s="2">
        <f t="shared" si="114"/>
        <v>8.4925958889382311</v>
      </c>
      <c r="D1236" s="2">
        <f t="shared" si="110"/>
        <v>8.758341720814645</v>
      </c>
      <c r="E1236" s="2">
        <f t="shared" si="109"/>
        <v>-0.26574583187641387</v>
      </c>
      <c r="F1236" s="2">
        <f t="shared" si="113"/>
        <v>-3.0259780746004421E-2</v>
      </c>
      <c r="G1236" s="2">
        <f t="shared" si="111"/>
        <v>-0.23548605113040946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5">
        <f>TITRES_STAT!D1240</f>
        <v>8.8721999999999994</v>
      </c>
      <c r="C1237" s="2">
        <f t="shared" si="114"/>
        <v>8.4680888291015801</v>
      </c>
      <c r="D1237" s="2">
        <f t="shared" si="110"/>
        <v>8.7667756674209674</v>
      </c>
      <c r="E1237" s="2">
        <f t="shared" si="109"/>
        <v>-0.29868683831938725</v>
      </c>
      <c r="F1237" s="2">
        <f t="shared" si="113"/>
        <v>-8.3945192260680992E-2</v>
      </c>
      <c r="G1237" s="2">
        <f t="shared" si="111"/>
        <v>-0.21474164605870627</v>
      </c>
      <c r="H1237" s="2" t="str">
        <f t="shared" si="112"/>
        <v>Hold</v>
      </c>
    </row>
    <row r="1238" spans="1:8" ht="13.5" x14ac:dyDescent="0.25">
      <c r="A1238" s="3">
        <f>TITRES_STAT!B1241</f>
        <v>44113</v>
      </c>
      <c r="B1238" s="5">
        <f>TITRES_STAT!D1241</f>
        <v>8.8721999999999994</v>
      </c>
      <c r="C1238" s="2">
        <f t="shared" si="114"/>
        <v>8.4473520861628764</v>
      </c>
      <c r="D1238" s="2">
        <f t="shared" si="110"/>
        <v>8.7745848772416366</v>
      </c>
      <c r="E1238" s="2">
        <f t="shared" si="109"/>
        <v>-0.32723279107876024</v>
      </c>
      <c r="F1238" s="2">
        <f t="shared" si="113"/>
        <v>-0.13260271202429685</v>
      </c>
      <c r="G1238" s="2">
        <f t="shared" si="111"/>
        <v>-0.19463007905446339</v>
      </c>
      <c r="H1238" s="2" t="str">
        <f t="shared" si="112"/>
        <v>Hold</v>
      </c>
    </row>
    <row r="1239" spans="1:8" ht="13.5" x14ac:dyDescent="0.25">
      <c r="A1239" s="3">
        <f>TITRES_STAT!B1242</f>
        <v>44116</v>
      </c>
      <c r="B1239" s="5">
        <f>TITRES_STAT!D1242</f>
        <v>8.8721999999999994</v>
      </c>
      <c r="C1239" s="2">
        <f t="shared" si="114"/>
        <v>8.4221286882916644</v>
      </c>
      <c r="D1239" s="2">
        <f t="shared" si="110"/>
        <v>8.7818156270755896</v>
      </c>
      <c r="E1239" s="2">
        <f t="shared" si="109"/>
        <v>-0.35968693878392521</v>
      </c>
      <c r="F1239" s="2">
        <f t="shared" si="113"/>
        <v>-0.17801955737622255</v>
      </c>
      <c r="G1239" s="2">
        <f t="shared" si="111"/>
        <v>-0.18166738140770267</v>
      </c>
      <c r="H1239" s="2" t="str">
        <f t="shared" si="112"/>
        <v>Hold</v>
      </c>
    </row>
    <row r="1240" spans="1:8" ht="13.5" x14ac:dyDescent="0.25">
      <c r="A1240" s="3">
        <f>TITRES_STAT!B1243</f>
        <v>44117</v>
      </c>
      <c r="B1240" s="5">
        <f>TITRES_STAT!D1243</f>
        <v>8.8721999999999994</v>
      </c>
      <c r="C1240" s="2">
        <f t="shared" si="114"/>
        <v>8.4084627362467934</v>
      </c>
      <c r="D1240" s="2">
        <f t="shared" si="110"/>
        <v>8.7885107658107309</v>
      </c>
      <c r="E1240" s="2">
        <f t="shared" si="109"/>
        <v>-0.38004802956393746</v>
      </c>
      <c r="F1240" s="2">
        <f t="shared" si="113"/>
        <v>-0.21842525181376554</v>
      </c>
      <c r="G1240" s="2">
        <f t="shared" si="111"/>
        <v>-0.16162277775017192</v>
      </c>
      <c r="H1240" s="2" t="str">
        <f t="shared" si="112"/>
        <v>Hold</v>
      </c>
    </row>
    <row r="1241" spans="1:8" ht="13.5" x14ac:dyDescent="0.25">
      <c r="A1241" s="3">
        <f>TITRES_STAT!B1244</f>
        <v>44118</v>
      </c>
      <c r="B1241" s="5">
        <f>TITRES_STAT!D1244</f>
        <v>8.8721999999999994</v>
      </c>
      <c r="C1241" s="2">
        <f t="shared" si="114"/>
        <v>8.3968992383626713</v>
      </c>
      <c r="D1241" s="2">
        <f t="shared" si="110"/>
        <v>8.7947099683432697</v>
      </c>
      <c r="E1241" s="2">
        <f t="shared" si="109"/>
        <v>-0.39781072998059841</v>
      </c>
      <c r="F1241" s="2">
        <f t="shared" si="113"/>
        <v>-0.25430234744713209</v>
      </c>
      <c r="G1241" s="2">
        <f t="shared" si="111"/>
        <v>-0.14350838253346632</v>
      </c>
      <c r="H1241" s="2" t="str">
        <f t="shared" si="112"/>
        <v>Hold</v>
      </c>
    </row>
    <row r="1242" spans="1:8" ht="13.5" x14ac:dyDescent="0.25">
      <c r="A1242" s="3">
        <f>TITRES_STAT!B1245</f>
        <v>44120</v>
      </c>
      <c r="B1242" s="5">
        <f>TITRES_STAT!D1245</f>
        <v>8.4730000000000008</v>
      </c>
      <c r="C1242" s="2">
        <f t="shared" si="114"/>
        <v>8.4254993555376441</v>
      </c>
      <c r="D1242" s="2">
        <f t="shared" si="110"/>
        <v>8.7708796003178424</v>
      </c>
      <c r="E1242" s="2">
        <f t="shared" si="109"/>
        <v>-0.34538024478019835</v>
      </c>
      <c r="F1242" s="2">
        <f t="shared" si="113"/>
        <v>-0.27251792691374538</v>
      </c>
      <c r="G1242" s="2">
        <f t="shared" si="111"/>
        <v>-7.2862317866452975E-2</v>
      </c>
      <c r="H1242" s="2" t="str">
        <f t="shared" si="112"/>
        <v>Hold</v>
      </c>
    </row>
    <row r="1243" spans="1:8" ht="13.5" x14ac:dyDescent="0.25">
      <c r="A1243" s="3">
        <f>TITRES_STAT!B1246</f>
        <v>44123</v>
      </c>
      <c r="B1243" s="5">
        <f>TITRES_STAT!D1246</f>
        <v>8.0937999999999999</v>
      </c>
      <c r="C1243" s="2">
        <f t="shared" si="114"/>
        <v>8.4880840700703146</v>
      </c>
      <c r="D1243" s="2">
        <f t="shared" si="110"/>
        <v>8.7207255558498549</v>
      </c>
      <c r="E1243" s="2">
        <f t="shared" si="109"/>
        <v>-0.23264148577954025</v>
      </c>
      <c r="F1243" s="2">
        <f t="shared" si="113"/>
        <v>-0.26454263868690436</v>
      </c>
      <c r="G1243" s="2">
        <f t="shared" si="111"/>
        <v>3.1901152907364116E-2</v>
      </c>
      <c r="H1243" s="2" t="str">
        <f t="shared" si="112"/>
        <v>Sell</v>
      </c>
    </row>
    <row r="1244" spans="1:8" ht="13.5" x14ac:dyDescent="0.25">
      <c r="A1244" s="3">
        <f>TITRES_STAT!B1247</f>
        <v>44124</v>
      </c>
      <c r="B1244" s="5">
        <f>TITRES_STAT!D1247</f>
        <v>8.5828000000000007</v>
      </c>
      <c r="C1244" s="2">
        <f t="shared" si="114"/>
        <v>8.5809634439056506</v>
      </c>
      <c r="D1244" s="2">
        <f t="shared" si="110"/>
        <v>8.7105088480091251</v>
      </c>
      <c r="E1244" s="2">
        <f t="shared" ref="E1244:E1307" si="115">C1244-D1244</f>
        <v>-0.12954540410347448</v>
      </c>
      <c r="F1244" s="2">
        <f t="shared" si="113"/>
        <v>-0.2375431917702184</v>
      </c>
      <c r="G1244" s="2">
        <f t="shared" si="111"/>
        <v>0.10799778766674392</v>
      </c>
      <c r="H1244" s="2" t="str">
        <f t="shared" si="112"/>
        <v>Sell</v>
      </c>
    </row>
    <row r="1245" spans="1:8" ht="13.5" x14ac:dyDescent="0.25">
      <c r="A1245" s="3">
        <f>TITRES_STAT!B1248</f>
        <v>44125</v>
      </c>
      <c r="B1245" s="5">
        <f>TITRES_STAT!D1248</f>
        <v>8.5828000000000007</v>
      </c>
      <c r="C1245" s="2">
        <f t="shared" si="114"/>
        <v>8.6595536833047824</v>
      </c>
      <c r="D1245" s="2">
        <f t="shared" ref="D1245:D1308" si="116">$D$4*B1245+(1-$D$4)*D1244</f>
        <v>8.7010489333417826</v>
      </c>
      <c r="E1245" s="2">
        <f t="shared" si="115"/>
        <v>-4.1495250037000275E-2</v>
      </c>
      <c r="F1245" s="2">
        <f t="shared" si="113"/>
        <v>-0.19833360342357478</v>
      </c>
      <c r="G1245" s="2">
        <f t="shared" si="111"/>
        <v>0.15683835338657451</v>
      </c>
      <c r="H1245" s="2" t="str">
        <f t="shared" si="112"/>
        <v>Sell</v>
      </c>
    </row>
    <row r="1246" spans="1:8" ht="13.5" x14ac:dyDescent="0.25">
      <c r="A1246" s="3">
        <f>TITRES_STAT!B1249</f>
        <v>44126</v>
      </c>
      <c r="B1246" s="5">
        <f>TITRES_STAT!D1249</f>
        <v>8.5828000000000007</v>
      </c>
      <c r="C1246" s="2">
        <f t="shared" si="114"/>
        <v>8.7260531166425075</v>
      </c>
      <c r="D1246" s="2">
        <f t="shared" si="116"/>
        <v>8.6922897530942436</v>
      </c>
      <c r="E1246" s="2">
        <f t="shared" si="115"/>
        <v>3.3763363548263925E-2</v>
      </c>
      <c r="F1246" s="2">
        <f t="shared" si="113"/>
        <v>-0.15191421002920705</v>
      </c>
      <c r="G1246" s="2">
        <f t="shared" si="111"/>
        <v>0.18567757357747097</v>
      </c>
      <c r="H1246" s="2" t="str">
        <f t="shared" si="112"/>
        <v>Sell</v>
      </c>
    </row>
    <row r="1247" spans="1:8" ht="13.5" x14ac:dyDescent="0.25">
      <c r="A1247" s="3">
        <f>TITRES_STAT!B1250</f>
        <v>44127</v>
      </c>
      <c r="B1247" s="5">
        <f>TITRES_STAT!D1250</f>
        <v>8.2035999999999998</v>
      </c>
      <c r="C1247" s="2">
        <f t="shared" si="114"/>
        <v>8.7485372525436595</v>
      </c>
      <c r="D1247" s="2">
        <f t="shared" si="116"/>
        <v>8.6560905121242993</v>
      </c>
      <c r="E1247" s="2">
        <f t="shared" si="115"/>
        <v>9.2446740419360296E-2</v>
      </c>
      <c r="F1247" s="2">
        <f t="shared" si="113"/>
        <v>-0.10304201993949358</v>
      </c>
      <c r="G1247" s="2">
        <f t="shared" si="111"/>
        <v>0.19548876035885387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5">
        <f>TITRES_STAT!D1251</f>
        <v>8.4430999999999994</v>
      </c>
      <c r="C1248" s="2">
        <f t="shared" si="114"/>
        <v>8.7675622906138653</v>
      </c>
      <c r="D1248" s="2">
        <f t="shared" si="116"/>
        <v>8.6403134371521286</v>
      </c>
      <c r="E1248" s="2">
        <f t="shared" si="115"/>
        <v>0.12724885346173664</v>
      </c>
      <c r="F1248" s="2">
        <f t="shared" si="113"/>
        <v>-5.6983845259247545E-2</v>
      </c>
      <c r="G1248" s="2">
        <f t="shared" si="111"/>
        <v>0.18423269872098419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5">
        <f>TITRES_STAT!D1252</f>
        <v>8.5828000000000007</v>
      </c>
      <c r="C1249" s="2">
        <f t="shared" si="114"/>
        <v>8.7836603997501932</v>
      </c>
      <c r="D1249" s="2">
        <f t="shared" si="116"/>
        <v>8.6360531825482667</v>
      </c>
      <c r="E1249" s="2">
        <f t="shared" si="115"/>
        <v>0.14760721720192649</v>
      </c>
      <c r="F1249" s="2">
        <f t="shared" si="113"/>
        <v>-1.6065632767012741E-2</v>
      </c>
      <c r="G1249" s="2">
        <f t="shared" si="111"/>
        <v>0.16367284996893922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5">
        <f>TITRES_STAT!D1253</f>
        <v>8.5828000000000007</v>
      </c>
      <c r="C1250" s="2">
        <f t="shared" si="114"/>
        <v>8.7972818767117023</v>
      </c>
      <c r="D1250" s="2">
        <f t="shared" si="116"/>
        <v>8.6321085023595057</v>
      </c>
      <c r="E1250" s="2">
        <f t="shared" si="115"/>
        <v>0.16517337435219659</v>
      </c>
      <c r="F1250" s="2">
        <f t="shared" si="113"/>
        <v>2.0182168656829126E-2</v>
      </c>
      <c r="G1250" s="2">
        <f t="shared" si="111"/>
        <v>0.14499120569536747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5">
        <f>TITRES_STAT!D1254</f>
        <v>8.5828000000000007</v>
      </c>
      <c r="C1251" s="2">
        <f t="shared" si="114"/>
        <v>8.8088077418329789</v>
      </c>
      <c r="D1251" s="2">
        <f t="shared" si="116"/>
        <v>8.6284560207032452</v>
      </c>
      <c r="E1251" s="2">
        <f t="shared" si="115"/>
        <v>0.18035172112973363</v>
      </c>
      <c r="F1251" s="2">
        <f t="shared" si="113"/>
        <v>5.2216079151410036E-2</v>
      </c>
      <c r="G1251" s="2">
        <f t="shared" si="111"/>
        <v>0.12813564197832361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5">
        <f>TITRES_STAT!D1255</f>
        <v>8.3332999999999995</v>
      </c>
      <c r="C1252" s="2">
        <f t="shared" si="114"/>
        <v>8.7571450123202137</v>
      </c>
      <c r="D1252" s="2">
        <f t="shared" si="116"/>
        <v>8.6065926117622631</v>
      </c>
      <c r="E1252" s="2">
        <f t="shared" si="115"/>
        <v>0.15055240055795061</v>
      </c>
      <c r="F1252" s="2">
        <f t="shared" si="113"/>
        <v>7.1883343432718155E-2</v>
      </c>
      <c r="G1252" s="2">
        <f t="shared" ref="G1252:G1315" si="117">E1252-F1252</f>
        <v>7.866905712523245E-2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5">
        <f>TITRES_STAT!D1256</f>
        <v>8.4530999999999992</v>
      </c>
      <c r="C1253" s="2">
        <f t="shared" si="114"/>
        <v>8.6550919335017191</v>
      </c>
      <c r="D1253" s="2">
        <f t="shared" si="116"/>
        <v>8.595222788668762</v>
      </c>
      <c r="E1253" s="2">
        <f t="shared" si="115"/>
        <v>5.9869144832957133E-2</v>
      </c>
      <c r="F1253" s="2">
        <f t="shared" ref="F1253:F1316" si="119">(E1253*(2/(10)))+((1-(2/10))*F1252)</f>
        <v>6.9480503712765956E-2</v>
      </c>
      <c r="G1253" s="2">
        <f t="shared" si="117"/>
        <v>-9.6113588798088234E-3</v>
      </c>
      <c r="H1253" s="2" t="str">
        <f t="shared" si="118"/>
        <v>Hold</v>
      </c>
    </row>
    <row r="1254" spans="1:8" ht="13.5" x14ac:dyDescent="0.25">
      <c r="A1254" s="3">
        <f>TITRES_STAT!B1257</f>
        <v>44139</v>
      </c>
      <c r="B1254" s="5">
        <f>TITRES_STAT!D1257</f>
        <v>8.3332999999999995</v>
      </c>
      <c r="C1254" s="2">
        <f t="shared" si="114"/>
        <v>8.6439700975783769</v>
      </c>
      <c r="D1254" s="2">
        <f t="shared" si="116"/>
        <v>8.5758211006192244</v>
      </c>
      <c r="E1254" s="2">
        <f t="shared" si="115"/>
        <v>6.8148996959152441E-2</v>
      </c>
      <c r="F1254" s="2">
        <f t="shared" si="119"/>
        <v>6.9214202362043259E-2</v>
      </c>
      <c r="G1254" s="2">
        <f t="shared" si="117"/>
        <v>-1.0652054028908176E-3</v>
      </c>
      <c r="H1254" s="2" t="str">
        <f t="shared" si="118"/>
        <v>Hold</v>
      </c>
    </row>
    <row r="1255" spans="1:8" ht="13.5" x14ac:dyDescent="0.25">
      <c r="A1255" s="3">
        <f>TITRES_STAT!B1258</f>
        <v>44140</v>
      </c>
      <c r="B1255" s="5">
        <f>TITRES_STAT!D1258</f>
        <v>8.3332999999999995</v>
      </c>
      <c r="C1255" s="2">
        <f t="shared" si="114"/>
        <v>8.6345593133355489</v>
      </c>
      <c r="D1255" s="2">
        <f t="shared" si="116"/>
        <v>8.5578565746474293</v>
      </c>
      <c r="E1255" s="2">
        <f t="shared" si="115"/>
        <v>7.6702738688119609E-2</v>
      </c>
      <c r="F1255" s="2">
        <f t="shared" si="119"/>
        <v>7.071190962725854E-2</v>
      </c>
      <c r="G1255" s="2">
        <f t="shared" si="117"/>
        <v>5.9908290608610693E-3</v>
      </c>
      <c r="H1255" s="2" t="str">
        <f t="shared" si="118"/>
        <v>Sell</v>
      </c>
    </row>
    <row r="1256" spans="1:8" ht="13.5" x14ac:dyDescent="0.25">
      <c r="A1256" s="3">
        <f>TITRES_STAT!B1259</f>
        <v>44141</v>
      </c>
      <c r="B1256" s="5">
        <f>TITRES_STAT!D1259</f>
        <v>8.3332999999999995</v>
      </c>
      <c r="C1256" s="2">
        <f t="shared" si="114"/>
        <v>8.6265963420531566</v>
      </c>
      <c r="D1256" s="2">
        <f t="shared" si="116"/>
        <v>8.5412227543031758</v>
      </c>
      <c r="E1256" s="2">
        <f t="shared" si="115"/>
        <v>8.5373587749980828E-2</v>
      </c>
      <c r="F1256" s="2">
        <f t="shared" si="119"/>
        <v>7.3644245251803006E-2</v>
      </c>
      <c r="G1256" s="2">
        <f t="shared" si="117"/>
        <v>1.1729342498177822E-2</v>
      </c>
      <c r="H1256" s="2" t="str">
        <f t="shared" si="118"/>
        <v>Sell</v>
      </c>
    </row>
    <row r="1257" spans="1:8" ht="13.5" x14ac:dyDescent="0.25">
      <c r="A1257" s="3">
        <f>TITRES_STAT!B1260</f>
        <v>44144</v>
      </c>
      <c r="B1257" s="5">
        <f>TITRES_STAT!D1260</f>
        <v>8.3332999999999995</v>
      </c>
      <c r="C1257" s="2">
        <f t="shared" si="114"/>
        <v>8.5615199817372858</v>
      </c>
      <c r="D1257" s="2">
        <f t="shared" si="116"/>
        <v>8.5258210687992371</v>
      </c>
      <c r="E1257" s="2">
        <f t="shared" si="115"/>
        <v>3.5698912938048721E-2</v>
      </c>
      <c r="F1257" s="2">
        <f t="shared" si="119"/>
        <v>6.6055178789052149E-2</v>
      </c>
      <c r="G1257" s="2">
        <f t="shared" si="117"/>
        <v>-3.0356265851003428E-2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5">
        <f>TITRES_STAT!D1261</f>
        <v>8.3332999999999995</v>
      </c>
      <c r="C1258" s="2">
        <f t="shared" si="114"/>
        <v>8.5433015230084735</v>
      </c>
      <c r="D1258" s="2">
        <f t="shared" si="116"/>
        <v>8.5115602488881823</v>
      </c>
      <c r="E1258" s="2">
        <f t="shared" si="115"/>
        <v>3.1741274120291152E-2</v>
      </c>
      <c r="F1258" s="2">
        <f t="shared" si="119"/>
        <v>5.919239785529995E-2</v>
      </c>
      <c r="G1258" s="2">
        <f t="shared" si="117"/>
        <v>-2.7451123735008798E-2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5">
        <f>TITRES_STAT!D1262</f>
        <v>8.3332999999999995</v>
      </c>
      <c r="C1259" s="2">
        <f t="shared" si="114"/>
        <v>8.5493782117763999</v>
      </c>
      <c r="D1259" s="2">
        <f t="shared" si="116"/>
        <v>8.4983557860075756</v>
      </c>
      <c r="E1259" s="2">
        <f t="shared" si="115"/>
        <v>5.102242576882432E-2</v>
      </c>
      <c r="F1259" s="2">
        <f t="shared" si="119"/>
        <v>5.7558403438004821E-2</v>
      </c>
      <c r="G1259" s="2">
        <f t="shared" si="117"/>
        <v>-6.535977669180501E-3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5">
        <f>TITRES_STAT!D1263</f>
        <v>8.3332999999999995</v>
      </c>
      <c r="C1260" s="2">
        <f t="shared" si="114"/>
        <v>8.5545200253492606</v>
      </c>
      <c r="D1260" s="2">
        <f t="shared" si="116"/>
        <v>8.4861294314884947</v>
      </c>
      <c r="E1260" s="2">
        <f t="shared" si="115"/>
        <v>6.8390593860765847E-2</v>
      </c>
      <c r="F1260" s="2">
        <f t="shared" si="119"/>
        <v>5.9724841522557033E-2</v>
      </c>
      <c r="G1260" s="2">
        <f t="shared" si="117"/>
        <v>8.6657523382088139E-3</v>
      </c>
      <c r="H1260" s="2" t="str">
        <f t="shared" si="118"/>
        <v>Sell</v>
      </c>
    </row>
    <row r="1261" spans="1:8" ht="13.5" x14ac:dyDescent="0.25">
      <c r="A1261" s="3">
        <f>TITRES_STAT!B1264</f>
        <v>44148</v>
      </c>
      <c r="B1261" s="5">
        <f>TITRES_STAT!D1264</f>
        <v>8.0838000000000001</v>
      </c>
      <c r="C1261" s="2">
        <f t="shared" si="114"/>
        <v>8.5588707906801442</v>
      </c>
      <c r="D1261" s="2">
        <f t="shared" si="116"/>
        <v>8.4563272513782355</v>
      </c>
      <c r="E1261" s="2">
        <f t="shared" si="115"/>
        <v>0.10254353930190874</v>
      </c>
      <c r="F1261" s="2">
        <f t="shared" si="119"/>
        <v>6.8288581078427377E-2</v>
      </c>
      <c r="G1261" s="2">
        <f t="shared" si="117"/>
        <v>3.425495822348136E-2</v>
      </c>
      <c r="H1261" s="2" t="str">
        <f t="shared" si="118"/>
        <v>Sell</v>
      </c>
    </row>
    <row r="1262" spans="1:8" ht="13.5" x14ac:dyDescent="0.25">
      <c r="A1262" s="3">
        <f>TITRES_STAT!B1265</f>
        <v>44151</v>
      </c>
      <c r="B1262" s="5">
        <f>TITRES_STAT!D1265</f>
        <v>8.0838000000000001</v>
      </c>
      <c r="C1262" s="2">
        <f t="shared" si="114"/>
        <v>8.5241675921139688</v>
      </c>
      <c r="D1262" s="2">
        <f t="shared" si="116"/>
        <v>8.428732640165034</v>
      </c>
      <c r="E1262" s="2">
        <f t="shared" si="115"/>
        <v>9.543495194893481E-2</v>
      </c>
      <c r="F1262" s="2">
        <f t="shared" si="119"/>
        <v>7.3717855252528872E-2</v>
      </c>
      <c r="G1262" s="2">
        <f t="shared" si="117"/>
        <v>2.1717096696405938E-2</v>
      </c>
      <c r="H1262" s="2" t="str">
        <f t="shared" si="118"/>
        <v>Sell</v>
      </c>
    </row>
    <row r="1263" spans="1:8" ht="13.5" x14ac:dyDescent="0.25">
      <c r="A1263" s="3">
        <f>TITRES_STAT!B1266</f>
        <v>44152</v>
      </c>
      <c r="B1263" s="5">
        <f>TITRES_STAT!D1266</f>
        <v>8.0838000000000001</v>
      </c>
      <c r="C1263" s="2">
        <f t="shared" si="114"/>
        <v>8.5132341164041279</v>
      </c>
      <c r="D1263" s="2">
        <f t="shared" si="116"/>
        <v>8.4031820742268835</v>
      </c>
      <c r="E1263" s="2">
        <f t="shared" si="115"/>
        <v>0.1100520421772444</v>
      </c>
      <c r="F1263" s="2">
        <f t="shared" si="119"/>
        <v>8.0984692637471989E-2</v>
      </c>
      <c r="G1263" s="2">
        <f t="shared" si="117"/>
        <v>2.9067349539772414E-2</v>
      </c>
      <c r="H1263" s="2" t="str">
        <f t="shared" si="118"/>
        <v>Sell</v>
      </c>
    </row>
    <row r="1264" spans="1:8" ht="13.5" x14ac:dyDescent="0.25">
      <c r="A1264" s="3">
        <f>TITRES_STAT!B1267</f>
        <v>44153</v>
      </c>
      <c r="B1264" s="5">
        <f>TITRES_STAT!D1267</f>
        <v>7.9440999999999997</v>
      </c>
      <c r="C1264" s="2">
        <f t="shared" si="114"/>
        <v>8.4855519446496466</v>
      </c>
      <c r="D1264" s="2">
        <f t="shared" si="116"/>
        <v>8.3691759946545226</v>
      </c>
      <c r="E1264" s="2">
        <f t="shared" si="115"/>
        <v>0.11637594999512402</v>
      </c>
      <c r="F1264" s="2">
        <f t="shared" si="119"/>
        <v>8.8062944109002408E-2</v>
      </c>
      <c r="G1264" s="2">
        <f t="shared" si="117"/>
        <v>2.8313005886121609E-2</v>
      </c>
      <c r="H1264" s="2" t="str">
        <f t="shared" si="118"/>
        <v>Sell</v>
      </c>
    </row>
    <row r="1265" spans="1:8" ht="13.5" x14ac:dyDescent="0.25">
      <c r="A1265" s="3">
        <f>TITRES_STAT!B1268</f>
        <v>44154</v>
      </c>
      <c r="B1265" s="5">
        <f>TITRES_STAT!D1268</f>
        <v>7.9440999999999997</v>
      </c>
      <c r="C1265" s="2">
        <f t="shared" si="114"/>
        <v>8.4621285685497014</v>
      </c>
      <c r="D1265" s="2">
        <f t="shared" si="116"/>
        <v>8.3376888839393732</v>
      </c>
      <c r="E1265" s="2">
        <f t="shared" si="115"/>
        <v>0.12443968461032817</v>
      </c>
      <c r="F1265" s="2">
        <f t="shared" si="119"/>
        <v>9.5338292209267567E-2</v>
      </c>
      <c r="G1265" s="2">
        <f t="shared" si="117"/>
        <v>2.9101392401060605E-2</v>
      </c>
      <c r="H1265" s="2" t="str">
        <f t="shared" si="118"/>
        <v>Sell</v>
      </c>
    </row>
    <row r="1266" spans="1:8" ht="13.5" x14ac:dyDescent="0.25">
      <c r="A1266" s="3">
        <f>TITRES_STAT!B1269</f>
        <v>44155</v>
      </c>
      <c r="B1266" s="5">
        <f>TITRES_STAT!D1269</f>
        <v>7.7843999999999998</v>
      </c>
      <c r="C1266" s="2">
        <f t="shared" si="114"/>
        <v>8.4423087887728236</v>
      </c>
      <c r="D1266" s="2">
        <f t="shared" si="116"/>
        <v>8.2967045221660864</v>
      </c>
      <c r="E1266" s="2">
        <f t="shared" si="115"/>
        <v>0.1456042666067372</v>
      </c>
      <c r="F1266" s="2">
        <f t="shared" si="119"/>
        <v>0.10539148708876149</v>
      </c>
      <c r="G1266" s="2">
        <f t="shared" si="117"/>
        <v>4.0212779517975708E-2</v>
      </c>
      <c r="H1266" s="2" t="str">
        <f t="shared" si="118"/>
        <v>Sell</v>
      </c>
    </row>
    <row r="1267" spans="1:8" ht="13.5" x14ac:dyDescent="0.25">
      <c r="A1267" s="3">
        <f>TITRES_STAT!B1270</f>
        <v>44158</v>
      </c>
      <c r="B1267" s="5">
        <f>TITRES_STAT!D1270</f>
        <v>7.7843999999999998</v>
      </c>
      <c r="C1267" s="2">
        <f t="shared" si="114"/>
        <v>8.4255382058846973</v>
      </c>
      <c r="D1267" s="2">
        <f t="shared" si="116"/>
        <v>8.2587560390426731</v>
      </c>
      <c r="E1267" s="2">
        <f t="shared" si="115"/>
        <v>0.16678216684202418</v>
      </c>
      <c r="F1267" s="2">
        <f t="shared" si="119"/>
        <v>0.11766962303941404</v>
      </c>
      <c r="G1267" s="2">
        <f t="shared" si="117"/>
        <v>4.911254380261014E-2</v>
      </c>
      <c r="H1267" s="2" t="str">
        <f t="shared" si="118"/>
        <v>Sell</v>
      </c>
    </row>
    <row r="1268" spans="1:8" ht="13.5" x14ac:dyDescent="0.25">
      <c r="A1268" s="3">
        <f>TITRES_STAT!B1271</f>
        <v>44159</v>
      </c>
      <c r="B1268" s="5">
        <f>TITRES_STAT!D1271</f>
        <v>7.7843999999999998</v>
      </c>
      <c r="C1268" s="2">
        <f t="shared" si="114"/>
        <v>8.4113477126716667</v>
      </c>
      <c r="D1268" s="2">
        <f t="shared" si="116"/>
        <v>8.2236185546691409</v>
      </c>
      <c r="E1268" s="2">
        <f t="shared" si="115"/>
        <v>0.18772915800252576</v>
      </c>
      <c r="F1268" s="2">
        <f t="shared" si="119"/>
        <v>0.13168153003203639</v>
      </c>
      <c r="G1268" s="2">
        <f t="shared" si="117"/>
        <v>5.6047627970489372E-2</v>
      </c>
      <c r="H1268" s="2" t="str">
        <f t="shared" si="118"/>
        <v>Sell</v>
      </c>
    </row>
    <row r="1269" spans="1:8" ht="13.5" x14ac:dyDescent="0.25">
      <c r="A1269" s="3">
        <f>TITRES_STAT!B1272</f>
        <v>44160</v>
      </c>
      <c r="B1269" s="5">
        <f>TITRES_STAT!D1272</f>
        <v>7.6048</v>
      </c>
      <c r="C1269" s="2">
        <f t="shared" si="114"/>
        <v>8.3993403722606406</v>
      </c>
      <c r="D1269" s="2">
        <f t="shared" si="116"/>
        <v>8.1777801432121677</v>
      </c>
      <c r="E1269" s="2">
        <f t="shared" si="115"/>
        <v>0.22156022904847283</v>
      </c>
      <c r="F1269" s="2">
        <f t="shared" si="119"/>
        <v>0.14965726983532368</v>
      </c>
      <c r="G1269" s="2">
        <f t="shared" si="117"/>
        <v>7.1902959213149154E-2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5">
        <f>TITRES_STAT!D1273</f>
        <v>7.984</v>
      </c>
      <c r="C1270" s="2">
        <f t="shared" si="114"/>
        <v>8.3891803149897726</v>
      </c>
      <c r="D1270" s="2">
        <f t="shared" si="116"/>
        <v>8.1634260585297849</v>
      </c>
      <c r="E1270" s="2">
        <f t="shared" si="115"/>
        <v>0.2257542564599877</v>
      </c>
      <c r="F1270" s="2">
        <f t="shared" si="119"/>
        <v>0.16487666716025651</v>
      </c>
      <c r="G1270" s="2">
        <f t="shared" si="117"/>
        <v>6.0877589299731194E-2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5">
        <f>TITRES_STAT!D1274</f>
        <v>7.984</v>
      </c>
      <c r="C1271" s="2">
        <f t="shared" si="114"/>
        <v>8.3421987280682686</v>
      </c>
      <c r="D1271" s="2">
        <f t="shared" si="116"/>
        <v>8.1501352393794306</v>
      </c>
      <c r="E1271" s="2">
        <f t="shared" si="115"/>
        <v>0.19206348868883794</v>
      </c>
      <c r="F1271" s="2">
        <f t="shared" si="119"/>
        <v>0.17031403146597279</v>
      </c>
      <c r="G1271" s="2">
        <f t="shared" si="117"/>
        <v>2.1749457222865143E-2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5">
        <f>TITRES_STAT!D1275</f>
        <v>7.9640000000000004</v>
      </c>
      <c r="C1272" s="2">
        <f t="shared" si="114"/>
        <v>8.3024450775962269</v>
      </c>
      <c r="D1272" s="2">
        <f t="shared" si="116"/>
        <v>8.1363474438698429</v>
      </c>
      <c r="E1272" s="2">
        <f t="shared" si="115"/>
        <v>0.16609763372638398</v>
      </c>
      <c r="F1272" s="2">
        <f t="shared" si="119"/>
        <v>0.16947075191805505</v>
      </c>
      <c r="G1272" s="2">
        <f t="shared" si="117"/>
        <v>-3.3731181916710762E-3</v>
      </c>
      <c r="H1272" s="2" t="str">
        <f t="shared" si="118"/>
        <v>Hold</v>
      </c>
    </row>
    <row r="1273" spans="1:8" ht="13.5" x14ac:dyDescent="0.25">
      <c r="A1273" s="3">
        <f>TITRES_STAT!B1276</f>
        <v>44166</v>
      </c>
      <c r="B1273" s="5">
        <f>TITRES_STAT!D1276</f>
        <v>7.9541000000000004</v>
      </c>
      <c r="C1273" s="2">
        <f t="shared" si="114"/>
        <v>8.2688073733506542</v>
      </c>
      <c r="D1273" s="2">
        <f t="shared" si="116"/>
        <v>8.1228476332128174</v>
      </c>
      <c r="E1273" s="2">
        <f t="shared" si="115"/>
        <v>0.14595974013783675</v>
      </c>
      <c r="F1273" s="2">
        <f t="shared" si="119"/>
        <v>0.1647685495620114</v>
      </c>
      <c r="G1273" s="2">
        <f t="shared" si="117"/>
        <v>-1.880880942417465E-2</v>
      </c>
      <c r="H1273" s="2" t="str">
        <f t="shared" si="118"/>
        <v>Hold</v>
      </c>
    </row>
    <row r="1274" spans="1:8" ht="13.5" x14ac:dyDescent="0.25">
      <c r="A1274" s="3">
        <f>TITRES_STAT!B1277</f>
        <v>44167</v>
      </c>
      <c r="B1274" s="5">
        <f>TITRES_STAT!D1277</f>
        <v>7.9440999999999997</v>
      </c>
      <c r="C1274" s="2">
        <f t="shared" si="114"/>
        <v>8.2188523928351689</v>
      </c>
      <c r="D1274" s="2">
        <f t="shared" si="116"/>
        <v>8.1096070677896464</v>
      </c>
      <c r="E1274" s="2">
        <f t="shared" si="115"/>
        <v>0.10924532504552253</v>
      </c>
      <c r="F1274" s="2">
        <f t="shared" si="119"/>
        <v>0.15366390465871366</v>
      </c>
      <c r="G1274" s="2">
        <f t="shared" si="117"/>
        <v>-4.4418579613191123E-2</v>
      </c>
      <c r="H1274" s="2" t="str">
        <f t="shared" si="118"/>
        <v>Hold</v>
      </c>
    </row>
    <row r="1275" spans="1:8" ht="13.5" x14ac:dyDescent="0.25">
      <c r="A1275" s="3">
        <f>TITRES_STAT!B1278</f>
        <v>44168</v>
      </c>
      <c r="B1275" s="5">
        <f>TITRES_STAT!D1278</f>
        <v>7.6048</v>
      </c>
      <c r="C1275" s="2">
        <f t="shared" si="114"/>
        <v>8.1765827939374507</v>
      </c>
      <c r="D1275" s="2">
        <f t="shared" si="116"/>
        <v>8.0722139516570799</v>
      </c>
      <c r="E1275" s="2">
        <f t="shared" si="115"/>
        <v>0.1043688422803708</v>
      </c>
      <c r="F1275" s="2">
        <f t="shared" si="119"/>
        <v>0.1438048921830451</v>
      </c>
      <c r="G1275" s="2">
        <f t="shared" si="117"/>
        <v>-3.9436049902674297E-2</v>
      </c>
      <c r="H1275" s="2" t="str">
        <f t="shared" si="118"/>
        <v>Hold</v>
      </c>
    </row>
    <row r="1276" spans="1:8" ht="13.5" x14ac:dyDescent="0.25">
      <c r="A1276" s="3">
        <f>TITRES_STAT!B1279</f>
        <v>44169</v>
      </c>
      <c r="B1276" s="5">
        <f>TITRES_STAT!D1279</f>
        <v>7.6147</v>
      </c>
      <c r="C1276" s="2">
        <f t="shared" si="114"/>
        <v>8.1162469794855348</v>
      </c>
      <c r="D1276" s="2">
        <f t="shared" si="116"/>
        <v>8.0383240293121112</v>
      </c>
      <c r="E1276" s="2">
        <f t="shared" si="115"/>
        <v>7.7922950173423544E-2</v>
      </c>
      <c r="F1276" s="2">
        <f t="shared" si="119"/>
        <v>0.13062850378112079</v>
      </c>
      <c r="G1276" s="2">
        <f t="shared" si="117"/>
        <v>-5.2705553607697242E-2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5">
        <f>TITRES_STAT!D1280</f>
        <v>7.8342999999999998</v>
      </c>
      <c r="C1277" s="2">
        <f t="shared" si="114"/>
        <v>8.0651935980262213</v>
      </c>
      <c r="D1277" s="2">
        <f t="shared" si="116"/>
        <v>8.0232111382519555</v>
      </c>
      <c r="E1277" s="2">
        <f t="shared" si="115"/>
        <v>4.1982459774265735E-2</v>
      </c>
      <c r="F1277" s="2">
        <f t="shared" si="119"/>
        <v>0.11289929497974978</v>
      </c>
      <c r="G1277" s="2">
        <f t="shared" si="117"/>
        <v>-7.0916835205484044E-2</v>
      </c>
      <c r="H1277" s="2" t="str">
        <f t="shared" si="118"/>
        <v>Hold</v>
      </c>
    </row>
    <row r="1278" spans="1:8" ht="13.5" x14ac:dyDescent="0.25">
      <c r="A1278" s="3">
        <f>TITRES_STAT!B1281</f>
        <v>44173</v>
      </c>
      <c r="B1278" s="5">
        <f>TITRES_STAT!D1281</f>
        <v>8.0539000000000005</v>
      </c>
      <c r="C1278" s="2">
        <f t="shared" si="114"/>
        <v>8.0219945829452648</v>
      </c>
      <c r="D1278" s="2">
        <f t="shared" si="116"/>
        <v>8.0254843872703283</v>
      </c>
      <c r="E1278" s="2">
        <f t="shared" si="115"/>
        <v>-3.4898043250635169E-3</v>
      </c>
      <c r="F1278" s="2">
        <f t="shared" si="119"/>
        <v>8.9621475118787125E-2</v>
      </c>
      <c r="G1278" s="2">
        <f t="shared" si="117"/>
        <v>-9.3111279443850642E-2</v>
      </c>
      <c r="H1278" s="2" t="str">
        <f t="shared" si="118"/>
        <v>Hold</v>
      </c>
    </row>
    <row r="1279" spans="1:8" ht="13.5" x14ac:dyDescent="0.25">
      <c r="A1279" s="3">
        <f>TITRES_STAT!B1282</f>
        <v>44174</v>
      </c>
      <c r="B1279" s="5">
        <f>TITRES_STAT!D1282</f>
        <v>8.2834000000000003</v>
      </c>
      <c r="C1279" s="2">
        <f t="shared" si="114"/>
        <v>7.9578108009536859</v>
      </c>
      <c r="D1279" s="2">
        <f t="shared" si="116"/>
        <v>8.0445892474725262</v>
      </c>
      <c r="E1279" s="2">
        <f t="shared" si="115"/>
        <v>-8.6778446518840369E-2</v>
      </c>
      <c r="F1279" s="2">
        <f t="shared" si="119"/>
        <v>5.4341490791261632E-2</v>
      </c>
      <c r="G1279" s="2">
        <f t="shared" si="117"/>
        <v>-0.141119937310102</v>
      </c>
      <c r="H1279" s="2" t="str">
        <f t="shared" si="118"/>
        <v>Hold</v>
      </c>
    </row>
    <row r="1280" spans="1:8" ht="13.5" x14ac:dyDescent="0.25">
      <c r="A1280" s="3">
        <f>TITRES_STAT!B1283</f>
        <v>44175</v>
      </c>
      <c r="B1280" s="5">
        <f>TITRES_STAT!D1283</f>
        <v>8.2734000000000005</v>
      </c>
      <c r="C1280" s="2">
        <f t="shared" si="114"/>
        <v>7.9618399084992726</v>
      </c>
      <c r="D1280" s="2">
        <f t="shared" si="116"/>
        <v>8.0615381921041909</v>
      </c>
      <c r="E1280" s="2">
        <f t="shared" si="115"/>
        <v>-9.9698283604918281E-2</v>
      </c>
      <c r="F1280" s="2">
        <f t="shared" si="119"/>
        <v>2.3533535912025647E-2</v>
      </c>
      <c r="G1280" s="2">
        <f t="shared" si="117"/>
        <v>-0.12323181951694392</v>
      </c>
      <c r="H1280" s="2" t="str">
        <f t="shared" si="118"/>
        <v>Hold</v>
      </c>
    </row>
    <row r="1281" spans="1:8" ht="13.5" x14ac:dyDescent="0.25">
      <c r="A1281" s="3">
        <f>TITRES_STAT!B1284</f>
        <v>44176</v>
      </c>
      <c r="B1281" s="5">
        <f>TITRES_STAT!D1284</f>
        <v>8.2734000000000005</v>
      </c>
      <c r="C1281" s="2">
        <f t="shared" si="114"/>
        <v>7.9652491533455381</v>
      </c>
      <c r="D1281" s="2">
        <f t="shared" si="116"/>
        <v>8.0772316593557321</v>
      </c>
      <c r="E1281" s="2">
        <f t="shared" si="115"/>
        <v>-0.11198250601019399</v>
      </c>
      <c r="F1281" s="2">
        <f t="shared" si="119"/>
        <v>-3.569672472418281E-3</v>
      </c>
      <c r="G1281" s="2">
        <f t="shared" si="117"/>
        <v>-0.10841283353777571</v>
      </c>
      <c r="H1281" s="2" t="str">
        <f t="shared" si="118"/>
        <v>Hold</v>
      </c>
    </row>
    <row r="1282" spans="1:8" ht="13.5" x14ac:dyDescent="0.25">
      <c r="A1282" s="3">
        <f>TITRES_STAT!B1285</f>
        <v>44179</v>
      </c>
      <c r="B1282" s="5">
        <f>TITRES_STAT!D1285</f>
        <v>7.9042000000000003</v>
      </c>
      <c r="C1282" s="2">
        <f t="shared" si="114"/>
        <v>7.9650569759077632</v>
      </c>
      <c r="D1282" s="2">
        <f t="shared" si="116"/>
        <v>8.0644144994034566</v>
      </c>
      <c r="E1282" s="2">
        <f t="shared" si="115"/>
        <v>-9.9357523495693378E-2</v>
      </c>
      <c r="F1282" s="2">
        <f t="shared" si="119"/>
        <v>-2.2727242677073302E-2</v>
      </c>
      <c r="G1282" s="2">
        <f t="shared" si="117"/>
        <v>-7.6630280818620083E-2</v>
      </c>
      <c r="H1282" s="2" t="str">
        <f t="shared" si="118"/>
        <v>Hold</v>
      </c>
    </row>
    <row r="1283" spans="1:8" ht="13.5" x14ac:dyDescent="0.25">
      <c r="A1283" s="3">
        <f>TITRES_STAT!B1286</f>
        <v>44180</v>
      </c>
      <c r="B1283" s="5">
        <f>TITRES_STAT!D1286</f>
        <v>7.984</v>
      </c>
      <c r="C1283" s="2">
        <f t="shared" si="114"/>
        <v>7.9633712873065683</v>
      </c>
      <c r="D1283" s="2">
        <f t="shared" si="116"/>
        <v>8.0584578698180156</v>
      </c>
      <c r="E1283" s="2">
        <f t="shared" si="115"/>
        <v>-9.5086582511447304E-2</v>
      </c>
      <c r="F1283" s="2">
        <f t="shared" si="119"/>
        <v>-3.7199110643948104E-2</v>
      </c>
      <c r="G1283" s="2">
        <f t="shared" si="117"/>
        <v>-5.78874718674992E-2</v>
      </c>
      <c r="H1283" s="2" t="str">
        <f t="shared" si="118"/>
        <v>Hold</v>
      </c>
    </row>
    <row r="1284" spans="1:8" ht="13.5" x14ac:dyDescent="0.25">
      <c r="A1284" s="3">
        <f>TITRES_STAT!B1287</f>
        <v>44181</v>
      </c>
      <c r="B1284" s="5">
        <f>TITRES_STAT!D1287</f>
        <v>7.8543000000000003</v>
      </c>
      <c r="C1284" s="2">
        <f t="shared" si="114"/>
        <v>7.9604064738747891</v>
      </c>
      <c r="D1284" s="2">
        <f t="shared" si="116"/>
        <v>8.0433350646463104</v>
      </c>
      <c r="E1284" s="2">
        <f t="shared" si="115"/>
        <v>-8.2928590771521371E-2</v>
      </c>
      <c r="F1284" s="2">
        <f t="shared" si="119"/>
        <v>-4.6345006669462757E-2</v>
      </c>
      <c r="G1284" s="2">
        <f t="shared" si="117"/>
        <v>-3.6583584102058614E-2</v>
      </c>
      <c r="H1284" s="2" t="str">
        <f t="shared" si="118"/>
        <v>Hold</v>
      </c>
    </row>
    <row r="1285" spans="1:8" ht="13.5" x14ac:dyDescent="0.25">
      <c r="A1285" s="3">
        <f>TITRES_STAT!B1288</f>
        <v>44182</v>
      </c>
      <c r="B1285" s="5">
        <f>TITRES_STAT!D1288</f>
        <v>7.8243</v>
      </c>
      <c r="C1285" s="2">
        <f t="shared" si="114"/>
        <v>7.9056977855863604</v>
      </c>
      <c r="D1285" s="2">
        <f t="shared" si="116"/>
        <v>8.0271102450428806</v>
      </c>
      <c r="E1285" s="2">
        <f t="shared" si="115"/>
        <v>-0.12141245945652024</v>
      </c>
      <c r="F1285" s="2">
        <f t="shared" si="119"/>
        <v>-6.1358497226874253E-2</v>
      </c>
      <c r="G1285" s="2">
        <f t="shared" si="117"/>
        <v>-6.0053962229645985E-2</v>
      </c>
      <c r="H1285" s="2" t="str">
        <f t="shared" si="118"/>
        <v>Hold</v>
      </c>
    </row>
    <row r="1286" spans="1:8" ht="13.5" x14ac:dyDescent="0.25">
      <c r="A1286" s="3">
        <f>TITRES_STAT!B1289</f>
        <v>44183</v>
      </c>
      <c r="B1286" s="5">
        <f>TITRES_STAT!D1289</f>
        <v>8.1736000000000004</v>
      </c>
      <c r="C1286" s="2">
        <f t="shared" si="114"/>
        <v>7.8609288954961514</v>
      </c>
      <c r="D1286" s="2">
        <f t="shared" si="116"/>
        <v>8.0379613380026669</v>
      </c>
      <c r="E1286" s="2">
        <f t="shared" si="115"/>
        <v>-0.17703244250651551</v>
      </c>
      <c r="F1286" s="2">
        <f t="shared" si="119"/>
        <v>-8.4493286282802504E-2</v>
      </c>
      <c r="G1286" s="2">
        <f t="shared" si="117"/>
        <v>-9.2539156223713004E-2</v>
      </c>
      <c r="H1286" s="2" t="str">
        <f t="shared" si="118"/>
        <v>Hold</v>
      </c>
    </row>
    <row r="1287" spans="1:8" ht="13.5" x14ac:dyDescent="0.25">
      <c r="A1287" s="3">
        <f>TITRES_STAT!B1290</f>
        <v>44186</v>
      </c>
      <c r="B1287" s="5">
        <f>TITRES_STAT!D1290</f>
        <v>8.1736000000000004</v>
      </c>
      <c r="C1287" s="2">
        <f t="shared" si="114"/>
        <v>7.8568321423428973</v>
      </c>
      <c r="D1287" s="2">
        <f t="shared" si="116"/>
        <v>8.0480086462987668</v>
      </c>
      <c r="E1287" s="2">
        <f t="shared" si="115"/>
        <v>-0.19117650395586949</v>
      </c>
      <c r="F1287" s="2">
        <f t="shared" si="119"/>
        <v>-0.10582992981741592</v>
      </c>
      <c r="G1287" s="2">
        <f t="shared" si="117"/>
        <v>-8.5346574138453576E-2</v>
      </c>
      <c r="H1287" s="2" t="str">
        <f t="shared" si="118"/>
        <v>Hold</v>
      </c>
    </row>
    <row r="1288" spans="1:8" ht="13.5" x14ac:dyDescent="0.25">
      <c r="A1288" s="3">
        <f>TITRES_STAT!B1291</f>
        <v>44187</v>
      </c>
      <c r="B1288" s="5">
        <f>TITRES_STAT!D1291</f>
        <v>8.1736000000000004</v>
      </c>
      <c r="C1288" s="2">
        <f t="shared" si="114"/>
        <v>7.8871502742901445</v>
      </c>
      <c r="D1288" s="2">
        <f t="shared" si="116"/>
        <v>8.0573117095358953</v>
      </c>
      <c r="E1288" s="2">
        <f t="shared" si="115"/>
        <v>-0.17016143524575078</v>
      </c>
      <c r="F1288" s="2">
        <f t="shared" si="119"/>
        <v>-0.1186962309030829</v>
      </c>
      <c r="G1288" s="2">
        <f t="shared" si="117"/>
        <v>-5.1465204342667881E-2</v>
      </c>
      <c r="H1288" s="2" t="str">
        <f t="shared" si="118"/>
        <v>Hold</v>
      </c>
    </row>
    <row r="1289" spans="1:8" ht="13.5" x14ac:dyDescent="0.25">
      <c r="A1289" s="3">
        <f>TITRES_STAT!B1292</f>
        <v>44188</v>
      </c>
      <c r="B1289" s="5">
        <f>TITRES_STAT!D1292</f>
        <v>8.1736000000000004</v>
      </c>
      <c r="C1289" s="2">
        <f t="shared" si="114"/>
        <v>7.948111770553199</v>
      </c>
      <c r="D1289" s="2">
        <f t="shared" si="116"/>
        <v>8.0659256569776812</v>
      </c>
      <c r="E1289" s="2">
        <f t="shared" si="115"/>
        <v>-0.11781388642448221</v>
      </c>
      <c r="F1289" s="2">
        <f t="shared" si="119"/>
        <v>-0.11851976200736278</v>
      </c>
      <c r="G1289" s="2">
        <f t="shared" si="117"/>
        <v>7.0587558288057184E-4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5">
        <f>TITRES_STAT!D1293</f>
        <v>8.2834000000000003</v>
      </c>
      <c r="C1290" s="2">
        <f t="shared" si="114"/>
        <v>7.998156113545015</v>
      </c>
      <c r="D1290" s="2">
        <f t="shared" si="116"/>
        <v>8.0820348675719274</v>
      </c>
      <c r="E1290" s="2">
        <f t="shared" si="115"/>
        <v>-8.3878754026912361E-2</v>
      </c>
      <c r="F1290" s="2">
        <f t="shared" si="119"/>
        <v>-0.1115915604112727</v>
      </c>
      <c r="G1290" s="2">
        <f t="shared" si="117"/>
        <v>2.7712806384360342E-2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5">
        <f>TITRES_STAT!D1294</f>
        <v>8.2834000000000003</v>
      </c>
      <c r="C1291" s="2">
        <f t="shared" si="114"/>
        <v>8.0405013268457814</v>
      </c>
      <c r="D1291" s="2">
        <f t="shared" si="116"/>
        <v>8.0969508033073403</v>
      </c>
      <c r="E1291" s="2">
        <f t="shared" si="115"/>
        <v>-5.6449476461558845E-2</v>
      </c>
      <c r="F1291" s="2">
        <f t="shared" si="119"/>
        <v>-0.10056314362132994</v>
      </c>
      <c r="G1291" s="2">
        <f t="shared" si="117"/>
        <v>4.4113667159771094E-2</v>
      </c>
      <c r="H1291" s="2" t="str">
        <f t="shared" si="118"/>
        <v>Sell</v>
      </c>
    </row>
    <row r="1292" spans="1:8" ht="13.5" x14ac:dyDescent="0.25">
      <c r="A1292" s="3">
        <f>TITRES_STAT!B1295</f>
        <v>44193</v>
      </c>
      <c r="B1292" s="5">
        <f>TITRES_STAT!D1295</f>
        <v>8.2834000000000003</v>
      </c>
      <c r="C1292" s="2">
        <f t="shared" si="114"/>
        <v>8.0195318919464302</v>
      </c>
      <c r="D1292" s="2">
        <f t="shared" si="116"/>
        <v>8.1107618549142035</v>
      </c>
      <c r="E1292" s="2">
        <f t="shared" si="115"/>
        <v>-9.1229962967773304E-2</v>
      </c>
      <c r="F1292" s="2">
        <f t="shared" si="119"/>
        <v>-9.8696507490618618E-2</v>
      </c>
      <c r="G1292" s="2">
        <f t="shared" si="117"/>
        <v>7.4665445228453142E-3</v>
      </c>
      <c r="H1292" s="2" t="str">
        <f t="shared" si="118"/>
        <v>Sell</v>
      </c>
    </row>
    <row r="1293" spans="1:8" ht="13.5" x14ac:dyDescent="0.25">
      <c r="A1293" s="3">
        <f>TITRES_STAT!B1296</f>
        <v>44194</v>
      </c>
      <c r="B1293" s="5">
        <f>TITRES_STAT!D1296</f>
        <v>8.2834000000000003</v>
      </c>
      <c r="C1293" s="2">
        <f t="shared" si="114"/>
        <v>8.0140654470315944</v>
      </c>
      <c r="D1293" s="2">
        <f t="shared" si="116"/>
        <v>8.1235498656612997</v>
      </c>
      <c r="E1293" s="2">
        <f t="shared" si="115"/>
        <v>-0.10948441862970526</v>
      </c>
      <c r="F1293" s="2">
        <f t="shared" si="119"/>
        <v>-0.10085408971843594</v>
      </c>
      <c r="G1293" s="2">
        <f t="shared" si="117"/>
        <v>-8.6303289112693166E-3</v>
      </c>
      <c r="H1293" s="2" t="str">
        <f t="shared" si="118"/>
        <v>Hold</v>
      </c>
    </row>
    <row r="1294" spans="1:8" ht="13.5" x14ac:dyDescent="0.25">
      <c r="A1294" s="3">
        <f>TITRES_STAT!B1297</f>
        <v>44195</v>
      </c>
      <c r="B1294" s="5">
        <f>TITRES_STAT!D1297</f>
        <v>7.984</v>
      </c>
      <c r="C1294" s="2">
        <f t="shared" si="114"/>
        <v>7.9894861474882726</v>
      </c>
      <c r="D1294" s="2">
        <f t="shared" si="116"/>
        <v>8.1132128385752775</v>
      </c>
      <c r="E1294" s="2">
        <f t="shared" si="115"/>
        <v>-0.12372669108700496</v>
      </c>
      <c r="F1294" s="2">
        <f t="shared" si="119"/>
        <v>-0.10542860999214976</v>
      </c>
      <c r="G1294" s="2">
        <f t="shared" si="117"/>
        <v>-1.8298081094855201E-2</v>
      </c>
      <c r="H1294" s="2" t="str">
        <f t="shared" si="118"/>
        <v>Hold</v>
      </c>
    </row>
    <row r="1295" spans="1:8" ht="13.5" x14ac:dyDescent="0.25">
      <c r="A1295" s="3">
        <f>TITRES_STAT!B1298</f>
        <v>44196</v>
      </c>
      <c r="B1295" s="5">
        <f>TITRES_STAT!D1298</f>
        <v>7.9640000000000004</v>
      </c>
      <c r="C1295" s="2">
        <f t="shared" ref="C1295:C1358" si="120">$C$4*B1285+C1294*(1-$C$4)</f>
        <v>7.9640728940285381</v>
      </c>
      <c r="D1295" s="2">
        <f t="shared" si="116"/>
        <v>8.1021600357178496</v>
      </c>
      <c r="E1295" s="2">
        <f t="shared" si="115"/>
        <v>-0.13808714168931147</v>
      </c>
      <c r="F1295" s="2">
        <f t="shared" si="119"/>
        <v>-0.1119603163315821</v>
      </c>
      <c r="G1295" s="2">
        <f t="shared" si="117"/>
        <v>-2.6126825357729366E-2</v>
      </c>
      <c r="H1295" s="2" t="str">
        <f t="shared" si="118"/>
        <v>Hold</v>
      </c>
    </row>
    <row r="1296" spans="1:8" ht="13.5" x14ac:dyDescent="0.25">
      <c r="A1296" s="3">
        <f>TITRES_STAT!B1299</f>
        <v>44200</v>
      </c>
      <c r="B1296" s="5">
        <f>TITRES_STAT!D1299</f>
        <v>8.1836000000000002</v>
      </c>
      <c r="C1296" s="2">
        <f t="shared" si="120"/>
        <v>7.9963078334087632</v>
      </c>
      <c r="D1296" s="2">
        <f t="shared" si="116"/>
        <v>8.1081926256646746</v>
      </c>
      <c r="E1296" s="2">
        <f t="shared" si="115"/>
        <v>-0.11188479225591141</v>
      </c>
      <c r="F1296" s="2">
        <f t="shared" si="119"/>
        <v>-0.11194521151644797</v>
      </c>
      <c r="G1296" s="2">
        <f t="shared" si="117"/>
        <v>6.0419260536556663E-5</v>
      </c>
      <c r="H1296" s="2" t="str">
        <f t="shared" si="118"/>
        <v>Sell</v>
      </c>
    </row>
    <row r="1297" spans="1:8" ht="13.5" x14ac:dyDescent="0.25">
      <c r="A1297" s="3">
        <f>TITRES_STAT!B1300</f>
        <v>44201</v>
      </c>
      <c r="B1297" s="5">
        <f>TITRES_STAT!D1300</f>
        <v>8.1736000000000004</v>
      </c>
      <c r="C1297" s="2">
        <f t="shared" si="120"/>
        <v>8.023583551345876</v>
      </c>
      <c r="D1297" s="2">
        <f t="shared" si="116"/>
        <v>8.1130376163561806</v>
      </c>
      <c r="E1297" s="2">
        <f t="shared" si="115"/>
        <v>-8.9454065010304618E-2</v>
      </c>
      <c r="F1297" s="2">
        <f t="shared" si="119"/>
        <v>-0.10744698221521931</v>
      </c>
      <c r="G1297" s="2">
        <f t="shared" si="117"/>
        <v>1.7992917204914693E-2</v>
      </c>
      <c r="H1297" s="2" t="str">
        <f t="shared" si="118"/>
        <v>Sell</v>
      </c>
    </row>
    <row r="1298" spans="1:8" ht="13.5" x14ac:dyDescent="0.25">
      <c r="A1298" s="3">
        <f>TITRES_STAT!B1301</f>
        <v>44202</v>
      </c>
      <c r="B1298" s="5">
        <f>TITRES_STAT!D1301</f>
        <v>8.1736000000000004</v>
      </c>
      <c r="C1298" s="2">
        <f t="shared" si="120"/>
        <v>8.046663004984973</v>
      </c>
      <c r="D1298" s="2">
        <f t="shared" si="116"/>
        <v>8.1175237188483162</v>
      </c>
      <c r="E1298" s="2">
        <f t="shared" si="115"/>
        <v>-7.086071386334325E-2</v>
      </c>
      <c r="F1298" s="2">
        <f t="shared" si="119"/>
        <v>-0.1001297285448441</v>
      </c>
      <c r="G1298" s="2">
        <f t="shared" si="117"/>
        <v>2.9269014681500852E-2</v>
      </c>
      <c r="H1298" s="2" t="str">
        <f t="shared" si="118"/>
        <v>Sell</v>
      </c>
    </row>
    <row r="1299" spans="1:8" ht="13.5" x14ac:dyDescent="0.25">
      <c r="A1299" s="3">
        <f>TITRES_STAT!B1302</f>
        <v>44203</v>
      </c>
      <c r="B1299" s="5">
        <f>TITRES_STAT!D1302</f>
        <v>8.1736000000000004</v>
      </c>
      <c r="C1299" s="2">
        <f t="shared" si="120"/>
        <v>8.0661917734488231</v>
      </c>
      <c r="D1299" s="2">
        <f t="shared" si="116"/>
        <v>8.1216775174521452</v>
      </c>
      <c r="E1299" s="2">
        <f t="shared" si="115"/>
        <v>-5.5485744003322068E-2</v>
      </c>
      <c r="F1299" s="2">
        <f t="shared" si="119"/>
        <v>-9.1200931636539695E-2</v>
      </c>
      <c r="G1299" s="2">
        <f t="shared" si="117"/>
        <v>3.5715187633217627E-2</v>
      </c>
      <c r="H1299" s="2" t="str">
        <f t="shared" si="118"/>
        <v>Sell</v>
      </c>
    </row>
    <row r="1300" spans="1:8" ht="13.5" x14ac:dyDescent="0.25">
      <c r="A1300" s="3">
        <f>TITRES_STAT!B1303</f>
        <v>44204</v>
      </c>
      <c r="B1300" s="5">
        <f>TITRES_STAT!D1303</f>
        <v>7.984</v>
      </c>
      <c r="C1300" s="2">
        <f t="shared" si="120"/>
        <v>8.0996084236874655</v>
      </c>
      <c r="D1300" s="2">
        <f t="shared" si="116"/>
        <v>8.1114791828260593</v>
      </c>
      <c r="E1300" s="2">
        <f t="shared" si="115"/>
        <v>-1.1870759138593812E-2</v>
      </c>
      <c r="F1300" s="2">
        <f t="shared" si="119"/>
        <v>-7.5334897136950518E-2</v>
      </c>
      <c r="G1300" s="2">
        <f t="shared" si="117"/>
        <v>6.3464137998356707E-2</v>
      </c>
      <c r="H1300" s="2" t="str">
        <f t="shared" si="118"/>
        <v>Sell</v>
      </c>
    </row>
    <row r="1301" spans="1:8" ht="13.5" x14ac:dyDescent="0.25">
      <c r="A1301" s="3">
        <f>TITRES_STAT!B1304</f>
        <v>44207</v>
      </c>
      <c r="B1301" s="5">
        <f>TITRES_STAT!D1304</f>
        <v>7.9740000000000002</v>
      </c>
      <c r="C1301" s="2">
        <f t="shared" si="120"/>
        <v>8.1278840508124706</v>
      </c>
      <c r="D1301" s="2">
        <f t="shared" si="116"/>
        <v>8.1012955396537585</v>
      </c>
      <c r="E1301" s="2">
        <f t="shared" si="115"/>
        <v>2.658851115871208E-2</v>
      </c>
      <c r="F1301" s="2">
        <f t="shared" si="119"/>
        <v>-5.4950215477817997E-2</v>
      </c>
      <c r="G1301" s="2">
        <f t="shared" si="117"/>
        <v>8.1538726636530084E-2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5">
        <f>TITRES_STAT!D1305</f>
        <v>7.9740000000000002</v>
      </c>
      <c r="C1302" s="2">
        <f t="shared" si="120"/>
        <v>8.1518095814567051</v>
      </c>
      <c r="D1302" s="2">
        <f t="shared" si="116"/>
        <v>8.0918662404201473</v>
      </c>
      <c r="E1302" s="2">
        <f t="shared" si="115"/>
        <v>5.994334103655774E-2</v>
      </c>
      <c r="F1302" s="2">
        <f t="shared" si="119"/>
        <v>-3.197150417494285E-2</v>
      </c>
      <c r="G1302" s="2">
        <f t="shared" si="117"/>
        <v>9.191484521150059E-2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5">
        <f>TITRES_STAT!D1306</f>
        <v>7.9740000000000002</v>
      </c>
      <c r="C1303" s="2">
        <f t="shared" si="120"/>
        <v>8.1720542612325975</v>
      </c>
      <c r="D1303" s="2">
        <f t="shared" si="116"/>
        <v>8.0831354077964335</v>
      </c>
      <c r="E1303" s="2">
        <f t="shared" si="115"/>
        <v>8.8918853436164014E-2</v>
      </c>
      <c r="F1303" s="2">
        <f t="shared" si="119"/>
        <v>-7.793432652721477E-3</v>
      </c>
      <c r="G1303" s="2">
        <f t="shared" si="117"/>
        <v>9.6712286088885491E-2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5">
        <f>TITRES_STAT!D1307</f>
        <v>7.9740000000000002</v>
      </c>
      <c r="C1304" s="2">
        <f t="shared" si="120"/>
        <v>8.1431228364275832</v>
      </c>
      <c r="D1304" s="2">
        <f t="shared" si="116"/>
        <v>8.0750513035152167</v>
      </c>
      <c r="E1304" s="2">
        <f t="shared" si="115"/>
        <v>6.807153291236645E-2</v>
      </c>
      <c r="F1304" s="2">
        <f t="shared" si="119"/>
        <v>7.3795604602961097E-3</v>
      </c>
      <c r="G1304" s="2">
        <f t="shared" si="117"/>
        <v>6.0691972452070343E-2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5">
        <f>TITRES_STAT!D1308</f>
        <v>7.9740000000000002</v>
      </c>
      <c r="C1305" s="2">
        <f t="shared" si="120"/>
        <v>8.115565476977185</v>
      </c>
      <c r="D1305" s="2">
        <f t="shared" si="116"/>
        <v>8.0675660217733487</v>
      </c>
      <c r="E1305" s="2">
        <f t="shared" si="115"/>
        <v>4.7999455203836305E-2</v>
      </c>
      <c r="F1305" s="2">
        <f t="shared" si="119"/>
        <v>1.550353940900415E-2</v>
      </c>
      <c r="G1305" s="2">
        <f t="shared" si="117"/>
        <v>3.2495915794832159E-2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5">
        <f>TITRES_STAT!D1309</f>
        <v>7.9740000000000002</v>
      </c>
      <c r="C1306" s="2">
        <f t="shared" si="120"/>
        <v>8.1260323266730019</v>
      </c>
      <c r="D1306" s="2">
        <f t="shared" si="116"/>
        <v>8.0606352053456938</v>
      </c>
      <c r="E1306" s="2">
        <f t="shared" si="115"/>
        <v>6.5397121327308128E-2</v>
      </c>
      <c r="F1306" s="2">
        <f t="shared" si="119"/>
        <v>2.5482255792664946E-2</v>
      </c>
      <c r="G1306" s="2">
        <f t="shared" si="117"/>
        <v>3.9914865534643185E-2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5">
        <f>TITRES_STAT!D1310</f>
        <v>7.9740000000000002</v>
      </c>
      <c r="C1307" s="2">
        <f t="shared" si="120"/>
        <v>8.1333504302617712</v>
      </c>
      <c r="D1307" s="2">
        <f t="shared" si="116"/>
        <v>8.0542177827274948</v>
      </c>
      <c r="E1307" s="2">
        <f t="shared" si="115"/>
        <v>7.9132647534276401E-2</v>
      </c>
      <c r="F1307" s="2">
        <f t="shared" si="119"/>
        <v>3.6212334140987242E-2</v>
      </c>
      <c r="G1307" s="2">
        <f t="shared" si="117"/>
        <v>4.292031339328916E-2</v>
      </c>
      <c r="H1307" s="2" t="str">
        <f t="shared" si="118"/>
        <v>Sell</v>
      </c>
    </row>
    <row r="1308" spans="1:8" ht="13.5" x14ac:dyDescent="0.25">
      <c r="A1308" s="3">
        <f>TITRES_STAT!B1311</f>
        <v>44217</v>
      </c>
      <c r="B1308" s="5">
        <f>TITRES_STAT!D1311</f>
        <v>7.8841999999999999</v>
      </c>
      <c r="C1308" s="2">
        <f t="shared" si="120"/>
        <v>8.1395426717599602</v>
      </c>
      <c r="D1308" s="2">
        <f t="shared" si="116"/>
        <v>8.041623872895828</v>
      </c>
      <c r="E1308" s="2">
        <f t="shared" ref="E1308:E1371" si="121">C1308-D1308</f>
        <v>9.7918798864132128E-2</v>
      </c>
      <c r="F1308" s="2">
        <f t="shared" si="119"/>
        <v>4.8553627085616224E-2</v>
      </c>
      <c r="G1308" s="2">
        <f t="shared" si="117"/>
        <v>4.9365171778515904E-2</v>
      </c>
      <c r="H1308" s="2" t="str">
        <f t="shared" si="118"/>
        <v>Sell</v>
      </c>
    </row>
    <row r="1309" spans="1:8" ht="13.5" x14ac:dyDescent="0.25">
      <c r="A1309" s="3">
        <f>TITRES_STAT!B1312</f>
        <v>44218</v>
      </c>
      <c r="B1309" s="5">
        <f>TITRES_STAT!D1312</f>
        <v>7.8841999999999999</v>
      </c>
      <c r="C1309" s="2">
        <f t="shared" si="120"/>
        <v>8.1447822607199658</v>
      </c>
      <c r="D1309" s="2">
        <f t="shared" ref="D1309:D1372" si="122">$D$4*B1309+(1-$D$4)*D1308</f>
        <v>8.0299628452739142</v>
      </c>
      <c r="E1309" s="2">
        <f t="shared" si="121"/>
        <v>0.11481941544605156</v>
      </c>
      <c r="F1309" s="2">
        <f t="shared" si="119"/>
        <v>6.1806784757703292E-2</v>
      </c>
      <c r="G1309" s="2">
        <f t="shared" si="117"/>
        <v>5.3012630688348272E-2</v>
      </c>
      <c r="H1309" s="2" t="str">
        <f t="shared" si="118"/>
        <v>Sell</v>
      </c>
    </row>
    <row r="1310" spans="1:8" ht="13.5" x14ac:dyDescent="0.25">
      <c r="A1310" s="3">
        <f>TITRES_STAT!B1313</f>
        <v>44221</v>
      </c>
      <c r="B1310" s="5">
        <f>TITRES_STAT!D1313</f>
        <v>7.5848000000000004</v>
      </c>
      <c r="C1310" s="2">
        <f t="shared" si="120"/>
        <v>8.1200465283015095</v>
      </c>
      <c r="D1310" s="2">
        <f t="shared" si="122"/>
        <v>7.9969878196980693</v>
      </c>
      <c r="E1310" s="2">
        <f t="shared" si="121"/>
        <v>0.12305870860344026</v>
      </c>
      <c r="F1310" s="2">
        <f t="shared" si="119"/>
        <v>7.4057169526850694E-2</v>
      </c>
      <c r="G1310" s="2">
        <f t="shared" si="117"/>
        <v>4.9001539076589565E-2</v>
      </c>
      <c r="H1310" s="2" t="str">
        <f t="shared" si="118"/>
        <v>Sell</v>
      </c>
    </row>
    <row r="1311" spans="1:8" ht="13.5" x14ac:dyDescent="0.25">
      <c r="A1311" s="3">
        <f>TITRES_STAT!B1314</f>
        <v>44222</v>
      </c>
      <c r="B1311" s="5">
        <f>TITRES_STAT!D1314</f>
        <v>7.5848000000000004</v>
      </c>
      <c r="C1311" s="2">
        <f t="shared" si="120"/>
        <v>8.0975778316397395</v>
      </c>
      <c r="D1311" s="2">
        <f t="shared" si="122"/>
        <v>7.9664553886093232</v>
      </c>
      <c r="E1311" s="2">
        <f t="shared" si="121"/>
        <v>0.13112244303041631</v>
      </c>
      <c r="F1311" s="2">
        <f t="shared" si="119"/>
        <v>8.5470224227563812E-2</v>
      </c>
      <c r="G1311" s="2">
        <f t="shared" si="117"/>
        <v>4.5652218802852501E-2</v>
      </c>
      <c r="H1311" s="2" t="str">
        <f t="shared" si="118"/>
        <v>Sell</v>
      </c>
    </row>
    <row r="1312" spans="1:8" ht="13.5" x14ac:dyDescent="0.25">
      <c r="A1312" s="3">
        <f>TITRES_STAT!B1315</f>
        <v>44223</v>
      </c>
      <c r="B1312" s="5">
        <f>TITRES_STAT!D1315</f>
        <v>7.8044000000000002</v>
      </c>
      <c r="C1312" s="2">
        <f t="shared" si="120"/>
        <v>8.0785658575413173</v>
      </c>
      <c r="D1312" s="2">
        <f t="shared" si="122"/>
        <v>7.9544512857493732</v>
      </c>
      <c r="E1312" s="2">
        <f t="shared" si="121"/>
        <v>0.12411457179194407</v>
      </c>
      <c r="F1312" s="2">
        <f t="shared" si="119"/>
        <v>9.3199093740439873E-2</v>
      </c>
      <c r="G1312" s="2">
        <f t="shared" si="117"/>
        <v>3.09154780515042E-2</v>
      </c>
      <c r="H1312" s="2" t="str">
        <f t="shared" si="118"/>
        <v>Sell</v>
      </c>
    </row>
    <row r="1313" spans="1:8" ht="13.5" x14ac:dyDescent="0.25">
      <c r="A1313" s="3">
        <f>TITRES_STAT!B1316</f>
        <v>44224</v>
      </c>
      <c r="B1313" s="5">
        <f>TITRES_STAT!D1316</f>
        <v>7.9241000000000001</v>
      </c>
      <c r="C1313" s="2">
        <f t="shared" si="120"/>
        <v>8.0624788025349616</v>
      </c>
      <c r="D1313" s="2">
        <f t="shared" si="122"/>
        <v>7.9522030423605301</v>
      </c>
      <c r="E1313" s="2">
        <f t="shared" si="121"/>
        <v>0.11027576017443153</v>
      </c>
      <c r="F1313" s="2">
        <f t="shared" si="119"/>
        <v>9.6614427027238214E-2</v>
      </c>
      <c r="G1313" s="2">
        <f t="shared" si="117"/>
        <v>1.3661333147193311E-2</v>
      </c>
      <c r="H1313" s="2" t="str">
        <f t="shared" si="118"/>
        <v>Sell</v>
      </c>
    </row>
    <row r="1314" spans="1:8" ht="13.5" x14ac:dyDescent="0.25">
      <c r="A1314" s="3">
        <f>TITRES_STAT!B1317</f>
        <v>44225</v>
      </c>
      <c r="B1314" s="5">
        <f>TITRES_STAT!D1317</f>
        <v>7.9141000000000004</v>
      </c>
      <c r="C1314" s="2">
        <f t="shared" si="120"/>
        <v>8.0488666790680448</v>
      </c>
      <c r="D1314" s="2">
        <f t="shared" si="122"/>
        <v>7.949380594778269</v>
      </c>
      <c r="E1314" s="2">
        <f t="shared" si="121"/>
        <v>9.9486084289775789E-2</v>
      </c>
      <c r="F1314" s="2">
        <f t="shared" si="119"/>
        <v>9.7188758479745743E-2</v>
      </c>
      <c r="G1314" s="2">
        <f t="shared" si="117"/>
        <v>2.2973258100300459E-3</v>
      </c>
      <c r="H1314" s="2" t="str">
        <f t="shared" si="118"/>
        <v>Sell</v>
      </c>
    </row>
    <row r="1315" spans="1:8" ht="13.5" x14ac:dyDescent="0.25">
      <c r="A1315" s="3">
        <f>TITRES_STAT!B1318</f>
        <v>44228</v>
      </c>
      <c r="B1315" s="5">
        <f>TITRES_STAT!D1318</f>
        <v>7.9141000000000004</v>
      </c>
      <c r="C1315" s="2">
        <f t="shared" si="120"/>
        <v>8.0373487284421916</v>
      </c>
      <c r="D1315" s="2">
        <f t="shared" si="122"/>
        <v>7.9467672173872863</v>
      </c>
      <c r="E1315" s="2">
        <f t="shared" si="121"/>
        <v>9.0581511054905306E-2</v>
      </c>
      <c r="F1315" s="2">
        <f t="shared" si="119"/>
        <v>9.5867308994777661E-2</v>
      </c>
      <c r="G1315" s="2">
        <f t="shared" si="117"/>
        <v>-5.2857979398723554E-3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5">
        <f>TITRES_STAT!D1319</f>
        <v>7.9141000000000004</v>
      </c>
      <c r="C1316" s="2">
        <f t="shared" si="120"/>
        <v>8.0276027702203159</v>
      </c>
      <c r="D1316" s="2">
        <f t="shared" si="122"/>
        <v>7.9443474235067466</v>
      </c>
      <c r="E1316" s="2">
        <f t="shared" si="121"/>
        <v>8.3255346713569267E-2</v>
      </c>
      <c r="F1316" s="2">
        <f t="shared" si="119"/>
        <v>9.3344916538535994E-2</v>
      </c>
      <c r="G1316" s="2">
        <f t="shared" ref="G1316:G1379" si="123">E1316-F1316</f>
        <v>-1.0089569824966726E-2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44230</v>
      </c>
      <c r="B1317" s="5">
        <f>TITRES_STAT!D1320</f>
        <v>7.9141000000000004</v>
      </c>
      <c r="C1317" s="2">
        <f t="shared" si="120"/>
        <v>8.0193561901864214</v>
      </c>
      <c r="D1317" s="2">
        <f t="shared" si="122"/>
        <v>7.9421068736173579</v>
      </c>
      <c r="E1317" s="2">
        <f t="shared" si="121"/>
        <v>7.7249316569063531E-2</v>
      </c>
      <c r="F1317" s="2">
        <f t="shared" ref="F1317:F1380" si="125">(E1317*(2/(10)))+((1-(2/10))*F1316)</f>
        <v>9.0125796544641507E-2</v>
      </c>
      <c r="G1317" s="2">
        <f t="shared" si="123"/>
        <v>-1.2876479975577976E-2</v>
      </c>
      <c r="H1317" s="2" t="str">
        <f t="shared" si="124"/>
        <v>Hold</v>
      </c>
    </row>
    <row r="1318" spans="1:8" ht="13.5" x14ac:dyDescent="0.25">
      <c r="A1318" s="3">
        <f>TITRES_STAT!B1321</f>
        <v>44231</v>
      </c>
      <c r="B1318" s="5">
        <f>TITRES_STAT!D1321</f>
        <v>7.9141000000000004</v>
      </c>
      <c r="C1318" s="2">
        <f t="shared" si="120"/>
        <v>7.9985629301577417</v>
      </c>
      <c r="D1318" s="2">
        <f t="shared" si="122"/>
        <v>7.9400322903864424</v>
      </c>
      <c r="E1318" s="2">
        <f t="shared" si="121"/>
        <v>5.8530639771299242E-2</v>
      </c>
      <c r="F1318" s="2">
        <f t="shared" si="125"/>
        <v>8.3806765189973056E-2</v>
      </c>
      <c r="G1318" s="2">
        <f t="shared" si="123"/>
        <v>-2.5276125418673814E-2</v>
      </c>
      <c r="H1318" s="2" t="str">
        <f t="shared" si="124"/>
        <v>Hold</v>
      </c>
    </row>
    <row r="1319" spans="1:8" ht="13.5" x14ac:dyDescent="0.25">
      <c r="A1319" s="3">
        <f>TITRES_STAT!B1322</f>
        <v>44232</v>
      </c>
      <c r="B1319" s="5">
        <f>TITRES_STAT!D1322</f>
        <v>7.9141000000000004</v>
      </c>
      <c r="C1319" s="2">
        <f t="shared" si="120"/>
        <v>7.9809686332103968</v>
      </c>
      <c r="D1319" s="2">
        <f t="shared" si="122"/>
        <v>7.938111379987447</v>
      </c>
      <c r="E1319" s="2">
        <f t="shared" si="121"/>
        <v>4.2857253222949865E-2</v>
      </c>
      <c r="F1319" s="2">
        <f t="shared" si="125"/>
        <v>7.5616862796568415E-2</v>
      </c>
      <c r="G1319" s="2">
        <f t="shared" si="123"/>
        <v>-3.2759609573618551E-2</v>
      </c>
      <c r="H1319" s="2" t="str">
        <f t="shared" si="124"/>
        <v>Hold</v>
      </c>
    </row>
    <row r="1320" spans="1:8" ht="13.5" x14ac:dyDescent="0.25">
      <c r="A1320" s="3">
        <f>TITRES_STAT!B1323</f>
        <v>44235</v>
      </c>
      <c r="B1320" s="5">
        <f>TITRES_STAT!D1323</f>
        <v>7.9141000000000004</v>
      </c>
      <c r="C1320" s="2">
        <f t="shared" si="120"/>
        <v>7.9200196127164899</v>
      </c>
      <c r="D1320" s="2">
        <f t="shared" si="122"/>
        <v>7.9363327592476365</v>
      </c>
      <c r="E1320" s="2">
        <f t="shared" si="121"/>
        <v>-1.6313146531146572E-2</v>
      </c>
      <c r="F1320" s="2">
        <f t="shared" si="125"/>
        <v>5.7230860931025418E-2</v>
      </c>
      <c r="G1320" s="2">
        <f t="shared" si="123"/>
        <v>-7.354400746217199E-2</v>
      </c>
      <c r="H1320" s="2" t="str">
        <f t="shared" si="124"/>
        <v>Hold</v>
      </c>
    </row>
    <row r="1321" spans="1:8" ht="13.5" x14ac:dyDescent="0.25">
      <c r="A1321" s="3">
        <f>TITRES_STAT!B1324</f>
        <v>44236</v>
      </c>
      <c r="B1321" s="5">
        <f>TITRES_STAT!D1324</f>
        <v>7.5648</v>
      </c>
      <c r="C1321" s="2">
        <f t="shared" si="120"/>
        <v>7.8684473646062605</v>
      </c>
      <c r="D1321" s="2">
        <f t="shared" si="122"/>
        <v>7.9088118141181818</v>
      </c>
      <c r="E1321" s="2">
        <f t="shared" si="121"/>
        <v>-4.0364449511921308E-2</v>
      </c>
      <c r="F1321" s="2">
        <f t="shared" si="125"/>
        <v>3.771179884243607E-2</v>
      </c>
      <c r="G1321" s="2">
        <f t="shared" si="123"/>
        <v>-7.8076248354357378E-2</v>
      </c>
      <c r="H1321" s="2" t="str">
        <f t="shared" si="124"/>
        <v>Hold</v>
      </c>
    </row>
    <row r="1322" spans="1:8" ht="13.5" x14ac:dyDescent="0.25">
      <c r="A1322" s="3">
        <f>TITRES_STAT!B1325</f>
        <v>44237</v>
      </c>
      <c r="B1322" s="5">
        <f>TITRES_STAT!D1325</f>
        <v>7.4649999999999999</v>
      </c>
      <c r="C1322" s="2">
        <f t="shared" si="120"/>
        <v>7.8585939238976046</v>
      </c>
      <c r="D1322" s="2">
        <f t="shared" si="122"/>
        <v>7.8759368649242418</v>
      </c>
      <c r="E1322" s="2">
        <f t="shared" si="121"/>
        <v>-1.7342941026637249E-2</v>
      </c>
      <c r="F1322" s="2">
        <f t="shared" si="125"/>
        <v>2.6700850868621406E-2</v>
      </c>
      <c r="G1322" s="2">
        <f t="shared" si="123"/>
        <v>-4.4043791895258658E-2</v>
      </c>
      <c r="H1322" s="2" t="str">
        <f t="shared" si="124"/>
        <v>Hold</v>
      </c>
    </row>
    <row r="1323" spans="1:8" ht="13.5" x14ac:dyDescent="0.25">
      <c r="A1323" s="3">
        <f>TITRES_STAT!B1326</f>
        <v>44238</v>
      </c>
      <c r="B1323" s="5">
        <f>TITRES_STAT!D1326</f>
        <v>7.4250999999999996</v>
      </c>
      <c r="C1323" s="2">
        <f t="shared" si="120"/>
        <v>7.8686717817595113</v>
      </c>
      <c r="D1323" s="2">
        <f t="shared" si="122"/>
        <v>7.8425415415965203</v>
      </c>
      <c r="E1323" s="2">
        <f t="shared" si="121"/>
        <v>2.6130240162991036E-2</v>
      </c>
      <c r="F1323" s="2">
        <f t="shared" si="125"/>
        <v>2.6586728727495332E-2</v>
      </c>
      <c r="G1323" s="2">
        <f t="shared" si="123"/>
        <v>-4.5648856450429542E-4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5">
        <f>TITRES_STAT!D1327</f>
        <v>7.2653999999999996</v>
      </c>
      <c r="C1324" s="2">
        <f t="shared" si="120"/>
        <v>7.8756607384118942</v>
      </c>
      <c r="D1324" s="2">
        <f t="shared" si="122"/>
        <v>7.7997903162930742</v>
      </c>
      <c r="E1324" s="2">
        <f t="shared" si="121"/>
        <v>7.5870422118820002E-2</v>
      </c>
      <c r="F1324" s="2">
        <f t="shared" si="125"/>
        <v>3.6443467405760266E-2</v>
      </c>
      <c r="G1324" s="2">
        <f t="shared" si="123"/>
        <v>3.9426954713059736E-2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5">
        <f>TITRES_STAT!D1328</f>
        <v>7.4749999999999996</v>
      </c>
      <c r="C1325" s="2">
        <f t="shared" si="120"/>
        <v>7.8815744709639102</v>
      </c>
      <c r="D1325" s="2">
        <f t="shared" si="122"/>
        <v>7.7757317743454388</v>
      </c>
      <c r="E1325" s="2">
        <f t="shared" si="121"/>
        <v>0.10584269661847134</v>
      </c>
      <c r="F1325" s="2">
        <f t="shared" si="125"/>
        <v>5.0323313248302484E-2</v>
      </c>
      <c r="G1325" s="2">
        <f t="shared" si="123"/>
        <v>5.5519383370168859E-2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5">
        <f>TITRES_STAT!D1329</f>
        <v>7.4749999999999996</v>
      </c>
      <c r="C1326" s="2">
        <f t="shared" si="120"/>
        <v>7.8865783985079236</v>
      </c>
      <c r="D1326" s="2">
        <f t="shared" si="122"/>
        <v>7.7534553466161471</v>
      </c>
      <c r="E1326" s="2">
        <f t="shared" si="121"/>
        <v>0.13312305189177653</v>
      </c>
      <c r="F1326" s="2">
        <f t="shared" si="125"/>
        <v>6.6883260976997302E-2</v>
      </c>
      <c r="G1326" s="2">
        <f t="shared" si="123"/>
        <v>6.6239790914779231E-2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5">
        <f>TITRES_STAT!D1330</f>
        <v>7.4749999999999996</v>
      </c>
      <c r="C1327" s="2">
        <f t="shared" si="120"/>
        <v>7.8908124910451658</v>
      </c>
      <c r="D1327" s="2">
        <f t="shared" si="122"/>
        <v>7.7328290246445812</v>
      </c>
      <c r="E1327" s="2">
        <f t="shared" si="121"/>
        <v>0.15798346640058458</v>
      </c>
      <c r="F1327" s="2">
        <f t="shared" si="125"/>
        <v>8.5103302061714764E-2</v>
      </c>
      <c r="G1327" s="2">
        <f t="shared" si="123"/>
        <v>7.2880164338869818E-2</v>
      </c>
      <c r="H1327" s="2" t="str">
        <f t="shared" si="124"/>
        <v>Sell</v>
      </c>
    </row>
    <row r="1328" spans="1:8" ht="13.5" x14ac:dyDescent="0.25">
      <c r="A1328" s="3">
        <f>TITRES_STAT!B1331</f>
        <v>44245</v>
      </c>
      <c r="B1328" s="5">
        <f>TITRES_STAT!D1331</f>
        <v>7.4850000000000003</v>
      </c>
      <c r="C1328" s="2">
        <f t="shared" si="120"/>
        <v>7.8943951847305245</v>
      </c>
      <c r="D1328" s="2">
        <f t="shared" si="122"/>
        <v>7.7144713191153524</v>
      </c>
      <c r="E1328" s="2">
        <f t="shared" si="121"/>
        <v>0.17992386561517204</v>
      </c>
      <c r="F1328" s="2">
        <f t="shared" si="125"/>
        <v>0.10406741477240622</v>
      </c>
      <c r="G1328" s="2">
        <f t="shared" si="123"/>
        <v>7.5856450842765821E-2</v>
      </c>
      <c r="H1328" s="2" t="str">
        <f t="shared" si="124"/>
        <v>Sell</v>
      </c>
    </row>
    <row r="1329" spans="1:8" ht="13.5" x14ac:dyDescent="0.25">
      <c r="A1329" s="3">
        <f>TITRES_STAT!B1332</f>
        <v>44246</v>
      </c>
      <c r="B1329" s="5">
        <f>TITRES_STAT!D1332</f>
        <v>7.4749999999999996</v>
      </c>
      <c r="C1329" s="2">
        <f t="shared" si="120"/>
        <v>7.8974266947719824</v>
      </c>
      <c r="D1329" s="2">
        <f t="shared" si="122"/>
        <v>7.696732702884586</v>
      </c>
      <c r="E1329" s="2">
        <f t="shared" si="121"/>
        <v>0.20069399188739645</v>
      </c>
      <c r="F1329" s="2">
        <f t="shared" si="125"/>
        <v>0.12339273019540428</v>
      </c>
      <c r="G1329" s="2">
        <f t="shared" si="123"/>
        <v>7.7301261691992168E-2</v>
      </c>
      <c r="H1329" s="2" t="str">
        <f t="shared" si="124"/>
        <v>Sell</v>
      </c>
    </row>
    <row r="1330" spans="1:8" ht="13.5" x14ac:dyDescent="0.25">
      <c r="A1330" s="3">
        <f>TITRES_STAT!B1333</f>
        <v>44249</v>
      </c>
      <c r="B1330" s="5">
        <f>TITRES_STAT!D1333</f>
        <v>7.4749999999999996</v>
      </c>
      <c r="C1330" s="2">
        <f t="shared" si="120"/>
        <v>7.8999918186532163</v>
      </c>
      <c r="D1330" s="2">
        <f t="shared" si="122"/>
        <v>7.6803080582264682</v>
      </c>
      <c r="E1330" s="2">
        <f t="shared" si="121"/>
        <v>0.21968376042674809</v>
      </c>
      <c r="F1330" s="2">
        <f t="shared" si="125"/>
        <v>0.14265093624167305</v>
      </c>
      <c r="G1330" s="2">
        <f t="shared" si="123"/>
        <v>7.7032824185075038E-2</v>
      </c>
      <c r="H1330" s="2" t="str">
        <f t="shared" si="124"/>
        <v>Sell</v>
      </c>
    </row>
    <row r="1331" spans="1:8" ht="13.5" x14ac:dyDescent="0.25">
      <c r="A1331" s="3">
        <f>TITRES_STAT!B1334</f>
        <v>44250</v>
      </c>
      <c r="B1331" s="5">
        <f>TITRES_STAT!D1334</f>
        <v>7.4649999999999999</v>
      </c>
      <c r="C1331" s="2">
        <f t="shared" si="120"/>
        <v>7.8484238465527216</v>
      </c>
      <c r="D1331" s="2">
        <f t="shared" si="122"/>
        <v>7.6643593131726551</v>
      </c>
      <c r="E1331" s="2">
        <f t="shared" si="121"/>
        <v>0.18406453338006656</v>
      </c>
      <c r="F1331" s="2">
        <f t="shared" si="125"/>
        <v>0.15093365566935177</v>
      </c>
      <c r="G1331" s="2">
        <f t="shared" si="123"/>
        <v>3.3130877710714796E-2</v>
      </c>
      <c r="H1331" s="2" t="str">
        <f t="shared" si="124"/>
        <v>Sell</v>
      </c>
    </row>
    <row r="1332" spans="1:8" ht="13.5" x14ac:dyDescent="0.25">
      <c r="A1332" s="3">
        <f>TITRES_STAT!B1335</f>
        <v>44251</v>
      </c>
      <c r="B1332" s="5">
        <f>TITRES_STAT!D1335</f>
        <v>7.4649999999999999</v>
      </c>
      <c r="C1332" s="2">
        <f t="shared" si="120"/>
        <v>7.7894355624676876</v>
      </c>
      <c r="D1332" s="2">
        <f t="shared" si="122"/>
        <v>7.6495919566413466</v>
      </c>
      <c r="E1332" s="2">
        <f t="shared" si="121"/>
        <v>0.13984360582634103</v>
      </c>
      <c r="F1332" s="2">
        <f t="shared" si="125"/>
        <v>0.14871564570074963</v>
      </c>
      <c r="G1332" s="2">
        <f t="shared" si="123"/>
        <v>-8.8720398744085993E-3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7.4649999999999999</v>
      </c>
      <c r="C1333" s="2">
        <f t="shared" si="120"/>
        <v>7.7333839374726585</v>
      </c>
      <c r="D1333" s="2">
        <f t="shared" si="122"/>
        <v>7.6359184783716172</v>
      </c>
      <c r="E1333" s="2">
        <f t="shared" si="121"/>
        <v>9.7465459101041318E-2</v>
      </c>
      <c r="F1333" s="2">
        <f t="shared" si="125"/>
        <v>0.13846560838080796</v>
      </c>
      <c r="G1333" s="2">
        <f t="shared" si="123"/>
        <v>-4.100014927976664E-2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5">
        <f>TITRES_STAT!D1337</f>
        <v>7.4749999999999996</v>
      </c>
      <c r="C1334" s="2">
        <f t="shared" si="120"/>
        <v>7.6613864086307109</v>
      </c>
      <c r="D1334" s="2">
        <f t="shared" si="122"/>
        <v>7.6239985910848311</v>
      </c>
      <c r="E1334" s="2">
        <f t="shared" si="121"/>
        <v>3.738781754587972E-2</v>
      </c>
      <c r="F1334" s="2">
        <f t="shared" si="125"/>
        <v>0.11825005021382232</v>
      </c>
      <c r="G1334" s="2">
        <f t="shared" si="123"/>
        <v>-8.0862232667942596E-2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5">
        <f>TITRES_STAT!D1338</f>
        <v>7.4749999999999996</v>
      </c>
      <c r="C1335" s="2">
        <f t="shared" si="120"/>
        <v>7.6327115765336782</v>
      </c>
      <c r="D1335" s="2">
        <f t="shared" si="122"/>
        <v>7.6129616584118809</v>
      </c>
      <c r="E1335" s="2">
        <f t="shared" si="121"/>
        <v>1.9749918121797272E-2</v>
      </c>
      <c r="F1335" s="2">
        <f t="shared" si="125"/>
        <v>9.8550023795417316E-2</v>
      </c>
      <c r="G1335" s="2">
        <f t="shared" si="123"/>
        <v>-7.8800105673620044E-2</v>
      </c>
      <c r="H1335" s="2" t="str">
        <f t="shared" si="124"/>
        <v>Hold</v>
      </c>
    </row>
    <row r="1336" spans="1:8" ht="13.5" x14ac:dyDescent="0.25">
      <c r="A1336" s="3">
        <f>TITRES_STAT!B1339</f>
        <v>44257</v>
      </c>
      <c r="B1336" s="5">
        <f>TITRES_STAT!D1339</f>
        <v>7.4749999999999996</v>
      </c>
      <c r="C1336" s="2">
        <f t="shared" si="120"/>
        <v>7.6084482570669589</v>
      </c>
      <c r="D1336" s="2">
        <f t="shared" si="122"/>
        <v>7.6027422763072972</v>
      </c>
      <c r="E1336" s="2">
        <f t="shared" si="121"/>
        <v>5.7059807596617773E-3</v>
      </c>
      <c r="F1336" s="2">
        <f t="shared" si="125"/>
        <v>7.9981215188266216E-2</v>
      </c>
      <c r="G1336" s="2">
        <f t="shared" si="123"/>
        <v>-7.4275234428604439E-2</v>
      </c>
      <c r="H1336" s="2" t="str">
        <f t="shared" si="124"/>
        <v>Hold</v>
      </c>
    </row>
    <row r="1337" spans="1:8" ht="13.5" x14ac:dyDescent="0.25">
      <c r="A1337" s="3">
        <f>TITRES_STAT!B1340</f>
        <v>44258</v>
      </c>
      <c r="B1337" s="5">
        <f>TITRES_STAT!D1340</f>
        <v>7.4749999999999996</v>
      </c>
      <c r="C1337" s="2">
        <f t="shared" si="120"/>
        <v>7.5879177559797348</v>
      </c>
      <c r="D1337" s="2">
        <f t="shared" si="122"/>
        <v>7.5932798854697197</v>
      </c>
      <c r="E1337" s="2">
        <f t="shared" si="121"/>
        <v>-5.3621294899848237E-3</v>
      </c>
      <c r="F1337" s="2">
        <f t="shared" si="125"/>
        <v>6.2912546252616011E-2</v>
      </c>
      <c r="G1337" s="2">
        <f t="shared" si="123"/>
        <v>-6.8274675742600835E-2</v>
      </c>
      <c r="H1337" s="2" t="str">
        <f t="shared" si="124"/>
        <v>Hold</v>
      </c>
    </row>
    <row r="1338" spans="1:8" ht="13.5" x14ac:dyDescent="0.25">
      <c r="A1338" s="3">
        <f>TITRES_STAT!B1341</f>
        <v>44259</v>
      </c>
      <c r="B1338" s="5">
        <f>TITRES_STAT!D1341</f>
        <v>7.4749999999999996</v>
      </c>
      <c r="C1338" s="2">
        <f t="shared" si="120"/>
        <v>7.5720842550597762</v>
      </c>
      <c r="D1338" s="2">
        <f t="shared" si="122"/>
        <v>7.5845184124719625</v>
      </c>
      <c r="E1338" s="2">
        <f t="shared" si="121"/>
        <v>-1.2434157412186231E-2</v>
      </c>
      <c r="F1338" s="2">
        <f t="shared" si="125"/>
        <v>4.7843205519655568E-2</v>
      </c>
      <c r="G1338" s="2">
        <f t="shared" si="123"/>
        <v>-6.0277362931841799E-2</v>
      </c>
      <c r="H1338" s="2" t="str">
        <f t="shared" si="124"/>
        <v>Hold</v>
      </c>
    </row>
    <row r="1339" spans="1:8" ht="13.5" x14ac:dyDescent="0.25">
      <c r="A1339" s="3">
        <f>TITRES_STAT!B1342</f>
        <v>44260</v>
      </c>
      <c r="B1339" s="5">
        <f>TITRES_STAT!D1342</f>
        <v>7.2554999999999996</v>
      </c>
      <c r="C1339" s="2">
        <f t="shared" si="120"/>
        <v>7.5571482158198098</v>
      </c>
      <c r="D1339" s="2">
        <f t="shared" si="122"/>
        <v>7.5601466782147799</v>
      </c>
      <c r="E1339" s="2">
        <f t="shared" si="121"/>
        <v>-2.9984623949701472E-3</v>
      </c>
      <c r="F1339" s="2">
        <f t="shared" si="125"/>
        <v>3.7674871936730428E-2</v>
      </c>
      <c r="G1339" s="2">
        <f t="shared" si="123"/>
        <v>-4.0673334331700575E-2</v>
      </c>
      <c r="H1339" s="2" t="str">
        <f t="shared" si="124"/>
        <v>Hold</v>
      </c>
    </row>
    <row r="1340" spans="1:8" ht="13.5" x14ac:dyDescent="0.25">
      <c r="A1340" s="3">
        <f>TITRES_STAT!B1343</f>
        <v>44263</v>
      </c>
      <c r="B1340" s="5">
        <f>TITRES_STAT!D1343</f>
        <v>7.4649999999999999</v>
      </c>
      <c r="C1340" s="2">
        <f t="shared" si="120"/>
        <v>7.5445100287706079</v>
      </c>
      <c r="D1340" s="2">
        <f t="shared" si="122"/>
        <v>7.5530987761247959</v>
      </c>
      <c r="E1340" s="2">
        <f t="shared" si="121"/>
        <v>-8.5887473541879089E-3</v>
      </c>
      <c r="F1340" s="2">
        <f t="shared" si="125"/>
        <v>2.8422148078546761E-2</v>
      </c>
      <c r="G1340" s="2">
        <f t="shared" si="123"/>
        <v>-3.701089543273467E-2</v>
      </c>
      <c r="H1340" s="2" t="str">
        <f t="shared" si="124"/>
        <v>Hold</v>
      </c>
    </row>
    <row r="1341" spans="1:8" ht="13.5" x14ac:dyDescent="0.25">
      <c r="A1341" s="3">
        <f>TITRES_STAT!B1344</f>
        <v>44264</v>
      </c>
      <c r="B1341" s="5">
        <f>TITRES_STAT!D1344</f>
        <v>7.4550999999999998</v>
      </c>
      <c r="C1341" s="2">
        <f t="shared" si="120"/>
        <v>7.5322777166520529</v>
      </c>
      <c r="D1341" s="2">
        <f t="shared" si="122"/>
        <v>7.545839607522959</v>
      </c>
      <c r="E1341" s="2">
        <f t="shared" si="121"/>
        <v>-1.356189087090609E-2</v>
      </c>
      <c r="F1341" s="2">
        <f t="shared" si="125"/>
        <v>2.0025340288656192E-2</v>
      </c>
      <c r="G1341" s="2">
        <f t="shared" si="123"/>
        <v>-3.3587231159562282E-2</v>
      </c>
      <c r="H1341" s="2" t="str">
        <f t="shared" si="124"/>
        <v>Hold</v>
      </c>
    </row>
    <row r="1342" spans="1:8" ht="13.5" x14ac:dyDescent="0.25">
      <c r="A1342" s="3">
        <f>TITRES_STAT!B1345</f>
        <v>44265</v>
      </c>
      <c r="B1342" s="5">
        <f>TITRES_STAT!D1345</f>
        <v>7.4550999999999998</v>
      </c>
      <c r="C1342" s="2">
        <f t="shared" si="120"/>
        <v>7.5219272987055836</v>
      </c>
      <c r="D1342" s="2">
        <f t="shared" si="122"/>
        <v>7.5391181551138509</v>
      </c>
      <c r="E1342" s="2">
        <f t="shared" si="121"/>
        <v>-1.719085640826723E-2</v>
      </c>
      <c r="F1342" s="2">
        <f t="shared" si="125"/>
        <v>1.2582100949271509E-2</v>
      </c>
      <c r="G1342" s="2">
        <f t="shared" si="123"/>
        <v>-2.9772957357538737E-2</v>
      </c>
      <c r="H1342" s="2" t="str">
        <f t="shared" si="124"/>
        <v>Hold</v>
      </c>
    </row>
    <row r="1343" spans="1:8" ht="13.5" x14ac:dyDescent="0.25">
      <c r="A1343" s="3">
        <f>TITRES_STAT!B1346</f>
        <v>44266</v>
      </c>
      <c r="B1343" s="5">
        <f>TITRES_STAT!D1346</f>
        <v>7.2355</v>
      </c>
      <c r="C1343" s="2">
        <f t="shared" si="120"/>
        <v>7.5131692527508784</v>
      </c>
      <c r="D1343" s="2">
        <f t="shared" si="122"/>
        <v>7.5166279214017138</v>
      </c>
      <c r="E1343" s="2">
        <f t="shared" si="121"/>
        <v>-3.4586686508353282E-3</v>
      </c>
      <c r="F1343" s="2">
        <f t="shared" si="125"/>
        <v>9.3739470292501428E-3</v>
      </c>
      <c r="G1343" s="2">
        <f t="shared" si="123"/>
        <v>-1.2832615680085471E-2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5">
        <f>TITRES_STAT!D1347</f>
        <v>7.2355</v>
      </c>
      <c r="C1344" s="2">
        <f t="shared" si="120"/>
        <v>7.5072970600199742</v>
      </c>
      <c r="D1344" s="2">
        <f t="shared" si="122"/>
        <v>7.4958036309275133</v>
      </c>
      <c r="E1344" s="2">
        <f t="shared" si="121"/>
        <v>1.1493429092460872E-2</v>
      </c>
      <c r="F1344" s="2">
        <f t="shared" si="125"/>
        <v>9.7978434418922889E-3</v>
      </c>
      <c r="G1344" s="2">
        <f t="shared" si="123"/>
        <v>1.6955856505685828E-3</v>
      </c>
      <c r="H1344" s="2" t="str">
        <f t="shared" si="124"/>
        <v>Sell</v>
      </c>
    </row>
    <row r="1345" spans="1:8" ht="13.5" x14ac:dyDescent="0.25">
      <c r="A1345" s="3">
        <f>TITRES_STAT!B1348</f>
        <v>44270</v>
      </c>
      <c r="B1345" s="5">
        <f>TITRES_STAT!D1348</f>
        <v>7.2355</v>
      </c>
      <c r="C1345" s="2">
        <f t="shared" si="120"/>
        <v>7.5023282815553625</v>
      </c>
      <c r="D1345" s="2">
        <f t="shared" si="122"/>
        <v>7.4765218804884386</v>
      </c>
      <c r="E1345" s="2">
        <f t="shared" si="121"/>
        <v>2.580640106692389E-2</v>
      </c>
      <c r="F1345" s="2">
        <f t="shared" si="125"/>
        <v>1.299955496689861E-2</v>
      </c>
      <c r="G1345" s="2">
        <f t="shared" si="123"/>
        <v>1.280684610002528E-2</v>
      </c>
      <c r="H1345" s="2" t="str">
        <f t="shared" si="124"/>
        <v>Sell</v>
      </c>
    </row>
    <row r="1346" spans="1:8" ht="13.5" x14ac:dyDescent="0.25">
      <c r="A1346" s="3">
        <f>TITRES_STAT!B1349</f>
        <v>44271</v>
      </c>
      <c r="B1346" s="5">
        <f>TITRES_STAT!D1349</f>
        <v>7.1856</v>
      </c>
      <c r="C1346" s="2">
        <f t="shared" si="120"/>
        <v>7.4981239305468446</v>
      </c>
      <c r="D1346" s="2">
        <f t="shared" si="122"/>
        <v>7.4549721115633689</v>
      </c>
      <c r="E1346" s="2">
        <f t="shared" si="121"/>
        <v>4.3151818983475643E-2</v>
      </c>
      <c r="F1346" s="2">
        <f t="shared" si="125"/>
        <v>1.9030007770214019E-2</v>
      </c>
      <c r="G1346" s="2">
        <f t="shared" si="123"/>
        <v>2.4121811213261624E-2</v>
      </c>
      <c r="H1346" s="2" t="str">
        <f t="shared" si="124"/>
        <v>Sell</v>
      </c>
    </row>
    <row r="1347" spans="1:8" ht="13.5" x14ac:dyDescent="0.25">
      <c r="A1347" s="3">
        <f>TITRES_STAT!B1350</f>
        <v>44272</v>
      </c>
      <c r="B1347" s="5">
        <f>TITRES_STAT!D1350</f>
        <v>7.1856</v>
      </c>
      <c r="C1347" s="2">
        <f t="shared" si="120"/>
        <v>7.4945664027704062</v>
      </c>
      <c r="D1347" s="2">
        <f t="shared" si="122"/>
        <v>7.4350186218179344</v>
      </c>
      <c r="E1347" s="2">
        <f t="shared" si="121"/>
        <v>5.9547780952471818E-2</v>
      </c>
      <c r="F1347" s="2">
        <f t="shared" si="125"/>
        <v>2.7133562406665583E-2</v>
      </c>
      <c r="G1347" s="2">
        <f t="shared" si="123"/>
        <v>3.2414218545806235E-2</v>
      </c>
      <c r="H1347" s="2" t="str">
        <f t="shared" si="124"/>
        <v>Sell</v>
      </c>
    </row>
    <row r="1348" spans="1:8" ht="13.5" x14ac:dyDescent="0.25">
      <c r="A1348" s="3">
        <f>TITRES_STAT!B1351</f>
        <v>44273</v>
      </c>
      <c r="B1348" s="5">
        <f>TITRES_STAT!D1351</f>
        <v>7.3852000000000002</v>
      </c>
      <c r="C1348" s="2">
        <f t="shared" si="120"/>
        <v>7.4915561869595741</v>
      </c>
      <c r="D1348" s="2">
        <f t="shared" si="122"/>
        <v>7.4313283535351244</v>
      </c>
      <c r="E1348" s="2">
        <f t="shared" si="121"/>
        <v>6.0227833424449706E-2</v>
      </c>
      <c r="F1348" s="2">
        <f t="shared" si="125"/>
        <v>3.3752416610222408E-2</v>
      </c>
      <c r="G1348" s="2">
        <f t="shared" si="123"/>
        <v>2.6475416814227298E-2</v>
      </c>
      <c r="H1348" s="2" t="str">
        <f t="shared" si="124"/>
        <v>Sell</v>
      </c>
    </row>
    <row r="1349" spans="1:8" ht="13.5" x14ac:dyDescent="0.25">
      <c r="A1349" s="3">
        <f>TITRES_STAT!B1352</f>
        <v>44274</v>
      </c>
      <c r="B1349" s="5">
        <f>TITRES_STAT!D1352</f>
        <v>7.3651999999999997</v>
      </c>
      <c r="C1349" s="2">
        <f t="shared" si="120"/>
        <v>7.4552398505042543</v>
      </c>
      <c r="D1349" s="2">
        <f t="shared" si="122"/>
        <v>7.4264299569769676</v>
      </c>
      <c r="E1349" s="2">
        <f t="shared" si="121"/>
        <v>2.880989352728669E-2</v>
      </c>
      <c r="F1349" s="2">
        <f t="shared" si="125"/>
        <v>3.2763911993635264E-2</v>
      </c>
      <c r="G1349" s="2">
        <f t="shared" si="123"/>
        <v>-3.9540184663485745E-3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5">
        <f>TITRES_STAT!D1353</f>
        <v>7.3651999999999997</v>
      </c>
      <c r="C1350" s="2">
        <f t="shared" si="120"/>
        <v>7.4567414119651385</v>
      </c>
      <c r="D1350" s="2">
        <f t="shared" si="122"/>
        <v>7.4218944046083033</v>
      </c>
      <c r="E1350" s="2">
        <f t="shared" si="121"/>
        <v>3.4847007356835213E-2</v>
      </c>
      <c r="F1350" s="2">
        <f t="shared" si="125"/>
        <v>3.3180531066275255E-2</v>
      </c>
      <c r="G1350" s="2">
        <f t="shared" si="123"/>
        <v>1.6664762905599581E-3</v>
      </c>
      <c r="H1350" s="2" t="str">
        <f t="shared" si="124"/>
        <v>Sell</v>
      </c>
    </row>
    <row r="1351" spans="1:8" ht="13.5" x14ac:dyDescent="0.25">
      <c r="A1351" s="3">
        <f>TITRES_STAT!B1354</f>
        <v>44278</v>
      </c>
      <c r="B1351" s="5">
        <f>TITRES_STAT!D1354</f>
        <v>7.3651999999999997</v>
      </c>
      <c r="C1351" s="2">
        <f t="shared" si="120"/>
        <v>7.4564888870474242</v>
      </c>
      <c r="D1351" s="2">
        <f t="shared" si="122"/>
        <v>7.4176948190817624</v>
      </c>
      <c r="E1351" s="2">
        <f t="shared" si="121"/>
        <v>3.879406796566176E-2</v>
      </c>
      <c r="F1351" s="2">
        <f t="shared" si="125"/>
        <v>3.4303238446152559E-2</v>
      </c>
      <c r="G1351" s="2">
        <f t="shared" si="123"/>
        <v>4.4908295195092013E-3</v>
      </c>
      <c r="H1351" s="2" t="str">
        <f t="shared" si="124"/>
        <v>Sell</v>
      </c>
    </row>
    <row r="1352" spans="1:8" ht="13.5" x14ac:dyDescent="0.25">
      <c r="A1352" s="3">
        <f>TITRES_STAT!B1355</f>
        <v>44279</v>
      </c>
      <c r="B1352" s="5">
        <f>TITRES_STAT!D1355</f>
        <v>7.3651999999999997</v>
      </c>
      <c r="C1352" s="2">
        <f t="shared" si="120"/>
        <v>7.4562752121170508</v>
      </c>
      <c r="D1352" s="2">
        <f t="shared" si="122"/>
        <v>7.4138063139645949</v>
      </c>
      <c r="E1352" s="2">
        <f t="shared" si="121"/>
        <v>4.2468898152455914E-2</v>
      </c>
      <c r="F1352" s="2">
        <f t="shared" si="125"/>
        <v>3.5936370387413236E-2</v>
      </c>
      <c r="G1352" s="2">
        <f t="shared" si="123"/>
        <v>6.5325277650426783E-3</v>
      </c>
      <c r="H1352" s="2" t="str">
        <f t="shared" si="124"/>
        <v>Sell</v>
      </c>
    </row>
    <row r="1353" spans="1:8" ht="13.5" x14ac:dyDescent="0.25">
      <c r="A1353" s="3">
        <f>TITRES_STAT!B1356</f>
        <v>44280</v>
      </c>
      <c r="B1353" s="5">
        <f>TITRES_STAT!D1356</f>
        <v>7.2854000000000001</v>
      </c>
      <c r="C1353" s="2">
        <f t="shared" si="120"/>
        <v>7.4223097948682737</v>
      </c>
      <c r="D1353" s="2">
        <f t="shared" si="122"/>
        <v>7.4042947351524031</v>
      </c>
      <c r="E1353" s="2">
        <f t="shared" si="121"/>
        <v>1.8015059715870585E-2</v>
      </c>
      <c r="F1353" s="2">
        <f t="shared" si="125"/>
        <v>3.2352108253104708E-2</v>
      </c>
      <c r="G1353" s="2">
        <f t="shared" si="123"/>
        <v>-1.4337048537234123E-2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5">
        <f>TITRES_STAT!D1357</f>
        <v>7.3852000000000002</v>
      </c>
      <c r="C1354" s="2">
        <f t="shared" si="120"/>
        <v>7.3935698264270009</v>
      </c>
      <c r="D1354" s="2">
        <f t="shared" si="122"/>
        <v>7.4028803103262995</v>
      </c>
      <c r="E1354" s="2">
        <f t="shared" si="121"/>
        <v>-9.3104838992985606E-3</v>
      </c>
      <c r="F1354" s="2">
        <f t="shared" si="125"/>
        <v>2.4019589822624057E-2</v>
      </c>
      <c r="G1354" s="2">
        <f t="shared" si="123"/>
        <v>-3.3330073721922621E-2</v>
      </c>
      <c r="H1354" s="2" t="str">
        <f t="shared" si="124"/>
        <v>Hold</v>
      </c>
    </row>
    <row r="1355" spans="1:8" ht="13.5" x14ac:dyDescent="0.25">
      <c r="A1355" s="3">
        <f>TITRES_STAT!B1358</f>
        <v>44284</v>
      </c>
      <c r="B1355" s="5">
        <f>TITRES_STAT!D1358</f>
        <v>7.1856</v>
      </c>
      <c r="C1355" s="2">
        <f t="shared" si="120"/>
        <v>7.3692513915920772</v>
      </c>
      <c r="D1355" s="2">
        <f t="shared" si="122"/>
        <v>7.3867854725243518</v>
      </c>
      <c r="E1355" s="2">
        <f t="shared" si="121"/>
        <v>-1.7534080932274598E-2</v>
      </c>
      <c r="F1355" s="2">
        <f t="shared" si="125"/>
        <v>1.5708855671644328E-2</v>
      </c>
      <c r="G1355" s="2">
        <f t="shared" si="123"/>
        <v>-3.3242936603918929E-2</v>
      </c>
      <c r="H1355" s="2" t="str">
        <f t="shared" si="124"/>
        <v>Hold</v>
      </c>
    </row>
    <row r="1356" spans="1:8" ht="13.5" x14ac:dyDescent="0.25">
      <c r="A1356" s="3">
        <f>TITRES_STAT!B1359</f>
        <v>44285</v>
      </c>
      <c r="B1356" s="5">
        <f>TITRES_STAT!D1359</f>
        <v>6.8761999999999999</v>
      </c>
      <c r="C1356" s="2">
        <f t="shared" si="120"/>
        <v>7.3409973313471415</v>
      </c>
      <c r="D1356" s="2">
        <f t="shared" si="122"/>
        <v>7.348964326411437</v>
      </c>
      <c r="E1356" s="2">
        <f t="shared" si="121"/>
        <v>-7.9669950642955456E-3</v>
      </c>
      <c r="F1356" s="2">
        <f t="shared" si="125"/>
        <v>1.0973685524456354E-2</v>
      </c>
      <c r="G1356" s="2">
        <f t="shared" si="123"/>
        <v>-1.8940680588751899E-2</v>
      </c>
      <c r="H1356" s="2" t="str">
        <f t="shared" si="124"/>
        <v>Hold</v>
      </c>
    </row>
    <row r="1357" spans="1:8" ht="13.5" x14ac:dyDescent="0.25">
      <c r="A1357" s="3">
        <f>TITRES_STAT!B1360</f>
        <v>44286</v>
      </c>
      <c r="B1357" s="5">
        <f>TITRES_STAT!D1360</f>
        <v>7.1856</v>
      </c>
      <c r="C1357" s="2">
        <f t="shared" si="120"/>
        <v>7.3170900496014273</v>
      </c>
      <c r="D1357" s="2">
        <f t="shared" si="122"/>
        <v>7.3368632651957748</v>
      </c>
      <c r="E1357" s="2">
        <f t="shared" si="121"/>
        <v>-1.9773215594347526E-2</v>
      </c>
      <c r="F1357" s="2">
        <f t="shared" si="125"/>
        <v>4.8243053006955788E-3</v>
      </c>
      <c r="G1357" s="2">
        <f t="shared" si="123"/>
        <v>-2.4597520895043107E-2</v>
      </c>
      <c r="H1357" s="2" t="str">
        <f t="shared" si="124"/>
        <v>Hold</v>
      </c>
    </row>
    <row r="1358" spans="1:8" ht="13.5" x14ac:dyDescent="0.25">
      <c r="A1358" s="3">
        <f>TITRES_STAT!B1361</f>
        <v>44287</v>
      </c>
      <c r="B1358" s="5">
        <f>TITRES_STAT!D1361</f>
        <v>7.1756000000000002</v>
      </c>
      <c r="C1358" s="2">
        <f t="shared" si="120"/>
        <v>7.3275685035088998</v>
      </c>
      <c r="D1358" s="2">
        <f t="shared" si="122"/>
        <v>7.3249178381442359</v>
      </c>
      <c r="E1358" s="2">
        <f t="shared" si="121"/>
        <v>2.6506653646638512E-3</v>
      </c>
      <c r="F1358" s="2">
        <f t="shared" si="125"/>
        <v>4.3895773134892332E-3</v>
      </c>
      <c r="G1358" s="2">
        <f t="shared" si="123"/>
        <v>-1.7389119488253821E-3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5">
        <f>TITRES_STAT!D1362</f>
        <v>7.3852000000000002</v>
      </c>
      <c r="C1359" s="2">
        <f t="shared" ref="C1359:C1422" si="126">$C$4*B1349+C1358*(1-$C$4)</f>
        <v>7.3333579645075311</v>
      </c>
      <c r="D1359" s="2">
        <f t="shared" si="122"/>
        <v>7.3293831834668852</v>
      </c>
      <c r="E1359" s="2">
        <f t="shared" si="121"/>
        <v>3.9747810406458584E-3</v>
      </c>
      <c r="F1359" s="2">
        <f t="shared" si="125"/>
        <v>4.3066180589205584E-3</v>
      </c>
      <c r="G1359" s="2">
        <f t="shared" si="123"/>
        <v>-3.3183701827470009E-4</v>
      </c>
      <c r="H1359" s="2" t="str">
        <f t="shared" si="124"/>
        <v>Hold</v>
      </c>
    </row>
    <row r="1360" spans="1:8" ht="13.5" x14ac:dyDescent="0.25">
      <c r="A1360" s="3">
        <f>TITRES_STAT!B1363</f>
        <v>44291</v>
      </c>
      <c r="B1360" s="5">
        <f>TITRES_STAT!D1363</f>
        <v>7.1756000000000002</v>
      </c>
      <c r="C1360" s="2">
        <f t="shared" si="126"/>
        <v>7.3382567391986804</v>
      </c>
      <c r="D1360" s="2">
        <f t="shared" si="122"/>
        <v>7.3179918365434116</v>
      </c>
      <c r="E1360" s="2">
        <f t="shared" si="121"/>
        <v>2.0264902655268813E-2</v>
      </c>
      <c r="F1360" s="2">
        <f t="shared" si="125"/>
        <v>7.4982749781902103E-3</v>
      </c>
      <c r="G1360" s="2">
        <f t="shared" si="123"/>
        <v>1.2766627677078602E-2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5">
        <f>TITRES_STAT!D1364</f>
        <v>7.3852000000000002</v>
      </c>
      <c r="C1361" s="2">
        <f t="shared" si="126"/>
        <v>7.3424018562450364</v>
      </c>
      <c r="D1361" s="2">
        <f t="shared" si="122"/>
        <v>7.3229702190216779</v>
      </c>
      <c r="E1361" s="2">
        <f t="shared" si="121"/>
        <v>1.94316372233585E-2</v>
      </c>
      <c r="F1361" s="2">
        <f t="shared" si="125"/>
        <v>9.884947427223869E-3</v>
      </c>
      <c r="G1361" s="2">
        <f t="shared" si="123"/>
        <v>9.546689796134631E-3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5">
        <f>TITRES_STAT!D1365</f>
        <v>7.1856</v>
      </c>
      <c r="C1362" s="2">
        <f t="shared" si="126"/>
        <v>7.3459092629765692</v>
      </c>
      <c r="D1362" s="2">
        <f t="shared" si="122"/>
        <v>7.3127946472422947</v>
      </c>
      <c r="E1362" s="2">
        <f t="shared" si="121"/>
        <v>3.3114615734274544E-2</v>
      </c>
      <c r="F1362" s="2">
        <f t="shared" si="125"/>
        <v>1.4530881088634005E-2</v>
      </c>
      <c r="G1362" s="2">
        <f t="shared" si="123"/>
        <v>1.8583734645640539E-2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5">
        <f>TITRES_STAT!D1366</f>
        <v>7.1856</v>
      </c>
      <c r="C1363" s="2">
        <f t="shared" si="126"/>
        <v>7.3366001455955585</v>
      </c>
      <c r="D1363" s="2">
        <f t="shared" si="122"/>
        <v>7.303372821520643</v>
      </c>
      <c r="E1363" s="2">
        <f t="shared" si="121"/>
        <v>3.3227324074915465E-2</v>
      </c>
      <c r="F1363" s="2">
        <f t="shared" si="125"/>
        <v>1.8270169685890299E-2</v>
      </c>
      <c r="G1363" s="2">
        <f t="shared" si="123"/>
        <v>1.4957154389025167E-2</v>
      </c>
      <c r="H1363" s="2" t="str">
        <f t="shared" si="124"/>
        <v>Sell</v>
      </c>
    </row>
    <row r="1364" spans="1:8" ht="13.5" x14ac:dyDescent="0.25">
      <c r="A1364" s="3">
        <f>TITRES_STAT!B1367</f>
        <v>44298</v>
      </c>
      <c r="B1364" s="5">
        <f>TITRES_STAT!D1367</f>
        <v>7.1856</v>
      </c>
      <c r="C1364" s="2">
        <f t="shared" si="126"/>
        <v>7.3440770462731644</v>
      </c>
      <c r="D1364" s="2">
        <f t="shared" si="122"/>
        <v>7.2946489088154101</v>
      </c>
      <c r="E1364" s="2">
        <f t="shared" si="121"/>
        <v>4.9428137457754318E-2</v>
      </c>
      <c r="F1364" s="2">
        <f t="shared" si="125"/>
        <v>2.4501763240263104E-2</v>
      </c>
      <c r="G1364" s="2">
        <f t="shared" si="123"/>
        <v>2.4926374217491214E-2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5">
        <f>TITRES_STAT!D1368</f>
        <v>7.1856</v>
      </c>
      <c r="C1365" s="2">
        <f t="shared" si="126"/>
        <v>7.3196959622311386</v>
      </c>
      <c r="D1365" s="2">
        <f t="shared" si="122"/>
        <v>7.2865712118661206</v>
      </c>
      <c r="E1365" s="2">
        <f t="shared" si="121"/>
        <v>3.3124750365018052E-2</v>
      </c>
      <c r="F1365" s="2">
        <f t="shared" si="125"/>
        <v>2.6226360665214096E-2</v>
      </c>
      <c r="G1365" s="2">
        <f t="shared" si="123"/>
        <v>6.8983896998039557E-3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5">
        <f>TITRES_STAT!D1369</f>
        <v>7.1856</v>
      </c>
      <c r="C1366" s="2">
        <f t="shared" si="126"/>
        <v>7.2514658141955781</v>
      </c>
      <c r="D1366" s="2">
        <f t="shared" si="122"/>
        <v>7.2790918628390004</v>
      </c>
      <c r="E1366" s="2">
        <f t="shared" si="121"/>
        <v>-2.762604864342233E-2</v>
      </c>
      <c r="F1366" s="2">
        <f t="shared" si="125"/>
        <v>1.5455878803486811E-2</v>
      </c>
      <c r="G1366" s="2">
        <f t="shared" si="123"/>
        <v>-4.3081927446909141E-2</v>
      </c>
      <c r="H1366" s="2" t="str">
        <f t="shared" si="124"/>
        <v>Hold</v>
      </c>
    </row>
    <row r="1367" spans="1:8" ht="13.5" x14ac:dyDescent="0.25">
      <c r="A1367" s="3">
        <f>TITRES_STAT!B1370</f>
        <v>44301</v>
      </c>
      <c r="B1367" s="5">
        <f>TITRES_STAT!D1370</f>
        <v>7.1856</v>
      </c>
      <c r="C1367" s="2">
        <f t="shared" si="126"/>
        <v>7.241332612011643</v>
      </c>
      <c r="D1367" s="2">
        <f t="shared" si="122"/>
        <v>7.2721665396657409</v>
      </c>
      <c r="E1367" s="2">
        <f t="shared" si="121"/>
        <v>-3.083392765409787E-2</v>
      </c>
      <c r="F1367" s="2">
        <f t="shared" si="125"/>
        <v>6.1979175119698761E-3</v>
      </c>
      <c r="G1367" s="2">
        <f t="shared" si="123"/>
        <v>-3.7031845166067744E-2</v>
      </c>
      <c r="H1367" s="2" t="str">
        <f t="shared" si="124"/>
        <v>Hold</v>
      </c>
    </row>
    <row r="1368" spans="1:8" ht="13.5" x14ac:dyDescent="0.25">
      <c r="A1368" s="3">
        <f>TITRES_STAT!B1371</f>
        <v>44302</v>
      </c>
      <c r="B1368" s="5">
        <f>TITRES_STAT!D1371</f>
        <v>7.1856</v>
      </c>
      <c r="C1368" s="2">
        <f t="shared" si="126"/>
        <v>7.2312199024713895</v>
      </c>
      <c r="D1368" s="2">
        <f t="shared" si="122"/>
        <v>7.2657542033942049</v>
      </c>
      <c r="E1368" s="2">
        <f t="shared" si="121"/>
        <v>-3.4534300922815397E-2</v>
      </c>
      <c r="F1368" s="2">
        <f t="shared" si="125"/>
        <v>-1.9485261749871792E-3</v>
      </c>
      <c r="G1368" s="2">
        <f t="shared" si="123"/>
        <v>-3.2585774747828221E-2</v>
      </c>
      <c r="H1368" s="2" t="str">
        <f t="shared" si="124"/>
        <v>Hold</v>
      </c>
    </row>
    <row r="1369" spans="1:8" ht="13.5" x14ac:dyDescent="0.25">
      <c r="A1369" s="3">
        <f>TITRES_STAT!B1372</f>
        <v>44305</v>
      </c>
      <c r="B1369" s="5">
        <f>TITRES_STAT!D1372</f>
        <v>6.9859999999999998</v>
      </c>
      <c r="C1369" s="2">
        <f t="shared" si="126"/>
        <v>7.2549091482450221</v>
      </c>
      <c r="D1369" s="2">
        <f t="shared" si="122"/>
        <v>7.2450316698094488</v>
      </c>
      <c r="E1369" s="2">
        <f t="shared" si="121"/>
        <v>9.8774784355732947E-3</v>
      </c>
      <c r="F1369" s="2">
        <f t="shared" si="125"/>
        <v>4.1667474712491544E-4</v>
      </c>
      <c r="G1369" s="2">
        <f t="shared" si="123"/>
        <v>9.4608036884483784E-3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5">
        <f>TITRES_STAT!D1373</f>
        <v>6.9859999999999998</v>
      </c>
      <c r="C1370" s="2">
        <f t="shared" si="126"/>
        <v>7.242707740822711</v>
      </c>
      <c r="D1370" s="2">
        <f t="shared" si="122"/>
        <v>7.2258441387124526</v>
      </c>
      <c r="E1370" s="2">
        <f t="shared" si="121"/>
        <v>1.6863602110258391E-2</v>
      </c>
      <c r="F1370" s="2">
        <f t="shared" si="125"/>
        <v>3.7060602197516107E-3</v>
      </c>
      <c r="G1370" s="2">
        <f t="shared" si="123"/>
        <v>1.3157541890506781E-2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5">
        <f>TITRES_STAT!D1374</f>
        <v>6.7763999999999998</v>
      </c>
      <c r="C1371" s="2">
        <f t="shared" si="126"/>
        <v>7.2646296268499864</v>
      </c>
      <c r="D1371" s="2">
        <f t="shared" si="122"/>
        <v>7.1925519802893074</v>
      </c>
      <c r="E1371" s="2">
        <f t="shared" si="121"/>
        <v>7.2077646560678943E-2</v>
      </c>
      <c r="F1371" s="2">
        <f t="shared" si="125"/>
        <v>1.7380377487937079E-2</v>
      </c>
      <c r="G1371" s="2">
        <f t="shared" si="123"/>
        <v>5.4697269072741861E-2</v>
      </c>
      <c r="H1371" s="2" t="str">
        <f t="shared" si="124"/>
        <v>Sell</v>
      </c>
    </row>
    <row r="1372" spans="1:8" ht="13.5" x14ac:dyDescent="0.25">
      <c r="A1372" s="3">
        <f>TITRES_STAT!B1375</f>
        <v>44308</v>
      </c>
      <c r="B1372" s="5">
        <f>TITRES_STAT!D1375</f>
        <v>6.4770000000000003</v>
      </c>
      <c r="C1372" s="2">
        <f t="shared" si="126"/>
        <v>7.252471222719219</v>
      </c>
      <c r="D1372" s="2">
        <f t="shared" si="122"/>
        <v>7.1395481298975065</v>
      </c>
      <c r="E1372" s="2">
        <f t="shared" ref="E1372:E1435" si="127">C1372-D1372</f>
        <v>0.11292309282171242</v>
      </c>
      <c r="F1372" s="2">
        <f t="shared" si="125"/>
        <v>3.6488920554692147E-2</v>
      </c>
      <c r="G1372" s="2">
        <f t="shared" si="123"/>
        <v>7.6434172267020276E-2</v>
      </c>
      <c r="H1372" s="2" t="str">
        <f t="shared" si="124"/>
        <v>Sell</v>
      </c>
    </row>
    <row r="1373" spans="1:8" ht="13.5" x14ac:dyDescent="0.25">
      <c r="A1373" s="3">
        <f>TITRES_STAT!B1376</f>
        <v>44309</v>
      </c>
      <c r="B1373" s="5">
        <f>TITRES_STAT!D1376</f>
        <v>6.4770000000000003</v>
      </c>
      <c r="C1373" s="2">
        <f t="shared" si="126"/>
        <v>7.2421833423008781</v>
      </c>
      <c r="D1373" s="2">
        <f t="shared" ref="D1373:D1436" si="128">$D$4*B1373+(1-$D$4)*D1372</f>
        <v>7.0904704906458393</v>
      </c>
      <c r="E1373" s="2">
        <f t="shared" si="127"/>
        <v>0.15171285165503878</v>
      </c>
      <c r="F1373" s="2">
        <f t="shared" si="125"/>
        <v>5.9533706774761483E-2</v>
      </c>
      <c r="G1373" s="2">
        <f t="shared" si="123"/>
        <v>9.21791448802773E-2</v>
      </c>
      <c r="H1373" s="2" t="str">
        <f t="shared" si="124"/>
        <v>Sell</v>
      </c>
    </row>
    <row r="1374" spans="1:8" ht="13.5" x14ac:dyDescent="0.25">
      <c r="A1374" s="3">
        <f>TITRES_STAT!B1377</f>
        <v>44312</v>
      </c>
      <c r="B1374" s="5">
        <f>TITRES_STAT!D1377</f>
        <v>6.6665999999999999</v>
      </c>
      <c r="C1374" s="2">
        <f t="shared" si="126"/>
        <v>7.2334782127161272</v>
      </c>
      <c r="D1374" s="2">
        <f t="shared" si="128"/>
        <v>7.0590726765239253</v>
      </c>
      <c r="E1374" s="2">
        <f t="shared" si="127"/>
        <v>0.17440553619220189</v>
      </c>
      <c r="F1374" s="2">
        <f t="shared" si="125"/>
        <v>8.2508072658249568E-2</v>
      </c>
      <c r="G1374" s="2">
        <f t="shared" si="123"/>
        <v>9.1897463533952325E-2</v>
      </c>
      <c r="H1374" s="2" t="str">
        <f t="shared" si="124"/>
        <v>Sell</v>
      </c>
    </row>
    <row r="1375" spans="1:8" ht="13.5" x14ac:dyDescent="0.25">
      <c r="A1375" s="3">
        <f>TITRES_STAT!B1378</f>
        <v>44313</v>
      </c>
      <c r="B1375" s="5">
        <f>TITRES_STAT!D1378</f>
        <v>6.9660000000000002</v>
      </c>
      <c r="C1375" s="2">
        <f t="shared" si="126"/>
        <v>7.2261123338367224</v>
      </c>
      <c r="D1375" s="2">
        <f t="shared" si="128"/>
        <v>7.0521784041888198</v>
      </c>
      <c r="E1375" s="2">
        <f t="shared" si="127"/>
        <v>0.17393392964790255</v>
      </c>
      <c r="F1375" s="2">
        <f t="shared" si="125"/>
        <v>0.10079324405618016</v>
      </c>
      <c r="G1375" s="2">
        <f t="shared" si="123"/>
        <v>7.314068559172239E-2</v>
      </c>
      <c r="H1375" s="2" t="str">
        <f t="shared" si="124"/>
        <v>Sell</v>
      </c>
    </row>
    <row r="1376" spans="1:8" ht="13.5" x14ac:dyDescent="0.25">
      <c r="A1376" s="3">
        <f>TITRES_STAT!B1379</f>
        <v>44314</v>
      </c>
      <c r="B1376" s="5">
        <f>TITRES_STAT!D1379</f>
        <v>7.3752000000000004</v>
      </c>
      <c r="C1376" s="2">
        <f t="shared" si="126"/>
        <v>7.2198796670926111</v>
      </c>
      <c r="D1376" s="2">
        <f t="shared" si="128"/>
        <v>7.0761059298044628</v>
      </c>
      <c r="E1376" s="2">
        <f t="shared" si="127"/>
        <v>0.14377373728814824</v>
      </c>
      <c r="F1376" s="2">
        <f t="shared" si="125"/>
        <v>0.10938934270257379</v>
      </c>
      <c r="G1376" s="2">
        <f t="shared" si="123"/>
        <v>3.4384394585574449E-2</v>
      </c>
      <c r="H1376" s="2" t="str">
        <f t="shared" si="124"/>
        <v>Sell</v>
      </c>
    </row>
    <row r="1377" spans="1:8" ht="13.5" x14ac:dyDescent="0.25">
      <c r="A1377" s="3">
        <f>TITRES_STAT!B1380</f>
        <v>44315</v>
      </c>
      <c r="B1377" s="5">
        <f>TITRES_STAT!D1380</f>
        <v>7.3752000000000004</v>
      </c>
      <c r="C1377" s="2">
        <f t="shared" si="126"/>
        <v>7.2146058721552873</v>
      </c>
      <c r="D1377" s="2">
        <f t="shared" si="128"/>
        <v>7.0982610461152431</v>
      </c>
      <c r="E1377" s="2">
        <f t="shared" si="127"/>
        <v>0.11634482604004415</v>
      </c>
      <c r="F1377" s="2">
        <f t="shared" si="125"/>
        <v>0.11078043937006787</v>
      </c>
      <c r="G1377" s="2">
        <f t="shared" si="123"/>
        <v>5.5643866699762734E-3</v>
      </c>
      <c r="H1377" s="2" t="str">
        <f t="shared" si="124"/>
        <v>Sell</v>
      </c>
    </row>
    <row r="1378" spans="1:8" ht="13.5" x14ac:dyDescent="0.25">
      <c r="A1378" s="3">
        <f>TITRES_STAT!B1381</f>
        <v>44316</v>
      </c>
      <c r="B1378" s="5">
        <f>TITRES_STAT!D1381</f>
        <v>7.3752000000000004</v>
      </c>
      <c r="C1378" s="2">
        <f t="shared" si="126"/>
        <v>7.2101434302852425</v>
      </c>
      <c r="D1378" s="2">
        <f t="shared" si="128"/>
        <v>7.1187750426992986</v>
      </c>
      <c r="E1378" s="2">
        <f t="shared" si="127"/>
        <v>9.13683875859439E-2</v>
      </c>
      <c r="F1378" s="2">
        <f t="shared" si="125"/>
        <v>0.10689802901324308</v>
      </c>
      <c r="G1378" s="2">
        <f t="shared" si="123"/>
        <v>-1.5529641427299179E-2</v>
      </c>
      <c r="H1378" s="2" t="str">
        <f t="shared" si="124"/>
        <v>Hold</v>
      </c>
    </row>
    <row r="1379" spans="1:8" ht="13.5" x14ac:dyDescent="0.25">
      <c r="A1379" s="3">
        <f>TITRES_STAT!B1382</f>
        <v>44319</v>
      </c>
      <c r="B1379" s="5">
        <f>TITRES_STAT!D1382</f>
        <v>7.3552999999999997</v>
      </c>
      <c r="C1379" s="2">
        <f t="shared" si="126"/>
        <v>7.1756598256259743</v>
      </c>
      <c r="D1379" s="2">
        <f t="shared" si="128"/>
        <v>7.1362954099067579</v>
      </c>
      <c r="E1379" s="2">
        <f t="shared" si="127"/>
        <v>3.9364415719216339E-2</v>
      </c>
      <c r="F1379" s="2">
        <f t="shared" si="125"/>
        <v>9.3391306354437736E-2</v>
      </c>
      <c r="G1379" s="2">
        <f t="shared" si="123"/>
        <v>-5.4026890635221397E-2</v>
      </c>
      <c r="H1379" s="2" t="str">
        <f t="shared" si="124"/>
        <v>Hold</v>
      </c>
    </row>
    <row r="1380" spans="1:8" ht="13.5" x14ac:dyDescent="0.25">
      <c r="A1380" s="3">
        <f>TITRES_STAT!B1383</f>
        <v>44320</v>
      </c>
      <c r="B1380" s="5">
        <f>TITRES_STAT!D1383</f>
        <v>7.1356999999999999</v>
      </c>
      <c r="C1380" s="2">
        <f t="shared" si="126"/>
        <v>7.1464813909142855</v>
      </c>
      <c r="D1380" s="2">
        <f t="shared" si="128"/>
        <v>7.1362513054692203</v>
      </c>
      <c r="E1380" s="2">
        <f t="shared" si="127"/>
        <v>1.0230085445065207E-2</v>
      </c>
      <c r="F1380" s="2">
        <f t="shared" si="125"/>
        <v>7.675906217256323E-2</v>
      </c>
      <c r="G1380" s="2">
        <f t="shared" ref="G1380:G1443" si="129">E1380-F1380</f>
        <v>-6.6528976727498024E-2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44321</v>
      </c>
      <c r="B1381" s="5">
        <f>TITRES_STAT!D1384</f>
        <v>7.1356999999999999</v>
      </c>
      <c r="C1381" s="2">
        <f t="shared" si="126"/>
        <v>7.0895457923120873</v>
      </c>
      <c r="D1381" s="2">
        <f t="shared" si="128"/>
        <v>7.1362104680270555</v>
      </c>
      <c r="E1381" s="2">
        <f t="shared" si="127"/>
        <v>-4.666467571496824E-2</v>
      </c>
      <c r="F1381" s="2">
        <f t="shared" ref="F1381:F1444" si="131">(E1381*(2/(10)))+((1-(2/10))*F1380)</f>
        <v>5.2074314595056945E-2</v>
      </c>
      <c r="G1381" s="2">
        <f t="shared" si="129"/>
        <v>-9.8738990310025185E-2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5">
        <f>TITRES_STAT!D1385</f>
        <v>6.9260999999999999</v>
      </c>
      <c r="C1382" s="2">
        <f t="shared" si="126"/>
        <v>6.9953079781102279</v>
      </c>
      <c r="D1382" s="2">
        <f t="shared" si="128"/>
        <v>7.1206467296546814</v>
      </c>
      <c r="E1382" s="2">
        <f t="shared" si="127"/>
        <v>-0.12533875154445351</v>
      </c>
      <c r="F1382" s="2">
        <f t="shared" si="131"/>
        <v>1.6591701367154855E-2</v>
      </c>
      <c r="G1382" s="2">
        <f t="shared" si="129"/>
        <v>-0.14193045291160836</v>
      </c>
      <c r="H1382" s="2" t="str">
        <f t="shared" si="130"/>
        <v>Hold</v>
      </c>
    </row>
    <row r="1383" spans="1:8" ht="13.5" x14ac:dyDescent="0.25">
      <c r="A1383" s="3">
        <f>TITRES_STAT!B1386</f>
        <v>44323</v>
      </c>
      <c r="B1383" s="5">
        <f>TITRES_STAT!D1386</f>
        <v>6.9260999999999999</v>
      </c>
      <c r="C1383" s="2">
        <f t="shared" si="126"/>
        <v>6.9155682891701931</v>
      </c>
      <c r="D1383" s="2">
        <f t="shared" si="128"/>
        <v>7.1062358607913723</v>
      </c>
      <c r="E1383" s="2">
        <f t="shared" si="127"/>
        <v>-0.1906675716211792</v>
      </c>
      <c r="F1383" s="2">
        <f t="shared" si="131"/>
        <v>-2.4860153230511953E-2</v>
      </c>
      <c r="G1383" s="2">
        <f t="shared" si="129"/>
        <v>-0.16580741839066726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5">
        <f>TITRES_STAT!D1387</f>
        <v>7.1257000000000001</v>
      </c>
      <c r="C1384" s="2">
        <f t="shared" si="126"/>
        <v>6.8772654754517015</v>
      </c>
      <c r="D1384" s="2">
        <f t="shared" si="128"/>
        <v>7.1076776488809008</v>
      </c>
      <c r="E1384" s="2">
        <f t="shared" si="127"/>
        <v>-0.23041217342919929</v>
      </c>
      <c r="F1384" s="2">
        <f t="shared" si="131"/>
        <v>-6.5970557270249419E-2</v>
      </c>
      <c r="G1384" s="2">
        <f t="shared" si="129"/>
        <v>-0.16444161615894987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5">
        <f>TITRES_STAT!D1388</f>
        <v>7.1157000000000004</v>
      </c>
      <c r="C1385" s="2">
        <f t="shared" si="126"/>
        <v>6.8909169407668243</v>
      </c>
      <c r="D1385" s="2">
        <f t="shared" si="128"/>
        <v>7.108271897111945</v>
      </c>
      <c r="E1385" s="2">
        <f t="shared" si="127"/>
        <v>-0.2173549563451207</v>
      </c>
      <c r="F1385" s="2">
        <f t="shared" si="131"/>
        <v>-9.624743708522368E-2</v>
      </c>
      <c r="G1385" s="2">
        <f t="shared" si="129"/>
        <v>-0.12110751925989702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5">
        <f>TITRES_STAT!D1389</f>
        <v>7.1157000000000004</v>
      </c>
      <c r="C1386" s="2">
        <f t="shared" si="126"/>
        <v>6.9654220268026972</v>
      </c>
      <c r="D1386" s="2">
        <f t="shared" si="128"/>
        <v>7.1088221269555047</v>
      </c>
      <c r="E1386" s="2">
        <f t="shared" si="127"/>
        <v>-0.14340010015280757</v>
      </c>
      <c r="F1386" s="2">
        <f t="shared" si="131"/>
        <v>-0.10567796969874046</v>
      </c>
      <c r="G1386" s="2">
        <f t="shared" si="129"/>
        <v>-3.772213045406711E-2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5">
        <f>TITRES_STAT!D1390</f>
        <v>6.7065999999999999</v>
      </c>
      <c r="C1387" s="2">
        <f t="shared" si="126"/>
        <v>7.0284647919099754</v>
      </c>
      <c r="D1387" s="2">
        <f t="shared" si="128"/>
        <v>7.0790278953291716</v>
      </c>
      <c r="E1387" s="2">
        <f t="shared" si="127"/>
        <v>-5.0563103419196231E-2</v>
      </c>
      <c r="F1387" s="2">
        <f t="shared" si="131"/>
        <v>-9.4654996442831624E-2</v>
      </c>
      <c r="G1387" s="2">
        <f t="shared" si="129"/>
        <v>4.4091893023635392E-2</v>
      </c>
      <c r="H1387" s="2" t="str">
        <f t="shared" si="130"/>
        <v>Sell</v>
      </c>
    </row>
    <row r="1388" spans="1:8" ht="13.5" x14ac:dyDescent="0.25">
      <c r="A1388" s="3">
        <f>TITRES_STAT!B1391</f>
        <v>44335</v>
      </c>
      <c r="B1388" s="5">
        <f>TITRES_STAT!D1391</f>
        <v>7.0857999999999999</v>
      </c>
      <c r="C1388" s="2">
        <f t="shared" si="126"/>
        <v>7.0818086700776721</v>
      </c>
      <c r="D1388" s="2">
        <f t="shared" si="128"/>
        <v>7.0795295327121952</v>
      </c>
      <c r="E1388" s="2">
        <f t="shared" si="127"/>
        <v>2.2791373654769131E-3</v>
      </c>
      <c r="F1388" s="2">
        <f t="shared" si="131"/>
        <v>-7.5268169681169922E-2</v>
      </c>
      <c r="G1388" s="2">
        <f t="shared" si="129"/>
        <v>7.7547307046646835E-2</v>
      </c>
      <c r="H1388" s="2" t="str">
        <f t="shared" si="130"/>
        <v>Sell</v>
      </c>
    </row>
    <row r="1389" spans="1:8" ht="13.5" x14ac:dyDescent="0.25">
      <c r="A1389" s="3">
        <f>TITRES_STAT!B1392</f>
        <v>44336</v>
      </c>
      <c r="B1389" s="5">
        <f>TITRES_STAT!D1392</f>
        <v>6.7864000000000004</v>
      </c>
      <c r="C1389" s="2">
        <f t="shared" si="126"/>
        <v>7.1238842592964922</v>
      </c>
      <c r="D1389" s="2">
        <f t="shared" si="128"/>
        <v>7.0578162339927735</v>
      </c>
      <c r="E1389" s="2">
        <f t="shared" si="127"/>
        <v>6.6068025303718692E-2</v>
      </c>
      <c r="F1389" s="2">
        <f t="shared" si="131"/>
        <v>-4.7000930684192199E-2</v>
      </c>
      <c r="G1389" s="2">
        <f t="shared" si="129"/>
        <v>0.11306895598791089</v>
      </c>
      <c r="H1389" s="2" t="str">
        <f t="shared" si="130"/>
        <v>Sell</v>
      </c>
    </row>
    <row r="1390" spans="1:8" ht="13.5" x14ac:dyDescent="0.25">
      <c r="A1390" s="3">
        <f>TITRES_STAT!B1393</f>
        <v>44337</v>
      </c>
      <c r="B1390" s="5">
        <f>TITRES_STAT!D1393</f>
        <v>6.9859999999999998</v>
      </c>
      <c r="C1390" s="2">
        <f t="shared" si="126"/>
        <v>7.1257020655585706</v>
      </c>
      <c r="D1390" s="2">
        <f t="shared" si="128"/>
        <v>7.0524965129562718</v>
      </c>
      <c r="E1390" s="2">
        <f t="shared" si="127"/>
        <v>7.3205552602298773E-2</v>
      </c>
      <c r="F1390" s="2">
        <f t="shared" si="131"/>
        <v>-2.2959634026894007E-2</v>
      </c>
      <c r="G1390" s="2">
        <f t="shared" si="129"/>
        <v>9.6165186629192781E-2</v>
      </c>
      <c r="H1390" s="2" t="str">
        <f t="shared" si="130"/>
        <v>Sell</v>
      </c>
    </row>
    <row r="1391" spans="1:8" ht="13.5" x14ac:dyDescent="0.25">
      <c r="A1391" s="3">
        <f>TITRES_STAT!B1394</f>
        <v>44340</v>
      </c>
      <c r="B1391" s="5">
        <f>TITRES_STAT!D1394</f>
        <v>6.8761999999999999</v>
      </c>
      <c r="C1391" s="2">
        <f t="shared" si="126"/>
        <v>7.1272402093187903</v>
      </c>
      <c r="D1391" s="2">
        <f t="shared" si="128"/>
        <v>7.0394375119965478</v>
      </c>
      <c r="E1391" s="2">
        <f t="shared" si="127"/>
        <v>8.7802697322242551E-2</v>
      </c>
      <c r="F1391" s="2">
        <f t="shared" si="131"/>
        <v>-8.0716775706669505E-4</v>
      </c>
      <c r="G1391" s="2">
        <f t="shared" si="129"/>
        <v>8.860986507930925E-2</v>
      </c>
      <c r="H1391" s="2" t="str">
        <f t="shared" si="130"/>
        <v>Sell</v>
      </c>
    </row>
    <row r="1392" spans="1:8" ht="13.5" x14ac:dyDescent="0.25">
      <c r="A1392" s="3">
        <f>TITRES_STAT!B1395</f>
        <v>44341</v>
      </c>
      <c r="B1392" s="5">
        <f>TITRES_STAT!D1395</f>
        <v>6.8761999999999999</v>
      </c>
      <c r="C1392" s="2">
        <f t="shared" si="126"/>
        <v>7.0962955617312842</v>
      </c>
      <c r="D1392" s="2">
        <f t="shared" si="128"/>
        <v>7.027345844441248</v>
      </c>
      <c r="E1392" s="2">
        <f t="shared" si="127"/>
        <v>6.8949717290036183E-2</v>
      </c>
      <c r="F1392" s="2">
        <f t="shared" si="131"/>
        <v>1.3144209252353881E-2</v>
      </c>
      <c r="G1392" s="2">
        <f t="shared" si="129"/>
        <v>5.5805508037682305E-2</v>
      </c>
      <c r="H1392" s="2" t="str">
        <f t="shared" si="130"/>
        <v>Sell</v>
      </c>
    </row>
    <row r="1393" spans="1:8" ht="13.5" x14ac:dyDescent="0.25">
      <c r="A1393" s="3">
        <f>TITRES_STAT!B1396</f>
        <v>44342</v>
      </c>
      <c r="B1393" s="5">
        <f>TITRES_STAT!D1396</f>
        <v>6.8761999999999999</v>
      </c>
      <c r="C1393" s="2">
        <f t="shared" si="126"/>
        <v>7.0701116291572399</v>
      </c>
      <c r="D1393" s="2">
        <f t="shared" si="128"/>
        <v>7.0161498559641187</v>
      </c>
      <c r="E1393" s="2">
        <f t="shared" si="127"/>
        <v>5.3961773193121232E-2</v>
      </c>
      <c r="F1393" s="2">
        <f t="shared" si="131"/>
        <v>2.1307722040507356E-2</v>
      </c>
      <c r="G1393" s="2">
        <f t="shared" si="129"/>
        <v>3.2654051152613876E-2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5">
        <f>TITRES_STAT!D1397</f>
        <v>6.8761999999999999</v>
      </c>
      <c r="C1394" s="2">
        <f t="shared" si="126"/>
        <v>7.0786636862099721</v>
      </c>
      <c r="D1394" s="2">
        <f t="shared" si="128"/>
        <v>7.0057831999667766</v>
      </c>
      <c r="E1394" s="2">
        <f t="shared" si="127"/>
        <v>7.2880486243195541E-2</v>
      </c>
      <c r="F1394" s="2">
        <f t="shared" si="131"/>
        <v>3.1622274881044993E-2</v>
      </c>
      <c r="G1394" s="2">
        <f t="shared" si="129"/>
        <v>4.1258211362150549E-2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5">
        <f>TITRES_STAT!D1398</f>
        <v>7.1856</v>
      </c>
      <c r="C1395" s="2">
        <f t="shared" si="126"/>
        <v>7.0843615806392073</v>
      </c>
      <c r="D1395" s="2">
        <f t="shared" si="128"/>
        <v>7.0191029629322008</v>
      </c>
      <c r="E1395" s="2">
        <f t="shared" si="127"/>
        <v>6.5258617707006472E-2</v>
      </c>
      <c r="F1395" s="2">
        <f t="shared" si="131"/>
        <v>3.834954344623729E-2</v>
      </c>
      <c r="G1395" s="2">
        <f t="shared" si="129"/>
        <v>2.6909074260769182E-2</v>
      </c>
      <c r="H1395" s="2" t="str">
        <f t="shared" si="130"/>
        <v>Sell</v>
      </c>
    </row>
    <row r="1396" spans="1:8" ht="13.5" x14ac:dyDescent="0.25">
      <c r="A1396" s="3">
        <f>TITRES_STAT!B1399</f>
        <v>44347</v>
      </c>
      <c r="B1396" s="5">
        <f>TITRES_STAT!D1399</f>
        <v>7.5049999999999999</v>
      </c>
      <c r="C1396" s="2">
        <f t="shared" si="126"/>
        <v>7.0891828759254834</v>
      </c>
      <c r="D1396" s="2">
        <f t="shared" si="128"/>
        <v>7.0550953360483337</v>
      </c>
      <c r="E1396" s="2">
        <f t="shared" si="127"/>
        <v>3.4087539877149631E-2</v>
      </c>
      <c r="F1396" s="2">
        <f t="shared" si="131"/>
        <v>3.7497142732419761E-2</v>
      </c>
      <c r="G1396" s="2">
        <f t="shared" si="129"/>
        <v>-3.4096028552701302E-3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5">
        <f>TITRES_STAT!D1400</f>
        <v>7.7244999999999999</v>
      </c>
      <c r="C1397" s="2">
        <f t="shared" si="126"/>
        <v>7.030323971936947</v>
      </c>
      <c r="D1397" s="2">
        <f t="shared" si="128"/>
        <v>7.104680866711421</v>
      </c>
      <c r="E1397" s="2">
        <f t="shared" si="127"/>
        <v>-7.4356894774473936E-2</v>
      </c>
      <c r="F1397" s="2">
        <f t="shared" si="131"/>
        <v>1.5126335231041023E-2</v>
      </c>
      <c r="G1397" s="2">
        <f t="shared" si="129"/>
        <v>-8.948323000551496E-2</v>
      </c>
      <c r="H1397" s="2" t="str">
        <f t="shared" si="130"/>
        <v>Hold</v>
      </c>
    </row>
    <row r="1398" spans="1:8" ht="13.5" x14ac:dyDescent="0.25">
      <c r="A1398" s="3">
        <f>TITRES_STAT!B1401</f>
        <v>44349</v>
      </c>
      <c r="B1398" s="5">
        <f>TITRES_STAT!D1401</f>
        <v>7.9541000000000004</v>
      </c>
      <c r="C1398" s="2">
        <f t="shared" si="126"/>
        <v>7.0388587454851086</v>
      </c>
      <c r="D1398" s="2">
        <f t="shared" si="128"/>
        <v>7.1676008025105746</v>
      </c>
      <c r="E1398" s="2">
        <f t="shared" si="127"/>
        <v>-0.12874205702546604</v>
      </c>
      <c r="F1398" s="2">
        <f t="shared" si="131"/>
        <v>-1.3647343220260389E-2</v>
      </c>
      <c r="G1398" s="2">
        <f t="shared" si="129"/>
        <v>-0.11509471380520565</v>
      </c>
      <c r="H1398" s="2" t="str">
        <f t="shared" si="130"/>
        <v>Hold</v>
      </c>
    </row>
    <row r="1399" spans="1:8" ht="13.5" x14ac:dyDescent="0.25">
      <c r="A1399" s="3">
        <f>TITRES_STAT!B1402</f>
        <v>44350</v>
      </c>
      <c r="B1399" s="5">
        <f>TITRES_STAT!D1402</f>
        <v>7.9541000000000004</v>
      </c>
      <c r="C1399" s="2">
        <f t="shared" si="126"/>
        <v>7.0000189384873996</v>
      </c>
      <c r="D1399" s="2">
        <f t="shared" si="128"/>
        <v>7.2258600023246062</v>
      </c>
      <c r="E1399" s="2">
        <f t="shared" si="127"/>
        <v>-0.22584106383720659</v>
      </c>
      <c r="F1399" s="2">
        <f t="shared" si="131"/>
        <v>-5.6086087343649629E-2</v>
      </c>
      <c r="G1399" s="2">
        <f t="shared" si="129"/>
        <v>-0.16975497649355697</v>
      </c>
      <c r="H1399" s="2" t="str">
        <f t="shared" si="130"/>
        <v>Hold</v>
      </c>
    </row>
    <row r="1400" spans="1:8" ht="13.5" x14ac:dyDescent="0.25">
      <c r="A1400" s="3">
        <f>TITRES_STAT!B1403</f>
        <v>44351</v>
      </c>
      <c r="B1400" s="5">
        <f>TITRES_STAT!D1403</f>
        <v>7.7244999999999999</v>
      </c>
      <c r="C1400" s="2">
        <f t="shared" si="126"/>
        <v>6.9978621787201067</v>
      </c>
      <c r="D1400" s="2">
        <f t="shared" si="128"/>
        <v>7.2627962984487091</v>
      </c>
      <c r="E1400" s="2">
        <f t="shared" si="127"/>
        <v>-0.26493411972860237</v>
      </c>
      <c r="F1400" s="2">
        <f t="shared" si="131"/>
        <v>-9.7855693820640188E-2</v>
      </c>
      <c r="G1400" s="2">
        <f t="shared" si="129"/>
        <v>-0.16707842590796218</v>
      </c>
      <c r="H1400" s="2" t="str">
        <f t="shared" si="130"/>
        <v>Hold</v>
      </c>
    </row>
    <row r="1401" spans="1:8" ht="13.5" x14ac:dyDescent="0.25">
      <c r="A1401" s="3">
        <f>TITRES_STAT!B1404</f>
        <v>44354</v>
      </c>
      <c r="B1401" s="5">
        <f>TITRES_STAT!D1404</f>
        <v>7.9541000000000004</v>
      </c>
      <c r="C1401" s="2">
        <f t="shared" si="126"/>
        <v>6.9791449204554752</v>
      </c>
      <c r="D1401" s="2">
        <f t="shared" si="128"/>
        <v>7.3140039800451007</v>
      </c>
      <c r="E1401" s="2">
        <f t="shared" si="127"/>
        <v>-0.33485905958962547</v>
      </c>
      <c r="F1401" s="2">
        <f t="shared" si="131"/>
        <v>-0.14525636697443728</v>
      </c>
      <c r="G1401" s="2">
        <f t="shared" si="129"/>
        <v>-0.1896026926151882</v>
      </c>
      <c r="H1401" s="2" t="str">
        <f t="shared" si="130"/>
        <v>Hold</v>
      </c>
    </row>
    <row r="1402" spans="1:8" ht="13.5" x14ac:dyDescent="0.25">
      <c r="A1402" s="3">
        <f>TITRES_STAT!B1405</f>
        <v>44355</v>
      </c>
      <c r="B1402" s="5">
        <f>TITRES_STAT!D1405</f>
        <v>7.7244999999999999</v>
      </c>
      <c r="C1402" s="2">
        <f t="shared" si="126"/>
        <v>6.9633072403854026</v>
      </c>
      <c r="D1402" s="2">
        <f t="shared" si="128"/>
        <v>7.3444110926343527</v>
      </c>
      <c r="E1402" s="2">
        <f t="shared" si="127"/>
        <v>-0.38110385224895005</v>
      </c>
      <c r="F1402" s="2">
        <f t="shared" si="131"/>
        <v>-0.19242586402933987</v>
      </c>
      <c r="G1402" s="2">
        <f t="shared" si="129"/>
        <v>-0.18867798821961018</v>
      </c>
      <c r="H1402" s="2" t="str">
        <f t="shared" si="130"/>
        <v>Hold</v>
      </c>
    </row>
    <row r="1403" spans="1:8" ht="13.5" x14ac:dyDescent="0.25">
      <c r="A1403" s="3">
        <f>TITRES_STAT!B1406</f>
        <v>44356</v>
      </c>
      <c r="B1403" s="5">
        <f>TITRES_STAT!D1406</f>
        <v>7.7244999999999999</v>
      </c>
      <c r="C1403" s="2">
        <f t="shared" si="126"/>
        <v>6.9499061264799558</v>
      </c>
      <c r="D1403" s="2">
        <f t="shared" si="128"/>
        <v>7.3725658265132896</v>
      </c>
      <c r="E1403" s="2">
        <f t="shared" si="127"/>
        <v>-0.42265970003333386</v>
      </c>
      <c r="F1403" s="2">
        <f t="shared" si="131"/>
        <v>-0.23847263123013868</v>
      </c>
      <c r="G1403" s="2">
        <f t="shared" si="129"/>
        <v>-0.18418706880319519</v>
      </c>
      <c r="H1403" s="2" t="str">
        <f t="shared" si="130"/>
        <v>Hold</v>
      </c>
    </row>
    <row r="1404" spans="1:8" ht="13.5" x14ac:dyDescent="0.25">
      <c r="A1404" s="3">
        <f>TITRES_STAT!B1407</f>
        <v>44357</v>
      </c>
      <c r="B1404" s="5">
        <f>TITRES_STAT!D1407</f>
        <v>7.9141000000000004</v>
      </c>
      <c r="C1404" s="2">
        <f t="shared" si="126"/>
        <v>6.9385667224061169</v>
      </c>
      <c r="D1404" s="2">
        <f t="shared" si="128"/>
        <v>7.4126794689937867</v>
      </c>
      <c r="E1404" s="2">
        <f t="shared" si="127"/>
        <v>-0.47411274658766978</v>
      </c>
      <c r="F1404" s="2">
        <f t="shared" si="131"/>
        <v>-0.28560065430164494</v>
      </c>
      <c r="G1404" s="2">
        <f t="shared" si="129"/>
        <v>-0.18851209228602483</v>
      </c>
      <c r="H1404" s="2" t="str">
        <f t="shared" si="130"/>
        <v>Hold</v>
      </c>
    </row>
    <row r="1405" spans="1:8" ht="13.5" x14ac:dyDescent="0.25">
      <c r="A1405" s="3">
        <f>TITRES_STAT!B1408</f>
        <v>44358</v>
      </c>
      <c r="B1405" s="5">
        <f>TITRES_STAT!D1408</f>
        <v>7.9141000000000004</v>
      </c>
      <c r="C1405" s="2">
        <f t="shared" si="126"/>
        <v>6.9765718420359448</v>
      </c>
      <c r="D1405" s="2">
        <f t="shared" si="128"/>
        <v>7.4498217305498029</v>
      </c>
      <c r="E1405" s="2">
        <f t="shared" si="127"/>
        <v>-0.47324988851385807</v>
      </c>
      <c r="F1405" s="2">
        <f t="shared" si="131"/>
        <v>-0.32313050114408759</v>
      </c>
      <c r="G1405" s="2">
        <f t="shared" si="129"/>
        <v>-0.15011938736977049</v>
      </c>
      <c r="H1405" s="2" t="str">
        <f t="shared" si="130"/>
        <v>Hold</v>
      </c>
    </row>
    <row r="1406" spans="1:8" ht="13.5" x14ac:dyDescent="0.25">
      <c r="A1406" s="3">
        <f>TITRES_STAT!B1409</f>
        <v>44361</v>
      </c>
      <c r="B1406" s="5">
        <f>TITRES_STAT!D1409</f>
        <v>7.6745999999999999</v>
      </c>
      <c r="C1406" s="2">
        <f t="shared" si="126"/>
        <v>7.0578684817227222</v>
      </c>
      <c r="D1406" s="2">
        <f t="shared" si="128"/>
        <v>7.4664719727312994</v>
      </c>
      <c r="E1406" s="2">
        <f t="shared" si="127"/>
        <v>-0.40860349100857718</v>
      </c>
      <c r="F1406" s="2">
        <f t="shared" si="131"/>
        <v>-0.34022509911698556</v>
      </c>
      <c r="G1406" s="2">
        <f t="shared" si="129"/>
        <v>-6.8378391891591617E-2</v>
      </c>
      <c r="H1406" s="2" t="str">
        <f t="shared" si="130"/>
        <v>Hold</v>
      </c>
    </row>
    <row r="1407" spans="1:8" ht="13.5" x14ac:dyDescent="0.25">
      <c r="A1407" s="3">
        <f>TITRES_STAT!B1410</f>
        <v>44362</v>
      </c>
      <c r="B1407" s="5">
        <f>TITRES_STAT!D1410</f>
        <v>7.6745999999999999</v>
      </c>
      <c r="C1407" s="2">
        <f t="shared" si="126"/>
        <v>7.1604271768423029</v>
      </c>
      <c r="D1407" s="2">
        <f t="shared" si="128"/>
        <v>7.4818888636400924</v>
      </c>
      <c r="E1407" s="2">
        <f t="shared" si="127"/>
        <v>-0.32146168679778953</v>
      </c>
      <c r="F1407" s="2">
        <f t="shared" si="131"/>
        <v>-0.33647241665314637</v>
      </c>
      <c r="G1407" s="2">
        <f t="shared" si="129"/>
        <v>1.5010729855356841E-2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7.4451000000000001</v>
      </c>
      <c r="C1408" s="2">
        <f t="shared" si="126"/>
        <v>7.2825306880973333</v>
      </c>
      <c r="D1408" s="2">
        <f t="shared" si="128"/>
        <v>7.4791637626297147</v>
      </c>
      <c r="E1408" s="2">
        <f t="shared" si="127"/>
        <v>-0.19663307453238144</v>
      </c>
      <c r="F1408" s="2">
        <f t="shared" si="131"/>
        <v>-0.30850454822899342</v>
      </c>
      <c r="G1408" s="2">
        <f t="shared" si="129"/>
        <v>0.11187147369661199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5">
        <f>TITRES_STAT!D1412</f>
        <v>7.2255000000000003</v>
      </c>
      <c r="C1409" s="2">
        <f t="shared" si="126"/>
        <v>7.385849043774666</v>
      </c>
      <c r="D1409" s="2">
        <f t="shared" si="128"/>
        <v>7.4603738542867726</v>
      </c>
      <c r="E1409" s="2">
        <f t="shared" si="127"/>
        <v>-7.4524810512106576E-2</v>
      </c>
      <c r="F1409" s="2">
        <f t="shared" si="131"/>
        <v>-0.26170860068561608</v>
      </c>
      <c r="G1409" s="2">
        <f t="shared" si="129"/>
        <v>0.1871837901735095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5">
        <f>TITRES_STAT!D1413</f>
        <v>7.2255000000000003</v>
      </c>
      <c r="C1410" s="2">
        <f t="shared" si="126"/>
        <v>7.4379491908862558</v>
      </c>
      <c r="D1410" s="2">
        <f t="shared" si="128"/>
        <v>7.4429757910062708</v>
      </c>
      <c r="E1410" s="2">
        <f t="shared" si="127"/>
        <v>-5.0266001200149901E-3</v>
      </c>
      <c r="F1410" s="2">
        <f t="shared" si="131"/>
        <v>-0.21037220057249587</v>
      </c>
      <c r="G1410" s="2">
        <f t="shared" si="129"/>
        <v>0.20534560045248088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5">
        <f>TITRES_STAT!D1414</f>
        <v>7.2255000000000003</v>
      </c>
      <c r="C1411" s="2">
        <f t="shared" si="126"/>
        <v>7.5173570076729854</v>
      </c>
      <c r="D1411" s="2">
        <f t="shared" si="128"/>
        <v>7.4268664731539547</v>
      </c>
      <c r="E1411" s="2">
        <f t="shared" si="127"/>
        <v>9.0490534519030774E-2</v>
      </c>
      <c r="F1411" s="2">
        <f t="shared" si="131"/>
        <v>-0.15019965355419057</v>
      </c>
      <c r="G1411" s="2">
        <f t="shared" si="129"/>
        <v>0.24069018807322135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5">
        <f>TITRES_STAT!D1415</f>
        <v>7.2255000000000003</v>
      </c>
      <c r="C1412" s="2">
        <f t="shared" si="126"/>
        <v>7.54922516033868</v>
      </c>
      <c r="D1412" s="2">
        <f t="shared" si="128"/>
        <v>7.4119504381055137</v>
      </c>
      <c r="E1412" s="2">
        <f t="shared" si="127"/>
        <v>0.13727472223316628</v>
      </c>
      <c r="F1412" s="2">
        <f t="shared" si="131"/>
        <v>-9.2704778396719215E-2</v>
      </c>
      <c r="G1412" s="2">
        <f t="shared" si="129"/>
        <v>0.22997950062988548</v>
      </c>
      <c r="H1412" s="2" t="str">
        <f t="shared" si="130"/>
        <v>Sell</v>
      </c>
    </row>
    <row r="1413" spans="1:8" ht="13.5" x14ac:dyDescent="0.25">
      <c r="A1413" s="3">
        <f>TITRES_STAT!B1416</f>
        <v>44370</v>
      </c>
      <c r="B1413" s="5">
        <f>TITRES_STAT!D1416</f>
        <v>7.4150999999999998</v>
      </c>
      <c r="C1413" s="2">
        <f t="shared" si="126"/>
        <v>7.5761905202865751</v>
      </c>
      <c r="D1413" s="2">
        <f t="shared" si="128"/>
        <v>7.4121837389865863</v>
      </c>
      <c r="E1413" s="2">
        <f t="shared" si="127"/>
        <v>0.1640067812999888</v>
      </c>
      <c r="F1413" s="2">
        <f t="shared" si="131"/>
        <v>-4.1362466457377609E-2</v>
      </c>
      <c r="G1413" s="2">
        <f t="shared" si="129"/>
        <v>0.20536924775736642</v>
      </c>
      <c r="H1413" s="2" t="str">
        <f t="shared" si="130"/>
        <v>Sell</v>
      </c>
    </row>
    <row r="1414" spans="1:8" ht="13.5" x14ac:dyDescent="0.25">
      <c r="A1414" s="3">
        <f>TITRES_STAT!B1417</f>
        <v>44371</v>
      </c>
      <c r="B1414" s="5">
        <f>TITRES_STAT!D1417</f>
        <v>7.4051999999999998</v>
      </c>
      <c r="C1414" s="2">
        <f t="shared" si="126"/>
        <v>7.6281765940886403</v>
      </c>
      <c r="D1414" s="2">
        <f t="shared" si="128"/>
        <v>7.4116664249875797</v>
      </c>
      <c r="E1414" s="2">
        <f t="shared" si="127"/>
        <v>0.21651016910106069</v>
      </c>
      <c r="F1414" s="2">
        <f t="shared" si="131"/>
        <v>1.0212060654310053E-2</v>
      </c>
      <c r="G1414" s="2">
        <f t="shared" si="129"/>
        <v>0.20629810844675064</v>
      </c>
      <c r="H1414" s="2" t="str">
        <f t="shared" si="130"/>
        <v>Sell</v>
      </c>
    </row>
    <row r="1415" spans="1:8" ht="13.5" x14ac:dyDescent="0.25">
      <c r="A1415" s="3">
        <f>TITRES_STAT!B1418</f>
        <v>44372</v>
      </c>
      <c r="B1415" s="5">
        <f>TITRES_STAT!D1418</f>
        <v>7.4051999999999998</v>
      </c>
      <c r="C1415" s="2">
        <f t="shared" si="126"/>
        <v>7.6721648103826956</v>
      </c>
      <c r="D1415" s="2">
        <f t="shared" si="128"/>
        <v>7.4111874305440555</v>
      </c>
      <c r="E1415" s="2">
        <f t="shared" si="127"/>
        <v>0.26097737983864011</v>
      </c>
      <c r="F1415" s="2">
        <f t="shared" si="131"/>
        <v>6.0365124491176071E-2</v>
      </c>
      <c r="G1415" s="2">
        <f t="shared" si="129"/>
        <v>0.20061225534746405</v>
      </c>
      <c r="H1415" s="2" t="str">
        <f t="shared" si="130"/>
        <v>Sell</v>
      </c>
    </row>
    <row r="1416" spans="1:8" ht="13.5" x14ac:dyDescent="0.25">
      <c r="A1416" s="3">
        <f>TITRES_STAT!B1419</f>
        <v>44375</v>
      </c>
      <c r="B1416" s="5">
        <f>TITRES_STAT!D1419</f>
        <v>7.4051999999999998</v>
      </c>
      <c r="C1416" s="2">
        <f t="shared" si="126"/>
        <v>7.6725394549392032</v>
      </c>
      <c r="D1416" s="2">
        <f t="shared" si="128"/>
        <v>7.4107439171704215</v>
      </c>
      <c r="E1416" s="2">
        <f t="shared" si="127"/>
        <v>0.26179553776878173</v>
      </c>
      <c r="F1416" s="2">
        <f t="shared" si="131"/>
        <v>0.1006512071466972</v>
      </c>
      <c r="G1416" s="2">
        <f t="shared" si="129"/>
        <v>0.16114433062208453</v>
      </c>
      <c r="H1416" s="2" t="str">
        <f t="shared" si="130"/>
        <v>Sell</v>
      </c>
    </row>
    <row r="1417" spans="1:8" ht="13.5" x14ac:dyDescent="0.25">
      <c r="A1417" s="3">
        <f>TITRES_STAT!B1420</f>
        <v>44376</v>
      </c>
      <c r="B1417" s="5">
        <f>TITRES_STAT!D1420</f>
        <v>7.4051999999999998</v>
      </c>
      <c r="C1417" s="2">
        <f t="shared" si="126"/>
        <v>7.6728564618716337</v>
      </c>
      <c r="D1417" s="2">
        <f t="shared" si="128"/>
        <v>7.4103332566392792</v>
      </c>
      <c r="E1417" s="2">
        <f t="shared" si="127"/>
        <v>0.26252320523235451</v>
      </c>
      <c r="F1417" s="2">
        <f t="shared" si="131"/>
        <v>0.13302560676382869</v>
      </c>
      <c r="G1417" s="2">
        <f t="shared" si="129"/>
        <v>0.12949759846852582</v>
      </c>
      <c r="H1417" s="2" t="str">
        <f t="shared" si="130"/>
        <v>Sell</v>
      </c>
    </row>
    <row r="1418" spans="1:8" ht="13.5" x14ac:dyDescent="0.25">
      <c r="A1418" s="3">
        <f>TITRES_STAT!B1421</f>
        <v>44377</v>
      </c>
      <c r="B1418" s="5">
        <f>TITRES_STAT!D1421</f>
        <v>7.4051999999999998</v>
      </c>
      <c r="C1418" s="2">
        <f t="shared" si="126"/>
        <v>7.6378170061990751</v>
      </c>
      <c r="D1418" s="2">
        <f t="shared" si="128"/>
        <v>7.4099530154067397</v>
      </c>
      <c r="E1418" s="2">
        <f t="shared" si="127"/>
        <v>0.22786399079233544</v>
      </c>
      <c r="F1418" s="2">
        <f t="shared" si="131"/>
        <v>0.15199328356953004</v>
      </c>
      <c r="G1418" s="2">
        <f t="shared" si="129"/>
        <v>7.5870707222805395E-2</v>
      </c>
      <c r="H1418" s="2" t="str">
        <f t="shared" si="130"/>
        <v>Sell</v>
      </c>
    </row>
    <row r="1419" spans="1:8" ht="13.5" x14ac:dyDescent="0.25">
      <c r="A1419" s="3">
        <f>TITRES_STAT!B1422</f>
        <v>44378</v>
      </c>
      <c r="B1419" s="5">
        <f>TITRES_STAT!D1422</f>
        <v>7.4051999999999998</v>
      </c>
      <c r="C1419" s="2">
        <f t="shared" si="126"/>
        <v>7.5743836206299866</v>
      </c>
      <c r="D1419" s="2">
        <f t="shared" si="128"/>
        <v>7.4096009401914253</v>
      </c>
      <c r="E1419" s="2">
        <f t="shared" si="127"/>
        <v>0.16478268043856126</v>
      </c>
      <c r="F1419" s="2">
        <f t="shared" si="131"/>
        <v>0.15455116294333629</v>
      </c>
      <c r="G1419" s="2">
        <f t="shared" si="129"/>
        <v>1.0231517495224968E-2</v>
      </c>
      <c r="H1419" s="2" t="str">
        <f t="shared" si="130"/>
        <v>Sell</v>
      </c>
    </row>
    <row r="1420" spans="1:8" ht="13.5" x14ac:dyDescent="0.25">
      <c r="A1420" s="3">
        <f>TITRES_STAT!B1423</f>
        <v>44379</v>
      </c>
      <c r="B1420" s="5">
        <f>TITRES_STAT!D1423</f>
        <v>7.4051999999999998</v>
      </c>
      <c r="C1420" s="2">
        <f t="shared" si="126"/>
        <v>7.5207092174561421</v>
      </c>
      <c r="D1420" s="2">
        <f t="shared" si="128"/>
        <v>7.4092749446216901</v>
      </c>
      <c r="E1420" s="2">
        <f t="shared" si="127"/>
        <v>0.11143427283445195</v>
      </c>
      <c r="F1420" s="2">
        <f t="shared" si="131"/>
        <v>0.14592778492155944</v>
      </c>
      <c r="G1420" s="2">
        <f t="shared" si="129"/>
        <v>-3.4493512087107492E-2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5">
        <f>TITRES_STAT!D1424</f>
        <v>7.4051999999999998</v>
      </c>
      <c r="C1421" s="2">
        <f t="shared" si="126"/>
        <v>7.4752924147705819</v>
      </c>
      <c r="D1421" s="2">
        <f t="shared" si="128"/>
        <v>7.4089730968719349</v>
      </c>
      <c r="E1421" s="2">
        <f t="shared" si="127"/>
        <v>6.6319317898646979E-2</v>
      </c>
      <c r="F1421" s="2">
        <f t="shared" si="131"/>
        <v>0.13000609151697695</v>
      </c>
      <c r="G1421" s="2">
        <f t="shared" si="129"/>
        <v>-6.3686773618329973E-2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5">
        <f>TITRES_STAT!D1425</f>
        <v>7.4051999999999998</v>
      </c>
      <c r="C1422" s="2">
        <f t="shared" si="126"/>
        <v>7.4368628124981848</v>
      </c>
      <c r="D1422" s="2">
        <f t="shared" si="128"/>
        <v>7.4086936082147545</v>
      </c>
      <c r="E1422" s="2">
        <f t="shared" si="127"/>
        <v>2.8169204283430282E-2</v>
      </c>
      <c r="F1422" s="2">
        <f t="shared" si="131"/>
        <v>0.10963871407026762</v>
      </c>
      <c r="G1422" s="2">
        <f t="shared" si="129"/>
        <v>-8.1469509786837341E-2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5">
        <f>TITRES_STAT!D1426</f>
        <v>7.4051999999999998</v>
      </c>
      <c r="C1423" s="2">
        <f t="shared" ref="C1423:C1486" si="132">$C$4*B1413+C1422*(1-$C$4)</f>
        <v>7.4335146874984641</v>
      </c>
      <c r="D1423" s="2">
        <f t="shared" si="128"/>
        <v>7.4084348224210688</v>
      </c>
      <c r="E1423" s="2">
        <f t="shared" si="127"/>
        <v>2.5079865077395347E-2</v>
      </c>
      <c r="F1423" s="2">
        <f t="shared" si="131"/>
        <v>9.2726944271693174E-2</v>
      </c>
      <c r="G1423" s="2">
        <f t="shared" si="129"/>
        <v>-6.7647079194297827E-2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5">
        <f>TITRES_STAT!D1427</f>
        <v>7.1856</v>
      </c>
      <c r="C1424" s="2">
        <f t="shared" si="132"/>
        <v>7.4291585817294701</v>
      </c>
      <c r="D1424" s="2">
        <f t="shared" si="128"/>
        <v>7.3919285392787675</v>
      </c>
      <c r="E1424" s="2">
        <f t="shared" si="127"/>
        <v>3.7230042450702605E-2</v>
      </c>
      <c r="F1424" s="2">
        <f t="shared" si="131"/>
        <v>8.1627563907495052E-2</v>
      </c>
      <c r="G1424" s="2">
        <f t="shared" si="129"/>
        <v>-4.4397521456792446E-2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5">
        <f>TITRES_STAT!D1428</f>
        <v>7.3952</v>
      </c>
      <c r="C1425" s="2">
        <f t="shared" si="132"/>
        <v>7.4254726460787825</v>
      </c>
      <c r="D1425" s="2">
        <f t="shared" si="128"/>
        <v>7.3921708697025625</v>
      </c>
      <c r="E1425" s="2">
        <f t="shared" si="127"/>
        <v>3.3301776376220005E-2</v>
      </c>
      <c r="F1425" s="2">
        <f t="shared" si="131"/>
        <v>7.1962406401240048E-2</v>
      </c>
      <c r="G1425" s="2">
        <f t="shared" si="129"/>
        <v>-3.8660630025020043E-2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5">
        <f>TITRES_STAT!D1429</f>
        <v>7.1856</v>
      </c>
      <c r="C1426" s="2">
        <f t="shared" si="132"/>
        <v>7.4223537774512778</v>
      </c>
      <c r="D1426" s="2">
        <f t="shared" si="128"/>
        <v>7.3768693237986689</v>
      </c>
      <c r="E1426" s="2">
        <f t="shared" si="127"/>
        <v>4.5484453652608892E-2</v>
      </c>
      <c r="F1426" s="2">
        <f t="shared" si="131"/>
        <v>6.6666815851513822E-2</v>
      </c>
      <c r="G1426" s="2">
        <f t="shared" si="129"/>
        <v>-2.118236219890493E-2</v>
      </c>
      <c r="H1426" s="2" t="str">
        <f t="shared" si="130"/>
        <v>Hold</v>
      </c>
    </row>
    <row r="1427" spans="1:8" ht="13.5" x14ac:dyDescent="0.25">
      <c r="A1427" s="3">
        <f>TITRES_STAT!B1430</f>
        <v>44390</v>
      </c>
      <c r="B1427" s="5">
        <f>TITRES_STAT!D1430</f>
        <v>6.976</v>
      </c>
      <c r="C1427" s="2">
        <f t="shared" si="132"/>
        <v>7.4197147347664663</v>
      </c>
      <c r="D1427" s="2">
        <f t="shared" si="128"/>
        <v>7.347175299813582</v>
      </c>
      <c r="E1427" s="2">
        <f t="shared" si="127"/>
        <v>7.2539434952884285E-2</v>
      </c>
      <c r="F1427" s="2">
        <f t="shared" si="131"/>
        <v>6.7841339671787917E-2</v>
      </c>
      <c r="G1427" s="2">
        <f t="shared" si="129"/>
        <v>4.6980952810963678E-3</v>
      </c>
      <c r="H1427" s="2" t="str">
        <f t="shared" si="130"/>
        <v>Sell</v>
      </c>
    </row>
    <row r="1428" spans="1:8" ht="13.5" x14ac:dyDescent="0.25">
      <c r="A1428" s="3">
        <f>TITRES_STAT!B1431</f>
        <v>44391</v>
      </c>
      <c r="B1428" s="5">
        <f>TITRES_STAT!D1431</f>
        <v>6.976</v>
      </c>
      <c r="C1428" s="2">
        <f t="shared" si="132"/>
        <v>7.4174816986485483</v>
      </c>
      <c r="D1428" s="2">
        <f t="shared" si="128"/>
        <v>7.3196808331607244</v>
      </c>
      <c r="E1428" s="2">
        <f t="shared" si="127"/>
        <v>9.7800865487823962E-2</v>
      </c>
      <c r="F1428" s="2">
        <f t="shared" si="131"/>
        <v>7.3833244834995135E-2</v>
      </c>
      <c r="G1428" s="2">
        <f t="shared" si="129"/>
        <v>2.3967620652828828E-2</v>
      </c>
      <c r="H1428" s="2" t="str">
        <f t="shared" si="130"/>
        <v>Sell</v>
      </c>
    </row>
    <row r="1429" spans="1:8" ht="13.5" x14ac:dyDescent="0.25">
      <c r="A1429" s="3">
        <f>TITRES_STAT!B1432</f>
        <v>44392</v>
      </c>
      <c r="B1429" s="5">
        <f>TITRES_STAT!D1432</f>
        <v>6.7864000000000004</v>
      </c>
      <c r="C1429" s="2">
        <f t="shared" si="132"/>
        <v>7.415592206548772</v>
      </c>
      <c r="D1429" s="2">
        <f t="shared" si="128"/>
        <v>7.2801785492228932</v>
      </c>
      <c r="E1429" s="2">
        <f t="shared" si="127"/>
        <v>0.13541365732587884</v>
      </c>
      <c r="F1429" s="2">
        <f t="shared" si="131"/>
        <v>8.6149327333171877E-2</v>
      </c>
      <c r="G1429" s="2">
        <f t="shared" si="129"/>
        <v>4.9264329992706968E-2</v>
      </c>
      <c r="H1429" s="2" t="str">
        <f t="shared" si="130"/>
        <v>Sell</v>
      </c>
    </row>
    <row r="1430" spans="1:8" ht="13.5" x14ac:dyDescent="0.25">
      <c r="A1430" s="3">
        <f>TITRES_STAT!B1433</f>
        <v>44393</v>
      </c>
      <c r="B1430" s="5">
        <f>TITRES_STAT!D1433</f>
        <v>7.0857999999999999</v>
      </c>
      <c r="C1430" s="2">
        <f t="shared" si="132"/>
        <v>7.4139934055412686</v>
      </c>
      <c r="D1430" s="2">
        <f t="shared" si="128"/>
        <v>7.2657801381693456</v>
      </c>
      <c r="E1430" s="2">
        <f t="shared" si="127"/>
        <v>0.14821326737192297</v>
      </c>
      <c r="F1430" s="2">
        <f t="shared" si="131"/>
        <v>9.8562115340922102E-2</v>
      </c>
      <c r="G1430" s="2">
        <f t="shared" si="129"/>
        <v>4.9651152031000872E-2</v>
      </c>
      <c r="H1430" s="2" t="str">
        <f t="shared" si="130"/>
        <v>Sell</v>
      </c>
    </row>
    <row r="1431" spans="1:8" ht="13.5" x14ac:dyDescent="0.25">
      <c r="A1431" s="3">
        <f>TITRES_STAT!B1434</f>
        <v>44396</v>
      </c>
      <c r="B1431" s="5">
        <f>TITRES_STAT!D1434</f>
        <v>7.0857999999999999</v>
      </c>
      <c r="C1431" s="2">
        <f t="shared" si="132"/>
        <v>7.4126405739195356</v>
      </c>
      <c r="D1431" s="2">
        <f t="shared" si="128"/>
        <v>7.2524482760827276</v>
      </c>
      <c r="E1431" s="2">
        <f t="shared" si="127"/>
        <v>0.160192297836808</v>
      </c>
      <c r="F1431" s="2">
        <f t="shared" si="131"/>
        <v>0.11088815184009929</v>
      </c>
      <c r="G1431" s="2">
        <f t="shared" si="129"/>
        <v>4.9304145996708709E-2</v>
      </c>
      <c r="H1431" s="2" t="str">
        <f t="shared" si="130"/>
        <v>Sell</v>
      </c>
    </row>
    <row r="1432" spans="1:8" ht="13.5" x14ac:dyDescent="0.25">
      <c r="A1432" s="3">
        <f>TITRES_STAT!B1435</f>
        <v>44399</v>
      </c>
      <c r="B1432" s="5">
        <f>TITRES_STAT!D1435</f>
        <v>7.3852000000000002</v>
      </c>
      <c r="C1432" s="2">
        <f t="shared" si="132"/>
        <v>7.411495870239607</v>
      </c>
      <c r="D1432" s="2">
        <f t="shared" si="128"/>
        <v>7.2622817371136366</v>
      </c>
      <c r="E1432" s="2">
        <f t="shared" si="127"/>
        <v>0.14921413312597043</v>
      </c>
      <c r="F1432" s="2">
        <f t="shared" si="131"/>
        <v>0.11855334809727353</v>
      </c>
      <c r="G1432" s="2">
        <f t="shared" si="129"/>
        <v>3.0660785028696902E-2</v>
      </c>
      <c r="H1432" s="2" t="str">
        <f t="shared" si="130"/>
        <v>Sell</v>
      </c>
    </row>
    <row r="1433" spans="1:8" ht="13.5" x14ac:dyDescent="0.25">
      <c r="A1433" s="3">
        <f>TITRES_STAT!B1436</f>
        <v>44400</v>
      </c>
      <c r="B1433" s="5">
        <f>TITRES_STAT!D1436</f>
        <v>7.4850000000000003</v>
      </c>
      <c r="C1433" s="2">
        <f t="shared" si="132"/>
        <v>7.4105272748181292</v>
      </c>
      <c r="D1433" s="2">
        <f t="shared" si="128"/>
        <v>7.2787793862163301</v>
      </c>
      <c r="E1433" s="2">
        <f t="shared" si="127"/>
        <v>0.13174788860179909</v>
      </c>
      <c r="F1433" s="2">
        <f t="shared" si="131"/>
        <v>0.12119225619817864</v>
      </c>
      <c r="G1433" s="2">
        <f t="shared" si="129"/>
        <v>1.0555632403620452E-2</v>
      </c>
      <c r="H1433" s="2" t="str">
        <f t="shared" si="130"/>
        <v>Sell</v>
      </c>
    </row>
    <row r="1434" spans="1:8" ht="13.5" x14ac:dyDescent="0.25">
      <c r="A1434" s="3">
        <f>TITRES_STAT!B1437</f>
        <v>44403</v>
      </c>
      <c r="B1434" s="5">
        <f>TITRES_STAT!D1437</f>
        <v>7.4850000000000003</v>
      </c>
      <c r="C1434" s="2">
        <f t="shared" si="132"/>
        <v>7.3759230786922636</v>
      </c>
      <c r="D1434" s="2">
        <f t="shared" si="128"/>
        <v>7.2940549872373426</v>
      </c>
      <c r="E1434" s="2">
        <f t="shared" si="127"/>
        <v>8.1868091454921021E-2</v>
      </c>
      <c r="F1434" s="2">
        <f t="shared" si="131"/>
        <v>0.11332742324952712</v>
      </c>
      <c r="G1434" s="2">
        <f t="shared" si="129"/>
        <v>-3.1459331794606096E-2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7.4850000000000003</v>
      </c>
      <c r="C1435" s="2">
        <f t="shared" si="132"/>
        <v>7.3788887588934537</v>
      </c>
      <c r="D1435" s="2">
        <f t="shared" si="128"/>
        <v>7.3081990622567981</v>
      </c>
      <c r="E1435" s="2">
        <f t="shared" si="127"/>
        <v>7.0689696636655697E-2</v>
      </c>
      <c r="F1435" s="2">
        <f t="shared" si="131"/>
        <v>0.10479987792695283</v>
      </c>
      <c r="G1435" s="2">
        <f t="shared" si="129"/>
        <v>-3.4110181290297137E-2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5">
        <f>TITRES_STAT!D1439</f>
        <v>7.4850000000000003</v>
      </c>
      <c r="C1436" s="2">
        <f t="shared" si="132"/>
        <v>7.3491520267560002</v>
      </c>
      <c r="D1436" s="2">
        <f t="shared" si="128"/>
        <v>7.3212954280155538</v>
      </c>
      <c r="E1436" s="2">
        <f t="shared" ref="E1436:E1499" si="133">C1436-D1436</f>
        <v>2.7856598740446437E-2</v>
      </c>
      <c r="F1436" s="2">
        <f t="shared" si="131"/>
        <v>8.9411222089651562E-2</v>
      </c>
      <c r="G1436" s="2">
        <f t="shared" si="129"/>
        <v>-6.1554623349205126E-2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5">
        <f>TITRES_STAT!D1440</f>
        <v>7.4850000000000003</v>
      </c>
      <c r="C1437" s="2">
        <f t="shared" si="132"/>
        <v>7.2917440226396923</v>
      </c>
      <c r="D1437" s="2">
        <f t="shared" ref="D1437:D1500" si="134">$D$4*B1437+(1-$D$4)*D1436</f>
        <v>7.3334216926069935</v>
      </c>
      <c r="E1437" s="2">
        <f t="shared" si="133"/>
        <v>-4.1677669967301156E-2</v>
      </c>
      <c r="F1437" s="2">
        <f t="shared" si="131"/>
        <v>6.3193443678261019E-2</v>
      </c>
      <c r="G1437" s="2">
        <f t="shared" si="129"/>
        <v>-0.10487111364556218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7.4850000000000003</v>
      </c>
      <c r="C1438" s="2">
        <f t="shared" si="132"/>
        <v>7.2431680191566628</v>
      </c>
      <c r="D1438" s="2">
        <f t="shared" si="134"/>
        <v>7.3446497153768453</v>
      </c>
      <c r="E1438" s="2">
        <f t="shared" si="133"/>
        <v>-0.10148169622018255</v>
      </c>
      <c r="F1438" s="2">
        <f t="shared" si="131"/>
        <v>3.0258415698572308E-2</v>
      </c>
      <c r="G1438" s="2">
        <f t="shared" si="129"/>
        <v>-0.13174011191875484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7.4850000000000003</v>
      </c>
      <c r="C1439" s="2">
        <f t="shared" si="132"/>
        <v>7.1728960162094841</v>
      </c>
      <c r="D1439" s="2">
        <f t="shared" si="134"/>
        <v>7.3550460327563378</v>
      </c>
      <c r="E1439" s="2">
        <f t="shared" si="133"/>
        <v>-0.1821500165468537</v>
      </c>
      <c r="F1439" s="2">
        <f t="shared" si="131"/>
        <v>-1.2223270750512893E-2</v>
      </c>
      <c r="G1439" s="2">
        <f t="shared" si="129"/>
        <v>-0.16992674579634082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5">
        <f>TITRES_STAT!D1443</f>
        <v>7.4850000000000003</v>
      </c>
      <c r="C1440" s="2">
        <f t="shared" si="132"/>
        <v>7.1594966291003326</v>
      </c>
      <c r="D1440" s="2">
        <f t="shared" si="134"/>
        <v>7.3646722525521646</v>
      </c>
      <c r="E1440" s="2">
        <f t="shared" si="133"/>
        <v>-0.20517562345183205</v>
      </c>
      <c r="F1440" s="2">
        <f t="shared" si="131"/>
        <v>-5.0813741290776725E-2</v>
      </c>
      <c r="G1440" s="2">
        <f t="shared" si="129"/>
        <v>-0.15436188216105531</v>
      </c>
      <c r="H1440" s="2" t="str">
        <f t="shared" si="130"/>
        <v>Hold</v>
      </c>
    </row>
    <row r="1441" spans="1:8" ht="13.5" x14ac:dyDescent="0.25">
      <c r="A1441" s="3">
        <f>TITRES_STAT!B1444</f>
        <v>44412</v>
      </c>
      <c r="B1441" s="5">
        <f>TITRES_STAT!D1444</f>
        <v>7.4850000000000003</v>
      </c>
      <c r="C1441" s="2">
        <f t="shared" si="132"/>
        <v>7.1481586861618203</v>
      </c>
      <c r="D1441" s="2">
        <f t="shared" si="134"/>
        <v>7.3735854190297818</v>
      </c>
      <c r="E1441" s="2">
        <f t="shared" si="133"/>
        <v>-0.22542673286796155</v>
      </c>
      <c r="F1441" s="2">
        <f t="shared" si="131"/>
        <v>-8.5736339606213685E-2</v>
      </c>
      <c r="G1441" s="2">
        <f t="shared" si="129"/>
        <v>-0.13969039326174787</v>
      </c>
      <c r="H1441" s="2" t="str">
        <f t="shared" si="130"/>
        <v>Hold</v>
      </c>
    </row>
    <row r="1442" spans="1:8" ht="13.5" x14ac:dyDescent="0.25">
      <c r="A1442" s="3">
        <f>TITRES_STAT!B1445</f>
        <v>44413</v>
      </c>
      <c r="B1442" s="5">
        <f>TITRES_STAT!D1445</f>
        <v>7.4850000000000003</v>
      </c>
      <c r="C1442" s="2">
        <f t="shared" si="132"/>
        <v>7.1846265805984633</v>
      </c>
      <c r="D1442" s="2">
        <f t="shared" si="134"/>
        <v>7.381838350953501</v>
      </c>
      <c r="E1442" s="2">
        <f t="shared" si="133"/>
        <v>-0.19721177035503779</v>
      </c>
      <c r="F1442" s="2">
        <f t="shared" si="131"/>
        <v>-0.10803142575597852</v>
      </c>
      <c r="G1442" s="2">
        <f t="shared" si="129"/>
        <v>-8.9180344599059269E-2</v>
      </c>
      <c r="H1442" s="2" t="str">
        <f t="shared" si="130"/>
        <v>Hold</v>
      </c>
    </row>
    <row r="1443" spans="1:8" ht="13.5" x14ac:dyDescent="0.25">
      <c r="A1443" s="3">
        <f>TITRES_STAT!B1446</f>
        <v>44414</v>
      </c>
      <c r="B1443" s="5">
        <f>TITRES_STAT!D1446</f>
        <v>7.4850000000000003</v>
      </c>
      <c r="C1443" s="2">
        <f t="shared" si="132"/>
        <v>7.230837875891007</v>
      </c>
      <c r="D1443" s="2">
        <f t="shared" si="134"/>
        <v>7.3894799545865748</v>
      </c>
      <c r="E1443" s="2">
        <f t="shared" si="133"/>
        <v>-0.15864207869556779</v>
      </c>
      <c r="F1443" s="2">
        <f t="shared" si="131"/>
        <v>-0.11815355634389638</v>
      </c>
      <c r="G1443" s="2">
        <f t="shared" si="129"/>
        <v>-4.0488522351671413E-2</v>
      </c>
      <c r="H1443" s="2" t="str">
        <f t="shared" si="130"/>
        <v>Hold</v>
      </c>
    </row>
    <row r="1444" spans="1:8" ht="13.5" x14ac:dyDescent="0.25">
      <c r="A1444" s="3">
        <f>TITRES_STAT!B1447</f>
        <v>44417</v>
      </c>
      <c r="B1444" s="5">
        <f>TITRES_STAT!D1447</f>
        <v>7.4850000000000003</v>
      </c>
      <c r="C1444" s="2">
        <f t="shared" si="132"/>
        <v>7.2699397411385451</v>
      </c>
      <c r="D1444" s="2">
        <f t="shared" si="134"/>
        <v>7.3965555135060876</v>
      </c>
      <c r="E1444" s="2">
        <f t="shared" si="133"/>
        <v>-0.12661577236754251</v>
      </c>
      <c r="F1444" s="2">
        <f t="shared" si="131"/>
        <v>-0.1198459995486256</v>
      </c>
      <c r="G1444" s="2">
        <f t="shared" ref="G1444:G1507" si="135">E1444-F1444</f>
        <v>-6.7697728189169137E-3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44419</v>
      </c>
      <c r="B1445" s="5">
        <f>TITRES_STAT!D1448</f>
        <v>7.4850000000000003</v>
      </c>
      <c r="C1445" s="2">
        <f t="shared" si="132"/>
        <v>7.3030259348095381</v>
      </c>
      <c r="D1445" s="2">
        <f t="shared" si="134"/>
        <v>7.4031069569500811</v>
      </c>
      <c r="E1445" s="2">
        <f t="shared" si="133"/>
        <v>-0.10008102214054304</v>
      </c>
      <c r="F1445" s="2">
        <f t="shared" ref="F1445:F1508" si="137">(E1445*(2/(10)))+((1-(2/10))*F1444)</f>
        <v>-0.1158930040670091</v>
      </c>
      <c r="G1445" s="2">
        <f t="shared" si="135"/>
        <v>1.5811981926466059E-2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5">
        <f>TITRES_STAT!D1449</f>
        <v>7.4850000000000003</v>
      </c>
      <c r="C1446" s="2">
        <f t="shared" si="132"/>
        <v>7.3310219448388398</v>
      </c>
      <c r="D1446" s="2">
        <f t="shared" si="134"/>
        <v>7.4091731082871117</v>
      </c>
      <c r="E1446" s="2">
        <f t="shared" si="133"/>
        <v>-7.8151163448271888E-2</v>
      </c>
      <c r="F1446" s="2">
        <f t="shared" si="137"/>
        <v>-0.10834463594326167</v>
      </c>
      <c r="G1446" s="2">
        <f t="shared" si="135"/>
        <v>3.0193472494989784E-2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5">
        <f>TITRES_STAT!D1450</f>
        <v>7.4850000000000003</v>
      </c>
      <c r="C1447" s="2">
        <f t="shared" si="132"/>
        <v>7.3547108764020948</v>
      </c>
      <c r="D1447" s="2">
        <f t="shared" si="134"/>
        <v>7.4147899150806591</v>
      </c>
      <c r="E1447" s="2">
        <f t="shared" si="133"/>
        <v>-6.0079038678564345E-2</v>
      </c>
      <c r="F1447" s="2">
        <f t="shared" si="137"/>
        <v>-9.8691516490322206E-2</v>
      </c>
      <c r="G1447" s="2">
        <f t="shared" si="135"/>
        <v>3.8612477811757862E-2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5">
        <f>TITRES_STAT!D1451</f>
        <v>7.4850000000000003</v>
      </c>
      <c r="C1448" s="2">
        <f t="shared" si="132"/>
        <v>7.3747553569556192</v>
      </c>
      <c r="D1448" s="2">
        <f t="shared" si="134"/>
        <v>7.4199906621117213</v>
      </c>
      <c r="E1448" s="2">
        <f t="shared" si="133"/>
        <v>-4.5235305156102079E-2</v>
      </c>
      <c r="F1448" s="2">
        <f t="shared" si="137"/>
        <v>-8.8000274223478184E-2</v>
      </c>
      <c r="G1448" s="2">
        <f t="shared" si="135"/>
        <v>4.2764969067376105E-2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5">
        <f>TITRES_STAT!D1452</f>
        <v>7.4850000000000003</v>
      </c>
      <c r="C1449" s="2">
        <f t="shared" si="132"/>
        <v>7.3917160712701389</v>
      </c>
      <c r="D1449" s="2">
        <f t="shared" si="134"/>
        <v>7.4248061686219637</v>
      </c>
      <c r="E1449" s="2">
        <f t="shared" si="133"/>
        <v>-3.3090097351824888E-2</v>
      </c>
      <c r="F1449" s="2">
        <f t="shared" si="137"/>
        <v>-7.7018238849147519E-2</v>
      </c>
      <c r="G1449" s="2">
        <f t="shared" si="135"/>
        <v>4.3928141497322631E-2</v>
      </c>
      <c r="H1449" s="2" t="str">
        <f t="shared" si="136"/>
        <v>Sell</v>
      </c>
    </row>
    <row r="1450" spans="1:8" ht="13.5" x14ac:dyDescent="0.25">
      <c r="A1450" s="3">
        <f>TITRES_STAT!B1453</f>
        <v>44427</v>
      </c>
      <c r="B1450" s="5">
        <f>TITRES_STAT!D1453</f>
        <v>7.4850000000000003</v>
      </c>
      <c r="C1450" s="2">
        <f t="shared" si="132"/>
        <v>7.4060674449208861</v>
      </c>
      <c r="D1450" s="2">
        <f t="shared" si="134"/>
        <v>7.4292649709462628</v>
      </c>
      <c r="E1450" s="2">
        <f t="shared" si="133"/>
        <v>-2.3197526025376725E-2</v>
      </c>
      <c r="F1450" s="2">
        <f t="shared" si="137"/>
        <v>-6.6254096284393368E-2</v>
      </c>
      <c r="G1450" s="2">
        <f t="shared" si="135"/>
        <v>4.3056570259016644E-2</v>
      </c>
      <c r="H1450" s="2" t="str">
        <f t="shared" si="136"/>
        <v>Sell</v>
      </c>
    </row>
    <row r="1451" spans="1:8" ht="13.5" x14ac:dyDescent="0.25">
      <c r="A1451" s="3">
        <f>TITRES_STAT!B1454</f>
        <v>44428</v>
      </c>
      <c r="B1451" s="5">
        <f>TITRES_STAT!D1454</f>
        <v>7.4850000000000003</v>
      </c>
      <c r="C1451" s="2">
        <f t="shared" si="132"/>
        <v>7.4182109149330575</v>
      </c>
      <c r="D1451" s="2">
        <f t="shared" si="134"/>
        <v>7.4333934916169095</v>
      </c>
      <c r="E1451" s="2">
        <f t="shared" si="133"/>
        <v>-1.5182576683852034E-2</v>
      </c>
      <c r="F1451" s="2">
        <f t="shared" si="137"/>
        <v>-5.6039792364285107E-2</v>
      </c>
      <c r="G1451" s="2">
        <f t="shared" si="135"/>
        <v>4.0857215680433073E-2</v>
      </c>
      <c r="H1451" s="2" t="str">
        <f t="shared" si="136"/>
        <v>Sell</v>
      </c>
    </row>
    <row r="1452" spans="1:8" ht="13.5" x14ac:dyDescent="0.25">
      <c r="A1452" s="3">
        <f>TITRES_STAT!B1455</f>
        <v>44431</v>
      </c>
      <c r="B1452" s="5">
        <f>TITRES_STAT!D1455</f>
        <v>7.4850000000000003</v>
      </c>
      <c r="C1452" s="2">
        <f t="shared" si="132"/>
        <v>7.4284861587895108</v>
      </c>
      <c r="D1452" s="2">
        <f t="shared" si="134"/>
        <v>7.4372161959415823</v>
      </c>
      <c r="E1452" s="2">
        <f t="shared" si="133"/>
        <v>-8.7300371520715458E-3</v>
      </c>
      <c r="F1452" s="2">
        <f t="shared" si="137"/>
        <v>-4.6577841321842395E-2</v>
      </c>
      <c r="G1452" s="2">
        <f t="shared" si="135"/>
        <v>3.7847804169770849E-2</v>
      </c>
      <c r="H1452" s="2" t="str">
        <f t="shared" si="136"/>
        <v>Sell</v>
      </c>
    </row>
    <row r="1453" spans="1:8" ht="13.5" x14ac:dyDescent="0.25">
      <c r="A1453" s="3">
        <f>TITRES_STAT!B1456</f>
        <v>44432</v>
      </c>
      <c r="B1453" s="5">
        <f>TITRES_STAT!D1456</f>
        <v>7.4850000000000003</v>
      </c>
      <c r="C1453" s="2">
        <f t="shared" si="132"/>
        <v>7.4371805958988162</v>
      </c>
      <c r="D1453" s="2">
        <f t="shared" si="134"/>
        <v>7.440755736982946</v>
      </c>
      <c r="E1453" s="2">
        <f t="shared" si="133"/>
        <v>-3.5751410841298181E-3</v>
      </c>
      <c r="F1453" s="2">
        <f t="shared" si="137"/>
        <v>-3.7977301274299886E-2</v>
      </c>
      <c r="G1453" s="2">
        <f t="shared" si="135"/>
        <v>3.4402160190170068E-2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5">
        <f>TITRES_STAT!D1457</f>
        <v>7.4850000000000003</v>
      </c>
      <c r="C1454" s="2">
        <f t="shared" si="132"/>
        <v>7.4445374272989984</v>
      </c>
      <c r="D1454" s="2">
        <f t="shared" si="134"/>
        <v>7.4440330897990235</v>
      </c>
      <c r="E1454" s="2">
        <f t="shared" si="133"/>
        <v>5.0433749997491617E-4</v>
      </c>
      <c r="F1454" s="2">
        <f t="shared" si="137"/>
        <v>-3.0280973519444927E-2</v>
      </c>
      <c r="G1454" s="2">
        <f t="shared" si="135"/>
        <v>3.0785311019419843E-2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5">
        <f>TITRES_STAT!D1458</f>
        <v>7.2653999999999996</v>
      </c>
      <c r="C1455" s="2">
        <f t="shared" si="132"/>
        <v>7.4507624384837676</v>
      </c>
      <c r="D1455" s="2">
        <f t="shared" si="134"/>
        <v>7.4308010090731695</v>
      </c>
      <c r="E1455" s="2">
        <f t="shared" si="133"/>
        <v>1.9961429410598086E-2</v>
      </c>
      <c r="F1455" s="2">
        <f t="shared" si="137"/>
        <v>-2.0232492933436326E-2</v>
      </c>
      <c r="G1455" s="2">
        <f t="shared" si="135"/>
        <v>4.0193922344034412E-2</v>
      </c>
      <c r="H1455" s="2" t="str">
        <f t="shared" si="136"/>
        <v>Sell</v>
      </c>
    </row>
    <row r="1456" spans="1:8" ht="13.5" x14ac:dyDescent="0.25">
      <c r="A1456" s="3">
        <f>TITRES_STAT!B1459</f>
        <v>44435</v>
      </c>
      <c r="B1456" s="5">
        <f>TITRES_STAT!D1459</f>
        <v>7.2653999999999996</v>
      </c>
      <c r="C1456" s="2">
        <f t="shared" si="132"/>
        <v>7.4560297556401114</v>
      </c>
      <c r="D1456" s="2">
        <f t="shared" si="134"/>
        <v>7.418549082475157</v>
      </c>
      <c r="E1456" s="2">
        <f t="shared" si="133"/>
        <v>3.7480673164954403E-2</v>
      </c>
      <c r="F1456" s="2">
        <f t="shared" si="137"/>
        <v>-8.6898597137581822E-3</v>
      </c>
      <c r="G1456" s="2">
        <f t="shared" si="135"/>
        <v>4.6170532878712589E-2</v>
      </c>
      <c r="H1456" s="2" t="str">
        <f t="shared" si="136"/>
        <v>Sell</v>
      </c>
    </row>
    <row r="1457" spans="1:8" ht="13.5" x14ac:dyDescent="0.25">
      <c r="A1457" s="3">
        <f>TITRES_STAT!B1460</f>
        <v>44438</v>
      </c>
      <c r="B1457" s="5">
        <f>TITRES_STAT!D1460</f>
        <v>7.2653999999999996</v>
      </c>
      <c r="C1457" s="2">
        <f t="shared" si="132"/>
        <v>7.4604867163108644</v>
      </c>
      <c r="D1457" s="2">
        <f t="shared" si="134"/>
        <v>7.4072047059955155</v>
      </c>
      <c r="E1457" s="2">
        <f t="shared" si="133"/>
        <v>5.3282010315348849E-2</v>
      </c>
      <c r="F1457" s="2">
        <f t="shared" si="137"/>
        <v>3.7045142920632242E-3</v>
      </c>
      <c r="G1457" s="2">
        <f t="shared" si="135"/>
        <v>4.9577496023285622E-2</v>
      </c>
      <c r="H1457" s="2" t="str">
        <f t="shared" si="136"/>
        <v>Sell</v>
      </c>
    </row>
    <row r="1458" spans="1:8" ht="13.5" x14ac:dyDescent="0.25">
      <c r="A1458" s="3">
        <f>TITRES_STAT!B1461</f>
        <v>44439</v>
      </c>
      <c r="B1458" s="5">
        <f>TITRES_STAT!D1461</f>
        <v>7.2653999999999996</v>
      </c>
      <c r="C1458" s="2">
        <f t="shared" si="132"/>
        <v>7.4642579907245779</v>
      </c>
      <c r="D1458" s="2">
        <f t="shared" si="134"/>
        <v>7.3967006536995514</v>
      </c>
      <c r="E1458" s="2">
        <f t="shared" si="133"/>
        <v>6.755733702502642E-2</v>
      </c>
      <c r="F1458" s="2">
        <f t="shared" si="137"/>
        <v>1.6475078838655864E-2</v>
      </c>
      <c r="G1458" s="2">
        <f t="shared" si="135"/>
        <v>5.1082258186370556E-2</v>
      </c>
      <c r="H1458" s="2" t="str">
        <f t="shared" si="136"/>
        <v>Sell</v>
      </c>
    </row>
    <row r="1459" spans="1:8" ht="13.5" x14ac:dyDescent="0.25">
      <c r="A1459" s="3">
        <f>TITRES_STAT!B1462</f>
        <v>44440</v>
      </c>
      <c r="B1459" s="5">
        <f>TITRES_STAT!D1462</f>
        <v>7.5848000000000004</v>
      </c>
      <c r="C1459" s="2">
        <f t="shared" si="132"/>
        <v>7.4674490690746431</v>
      </c>
      <c r="D1459" s="2">
        <f t="shared" si="134"/>
        <v>7.4106339386106956</v>
      </c>
      <c r="E1459" s="2">
        <f t="shared" si="133"/>
        <v>5.6815130463947483E-2</v>
      </c>
      <c r="F1459" s="2">
        <f t="shared" si="137"/>
        <v>2.4543089163714189E-2</v>
      </c>
      <c r="G1459" s="2">
        <f t="shared" si="135"/>
        <v>3.2272041300233298E-2</v>
      </c>
      <c r="H1459" s="2" t="str">
        <f t="shared" si="136"/>
        <v>Sell</v>
      </c>
    </row>
    <row r="1460" spans="1:8" ht="13.5" x14ac:dyDescent="0.25">
      <c r="A1460" s="3">
        <f>TITRES_STAT!B1463</f>
        <v>44441</v>
      </c>
      <c r="B1460" s="5">
        <f>TITRES_STAT!D1463</f>
        <v>7.5848000000000004</v>
      </c>
      <c r="C1460" s="2">
        <f t="shared" si="132"/>
        <v>7.4701492122939293</v>
      </c>
      <c r="D1460" s="2">
        <f t="shared" si="134"/>
        <v>7.4235351283432367</v>
      </c>
      <c r="E1460" s="2">
        <f t="shared" si="133"/>
        <v>4.6614083950692553E-2</v>
      </c>
      <c r="F1460" s="2">
        <f t="shared" si="137"/>
        <v>2.8957288121109863E-2</v>
      </c>
      <c r="G1460" s="2">
        <f t="shared" si="135"/>
        <v>1.765679582958269E-2</v>
      </c>
      <c r="H1460" s="2" t="str">
        <f t="shared" si="136"/>
        <v>Sell</v>
      </c>
    </row>
    <row r="1461" spans="1:8" ht="13.5" x14ac:dyDescent="0.25">
      <c r="A1461" s="3">
        <f>TITRES_STAT!B1464</f>
        <v>44442</v>
      </c>
      <c r="B1461" s="5">
        <f>TITRES_STAT!D1464</f>
        <v>7.5848000000000004</v>
      </c>
      <c r="C1461" s="2">
        <f t="shared" si="132"/>
        <v>7.4724339488640936</v>
      </c>
      <c r="D1461" s="2">
        <f t="shared" si="134"/>
        <v>7.4354806743918855</v>
      </c>
      <c r="E1461" s="2">
        <f t="shared" si="133"/>
        <v>3.6953274472208086E-2</v>
      </c>
      <c r="F1461" s="2">
        <f t="shared" si="137"/>
        <v>3.0556485391329508E-2</v>
      </c>
      <c r="G1461" s="2">
        <f t="shared" si="135"/>
        <v>6.3967890808785781E-3</v>
      </c>
      <c r="H1461" s="2" t="str">
        <f t="shared" si="136"/>
        <v>Sell</v>
      </c>
    </row>
    <row r="1462" spans="1:8" ht="13.5" x14ac:dyDescent="0.25">
      <c r="A1462" s="3">
        <f>TITRES_STAT!B1465</f>
        <v>44445</v>
      </c>
      <c r="B1462" s="5">
        <f>TITRES_STAT!D1465</f>
        <v>7.5848000000000004</v>
      </c>
      <c r="C1462" s="2">
        <f t="shared" si="132"/>
        <v>7.4743671875003876</v>
      </c>
      <c r="D1462" s="2">
        <f t="shared" si="134"/>
        <v>7.446541365177672</v>
      </c>
      <c r="E1462" s="2">
        <f t="shared" si="133"/>
        <v>2.7825822322715688E-2</v>
      </c>
      <c r="F1462" s="2">
        <f t="shared" si="137"/>
        <v>3.0010352777606747E-2</v>
      </c>
      <c r="G1462" s="2">
        <f t="shared" si="135"/>
        <v>-2.1845304548910593E-3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5">
        <f>TITRES_STAT!D1466</f>
        <v>7.5848000000000004</v>
      </c>
      <c r="C1463" s="2">
        <f t="shared" si="132"/>
        <v>7.476003004808021</v>
      </c>
      <c r="D1463" s="2">
        <f t="shared" si="134"/>
        <v>7.4567827455348814</v>
      </c>
      <c r="E1463" s="2">
        <f t="shared" si="133"/>
        <v>1.9220259273139639E-2</v>
      </c>
      <c r="F1463" s="2">
        <f t="shared" si="137"/>
        <v>2.7852334076713326E-2</v>
      </c>
      <c r="G1463" s="2">
        <f t="shared" si="135"/>
        <v>-8.6320748035736868E-3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5">
        <f>TITRES_STAT!D1467</f>
        <v>7.5848000000000004</v>
      </c>
      <c r="C1464" s="2">
        <f t="shared" si="132"/>
        <v>7.4773871579144799</v>
      </c>
      <c r="D1464" s="2">
        <f t="shared" si="134"/>
        <v>7.4662655051248903</v>
      </c>
      <c r="E1464" s="2">
        <f t="shared" si="133"/>
        <v>1.1121652789589653E-2</v>
      </c>
      <c r="F1464" s="2">
        <f t="shared" si="137"/>
        <v>2.4506197819288592E-2</v>
      </c>
      <c r="G1464" s="2">
        <f t="shared" si="135"/>
        <v>-1.3384545029698939E-2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5">
        <f>TITRES_STAT!D1468</f>
        <v>7.5848000000000004</v>
      </c>
      <c r="C1465" s="2">
        <f t="shared" si="132"/>
        <v>7.4447737490045602</v>
      </c>
      <c r="D1465" s="2">
        <f t="shared" si="134"/>
        <v>7.4750458380786027</v>
      </c>
      <c r="E1465" s="2">
        <f t="shared" si="133"/>
        <v>-3.0272089074042441E-2</v>
      </c>
      <c r="F1465" s="2">
        <f t="shared" si="137"/>
        <v>1.3550540440622389E-2</v>
      </c>
      <c r="G1465" s="2">
        <f t="shared" si="135"/>
        <v>-4.3822629514664826E-2</v>
      </c>
      <c r="H1465" s="2" t="str">
        <f t="shared" si="136"/>
        <v>Hold</v>
      </c>
    </row>
    <row r="1466" spans="1:8" ht="13.5" x14ac:dyDescent="0.25">
      <c r="A1466" s="3">
        <f>TITRES_STAT!B1469</f>
        <v>44449</v>
      </c>
      <c r="B1466" s="5">
        <f>TITRES_STAT!D1469</f>
        <v>7.5848000000000004</v>
      </c>
      <c r="C1466" s="2">
        <f t="shared" si="132"/>
        <v>7.4171777876192433</v>
      </c>
      <c r="D1466" s="2">
        <f t="shared" si="134"/>
        <v>7.4831757759987063</v>
      </c>
      <c r="E1466" s="2">
        <f t="shared" si="133"/>
        <v>-6.5997988379463024E-2</v>
      </c>
      <c r="F1466" s="2">
        <f t="shared" si="137"/>
        <v>-2.3591653233946946E-3</v>
      </c>
      <c r="G1466" s="2">
        <f t="shared" si="135"/>
        <v>-6.3638823056068328E-2</v>
      </c>
      <c r="H1466" s="2" t="str">
        <f t="shared" si="136"/>
        <v>Hold</v>
      </c>
    </row>
    <row r="1467" spans="1:8" ht="13.5" x14ac:dyDescent="0.25">
      <c r="A1467" s="3">
        <f>TITRES_STAT!B1470</f>
        <v>44452</v>
      </c>
      <c r="B1467" s="5">
        <f>TITRES_STAT!D1470</f>
        <v>7.5848000000000004</v>
      </c>
      <c r="C1467" s="2">
        <f t="shared" si="132"/>
        <v>7.3938273587547441</v>
      </c>
      <c r="D1467" s="2">
        <f t="shared" si="134"/>
        <v>7.4907034962950982</v>
      </c>
      <c r="E1467" s="2">
        <f t="shared" si="133"/>
        <v>-9.6876137540354179E-2</v>
      </c>
      <c r="F1467" s="2">
        <f t="shared" si="137"/>
        <v>-2.1262559766786593E-2</v>
      </c>
      <c r="G1467" s="2">
        <f t="shared" si="135"/>
        <v>-7.5613577773567586E-2</v>
      </c>
      <c r="H1467" s="2" t="str">
        <f t="shared" si="136"/>
        <v>Hold</v>
      </c>
    </row>
    <row r="1468" spans="1:8" ht="13.5" x14ac:dyDescent="0.25">
      <c r="A1468" s="3">
        <f>TITRES_STAT!B1471</f>
        <v>44453</v>
      </c>
      <c r="B1468" s="5">
        <f>TITRES_STAT!D1471</f>
        <v>7.5848000000000004</v>
      </c>
      <c r="C1468" s="2">
        <f t="shared" si="132"/>
        <v>7.374069303561706</v>
      </c>
      <c r="D1468" s="2">
        <f t="shared" si="134"/>
        <v>7.4976736076806469</v>
      </c>
      <c r="E1468" s="2">
        <f t="shared" si="133"/>
        <v>-0.12360430411894097</v>
      </c>
      <c r="F1468" s="2">
        <f t="shared" si="137"/>
        <v>-4.173090863721747E-2</v>
      </c>
      <c r="G1468" s="2">
        <f t="shared" si="135"/>
        <v>-8.1873395481723496E-2</v>
      </c>
      <c r="H1468" s="2" t="str">
        <f t="shared" si="136"/>
        <v>Hold</v>
      </c>
    </row>
    <row r="1469" spans="1:8" ht="13.5" x14ac:dyDescent="0.25">
      <c r="A1469" s="3">
        <f>TITRES_STAT!B1472</f>
        <v>44454</v>
      </c>
      <c r="B1469" s="5">
        <f>TITRES_STAT!D1472</f>
        <v>7.5848000000000004</v>
      </c>
      <c r="C1469" s="2">
        <f t="shared" si="132"/>
        <v>7.406489410706059</v>
      </c>
      <c r="D1469" s="2">
        <f t="shared" si="134"/>
        <v>7.5041274145191172</v>
      </c>
      <c r="E1469" s="2">
        <f t="shared" si="133"/>
        <v>-9.7638003813058205E-2</v>
      </c>
      <c r="F1469" s="2">
        <f t="shared" si="137"/>
        <v>-5.2912327672385615E-2</v>
      </c>
      <c r="G1469" s="2">
        <f t="shared" si="135"/>
        <v>-4.4725676140672591E-2</v>
      </c>
      <c r="H1469" s="2" t="str">
        <f t="shared" si="136"/>
        <v>Hold</v>
      </c>
    </row>
    <row r="1470" spans="1:8" ht="13.5" x14ac:dyDescent="0.25">
      <c r="A1470" s="3">
        <f>TITRES_STAT!B1473</f>
        <v>44455</v>
      </c>
      <c r="B1470" s="5">
        <f>TITRES_STAT!D1473</f>
        <v>7.9241000000000001</v>
      </c>
      <c r="C1470" s="2">
        <f t="shared" si="132"/>
        <v>7.4339218090589734</v>
      </c>
      <c r="D1470" s="2">
        <f t="shared" si="134"/>
        <v>7.5352364949251083</v>
      </c>
      <c r="E1470" s="2">
        <f t="shared" si="133"/>
        <v>-0.1013146858661349</v>
      </c>
      <c r="F1470" s="2">
        <f t="shared" si="137"/>
        <v>-6.2592799311135483E-2</v>
      </c>
      <c r="G1470" s="2">
        <f t="shared" si="135"/>
        <v>-3.8721886554999418E-2</v>
      </c>
      <c r="H1470" s="2" t="str">
        <f t="shared" si="136"/>
        <v>Hold</v>
      </c>
    </row>
    <row r="1471" spans="1:8" ht="13.5" x14ac:dyDescent="0.25">
      <c r="A1471" s="3">
        <f>TITRES_STAT!B1474</f>
        <v>44456</v>
      </c>
      <c r="B1471" s="5">
        <f>TITRES_STAT!D1474</f>
        <v>7.1955999999999998</v>
      </c>
      <c r="C1471" s="2">
        <f t="shared" si="132"/>
        <v>7.4571338384345163</v>
      </c>
      <c r="D1471" s="2">
        <f t="shared" si="134"/>
        <v>7.5100782360417675</v>
      </c>
      <c r="E1471" s="2">
        <f t="shared" si="133"/>
        <v>-5.2944397607251226E-2</v>
      </c>
      <c r="F1471" s="2">
        <f t="shared" si="137"/>
        <v>-6.0663118970358636E-2</v>
      </c>
      <c r="G1471" s="2">
        <f t="shared" si="135"/>
        <v>7.71872136310741E-3</v>
      </c>
      <c r="H1471" s="2" t="str">
        <f t="shared" si="136"/>
        <v>Sell</v>
      </c>
    </row>
    <row r="1472" spans="1:8" ht="13.5" x14ac:dyDescent="0.25">
      <c r="A1472" s="3">
        <f>TITRES_STAT!B1475</f>
        <v>44459</v>
      </c>
      <c r="B1472" s="5">
        <f>TITRES_STAT!D1475</f>
        <v>6.9859999999999998</v>
      </c>
      <c r="C1472" s="2">
        <f t="shared" si="132"/>
        <v>7.4767747863676677</v>
      </c>
      <c r="D1472" s="2">
        <f t="shared" si="134"/>
        <v>7.4712576259645997</v>
      </c>
      <c r="E1472" s="2">
        <f t="shared" si="133"/>
        <v>5.5171604030679333E-3</v>
      </c>
      <c r="F1472" s="2">
        <f t="shared" si="137"/>
        <v>-4.7427063095673322E-2</v>
      </c>
      <c r="G1472" s="2">
        <f t="shared" si="135"/>
        <v>5.2944223498741255E-2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5">
        <f>TITRES_STAT!D1476</f>
        <v>6.9859999999999998</v>
      </c>
      <c r="C1473" s="2">
        <f t="shared" si="132"/>
        <v>7.4933940500034115</v>
      </c>
      <c r="D1473" s="2">
        <f t="shared" si="134"/>
        <v>7.4353126166338885</v>
      </c>
      <c r="E1473" s="2">
        <f t="shared" si="133"/>
        <v>5.8081433369522983E-2</v>
      </c>
      <c r="F1473" s="2">
        <f t="shared" si="137"/>
        <v>-2.6325363802634068E-2</v>
      </c>
      <c r="G1473" s="2">
        <f t="shared" si="135"/>
        <v>8.4406797172157044E-2</v>
      </c>
      <c r="H1473" s="2" t="str">
        <f t="shared" si="136"/>
        <v>Sell</v>
      </c>
    </row>
    <row r="1474" spans="1:8" ht="13.5" x14ac:dyDescent="0.25">
      <c r="A1474" s="3">
        <f>TITRES_STAT!B1477</f>
        <v>44461</v>
      </c>
      <c r="B1474" s="5">
        <f>TITRES_STAT!D1477</f>
        <v>6.9859999999999998</v>
      </c>
      <c r="C1474" s="2">
        <f t="shared" si="132"/>
        <v>7.5074565038490411</v>
      </c>
      <c r="D1474" s="2">
        <f t="shared" si="134"/>
        <v>7.4020302005869336</v>
      </c>
      <c r="E1474" s="2">
        <f t="shared" si="133"/>
        <v>0.10542630326210745</v>
      </c>
      <c r="F1474" s="2">
        <f t="shared" si="137"/>
        <v>2.4969610314232865E-5</v>
      </c>
      <c r="G1474" s="2">
        <f t="shared" si="135"/>
        <v>0.10540133365179322</v>
      </c>
      <c r="H1474" s="2" t="str">
        <f t="shared" si="136"/>
        <v>Sell</v>
      </c>
    </row>
    <row r="1475" spans="1:8" ht="13.5" x14ac:dyDescent="0.25">
      <c r="A1475" s="3">
        <f>TITRES_STAT!B1478</f>
        <v>44462</v>
      </c>
      <c r="B1475" s="5">
        <f>TITRES_STAT!D1478</f>
        <v>6.9859999999999998</v>
      </c>
      <c r="C1475" s="2">
        <f t="shared" si="132"/>
        <v>7.5193555032568806</v>
      </c>
      <c r="D1475" s="2">
        <f t="shared" si="134"/>
        <v>7.3712131486916048</v>
      </c>
      <c r="E1475" s="2">
        <f t="shared" si="133"/>
        <v>0.1481423545652758</v>
      </c>
      <c r="F1475" s="2">
        <f t="shared" si="137"/>
        <v>2.9648446601306548E-2</v>
      </c>
      <c r="G1475" s="2">
        <f t="shared" si="135"/>
        <v>0.11849390796396925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5">
        <f>TITRES_STAT!D1479</f>
        <v>6.6866000000000003</v>
      </c>
      <c r="C1476" s="2">
        <f t="shared" si="132"/>
        <v>7.5294238873712072</v>
      </c>
      <c r="D1476" s="2">
        <f t="shared" si="134"/>
        <v>7.3205010636033379</v>
      </c>
      <c r="E1476" s="2">
        <f t="shared" si="133"/>
        <v>0.2089228237678693</v>
      </c>
      <c r="F1476" s="2">
        <f t="shared" si="137"/>
        <v>6.5503322034619102E-2</v>
      </c>
      <c r="G1476" s="2">
        <f t="shared" si="135"/>
        <v>0.14341950173325019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5">
        <f>TITRES_STAT!D1480</f>
        <v>6.6866000000000003</v>
      </c>
      <c r="C1477" s="2">
        <f t="shared" si="132"/>
        <v>7.5379432893140983</v>
      </c>
      <c r="D1477" s="2">
        <f t="shared" si="134"/>
        <v>7.2735454292623505</v>
      </c>
      <c r="E1477" s="2">
        <f t="shared" si="133"/>
        <v>0.26439786005174781</v>
      </c>
      <c r="F1477" s="2">
        <f t="shared" si="137"/>
        <v>0.10528222963804484</v>
      </c>
      <c r="G1477" s="2">
        <f t="shared" si="135"/>
        <v>0.15911563041370297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5">
        <f>TITRES_STAT!D1481</f>
        <v>6.3872</v>
      </c>
      <c r="C1478" s="2">
        <f t="shared" si="132"/>
        <v>7.5451520140350068</v>
      </c>
      <c r="D1478" s="2">
        <f t="shared" si="134"/>
        <v>7.2078902122799544</v>
      </c>
      <c r="E1478" s="2">
        <f t="shared" si="133"/>
        <v>0.33726180175505238</v>
      </c>
      <c r="F1478" s="2">
        <f t="shared" si="137"/>
        <v>0.15167814406144636</v>
      </c>
      <c r="G1478" s="2">
        <f t="shared" si="135"/>
        <v>0.18558365769360602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5">
        <f>TITRES_STAT!D1482</f>
        <v>6.3872</v>
      </c>
      <c r="C1479" s="2">
        <f t="shared" si="132"/>
        <v>7.5512517041834677</v>
      </c>
      <c r="D1479" s="2">
        <f t="shared" si="134"/>
        <v>7.1470983447036609</v>
      </c>
      <c r="E1479" s="2">
        <f t="shared" si="133"/>
        <v>0.4041533594798068</v>
      </c>
      <c r="F1479" s="2">
        <f t="shared" si="137"/>
        <v>0.20217318714511845</v>
      </c>
      <c r="G1479" s="2">
        <f t="shared" si="135"/>
        <v>0.20198017233468835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5">
        <f>TITRES_STAT!D1483</f>
        <v>6.3872</v>
      </c>
      <c r="C1480" s="2">
        <f t="shared" si="132"/>
        <v>7.6086129804629348</v>
      </c>
      <c r="D1480" s="2">
        <f t="shared" si="134"/>
        <v>7.0908095784293153</v>
      </c>
      <c r="E1480" s="2">
        <f t="shared" si="133"/>
        <v>0.51780340203361952</v>
      </c>
      <c r="F1480" s="2">
        <f t="shared" si="137"/>
        <v>0.2652992301228187</v>
      </c>
      <c r="G1480" s="2">
        <f t="shared" si="135"/>
        <v>0.25250417191080082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6.3872</v>
      </c>
      <c r="C1481" s="2">
        <f t="shared" si="132"/>
        <v>7.5450725219301757</v>
      </c>
      <c r="D1481" s="2">
        <f t="shared" si="134"/>
        <v>7.0386903503975136</v>
      </c>
      <c r="E1481" s="2">
        <f t="shared" si="133"/>
        <v>0.50638217153266218</v>
      </c>
      <c r="F1481" s="2">
        <f t="shared" si="137"/>
        <v>0.31351581840478737</v>
      </c>
      <c r="G1481" s="2">
        <f t="shared" si="135"/>
        <v>0.19286635312787481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5">
        <f>TITRES_STAT!D1485</f>
        <v>6.3872</v>
      </c>
      <c r="C1482" s="2">
        <f t="shared" si="132"/>
        <v>7.4590613647101485</v>
      </c>
      <c r="D1482" s="2">
        <f t="shared" si="134"/>
        <v>6.9904318059236239</v>
      </c>
      <c r="E1482" s="2">
        <f t="shared" si="133"/>
        <v>0.46862955878652457</v>
      </c>
      <c r="F1482" s="2">
        <f t="shared" si="137"/>
        <v>0.34453856648113484</v>
      </c>
      <c r="G1482" s="2">
        <f t="shared" si="135"/>
        <v>0.12409099230538972</v>
      </c>
      <c r="H1482" s="2" t="str">
        <f t="shared" si="136"/>
        <v>Sell</v>
      </c>
    </row>
    <row r="1483" spans="1:8" ht="13.5" x14ac:dyDescent="0.25">
      <c r="A1483" s="3">
        <f>TITRES_STAT!B1486</f>
        <v>44474</v>
      </c>
      <c r="B1483" s="5">
        <f>TITRES_STAT!D1486</f>
        <v>6.4870000000000001</v>
      </c>
      <c r="C1483" s="2">
        <f t="shared" si="132"/>
        <v>7.3862826932162786</v>
      </c>
      <c r="D1483" s="2">
        <f t="shared" si="134"/>
        <v>6.9531405610403931</v>
      </c>
      <c r="E1483" s="2">
        <f t="shared" si="133"/>
        <v>0.43314213217588549</v>
      </c>
      <c r="F1483" s="2">
        <f t="shared" si="137"/>
        <v>0.36225927962008497</v>
      </c>
      <c r="G1483" s="2">
        <f t="shared" si="135"/>
        <v>7.0882852555800513E-2</v>
      </c>
      <c r="H1483" s="2" t="str">
        <f t="shared" si="136"/>
        <v>Sell</v>
      </c>
    </row>
    <row r="1484" spans="1:8" ht="13.5" x14ac:dyDescent="0.25">
      <c r="A1484" s="3">
        <f>TITRES_STAT!B1487</f>
        <v>44475</v>
      </c>
      <c r="B1484" s="5">
        <f>TITRES_STAT!D1487</f>
        <v>6.4870000000000001</v>
      </c>
      <c r="C1484" s="2">
        <f t="shared" si="132"/>
        <v>7.3247007404137747</v>
      </c>
      <c r="D1484" s="2">
        <f t="shared" si="134"/>
        <v>6.9186116305929568</v>
      </c>
      <c r="E1484" s="2">
        <f t="shared" si="133"/>
        <v>0.40608910982081792</v>
      </c>
      <c r="F1484" s="2">
        <f t="shared" si="137"/>
        <v>0.3710252456602316</v>
      </c>
      <c r="G1484" s="2">
        <f t="shared" si="135"/>
        <v>3.5063864160586322E-2</v>
      </c>
      <c r="H1484" s="2" t="str">
        <f t="shared" si="136"/>
        <v>Sell</v>
      </c>
    </row>
    <row r="1485" spans="1:8" ht="13.5" x14ac:dyDescent="0.25">
      <c r="A1485" s="3">
        <f>TITRES_STAT!B1488</f>
        <v>44476</v>
      </c>
      <c r="B1485" s="5">
        <f>TITRES_STAT!D1488</f>
        <v>6.5868000000000002</v>
      </c>
      <c r="C1485" s="2">
        <f t="shared" si="132"/>
        <v>7.2725929341962701</v>
      </c>
      <c r="D1485" s="2">
        <f t="shared" si="134"/>
        <v>6.8940329912897749</v>
      </c>
      <c r="E1485" s="2">
        <f t="shared" si="133"/>
        <v>0.37855994290649519</v>
      </c>
      <c r="F1485" s="2">
        <f t="shared" si="137"/>
        <v>0.37253218510948438</v>
      </c>
      <c r="G1485" s="2">
        <f t="shared" si="135"/>
        <v>6.0277577970108132E-3</v>
      </c>
      <c r="H1485" s="2" t="str">
        <f t="shared" si="136"/>
        <v>Sell</v>
      </c>
    </row>
    <row r="1486" spans="1:8" ht="13.5" x14ac:dyDescent="0.25">
      <c r="A1486" s="3">
        <f>TITRES_STAT!B1489</f>
        <v>44477</v>
      </c>
      <c r="B1486" s="5">
        <f>TITRES_STAT!D1489</f>
        <v>6.7164999999999999</v>
      </c>
      <c r="C1486" s="2">
        <f t="shared" si="132"/>
        <v>7.1824401750891518</v>
      </c>
      <c r="D1486" s="2">
        <f t="shared" si="134"/>
        <v>6.8808823993423838</v>
      </c>
      <c r="E1486" s="2">
        <f t="shared" si="133"/>
        <v>0.30155777574676801</v>
      </c>
      <c r="F1486" s="2">
        <f t="shared" si="137"/>
        <v>0.35833730323694113</v>
      </c>
      <c r="G1486" s="2">
        <f t="shared" si="135"/>
        <v>-5.6779527490173121E-2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6.8463000000000003</v>
      </c>
      <c r="C1487" s="2">
        <f t="shared" ref="C1487:C1550" si="138">$C$4*B1477+C1486*(1-$C$4)</f>
        <v>7.1061570712292816</v>
      </c>
      <c r="D1487" s="2">
        <f t="shared" si="134"/>
        <v>6.8783207401318363</v>
      </c>
      <c r="E1487" s="2">
        <f t="shared" si="133"/>
        <v>0.22783633109744539</v>
      </c>
      <c r="F1487" s="2">
        <f t="shared" si="137"/>
        <v>0.332237108809042</v>
      </c>
      <c r="G1487" s="2">
        <f t="shared" si="135"/>
        <v>-0.10440077771159662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6.976</v>
      </c>
      <c r="C1488" s="2">
        <f t="shared" si="138"/>
        <v>6.9955482910401621</v>
      </c>
      <c r="D1488" s="2">
        <f t="shared" si="134"/>
        <v>6.8855562408628117</v>
      </c>
      <c r="E1488" s="2">
        <f t="shared" si="133"/>
        <v>0.10999205017735036</v>
      </c>
      <c r="F1488" s="2">
        <f t="shared" si="137"/>
        <v>0.2877880970827037</v>
      </c>
      <c r="G1488" s="2">
        <f t="shared" si="135"/>
        <v>-0.17779604690535333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6.9859999999999998</v>
      </c>
      <c r="C1489" s="2">
        <f t="shared" si="138"/>
        <v>6.9019562462647528</v>
      </c>
      <c r="D1489" s="2">
        <f t="shared" si="134"/>
        <v>6.8929965193174185</v>
      </c>
      <c r="E1489" s="2">
        <f t="shared" si="133"/>
        <v>8.9597269473342678E-3</v>
      </c>
      <c r="F1489" s="2">
        <f t="shared" si="137"/>
        <v>0.23202242305562984</v>
      </c>
      <c r="G1489" s="2">
        <f t="shared" si="135"/>
        <v>-0.22306269610829557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6.6866000000000003</v>
      </c>
      <c r="C1490" s="2">
        <f t="shared" si="138"/>
        <v>6.8227629776086367</v>
      </c>
      <c r="D1490" s="2">
        <f t="shared" si="134"/>
        <v>6.877707888256869</v>
      </c>
      <c r="E1490" s="2">
        <f t="shared" si="133"/>
        <v>-5.4944910648232259E-2</v>
      </c>
      <c r="F1490" s="2">
        <f t="shared" si="137"/>
        <v>0.17462895631485745</v>
      </c>
      <c r="G1490" s="2">
        <f t="shared" si="135"/>
        <v>-0.22957386696308971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6.6866000000000003</v>
      </c>
      <c r="C1491" s="2">
        <f t="shared" si="138"/>
        <v>6.755753288745769</v>
      </c>
      <c r="D1491" s="2">
        <f t="shared" si="134"/>
        <v>6.8635517483859898</v>
      </c>
      <c r="E1491" s="2">
        <f t="shared" si="133"/>
        <v>-0.10779845964022083</v>
      </c>
      <c r="F1491" s="2">
        <f t="shared" si="137"/>
        <v>0.1181434731238418</v>
      </c>
      <c r="G1491" s="2">
        <f t="shared" si="135"/>
        <v>-0.22594193276406263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6.6866000000000003</v>
      </c>
      <c r="C1492" s="2">
        <f t="shared" si="138"/>
        <v>6.6990527827848823</v>
      </c>
      <c r="D1492" s="2">
        <f t="shared" si="134"/>
        <v>6.8504442114685098</v>
      </c>
      <c r="E1492" s="2">
        <f t="shared" si="133"/>
        <v>-0.15139142868362754</v>
      </c>
      <c r="F1492" s="2">
        <f t="shared" si="137"/>
        <v>6.4236492762347941E-2</v>
      </c>
      <c r="G1492" s="2">
        <f t="shared" si="135"/>
        <v>-0.21562792144597548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6.7864000000000004</v>
      </c>
      <c r="C1493" s="2">
        <f t="shared" si="138"/>
        <v>6.6664292777410541</v>
      </c>
      <c r="D1493" s="2">
        <f t="shared" si="134"/>
        <v>6.8457001958041754</v>
      </c>
      <c r="E1493" s="2">
        <f t="shared" si="133"/>
        <v>-0.17927091806312134</v>
      </c>
      <c r="F1493" s="2">
        <f t="shared" si="137"/>
        <v>1.5535010597254088E-2</v>
      </c>
      <c r="G1493" s="2">
        <f t="shared" si="135"/>
        <v>-0.19480592866037544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6.7864000000000004</v>
      </c>
      <c r="C1494" s="2">
        <f t="shared" si="138"/>
        <v>6.6388247734731998</v>
      </c>
      <c r="D1494" s="2">
        <f t="shared" si="134"/>
        <v>6.8413075887075694</v>
      </c>
      <c r="E1494" s="2">
        <f t="shared" si="133"/>
        <v>-0.20248281523436962</v>
      </c>
      <c r="F1494" s="2">
        <f t="shared" si="137"/>
        <v>-2.8068554569070654E-2</v>
      </c>
      <c r="G1494" s="2">
        <f t="shared" si="135"/>
        <v>-0.17441426066529897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6.7864000000000004</v>
      </c>
      <c r="C1495" s="2">
        <f t="shared" si="138"/>
        <v>6.6308209621696301</v>
      </c>
      <c r="D1495" s="2">
        <f t="shared" si="134"/>
        <v>6.837240359914416</v>
      </c>
      <c r="E1495" s="2">
        <f t="shared" si="133"/>
        <v>-0.2064193977447859</v>
      </c>
      <c r="F1495" s="2">
        <f t="shared" si="137"/>
        <v>-6.3738723204213699E-2</v>
      </c>
      <c r="G1495" s="2">
        <f t="shared" si="135"/>
        <v>-0.14268067454057221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6.7864000000000004</v>
      </c>
      <c r="C1496" s="2">
        <f t="shared" si="138"/>
        <v>6.6440023526050709</v>
      </c>
      <c r="D1496" s="2">
        <f t="shared" si="134"/>
        <v>6.833474407328163</v>
      </c>
      <c r="E1496" s="2">
        <f t="shared" si="133"/>
        <v>-0.18947205472309214</v>
      </c>
      <c r="F1496" s="2">
        <f t="shared" si="137"/>
        <v>-8.8885389507989382E-2</v>
      </c>
      <c r="G1496" s="2">
        <f t="shared" si="135"/>
        <v>-0.10058666521510276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6.7864000000000004</v>
      </c>
      <c r="C1497" s="2">
        <f t="shared" si="138"/>
        <v>6.6751250675889064</v>
      </c>
      <c r="D1497" s="2">
        <f t="shared" si="134"/>
        <v>6.8299874141927432</v>
      </c>
      <c r="E1497" s="2">
        <f t="shared" si="133"/>
        <v>-0.1548623466038368</v>
      </c>
      <c r="F1497" s="2">
        <f t="shared" si="137"/>
        <v>-0.10208078092715887</v>
      </c>
      <c r="G1497" s="2">
        <f t="shared" si="135"/>
        <v>-5.2781565676677925E-2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6.7864000000000004</v>
      </c>
      <c r="C1498" s="2">
        <f t="shared" si="138"/>
        <v>6.7214135187290749</v>
      </c>
      <c r="D1498" s="2">
        <f t="shared" si="134"/>
        <v>6.8267587168451325</v>
      </c>
      <c r="E1498" s="2">
        <f t="shared" si="133"/>
        <v>-0.10534519811605758</v>
      </c>
      <c r="F1498" s="2">
        <f t="shared" si="137"/>
        <v>-0.10273366436493862</v>
      </c>
      <c r="G1498" s="2">
        <f t="shared" si="135"/>
        <v>-2.6115337511189579E-3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6.7864000000000004</v>
      </c>
      <c r="C1499" s="2">
        <f t="shared" si="138"/>
        <v>6.7621191312322946</v>
      </c>
      <c r="D1499" s="2">
        <f t="shared" si="134"/>
        <v>6.8237691822640114</v>
      </c>
      <c r="E1499" s="2">
        <f t="shared" si="133"/>
        <v>-6.1650051031716835E-2</v>
      </c>
      <c r="F1499" s="2">
        <f t="shared" si="137"/>
        <v>-9.4516941698294277E-2</v>
      </c>
      <c r="G1499" s="2">
        <f t="shared" si="135"/>
        <v>3.2866890666577442E-2</v>
      </c>
      <c r="H1499" s="2" t="str">
        <f t="shared" si="136"/>
        <v>Sell</v>
      </c>
    </row>
    <row r="1500" spans="1:8" ht="13.5" x14ac:dyDescent="0.25">
      <c r="A1500" s="3">
        <f>TITRES_STAT!B1503</f>
        <v>44501</v>
      </c>
      <c r="B1500" s="5">
        <f>TITRES_STAT!D1503</f>
        <v>6.7864000000000004</v>
      </c>
      <c r="C1500" s="2">
        <f t="shared" si="138"/>
        <v>6.7505008033504037</v>
      </c>
      <c r="D1500" s="2">
        <f t="shared" si="134"/>
        <v>6.8210010946888993</v>
      </c>
      <c r="E1500" s="2">
        <f t="shared" ref="E1500:E1563" si="139">C1500-D1500</f>
        <v>-7.0500291338495558E-2</v>
      </c>
      <c r="F1500" s="2">
        <f t="shared" si="137"/>
        <v>-8.9713611626334538E-2</v>
      </c>
      <c r="G1500" s="2">
        <f t="shared" si="135"/>
        <v>1.9213320287838981E-2</v>
      </c>
      <c r="H1500" s="2" t="str">
        <f t="shared" si="136"/>
        <v>Sell</v>
      </c>
    </row>
    <row r="1501" spans="1:8" ht="13.5" x14ac:dyDescent="0.25">
      <c r="A1501" s="3">
        <f>TITRES_STAT!B1504</f>
        <v>44502</v>
      </c>
      <c r="B1501" s="5">
        <f>TITRES_STAT!D1504</f>
        <v>6.7864000000000004</v>
      </c>
      <c r="C1501" s="2">
        <f t="shared" si="138"/>
        <v>6.7406699105272647</v>
      </c>
      <c r="D1501" s="2">
        <f t="shared" ref="D1501:D1564" si="140">$D$4*B1501+(1-$D$4)*D1500</f>
        <v>6.8184380506378695</v>
      </c>
      <c r="E1501" s="2">
        <f t="shared" si="139"/>
        <v>-7.7768140110604733E-2</v>
      </c>
      <c r="F1501" s="2">
        <f t="shared" si="137"/>
        <v>-8.7324517323188577E-2</v>
      </c>
      <c r="G1501" s="2">
        <f t="shared" si="135"/>
        <v>9.5563772125838442E-3</v>
      </c>
      <c r="H1501" s="2" t="str">
        <f t="shared" si="136"/>
        <v>Sell</v>
      </c>
    </row>
    <row r="1502" spans="1:8" ht="13.5" x14ac:dyDescent="0.25">
      <c r="A1502" s="3">
        <f>TITRES_STAT!B1505</f>
        <v>44503</v>
      </c>
      <c r="B1502" s="5">
        <f>TITRES_STAT!D1505</f>
        <v>6.7864000000000004</v>
      </c>
      <c r="C1502" s="2">
        <f t="shared" si="138"/>
        <v>6.7323514627538401</v>
      </c>
      <c r="D1502" s="2">
        <f t="shared" si="140"/>
        <v>6.8160648617017312</v>
      </c>
      <c r="E1502" s="2">
        <f t="shared" si="139"/>
        <v>-8.3713398947891093E-2</v>
      </c>
      <c r="F1502" s="2">
        <f t="shared" si="137"/>
        <v>-8.6602293648129089E-2</v>
      </c>
      <c r="G1502" s="2">
        <f t="shared" si="135"/>
        <v>2.8888947002379955E-3</v>
      </c>
      <c r="H1502" s="2" t="str">
        <f t="shared" si="136"/>
        <v>Sell</v>
      </c>
    </row>
    <row r="1503" spans="1:8" ht="13.5" x14ac:dyDescent="0.25">
      <c r="A1503" s="3">
        <f>TITRES_STAT!B1506</f>
        <v>44504</v>
      </c>
      <c r="B1503" s="5">
        <f>TITRES_STAT!D1506</f>
        <v>6.8861999999999997</v>
      </c>
      <c r="C1503" s="2">
        <f t="shared" si="138"/>
        <v>6.7406666223301723</v>
      </c>
      <c r="D1503" s="2">
        <f t="shared" si="140"/>
        <v>6.8212600571312318</v>
      </c>
      <c r="E1503" s="2">
        <f t="shared" si="139"/>
        <v>-8.0593434801059516E-2</v>
      </c>
      <c r="F1503" s="2">
        <f t="shared" si="137"/>
        <v>-8.5400521878715177E-2</v>
      </c>
      <c r="G1503" s="2">
        <f t="shared" si="135"/>
        <v>4.8070870776556612E-3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5">
        <f>TITRES_STAT!D1507</f>
        <v>7.1856</v>
      </c>
      <c r="C1504" s="2">
        <f t="shared" si="138"/>
        <v>6.7477025265870694</v>
      </c>
      <c r="D1504" s="2">
        <f t="shared" si="140"/>
        <v>6.8482482010474373</v>
      </c>
      <c r="E1504" s="2">
        <f t="shared" si="139"/>
        <v>-0.10054567446036788</v>
      </c>
      <c r="F1504" s="2">
        <f t="shared" si="137"/>
        <v>-8.8429552395045727E-2</v>
      </c>
      <c r="G1504" s="2">
        <f t="shared" si="135"/>
        <v>-1.2116122065322157E-2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5">
        <f>TITRES_STAT!D1508</f>
        <v>7.5049999999999999</v>
      </c>
      <c r="C1505" s="2">
        <f t="shared" si="138"/>
        <v>6.7536559840352126</v>
      </c>
      <c r="D1505" s="2">
        <f t="shared" si="140"/>
        <v>6.8968964824513304</v>
      </c>
      <c r="E1505" s="2">
        <f t="shared" si="139"/>
        <v>-0.14324049841611775</v>
      </c>
      <c r="F1505" s="2">
        <f t="shared" si="137"/>
        <v>-9.9391741599260147E-2</v>
      </c>
      <c r="G1505" s="2">
        <f t="shared" si="135"/>
        <v>-4.3848756816857598E-2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5">
        <f>TITRES_STAT!D1509</f>
        <v>7.5148999999999999</v>
      </c>
      <c r="C1506" s="2">
        <f t="shared" si="138"/>
        <v>6.7586935249528723</v>
      </c>
      <c r="D1506" s="2">
        <f t="shared" si="140"/>
        <v>6.9426745207882687</v>
      </c>
      <c r="E1506" s="2">
        <f t="shared" si="139"/>
        <v>-0.1839809958353964</v>
      </c>
      <c r="F1506" s="2">
        <f t="shared" si="137"/>
        <v>-0.11630959244648741</v>
      </c>
      <c r="G1506" s="2">
        <f t="shared" si="135"/>
        <v>-6.7671403388908993E-2</v>
      </c>
      <c r="H1506" s="2" t="str">
        <f t="shared" si="136"/>
        <v>Hold</v>
      </c>
    </row>
    <row r="1507" spans="1:8" ht="13.5" x14ac:dyDescent="0.25">
      <c r="A1507" s="3">
        <f>TITRES_STAT!B1510</f>
        <v>44510</v>
      </c>
      <c r="B1507" s="5">
        <f>TITRES_STAT!D1510</f>
        <v>7.5148999999999999</v>
      </c>
      <c r="C1507" s="2">
        <f t="shared" si="138"/>
        <v>6.7629560595755072</v>
      </c>
      <c r="D1507" s="2">
        <f t="shared" si="140"/>
        <v>6.9850615933224711</v>
      </c>
      <c r="E1507" s="2">
        <f t="shared" si="139"/>
        <v>-0.22210553374696396</v>
      </c>
      <c r="F1507" s="2">
        <f t="shared" si="137"/>
        <v>-0.13746878070658272</v>
      </c>
      <c r="G1507" s="2">
        <f t="shared" si="135"/>
        <v>-8.4636753040381235E-2</v>
      </c>
      <c r="H1507" s="2" t="str">
        <f t="shared" si="136"/>
        <v>Hold</v>
      </c>
    </row>
    <row r="1508" spans="1:8" ht="13.5" x14ac:dyDescent="0.25">
      <c r="A1508" s="3">
        <f>TITRES_STAT!B1511</f>
        <v>44511</v>
      </c>
      <c r="B1508" s="5">
        <f>TITRES_STAT!D1511</f>
        <v>7.5848000000000004</v>
      </c>
      <c r="C1508" s="2">
        <f t="shared" si="138"/>
        <v>6.7665628196408134</v>
      </c>
      <c r="D1508" s="2">
        <f t="shared" si="140"/>
        <v>7.0294866604837694</v>
      </c>
      <c r="E1508" s="2">
        <f t="shared" si="139"/>
        <v>-0.26292384084295595</v>
      </c>
      <c r="F1508" s="2">
        <f t="shared" si="137"/>
        <v>-0.16255979273385737</v>
      </c>
      <c r="G1508" s="2">
        <f t="shared" ref="G1508:G1571" si="141">E1508-F1508</f>
        <v>-0.10036404810909857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44512</v>
      </c>
      <c r="B1509" s="5">
        <f>TITRES_STAT!D1512</f>
        <v>7.5848000000000004</v>
      </c>
      <c r="C1509" s="2">
        <f t="shared" si="138"/>
        <v>6.769614693542227</v>
      </c>
      <c r="D1509" s="2">
        <f t="shared" si="140"/>
        <v>7.0706209819294159</v>
      </c>
      <c r="E1509" s="2">
        <f t="shared" si="139"/>
        <v>-0.3010062883871889</v>
      </c>
      <c r="F1509" s="2">
        <f t="shared" ref="F1509:F1572" si="143">(E1509*(2/(10)))+((1-(2/10))*F1508)</f>
        <v>-0.19024909186452368</v>
      </c>
      <c r="G1509" s="2">
        <f t="shared" si="141"/>
        <v>-0.11075719652266522</v>
      </c>
      <c r="H1509" s="2" t="str">
        <f t="shared" si="142"/>
        <v>Hold</v>
      </c>
    </row>
    <row r="1510" spans="1:8" ht="13.5" x14ac:dyDescent="0.25">
      <c r="A1510" s="3">
        <f>TITRES_STAT!B1513</f>
        <v>44515</v>
      </c>
      <c r="B1510" s="5">
        <f>TITRES_STAT!D1513</f>
        <v>7.2454999999999998</v>
      </c>
      <c r="C1510" s="2">
        <f t="shared" si="138"/>
        <v>6.7721970483818845</v>
      </c>
      <c r="D1510" s="2">
        <f t="shared" si="140"/>
        <v>7.0835749832679777</v>
      </c>
      <c r="E1510" s="2">
        <f t="shared" si="139"/>
        <v>-0.31137793488609322</v>
      </c>
      <c r="F1510" s="2">
        <f t="shared" si="143"/>
        <v>-0.21447486046883762</v>
      </c>
      <c r="G1510" s="2">
        <f t="shared" si="141"/>
        <v>-9.6903074417255597E-2</v>
      </c>
      <c r="H1510" s="2" t="str">
        <f t="shared" si="142"/>
        <v>Hold</v>
      </c>
    </row>
    <row r="1511" spans="1:8" ht="13.5" x14ac:dyDescent="0.25">
      <c r="A1511" s="3">
        <f>TITRES_STAT!B1514</f>
        <v>44516</v>
      </c>
      <c r="B1511" s="5">
        <f>TITRES_STAT!D1514</f>
        <v>7.5648</v>
      </c>
      <c r="C1511" s="2">
        <f t="shared" si="138"/>
        <v>6.7743821178615944</v>
      </c>
      <c r="D1511" s="2">
        <f t="shared" si="140"/>
        <v>7.119221280803683</v>
      </c>
      <c r="E1511" s="2">
        <f t="shared" si="139"/>
        <v>-0.34483916294208861</v>
      </c>
      <c r="F1511" s="2">
        <f t="shared" si="143"/>
        <v>-0.24054772096348781</v>
      </c>
      <c r="G1511" s="2">
        <f t="shared" si="141"/>
        <v>-0.1042914419786008</v>
      </c>
      <c r="H1511" s="2" t="str">
        <f t="shared" si="142"/>
        <v>Hold</v>
      </c>
    </row>
    <row r="1512" spans="1:8" ht="13.5" x14ac:dyDescent="0.25">
      <c r="A1512" s="3">
        <f>TITRES_STAT!B1515</f>
        <v>44517</v>
      </c>
      <c r="B1512" s="5">
        <f>TITRES_STAT!D1515</f>
        <v>7.5648</v>
      </c>
      <c r="C1512" s="2">
        <f t="shared" si="138"/>
        <v>6.7762310228059643</v>
      </c>
      <c r="D1512" s="2">
        <f t="shared" si="140"/>
        <v>7.1522271118552618</v>
      </c>
      <c r="E1512" s="2">
        <f t="shared" si="139"/>
        <v>-0.37599608904929749</v>
      </c>
      <c r="F1512" s="2">
        <f t="shared" si="143"/>
        <v>-0.26763739458064972</v>
      </c>
      <c r="G1512" s="2">
        <f t="shared" si="141"/>
        <v>-0.10835869446864776</v>
      </c>
      <c r="H1512" s="2" t="str">
        <f t="shared" si="142"/>
        <v>Hold</v>
      </c>
    </row>
    <row r="1513" spans="1:8" ht="13.5" x14ac:dyDescent="0.25">
      <c r="A1513" s="3">
        <f>TITRES_STAT!B1516</f>
        <v>44518</v>
      </c>
      <c r="B1513" s="5">
        <f>TITRES_STAT!D1516</f>
        <v>7.5648</v>
      </c>
      <c r="C1513" s="2">
        <f t="shared" si="138"/>
        <v>6.7931493269896617</v>
      </c>
      <c r="D1513" s="2">
        <f t="shared" si="140"/>
        <v>7.18278806653265</v>
      </c>
      <c r="E1513" s="2">
        <f t="shared" si="139"/>
        <v>-0.38963873954298833</v>
      </c>
      <c r="F1513" s="2">
        <f t="shared" si="143"/>
        <v>-0.29203766357311745</v>
      </c>
      <c r="G1513" s="2">
        <f t="shared" si="141"/>
        <v>-9.7601075969870887E-2</v>
      </c>
      <c r="H1513" s="2" t="str">
        <f t="shared" si="142"/>
        <v>Hold</v>
      </c>
    </row>
    <row r="1514" spans="1:8" ht="13.5" x14ac:dyDescent="0.25">
      <c r="A1514" s="3">
        <f>TITRES_STAT!B1517</f>
        <v>44519</v>
      </c>
      <c r="B1514" s="5">
        <f>TITRES_STAT!D1517</f>
        <v>7.5648</v>
      </c>
      <c r="C1514" s="2">
        <f t="shared" si="138"/>
        <v>6.8535263536066378</v>
      </c>
      <c r="D1514" s="2">
        <f t="shared" si="140"/>
        <v>7.2110852467894908</v>
      </c>
      <c r="E1514" s="2">
        <f t="shared" si="139"/>
        <v>-0.35755889318285305</v>
      </c>
      <c r="F1514" s="2">
        <f t="shared" si="143"/>
        <v>-0.30514190949506459</v>
      </c>
      <c r="G1514" s="2">
        <f t="shared" si="141"/>
        <v>-5.2416983687788465E-2</v>
      </c>
      <c r="H1514" s="2" t="str">
        <f t="shared" si="142"/>
        <v>Hold</v>
      </c>
    </row>
    <row r="1515" spans="1:8" ht="13.5" x14ac:dyDescent="0.25">
      <c r="A1515" s="3">
        <f>TITRES_STAT!B1518</f>
        <v>44522</v>
      </c>
      <c r="B1515" s="5">
        <f>TITRES_STAT!D1518</f>
        <v>7.5648</v>
      </c>
      <c r="C1515" s="2">
        <f t="shared" si="138"/>
        <v>6.9537530684363853</v>
      </c>
      <c r="D1515" s="2">
        <f t="shared" si="140"/>
        <v>7.2372863396198994</v>
      </c>
      <c r="E1515" s="2">
        <f t="shared" si="139"/>
        <v>-0.28353327118351412</v>
      </c>
      <c r="F1515" s="2">
        <f t="shared" si="143"/>
        <v>-0.3008201818327545</v>
      </c>
      <c r="G1515" s="2">
        <f t="shared" si="141"/>
        <v>1.7286910649240372E-2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7.7244999999999999</v>
      </c>
      <c r="C1516" s="2">
        <f t="shared" si="138"/>
        <v>7.0400833656000188</v>
      </c>
      <c r="D1516" s="2">
        <f t="shared" si="140"/>
        <v>7.2733762403887958</v>
      </c>
      <c r="E1516" s="2">
        <f t="shared" si="139"/>
        <v>-0.23329287478877703</v>
      </c>
      <c r="F1516" s="2">
        <f t="shared" si="143"/>
        <v>-0.287314720423959</v>
      </c>
      <c r="G1516" s="2">
        <f t="shared" si="141"/>
        <v>5.4021845635181975E-2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5">
        <f>TITRES_STAT!D1520</f>
        <v>7.7244999999999999</v>
      </c>
      <c r="C1517" s="2">
        <f t="shared" si="138"/>
        <v>7.1131320785846306</v>
      </c>
      <c r="D1517" s="2">
        <f t="shared" si="140"/>
        <v>7.3067928151748109</v>
      </c>
      <c r="E1517" s="2">
        <f t="shared" si="139"/>
        <v>-0.19366073659018035</v>
      </c>
      <c r="F1517" s="2">
        <f t="shared" si="143"/>
        <v>-0.26858392365720329</v>
      </c>
      <c r="G1517" s="2">
        <f t="shared" si="141"/>
        <v>7.4923187067022945E-2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5">
        <f>TITRES_STAT!D1521</f>
        <v>7.7244999999999999</v>
      </c>
      <c r="C1518" s="2">
        <f t="shared" si="138"/>
        <v>7.1856963741869952</v>
      </c>
      <c r="D1518" s="2">
        <f t="shared" si="140"/>
        <v>7.3377340881248241</v>
      </c>
      <c r="E1518" s="2">
        <f t="shared" si="139"/>
        <v>-0.15203771393782883</v>
      </c>
      <c r="F1518" s="2">
        <f t="shared" si="143"/>
        <v>-0.24527468171332842</v>
      </c>
      <c r="G1518" s="2">
        <f t="shared" si="141"/>
        <v>9.3236967775499585E-2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7.7244999999999999</v>
      </c>
      <c r="C1519" s="2">
        <f t="shared" si="138"/>
        <v>7.2470969320043803</v>
      </c>
      <c r="D1519" s="2">
        <f t="shared" si="140"/>
        <v>7.3663834149303931</v>
      </c>
      <c r="E1519" s="2">
        <f t="shared" si="139"/>
        <v>-0.11928648292601274</v>
      </c>
      <c r="F1519" s="2">
        <f t="shared" si="143"/>
        <v>-0.2200770419558653</v>
      </c>
      <c r="G1519" s="2">
        <f t="shared" si="141"/>
        <v>0.10079055902985257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7.3852000000000002</v>
      </c>
      <c r="C1520" s="2">
        <f t="shared" si="138"/>
        <v>7.2468512501575528</v>
      </c>
      <c r="D1520" s="2">
        <f t="shared" si="140"/>
        <v>7.3677772360466607</v>
      </c>
      <c r="E1520" s="2">
        <f t="shared" si="139"/>
        <v>-0.12092598588910786</v>
      </c>
      <c r="F1520" s="2">
        <f t="shared" si="143"/>
        <v>-0.20024683074251384</v>
      </c>
      <c r="G1520" s="2">
        <f t="shared" si="141"/>
        <v>7.9320844853405986E-2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5">
        <f>TITRES_STAT!D1524</f>
        <v>7.7145000000000001</v>
      </c>
      <c r="C1521" s="2">
        <f t="shared" si="138"/>
        <v>7.295766442441006</v>
      </c>
      <c r="D1521" s="2">
        <f t="shared" si="140"/>
        <v>7.393460403746908</v>
      </c>
      <c r="E1521" s="2">
        <f t="shared" si="139"/>
        <v>-9.7693961305902022E-2</v>
      </c>
      <c r="F1521" s="2">
        <f t="shared" si="143"/>
        <v>-0.17973625685519148</v>
      </c>
      <c r="G1521" s="2">
        <f t="shared" si="141"/>
        <v>8.2042295549289462E-2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5">
        <f>TITRES_STAT!D1525</f>
        <v>7.7145000000000001</v>
      </c>
      <c r="C1522" s="2">
        <f t="shared" si="138"/>
        <v>7.3371562205270049</v>
      </c>
      <c r="D1522" s="2">
        <f t="shared" si="140"/>
        <v>7.4172411145804702</v>
      </c>
      <c r="E1522" s="2">
        <f t="shared" si="139"/>
        <v>-8.0084894053465305E-2</v>
      </c>
      <c r="F1522" s="2">
        <f t="shared" si="143"/>
        <v>-0.15980598429484624</v>
      </c>
      <c r="G1522" s="2">
        <f t="shared" si="141"/>
        <v>7.9721090241380937E-2</v>
      </c>
      <c r="H1522" s="2" t="str">
        <f t="shared" si="142"/>
        <v>Sell</v>
      </c>
    </row>
    <row r="1523" spans="1:8" ht="13.5" x14ac:dyDescent="0.25">
      <c r="A1523" s="3">
        <f>TITRES_STAT!B1526</f>
        <v>44532</v>
      </c>
      <c r="B1523" s="5">
        <f>TITRES_STAT!D1526</f>
        <v>7.7145000000000001</v>
      </c>
      <c r="C1523" s="2">
        <f t="shared" si="138"/>
        <v>7.3721783404459273</v>
      </c>
      <c r="D1523" s="2">
        <f t="shared" si="140"/>
        <v>7.4392602912782131</v>
      </c>
      <c r="E1523" s="2">
        <f t="shared" si="139"/>
        <v>-6.7081950832285742E-2</v>
      </c>
      <c r="F1523" s="2">
        <f t="shared" si="143"/>
        <v>-0.14126117760233414</v>
      </c>
      <c r="G1523" s="2">
        <f t="shared" si="141"/>
        <v>7.4179226770048401E-2</v>
      </c>
      <c r="H1523" s="2" t="str">
        <f t="shared" si="142"/>
        <v>Sell</v>
      </c>
    </row>
    <row r="1524" spans="1:8" ht="13.5" x14ac:dyDescent="0.25">
      <c r="A1524" s="3">
        <f>TITRES_STAT!B1527</f>
        <v>44533</v>
      </c>
      <c r="B1524" s="5">
        <f>TITRES_STAT!D1527</f>
        <v>7.3752000000000004</v>
      </c>
      <c r="C1524" s="2">
        <f t="shared" si="138"/>
        <v>7.4018124419157845</v>
      </c>
      <c r="D1524" s="2">
        <f t="shared" si="140"/>
        <v>7.4345150845168639</v>
      </c>
      <c r="E1524" s="2">
        <f t="shared" si="139"/>
        <v>-3.2702642601079468E-2</v>
      </c>
      <c r="F1524" s="2">
        <f t="shared" si="143"/>
        <v>-0.11954947060208321</v>
      </c>
      <c r="G1524" s="2">
        <f t="shared" si="141"/>
        <v>8.684682800100374E-2</v>
      </c>
      <c r="H1524" s="2" t="str">
        <f t="shared" si="142"/>
        <v>Sell</v>
      </c>
    </row>
    <row r="1525" spans="1:8" ht="13.5" x14ac:dyDescent="0.25">
      <c r="A1525" s="3">
        <f>TITRES_STAT!B1528</f>
        <v>44536</v>
      </c>
      <c r="B1525" s="5">
        <f>TITRES_STAT!D1528</f>
        <v>7.3253000000000004</v>
      </c>
      <c r="C1525" s="2">
        <f t="shared" si="138"/>
        <v>7.426887450851817</v>
      </c>
      <c r="D1525" s="2">
        <f t="shared" si="140"/>
        <v>7.4264250782563561</v>
      </c>
      <c r="E1525" s="2">
        <f t="shared" si="139"/>
        <v>4.6237259546089149E-4</v>
      </c>
      <c r="F1525" s="2">
        <f t="shared" si="143"/>
        <v>-9.5547101962574391E-2</v>
      </c>
      <c r="G1525" s="2">
        <f t="shared" si="141"/>
        <v>9.6009474558035282E-2</v>
      </c>
      <c r="H1525" s="2" t="str">
        <f t="shared" si="142"/>
        <v>Sell</v>
      </c>
    </row>
    <row r="1526" spans="1:8" ht="13.5" x14ac:dyDescent="0.25">
      <c r="A1526" s="3">
        <f>TITRES_STAT!B1529</f>
        <v>44537</v>
      </c>
      <c r="B1526" s="5">
        <f>TITRES_STAT!D1529</f>
        <v>7.3253000000000004</v>
      </c>
      <c r="C1526" s="2">
        <f t="shared" si="138"/>
        <v>7.4726739968746143</v>
      </c>
      <c r="D1526" s="2">
        <f t="shared" si="140"/>
        <v>7.418934331718849</v>
      </c>
      <c r="E1526" s="2">
        <f t="shared" si="139"/>
        <v>5.3739665155765337E-2</v>
      </c>
      <c r="F1526" s="2">
        <f t="shared" si="143"/>
        <v>-6.5689748538906453E-2</v>
      </c>
      <c r="G1526" s="2">
        <f t="shared" si="141"/>
        <v>0.11942941369467179</v>
      </c>
      <c r="H1526" s="2" t="str">
        <f t="shared" si="142"/>
        <v>Sell</v>
      </c>
    </row>
    <row r="1527" spans="1:8" ht="13.5" x14ac:dyDescent="0.25">
      <c r="A1527" s="3">
        <f>TITRES_STAT!B1530</f>
        <v>44538</v>
      </c>
      <c r="B1527" s="5">
        <f>TITRES_STAT!D1530</f>
        <v>7.3253000000000004</v>
      </c>
      <c r="C1527" s="2">
        <f t="shared" si="138"/>
        <v>7.5114164588939047</v>
      </c>
      <c r="D1527" s="2">
        <f t="shared" si="140"/>
        <v>7.4119984552952305</v>
      </c>
      <c r="E1527" s="2">
        <f t="shared" si="139"/>
        <v>9.9418003598674254E-2</v>
      </c>
      <c r="F1527" s="2">
        <f t="shared" si="143"/>
        <v>-3.2668198111390309E-2</v>
      </c>
      <c r="G1527" s="2">
        <f t="shared" si="141"/>
        <v>0.13208620171006458</v>
      </c>
      <c r="H1527" s="2" t="str">
        <f t="shared" si="142"/>
        <v>Sell</v>
      </c>
    </row>
    <row r="1528" spans="1:8" ht="13.5" x14ac:dyDescent="0.25">
      <c r="A1528" s="3">
        <f>TITRES_STAT!B1531</f>
        <v>44539</v>
      </c>
      <c r="B1528" s="5">
        <f>TITRES_STAT!D1531</f>
        <v>7.3152999999999997</v>
      </c>
      <c r="C1528" s="2">
        <f t="shared" si="138"/>
        <v>7.5441985421409958</v>
      </c>
      <c r="D1528" s="2">
        <f t="shared" si="140"/>
        <v>7.4048356067548431</v>
      </c>
      <c r="E1528" s="2">
        <f t="shared" si="139"/>
        <v>0.13936293538615274</v>
      </c>
      <c r="F1528" s="2">
        <f t="shared" si="143"/>
        <v>1.7380285881182997E-3</v>
      </c>
      <c r="G1528" s="2">
        <f t="shared" si="141"/>
        <v>0.13762490679803444</v>
      </c>
      <c r="H1528" s="2" t="str">
        <f t="shared" si="142"/>
        <v>Sell</v>
      </c>
    </row>
    <row r="1529" spans="1:8" ht="13.5" x14ac:dyDescent="0.25">
      <c r="A1529" s="3">
        <f>TITRES_STAT!B1532</f>
        <v>44540</v>
      </c>
      <c r="B1529" s="5">
        <f>TITRES_STAT!D1532</f>
        <v>7.3152999999999997</v>
      </c>
      <c r="C1529" s="2">
        <f t="shared" si="138"/>
        <v>7.5719372279654582</v>
      </c>
      <c r="D1529" s="2">
        <f t="shared" si="140"/>
        <v>7.398203339587818</v>
      </c>
      <c r="E1529" s="2">
        <f t="shared" si="139"/>
        <v>0.17373388837764026</v>
      </c>
      <c r="F1529" s="2">
        <f t="shared" si="143"/>
        <v>3.6137200546022687E-2</v>
      </c>
      <c r="G1529" s="2">
        <f t="shared" si="141"/>
        <v>0.13759668783161758</v>
      </c>
      <c r="H1529" s="2" t="str">
        <f t="shared" si="142"/>
        <v>Sell</v>
      </c>
    </row>
    <row r="1530" spans="1:8" ht="13.5" x14ac:dyDescent="0.25">
      <c r="A1530" s="3">
        <f>TITRES_STAT!B1533</f>
        <v>44543</v>
      </c>
      <c r="B1530" s="5">
        <f>TITRES_STAT!D1533</f>
        <v>7.3152999999999997</v>
      </c>
      <c r="C1530" s="2">
        <f t="shared" si="138"/>
        <v>7.5432084236630796</v>
      </c>
      <c r="D1530" s="2">
        <f t="shared" si="140"/>
        <v>7.3920623514702015</v>
      </c>
      <c r="E1530" s="2">
        <f t="shared" si="139"/>
        <v>0.15114607219287812</v>
      </c>
      <c r="F1530" s="2">
        <f t="shared" si="143"/>
        <v>5.9138974875393775E-2</v>
      </c>
      <c r="G1530" s="2">
        <f t="shared" si="141"/>
        <v>9.2007097317484354E-2</v>
      </c>
      <c r="H1530" s="2" t="str">
        <f t="shared" si="142"/>
        <v>Sell</v>
      </c>
    </row>
    <row r="1531" spans="1:8" ht="13.5" x14ac:dyDescent="0.25">
      <c r="A1531" s="3">
        <f>TITRES_STAT!B1534</f>
        <v>44544</v>
      </c>
      <c r="B1531" s="5">
        <f>TITRES_STAT!D1534</f>
        <v>7.3152999999999997</v>
      </c>
      <c r="C1531" s="2">
        <f t="shared" si="138"/>
        <v>7.569560973868759</v>
      </c>
      <c r="D1531" s="2">
        <f t="shared" si="140"/>
        <v>7.3863762513612974</v>
      </c>
      <c r="E1531" s="2">
        <f t="shared" si="139"/>
        <v>0.18318472250746165</v>
      </c>
      <c r="F1531" s="2">
        <f t="shared" si="143"/>
        <v>8.394812440180735E-2</v>
      </c>
      <c r="G1531" s="2">
        <f t="shared" si="141"/>
        <v>9.92365981056543E-2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5">
        <f>TITRES_STAT!D1535</f>
        <v>7.3152999999999997</v>
      </c>
      <c r="C1532" s="2">
        <f t="shared" si="138"/>
        <v>7.5918592855812577</v>
      </c>
      <c r="D1532" s="2">
        <f t="shared" si="140"/>
        <v>7.3811113438530533</v>
      </c>
      <c r="E1532" s="2">
        <f t="shared" si="139"/>
        <v>0.21074794172820432</v>
      </c>
      <c r="F1532" s="2">
        <f t="shared" si="143"/>
        <v>0.10930808786708675</v>
      </c>
      <c r="G1532" s="2">
        <f t="shared" si="141"/>
        <v>0.10143985386111758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5">
        <f>TITRES_STAT!D1536</f>
        <v>7.3152999999999997</v>
      </c>
      <c r="C1533" s="2">
        <f t="shared" si="138"/>
        <v>7.6107270877995257</v>
      </c>
      <c r="D1533" s="2">
        <f t="shared" si="140"/>
        <v>7.3762364294935674</v>
      </c>
      <c r="E1533" s="2">
        <f t="shared" si="139"/>
        <v>0.23449065830595828</v>
      </c>
      <c r="F1533" s="2">
        <f t="shared" si="143"/>
        <v>0.13434460195486106</v>
      </c>
      <c r="G1533" s="2">
        <f t="shared" si="141"/>
        <v>0.10014605635109722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5">
        <f>TITRES_STAT!D1537</f>
        <v>7.3152999999999997</v>
      </c>
      <c r="C1534" s="2">
        <f t="shared" si="138"/>
        <v>7.574492151214983</v>
      </c>
      <c r="D1534" s="2">
        <f t="shared" si="140"/>
        <v>7.3717226199014512</v>
      </c>
      <c r="E1534" s="2">
        <f t="shared" si="139"/>
        <v>0.20276953131353181</v>
      </c>
      <c r="F1534" s="2">
        <f t="shared" si="143"/>
        <v>0.14802958782659523</v>
      </c>
      <c r="G1534" s="2">
        <f t="shared" si="141"/>
        <v>5.4739943486936588E-2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5">
        <f>TITRES_STAT!D1538</f>
        <v>7.3152999999999997</v>
      </c>
      <c r="C1535" s="2">
        <f t="shared" si="138"/>
        <v>7.536154897181909</v>
      </c>
      <c r="D1535" s="2">
        <f t="shared" si="140"/>
        <v>7.3675431665754179</v>
      </c>
      <c r="E1535" s="2">
        <f t="shared" si="139"/>
        <v>0.16861173060649115</v>
      </c>
      <c r="F1535" s="2">
        <f t="shared" si="143"/>
        <v>0.15214601638257441</v>
      </c>
      <c r="G1535" s="2">
        <f t="shared" si="141"/>
        <v>1.6465714223916739E-2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5">
        <f>TITRES_STAT!D1539</f>
        <v>7.3152999999999997</v>
      </c>
      <c r="C1536" s="2">
        <f t="shared" si="138"/>
        <v>7.5037156822308466</v>
      </c>
      <c r="D1536" s="2">
        <f t="shared" si="140"/>
        <v>7.3636733023846457</v>
      </c>
      <c r="E1536" s="2">
        <f t="shared" si="139"/>
        <v>0.14004237984620094</v>
      </c>
      <c r="F1536" s="2">
        <f t="shared" si="143"/>
        <v>0.14972528907529972</v>
      </c>
      <c r="G1536" s="2">
        <f t="shared" si="141"/>
        <v>-9.682909229098785E-3</v>
      </c>
      <c r="H1536" s="2" t="str">
        <f t="shared" si="142"/>
        <v>Hold</v>
      </c>
    </row>
    <row r="1537" spans="1:8" ht="13.5" x14ac:dyDescent="0.25">
      <c r="A1537" s="3">
        <f>TITRES_STAT!B1540</f>
        <v>44553</v>
      </c>
      <c r="B1537" s="5">
        <f>TITRES_STAT!D1540</f>
        <v>7.3152999999999997</v>
      </c>
      <c r="C1537" s="2">
        <f t="shared" si="138"/>
        <v>7.4762671157337932</v>
      </c>
      <c r="D1537" s="2">
        <f t="shared" si="140"/>
        <v>7.3600900948005981</v>
      </c>
      <c r="E1537" s="2">
        <f t="shared" si="139"/>
        <v>0.11617702093319515</v>
      </c>
      <c r="F1537" s="2">
        <f t="shared" si="143"/>
        <v>0.14301563544687881</v>
      </c>
      <c r="G1537" s="2">
        <f t="shared" si="141"/>
        <v>-2.6838614513683662E-2</v>
      </c>
      <c r="H1537" s="2" t="str">
        <f t="shared" si="142"/>
        <v>Hold</v>
      </c>
    </row>
    <row r="1538" spans="1:8" ht="13.5" x14ac:dyDescent="0.25">
      <c r="A1538" s="3">
        <f>TITRES_STAT!B1541</f>
        <v>44554</v>
      </c>
      <c r="B1538" s="5">
        <f>TITRES_STAT!D1541</f>
        <v>7.3152999999999997</v>
      </c>
      <c r="C1538" s="2">
        <f t="shared" si="138"/>
        <v>7.4515029440824403</v>
      </c>
      <c r="D1538" s="2">
        <f t="shared" si="140"/>
        <v>7.3567723100005535</v>
      </c>
      <c r="E1538" s="2">
        <f t="shared" si="139"/>
        <v>9.4730634081886755E-2</v>
      </c>
      <c r="F1538" s="2">
        <f t="shared" si="143"/>
        <v>0.13335863517388041</v>
      </c>
      <c r="G1538" s="2">
        <f t="shared" si="141"/>
        <v>-3.8628001091993658E-2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5">
        <f>TITRES_STAT!D1542</f>
        <v>7.3152999999999997</v>
      </c>
      <c r="C1539" s="2">
        <f t="shared" si="138"/>
        <v>7.4305486449928342</v>
      </c>
      <c r="D1539" s="2">
        <f t="shared" si="140"/>
        <v>7.3537002870375492</v>
      </c>
      <c r="E1539" s="2">
        <f t="shared" si="139"/>
        <v>7.6848357955284996E-2</v>
      </c>
      <c r="F1539" s="2">
        <f t="shared" si="143"/>
        <v>0.12205657973016133</v>
      </c>
      <c r="G1539" s="2">
        <f t="shared" si="141"/>
        <v>-4.5208221774876337E-2</v>
      </c>
      <c r="H1539" s="2" t="str">
        <f t="shared" si="142"/>
        <v>Hold</v>
      </c>
    </row>
    <row r="1540" spans="1:8" ht="13.5" x14ac:dyDescent="0.25">
      <c r="A1540" s="3">
        <f>TITRES_STAT!B1543</f>
        <v>44558</v>
      </c>
      <c r="B1540" s="5">
        <f>TITRES_STAT!D1543</f>
        <v>7.3152999999999997</v>
      </c>
      <c r="C1540" s="2">
        <f t="shared" si="138"/>
        <v>7.412818084224706</v>
      </c>
      <c r="D1540" s="2">
        <f t="shared" si="140"/>
        <v>7.3508558213310637</v>
      </c>
      <c r="E1540" s="2">
        <f t="shared" si="139"/>
        <v>6.1962262893642261E-2</v>
      </c>
      <c r="F1540" s="2">
        <f t="shared" si="143"/>
        <v>0.11003771636285753</v>
      </c>
      <c r="G1540" s="2">
        <f t="shared" si="141"/>
        <v>-4.8075453469215268E-2</v>
      </c>
      <c r="H1540" s="2" t="str">
        <f t="shared" si="142"/>
        <v>Hold</v>
      </c>
    </row>
    <row r="1541" spans="1:8" ht="13.5" x14ac:dyDescent="0.25">
      <c r="A1541" s="3">
        <f>TITRES_STAT!B1544</f>
        <v>44559</v>
      </c>
      <c r="B1541" s="5">
        <f>TITRES_STAT!D1544</f>
        <v>7.3152999999999997</v>
      </c>
      <c r="C1541" s="2">
        <f t="shared" si="138"/>
        <v>7.3978153020362898</v>
      </c>
      <c r="D1541" s="2">
        <f t="shared" si="140"/>
        <v>7.3482220567880221</v>
      </c>
      <c r="E1541" s="2">
        <f t="shared" si="139"/>
        <v>4.9593245248267692E-2</v>
      </c>
      <c r="F1541" s="2">
        <f t="shared" si="143"/>
        <v>9.7948822139939579E-2</v>
      </c>
      <c r="G1541" s="2">
        <f t="shared" si="141"/>
        <v>-4.8355576891671886E-2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5">
        <f>TITRES_STAT!D1545</f>
        <v>7.1557000000000004</v>
      </c>
      <c r="C1542" s="2">
        <f t="shared" si="138"/>
        <v>7.3851206401845531</v>
      </c>
      <c r="D1542" s="2">
        <f t="shared" si="140"/>
        <v>7.3339611636926128</v>
      </c>
      <c r="E1542" s="2">
        <f t="shared" si="139"/>
        <v>5.1159476491940303E-2</v>
      </c>
      <c r="F1542" s="2">
        <f t="shared" si="143"/>
        <v>8.8590953010339729E-2</v>
      </c>
      <c r="G1542" s="2">
        <f t="shared" si="141"/>
        <v>-3.7431476518399426E-2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5">
        <f>TITRES_STAT!D1546</f>
        <v>7.3152999999999997</v>
      </c>
      <c r="C1543" s="2">
        <f t="shared" si="138"/>
        <v>7.3743790032330834</v>
      </c>
      <c r="D1543" s="2">
        <f t="shared" si="140"/>
        <v>7.3325788552709374</v>
      </c>
      <c r="E1543" s="2">
        <f t="shared" si="139"/>
        <v>4.1800147962145928E-2</v>
      </c>
      <c r="F1543" s="2">
        <f t="shared" si="143"/>
        <v>7.9232792000700963E-2</v>
      </c>
      <c r="G1543" s="2">
        <f t="shared" si="141"/>
        <v>-3.7432644038555035E-2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7.3152999999999997</v>
      </c>
      <c r="C1544" s="2">
        <f t="shared" si="138"/>
        <v>7.3652899258126094</v>
      </c>
      <c r="D1544" s="2">
        <f t="shared" si="140"/>
        <v>7.3312989400656825</v>
      </c>
      <c r="E1544" s="2">
        <f t="shared" si="139"/>
        <v>3.3990985746926938E-2</v>
      </c>
      <c r="F1544" s="2">
        <f t="shared" si="143"/>
        <v>7.0184430749946153E-2</v>
      </c>
      <c r="G1544" s="2">
        <f t="shared" si="141"/>
        <v>-3.6193445003019215E-2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5">
        <f>TITRES_STAT!D1548</f>
        <v>7.3152999999999997</v>
      </c>
      <c r="C1545" s="2">
        <f t="shared" si="138"/>
        <v>7.3575991679952848</v>
      </c>
      <c r="D1545" s="2">
        <f t="shared" si="140"/>
        <v>7.33011383339415</v>
      </c>
      <c r="E1545" s="2">
        <f t="shared" si="139"/>
        <v>2.7485334601134781E-2</v>
      </c>
      <c r="F1545" s="2">
        <f t="shared" si="143"/>
        <v>6.1644611520183884E-2</v>
      </c>
      <c r="G1545" s="2">
        <f t="shared" si="141"/>
        <v>-3.4159276919049103E-2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5">
        <f>TITRES_STAT!D1549</f>
        <v>7.3152999999999997</v>
      </c>
      <c r="C1546" s="2">
        <f t="shared" si="138"/>
        <v>7.3510916036883183</v>
      </c>
      <c r="D1546" s="2">
        <f t="shared" si="140"/>
        <v>7.3290165124019904</v>
      </c>
      <c r="E1546" s="2">
        <f t="shared" si="139"/>
        <v>2.2075091286327897E-2</v>
      </c>
      <c r="F1546" s="2">
        <f t="shared" si="143"/>
        <v>5.3730707473412687E-2</v>
      </c>
      <c r="G1546" s="2">
        <f t="shared" si="141"/>
        <v>-3.165561618708479E-2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5">
        <f>TITRES_STAT!D1550</f>
        <v>6.9859999999999998</v>
      </c>
      <c r="C1547" s="2">
        <f t="shared" si="138"/>
        <v>7.3455852031208853</v>
      </c>
      <c r="D1547" s="2">
        <f t="shared" si="140"/>
        <v>7.3036078818536945</v>
      </c>
      <c r="E1547" s="2">
        <f t="shared" si="139"/>
        <v>4.1977321267190781E-2</v>
      </c>
      <c r="F1547" s="2">
        <f t="shared" si="143"/>
        <v>5.1380030232168312E-2</v>
      </c>
      <c r="G1547" s="2">
        <f t="shared" si="141"/>
        <v>-9.4027089649775311E-3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5">
        <f>TITRES_STAT!D1551</f>
        <v>6.9960000000000004</v>
      </c>
      <c r="C1548" s="2">
        <f t="shared" si="138"/>
        <v>7.340925941102288</v>
      </c>
      <c r="D1548" s="2">
        <f t="shared" si="140"/>
        <v>7.2808221128274955</v>
      </c>
      <c r="E1548" s="2">
        <f t="shared" si="139"/>
        <v>6.0103828274792548E-2</v>
      </c>
      <c r="F1548" s="2">
        <f t="shared" si="143"/>
        <v>5.312478984069316E-2</v>
      </c>
      <c r="G1548" s="2">
        <f t="shared" si="141"/>
        <v>6.9790384340993883E-3</v>
      </c>
      <c r="H1548" s="2" t="str">
        <f t="shared" si="142"/>
        <v>Sell</v>
      </c>
    </row>
    <row r="1549" spans="1:8" ht="13.5" x14ac:dyDescent="0.25">
      <c r="A1549" s="3">
        <f>TITRES_STAT!B1552</f>
        <v>44571</v>
      </c>
      <c r="B1549" s="5">
        <f>TITRES_STAT!D1552</f>
        <v>6.9859999999999998</v>
      </c>
      <c r="C1549" s="2">
        <f t="shared" si="138"/>
        <v>7.3369834886250134</v>
      </c>
      <c r="D1549" s="2">
        <f t="shared" si="140"/>
        <v>7.258983437803237</v>
      </c>
      <c r="E1549" s="2">
        <f t="shared" si="139"/>
        <v>7.8000050821776412E-2</v>
      </c>
      <c r="F1549" s="2">
        <f t="shared" si="143"/>
        <v>5.8099842036909814E-2</v>
      </c>
      <c r="G1549" s="2">
        <f t="shared" si="141"/>
        <v>1.9900208784866598E-2</v>
      </c>
      <c r="H1549" s="2" t="str">
        <f t="shared" si="142"/>
        <v>Sell</v>
      </c>
    </row>
    <row r="1550" spans="1:8" ht="13.5" x14ac:dyDescent="0.25">
      <c r="A1550" s="3">
        <f>TITRES_STAT!B1553</f>
        <v>44572</v>
      </c>
      <c r="B1550" s="5">
        <f>TITRES_STAT!D1553</f>
        <v>6.9859999999999998</v>
      </c>
      <c r="C1550" s="2">
        <f t="shared" si="138"/>
        <v>7.3336475672980885</v>
      </c>
      <c r="D1550" s="2">
        <f t="shared" si="140"/>
        <v>7.2387624424104047</v>
      </c>
      <c r="E1550" s="2">
        <f t="shared" si="139"/>
        <v>9.4885124887683858E-2</v>
      </c>
      <c r="F1550" s="2">
        <f t="shared" si="143"/>
        <v>6.545689860706462E-2</v>
      </c>
      <c r="G1550" s="2">
        <f t="shared" si="141"/>
        <v>2.9428226280619238E-2</v>
      </c>
      <c r="H1550" s="2" t="str">
        <f t="shared" si="142"/>
        <v>Sell</v>
      </c>
    </row>
    <row r="1551" spans="1:8" ht="13.5" x14ac:dyDescent="0.25">
      <c r="A1551" s="3">
        <f>TITRES_STAT!B1554</f>
        <v>44573</v>
      </c>
      <c r="B1551" s="5">
        <f>TITRES_STAT!D1554</f>
        <v>6.976</v>
      </c>
      <c r="C1551" s="2">
        <f t="shared" ref="C1551:C1614" si="144">$C$4*B1541+C1550*(1-$C$4)</f>
        <v>7.3308248646368446</v>
      </c>
      <c r="D1551" s="2">
        <f t="shared" si="140"/>
        <v>7.2192985577874111</v>
      </c>
      <c r="E1551" s="2">
        <f t="shared" si="139"/>
        <v>0.11152630684943343</v>
      </c>
      <c r="F1551" s="2">
        <f t="shared" si="143"/>
        <v>7.4670780255538388E-2</v>
      </c>
      <c r="G1551" s="2">
        <f t="shared" si="141"/>
        <v>3.6855526593895044E-2</v>
      </c>
      <c r="H1551" s="2" t="str">
        <f t="shared" si="142"/>
        <v>Sell</v>
      </c>
    </row>
    <row r="1552" spans="1:8" ht="13.5" x14ac:dyDescent="0.25">
      <c r="A1552" s="3">
        <f>TITRES_STAT!B1555</f>
        <v>44574</v>
      </c>
      <c r="B1552" s="5">
        <f>TITRES_STAT!D1555</f>
        <v>6.976</v>
      </c>
      <c r="C1552" s="2">
        <f t="shared" si="144"/>
        <v>7.3038825777696381</v>
      </c>
      <c r="D1552" s="2">
        <f t="shared" si="140"/>
        <v>7.2012764423957503</v>
      </c>
      <c r="E1552" s="2">
        <f t="shared" si="139"/>
        <v>0.10260613537388785</v>
      </c>
      <c r="F1552" s="2">
        <f t="shared" si="143"/>
        <v>8.0257851279208287E-2</v>
      </c>
      <c r="G1552" s="2">
        <f t="shared" si="141"/>
        <v>2.2348284094679566E-2</v>
      </c>
      <c r="H1552" s="2" t="str">
        <f t="shared" si="142"/>
        <v>Sell</v>
      </c>
    </row>
    <row r="1553" spans="1:8" ht="13.5" x14ac:dyDescent="0.25">
      <c r="A1553" s="3">
        <f>TITRES_STAT!B1556</f>
        <v>44575</v>
      </c>
      <c r="B1553" s="5">
        <f>TITRES_STAT!D1556</f>
        <v>6.6665999999999999</v>
      </c>
      <c r="C1553" s="2">
        <f t="shared" si="144"/>
        <v>7.3056391042666169</v>
      </c>
      <c r="D1553" s="2">
        <f t="shared" si="140"/>
        <v>7.1616707799960651</v>
      </c>
      <c r="E1553" s="2">
        <f t="shared" si="139"/>
        <v>0.14396832427055184</v>
      </c>
      <c r="F1553" s="2">
        <f t="shared" si="143"/>
        <v>9.2999945877477008E-2</v>
      </c>
      <c r="G1553" s="2">
        <f t="shared" si="141"/>
        <v>5.0968378393074831E-2</v>
      </c>
      <c r="H1553" s="2" t="str">
        <f t="shared" si="142"/>
        <v>Sell</v>
      </c>
    </row>
    <row r="1554" spans="1:8" ht="13.5" x14ac:dyDescent="0.25">
      <c r="A1554" s="3">
        <f>TITRES_STAT!B1557</f>
        <v>44578</v>
      </c>
      <c r="B1554" s="5">
        <f>TITRES_STAT!D1557</f>
        <v>6.6665999999999999</v>
      </c>
      <c r="C1554" s="2">
        <f t="shared" si="144"/>
        <v>7.3071253959179066</v>
      </c>
      <c r="D1554" s="2">
        <f t="shared" si="140"/>
        <v>7.1249988703667277</v>
      </c>
      <c r="E1554" s="2">
        <f t="shared" si="139"/>
        <v>0.18212652555117881</v>
      </c>
      <c r="F1554" s="2">
        <f t="shared" si="143"/>
        <v>0.11082526181221738</v>
      </c>
      <c r="G1554" s="2">
        <f t="shared" si="141"/>
        <v>7.1301263738961423E-2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5">
        <f>TITRES_STAT!D1558</f>
        <v>6.6665999999999999</v>
      </c>
      <c r="C1555" s="2">
        <f t="shared" si="144"/>
        <v>7.308383027315152</v>
      </c>
      <c r="D1555" s="2">
        <f t="shared" si="140"/>
        <v>7.0910433984877113</v>
      </c>
      <c r="E1555" s="2">
        <f t="shared" si="139"/>
        <v>0.21733962882744073</v>
      </c>
      <c r="F1555" s="2">
        <f t="shared" si="143"/>
        <v>0.13212813521526207</v>
      </c>
      <c r="G1555" s="2">
        <f t="shared" si="141"/>
        <v>8.5211493612178668E-2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5">
        <f>TITRES_STAT!D1559</f>
        <v>6.6665999999999999</v>
      </c>
      <c r="C1556" s="2">
        <f t="shared" si="144"/>
        <v>7.3094471769589751</v>
      </c>
      <c r="D1556" s="2">
        <f t="shared" si="140"/>
        <v>7.0596031467478806</v>
      </c>
      <c r="E1556" s="2">
        <f t="shared" si="139"/>
        <v>0.24984403021109447</v>
      </c>
      <c r="F1556" s="2">
        <f t="shared" si="143"/>
        <v>0.15567131421442856</v>
      </c>
      <c r="G1556" s="2">
        <f t="shared" si="141"/>
        <v>9.4172715996665907E-2</v>
      </c>
      <c r="H1556" s="2" t="str">
        <f t="shared" si="142"/>
        <v>Sell</v>
      </c>
    </row>
    <row r="1557" spans="1:8" ht="13.5" x14ac:dyDescent="0.25">
      <c r="A1557" s="3">
        <f>TITRES_STAT!B1560</f>
        <v>44581</v>
      </c>
      <c r="B1557" s="5">
        <f>TITRES_STAT!D1560</f>
        <v>6.6665999999999999</v>
      </c>
      <c r="C1557" s="2">
        <f t="shared" si="144"/>
        <v>7.2596860728114407</v>
      </c>
      <c r="D1557" s="2">
        <f t="shared" si="140"/>
        <v>7.0304918025443346</v>
      </c>
      <c r="E1557" s="2">
        <f t="shared" si="139"/>
        <v>0.22919427026710615</v>
      </c>
      <c r="F1557" s="2">
        <f t="shared" si="143"/>
        <v>0.17037590542496409</v>
      </c>
      <c r="G1557" s="2">
        <f t="shared" si="141"/>
        <v>5.8818364842142062E-2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5">
        <f>TITRES_STAT!D1561</f>
        <v>6.6665999999999999</v>
      </c>
      <c r="C1558" s="2">
        <f t="shared" si="144"/>
        <v>7.2191189846866042</v>
      </c>
      <c r="D1558" s="2">
        <f t="shared" si="140"/>
        <v>7.0035368542077165</v>
      </c>
      <c r="E1558" s="2">
        <f t="shared" si="139"/>
        <v>0.21558213047888763</v>
      </c>
      <c r="F1558" s="2">
        <f t="shared" si="143"/>
        <v>0.17941715043574882</v>
      </c>
      <c r="G1558" s="2">
        <f t="shared" si="141"/>
        <v>3.6164980043138811E-2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5">
        <f>TITRES_STAT!D1562</f>
        <v>6.9660000000000002</v>
      </c>
      <c r="C1559" s="2">
        <f t="shared" si="144"/>
        <v>7.183254525504049</v>
      </c>
      <c r="D1559" s="2">
        <f t="shared" si="140"/>
        <v>7.0007563464886262</v>
      </c>
      <c r="E1559" s="2">
        <f t="shared" si="139"/>
        <v>0.18249817901542276</v>
      </c>
      <c r="F1559" s="2">
        <f t="shared" si="143"/>
        <v>0.18003335615168362</v>
      </c>
      <c r="G1559" s="2">
        <f t="shared" si="141"/>
        <v>2.4648228637391412E-3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5">
        <f>TITRES_STAT!D1563</f>
        <v>6.6665999999999999</v>
      </c>
      <c r="C1560" s="2">
        <f t="shared" si="144"/>
        <v>7.1529076754265031</v>
      </c>
      <c r="D1560" s="2">
        <f t="shared" si="140"/>
        <v>6.9760040245265049</v>
      </c>
      <c r="E1560" s="2">
        <f t="shared" si="139"/>
        <v>0.17690365089999815</v>
      </c>
      <c r="F1560" s="2">
        <f t="shared" si="143"/>
        <v>0.17940741510134653</v>
      </c>
      <c r="G1560" s="2">
        <f t="shared" si="141"/>
        <v>-2.5037642013483741E-3</v>
      </c>
      <c r="H1560" s="2" t="str">
        <f t="shared" si="142"/>
        <v>Hold</v>
      </c>
    </row>
    <row r="1561" spans="1:8" ht="13.5" x14ac:dyDescent="0.25">
      <c r="A1561" s="3">
        <f>TITRES_STAT!B1564</f>
        <v>44587</v>
      </c>
      <c r="B1561" s="5">
        <f>TITRES_STAT!D1564</f>
        <v>6.4870000000000001</v>
      </c>
      <c r="C1561" s="2">
        <f t="shared" si="144"/>
        <v>7.1256911099762723</v>
      </c>
      <c r="D1561" s="2">
        <f t="shared" si="140"/>
        <v>6.9397815041912088</v>
      </c>
      <c r="E1561" s="2">
        <f t="shared" si="139"/>
        <v>0.18590960578506355</v>
      </c>
      <c r="F1561" s="2">
        <f t="shared" si="143"/>
        <v>0.18070785323808994</v>
      </c>
      <c r="G1561" s="2">
        <f t="shared" si="141"/>
        <v>5.2017525469736092E-3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5">
        <f>TITRES_STAT!D1565</f>
        <v>6.4870000000000001</v>
      </c>
      <c r="C1562" s="2">
        <f t="shared" si="144"/>
        <v>7.1026617084414614</v>
      </c>
      <c r="D1562" s="2">
        <f t="shared" si="140"/>
        <v>6.9062421335103785</v>
      </c>
      <c r="E1562" s="2">
        <f t="shared" si="139"/>
        <v>0.19641957493108286</v>
      </c>
      <c r="F1562" s="2">
        <f t="shared" si="143"/>
        <v>0.18385019757668855</v>
      </c>
      <c r="G1562" s="2">
        <f t="shared" si="141"/>
        <v>1.2569377354394312E-2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5">
        <f>TITRES_STAT!D1566</f>
        <v>6.4870000000000001</v>
      </c>
      <c r="C1563" s="2">
        <f t="shared" si="144"/>
        <v>7.0355752917581595</v>
      </c>
      <c r="D1563" s="2">
        <f t="shared" si="140"/>
        <v>6.8751871606577586</v>
      </c>
      <c r="E1563" s="2">
        <f t="shared" si="139"/>
        <v>0.16038813110040095</v>
      </c>
      <c r="F1563" s="2">
        <f t="shared" si="143"/>
        <v>0.17915778428143106</v>
      </c>
      <c r="G1563" s="2">
        <f t="shared" si="141"/>
        <v>-1.8769653181030105E-2</v>
      </c>
      <c r="H1563" s="2" t="str">
        <f t="shared" si="142"/>
        <v>Hold</v>
      </c>
    </row>
    <row r="1564" spans="1:8" ht="13.5" x14ac:dyDescent="0.25">
      <c r="A1564" s="3">
        <f>TITRES_STAT!B1567</f>
        <v>44592</v>
      </c>
      <c r="B1564" s="5">
        <f>TITRES_STAT!D1567</f>
        <v>6.4870000000000001</v>
      </c>
      <c r="C1564" s="2">
        <f t="shared" si="144"/>
        <v>6.9788098622569041</v>
      </c>
      <c r="D1564" s="2">
        <f t="shared" si="140"/>
        <v>6.8464325561645918</v>
      </c>
      <c r="E1564" s="2">
        <f t="shared" ref="E1564:E1627" si="145">C1564-D1564</f>
        <v>0.13237730609231235</v>
      </c>
      <c r="F1564" s="2">
        <f t="shared" si="143"/>
        <v>0.16980168864360734</v>
      </c>
      <c r="G1564" s="2">
        <f t="shared" si="141"/>
        <v>-3.7424382551294988E-2</v>
      </c>
      <c r="H1564" s="2" t="str">
        <f t="shared" si="142"/>
        <v>Hold</v>
      </c>
    </row>
    <row r="1565" spans="1:8" ht="13.5" x14ac:dyDescent="0.25">
      <c r="A1565" s="3">
        <f>TITRES_STAT!B1568</f>
        <v>44593</v>
      </c>
      <c r="B1565" s="5">
        <f>TITRES_STAT!D1568</f>
        <v>6.4870000000000001</v>
      </c>
      <c r="C1565" s="2">
        <f t="shared" si="144"/>
        <v>6.9307775757558421</v>
      </c>
      <c r="D1565" s="2">
        <f t="shared" ref="D1565:D1628" si="146">$D$4*B1565+(1-$D$4)*D1564</f>
        <v>6.819807922374622</v>
      </c>
      <c r="E1565" s="2">
        <f t="shared" si="145"/>
        <v>0.11096965338122011</v>
      </c>
      <c r="F1565" s="2">
        <f t="shared" si="143"/>
        <v>0.15803528159112992</v>
      </c>
      <c r="G1565" s="2">
        <f t="shared" si="141"/>
        <v>-4.706562820990981E-2</v>
      </c>
      <c r="H1565" s="2" t="str">
        <f t="shared" si="142"/>
        <v>Hold</v>
      </c>
    </row>
    <row r="1566" spans="1:8" ht="13.5" x14ac:dyDescent="0.25">
      <c r="A1566" s="3">
        <f>TITRES_STAT!B1569</f>
        <v>44594</v>
      </c>
      <c r="B1566" s="5">
        <f>TITRES_STAT!D1569</f>
        <v>6.4870000000000001</v>
      </c>
      <c r="C1566" s="2">
        <f t="shared" si="144"/>
        <v>6.8901348717934052</v>
      </c>
      <c r="D1566" s="2">
        <f t="shared" si="146"/>
        <v>6.7951554836802055</v>
      </c>
      <c r="E1566" s="2">
        <f t="shared" si="145"/>
        <v>9.4979388113199725E-2</v>
      </c>
      <c r="F1566" s="2">
        <f t="shared" si="143"/>
        <v>0.14542410289554392</v>
      </c>
      <c r="G1566" s="2">
        <f t="shared" si="141"/>
        <v>-5.0444714782344191E-2</v>
      </c>
      <c r="H1566" s="2" t="str">
        <f t="shared" si="142"/>
        <v>Hold</v>
      </c>
    </row>
    <row r="1567" spans="1:8" ht="13.5" x14ac:dyDescent="0.25">
      <c r="A1567" s="3">
        <f>TITRES_STAT!B1570</f>
        <v>44595</v>
      </c>
      <c r="B1567" s="5">
        <f>TITRES_STAT!D1570</f>
        <v>6.4870000000000001</v>
      </c>
      <c r="C1567" s="2">
        <f t="shared" si="144"/>
        <v>6.8557448915174968</v>
      </c>
      <c r="D1567" s="2">
        <f t="shared" si="146"/>
        <v>6.7723291515557458</v>
      </c>
      <c r="E1567" s="2">
        <f t="shared" si="145"/>
        <v>8.3415739961751001E-2</v>
      </c>
      <c r="F1567" s="2">
        <f t="shared" si="143"/>
        <v>0.13302243030878536</v>
      </c>
      <c r="G1567" s="2">
        <f t="shared" si="141"/>
        <v>-4.9606690347034355E-2</v>
      </c>
      <c r="H1567" s="2" t="str">
        <f t="shared" si="142"/>
        <v>Hold</v>
      </c>
    </row>
    <row r="1568" spans="1:8" ht="13.5" x14ac:dyDescent="0.25">
      <c r="A1568" s="3">
        <f>TITRES_STAT!B1571</f>
        <v>44596</v>
      </c>
      <c r="B1568" s="5">
        <f>TITRES_STAT!D1571</f>
        <v>6.4969999999999999</v>
      </c>
      <c r="C1568" s="2">
        <f t="shared" si="144"/>
        <v>6.8266456774378819</v>
      </c>
      <c r="D1568" s="2">
        <f t="shared" si="146"/>
        <v>6.7519343995886532</v>
      </c>
      <c r="E1568" s="2">
        <f t="shared" si="145"/>
        <v>7.4711277849228708E-2</v>
      </c>
      <c r="F1568" s="2">
        <f t="shared" si="143"/>
        <v>0.12136019981687403</v>
      </c>
      <c r="G1568" s="2">
        <f t="shared" si="141"/>
        <v>-4.6648921967645321E-2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5">
        <f>TITRES_STAT!D1572</f>
        <v>6.7864000000000004</v>
      </c>
      <c r="C1569" s="2">
        <f t="shared" si="144"/>
        <v>6.8480848039859001</v>
      </c>
      <c r="D1569" s="2">
        <f t="shared" si="146"/>
        <v>6.7544874070265308</v>
      </c>
      <c r="E1569" s="2">
        <f t="shared" si="145"/>
        <v>9.3597396959369306E-2</v>
      </c>
      <c r="F1569" s="2">
        <f t="shared" si="143"/>
        <v>0.11580763924537309</v>
      </c>
      <c r="G1569" s="2">
        <f t="shared" si="141"/>
        <v>-2.2210242286003781E-2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5">
        <f>TITRES_STAT!D1573</f>
        <v>7.0857999999999999</v>
      </c>
      <c r="C1570" s="2">
        <f t="shared" si="144"/>
        <v>6.8201640649111459</v>
      </c>
      <c r="D1570" s="2">
        <f t="shared" si="146"/>
        <v>6.7790290805801217</v>
      </c>
      <c r="E1570" s="2">
        <f t="shared" si="145"/>
        <v>4.1134984331024249E-2</v>
      </c>
      <c r="F1570" s="2">
        <f t="shared" si="143"/>
        <v>0.10087310826250331</v>
      </c>
      <c r="G1570" s="2">
        <f t="shared" si="141"/>
        <v>-5.9738123931479065E-2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5">
        <f>TITRES_STAT!D1574</f>
        <v>7.0857999999999999</v>
      </c>
      <c r="C1571" s="2">
        <f t="shared" si="144"/>
        <v>6.7689080549248155</v>
      </c>
      <c r="D1571" s="2">
        <f t="shared" si="146"/>
        <v>6.8017528523890007</v>
      </c>
      <c r="E1571" s="2">
        <f t="shared" si="145"/>
        <v>-3.2844797464185227E-2</v>
      </c>
      <c r="F1571" s="2">
        <f t="shared" si="143"/>
        <v>7.4129527117165611E-2</v>
      </c>
      <c r="G1571" s="2">
        <f t="shared" si="141"/>
        <v>-0.10697432458135084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5">
        <f>TITRES_STAT!D1575</f>
        <v>7.0857999999999999</v>
      </c>
      <c r="C1572" s="2">
        <f t="shared" si="144"/>
        <v>6.7255375849363821</v>
      </c>
      <c r="D1572" s="2">
        <f t="shared" si="146"/>
        <v>6.8227933818416666</v>
      </c>
      <c r="E1572" s="2">
        <f t="shared" si="145"/>
        <v>-9.7255796905284519E-2</v>
      </c>
      <c r="F1572" s="2">
        <f t="shared" si="143"/>
        <v>3.9852462312675585E-2</v>
      </c>
      <c r="G1572" s="2">
        <f t="shared" ref="G1572:G1635" si="147">E1572-F1572</f>
        <v>-0.1371082592179601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5">
        <f>TITRES_STAT!D1576</f>
        <v>7.0857999999999999</v>
      </c>
      <c r="C1573" s="2">
        <f t="shared" si="144"/>
        <v>6.68883949494617</v>
      </c>
      <c r="D1573" s="2">
        <f t="shared" si="146"/>
        <v>6.842275353557099</v>
      </c>
      <c r="E1573" s="2">
        <f t="shared" si="145"/>
        <v>-0.15343585861092901</v>
      </c>
      <c r="F1573" s="2">
        <f t="shared" ref="F1573:F1636" si="149">(E1573*(2/(10)))+((1-(2/10))*F1572)</f>
        <v>1.1947981279546646E-3</v>
      </c>
      <c r="G1573" s="2">
        <f t="shared" si="147"/>
        <v>-0.15463065673888368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5">
        <f>TITRES_STAT!D1577</f>
        <v>6.976</v>
      </c>
      <c r="C1574" s="2">
        <f t="shared" si="144"/>
        <v>6.6577872649544521</v>
      </c>
      <c r="D1574" s="2">
        <f t="shared" si="146"/>
        <v>6.8521808829232391</v>
      </c>
      <c r="E1574" s="2">
        <f t="shared" si="145"/>
        <v>-0.19439361796878707</v>
      </c>
      <c r="F1574" s="2">
        <f t="shared" si="149"/>
        <v>-3.7922885091393681E-2</v>
      </c>
      <c r="G1574" s="2">
        <f t="shared" si="147"/>
        <v>-0.15647073287739338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5">
        <f>TITRES_STAT!D1578</f>
        <v>6.7864000000000004</v>
      </c>
      <c r="C1575" s="2">
        <f t="shared" si="144"/>
        <v>6.6315123011153059</v>
      </c>
      <c r="D1575" s="2">
        <f t="shared" si="146"/>
        <v>6.8473082249289252</v>
      </c>
      <c r="E1575" s="2">
        <f t="shared" si="145"/>
        <v>-0.21579592381361934</v>
      </c>
      <c r="F1575" s="2">
        <f t="shared" si="149"/>
        <v>-7.3497492835838812E-2</v>
      </c>
      <c r="G1575" s="2">
        <f t="shared" si="147"/>
        <v>-0.14229843097778053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5">
        <f>TITRES_STAT!D1579</f>
        <v>6.976</v>
      </c>
      <c r="C1576" s="2">
        <f t="shared" si="144"/>
        <v>6.6092796394052593</v>
      </c>
      <c r="D1576" s="2">
        <f t="shared" si="146"/>
        <v>6.856840949008264</v>
      </c>
      <c r="E1576" s="2">
        <f t="shared" si="145"/>
        <v>-0.24756130960300471</v>
      </c>
      <c r="F1576" s="2">
        <f t="shared" si="149"/>
        <v>-0.10831025618927199</v>
      </c>
      <c r="G1576" s="2">
        <f t="shared" si="147"/>
        <v>-0.13925105341373273</v>
      </c>
      <c r="H1576" s="2" t="str">
        <f t="shared" si="148"/>
        <v>Hold</v>
      </c>
    </row>
    <row r="1577" spans="1:8" ht="13.5" x14ac:dyDescent="0.25">
      <c r="A1577" s="3">
        <f>TITRES_STAT!B1580</f>
        <v>44609</v>
      </c>
      <c r="B1577" s="5">
        <f>TITRES_STAT!D1580</f>
        <v>6.976</v>
      </c>
      <c r="C1577" s="2">
        <f t="shared" si="144"/>
        <v>6.590467387189066</v>
      </c>
      <c r="D1577" s="2">
        <f t="shared" si="146"/>
        <v>6.865667545378022</v>
      </c>
      <c r="E1577" s="2">
        <f t="shared" si="145"/>
        <v>-0.27520015818895605</v>
      </c>
      <c r="F1577" s="2">
        <f t="shared" si="149"/>
        <v>-0.14168823658920882</v>
      </c>
      <c r="G1577" s="2">
        <f t="shared" si="147"/>
        <v>-0.13351192159974723</v>
      </c>
      <c r="H1577" s="2" t="str">
        <f t="shared" si="148"/>
        <v>Hold</v>
      </c>
    </row>
    <row r="1578" spans="1:8" ht="13.5" x14ac:dyDescent="0.25">
      <c r="A1578" s="3">
        <f>TITRES_STAT!B1581</f>
        <v>44610</v>
      </c>
      <c r="B1578" s="5">
        <f>TITRES_STAT!D1581</f>
        <v>6.976</v>
      </c>
      <c r="C1578" s="2">
        <f t="shared" si="144"/>
        <v>6.5760877891599794</v>
      </c>
      <c r="D1578" s="2">
        <f t="shared" si="146"/>
        <v>6.8738403197944642</v>
      </c>
      <c r="E1578" s="2">
        <f t="shared" si="145"/>
        <v>-0.29775253063448481</v>
      </c>
      <c r="F1578" s="2">
        <f t="shared" si="149"/>
        <v>-0.17290109539826404</v>
      </c>
      <c r="G1578" s="2">
        <f t="shared" si="147"/>
        <v>-0.12485143523622078</v>
      </c>
      <c r="H1578" s="2" t="str">
        <f t="shared" si="148"/>
        <v>Hold</v>
      </c>
    </row>
    <row r="1579" spans="1:8" ht="13.5" x14ac:dyDescent="0.25">
      <c r="A1579" s="3">
        <f>TITRES_STAT!B1582</f>
        <v>44613</v>
      </c>
      <c r="B1579" s="5">
        <f>TITRES_STAT!D1582</f>
        <v>6.976</v>
      </c>
      <c r="C1579" s="2">
        <f t="shared" si="144"/>
        <v>6.6084435139045983</v>
      </c>
      <c r="D1579" s="2">
        <f t="shared" si="146"/>
        <v>6.8814077035133927</v>
      </c>
      <c r="E1579" s="2">
        <f t="shared" si="145"/>
        <v>-0.27296418960879443</v>
      </c>
      <c r="F1579" s="2">
        <f t="shared" si="149"/>
        <v>-0.19291371424037013</v>
      </c>
      <c r="G1579" s="2">
        <f t="shared" si="147"/>
        <v>-8.0050475368424301E-2</v>
      </c>
      <c r="H1579" s="2" t="str">
        <f t="shared" si="148"/>
        <v>Hold</v>
      </c>
    </row>
    <row r="1580" spans="1:8" ht="13.5" x14ac:dyDescent="0.25">
      <c r="A1580" s="3">
        <f>TITRES_STAT!B1583</f>
        <v>44614</v>
      </c>
      <c r="B1580" s="5">
        <f>TITRES_STAT!D1583</f>
        <v>6.6665999999999999</v>
      </c>
      <c r="C1580" s="2">
        <f t="shared" si="144"/>
        <v>6.6818829733038907</v>
      </c>
      <c r="D1580" s="2">
        <f t="shared" si="146"/>
        <v>6.8654960217716603</v>
      </c>
      <c r="E1580" s="2">
        <f t="shared" si="145"/>
        <v>-0.1836130484677696</v>
      </c>
      <c r="F1580" s="2">
        <f t="shared" si="149"/>
        <v>-0.19105358108585005</v>
      </c>
      <c r="G1580" s="2">
        <f t="shared" si="147"/>
        <v>7.4405326180804476E-3</v>
      </c>
      <c r="H1580" s="2" t="str">
        <f t="shared" si="148"/>
        <v>Sell</v>
      </c>
    </row>
    <row r="1581" spans="1:8" ht="13.5" x14ac:dyDescent="0.25">
      <c r="A1581" s="3">
        <f>TITRES_STAT!B1584</f>
        <v>44615</v>
      </c>
      <c r="B1581" s="5">
        <f>TITRES_STAT!D1584</f>
        <v>6.9660000000000002</v>
      </c>
      <c r="C1581" s="2">
        <f t="shared" si="144"/>
        <v>6.7440240543340613</v>
      </c>
      <c r="D1581" s="2">
        <f t="shared" si="146"/>
        <v>6.8729407608996853</v>
      </c>
      <c r="E1581" s="2">
        <f t="shared" si="145"/>
        <v>-0.12891670656562404</v>
      </c>
      <c r="F1581" s="2">
        <f t="shared" si="149"/>
        <v>-0.17862620618180486</v>
      </c>
      <c r="G1581" s="2">
        <f t="shared" si="147"/>
        <v>4.9709499616180819E-2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5">
        <f>TITRES_STAT!D1585</f>
        <v>7.2754000000000003</v>
      </c>
      <c r="C1582" s="2">
        <f t="shared" si="144"/>
        <v>6.7966049690518977</v>
      </c>
      <c r="D1582" s="2">
        <f t="shared" si="146"/>
        <v>6.9027525563885979</v>
      </c>
      <c r="E1582" s="2">
        <f t="shared" si="145"/>
        <v>-0.10614758733670016</v>
      </c>
      <c r="F1582" s="2">
        <f t="shared" si="149"/>
        <v>-0.16413048241278391</v>
      </c>
      <c r="G1582" s="2">
        <f t="shared" si="147"/>
        <v>5.7982895076083757E-2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5">
        <f>TITRES_STAT!D1586</f>
        <v>7.2754000000000003</v>
      </c>
      <c r="C1583" s="2">
        <f t="shared" si="144"/>
        <v>6.8410965122746825</v>
      </c>
      <c r="D1583" s="2">
        <f t="shared" si="146"/>
        <v>6.9303560707301832</v>
      </c>
      <c r="E1583" s="2">
        <f t="shared" si="145"/>
        <v>-8.9259558455500709E-2</v>
      </c>
      <c r="F1583" s="2">
        <f t="shared" si="149"/>
        <v>-0.14915629762132729</v>
      </c>
      <c r="G1583" s="2">
        <f t="shared" si="147"/>
        <v>5.9896739165826579E-2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5">
        <f>TITRES_STAT!D1587</f>
        <v>7.2754000000000003</v>
      </c>
      <c r="C1584" s="2">
        <f t="shared" si="144"/>
        <v>6.8618508950016546</v>
      </c>
      <c r="D1584" s="2">
        <f t="shared" si="146"/>
        <v>6.9559148803057251</v>
      </c>
      <c r="E1584" s="2">
        <f t="shared" si="145"/>
        <v>-9.4063985304070563E-2</v>
      </c>
      <c r="F1584" s="2">
        <f t="shared" si="149"/>
        <v>-0.13813783515787595</v>
      </c>
      <c r="G1584" s="2">
        <f t="shared" si="147"/>
        <v>4.4073849853805386E-2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5">
        <f>TITRES_STAT!D1588</f>
        <v>7.2754000000000003</v>
      </c>
      <c r="C1585" s="2">
        <f t="shared" si="144"/>
        <v>6.8502430650013997</v>
      </c>
      <c r="D1585" s="2">
        <f t="shared" si="146"/>
        <v>6.9795804447275236</v>
      </c>
      <c r="E1585" s="2">
        <f t="shared" si="145"/>
        <v>-0.12933737972612391</v>
      </c>
      <c r="F1585" s="2">
        <f t="shared" si="149"/>
        <v>-0.13637774407152556</v>
      </c>
      <c r="G1585" s="2">
        <f t="shared" si="147"/>
        <v>7.0403643454016451E-3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5">
        <f>TITRES_STAT!D1589</f>
        <v>7.2754000000000003</v>
      </c>
      <c r="C1586" s="2">
        <f t="shared" si="144"/>
        <v>6.869590285770415</v>
      </c>
      <c r="D1586" s="2">
        <f t="shared" si="146"/>
        <v>7.0014930043773367</v>
      </c>
      <c r="E1586" s="2">
        <f t="shared" si="145"/>
        <v>-0.13190271860692171</v>
      </c>
      <c r="F1586" s="2">
        <f t="shared" si="149"/>
        <v>-0.1354827389786048</v>
      </c>
      <c r="G1586" s="2">
        <f t="shared" si="147"/>
        <v>3.5800203716830903E-3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5">
        <f>TITRES_STAT!D1590</f>
        <v>7.2653999999999996</v>
      </c>
      <c r="C1587" s="2">
        <f t="shared" si="144"/>
        <v>6.885961011036505</v>
      </c>
      <c r="D1587" s="2">
        <f t="shared" si="146"/>
        <v>7.0210416707197556</v>
      </c>
      <c r="E1587" s="2">
        <f t="shared" si="145"/>
        <v>-0.13508065968325056</v>
      </c>
      <c r="F1587" s="2">
        <f t="shared" si="149"/>
        <v>-0.13540232311953396</v>
      </c>
      <c r="G1587" s="2">
        <f t="shared" si="147"/>
        <v>3.2166343628339811E-4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5">
        <f>TITRES_STAT!D1591</f>
        <v>7.2653999999999996</v>
      </c>
      <c r="C1588" s="2">
        <f t="shared" si="144"/>
        <v>6.899813163184735</v>
      </c>
      <c r="D1588" s="2">
        <f t="shared" si="146"/>
        <v>7.0391422877034771</v>
      </c>
      <c r="E1588" s="2">
        <f t="shared" si="145"/>
        <v>-0.13932912451874202</v>
      </c>
      <c r="F1588" s="2">
        <f t="shared" si="149"/>
        <v>-0.13618768339937559</v>
      </c>
      <c r="G1588" s="2">
        <f t="shared" si="147"/>
        <v>-3.1414411193664282E-3</v>
      </c>
      <c r="H1588" s="2" t="str">
        <f t="shared" si="148"/>
        <v>Hold</v>
      </c>
    </row>
    <row r="1589" spans="1:8" ht="13.5" x14ac:dyDescent="0.25">
      <c r="A1589" s="3">
        <f>TITRES_STAT!B1592</f>
        <v>44627</v>
      </c>
      <c r="B1589" s="5">
        <f>TITRES_STAT!D1592</f>
        <v>7.2653999999999996</v>
      </c>
      <c r="C1589" s="2">
        <f t="shared" si="144"/>
        <v>6.9115342150024679</v>
      </c>
      <c r="D1589" s="2">
        <f t="shared" si="146"/>
        <v>7.0559021182439601</v>
      </c>
      <c r="E1589" s="2">
        <f t="shared" si="145"/>
        <v>-0.14436790324149218</v>
      </c>
      <c r="F1589" s="2">
        <f t="shared" si="149"/>
        <v>-0.13782372736779891</v>
      </c>
      <c r="G1589" s="2">
        <f t="shared" si="147"/>
        <v>-6.5441758736932698E-3</v>
      </c>
      <c r="H1589" s="2" t="str">
        <f t="shared" si="148"/>
        <v>Hold</v>
      </c>
    </row>
    <row r="1590" spans="1:8" ht="13.5" x14ac:dyDescent="0.25">
      <c r="A1590" s="3">
        <f>TITRES_STAT!B1593</f>
        <v>44628</v>
      </c>
      <c r="B1590" s="5">
        <f>TITRES_STAT!D1593</f>
        <v>7.2653999999999996</v>
      </c>
      <c r="C1590" s="2">
        <f t="shared" si="144"/>
        <v>6.8738520280790114</v>
      </c>
      <c r="D1590" s="2">
        <f t="shared" si="146"/>
        <v>7.0714204798555187</v>
      </c>
      <c r="E1590" s="2">
        <f t="shared" si="145"/>
        <v>-0.19756845177650728</v>
      </c>
      <c r="F1590" s="2">
        <f t="shared" si="149"/>
        <v>-0.14977267224954061</v>
      </c>
      <c r="G1590" s="2">
        <f t="shared" si="147"/>
        <v>-4.7795779526966675E-2</v>
      </c>
      <c r="H1590" s="2" t="str">
        <f t="shared" si="148"/>
        <v>Hold</v>
      </c>
    </row>
    <row r="1591" spans="1:8" ht="13.5" x14ac:dyDescent="0.25">
      <c r="A1591" s="3">
        <f>TITRES_STAT!B1594</f>
        <v>44629</v>
      </c>
      <c r="B1591" s="5">
        <f>TITRES_STAT!D1594</f>
        <v>7.2554999999999996</v>
      </c>
      <c r="C1591" s="2">
        <f t="shared" si="144"/>
        <v>6.8880286391437791</v>
      </c>
      <c r="D1591" s="2">
        <f t="shared" si="146"/>
        <v>7.0850559998662215</v>
      </c>
      <c r="E1591" s="2">
        <f t="shared" si="145"/>
        <v>-0.19702736072244242</v>
      </c>
      <c r="F1591" s="2">
        <f t="shared" si="149"/>
        <v>-0.15922360994412099</v>
      </c>
      <c r="G1591" s="2">
        <f t="shared" si="147"/>
        <v>-3.7803750778321432E-2</v>
      </c>
      <c r="H1591" s="2" t="str">
        <f t="shared" si="148"/>
        <v>Hold</v>
      </c>
    </row>
    <row r="1592" spans="1:8" ht="13.5" x14ac:dyDescent="0.25">
      <c r="A1592" s="3">
        <f>TITRES_STAT!B1595</f>
        <v>44630</v>
      </c>
      <c r="B1592" s="5">
        <f>TITRES_STAT!D1595</f>
        <v>7.2554999999999996</v>
      </c>
      <c r="C1592" s="2">
        <f t="shared" si="144"/>
        <v>6.9476242331216591</v>
      </c>
      <c r="D1592" s="2">
        <f t="shared" si="146"/>
        <v>7.097681481357613</v>
      </c>
      <c r="E1592" s="2">
        <f t="shared" si="145"/>
        <v>-0.1500572482359539</v>
      </c>
      <c r="F1592" s="2">
        <f t="shared" si="149"/>
        <v>-0.15739033760248761</v>
      </c>
      <c r="G1592" s="2">
        <f t="shared" si="147"/>
        <v>7.3330893665337071E-3</v>
      </c>
      <c r="H1592" s="2" t="str">
        <f t="shared" si="148"/>
        <v>Sell</v>
      </c>
    </row>
    <row r="1593" spans="1:8" ht="13.5" x14ac:dyDescent="0.25">
      <c r="A1593" s="3">
        <f>TITRES_STAT!B1596</f>
        <v>44631</v>
      </c>
      <c r="B1593" s="5">
        <f>TITRES_STAT!D1596</f>
        <v>7.2554999999999996</v>
      </c>
      <c r="C1593" s="2">
        <f t="shared" si="144"/>
        <v>6.9980512741798657</v>
      </c>
      <c r="D1593" s="2">
        <f t="shared" si="146"/>
        <v>7.1093717419977898</v>
      </c>
      <c r="E1593" s="2">
        <f t="shared" si="145"/>
        <v>-0.11132046781792404</v>
      </c>
      <c r="F1593" s="2">
        <f t="shared" si="149"/>
        <v>-0.1481763636455749</v>
      </c>
      <c r="G1593" s="2">
        <f t="shared" si="147"/>
        <v>3.6855895827650864E-2</v>
      </c>
      <c r="H1593" s="2" t="str">
        <f t="shared" si="148"/>
        <v>Sell</v>
      </c>
    </row>
    <row r="1594" spans="1:8" ht="13.5" x14ac:dyDescent="0.25">
      <c r="A1594" s="3">
        <f>TITRES_STAT!B1597</f>
        <v>44634</v>
      </c>
      <c r="B1594" s="5">
        <f>TITRES_STAT!D1597</f>
        <v>7.2554999999999996</v>
      </c>
      <c r="C1594" s="2">
        <f t="shared" si="144"/>
        <v>7.0407203089214248</v>
      </c>
      <c r="D1594" s="2">
        <f t="shared" si="146"/>
        <v>7.1201960574053613</v>
      </c>
      <c r="E1594" s="2">
        <f t="shared" si="145"/>
        <v>-7.947574848393657E-2</v>
      </c>
      <c r="F1594" s="2">
        <f t="shared" si="149"/>
        <v>-0.13443624061324724</v>
      </c>
      <c r="G1594" s="2">
        <f t="shared" si="147"/>
        <v>5.4960492129310673E-2</v>
      </c>
      <c r="H1594" s="2" t="str">
        <f t="shared" si="148"/>
        <v>Sell</v>
      </c>
    </row>
    <row r="1595" spans="1:8" ht="13.5" x14ac:dyDescent="0.25">
      <c r="A1595" s="3">
        <f>TITRES_STAT!B1598</f>
        <v>44635</v>
      </c>
      <c r="B1595" s="5">
        <f>TITRES_STAT!D1598</f>
        <v>7.2653999999999996</v>
      </c>
      <c r="C1595" s="2">
        <f t="shared" si="144"/>
        <v>7.0768248767796669</v>
      </c>
      <c r="D1595" s="2">
        <f t="shared" si="146"/>
        <v>7.1309519050049639</v>
      </c>
      <c r="E1595" s="2">
        <f t="shared" si="145"/>
        <v>-5.4127028225297025E-2</v>
      </c>
      <c r="F1595" s="2">
        <f t="shared" si="149"/>
        <v>-0.1183743981356572</v>
      </c>
      <c r="G1595" s="2">
        <f t="shared" si="147"/>
        <v>6.4247369910360175E-2</v>
      </c>
      <c r="H1595" s="2" t="str">
        <f t="shared" si="148"/>
        <v>Sell</v>
      </c>
    </row>
    <row r="1596" spans="1:8" ht="13.5" x14ac:dyDescent="0.25">
      <c r="A1596" s="3">
        <f>TITRES_STAT!B1599</f>
        <v>44636</v>
      </c>
      <c r="B1596" s="5">
        <f>TITRES_STAT!D1599</f>
        <v>7.2554999999999996</v>
      </c>
      <c r="C1596" s="2">
        <f t="shared" si="144"/>
        <v>7.1073748957366414</v>
      </c>
      <c r="D1596" s="2">
        <f t="shared" si="146"/>
        <v>7.1401776898194109</v>
      </c>
      <c r="E1596" s="2">
        <f t="shared" si="145"/>
        <v>-3.2802794082769537E-2</v>
      </c>
      <c r="F1596" s="2">
        <f t="shared" si="149"/>
        <v>-0.10126007732507966</v>
      </c>
      <c r="G1596" s="2">
        <f t="shared" si="147"/>
        <v>6.8457283242310124E-2</v>
      </c>
      <c r="H1596" s="2" t="str">
        <f t="shared" si="148"/>
        <v>Sell</v>
      </c>
    </row>
    <row r="1597" spans="1:8" ht="13.5" x14ac:dyDescent="0.25">
      <c r="A1597" s="3">
        <f>TITRES_STAT!B1600</f>
        <v>44637</v>
      </c>
      <c r="B1597" s="5">
        <f>TITRES_STAT!D1600</f>
        <v>7.2554999999999996</v>
      </c>
      <c r="C1597" s="2">
        <f t="shared" si="144"/>
        <v>7.1316864502386963</v>
      </c>
      <c r="D1597" s="2">
        <f t="shared" si="146"/>
        <v>7.1487200831661211</v>
      </c>
      <c r="E1597" s="2">
        <f t="shared" si="145"/>
        <v>-1.7033632927424769E-2</v>
      </c>
      <c r="F1597" s="2">
        <f t="shared" si="149"/>
        <v>-8.4414788445548686E-2</v>
      </c>
      <c r="G1597" s="2">
        <f t="shared" si="147"/>
        <v>6.7381155518123917E-2</v>
      </c>
      <c r="H1597" s="2" t="str">
        <f t="shared" si="148"/>
        <v>Sell</v>
      </c>
    </row>
    <row r="1598" spans="1:8" ht="13.5" x14ac:dyDescent="0.25">
      <c r="A1598" s="3">
        <f>TITRES_STAT!B1601</f>
        <v>44638</v>
      </c>
      <c r="B1598" s="5">
        <f>TITRES_STAT!D1601</f>
        <v>7.2554999999999996</v>
      </c>
      <c r="C1598" s="2">
        <f t="shared" si="144"/>
        <v>7.1522577655865893</v>
      </c>
      <c r="D1598" s="2">
        <f t="shared" si="146"/>
        <v>7.1566297066352975</v>
      </c>
      <c r="E1598" s="2">
        <f t="shared" si="145"/>
        <v>-4.3719410487081944E-3</v>
      </c>
      <c r="F1598" s="2">
        <f t="shared" si="149"/>
        <v>-6.8406218966180599E-2</v>
      </c>
      <c r="G1598" s="2">
        <f t="shared" si="147"/>
        <v>6.4034277917472404E-2</v>
      </c>
      <c r="H1598" s="2" t="str">
        <f t="shared" si="148"/>
        <v>Sell</v>
      </c>
    </row>
    <row r="1599" spans="1:8" ht="13.5" x14ac:dyDescent="0.25">
      <c r="A1599" s="3">
        <f>TITRES_STAT!B1602</f>
        <v>44641</v>
      </c>
      <c r="B1599" s="5">
        <f>TITRES_STAT!D1602</f>
        <v>7.2554999999999996</v>
      </c>
      <c r="C1599" s="2">
        <f t="shared" si="144"/>
        <v>7.1696642631886522</v>
      </c>
      <c r="D1599" s="2">
        <f t="shared" si="146"/>
        <v>7.1639534320697198</v>
      </c>
      <c r="E1599" s="2">
        <f t="shared" si="145"/>
        <v>5.7108311189324468E-3</v>
      </c>
      <c r="F1599" s="2">
        <f t="shared" si="149"/>
        <v>-5.3582808949157991E-2</v>
      </c>
      <c r="G1599" s="2">
        <f t="shared" si="147"/>
        <v>5.9293640068090438E-2</v>
      </c>
      <c r="H1599" s="2" t="str">
        <f t="shared" si="148"/>
        <v>Sell</v>
      </c>
    </row>
    <row r="1600" spans="1:8" ht="13.5" x14ac:dyDescent="0.25">
      <c r="A1600" s="3">
        <f>TITRES_STAT!B1603</f>
        <v>44642</v>
      </c>
      <c r="B1600" s="5">
        <f>TITRES_STAT!D1603</f>
        <v>7.2554999999999996</v>
      </c>
      <c r="C1600" s="2">
        <f t="shared" si="144"/>
        <v>7.1843928380827053</v>
      </c>
      <c r="D1600" s="2">
        <f t="shared" si="146"/>
        <v>7.1707346593238146</v>
      </c>
      <c r="E1600" s="2">
        <f t="shared" si="145"/>
        <v>1.3658178758890749E-2</v>
      </c>
      <c r="F1600" s="2">
        <f t="shared" si="149"/>
        <v>-4.0134611407548246E-2</v>
      </c>
      <c r="G1600" s="2">
        <f t="shared" si="147"/>
        <v>5.3792790166438995E-2</v>
      </c>
      <c r="H1600" s="2" t="str">
        <f t="shared" si="148"/>
        <v>Sell</v>
      </c>
    </row>
    <row r="1601" spans="1:8" ht="13.5" x14ac:dyDescent="0.25">
      <c r="A1601" s="3">
        <f>TITRES_STAT!B1604</f>
        <v>44643</v>
      </c>
      <c r="B1601" s="5">
        <f>TITRES_STAT!D1604</f>
        <v>7.2554999999999996</v>
      </c>
      <c r="C1601" s="2">
        <f t="shared" si="144"/>
        <v>7.1953324014545963</v>
      </c>
      <c r="D1601" s="2">
        <f t="shared" si="146"/>
        <v>7.1770135734479767</v>
      </c>
      <c r="E1601" s="2">
        <f t="shared" si="145"/>
        <v>1.8318828006619547E-2</v>
      </c>
      <c r="F1601" s="2">
        <f t="shared" si="149"/>
        <v>-2.8443923524714688E-2</v>
      </c>
      <c r="G1601" s="2">
        <f t="shared" si="147"/>
        <v>4.6762751531334232E-2</v>
      </c>
      <c r="H1601" s="2" t="str">
        <f t="shared" si="148"/>
        <v>Sell</v>
      </c>
    </row>
    <row r="1602" spans="1:8" ht="13.5" x14ac:dyDescent="0.25">
      <c r="A1602" s="3">
        <f>TITRES_STAT!B1605</f>
        <v>44644</v>
      </c>
      <c r="B1602" s="5">
        <f>TITRES_STAT!D1605</f>
        <v>7.2554999999999996</v>
      </c>
      <c r="C1602" s="2">
        <f t="shared" si="144"/>
        <v>7.2045889550769662</v>
      </c>
      <c r="D1602" s="2">
        <f t="shared" si="146"/>
        <v>7.1828273828222011</v>
      </c>
      <c r="E1602" s="2">
        <f t="shared" si="145"/>
        <v>2.1761572254765049E-2</v>
      </c>
      <c r="F1602" s="2">
        <f t="shared" si="149"/>
        <v>-1.8402824368818741E-2</v>
      </c>
      <c r="G1602" s="2">
        <f t="shared" si="147"/>
        <v>4.0164396623583787E-2</v>
      </c>
      <c r="H1602" s="2" t="str">
        <f t="shared" si="148"/>
        <v>Sell</v>
      </c>
    </row>
    <row r="1603" spans="1:8" ht="13.5" x14ac:dyDescent="0.25">
      <c r="A1603" s="3">
        <f>TITRES_STAT!B1606</f>
        <v>44645</v>
      </c>
      <c r="B1603" s="5">
        <f>TITRES_STAT!D1606</f>
        <v>6.9859999999999998</v>
      </c>
      <c r="C1603" s="2">
        <f t="shared" si="144"/>
        <v>7.2124214235266635</v>
      </c>
      <c r="D1603" s="2">
        <f t="shared" si="146"/>
        <v>7.1682475766872233</v>
      </c>
      <c r="E1603" s="2">
        <f t="shared" si="145"/>
        <v>4.4173846839440145E-2</v>
      </c>
      <c r="F1603" s="2">
        <f t="shared" si="149"/>
        <v>-5.8874901271669632E-3</v>
      </c>
      <c r="G1603" s="2">
        <f t="shared" si="147"/>
        <v>5.0061336966607112E-2</v>
      </c>
      <c r="H1603" s="2" t="str">
        <f t="shared" si="148"/>
        <v>Sell</v>
      </c>
    </row>
    <row r="1604" spans="1:8" ht="13.5" x14ac:dyDescent="0.25">
      <c r="A1604" s="3">
        <f>TITRES_STAT!B1607</f>
        <v>44648</v>
      </c>
      <c r="B1604" s="5">
        <f>TITRES_STAT!D1607</f>
        <v>6.9859999999999998</v>
      </c>
      <c r="C1604" s="2">
        <f t="shared" si="144"/>
        <v>7.2190488968302535</v>
      </c>
      <c r="D1604" s="2">
        <f t="shared" si="146"/>
        <v>7.1547477561918731</v>
      </c>
      <c r="E1604" s="2">
        <f t="shared" si="145"/>
        <v>6.4301140638380438E-2</v>
      </c>
      <c r="F1604" s="2">
        <f t="shared" si="149"/>
        <v>8.1502360259425172E-3</v>
      </c>
      <c r="G1604" s="2">
        <f t="shared" si="147"/>
        <v>5.6150904612437921E-2</v>
      </c>
      <c r="H1604" s="2" t="str">
        <f t="shared" si="148"/>
        <v>Sell</v>
      </c>
    </row>
    <row r="1605" spans="1:8" ht="13.5" x14ac:dyDescent="0.25">
      <c r="A1605" s="3">
        <f>TITRES_STAT!B1608</f>
        <v>44649</v>
      </c>
      <c r="B1605" s="5">
        <f>TITRES_STAT!D1608</f>
        <v>6.6765999999999996</v>
      </c>
      <c r="C1605" s="2">
        <f t="shared" si="144"/>
        <v>7.2261798357794449</v>
      </c>
      <c r="D1605" s="2">
        <f t="shared" si="146"/>
        <v>7.1193294038813635</v>
      </c>
      <c r="E1605" s="2">
        <f t="shared" si="145"/>
        <v>0.10685043189808141</v>
      </c>
      <c r="F1605" s="2">
        <f t="shared" si="149"/>
        <v>2.7890275200370296E-2</v>
      </c>
      <c r="G1605" s="2">
        <f t="shared" si="147"/>
        <v>7.8960156697711115E-2</v>
      </c>
      <c r="H1605" s="2" t="str">
        <f t="shared" si="148"/>
        <v>Sell</v>
      </c>
    </row>
    <row r="1606" spans="1:8" ht="13.5" x14ac:dyDescent="0.25">
      <c r="A1606" s="3">
        <f>TITRES_STAT!B1609</f>
        <v>44650</v>
      </c>
      <c r="B1606" s="5">
        <f>TITRES_STAT!D1609</f>
        <v>6.6765999999999996</v>
      </c>
      <c r="C1606" s="2">
        <f t="shared" si="144"/>
        <v>7.2306906302749141</v>
      </c>
      <c r="D1606" s="2">
        <f t="shared" si="146"/>
        <v>7.0865346332234846</v>
      </c>
      <c r="E1606" s="2">
        <f t="shared" si="145"/>
        <v>0.14415599705142945</v>
      </c>
      <c r="F1606" s="2">
        <f t="shared" si="149"/>
        <v>5.1143419570582133E-2</v>
      </c>
      <c r="G1606" s="2">
        <f t="shared" si="147"/>
        <v>9.3012577480847319E-2</v>
      </c>
      <c r="H1606" s="2" t="str">
        <f t="shared" si="148"/>
        <v>Sell</v>
      </c>
    </row>
    <row r="1607" spans="1:8" ht="13.5" x14ac:dyDescent="0.25">
      <c r="A1607" s="3">
        <f>TITRES_STAT!B1610</f>
        <v>44651</v>
      </c>
      <c r="B1607" s="5">
        <f>TITRES_STAT!D1610</f>
        <v>6.6765999999999996</v>
      </c>
      <c r="C1607" s="2">
        <f t="shared" si="144"/>
        <v>7.2345074563864653</v>
      </c>
      <c r="D1607" s="2">
        <f t="shared" si="146"/>
        <v>7.0561691048365596</v>
      </c>
      <c r="E1607" s="2">
        <f t="shared" si="145"/>
        <v>0.17833835154990574</v>
      </c>
      <c r="F1607" s="2">
        <f t="shared" si="149"/>
        <v>7.6582405966446859E-2</v>
      </c>
      <c r="G1607" s="2">
        <f t="shared" si="147"/>
        <v>0.10175594558345888</v>
      </c>
      <c r="H1607" s="2" t="str">
        <f t="shared" si="148"/>
        <v>Sell</v>
      </c>
    </row>
    <row r="1608" spans="1:8" ht="13.5" x14ac:dyDescent="0.25">
      <c r="A1608" s="3">
        <f>TITRES_STAT!B1611</f>
        <v>44652</v>
      </c>
      <c r="B1608" s="5">
        <f>TITRES_STAT!D1611</f>
        <v>6.6765999999999996</v>
      </c>
      <c r="C1608" s="2">
        <f t="shared" si="144"/>
        <v>7.2377370784808548</v>
      </c>
      <c r="D1608" s="2">
        <f t="shared" si="146"/>
        <v>7.0280528748486661</v>
      </c>
      <c r="E1608" s="2">
        <f t="shared" si="145"/>
        <v>0.20968420363218865</v>
      </c>
      <c r="F1608" s="2">
        <f t="shared" si="149"/>
        <v>0.10320276549959523</v>
      </c>
      <c r="G1608" s="2">
        <f t="shared" si="147"/>
        <v>0.10648143813259342</v>
      </c>
      <c r="H1608" s="2" t="str">
        <f t="shared" si="148"/>
        <v>Sell</v>
      </c>
    </row>
    <row r="1609" spans="1:8" ht="13.5" x14ac:dyDescent="0.25">
      <c r="A1609" s="3">
        <f>TITRES_STAT!B1612</f>
        <v>44655</v>
      </c>
      <c r="B1609" s="5">
        <f>TITRES_STAT!D1612</f>
        <v>6.3971999999999998</v>
      </c>
      <c r="C1609" s="2">
        <f t="shared" si="144"/>
        <v>7.2404698356376453</v>
      </c>
      <c r="D1609" s="2">
        <f t="shared" si="146"/>
        <v>6.9813230322672837</v>
      </c>
      <c r="E1609" s="2">
        <f t="shared" si="145"/>
        <v>0.25914680337036167</v>
      </c>
      <c r="F1609" s="2">
        <f t="shared" si="149"/>
        <v>0.13439157307374852</v>
      </c>
      <c r="G1609" s="2">
        <f t="shared" si="147"/>
        <v>0.12475523029661315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5">
        <f>TITRES_STAT!D1613</f>
        <v>6.6665999999999999</v>
      </c>
      <c r="C1610" s="2">
        <f t="shared" si="144"/>
        <v>7.2427821686164684</v>
      </c>
      <c r="D1610" s="2">
        <f t="shared" si="146"/>
        <v>6.9580102150623002</v>
      </c>
      <c r="E1610" s="2">
        <f t="shared" si="145"/>
        <v>0.28477195355416818</v>
      </c>
      <c r="F1610" s="2">
        <f t="shared" si="149"/>
        <v>0.16446764916983247</v>
      </c>
      <c r="G1610" s="2">
        <f t="shared" si="147"/>
        <v>0.1203043043843357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5">
        <f>TITRES_STAT!D1614</f>
        <v>6.6566999999999998</v>
      </c>
      <c r="C1611" s="2">
        <f t="shared" si="144"/>
        <v>7.2447387580600893</v>
      </c>
      <c r="D1611" s="2">
        <f t="shared" si="146"/>
        <v>6.9356909398725</v>
      </c>
      <c r="E1611" s="2">
        <f t="shared" si="145"/>
        <v>0.30904781818758931</v>
      </c>
      <c r="F1611" s="2">
        <f t="shared" si="149"/>
        <v>0.19338368297338385</v>
      </c>
      <c r="G1611" s="2">
        <f t="shared" si="147"/>
        <v>0.11566413521420546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5">
        <f>TITRES_STAT!D1615</f>
        <v>6.9360999999999997</v>
      </c>
      <c r="C1612" s="2">
        <f t="shared" si="144"/>
        <v>7.2463943337431527</v>
      </c>
      <c r="D1612" s="2">
        <f t="shared" si="146"/>
        <v>6.9357212406226845</v>
      </c>
      <c r="E1612" s="2">
        <f t="shared" si="145"/>
        <v>0.3106730931204682</v>
      </c>
      <c r="F1612" s="2">
        <f t="shared" si="149"/>
        <v>0.21684156500280072</v>
      </c>
      <c r="G1612" s="2">
        <f t="shared" si="147"/>
        <v>9.3831528117667484E-2</v>
      </c>
      <c r="H1612" s="2" t="str">
        <f t="shared" si="148"/>
        <v>Sell</v>
      </c>
    </row>
    <row r="1613" spans="1:8" ht="13.5" x14ac:dyDescent="0.25">
      <c r="A1613" s="3">
        <f>TITRES_STAT!B1616</f>
        <v>44659</v>
      </c>
      <c r="B1613" s="5">
        <f>TITRES_STAT!D1616</f>
        <v>6.8861999999999997</v>
      </c>
      <c r="C1613" s="2">
        <f t="shared" si="144"/>
        <v>7.2063336670134372</v>
      </c>
      <c r="D1613" s="2">
        <f t="shared" si="146"/>
        <v>6.932053000576559</v>
      </c>
      <c r="E1613" s="2">
        <f t="shared" si="145"/>
        <v>0.27428066643687821</v>
      </c>
      <c r="F1613" s="2">
        <f t="shared" si="149"/>
        <v>0.22832938528961624</v>
      </c>
      <c r="G1613" s="2">
        <f t="shared" si="147"/>
        <v>4.5951281147261963E-2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6.8861999999999997</v>
      </c>
      <c r="C1614" s="2">
        <f t="shared" si="144"/>
        <v>7.1724361797806004</v>
      </c>
      <c r="D1614" s="2">
        <f t="shared" si="146"/>
        <v>6.9286564820153327</v>
      </c>
      <c r="E1614" s="2">
        <f t="shared" si="145"/>
        <v>0.24377969776526776</v>
      </c>
      <c r="F1614" s="2">
        <f t="shared" si="149"/>
        <v>0.23141944778474655</v>
      </c>
      <c r="G1614" s="2">
        <f t="shared" si="147"/>
        <v>1.236024998052121E-2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5">
        <f>TITRES_STAT!D1618</f>
        <v>6.5768000000000004</v>
      </c>
      <c r="C1615" s="2">
        <f t="shared" ref="C1615:C1678" si="150">$C$4*B1605+C1614*(1-$C$4)</f>
        <v>7.0961536905835851</v>
      </c>
      <c r="D1615" s="2">
        <f t="shared" si="146"/>
        <v>6.9025930389030865</v>
      </c>
      <c r="E1615" s="2">
        <f t="shared" si="145"/>
        <v>0.19356065168049863</v>
      </c>
      <c r="F1615" s="2">
        <f t="shared" si="149"/>
        <v>0.22384768856389697</v>
      </c>
      <c r="G1615" s="2">
        <f t="shared" si="147"/>
        <v>-3.0287036883398344E-2</v>
      </c>
      <c r="H1615" s="2" t="str">
        <f t="shared" si="148"/>
        <v>Hold</v>
      </c>
    </row>
    <row r="1616" spans="1:8" ht="13.5" x14ac:dyDescent="0.25">
      <c r="A1616" s="3">
        <f>TITRES_STAT!B1619</f>
        <v>44664</v>
      </c>
      <c r="B1616" s="5">
        <f>TITRES_STAT!D1619</f>
        <v>6.8362999999999996</v>
      </c>
      <c r="C1616" s="2">
        <f t="shared" si="150"/>
        <v>7.0316069689553418</v>
      </c>
      <c r="D1616" s="2">
        <f t="shared" si="146"/>
        <v>6.897682443428784</v>
      </c>
      <c r="E1616" s="2">
        <f t="shared" si="145"/>
        <v>0.13392452552655776</v>
      </c>
      <c r="F1616" s="2">
        <f t="shared" si="149"/>
        <v>0.20586305595642915</v>
      </c>
      <c r="G1616" s="2">
        <f t="shared" si="147"/>
        <v>-7.1938530429871389E-2</v>
      </c>
      <c r="H1616" s="2" t="str">
        <f t="shared" si="148"/>
        <v>Hold</v>
      </c>
    </row>
    <row r="1617" spans="1:8" ht="13.5" x14ac:dyDescent="0.25">
      <c r="A1617" s="3">
        <f>TITRES_STAT!B1620</f>
        <v>44665</v>
      </c>
      <c r="B1617" s="5">
        <f>TITRES_STAT!D1620</f>
        <v>6.5369000000000002</v>
      </c>
      <c r="C1617" s="2">
        <f t="shared" si="150"/>
        <v>6.9769905121929821</v>
      </c>
      <c r="D1617" s="2">
        <f t="shared" si="146"/>
        <v>6.8709578179896145</v>
      </c>
      <c r="E1617" s="2">
        <f t="shared" si="145"/>
        <v>0.10603269420336758</v>
      </c>
      <c r="F1617" s="2">
        <f t="shared" si="149"/>
        <v>0.18589698360581686</v>
      </c>
      <c r="G1617" s="2">
        <f t="shared" si="147"/>
        <v>-7.9864289402449273E-2</v>
      </c>
      <c r="H1617" s="2" t="str">
        <f t="shared" si="148"/>
        <v>Hold</v>
      </c>
    </row>
    <row r="1618" spans="1:8" ht="13.5" x14ac:dyDescent="0.25">
      <c r="A1618" s="3">
        <f>TITRES_STAT!B1621</f>
        <v>44666</v>
      </c>
      <c r="B1618" s="5">
        <f>TITRES_STAT!D1621</f>
        <v>6.3772000000000002</v>
      </c>
      <c r="C1618" s="2">
        <f t="shared" si="150"/>
        <v>6.9307765872402154</v>
      </c>
      <c r="D1618" s="2">
        <f t="shared" si="146"/>
        <v>6.8343831648051987</v>
      </c>
      <c r="E1618" s="2">
        <f t="shared" si="145"/>
        <v>9.6393422435016696E-2</v>
      </c>
      <c r="F1618" s="2">
        <f t="shared" si="149"/>
        <v>0.16799627137165685</v>
      </c>
      <c r="G1618" s="2">
        <f t="shared" si="147"/>
        <v>-7.1602848936640151E-2</v>
      </c>
      <c r="H1618" s="2" t="str">
        <f t="shared" si="148"/>
        <v>Hold</v>
      </c>
    </row>
    <row r="1619" spans="1:8" ht="13.5" x14ac:dyDescent="0.25">
      <c r="A1619" s="3">
        <f>TITRES_STAT!B1622</f>
        <v>44669</v>
      </c>
      <c r="B1619" s="5">
        <f>TITRES_STAT!D1622</f>
        <v>6.5868000000000002</v>
      </c>
      <c r="C1619" s="2">
        <f t="shared" si="150"/>
        <v>6.8486878815109513</v>
      </c>
      <c r="D1619" s="2">
        <f t="shared" si="146"/>
        <v>6.8160436711159242</v>
      </c>
      <c r="E1619" s="2">
        <f t="shared" si="145"/>
        <v>3.2644210395027073E-2</v>
      </c>
      <c r="F1619" s="2">
        <f t="shared" si="149"/>
        <v>0.14092585917633091</v>
      </c>
      <c r="G1619" s="2">
        <f t="shared" si="147"/>
        <v>-0.10828164878130384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5">
        <f>TITRES_STAT!D1623</f>
        <v>6.5868000000000002</v>
      </c>
      <c r="C1620" s="2">
        <f t="shared" si="150"/>
        <v>6.8206743612784972</v>
      </c>
      <c r="D1620" s="2">
        <f t="shared" si="146"/>
        <v>6.7990626584406701</v>
      </c>
      <c r="E1620" s="2">
        <f t="shared" si="145"/>
        <v>2.1611702837827096E-2</v>
      </c>
      <c r="F1620" s="2">
        <f t="shared" si="149"/>
        <v>0.11706302790863016</v>
      </c>
      <c r="G1620" s="2">
        <f t="shared" si="147"/>
        <v>-9.5451325070803061E-2</v>
      </c>
      <c r="H1620" s="2" t="str">
        <f t="shared" si="148"/>
        <v>Hold</v>
      </c>
    </row>
    <row r="1621" spans="1:8" ht="13.5" x14ac:dyDescent="0.25">
      <c r="A1621" s="3">
        <f>TITRES_STAT!B1624</f>
        <v>44671</v>
      </c>
      <c r="B1621" s="5">
        <f>TITRES_STAT!D1624</f>
        <v>6.5868000000000002</v>
      </c>
      <c r="C1621" s="2">
        <f t="shared" si="150"/>
        <v>6.7954475364664209</v>
      </c>
      <c r="D1621" s="2">
        <f t="shared" si="146"/>
        <v>6.7833394985561757</v>
      </c>
      <c r="E1621" s="2">
        <f t="shared" si="145"/>
        <v>1.2108037910245173E-2</v>
      </c>
      <c r="F1621" s="2">
        <f t="shared" si="149"/>
        <v>9.6072029908953166E-2</v>
      </c>
      <c r="G1621" s="2">
        <f t="shared" si="147"/>
        <v>-8.3963991998707993E-2</v>
      </c>
      <c r="H1621" s="2" t="str">
        <f t="shared" si="148"/>
        <v>Hold</v>
      </c>
    </row>
    <row r="1622" spans="1:8" ht="13.5" x14ac:dyDescent="0.25">
      <c r="A1622" s="3">
        <f>TITRES_STAT!B1625</f>
        <v>44672</v>
      </c>
      <c r="B1622" s="5">
        <f>TITRES_STAT!D1625</f>
        <v>6.5868000000000002</v>
      </c>
      <c r="C1622" s="2">
        <f t="shared" si="150"/>
        <v>6.8170863770100487</v>
      </c>
      <c r="D1622" s="2">
        <f t="shared" si="146"/>
        <v>6.7687810171816443</v>
      </c>
      <c r="E1622" s="2">
        <f t="shared" si="145"/>
        <v>4.8305359828404448E-2</v>
      </c>
      <c r="F1622" s="2">
        <f t="shared" si="149"/>
        <v>8.6518695892843431E-2</v>
      </c>
      <c r="G1622" s="2">
        <f t="shared" si="147"/>
        <v>-3.8213336064438982E-2</v>
      </c>
      <c r="H1622" s="2" t="str">
        <f t="shared" si="148"/>
        <v>Hold</v>
      </c>
    </row>
    <row r="1623" spans="1:8" ht="13.5" x14ac:dyDescent="0.25">
      <c r="A1623" s="3">
        <f>TITRES_STAT!B1626</f>
        <v>44673</v>
      </c>
      <c r="B1623" s="5">
        <f>TITRES_STAT!D1626</f>
        <v>6.2973999999999997</v>
      </c>
      <c r="C1623" s="2">
        <f t="shared" si="150"/>
        <v>6.8277192420854256</v>
      </c>
      <c r="D1623" s="2">
        <f t="shared" si="146"/>
        <v>6.7338639047978184</v>
      </c>
      <c r="E1623" s="2">
        <f t="shared" si="145"/>
        <v>9.3855337287607199E-2</v>
      </c>
      <c r="F1623" s="2">
        <f t="shared" si="149"/>
        <v>8.7986024171796184E-2</v>
      </c>
      <c r="G1623" s="2">
        <f t="shared" si="147"/>
        <v>5.8693131158110146E-3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5">
        <f>TITRES_STAT!D1627</f>
        <v>6.2973999999999997</v>
      </c>
      <c r="C1624" s="2">
        <f t="shared" si="150"/>
        <v>6.8367162817645903</v>
      </c>
      <c r="D1624" s="2">
        <f t="shared" si="146"/>
        <v>6.7015332451831648</v>
      </c>
      <c r="E1624" s="2">
        <f t="shared" si="145"/>
        <v>0.1351830365814255</v>
      </c>
      <c r="F1624" s="2">
        <f t="shared" si="149"/>
        <v>9.7425426653722044E-2</v>
      </c>
      <c r="G1624" s="2">
        <f t="shared" si="147"/>
        <v>3.7757609927703453E-2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5">
        <f>TITRES_STAT!D1628</f>
        <v>6.5768000000000004</v>
      </c>
      <c r="C1625" s="2">
        <f t="shared" si="150"/>
        <v>6.7967291614931149</v>
      </c>
      <c r="D1625" s="2">
        <f t="shared" si="146"/>
        <v>6.6922937455399678</v>
      </c>
      <c r="E1625" s="2">
        <f t="shared" si="145"/>
        <v>0.10443541595314709</v>
      </c>
      <c r="F1625" s="2">
        <f t="shared" si="149"/>
        <v>9.8827424513607057E-2</v>
      </c>
      <c r="G1625" s="2">
        <f t="shared" si="147"/>
        <v>5.607991439540036E-3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5">
        <f>TITRES_STAT!D1629</f>
        <v>6.8662000000000001</v>
      </c>
      <c r="C1626" s="2">
        <f t="shared" si="150"/>
        <v>6.8028169828018665</v>
      </c>
      <c r="D1626" s="2">
        <f t="shared" si="146"/>
        <v>6.7051756903147854</v>
      </c>
      <c r="E1626" s="2">
        <f t="shared" si="145"/>
        <v>9.7641292487081088E-2</v>
      </c>
      <c r="F1626" s="2">
        <f t="shared" si="149"/>
        <v>9.8590198108301857E-2</v>
      </c>
      <c r="G1626" s="2">
        <f t="shared" si="147"/>
        <v>-9.4890562122076916E-4</v>
      </c>
      <c r="H1626" s="2" t="str">
        <f t="shared" si="148"/>
        <v>Hold</v>
      </c>
    </row>
    <row r="1627" spans="1:8" ht="13.5" x14ac:dyDescent="0.25">
      <c r="A1627" s="3">
        <f>TITRES_STAT!B1630</f>
        <v>44679</v>
      </c>
      <c r="B1627" s="5">
        <f>TITRES_STAT!D1630</f>
        <v>6.8662000000000001</v>
      </c>
      <c r="C1627" s="2">
        <f t="shared" si="150"/>
        <v>6.7619066777554249</v>
      </c>
      <c r="D1627" s="2">
        <f t="shared" si="146"/>
        <v>6.7171034169581354</v>
      </c>
      <c r="E1627" s="2">
        <f t="shared" si="145"/>
        <v>4.4803260797289468E-2</v>
      </c>
      <c r="F1627" s="2">
        <f t="shared" si="149"/>
        <v>8.783281064609938E-2</v>
      </c>
      <c r="G1627" s="2">
        <f t="shared" si="147"/>
        <v>-4.3029549848809912E-2</v>
      </c>
      <c r="H1627" s="2" t="str">
        <f t="shared" si="148"/>
        <v>Hold</v>
      </c>
    </row>
    <row r="1628" spans="1:8" ht="13.5" x14ac:dyDescent="0.25">
      <c r="A1628" s="3">
        <f>TITRES_STAT!B1631</f>
        <v>44680</v>
      </c>
      <c r="B1628" s="5">
        <f>TITRES_STAT!D1631</f>
        <v>6.8662000000000001</v>
      </c>
      <c r="C1628" s="2">
        <f t="shared" si="150"/>
        <v>6.7027210350238215</v>
      </c>
      <c r="D1628" s="2">
        <f t="shared" si="146"/>
        <v>6.7281476082945701</v>
      </c>
      <c r="E1628" s="2">
        <f t="shared" ref="E1628:E1691" si="151">C1628-D1628</f>
        <v>-2.5426573270748598E-2</v>
      </c>
      <c r="F1628" s="2">
        <f t="shared" si="149"/>
        <v>6.5180933862729787E-2</v>
      </c>
      <c r="G1628" s="2">
        <f t="shared" si="147"/>
        <v>-9.0607507133478385E-2</v>
      </c>
      <c r="H1628" s="2" t="str">
        <f t="shared" si="148"/>
        <v>Hold</v>
      </c>
    </row>
    <row r="1629" spans="1:8" ht="13.5" x14ac:dyDescent="0.25">
      <c r="A1629" s="3">
        <f>TITRES_STAT!B1632</f>
        <v>44685</v>
      </c>
      <c r="B1629" s="5">
        <f>TITRES_STAT!D1632</f>
        <v>7.1656000000000004</v>
      </c>
      <c r="C1629" s="2">
        <f t="shared" si="150"/>
        <v>6.6848870296355409</v>
      </c>
      <c r="D1629" s="2">
        <f t="shared" ref="D1629:D1692" si="152">$D$4*B1629+(1-$D$4)*D1628</f>
        <v>6.7605514891616387</v>
      </c>
      <c r="E1629" s="2">
        <f t="shared" si="151"/>
        <v>-7.5664459526097794E-2</v>
      </c>
      <c r="F1629" s="2">
        <f t="shared" si="149"/>
        <v>3.7011855184964269E-2</v>
      </c>
      <c r="G1629" s="2">
        <f t="shared" si="147"/>
        <v>-0.11267631471106207</v>
      </c>
      <c r="H1629" s="2" t="str">
        <f t="shared" si="148"/>
        <v>Hold</v>
      </c>
    </row>
    <row r="1630" spans="1:8" ht="13.5" x14ac:dyDescent="0.25">
      <c r="A1630" s="3">
        <f>TITRES_STAT!B1633</f>
        <v>44686</v>
      </c>
      <c r="B1630" s="5">
        <f>TITRES_STAT!D1633</f>
        <v>7.1656000000000004</v>
      </c>
      <c r="C1630" s="2">
        <f t="shared" si="150"/>
        <v>6.6697967173839192</v>
      </c>
      <c r="D1630" s="2">
        <f t="shared" si="152"/>
        <v>6.7905550825570726</v>
      </c>
      <c r="E1630" s="2">
        <f t="shared" si="151"/>
        <v>-0.12075836517315341</v>
      </c>
      <c r="F1630" s="2">
        <f t="shared" si="149"/>
        <v>5.4578111133407325E-3</v>
      </c>
      <c r="G1630" s="2">
        <f t="shared" si="147"/>
        <v>-0.12621617628649415</v>
      </c>
      <c r="H1630" s="2" t="str">
        <f t="shared" si="148"/>
        <v>Hold</v>
      </c>
    </row>
    <row r="1631" spans="1:8" ht="13.5" x14ac:dyDescent="0.25">
      <c r="A1631" s="3">
        <f>TITRES_STAT!B1634</f>
        <v>44687</v>
      </c>
      <c r="B1631" s="5">
        <f>TITRES_STAT!D1634</f>
        <v>7.3053999999999997</v>
      </c>
      <c r="C1631" s="2">
        <f t="shared" si="150"/>
        <v>6.657027991632547</v>
      </c>
      <c r="D1631" s="2">
        <f t="shared" si="152"/>
        <v>6.8286917431084007</v>
      </c>
      <c r="E1631" s="2">
        <f t="shared" si="151"/>
        <v>-0.17166375147585367</v>
      </c>
      <c r="F1631" s="2">
        <f t="shared" si="149"/>
        <v>-2.996650140449815E-2</v>
      </c>
      <c r="G1631" s="2">
        <f t="shared" si="147"/>
        <v>-0.14169725007135553</v>
      </c>
      <c r="H1631" s="2" t="str">
        <f t="shared" si="148"/>
        <v>Hold</v>
      </c>
    </row>
    <row r="1632" spans="1:8" ht="13.5" x14ac:dyDescent="0.25">
      <c r="A1632" s="3">
        <f>TITRES_STAT!B1635</f>
        <v>44690</v>
      </c>
      <c r="B1632" s="5">
        <f>TITRES_STAT!D1635</f>
        <v>7.3053999999999997</v>
      </c>
      <c r="C1632" s="2">
        <f t="shared" si="150"/>
        <v>6.6462236852275396</v>
      </c>
      <c r="D1632" s="2">
        <f t="shared" si="152"/>
        <v>6.8640034658411118</v>
      </c>
      <c r="E1632" s="2">
        <f t="shared" si="151"/>
        <v>-0.21777978061357217</v>
      </c>
      <c r="F1632" s="2">
        <f t="shared" si="149"/>
        <v>-6.7529157246312949E-2</v>
      </c>
      <c r="G1632" s="2">
        <f t="shared" si="147"/>
        <v>-0.15025062336725922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5">
        <f>TITRES_STAT!D1636</f>
        <v>7.3053999999999997</v>
      </c>
      <c r="C1633" s="2">
        <f t="shared" si="150"/>
        <v>6.5925585028848417</v>
      </c>
      <c r="D1633" s="2">
        <f t="shared" si="152"/>
        <v>6.8966995054084368</v>
      </c>
      <c r="E1633" s="2">
        <f t="shared" si="151"/>
        <v>-0.30414100252359511</v>
      </c>
      <c r="F1633" s="2">
        <f t="shared" si="149"/>
        <v>-0.11485152630176938</v>
      </c>
      <c r="G1633" s="2">
        <f t="shared" si="147"/>
        <v>-0.18928947622182574</v>
      </c>
      <c r="H1633" s="2" t="str">
        <f t="shared" si="148"/>
        <v>Hold</v>
      </c>
    </row>
    <row r="1634" spans="1:8" ht="13.5" x14ac:dyDescent="0.25">
      <c r="A1634" s="3">
        <f>TITRES_STAT!B1637</f>
        <v>44692</v>
      </c>
      <c r="B1634" s="5">
        <f>TITRES_STAT!D1637</f>
        <v>7.2854000000000001</v>
      </c>
      <c r="C1634" s="2">
        <f t="shared" si="150"/>
        <v>6.5471495024410196</v>
      </c>
      <c r="D1634" s="2">
        <f t="shared" si="152"/>
        <v>6.925492134637441</v>
      </c>
      <c r="E1634" s="2">
        <f t="shared" si="151"/>
        <v>-0.37834263219642139</v>
      </c>
      <c r="F1634" s="2">
        <f t="shared" si="149"/>
        <v>-0.16754974748069978</v>
      </c>
      <c r="G1634" s="2">
        <f t="shared" si="147"/>
        <v>-0.21079288471572161</v>
      </c>
      <c r="H1634" s="2" t="str">
        <f t="shared" si="148"/>
        <v>Hold</v>
      </c>
    </row>
    <row r="1635" spans="1:8" ht="13.5" x14ac:dyDescent="0.25">
      <c r="A1635" s="3">
        <f>TITRES_STAT!B1638</f>
        <v>44693</v>
      </c>
      <c r="B1635" s="5">
        <f>TITRES_STAT!D1638</f>
        <v>7.2854000000000001</v>
      </c>
      <c r="C1635" s="2">
        <f t="shared" si="150"/>
        <v>6.5517111174500933</v>
      </c>
      <c r="D1635" s="2">
        <f t="shared" si="152"/>
        <v>6.9521519765161486</v>
      </c>
      <c r="E1635" s="2">
        <f t="shared" si="151"/>
        <v>-0.40044085906605531</v>
      </c>
      <c r="F1635" s="2">
        <f t="shared" si="149"/>
        <v>-0.21412796979777091</v>
      </c>
      <c r="G1635" s="2">
        <f t="shared" si="147"/>
        <v>-0.1863128892682844</v>
      </c>
      <c r="H1635" s="2" t="str">
        <f t="shared" si="148"/>
        <v>Hold</v>
      </c>
    </row>
    <row r="1636" spans="1:8" ht="13.5" x14ac:dyDescent="0.25">
      <c r="A1636" s="3">
        <f>TITRES_STAT!B1639</f>
        <v>44694</v>
      </c>
      <c r="B1636" s="5">
        <f>TITRES_STAT!D1639</f>
        <v>7.2355</v>
      </c>
      <c r="C1636" s="2">
        <f t="shared" si="150"/>
        <v>6.6000940224577711</v>
      </c>
      <c r="D1636" s="2">
        <f t="shared" si="152"/>
        <v>6.9731407189964338</v>
      </c>
      <c r="E1636" s="2">
        <f t="shared" si="151"/>
        <v>-0.37304669653866274</v>
      </c>
      <c r="F1636" s="2">
        <f t="shared" si="149"/>
        <v>-0.24591171514594928</v>
      </c>
      <c r="G1636" s="2">
        <f t="shared" ref="G1636:G1699" si="153">E1636-F1636</f>
        <v>-0.12713498139271345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44697</v>
      </c>
      <c r="B1637" s="5">
        <f>TITRES_STAT!D1640</f>
        <v>7.2255000000000003</v>
      </c>
      <c r="C1637" s="2">
        <f t="shared" si="150"/>
        <v>6.6410334036181142</v>
      </c>
      <c r="D1637" s="2">
        <f t="shared" si="152"/>
        <v>6.9918339990707716</v>
      </c>
      <c r="E1637" s="2">
        <f t="shared" si="151"/>
        <v>-0.3508005954526574</v>
      </c>
      <c r="F1637" s="2">
        <f t="shared" ref="F1637:F1700" si="155">(E1637*(2/(10)))+((1-(2/10))*F1636)</f>
        <v>-0.26688949120729094</v>
      </c>
      <c r="G1637" s="2">
        <f t="shared" si="153"/>
        <v>-8.3911104245366464E-2</v>
      </c>
      <c r="H1637" s="2" t="str">
        <f t="shared" si="154"/>
        <v>Hold</v>
      </c>
    </row>
    <row r="1638" spans="1:8" ht="13.5" x14ac:dyDescent="0.25">
      <c r="A1638" s="3">
        <f>TITRES_STAT!B1641</f>
        <v>44698</v>
      </c>
      <c r="B1638" s="5">
        <f>TITRES_STAT!D1641</f>
        <v>7.2255000000000003</v>
      </c>
      <c r="C1638" s="2">
        <f t="shared" si="150"/>
        <v>6.6756744184460972</v>
      </c>
      <c r="D1638" s="2">
        <f t="shared" si="152"/>
        <v>7.0091425917321954</v>
      </c>
      <c r="E1638" s="2">
        <f t="shared" si="151"/>
        <v>-0.33346817328609824</v>
      </c>
      <c r="F1638" s="2">
        <f t="shared" si="155"/>
        <v>-0.28020522762305244</v>
      </c>
      <c r="G1638" s="2">
        <f t="shared" si="153"/>
        <v>-5.3262945663045791E-2</v>
      </c>
      <c r="H1638" s="2" t="str">
        <f t="shared" si="154"/>
        <v>Hold</v>
      </c>
    </row>
    <row r="1639" spans="1:8" ht="13.5" x14ac:dyDescent="0.25">
      <c r="A1639" s="3">
        <f>TITRES_STAT!B1642</f>
        <v>44699</v>
      </c>
      <c r="B1639" s="5">
        <f>TITRES_STAT!D1642</f>
        <v>7.2255000000000003</v>
      </c>
      <c r="C1639" s="2">
        <f t="shared" si="150"/>
        <v>6.7510475848390055</v>
      </c>
      <c r="D1639" s="2">
        <f t="shared" si="152"/>
        <v>7.025169066418699</v>
      </c>
      <c r="E1639" s="2">
        <f t="shared" si="151"/>
        <v>-0.27412148157969352</v>
      </c>
      <c r="F1639" s="2">
        <f t="shared" si="155"/>
        <v>-0.27898847841438068</v>
      </c>
      <c r="G1639" s="2">
        <f t="shared" si="153"/>
        <v>4.866996834687165E-3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5">
        <f>TITRES_STAT!D1643</f>
        <v>7.2255000000000003</v>
      </c>
      <c r="C1640" s="2">
        <f t="shared" si="150"/>
        <v>6.8148248794791586</v>
      </c>
      <c r="D1640" s="2">
        <f t="shared" si="152"/>
        <v>7.0400083948321281</v>
      </c>
      <c r="E1640" s="2">
        <f t="shared" si="151"/>
        <v>-0.22518351535296954</v>
      </c>
      <c r="F1640" s="2">
        <f t="shared" si="155"/>
        <v>-0.26822748580209849</v>
      </c>
      <c r="G1640" s="2">
        <f t="shared" si="153"/>
        <v>4.3043970449128943E-2</v>
      </c>
      <c r="H1640" s="2" t="str">
        <f t="shared" si="154"/>
        <v>Sell</v>
      </c>
    </row>
    <row r="1641" spans="1:8" ht="13.5" x14ac:dyDescent="0.25">
      <c r="A1641" s="3">
        <f>TITRES_STAT!B1644</f>
        <v>44701</v>
      </c>
      <c r="B1641" s="5">
        <f>TITRES_STAT!D1644</f>
        <v>7.2255000000000003</v>
      </c>
      <c r="C1641" s="2">
        <f t="shared" si="150"/>
        <v>6.8902979749439028</v>
      </c>
      <c r="D1641" s="2">
        <f t="shared" si="152"/>
        <v>7.0537485137334519</v>
      </c>
      <c r="E1641" s="2">
        <f t="shared" si="151"/>
        <v>-0.16345053878954907</v>
      </c>
      <c r="F1641" s="2">
        <f t="shared" si="155"/>
        <v>-0.24727209639958861</v>
      </c>
      <c r="G1641" s="2">
        <f t="shared" si="153"/>
        <v>8.3821557610039538E-2</v>
      </c>
      <c r="H1641" s="2" t="str">
        <f t="shared" si="154"/>
        <v>Sell</v>
      </c>
    </row>
    <row r="1642" spans="1:8" ht="13.5" x14ac:dyDescent="0.25">
      <c r="A1642" s="3">
        <f>TITRES_STAT!B1645</f>
        <v>44704</v>
      </c>
      <c r="B1642" s="5">
        <f>TITRES_STAT!D1645</f>
        <v>7.2255000000000003</v>
      </c>
      <c r="C1642" s="2">
        <f t="shared" si="150"/>
        <v>6.9541598249525327</v>
      </c>
      <c r="D1642" s="2">
        <f t="shared" si="152"/>
        <v>7.0664708460494925</v>
      </c>
      <c r="E1642" s="2">
        <f t="shared" si="151"/>
        <v>-0.11231102109695978</v>
      </c>
      <c r="F1642" s="2">
        <f t="shared" si="155"/>
        <v>-0.22027988133906287</v>
      </c>
      <c r="G1642" s="2">
        <f t="shared" si="153"/>
        <v>0.10796886024210309</v>
      </c>
      <c r="H1642" s="2" t="str">
        <f t="shared" si="154"/>
        <v>Sell</v>
      </c>
    </row>
    <row r="1643" spans="1:8" ht="13.5" x14ac:dyDescent="0.25">
      <c r="A1643" s="3">
        <f>TITRES_STAT!B1646</f>
        <v>44705</v>
      </c>
      <c r="B1643" s="5">
        <f>TITRES_STAT!D1646</f>
        <v>7.2255000000000003</v>
      </c>
      <c r="C1643" s="2">
        <f t="shared" si="150"/>
        <v>7.0081967749598348</v>
      </c>
      <c r="D1643" s="2">
        <f t="shared" si="152"/>
        <v>7.0782507833791595</v>
      </c>
      <c r="E1643" s="2">
        <f t="shared" si="151"/>
        <v>-7.0054008419324632E-2</v>
      </c>
      <c r="F1643" s="2">
        <f t="shared" si="155"/>
        <v>-0.19023470675511522</v>
      </c>
      <c r="G1643" s="2">
        <f t="shared" si="153"/>
        <v>0.12018069833579059</v>
      </c>
      <c r="H1643" s="2" t="str">
        <f t="shared" si="154"/>
        <v>Sell</v>
      </c>
    </row>
    <row r="1644" spans="1:8" ht="13.5" x14ac:dyDescent="0.25">
      <c r="A1644" s="3">
        <f>TITRES_STAT!B1647</f>
        <v>44706</v>
      </c>
      <c r="B1644" s="5">
        <f>TITRES_STAT!D1647</f>
        <v>7.2255000000000003</v>
      </c>
      <c r="C1644" s="2">
        <f t="shared" si="150"/>
        <v>7.0508434249660139</v>
      </c>
      <c r="D1644" s="2">
        <f t="shared" si="152"/>
        <v>7.0891581327584809</v>
      </c>
      <c r="E1644" s="2">
        <f t="shared" si="151"/>
        <v>-3.831470779246704E-2</v>
      </c>
      <c r="F1644" s="2">
        <f t="shared" si="155"/>
        <v>-0.15985070696258558</v>
      </c>
      <c r="G1644" s="2">
        <f t="shared" si="153"/>
        <v>0.12153599917011854</v>
      </c>
      <c r="H1644" s="2" t="str">
        <f t="shared" si="154"/>
        <v>Sell</v>
      </c>
    </row>
    <row r="1645" spans="1:8" ht="13.5" x14ac:dyDescent="0.25">
      <c r="A1645" s="3">
        <f>TITRES_STAT!B1648</f>
        <v>44707</v>
      </c>
      <c r="B1645" s="5">
        <f>TITRES_STAT!D1648</f>
        <v>7.2255000000000003</v>
      </c>
      <c r="C1645" s="2">
        <f t="shared" si="150"/>
        <v>7.0869290518943195</v>
      </c>
      <c r="D1645" s="2">
        <f t="shared" si="152"/>
        <v>7.0992575303319265</v>
      </c>
      <c r="E1645" s="2">
        <f t="shared" si="151"/>
        <v>-1.2328478437606982E-2</v>
      </c>
      <c r="F1645" s="2">
        <f t="shared" si="155"/>
        <v>-0.13034626125758986</v>
      </c>
      <c r="G1645" s="2">
        <f t="shared" si="153"/>
        <v>0.11801778281998287</v>
      </c>
      <c r="H1645" s="2" t="str">
        <f t="shared" si="154"/>
        <v>Sell</v>
      </c>
    </row>
    <row r="1646" spans="1:8" ht="13.5" x14ac:dyDescent="0.25">
      <c r="A1646" s="3">
        <f>TITRES_STAT!B1649</f>
        <v>44708</v>
      </c>
      <c r="B1646" s="5">
        <f>TITRES_STAT!D1649</f>
        <v>7.0857999999999999</v>
      </c>
      <c r="C1646" s="2">
        <f t="shared" si="150"/>
        <v>7.1097861208336548</v>
      </c>
      <c r="D1646" s="2">
        <f t="shared" si="152"/>
        <v>7.0982606762332647</v>
      </c>
      <c r="E1646" s="2">
        <f t="shared" si="151"/>
        <v>1.1525444600390067E-2</v>
      </c>
      <c r="F1646" s="2">
        <f t="shared" si="155"/>
        <v>-0.10197192008599389</v>
      </c>
      <c r="G1646" s="2">
        <f t="shared" si="153"/>
        <v>0.11349736468638395</v>
      </c>
      <c r="H1646" s="2" t="str">
        <f t="shared" si="154"/>
        <v>Sell</v>
      </c>
    </row>
    <row r="1647" spans="1:8" ht="13.5" x14ac:dyDescent="0.25">
      <c r="A1647" s="3">
        <f>TITRES_STAT!B1650</f>
        <v>44711</v>
      </c>
      <c r="B1647" s="5">
        <f>TITRES_STAT!D1650</f>
        <v>7.0758000000000001</v>
      </c>
      <c r="C1647" s="2">
        <f t="shared" si="150"/>
        <v>7.1275882560900152</v>
      </c>
      <c r="D1647" s="2">
        <f t="shared" si="152"/>
        <v>7.0965969224382084</v>
      </c>
      <c r="E1647" s="2">
        <f t="shared" si="151"/>
        <v>3.0991333651806841E-2</v>
      </c>
      <c r="F1647" s="2">
        <f t="shared" si="155"/>
        <v>-7.5379269338433752E-2</v>
      </c>
      <c r="G1647" s="2">
        <f t="shared" si="153"/>
        <v>0.10637060299024059</v>
      </c>
      <c r="H1647" s="2" t="str">
        <f t="shared" si="154"/>
        <v>Sell</v>
      </c>
    </row>
    <row r="1648" spans="1:8" ht="13.5" x14ac:dyDescent="0.25">
      <c r="A1648" s="3">
        <f>TITRES_STAT!B1651</f>
        <v>44712</v>
      </c>
      <c r="B1648" s="5">
        <f>TITRES_STAT!D1651</f>
        <v>7.0758000000000001</v>
      </c>
      <c r="C1648" s="2">
        <f t="shared" si="150"/>
        <v>7.1426516013069357</v>
      </c>
      <c r="D1648" s="2">
        <f t="shared" si="152"/>
        <v>7.0950564096650082</v>
      </c>
      <c r="E1648" s="2">
        <f t="shared" si="151"/>
        <v>4.7595191641927492E-2</v>
      </c>
      <c r="F1648" s="2">
        <f t="shared" si="155"/>
        <v>-5.0784377142361503E-2</v>
      </c>
      <c r="G1648" s="2">
        <f t="shared" si="153"/>
        <v>9.8379568784288995E-2</v>
      </c>
      <c r="H1648" s="2" t="str">
        <f t="shared" si="154"/>
        <v>Sell</v>
      </c>
    </row>
    <row r="1649" spans="1:8" ht="13.5" x14ac:dyDescent="0.25">
      <c r="A1649" s="3">
        <f>TITRES_STAT!B1652</f>
        <v>44713</v>
      </c>
      <c r="B1649" s="5">
        <f>TITRES_STAT!D1652</f>
        <v>7.0758000000000001</v>
      </c>
      <c r="C1649" s="2">
        <f t="shared" si="150"/>
        <v>7.1553975087981758</v>
      </c>
      <c r="D1649" s="2">
        <f t="shared" si="152"/>
        <v>7.0936300089490816</v>
      </c>
      <c r="E1649" s="2">
        <f t="shared" si="151"/>
        <v>6.1767499849094243E-2</v>
      </c>
      <c r="F1649" s="2">
        <f t="shared" si="155"/>
        <v>-2.8274001744070361E-2</v>
      </c>
      <c r="G1649" s="2">
        <f t="shared" si="153"/>
        <v>9.0041501593164597E-2</v>
      </c>
      <c r="H1649" s="2" t="str">
        <f t="shared" si="154"/>
        <v>Sell</v>
      </c>
    </row>
    <row r="1650" spans="1:8" ht="13.5" x14ac:dyDescent="0.25">
      <c r="A1650" s="3">
        <f>TITRES_STAT!B1653</f>
        <v>44714</v>
      </c>
      <c r="B1650" s="5">
        <f>TITRES_STAT!D1653</f>
        <v>6.9859999999999998</v>
      </c>
      <c r="C1650" s="2">
        <f t="shared" si="150"/>
        <v>7.1661825074446099</v>
      </c>
      <c r="D1650" s="2">
        <f t="shared" si="152"/>
        <v>7.0856574156935936</v>
      </c>
      <c r="E1650" s="2">
        <f t="shared" si="151"/>
        <v>8.0525091751016298E-2</v>
      </c>
      <c r="F1650" s="2">
        <f t="shared" si="155"/>
        <v>-6.5141830450530305E-3</v>
      </c>
      <c r="G1650" s="2">
        <f t="shared" si="153"/>
        <v>8.7039274796069321E-2</v>
      </c>
      <c r="H1650" s="2" t="str">
        <f t="shared" si="154"/>
        <v>Sell</v>
      </c>
    </row>
    <row r="1651" spans="1:8" ht="13.5" x14ac:dyDescent="0.25">
      <c r="A1651" s="3">
        <f>TITRES_STAT!B1654</f>
        <v>44715</v>
      </c>
      <c r="B1651" s="5">
        <f>TITRES_STAT!D1654</f>
        <v>6.9859999999999998</v>
      </c>
      <c r="C1651" s="2">
        <f t="shared" si="150"/>
        <v>7.1753082755300541</v>
      </c>
      <c r="D1651" s="2">
        <f t="shared" si="152"/>
        <v>7.0782753849014757</v>
      </c>
      <c r="E1651" s="2">
        <f t="shared" si="151"/>
        <v>9.703289062857845E-2</v>
      </c>
      <c r="F1651" s="2">
        <f t="shared" si="155"/>
        <v>1.4195231689673267E-2</v>
      </c>
      <c r="G1651" s="2">
        <f t="shared" si="153"/>
        <v>8.2837658938905184E-2</v>
      </c>
      <c r="H1651" s="2" t="str">
        <f t="shared" si="154"/>
        <v>Sell</v>
      </c>
    </row>
    <row r="1652" spans="1:8" ht="13.5" x14ac:dyDescent="0.25">
      <c r="A1652" s="3">
        <f>TITRES_STAT!B1655</f>
        <v>44718</v>
      </c>
      <c r="B1652" s="5">
        <f>TITRES_STAT!D1655</f>
        <v>6.9859999999999998</v>
      </c>
      <c r="C1652" s="2">
        <f t="shared" si="150"/>
        <v>7.1830300792946611</v>
      </c>
      <c r="D1652" s="2">
        <f t="shared" si="152"/>
        <v>7.0714401712050696</v>
      </c>
      <c r="E1652" s="2">
        <f t="shared" si="151"/>
        <v>0.11158990808959146</v>
      </c>
      <c r="F1652" s="2">
        <f t="shared" si="155"/>
        <v>3.3674166969656909E-2</v>
      </c>
      <c r="G1652" s="2">
        <f t="shared" si="153"/>
        <v>7.7915741119934545E-2</v>
      </c>
      <c r="H1652" s="2" t="str">
        <f t="shared" si="154"/>
        <v>Sell</v>
      </c>
    </row>
    <row r="1653" spans="1:8" ht="13.5" x14ac:dyDescent="0.25">
      <c r="A1653" s="3">
        <f>TITRES_STAT!B1656</f>
        <v>44719</v>
      </c>
      <c r="B1653" s="5">
        <f>TITRES_STAT!D1656</f>
        <v>6.9859999999999998</v>
      </c>
      <c r="C1653" s="2">
        <f t="shared" si="150"/>
        <v>7.1895639132493283</v>
      </c>
      <c r="D1653" s="2">
        <f t="shared" si="152"/>
        <v>7.0651112696343237</v>
      </c>
      <c r="E1653" s="2">
        <f t="shared" si="151"/>
        <v>0.12445264361500463</v>
      </c>
      <c r="F1653" s="2">
        <f t="shared" si="155"/>
        <v>5.1829862298726458E-2</v>
      </c>
      <c r="G1653" s="2">
        <f t="shared" si="153"/>
        <v>7.2622781316278168E-2</v>
      </c>
      <c r="H1653" s="2" t="str">
        <f t="shared" si="154"/>
        <v>Sell</v>
      </c>
    </row>
    <row r="1654" spans="1:8" ht="13.5" x14ac:dyDescent="0.25">
      <c r="A1654" s="3">
        <f>TITRES_STAT!B1657</f>
        <v>44720</v>
      </c>
      <c r="B1654" s="5">
        <f>TITRES_STAT!D1657</f>
        <v>6.9859999999999998</v>
      </c>
      <c r="C1654" s="2">
        <f t="shared" si="150"/>
        <v>7.195092541980201</v>
      </c>
      <c r="D1654" s="2">
        <f t="shared" si="152"/>
        <v>7.0592511755873364</v>
      </c>
      <c r="E1654" s="2">
        <f t="shared" si="151"/>
        <v>0.13584136639286459</v>
      </c>
      <c r="F1654" s="2">
        <f t="shared" si="155"/>
        <v>6.8632163117554087E-2</v>
      </c>
      <c r="G1654" s="2">
        <f t="shared" si="153"/>
        <v>6.7209203275310506E-2</v>
      </c>
      <c r="H1654" s="2" t="str">
        <f t="shared" si="154"/>
        <v>Sell</v>
      </c>
    </row>
    <row r="1655" spans="1:8" ht="13.5" x14ac:dyDescent="0.25">
      <c r="A1655" s="3">
        <f>TITRES_STAT!B1658</f>
        <v>44721</v>
      </c>
      <c r="B1655" s="5">
        <f>TITRES_STAT!D1658</f>
        <v>6.9859999999999998</v>
      </c>
      <c r="C1655" s="2">
        <f t="shared" si="150"/>
        <v>7.1997706124447856</v>
      </c>
      <c r="D1655" s="2">
        <f t="shared" si="152"/>
        <v>7.0538251625808668</v>
      </c>
      <c r="E1655" s="2">
        <f t="shared" si="151"/>
        <v>0.14594544986391877</v>
      </c>
      <c r="F1655" s="2">
        <f t="shared" si="155"/>
        <v>8.4094820466827036E-2</v>
      </c>
      <c r="G1655" s="2">
        <f t="shared" si="153"/>
        <v>6.1850629397091739E-2</v>
      </c>
      <c r="H1655" s="2" t="str">
        <f t="shared" si="154"/>
        <v>Sell</v>
      </c>
    </row>
    <row r="1656" spans="1:8" ht="13.5" x14ac:dyDescent="0.25">
      <c r="A1656" s="3">
        <f>TITRES_STAT!B1659</f>
        <v>44722</v>
      </c>
      <c r="B1656" s="5">
        <f>TITRES_STAT!D1659</f>
        <v>6.9859999999999998</v>
      </c>
      <c r="C1656" s="2">
        <f t="shared" si="150"/>
        <v>7.1822366720686643</v>
      </c>
      <c r="D1656" s="2">
        <f t="shared" si="152"/>
        <v>7.0488010764637652</v>
      </c>
      <c r="E1656" s="2">
        <f t="shared" si="151"/>
        <v>0.13343559560489915</v>
      </c>
      <c r="F1656" s="2">
        <f t="shared" si="155"/>
        <v>9.3962975494441464E-2</v>
      </c>
      <c r="G1656" s="2">
        <f t="shared" si="153"/>
        <v>3.9472620110457685E-2</v>
      </c>
      <c r="H1656" s="2" t="str">
        <f t="shared" si="154"/>
        <v>Sell</v>
      </c>
    </row>
    <row r="1657" spans="1:8" ht="13.5" x14ac:dyDescent="0.25">
      <c r="A1657" s="3">
        <f>TITRES_STAT!B1660</f>
        <v>44725</v>
      </c>
      <c r="B1657" s="5">
        <f>TITRES_STAT!D1660</f>
        <v>6.8861999999999997</v>
      </c>
      <c r="C1657" s="2">
        <f t="shared" si="150"/>
        <v>7.1658617994427161</v>
      </c>
      <c r="D1657" s="2">
        <f t="shared" si="152"/>
        <v>7.0367565522812647</v>
      </c>
      <c r="E1657" s="2">
        <f t="shared" si="151"/>
        <v>0.12910524716145133</v>
      </c>
      <c r="F1657" s="2">
        <f t="shared" si="155"/>
        <v>0.10099142982784345</v>
      </c>
      <c r="G1657" s="2">
        <f t="shared" si="153"/>
        <v>2.8113817333607877E-2</v>
      </c>
      <c r="H1657" s="2" t="str">
        <f t="shared" si="154"/>
        <v>Sell</v>
      </c>
    </row>
    <row r="1658" spans="1:8" ht="13.5" x14ac:dyDescent="0.25">
      <c r="A1658" s="3">
        <f>TITRES_STAT!B1661</f>
        <v>44726</v>
      </c>
      <c r="B1658" s="5">
        <f>TITRES_STAT!D1661</f>
        <v>6.8861999999999997</v>
      </c>
      <c r="C1658" s="2">
        <f t="shared" si="150"/>
        <v>7.1520061379899902</v>
      </c>
      <c r="D1658" s="2">
        <f t="shared" si="152"/>
        <v>7.0256042150752442</v>
      </c>
      <c r="E1658" s="2">
        <f t="shared" si="151"/>
        <v>0.12640192291474595</v>
      </c>
      <c r="F1658" s="2">
        <f t="shared" si="155"/>
        <v>0.10607352844522396</v>
      </c>
      <c r="G1658" s="2">
        <f t="shared" si="153"/>
        <v>2.032839446952199E-2</v>
      </c>
      <c r="H1658" s="2" t="str">
        <f t="shared" si="154"/>
        <v>Sell</v>
      </c>
    </row>
    <row r="1659" spans="1:8" ht="13.5" x14ac:dyDescent="0.25">
      <c r="A1659" s="3">
        <f>TITRES_STAT!B1662</f>
        <v>44727</v>
      </c>
      <c r="B1659" s="5">
        <f>TITRES_STAT!D1662</f>
        <v>6.8861999999999997</v>
      </c>
      <c r="C1659" s="2">
        <f t="shared" si="150"/>
        <v>7.1402821167607611</v>
      </c>
      <c r="D1659" s="2">
        <f t="shared" si="152"/>
        <v>7.0152779769215226</v>
      </c>
      <c r="E1659" s="2">
        <f t="shared" si="151"/>
        <v>0.12500413983923853</v>
      </c>
      <c r="F1659" s="2">
        <f t="shared" si="155"/>
        <v>0.10985965072402688</v>
      </c>
      <c r="G1659" s="2">
        <f t="shared" si="153"/>
        <v>1.5144489115211643E-2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5">
        <f>TITRES_STAT!D1663</f>
        <v>6.8861999999999997</v>
      </c>
      <c r="C1660" s="2">
        <f t="shared" si="150"/>
        <v>7.1165464064898742</v>
      </c>
      <c r="D1660" s="2">
        <f t="shared" si="152"/>
        <v>7.0057166452977064</v>
      </c>
      <c r="E1660" s="2">
        <f t="shared" si="151"/>
        <v>0.11082976119216781</v>
      </c>
      <c r="F1660" s="2">
        <f t="shared" si="155"/>
        <v>0.11005367281765507</v>
      </c>
      <c r="G1660" s="2">
        <f t="shared" si="153"/>
        <v>7.7608837451273449E-4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5">
        <f>TITRES_STAT!D1664</f>
        <v>6.5768000000000004</v>
      </c>
      <c r="C1661" s="2">
        <f t="shared" si="150"/>
        <v>7.0964623439529699</v>
      </c>
      <c r="D1661" s="2">
        <f t="shared" si="152"/>
        <v>6.9739450419423212</v>
      </c>
      <c r="E1661" s="2">
        <f t="shared" si="151"/>
        <v>0.1225173020106487</v>
      </c>
      <c r="F1661" s="2">
        <f t="shared" si="155"/>
        <v>0.11254639865625381</v>
      </c>
      <c r="G1661" s="2">
        <f t="shared" si="153"/>
        <v>9.9709033543948916E-3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5">
        <f>TITRES_STAT!D1665</f>
        <v>6.5768000000000004</v>
      </c>
      <c r="C1662" s="2">
        <f t="shared" si="150"/>
        <v>7.0794681371909736</v>
      </c>
      <c r="D1662" s="2">
        <f t="shared" si="152"/>
        <v>6.9445268906873352</v>
      </c>
      <c r="E1662" s="2">
        <f t="shared" si="151"/>
        <v>0.13494124650363837</v>
      </c>
      <c r="F1662" s="2">
        <f t="shared" si="155"/>
        <v>0.11702536822573072</v>
      </c>
      <c r="G1662" s="2">
        <f t="shared" si="153"/>
        <v>1.7915878277907651E-2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5">
        <f>TITRES_STAT!D1666</f>
        <v>6.8362999999999996</v>
      </c>
      <c r="C1663" s="2">
        <f t="shared" si="150"/>
        <v>7.0650884237769773</v>
      </c>
      <c r="D1663" s="2">
        <f t="shared" si="152"/>
        <v>6.9365100839697549</v>
      </c>
      <c r="E1663" s="2">
        <f t="shared" si="151"/>
        <v>0.12857833980722244</v>
      </c>
      <c r="F1663" s="2">
        <f t="shared" si="155"/>
        <v>0.11933596254202906</v>
      </c>
      <c r="G1663" s="2">
        <f t="shared" si="153"/>
        <v>9.2423772651933772E-3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5">
        <f>TITRES_STAT!D1667</f>
        <v>6.8362999999999996</v>
      </c>
      <c r="C1664" s="2">
        <f t="shared" si="150"/>
        <v>7.0529209739651346</v>
      </c>
      <c r="D1664" s="2">
        <f t="shared" si="152"/>
        <v>6.9290871147868103</v>
      </c>
      <c r="E1664" s="2">
        <f t="shared" si="151"/>
        <v>0.12383385917832435</v>
      </c>
      <c r="F1664" s="2">
        <f t="shared" si="155"/>
        <v>0.12023554186928812</v>
      </c>
      <c r="G1664" s="2">
        <f t="shared" si="153"/>
        <v>3.5983173090362308E-3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5">
        <f>TITRES_STAT!D1668</f>
        <v>6.8362999999999996</v>
      </c>
      <c r="C1665" s="2">
        <f t="shared" si="150"/>
        <v>7.04262543950896</v>
      </c>
      <c r="D1665" s="2">
        <f t="shared" si="152"/>
        <v>6.9222139951729726</v>
      </c>
      <c r="E1665" s="2">
        <f t="shared" si="151"/>
        <v>0.12041144433598738</v>
      </c>
      <c r="F1665" s="2">
        <f t="shared" si="155"/>
        <v>0.12027072236262797</v>
      </c>
      <c r="G1665" s="2">
        <f t="shared" si="153"/>
        <v>1.4072197335941727E-4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5">
        <f>TITRES_STAT!D1669</f>
        <v>6.8362999999999996</v>
      </c>
      <c r="C1666" s="2">
        <f t="shared" si="150"/>
        <v>7.0339138334306579</v>
      </c>
      <c r="D1666" s="2">
        <f t="shared" si="152"/>
        <v>6.9158499955305306</v>
      </c>
      <c r="E1666" s="2">
        <f t="shared" si="151"/>
        <v>0.11806383790012731</v>
      </c>
      <c r="F1666" s="2">
        <f t="shared" si="155"/>
        <v>0.11982934547012784</v>
      </c>
      <c r="G1666" s="2">
        <f t="shared" si="153"/>
        <v>-1.7655075700005324E-3</v>
      </c>
      <c r="H1666" s="2" t="str">
        <f t="shared" si="154"/>
        <v>Hold</v>
      </c>
    </row>
    <row r="1667" spans="1:8" ht="13.5" x14ac:dyDescent="0.25">
      <c r="A1667" s="3">
        <f>TITRES_STAT!B1670</f>
        <v>44739</v>
      </c>
      <c r="B1667" s="5">
        <f>TITRES_STAT!D1670</f>
        <v>6.7864000000000004</v>
      </c>
      <c r="C1667" s="2">
        <f t="shared" si="150"/>
        <v>7.0111886282874796</v>
      </c>
      <c r="D1667" s="2">
        <f t="shared" si="152"/>
        <v>6.9062611069727131</v>
      </c>
      <c r="E1667" s="2">
        <f t="shared" si="151"/>
        <v>0.10492752131476646</v>
      </c>
      <c r="F1667" s="2">
        <f t="shared" si="155"/>
        <v>0.11684898063905558</v>
      </c>
      <c r="G1667" s="2">
        <f t="shared" si="153"/>
        <v>-1.1921459324289119E-2</v>
      </c>
      <c r="H1667" s="2" t="str">
        <f t="shared" si="154"/>
        <v>Hold</v>
      </c>
    </row>
    <row r="1668" spans="1:8" ht="13.5" x14ac:dyDescent="0.25">
      <c r="A1668" s="3">
        <f>TITRES_STAT!B1671</f>
        <v>44740</v>
      </c>
      <c r="B1668" s="5">
        <f>TITRES_STAT!D1671</f>
        <v>6.7864000000000004</v>
      </c>
      <c r="C1668" s="2">
        <f t="shared" si="150"/>
        <v>6.9919596085509443</v>
      </c>
      <c r="D1668" s="2">
        <f t="shared" si="152"/>
        <v>6.897382506456216</v>
      </c>
      <c r="E1668" s="2">
        <f t="shared" si="151"/>
        <v>9.457710209472836E-2</v>
      </c>
      <c r="F1668" s="2">
        <f t="shared" si="155"/>
        <v>0.11239460493019014</v>
      </c>
      <c r="G1668" s="2">
        <f t="shared" si="153"/>
        <v>-1.7817502835461782E-2</v>
      </c>
      <c r="H1668" s="2" t="str">
        <f t="shared" si="154"/>
        <v>Hold</v>
      </c>
    </row>
    <row r="1669" spans="1:8" ht="13.5" x14ac:dyDescent="0.25">
      <c r="A1669" s="3">
        <f>TITRES_STAT!B1672</f>
        <v>44741</v>
      </c>
      <c r="B1669" s="5">
        <f>TITRES_STAT!D1672</f>
        <v>6.7864000000000004</v>
      </c>
      <c r="C1669" s="2">
        <f t="shared" si="150"/>
        <v>6.9756888995431066</v>
      </c>
      <c r="D1669" s="2">
        <f t="shared" si="152"/>
        <v>6.8891615800520514</v>
      </c>
      <c r="E1669" s="2">
        <f t="shared" si="151"/>
        <v>8.6527319491055188E-2</v>
      </c>
      <c r="F1669" s="2">
        <f t="shared" si="155"/>
        <v>0.10722114784236315</v>
      </c>
      <c r="G1669" s="2">
        <f t="shared" si="153"/>
        <v>-2.0693828351307966E-2</v>
      </c>
      <c r="H1669" s="2" t="str">
        <f t="shared" si="154"/>
        <v>Hold</v>
      </c>
    </row>
    <row r="1670" spans="1:8" ht="13.5" x14ac:dyDescent="0.25">
      <c r="A1670" s="3">
        <f>TITRES_STAT!B1673</f>
        <v>44742</v>
      </c>
      <c r="B1670" s="5">
        <f>TITRES_STAT!D1673</f>
        <v>6.7864000000000004</v>
      </c>
      <c r="C1670" s="2">
        <f t="shared" si="150"/>
        <v>6.9619213765364742</v>
      </c>
      <c r="D1670" s="2">
        <f t="shared" si="152"/>
        <v>6.8815496111593069</v>
      </c>
      <c r="E1670" s="2">
        <f t="shared" si="151"/>
        <v>8.0371765377167392E-2</v>
      </c>
      <c r="F1670" s="2">
        <f t="shared" si="155"/>
        <v>0.10185127134932401</v>
      </c>
      <c r="G1670" s="2">
        <f t="shared" si="153"/>
        <v>-2.1479505972156615E-2</v>
      </c>
      <c r="H1670" s="2" t="str">
        <f t="shared" si="154"/>
        <v>Hold</v>
      </c>
    </row>
    <row r="1671" spans="1:8" ht="13.5" x14ac:dyDescent="0.25">
      <c r="A1671" s="3">
        <f>TITRES_STAT!B1674</f>
        <v>44743</v>
      </c>
      <c r="B1671" s="5">
        <f>TITRES_STAT!D1674</f>
        <v>6.7864000000000004</v>
      </c>
      <c r="C1671" s="2">
        <f t="shared" si="150"/>
        <v>6.9026719339924014</v>
      </c>
      <c r="D1671" s="2">
        <f t="shared" si="152"/>
        <v>6.8745014918141729</v>
      </c>
      <c r="E1671" s="2">
        <f t="shared" si="151"/>
        <v>2.8170442178228505E-2</v>
      </c>
      <c r="F1671" s="2">
        <f t="shared" si="155"/>
        <v>8.7115105515104901E-2</v>
      </c>
      <c r="G1671" s="2">
        <f t="shared" si="153"/>
        <v>-5.8944663336876396E-2</v>
      </c>
      <c r="H1671" s="2" t="str">
        <f t="shared" si="154"/>
        <v>Hold</v>
      </c>
    </row>
    <row r="1672" spans="1:8" ht="13.5" x14ac:dyDescent="0.25">
      <c r="A1672" s="3">
        <f>TITRES_STAT!B1675</f>
        <v>44746</v>
      </c>
      <c r="B1672" s="5">
        <f>TITRES_STAT!D1675</f>
        <v>6.7763999999999998</v>
      </c>
      <c r="C1672" s="2">
        <f t="shared" si="150"/>
        <v>6.8525377903012625</v>
      </c>
      <c r="D1672" s="2">
        <f t="shared" si="152"/>
        <v>6.8672347146427519</v>
      </c>
      <c r="E1672" s="2">
        <f t="shared" si="151"/>
        <v>-1.4696924341489392E-2</v>
      </c>
      <c r="F1672" s="2">
        <f t="shared" si="155"/>
        <v>6.6752699543786043E-2</v>
      </c>
      <c r="G1672" s="2">
        <f t="shared" si="153"/>
        <v>-8.1449623885275435E-2</v>
      </c>
      <c r="H1672" s="2" t="str">
        <f t="shared" si="154"/>
        <v>Hold</v>
      </c>
    </row>
    <row r="1673" spans="1:8" ht="13.5" x14ac:dyDescent="0.25">
      <c r="A1673" s="3">
        <f>TITRES_STAT!B1676</f>
        <v>44747</v>
      </c>
      <c r="B1673" s="5">
        <f>TITRES_STAT!D1676</f>
        <v>6.4770000000000003</v>
      </c>
      <c r="C1673" s="2">
        <f t="shared" si="150"/>
        <v>6.8500396687164535</v>
      </c>
      <c r="D1673" s="2">
        <f t="shared" si="152"/>
        <v>6.8383284394840294</v>
      </c>
      <c r="E1673" s="2">
        <f t="shared" si="151"/>
        <v>1.1711229232424181E-2</v>
      </c>
      <c r="F1673" s="2">
        <f t="shared" si="155"/>
        <v>5.5744405481513673E-2</v>
      </c>
      <c r="G1673" s="2">
        <f t="shared" si="153"/>
        <v>-4.4033176249089492E-2</v>
      </c>
      <c r="H1673" s="2" t="str">
        <f t="shared" si="154"/>
        <v>Hold</v>
      </c>
    </row>
    <row r="1674" spans="1:8" ht="13.5" x14ac:dyDescent="0.25">
      <c r="A1674" s="3">
        <f>TITRES_STAT!B1677</f>
        <v>44748</v>
      </c>
      <c r="B1674" s="5">
        <f>TITRES_STAT!D1677</f>
        <v>6.4770000000000003</v>
      </c>
      <c r="C1674" s="2">
        <f t="shared" si="150"/>
        <v>6.8479258735293076</v>
      </c>
      <c r="D1674" s="2">
        <f t="shared" si="152"/>
        <v>6.8115633698926192</v>
      </c>
      <c r="E1674" s="2">
        <f t="shared" si="151"/>
        <v>3.6362503636688359E-2</v>
      </c>
      <c r="F1674" s="2">
        <f t="shared" si="155"/>
        <v>5.1868025112548614E-2</v>
      </c>
      <c r="G1674" s="2">
        <f t="shared" si="153"/>
        <v>-1.5505521475860255E-2</v>
      </c>
      <c r="H1674" s="2" t="str">
        <f t="shared" si="154"/>
        <v>Hold</v>
      </c>
    </row>
    <row r="1675" spans="1:8" ht="13.5" x14ac:dyDescent="0.25">
      <c r="A1675" s="3">
        <f>TITRES_STAT!B1678</f>
        <v>44749</v>
      </c>
      <c r="B1675" s="5">
        <f>TITRES_STAT!D1678</f>
        <v>6.4770000000000003</v>
      </c>
      <c r="C1675" s="2">
        <f t="shared" si="150"/>
        <v>6.8461372776017217</v>
      </c>
      <c r="D1675" s="2">
        <f t="shared" si="152"/>
        <v>6.786780898048721</v>
      </c>
      <c r="E1675" s="2">
        <f t="shared" si="151"/>
        <v>5.9356379553000771E-2</v>
      </c>
      <c r="F1675" s="2">
        <f t="shared" si="155"/>
        <v>5.3365696000639049E-2</v>
      </c>
      <c r="G1675" s="2">
        <f t="shared" si="153"/>
        <v>5.9906835523617225E-3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5">
        <f>TITRES_STAT!D1679</f>
        <v>6.4770000000000003</v>
      </c>
      <c r="C1676" s="2">
        <f t="shared" si="150"/>
        <v>6.8446238502783796</v>
      </c>
      <c r="D1676" s="2">
        <f t="shared" si="152"/>
        <v>6.7638341648599267</v>
      </c>
      <c r="E1676" s="2">
        <f t="shared" si="151"/>
        <v>8.0789685418452883E-2</v>
      </c>
      <c r="F1676" s="2">
        <f t="shared" si="155"/>
        <v>5.8850493884201813E-2</v>
      </c>
      <c r="G1676" s="2">
        <f t="shared" si="153"/>
        <v>2.1939191534251071E-2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5">
        <f>TITRES_STAT!D1680</f>
        <v>6.4770000000000003</v>
      </c>
      <c r="C1677" s="2">
        <f t="shared" si="150"/>
        <v>6.835666334850937</v>
      </c>
      <c r="D1677" s="2">
        <f t="shared" si="152"/>
        <v>6.7425871896851168</v>
      </c>
      <c r="E1677" s="2">
        <f t="shared" si="151"/>
        <v>9.3079145165820165E-2</v>
      </c>
      <c r="F1677" s="2">
        <f t="shared" si="155"/>
        <v>6.5696224140525478E-2</v>
      </c>
      <c r="G1677" s="2">
        <f t="shared" si="153"/>
        <v>2.7382921025294688E-2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5">
        <f>TITRES_STAT!D1681</f>
        <v>6.4770000000000003</v>
      </c>
      <c r="C1678" s="2">
        <f t="shared" si="150"/>
        <v>6.8280868987200236</v>
      </c>
      <c r="D1678" s="2">
        <f t="shared" si="152"/>
        <v>6.7229140645232564</v>
      </c>
      <c r="E1678" s="2">
        <f t="shared" si="151"/>
        <v>0.10517283419676726</v>
      </c>
      <c r="F1678" s="2">
        <f t="shared" si="155"/>
        <v>7.3591546151773837E-2</v>
      </c>
      <c r="G1678" s="2">
        <f t="shared" si="153"/>
        <v>3.1581288044993425E-2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5">
        <f>TITRES_STAT!D1682</f>
        <v>6.4770000000000003</v>
      </c>
      <c r="C1679" s="2">
        <f t="shared" ref="C1679:C1742" si="156">$C$4*B1669+C1678*(1-$C$4)</f>
        <v>6.8216735296861737</v>
      </c>
      <c r="D1679" s="2">
        <f t="shared" si="152"/>
        <v>6.7046982078919042</v>
      </c>
      <c r="E1679" s="2">
        <f t="shared" si="151"/>
        <v>0.1169753217942695</v>
      </c>
      <c r="F1679" s="2">
        <f t="shared" si="155"/>
        <v>8.2268301280272974E-2</v>
      </c>
      <c r="G1679" s="2">
        <f t="shared" si="153"/>
        <v>3.4707020513996531E-2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5">
        <f>TITRES_STAT!D1683</f>
        <v>6.4770000000000003</v>
      </c>
      <c r="C1680" s="2">
        <f t="shared" si="156"/>
        <v>6.8162468328113777</v>
      </c>
      <c r="D1680" s="2">
        <f t="shared" si="152"/>
        <v>6.6878316739739851</v>
      </c>
      <c r="E1680" s="2">
        <f t="shared" si="151"/>
        <v>0.12841515883739252</v>
      </c>
      <c r="F1680" s="2">
        <f t="shared" si="155"/>
        <v>9.1497672791696891E-2</v>
      </c>
      <c r="G1680" s="2">
        <f t="shared" si="153"/>
        <v>3.6917486045695627E-2</v>
      </c>
      <c r="H1680" s="2" t="str">
        <f t="shared" si="154"/>
        <v>Sell</v>
      </c>
    </row>
    <row r="1681" spans="1:8" ht="13.5" x14ac:dyDescent="0.25">
      <c r="A1681" s="3">
        <f>TITRES_STAT!B1684</f>
        <v>44757</v>
      </c>
      <c r="B1681" s="5">
        <f>TITRES_STAT!D1684</f>
        <v>6.1875999999999998</v>
      </c>
      <c r="C1681" s="2">
        <f t="shared" si="156"/>
        <v>6.811655012378858</v>
      </c>
      <c r="D1681" s="2">
        <f t="shared" si="152"/>
        <v>6.6507774759018377</v>
      </c>
      <c r="E1681" s="2">
        <f t="shared" si="151"/>
        <v>0.1608775364770203</v>
      </c>
      <c r="F1681" s="2">
        <f t="shared" si="155"/>
        <v>0.10537364552876158</v>
      </c>
      <c r="G1681" s="2">
        <f t="shared" si="153"/>
        <v>5.5503890948258722E-2</v>
      </c>
      <c r="H1681" s="2" t="str">
        <f t="shared" si="154"/>
        <v>Sell</v>
      </c>
    </row>
    <row r="1682" spans="1:8" ht="13.5" x14ac:dyDescent="0.25">
      <c r="A1682" s="3">
        <f>TITRES_STAT!B1685</f>
        <v>44760</v>
      </c>
      <c r="B1682" s="5">
        <f>TITRES_STAT!D1685</f>
        <v>6.1875999999999998</v>
      </c>
      <c r="C1682" s="2">
        <f t="shared" si="156"/>
        <v>6.8062311643205717</v>
      </c>
      <c r="D1682" s="2">
        <f t="shared" si="152"/>
        <v>6.6164680332424419</v>
      </c>
      <c r="E1682" s="2">
        <f t="shared" si="151"/>
        <v>0.18976313107812981</v>
      </c>
      <c r="F1682" s="2">
        <f t="shared" si="155"/>
        <v>0.12225154263863523</v>
      </c>
      <c r="G1682" s="2">
        <f t="shared" si="153"/>
        <v>6.7511588439494577E-2</v>
      </c>
      <c r="H1682" s="2" t="str">
        <f t="shared" si="154"/>
        <v>Sell</v>
      </c>
    </row>
    <row r="1683" spans="1:8" ht="13.5" x14ac:dyDescent="0.25">
      <c r="A1683" s="3">
        <f>TITRES_STAT!B1686</f>
        <v>44761</v>
      </c>
      <c r="B1683" s="5">
        <f>TITRES_STAT!D1686</f>
        <v>6.1875999999999998</v>
      </c>
      <c r="C1683" s="2">
        <f t="shared" si="156"/>
        <v>6.755580215963561</v>
      </c>
      <c r="D1683" s="2">
        <f t="shared" si="152"/>
        <v>6.5847000307800387</v>
      </c>
      <c r="E1683" s="2">
        <f t="shared" si="151"/>
        <v>0.17088018518352222</v>
      </c>
      <c r="F1683" s="2">
        <f t="shared" si="155"/>
        <v>0.13197727114761262</v>
      </c>
      <c r="G1683" s="2">
        <f t="shared" si="153"/>
        <v>3.8902914035909592E-2</v>
      </c>
      <c r="H1683" s="2" t="str">
        <f t="shared" si="154"/>
        <v>Sell</v>
      </c>
    </row>
    <row r="1684" spans="1:8" ht="13.5" x14ac:dyDescent="0.25">
      <c r="A1684" s="3">
        <f>TITRES_STAT!B1687</f>
        <v>44762</v>
      </c>
      <c r="B1684" s="5">
        <f>TITRES_STAT!D1687</f>
        <v>6.1875999999999998</v>
      </c>
      <c r="C1684" s="2">
        <f t="shared" si="156"/>
        <v>6.7127217211999364</v>
      </c>
      <c r="D1684" s="2">
        <f t="shared" si="152"/>
        <v>6.5552852136852211</v>
      </c>
      <c r="E1684" s="2">
        <f t="shared" si="151"/>
        <v>0.15743650751471527</v>
      </c>
      <c r="F1684" s="2">
        <f t="shared" si="155"/>
        <v>0.13706911842103314</v>
      </c>
      <c r="G1684" s="2">
        <f t="shared" si="153"/>
        <v>2.0367389093682131E-2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5">
        <f>TITRES_STAT!D1688</f>
        <v>6.1875999999999998</v>
      </c>
      <c r="C1685" s="2">
        <f t="shared" si="156"/>
        <v>6.6764568410153311</v>
      </c>
      <c r="D1685" s="2">
        <f t="shared" si="152"/>
        <v>6.5280492719307599</v>
      </c>
      <c r="E1685" s="2">
        <f t="shared" si="151"/>
        <v>0.1484075690845712</v>
      </c>
      <c r="F1685" s="2">
        <f t="shared" si="155"/>
        <v>0.13933680855374075</v>
      </c>
      <c r="G1685" s="2">
        <f t="shared" si="153"/>
        <v>9.0707605308304462E-3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5">
        <f>TITRES_STAT!D1689</f>
        <v>6.1875999999999998</v>
      </c>
      <c r="C1686" s="2">
        <f t="shared" si="156"/>
        <v>6.6457711731668185</v>
      </c>
      <c r="D1686" s="2">
        <f t="shared" si="152"/>
        <v>6.5028308073432957</v>
      </c>
      <c r="E1686" s="2">
        <f t="shared" si="151"/>
        <v>0.14294036582352287</v>
      </c>
      <c r="F1686" s="2">
        <f t="shared" si="155"/>
        <v>0.14005752000769717</v>
      </c>
      <c r="G1686" s="2">
        <f t="shared" si="153"/>
        <v>2.8828458158257075E-3</v>
      </c>
      <c r="H1686" s="2" t="str">
        <f t="shared" si="154"/>
        <v>Sell</v>
      </c>
    </row>
    <row r="1687" spans="1:8" ht="13.5" x14ac:dyDescent="0.25">
      <c r="A1687" s="3">
        <f>TITRES_STAT!B1690</f>
        <v>44768</v>
      </c>
      <c r="B1687" s="5">
        <f>TITRES_STAT!D1690</f>
        <v>6.1875999999999998</v>
      </c>
      <c r="C1687" s="2">
        <f t="shared" si="156"/>
        <v>6.6198063772950002</v>
      </c>
      <c r="D1687" s="2">
        <f t="shared" si="152"/>
        <v>6.4794803771697183</v>
      </c>
      <c r="E1687" s="2">
        <f t="shared" si="151"/>
        <v>0.14032600012528196</v>
      </c>
      <c r="F1687" s="2">
        <f t="shared" si="155"/>
        <v>0.14011121603121413</v>
      </c>
      <c r="G1687" s="2">
        <f t="shared" si="153"/>
        <v>2.147840940678325E-4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5">
        <f>TITRES_STAT!D1691</f>
        <v>6.4570999999999996</v>
      </c>
      <c r="C1688" s="2">
        <f t="shared" si="156"/>
        <v>6.5978361654034616</v>
      </c>
      <c r="D1688" s="2">
        <f t="shared" si="152"/>
        <v>6.4778225714534425</v>
      </c>
      <c r="E1688" s="2">
        <f t="shared" si="151"/>
        <v>0.12001359395001909</v>
      </c>
      <c r="F1688" s="2">
        <f t="shared" si="155"/>
        <v>0.13609169161497514</v>
      </c>
      <c r="G1688" s="2">
        <f t="shared" si="153"/>
        <v>-1.6078097664956048E-2</v>
      </c>
      <c r="H1688" s="2" t="str">
        <f t="shared" si="154"/>
        <v>Hold</v>
      </c>
    </row>
    <row r="1689" spans="1:8" ht="13.5" x14ac:dyDescent="0.25">
      <c r="A1689" s="3">
        <f>TITRES_STAT!B1692</f>
        <v>44770</v>
      </c>
      <c r="B1689" s="5">
        <f>TITRES_STAT!D1692</f>
        <v>6.4570999999999996</v>
      </c>
      <c r="C1689" s="2">
        <f t="shared" si="156"/>
        <v>6.5792459861106209</v>
      </c>
      <c r="D1689" s="2">
        <f t="shared" si="152"/>
        <v>6.476287566160595</v>
      </c>
      <c r="E1689" s="2">
        <f t="shared" si="151"/>
        <v>0.10295841995002597</v>
      </c>
      <c r="F1689" s="2">
        <f t="shared" si="155"/>
        <v>0.1294650372819853</v>
      </c>
      <c r="G1689" s="2">
        <f t="shared" si="153"/>
        <v>-2.6506617331959331E-2</v>
      </c>
      <c r="H1689" s="2" t="str">
        <f t="shared" si="154"/>
        <v>Hold</v>
      </c>
    </row>
    <row r="1690" spans="1:8" ht="13.5" x14ac:dyDescent="0.25">
      <c r="A1690" s="3">
        <f>TITRES_STAT!B1693</f>
        <v>44771</v>
      </c>
      <c r="B1690" s="5">
        <f>TITRES_STAT!D1693</f>
        <v>6.4570999999999996</v>
      </c>
      <c r="C1690" s="2">
        <f t="shared" si="156"/>
        <v>6.5635158344012945</v>
      </c>
      <c r="D1690" s="2">
        <f t="shared" si="152"/>
        <v>6.4748662649635138</v>
      </c>
      <c r="E1690" s="2">
        <f t="shared" si="151"/>
        <v>8.8649569437780684E-2</v>
      </c>
      <c r="F1690" s="2">
        <f t="shared" si="155"/>
        <v>0.12130194371314439</v>
      </c>
      <c r="G1690" s="2">
        <f t="shared" si="153"/>
        <v>-3.2652374275363702E-2</v>
      </c>
      <c r="H1690" s="2" t="str">
        <f t="shared" si="154"/>
        <v>Hold</v>
      </c>
    </row>
    <row r="1691" spans="1:8" ht="13.5" x14ac:dyDescent="0.25">
      <c r="A1691" s="3">
        <f>TITRES_STAT!B1694</f>
        <v>44774</v>
      </c>
      <c r="B1691" s="5">
        <f>TITRES_STAT!D1694</f>
        <v>6.4570999999999996</v>
      </c>
      <c r="C1691" s="2">
        <f t="shared" si="156"/>
        <v>6.5056826291087875</v>
      </c>
      <c r="D1691" s="2">
        <f t="shared" si="152"/>
        <v>6.473550245336587</v>
      </c>
      <c r="E1691" s="2">
        <f t="shared" si="151"/>
        <v>3.2132383772200512E-2</v>
      </c>
      <c r="F1691" s="2">
        <f t="shared" si="155"/>
        <v>0.10346803172495563</v>
      </c>
      <c r="G1691" s="2">
        <f t="shared" si="153"/>
        <v>-7.1335647952755113E-2</v>
      </c>
      <c r="H1691" s="2" t="str">
        <f t="shared" si="154"/>
        <v>Hold</v>
      </c>
    </row>
    <row r="1692" spans="1:8" ht="13.5" x14ac:dyDescent="0.25">
      <c r="A1692" s="3">
        <f>TITRES_STAT!B1695</f>
        <v>44775</v>
      </c>
      <c r="B1692" s="5">
        <f>TITRES_STAT!D1695</f>
        <v>6.4570999999999996</v>
      </c>
      <c r="C1692" s="2">
        <f t="shared" si="156"/>
        <v>6.4567468400151284</v>
      </c>
      <c r="D1692" s="2">
        <f t="shared" si="152"/>
        <v>6.4723317086449876</v>
      </c>
      <c r="E1692" s="2">
        <f t="shared" ref="E1692:E1755" si="157">C1692-D1692</f>
        <v>-1.5584868629859194E-2</v>
      </c>
      <c r="F1692" s="2">
        <f t="shared" si="155"/>
        <v>7.965745165399267E-2</v>
      </c>
      <c r="G1692" s="2">
        <f t="shared" si="153"/>
        <v>-9.5242320283851864E-2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5">
        <f>TITRES_STAT!D1696</f>
        <v>6.1676000000000002</v>
      </c>
      <c r="C1693" s="2">
        <f t="shared" si="156"/>
        <v>6.415339633858955</v>
      </c>
      <c r="D1693" s="2">
        <f t="shared" ref="D1693:D1756" si="158">$D$4*B1693+(1-$D$4)*D1692</f>
        <v>6.4497589894860994</v>
      </c>
      <c r="E1693" s="2">
        <f t="shared" si="157"/>
        <v>-3.4419355627144377E-2</v>
      </c>
      <c r="F1693" s="2">
        <f t="shared" si="155"/>
        <v>5.684209019776526E-2</v>
      </c>
      <c r="G1693" s="2">
        <f t="shared" si="153"/>
        <v>-9.1261445824909637E-2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5">
        <f>TITRES_STAT!D1697</f>
        <v>6.1676000000000002</v>
      </c>
      <c r="C1694" s="2">
        <f t="shared" si="156"/>
        <v>6.3803027671114236</v>
      </c>
      <c r="D1694" s="2">
        <f t="shared" si="158"/>
        <v>6.4288583235982397</v>
      </c>
      <c r="E1694" s="2">
        <f t="shared" si="157"/>
        <v>-4.8555556486816087E-2</v>
      </c>
      <c r="F1694" s="2">
        <f t="shared" si="155"/>
        <v>3.5762560860848995E-2</v>
      </c>
      <c r="G1694" s="2">
        <f t="shared" si="153"/>
        <v>-8.4318117347665089E-2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5">
        <f>TITRES_STAT!D1698</f>
        <v>6.1676000000000002</v>
      </c>
      <c r="C1695" s="2">
        <f t="shared" si="156"/>
        <v>6.3506561875558205</v>
      </c>
      <c r="D1695" s="2">
        <f t="shared" si="158"/>
        <v>6.4095058551835553</v>
      </c>
      <c r="E1695" s="2">
        <f t="shared" si="157"/>
        <v>-5.8849667627734803E-2</v>
      </c>
      <c r="F1695" s="2">
        <f t="shared" si="155"/>
        <v>1.6840115163132233E-2</v>
      </c>
      <c r="G1695" s="2">
        <f t="shared" si="153"/>
        <v>-7.5689782790867036E-2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5">
        <f>TITRES_STAT!D1699</f>
        <v>6.0278999999999998</v>
      </c>
      <c r="C1696" s="2">
        <f t="shared" si="156"/>
        <v>6.3255706202395405</v>
      </c>
      <c r="D1696" s="2">
        <f t="shared" si="158"/>
        <v>6.3812387547995879</v>
      </c>
      <c r="E1696" s="2">
        <f t="shared" si="157"/>
        <v>-5.5668134560047378E-2</v>
      </c>
      <c r="F1696" s="2">
        <f t="shared" si="155"/>
        <v>2.338465218496311E-3</v>
      </c>
      <c r="G1696" s="2">
        <f t="shared" si="153"/>
        <v>-5.8006599778543687E-2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5">
        <f>TITRES_STAT!D1700</f>
        <v>6.2873999999999999</v>
      </c>
      <c r="C1697" s="2">
        <f t="shared" si="156"/>
        <v>6.3043443709719194</v>
      </c>
      <c r="D1697" s="2">
        <f t="shared" si="158"/>
        <v>6.3742877359255443</v>
      </c>
      <c r="E1697" s="2">
        <f t="shared" si="157"/>
        <v>-6.9943364953624965E-2</v>
      </c>
      <c r="F1697" s="2">
        <f t="shared" si="155"/>
        <v>-1.2117900815927944E-2</v>
      </c>
      <c r="G1697" s="2">
        <f t="shared" si="153"/>
        <v>-5.782546413769702E-2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6.5667999999999997</v>
      </c>
      <c r="C1698" s="2">
        <f t="shared" si="156"/>
        <v>6.3278452369762395</v>
      </c>
      <c r="D1698" s="2">
        <f t="shared" si="158"/>
        <v>6.3885479036347634</v>
      </c>
      <c r="E1698" s="2">
        <f t="shared" si="157"/>
        <v>-6.0702666658523974E-2</v>
      </c>
      <c r="F1698" s="2">
        <f t="shared" si="155"/>
        <v>-2.183485398444715E-2</v>
      </c>
      <c r="G1698" s="2">
        <f t="shared" si="153"/>
        <v>-3.8867812674076824E-2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5">
        <f>TITRES_STAT!D1702</f>
        <v>6.5667999999999997</v>
      </c>
      <c r="C1699" s="2">
        <f t="shared" si="156"/>
        <v>6.3477305851337409</v>
      </c>
      <c r="D1699" s="2">
        <f t="shared" si="158"/>
        <v>6.4017517626247811</v>
      </c>
      <c r="E1699" s="2">
        <f t="shared" si="157"/>
        <v>-5.4021177491040184E-2</v>
      </c>
      <c r="F1699" s="2">
        <f t="shared" si="155"/>
        <v>-2.8272118685765756E-2</v>
      </c>
      <c r="G1699" s="2">
        <f t="shared" si="153"/>
        <v>-2.5749058805274429E-2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5">
        <f>TITRES_STAT!D1703</f>
        <v>6.5667999999999997</v>
      </c>
      <c r="C1700" s="2">
        <f t="shared" si="156"/>
        <v>6.3645566489593195</v>
      </c>
      <c r="D1700" s="2">
        <f t="shared" si="158"/>
        <v>6.4139775579859082</v>
      </c>
      <c r="E1700" s="2">
        <f t="shared" si="157"/>
        <v>-4.9420909026588689E-2</v>
      </c>
      <c r="F1700" s="2">
        <f t="shared" si="155"/>
        <v>-3.2501876753930348E-2</v>
      </c>
      <c r="G1700" s="2">
        <f t="shared" ref="G1700:G1763" si="159">E1700-F1700</f>
        <v>-1.6919032272658341E-2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5">
        <f>TITRES_STAT!D1704</f>
        <v>6.5667999999999997</v>
      </c>
      <c r="C1701" s="2">
        <f t="shared" si="156"/>
        <v>6.378794087580963</v>
      </c>
      <c r="D1701" s="2">
        <f t="shared" si="158"/>
        <v>6.425297738875841</v>
      </c>
      <c r="E1701" s="2">
        <f t="shared" si="157"/>
        <v>-4.650365129487799E-2</v>
      </c>
      <c r="F1701" s="2">
        <f t="shared" ref="F1701:F1764" si="161">(E1701*(2/(10)))+((1-(2/10))*F1700)</f>
        <v>-3.5302231662119876E-2</v>
      </c>
      <c r="G1701" s="2">
        <f t="shared" si="159"/>
        <v>-1.1201419632758114E-2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5">
        <f>TITRES_STAT!D1705</f>
        <v>6.5667999999999997</v>
      </c>
      <c r="C1702" s="2">
        <f t="shared" si="156"/>
        <v>6.3908411510300462</v>
      </c>
      <c r="D1702" s="2">
        <f t="shared" si="158"/>
        <v>6.435779387848001</v>
      </c>
      <c r="E1702" s="2">
        <f t="shared" si="157"/>
        <v>-4.4938236817954724E-2</v>
      </c>
      <c r="F1702" s="2">
        <f t="shared" si="161"/>
        <v>-3.7229432693286844E-2</v>
      </c>
      <c r="G1702" s="2">
        <f t="shared" si="159"/>
        <v>-7.7088041246678798E-3</v>
      </c>
      <c r="H1702" s="2" t="str">
        <f t="shared" si="160"/>
        <v>Hold</v>
      </c>
    </row>
    <row r="1703" spans="1:8" ht="13.5" x14ac:dyDescent="0.25">
      <c r="A1703" s="3">
        <f>TITRES_STAT!B1706</f>
        <v>44790</v>
      </c>
      <c r="B1703" s="5">
        <f>TITRES_STAT!D1706</f>
        <v>6.5667999999999997</v>
      </c>
      <c r="C1703" s="2">
        <f t="shared" si="156"/>
        <v>6.3564963585638852</v>
      </c>
      <c r="D1703" s="2">
        <f t="shared" si="158"/>
        <v>6.4454846183777788</v>
      </c>
      <c r="E1703" s="2">
        <f t="shared" si="157"/>
        <v>-8.8988259813893578E-2</v>
      </c>
      <c r="F1703" s="2">
        <f t="shared" si="161"/>
        <v>-4.7581198117408192E-2</v>
      </c>
      <c r="G1703" s="2">
        <f t="shared" si="159"/>
        <v>-4.1407061696485385E-2</v>
      </c>
      <c r="H1703" s="2" t="str">
        <f t="shared" si="160"/>
        <v>Hold</v>
      </c>
    </row>
    <row r="1704" spans="1:8" ht="13.5" x14ac:dyDescent="0.25">
      <c r="A1704" s="3">
        <f>TITRES_STAT!B1707</f>
        <v>44791</v>
      </c>
      <c r="B1704" s="5">
        <f>TITRES_STAT!D1707</f>
        <v>6.4870000000000001</v>
      </c>
      <c r="C1704" s="2">
        <f t="shared" si="156"/>
        <v>6.327435380323287</v>
      </c>
      <c r="D1704" s="2">
        <f t="shared" si="158"/>
        <v>6.4485598318312771</v>
      </c>
      <c r="E1704" s="2">
        <f t="shared" si="157"/>
        <v>-0.12112445150799012</v>
      </c>
      <c r="F1704" s="2">
        <f t="shared" si="161"/>
        <v>-6.2289848795524579E-2</v>
      </c>
      <c r="G1704" s="2">
        <f t="shared" si="159"/>
        <v>-5.8834602712465538E-2</v>
      </c>
      <c r="H1704" s="2" t="str">
        <f t="shared" si="160"/>
        <v>Hold</v>
      </c>
    </row>
    <row r="1705" spans="1:8" ht="13.5" x14ac:dyDescent="0.25">
      <c r="A1705" s="3">
        <f>TITRES_STAT!B1708</f>
        <v>44792</v>
      </c>
      <c r="B1705" s="5">
        <f>TITRES_STAT!D1708</f>
        <v>6.4770000000000003</v>
      </c>
      <c r="C1705" s="2">
        <f t="shared" si="156"/>
        <v>6.3028453218120122</v>
      </c>
      <c r="D1705" s="2">
        <f t="shared" si="158"/>
        <v>6.4506665109548864</v>
      </c>
      <c r="E1705" s="2">
        <f t="shared" si="157"/>
        <v>-0.14782118914287423</v>
      </c>
      <c r="F1705" s="2">
        <f t="shared" si="161"/>
        <v>-7.9396116864994509E-2</v>
      </c>
      <c r="G1705" s="2">
        <f t="shared" si="159"/>
        <v>-6.8425072277879723E-2</v>
      </c>
      <c r="H1705" s="2" t="str">
        <f t="shared" si="160"/>
        <v>Hold</v>
      </c>
    </row>
    <row r="1706" spans="1:8" ht="13.5" x14ac:dyDescent="0.25">
      <c r="A1706" s="3">
        <f>TITRES_STAT!B1709</f>
        <v>44795</v>
      </c>
      <c r="B1706" s="5">
        <f>TITRES_STAT!D1709</f>
        <v>6.4770000000000003</v>
      </c>
      <c r="C1706" s="2">
        <f t="shared" si="156"/>
        <v>6.2605460415332415</v>
      </c>
      <c r="D1706" s="2">
        <f t="shared" si="158"/>
        <v>6.452617139773043</v>
      </c>
      <c r="E1706" s="2">
        <f t="shared" si="157"/>
        <v>-0.19207109823980151</v>
      </c>
      <c r="F1706" s="2">
        <f t="shared" si="161"/>
        <v>-0.10193111313995593</v>
      </c>
      <c r="G1706" s="2">
        <f t="shared" si="159"/>
        <v>-9.0139985099845582E-2</v>
      </c>
      <c r="H1706" s="2" t="str">
        <f t="shared" si="160"/>
        <v>Hold</v>
      </c>
    </row>
    <row r="1707" spans="1:8" ht="13.5" x14ac:dyDescent="0.25">
      <c r="A1707" s="3">
        <f>TITRES_STAT!B1710</f>
        <v>44796</v>
      </c>
      <c r="B1707" s="5">
        <f>TITRES_STAT!D1710</f>
        <v>6.4770000000000003</v>
      </c>
      <c r="C1707" s="2">
        <f t="shared" si="156"/>
        <v>6.2646774197588968</v>
      </c>
      <c r="D1707" s="2">
        <f t="shared" si="158"/>
        <v>6.4544232775676322</v>
      </c>
      <c r="E1707" s="2">
        <f t="shared" si="157"/>
        <v>-0.18974585780873543</v>
      </c>
      <c r="F1707" s="2">
        <f t="shared" si="161"/>
        <v>-0.11949406207371183</v>
      </c>
      <c r="G1707" s="2">
        <f t="shared" si="159"/>
        <v>-7.0251795735023603E-2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5">
        <f>TITRES_STAT!D1711</f>
        <v>6.4770000000000003</v>
      </c>
      <c r="C1708" s="2">
        <f t="shared" si="156"/>
        <v>6.3111578167190672</v>
      </c>
      <c r="D1708" s="2">
        <f t="shared" si="158"/>
        <v>6.4560956273774375</v>
      </c>
      <c r="E1708" s="2">
        <f t="shared" si="157"/>
        <v>-0.1449378106583703</v>
      </c>
      <c r="F1708" s="2">
        <f t="shared" si="161"/>
        <v>-0.12458281179064354</v>
      </c>
      <c r="G1708" s="2">
        <f t="shared" si="159"/>
        <v>-2.0354998867726765E-2</v>
      </c>
      <c r="H1708" s="2" t="str">
        <f t="shared" si="160"/>
        <v>Hold</v>
      </c>
    </row>
    <row r="1709" spans="1:8" ht="13.5" x14ac:dyDescent="0.25">
      <c r="A1709" s="3">
        <f>TITRES_STAT!B1712</f>
        <v>44798</v>
      </c>
      <c r="B1709" s="5">
        <f>TITRES_STAT!D1712</f>
        <v>6.4770000000000003</v>
      </c>
      <c r="C1709" s="2">
        <f t="shared" si="156"/>
        <v>6.350487383377672</v>
      </c>
      <c r="D1709" s="2">
        <f t="shared" si="158"/>
        <v>6.4576440994235531</v>
      </c>
      <c r="E1709" s="2">
        <f t="shared" si="157"/>
        <v>-0.10715671604588106</v>
      </c>
      <c r="F1709" s="2">
        <f t="shared" si="161"/>
        <v>-0.12109759264169105</v>
      </c>
      <c r="G1709" s="2">
        <f t="shared" si="159"/>
        <v>1.394087659580999E-2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5">
        <f>TITRES_STAT!D1713</f>
        <v>6.4770000000000003</v>
      </c>
      <c r="C1710" s="2">
        <f t="shared" si="156"/>
        <v>6.3837662474734156</v>
      </c>
      <c r="D1710" s="2">
        <f t="shared" si="158"/>
        <v>6.4590778698366229</v>
      </c>
      <c r="E1710" s="2">
        <f t="shared" si="157"/>
        <v>-7.531162236320732E-2</v>
      </c>
      <c r="F1710" s="2">
        <f t="shared" si="161"/>
        <v>-0.11194039858599432</v>
      </c>
      <c r="G1710" s="2">
        <f t="shared" si="159"/>
        <v>3.6628776222786999E-2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6.4770000000000003</v>
      </c>
      <c r="C1711" s="2">
        <f t="shared" si="156"/>
        <v>6.41192528632366</v>
      </c>
      <c r="D1711" s="2">
        <f t="shared" si="158"/>
        <v>6.46040543503391</v>
      </c>
      <c r="E1711" s="2">
        <f t="shared" si="157"/>
        <v>-4.8480148710249971E-2</v>
      </c>
      <c r="F1711" s="2">
        <f t="shared" si="161"/>
        <v>-9.9248348610845458E-2</v>
      </c>
      <c r="G1711" s="2">
        <f t="shared" si="159"/>
        <v>5.0768199900595487E-2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6.4770000000000003</v>
      </c>
      <c r="C1712" s="2">
        <f t="shared" si="156"/>
        <v>6.4357521653507899</v>
      </c>
      <c r="D1712" s="2">
        <f t="shared" si="158"/>
        <v>6.4616346620684348</v>
      </c>
      <c r="E1712" s="2">
        <f t="shared" si="157"/>
        <v>-2.5882496717644976E-2</v>
      </c>
      <c r="F1712" s="2">
        <f t="shared" si="161"/>
        <v>-8.4575178232205367E-2</v>
      </c>
      <c r="G1712" s="2">
        <f t="shared" si="159"/>
        <v>5.8692681514560391E-2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6.4770000000000003</v>
      </c>
      <c r="C1713" s="2">
        <f t="shared" si="156"/>
        <v>6.4559133706814382</v>
      </c>
      <c r="D1713" s="2">
        <f t="shared" si="158"/>
        <v>6.4627728352485505</v>
      </c>
      <c r="E1713" s="2">
        <f t="shared" si="157"/>
        <v>-6.8594645671122834E-3</v>
      </c>
      <c r="F1713" s="2">
        <f t="shared" si="161"/>
        <v>-6.9032035499186753E-2</v>
      </c>
      <c r="G1713" s="2">
        <f t="shared" si="159"/>
        <v>6.217257093207447E-2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5">
        <f>TITRES_STAT!D1717</f>
        <v>6.3872</v>
      </c>
      <c r="C1714" s="2">
        <f t="shared" si="156"/>
        <v>6.4606959290381401</v>
      </c>
      <c r="D1714" s="2">
        <f t="shared" si="158"/>
        <v>6.4571748474523618</v>
      </c>
      <c r="E1714" s="2">
        <f t="shared" si="157"/>
        <v>3.5210815857782407E-3</v>
      </c>
      <c r="F1714" s="2">
        <f t="shared" si="161"/>
        <v>-5.4521412082193757E-2</v>
      </c>
      <c r="G1714" s="2">
        <f t="shared" si="159"/>
        <v>5.8042493667971998E-2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5">
        <f>TITRES_STAT!D1718</f>
        <v>6.1078000000000001</v>
      </c>
      <c r="C1715" s="2">
        <f t="shared" si="156"/>
        <v>6.4632042476476572</v>
      </c>
      <c r="D1715" s="2">
        <f t="shared" si="158"/>
        <v>6.4312952291225578</v>
      </c>
      <c r="E1715" s="2">
        <f t="shared" si="157"/>
        <v>3.190901852509942E-2</v>
      </c>
      <c r="F1715" s="2">
        <f t="shared" si="161"/>
        <v>-3.723532596073513E-2</v>
      </c>
      <c r="G1715" s="2">
        <f t="shared" si="159"/>
        <v>6.914434448583455E-2</v>
      </c>
      <c r="H1715" s="2" t="str">
        <f t="shared" si="160"/>
        <v>Sell</v>
      </c>
    </row>
    <row r="1716" spans="1:8" ht="13.5" x14ac:dyDescent="0.25">
      <c r="A1716" s="3">
        <f>TITRES_STAT!B1719</f>
        <v>44809</v>
      </c>
      <c r="B1716" s="5">
        <f>TITRES_STAT!D1719</f>
        <v>5.9381000000000004</v>
      </c>
      <c r="C1716" s="2">
        <f t="shared" si="156"/>
        <v>6.465326671086479</v>
      </c>
      <c r="D1716" s="2">
        <f t="shared" si="158"/>
        <v>6.3947622491875542</v>
      </c>
      <c r="E1716" s="2">
        <f t="shared" si="157"/>
        <v>7.0564421898924756E-2</v>
      </c>
      <c r="F1716" s="2">
        <f t="shared" si="161"/>
        <v>-1.5675376388803154E-2</v>
      </c>
      <c r="G1716" s="2">
        <f t="shared" si="159"/>
        <v>8.6239798287727903E-2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5">
        <f>TITRES_STAT!D1720</f>
        <v>6.1976000000000004</v>
      </c>
      <c r="C1717" s="2">
        <f t="shared" si="156"/>
        <v>6.4671225678424049</v>
      </c>
      <c r="D1717" s="2">
        <f t="shared" si="158"/>
        <v>6.3801576381366241</v>
      </c>
      <c r="E1717" s="2">
        <f t="shared" si="157"/>
        <v>8.6964929705780847E-2</v>
      </c>
      <c r="F1717" s="2">
        <f t="shared" si="161"/>
        <v>4.8526848301136457E-3</v>
      </c>
      <c r="G1717" s="2">
        <f t="shared" si="159"/>
        <v>8.2112244875667206E-2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5">
        <f>TITRES_STAT!D1721</f>
        <v>6.3372999999999999</v>
      </c>
      <c r="C1718" s="2">
        <f t="shared" si="156"/>
        <v>6.4686421727897274</v>
      </c>
      <c r="D1718" s="2">
        <f t="shared" si="158"/>
        <v>6.3769829982746513</v>
      </c>
      <c r="E1718" s="2">
        <f t="shared" si="157"/>
        <v>9.1659174515076103E-2</v>
      </c>
      <c r="F1718" s="2">
        <f t="shared" si="161"/>
        <v>2.2213982767106136E-2</v>
      </c>
      <c r="G1718" s="2">
        <f t="shared" si="159"/>
        <v>6.9445191747969967E-2</v>
      </c>
      <c r="H1718" s="2" t="str">
        <f t="shared" si="160"/>
        <v>Sell</v>
      </c>
    </row>
    <row r="1719" spans="1:8" ht="13.5" x14ac:dyDescent="0.25">
      <c r="A1719" s="3">
        <f>TITRES_STAT!B1722</f>
        <v>44812</v>
      </c>
      <c r="B1719" s="5">
        <f>TITRES_STAT!D1722</f>
        <v>6.0579000000000001</v>
      </c>
      <c r="C1719" s="2">
        <f t="shared" si="156"/>
        <v>6.4699279923605388</v>
      </c>
      <c r="D1719" s="2">
        <f t="shared" si="158"/>
        <v>6.353347220624677</v>
      </c>
      <c r="E1719" s="2">
        <f t="shared" si="157"/>
        <v>0.11658077173586179</v>
      </c>
      <c r="F1719" s="2">
        <f t="shared" si="161"/>
        <v>4.1087340560857263E-2</v>
      </c>
      <c r="G1719" s="2">
        <f t="shared" si="159"/>
        <v>7.5493431175004524E-2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5">
        <f>TITRES_STAT!D1723</f>
        <v>6.3074000000000003</v>
      </c>
      <c r="C1720" s="2">
        <f t="shared" si="156"/>
        <v>6.4710159935358407</v>
      </c>
      <c r="D1720" s="2">
        <f t="shared" si="158"/>
        <v>6.349943722800627</v>
      </c>
      <c r="E1720" s="2">
        <f t="shared" si="157"/>
        <v>0.12107227073521365</v>
      </c>
      <c r="F1720" s="2">
        <f t="shared" si="161"/>
        <v>5.7084326595728541E-2</v>
      </c>
      <c r="G1720" s="2">
        <f t="shared" si="159"/>
        <v>6.3987944139485109E-2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5">
        <f>TITRES_STAT!D1724</f>
        <v>6.2873999999999999</v>
      </c>
      <c r="C1721" s="2">
        <f t="shared" si="156"/>
        <v>6.471936609914942</v>
      </c>
      <c r="D1721" s="2">
        <f t="shared" si="158"/>
        <v>6.3453108544450254</v>
      </c>
      <c r="E1721" s="2">
        <f t="shared" si="157"/>
        <v>0.12662575546991661</v>
      </c>
      <c r="F1721" s="2">
        <f t="shared" si="161"/>
        <v>7.0992612370566158E-2</v>
      </c>
      <c r="G1721" s="2">
        <f t="shared" si="159"/>
        <v>5.5633143099350454E-2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5">
        <f>TITRES_STAT!D1725</f>
        <v>6.2873999999999999</v>
      </c>
      <c r="C1722" s="2">
        <f t="shared" si="156"/>
        <v>6.4727155930049509</v>
      </c>
      <c r="D1722" s="2">
        <f t="shared" si="158"/>
        <v>6.3410211615231722</v>
      </c>
      <c r="E1722" s="2">
        <f t="shared" si="157"/>
        <v>0.13169443148177873</v>
      </c>
      <c r="F1722" s="2">
        <f t="shared" si="161"/>
        <v>8.3132976192808683E-2</v>
      </c>
      <c r="G1722" s="2">
        <f t="shared" si="159"/>
        <v>4.8561455288970046E-2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5">
        <f>TITRES_STAT!D1726</f>
        <v>6.2873999999999999</v>
      </c>
      <c r="C1723" s="2">
        <f t="shared" si="156"/>
        <v>6.4733747325426512</v>
      </c>
      <c r="D1723" s="2">
        <f t="shared" si="158"/>
        <v>6.3370492236325671</v>
      </c>
      <c r="E1723" s="2">
        <f t="shared" si="157"/>
        <v>0.1363255089100841</v>
      </c>
      <c r="F1723" s="2">
        <f t="shared" si="161"/>
        <v>9.3771482736263775E-2</v>
      </c>
      <c r="G1723" s="2">
        <f t="shared" si="159"/>
        <v>4.2554026173820328E-2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5">
        <f>TITRES_STAT!D1727</f>
        <v>6.2873999999999999</v>
      </c>
      <c r="C1724" s="2">
        <f t="shared" si="156"/>
        <v>6.4601170813822435</v>
      </c>
      <c r="D1724" s="2">
        <f t="shared" si="158"/>
        <v>6.3333715033634883</v>
      </c>
      <c r="E1724" s="2">
        <f t="shared" si="157"/>
        <v>0.12674557801875519</v>
      </c>
      <c r="F1724" s="2">
        <f t="shared" si="161"/>
        <v>0.10036630179276207</v>
      </c>
      <c r="G1724" s="2">
        <f t="shared" si="159"/>
        <v>2.637927622599312E-2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5">
        <f>TITRES_STAT!D1728</f>
        <v>6.2873999999999999</v>
      </c>
      <c r="C1725" s="2">
        <f t="shared" si="156"/>
        <v>6.4059144534772834</v>
      </c>
      <c r="D1725" s="2">
        <f t="shared" si="158"/>
        <v>6.3299662068180451</v>
      </c>
      <c r="E1725" s="2">
        <f t="shared" si="157"/>
        <v>7.5948246659238272E-2</v>
      </c>
      <c r="F1725" s="2">
        <f t="shared" si="161"/>
        <v>9.5482690766057324E-2</v>
      </c>
      <c r="G1725" s="2">
        <f t="shared" si="159"/>
        <v>-1.9534444106819052E-2</v>
      </c>
      <c r="H1725" s="2" t="str">
        <f t="shared" si="160"/>
        <v>Hold</v>
      </c>
    </row>
    <row r="1726" spans="1:8" ht="13.5" x14ac:dyDescent="0.25">
      <c r="A1726" s="3">
        <f>TITRES_STAT!B1729</f>
        <v>44823</v>
      </c>
      <c r="B1726" s="5">
        <f>TITRES_STAT!D1729</f>
        <v>6.2873999999999999</v>
      </c>
      <c r="C1726" s="2">
        <f t="shared" si="156"/>
        <v>6.3339429990961627</v>
      </c>
      <c r="D1726" s="2">
        <f t="shared" si="158"/>
        <v>6.3268131544611528</v>
      </c>
      <c r="E1726" s="2">
        <f t="shared" si="157"/>
        <v>7.1298446350098743E-3</v>
      </c>
      <c r="F1726" s="2">
        <f t="shared" si="161"/>
        <v>7.7812121539847845E-2</v>
      </c>
      <c r="G1726" s="2">
        <f t="shared" si="159"/>
        <v>-7.0682276904837971E-2</v>
      </c>
      <c r="H1726" s="2" t="str">
        <f t="shared" si="160"/>
        <v>Hold</v>
      </c>
    </row>
    <row r="1727" spans="1:8" ht="13.5" x14ac:dyDescent="0.25">
      <c r="A1727" s="3">
        <f>TITRES_STAT!B1730</f>
        <v>44824</v>
      </c>
      <c r="B1727" s="5">
        <f>TITRES_STAT!D1730</f>
        <v>6.2873999999999999</v>
      </c>
      <c r="C1727" s="2">
        <f t="shared" si="156"/>
        <v>6.3129671530813685</v>
      </c>
      <c r="D1727" s="2">
        <f t="shared" si="158"/>
        <v>6.3238936615381043</v>
      </c>
      <c r="E1727" s="2">
        <f t="shared" si="157"/>
        <v>-1.0926508456735817E-2</v>
      </c>
      <c r="F1727" s="2">
        <f t="shared" si="161"/>
        <v>6.0064395540531119E-2</v>
      </c>
      <c r="G1727" s="2">
        <f t="shared" si="159"/>
        <v>-7.099090399726693E-2</v>
      </c>
      <c r="H1727" s="2" t="str">
        <f t="shared" si="160"/>
        <v>Hold</v>
      </c>
    </row>
    <row r="1728" spans="1:8" ht="13.5" x14ac:dyDescent="0.25">
      <c r="A1728" s="3">
        <f>TITRES_STAT!B1731</f>
        <v>44825</v>
      </c>
      <c r="B1728" s="5">
        <f>TITRES_STAT!D1731</f>
        <v>6.2774000000000001</v>
      </c>
      <c r="C1728" s="2">
        <f t="shared" si="156"/>
        <v>6.3167106679919272</v>
      </c>
      <c r="D1728" s="2">
        <f t="shared" si="158"/>
        <v>6.320449686609356</v>
      </c>
      <c r="E1728" s="2">
        <f t="shared" si="157"/>
        <v>-3.7390186174288687E-3</v>
      </c>
      <c r="F1728" s="2">
        <f t="shared" si="161"/>
        <v>4.730371270893912E-2</v>
      </c>
      <c r="G1728" s="2">
        <f t="shared" si="159"/>
        <v>-5.1042731326367989E-2</v>
      </c>
      <c r="H1728" s="2" t="str">
        <f t="shared" si="160"/>
        <v>Hold</v>
      </c>
    </row>
    <row r="1729" spans="1:8" ht="13.5" x14ac:dyDescent="0.25">
      <c r="A1729" s="3">
        <f>TITRES_STAT!B1732</f>
        <v>44826</v>
      </c>
      <c r="B1729" s="5">
        <f>TITRES_STAT!D1732</f>
        <v>6.2774000000000001</v>
      </c>
      <c r="C1729" s="2">
        <f t="shared" si="156"/>
        <v>6.276893642147015</v>
      </c>
      <c r="D1729" s="2">
        <f t="shared" si="158"/>
        <v>6.3172608209345888</v>
      </c>
      <c r="E1729" s="2">
        <f t="shared" si="157"/>
        <v>-4.0367178787573899E-2</v>
      </c>
      <c r="F1729" s="2">
        <f t="shared" si="161"/>
        <v>2.9769534409636516E-2</v>
      </c>
      <c r="G1729" s="2">
        <f t="shared" si="159"/>
        <v>-7.0136713197210418E-2</v>
      </c>
      <c r="H1729" s="2" t="str">
        <f t="shared" si="160"/>
        <v>Hold</v>
      </c>
    </row>
    <row r="1730" spans="1:8" ht="13.5" x14ac:dyDescent="0.25">
      <c r="A1730" s="3">
        <f>TITRES_STAT!B1733</f>
        <v>44827</v>
      </c>
      <c r="B1730" s="5">
        <f>TITRES_STAT!D1733</f>
        <v>6.2973999999999997</v>
      </c>
      <c r="C1730" s="2">
        <f t="shared" si="156"/>
        <v>6.281586927970551</v>
      </c>
      <c r="D1730" s="2">
        <f t="shared" si="158"/>
        <v>6.3157896490135084</v>
      </c>
      <c r="E1730" s="2">
        <f t="shared" si="157"/>
        <v>-3.4202721042957407E-2</v>
      </c>
      <c r="F1730" s="2">
        <f t="shared" si="161"/>
        <v>1.6975083319117734E-2</v>
      </c>
      <c r="G1730" s="2">
        <f t="shared" si="159"/>
        <v>-5.1177804362075141E-2</v>
      </c>
      <c r="H1730" s="2" t="str">
        <f t="shared" si="160"/>
        <v>Hold</v>
      </c>
    </row>
    <row r="1731" spans="1:8" ht="13.5" x14ac:dyDescent="0.25">
      <c r="A1731" s="3">
        <f>TITRES_STAT!B1734</f>
        <v>44830</v>
      </c>
      <c r="B1731" s="5">
        <f>TITRES_STAT!D1734</f>
        <v>6.3372999999999999</v>
      </c>
      <c r="C1731" s="2">
        <f t="shared" si="156"/>
        <v>6.2824812467443119</v>
      </c>
      <c r="D1731" s="2">
        <f t="shared" si="158"/>
        <v>6.3173830083458409</v>
      </c>
      <c r="E1731" s="2">
        <f t="shared" si="157"/>
        <v>-3.4901761601529024E-2</v>
      </c>
      <c r="F1731" s="2">
        <f t="shared" si="161"/>
        <v>6.5997143349883838E-3</v>
      </c>
      <c r="G1731" s="2">
        <f t="shared" si="159"/>
        <v>-4.1501475936517408E-2</v>
      </c>
      <c r="H1731" s="2" t="str">
        <f t="shared" si="160"/>
        <v>Hold</v>
      </c>
    </row>
    <row r="1732" spans="1:8" ht="13.5" x14ac:dyDescent="0.25">
      <c r="A1732" s="3">
        <f>TITRES_STAT!B1735</f>
        <v>44831</v>
      </c>
      <c r="B1732" s="5">
        <f>TITRES_STAT!D1735</f>
        <v>6.3372999999999999</v>
      </c>
      <c r="C1732" s="2">
        <f t="shared" si="156"/>
        <v>6.2832379780144176</v>
      </c>
      <c r="D1732" s="2">
        <f t="shared" si="158"/>
        <v>6.3188583410609631</v>
      </c>
      <c r="E1732" s="2">
        <f t="shared" si="157"/>
        <v>-3.5620363046545478E-2</v>
      </c>
      <c r="F1732" s="2">
        <f t="shared" si="161"/>
        <v>-1.844301141318388E-3</v>
      </c>
      <c r="G1732" s="2">
        <f t="shared" si="159"/>
        <v>-3.3776061905227091E-2</v>
      </c>
      <c r="H1732" s="2" t="str">
        <f t="shared" si="160"/>
        <v>Hold</v>
      </c>
    </row>
    <row r="1733" spans="1:8" ht="13.5" x14ac:dyDescent="0.25">
      <c r="A1733" s="3">
        <f>TITRES_STAT!B1736</f>
        <v>44832</v>
      </c>
      <c r="B1733" s="5">
        <f>TITRES_STAT!D1736</f>
        <v>6.6166999999999998</v>
      </c>
      <c r="C1733" s="2">
        <f t="shared" si="156"/>
        <v>6.2838782890891229</v>
      </c>
      <c r="D1733" s="2">
        <f t="shared" si="158"/>
        <v>6.3409206861675589</v>
      </c>
      <c r="E1733" s="2">
        <f t="shared" si="157"/>
        <v>-5.7042397078435947E-2</v>
      </c>
      <c r="F1733" s="2">
        <f t="shared" si="161"/>
        <v>-1.2883920328741902E-2</v>
      </c>
      <c r="G1733" s="2">
        <f t="shared" si="159"/>
        <v>-4.4158476749694045E-2</v>
      </c>
      <c r="H1733" s="2" t="str">
        <f t="shared" si="160"/>
        <v>Hold</v>
      </c>
    </row>
    <row r="1734" spans="1:8" ht="13.5" x14ac:dyDescent="0.25">
      <c r="A1734" s="3">
        <f>TITRES_STAT!B1737</f>
        <v>44833</v>
      </c>
      <c r="B1734" s="5">
        <f>TITRES_STAT!D1737</f>
        <v>6.3372999999999999</v>
      </c>
      <c r="C1734" s="2">
        <f t="shared" si="156"/>
        <v>6.2844200907677195</v>
      </c>
      <c r="D1734" s="2">
        <f t="shared" si="158"/>
        <v>6.3406524871921839</v>
      </c>
      <c r="E1734" s="2">
        <f t="shared" si="157"/>
        <v>-5.6232396424464426E-2</v>
      </c>
      <c r="F1734" s="2">
        <f t="shared" si="161"/>
        <v>-2.1553615547886408E-2</v>
      </c>
      <c r="G1734" s="2">
        <f t="shared" si="159"/>
        <v>-3.4678780876578018E-2</v>
      </c>
      <c r="H1734" s="2" t="str">
        <f t="shared" si="160"/>
        <v>Hold</v>
      </c>
    </row>
    <row r="1735" spans="1:8" ht="13.5" x14ac:dyDescent="0.25">
      <c r="A1735" s="3">
        <f>TITRES_STAT!B1738</f>
        <v>44834</v>
      </c>
      <c r="B1735" s="5">
        <f>TITRES_STAT!D1738</f>
        <v>6.3372999999999999</v>
      </c>
      <c r="C1735" s="2">
        <f t="shared" si="156"/>
        <v>6.2848785383419168</v>
      </c>
      <c r="D1735" s="2">
        <f t="shared" si="158"/>
        <v>6.3404041548075769</v>
      </c>
      <c r="E1735" s="2">
        <f t="shared" si="157"/>
        <v>-5.5525616465660121E-2</v>
      </c>
      <c r="F1735" s="2">
        <f t="shared" si="161"/>
        <v>-2.8348015731441155E-2</v>
      </c>
      <c r="G1735" s="2">
        <f t="shared" si="159"/>
        <v>-2.7177600734218967E-2</v>
      </c>
      <c r="H1735" s="2" t="str">
        <f t="shared" si="160"/>
        <v>Hold</v>
      </c>
    </row>
    <row r="1736" spans="1:8" ht="13.5" x14ac:dyDescent="0.25">
      <c r="A1736" s="3">
        <f>TITRES_STAT!B1739</f>
        <v>44837</v>
      </c>
      <c r="B1736" s="5">
        <f>TITRES_STAT!D1739</f>
        <v>6.3372999999999999</v>
      </c>
      <c r="C1736" s="2">
        <f t="shared" si="156"/>
        <v>6.285266455520083</v>
      </c>
      <c r="D1736" s="2">
        <f t="shared" si="158"/>
        <v>6.3401742174144227</v>
      </c>
      <c r="E1736" s="2">
        <f t="shared" si="157"/>
        <v>-5.4907761894339657E-2</v>
      </c>
      <c r="F1736" s="2">
        <f t="shared" si="161"/>
        <v>-3.3659964964020857E-2</v>
      </c>
      <c r="G1736" s="2">
        <f t="shared" si="159"/>
        <v>-2.1247796930318801E-2</v>
      </c>
      <c r="H1736" s="2" t="str">
        <f t="shared" si="160"/>
        <v>Hold</v>
      </c>
    </row>
    <row r="1737" spans="1:8" ht="13.5" x14ac:dyDescent="0.25">
      <c r="A1737" s="3">
        <f>TITRES_STAT!B1740</f>
        <v>44838</v>
      </c>
      <c r="B1737" s="5">
        <f>TITRES_STAT!D1740</f>
        <v>6.6166999999999998</v>
      </c>
      <c r="C1737" s="2">
        <f t="shared" si="156"/>
        <v>6.2855946931323778</v>
      </c>
      <c r="D1737" s="2">
        <f t="shared" si="158"/>
        <v>6.3606576087170579</v>
      </c>
      <c r="E1737" s="2">
        <f t="shared" si="157"/>
        <v>-7.5062915584680034E-2</v>
      </c>
      <c r="F1737" s="2">
        <f t="shared" si="161"/>
        <v>-4.1940555088152691E-2</v>
      </c>
      <c r="G1737" s="2">
        <f t="shared" si="159"/>
        <v>-3.3122360496527344E-2</v>
      </c>
      <c r="H1737" s="2" t="str">
        <f t="shared" si="160"/>
        <v>Hold</v>
      </c>
    </row>
    <row r="1738" spans="1:8" ht="13.5" x14ac:dyDescent="0.25">
      <c r="A1738" s="3">
        <f>TITRES_STAT!B1741</f>
        <v>44839</v>
      </c>
      <c r="B1738" s="5">
        <f>TITRES_STAT!D1741</f>
        <v>6.3372999999999999</v>
      </c>
      <c r="C1738" s="2">
        <f t="shared" si="156"/>
        <v>6.2843339711120114</v>
      </c>
      <c r="D1738" s="2">
        <f t="shared" si="158"/>
        <v>6.3589274154787567</v>
      </c>
      <c r="E1738" s="2">
        <f t="shared" si="157"/>
        <v>-7.459344436674531E-2</v>
      </c>
      <c r="F1738" s="2">
        <f t="shared" si="161"/>
        <v>-4.8471132943871217E-2</v>
      </c>
      <c r="G1738" s="2">
        <f t="shared" si="159"/>
        <v>-2.6122311422874092E-2</v>
      </c>
      <c r="H1738" s="2" t="str">
        <f t="shared" si="160"/>
        <v>Hold</v>
      </c>
    </row>
    <row r="1739" spans="1:8" ht="13.5" x14ac:dyDescent="0.25">
      <c r="A1739" s="3">
        <f>TITRES_STAT!B1742</f>
        <v>44840</v>
      </c>
      <c r="B1739" s="5">
        <f>TITRES_STAT!D1742</f>
        <v>6.3372999999999999</v>
      </c>
      <c r="C1739" s="2">
        <f t="shared" si="156"/>
        <v>6.2832672063255481</v>
      </c>
      <c r="D1739" s="2">
        <f t="shared" si="158"/>
        <v>6.3573253847025519</v>
      </c>
      <c r="E1739" s="2">
        <f t="shared" si="157"/>
        <v>-7.4058178377003792E-2</v>
      </c>
      <c r="F1739" s="2">
        <f t="shared" si="161"/>
        <v>-5.3588542030497739E-2</v>
      </c>
      <c r="G1739" s="2">
        <f t="shared" si="159"/>
        <v>-2.0469636346506052E-2</v>
      </c>
      <c r="H1739" s="2" t="str">
        <f t="shared" si="160"/>
        <v>Hold</v>
      </c>
    </row>
    <row r="1740" spans="1:8" ht="13.5" x14ac:dyDescent="0.25">
      <c r="A1740" s="3">
        <f>TITRES_STAT!B1743</f>
        <v>44841</v>
      </c>
      <c r="B1740" s="5">
        <f>TITRES_STAT!D1743</f>
        <v>6.3372999999999999</v>
      </c>
      <c r="C1740" s="2">
        <f t="shared" si="156"/>
        <v>6.2854414822754636</v>
      </c>
      <c r="D1740" s="2">
        <f t="shared" si="158"/>
        <v>6.355842022872733</v>
      </c>
      <c r="E1740" s="2">
        <f t="shared" si="157"/>
        <v>-7.0400540597269412E-2</v>
      </c>
      <c r="F1740" s="2">
        <f t="shared" si="161"/>
        <v>-5.6950941743852082E-2</v>
      </c>
      <c r="G1740" s="2">
        <f t="shared" si="159"/>
        <v>-1.344959885341733E-2</v>
      </c>
      <c r="H1740" s="2" t="str">
        <f t="shared" si="160"/>
        <v>Hold</v>
      </c>
    </row>
    <row r="1741" spans="1:8" ht="13.5" x14ac:dyDescent="0.25">
      <c r="A1741" s="3">
        <f>TITRES_STAT!B1744</f>
        <v>44844</v>
      </c>
      <c r="B1741" s="5">
        <f>TITRES_STAT!D1744</f>
        <v>6.3372999999999999</v>
      </c>
      <c r="C1741" s="2">
        <f t="shared" si="156"/>
        <v>6.2934197157715461</v>
      </c>
      <c r="D1741" s="2">
        <f t="shared" si="158"/>
        <v>6.3544685396969749</v>
      </c>
      <c r="E1741" s="2">
        <f t="shared" si="157"/>
        <v>-6.1048823925428763E-2</v>
      </c>
      <c r="F1741" s="2">
        <f t="shared" si="161"/>
        <v>-5.7770518180167423E-2</v>
      </c>
      <c r="G1741" s="2">
        <f t="shared" si="159"/>
        <v>-3.2783057452613409E-3</v>
      </c>
      <c r="H1741" s="2" t="str">
        <f t="shared" si="160"/>
        <v>Hold</v>
      </c>
    </row>
    <row r="1742" spans="1:8" ht="13.5" x14ac:dyDescent="0.25">
      <c r="A1742" s="3">
        <f>TITRES_STAT!B1745</f>
        <v>44845</v>
      </c>
      <c r="B1742" s="5">
        <f>TITRES_STAT!D1745</f>
        <v>6.3372999999999999</v>
      </c>
      <c r="C1742" s="2">
        <f t="shared" si="156"/>
        <v>6.3001705287297698</v>
      </c>
      <c r="D1742" s="2">
        <f t="shared" si="158"/>
        <v>6.353196796015717</v>
      </c>
      <c r="E1742" s="2">
        <f t="shared" si="157"/>
        <v>-5.3026267285947171E-2</v>
      </c>
      <c r="F1742" s="2">
        <f t="shared" si="161"/>
        <v>-5.6821668001323378E-2</v>
      </c>
      <c r="G1742" s="2">
        <f t="shared" si="159"/>
        <v>3.795400715376207E-3</v>
      </c>
      <c r="H1742" s="2" t="str">
        <f t="shared" si="160"/>
        <v>Sell</v>
      </c>
    </row>
    <row r="1743" spans="1:8" ht="13.5" x14ac:dyDescent="0.25">
      <c r="A1743" s="3">
        <f>TITRES_STAT!B1746</f>
        <v>44846</v>
      </c>
      <c r="B1743" s="5">
        <f>TITRES_STAT!D1746</f>
        <v>6.3372999999999999</v>
      </c>
      <c r="C1743" s="2">
        <f t="shared" ref="C1743:C1806" si="162">$C$4*B1733+C1742*(1-$C$4)</f>
        <v>6.3488673704636511</v>
      </c>
      <c r="D1743" s="2">
        <f t="shared" si="158"/>
        <v>6.3520192555701076</v>
      </c>
      <c r="E1743" s="2">
        <f t="shared" si="157"/>
        <v>-3.1518851064564757E-3</v>
      </c>
      <c r="F1743" s="2">
        <f t="shared" si="161"/>
        <v>-4.6087711422349999E-2</v>
      </c>
      <c r="G1743" s="2">
        <f t="shared" si="159"/>
        <v>4.2935826315893523E-2</v>
      </c>
      <c r="H1743" s="2" t="str">
        <f t="shared" si="160"/>
        <v>Sell</v>
      </c>
    </row>
    <row r="1744" spans="1:8" ht="13.5" x14ac:dyDescent="0.25">
      <c r="A1744" s="3">
        <f>TITRES_STAT!B1747</f>
        <v>44847</v>
      </c>
      <c r="B1744" s="5">
        <f>TITRES_STAT!D1747</f>
        <v>6.3372999999999999</v>
      </c>
      <c r="C1744" s="2">
        <f t="shared" si="162"/>
        <v>6.3470877750077053</v>
      </c>
      <c r="D1744" s="2">
        <f t="shared" si="158"/>
        <v>6.3509289403426914</v>
      </c>
      <c r="E1744" s="2">
        <f t="shared" si="157"/>
        <v>-3.8411653349861297E-3</v>
      </c>
      <c r="F1744" s="2">
        <f t="shared" si="161"/>
        <v>-3.7638402204877228E-2</v>
      </c>
      <c r="G1744" s="2">
        <f t="shared" si="159"/>
        <v>3.3797236869891098E-2</v>
      </c>
      <c r="H1744" s="2" t="str">
        <f t="shared" si="160"/>
        <v>Sell</v>
      </c>
    </row>
    <row r="1745" spans="1:8" ht="13.5" x14ac:dyDescent="0.25">
      <c r="A1745" s="3">
        <f>TITRES_STAT!B1748</f>
        <v>44848</v>
      </c>
      <c r="B1745" s="5">
        <f>TITRES_STAT!D1748</f>
        <v>6.3372999999999999</v>
      </c>
      <c r="C1745" s="2">
        <f t="shared" si="162"/>
        <v>6.3455819634680584</v>
      </c>
      <c r="D1745" s="2">
        <f t="shared" si="158"/>
        <v>6.3499193892061951</v>
      </c>
      <c r="E1745" s="2">
        <f t="shared" si="157"/>
        <v>-4.3374257381367798E-3</v>
      </c>
      <c r="F1745" s="2">
        <f t="shared" si="161"/>
        <v>-3.0978206911529138E-2</v>
      </c>
      <c r="G1745" s="2">
        <f t="shared" si="159"/>
        <v>2.6640781173392358E-2</v>
      </c>
      <c r="H1745" s="2" t="str">
        <f t="shared" si="160"/>
        <v>Sell</v>
      </c>
    </row>
    <row r="1746" spans="1:8" ht="13.5" x14ac:dyDescent="0.25">
      <c r="A1746" s="3">
        <f>TITRES_STAT!B1749</f>
        <v>44851</v>
      </c>
      <c r="B1746" s="5">
        <f>TITRES_STAT!D1749</f>
        <v>6.3273000000000001</v>
      </c>
      <c r="C1746" s="2">
        <f t="shared" si="162"/>
        <v>6.3443078152422032</v>
      </c>
      <c r="D1746" s="2">
        <f t="shared" si="158"/>
        <v>6.3482438788946256</v>
      </c>
      <c r="E1746" s="2">
        <f t="shared" si="157"/>
        <v>-3.9360636524223835E-3</v>
      </c>
      <c r="F1746" s="2">
        <f t="shared" si="161"/>
        <v>-2.5569778259707788E-2</v>
      </c>
      <c r="G1746" s="2">
        <f t="shared" si="159"/>
        <v>2.1633714607285404E-2</v>
      </c>
      <c r="H1746" s="2" t="str">
        <f t="shared" si="160"/>
        <v>Sell</v>
      </c>
    </row>
    <row r="1747" spans="1:8" ht="13.5" x14ac:dyDescent="0.25">
      <c r="A1747" s="3">
        <f>TITRES_STAT!B1750</f>
        <v>44852</v>
      </c>
      <c r="B1747" s="5">
        <f>TITRES_STAT!D1750</f>
        <v>6.3372999999999999</v>
      </c>
      <c r="C1747" s="2">
        <f t="shared" si="162"/>
        <v>6.3862143052049412</v>
      </c>
      <c r="D1747" s="2">
        <f t="shared" si="158"/>
        <v>6.3474332211987274</v>
      </c>
      <c r="E1747" s="2">
        <f t="shared" si="157"/>
        <v>3.8781084006213717E-2</v>
      </c>
      <c r="F1747" s="2">
        <f t="shared" si="161"/>
        <v>-1.2699605806523488E-2</v>
      </c>
      <c r="G1747" s="2">
        <f t="shared" si="159"/>
        <v>5.1480689812737207E-2</v>
      </c>
      <c r="H1747" s="2" t="str">
        <f t="shared" si="160"/>
        <v>Sell</v>
      </c>
    </row>
    <row r="1748" spans="1:8" ht="13.5" x14ac:dyDescent="0.25">
      <c r="A1748" s="3">
        <f>TITRES_STAT!B1751</f>
        <v>44853</v>
      </c>
      <c r="B1748" s="5">
        <f>TITRES_STAT!D1751</f>
        <v>6.2873999999999999</v>
      </c>
      <c r="C1748" s="2">
        <f t="shared" si="162"/>
        <v>6.3786890274811041</v>
      </c>
      <c r="D1748" s="2">
        <f t="shared" si="158"/>
        <v>6.3429863159247475</v>
      </c>
      <c r="E1748" s="2">
        <f t="shared" si="157"/>
        <v>3.5702711556356626E-2</v>
      </c>
      <c r="F1748" s="2">
        <f t="shared" si="161"/>
        <v>-3.019142333947465E-3</v>
      </c>
      <c r="G1748" s="2">
        <f t="shared" si="159"/>
        <v>3.8721853890304088E-2</v>
      </c>
      <c r="H1748" s="2" t="str">
        <f t="shared" si="160"/>
        <v>Sell</v>
      </c>
    </row>
    <row r="1749" spans="1:8" ht="13.5" x14ac:dyDescent="0.25">
      <c r="A1749" s="3">
        <f>TITRES_STAT!B1752</f>
        <v>44854</v>
      </c>
      <c r="B1749" s="5">
        <f>TITRES_STAT!D1752</f>
        <v>6.2873999999999999</v>
      </c>
      <c r="C1749" s="2">
        <f t="shared" si="162"/>
        <v>6.372321484791704</v>
      </c>
      <c r="D1749" s="2">
        <f t="shared" si="158"/>
        <v>6.3388688110414328</v>
      </c>
      <c r="E1749" s="2">
        <f t="shared" si="157"/>
        <v>3.3452673750271167E-2</v>
      </c>
      <c r="F1749" s="2">
        <f t="shared" si="161"/>
        <v>4.275220882896261E-3</v>
      </c>
      <c r="G1749" s="2">
        <f t="shared" si="159"/>
        <v>2.9177452867374908E-2</v>
      </c>
      <c r="H1749" s="2" t="str">
        <f t="shared" si="160"/>
        <v>Sell</v>
      </c>
    </row>
    <row r="1750" spans="1:8" ht="13.5" x14ac:dyDescent="0.25">
      <c r="A1750" s="3">
        <f>TITRES_STAT!B1753</f>
        <v>44855</v>
      </c>
      <c r="B1750" s="5">
        <f>TITRES_STAT!D1753</f>
        <v>6.3372999999999999</v>
      </c>
      <c r="C1750" s="2">
        <f t="shared" si="162"/>
        <v>6.366933564054519</v>
      </c>
      <c r="D1750" s="2">
        <f t="shared" si="158"/>
        <v>6.3387526028161414</v>
      </c>
      <c r="E1750" s="2">
        <f t="shared" si="157"/>
        <v>2.8180961238377655E-2</v>
      </c>
      <c r="F1750" s="2">
        <f t="shared" si="161"/>
        <v>9.0563689539925399E-3</v>
      </c>
      <c r="G1750" s="2">
        <f t="shared" si="159"/>
        <v>1.9124592284385115E-2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5">
        <f>TITRES_STAT!D1754</f>
        <v>6.3472999999999997</v>
      </c>
      <c r="C1751" s="2">
        <f t="shared" si="162"/>
        <v>6.3623745541999774</v>
      </c>
      <c r="D1751" s="2">
        <f t="shared" si="158"/>
        <v>6.339385743348279</v>
      </c>
      <c r="E1751" s="2">
        <f t="shared" si="157"/>
        <v>2.298881085169846E-2</v>
      </c>
      <c r="F1751" s="2">
        <f t="shared" si="161"/>
        <v>1.1842857333533723E-2</v>
      </c>
      <c r="G1751" s="2">
        <f t="shared" si="159"/>
        <v>1.1145953518164737E-2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5">
        <f>TITRES_STAT!D1755</f>
        <v>6.3472999999999997</v>
      </c>
      <c r="C1752" s="2">
        <f t="shared" si="162"/>
        <v>6.3585169304769042</v>
      </c>
      <c r="D1752" s="2">
        <f t="shared" si="158"/>
        <v>6.3399719845817399</v>
      </c>
      <c r="E1752" s="2">
        <f t="shared" si="157"/>
        <v>1.8544945895164311E-2</v>
      </c>
      <c r="F1752" s="2">
        <f t="shared" si="161"/>
        <v>1.3183275045859841E-2</v>
      </c>
      <c r="G1752" s="2">
        <f t="shared" si="159"/>
        <v>5.3616708493044694E-3</v>
      </c>
      <c r="H1752" s="2" t="str">
        <f t="shared" si="160"/>
        <v>Sell</v>
      </c>
    </row>
    <row r="1753" spans="1:8" ht="13.5" x14ac:dyDescent="0.25">
      <c r="A1753" s="3">
        <f>TITRES_STAT!B1756</f>
        <v>44860</v>
      </c>
      <c r="B1753" s="5">
        <f>TITRES_STAT!D1756</f>
        <v>6.3472999999999997</v>
      </c>
      <c r="C1753" s="2">
        <f t="shared" si="162"/>
        <v>6.3552527873266111</v>
      </c>
      <c r="D1753" s="2">
        <f t="shared" si="158"/>
        <v>6.3405148005386485</v>
      </c>
      <c r="E1753" s="2">
        <f t="shared" si="157"/>
        <v>1.4737986787962676E-2</v>
      </c>
      <c r="F1753" s="2">
        <f t="shared" si="161"/>
        <v>1.349421739428041E-2</v>
      </c>
      <c r="G1753" s="2">
        <f t="shared" si="159"/>
        <v>1.2437693936822661E-3</v>
      </c>
      <c r="H1753" s="2" t="str">
        <f t="shared" si="160"/>
        <v>Sell</v>
      </c>
    </row>
    <row r="1754" spans="1:8" ht="13.5" x14ac:dyDescent="0.25">
      <c r="A1754" s="3">
        <f>TITRES_STAT!B1757</f>
        <v>44861</v>
      </c>
      <c r="B1754" s="5">
        <f>TITRES_STAT!D1757</f>
        <v>6.3472999999999997</v>
      </c>
      <c r="C1754" s="2">
        <f t="shared" si="162"/>
        <v>6.3524908200455945</v>
      </c>
      <c r="D1754" s="2">
        <f t="shared" si="158"/>
        <v>6.3410174079061559</v>
      </c>
      <c r="E1754" s="2">
        <f t="shared" si="157"/>
        <v>1.1473412139438643E-2</v>
      </c>
      <c r="F1754" s="2">
        <f t="shared" si="161"/>
        <v>1.3090056343312059E-2</v>
      </c>
      <c r="G1754" s="2">
        <f t="shared" si="159"/>
        <v>-1.6166442038734151E-3</v>
      </c>
      <c r="H1754" s="2" t="str">
        <f t="shared" si="160"/>
        <v>Hold</v>
      </c>
    </row>
    <row r="1755" spans="1:8" ht="13.5" x14ac:dyDescent="0.25">
      <c r="A1755" s="3">
        <f>TITRES_STAT!B1758</f>
        <v>44862</v>
      </c>
      <c r="B1755" s="5">
        <f>TITRES_STAT!D1758</f>
        <v>6.3472999999999997</v>
      </c>
      <c r="C1755" s="2">
        <f t="shared" si="162"/>
        <v>6.3501537708078111</v>
      </c>
      <c r="D1755" s="2">
        <f t="shared" si="158"/>
        <v>6.3414827850982922</v>
      </c>
      <c r="E1755" s="2">
        <f t="shared" si="157"/>
        <v>8.6709857095188525E-3</v>
      </c>
      <c r="F1755" s="2">
        <f t="shared" si="161"/>
        <v>1.2206242216553417E-2</v>
      </c>
      <c r="G1755" s="2">
        <f t="shared" si="159"/>
        <v>-3.5352565070345641E-3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5">
        <f>TITRES_STAT!D1759</f>
        <v>6.3472999999999997</v>
      </c>
      <c r="C1756" s="2">
        <f t="shared" si="162"/>
        <v>6.3466378060681476</v>
      </c>
      <c r="D1756" s="2">
        <f t="shared" si="158"/>
        <v>6.3419136899058257</v>
      </c>
      <c r="E1756" s="2">
        <f t="shared" ref="E1756:E1819" si="163">C1756-D1756</f>
        <v>4.7241161623219341E-3</v>
      </c>
      <c r="F1756" s="2">
        <f t="shared" si="161"/>
        <v>1.070981700570712E-2</v>
      </c>
      <c r="G1756" s="2">
        <f t="shared" si="159"/>
        <v>-5.9857008433851864E-3</v>
      </c>
      <c r="H1756" s="2" t="str">
        <f t="shared" si="160"/>
        <v>Hold</v>
      </c>
    </row>
    <row r="1757" spans="1:8" ht="13.5" x14ac:dyDescent="0.25">
      <c r="A1757" s="3">
        <f>TITRES_STAT!B1760</f>
        <v>44866</v>
      </c>
      <c r="B1757" s="5">
        <f>TITRES_STAT!D1760</f>
        <v>6.3472999999999997</v>
      </c>
      <c r="C1757" s="2">
        <f t="shared" si="162"/>
        <v>6.3452012205192023</v>
      </c>
      <c r="D1757" s="2">
        <f t="shared" ref="D1757:D1820" si="164">$D$4*B1757+(1-$D$4)*D1756</f>
        <v>6.3423126758387278</v>
      </c>
      <c r="E1757" s="2">
        <f t="shared" si="163"/>
        <v>2.888544680474503E-3</v>
      </c>
      <c r="F1757" s="2">
        <f t="shared" si="161"/>
        <v>9.1455625406605973E-3</v>
      </c>
      <c r="G1757" s="2">
        <f t="shared" si="159"/>
        <v>-6.2570178601860944E-3</v>
      </c>
      <c r="H1757" s="2" t="str">
        <f t="shared" si="160"/>
        <v>Hold</v>
      </c>
    </row>
    <row r="1758" spans="1:8" ht="13.5" x14ac:dyDescent="0.25">
      <c r="A1758" s="3">
        <f>TITRES_STAT!B1761</f>
        <v>44867</v>
      </c>
      <c r="B1758" s="5">
        <f>TITRES_STAT!D1761</f>
        <v>6.3472999999999997</v>
      </c>
      <c r="C1758" s="2">
        <f t="shared" si="162"/>
        <v>6.3363087250547094</v>
      </c>
      <c r="D1758" s="2">
        <f t="shared" si="164"/>
        <v>6.3426821072580815</v>
      </c>
      <c r="E1758" s="2">
        <f t="shared" si="163"/>
        <v>-6.3733822033720244E-3</v>
      </c>
      <c r="F1758" s="2">
        <f t="shared" si="161"/>
        <v>6.0417735918540738E-3</v>
      </c>
      <c r="G1758" s="2">
        <f t="shared" si="159"/>
        <v>-1.2415155795226097E-2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5">
        <f>TITRES_STAT!D1762</f>
        <v>6.3472999999999997</v>
      </c>
      <c r="C1759" s="2">
        <f t="shared" si="162"/>
        <v>6.3287843058155229</v>
      </c>
      <c r="D1759" s="2">
        <f t="shared" si="164"/>
        <v>6.3430241733871124</v>
      </c>
      <c r="E1759" s="2">
        <f t="shared" si="163"/>
        <v>-1.4239867571589571E-2</v>
      </c>
      <c r="F1759" s="2">
        <f t="shared" si="161"/>
        <v>1.9854453591653452E-3</v>
      </c>
      <c r="G1759" s="2">
        <f t="shared" si="159"/>
        <v>-1.6225312930754916E-2</v>
      </c>
      <c r="H1759" s="2" t="str">
        <f t="shared" si="160"/>
        <v>Hold</v>
      </c>
    </row>
    <row r="1760" spans="1:8" ht="13.5" x14ac:dyDescent="0.25">
      <c r="A1760" s="3">
        <f>TITRES_STAT!B1763</f>
        <v>44869</v>
      </c>
      <c r="B1760" s="5">
        <f>TITRES_STAT!D1763</f>
        <v>6.3472999999999997</v>
      </c>
      <c r="C1760" s="2">
        <f t="shared" si="162"/>
        <v>6.3300944126131347</v>
      </c>
      <c r="D1760" s="2">
        <f t="shared" si="164"/>
        <v>6.3433409012843631</v>
      </c>
      <c r="E1760" s="2">
        <f t="shared" si="163"/>
        <v>-1.3246488671228462E-2</v>
      </c>
      <c r="F1760" s="2">
        <f t="shared" si="161"/>
        <v>-1.0609414469134164E-3</v>
      </c>
      <c r="G1760" s="2">
        <f t="shared" si="159"/>
        <v>-1.2185547224315045E-2</v>
      </c>
      <c r="H1760" s="2" t="str">
        <f t="shared" si="160"/>
        <v>Hold</v>
      </c>
    </row>
    <row r="1761" spans="1:8" ht="13.5" x14ac:dyDescent="0.25">
      <c r="A1761" s="3">
        <f>TITRES_STAT!B1764</f>
        <v>44872</v>
      </c>
      <c r="B1761" s="5">
        <f>TITRES_STAT!D1764</f>
        <v>6.3472999999999997</v>
      </c>
      <c r="C1761" s="2">
        <f t="shared" si="162"/>
        <v>6.3327414260572681</v>
      </c>
      <c r="D1761" s="2">
        <f t="shared" si="164"/>
        <v>6.3436341678558916</v>
      </c>
      <c r="E1761" s="2">
        <f t="shared" si="163"/>
        <v>-1.089274179862354E-2</v>
      </c>
      <c r="F1761" s="2">
        <f t="shared" si="161"/>
        <v>-3.0273015172554412E-3</v>
      </c>
      <c r="G1761" s="2">
        <f t="shared" si="159"/>
        <v>-7.8654402813680985E-3</v>
      </c>
      <c r="H1761" s="2" t="str">
        <f t="shared" si="160"/>
        <v>Hold</v>
      </c>
    </row>
    <row r="1762" spans="1:8" ht="13.5" x14ac:dyDescent="0.25">
      <c r="A1762" s="3">
        <f>TITRES_STAT!B1765</f>
        <v>44873</v>
      </c>
      <c r="B1762" s="5">
        <f>TITRES_STAT!D1765</f>
        <v>6.3472999999999997</v>
      </c>
      <c r="C1762" s="2">
        <f t="shared" si="162"/>
        <v>6.3349812066638425</v>
      </c>
      <c r="D1762" s="2">
        <f t="shared" si="164"/>
        <v>6.3439057109776771</v>
      </c>
      <c r="E1762" s="2">
        <f t="shared" si="163"/>
        <v>-8.9245043138346247E-3</v>
      </c>
      <c r="F1762" s="2">
        <f t="shared" si="161"/>
        <v>-4.2067420765712783E-3</v>
      </c>
      <c r="G1762" s="2">
        <f t="shared" si="159"/>
        <v>-4.7177622372633465E-3</v>
      </c>
      <c r="H1762" s="2" t="str">
        <f t="shared" si="160"/>
        <v>Hold</v>
      </c>
    </row>
    <row r="1763" spans="1:8" ht="13.5" x14ac:dyDescent="0.25">
      <c r="A1763" s="3">
        <f>TITRES_STAT!B1766</f>
        <v>44874</v>
      </c>
      <c r="B1763" s="5">
        <f>TITRES_STAT!D1766</f>
        <v>6.3472999999999997</v>
      </c>
      <c r="C1763" s="2">
        <f t="shared" si="162"/>
        <v>6.3368764056386357</v>
      </c>
      <c r="D1763" s="2">
        <f t="shared" si="164"/>
        <v>6.3441571397941452</v>
      </c>
      <c r="E1763" s="2">
        <f t="shared" si="163"/>
        <v>-7.2807341555094496E-3</v>
      </c>
      <c r="F1763" s="2">
        <f t="shared" si="161"/>
        <v>-4.8215404923589123E-3</v>
      </c>
      <c r="G1763" s="2">
        <f t="shared" si="159"/>
        <v>-2.4591936631505372E-3</v>
      </c>
      <c r="H1763" s="2" t="str">
        <f t="shared" si="160"/>
        <v>Hold</v>
      </c>
    </row>
    <row r="1764" spans="1:8" ht="13.5" x14ac:dyDescent="0.25">
      <c r="A1764" s="3">
        <f>TITRES_STAT!B1767</f>
        <v>44875</v>
      </c>
      <c r="B1764" s="5">
        <f>TITRES_STAT!D1767</f>
        <v>6.3472999999999997</v>
      </c>
      <c r="C1764" s="2">
        <f t="shared" si="162"/>
        <v>6.3384800355403836</v>
      </c>
      <c r="D1764" s="2">
        <f t="shared" si="164"/>
        <v>6.3443899442538383</v>
      </c>
      <c r="E1764" s="2">
        <f t="shared" si="163"/>
        <v>-5.909908713454648E-3</v>
      </c>
      <c r="F1764" s="2">
        <f t="shared" si="161"/>
        <v>-5.0392141365780598E-3</v>
      </c>
      <c r="G1764" s="2">
        <f t="shared" ref="G1764:G1827" si="165">E1764-F1764</f>
        <v>-8.7069457687658815E-4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44876</v>
      </c>
      <c r="B1765" s="5">
        <f>TITRES_STAT!D1768</f>
        <v>6.3472999999999997</v>
      </c>
      <c r="C1765" s="2">
        <f t="shared" si="162"/>
        <v>6.3398369531495558</v>
      </c>
      <c r="D1765" s="2">
        <f t="shared" si="164"/>
        <v>6.3446055039387392</v>
      </c>
      <c r="E1765" s="2">
        <f t="shared" si="163"/>
        <v>-4.7685507891834789E-3</v>
      </c>
      <c r="F1765" s="2">
        <f t="shared" ref="F1765:F1828" si="167">(E1765*(2/(10)))+((1-(2/10))*F1764)</f>
        <v>-4.9850814670991438E-3</v>
      </c>
      <c r="G1765" s="2">
        <f t="shared" si="165"/>
        <v>2.1653067791566494E-4</v>
      </c>
      <c r="H1765" s="2" t="str">
        <f t="shared" si="166"/>
        <v>Sell</v>
      </c>
    </row>
    <row r="1766" spans="1:8" ht="13.5" x14ac:dyDescent="0.25">
      <c r="A1766" s="3">
        <f>TITRES_STAT!B1769</f>
        <v>44879</v>
      </c>
      <c r="B1766" s="5">
        <f>TITRES_STAT!D1769</f>
        <v>6.3472999999999997</v>
      </c>
      <c r="C1766" s="2">
        <f t="shared" si="162"/>
        <v>6.3409851142034697</v>
      </c>
      <c r="D1766" s="2">
        <f t="shared" si="164"/>
        <v>6.3448050962395737</v>
      </c>
      <c r="E1766" s="2">
        <f t="shared" si="163"/>
        <v>-3.8199820361040082E-3</v>
      </c>
      <c r="F1766" s="2">
        <f t="shared" si="167"/>
        <v>-4.7520615809001172E-3</v>
      </c>
      <c r="G1766" s="2">
        <f t="shared" si="165"/>
        <v>9.3207954479610899E-4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5">
        <f>TITRES_STAT!D1770</f>
        <v>6.0978000000000003</v>
      </c>
      <c r="C1767" s="2">
        <f t="shared" si="162"/>
        <v>6.3419566350952437</v>
      </c>
      <c r="D1767" s="2">
        <f t="shared" si="164"/>
        <v>6.3265084224440491</v>
      </c>
      <c r="E1767" s="2">
        <f t="shared" si="163"/>
        <v>1.5448212651194559E-2</v>
      </c>
      <c r="F1767" s="2">
        <f t="shared" si="167"/>
        <v>-7.1200673448118187E-4</v>
      </c>
      <c r="G1767" s="2">
        <f t="shared" si="165"/>
        <v>1.6160219385675741E-2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5">
        <f>TITRES_STAT!D1771</f>
        <v>6.0877999999999997</v>
      </c>
      <c r="C1768" s="2">
        <f t="shared" si="162"/>
        <v>6.3427786912344377</v>
      </c>
      <c r="D1768" s="2">
        <f t="shared" si="164"/>
        <v>6.3088263170778234</v>
      </c>
      <c r="E1768" s="2">
        <f t="shared" si="163"/>
        <v>3.395237415661434E-2</v>
      </c>
      <c r="F1768" s="2">
        <f t="shared" si="167"/>
        <v>6.2208694437379227E-3</v>
      </c>
      <c r="G1768" s="2">
        <f t="shared" si="165"/>
        <v>2.7731504712876418E-2</v>
      </c>
      <c r="H1768" s="2" t="str">
        <f t="shared" si="166"/>
        <v>Sell</v>
      </c>
    </row>
    <row r="1769" spans="1:8" ht="13.5" x14ac:dyDescent="0.25">
      <c r="A1769" s="3">
        <f>TITRES_STAT!B1772</f>
        <v>44882</v>
      </c>
      <c r="B1769" s="5">
        <f>TITRES_STAT!D1772</f>
        <v>6.0877999999999997</v>
      </c>
      <c r="C1769" s="2">
        <f t="shared" si="162"/>
        <v>6.3434742771983696</v>
      </c>
      <c r="D1769" s="2">
        <f t="shared" si="164"/>
        <v>6.292453997294281</v>
      </c>
      <c r="E1769" s="2">
        <f t="shared" si="163"/>
        <v>5.1020279904088639E-2</v>
      </c>
      <c r="F1769" s="2">
        <f t="shared" si="167"/>
        <v>1.5180751535808067E-2</v>
      </c>
      <c r="G1769" s="2">
        <f t="shared" si="165"/>
        <v>3.5839528368280568E-2</v>
      </c>
      <c r="H1769" s="2" t="str">
        <f t="shared" si="166"/>
        <v>Sell</v>
      </c>
    </row>
    <row r="1770" spans="1:8" ht="13.5" x14ac:dyDescent="0.25">
      <c r="A1770" s="3">
        <f>TITRES_STAT!B1773</f>
        <v>44883</v>
      </c>
      <c r="B1770" s="5">
        <f>TITRES_STAT!D1773</f>
        <v>6.0877999999999997</v>
      </c>
      <c r="C1770" s="2">
        <f t="shared" si="162"/>
        <v>6.3440628499370817</v>
      </c>
      <c r="D1770" s="2">
        <f t="shared" si="164"/>
        <v>6.2772944419391496</v>
      </c>
      <c r="E1770" s="2">
        <f t="shared" si="163"/>
        <v>6.6768407997932044E-2</v>
      </c>
      <c r="F1770" s="2">
        <f t="shared" si="167"/>
        <v>2.5498282828232861E-2</v>
      </c>
      <c r="G1770" s="2">
        <f t="shared" si="165"/>
        <v>4.1270125169699183E-2</v>
      </c>
      <c r="H1770" s="2" t="str">
        <f t="shared" si="166"/>
        <v>Sell</v>
      </c>
    </row>
    <row r="1771" spans="1:8" ht="13.5" x14ac:dyDescent="0.25">
      <c r="A1771" s="3">
        <f>TITRES_STAT!B1774</f>
        <v>44886</v>
      </c>
      <c r="B1771" s="5">
        <f>TITRES_STAT!D1774</f>
        <v>6.0877999999999997</v>
      </c>
      <c r="C1771" s="2">
        <f t="shared" si="162"/>
        <v>6.3445608730236849</v>
      </c>
      <c r="D1771" s="2">
        <f t="shared" si="164"/>
        <v>6.2632578166103237</v>
      </c>
      <c r="E1771" s="2">
        <f t="shared" si="163"/>
        <v>8.1303056413361219E-2</v>
      </c>
      <c r="F1771" s="2">
        <f t="shared" si="167"/>
        <v>3.665923754525853E-2</v>
      </c>
      <c r="G1771" s="2">
        <f t="shared" si="165"/>
        <v>4.4643818868102689E-2</v>
      </c>
      <c r="H1771" s="2" t="str">
        <f t="shared" si="166"/>
        <v>Sell</v>
      </c>
    </row>
    <row r="1772" spans="1:8" ht="13.5" x14ac:dyDescent="0.25">
      <c r="A1772" s="3">
        <f>TITRES_STAT!B1775</f>
        <v>44887</v>
      </c>
      <c r="B1772" s="5">
        <f>TITRES_STAT!D1775</f>
        <v>6.0877999999999997</v>
      </c>
      <c r="C1772" s="2">
        <f t="shared" si="162"/>
        <v>6.3449822771738873</v>
      </c>
      <c r="D1772" s="2">
        <f t="shared" si="164"/>
        <v>6.2502609413058554</v>
      </c>
      <c r="E1772" s="2">
        <f t="shared" si="163"/>
        <v>9.4721335868031886E-2</v>
      </c>
      <c r="F1772" s="2">
        <f t="shared" si="167"/>
        <v>4.8271657209813204E-2</v>
      </c>
      <c r="G1772" s="2">
        <f t="shared" si="165"/>
        <v>4.6449678658218682E-2</v>
      </c>
      <c r="H1772" s="2" t="str">
        <f t="shared" si="166"/>
        <v>Sell</v>
      </c>
    </row>
    <row r="1773" spans="1:8" ht="13.5" x14ac:dyDescent="0.25">
      <c r="A1773" s="3">
        <f>TITRES_STAT!B1776</f>
        <v>44888</v>
      </c>
      <c r="B1773" s="5">
        <f>TITRES_STAT!D1776</f>
        <v>6.0877999999999997</v>
      </c>
      <c r="C1773" s="2">
        <f t="shared" si="162"/>
        <v>6.3453388499163665</v>
      </c>
      <c r="D1773" s="2">
        <f t="shared" si="164"/>
        <v>6.2382267975054218</v>
      </c>
      <c r="E1773" s="2">
        <f t="shared" si="163"/>
        <v>0.10711205241094479</v>
      </c>
      <c r="F1773" s="2">
        <f t="shared" si="167"/>
        <v>6.0039736250039527E-2</v>
      </c>
      <c r="G1773" s="2">
        <f t="shared" si="165"/>
        <v>4.7072316160905264E-2</v>
      </c>
      <c r="H1773" s="2" t="str">
        <f t="shared" si="166"/>
        <v>Sell</v>
      </c>
    </row>
    <row r="1774" spans="1:8" ht="13.5" x14ac:dyDescent="0.25">
      <c r="A1774" s="3">
        <f>TITRES_STAT!B1777</f>
        <v>44889</v>
      </c>
      <c r="B1774" s="5">
        <f>TITRES_STAT!D1777</f>
        <v>6.0877999999999997</v>
      </c>
      <c r="C1774" s="2">
        <f t="shared" si="162"/>
        <v>6.3456405653138486</v>
      </c>
      <c r="D1774" s="2">
        <f t="shared" si="164"/>
        <v>6.2270840717642795</v>
      </c>
      <c r="E1774" s="2">
        <f t="shared" si="163"/>
        <v>0.1185564935495691</v>
      </c>
      <c r="F1774" s="2">
        <f t="shared" si="167"/>
        <v>7.1743087709945447E-2</v>
      </c>
      <c r="G1774" s="2">
        <f t="shared" si="165"/>
        <v>4.6813405839623651E-2</v>
      </c>
      <c r="H1774" s="2" t="str">
        <f t="shared" si="166"/>
        <v>Sell</v>
      </c>
    </row>
    <row r="1775" spans="1:8" ht="13.5" x14ac:dyDescent="0.25">
      <c r="A1775" s="3">
        <f>TITRES_STAT!B1778</f>
        <v>44890</v>
      </c>
      <c r="B1775" s="5">
        <f>TITRES_STAT!D1778</f>
        <v>6.0877999999999997</v>
      </c>
      <c r="C1775" s="2">
        <f t="shared" si="162"/>
        <v>6.345895862957871</v>
      </c>
      <c r="D1775" s="2">
        <f t="shared" si="164"/>
        <v>6.2167667331150742</v>
      </c>
      <c r="E1775" s="2">
        <f t="shared" si="163"/>
        <v>0.12912912984279679</v>
      </c>
      <c r="F1775" s="2">
        <f t="shared" si="167"/>
        <v>8.3220296136515715E-2</v>
      </c>
      <c r="G1775" s="2">
        <f t="shared" si="165"/>
        <v>4.5908833706281071E-2</v>
      </c>
      <c r="H1775" s="2" t="str">
        <f t="shared" si="166"/>
        <v>Sell</v>
      </c>
    </row>
    <row r="1776" spans="1:8" ht="13.5" x14ac:dyDescent="0.25">
      <c r="A1776" s="3">
        <f>TITRES_STAT!B1779</f>
        <v>44893</v>
      </c>
      <c r="B1776" s="5">
        <f>TITRES_STAT!D1779</f>
        <v>6.3573000000000004</v>
      </c>
      <c r="C1776" s="2">
        <f t="shared" si="162"/>
        <v>6.3461118840412762</v>
      </c>
      <c r="D1776" s="2">
        <f t="shared" si="164"/>
        <v>6.2271766047361803</v>
      </c>
      <c r="E1776" s="2">
        <f t="shared" si="163"/>
        <v>0.11893527930509595</v>
      </c>
      <c r="F1776" s="2">
        <f t="shared" si="167"/>
        <v>9.0363292770231765E-2</v>
      </c>
      <c r="G1776" s="2">
        <f t="shared" si="165"/>
        <v>2.8571986534864188E-2</v>
      </c>
      <c r="H1776" s="2" t="str">
        <f t="shared" si="166"/>
        <v>Sell</v>
      </c>
    </row>
    <row r="1777" spans="1:8" ht="13.5" x14ac:dyDescent="0.25">
      <c r="A1777" s="3">
        <f>TITRES_STAT!B1780</f>
        <v>44894</v>
      </c>
      <c r="B1777" s="5">
        <f>TITRES_STAT!D1780</f>
        <v>6.3573000000000004</v>
      </c>
      <c r="C1777" s="2">
        <f t="shared" si="162"/>
        <v>6.3079100557272332</v>
      </c>
      <c r="D1777" s="2">
        <f t="shared" si="164"/>
        <v>6.2368153747557233</v>
      </c>
      <c r="E1777" s="2">
        <f t="shared" si="163"/>
        <v>7.1094680971509838E-2</v>
      </c>
      <c r="F1777" s="2">
        <f t="shared" si="167"/>
        <v>8.6509570410487374E-2</v>
      </c>
      <c r="G1777" s="2">
        <f t="shared" si="165"/>
        <v>-1.5414889438977536E-2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5">
        <f>TITRES_STAT!D1781</f>
        <v>6.3573000000000004</v>
      </c>
      <c r="C1778" s="2">
        <f t="shared" si="162"/>
        <v>6.2740469702307351</v>
      </c>
      <c r="D1778" s="2">
        <f t="shared" si="164"/>
        <v>6.245740161810855</v>
      </c>
      <c r="E1778" s="2">
        <f t="shared" si="163"/>
        <v>2.8306808419880092E-2</v>
      </c>
      <c r="F1778" s="2">
        <f t="shared" si="167"/>
        <v>7.4869018012365923E-2</v>
      </c>
      <c r="G1778" s="2">
        <f t="shared" si="165"/>
        <v>-4.6562209592485831E-2</v>
      </c>
      <c r="H1778" s="2" t="str">
        <f t="shared" si="166"/>
        <v>Hold</v>
      </c>
    </row>
    <row r="1779" spans="1:8" ht="13.5" x14ac:dyDescent="0.25">
      <c r="A1779" s="3">
        <f>TITRES_STAT!B1782</f>
        <v>44896</v>
      </c>
      <c r="B1779" s="5">
        <f>TITRES_STAT!D1782</f>
        <v>6.3573000000000004</v>
      </c>
      <c r="C1779" s="2">
        <f t="shared" si="162"/>
        <v>6.2453935901952367</v>
      </c>
      <c r="D1779" s="2">
        <f t="shared" si="164"/>
        <v>6.2540038535285696</v>
      </c>
      <c r="E1779" s="2">
        <f t="shared" si="163"/>
        <v>-8.6102633333329237E-3</v>
      </c>
      <c r="F1779" s="2">
        <f t="shared" si="167"/>
        <v>5.8173161743226155E-2</v>
      </c>
      <c r="G1779" s="2">
        <f t="shared" si="165"/>
        <v>-6.6783425076559072E-2</v>
      </c>
      <c r="H1779" s="2" t="str">
        <f t="shared" si="166"/>
        <v>Hold</v>
      </c>
    </row>
    <row r="1780" spans="1:8" ht="13.5" x14ac:dyDescent="0.25">
      <c r="A1780" s="3">
        <f>TITRES_STAT!B1783</f>
        <v>44897</v>
      </c>
      <c r="B1780" s="5">
        <f>TITRES_STAT!D1783</f>
        <v>6.3472999999999997</v>
      </c>
      <c r="C1780" s="2">
        <f t="shared" si="162"/>
        <v>6.2211484224728926</v>
      </c>
      <c r="D1780" s="2">
        <f t="shared" si="164"/>
        <v>6.2609146791931201</v>
      </c>
      <c r="E1780" s="2">
        <f t="shared" si="163"/>
        <v>-3.9766256720227489E-2</v>
      </c>
      <c r="F1780" s="2">
        <f t="shared" si="167"/>
        <v>3.8585278050535424E-2</v>
      </c>
      <c r="G1780" s="2">
        <f t="shared" si="165"/>
        <v>-7.8351534770762912E-2</v>
      </c>
      <c r="H1780" s="2" t="str">
        <f t="shared" si="166"/>
        <v>Hold</v>
      </c>
    </row>
    <row r="1781" spans="1:8" ht="13.5" x14ac:dyDescent="0.25">
      <c r="A1781" s="3">
        <f>TITRES_STAT!B1784</f>
        <v>44900</v>
      </c>
      <c r="B1781" s="5">
        <f>TITRES_STAT!D1784</f>
        <v>6.3472999999999997</v>
      </c>
      <c r="C1781" s="2">
        <f t="shared" si="162"/>
        <v>6.2006332805539861</v>
      </c>
      <c r="D1781" s="2">
        <f t="shared" si="164"/>
        <v>6.2673135918454816</v>
      </c>
      <c r="E1781" s="2">
        <f t="shared" si="163"/>
        <v>-6.6680311291495542E-2</v>
      </c>
      <c r="F1781" s="2">
        <f t="shared" si="167"/>
        <v>1.7532160182129233E-2</v>
      </c>
      <c r="G1781" s="2">
        <f t="shared" si="165"/>
        <v>-8.4212471473624775E-2</v>
      </c>
      <c r="H1781" s="2" t="str">
        <f t="shared" si="166"/>
        <v>Hold</v>
      </c>
    </row>
    <row r="1782" spans="1:8" ht="13.5" x14ac:dyDescent="0.25">
      <c r="A1782" s="3">
        <f>TITRES_STAT!B1785</f>
        <v>44901</v>
      </c>
      <c r="B1782" s="5">
        <f>TITRES_STAT!D1785</f>
        <v>6.0678000000000001</v>
      </c>
      <c r="C1782" s="2">
        <f t="shared" si="162"/>
        <v>6.1832743143149109</v>
      </c>
      <c r="D1782" s="2">
        <f t="shared" si="164"/>
        <v>6.2525348072643352</v>
      </c>
      <c r="E1782" s="2">
        <f t="shared" si="163"/>
        <v>-6.9260492949424268E-2</v>
      </c>
      <c r="F1782" s="2">
        <f t="shared" si="167"/>
        <v>1.7362955581853336E-4</v>
      </c>
      <c r="G1782" s="2">
        <f t="shared" si="165"/>
        <v>-6.9434122505242807E-2</v>
      </c>
      <c r="H1782" s="2" t="str">
        <f t="shared" si="166"/>
        <v>Hold</v>
      </c>
    </row>
    <row r="1783" spans="1:8" ht="13.5" x14ac:dyDescent="0.25">
      <c r="A1783" s="3">
        <f>TITRES_STAT!B1786</f>
        <v>44902</v>
      </c>
      <c r="B1783" s="5">
        <f>TITRES_STAT!D1786</f>
        <v>6.0678000000000001</v>
      </c>
      <c r="C1783" s="2">
        <f t="shared" si="162"/>
        <v>6.1685859582664628</v>
      </c>
      <c r="D1783" s="2">
        <f t="shared" si="164"/>
        <v>6.2388507474669774</v>
      </c>
      <c r="E1783" s="2">
        <f t="shared" si="163"/>
        <v>-7.0264789200514599E-2</v>
      </c>
      <c r="F1783" s="2">
        <f t="shared" si="167"/>
        <v>-1.3914054195448094E-2</v>
      </c>
      <c r="G1783" s="2">
        <f t="shared" si="165"/>
        <v>-5.6350735005066502E-2</v>
      </c>
      <c r="H1783" s="2" t="str">
        <f t="shared" si="166"/>
        <v>Hold</v>
      </c>
    </row>
    <row r="1784" spans="1:8" ht="13.5" x14ac:dyDescent="0.25">
      <c r="A1784" s="3">
        <f>TITRES_STAT!B1787</f>
        <v>44903</v>
      </c>
      <c r="B1784" s="5">
        <f>TITRES_STAT!D1787</f>
        <v>6.0877999999999997</v>
      </c>
      <c r="C1784" s="2">
        <f t="shared" si="162"/>
        <v>6.1561573493023909</v>
      </c>
      <c r="D1784" s="2">
        <f t="shared" si="164"/>
        <v>6.2276618032101645</v>
      </c>
      <c r="E1784" s="2">
        <f t="shared" si="163"/>
        <v>-7.1504453907773602E-2</v>
      </c>
      <c r="F1784" s="2">
        <f t="shared" si="167"/>
        <v>-2.5432134137913197E-2</v>
      </c>
      <c r="G1784" s="2">
        <f t="shared" si="165"/>
        <v>-4.6072319769860405E-2</v>
      </c>
      <c r="H1784" s="2" t="str">
        <f t="shared" si="166"/>
        <v>Hold</v>
      </c>
    </row>
    <row r="1785" spans="1:8" ht="13.5" x14ac:dyDescent="0.25">
      <c r="A1785" s="3">
        <f>TITRES_STAT!B1788</f>
        <v>44904</v>
      </c>
      <c r="B1785" s="5">
        <f>TITRES_STAT!D1788</f>
        <v>6.3472999999999997</v>
      </c>
      <c r="C1785" s="2">
        <f t="shared" si="162"/>
        <v>6.1456408340250999</v>
      </c>
      <c r="D1785" s="2">
        <f t="shared" si="164"/>
        <v>6.2365238918612631</v>
      </c>
      <c r="E1785" s="2">
        <f t="shared" si="163"/>
        <v>-9.0883057836163239E-2</v>
      </c>
      <c r="F1785" s="2">
        <f t="shared" si="167"/>
        <v>-3.8522318877563202E-2</v>
      </c>
      <c r="G1785" s="2">
        <f t="shared" si="165"/>
        <v>-5.2360738958600037E-2</v>
      </c>
      <c r="H1785" s="2" t="str">
        <f t="shared" si="166"/>
        <v>Hold</v>
      </c>
    </row>
    <row r="1786" spans="1:8" ht="13.5" x14ac:dyDescent="0.25">
      <c r="A1786" s="3">
        <f>TITRES_STAT!B1789</f>
        <v>44907</v>
      </c>
      <c r="B1786" s="5">
        <f>TITRES_STAT!D1789</f>
        <v>6.3472999999999997</v>
      </c>
      <c r="C1786" s="2">
        <f t="shared" si="162"/>
        <v>6.1782037826366238</v>
      </c>
      <c r="D1786" s="2">
        <f t="shared" si="164"/>
        <v>6.2447295295011696</v>
      </c>
      <c r="E1786" s="2">
        <f t="shared" si="163"/>
        <v>-6.652574686454571E-2</v>
      </c>
      <c r="F1786" s="2">
        <f t="shared" si="167"/>
        <v>-4.4123004474959704E-2</v>
      </c>
      <c r="G1786" s="2">
        <f t="shared" si="165"/>
        <v>-2.2402742389586006E-2</v>
      </c>
      <c r="H1786" s="2" t="str">
        <f t="shared" si="166"/>
        <v>Hold</v>
      </c>
    </row>
    <row r="1787" spans="1:8" ht="13.5" x14ac:dyDescent="0.25">
      <c r="A1787" s="3">
        <f>TITRES_STAT!B1790</f>
        <v>44908</v>
      </c>
      <c r="B1787" s="5">
        <f>TITRES_STAT!D1790</f>
        <v>6.3472999999999997</v>
      </c>
      <c r="C1787" s="2">
        <f t="shared" si="162"/>
        <v>6.2057570468463741</v>
      </c>
      <c r="D1787" s="2">
        <f t="shared" si="164"/>
        <v>6.2523273421307124</v>
      </c>
      <c r="E1787" s="2">
        <f t="shared" si="163"/>
        <v>-4.6570295284338314E-2</v>
      </c>
      <c r="F1787" s="2">
        <f t="shared" si="167"/>
        <v>-4.461246263683543E-2</v>
      </c>
      <c r="G1787" s="2">
        <f t="shared" si="165"/>
        <v>-1.9578326475028843E-3</v>
      </c>
      <c r="H1787" s="2" t="str">
        <f t="shared" si="166"/>
        <v>Hold</v>
      </c>
    </row>
    <row r="1788" spans="1:8" ht="13.5" x14ac:dyDescent="0.25">
      <c r="A1788" s="3">
        <f>TITRES_STAT!B1791</f>
        <v>44909</v>
      </c>
      <c r="B1788" s="5">
        <f>TITRES_STAT!D1791</f>
        <v>6.3472999999999997</v>
      </c>
      <c r="C1788" s="2">
        <f t="shared" si="162"/>
        <v>6.2290713473315478</v>
      </c>
      <c r="D1788" s="2">
        <f t="shared" si="164"/>
        <v>6.2593623538247334</v>
      </c>
      <c r="E1788" s="2">
        <f t="shared" si="163"/>
        <v>-3.0291006493185613E-2</v>
      </c>
      <c r="F1788" s="2">
        <f t="shared" si="167"/>
        <v>-4.1748171408105467E-2</v>
      </c>
      <c r="G1788" s="2">
        <f t="shared" si="165"/>
        <v>1.1457164914919854E-2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5">
        <f>TITRES_STAT!D1792</f>
        <v>6.0877999999999997</v>
      </c>
      <c r="C1789" s="2">
        <f t="shared" si="162"/>
        <v>6.2487988323574637</v>
      </c>
      <c r="D1789" s="2">
        <f t="shared" si="164"/>
        <v>6.2466540313191974</v>
      </c>
      <c r="E1789" s="2">
        <f t="shared" si="163"/>
        <v>2.1448010382663085E-3</v>
      </c>
      <c r="F1789" s="2">
        <f t="shared" si="167"/>
        <v>-3.2969576918831116E-2</v>
      </c>
      <c r="G1789" s="2">
        <f t="shared" si="165"/>
        <v>3.5114377957097424E-2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5">
        <f>TITRES_STAT!D1793</f>
        <v>6.0877999999999997</v>
      </c>
      <c r="C1790" s="2">
        <f t="shared" si="162"/>
        <v>6.2639528581486239</v>
      </c>
      <c r="D1790" s="2">
        <f t="shared" si="164"/>
        <v>6.2348870660362943</v>
      </c>
      <c r="E1790" s="2">
        <f t="shared" si="163"/>
        <v>2.9065792112329625E-2</v>
      </c>
      <c r="F1790" s="2">
        <f t="shared" si="167"/>
        <v>-2.0562503112598968E-2</v>
      </c>
      <c r="G1790" s="2">
        <f t="shared" si="165"/>
        <v>4.9628295224928592E-2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5">
        <f>TITRES_STAT!D1794</f>
        <v>6.0877999999999997</v>
      </c>
      <c r="C1791" s="2">
        <f t="shared" si="162"/>
        <v>6.276775495356528</v>
      </c>
      <c r="D1791" s="2">
        <f t="shared" si="164"/>
        <v>6.2239917278113834</v>
      </c>
      <c r="E1791" s="2">
        <f t="shared" si="163"/>
        <v>5.2783767545144578E-2</v>
      </c>
      <c r="F1791" s="2">
        <f t="shared" si="167"/>
        <v>-5.8932489810502569E-3</v>
      </c>
      <c r="G1791" s="2">
        <f t="shared" si="165"/>
        <v>5.8677016526194836E-2</v>
      </c>
      <c r="H1791" s="2" t="str">
        <f t="shared" si="166"/>
        <v>Sell</v>
      </c>
    </row>
    <row r="1792" spans="1:8" ht="13.5" x14ac:dyDescent="0.25">
      <c r="A1792" s="3">
        <f>TITRES_STAT!B1795</f>
        <v>44915</v>
      </c>
      <c r="B1792" s="5">
        <f>TITRES_STAT!D1795</f>
        <v>6.0877999999999997</v>
      </c>
      <c r="C1792" s="2">
        <f t="shared" si="162"/>
        <v>6.2446254191478312</v>
      </c>
      <c r="D1792" s="2">
        <f t="shared" si="164"/>
        <v>6.2139034516772069</v>
      </c>
      <c r="E1792" s="2">
        <f t="shared" si="163"/>
        <v>3.0721967470624278E-2</v>
      </c>
      <c r="F1792" s="2">
        <f t="shared" si="167"/>
        <v>1.4297943092846507E-3</v>
      </c>
      <c r="G1792" s="2">
        <f t="shared" si="165"/>
        <v>2.9292173161339627E-2</v>
      </c>
      <c r="H1792" s="2" t="str">
        <f t="shared" si="166"/>
        <v>Sell</v>
      </c>
    </row>
    <row r="1793" spans="1:8" ht="13.5" x14ac:dyDescent="0.25">
      <c r="A1793" s="3">
        <f>TITRES_STAT!B1796</f>
        <v>44916</v>
      </c>
      <c r="B1793" s="5">
        <f>TITRES_STAT!D1796</f>
        <v>6.0877999999999997</v>
      </c>
      <c r="C1793" s="2">
        <f t="shared" si="162"/>
        <v>6.2174215085097035</v>
      </c>
      <c r="D1793" s="2">
        <f t="shared" si="164"/>
        <v>6.2045624552566734</v>
      </c>
      <c r="E1793" s="2">
        <f t="shared" si="163"/>
        <v>1.2859053253030162E-2</v>
      </c>
      <c r="F1793" s="2">
        <f t="shared" si="167"/>
        <v>3.7156460980337534E-3</v>
      </c>
      <c r="G1793" s="2">
        <f t="shared" si="165"/>
        <v>9.1434071549964073E-3</v>
      </c>
      <c r="H1793" s="2" t="str">
        <f t="shared" si="166"/>
        <v>Sell</v>
      </c>
    </row>
    <row r="1794" spans="1:8" ht="13.5" x14ac:dyDescent="0.25">
      <c r="A1794" s="3">
        <f>TITRES_STAT!B1797</f>
        <v>44917</v>
      </c>
      <c r="B1794" s="5">
        <f>TITRES_STAT!D1797</f>
        <v>6.0877999999999997</v>
      </c>
      <c r="C1794" s="2">
        <f t="shared" si="162"/>
        <v>6.1974797379697488</v>
      </c>
      <c r="D1794" s="2">
        <f t="shared" si="164"/>
        <v>6.1959133844969196</v>
      </c>
      <c r="E1794" s="2">
        <f t="shared" si="163"/>
        <v>1.566353472829185E-3</v>
      </c>
      <c r="F1794" s="2">
        <f t="shared" si="167"/>
        <v>3.2857875729928399E-3</v>
      </c>
      <c r="G1794" s="2">
        <f t="shared" si="165"/>
        <v>-1.7194341001636549E-3</v>
      </c>
      <c r="H1794" s="2" t="str">
        <f t="shared" si="166"/>
        <v>Hold</v>
      </c>
    </row>
    <row r="1795" spans="1:8" ht="13.5" x14ac:dyDescent="0.25">
      <c r="A1795" s="3">
        <f>TITRES_STAT!B1798</f>
        <v>44918</v>
      </c>
      <c r="B1795" s="5">
        <f>TITRES_STAT!D1798</f>
        <v>6.3372999999999999</v>
      </c>
      <c r="C1795" s="2">
        <f t="shared" si="162"/>
        <v>6.2205290090513259</v>
      </c>
      <c r="D1795" s="2">
        <f t="shared" si="164"/>
        <v>6.2063864671267774</v>
      </c>
      <c r="E1795" s="2">
        <f t="shared" si="163"/>
        <v>1.4142541924548446E-2</v>
      </c>
      <c r="F1795" s="2">
        <f t="shared" si="167"/>
        <v>5.4571384433039615E-3</v>
      </c>
      <c r="G1795" s="2">
        <f t="shared" si="165"/>
        <v>8.6854034812444848E-3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5">
        <f>TITRES_STAT!D1799</f>
        <v>6.3173000000000004</v>
      </c>
      <c r="C1796" s="2">
        <f t="shared" si="162"/>
        <v>6.2400322384280447</v>
      </c>
      <c r="D1796" s="2">
        <f t="shared" si="164"/>
        <v>6.2146022843766451</v>
      </c>
      <c r="E1796" s="2">
        <f t="shared" si="163"/>
        <v>2.5429954051399584E-2</v>
      </c>
      <c r="F1796" s="2">
        <f t="shared" si="167"/>
        <v>9.4517015649230873E-3</v>
      </c>
      <c r="G1796" s="2">
        <f t="shared" si="165"/>
        <v>1.5978252486476496E-2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5">
        <f>TITRES_STAT!D1800</f>
        <v>6.3173000000000004</v>
      </c>
      <c r="C1797" s="2">
        <f t="shared" si="162"/>
        <v>6.2565349709775759</v>
      </c>
      <c r="D1797" s="2">
        <f t="shared" si="164"/>
        <v>6.2222095225709673</v>
      </c>
      <c r="E1797" s="2">
        <f t="shared" si="163"/>
        <v>3.4325448406608672E-2</v>
      </c>
      <c r="F1797" s="2">
        <f t="shared" si="167"/>
        <v>1.4426450933260206E-2</v>
      </c>
      <c r="G1797" s="2">
        <f t="shared" si="165"/>
        <v>1.9898997473348466E-2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5">
        <f>TITRES_STAT!D1801</f>
        <v>6.3173000000000004</v>
      </c>
      <c r="C1798" s="2">
        <f t="shared" si="162"/>
        <v>6.2704988215964104</v>
      </c>
      <c r="D1798" s="2">
        <f t="shared" si="164"/>
        <v>6.2292532616397844</v>
      </c>
      <c r="E1798" s="2">
        <f t="shared" si="163"/>
        <v>4.1245559956625932E-2</v>
      </c>
      <c r="F1798" s="2">
        <f t="shared" si="167"/>
        <v>1.9790272737933351E-2</v>
      </c>
      <c r="G1798" s="2">
        <f t="shared" si="165"/>
        <v>2.1455287218692581E-2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5">
        <f>TITRES_STAT!D1802</f>
        <v>6.3074000000000003</v>
      </c>
      <c r="C1799" s="2">
        <f t="shared" si="162"/>
        <v>6.2423913105815778</v>
      </c>
      <c r="D1799" s="2">
        <f t="shared" si="164"/>
        <v>6.2350419089257265</v>
      </c>
      <c r="E1799" s="2">
        <f t="shared" si="163"/>
        <v>7.3494016558512953E-3</v>
      </c>
      <c r="F1799" s="2">
        <f t="shared" si="167"/>
        <v>1.7302098521516939E-2</v>
      </c>
      <c r="G1799" s="2">
        <f t="shared" si="165"/>
        <v>-9.9526968656656438E-3</v>
      </c>
      <c r="H1799" s="2" t="str">
        <f t="shared" si="166"/>
        <v>Hold</v>
      </c>
    </row>
    <row r="1800" spans="1:8" ht="13.5" x14ac:dyDescent="0.25">
      <c r="A1800" s="3">
        <f>TITRES_STAT!B1803</f>
        <v>44925</v>
      </c>
      <c r="B1800" s="5">
        <f>TITRES_STAT!D1803</f>
        <v>6.3372999999999999</v>
      </c>
      <c r="C1800" s="2">
        <f t="shared" si="162"/>
        <v>6.2186080320305654</v>
      </c>
      <c r="D1800" s="2">
        <f t="shared" si="164"/>
        <v>6.242616582338635</v>
      </c>
      <c r="E1800" s="2">
        <f t="shared" si="163"/>
        <v>-2.4008550308069587E-2</v>
      </c>
      <c r="F1800" s="2">
        <f t="shared" si="167"/>
        <v>9.0399687555996339E-3</v>
      </c>
      <c r="G1800" s="2">
        <f t="shared" si="165"/>
        <v>-3.3048519063669221E-2</v>
      </c>
      <c r="H1800" s="2" t="str">
        <f t="shared" si="166"/>
        <v>Hold</v>
      </c>
    </row>
    <row r="1801" spans="1:8" ht="13.5" x14ac:dyDescent="0.25">
      <c r="A1801" s="3">
        <f>TITRES_STAT!B1804</f>
        <v>44928</v>
      </c>
      <c r="B1801" s="5">
        <f>TITRES_STAT!D1804</f>
        <v>6.0877999999999997</v>
      </c>
      <c r="C1801" s="2">
        <f t="shared" si="162"/>
        <v>6.1984837194104783</v>
      </c>
      <c r="D1801" s="2">
        <f t="shared" si="164"/>
        <v>6.2311486873505881</v>
      </c>
      <c r="E1801" s="2">
        <f t="shared" si="163"/>
        <v>-3.2664967940109868E-2</v>
      </c>
      <c r="F1801" s="2">
        <f t="shared" si="167"/>
        <v>6.9898141645773331E-4</v>
      </c>
      <c r="G1801" s="2">
        <f t="shared" si="165"/>
        <v>-3.3363949356567599E-2</v>
      </c>
      <c r="H1801" s="2" t="str">
        <f t="shared" si="166"/>
        <v>Hold</v>
      </c>
    </row>
    <row r="1802" spans="1:8" ht="13.5" x14ac:dyDescent="0.25">
      <c r="A1802" s="3">
        <f>TITRES_STAT!B1805</f>
        <v>44929</v>
      </c>
      <c r="B1802" s="5">
        <f>TITRES_STAT!D1805</f>
        <v>6.0877999999999997</v>
      </c>
      <c r="C1802" s="2">
        <f t="shared" si="162"/>
        <v>6.1814554548857892</v>
      </c>
      <c r="D1802" s="2">
        <f t="shared" si="164"/>
        <v>6.2205302660653592</v>
      </c>
      <c r="E1802" s="2">
        <f t="shared" si="163"/>
        <v>-3.9074811179570013E-2</v>
      </c>
      <c r="F1802" s="2">
        <f t="shared" si="167"/>
        <v>-7.2557771027478169E-3</v>
      </c>
      <c r="G1802" s="2">
        <f t="shared" si="165"/>
        <v>-3.1819034076822197E-2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5">
        <f>TITRES_STAT!D1806</f>
        <v>6.0777999999999999</v>
      </c>
      <c r="C1803" s="2">
        <f t="shared" si="162"/>
        <v>6.1670469233648983</v>
      </c>
      <c r="D1803" s="2">
        <f t="shared" si="164"/>
        <v>6.2099576537642216</v>
      </c>
      <c r="E1803" s="2">
        <f t="shared" si="163"/>
        <v>-4.2910730399323249E-2</v>
      </c>
      <c r="F1803" s="2">
        <f t="shared" si="167"/>
        <v>-1.4386767762062904E-2</v>
      </c>
      <c r="G1803" s="2">
        <f t="shared" si="165"/>
        <v>-2.8523962637260345E-2</v>
      </c>
      <c r="H1803" s="2" t="str">
        <f t="shared" si="166"/>
        <v>Hold</v>
      </c>
    </row>
    <row r="1804" spans="1:8" ht="13.5" x14ac:dyDescent="0.25">
      <c r="A1804" s="3">
        <f>TITRES_STAT!B1807</f>
        <v>44931</v>
      </c>
      <c r="B1804" s="5">
        <f>TITRES_STAT!D1807</f>
        <v>6.0777999999999999</v>
      </c>
      <c r="C1804" s="2">
        <f t="shared" si="162"/>
        <v>6.1548550890010674</v>
      </c>
      <c r="D1804" s="2">
        <f t="shared" si="164"/>
        <v>6.2001681979298349</v>
      </c>
      <c r="E1804" s="2">
        <f t="shared" si="163"/>
        <v>-4.5313108928767498E-2</v>
      </c>
      <c r="F1804" s="2">
        <f t="shared" si="167"/>
        <v>-2.0572035995403824E-2</v>
      </c>
      <c r="G1804" s="2">
        <f t="shared" si="165"/>
        <v>-2.4741072933363674E-2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5">
        <f>TITRES_STAT!D1808</f>
        <v>6.0777999999999999</v>
      </c>
      <c r="C1805" s="2">
        <f t="shared" si="162"/>
        <v>6.1829235368470572</v>
      </c>
      <c r="D1805" s="2">
        <f t="shared" si="164"/>
        <v>6.1911038869720691</v>
      </c>
      <c r="E1805" s="2">
        <f t="shared" si="163"/>
        <v>-8.1803501250119481E-3</v>
      </c>
      <c r="F1805" s="2">
        <f t="shared" si="167"/>
        <v>-1.809369882132545E-2</v>
      </c>
      <c r="G1805" s="2">
        <f t="shared" si="165"/>
        <v>9.9133486963135023E-3</v>
      </c>
      <c r="H1805" s="2" t="str">
        <f t="shared" si="166"/>
        <v>Sell</v>
      </c>
    </row>
    <row r="1806" spans="1:8" ht="13.5" x14ac:dyDescent="0.25">
      <c r="A1806" s="3">
        <f>TITRES_STAT!B1809</f>
        <v>44935</v>
      </c>
      <c r="B1806" s="5">
        <f>TITRES_STAT!D1809</f>
        <v>5.8982000000000001</v>
      </c>
      <c r="C1806" s="2">
        <f t="shared" si="162"/>
        <v>6.2035968388705864</v>
      </c>
      <c r="D1806" s="2">
        <f t="shared" si="164"/>
        <v>6.1694073027519156</v>
      </c>
      <c r="E1806" s="2">
        <f t="shared" si="163"/>
        <v>3.4189536118670816E-2</v>
      </c>
      <c r="F1806" s="2">
        <f t="shared" si="167"/>
        <v>-7.6370518333261968E-3</v>
      </c>
      <c r="G1806" s="2">
        <f t="shared" si="165"/>
        <v>4.1826587951997014E-2</v>
      </c>
      <c r="H1806" s="2" t="str">
        <f t="shared" si="166"/>
        <v>Sell</v>
      </c>
    </row>
    <row r="1807" spans="1:8" ht="13.5" x14ac:dyDescent="0.25">
      <c r="A1807" s="3">
        <f>TITRES_STAT!B1810</f>
        <v>44936</v>
      </c>
      <c r="B1807" s="5">
        <f>TITRES_STAT!D1810</f>
        <v>5.8882000000000003</v>
      </c>
      <c r="C1807" s="2">
        <f t="shared" ref="C1807:C1870" si="168">$C$4*B1797+C1806*(1-$C$4)</f>
        <v>6.2210896328904957</v>
      </c>
      <c r="D1807" s="2">
        <f t="shared" si="164"/>
        <v>6.1485771321776994</v>
      </c>
      <c r="E1807" s="2">
        <f t="shared" si="163"/>
        <v>7.2512500712796246E-2</v>
      </c>
      <c r="F1807" s="2">
        <f t="shared" si="167"/>
        <v>8.3928586758982918E-3</v>
      </c>
      <c r="G1807" s="2">
        <f t="shared" si="165"/>
        <v>6.4119642036897961E-2</v>
      </c>
      <c r="H1807" s="2" t="str">
        <f t="shared" si="166"/>
        <v>Sell</v>
      </c>
    </row>
    <row r="1808" spans="1:8" ht="13.5" x14ac:dyDescent="0.25">
      <c r="A1808" s="3">
        <f>TITRES_STAT!B1811</f>
        <v>44937</v>
      </c>
      <c r="B1808" s="5">
        <f>TITRES_STAT!D1811</f>
        <v>5.8882000000000003</v>
      </c>
      <c r="C1808" s="2">
        <f t="shared" si="168"/>
        <v>6.235891227830419</v>
      </c>
      <c r="D1808" s="2">
        <f t="shared" si="164"/>
        <v>6.1292899372015741</v>
      </c>
      <c r="E1808" s="2">
        <f t="shared" si="163"/>
        <v>0.10660129062884494</v>
      </c>
      <c r="F1808" s="2">
        <f t="shared" si="167"/>
        <v>2.8034545066487622E-2</v>
      </c>
      <c r="G1808" s="2">
        <f t="shared" si="165"/>
        <v>7.8566745562357321E-2</v>
      </c>
      <c r="H1808" s="2" t="str">
        <f t="shared" si="166"/>
        <v>Sell</v>
      </c>
    </row>
    <row r="1809" spans="1:8" ht="13.5" x14ac:dyDescent="0.25">
      <c r="A1809" s="3">
        <f>TITRES_STAT!B1812</f>
        <v>44938</v>
      </c>
      <c r="B1809" s="5">
        <f>TITRES_STAT!D1812</f>
        <v>5.8882000000000003</v>
      </c>
      <c r="C1809" s="2">
        <f t="shared" si="168"/>
        <v>6.2468925773949699</v>
      </c>
      <c r="D1809" s="2">
        <f t="shared" si="164"/>
        <v>6.1114314233347908</v>
      </c>
      <c r="E1809" s="2">
        <f t="shared" si="163"/>
        <v>0.13546115406017911</v>
      </c>
      <c r="F1809" s="2">
        <f t="shared" si="167"/>
        <v>4.9519866865225921E-2</v>
      </c>
      <c r="G1809" s="2">
        <f t="shared" si="165"/>
        <v>8.5941287194953198E-2</v>
      </c>
      <c r="H1809" s="2" t="str">
        <f t="shared" si="166"/>
        <v>Sell</v>
      </c>
    </row>
    <row r="1810" spans="1:8" ht="13.5" x14ac:dyDescent="0.25">
      <c r="A1810" s="3">
        <f>TITRES_STAT!B1813</f>
        <v>44939</v>
      </c>
      <c r="B1810" s="5">
        <f>TITRES_STAT!D1813</f>
        <v>5.8882000000000003</v>
      </c>
      <c r="C1810" s="2">
        <f t="shared" si="168"/>
        <v>6.2608014116418982</v>
      </c>
      <c r="D1810" s="2">
        <f t="shared" si="164"/>
        <v>6.0948957623470283</v>
      </c>
      <c r="E1810" s="2">
        <f t="shared" si="163"/>
        <v>0.16590564929486984</v>
      </c>
      <c r="F1810" s="2">
        <f t="shared" si="167"/>
        <v>7.2797023351154705E-2</v>
      </c>
      <c r="G1810" s="2">
        <f t="shared" si="165"/>
        <v>9.3108625943715134E-2</v>
      </c>
      <c r="H1810" s="2" t="str">
        <f t="shared" si="166"/>
        <v>Sell</v>
      </c>
    </row>
    <row r="1811" spans="1:8" ht="13.5" x14ac:dyDescent="0.25">
      <c r="A1811" s="3">
        <f>TITRES_STAT!B1814</f>
        <v>44942</v>
      </c>
      <c r="B1811" s="5">
        <f>TITRES_STAT!D1814</f>
        <v>6.0877999999999997</v>
      </c>
      <c r="C1811" s="2">
        <f t="shared" si="168"/>
        <v>6.2341858098508363</v>
      </c>
      <c r="D1811" s="2">
        <f t="shared" si="164"/>
        <v>6.094370150321323</v>
      </c>
      <c r="E1811" s="2">
        <f t="shared" si="163"/>
        <v>0.13981565952951325</v>
      </c>
      <c r="F1811" s="2">
        <f t="shared" si="167"/>
        <v>8.6200750586826413E-2</v>
      </c>
      <c r="G1811" s="2">
        <f t="shared" si="165"/>
        <v>5.3614908942686834E-2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5">
        <f>TITRES_STAT!D1815</f>
        <v>6.0877999999999997</v>
      </c>
      <c r="C1812" s="2">
        <f t="shared" si="168"/>
        <v>6.2116649160276305</v>
      </c>
      <c r="D1812" s="2">
        <f t="shared" si="164"/>
        <v>6.0938834725197442</v>
      </c>
      <c r="E1812" s="2">
        <f t="shared" si="163"/>
        <v>0.11778144350788633</v>
      </c>
      <c r="F1812" s="2">
        <f t="shared" si="167"/>
        <v>9.2516889171038397E-2</v>
      </c>
      <c r="G1812" s="2">
        <f t="shared" si="165"/>
        <v>2.5264554336847933E-2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5">
        <f>TITRES_STAT!D1816</f>
        <v>6.0877999999999997</v>
      </c>
      <c r="C1813" s="2">
        <f t="shared" si="168"/>
        <v>6.1910703135618412</v>
      </c>
      <c r="D1813" s="2">
        <f t="shared" si="164"/>
        <v>6.0934328449256894</v>
      </c>
      <c r="E1813" s="2">
        <f t="shared" si="163"/>
        <v>9.7637468636151858E-2</v>
      </c>
      <c r="F1813" s="2">
        <f t="shared" si="167"/>
        <v>9.35410050640611E-2</v>
      </c>
      <c r="G1813" s="2">
        <f t="shared" si="165"/>
        <v>4.0964635720907583E-3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5">
        <f>TITRES_STAT!D1817</f>
        <v>6.0877999999999997</v>
      </c>
      <c r="C1814" s="2">
        <f t="shared" si="168"/>
        <v>6.1736441114754044</v>
      </c>
      <c r="D1814" s="2">
        <f t="shared" si="164"/>
        <v>6.0930155971534159</v>
      </c>
      <c r="E1814" s="2">
        <f t="shared" si="163"/>
        <v>8.0628514321988476E-2</v>
      </c>
      <c r="F1814" s="2">
        <f t="shared" si="167"/>
        <v>9.0958506915646581E-2</v>
      </c>
      <c r="G1814" s="2">
        <f t="shared" si="165"/>
        <v>-1.0329992593658105E-2</v>
      </c>
      <c r="H1814" s="2" t="str">
        <f t="shared" si="166"/>
        <v>Hold</v>
      </c>
    </row>
    <row r="1815" spans="1:8" ht="13.5" x14ac:dyDescent="0.25">
      <c r="A1815" s="3">
        <f>TITRES_STAT!B1818</f>
        <v>44946</v>
      </c>
      <c r="B1815" s="5">
        <f>TITRES_STAT!D1818</f>
        <v>6.0877999999999997</v>
      </c>
      <c r="C1815" s="2">
        <f t="shared" si="168"/>
        <v>6.1588988635561108</v>
      </c>
      <c r="D1815" s="2">
        <f t="shared" si="164"/>
        <v>6.0926292566235336</v>
      </c>
      <c r="E1815" s="2">
        <f t="shared" si="163"/>
        <v>6.6269606932577219E-2</v>
      </c>
      <c r="F1815" s="2">
        <f t="shared" si="167"/>
        <v>8.6020726919032717E-2</v>
      </c>
      <c r="G1815" s="2">
        <f t="shared" si="165"/>
        <v>-1.9751119986455498E-2</v>
      </c>
      <c r="H1815" s="2" t="str">
        <f t="shared" si="166"/>
        <v>Hold</v>
      </c>
    </row>
    <row r="1816" spans="1:8" ht="13.5" x14ac:dyDescent="0.25">
      <c r="A1816" s="3">
        <f>TITRES_STAT!B1819</f>
        <v>44949</v>
      </c>
      <c r="B1816" s="5">
        <f>TITRES_STAT!D1819</f>
        <v>6.0777999999999999</v>
      </c>
      <c r="C1816" s="2">
        <f t="shared" si="168"/>
        <v>6.1187913460859402</v>
      </c>
      <c r="D1816" s="2">
        <f t="shared" si="164"/>
        <v>6.0915307931699383</v>
      </c>
      <c r="E1816" s="2">
        <f t="shared" si="163"/>
        <v>2.7260552916001934E-2</v>
      </c>
      <c r="F1816" s="2">
        <f t="shared" si="167"/>
        <v>7.4268692118426557E-2</v>
      </c>
      <c r="G1816" s="2">
        <f t="shared" si="165"/>
        <v>-4.7008139202424623E-2</v>
      </c>
      <c r="H1816" s="2" t="str">
        <f t="shared" si="166"/>
        <v>Hold</v>
      </c>
    </row>
    <row r="1817" spans="1:8" ht="13.5" x14ac:dyDescent="0.25">
      <c r="A1817" s="3">
        <f>TITRES_STAT!B1820</f>
        <v>44950</v>
      </c>
      <c r="B1817" s="5">
        <f>TITRES_STAT!D1820</f>
        <v>6.0777999999999999</v>
      </c>
      <c r="C1817" s="2">
        <f t="shared" si="168"/>
        <v>6.0833157543804113</v>
      </c>
      <c r="D1817" s="2">
        <f t="shared" si="164"/>
        <v>6.0905136973795724</v>
      </c>
      <c r="E1817" s="2">
        <f t="shared" si="163"/>
        <v>-7.1979429991610999E-3</v>
      </c>
      <c r="F1817" s="2">
        <f t="shared" si="167"/>
        <v>5.7975365094909033E-2</v>
      </c>
      <c r="G1817" s="2">
        <f t="shared" si="165"/>
        <v>-6.5173308094070126E-2</v>
      </c>
      <c r="H1817" s="2" t="str">
        <f t="shared" si="166"/>
        <v>Hold</v>
      </c>
    </row>
    <row r="1818" spans="1:8" ht="13.5" x14ac:dyDescent="0.25">
      <c r="A1818" s="3">
        <f>TITRES_STAT!B1821</f>
        <v>44951</v>
      </c>
      <c r="B1818" s="5">
        <f>TITRES_STAT!D1821</f>
        <v>6.0777999999999999</v>
      </c>
      <c r="C1818" s="2">
        <f t="shared" si="168"/>
        <v>6.0532979460141947</v>
      </c>
      <c r="D1818" s="2">
        <f t="shared" si="164"/>
        <v>6.0895719420181225</v>
      </c>
      <c r="E1818" s="2">
        <f t="shared" si="163"/>
        <v>-3.6273996003927778E-2</v>
      </c>
      <c r="F1818" s="2">
        <f t="shared" si="167"/>
        <v>3.9125492875141672E-2</v>
      </c>
      <c r="G1818" s="2">
        <f t="shared" si="165"/>
        <v>-7.5399488879069443E-2</v>
      </c>
      <c r="H1818" s="2" t="str">
        <f t="shared" si="166"/>
        <v>Hold</v>
      </c>
    </row>
    <row r="1819" spans="1:8" ht="13.5" x14ac:dyDescent="0.25">
      <c r="A1819" s="3">
        <f>TITRES_STAT!B1822</f>
        <v>44952</v>
      </c>
      <c r="B1819" s="5">
        <f>TITRES_STAT!D1822</f>
        <v>6.0777999999999999</v>
      </c>
      <c r="C1819" s="2">
        <f t="shared" si="168"/>
        <v>6.0278982620120116</v>
      </c>
      <c r="D1819" s="2">
        <f t="shared" si="164"/>
        <v>6.088699946313076</v>
      </c>
      <c r="E1819" s="2">
        <f t="shared" si="163"/>
        <v>-6.0801684301064363E-2</v>
      </c>
      <c r="F1819" s="2">
        <f t="shared" si="167"/>
        <v>1.9140057439900465E-2</v>
      </c>
      <c r="G1819" s="2">
        <f t="shared" si="165"/>
        <v>-7.9941741740964828E-2</v>
      </c>
      <c r="H1819" s="2" t="str">
        <f t="shared" si="166"/>
        <v>Hold</v>
      </c>
    </row>
    <row r="1820" spans="1:8" ht="13.5" x14ac:dyDescent="0.25">
      <c r="A1820" s="3">
        <f>TITRES_STAT!B1823</f>
        <v>44953</v>
      </c>
      <c r="B1820" s="5">
        <f>TITRES_STAT!D1823</f>
        <v>6.0777999999999999</v>
      </c>
      <c r="C1820" s="2">
        <f t="shared" si="168"/>
        <v>6.0064062217024716</v>
      </c>
      <c r="D1820" s="2">
        <f t="shared" si="164"/>
        <v>6.0878925428824777</v>
      </c>
      <c r="E1820" s="2">
        <f t="shared" ref="E1820:E1883" si="169">C1820-D1820</f>
        <v>-8.1486321180006094E-2</v>
      </c>
      <c r="F1820" s="2">
        <f t="shared" si="167"/>
        <v>-9.8521828408084863E-4</v>
      </c>
      <c r="G1820" s="2">
        <f t="shared" si="165"/>
        <v>-8.0501102895925242E-2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5">
        <f>TITRES_STAT!D1824</f>
        <v>5.8083999999999998</v>
      </c>
      <c r="C1821" s="2">
        <f t="shared" si="168"/>
        <v>6.018928341440553</v>
      </c>
      <c r="D1821" s="2">
        <f t="shared" ref="D1821:D1884" si="170">$D$4*B1821+(1-$D$4)*D1820</f>
        <v>6.0671893915578492</v>
      </c>
      <c r="E1821" s="2">
        <f t="shared" si="169"/>
        <v>-4.82610501172962E-2</v>
      </c>
      <c r="F1821" s="2">
        <f t="shared" si="167"/>
        <v>-1.044038465072392E-2</v>
      </c>
      <c r="G1821" s="2">
        <f t="shared" si="165"/>
        <v>-3.7820665466572284E-2</v>
      </c>
      <c r="H1821" s="2" t="str">
        <f t="shared" si="166"/>
        <v>Hold</v>
      </c>
    </row>
    <row r="1822" spans="1:8" ht="13.5" x14ac:dyDescent="0.25">
      <c r="A1822" s="3">
        <f>TITRES_STAT!B1825</f>
        <v>44957</v>
      </c>
      <c r="B1822" s="5">
        <f>TITRES_STAT!D1825</f>
        <v>5.8083999999999998</v>
      </c>
      <c r="C1822" s="2">
        <f t="shared" si="168"/>
        <v>6.0295239812189294</v>
      </c>
      <c r="D1822" s="2">
        <f t="shared" si="170"/>
        <v>6.048019806998008</v>
      </c>
      <c r="E1822" s="2">
        <f t="shared" si="169"/>
        <v>-1.8495825779078601E-2</v>
      </c>
      <c r="F1822" s="2">
        <f t="shared" si="167"/>
        <v>-1.2051472876394857E-2</v>
      </c>
      <c r="G1822" s="2">
        <f t="shared" si="165"/>
        <v>-6.4443529026837441E-3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5">
        <f>TITRES_STAT!D1826</f>
        <v>5.8083999999999998</v>
      </c>
      <c r="C1823" s="2">
        <f t="shared" si="168"/>
        <v>6.0384895225698632</v>
      </c>
      <c r="D1823" s="2">
        <f t="shared" si="170"/>
        <v>6.0302701916648216</v>
      </c>
      <c r="E1823" s="2">
        <f t="shared" si="169"/>
        <v>8.2193309050415664E-3</v>
      </c>
      <c r="F1823" s="2">
        <f t="shared" si="167"/>
        <v>-7.9973121201075727E-3</v>
      </c>
      <c r="G1823" s="2">
        <f t="shared" si="165"/>
        <v>1.6216643025149139E-2</v>
      </c>
      <c r="H1823" s="2" t="str">
        <f t="shared" si="166"/>
        <v>Sell</v>
      </c>
    </row>
    <row r="1824" spans="1:8" ht="13.5" x14ac:dyDescent="0.25">
      <c r="A1824" s="3">
        <f>TITRES_STAT!B1827</f>
        <v>44959</v>
      </c>
      <c r="B1824" s="5">
        <f>TITRES_STAT!D1827</f>
        <v>5.8083999999999998</v>
      </c>
      <c r="C1824" s="2">
        <f t="shared" si="168"/>
        <v>6.046075749866807</v>
      </c>
      <c r="D1824" s="2">
        <f t="shared" si="170"/>
        <v>6.0138353626526122</v>
      </c>
      <c r="E1824" s="2">
        <f t="shared" si="169"/>
        <v>3.2240387214194755E-2</v>
      </c>
      <c r="F1824" s="2">
        <f t="shared" si="167"/>
        <v>5.0227746752892939E-5</v>
      </c>
      <c r="G1824" s="2">
        <f t="shared" si="165"/>
        <v>3.2190159467441859E-2</v>
      </c>
      <c r="H1824" s="2" t="str">
        <f t="shared" si="166"/>
        <v>Sell</v>
      </c>
    </row>
    <row r="1825" spans="1:8" ht="13.5" x14ac:dyDescent="0.25">
      <c r="A1825" s="3">
        <f>TITRES_STAT!B1828</f>
        <v>44960</v>
      </c>
      <c r="B1825" s="5">
        <f>TITRES_STAT!D1828</f>
        <v>5.8083999999999998</v>
      </c>
      <c r="C1825" s="2">
        <f t="shared" si="168"/>
        <v>6.052494865271913</v>
      </c>
      <c r="D1825" s="2">
        <f t="shared" si="170"/>
        <v>5.998617928382048</v>
      </c>
      <c r="E1825" s="2">
        <f t="shared" si="169"/>
        <v>5.3876936889865057E-2</v>
      </c>
      <c r="F1825" s="2">
        <f t="shared" si="167"/>
        <v>1.0815569575375326E-2</v>
      </c>
      <c r="G1825" s="2">
        <f t="shared" si="165"/>
        <v>4.3061367314489729E-2</v>
      </c>
      <c r="H1825" s="2" t="str">
        <f t="shared" si="166"/>
        <v>Sell</v>
      </c>
    </row>
    <row r="1826" spans="1:8" ht="13.5" x14ac:dyDescent="0.25">
      <c r="A1826" s="3">
        <f>TITRES_STAT!B1829</f>
        <v>44963</v>
      </c>
      <c r="B1826" s="5">
        <f>TITRES_STAT!D1829</f>
        <v>6.008</v>
      </c>
      <c r="C1826" s="2">
        <f t="shared" si="168"/>
        <v>6.056387962922388</v>
      </c>
      <c r="D1826" s="2">
        <f t="shared" si="170"/>
        <v>5.9993128966500437</v>
      </c>
      <c r="E1826" s="2">
        <f t="shared" si="169"/>
        <v>5.7075066272344266E-2</v>
      </c>
      <c r="F1826" s="2">
        <f t="shared" si="167"/>
        <v>2.0067468914769113E-2</v>
      </c>
      <c r="G1826" s="2">
        <f t="shared" si="165"/>
        <v>3.7007597357575153E-2</v>
      </c>
      <c r="H1826" s="2" t="str">
        <f t="shared" si="166"/>
        <v>Sell</v>
      </c>
    </row>
    <row r="1827" spans="1:8" ht="13.5" x14ac:dyDescent="0.25">
      <c r="A1827" s="3">
        <f>TITRES_STAT!B1830</f>
        <v>44964</v>
      </c>
      <c r="B1827" s="5">
        <f>TITRES_STAT!D1830</f>
        <v>6.0777999999999999</v>
      </c>
      <c r="C1827" s="2">
        <f t="shared" si="168"/>
        <v>6.0596821224727897</v>
      </c>
      <c r="D1827" s="2">
        <f t="shared" si="170"/>
        <v>6.0051267561574475</v>
      </c>
      <c r="E1827" s="2">
        <f t="shared" si="169"/>
        <v>5.4555366315342191E-2</v>
      </c>
      <c r="F1827" s="2">
        <f t="shared" si="167"/>
        <v>2.6965048394883728E-2</v>
      </c>
      <c r="G1827" s="2">
        <f t="shared" si="165"/>
        <v>2.7590317920458463E-2</v>
      </c>
      <c r="H1827" s="2" t="str">
        <f t="shared" si="166"/>
        <v>Sell</v>
      </c>
    </row>
    <row r="1828" spans="1:8" ht="13.5" x14ac:dyDescent="0.25">
      <c r="A1828" s="3">
        <f>TITRES_STAT!B1831</f>
        <v>44965</v>
      </c>
      <c r="B1828" s="5">
        <f>TITRES_STAT!D1831</f>
        <v>6.0777999999999999</v>
      </c>
      <c r="C1828" s="2">
        <f t="shared" si="168"/>
        <v>6.0624694882462062</v>
      </c>
      <c r="D1828" s="2">
        <f t="shared" si="170"/>
        <v>6.0105099594050442</v>
      </c>
      <c r="E1828" s="2">
        <f t="shared" si="169"/>
        <v>5.1959528841162061E-2</v>
      </c>
      <c r="F1828" s="2">
        <f t="shared" si="167"/>
        <v>3.1963944484139396E-2</v>
      </c>
      <c r="G1828" s="2">
        <f t="shared" ref="G1828:G1891" si="171">E1828-F1828</f>
        <v>1.9995584357022665E-2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44966</v>
      </c>
      <c r="B1829" s="5">
        <f>TITRES_STAT!D1832</f>
        <v>6.0378999999999996</v>
      </c>
      <c r="C1829" s="2">
        <f t="shared" si="168"/>
        <v>6.0648280285160201</v>
      </c>
      <c r="D1829" s="2">
        <f t="shared" si="170"/>
        <v>6.0125388513009668</v>
      </c>
      <c r="E1829" s="2">
        <f t="shared" si="169"/>
        <v>5.2289177215053328E-2</v>
      </c>
      <c r="F1829" s="2">
        <f t="shared" ref="F1829:F1892" si="173">(E1829*(2/(10)))+((1-(2/10))*F1828)</f>
        <v>3.6028991030322186E-2</v>
      </c>
      <c r="G1829" s="2">
        <f t="shared" si="171"/>
        <v>1.6260186184731143E-2</v>
      </c>
      <c r="H1829" s="2" t="str">
        <f t="shared" si="172"/>
        <v>Sell</v>
      </c>
    </row>
    <row r="1830" spans="1:8" ht="13.5" x14ac:dyDescent="0.25">
      <c r="A1830" s="3">
        <f>TITRES_STAT!B1833</f>
        <v>44967</v>
      </c>
      <c r="B1830" s="5">
        <f>TITRES_STAT!D1833</f>
        <v>6.0378999999999996</v>
      </c>
      <c r="C1830" s="2">
        <f t="shared" si="168"/>
        <v>6.0668237164366321</v>
      </c>
      <c r="D1830" s="2">
        <f t="shared" si="170"/>
        <v>6.0144174549083029</v>
      </c>
      <c r="E1830" s="2">
        <f t="shared" si="169"/>
        <v>5.2406261528329168E-2</v>
      </c>
      <c r="F1830" s="2">
        <f t="shared" si="173"/>
        <v>3.9304445129923586E-2</v>
      </c>
      <c r="G1830" s="2">
        <f t="shared" si="171"/>
        <v>1.3101816398405582E-2</v>
      </c>
      <c r="H1830" s="2" t="str">
        <f t="shared" si="172"/>
        <v>Sell</v>
      </c>
    </row>
    <row r="1831" spans="1:8" ht="13.5" x14ac:dyDescent="0.25">
      <c r="A1831" s="3">
        <f>TITRES_STAT!B1834</f>
        <v>44970</v>
      </c>
      <c r="B1831" s="5">
        <f>TITRES_STAT!D1834</f>
        <v>6.0378999999999996</v>
      </c>
      <c r="C1831" s="2">
        <f t="shared" si="168"/>
        <v>6.0270662216002275</v>
      </c>
      <c r="D1831" s="2">
        <f t="shared" si="170"/>
        <v>6.016156902692873</v>
      </c>
      <c r="E1831" s="2">
        <f t="shared" si="169"/>
        <v>1.0909318907354582E-2</v>
      </c>
      <c r="F1831" s="2">
        <f t="shared" si="173"/>
        <v>3.3625419885409784E-2</v>
      </c>
      <c r="G1831" s="2">
        <f t="shared" si="171"/>
        <v>-2.2716100978055202E-2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5">
        <f>TITRES_STAT!D1835</f>
        <v>6.0378999999999996</v>
      </c>
      <c r="C1832" s="2">
        <f t="shared" si="168"/>
        <v>5.9934252644309618</v>
      </c>
      <c r="D1832" s="2">
        <f t="shared" si="170"/>
        <v>6.0177675024934008</v>
      </c>
      <c r="E1832" s="2">
        <f t="shared" si="169"/>
        <v>-2.4342238062438959E-2</v>
      </c>
      <c r="F1832" s="2">
        <f t="shared" si="173"/>
        <v>2.2031888295840036E-2</v>
      </c>
      <c r="G1832" s="2">
        <f t="shared" si="171"/>
        <v>-4.6374126358278991E-2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5">
        <f>TITRES_STAT!D1836</f>
        <v>5.8882000000000003</v>
      </c>
      <c r="C1833" s="2">
        <f t="shared" si="168"/>
        <v>5.9649598391338907</v>
      </c>
      <c r="D1833" s="2">
        <f t="shared" si="170"/>
        <v>6.0081699097161119</v>
      </c>
      <c r="E1833" s="2">
        <f t="shared" si="169"/>
        <v>-4.3210070582221149E-2</v>
      </c>
      <c r="F1833" s="2">
        <f t="shared" si="173"/>
        <v>8.9834965202277971E-3</v>
      </c>
      <c r="G1833" s="2">
        <f t="shared" si="171"/>
        <v>-5.2193567102448948E-2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5">
        <f>TITRES_STAT!D1837</f>
        <v>5.8882000000000003</v>
      </c>
      <c r="C1834" s="2">
        <f t="shared" si="168"/>
        <v>5.9408737100363691</v>
      </c>
      <c r="D1834" s="2">
        <f t="shared" si="170"/>
        <v>5.9992832497371404</v>
      </c>
      <c r="E1834" s="2">
        <f t="shared" si="169"/>
        <v>-5.840953970077134E-2</v>
      </c>
      <c r="F1834" s="2">
        <f t="shared" si="173"/>
        <v>-4.4951107239720308E-3</v>
      </c>
      <c r="G1834" s="2">
        <f t="shared" si="171"/>
        <v>-5.3914428976799308E-2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5">
        <f>TITRES_STAT!D1838</f>
        <v>5.7085999999999997</v>
      </c>
      <c r="C1835" s="2">
        <f t="shared" si="168"/>
        <v>5.9204931392615432</v>
      </c>
      <c r="D1835" s="2">
        <f t="shared" si="170"/>
        <v>5.9777511571640192</v>
      </c>
      <c r="E1835" s="2">
        <f t="shared" si="169"/>
        <v>-5.7258017902475977E-2</v>
      </c>
      <c r="F1835" s="2">
        <f t="shared" si="173"/>
        <v>-1.5047692159672822E-2</v>
      </c>
      <c r="G1835" s="2">
        <f t="shared" si="171"/>
        <v>-4.2210325742803159E-2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5">
        <f>TITRES_STAT!D1839</f>
        <v>5.9581</v>
      </c>
      <c r="C1836" s="2">
        <f t="shared" si="168"/>
        <v>5.933955733221306</v>
      </c>
      <c r="D1836" s="2">
        <f t="shared" si="170"/>
        <v>5.9762955158926108</v>
      </c>
      <c r="E1836" s="2">
        <f t="shared" si="169"/>
        <v>-4.2339782671304782E-2</v>
      </c>
      <c r="F1836" s="2">
        <f t="shared" si="173"/>
        <v>-2.0506110261999215E-2</v>
      </c>
      <c r="G1836" s="2">
        <f t="shared" si="171"/>
        <v>-2.1833672409305567E-2</v>
      </c>
      <c r="H1836" s="2" t="str">
        <f t="shared" si="172"/>
        <v>Hold</v>
      </c>
    </row>
    <row r="1837" spans="1:8" ht="13.5" x14ac:dyDescent="0.25">
      <c r="A1837" s="3">
        <f>TITRES_STAT!B1840</f>
        <v>44978</v>
      </c>
      <c r="B1837" s="5">
        <f>TITRES_STAT!D1840</f>
        <v>5.9581</v>
      </c>
      <c r="C1837" s="2">
        <f t="shared" si="168"/>
        <v>5.9560856204180279</v>
      </c>
      <c r="D1837" s="2">
        <f t="shared" si="170"/>
        <v>5.9749476999005662</v>
      </c>
      <c r="E1837" s="2">
        <f t="shared" si="169"/>
        <v>-1.8862079482538263E-2</v>
      </c>
      <c r="F1837" s="2">
        <f t="shared" si="173"/>
        <v>-2.0177304106107026E-2</v>
      </c>
      <c r="G1837" s="2">
        <f t="shared" si="171"/>
        <v>1.3152246235687629E-3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5">
        <f>TITRES_STAT!D1841</f>
        <v>5.9880000000000004</v>
      </c>
      <c r="C1838" s="2">
        <f t="shared" si="168"/>
        <v>5.9748109095844857</v>
      </c>
      <c r="D1838" s="2">
        <f t="shared" si="170"/>
        <v>5.975914536944968</v>
      </c>
      <c r="E1838" s="2">
        <f t="shared" si="169"/>
        <v>-1.1036273604823066E-3</v>
      </c>
      <c r="F1838" s="2">
        <f t="shared" si="173"/>
        <v>-1.6362568756982082E-2</v>
      </c>
      <c r="G1838" s="2">
        <f t="shared" si="171"/>
        <v>1.5258941396499776E-2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5">
        <f>TITRES_STAT!D1842</f>
        <v>5.9880000000000004</v>
      </c>
      <c r="C1839" s="2">
        <f t="shared" si="168"/>
        <v>5.9845169234945654</v>
      </c>
      <c r="D1839" s="2">
        <f t="shared" si="170"/>
        <v>5.9768097564305256</v>
      </c>
      <c r="E1839" s="2">
        <f t="shared" si="169"/>
        <v>7.7071670640398438E-3</v>
      </c>
      <c r="F1839" s="2">
        <f t="shared" si="173"/>
        <v>-1.1548621592777699E-2</v>
      </c>
      <c r="G1839" s="2">
        <f t="shared" si="171"/>
        <v>1.9255788656817541E-2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5">
        <f>TITRES_STAT!D1843</f>
        <v>5.9880000000000004</v>
      </c>
      <c r="C1840" s="2">
        <f t="shared" si="168"/>
        <v>5.9927297044954022</v>
      </c>
      <c r="D1840" s="2">
        <f t="shared" si="170"/>
        <v>5.9776386633615974</v>
      </c>
      <c r="E1840" s="2">
        <f t="shared" si="169"/>
        <v>1.5091041133804772E-2</v>
      </c>
      <c r="F1840" s="2">
        <f t="shared" si="173"/>
        <v>-6.2206890474612048E-3</v>
      </c>
      <c r="G1840" s="2">
        <f t="shared" si="171"/>
        <v>2.1311730181265975E-2</v>
      </c>
      <c r="H1840" s="2" t="str">
        <f t="shared" si="172"/>
        <v>Sell</v>
      </c>
    </row>
    <row r="1841" spans="1:8" ht="13.5" x14ac:dyDescent="0.25">
      <c r="A1841" s="3">
        <f>TITRES_STAT!B1844</f>
        <v>44984</v>
      </c>
      <c r="B1841" s="5">
        <f>TITRES_STAT!D1844</f>
        <v>5.9880000000000004</v>
      </c>
      <c r="C1841" s="2">
        <f t="shared" si="168"/>
        <v>5.9996789807268787</v>
      </c>
      <c r="D1841" s="2">
        <f t="shared" si="170"/>
        <v>5.978406169779257</v>
      </c>
      <c r="E1841" s="2">
        <f t="shared" si="169"/>
        <v>2.1272810947621679E-2</v>
      </c>
      <c r="F1841" s="2">
        <f t="shared" si="173"/>
        <v>-7.2198904844462779E-4</v>
      </c>
      <c r="G1841" s="2">
        <f t="shared" si="171"/>
        <v>2.1994799996066308E-2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5">
        <f>TITRES_STAT!D1845</f>
        <v>5.7385000000000002</v>
      </c>
      <c r="C1842" s="2">
        <f t="shared" si="168"/>
        <v>6.0055591375381283</v>
      </c>
      <c r="D1842" s="2">
        <f t="shared" si="170"/>
        <v>5.9606353423882013</v>
      </c>
      <c r="E1842" s="2">
        <f t="shared" si="169"/>
        <v>4.4923795149927059E-2</v>
      </c>
      <c r="F1842" s="2">
        <f t="shared" si="173"/>
        <v>8.4071677912297103E-3</v>
      </c>
      <c r="G1842" s="2">
        <f t="shared" si="171"/>
        <v>3.6516627358697346E-2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5">
        <f>TITRES_STAT!D1846</f>
        <v>5.9880000000000004</v>
      </c>
      <c r="C1843" s="2">
        <f t="shared" si="168"/>
        <v>5.9875038856091862</v>
      </c>
      <c r="D1843" s="2">
        <f t="shared" si="170"/>
        <v>5.9626623540631494</v>
      </c>
      <c r="E1843" s="2">
        <f t="shared" si="169"/>
        <v>2.4841531546036855E-2</v>
      </c>
      <c r="F1843" s="2">
        <f t="shared" si="173"/>
        <v>1.1694040542191139E-2</v>
      </c>
      <c r="G1843" s="2">
        <f t="shared" si="171"/>
        <v>1.3147491003845716E-2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5">
        <f>TITRES_STAT!D1847</f>
        <v>5.9880000000000004</v>
      </c>
      <c r="C1844" s="2">
        <f t="shared" si="168"/>
        <v>5.972226364746235</v>
      </c>
      <c r="D1844" s="2">
        <f t="shared" si="170"/>
        <v>5.9645392167251376</v>
      </c>
      <c r="E1844" s="2">
        <f t="shared" si="169"/>
        <v>7.6871480210973786E-3</v>
      </c>
      <c r="F1844" s="2">
        <f t="shared" si="173"/>
        <v>1.0892662037972388E-2</v>
      </c>
      <c r="G1844" s="2">
        <f t="shared" si="171"/>
        <v>-3.2055140168750097E-3</v>
      </c>
      <c r="H1844" s="2" t="str">
        <f t="shared" si="172"/>
        <v>Hold</v>
      </c>
    </row>
    <row r="1845" spans="1:8" ht="13.5" x14ac:dyDescent="0.25">
      <c r="A1845" s="3">
        <f>TITRES_STAT!B1848</f>
        <v>44988</v>
      </c>
      <c r="B1845" s="5">
        <f>TITRES_STAT!D1848</f>
        <v>5.9880000000000004</v>
      </c>
      <c r="C1845" s="2">
        <f t="shared" si="168"/>
        <v>5.9316684624775835</v>
      </c>
      <c r="D1845" s="2">
        <f t="shared" si="170"/>
        <v>5.9662770525232753</v>
      </c>
      <c r="E1845" s="2">
        <f t="shared" si="169"/>
        <v>-3.4608590045691834E-2</v>
      </c>
      <c r="F1845" s="2">
        <f t="shared" si="173"/>
        <v>1.7924116212395431E-3</v>
      </c>
      <c r="G1845" s="2">
        <f t="shared" si="171"/>
        <v>-3.6401001666931374E-2</v>
      </c>
      <c r="H1845" s="2" t="str">
        <f t="shared" si="172"/>
        <v>Hold</v>
      </c>
    </row>
    <row r="1846" spans="1:8" ht="13.5" x14ac:dyDescent="0.25">
      <c r="A1846" s="3">
        <f>TITRES_STAT!B1849</f>
        <v>44991</v>
      </c>
      <c r="B1846" s="5">
        <f>TITRES_STAT!D1849</f>
        <v>5.9880000000000004</v>
      </c>
      <c r="C1846" s="2">
        <f t="shared" si="168"/>
        <v>5.9357348528656475</v>
      </c>
      <c r="D1846" s="2">
        <f t="shared" si="170"/>
        <v>5.9678861597437729</v>
      </c>
      <c r="E1846" s="2">
        <f t="shared" si="169"/>
        <v>-3.2151306878125396E-2</v>
      </c>
      <c r="F1846" s="2">
        <f t="shared" si="173"/>
        <v>-4.9963320786334444E-3</v>
      </c>
      <c r="G1846" s="2">
        <f t="shared" si="171"/>
        <v>-2.715497479949195E-2</v>
      </c>
      <c r="H1846" s="2" t="str">
        <f t="shared" si="172"/>
        <v>Hold</v>
      </c>
    </row>
    <row r="1847" spans="1:8" ht="13.5" x14ac:dyDescent="0.25">
      <c r="A1847" s="3">
        <f>TITRES_STAT!B1850</f>
        <v>44992</v>
      </c>
      <c r="B1847" s="5">
        <f>TITRES_STAT!D1850</f>
        <v>5.9880000000000004</v>
      </c>
      <c r="C1847" s="2">
        <f t="shared" si="168"/>
        <v>5.9391756447324706</v>
      </c>
      <c r="D1847" s="2">
        <f t="shared" si="170"/>
        <v>5.9693760738368269</v>
      </c>
      <c r="E1847" s="2">
        <f t="shared" si="169"/>
        <v>-3.0200429104356274E-2</v>
      </c>
      <c r="F1847" s="2">
        <f t="shared" si="173"/>
        <v>-1.0037151483778012E-2</v>
      </c>
      <c r="G1847" s="2">
        <f t="shared" si="171"/>
        <v>-2.0163277620578263E-2</v>
      </c>
      <c r="H1847" s="2" t="str">
        <f t="shared" si="172"/>
        <v>Hold</v>
      </c>
    </row>
    <row r="1848" spans="1:8" ht="13.5" x14ac:dyDescent="0.25">
      <c r="A1848" s="3">
        <f>TITRES_STAT!B1851</f>
        <v>44993</v>
      </c>
      <c r="B1848" s="5">
        <f>TITRES_STAT!D1851</f>
        <v>5.9880000000000004</v>
      </c>
      <c r="C1848" s="2">
        <f t="shared" si="168"/>
        <v>5.9466870840043979</v>
      </c>
      <c r="D1848" s="2">
        <f t="shared" si="170"/>
        <v>5.9707556239229875</v>
      </c>
      <c r="E1848" s="2">
        <f t="shared" si="169"/>
        <v>-2.4068539918589593E-2</v>
      </c>
      <c r="F1848" s="2">
        <f t="shared" si="173"/>
        <v>-1.2843429170740328E-2</v>
      </c>
      <c r="G1848" s="2">
        <f t="shared" si="171"/>
        <v>-1.1225110747849265E-2</v>
      </c>
      <c r="H1848" s="2" t="str">
        <f t="shared" si="172"/>
        <v>Hold</v>
      </c>
    </row>
    <row r="1849" spans="1:8" ht="13.5" x14ac:dyDescent="0.25">
      <c r="A1849" s="3">
        <f>TITRES_STAT!B1852</f>
        <v>44994</v>
      </c>
      <c r="B1849" s="5">
        <f>TITRES_STAT!D1852</f>
        <v>5.9880000000000004</v>
      </c>
      <c r="C1849" s="2">
        <f t="shared" si="168"/>
        <v>5.953042917234491</v>
      </c>
      <c r="D1849" s="2">
        <f t="shared" si="170"/>
        <v>5.9720329851138771</v>
      </c>
      <c r="E1849" s="2">
        <f t="shared" si="169"/>
        <v>-1.8990067879386174E-2</v>
      </c>
      <c r="F1849" s="2">
        <f t="shared" si="173"/>
        <v>-1.4072756912469498E-2</v>
      </c>
      <c r="G1849" s="2">
        <f t="shared" si="171"/>
        <v>-4.9173109669166763E-3</v>
      </c>
      <c r="H1849" s="2" t="str">
        <f t="shared" si="172"/>
        <v>Hold</v>
      </c>
    </row>
    <row r="1850" spans="1:8" ht="13.5" x14ac:dyDescent="0.25">
      <c r="A1850" s="3">
        <f>TITRES_STAT!B1853</f>
        <v>44995</v>
      </c>
      <c r="B1850" s="5">
        <f>TITRES_STAT!D1853</f>
        <v>5.9880000000000004</v>
      </c>
      <c r="C1850" s="2">
        <f t="shared" si="168"/>
        <v>5.9584209299676463</v>
      </c>
      <c r="D1850" s="2">
        <f t="shared" si="170"/>
        <v>5.9732157269572932</v>
      </c>
      <c r="E1850" s="2">
        <f t="shared" si="169"/>
        <v>-1.4794796989646919E-2</v>
      </c>
      <c r="F1850" s="2">
        <f t="shared" si="173"/>
        <v>-1.4217164927904983E-2</v>
      </c>
      <c r="G1850" s="2">
        <f t="shared" si="171"/>
        <v>-5.7763206174193601E-4</v>
      </c>
      <c r="H1850" s="2" t="str">
        <f t="shared" si="172"/>
        <v>Hold</v>
      </c>
    </row>
    <row r="1851" spans="1:8" ht="13.5" x14ac:dyDescent="0.25">
      <c r="A1851" s="3">
        <f>TITRES_STAT!B1854</f>
        <v>44998</v>
      </c>
      <c r="B1851" s="5">
        <f>TITRES_STAT!D1854</f>
        <v>5.7184999999999997</v>
      </c>
      <c r="C1851" s="2">
        <f t="shared" si="168"/>
        <v>5.9629715561264698</v>
      </c>
      <c r="D1851" s="2">
        <f t="shared" si="170"/>
        <v>5.9543478953308266</v>
      </c>
      <c r="E1851" s="2">
        <f t="shared" si="169"/>
        <v>8.6236607956431399E-3</v>
      </c>
      <c r="F1851" s="2">
        <f t="shared" si="173"/>
        <v>-9.6489997831953594E-3</v>
      </c>
      <c r="G1851" s="2">
        <f t="shared" si="171"/>
        <v>1.8272660578838501E-2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5">
        <f>TITRES_STAT!D1855</f>
        <v>5.968</v>
      </c>
      <c r="C1852" s="2">
        <f t="shared" si="168"/>
        <v>5.9284374705685519</v>
      </c>
      <c r="D1852" s="2">
        <f t="shared" si="170"/>
        <v>5.9553591623433579</v>
      </c>
      <c r="E1852" s="2">
        <f t="shared" si="169"/>
        <v>-2.6921691774806078E-2</v>
      </c>
      <c r="F1852" s="2">
        <f t="shared" si="173"/>
        <v>-1.3103538181517504E-2</v>
      </c>
      <c r="G1852" s="2">
        <f t="shared" si="171"/>
        <v>-1.3818153593288574E-2</v>
      </c>
      <c r="H1852" s="2" t="str">
        <f t="shared" si="172"/>
        <v>Hold</v>
      </c>
    </row>
    <row r="1853" spans="1:8" ht="13.5" x14ac:dyDescent="0.25">
      <c r="A1853" s="3">
        <f>TITRES_STAT!B1856</f>
        <v>45000</v>
      </c>
      <c r="B1853" s="5">
        <f>TITRES_STAT!D1856</f>
        <v>5.968</v>
      </c>
      <c r="C1853" s="2">
        <f t="shared" si="168"/>
        <v>5.9376009366349285</v>
      </c>
      <c r="D1853" s="2">
        <f t="shared" si="170"/>
        <v>5.9562955206882942</v>
      </c>
      <c r="E1853" s="2">
        <f t="shared" si="169"/>
        <v>-1.8694584053365659E-2</v>
      </c>
      <c r="F1853" s="2">
        <f t="shared" si="173"/>
        <v>-1.4221747355887136E-2</v>
      </c>
      <c r="G1853" s="2">
        <f t="shared" si="171"/>
        <v>-4.4728366974785237E-3</v>
      </c>
      <c r="H1853" s="2" t="str">
        <f t="shared" si="172"/>
        <v>Hold</v>
      </c>
    </row>
    <row r="1854" spans="1:8" ht="13.5" x14ac:dyDescent="0.25">
      <c r="A1854" s="3">
        <f>TITRES_STAT!B1857</f>
        <v>45001</v>
      </c>
      <c r="B1854" s="5">
        <f>TITRES_STAT!D1857</f>
        <v>5.7085999999999997</v>
      </c>
      <c r="C1854" s="2">
        <f t="shared" si="168"/>
        <v>5.9453546386910929</v>
      </c>
      <c r="D1854" s="2">
        <f t="shared" si="170"/>
        <v>5.9379477043410134</v>
      </c>
      <c r="E1854" s="2">
        <f t="shared" si="169"/>
        <v>7.4069343500795526E-3</v>
      </c>
      <c r="F1854" s="2">
        <f t="shared" si="173"/>
        <v>-9.896011014693798E-3</v>
      </c>
      <c r="G1854" s="2">
        <f t="shared" si="171"/>
        <v>1.7302945364773351E-2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5">
        <f>TITRES_STAT!D1858</f>
        <v>5.4591000000000003</v>
      </c>
      <c r="C1855" s="2">
        <f t="shared" si="168"/>
        <v>5.9519154635078477</v>
      </c>
      <c r="D1855" s="2">
        <f t="shared" si="170"/>
        <v>5.9024775040194566</v>
      </c>
      <c r="E1855" s="2">
        <f t="shared" si="169"/>
        <v>4.9437959488391137E-2</v>
      </c>
      <c r="F1855" s="2">
        <f t="shared" si="173"/>
        <v>1.970783085923189E-3</v>
      </c>
      <c r="G1855" s="2">
        <f t="shared" si="171"/>
        <v>4.7467176402467948E-2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5">
        <f>TITRES_STAT!D1859</f>
        <v>5.6985999999999999</v>
      </c>
      <c r="C1856" s="2">
        <f t="shared" si="168"/>
        <v>5.9574669306604866</v>
      </c>
      <c r="D1856" s="2">
        <f t="shared" si="170"/>
        <v>5.8873754666846816</v>
      </c>
      <c r="E1856" s="2">
        <f t="shared" si="169"/>
        <v>7.0091463975805013E-2</v>
      </c>
      <c r="F1856" s="2">
        <f t="shared" si="173"/>
        <v>1.5594919263899554E-2</v>
      </c>
      <c r="G1856" s="2">
        <f t="shared" si="171"/>
        <v>5.4496544711905459E-2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5">
        <f>TITRES_STAT!D1860</f>
        <v>5.6886000000000001</v>
      </c>
      <c r="C1857" s="2">
        <f t="shared" si="168"/>
        <v>5.9621643259434887</v>
      </c>
      <c r="D1857" s="2">
        <f t="shared" si="170"/>
        <v>5.8726513580413719</v>
      </c>
      <c r="E1857" s="2">
        <f t="shared" si="169"/>
        <v>8.9512967902116714E-2</v>
      </c>
      <c r="F1857" s="2">
        <f t="shared" si="173"/>
        <v>3.0378528991542988E-2</v>
      </c>
      <c r="G1857" s="2">
        <f t="shared" si="171"/>
        <v>5.9134438910573725E-2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5.6985999999999999</v>
      </c>
      <c r="C1858" s="2">
        <f t="shared" si="168"/>
        <v>5.9661390450291059</v>
      </c>
      <c r="D1858" s="2">
        <f t="shared" si="170"/>
        <v>5.8597586648531221</v>
      </c>
      <c r="E1858" s="2">
        <f t="shared" si="169"/>
        <v>0.10638038017598372</v>
      </c>
      <c r="F1858" s="2">
        <f t="shared" si="173"/>
        <v>4.5578899228431141E-2</v>
      </c>
      <c r="G1858" s="2">
        <f t="shared" si="171"/>
        <v>6.0801480947552583E-2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5">
        <f>TITRES_STAT!D1862</f>
        <v>5.6985999999999999</v>
      </c>
      <c r="C1859" s="2">
        <f t="shared" si="168"/>
        <v>5.9695022688707819</v>
      </c>
      <c r="D1859" s="2">
        <f t="shared" si="170"/>
        <v>5.8478209859751127</v>
      </c>
      <c r="E1859" s="2">
        <f t="shared" si="169"/>
        <v>0.12168128289566926</v>
      </c>
      <c r="F1859" s="2">
        <f t="shared" si="173"/>
        <v>6.0799375961878767E-2</v>
      </c>
      <c r="G1859" s="2">
        <f t="shared" si="171"/>
        <v>6.0881906933790496E-2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5">
        <f>TITRES_STAT!D1863</f>
        <v>5.6786000000000003</v>
      </c>
      <c r="C1860" s="2">
        <f t="shared" si="168"/>
        <v>5.9723480736598926</v>
      </c>
      <c r="D1860" s="2">
        <f t="shared" si="170"/>
        <v>5.8352860981251045</v>
      </c>
      <c r="E1860" s="2">
        <f t="shared" si="169"/>
        <v>0.13706197553478816</v>
      </c>
      <c r="F1860" s="2">
        <f t="shared" si="173"/>
        <v>7.6051895876460648E-2</v>
      </c>
      <c r="G1860" s="2">
        <f t="shared" si="171"/>
        <v>6.1010079658327512E-2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5">
        <f>TITRES_STAT!D1864</f>
        <v>5.6786000000000003</v>
      </c>
      <c r="C1861" s="2">
        <f t="shared" si="168"/>
        <v>5.9332945238660626</v>
      </c>
      <c r="D1861" s="2">
        <f t="shared" si="170"/>
        <v>5.8236797204862079</v>
      </c>
      <c r="E1861" s="2">
        <f t="shared" si="169"/>
        <v>0.10961480337985474</v>
      </c>
      <c r="F1861" s="2">
        <f t="shared" si="173"/>
        <v>8.2764477377139475E-2</v>
      </c>
      <c r="G1861" s="2">
        <f t="shared" si="171"/>
        <v>2.6850326002715266E-2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5">
        <f>TITRES_STAT!D1865</f>
        <v>5.6685999999999996</v>
      </c>
      <c r="C1862" s="2">
        <f t="shared" si="168"/>
        <v>5.9386338278866679</v>
      </c>
      <c r="D1862" s="2">
        <f t="shared" si="170"/>
        <v>5.8121923337835257</v>
      </c>
      <c r="E1862" s="2">
        <f t="shared" si="169"/>
        <v>0.1264414941031422</v>
      </c>
      <c r="F1862" s="2">
        <f t="shared" si="173"/>
        <v>9.1499880722340027E-2</v>
      </c>
      <c r="G1862" s="2">
        <f t="shared" si="171"/>
        <v>3.4941613380802178E-2</v>
      </c>
      <c r="H1862" s="2" t="str">
        <f t="shared" si="172"/>
        <v>Sell</v>
      </c>
    </row>
    <row r="1863" spans="1:8" ht="13.5" x14ac:dyDescent="0.25">
      <c r="A1863" s="3">
        <f>TITRES_STAT!B1866</f>
        <v>45015</v>
      </c>
      <c r="B1863" s="5">
        <f>TITRES_STAT!D1866</f>
        <v>5.6685999999999996</v>
      </c>
      <c r="C1863" s="2">
        <f t="shared" si="168"/>
        <v>5.943151700519488</v>
      </c>
      <c r="D1863" s="2">
        <f t="shared" si="170"/>
        <v>5.8015558646143761</v>
      </c>
      <c r="E1863" s="2">
        <f t="shared" si="169"/>
        <v>0.14159583590511193</v>
      </c>
      <c r="F1863" s="2">
        <f t="shared" si="173"/>
        <v>0.10151907175889441</v>
      </c>
      <c r="G1863" s="2">
        <f t="shared" si="171"/>
        <v>4.0076764146217525E-2</v>
      </c>
      <c r="H1863" s="2" t="str">
        <f t="shared" si="172"/>
        <v>Sell</v>
      </c>
    </row>
    <row r="1864" spans="1:8" ht="13.5" x14ac:dyDescent="0.25">
      <c r="A1864" s="3">
        <f>TITRES_STAT!B1867</f>
        <v>45016</v>
      </c>
      <c r="B1864" s="5">
        <f>TITRES_STAT!D1867</f>
        <v>5.6786000000000003</v>
      </c>
      <c r="C1864" s="2">
        <f t="shared" si="168"/>
        <v>5.9070668235164892</v>
      </c>
      <c r="D1864" s="2">
        <f t="shared" si="170"/>
        <v>5.7924480227910884</v>
      </c>
      <c r="E1864" s="2">
        <f t="shared" si="169"/>
        <v>0.11461880072540076</v>
      </c>
      <c r="F1864" s="2">
        <f t="shared" si="173"/>
        <v>0.10413901755219569</v>
      </c>
      <c r="G1864" s="2">
        <f t="shared" si="171"/>
        <v>1.0479783173205068E-2</v>
      </c>
      <c r="H1864" s="2" t="str">
        <f t="shared" si="172"/>
        <v>Sell</v>
      </c>
    </row>
    <row r="1865" spans="1:8" ht="13.5" x14ac:dyDescent="0.25">
      <c r="A1865" s="3">
        <f>TITRES_STAT!B1868</f>
        <v>45019</v>
      </c>
      <c r="B1865" s="5">
        <f>TITRES_STAT!D1868</f>
        <v>5.6786000000000003</v>
      </c>
      <c r="C1865" s="2">
        <f t="shared" si="168"/>
        <v>5.8381488506677988</v>
      </c>
      <c r="D1865" s="2">
        <f t="shared" si="170"/>
        <v>5.7840148359176737</v>
      </c>
      <c r="E1865" s="2">
        <f t="shared" si="169"/>
        <v>5.4134014750125026E-2</v>
      </c>
      <c r="F1865" s="2">
        <f t="shared" si="173"/>
        <v>9.4138016991781565E-2</v>
      </c>
      <c r="G1865" s="2">
        <f t="shared" si="171"/>
        <v>-4.0004002241656539E-2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5">
        <f>TITRES_STAT!D1869</f>
        <v>5.6786000000000003</v>
      </c>
      <c r="C1866" s="2">
        <f t="shared" si="168"/>
        <v>5.8166797967189066</v>
      </c>
      <c r="D1866" s="2">
        <f t="shared" si="170"/>
        <v>5.7762063295534016</v>
      </c>
      <c r="E1866" s="2">
        <f t="shared" si="169"/>
        <v>4.0473467165504928E-2</v>
      </c>
      <c r="F1866" s="2">
        <f t="shared" si="173"/>
        <v>8.3405107026526246E-2</v>
      </c>
      <c r="G1866" s="2">
        <f t="shared" si="171"/>
        <v>-4.2931639861021317E-2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5">
        <f>TITRES_STAT!D1870</f>
        <v>5.6786000000000003</v>
      </c>
      <c r="C1867" s="2">
        <f t="shared" si="168"/>
        <v>5.7969752126083058</v>
      </c>
      <c r="D1867" s="2">
        <f t="shared" si="170"/>
        <v>5.7689762310679642</v>
      </c>
      <c r="E1867" s="2">
        <f t="shared" si="169"/>
        <v>2.7998981540341639E-2</v>
      </c>
      <c r="F1867" s="2">
        <f t="shared" si="173"/>
        <v>7.2323881929289319E-2</v>
      </c>
      <c r="G1867" s="2">
        <f t="shared" si="171"/>
        <v>-4.432490038894768E-2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5">
        <f>TITRES_STAT!D1871</f>
        <v>5.6786000000000003</v>
      </c>
      <c r="C1868" s="2">
        <f t="shared" si="168"/>
        <v>5.7818405645147202</v>
      </c>
      <c r="D1868" s="2">
        <f t="shared" si="170"/>
        <v>5.7622816954333</v>
      </c>
      <c r="E1868" s="2">
        <f t="shared" si="169"/>
        <v>1.9558869081420127E-2</v>
      </c>
      <c r="F1868" s="2">
        <f t="shared" si="173"/>
        <v>6.1770879359715487E-2</v>
      </c>
      <c r="G1868" s="2">
        <f t="shared" si="171"/>
        <v>-4.221201027829536E-2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5">
        <f>TITRES_STAT!D1872</f>
        <v>5.6786000000000003</v>
      </c>
      <c r="C1869" s="2">
        <f t="shared" si="168"/>
        <v>5.769034323820148</v>
      </c>
      <c r="D1869" s="2">
        <f t="shared" si="170"/>
        <v>5.7560830513271295</v>
      </c>
      <c r="E1869" s="2">
        <f t="shared" si="169"/>
        <v>1.2951272493018529E-2</v>
      </c>
      <c r="F1869" s="2">
        <f t="shared" si="173"/>
        <v>5.2006957986376098E-2</v>
      </c>
      <c r="G1869" s="2">
        <f t="shared" si="171"/>
        <v>-3.905568549335757E-2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5">
        <f>TITRES_STAT!D1873</f>
        <v>5.4291</v>
      </c>
      <c r="C1870" s="2">
        <f t="shared" si="168"/>
        <v>5.7551213509247408</v>
      </c>
      <c r="D1870" s="2">
        <f t="shared" si="170"/>
        <v>5.7318620845621568</v>
      </c>
      <c r="E1870" s="2">
        <f t="shared" si="169"/>
        <v>2.3259266362583908E-2</v>
      </c>
      <c r="F1870" s="2">
        <f t="shared" si="173"/>
        <v>4.6257419661617664E-2</v>
      </c>
      <c r="G1870" s="2">
        <f t="shared" si="171"/>
        <v>-2.2998153299033756E-2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5">
        <f>TITRES_STAT!D1874</f>
        <v>5.1896000000000004</v>
      </c>
      <c r="C1871" s="2">
        <f t="shared" ref="C1871:C1934" si="174">$C$4*B1861+C1870*(1-$C$4)</f>
        <v>5.7433488353978577</v>
      </c>
      <c r="D1871" s="2">
        <f t="shared" si="170"/>
        <v>5.691694522742738</v>
      </c>
      <c r="E1871" s="2">
        <f t="shared" si="169"/>
        <v>5.1654312655119661E-2</v>
      </c>
      <c r="F1871" s="2">
        <f t="shared" si="173"/>
        <v>4.7336798260318072E-2</v>
      </c>
      <c r="G1871" s="2">
        <f t="shared" si="171"/>
        <v>4.3175143948015887E-3</v>
      </c>
      <c r="H1871" s="2" t="str">
        <f t="shared" si="172"/>
        <v>Sell</v>
      </c>
    </row>
    <row r="1872" spans="1:8" ht="13.5" x14ac:dyDescent="0.25">
      <c r="A1872" s="3">
        <f>TITRES_STAT!B1875</f>
        <v>45028</v>
      </c>
      <c r="B1872" s="5">
        <f>TITRES_STAT!D1875</f>
        <v>5.1896000000000004</v>
      </c>
      <c r="C1872" s="2">
        <f t="shared" si="174"/>
        <v>5.7318490145674179</v>
      </c>
      <c r="D1872" s="2">
        <f t="shared" si="170"/>
        <v>5.6545023358729063</v>
      </c>
      <c r="E1872" s="2">
        <f t="shared" si="169"/>
        <v>7.7346678694511617E-2</v>
      </c>
      <c r="F1872" s="2">
        <f t="shared" si="173"/>
        <v>5.3338774347156781E-2</v>
      </c>
      <c r="G1872" s="2">
        <f t="shared" si="171"/>
        <v>2.4007904347354836E-2</v>
      </c>
      <c r="H1872" s="2" t="str">
        <f t="shared" si="172"/>
        <v>Sell</v>
      </c>
    </row>
    <row r="1873" spans="1:8" ht="13.5" x14ac:dyDescent="0.25">
      <c r="A1873" s="3">
        <f>TITRES_STAT!B1876</f>
        <v>45029</v>
      </c>
      <c r="B1873" s="5">
        <f>TITRES_STAT!D1876</f>
        <v>5.1896000000000004</v>
      </c>
      <c r="C1873" s="2">
        <f t="shared" si="174"/>
        <v>5.7221183969416609</v>
      </c>
      <c r="D1873" s="2">
        <f t="shared" si="170"/>
        <v>5.6200651258082468</v>
      </c>
      <c r="E1873" s="2">
        <f t="shared" si="169"/>
        <v>0.10205327113341411</v>
      </c>
      <c r="F1873" s="2">
        <f t="shared" si="173"/>
        <v>6.3081673704408259E-2</v>
      </c>
      <c r="G1873" s="2">
        <f t="shared" si="171"/>
        <v>3.8971597429005855E-2</v>
      </c>
      <c r="H1873" s="2" t="str">
        <f t="shared" si="172"/>
        <v>Sell</v>
      </c>
    </row>
    <row r="1874" spans="1:8" ht="13.5" x14ac:dyDescent="0.25">
      <c r="A1874" s="3">
        <f>TITRES_STAT!B1877</f>
        <v>45030</v>
      </c>
      <c r="B1874" s="5">
        <f>TITRES_STAT!D1877</f>
        <v>5.1896000000000004</v>
      </c>
      <c r="C1874" s="2">
        <f t="shared" si="174"/>
        <v>5.7154232589506364</v>
      </c>
      <c r="D1874" s="2">
        <f t="shared" si="170"/>
        <v>5.5881788201928213</v>
      </c>
      <c r="E1874" s="2">
        <f t="shared" si="169"/>
        <v>0.1272444387578151</v>
      </c>
      <c r="F1874" s="2">
        <f t="shared" si="173"/>
        <v>7.5914226715089628E-2</v>
      </c>
      <c r="G1874" s="2">
        <f t="shared" si="171"/>
        <v>5.1330212042725476E-2</v>
      </c>
      <c r="H1874" s="2" t="str">
        <f t="shared" si="172"/>
        <v>Sell</v>
      </c>
    </row>
    <row r="1875" spans="1:8" ht="13.5" x14ac:dyDescent="0.25">
      <c r="A1875" s="3">
        <f>TITRES_STAT!B1878</f>
        <v>45033</v>
      </c>
      <c r="B1875" s="5">
        <f>TITRES_STAT!D1878</f>
        <v>5.01</v>
      </c>
      <c r="C1875" s="2">
        <f t="shared" si="174"/>
        <v>5.709758142189</v>
      </c>
      <c r="D1875" s="2">
        <f t="shared" si="170"/>
        <v>5.545350759437798</v>
      </c>
      <c r="E1875" s="2">
        <f t="shared" si="169"/>
        <v>0.16440738275120204</v>
      </c>
      <c r="F1875" s="2">
        <f t="shared" si="173"/>
        <v>9.3612857922312109E-2</v>
      </c>
      <c r="G1875" s="2">
        <f t="shared" si="171"/>
        <v>7.0794524828889926E-2</v>
      </c>
      <c r="H1875" s="2" t="str">
        <f t="shared" si="172"/>
        <v>Sell</v>
      </c>
    </row>
    <row r="1876" spans="1:8" ht="13.5" x14ac:dyDescent="0.25">
      <c r="A1876" s="3">
        <f>TITRES_STAT!B1879</f>
        <v>45034</v>
      </c>
      <c r="B1876" s="5">
        <f>TITRES_STAT!D1879</f>
        <v>5.1896000000000004</v>
      </c>
      <c r="C1876" s="2">
        <f t="shared" si="174"/>
        <v>5.7049645818522308</v>
      </c>
      <c r="D1876" s="2">
        <f t="shared" si="170"/>
        <v>5.5189988513312951</v>
      </c>
      <c r="E1876" s="2">
        <f t="shared" si="169"/>
        <v>0.18596573052093568</v>
      </c>
      <c r="F1876" s="2">
        <f t="shared" si="173"/>
        <v>0.11208343244203683</v>
      </c>
      <c r="G1876" s="2">
        <f t="shared" si="171"/>
        <v>7.3882298078898845E-2</v>
      </c>
      <c r="H1876" s="2" t="str">
        <f t="shared" si="172"/>
        <v>Sell</v>
      </c>
    </row>
    <row r="1877" spans="1:8" ht="13.5" x14ac:dyDescent="0.25">
      <c r="A1877" s="3">
        <f>TITRES_STAT!B1880</f>
        <v>45035</v>
      </c>
      <c r="B1877" s="5">
        <f>TITRES_STAT!D1880</f>
        <v>5.1896000000000004</v>
      </c>
      <c r="C1877" s="2">
        <f t="shared" si="174"/>
        <v>5.7009084923365032</v>
      </c>
      <c r="D1877" s="2">
        <f t="shared" si="170"/>
        <v>5.4945989364178667</v>
      </c>
      <c r="E1877" s="2">
        <f t="shared" si="169"/>
        <v>0.20630955591863653</v>
      </c>
      <c r="F1877" s="2">
        <f t="shared" si="173"/>
        <v>0.1309286571373568</v>
      </c>
      <c r="G1877" s="2">
        <f t="shared" si="171"/>
        <v>7.5380898781279737E-2</v>
      </c>
      <c r="H1877" s="2" t="str">
        <f t="shared" si="172"/>
        <v>Sell</v>
      </c>
    </row>
    <row r="1878" spans="1:8" ht="13.5" x14ac:dyDescent="0.25">
      <c r="A1878" s="3">
        <f>TITRES_STAT!B1881</f>
        <v>45036</v>
      </c>
      <c r="B1878" s="5">
        <f>TITRES_STAT!D1881</f>
        <v>5.1896000000000004</v>
      </c>
      <c r="C1878" s="2">
        <f t="shared" si="174"/>
        <v>5.6974764165924254</v>
      </c>
      <c r="D1878" s="2">
        <f t="shared" si="170"/>
        <v>5.4720064226091365</v>
      </c>
      <c r="E1878" s="2">
        <f t="shared" si="169"/>
        <v>0.22546999398328893</v>
      </c>
      <c r="F1878" s="2">
        <f t="shared" si="173"/>
        <v>0.14983692450654323</v>
      </c>
      <c r="G1878" s="2">
        <f t="shared" si="171"/>
        <v>7.5633069476745696E-2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5">
        <f>TITRES_STAT!D1882</f>
        <v>5</v>
      </c>
      <c r="C1879" s="2">
        <f t="shared" si="174"/>
        <v>5.6945723525012832</v>
      </c>
      <c r="D1879" s="2">
        <f t="shared" si="170"/>
        <v>5.4370429838973484</v>
      </c>
      <c r="E1879" s="2">
        <f t="shared" si="169"/>
        <v>0.25752936860393483</v>
      </c>
      <c r="F1879" s="2">
        <f t="shared" si="173"/>
        <v>0.17137541332602158</v>
      </c>
      <c r="G1879" s="2">
        <f t="shared" si="171"/>
        <v>8.6153955277913252E-2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5.1896000000000004</v>
      </c>
      <c r="C1880" s="2">
        <f t="shared" si="174"/>
        <v>5.6537304521164709</v>
      </c>
      <c r="D1880" s="2">
        <f t="shared" si="170"/>
        <v>5.4187138739790264</v>
      </c>
      <c r="E1880" s="2">
        <f t="shared" si="169"/>
        <v>0.23501657813744448</v>
      </c>
      <c r="F1880" s="2">
        <f t="shared" si="173"/>
        <v>0.18410364628830617</v>
      </c>
      <c r="G1880" s="2">
        <f t="shared" si="171"/>
        <v>5.091293184913831E-2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5.1896000000000004</v>
      </c>
      <c r="C1881" s="2">
        <f t="shared" si="174"/>
        <v>5.5823257671754751</v>
      </c>
      <c r="D1881" s="2">
        <f t="shared" si="170"/>
        <v>5.4017424759065067</v>
      </c>
      <c r="E1881" s="2">
        <f t="shared" si="169"/>
        <v>0.18058329126896844</v>
      </c>
      <c r="F1881" s="2">
        <f t="shared" si="173"/>
        <v>0.18339957528443862</v>
      </c>
      <c r="G1881" s="2">
        <f t="shared" si="171"/>
        <v>-2.8162840154701829E-3</v>
      </c>
      <c r="H1881" s="2" t="str">
        <f t="shared" si="172"/>
        <v>Hold</v>
      </c>
    </row>
    <row r="1882" spans="1:8" ht="13.5" x14ac:dyDescent="0.25">
      <c r="A1882" s="3">
        <f>TITRES_STAT!B1885</f>
        <v>45043</v>
      </c>
      <c r="B1882" s="5">
        <f>TITRES_STAT!D1885</f>
        <v>5.1896000000000004</v>
      </c>
      <c r="C1882" s="2">
        <f t="shared" si="174"/>
        <v>5.5219064183792481</v>
      </c>
      <c r="D1882" s="2">
        <f t="shared" si="170"/>
        <v>5.3860282184319512</v>
      </c>
      <c r="E1882" s="2">
        <f t="shared" si="169"/>
        <v>0.13587819994729688</v>
      </c>
      <c r="F1882" s="2">
        <f t="shared" si="173"/>
        <v>0.17389530021701027</v>
      </c>
      <c r="G1882" s="2">
        <f t="shared" si="171"/>
        <v>-3.8017100269713389E-2</v>
      </c>
      <c r="H1882" s="2" t="str">
        <f t="shared" si="172"/>
        <v>Hold</v>
      </c>
    </row>
    <row r="1883" spans="1:8" ht="13.5" x14ac:dyDescent="0.25">
      <c r="A1883" s="3">
        <f>TITRES_STAT!B1886</f>
        <v>45044</v>
      </c>
      <c r="B1883" s="5">
        <f>TITRES_STAT!D1886</f>
        <v>5.1896000000000004</v>
      </c>
      <c r="C1883" s="2">
        <f t="shared" si="174"/>
        <v>5.4707823540132097</v>
      </c>
      <c r="D1883" s="2">
        <f t="shared" si="170"/>
        <v>5.3714779800295851</v>
      </c>
      <c r="E1883" s="2">
        <f t="shared" si="169"/>
        <v>9.9304373983624572E-2</v>
      </c>
      <c r="F1883" s="2">
        <f t="shared" si="173"/>
        <v>0.15897711497033312</v>
      </c>
      <c r="G1883" s="2">
        <f t="shared" si="171"/>
        <v>-5.967274098670855E-2</v>
      </c>
      <c r="H1883" s="2" t="str">
        <f t="shared" si="172"/>
        <v>Hold</v>
      </c>
    </row>
    <row r="1884" spans="1:8" ht="13.5" x14ac:dyDescent="0.25">
      <c r="A1884" s="3">
        <f>TITRES_STAT!B1887</f>
        <v>45048</v>
      </c>
      <c r="B1884" s="5">
        <f>TITRES_STAT!D1887</f>
        <v>5.1896000000000004</v>
      </c>
      <c r="C1884" s="2">
        <f t="shared" si="174"/>
        <v>5.4275235303188696</v>
      </c>
      <c r="D1884" s="2">
        <f t="shared" si="170"/>
        <v>5.3580055370644315</v>
      </c>
      <c r="E1884" s="2">
        <f t="shared" ref="E1884:E1947" si="175">C1884-D1884</f>
        <v>6.9517993254438082E-2</v>
      </c>
      <c r="F1884" s="2">
        <f t="shared" si="173"/>
        <v>0.14108529062715411</v>
      </c>
      <c r="G1884" s="2">
        <f t="shared" si="171"/>
        <v>-7.1567297372716027E-2</v>
      </c>
      <c r="H1884" s="2" t="str">
        <f t="shared" si="172"/>
        <v>Hold</v>
      </c>
    </row>
    <row r="1885" spans="1:8" ht="13.5" x14ac:dyDescent="0.25">
      <c r="A1885" s="3">
        <f>TITRES_STAT!B1888</f>
        <v>45049</v>
      </c>
      <c r="B1885" s="5">
        <f>TITRES_STAT!D1888</f>
        <v>5.1896000000000004</v>
      </c>
      <c r="C1885" s="2">
        <f t="shared" si="174"/>
        <v>5.3632891410390435</v>
      </c>
      <c r="D1885" s="2">
        <f t="shared" ref="D1885:D1948" si="176">$D$4*B1885+(1-$D$4)*D1884</f>
        <v>5.3455310528374369</v>
      </c>
      <c r="E1885" s="2">
        <f t="shared" si="175"/>
        <v>1.7758088201606625E-2</v>
      </c>
      <c r="F1885" s="2">
        <f t="shared" si="173"/>
        <v>0.11641985014204462</v>
      </c>
      <c r="G1885" s="2">
        <f t="shared" si="171"/>
        <v>-9.8661761940437992E-2</v>
      </c>
      <c r="H1885" s="2" t="str">
        <f t="shared" si="172"/>
        <v>Hold</v>
      </c>
    </row>
    <row r="1886" spans="1:8" ht="13.5" x14ac:dyDescent="0.25">
      <c r="A1886" s="3">
        <f>TITRES_STAT!B1889</f>
        <v>45050</v>
      </c>
      <c r="B1886" s="5">
        <f>TITRES_STAT!D1889</f>
        <v>5.1896000000000004</v>
      </c>
      <c r="C1886" s="2">
        <f t="shared" si="174"/>
        <v>5.3365677347253442</v>
      </c>
      <c r="D1886" s="2">
        <f t="shared" si="176"/>
        <v>5.3339806044791089</v>
      </c>
      <c r="E1886" s="2">
        <f t="shared" si="175"/>
        <v>2.5871302462352475E-3</v>
      </c>
      <c r="F1886" s="2">
        <f t="shared" si="173"/>
        <v>9.3653306162882755E-2</v>
      </c>
      <c r="G1886" s="2">
        <f t="shared" si="171"/>
        <v>-9.1066175916647507E-2</v>
      </c>
      <c r="H1886" s="2" t="str">
        <f t="shared" si="172"/>
        <v>Hold</v>
      </c>
    </row>
    <row r="1887" spans="1:8" ht="13.5" x14ac:dyDescent="0.25">
      <c r="A1887" s="3">
        <f>TITRES_STAT!B1890</f>
        <v>45051</v>
      </c>
      <c r="B1887" s="5">
        <f>TITRES_STAT!D1890</f>
        <v>5.1896000000000004</v>
      </c>
      <c r="C1887" s="2">
        <f t="shared" si="174"/>
        <v>5.313957313998368</v>
      </c>
      <c r="D1887" s="2">
        <f t="shared" si="176"/>
        <v>5.3232857448880644</v>
      </c>
      <c r="E1887" s="2">
        <f t="shared" si="175"/>
        <v>-9.3284308896963708E-3</v>
      </c>
      <c r="F1887" s="2">
        <f t="shared" si="173"/>
        <v>7.3056958752366924E-2</v>
      </c>
      <c r="G1887" s="2">
        <f t="shared" si="171"/>
        <v>-8.2385389642063295E-2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5">
        <f>TITRES_STAT!D1891</f>
        <v>5.1896000000000004</v>
      </c>
      <c r="C1888" s="2">
        <f t="shared" si="174"/>
        <v>5.294825419537081</v>
      </c>
      <c r="D1888" s="2">
        <f t="shared" si="176"/>
        <v>5.3133830971185789</v>
      </c>
      <c r="E1888" s="2">
        <f t="shared" si="175"/>
        <v>-1.8557677581497956E-2</v>
      </c>
      <c r="F1888" s="2">
        <f t="shared" si="173"/>
        <v>5.4734031485593956E-2</v>
      </c>
      <c r="G1888" s="2">
        <f t="shared" si="171"/>
        <v>-7.3291709067091912E-2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5">
        <f>TITRES_STAT!D1892</f>
        <v>5.1896000000000004</v>
      </c>
      <c r="C1889" s="2">
        <f t="shared" si="174"/>
        <v>5.2494676626852224</v>
      </c>
      <c r="D1889" s="2">
        <f t="shared" si="176"/>
        <v>5.3042139788134994</v>
      </c>
      <c r="E1889" s="2">
        <f t="shared" si="175"/>
        <v>-5.4746316128277073E-2</v>
      </c>
      <c r="F1889" s="2">
        <f t="shared" si="173"/>
        <v>3.2837961962819753E-2</v>
      </c>
      <c r="G1889" s="2">
        <f t="shared" si="171"/>
        <v>-8.7584278091096826E-2</v>
      </c>
      <c r="H1889" s="2" t="str">
        <f t="shared" si="172"/>
        <v>Hold</v>
      </c>
    </row>
    <row r="1890" spans="1:8" ht="13.5" x14ac:dyDescent="0.25">
      <c r="A1890" s="3">
        <f>TITRES_STAT!B1893</f>
        <v>45056</v>
      </c>
      <c r="B1890" s="5">
        <f>TITRES_STAT!D1893</f>
        <v>5.1896000000000004</v>
      </c>
      <c r="C1890" s="2">
        <f t="shared" si="174"/>
        <v>5.2402572530413423</v>
      </c>
      <c r="D1890" s="2">
        <f t="shared" si="176"/>
        <v>5.2957240544569446</v>
      </c>
      <c r="E1890" s="2">
        <f t="shared" si="175"/>
        <v>-5.546680141560234E-2</v>
      </c>
      <c r="F1890" s="2">
        <f t="shared" si="173"/>
        <v>1.5177009287135335E-2</v>
      </c>
      <c r="G1890" s="2">
        <f t="shared" si="171"/>
        <v>-7.0643810702737675E-2</v>
      </c>
      <c r="H1890" s="2" t="str">
        <f t="shared" si="172"/>
        <v>Hold</v>
      </c>
    </row>
    <row r="1891" spans="1:8" ht="13.5" x14ac:dyDescent="0.25">
      <c r="A1891" s="3">
        <f>TITRES_STAT!B1894</f>
        <v>45057</v>
      </c>
      <c r="B1891" s="5">
        <f>TITRES_STAT!D1894</f>
        <v>5.1896000000000004</v>
      </c>
      <c r="C1891" s="2">
        <f t="shared" si="174"/>
        <v>5.2324638294965204</v>
      </c>
      <c r="D1891" s="2">
        <f t="shared" si="176"/>
        <v>5.28786301338606</v>
      </c>
      <c r="E1891" s="2">
        <f t="shared" si="175"/>
        <v>-5.5399183889539572E-2</v>
      </c>
      <c r="F1891" s="2">
        <f t="shared" si="173"/>
        <v>1.0617706518003533E-3</v>
      </c>
      <c r="G1891" s="2">
        <f t="shared" si="171"/>
        <v>-5.6460954541339925E-2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5">
        <f>TITRES_STAT!D1895</f>
        <v>5.1896000000000004</v>
      </c>
      <c r="C1892" s="2">
        <f t="shared" si="174"/>
        <v>5.2258693941893632</v>
      </c>
      <c r="D1892" s="2">
        <f t="shared" si="176"/>
        <v>5.2805842716537601</v>
      </c>
      <c r="E1892" s="2">
        <f t="shared" si="175"/>
        <v>-5.4714877464396849E-2</v>
      </c>
      <c r="F1892" s="2">
        <f t="shared" si="173"/>
        <v>-1.0093558971439088E-2</v>
      </c>
      <c r="G1892" s="2">
        <f t="shared" ref="G1892:G1955" si="177">E1892-F1892</f>
        <v>-4.4621318492957765E-2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5">
        <f>TITRES_STAT!D1896</f>
        <v>5.1696</v>
      </c>
      <c r="C1893" s="2">
        <f t="shared" si="174"/>
        <v>5.2202894873909997</v>
      </c>
      <c r="D1893" s="2">
        <f t="shared" si="176"/>
        <v>5.2723632144942219</v>
      </c>
      <c r="E1893" s="2">
        <f t="shared" si="175"/>
        <v>-5.2073727103222112E-2</v>
      </c>
      <c r="F1893" s="2">
        <f t="shared" ref="F1893:F1956" si="179">(E1893*(2/(10)))+((1-(2/10))*F1892)</f>
        <v>-1.8489592597795694E-2</v>
      </c>
      <c r="G1893" s="2">
        <f t="shared" si="177"/>
        <v>-3.3584134505426418E-2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5">
        <f>TITRES_STAT!D1897</f>
        <v>5.1696</v>
      </c>
      <c r="C1894" s="2">
        <f t="shared" si="174"/>
        <v>5.2155680277923846</v>
      </c>
      <c r="D1894" s="2">
        <f t="shared" si="176"/>
        <v>5.2647511245316867</v>
      </c>
      <c r="E1894" s="2">
        <f t="shared" si="175"/>
        <v>-4.9183096739302101E-2</v>
      </c>
      <c r="F1894" s="2">
        <f t="shared" si="179"/>
        <v>-2.4628293426096976E-2</v>
      </c>
      <c r="G1894" s="2">
        <f t="shared" si="177"/>
        <v>-2.4554803313205125E-2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5">
        <f>TITRES_STAT!D1898</f>
        <v>5.1696</v>
      </c>
      <c r="C1895" s="2">
        <f t="shared" si="174"/>
        <v>5.2115729465935559</v>
      </c>
      <c r="D1895" s="2">
        <f t="shared" si="176"/>
        <v>5.257702893084895</v>
      </c>
      <c r="E1895" s="2">
        <f t="shared" si="175"/>
        <v>-4.6129946491339169E-2</v>
      </c>
      <c r="F1895" s="2">
        <f t="shared" si="179"/>
        <v>-2.8928624039145416E-2</v>
      </c>
      <c r="G1895" s="2">
        <f t="shared" si="177"/>
        <v>-1.7201322452193753E-2</v>
      </c>
      <c r="H1895" s="2" t="str">
        <f t="shared" si="178"/>
        <v>Hold</v>
      </c>
    </row>
    <row r="1896" spans="1:8" ht="13.5" x14ac:dyDescent="0.25">
      <c r="A1896" s="3">
        <f>TITRES_STAT!B1899</f>
        <v>45064</v>
      </c>
      <c r="B1896" s="5">
        <f>TITRES_STAT!D1899</f>
        <v>5.1696</v>
      </c>
      <c r="C1896" s="2">
        <f t="shared" si="174"/>
        <v>5.2081924932714703</v>
      </c>
      <c r="D1896" s="2">
        <f t="shared" si="176"/>
        <v>5.2511767528563835</v>
      </c>
      <c r="E1896" s="2">
        <f t="shared" si="175"/>
        <v>-4.2984259584913254E-2</v>
      </c>
      <c r="F1896" s="2">
        <f t="shared" si="179"/>
        <v>-3.1739751148298988E-2</v>
      </c>
      <c r="G1896" s="2">
        <f t="shared" si="177"/>
        <v>-1.1244508436614266E-2</v>
      </c>
      <c r="H1896" s="2" t="str">
        <f t="shared" si="178"/>
        <v>Hold</v>
      </c>
    </row>
    <row r="1897" spans="1:8" ht="13.5" x14ac:dyDescent="0.25">
      <c r="A1897" s="3">
        <f>TITRES_STAT!B1900</f>
        <v>45065</v>
      </c>
      <c r="B1897" s="5">
        <f>TITRES_STAT!D1900</f>
        <v>5.1696</v>
      </c>
      <c r="C1897" s="2">
        <f t="shared" si="174"/>
        <v>5.2053321096912439</v>
      </c>
      <c r="D1897" s="2">
        <f t="shared" si="176"/>
        <v>5.2451340304225766</v>
      </c>
      <c r="E1897" s="2">
        <f t="shared" si="175"/>
        <v>-3.9801920731332707E-2</v>
      </c>
      <c r="F1897" s="2">
        <f t="shared" si="179"/>
        <v>-3.3352185064905733E-2</v>
      </c>
      <c r="G1897" s="2">
        <f t="shared" si="177"/>
        <v>-6.4497356664269742E-3</v>
      </c>
      <c r="H1897" s="2" t="str">
        <f t="shared" si="178"/>
        <v>Hold</v>
      </c>
    </row>
    <row r="1898" spans="1:8" ht="13.5" x14ac:dyDescent="0.25">
      <c r="A1898" s="3">
        <f>TITRES_STAT!B1901</f>
        <v>45068</v>
      </c>
      <c r="B1898" s="5">
        <f>TITRES_STAT!D1901</f>
        <v>4.9401000000000002</v>
      </c>
      <c r="C1898" s="2">
        <f t="shared" si="174"/>
        <v>5.2029117851233604</v>
      </c>
      <c r="D1898" s="2">
        <f t="shared" si="176"/>
        <v>5.2225389170579417</v>
      </c>
      <c r="E1898" s="2">
        <f t="shared" si="175"/>
        <v>-1.9627131934581321E-2</v>
      </c>
      <c r="F1898" s="2">
        <f t="shared" si="179"/>
        <v>-3.0607174438840853E-2</v>
      </c>
      <c r="G1898" s="2">
        <f t="shared" si="177"/>
        <v>1.0980042504259532E-2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5">
        <f>TITRES_STAT!D1902</f>
        <v>4.9401000000000002</v>
      </c>
      <c r="C1899" s="2">
        <f t="shared" si="174"/>
        <v>5.2008638181813049</v>
      </c>
      <c r="D1899" s="2">
        <f t="shared" si="176"/>
        <v>5.2016175157943909</v>
      </c>
      <c r="E1899" s="2">
        <f t="shared" si="175"/>
        <v>-7.536976130859685E-4</v>
      </c>
      <c r="F1899" s="2">
        <f t="shared" si="179"/>
        <v>-2.4636479073689876E-2</v>
      </c>
      <c r="G1899" s="2">
        <f t="shared" si="177"/>
        <v>2.3882781460603908E-2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5">
        <f>TITRES_STAT!D1903</f>
        <v>4.8902000000000001</v>
      </c>
      <c r="C1900" s="2">
        <f t="shared" si="174"/>
        <v>5.1991309230764884</v>
      </c>
      <c r="D1900" s="2">
        <f t="shared" si="176"/>
        <v>5.1785495516614732</v>
      </c>
      <c r="E1900" s="2">
        <f t="shared" si="175"/>
        <v>2.0581371415015148E-2</v>
      </c>
      <c r="F1900" s="2">
        <f t="shared" si="179"/>
        <v>-1.5592908975948873E-2</v>
      </c>
      <c r="G1900" s="2">
        <f t="shared" si="177"/>
        <v>3.6174280390964021E-2</v>
      </c>
      <c r="H1900" s="2" t="str">
        <f t="shared" si="178"/>
        <v>Sell</v>
      </c>
    </row>
    <row r="1901" spans="1:8" ht="13.5" x14ac:dyDescent="0.25">
      <c r="A1901" s="3">
        <f>TITRES_STAT!B1904</f>
        <v>45071</v>
      </c>
      <c r="B1901" s="5">
        <f>TITRES_STAT!D1904</f>
        <v>4.8902000000000001</v>
      </c>
      <c r="C1901" s="2">
        <f t="shared" si="174"/>
        <v>5.1976646272185674</v>
      </c>
      <c r="D1901" s="2">
        <f t="shared" si="176"/>
        <v>5.1571903256124747</v>
      </c>
      <c r="E1901" s="2">
        <f t="shared" si="175"/>
        <v>4.0474301606092666E-2</v>
      </c>
      <c r="F1901" s="2">
        <f t="shared" si="179"/>
        <v>-4.3794668595405657E-3</v>
      </c>
      <c r="G1901" s="2">
        <f t="shared" si="177"/>
        <v>4.4853768465633229E-2</v>
      </c>
      <c r="H1901" s="2" t="str">
        <f t="shared" si="178"/>
        <v>Sell</v>
      </c>
    </row>
    <row r="1902" spans="1:8" ht="13.5" x14ac:dyDescent="0.25">
      <c r="A1902" s="3">
        <f>TITRES_STAT!B1905</f>
        <v>45072</v>
      </c>
      <c r="B1902" s="5">
        <f>TITRES_STAT!D1905</f>
        <v>4.8902000000000001</v>
      </c>
      <c r="C1902" s="2">
        <f t="shared" si="174"/>
        <v>5.1964239153387881</v>
      </c>
      <c r="D1902" s="2">
        <f t="shared" si="176"/>
        <v>5.1374132644559953</v>
      </c>
      <c r="E1902" s="2">
        <f t="shared" si="175"/>
        <v>5.9010650882792781E-2</v>
      </c>
      <c r="F1902" s="2">
        <f t="shared" si="179"/>
        <v>8.298556688926104E-3</v>
      </c>
      <c r="G1902" s="2">
        <f t="shared" si="177"/>
        <v>5.0712094193866679E-2</v>
      </c>
      <c r="H1902" s="2" t="str">
        <f t="shared" si="178"/>
        <v>Sell</v>
      </c>
    </row>
    <row r="1903" spans="1:8" ht="13.5" x14ac:dyDescent="0.25">
      <c r="A1903" s="3">
        <f>TITRES_STAT!B1906</f>
        <v>45075</v>
      </c>
      <c r="B1903" s="5">
        <f>TITRES_STAT!D1906</f>
        <v>4.8902000000000001</v>
      </c>
      <c r="C1903" s="2">
        <f t="shared" si="174"/>
        <v>5.1922971591328206</v>
      </c>
      <c r="D1903" s="2">
        <f t="shared" si="176"/>
        <v>5.1191011707925878</v>
      </c>
      <c r="E1903" s="2">
        <f t="shared" si="175"/>
        <v>7.3195988340232887E-2</v>
      </c>
      <c r="F1903" s="2">
        <f t="shared" si="179"/>
        <v>2.1278043019187461E-2</v>
      </c>
      <c r="G1903" s="2">
        <f t="shared" si="177"/>
        <v>5.1917945321045426E-2</v>
      </c>
      <c r="H1903" s="2" t="str">
        <f t="shared" si="178"/>
        <v>Sell</v>
      </c>
    </row>
    <row r="1904" spans="1:8" ht="13.5" x14ac:dyDescent="0.25">
      <c r="A1904" s="3">
        <f>TITRES_STAT!B1907</f>
        <v>45076</v>
      </c>
      <c r="B1904" s="5">
        <f>TITRES_STAT!D1907</f>
        <v>4.99</v>
      </c>
      <c r="C1904" s="2">
        <f t="shared" si="174"/>
        <v>5.1888052884970017</v>
      </c>
      <c r="D1904" s="2">
        <f t="shared" si="176"/>
        <v>5.1095381211042481</v>
      </c>
      <c r="E1904" s="2">
        <f t="shared" si="175"/>
        <v>7.9267167392753635E-2</v>
      </c>
      <c r="F1904" s="2">
        <f t="shared" si="179"/>
        <v>3.2875867893900693E-2</v>
      </c>
      <c r="G1904" s="2">
        <f t="shared" si="177"/>
        <v>4.6391299498852942E-2</v>
      </c>
      <c r="H1904" s="2" t="str">
        <f t="shared" si="178"/>
        <v>Sell</v>
      </c>
    </row>
    <row r="1905" spans="1:8" ht="13.5" x14ac:dyDescent="0.25">
      <c r="A1905" s="3">
        <f>TITRES_STAT!B1908</f>
        <v>45077</v>
      </c>
      <c r="B1905" s="5">
        <f>TITRES_STAT!D1908</f>
        <v>5.1696</v>
      </c>
      <c r="C1905" s="2">
        <f t="shared" si="174"/>
        <v>5.1858506287282315</v>
      </c>
      <c r="D1905" s="2">
        <f t="shared" si="176"/>
        <v>5.1139871491705993</v>
      </c>
      <c r="E1905" s="2">
        <f t="shared" si="175"/>
        <v>7.1863479557632282E-2</v>
      </c>
      <c r="F1905" s="2">
        <f t="shared" si="179"/>
        <v>4.067339022664701E-2</v>
      </c>
      <c r="G1905" s="2">
        <f t="shared" si="177"/>
        <v>3.1190089330985271E-2</v>
      </c>
      <c r="H1905" s="2" t="str">
        <f t="shared" si="178"/>
        <v>Sell</v>
      </c>
    </row>
    <row r="1906" spans="1:8" ht="13.5" x14ac:dyDescent="0.25">
      <c r="A1906" s="3">
        <f>TITRES_STAT!B1909</f>
        <v>45078</v>
      </c>
      <c r="B1906" s="5">
        <f>TITRES_STAT!D1909</f>
        <v>5.1597</v>
      </c>
      <c r="C1906" s="2">
        <f t="shared" si="174"/>
        <v>5.1833505320008113</v>
      </c>
      <c r="D1906" s="2">
        <f t="shared" si="176"/>
        <v>5.117373286269074</v>
      </c>
      <c r="E1906" s="2">
        <f t="shared" si="175"/>
        <v>6.5977245731737355E-2</v>
      </c>
      <c r="F1906" s="2">
        <f t="shared" si="179"/>
        <v>4.5734161327665085E-2</v>
      </c>
      <c r="G1906" s="2">
        <f t="shared" si="177"/>
        <v>2.024308440407227E-2</v>
      </c>
      <c r="H1906" s="2" t="str">
        <f t="shared" si="178"/>
        <v>Sell</v>
      </c>
    </row>
    <row r="1907" spans="1:8" ht="13.5" x14ac:dyDescent="0.25">
      <c r="A1907" s="3">
        <f>TITRES_STAT!B1910</f>
        <v>45079</v>
      </c>
      <c r="B1907" s="5">
        <f>TITRES_STAT!D1910</f>
        <v>5.1597</v>
      </c>
      <c r="C1907" s="2">
        <f t="shared" si="174"/>
        <v>5.1812350655391475</v>
      </c>
      <c r="D1907" s="2">
        <f t="shared" si="176"/>
        <v>5.1205085983972909</v>
      </c>
      <c r="E1907" s="2">
        <f t="shared" si="175"/>
        <v>6.0726467141856588E-2</v>
      </c>
      <c r="F1907" s="2">
        <f t="shared" si="179"/>
        <v>4.8732622490503391E-2</v>
      </c>
      <c r="G1907" s="2">
        <f t="shared" si="177"/>
        <v>1.1993844651353197E-2</v>
      </c>
      <c r="H1907" s="2" t="str">
        <f t="shared" si="178"/>
        <v>Sell</v>
      </c>
    </row>
    <row r="1908" spans="1:8" ht="13.5" x14ac:dyDescent="0.25">
      <c r="A1908" s="3">
        <f>TITRES_STAT!B1911</f>
        <v>45082</v>
      </c>
      <c r="B1908" s="5">
        <f>TITRES_STAT!D1911</f>
        <v>5.1597</v>
      </c>
      <c r="C1908" s="2">
        <f t="shared" si="174"/>
        <v>5.1441373631485101</v>
      </c>
      <c r="D1908" s="2">
        <f t="shared" si="176"/>
        <v>5.1234116651826769</v>
      </c>
      <c r="E1908" s="2">
        <f t="shared" si="175"/>
        <v>2.0725697965833234E-2</v>
      </c>
      <c r="F1908" s="2">
        <f t="shared" si="179"/>
        <v>4.313123758556936E-2</v>
      </c>
      <c r="G1908" s="2">
        <f t="shared" si="177"/>
        <v>-2.2405539619736126E-2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5">
        <f>TITRES_STAT!D1912</f>
        <v>4.9301000000000004</v>
      </c>
      <c r="C1909" s="2">
        <f t="shared" si="174"/>
        <v>5.112746999587201</v>
      </c>
      <c r="D1909" s="2">
        <f t="shared" si="176"/>
        <v>5.1090922825765528</v>
      </c>
      <c r="E1909" s="2">
        <f t="shared" si="175"/>
        <v>3.6547170106482341E-3</v>
      </c>
      <c r="F1909" s="2">
        <f t="shared" si="179"/>
        <v>3.5235933470585137E-2</v>
      </c>
      <c r="G1909" s="2">
        <f t="shared" si="177"/>
        <v>-3.1581216459936903E-2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5">
        <f>TITRES_STAT!D1913</f>
        <v>5.1497000000000002</v>
      </c>
      <c r="C1910" s="2">
        <f t="shared" si="174"/>
        <v>5.0785089996507082</v>
      </c>
      <c r="D1910" s="2">
        <f t="shared" si="176"/>
        <v>5.1121002616449562</v>
      </c>
      <c r="E1910" s="2">
        <f t="shared" si="175"/>
        <v>-3.3591261994248001E-2</v>
      </c>
      <c r="F1910" s="2">
        <f t="shared" si="179"/>
        <v>2.1470494377618513E-2</v>
      </c>
      <c r="G1910" s="2">
        <f t="shared" si="177"/>
        <v>-5.5061756371866513E-2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5">
        <f>TITRES_STAT!D1914</f>
        <v>5.1497000000000002</v>
      </c>
      <c r="C1911" s="2">
        <f t="shared" si="174"/>
        <v>5.0495383843198303</v>
      </c>
      <c r="D1911" s="2">
        <f t="shared" si="176"/>
        <v>5.1148854274490336</v>
      </c>
      <c r="E1911" s="2">
        <f t="shared" si="175"/>
        <v>-6.5347043129203364E-2</v>
      </c>
      <c r="F1911" s="2">
        <f t="shared" si="179"/>
        <v>4.1069868762541369E-3</v>
      </c>
      <c r="G1911" s="2">
        <f t="shared" si="177"/>
        <v>-6.9454030005457496E-2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5">
        <f>TITRES_STAT!D1915</f>
        <v>5.1696</v>
      </c>
      <c r="C1912" s="2">
        <f t="shared" si="174"/>
        <v>5.025024786732164</v>
      </c>
      <c r="D1912" s="2">
        <f t="shared" si="176"/>
        <v>5.1189383587491051</v>
      </c>
      <c r="E1912" s="2">
        <f t="shared" si="175"/>
        <v>-9.391357201694106E-2</v>
      </c>
      <c r="F1912" s="2">
        <f t="shared" si="179"/>
        <v>-1.5497124902384904E-2</v>
      </c>
      <c r="G1912" s="2">
        <f t="shared" si="177"/>
        <v>-7.8416447114556156E-2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5">
        <f>TITRES_STAT!D1916</f>
        <v>4.9401000000000002</v>
      </c>
      <c r="C1913" s="2">
        <f t="shared" si="174"/>
        <v>5.0042825118502927</v>
      </c>
      <c r="D1913" s="2">
        <f t="shared" si="176"/>
        <v>5.105691072915838</v>
      </c>
      <c r="E1913" s="2">
        <f t="shared" si="175"/>
        <v>-0.1014085610655453</v>
      </c>
      <c r="F1913" s="2">
        <f t="shared" si="179"/>
        <v>-3.2679412135016989E-2</v>
      </c>
      <c r="G1913" s="2">
        <f t="shared" si="177"/>
        <v>-6.8729148930528311E-2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5">
        <f>TITRES_STAT!D1917</f>
        <v>4.7205000000000004</v>
      </c>
      <c r="C1914" s="2">
        <f t="shared" si="174"/>
        <v>5.0020852023348628</v>
      </c>
      <c r="D1914" s="2">
        <f t="shared" si="176"/>
        <v>5.0771584008479982</v>
      </c>
      <c r="E1914" s="2">
        <f t="shared" si="175"/>
        <v>-7.5073198513135431E-2</v>
      </c>
      <c r="F1914" s="2">
        <f t="shared" si="179"/>
        <v>-4.1158169410640676E-2</v>
      </c>
      <c r="G1914" s="2">
        <f t="shared" si="177"/>
        <v>-3.3915029102494755E-2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5">
        <f>TITRES_STAT!D1918</f>
        <v>4.9200999999999997</v>
      </c>
      <c r="C1915" s="2">
        <f t="shared" si="174"/>
        <v>5.0278567096679607</v>
      </c>
      <c r="D1915" s="2">
        <f t="shared" si="176"/>
        <v>5.0655244452296282</v>
      </c>
      <c r="E1915" s="2">
        <f t="shared" si="175"/>
        <v>-3.766773556166747E-2</v>
      </c>
      <c r="F1915" s="2">
        <f t="shared" si="179"/>
        <v>-4.0460082640846037E-2</v>
      </c>
      <c r="G1915" s="2">
        <f t="shared" si="177"/>
        <v>2.7923470791785671E-3</v>
      </c>
      <c r="H1915" s="2" t="str">
        <f t="shared" si="178"/>
        <v>Sell</v>
      </c>
    </row>
    <row r="1916" spans="1:8" ht="13.5" x14ac:dyDescent="0.25">
      <c r="A1916" s="3">
        <f>TITRES_STAT!B1919</f>
        <v>45092</v>
      </c>
      <c r="B1916" s="5">
        <f>TITRES_STAT!D1919</f>
        <v>4.9200999999999997</v>
      </c>
      <c r="C1916" s="2">
        <f t="shared" si="174"/>
        <v>5.0481402927959671</v>
      </c>
      <c r="D1916" s="2">
        <f t="shared" si="176"/>
        <v>5.0547522641015075</v>
      </c>
      <c r="E1916" s="2">
        <f t="shared" si="175"/>
        <v>-6.6119713055403651E-3</v>
      </c>
      <c r="F1916" s="2">
        <f t="shared" si="179"/>
        <v>-3.3690460373784904E-2</v>
      </c>
      <c r="G1916" s="2">
        <f t="shared" si="177"/>
        <v>2.7078489068244539E-2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5">
        <f>TITRES_STAT!D1920</f>
        <v>4.9200999999999997</v>
      </c>
      <c r="C1917" s="2">
        <f t="shared" si="174"/>
        <v>5.0653033246735104</v>
      </c>
      <c r="D1917" s="2">
        <f t="shared" si="176"/>
        <v>5.0447780223162111</v>
      </c>
      <c r="E1917" s="2">
        <f t="shared" si="175"/>
        <v>2.0525302357299324E-2</v>
      </c>
      <c r="F1917" s="2">
        <f t="shared" si="179"/>
        <v>-2.284730782756806E-2</v>
      </c>
      <c r="G1917" s="2">
        <f t="shared" si="177"/>
        <v>4.3372610184867384E-2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5">
        <f>TITRES_STAT!D1921</f>
        <v>4.9200999999999997</v>
      </c>
      <c r="C1918" s="2">
        <f t="shared" si="174"/>
        <v>5.0798258901083546</v>
      </c>
      <c r="D1918" s="2">
        <f t="shared" si="176"/>
        <v>5.0355426132557515</v>
      </c>
      <c r="E1918" s="2">
        <f t="shared" si="175"/>
        <v>4.4283276852603137E-2</v>
      </c>
      <c r="F1918" s="2">
        <f t="shared" si="179"/>
        <v>-9.4211908915338202E-3</v>
      </c>
      <c r="G1918" s="2">
        <f t="shared" si="177"/>
        <v>5.3704467744136959E-2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5">
        <f>TITRES_STAT!D1922</f>
        <v>4.8003999999999998</v>
      </c>
      <c r="C1919" s="2">
        <f t="shared" si="174"/>
        <v>5.0567911377839927</v>
      </c>
      <c r="D1919" s="2">
        <f t="shared" si="176"/>
        <v>5.0181246419034737</v>
      </c>
      <c r="E1919" s="2">
        <f t="shared" si="175"/>
        <v>3.8666495880518958E-2</v>
      </c>
      <c r="F1919" s="2">
        <f t="shared" si="179"/>
        <v>1.9634646287673523E-4</v>
      </c>
      <c r="G1919" s="2">
        <f t="shared" si="177"/>
        <v>3.8470149417642222E-2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5">
        <f>TITRES_STAT!D1923</f>
        <v>4.9301000000000004</v>
      </c>
      <c r="C1920" s="2">
        <f t="shared" si="174"/>
        <v>5.0710848088941471</v>
      </c>
      <c r="D1920" s="2">
        <f t="shared" si="176"/>
        <v>5.0116042980587716</v>
      </c>
      <c r="E1920" s="2">
        <f t="shared" si="175"/>
        <v>5.9480510835375533E-2</v>
      </c>
      <c r="F1920" s="2">
        <f t="shared" si="179"/>
        <v>1.2053179337376495E-2</v>
      </c>
      <c r="G1920" s="2">
        <f t="shared" si="177"/>
        <v>4.7427331497999034E-2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5">
        <f>TITRES_STAT!D1924</f>
        <v>4.9200999999999997</v>
      </c>
      <c r="C1921" s="2">
        <f t="shared" si="174"/>
        <v>5.0831794536796631</v>
      </c>
      <c r="D1921" s="2">
        <f t="shared" si="176"/>
        <v>5.0048262019062699</v>
      </c>
      <c r="E1921" s="2">
        <f t="shared" si="175"/>
        <v>7.835325177339314E-2</v>
      </c>
      <c r="F1921" s="2">
        <f t="shared" si="179"/>
        <v>2.5313193824579826E-2</v>
      </c>
      <c r="G1921" s="2">
        <f t="shared" si="177"/>
        <v>5.3040057948813314E-2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5">
        <f>TITRES_STAT!D1925</f>
        <v>4.9301000000000004</v>
      </c>
      <c r="C1922" s="2">
        <f t="shared" si="174"/>
        <v>5.0964749223443295</v>
      </c>
      <c r="D1922" s="2">
        <f t="shared" si="176"/>
        <v>4.99929092769099</v>
      </c>
      <c r="E1922" s="2">
        <f t="shared" si="175"/>
        <v>9.7183994653339489E-2</v>
      </c>
      <c r="F1922" s="2">
        <f t="shared" si="179"/>
        <v>3.9687353990331756E-2</v>
      </c>
      <c r="G1922" s="2">
        <f t="shared" si="177"/>
        <v>5.7496640663007734E-2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5">
        <f>TITRES_STAT!D1926</f>
        <v>4.7504999999999997</v>
      </c>
      <c r="C1923" s="2">
        <f t="shared" si="174"/>
        <v>5.0724172419836639</v>
      </c>
      <c r="D1923" s="2">
        <f t="shared" si="176"/>
        <v>4.9808619700842494</v>
      </c>
      <c r="E1923" s="2">
        <f t="shared" si="175"/>
        <v>9.1555271899414592E-2</v>
      </c>
      <c r="F1923" s="2">
        <f t="shared" si="179"/>
        <v>5.0060937572148329E-2</v>
      </c>
      <c r="G1923" s="2">
        <f t="shared" si="177"/>
        <v>4.1494334327266263E-2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5">
        <f>TITRES_STAT!D1927</f>
        <v>4.9301000000000004</v>
      </c>
      <c r="C1924" s="2">
        <f t="shared" si="174"/>
        <v>5.0182761278323307</v>
      </c>
      <c r="D1924" s="2">
        <f t="shared" si="176"/>
        <v>4.9771018241520828</v>
      </c>
      <c r="E1924" s="2">
        <f t="shared" si="175"/>
        <v>4.1174303680247881E-2</v>
      </c>
      <c r="F1924" s="2">
        <f t="shared" si="179"/>
        <v>4.8283610793768243E-2</v>
      </c>
      <c r="G1924" s="2">
        <f t="shared" si="177"/>
        <v>-7.109307113520362E-3</v>
      </c>
      <c r="H1924" s="2" t="str">
        <f t="shared" si="178"/>
        <v>Hold</v>
      </c>
    </row>
    <row r="1925" spans="1:8" ht="13.5" x14ac:dyDescent="0.25">
      <c r="A1925" s="3">
        <f>TITRES_STAT!B1928</f>
        <v>45107</v>
      </c>
      <c r="B1925" s="5">
        <f>TITRES_STAT!D1928</f>
        <v>4.9301000000000004</v>
      </c>
      <c r="C1925" s="2">
        <f t="shared" si="174"/>
        <v>5.0031721081658178</v>
      </c>
      <c r="D1925" s="2">
        <f t="shared" si="176"/>
        <v>4.9736202075482243</v>
      </c>
      <c r="E1925" s="2">
        <f t="shared" si="175"/>
        <v>2.9551900617593496E-2</v>
      </c>
      <c r="F1925" s="2">
        <f t="shared" si="179"/>
        <v>4.4537268758533297E-2</v>
      </c>
      <c r="G1925" s="2">
        <f t="shared" si="177"/>
        <v>-1.49853681409398E-2</v>
      </c>
      <c r="H1925" s="2" t="str">
        <f t="shared" si="178"/>
        <v>Hold</v>
      </c>
    </row>
    <row r="1926" spans="1:8" ht="13.5" x14ac:dyDescent="0.25">
      <c r="A1926" s="3">
        <f>TITRES_STAT!B1929</f>
        <v>45110</v>
      </c>
      <c r="B1926" s="5">
        <f>TITRES_STAT!D1929</f>
        <v>4.99</v>
      </c>
      <c r="C1926" s="2">
        <f t="shared" si="174"/>
        <v>4.9903917838326146</v>
      </c>
      <c r="D1926" s="2">
        <f t="shared" si="176"/>
        <v>4.9748335255076155</v>
      </c>
      <c r="E1926" s="2">
        <f t="shared" si="175"/>
        <v>1.555825832499913E-2</v>
      </c>
      <c r="F1926" s="2">
        <f t="shared" si="179"/>
        <v>3.8741466671826465E-2</v>
      </c>
      <c r="G1926" s="2">
        <f t="shared" si="177"/>
        <v>-2.3183208346827335E-2</v>
      </c>
      <c r="H1926" s="2" t="str">
        <f t="shared" si="178"/>
        <v>Hold</v>
      </c>
    </row>
    <row r="1927" spans="1:8" ht="13.5" x14ac:dyDescent="0.25">
      <c r="A1927" s="3">
        <f>TITRES_STAT!B1930</f>
        <v>45111</v>
      </c>
      <c r="B1927" s="5">
        <f>TITRES_STAT!D1930</f>
        <v>4.99</v>
      </c>
      <c r="C1927" s="2">
        <f t="shared" si="174"/>
        <v>4.9795776632429813</v>
      </c>
      <c r="D1927" s="2">
        <f t="shared" si="176"/>
        <v>4.975956968062607</v>
      </c>
      <c r="E1927" s="2">
        <f t="shared" si="175"/>
        <v>3.6206951803743337E-3</v>
      </c>
      <c r="F1927" s="2">
        <f t="shared" si="179"/>
        <v>3.171731237353604E-2</v>
      </c>
      <c r="G1927" s="2">
        <f t="shared" si="177"/>
        <v>-2.8096617193161706E-2</v>
      </c>
      <c r="H1927" s="2" t="str">
        <f t="shared" si="178"/>
        <v>Hold</v>
      </c>
    </row>
    <row r="1928" spans="1:8" ht="13.5" x14ac:dyDescent="0.25">
      <c r="A1928" s="3">
        <f>TITRES_STAT!B1931</f>
        <v>45112</v>
      </c>
      <c r="B1928" s="5">
        <f>TITRES_STAT!D1931</f>
        <v>5.1296999999999997</v>
      </c>
      <c r="C1928" s="2">
        <f t="shared" si="174"/>
        <v>4.9704272535132921</v>
      </c>
      <c r="D1928" s="2">
        <f t="shared" si="176"/>
        <v>4.9873453407987096</v>
      </c>
      <c r="E1928" s="2">
        <f t="shared" si="175"/>
        <v>-1.6918087285417549E-2</v>
      </c>
      <c r="F1928" s="2">
        <f t="shared" si="179"/>
        <v>2.1990232441745326E-2</v>
      </c>
      <c r="G1928" s="2">
        <f t="shared" si="177"/>
        <v>-3.8908319727162875E-2</v>
      </c>
      <c r="H1928" s="2" t="str">
        <f t="shared" si="178"/>
        <v>Hold</v>
      </c>
    </row>
    <row r="1929" spans="1:8" ht="13.5" x14ac:dyDescent="0.25">
      <c r="A1929" s="3">
        <f>TITRES_STAT!B1932</f>
        <v>45113</v>
      </c>
      <c r="B1929" s="5">
        <f>TITRES_STAT!D1932</f>
        <v>5.1296999999999997</v>
      </c>
      <c r="C1929" s="2">
        <f t="shared" si="174"/>
        <v>4.9442692145112463</v>
      </c>
      <c r="D1929" s="2">
        <f t="shared" si="176"/>
        <v>4.997890130369175</v>
      </c>
      <c r="E1929" s="2">
        <f t="shared" si="175"/>
        <v>-5.3620915857928608E-2</v>
      </c>
      <c r="F1929" s="2">
        <f t="shared" si="179"/>
        <v>6.868002781810538E-3</v>
      </c>
      <c r="G1929" s="2">
        <f t="shared" si="177"/>
        <v>-6.0488918639739146E-2</v>
      </c>
      <c r="H1929" s="2" t="str">
        <f t="shared" si="178"/>
        <v>Hold</v>
      </c>
    </row>
    <row r="1930" spans="1:8" ht="13.5" x14ac:dyDescent="0.25">
      <c r="A1930" s="3">
        <f>TITRES_STAT!B1933</f>
        <v>45114</v>
      </c>
      <c r="B1930" s="5">
        <f>TITRES_STAT!D1933</f>
        <v>5.1296999999999997</v>
      </c>
      <c r="C1930" s="2">
        <f t="shared" si="174"/>
        <v>4.9420893353556705</v>
      </c>
      <c r="D1930" s="2">
        <f t="shared" si="176"/>
        <v>5.0076538244159021</v>
      </c>
      <c r="E1930" s="2">
        <f t="shared" si="175"/>
        <v>-6.5564489060231601E-2</v>
      </c>
      <c r="F1930" s="2">
        <f t="shared" si="179"/>
        <v>-7.6184955865978904E-3</v>
      </c>
      <c r="G1930" s="2">
        <f t="shared" si="177"/>
        <v>-5.794599347363371E-2</v>
      </c>
      <c r="H1930" s="2" t="str">
        <f t="shared" si="178"/>
        <v>Hold</v>
      </c>
    </row>
    <row r="1931" spans="1:8" ht="13.5" x14ac:dyDescent="0.25">
      <c r="A1931" s="3">
        <f>TITRES_STAT!B1934</f>
        <v>45117</v>
      </c>
      <c r="B1931" s="5">
        <f>TITRES_STAT!D1934</f>
        <v>5.1296999999999997</v>
      </c>
      <c r="C1931" s="2">
        <f t="shared" si="174"/>
        <v>4.9387063606855675</v>
      </c>
      <c r="D1931" s="2">
        <f t="shared" si="176"/>
        <v>5.0166942818665756</v>
      </c>
      <c r="E1931" s="2">
        <f t="shared" si="175"/>
        <v>-7.7987921181008169E-2</v>
      </c>
      <c r="F1931" s="2">
        <f t="shared" si="179"/>
        <v>-2.1692380705479946E-2</v>
      </c>
      <c r="G1931" s="2">
        <f t="shared" si="177"/>
        <v>-5.6295540475528219E-2</v>
      </c>
      <c r="H1931" s="2" t="str">
        <f t="shared" si="178"/>
        <v>Hold</v>
      </c>
    </row>
    <row r="1932" spans="1:8" ht="13.5" x14ac:dyDescent="0.25">
      <c r="A1932" s="3">
        <f>TITRES_STAT!B1935</f>
        <v>45118</v>
      </c>
      <c r="B1932" s="5">
        <f>TITRES_STAT!D1935</f>
        <v>5.1296999999999997</v>
      </c>
      <c r="C1932" s="2">
        <f t="shared" si="174"/>
        <v>4.9373823051954799</v>
      </c>
      <c r="D1932" s="2">
        <f t="shared" si="176"/>
        <v>5.0250650758023845</v>
      </c>
      <c r="E1932" s="2">
        <f t="shared" si="175"/>
        <v>-8.7682770606904548E-2</v>
      </c>
      <c r="F1932" s="2">
        <f t="shared" si="179"/>
        <v>-3.4890458685764868E-2</v>
      </c>
      <c r="G1932" s="2">
        <f t="shared" si="177"/>
        <v>-5.279231192113968E-2</v>
      </c>
      <c r="H1932" s="2" t="str">
        <f t="shared" si="178"/>
        <v>Hold</v>
      </c>
    </row>
    <row r="1933" spans="1:8" ht="13.5" x14ac:dyDescent="0.25">
      <c r="A1933" s="3">
        <f>TITRES_STAT!B1936</f>
        <v>45119</v>
      </c>
      <c r="B1933" s="5">
        <f>TITRES_STAT!D1936</f>
        <v>4.9001999999999999</v>
      </c>
      <c r="C1933" s="2">
        <f t="shared" si="174"/>
        <v>4.9086311813192527</v>
      </c>
      <c r="D1933" s="2">
        <f t="shared" si="176"/>
        <v>5.0158158109281343</v>
      </c>
      <c r="E1933" s="2">
        <f t="shared" si="175"/>
        <v>-0.10718462960888164</v>
      </c>
      <c r="F1933" s="2">
        <f t="shared" si="179"/>
        <v>-4.9349292870388223E-2</v>
      </c>
      <c r="G1933" s="2">
        <f t="shared" si="177"/>
        <v>-5.783533673849342E-2</v>
      </c>
      <c r="H1933" s="2" t="str">
        <f t="shared" si="178"/>
        <v>Hold</v>
      </c>
    </row>
    <row r="1934" spans="1:8" ht="13.5" x14ac:dyDescent="0.25">
      <c r="A1934" s="3">
        <f>TITRES_STAT!B1937</f>
        <v>45120</v>
      </c>
      <c r="B1934" s="5">
        <f>TITRES_STAT!D1937</f>
        <v>4.9101999999999997</v>
      </c>
      <c r="C1934" s="2">
        <f t="shared" si="174"/>
        <v>4.9119340765009065</v>
      </c>
      <c r="D1934" s="2">
        <f t="shared" si="176"/>
        <v>5.00799241752605</v>
      </c>
      <c r="E1934" s="2">
        <f t="shared" si="175"/>
        <v>-9.6058341025143434E-2</v>
      </c>
      <c r="F1934" s="2">
        <f t="shared" si="179"/>
        <v>-5.8691102501339271E-2</v>
      </c>
      <c r="G1934" s="2">
        <f t="shared" si="177"/>
        <v>-3.7367238523804164E-2</v>
      </c>
      <c r="H1934" s="2" t="str">
        <f t="shared" si="178"/>
        <v>Hold</v>
      </c>
    </row>
    <row r="1935" spans="1:8" ht="13.5" x14ac:dyDescent="0.25">
      <c r="A1935" s="3">
        <f>TITRES_STAT!B1938</f>
        <v>45121</v>
      </c>
      <c r="B1935" s="5">
        <f>TITRES_STAT!D1938</f>
        <v>4.9101999999999997</v>
      </c>
      <c r="C1935" s="2">
        <f t="shared" ref="C1935:C1998" si="180">$C$4*B1925+C1934*(1-$C$4)</f>
        <v>4.9147288339623056</v>
      </c>
      <c r="D1935" s="2">
        <f t="shared" si="176"/>
        <v>5.0007485347463421</v>
      </c>
      <c r="E1935" s="2">
        <f t="shared" si="175"/>
        <v>-8.6019700784036424E-2</v>
      </c>
      <c r="F1935" s="2">
        <f t="shared" si="179"/>
        <v>-6.4156822157878712E-2</v>
      </c>
      <c r="G1935" s="2">
        <f t="shared" si="177"/>
        <v>-2.1862878626157711E-2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5">
        <f>TITRES_STAT!D1939</f>
        <v>4.8303000000000003</v>
      </c>
      <c r="C1936" s="2">
        <f t="shared" si="180"/>
        <v>4.9263090133527196</v>
      </c>
      <c r="D1936" s="2">
        <f t="shared" si="176"/>
        <v>4.9881227173577241</v>
      </c>
      <c r="E1936" s="2">
        <f t="shared" si="175"/>
        <v>-6.1813704005004411E-2</v>
      </c>
      <c r="F1936" s="2">
        <f t="shared" si="179"/>
        <v>-6.3688198527303855E-2</v>
      </c>
      <c r="G1936" s="2">
        <f t="shared" si="177"/>
        <v>1.8744945222994441E-3</v>
      </c>
      <c r="H1936" s="2" t="str">
        <f t="shared" si="178"/>
        <v>Sell</v>
      </c>
    </row>
    <row r="1937" spans="1:8" ht="13.5" x14ac:dyDescent="0.25">
      <c r="A1937" s="3">
        <f>TITRES_STAT!B1940</f>
        <v>45125</v>
      </c>
      <c r="B1937" s="5">
        <f>TITRES_STAT!D1940</f>
        <v>4.99</v>
      </c>
      <c r="C1937" s="2">
        <f t="shared" si="180"/>
        <v>4.9361076266830706</v>
      </c>
      <c r="D1937" s="2">
        <f t="shared" si="176"/>
        <v>4.9882617753312264</v>
      </c>
      <c r="E1937" s="2">
        <f t="shared" si="175"/>
        <v>-5.2154148648155818E-2</v>
      </c>
      <c r="F1937" s="2">
        <f t="shared" si="179"/>
        <v>-6.138138855147425E-2</v>
      </c>
      <c r="G1937" s="2">
        <f t="shared" si="177"/>
        <v>9.2272399033184321E-3</v>
      </c>
      <c r="H1937" s="2" t="str">
        <f t="shared" si="178"/>
        <v>Sell</v>
      </c>
    </row>
    <row r="1938" spans="1:8" ht="13.5" x14ac:dyDescent="0.25">
      <c r="A1938" s="3">
        <f>TITRES_STAT!B1941</f>
        <v>45127</v>
      </c>
      <c r="B1938" s="5">
        <f>TITRES_STAT!D1941</f>
        <v>4.99</v>
      </c>
      <c r="C1938" s="2">
        <f t="shared" si="180"/>
        <v>4.9658910687318283</v>
      </c>
      <c r="D1938" s="2">
        <f t="shared" si="176"/>
        <v>4.9883905327140985</v>
      </c>
      <c r="E1938" s="2">
        <f t="shared" si="175"/>
        <v>-2.2499463982270207E-2</v>
      </c>
      <c r="F1938" s="2">
        <f t="shared" si="179"/>
        <v>-5.3605003637633444E-2</v>
      </c>
      <c r="G1938" s="2">
        <f t="shared" si="177"/>
        <v>3.1105539655363237E-2</v>
      </c>
      <c r="H1938" s="2" t="str">
        <f t="shared" si="178"/>
        <v>Sell</v>
      </c>
    </row>
    <row r="1939" spans="1:8" ht="13.5" x14ac:dyDescent="0.25">
      <c r="A1939" s="3">
        <f>TITRES_STAT!B1942</f>
        <v>45128</v>
      </c>
      <c r="B1939" s="5">
        <f>TITRES_STAT!D1942</f>
        <v>4.99</v>
      </c>
      <c r="C1939" s="2">
        <f t="shared" si="180"/>
        <v>4.9910924427730858</v>
      </c>
      <c r="D1939" s="2">
        <f t="shared" si="176"/>
        <v>4.9885097525130542</v>
      </c>
      <c r="E1939" s="2">
        <f t="shared" si="175"/>
        <v>2.5826902600316615E-3</v>
      </c>
      <c r="F1939" s="2">
        <f t="shared" si="179"/>
        <v>-4.2367464858100425E-2</v>
      </c>
      <c r="G1939" s="2">
        <f t="shared" si="177"/>
        <v>4.4950155118132086E-2</v>
      </c>
      <c r="H1939" s="2" t="str">
        <f t="shared" si="178"/>
        <v>Sell</v>
      </c>
    </row>
    <row r="1940" spans="1:8" ht="13.5" x14ac:dyDescent="0.25">
      <c r="A1940" s="3">
        <f>TITRES_STAT!B1943</f>
        <v>45131</v>
      </c>
      <c r="B1940" s="5">
        <f>TITRES_STAT!D1943</f>
        <v>4.99</v>
      </c>
      <c r="C1940" s="2">
        <f t="shared" si="180"/>
        <v>5.0124166823464567</v>
      </c>
      <c r="D1940" s="2">
        <f t="shared" si="176"/>
        <v>4.9886201412157911</v>
      </c>
      <c r="E1940" s="2">
        <f t="shared" si="175"/>
        <v>2.3796541130665538E-2</v>
      </c>
      <c r="F1940" s="2">
        <f t="shared" si="179"/>
        <v>-2.9134663660347233E-2</v>
      </c>
      <c r="G1940" s="2">
        <f t="shared" si="177"/>
        <v>5.2931204791012772E-2</v>
      </c>
      <c r="H1940" s="2" t="str">
        <f t="shared" si="178"/>
        <v>Sell</v>
      </c>
    </row>
    <row r="1941" spans="1:8" ht="13.5" x14ac:dyDescent="0.25">
      <c r="A1941" s="3">
        <f>TITRES_STAT!B1944</f>
        <v>45133</v>
      </c>
      <c r="B1941" s="5">
        <f>TITRES_STAT!D1944</f>
        <v>4.99</v>
      </c>
      <c r="C1941" s="2">
        <f t="shared" si="180"/>
        <v>5.0304602696777714</v>
      </c>
      <c r="D1941" s="2">
        <f t="shared" si="176"/>
        <v>4.988722352977585</v>
      </c>
      <c r="E1941" s="2">
        <f t="shared" si="175"/>
        <v>4.1737916700186339E-2</v>
      </c>
      <c r="F1941" s="2">
        <f t="shared" si="179"/>
        <v>-1.4960147588240519E-2</v>
      </c>
      <c r="G1941" s="2">
        <f t="shared" si="177"/>
        <v>5.6698064288426858E-2</v>
      </c>
      <c r="H1941" s="2" t="str">
        <f t="shared" si="178"/>
        <v>Sell</v>
      </c>
    </row>
    <row r="1942" spans="1:8" ht="13.5" x14ac:dyDescent="0.25">
      <c r="A1942" s="3">
        <f>TITRES_STAT!B1945</f>
        <v>45134</v>
      </c>
      <c r="B1942" s="5">
        <f>TITRES_STAT!D1945</f>
        <v>5.1397000000000004</v>
      </c>
      <c r="C1942" s="2">
        <f t="shared" si="180"/>
        <v>5.0457279204965761</v>
      </c>
      <c r="D1942" s="2">
        <f t="shared" si="176"/>
        <v>4.9999058823866527</v>
      </c>
      <c r="E1942" s="2">
        <f t="shared" si="175"/>
        <v>4.5822038109923469E-2</v>
      </c>
      <c r="F1942" s="2">
        <f t="shared" si="179"/>
        <v>-2.8037104486077213E-3</v>
      </c>
      <c r="G1942" s="2">
        <f t="shared" si="177"/>
        <v>4.862574855853119E-2</v>
      </c>
      <c r="H1942" s="2" t="str">
        <f t="shared" si="178"/>
        <v>Sell</v>
      </c>
    </row>
    <row r="1943" spans="1:8" ht="13.5" x14ac:dyDescent="0.25">
      <c r="A1943" s="3">
        <f>TITRES_STAT!B1946</f>
        <v>45135</v>
      </c>
      <c r="B1943" s="5">
        <f>TITRES_STAT!D1946</f>
        <v>4.99</v>
      </c>
      <c r="C1943" s="2">
        <f t="shared" si="180"/>
        <v>5.0233390096509494</v>
      </c>
      <c r="D1943" s="2">
        <f t="shared" si="176"/>
        <v>4.9991721133209754</v>
      </c>
      <c r="E1943" s="2">
        <f t="shared" si="175"/>
        <v>2.416689632997393E-2</v>
      </c>
      <c r="F1943" s="2">
        <f t="shared" si="179"/>
        <v>2.5904109071086096E-3</v>
      </c>
      <c r="G1943" s="2">
        <f t="shared" si="177"/>
        <v>2.1576485422865322E-2</v>
      </c>
      <c r="H1943" s="2" t="str">
        <f t="shared" si="178"/>
        <v>Sell</v>
      </c>
    </row>
    <row r="1944" spans="1:8" ht="13.5" x14ac:dyDescent="0.25">
      <c r="A1944" s="3">
        <f>TITRES_STAT!B1947</f>
        <v>45138</v>
      </c>
      <c r="B1944" s="5">
        <f>TITRES_STAT!D1947</f>
        <v>4.9101999999999997</v>
      </c>
      <c r="C1944" s="2">
        <f t="shared" si="180"/>
        <v>5.0059330081661884</v>
      </c>
      <c r="D1944" s="2">
        <f t="shared" si="176"/>
        <v>4.9925815864083107</v>
      </c>
      <c r="E1944" s="2">
        <f t="shared" si="175"/>
        <v>1.3351421757877624E-2</v>
      </c>
      <c r="F1944" s="2">
        <f t="shared" si="179"/>
        <v>4.7426130772624132E-3</v>
      </c>
      <c r="G1944" s="2">
        <f t="shared" si="177"/>
        <v>8.6088086806152108E-3</v>
      </c>
      <c r="H1944" s="2" t="str">
        <f t="shared" si="178"/>
        <v>Sell</v>
      </c>
    </row>
    <row r="1945" spans="1:8" ht="13.5" x14ac:dyDescent="0.25">
      <c r="A1945" s="3">
        <f>TITRES_STAT!B1948</f>
        <v>45139</v>
      </c>
      <c r="B1945" s="5">
        <f>TITRES_STAT!D1948</f>
        <v>4.9101999999999997</v>
      </c>
      <c r="C1945" s="2">
        <f t="shared" si="180"/>
        <v>4.9912048530636977</v>
      </c>
      <c r="D1945" s="2">
        <f t="shared" si="176"/>
        <v>4.9864792466743619</v>
      </c>
      <c r="E1945" s="2">
        <f t="shared" si="175"/>
        <v>4.7256063893357236E-3</v>
      </c>
      <c r="F1945" s="2">
        <f t="shared" si="179"/>
        <v>4.7392117396770749E-3</v>
      </c>
      <c r="G1945" s="2">
        <f t="shared" si="177"/>
        <v>-1.3605350341351283E-5</v>
      </c>
      <c r="H1945" s="2" t="str">
        <f t="shared" si="178"/>
        <v>Hold</v>
      </c>
    </row>
    <row r="1946" spans="1:8" ht="13.5" x14ac:dyDescent="0.25">
      <c r="A1946" s="3">
        <f>TITRES_STAT!B1949</f>
        <v>45140</v>
      </c>
      <c r="B1946" s="5">
        <f>TITRES_STAT!D1949</f>
        <v>4.9101999999999997</v>
      </c>
      <c r="C1946" s="2">
        <f t="shared" si="180"/>
        <v>4.9664502602846667</v>
      </c>
      <c r="D1946" s="2">
        <f t="shared" si="176"/>
        <v>4.9808289321058909</v>
      </c>
      <c r="E1946" s="2">
        <f t="shared" si="175"/>
        <v>-1.4378671821224209E-2</v>
      </c>
      <c r="F1946" s="2">
        <f t="shared" si="179"/>
        <v>9.156350274968179E-4</v>
      </c>
      <c r="G1946" s="2">
        <f t="shared" si="177"/>
        <v>-1.5294306848721028E-2</v>
      </c>
      <c r="H1946" s="2" t="str">
        <f t="shared" si="178"/>
        <v>Hold</v>
      </c>
    </row>
    <row r="1947" spans="1:8" ht="13.5" x14ac:dyDescent="0.25">
      <c r="A1947" s="3">
        <f>TITRES_STAT!B1950</f>
        <v>45141</v>
      </c>
      <c r="B1947" s="5">
        <f>TITRES_STAT!D1950</f>
        <v>4.8802000000000003</v>
      </c>
      <c r="C1947" s="2">
        <f t="shared" si="180"/>
        <v>4.9700732971639487</v>
      </c>
      <c r="D1947" s="2">
        <f t="shared" si="176"/>
        <v>4.9733749371350848</v>
      </c>
      <c r="E1947" s="2">
        <f t="shared" si="175"/>
        <v>-3.3016399711360833E-3</v>
      </c>
      <c r="F1947" s="2">
        <f t="shared" si="179"/>
        <v>7.2180027770237746E-5</v>
      </c>
      <c r="G1947" s="2">
        <f t="shared" si="177"/>
        <v>-3.3738199989063211E-3</v>
      </c>
      <c r="H1947" s="2" t="str">
        <f t="shared" si="178"/>
        <v>Hold</v>
      </c>
    </row>
    <row r="1948" spans="1:8" ht="13.5" x14ac:dyDescent="0.25">
      <c r="A1948" s="3">
        <f>TITRES_STAT!B1951</f>
        <v>45142</v>
      </c>
      <c r="B1948" s="5">
        <f>TITRES_STAT!D1951</f>
        <v>4.8802000000000003</v>
      </c>
      <c r="C1948" s="2">
        <f t="shared" si="180"/>
        <v>4.97313894375411</v>
      </c>
      <c r="D1948" s="2">
        <f t="shared" si="176"/>
        <v>4.9664730899398934</v>
      </c>
      <c r="E1948" s="2">
        <f t="shared" ref="E1948:E2011" si="181">C1948-D1948</f>
        <v>6.6658538142165824E-3</v>
      </c>
      <c r="F1948" s="2">
        <f t="shared" si="179"/>
        <v>1.3909147850595068E-3</v>
      </c>
      <c r="G1948" s="2">
        <f t="shared" si="177"/>
        <v>5.2749390291570754E-3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4.8802000000000003</v>
      </c>
      <c r="C1949" s="2">
        <f t="shared" si="180"/>
        <v>4.9757329524073235</v>
      </c>
      <c r="D1949" s="2">
        <f t="shared" ref="D1949:D2012" si="182">$D$4*B1949+(1-$D$4)*D1948</f>
        <v>4.9600824906850871</v>
      </c>
      <c r="E1949" s="2">
        <f t="shared" si="181"/>
        <v>1.5650461722236386E-2</v>
      </c>
      <c r="F1949" s="2">
        <f t="shared" si="179"/>
        <v>4.242824172494883E-3</v>
      </c>
      <c r="G1949" s="2">
        <f t="shared" si="177"/>
        <v>1.1407637549741504E-2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4.8802000000000003</v>
      </c>
      <c r="C1950" s="2">
        <f t="shared" si="180"/>
        <v>4.9779278828061964</v>
      </c>
      <c r="D1950" s="2">
        <f t="shared" si="182"/>
        <v>4.9541652691528588</v>
      </c>
      <c r="E1950" s="2">
        <f t="shared" si="181"/>
        <v>2.3762613653337539E-2</v>
      </c>
      <c r="F1950" s="2">
        <f t="shared" si="179"/>
        <v>8.1467820686634135E-3</v>
      </c>
      <c r="G1950" s="2">
        <f t="shared" si="177"/>
        <v>1.5615831584674125E-2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4.8802000000000003</v>
      </c>
      <c r="C1951" s="2">
        <f t="shared" si="180"/>
        <v>4.9797851316052428</v>
      </c>
      <c r="D1951" s="2">
        <f t="shared" si="182"/>
        <v>4.9486863603267217</v>
      </c>
      <c r="E1951" s="2">
        <f t="shared" si="181"/>
        <v>3.109877127852112E-2</v>
      </c>
      <c r="F1951" s="2">
        <f t="shared" si="179"/>
        <v>1.2737179910634956E-2</v>
      </c>
      <c r="G1951" s="2">
        <f t="shared" si="177"/>
        <v>1.8361591367886163E-2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4.8802000000000003</v>
      </c>
      <c r="C1952" s="2">
        <f t="shared" si="180"/>
        <v>5.0043874190505901</v>
      </c>
      <c r="D1952" s="2">
        <f t="shared" si="182"/>
        <v>4.9436132965988167</v>
      </c>
      <c r="E1952" s="2">
        <f t="shared" si="181"/>
        <v>6.0774122451773493E-2</v>
      </c>
      <c r="F1952" s="2">
        <f t="shared" si="179"/>
        <v>2.2344568418862665E-2</v>
      </c>
      <c r="G1952" s="2">
        <f t="shared" si="177"/>
        <v>3.8429554032910831E-2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4.8802000000000003</v>
      </c>
      <c r="C1953" s="2">
        <f t="shared" si="180"/>
        <v>5.0021739699658836</v>
      </c>
      <c r="D1953" s="2">
        <f t="shared" si="182"/>
        <v>4.9389160153692755</v>
      </c>
      <c r="E1953" s="2">
        <f t="shared" si="181"/>
        <v>6.3257954596608101E-2</v>
      </c>
      <c r="F1953" s="2">
        <f t="shared" si="179"/>
        <v>3.0527245654411755E-2</v>
      </c>
      <c r="G1953" s="2">
        <f t="shared" si="177"/>
        <v>3.2730708942196346E-2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4.8602999999999996</v>
      </c>
      <c r="C1954" s="2">
        <f t="shared" si="180"/>
        <v>4.9880241284326701</v>
      </c>
      <c r="D1954" s="2">
        <f t="shared" si="182"/>
        <v>4.9330926068234024</v>
      </c>
      <c r="E1954" s="2">
        <f t="shared" si="181"/>
        <v>5.493152160926762E-2</v>
      </c>
      <c r="F1954" s="2">
        <f t="shared" si="179"/>
        <v>3.5408100845382928E-2</v>
      </c>
      <c r="G1954" s="2">
        <f t="shared" si="177"/>
        <v>1.9523420763884691E-2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5">
        <f>TITRES_STAT!D1958</f>
        <v>4.8602999999999996</v>
      </c>
      <c r="C1955" s="2">
        <f t="shared" si="180"/>
        <v>4.9760511855968748</v>
      </c>
      <c r="D1955" s="2">
        <f t="shared" si="182"/>
        <v>4.9277005618735208</v>
      </c>
      <c r="E1955" s="2">
        <f t="shared" si="181"/>
        <v>4.8350623723353969E-2</v>
      </c>
      <c r="F1955" s="2">
        <f t="shared" si="179"/>
        <v>3.7996605420977138E-2</v>
      </c>
      <c r="G1955" s="2">
        <f t="shared" si="177"/>
        <v>1.0354018302376831E-2</v>
      </c>
      <c r="H1955" s="2" t="str">
        <f t="shared" si="178"/>
        <v>Sell</v>
      </c>
    </row>
    <row r="1956" spans="1:8" ht="13.5" x14ac:dyDescent="0.25">
      <c r="A1956" s="3">
        <f>TITRES_STAT!B1959</f>
        <v>45154</v>
      </c>
      <c r="B1956" s="5">
        <f>TITRES_STAT!D1959</f>
        <v>4.6905999999999999</v>
      </c>
      <c r="C1956" s="2">
        <f t="shared" si="180"/>
        <v>4.9659202339665871</v>
      </c>
      <c r="D1956" s="2">
        <f t="shared" si="182"/>
        <v>4.9101375572902972</v>
      </c>
      <c r="E1956" s="2">
        <f t="shared" si="181"/>
        <v>5.5782676676289888E-2</v>
      </c>
      <c r="F1956" s="2">
        <f t="shared" si="179"/>
        <v>4.1553819672039687E-2</v>
      </c>
      <c r="G1956" s="2">
        <f t="shared" ref="G1956:G2019" si="183">E1956-F1956</f>
        <v>1.4228857004250202E-2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45155</v>
      </c>
      <c r="B1957" s="5">
        <f>TITRES_STAT!D1960</f>
        <v>4.6905999999999999</v>
      </c>
      <c r="C1957" s="2">
        <f t="shared" si="180"/>
        <v>4.9527325056640352</v>
      </c>
      <c r="D1957" s="2">
        <f t="shared" si="182"/>
        <v>4.8938755160095342</v>
      </c>
      <c r="E1957" s="2">
        <f t="shared" si="181"/>
        <v>5.8856989654501035E-2</v>
      </c>
      <c r="F1957" s="2">
        <f t="shared" ref="F1957:F2020" si="185">(E1957*(2/(10)))+((1-(2/10))*F1956)</f>
        <v>4.5014453668531955E-2</v>
      </c>
      <c r="G1957" s="2">
        <f t="shared" si="183"/>
        <v>1.384253598596908E-2</v>
      </c>
      <c r="H1957" s="2" t="str">
        <f t="shared" si="184"/>
        <v>Sell</v>
      </c>
    </row>
    <row r="1958" spans="1:8" ht="13.5" x14ac:dyDescent="0.25">
      <c r="A1958" s="3">
        <f>TITRES_STAT!B1961</f>
        <v>45156</v>
      </c>
      <c r="B1958" s="5">
        <f>TITRES_STAT!D1961</f>
        <v>4.6905999999999999</v>
      </c>
      <c r="C1958" s="2">
        <f t="shared" si="180"/>
        <v>4.9415736586387986</v>
      </c>
      <c r="D1958" s="2">
        <f t="shared" si="182"/>
        <v>4.8788180703791983</v>
      </c>
      <c r="E1958" s="2">
        <f t="shared" si="181"/>
        <v>6.2755588259600259E-2</v>
      </c>
      <c r="F1958" s="2">
        <f t="shared" si="185"/>
        <v>4.8562680586745621E-2</v>
      </c>
      <c r="G1958" s="2">
        <f t="shared" si="183"/>
        <v>1.4192907672854638E-2</v>
      </c>
      <c r="H1958" s="2" t="str">
        <f t="shared" si="184"/>
        <v>Sell</v>
      </c>
    </row>
    <row r="1959" spans="1:8" ht="13.5" x14ac:dyDescent="0.25">
      <c r="A1959" s="3">
        <f>TITRES_STAT!B1962</f>
        <v>45159</v>
      </c>
      <c r="B1959" s="5">
        <f>TITRES_STAT!D1962</f>
        <v>4.6905999999999999</v>
      </c>
      <c r="C1959" s="2">
        <f t="shared" si="180"/>
        <v>4.9321315573097522</v>
      </c>
      <c r="D1959" s="2">
        <f t="shared" si="182"/>
        <v>4.86487599109185</v>
      </c>
      <c r="E1959" s="2">
        <f t="shared" si="181"/>
        <v>6.7255566217902185E-2</v>
      </c>
      <c r="F1959" s="2">
        <f t="shared" si="185"/>
        <v>5.2301257712976931E-2</v>
      </c>
      <c r="G1959" s="2">
        <f t="shared" si="183"/>
        <v>1.4954308504925254E-2</v>
      </c>
      <c r="H1959" s="2" t="str">
        <f t="shared" si="184"/>
        <v>Sell</v>
      </c>
    </row>
    <row r="1960" spans="1:8" ht="13.5" x14ac:dyDescent="0.25">
      <c r="A1960" s="3">
        <f>TITRES_STAT!B1963</f>
        <v>45160</v>
      </c>
      <c r="B1960" s="5">
        <f>TITRES_STAT!D1963</f>
        <v>4.6905999999999999</v>
      </c>
      <c r="C1960" s="2">
        <f t="shared" si="180"/>
        <v>4.9241420869544053</v>
      </c>
      <c r="D1960" s="2">
        <f t="shared" si="182"/>
        <v>4.8519666584183794</v>
      </c>
      <c r="E1960" s="2">
        <f t="shared" si="181"/>
        <v>7.2175428536025876E-2</v>
      </c>
      <c r="F1960" s="2">
        <f t="shared" si="185"/>
        <v>5.6276091877586726E-2</v>
      </c>
      <c r="G1960" s="2">
        <f t="shared" si="183"/>
        <v>1.589933665843915E-2</v>
      </c>
      <c r="H1960" s="2" t="str">
        <f t="shared" si="184"/>
        <v>Sell</v>
      </c>
    </row>
    <row r="1961" spans="1:8" ht="13.5" x14ac:dyDescent="0.25">
      <c r="A1961" s="3">
        <f>TITRES_STAT!B1964</f>
        <v>45161</v>
      </c>
      <c r="B1961" s="5">
        <f>TITRES_STAT!D1964</f>
        <v>4.6905999999999999</v>
      </c>
      <c r="C1961" s="2">
        <f t="shared" si="180"/>
        <v>4.9173817658844969</v>
      </c>
      <c r="D1961" s="2">
        <f t="shared" si="182"/>
        <v>4.8400135726096103</v>
      </c>
      <c r="E1961" s="2">
        <f t="shared" si="181"/>
        <v>7.7368193274886643E-2</v>
      </c>
      <c r="F1961" s="2">
        <f t="shared" si="185"/>
        <v>6.0494512157046709E-2</v>
      </c>
      <c r="G1961" s="2">
        <f t="shared" si="183"/>
        <v>1.6873681117839934E-2</v>
      </c>
      <c r="H1961" s="2" t="str">
        <f t="shared" si="184"/>
        <v>Sell</v>
      </c>
    </row>
    <row r="1962" spans="1:8" ht="13.5" x14ac:dyDescent="0.25">
      <c r="A1962" s="3">
        <f>TITRES_STAT!B1965</f>
        <v>45162</v>
      </c>
      <c r="B1962" s="5">
        <f>TITRES_STAT!D1965</f>
        <v>4.6905999999999999</v>
      </c>
      <c r="C1962" s="2">
        <f t="shared" si="180"/>
        <v>4.9116614942099588</v>
      </c>
      <c r="D1962" s="2">
        <f t="shared" si="182"/>
        <v>4.8289459005644542</v>
      </c>
      <c r="E1962" s="2">
        <f t="shared" si="181"/>
        <v>8.2715593645504626E-2</v>
      </c>
      <c r="F1962" s="2">
        <f t="shared" si="185"/>
        <v>6.493872845473829E-2</v>
      </c>
      <c r="G1962" s="2">
        <f t="shared" si="183"/>
        <v>1.7776865190766336E-2</v>
      </c>
      <c r="H1962" s="2" t="str">
        <f t="shared" si="184"/>
        <v>Sell</v>
      </c>
    </row>
    <row r="1963" spans="1:8" ht="13.5" x14ac:dyDescent="0.25">
      <c r="A1963" s="3">
        <f>TITRES_STAT!B1966</f>
        <v>45163</v>
      </c>
      <c r="B1963" s="5">
        <f>TITRES_STAT!D1966</f>
        <v>4.6905999999999999</v>
      </c>
      <c r="C1963" s="2">
        <f t="shared" si="180"/>
        <v>4.9068212643315032</v>
      </c>
      <c r="D1963" s="2">
        <f t="shared" si="182"/>
        <v>4.8186980560781985</v>
      </c>
      <c r="E1963" s="2">
        <f t="shared" si="181"/>
        <v>8.8123208253304774E-2</v>
      </c>
      <c r="F1963" s="2">
        <f t="shared" si="185"/>
        <v>6.9575624414451587E-2</v>
      </c>
      <c r="G1963" s="2">
        <f t="shared" si="183"/>
        <v>1.8547583838853188E-2</v>
      </c>
      <c r="H1963" s="2" t="str">
        <f t="shared" si="184"/>
        <v>Sell</v>
      </c>
    </row>
    <row r="1964" spans="1:8" ht="13.5" x14ac:dyDescent="0.25">
      <c r="A1964" s="3">
        <f>TITRES_STAT!B1967</f>
        <v>45166</v>
      </c>
      <c r="B1964" s="5">
        <f>TITRES_STAT!D1967</f>
        <v>4.5609000000000002</v>
      </c>
      <c r="C1964" s="2">
        <f t="shared" si="180"/>
        <v>4.8996641467420412</v>
      </c>
      <c r="D1964" s="2">
        <f t="shared" si="182"/>
        <v>4.79960190377611</v>
      </c>
      <c r="E1964" s="2">
        <f t="shared" si="181"/>
        <v>0.10006224296593125</v>
      </c>
      <c r="F1964" s="2">
        <f t="shared" si="185"/>
        <v>7.5672948124747522E-2</v>
      </c>
      <c r="G1964" s="2">
        <f t="shared" si="183"/>
        <v>2.4389294841183726E-2</v>
      </c>
      <c r="H1964" s="2" t="str">
        <f t="shared" si="184"/>
        <v>Sell</v>
      </c>
    </row>
    <row r="1965" spans="1:8" ht="13.5" x14ac:dyDescent="0.25">
      <c r="A1965" s="3">
        <f>TITRES_STAT!B1968</f>
        <v>45167</v>
      </c>
      <c r="B1965" s="5">
        <f>TITRES_STAT!D1968</f>
        <v>4.7605000000000004</v>
      </c>
      <c r="C1965" s="2">
        <f t="shared" si="180"/>
        <v>4.8936081241663425</v>
      </c>
      <c r="D1965" s="2">
        <f t="shared" si="182"/>
        <v>4.7967054664593611</v>
      </c>
      <c r="E1965" s="2">
        <f t="shared" si="181"/>
        <v>9.6902657706981365E-2</v>
      </c>
      <c r="F1965" s="2">
        <f t="shared" si="185"/>
        <v>7.991889004119429E-2</v>
      </c>
      <c r="G1965" s="2">
        <f t="shared" si="183"/>
        <v>1.6983767665787075E-2</v>
      </c>
      <c r="H1965" s="2" t="str">
        <f t="shared" si="184"/>
        <v>Sell</v>
      </c>
    </row>
    <row r="1966" spans="1:8" ht="13.5" x14ac:dyDescent="0.25">
      <c r="A1966" s="3">
        <f>TITRES_STAT!B1969</f>
        <v>45168</v>
      </c>
      <c r="B1966" s="5">
        <f>TITRES_STAT!D1969</f>
        <v>4.8701999999999996</v>
      </c>
      <c r="C1966" s="2">
        <f t="shared" si="180"/>
        <v>4.8623761050638281</v>
      </c>
      <c r="D1966" s="2">
        <f t="shared" si="182"/>
        <v>4.8021495059808901</v>
      </c>
      <c r="E1966" s="2">
        <f t="shared" si="181"/>
        <v>6.0226599082938037E-2</v>
      </c>
      <c r="F1966" s="2">
        <f t="shared" si="185"/>
        <v>7.5980431849543034E-2</v>
      </c>
      <c r="G1966" s="2">
        <f t="shared" si="183"/>
        <v>-1.5753832766604997E-2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5">
        <f>TITRES_STAT!D1970</f>
        <v>4.8701999999999996</v>
      </c>
      <c r="C1967" s="2">
        <f t="shared" si="180"/>
        <v>4.8359490119770854</v>
      </c>
      <c r="D1967" s="2">
        <f t="shared" si="182"/>
        <v>4.8071902833156388</v>
      </c>
      <c r="E1967" s="2">
        <f t="shared" si="181"/>
        <v>2.8758728661446575E-2</v>
      </c>
      <c r="F1967" s="2">
        <f t="shared" si="185"/>
        <v>6.6536091211923748E-2</v>
      </c>
      <c r="G1967" s="2">
        <f t="shared" si="183"/>
        <v>-3.7777362550477173E-2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5">
        <f>TITRES_STAT!D1971</f>
        <v>4.8701999999999996</v>
      </c>
      <c r="C1968" s="2">
        <f t="shared" si="180"/>
        <v>4.8135876255190722</v>
      </c>
      <c r="D1968" s="2">
        <f t="shared" si="182"/>
        <v>4.8118576697367024</v>
      </c>
      <c r="E1968" s="2">
        <f t="shared" si="181"/>
        <v>1.7299557823697853E-3</v>
      </c>
      <c r="F1968" s="2">
        <f t="shared" si="185"/>
        <v>5.3574864126012957E-2</v>
      </c>
      <c r="G1968" s="2">
        <f t="shared" si="183"/>
        <v>-5.1844908343643172E-2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5">
        <f>TITRES_STAT!D1972</f>
        <v>4.8701999999999996</v>
      </c>
      <c r="C1969" s="2">
        <f t="shared" si="180"/>
        <v>4.7946664523622919</v>
      </c>
      <c r="D1969" s="2">
        <f t="shared" si="182"/>
        <v>4.8161793238302799</v>
      </c>
      <c r="E1969" s="2">
        <f t="shared" si="181"/>
        <v>-2.1512871467987971E-2</v>
      </c>
      <c r="F1969" s="2">
        <f t="shared" si="185"/>
        <v>3.8557317007212773E-2</v>
      </c>
      <c r="G1969" s="2">
        <f t="shared" si="183"/>
        <v>-6.0070188475200743E-2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4.8701999999999996</v>
      </c>
      <c r="C1970" s="2">
        <f t="shared" si="180"/>
        <v>4.778656228921939</v>
      </c>
      <c r="D1970" s="2">
        <f t="shared" si="182"/>
        <v>4.8201808553984069</v>
      </c>
      <c r="E1970" s="2">
        <f t="shared" si="181"/>
        <v>-4.152462647646793E-2</v>
      </c>
      <c r="F1970" s="2">
        <f t="shared" si="185"/>
        <v>2.2540928310476632E-2</v>
      </c>
      <c r="G1970" s="2">
        <f t="shared" si="183"/>
        <v>-6.4065554786944562E-2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4.8701999999999996</v>
      </c>
      <c r="C1971" s="2">
        <f t="shared" si="180"/>
        <v>4.7651091167801018</v>
      </c>
      <c r="D1971" s="2">
        <f t="shared" si="182"/>
        <v>4.8238859772207467</v>
      </c>
      <c r="E1971" s="2">
        <f t="shared" si="181"/>
        <v>-5.8776860440644896E-2</v>
      </c>
      <c r="F1971" s="2">
        <f t="shared" si="185"/>
        <v>6.277370560252328E-3</v>
      </c>
      <c r="G1971" s="2">
        <f t="shared" si="183"/>
        <v>-6.5054231000897217E-2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4.8701999999999996</v>
      </c>
      <c r="C1972" s="2">
        <f t="shared" si="180"/>
        <v>4.7536461757370088</v>
      </c>
      <c r="D1972" s="2">
        <f t="shared" si="182"/>
        <v>4.8273166455747658</v>
      </c>
      <c r="E1972" s="2">
        <f t="shared" si="181"/>
        <v>-7.3670469837757047E-2</v>
      </c>
      <c r="F1972" s="2">
        <f t="shared" si="185"/>
        <v>-9.7121975193495483E-3</v>
      </c>
      <c r="G1972" s="2">
        <f t="shared" si="183"/>
        <v>-6.3958272318407505E-2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5">
        <f>TITRES_STAT!D1976</f>
        <v>4.8902000000000001</v>
      </c>
      <c r="C1973" s="2">
        <f t="shared" si="180"/>
        <v>4.7439467640851607</v>
      </c>
      <c r="D1973" s="2">
        <f t="shared" si="182"/>
        <v>4.8319746718284868</v>
      </c>
      <c r="E1973" s="2">
        <f t="shared" si="181"/>
        <v>-8.8027907743326139E-2</v>
      </c>
      <c r="F1973" s="2">
        <f t="shared" si="185"/>
        <v>-2.537533956414487E-2</v>
      </c>
      <c r="G1973" s="2">
        <f t="shared" si="183"/>
        <v>-6.2652568179181273E-2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5">
        <f>TITRES_STAT!D1977</f>
        <v>4.9800000000000004</v>
      </c>
      <c r="C1974" s="2">
        <f t="shared" si="180"/>
        <v>4.7157857234566745</v>
      </c>
      <c r="D1974" s="2">
        <f t="shared" si="182"/>
        <v>4.842939510952303</v>
      </c>
      <c r="E1974" s="2">
        <f t="shared" si="181"/>
        <v>-0.12715378749562856</v>
      </c>
      <c r="F1974" s="2">
        <f t="shared" si="185"/>
        <v>-4.573102915044161E-2</v>
      </c>
      <c r="G1974" s="2">
        <f t="shared" si="183"/>
        <v>-8.1422758345186946E-2</v>
      </c>
      <c r="H1974" s="2" t="str">
        <f t="shared" si="184"/>
        <v>Hold</v>
      </c>
    </row>
    <row r="1975" spans="1:8" ht="13.5" x14ac:dyDescent="0.25">
      <c r="A1975" s="3">
        <f>TITRES_STAT!B1978</f>
        <v>45181</v>
      </c>
      <c r="B1975" s="5">
        <f>TITRES_STAT!D1978</f>
        <v>4.9800000000000004</v>
      </c>
      <c r="C1975" s="2">
        <f t="shared" si="180"/>
        <v>4.7226648429248783</v>
      </c>
      <c r="D1975" s="2">
        <f t="shared" si="182"/>
        <v>4.8530921397706512</v>
      </c>
      <c r="E1975" s="2">
        <f t="shared" si="181"/>
        <v>-0.13042729684577292</v>
      </c>
      <c r="F1975" s="2">
        <f t="shared" si="185"/>
        <v>-6.2670282689507875E-2</v>
      </c>
      <c r="G1975" s="2">
        <f t="shared" si="183"/>
        <v>-6.7757014156265047E-2</v>
      </c>
      <c r="H1975" s="2" t="str">
        <f t="shared" si="184"/>
        <v>Hold</v>
      </c>
    </row>
    <row r="1976" spans="1:8" ht="13.5" x14ac:dyDescent="0.25">
      <c r="A1976" s="3">
        <f>TITRES_STAT!B1979</f>
        <v>45182</v>
      </c>
      <c r="B1976" s="5">
        <f>TITRES_STAT!D1979</f>
        <v>5.0898000000000003</v>
      </c>
      <c r="C1976" s="2">
        <f t="shared" si="180"/>
        <v>4.7453625593979742</v>
      </c>
      <c r="D1976" s="2">
        <f t="shared" si="182"/>
        <v>4.8706260553431955</v>
      </c>
      <c r="E1976" s="2">
        <f t="shared" si="181"/>
        <v>-0.12526349594522124</v>
      </c>
      <c r="F1976" s="2">
        <f t="shared" si="185"/>
        <v>-7.5188925340650553E-2</v>
      </c>
      <c r="G1976" s="2">
        <f t="shared" si="183"/>
        <v>-5.0074570604570684E-2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5">
        <f>TITRES_STAT!D1980</f>
        <v>5.0198999999999998</v>
      </c>
      <c r="C1977" s="2">
        <f t="shared" si="180"/>
        <v>4.7645683194905937</v>
      </c>
      <c r="D1977" s="2">
        <f t="shared" si="182"/>
        <v>4.8816833845770322</v>
      </c>
      <c r="E1977" s="2">
        <f t="shared" si="181"/>
        <v>-0.11711506508643854</v>
      </c>
      <c r="F1977" s="2">
        <f t="shared" si="185"/>
        <v>-8.3574153289808148E-2</v>
      </c>
      <c r="G1977" s="2">
        <f t="shared" si="183"/>
        <v>-3.3540911796630393E-2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5">
        <f>TITRES_STAT!D1981</f>
        <v>5.1896000000000004</v>
      </c>
      <c r="C1978" s="2">
        <f t="shared" si="180"/>
        <v>4.7808193472612714</v>
      </c>
      <c r="D1978" s="2">
        <f t="shared" si="182"/>
        <v>4.9044920227565116</v>
      </c>
      <c r="E1978" s="2">
        <f t="shared" si="181"/>
        <v>-0.12367267549524019</v>
      </c>
      <c r="F1978" s="2">
        <f t="shared" si="185"/>
        <v>-9.1593857730894554E-2</v>
      </c>
      <c r="G1978" s="2">
        <f t="shared" si="183"/>
        <v>-3.2078817764345638E-2</v>
      </c>
      <c r="H1978" s="2" t="str">
        <f t="shared" si="184"/>
        <v>Hold</v>
      </c>
    </row>
    <row r="1979" spans="1:8" ht="13.5" x14ac:dyDescent="0.25">
      <c r="A1979" s="3">
        <f>TITRES_STAT!B1982</f>
        <v>45187</v>
      </c>
      <c r="B1979" s="5">
        <f>TITRES_STAT!D1982</f>
        <v>5.1896000000000004</v>
      </c>
      <c r="C1979" s="2">
        <f t="shared" si="180"/>
        <v>4.7945702169133835</v>
      </c>
      <c r="D1979" s="2">
        <f t="shared" si="182"/>
        <v>4.925611132181956</v>
      </c>
      <c r="E1979" s="2">
        <f t="shared" si="181"/>
        <v>-0.13104091526857253</v>
      </c>
      <c r="F1979" s="2">
        <f t="shared" si="185"/>
        <v>-9.948326923843015E-2</v>
      </c>
      <c r="G1979" s="2">
        <f t="shared" si="183"/>
        <v>-3.1557646030142383E-2</v>
      </c>
      <c r="H1979" s="2" t="str">
        <f t="shared" si="184"/>
        <v>Hold</v>
      </c>
    </row>
    <row r="1980" spans="1:8" ht="13.5" x14ac:dyDescent="0.25">
      <c r="A1980" s="3">
        <f>TITRES_STAT!B1983</f>
        <v>45188</v>
      </c>
      <c r="B1980" s="5">
        <f>TITRES_STAT!D1983</f>
        <v>5.2294999999999998</v>
      </c>
      <c r="C1980" s="2">
        <f t="shared" si="180"/>
        <v>4.8062055681574778</v>
      </c>
      <c r="D1980" s="2">
        <f t="shared" si="182"/>
        <v>4.9481214186869966</v>
      </c>
      <c r="E1980" s="2">
        <f t="shared" si="181"/>
        <v>-0.14191585052951883</v>
      </c>
      <c r="F1980" s="2">
        <f t="shared" si="185"/>
        <v>-0.1079697854966479</v>
      </c>
      <c r="G1980" s="2">
        <f t="shared" si="183"/>
        <v>-3.3946065032870926E-2</v>
      </c>
      <c r="H1980" s="2" t="str">
        <f t="shared" si="184"/>
        <v>Hold</v>
      </c>
    </row>
    <row r="1981" spans="1:8" ht="13.5" x14ac:dyDescent="0.25">
      <c r="A1981" s="3">
        <f>TITRES_STAT!B1984</f>
        <v>45189</v>
      </c>
      <c r="B1981" s="5">
        <f>TITRES_STAT!D1984</f>
        <v>5.2294999999999998</v>
      </c>
      <c r="C1981" s="2">
        <f t="shared" si="180"/>
        <v>4.8160508653640193</v>
      </c>
      <c r="D1981" s="2">
        <f t="shared" si="182"/>
        <v>4.9689642765620343</v>
      </c>
      <c r="E1981" s="2">
        <f t="shared" si="181"/>
        <v>-0.15291341119801505</v>
      </c>
      <c r="F1981" s="2">
        <f t="shared" si="185"/>
        <v>-0.11695851063692134</v>
      </c>
      <c r="G1981" s="2">
        <f t="shared" si="183"/>
        <v>-3.5954900561093711E-2</v>
      </c>
      <c r="H1981" s="2" t="str">
        <f t="shared" si="184"/>
        <v>Hold</v>
      </c>
    </row>
    <row r="1982" spans="1:8" ht="13.5" x14ac:dyDescent="0.25">
      <c r="A1982" s="3">
        <f>TITRES_STAT!B1985</f>
        <v>45190</v>
      </c>
      <c r="B1982" s="5">
        <f>TITRES_STAT!D1985</f>
        <v>5.2694000000000001</v>
      </c>
      <c r="C1982" s="2">
        <f t="shared" si="180"/>
        <v>4.8243815014618621</v>
      </c>
      <c r="D1982" s="2">
        <f t="shared" si="182"/>
        <v>4.9912187745944765</v>
      </c>
      <c r="E1982" s="2">
        <f t="shared" si="181"/>
        <v>-0.16683727313261443</v>
      </c>
      <c r="F1982" s="2">
        <f t="shared" si="185"/>
        <v>-0.12693426313605996</v>
      </c>
      <c r="G1982" s="2">
        <f t="shared" si="183"/>
        <v>-3.9903009996554467E-2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5">
        <f>TITRES_STAT!D1986</f>
        <v>5.2793999999999999</v>
      </c>
      <c r="C1983" s="2">
        <f t="shared" si="180"/>
        <v>4.834507424313883</v>
      </c>
      <c r="D1983" s="2">
        <f t="shared" si="182"/>
        <v>5.012565532031922</v>
      </c>
      <c r="E1983" s="2">
        <f t="shared" si="181"/>
        <v>-0.17805810771803898</v>
      </c>
      <c r="F1983" s="2">
        <f t="shared" si="185"/>
        <v>-0.13715903205245578</v>
      </c>
      <c r="G1983" s="2">
        <f t="shared" si="183"/>
        <v>-4.0899075665583207E-2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5">
        <f>TITRES_STAT!D1987</f>
        <v>5.0499000000000001</v>
      </c>
      <c r="C1984" s="2">
        <f t="shared" si="180"/>
        <v>4.8568908974963634</v>
      </c>
      <c r="D1984" s="2">
        <f t="shared" si="182"/>
        <v>5.015331048177706</v>
      </c>
      <c r="E1984" s="2">
        <f t="shared" si="181"/>
        <v>-0.15844015068134265</v>
      </c>
      <c r="F1984" s="2">
        <f t="shared" si="185"/>
        <v>-0.14141525577823316</v>
      </c>
      <c r="G1984" s="2">
        <f t="shared" si="183"/>
        <v>-1.7024894903109489E-2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5">
        <f>TITRES_STAT!D1988</f>
        <v>4.9800000000000004</v>
      </c>
      <c r="C1985" s="2">
        <f t="shared" si="180"/>
        <v>4.8758307594200003</v>
      </c>
      <c r="D1985" s="2">
        <f t="shared" si="182"/>
        <v>5.0127139334978761</v>
      </c>
      <c r="E1985" s="2">
        <f t="shared" si="181"/>
        <v>-0.13688317407787576</v>
      </c>
      <c r="F1985" s="2">
        <f t="shared" si="185"/>
        <v>-0.1405088394381617</v>
      </c>
      <c r="G1985" s="2">
        <f t="shared" si="183"/>
        <v>3.6256653602859401E-3</v>
      </c>
      <c r="H1985" s="2" t="str">
        <f t="shared" si="184"/>
        <v>Sell</v>
      </c>
    </row>
    <row r="1986" spans="1:8" ht="13.5" x14ac:dyDescent="0.25">
      <c r="A1986" s="3">
        <f>TITRES_STAT!B1989</f>
        <v>45197</v>
      </c>
      <c r="B1986" s="5">
        <f>TITRES_STAT!D1989</f>
        <v>4.9800000000000004</v>
      </c>
      <c r="C1986" s="2">
        <f t="shared" si="180"/>
        <v>4.9087491041246158</v>
      </c>
      <c r="D1986" s="2">
        <f t="shared" si="182"/>
        <v>5.0102906791646999</v>
      </c>
      <c r="E1986" s="2">
        <f t="shared" si="181"/>
        <v>-0.1015415750400841</v>
      </c>
      <c r="F1986" s="2">
        <f t="shared" si="185"/>
        <v>-0.1327153865585462</v>
      </c>
      <c r="G1986" s="2">
        <f t="shared" si="183"/>
        <v>3.1173811518462102E-2</v>
      </c>
      <c r="H1986" s="2" t="str">
        <f t="shared" si="184"/>
        <v>Sell</v>
      </c>
    </row>
    <row r="1987" spans="1:8" ht="13.5" x14ac:dyDescent="0.25">
      <c r="A1987" s="3">
        <f>TITRES_STAT!B1990</f>
        <v>45198</v>
      </c>
      <c r="B1987" s="5">
        <f>TITRES_STAT!D1990</f>
        <v>4.97</v>
      </c>
      <c r="C1987" s="2">
        <f t="shared" si="180"/>
        <v>4.9258492419515978</v>
      </c>
      <c r="D1987" s="2">
        <f t="shared" si="182"/>
        <v>5.0073061844117586</v>
      </c>
      <c r="E1987" s="2">
        <f t="shared" si="181"/>
        <v>-8.1456942460160775E-2</v>
      </c>
      <c r="F1987" s="2">
        <f t="shared" si="185"/>
        <v>-0.12246369773886912</v>
      </c>
      <c r="G1987" s="2">
        <f t="shared" si="183"/>
        <v>4.100675527870834E-2</v>
      </c>
      <c r="H1987" s="2" t="str">
        <f t="shared" si="184"/>
        <v>Sell</v>
      </c>
    </row>
    <row r="1988" spans="1:8" ht="13.5" x14ac:dyDescent="0.25">
      <c r="A1988" s="3">
        <f>TITRES_STAT!B1991</f>
        <v>45201</v>
      </c>
      <c r="B1988" s="5">
        <f>TITRES_STAT!D1991</f>
        <v>4.9600999999999997</v>
      </c>
      <c r="C1988" s="2">
        <f t="shared" si="180"/>
        <v>4.9664262816513522</v>
      </c>
      <c r="D1988" s="2">
        <f t="shared" si="182"/>
        <v>5.0038094300108877</v>
      </c>
      <c r="E1988" s="2">
        <f t="shared" si="181"/>
        <v>-3.738314835953549E-2</v>
      </c>
      <c r="F1988" s="2">
        <f t="shared" si="185"/>
        <v>-0.1054475878630024</v>
      </c>
      <c r="G1988" s="2">
        <f t="shared" si="183"/>
        <v>6.8064439503466911E-2</v>
      </c>
      <c r="H1988" s="2" t="str">
        <f t="shared" si="184"/>
        <v>Sell</v>
      </c>
    </row>
    <row r="1989" spans="1:8" ht="13.5" x14ac:dyDescent="0.25">
      <c r="A1989" s="3">
        <f>TITRES_STAT!B1992</f>
        <v>45202</v>
      </c>
      <c r="B1989" s="5">
        <f>TITRES_STAT!D1992</f>
        <v>4.9600999999999997</v>
      </c>
      <c r="C1989" s="2">
        <f t="shared" si="180"/>
        <v>5.0007606998588363</v>
      </c>
      <c r="D1989" s="2">
        <f t="shared" si="182"/>
        <v>5.0005716944545258</v>
      </c>
      <c r="E1989" s="2">
        <f t="shared" si="181"/>
        <v>1.8900540431054935E-4</v>
      </c>
      <c r="F1989" s="2">
        <f t="shared" si="185"/>
        <v>-8.4320269209539819E-2</v>
      </c>
      <c r="G1989" s="2">
        <f t="shared" si="183"/>
        <v>8.4509274613850369E-2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5">
        <f>TITRES_STAT!D1993</f>
        <v>4.9600999999999997</v>
      </c>
      <c r="C1990" s="2">
        <f t="shared" si="180"/>
        <v>5.0359513614190154</v>
      </c>
      <c r="D1990" s="2">
        <f t="shared" si="182"/>
        <v>4.9975737911615976</v>
      </c>
      <c r="E1990" s="2">
        <f t="shared" si="181"/>
        <v>3.8377570257417837E-2</v>
      </c>
      <c r="F1990" s="2">
        <f t="shared" si="185"/>
        <v>-5.9780701316148287E-2</v>
      </c>
      <c r="G1990" s="2">
        <f t="shared" si="183"/>
        <v>9.815827157356613E-2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5">
        <f>TITRES_STAT!D1994</f>
        <v>4.9301000000000004</v>
      </c>
      <c r="C1991" s="2">
        <f t="shared" si="180"/>
        <v>5.0657280750468594</v>
      </c>
      <c r="D1991" s="2">
        <f t="shared" si="182"/>
        <v>4.9925757325570341</v>
      </c>
      <c r="E1991" s="2">
        <f t="shared" si="181"/>
        <v>7.3152342489825273E-2</v>
      </c>
      <c r="F1991" s="2">
        <f t="shared" si="185"/>
        <v>-3.3194092554953578E-2</v>
      </c>
      <c r="G1991" s="2">
        <f t="shared" si="183"/>
        <v>0.10634643504477885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5">
        <f>TITRES_STAT!D1995</f>
        <v>4.9200999999999997</v>
      </c>
      <c r="C1992" s="2">
        <f t="shared" si="180"/>
        <v>5.097062217347343</v>
      </c>
      <c r="D1992" s="2">
        <f t="shared" si="182"/>
        <v>4.987207159775032</v>
      </c>
      <c r="E1992" s="2">
        <f t="shared" si="181"/>
        <v>0.10985505757231095</v>
      </c>
      <c r="F1992" s="2">
        <f t="shared" si="185"/>
        <v>-4.5842625295006711E-3</v>
      </c>
      <c r="G1992" s="2">
        <f t="shared" si="183"/>
        <v>0.11443932010181163</v>
      </c>
      <c r="H1992" s="2" t="str">
        <f t="shared" si="184"/>
        <v>Sell</v>
      </c>
    </row>
    <row r="1993" spans="1:8" ht="13.5" x14ac:dyDescent="0.25">
      <c r="A1993" s="3">
        <f>TITRES_STAT!B1996</f>
        <v>45208</v>
      </c>
      <c r="B1993" s="5">
        <f>TITRES_STAT!D1996</f>
        <v>4.9200999999999997</v>
      </c>
      <c r="C1993" s="2">
        <f t="shared" si="180"/>
        <v>5.1251141839092904</v>
      </c>
      <c r="D1993" s="2">
        <f t="shared" si="182"/>
        <v>4.9822362590509561</v>
      </c>
      <c r="E1993" s="2">
        <f t="shared" si="181"/>
        <v>0.14287792485833428</v>
      </c>
      <c r="F1993" s="2">
        <f t="shared" si="185"/>
        <v>2.4908174948066322E-2</v>
      </c>
      <c r="G1993" s="2">
        <f t="shared" si="183"/>
        <v>0.11796974991026796</v>
      </c>
      <c r="H1993" s="2" t="str">
        <f t="shared" si="184"/>
        <v>Sell</v>
      </c>
    </row>
    <row r="1994" spans="1:8" ht="13.5" x14ac:dyDescent="0.25">
      <c r="A1994" s="3">
        <f>TITRES_STAT!B1997</f>
        <v>45209</v>
      </c>
      <c r="B1994" s="5">
        <f>TITRES_STAT!D1997</f>
        <v>4.9200999999999997</v>
      </c>
      <c r="C1994" s="2">
        <f t="shared" si="180"/>
        <v>5.1135427710001693</v>
      </c>
      <c r="D1994" s="2">
        <f t="shared" si="182"/>
        <v>4.9776335731953303</v>
      </c>
      <c r="E1994" s="2">
        <f t="shared" si="181"/>
        <v>0.13590919780483901</v>
      </c>
      <c r="F1994" s="2">
        <f t="shared" si="185"/>
        <v>4.7108379519420859E-2</v>
      </c>
      <c r="G1994" s="2">
        <f t="shared" si="183"/>
        <v>8.8800818285418151E-2</v>
      </c>
      <c r="H1994" s="2" t="str">
        <f t="shared" si="184"/>
        <v>Sell</v>
      </c>
    </row>
    <row r="1995" spans="1:8" ht="13.5" x14ac:dyDescent="0.25">
      <c r="A1995" s="3">
        <f>TITRES_STAT!B1998</f>
        <v>45210</v>
      </c>
      <c r="B1995" s="5">
        <f>TITRES_STAT!D1998</f>
        <v>4.7005999999999997</v>
      </c>
      <c r="C1995" s="2">
        <f t="shared" si="180"/>
        <v>5.0929977293078359</v>
      </c>
      <c r="D1995" s="2">
        <f t="shared" si="182"/>
        <v>4.9571125677734544</v>
      </c>
      <c r="E1995" s="2">
        <f t="shared" si="181"/>
        <v>0.13588516153438146</v>
      </c>
      <c r="F1995" s="2">
        <f t="shared" si="185"/>
        <v>6.4863735922412985E-2</v>
      </c>
      <c r="G1995" s="2">
        <f t="shared" si="183"/>
        <v>7.1021425611968475E-2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5">
        <f>TITRES_STAT!D1999</f>
        <v>4.5010000000000003</v>
      </c>
      <c r="C1996" s="2">
        <f t="shared" si="180"/>
        <v>5.0756134632604768</v>
      </c>
      <c r="D1996" s="2">
        <f t="shared" si="182"/>
        <v>4.9233264516420876</v>
      </c>
      <c r="E1996" s="2">
        <f t="shared" si="181"/>
        <v>0.1522870116183892</v>
      </c>
      <c r="F1996" s="2">
        <f t="shared" si="185"/>
        <v>8.2348391061608239E-2</v>
      </c>
      <c r="G1996" s="2">
        <f t="shared" si="183"/>
        <v>6.9938620556780962E-2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5">
        <f>TITRES_STAT!D2000</f>
        <v>4.7005999999999997</v>
      </c>
      <c r="C1997" s="2">
        <f t="shared" si="180"/>
        <v>5.0593652381434806</v>
      </c>
      <c r="D1997" s="2">
        <f t="shared" si="182"/>
        <v>4.9068281959648958</v>
      </c>
      <c r="E1997" s="2">
        <f t="shared" si="181"/>
        <v>0.15253704217858477</v>
      </c>
      <c r="F1997" s="2">
        <f t="shared" si="185"/>
        <v>9.638612128500354E-2</v>
      </c>
      <c r="G1997" s="2">
        <f t="shared" si="183"/>
        <v>5.615092089358123E-2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5">
        <f>TITRES_STAT!D2001</f>
        <v>4.9101999999999997</v>
      </c>
      <c r="C1998" s="2">
        <f t="shared" si="180"/>
        <v>5.0440936630444835</v>
      </c>
      <c r="D1998" s="2">
        <f t="shared" si="182"/>
        <v>4.907077959226755</v>
      </c>
      <c r="E1998" s="2">
        <f t="shared" si="181"/>
        <v>0.13701570381772843</v>
      </c>
      <c r="F1998" s="2">
        <f t="shared" si="185"/>
        <v>0.10451203779154852</v>
      </c>
      <c r="G1998" s="2">
        <f t="shared" si="183"/>
        <v>3.2503666026179906E-2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5">
        <f>TITRES_STAT!D2002</f>
        <v>4.9500999999999999</v>
      </c>
      <c r="C1999" s="2">
        <f t="shared" ref="C1999:C2062" si="186">$C$4*B1989+C1998*(1-$C$4)</f>
        <v>5.03117156103764</v>
      </c>
      <c r="D1999" s="2">
        <f t="shared" si="182"/>
        <v>4.9102647770618102</v>
      </c>
      <c r="E1999" s="2">
        <f t="shared" si="181"/>
        <v>0.12090678397582977</v>
      </c>
      <c r="F1999" s="2">
        <f t="shared" si="185"/>
        <v>0.10779098702840478</v>
      </c>
      <c r="G1999" s="2">
        <f t="shared" si="183"/>
        <v>1.3115796947424985E-2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5">
        <f>TITRES_STAT!D2003</f>
        <v>4.9500999999999999</v>
      </c>
      <c r="C2000" s="2">
        <f t="shared" si="186"/>
        <v>5.0202374747241567</v>
      </c>
      <c r="D2000" s="2">
        <f t="shared" si="182"/>
        <v>4.9132155343164907</v>
      </c>
      <c r="E2000" s="2">
        <f t="shared" si="181"/>
        <v>0.10702194040766599</v>
      </c>
      <c r="F2000" s="2">
        <f t="shared" si="185"/>
        <v>0.10763717770425704</v>
      </c>
      <c r="G2000" s="2">
        <f t="shared" si="183"/>
        <v>-6.1523729659104798E-4</v>
      </c>
      <c r="H2000" s="2" t="str">
        <f t="shared" si="184"/>
        <v>Hold</v>
      </c>
    </row>
    <row r="2001" spans="1:8" ht="13.5" x14ac:dyDescent="0.25">
      <c r="A2001" s="3">
        <f>TITRES_STAT!B2004</f>
        <v>45218</v>
      </c>
      <c r="B2001" s="5">
        <f>TITRES_STAT!D2004</f>
        <v>4.7305000000000001</v>
      </c>
      <c r="C2001" s="2">
        <f t="shared" si="186"/>
        <v>5.00637017092044</v>
      </c>
      <c r="D2001" s="2">
        <f t="shared" si="182"/>
        <v>4.8996810502930463</v>
      </c>
      <c r="E2001" s="2">
        <f t="shared" si="181"/>
        <v>0.10668912062739366</v>
      </c>
      <c r="F2001" s="2">
        <f t="shared" si="185"/>
        <v>0.10744756628888437</v>
      </c>
      <c r="G2001" s="2">
        <f t="shared" si="183"/>
        <v>-7.5844566149070591E-4</v>
      </c>
      <c r="H2001" s="2" t="str">
        <f t="shared" si="184"/>
        <v>Hold</v>
      </c>
    </row>
    <row r="2002" spans="1:8" ht="13.5" x14ac:dyDescent="0.25">
      <c r="A2002" s="3">
        <f>TITRES_STAT!B2005</f>
        <v>45219</v>
      </c>
      <c r="B2002" s="5">
        <f>TITRES_STAT!D2005</f>
        <v>4.9401000000000002</v>
      </c>
      <c r="C2002" s="2">
        <f t="shared" si="186"/>
        <v>4.9930978369326802</v>
      </c>
      <c r="D2002" s="2">
        <f t="shared" si="182"/>
        <v>4.9026750465676354</v>
      </c>
      <c r="E2002" s="2">
        <f t="shared" si="181"/>
        <v>9.0422790365044747E-2</v>
      </c>
      <c r="F2002" s="2">
        <f t="shared" si="185"/>
        <v>0.10404261110411644</v>
      </c>
      <c r="G2002" s="2">
        <f t="shared" si="183"/>
        <v>-1.3619820739071697E-2</v>
      </c>
      <c r="H2002" s="2" t="str">
        <f t="shared" si="184"/>
        <v>Hold</v>
      </c>
    </row>
    <row r="2003" spans="1:8" ht="13.5" x14ac:dyDescent="0.25">
      <c r="A2003" s="3">
        <f>TITRES_STAT!B2006</f>
        <v>45222</v>
      </c>
      <c r="B2003" s="5">
        <f>TITRES_STAT!D2006</f>
        <v>4.9401000000000002</v>
      </c>
      <c r="C2003" s="2">
        <f t="shared" si="186"/>
        <v>4.9818674004814989</v>
      </c>
      <c r="D2003" s="2">
        <f t="shared" si="182"/>
        <v>4.9054472653404035</v>
      </c>
      <c r="E2003" s="2">
        <f t="shared" si="181"/>
        <v>7.6420135141095358E-2</v>
      </c>
      <c r="F2003" s="2">
        <f t="shared" si="185"/>
        <v>9.851811591151223E-2</v>
      </c>
      <c r="G2003" s="2">
        <f t="shared" si="183"/>
        <v>-2.2097980770416872E-2</v>
      </c>
      <c r="H2003" s="2" t="str">
        <f t="shared" si="184"/>
        <v>Hold</v>
      </c>
    </row>
    <row r="2004" spans="1:8" ht="13.5" x14ac:dyDescent="0.25">
      <c r="A2004" s="3">
        <f>TITRES_STAT!B2007</f>
        <v>45223</v>
      </c>
      <c r="B2004" s="5">
        <f>TITRES_STAT!D2007</f>
        <v>4.9401000000000002</v>
      </c>
      <c r="C2004" s="2">
        <f t="shared" si="186"/>
        <v>4.9723647234843451</v>
      </c>
      <c r="D2004" s="2">
        <f t="shared" si="182"/>
        <v>4.9080141345744481</v>
      </c>
      <c r="E2004" s="2">
        <f t="shared" si="181"/>
        <v>6.4350588909896977E-2</v>
      </c>
      <c r="F2004" s="2">
        <f t="shared" si="185"/>
        <v>9.1684610511189188E-2</v>
      </c>
      <c r="G2004" s="2">
        <f t="shared" si="183"/>
        <v>-2.733402160129221E-2</v>
      </c>
      <c r="H2004" s="2" t="str">
        <f t="shared" si="184"/>
        <v>Hold</v>
      </c>
    </row>
    <row r="2005" spans="1:8" ht="13.5" x14ac:dyDescent="0.25">
      <c r="A2005" s="3">
        <f>TITRES_STAT!B2008</f>
        <v>45224</v>
      </c>
      <c r="B2005" s="5">
        <f>TITRES_STAT!D2008</f>
        <v>4.9401000000000002</v>
      </c>
      <c r="C2005" s="2">
        <f t="shared" si="186"/>
        <v>4.9305547660252147</v>
      </c>
      <c r="D2005" s="2">
        <f t="shared" si="182"/>
        <v>4.9103908653467112</v>
      </c>
      <c r="E2005" s="2">
        <f t="shared" si="181"/>
        <v>2.0163900678503488E-2</v>
      </c>
      <c r="F2005" s="2">
        <f t="shared" si="185"/>
        <v>7.7380468544652053E-2</v>
      </c>
      <c r="G2005" s="2">
        <f t="shared" si="183"/>
        <v>-5.7216567866148565E-2</v>
      </c>
      <c r="H2005" s="2" t="str">
        <f t="shared" si="184"/>
        <v>Hold</v>
      </c>
    </row>
    <row r="2006" spans="1:8" ht="13.5" x14ac:dyDescent="0.25">
      <c r="A2006" s="3">
        <f>TITRES_STAT!B2009</f>
        <v>45225</v>
      </c>
      <c r="B2006" s="5">
        <f>TITRES_STAT!D2009</f>
        <v>4.9401000000000002</v>
      </c>
      <c r="C2006" s="2">
        <f t="shared" si="186"/>
        <v>4.8644694174059504</v>
      </c>
      <c r="D2006" s="2">
        <f t="shared" si="182"/>
        <v>4.9125915419876955</v>
      </c>
      <c r="E2006" s="2">
        <f t="shared" si="181"/>
        <v>-4.812212458174514E-2</v>
      </c>
      <c r="F2006" s="2">
        <f t="shared" si="185"/>
        <v>5.2279949919372612E-2</v>
      </c>
      <c r="G2006" s="2">
        <f t="shared" si="183"/>
        <v>-0.10040207450111775</v>
      </c>
      <c r="H2006" s="2" t="str">
        <f t="shared" si="184"/>
        <v>Hold</v>
      </c>
    </row>
    <row r="2007" spans="1:8" ht="13.5" x14ac:dyDescent="0.25">
      <c r="A2007" s="3">
        <f>TITRES_STAT!B2010</f>
        <v>45226</v>
      </c>
      <c r="B2007" s="5">
        <f>TITRES_STAT!D2010</f>
        <v>4.9401000000000002</v>
      </c>
      <c r="C2007" s="2">
        <f t="shared" si="186"/>
        <v>4.8392587378050349</v>
      </c>
      <c r="D2007" s="2">
        <f t="shared" si="182"/>
        <v>4.9146292055441627</v>
      </c>
      <c r="E2007" s="2">
        <f t="shared" si="181"/>
        <v>-7.5370467739127811E-2</v>
      </c>
      <c r="F2007" s="2">
        <f t="shared" si="185"/>
        <v>2.6749866387672527E-2</v>
      </c>
      <c r="G2007" s="2">
        <f t="shared" si="183"/>
        <v>-0.10212033412680034</v>
      </c>
      <c r="H2007" s="2" t="str">
        <f t="shared" si="184"/>
        <v>Hold</v>
      </c>
    </row>
    <row r="2008" spans="1:8" ht="13.5" x14ac:dyDescent="0.25">
      <c r="A2008" s="3">
        <f>TITRES_STAT!B2011</f>
        <v>45229</v>
      </c>
      <c r="B2008" s="5">
        <f>TITRES_STAT!D2011</f>
        <v>4.7205000000000004</v>
      </c>
      <c r="C2008" s="2">
        <f t="shared" si="186"/>
        <v>4.8501727781427224</v>
      </c>
      <c r="D2008" s="2">
        <f t="shared" si="182"/>
        <v>4.9002492643927438</v>
      </c>
      <c r="E2008" s="2">
        <f t="shared" si="181"/>
        <v>-5.0076486250021368E-2</v>
      </c>
      <c r="F2008" s="2">
        <f t="shared" si="185"/>
        <v>1.138459586013375E-2</v>
      </c>
      <c r="G2008" s="2">
        <f t="shared" si="183"/>
        <v>-6.1461082110155121E-2</v>
      </c>
      <c r="H2008" s="2" t="str">
        <f t="shared" si="184"/>
        <v>Hold</v>
      </c>
    </row>
    <row r="2009" spans="1:8" ht="13.5" x14ac:dyDescent="0.25">
      <c r="A2009" s="3">
        <f>TITRES_STAT!B2012</f>
        <v>45230</v>
      </c>
      <c r="B2009" s="5">
        <f>TITRES_STAT!D2012</f>
        <v>4.5110000000000001</v>
      </c>
      <c r="C2009" s="2">
        <f t="shared" si="186"/>
        <v>4.8655461968899951</v>
      </c>
      <c r="D2009" s="2">
        <f t="shared" si="182"/>
        <v>4.8714159855488361</v>
      </c>
      <c r="E2009" s="2">
        <f t="shared" si="181"/>
        <v>-5.8697886588410242E-3</v>
      </c>
      <c r="F2009" s="2">
        <f t="shared" si="185"/>
        <v>7.9337189563387957E-3</v>
      </c>
      <c r="G2009" s="2">
        <f t="shared" si="183"/>
        <v>-1.380350761517982E-2</v>
      </c>
      <c r="H2009" s="2" t="str">
        <f t="shared" si="184"/>
        <v>Hold</v>
      </c>
    </row>
    <row r="2010" spans="1:8" ht="13.5" x14ac:dyDescent="0.25">
      <c r="A2010" s="3">
        <f>TITRES_STAT!B2013</f>
        <v>45231</v>
      </c>
      <c r="B2010" s="5">
        <f>TITRES_STAT!D2013</f>
        <v>4.5209000000000001</v>
      </c>
      <c r="C2010" s="2">
        <f t="shared" si="186"/>
        <v>4.8785544742915343</v>
      </c>
      <c r="D2010" s="2">
        <f t="shared" si="182"/>
        <v>4.8454518384711447</v>
      </c>
      <c r="E2010" s="2">
        <f t="shared" si="181"/>
        <v>3.3102635820389636E-2</v>
      </c>
      <c r="F2010" s="2">
        <f t="shared" si="185"/>
        <v>1.2967502329148964E-2</v>
      </c>
      <c r="G2010" s="2">
        <f t="shared" si="183"/>
        <v>2.0135133491240673E-2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5">
        <f>TITRES_STAT!D2014</f>
        <v>4.5110000000000001</v>
      </c>
      <c r="C2011" s="2">
        <f t="shared" si="186"/>
        <v>4.8557768628620677</v>
      </c>
      <c r="D2011" s="2">
        <f t="shared" si="182"/>
        <v>4.8206776282140229</v>
      </c>
      <c r="E2011" s="2">
        <f t="shared" si="181"/>
        <v>3.5099234648044764E-2</v>
      </c>
      <c r="F2011" s="2">
        <f t="shared" si="185"/>
        <v>1.7393848792928126E-2</v>
      </c>
      <c r="G2011" s="2">
        <f t="shared" si="183"/>
        <v>1.7705385855116638E-2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5">
        <f>TITRES_STAT!D2015</f>
        <v>4.5110000000000001</v>
      </c>
      <c r="C2012" s="2">
        <f t="shared" si="186"/>
        <v>4.8687496531909806</v>
      </c>
      <c r="D2012" s="2">
        <f t="shared" si="182"/>
        <v>4.7977385446426135</v>
      </c>
      <c r="E2012" s="2">
        <f t="shared" ref="E2012:E2075" si="187">C2012-D2012</f>
        <v>7.1011108548367119E-2</v>
      </c>
      <c r="F2012" s="2">
        <f t="shared" si="185"/>
        <v>2.8117300744015927E-2</v>
      </c>
      <c r="G2012" s="2">
        <f t="shared" si="183"/>
        <v>4.2893807804351189E-2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5">
        <f>TITRES_STAT!D2016</f>
        <v>4.5110000000000001</v>
      </c>
      <c r="C2013" s="2">
        <f t="shared" si="186"/>
        <v>4.8797266296231374</v>
      </c>
      <c r="D2013" s="2">
        <f t="shared" ref="D2013:D2076" si="188">$D$4*B2013+(1-$D$4)*D2012</f>
        <v>4.7764986524468638</v>
      </c>
      <c r="E2013" s="2">
        <f t="shared" si="187"/>
        <v>0.10322797717627363</v>
      </c>
      <c r="F2013" s="2">
        <f t="shared" si="185"/>
        <v>4.3139436030467465E-2</v>
      </c>
      <c r="G2013" s="2">
        <f t="shared" si="183"/>
        <v>6.0088541145806168E-2</v>
      </c>
      <c r="H2013" s="2" t="str">
        <f t="shared" si="184"/>
        <v>Sell</v>
      </c>
    </row>
    <row r="2014" spans="1:8" ht="13.5" x14ac:dyDescent="0.25">
      <c r="A2014" s="3">
        <f>TITRES_STAT!B2017</f>
        <v>45237</v>
      </c>
      <c r="B2014" s="5">
        <f>TITRES_STAT!D2017</f>
        <v>4.5110000000000001</v>
      </c>
      <c r="C2014" s="2">
        <f t="shared" si="186"/>
        <v>4.8890148404503471</v>
      </c>
      <c r="D2014" s="2">
        <f t="shared" si="188"/>
        <v>4.7568320855989477</v>
      </c>
      <c r="E2014" s="2">
        <f t="shared" si="187"/>
        <v>0.13218275485139941</v>
      </c>
      <c r="F2014" s="2">
        <f t="shared" si="185"/>
        <v>6.0948099794653862E-2</v>
      </c>
      <c r="G2014" s="2">
        <f t="shared" si="183"/>
        <v>7.1234655056745547E-2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5">
        <f>TITRES_STAT!D2018</f>
        <v>4.5110000000000001</v>
      </c>
      <c r="C2015" s="2">
        <f t="shared" si="186"/>
        <v>4.8968740957656784</v>
      </c>
      <c r="D2015" s="2">
        <f t="shared" si="188"/>
        <v>4.7386223014805067</v>
      </c>
      <c r="E2015" s="2">
        <f t="shared" si="187"/>
        <v>0.15825179428517178</v>
      </c>
      <c r="F2015" s="2">
        <f t="shared" si="185"/>
        <v>8.0408838692757445E-2</v>
      </c>
      <c r="G2015" s="2">
        <f t="shared" si="183"/>
        <v>7.7842955592414331E-2</v>
      </c>
      <c r="H2015" s="2" t="str">
        <f t="shared" si="184"/>
        <v>Sell</v>
      </c>
    </row>
    <row r="2016" spans="1:8" ht="13.5" x14ac:dyDescent="0.25">
      <c r="A2016" s="3">
        <f>TITRES_STAT!B2019</f>
        <v>45239</v>
      </c>
      <c r="B2016" s="5">
        <f>TITRES_STAT!D2019</f>
        <v>4.5110000000000001</v>
      </c>
      <c r="C2016" s="2">
        <f t="shared" si="186"/>
        <v>4.9035242348786516</v>
      </c>
      <c r="D2016" s="2">
        <f t="shared" si="188"/>
        <v>4.7217613902597284</v>
      </c>
      <c r="E2016" s="2">
        <f t="shared" si="187"/>
        <v>0.18176284461892322</v>
      </c>
      <c r="F2016" s="2">
        <f t="shared" si="185"/>
        <v>0.10067963987799061</v>
      </c>
      <c r="G2016" s="2">
        <f t="shared" si="183"/>
        <v>8.1083204740932613E-2</v>
      </c>
      <c r="H2016" s="2" t="str">
        <f t="shared" si="184"/>
        <v>Sell</v>
      </c>
    </row>
    <row r="2017" spans="1:8" ht="13.5" x14ac:dyDescent="0.25">
      <c r="A2017" s="3">
        <f>TITRES_STAT!B2020</f>
        <v>45240</v>
      </c>
      <c r="B2017" s="5">
        <f>TITRES_STAT!D2020</f>
        <v>4.5110000000000001</v>
      </c>
      <c r="C2017" s="2">
        <f t="shared" si="186"/>
        <v>4.9091512756665514</v>
      </c>
      <c r="D2017" s="2">
        <f t="shared" si="188"/>
        <v>4.7061494354256741</v>
      </c>
      <c r="E2017" s="2">
        <f t="shared" si="187"/>
        <v>0.20300184024087731</v>
      </c>
      <c r="F2017" s="2">
        <f t="shared" si="185"/>
        <v>0.12114407995056796</v>
      </c>
      <c r="G2017" s="2">
        <f t="shared" si="183"/>
        <v>8.1857760290309348E-2</v>
      </c>
      <c r="H2017" s="2" t="str">
        <f t="shared" si="184"/>
        <v>Sell</v>
      </c>
    </row>
    <row r="2018" spans="1:8" ht="13.5" x14ac:dyDescent="0.25">
      <c r="A2018" s="3">
        <f>TITRES_STAT!B2021</f>
        <v>45243</v>
      </c>
      <c r="B2018" s="5">
        <f>TITRES_STAT!D2021</f>
        <v>4.5110000000000001</v>
      </c>
      <c r="C2018" s="2">
        <f t="shared" si="186"/>
        <v>4.8801280024870817</v>
      </c>
      <c r="D2018" s="2">
        <f t="shared" si="188"/>
        <v>4.6916939216904385</v>
      </c>
      <c r="E2018" s="2">
        <f t="shared" si="187"/>
        <v>0.18843408079664314</v>
      </c>
      <c r="F2018" s="2">
        <f t="shared" si="185"/>
        <v>0.134602080119783</v>
      </c>
      <c r="G2018" s="2">
        <f t="shared" si="183"/>
        <v>5.3832000676860142E-2</v>
      </c>
      <c r="H2018" s="2" t="str">
        <f t="shared" si="184"/>
        <v>Sell</v>
      </c>
    </row>
    <row r="2019" spans="1:8" ht="13.5" x14ac:dyDescent="0.25">
      <c r="A2019" s="3">
        <f>TITRES_STAT!B2022</f>
        <v>45244</v>
      </c>
      <c r="B2019" s="5">
        <f>TITRES_STAT!D2022</f>
        <v>4.3811999999999998</v>
      </c>
      <c r="C2019" s="2">
        <f t="shared" si="186"/>
        <v>4.8233390790275301</v>
      </c>
      <c r="D2019" s="2">
        <f t="shared" si="188"/>
        <v>4.6686943719355911</v>
      </c>
      <c r="E2019" s="2">
        <f t="shared" si="187"/>
        <v>0.154644707091939</v>
      </c>
      <c r="F2019" s="2">
        <f t="shared" si="185"/>
        <v>0.13861060551421422</v>
      </c>
      <c r="G2019" s="2">
        <f t="shared" si="183"/>
        <v>1.603410157772478E-2</v>
      </c>
      <c r="H2019" s="2" t="str">
        <f t="shared" si="184"/>
        <v>Sell</v>
      </c>
    </row>
    <row r="2020" spans="1:8" ht="13.5" x14ac:dyDescent="0.25">
      <c r="A2020" s="3">
        <f>TITRES_STAT!B2023</f>
        <v>45245</v>
      </c>
      <c r="B2020" s="5">
        <f>TITRES_STAT!D2023</f>
        <v>4.5110000000000001</v>
      </c>
      <c r="C2020" s="2">
        <f t="shared" si="186"/>
        <v>4.7768099899463721</v>
      </c>
      <c r="D2020" s="2">
        <f t="shared" si="188"/>
        <v>4.6570133073477695</v>
      </c>
      <c r="E2020" s="2">
        <f t="shared" si="187"/>
        <v>0.11979668259860254</v>
      </c>
      <c r="F2020" s="2">
        <f t="shared" si="185"/>
        <v>0.13484782093109191</v>
      </c>
      <c r="G2020" s="2">
        <f t="shared" ref="G2020:G2083" si="189">E2020-F2020</f>
        <v>-1.5051138332489361E-2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5">
        <f>TITRES_STAT!D2024</f>
        <v>4.3113999999999999</v>
      </c>
      <c r="C2021" s="2">
        <f t="shared" si="186"/>
        <v>4.735916145339238</v>
      </c>
      <c r="D2021" s="2">
        <f t="shared" si="188"/>
        <v>4.6314123216183045</v>
      </c>
      <c r="E2021" s="2">
        <f t="shared" si="187"/>
        <v>0.10450382372093348</v>
      </c>
      <c r="F2021" s="2">
        <f t="shared" ref="F2021:F2084" si="191">(E2021*(2/(10)))+((1-(2/10))*F2020)</f>
        <v>0.12877902148906023</v>
      </c>
      <c r="G2021" s="2">
        <f t="shared" si="189"/>
        <v>-2.4275197768126755E-2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5">
        <f>TITRES_STAT!D2025</f>
        <v>4.1216999999999997</v>
      </c>
      <c r="C2022" s="2">
        <f t="shared" si="186"/>
        <v>4.7013136614408939</v>
      </c>
      <c r="D2022" s="2">
        <f t="shared" si="188"/>
        <v>4.593655853350282</v>
      </c>
      <c r="E2022" s="2">
        <f t="shared" si="187"/>
        <v>0.10765780809061187</v>
      </c>
      <c r="F2022" s="2">
        <f t="shared" si="191"/>
        <v>0.12455477880937056</v>
      </c>
      <c r="G2022" s="2">
        <f t="shared" si="189"/>
        <v>-1.6896970718758689E-2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4.0918000000000001</v>
      </c>
      <c r="C2023" s="2">
        <f t="shared" si="186"/>
        <v>4.6720346366038337</v>
      </c>
      <c r="D2023" s="2">
        <f t="shared" si="188"/>
        <v>4.5564813456947055</v>
      </c>
      <c r="E2023" s="2">
        <f t="shared" si="187"/>
        <v>0.11555329090912814</v>
      </c>
      <c r="F2023" s="2">
        <f t="shared" si="191"/>
        <v>0.12275448122932209</v>
      </c>
      <c r="G2023" s="2">
        <f t="shared" si="189"/>
        <v>-7.2011903201939509E-3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4.0918000000000001</v>
      </c>
      <c r="C2024" s="2">
        <f t="shared" si="186"/>
        <v>4.6472600771263206</v>
      </c>
      <c r="D2024" s="2">
        <f t="shared" si="188"/>
        <v>4.5220605052728748</v>
      </c>
      <c r="E2024" s="2">
        <f t="shared" si="187"/>
        <v>0.12519957185344577</v>
      </c>
      <c r="F2024" s="2">
        <f t="shared" si="191"/>
        <v>0.12324349935414683</v>
      </c>
      <c r="G2024" s="2">
        <f t="shared" si="189"/>
        <v>1.9560724992989387E-3</v>
      </c>
      <c r="H2024" s="2" t="str">
        <f t="shared" si="190"/>
        <v>Sell</v>
      </c>
    </row>
    <row r="2025" spans="1:8" ht="13.5" x14ac:dyDescent="0.25">
      <c r="A2025" s="3">
        <f>TITRES_STAT!B2028</f>
        <v>45252</v>
      </c>
      <c r="B2025" s="5">
        <f>TITRES_STAT!D2028</f>
        <v>4.0918000000000001</v>
      </c>
      <c r="C2025" s="2">
        <f t="shared" si="186"/>
        <v>4.6262969883376561</v>
      </c>
      <c r="D2025" s="2">
        <f t="shared" si="188"/>
        <v>4.4901893567341427</v>
      </c>
      <c r="E2025" s="2">
        <f t="shared" si="187"/>
        <v>0.13610763160351347</v>
      </c>
      <c r="F2025" s="2">
        <f t="shared" si="191"/>
        <v>0.12581632580402016</v>
      </c>
      <c r="G2025" s="2">
        <f t="shared" si="189"/>
        <v>1.0291305799493305E-2</v>
      </c>
      <c r="H2025" s="2" t="str">
        <f t="shared" si="190"/>
        <v>Sell</v>
      </c>
    </row>
    <row r="2026" spans="1:8" ht="13.5" x14ac:dyDescent="0.25">
      <c r="A2026" s="3">
        <f>TITRES_STAT!B2029</f>
        <v>45253</v>
      </c>
      <c r="B2026" s="5">
        <f>TITRES_STAT!D2029</f>
        <v>4.2713999999999999</v>
      </c>
      <c r="C2026" s="2">
        <f t="shared" si="186"/>
        <v>4.6085589901318631</v>
      </c>
      <c r="D2026" s="2">
        <f t="shared" si="188"/>
        <v>4.4739827377167982</v>
      </c>
      <c r="E2026" s="2">
        <f t="shared" si="187"/>
        <v>0.13457625241506488</v>
      </c>
      <c r="F2026" s="2">
        <f t="shared" si="191"/>
        <v>0.12756831112622913</v>
      </c>
      <c r="G2026" s="2">
        <f t="shared" si="189"/>
        <v>7.0079412888357506E-3</v>
      </c>
      <c r="H2026" s="2" t="str">
        <f t="shared" si="190"/>
        <v>Sell</v>
      </c>
    </row>
    <row r="2027" spans="1:8" ht="13.5" x14ac:dyDescent="0.25">
      <c r="A2027" s="3">
        <f>TITRES_STAT!B2030</f>
        <v>45254</v>
      </c>
      <c r="B2027" s="5">
        <f>TITRES_STAT!D2030</f>
        <v>4.3513000000000002</v>
      </c>
      <c r="C2027" s="2">
        <f t="shared" si="186"/>
        <v>4.5935499147269612</v>
      </c>
      <c r="D2027" s="2">
        <f t="shared" si="188"/>
        <v>4.464895127515554</v>
      </c>
      <c r="E2027" s="2">
        <f t="shared" si="187"/>
        <v>0.12865478721140722</v>
      </c>
      <c r="F2027" s="2">
        <f t="shared" si="191"/>
        <v>0.12778560634326475</v>
      </c>
      <c r="G2027" s="2">
        <f t="shared" si="189"/>
        <v>8.6918086814247175E-4</v>
      </c>
      <c r="H2027" s="2" t="str">
        <f t="shared" si="190"/>
        <v>Sell</v>
      </c>
    </row>
    <row r="2028" spans="1:8" ht="13.5" x14ac:dyDescent="0.25">
      <c r="A2028" s="3">
        <f>TITRES_STAT!B2031</f>
        <v>45257</v>
      </c>
      <c r="B2028" s="5">
        <f>TITRES_STAT!D2031</f>
        <v>4.5110000000000001</v>
      </c>
      <c r="C2028" s="2">
        <f t="shared" si="186"/>
        <v>4.5808499278458905</v>
      </c>
      <c r="D2028" s="2">
        <f t="shared" si="188"/>
        <v>4.4683103032551426</v>
      </c>
      <c r="E2028" s="2">
        <f t="shared" si="187"/>
        <v>0.11253962459074796</v>
      </c>
      <c r="F2028" s="2">
        <f t="shared" si="191"/>
        <v>0.12473640999276139</v>
      </c>
      <c r="G2028" s="2">
        <f t="shared" si="189"/>
        <v>-1.2196785402013438E-2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5">
        <f>TITRES_STAT!D2032</f>
        <v>4.5110000000000001</v>
      </c>
      <c r="C2029" s="2">
        <f t="shared" si="186"/>
        <v>4.5501345543311382</v>
      </c>
      <c r="D2029" s="2">
        <f t="shared" si="188"/>
        <v>4.471472503014021</v>
      </c>
      <c r="E2029" s="2">
        <f t="shared" si="187"/>
        <v>7.8662051317117232E-2</v>
      </c>
      <c r="F2029" s="2">
        <f t="shared" si="191"/>
        <v>0.11552153825763257</v>
      </c>
      <c r="G2029" s="2">
        <f t="shared" si="189"/>
        <v>-3.6859486940515343E-2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5">
        <f>TITRES_STAT!D2033</f>
        <v>4.5110000000000001</v>
      </c>
      <c r="C2030" s="2">
        <f t="shared" si="186"/>
        <v>4.5441138536648094</v>
      </c>
      <c r="D2030" s="2">
        <f t="shared" si="188"/>
        <v>4.4744004657537229</v>
      </c>
      <c r="E2030" s="2">
        <f t="shared" si="187"/>
        <v>6.97133879110865E-2</v>
      </c>
      <c r="F2030" s="2">
        <f t="shared" si="191"/>
        <v>0.10635990818832337</v>
      </c>
      <c r="G2030" s="2">
        <f t="shared" si="189"/>
        <v>-3.6646520277236874E-2</v>
      </c>
      <c r="H2030" s="2" t="str">
        <f t="shared" si="190"/>
        <v>Hold</v>
      </c>
    </row>
    <row r="2031" spans="1:8" ht="13.5" x14ac:dyDescent="0.25">
      <c r="A2031" s="3">
        <f>TITRES_STAT!B2034</f>
        <v>45260</v>
      </c>
      <c r="B2031" s="5">
        <f>TITRES_STAT!D2034</f>
        <v>4.5110000000000001</v>
      </c>
      <c r="C2031" s="2">
        <f t="shared" si="186"/>
        <v>4.5083117223317615</v>
      </c>
      <c r="D2031" s="2">
        <f t="shared" si="188"/>
        <v>4.4771115423645576</v>
      </c>
      <c r="E2031" s="2">
        <f t="shared" si="187"/>
        <v>3.1200179967203923E-2</v>
      </c>
      <c r="F2031" s="2">
        <f t="shared" si="191"/>
        <v>9.1327962544099486E-2</v>
      </c>
      <c r="G2031" s="2">
        <f t="shared" si="189"/>
        <v>-6.0127782576895564E-2</v>
      </c>
      <c r="H2031" s="2" t="str">
        <f t="shared" si="190"/>
        <v>Hold</v>
      </c>
    </row>
    <row r="2032" spans="1:8" ht="13.5" x14ac:dyDescent="0.25">
      <c r="A2032" s="3">
        <f>TITRES_STAT!B2035</f>
        <v>45261</v>
      </c>
      <c r="B2032" s="5">
        <f>TITRES_STAT!D2035</f>
        <v>4.3113999999999999</v>
      </c>
      <c r="C2032" s="2">
        <f t="shared" si="186"/>
        <v>4.448832995819183</v>
      </c>
      <c r="D2032" s="2">
        <f t="shared" si="188"/>
        <v>4.4648366133005162</v>
      </c>
      <c r="E2032" s="2">
        <f t="shared" si="187"/>
        <v>-1.6003617481333166E-2</v>
      </c>
      <c r="F2032" s="2">
        <f t="shared" si="191"/>
        <v>6.9861646539012959E-2</v>
      </c>
      <c r="G2032" s="2">
        <f t="shared" si="189"/>
        <v>-8.5865264020346124E-2</v>
      </c>
      <c r="H2032" s="2" t="str">
        <f t="shared" si="190"/>
        <v>Hold</v>
      </c>
    </row>
    <row r="2033" spans="1:8" ht="13.5" x14ac:dyDescent="0.25">
      <c r="A2033" s="3">
        <f>TITRES_STAT!B2036</f>
        <v>45264</v>
      </c>
      <c r="B2033" s="5">
        <f>TITRES_STAT!D2036</f>
        <v>4.5010000000000003</v>
      </c>
      <c r="C2033" s="2">
        <f t="shared" si="186"/>
        <v>4.3939048426162319</v>
      </c>
      <c r="D2033" s="2">
        <f t="shared" si="188"/>
        <v>4.4675153826856633</v>
      </c>
      <c r="E2033" s="2">
        <f t="shared" si="187"/>
        <v>-7.3610540069431352E-2</v>
      </c>
      <c r="F2033" s="2">
        <f t="shared" si="191"/>
        <v>4.1167209217324099E-2</v>
      </c>
      <c r="G2033" s="2">
        <f t="shared" si="189"/>
        <v>-0.11477774928675545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5">
        <f>TITRES_STAT!D2037</f>
        <v>4.7005999999999997</v>
      </c>
      <c r="C2034" s="2">
        <f t="shared" si="186"/>
        <v>4.3474271745214264</v>
      </c>
      <c r="D2034" s="2">
        <f t="shared" si="188"/>
        <v>4.4847809098941331</v>
      </c>
      <c r="E2034" s="2">
        <f t="shared" si="187"/>
        <v>-0.13735373537270679</v>
      </c>
      <c r="F2034" s="2">
        <f t="shared" si="191"/>
        <v>5.4630202993179201E-3</v>
      </c>
      <c r="G2034" s="2">
        <f t="shared" si="189"/>
        <v>-0.1428167556720247</v>
      </c>
      <c r="H2034" s="2" t="str">
        <f t="shared" si="190"/>
        <v>Hold</v>
      </c>
    </row>
    <row r="2035" spans="1:8" ht="13.5" x14ac:dyDescent="0.25">
      <c r="A2035" s="3">
        <f>TITRES_STAT!B2038</f>
        <v>45266</v>
      </c>
      <c r="B2035" s="5">
        <f>TITRES_STAT!D2038</f>
        <v>4.8701999999999996</v>
      </c>
      <c r="C2035" s="2">
        <f t="shared" si="186"/>
        <v>4.3080999169027452</v>
      </c>
      <c r="D2035" s="2">
        <f t="shared" si="188"/>
        <v>4.5133304721241974</v>
      </c>
      <c r="E2035" s="2">
        <f t="shared" si="187"/>
        <v>-0.20523055522145217</v>
      </c>
      <c r="F2035" s="2">
        <f t="shared" si="191"/>
        <v>-3.6675694804836102E-2</v>
      </c>
      <c r="G2035" s="2">
        <f t="shared" si="189"/>
        <v>-0.16855486041661608</v>
      </c>
      <c r="H2035" s="2" t="str">
        <f t="shared" si="190"/>
        <v>Hold</v>
      </c>
    </row>
    <row r="2036" spans="1:8" ht="13.5" x14ac:dyDescent="0.25">
      <c r="A2036" s="3">
        <f>TITRES_STAT!B2039</f>
        <v>45267</v>
      </c>
      <c r="B2036" s="5">
        <f>TITRES_STAT!D2039</f>
        <v>4.9101999999999997</v>
      </c>
      <c r="C2036" s="2">
        <f t="shared" si="186"/>
        <v>4.3024537758407844</v>
      </c>
      <c r="D2036" s="2">
        <f t="shared" si="188"/>
        <v>4.542728214929812</v>
      </c>
      <c r="E2036" s="2">
        <f t="shared" si="187"/>
        <v>-0.24027443908902768</v>
      </c>
      <c r="F2036" s="2">
        <f t="shared" si="191"/>
        <v>-7.7395443661674418E-2</v>
      </c>
      <c r="G2036" s="2">
        <f t="shared" si="189"/>
        <v>-0.16287899542735326</v>
      </c>
      <c r="H2036" s="2" t="str">
        <f t="shared" si="190"/>
        <v>Hold</v>
      </c>
    </row>
    <row r="2037" spans="1:8" ht="13.5" x14ac:dyDescent="0.25">
      <c r="A2037" s="3">
        <f>TITRES_STAT!B2040</f>
        <v>45268</v>
      </c>
      <c r="B2037" s="5">
        <f>TITRES_STAT!D2040</f>
        <v>4.9101999999999997</v>
      </c>
      <c r="C2037" s="2">
        <f t="shared" si="186"/>
        <v>4.3099685795575864</v>
      </c>
      <c r="D2037" s="2">
        <f t="shared" si="188"/>
        <v>4.5699483471572329</v>
      </c>
      <c r="E2037" s="2">
        <f t="shared" si="187"/>
        <v>-0.25997976759964647</v>
      </c>
      <c r="F2037" s="2">
        <f t="shared" si="191"/>
        <v>-0.11391230844926883</v>
      </c>
      <c r="G2037" s="2">
        <f t="shared" si="189"/>
        <v>-0.14606745915037764</v>
      </c>
      <c r="H2037" s="2" t="str">
        <f t="shared" si="190"/>
        <v>Hold</v>
      </c>
    </row>
    <row r="2038" spans="1:8" ht="13.5" x14ac:dyDescent="0.25">
      <c r="A2038" s="3">
        <f>TITRES_STAT!B2041</f>
        <v>45271</v>
      </c>
      <c r="B2038" s="5">
        <f>TITRES_STAT!D2041</f>
        <v>4.9600999999999997</v>
      </c>
      <c r="C2038" s="2">
        <f t="shared" si="186"/>
        <v>4.340896490394881</v>
      </c>
      <c r="D2038" s="2">
        <f t="shared" si="188"/>
        <v>4.5988484695900302</v>
      </c>
      <c r="E2038" s="2">
        <f t="shared" si="187"/>
        <v>-0.25795197919514923</v>
      </c>
      <c r="F2038" s="2">
        <f t="shared" si="191"/>
        <v>-0.14272024259844493</v>
      </c>
      <c r="G2038" s="2">
        <f t="shared" si="189"/>
        <v>-0.1152317365967043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5">
        <f>TITRES_STAT!D2042</f>
        <v>4.9500999999999999</v>
      </c>
      <c r="C2039" s="2">
        <f t="shared" si="186"/>
        <v>4.3670662611033606</v>
      </c>
      <c r="D2039" s="2">
        <f t="shared" si="188"/>
        <v>4.6248671014722502</v>
      </c>
      <c r="E2039" s="2">
        <f t="shared" si="187"/>
        <v>-0.25780084036888962</v>
      </c>
      <c r="F2039" s="2">
        <f t="shared" si="191"/>
        <v>-0.16573636215253387</v>
      </c>
      <c r="G2039" s="2">
        <f t="shared" si="189"/>
        <v>-9.2064478216355744E-2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4.9401000000000002</v>
      </c>
      <c r="C2040" s="2">
        <f t="shared" si="186"/>
        <v>4.3892099132413049</v>
      </c>
      <c r="D2040" s="2">
        <f t="shared" si="188"/>
        <v>4.6482176865483797</v>
      </c>
      <c r="E2040" s="2">
        <f t="shared" si="187"/>
        <v>-0.25900777330707481</v>
      </c>
      <c r="F2040" s="2">
        <f t="shared" si="191"/>
        <v>-0.18439064438344205</v>
      </c>
      <c r="G2040" s="2">
        <f t="shared" si="189"/>
        <v>-7.4617128923632758E-2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4.9500999999999999</v>
      </c>
      <c r="C2041" s="2">
        <f t="shared" si="186"/>
        <v>4.4079468496657199</v>
      </c>
      <c r="D2041" s="2">
        <f t="shared" si="188"/>
        <v>4.6705793393966477</v>
      </c>
      <c r="E2041" s="2">
        <f t="shared" si="187"/>
        <v>-0.26263248973092779</v>
      </c>
      <c r="F2041" s="2">
        <f t="shared" si="191"/>
        <v>-0.2000390134529392</v>
      </c>
      <c r="G2041" s="2">
        <f t="shared" si="189"/>
        <v>-6.2593476277988586E-2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4.7305000000000001</v>
      </c>
      <c r="C2042" s="2">
        <f t="shared" si="186"/>
        <v>4.3930934881786863</v>
      </c>
      <c r="D2042" s="2">
        <f t="shared" si="188"/>
        <v>4.6750179068487476</v>
      </c>
      <c r="E2042" s="2">
        <f t="shared" si="187"/>
        <v>-0.28192441867006135</v>
      </c>
      <c r="F2042" s="2">
        <f t="shared" si="191"/>
        <v>-0.21641609449636365</v>
      </c>
      <c r="G2042" s="2">
        <f t="shared" si="189"/>
        <v>-6.5508324173697702E-2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4.9401000000000002</v>
      </c>
      <c r="C2043" s="2">
        <f t="shared" si="186"/>
        <v>4.4096944899973503</v>
      </c>
      <c r="D2043" s="2">
        <f t="shared" si="188"/>
        <v>4.6946536174525439</v>
      </c>
      <c r="E2043" s="2">
        <f t="shared" si="187"/>
        <v>-0.28495912745519369</v>
      </c>
      <c r="F2043" s="2">
        <f t="shared" si="191"/>
        <v>-0.23012470108812966</v>
      </c>
      <c r="G2043" s="2">
        <f t="shared" si="189"/>
        <v>-5.4834426367064037E-2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4.9401000000000002</v>
      </c>
      <c r="C2044" s="2">
        <f t="shared" si="186"/>
        <v>4.4544491838439111</v>
      </c>
      <c r="D2044" s="2">
        <f t="shared" si="188"/>
        <v>4.712834830974578</v>
      </c>
      <c r="E2044" s="2">
        <f t="shared" si="187"/>
        <v>-0.25838564713066692</v>
      </c>
      <c r="F2044" s="2">
        <f t="shared" si="191"/>
        <v>-0.23577689029663712</v>
      </c>
      <c r="G2044" s="2">
        <f t="shared" si="189"/>
        <v>-2.2608756834029797E-2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4.9401000000000002</v>
      </c>
      <c r="C2045" s="2">
        <f t="shared" si="186"/>
        <v>4.5184108478679246</v>
      </c>
      <c r="D2045" s="2">
        <f t="shared" si="188"/>
        <v>4.7296692879394246</v>
      </c>
      <c r="E2045" s="2">
        <f t="shared" si="187"/>
        <v>-0.21125844007150008</v>
      </c>
      <c r="F2045" s="2">
        <f t="shared" si="191"/>
        <v>-0.23087320025160973</v>
      </c>
      <c r="G2045" s="2">
        <f t="shared" si="189"/>
        <v>1.9614760180109658E-2</v>
      </c>
      <c r="H2045" s="2" t="str">
        <f t="shared" si="190"/>
        <v>Sell</v>
      </c>
    </row>
    <row r="2046" spans="1:8" ht="13.5" x14ac:dyDescent="0.25">
      <c r="A2046" s="3">
        <f>TITRES_STAT!B2049</f>
        <v>45281</v>
      </c>
      <c r="B2046" s="5">
        <f>TITRES_STAT!D2049</f>
        <v>4.8902000000000001</v>
      </c>
      <c r="C2046" s="2">
        <f t="shared" si="186"/>
        <v>4.5786861020420897</v>
      </c>
      <c r="D2046" s="2">
        <f t="shared" si="188"/>
        <v>4.7415604517957632</v>
      </c>
      <c r="E2046" s="2">
        <f t="shared" si="187"/>
        <v>-0.16287434975367354</v>
      </c>
      <c r="F2046" s="2">
        <f t="shared" si="191"/>
        <v>-0.21727343015202252</v>
      </c>
      <c r="G2046" s="2">
        <f t="shared" si="189"/>
        <v>5.4399080398348981E-2</v>
      </c>
      <c r="H2046" s="2" t="str">
        <f t="shared" si="190"/>
        <v>Sell</v>
      </c>
    </row>
    <row r="2047" spans="1:8" ht="13.5" x14ac:dyDescent="0.25">
      <c r="A2047" s="3">
        <f>TITRES_STAT!B2050</f>
        <v>45282</v>
      </c>
      <c r="B2047" s="5">
        <f>TITRES_STAT!D2050</f>
        <v>4.8902000000000001</v>
      </c>
      <c r="C2047" s="2">
        <f t="shared" si="186"/>
        <v>4.629688240189461</v>
      </c>
      <c r="D2047" s="2">
        <f t="shared" si="188"/>
        <v>4.7525707886997806</v>
      </c>
      <c r="E2047" s="2">
        <f t="shared" si="187"/>
        <v>-0.12288254851031954</v>
      </c>
      <c r="F2047" s="2">
        <f t="shared" si="191"/>
        <v>-0.19839525382368192</v>
      </c>
      <c r="G2047" s="2">
        <f t="shared" si="189"/>
        <v>7.5512705313362377E-2</v>
      </c>
      <c r="H2047" s="2" t="str">
        <f t="shared" si="190"/>
        <v>Sell</v>
      </c>
    </row>
    <row r="2048" spans="1:8" ht="13.5" x14ac:dyDescent="0.25">
      <c r="A2048" s="3">
        <f>TITRES_STAT!B2051</f>
        <v>45285</v>
      </c>
      <c r="B2048" s="5">
        <f>TITRES_STAT!D2051</f>
        <v>4.9401000000000002</v>
      </c>
      <c r="C2048" s="2">
        <f t="shared" si="186"/>
        <v>4.6805208186218517</v>
      </c>
      <c r="D2048" s="2">
        <f t="shared" si="188"/>
        <v>4.7664618413886854</v>
      </c>
      <c r="E2048" s="2">
        <f t="shared" si="187"/>
        <v>-8.5941022766833797E-2</v>
      </c>
      <c r="F2048" s="2">
        <f t="shared" si="191"/>
        <v>-0.1759044076123123</v>
      </c>
      <c r="G2048" s="2">
        <f t="shared" si="189"/>
        <v>8.99633848454785E-2</v>
      </c>
      <c r="H2048" s="2" t="str">
        <f t="shared" si="190"/>
        <v>Sell</v>
      </c>
    </row>
    <row r="2049" spans="1:8" ht="13.5" x14ac:dyDescent="0.25">
      <c r="A2049" s="3">
        <f>TITRES_STAT!B2052</f>
        <v>45286</v>
      </c>
      <c r="B2049" s="5">
        <f>TITRES_STAT!D2052</f>
        <v>4.9401000000000002</v>
      </c>
      <c r="C2049" s="2">
        <f t="shared" si="186"/>
        <v>4.721994538833874</v>
      </c>
      <c r="D2049" s="2">
        <f t="shared" si="188"/>
        <v>4.7793239272117463</v>
      </c>
      <c r="E2049" s="2">
        <f t="shared" si="187"/>
        <v>-5.732938837787227E-2</v>
      </c>
      <c r="F2049" s="2">
        <f t="shared" si="191"/>
        <v>-0.15218940376542428</v>
      </c>
      <c r="G2049" s="2">
        <f t="shared" si="189"/>
        <v>9.486001538755201E-2</v>
      </c>
      <c r="H2049" s="2" t="str">
        <f t="shared" si="190"/>
        <v>Sell</v>
      </c>
    </row>
    <row r="2050" spans="1:8" ht="13.5" x14ac:dyDescent="0.25">
      <c r="A2050" s="3">
        <f>TITRES_STAT!B2053</f>
        <v>45287</v>
      </c>
      <c r="B2050" s="5">
        <f>TITRES_STAT!D2053</f>
        <v>4.9401000000000002</v>
      </c>
      <c r="C2050" s="2">
        <f t="shared" si="186"/>
        <v>4.7555492251671243</v>
      </c>
      <c r="D2050" s="2">
        <f t="shared" si="188"/>
        <v>4.7912332659368024</v>
      </c>
      <c r="E2050" s="2">
        <f t="shared" si="187"/>
        <v>-3.5684040769678127E-2</v>
      </c>
      <c r="F2050" s="2">
        <f t="shared" si="191"/>
        <v>-0.12888833116627507</v>
      </c>
      <c r="G2050" s="2">
        <f t="shared" si="189"/>
        <v>9.3204290396596945E-2</v>
      </c>
      <c r="H2050" s="2" t="str">
        <f t="shared" si="190"/>
        <v>Sell</v>
      </c>
    </row>
    <row r="2051" spans="1:8" ht="13.5" x14ac:dyDescent="0.25">
      <c r="A2051" s="3">
        <f>TITRES_STAT!B2054</f>
        <v>45288</v>
      </c>
      <c r="B2051" s="5">
        <f>TITRES_STAT!D2054</f>
        <v>4.9600999999999997</v>
      </c>
      <c r="C2051" s="2">
        <f t="shared" si="186"/>
        <v>4.7854801136029508</v>
      </c>
      <c r="D2051" s="2">
        <f t="shared" si="188"/>
        <v>4.8037419129044467</v>
      </c>
      <c r="E2051" s="2">
        <f t="shared" si="187"/>
        <v>-1.8261799301495962E-2</v>
      </c>
      <c r="F2051" s="2">
        <f t="shared" si="191"/>
        <v>-0.10676302479331926</v>
      </c>
      <c r="G2051" s="2">
        <f t="shared" si="189"/>
        <v>8.8501225491823293E-2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4.9600999999999997</v>
      </c>
      <c r="C2052" s="2">
        <f t="shared" si="186"/>
        <v>4.7770216345871122</v>
      </c>
      <c r="D2052" s="2">
        <f t="shared" si="188"/>
        <v>4.8153239934300434</v>
      </c>
      <c r="E2052" s="2">
        <f t="shared" si="187"/>
        <v>-3.8302358842931206E-2</v>
      </c>
      <c r="F2052" s="2">
        <f t="shared" si="191"/>
        <v>-9.3070891603241654E-2</v>
      </c>
      <c r="G2052" s="2">
        <f t="shared" si="189"/>
        <v>5.4768532760310448E-2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5">
        <f>TITRES_STAT!D2056</f>
        <v>4.9600999999999997</v>
      </c>
      <c r="C2053" s="2">
        <f t="shared" si="186"/>
        <v>4.8021106138814025</v>
      </c>
      <c r="D2053" s="2">
        <f t="shared" si="188"/>
        <v>4.8260481420648551</v>
      </c>
      <c r="E2053" s="2">
        <f t="shared" si="187"/>
        <v>-2.3937528183452628E-2</v>
      </c>
      <c r="F2053" s="2">
        <f t="shared" si="191"/>
        <v>-7.9244218919283863E-2</v>
      </c>
      <c r="G2053" s="2">
        <f t="shared" si="189"/>
        <v>5.5306690735831235E-2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5">
        <f>TITRES_STAT!D2057</f>
        <v>4.7404999999999999</v>
      </c>
      <c r="C2054" s="2">
        <f t="shared" si="186"/>
        <v>4.8233397502073405</v>
      </c>
      <c r="D2054" s="2">
        <f t="shared" si="188"/>
        <v>4.8197112426526436</v>
      </c>
      <c r="E2054" s="2">
        <f t="shared" si="187"/>
        <v>3.6285075546969026E-3</v>
      </c>
      <c r="F2054" s="2">
        <f t="shared" si="191"/>
        <v>-6.2669673624487707E-2</v>
      </c>
      <c r="G2054" s="2">
        <f t="shared" si="189"/>
        <v>6.6298181179184609E-2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5">
        <f>TITRES_STAT!D2058</f>
        <v>4.5308999999999999</v>
      </c>
      <c r="C2055" s="2">
        <f t="shared" si="186"/>
        <v>4.8413028655600581</v>
      </c>
      <c r="D2055" s="2">
        <f t="shared" si="188"/>
        <v>4.7983178172709655</v>
      </c>
      <c r="E2055" s="2">
        <f t="shared" si="187"/>
        <v>4.2985048289092553E-2</v>
      </c>
      <c r="F2055" s="2">
        <f t="shared" si="191"/>
        <v>-4.1538729241771655E-2</v>
      </c>
      <c r="G2055" s="2">
        <f t="shared" si="189"/>
        <v>8.4523777530864208E-2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5">
        <f>TITRES_STAT!D2059</f>
        <v>4.3312999999999997</v>
      </c>
      <c r="C2056" s="2">
        <f t="shared" si="186"/>
        <v>4.8488255016277417</v>
      </c>
      <c r="D2056" s="2">
        <f t="shared" si="188"/>
        <v>4.7637239048805231</v>
      </c>
      <c r="E2056" s="2">
        <f t="shared" si="187"/>
        <v>8.5101596747218622E-2</v>
      </c>
      <c r="F2056" s="2">
        <f t="shared" si="191"/>
        <v>-1.6210664043973599E-2</v>
      </c>
      <c r="G2056" s="2">
        <f t="shared" si="189"/>
        <v>0.10131226079119222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4.1417000000000002</v>
      </c>
      <c r="C2057" s="2">
        <f t="shared" si="186"/>
        <v>4.8551908090696276</v>
      </c>
      <c r="D2057" s="2">
        <f t="shared" si="188"/>
        <v>4.7176480600745583</v>
      </c>
      <c r="E2057" s="2">
        <f t="shared" si="187"/>
        <v>0.13754274899506935</v>
      </c>
      <c r="F2057" s="2">
        <f t="shared" si="191"/>
        <v>1.4540018563834993E-2</v>
      </c>
      <c r="G2057" s="2">
        <f t="shared" si="189"/>
        <v>0.12300273043123436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4.1417000000000002</v>
      </c>
      <c r="C2058" s="2">
        <f t="shared" si="186"/>
        <v>4.8682537615204549</v>
      </c>
      <c r="D2058" s="2">
        <f t="shared" si="188"/>
        <v>4.6749852408097761</v>
      </c>
      <c r="E2058" s="2">
        <f t="shared" si="187"/>
        <v>0.19326852071067879</v>
      </c>
      <c r="F2058" s="2">
        <f t="shared" si="191"/>
        <v>5.0285718993203755E-2</v>
      </c>
      <c r="G2058" s="2">
        <f t="shared" si="189"/>
        <v>0.14298280171747504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4.1417000000000002</v>
      </c>
      <c r="C2059" s="2">
        <f t="shared" si="186"/>
        <v>4.8793070289788467</v>
      </c>
      <c r="D2059" s="2">
        <f t="shared" si="188"/>
        <v>4.6354826303794221</v>
      </c>
      <c r="E2059" s="2">
        <f t="shared" si="187"/>
        <v>0.24382439859942462</v>
      </c>
      <c r="F2059" s="2">
        <f t="shared" si="191"/>
        <v>8.8993454914447934E-2</v>
      </c>
      <c r="G2059" s="2">
        <f t="shared" si="189"/>
        <v>0.15483094368497669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4.1916000000000002</v>
      </c>
      <c r="C2060" s="2">
        <f t="shared" si="186"/>
        <v>4.8886597937513319</v>
      </c>
      <c r="D2060" s="2">
        <f t="shared" si="188"/>
        <v>4.6026024355365021</v>
      </c>
      <c r="E2060" s="2">
        <f t="shared" si="187"/>
        <v>0.2860573582148298</v>
      </c>
      <c r="F2060" s="2">
        <f t="shared" si="191"/>
        <v>0.12840623557452432</v>
      </c>
      <c r="G2060" s="2">
        <f t="shared" si="189"/>
        <v>0.15765112264030548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4.1916000000000002</v>
      </c>
      <c r="C2061" s="2">
        <f t="shared" si="186"/>
        <v>4.8996505947126652</v>
      </c>
      <c r="D2061" s="2">
        <f t="shared" si="188"/>
        <v>4.5721578106819463</v>
      </c>
      <c r="E2061" s="2">
        <f t="shared" si="187"/>
        <v>0.32749278403071891</v>
      </c>
      <c r="F2061" s="2">
        <f t="shared" si="191"/>
        <v>0.16822354526576327</v>
      </c>
      <c r="G2061" s="2">
        <f t="shared" si="189"/>
        <v>0.15926923876495563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4.1816000000000004</v>
      </c>
      <c r="C2062" s="2">
        <f t="shared" si="186"/>
        <v>4.9089505032184091</v>
      </c>
      <c r="D2062" s="2">
        <f t="shared" si="188"/>
        <v>4.5432276024832836</v>
      </c>
      <c r="E2062" s="2">
        <f t="shared" si="187"/>
        <v>0.36572290073512548</v>
      </c>
      <c r="F2062" s="2">
        <f t="shared" si="191"/>
        <v>0.20772341635963573</v>
      </c>
      <c r="G2062" s="2">
        <f t="shared" si="189"/>
        <v>0.15799948437548975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4.1916000000000002</v>
      </c>
      <c r="C2063" s="2">
        <f t="shared" ref="C2063:C2126" si="192">$C$4*B2053+C2062*(1-$C$4)</f>
        <v>4.9168196565694231</v>
      </c>
      <c r="D2063" s="2">
        <f t="shared" si="188"/>
        <v>4.517181113410448</v>
      </c>
      <c r="E2063" s="2">
        <f t="shared" si="187"/>
        <v>0.39963854315897507</v>
      </c>
      <c r="F2063" s="2">
        <f t="shared" si="191"/>
        <v>0.2461064417195036</v>
      </c>
      <c r="G2063" s="2">
        <f t="shared" si="189"/>
        <v>0.15353210143947146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4.0419</v>
      </c>
      <c r="C2064" s="2">
        <f t="shared" si="192"/>
        <v>4.8896935555587424</v>
      </c>
      <c r="D2064" s="2">
        <f t="shared" si="188"/>
        <v>4.4819751050096741</v>
      </c>
      <c r="E2064" s="2">
        <f t="shared" si="187"/>
        <v>0.4077184505490683</v>
      </c>
      <c r="F2064" s="2">
        <f t="shared" si="191"/>
        <v>0.27842884348541652</v>
      </c>
      <c r="G2064" s="2">
        <f t="shared" si="189"/>
        <v>0.12928960706365178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4.0419</v>
      </c>
      <c r="C2065" s="2">
        <f t="shared" si="192"/>
        <v>4.8344945470112428</v>
      </c>
      <c r="D2065" s="2">
        <f t="shared" si="188"/>
        <v>4.4493769490830317</v>
      </c>
      <c r="E2065" s="2">
        <f t="shared" si="187"/>
        <v>0.3851175979282111</v>
      </c>
      <c r="F2065" s="2">
        <f t="shared" si="191"/>
        <v>0.29976659437397546</v>
      </c>
      <c r="G2065" s="2">
        <f t="shared" si="189"/>
        <v>8.5351003554235638E-2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5">
        <f>TITRES_STAT!D2069</f>
        <v>4.2214999999999998</v>
      </c>
      <c r="C2066" s="2">
        <f t="shared" si="192"/>
        <v>4.7570800013172061</v>
      </c>
      <c r="D2066" s="2">
        <f t="shared" si="188"/>
        <v>4.4324971750768807</v>
      </c>
      <c r="E2066" s="2">
        <f t="shared" si="187"/>
        <v>0.32458282624032542</v>
      </c>
      <c r="F2066" s="2">
        <f t="shared" si="191"/>
        <v>0.30472984074724546</v>
      </c>
      <c r="G2066" s="2">
        <f t="shared" si="189"/>
        <v>1.9852985493079955E-2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5">
        <f>TITRES_STAT!D2070</f>
        <v>4.2214999999999998</v>
      </c>
      <c r="C2067" s="2">
        <f t="shared" si="192"/>
        <v>4.6624061549607134</v>
      </c>
      <c r="D2067" s="2">
        <f t="shared" si="188"/>
        <v>4.4168677547008146</v>
      </c>
      <c r="E2067" s="2">
        <f t="shared" si="187"/>
        <v>0.24553840025989881</v>
      </c>
      <c r="F2067" s="2">
        <f t="shared" si="191"/>
        <v>0.29289155264977618</v>
      </c>
      <c r="G2067" s="2">
        <f t="shared" si="189"/>
        <v>-4.7353152389877362E-2</v>
      </c>
      <c r="H2067" s="2" t="str">
        <f t="shared" si="190"/>
        <v>Hold</v>
      </c>
    </row>
    <row r="2068" spans="1:8" ht="13.5" x14ac:dyDescent="0.25">
      <c r="A2068" s="3">
        <f>TITRES_STAT!B2071</f>
        <v>45314</v>
      </c>
      <c r="B2068" s="5">
        <f>TITRES_STAT!D2071</f>
        <v>4.2214999999999998</v>
      </c>
      <c r="C2068" s="2">
        <f t="shared" si="192"/>
        <v>4.5822975157359886</v>
      </c>
      <c r="D2068" s="2">
        <f t="shared" si="188"/>
        <v>4.4023960691674207</v>
      </c>
      <c r="E2068" s="2">
        <f t="shared" si="187"/>
        <v>0.17990144656856799</v>
      </c>
      <c r="F2068" s="2">
        <f t="shared" si="191"/>
        <v>0.27029353143353457</v>
      </c>
      <c r="G2068" s="2">
        <f t="shared" si="189"/>
        <v>-9.0392084864966582E-2</v>
      </c>
      <c r="H2068" s="2" t="str">
        <f t="shared" si="190"/>
        <v>Hold</v>
      </c>
    </row>
    <row r="2069" spans="1:8" ht="13.5" x14ac:dyDescent="0.25">
      <c r="A2069" s="3">
        <f>TITRES_STAT!B2072</f>
        <v>45315</v>
      </c>
      <c r="B2069" s="5">
        <f>TITRES_STAT!D2072</f>
        <v>4.2214999999999998</v>
      </c>
      <c r="C2069" s="2">
        <f t="shared" si="192"/>
        <v>4.5145132825458365</v>
      </c>
      <c r="D2069" s="2">
        <f t="shared" si="188"/>
        <v>4.3889963603402036</v>
      </c>
      <c r="E2069" s="2">
        <f t="shared" si="187"/>
        <v>0.12551692220563293</v>
      </c>
      <c r="F2069" s="2">
        <f t="shared" si="191"/>
        <v>0.24133820958795427</v>
      </c>
      <c r="G2069" s="2">
        <f t="shared" si="189"/>
        <v>-0.11582128738232134</v>
      </c>
      <c r="H2069" s="2" t="str">
        <f t="shared" si="190"/>
        <v>Hold</v>
      </c>
    </row>
    <row r="2070" spans="1:8" ht="13.5" x14ac:dyDescent="0.25">
      <c r="A2070" s="3">
        <f>TITRES_STAT!B2073</f>
        <v>45316</v>
      </c>
      <c r="B2070" s="5">
        <f>TITRES_STAT!D2073</f>
        <v>4.2214999999999998</v>
      </c>
      <c r="C2070" s="2">
        <f t="shared" si="192"/>
        <v>4.4648343160003234</v>
      </c>
      <c r="D2070" s="2">
        <f t="shared" si="188"/>
        <v>4.3765892225372252</v>
      </c>
      <c r="E2070" s="2">
        <f t="shared" si="187"/>
        <v>8.8245093463098279E-2</v>
      </c>
      <c r="F2070" s="2">
        <f t="shared" si="191"/>
        <v>0.21071958636298307</v>
      </c>
      <c r="G2070" s="2">
        <f t="shared" si="189"/>
        <v>-0.1224744928998848</v>
      </c>
      <c r="H2070" s="2" t="str">
        <f t="shared" si="190"/>
        <v>Hold</v>
      </c>
    </row>
    <row r="2071" spans="1:8" ht="13.5" x14ac:dyDescent="0.25">
      <c r="A2071" s="3">
        <f>TITRES_STAT!B2074</f>
        <v>45317</v>
      </c>
      <c r="B2071" s="5">
        <f>TITRES_STAT!D2074</f>
        <v>4.2214999999999998</v>
      </c>
      <c r="C2071" s="2">
        <f t="shared" si="192"/>
        <v>4.4227982673848887</v>
      </c>
      <c r="D2071" s="2">
        <f t="shared" si="188"/>
        <v>4.3651011319789115</v>
      </c>
      <c r="E2071" s="2">
        <f t="shared" si="187"/>
        <v>5.7697135405977207E-2</v>
      </c>
      <c r="F2071" s="2">
        <f t="shared" si="191"/>
        <v>0.18011509617158189</v>
      </c>
      <c r="G2071" s="2">
        <f t="shared" si="189"/>
        <v>-0.12241796076560468</v>
      </c>
      <c r="H2071" s="2" t="str">
        <f t="shared" si="190"/>
        <v>Hold</v>
      </c>
    </row>
    <row r="2072" spans="1:8" ht="13.5" x14ac:dyDescent="0.25">
      <c r="A2072" s="3">
        <f>TITRES_STAT!B2075</f>
        <v>45320</v>
      </c>
      <c r="B2072" s="5">
        <f>TITRES_STAT!D2075</f>
        <v>4.2214999999999998</v>
      </c>
      <c r="C2072" s="2">
        <f t="shared" si="192"/>
        <v>4.3856908416333678</v>
      </c>
      <c r="D2072" s="2">
        <f t="shared" si="188"/>
        <v>4.3544640110915847</v>
      </c>
      <c r="E2072" s="2">
        <f t="shared" si="187"/>
        <v>3.1226830541783102E-2</v>
      </c>
      <c r="F2072" s="2">
        <f t="shared" si="191"/>
        <v>0.15033744304562216</v>
      </c>
      <c r="G2072" s="2">
        <f t="shared" si="189"/>
        <v>-0.11911061250383906</v>
      </c>
      <c r="H2072" s="2" t="str">
        <f t="shared" si="190"/>
        <v>Hold</v>
      </c>
    </row>
    <row r="2073" spans="1:8" ht="13.5" x14ac:dyDescent="0.25">
      <c r="A2073" s="3">
        <f>TITRES_STAT!B2076</f>
        <v>45321</v>
      </c>
      <c r="B2073" s="5">
        <f>TITRES_STAT!D2076</f>
        <v>4.2214999999999998</v>
      </c>
      <c r="C2073" s="2">
        <f t="shared" si="192"/>
        <v>4.3558307121513113</v>
      </c>
      <c r="D2073" s="2">
        <f t="shared" si="188"/>
        <v>4.3446148250848005</v>
      </c>
      <c r="E2073" s="2">
        <f t="shared" si="187"/>
        <v>1.1215887066510888E-2</v>
      </c>
      <c r="F2073" s="2">
        <f t="shared" si="191"/>
        <v>0.12251313184979992</v>
      </c>
      <c r="G2073" s="2">
        <f t="shared" si="189"/>
        <v>-0.11129724478328903</v>
      </c>
      <c r="H2073" s="2" t="str">
        <f t="shared" si="190"/>
        <v>Hold</v>
      </c>
    </row>
    <row r="2074" spans="1:8" ht="13.5" x14ac:dyDescent="0.25">
      <c r="A2074" s="3">
        <f>TITRES_STAT!B2077</f>
        <v>45322</v>
      </c>
      <c r="B2074" s="5">
        <f>TITRES_STAT!D2077</f>
        <v>4.2214999999999998</v>
      </c>
      <c r="C2074" s="2">
        <f t="shared" si="192"/>
        <v>4.3075336795126482</v>
      </c>
      <c r="D2074" s="2">
        <f t="shared" si="188"/>
        <v>4.3354952084118521</v>
      </c>
      <c r="E2074" s="2">
        <f t="shared" si="187"/>
        <v>-2.7961528899203891E-2</v>
      </c>
      <c r="F2074" s="2">
        <f t="shared" si="191"/>
        <v>9.2418199699999162E-2</v>
      </c>
      <c r="G2074" s="2">
        <f t="shared" si="189"/>
        <v>-0.12037972859920305</v>
      </c>
      <c r="H2074" s="2" t="str">
        <f t="shared" si="190"/>
        <v>Hold</v>
      </c>
    </row>
    <row r="2075" spans="1:8" ht="13.5" x14ac:dyDescent="0.25">
      <c r="A2075" s="3">
        <f>TITRES_STAT!B2078</f>
        <v>45323</v>
      </c>
      <c r="B2075" s="5">
        <f>TITRES_STAT!D2078</f>
        <v>4.2214999999999998</v>
      </c>
      <c r="C2075" s="2">
        <f t="shared" si="192"/>
        <v>4.2666669595876252</v>
      </c>
      <c r="D2075" s="2">
        <f t="shared" si="188"/>
        <v>4.3270511188998624</v>
      </c>
      <c r="E2075" s="2">
        <f t="shared" si="187"/>
        <v>-6.0384159312237173E-2</v>
      </c>
      <c r="F2075" s="2">
        <f t="shared" si="191"/>
        <v>6.1857727897551902E-2</v>
      </c>
      <c r="G2075" s="2">
        <f t="shared" si="189"/>
        <v>-0.12224188720978907</v>
      </c>
      <c r="H2075" s="2" t="str">
        <f t="shared" si="190"/>
        <v>Hold</v>
      </c>
    </row>
    <row r="2076" spans="1:8" ht="13.5" x14ac:dyDescent="0.25">
      <c r="A2076" s="3">
        <f>TITRES_STAT!B2079</f>
        <v>45324</v>
      </c>
      <c r="B2076" s="5">
        <f>TITRES_STAT!D2079</f>
        <v>4.2214999999999998</v>
      </c>
      <c r="C2076" s="2">
        <f t="shared" si="192"/>
        <v>4.259718196574144</v>
      </c>
      <c r="D2076" s="2">
        <f t="shared" si="188"/>
        <v>4.3192325174998718</v>
      </c>
      <c r="E2076" s="2">
        <f t="shared" ref="E2076:E2139" si="193">C2076-D2076</f>
        <v>-5.9514320925727837E-2</v>
      </c>
      <c r="F2076" s="2">
        <f t="shared" si="191"/>
        <v>3.7583318132895963E-2</v>
      </c>
      <c r="G2076" s="2">
        <f t="shared" si="189"/>
        <v>-9.70976390586238E-2</v>
      </c>
      <c r="H2076" s="2" t="str">
        <f t="shared" si="190"/>
        <v>Hold</v>
      </c>
    </row>
    <row r="2077" spans="1:8" ht="13.5" x14ac:dyDescent="0.25">
      <c r="A2077" s="3">
        <f>TITRES_STAT!B2080</f>
        <v>45327</v>
      </c>
      <c r="B2077" s="5">
        <f>TITRES_STAT!D2080</f>
        <v>4.0218999999999996</v>
      </c>
      <c r="C2077" s="2">
        <f t="shared" si="192"/>
        <v>4.2538384740242758</v>
      </c>
      <c r="D2077" s="2">
        <f t="shared" ref="D2077:D2140" si="194">$D$4*B2077+(1-$D$4)*D2076</f>
        <v>4.2972078865739558</v>
      </c>
      <c r="E2077" s="2">
        <f t="shared" si="193"/>
        <v>-4.3369412549679964E-2</v>
      </c>
      <c r="F2077" s="2">
        <f t="shared" si="191"/>
        <v>2.1392771996380778E-2</v>
      </c>
      <c r="G2077" s="2">
        <f t="shared" si="189"/>
        <v>-6.4762184546060739E-2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4.0218999999999996</v>
      </c>
      <c r="C2078" s="2">
        <f t="shared" si="192"/>
        <v>4.2488633241743869</v>
      </c>
      <c r="D2078" s="2">
        <f t="shared" si="194"/>
        <v>4.2768147097906999</v>
      </c>
      <c r="E2078" s="2">
        <f t="shared" si="193"/>
        <v>-2.795138561631294E-2</v>
      </c>
      <c r="F2078" s="2">
        <f t="shared" si="191"/>
        <v>1.1523940473842035E-2</v>
      </c>
      <c r="G2078" s="2">
        <f t="shared" si="189"/>
        <v>-3.9475326090154972E-2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4.2016</v>
      </c>
      <c r="C2079" s="2">
        <f t="shared" si="192"/>
        <v>4.2446535819937115</v>
      </c>
      <c r="D2079" s="2">
        <f t="shared" si="194"/>
        <v>4.2712432498062034</v>
      </c>
      <c r="E2079" s="2">
        <f t="shared" si="193"/>
        <v>-2.6589667812491946E-2</v>
      </c>
      <c r="F2079" s="2">
        <f t="shared" si="191"/>
        <v>3.9012188165752386E-3</v>
      </c>
      <c r="G2079" s="2">
        <f t="shared" si="189"/>
        <v>-3.0490886629067186E-2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4.0218999999999996</v>
      </c>
      <c r="C2080" s="2">
        <f t="shared" si="192"/>
        <v>4.2410914924562171</v>
      </c>
      <c r="D2080" s="2">
        <f t="shared" si="194"/>
        <v>4.2527733794501881</v>
      </c>
      <c r="E2080" s="2">
        <f t="shared" si="193"/>
        <v>-1.1681886993970991E-2</v>
      </c>
      <c r="F2080" s="2">
        <f t="shared" si="191"/>
        <v>7.8459765446599284E-4</v>
      </c>
      <c r="G2080" s="2">
        <f t="shared" si="189"/>
        <v>-1.2466484648436985E-2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4.0218999999999996</v>
      </c>
      <c r="C2081" s="2">
        <f t="shared" si="192"/>
        <v>4.2380774166937218</v>
      </c>
      <c r="D2081" s="2">
        <f t="shared" si="194"/>
        <v>4.2356716476390623</v>
      </c>
      <c r="E2081" s="2">
        <f t="shared" si="193"/>
        <v>2.4057690546595012E-3</v>
      </c>
      <c r="F2081" s="2">
        <f t="shared" si="191"/>
        <v>1.1088319345046946E-3</v>
      </c>
      <c r="G2081" s="2">
        <f t="shared" si="189"/>
        <v>1.2969371201548066E-3</v>
      </c>
      <c r="H2081" s="2" t="str">
        <f t="shared" si="190"/>
        <v>Sell</v>
      </c>
    </row>
    <row r="2082" spans="1:8" ht="13.5" x14ac:dyDescent="0.25">
      <c r="A2082" s="3">
        <f>TITRES_STAT!B2085</f>
        <v>45334</v>
      </c>
      <c r="B2082" s="5">
        <f>TITRES_STAT!D2085</f>
        <v>4.0319000000000003</v>
      </c>
      <c r="C2082" s="2">
        <f t="shared" si="192"/>
        <v>4.2355270448946873</v>
      </c>
      <c r="D2082" s="2">
        <f t="shared" si="194"/>
        <v>4.2205774515176504</v>
      </c>
      <c r="E2082" s="2">
        <f t="shared" si="193"/>
        <v>1.494959337703694E-2</v>
      </c>
      <c r="F2082" s="2">
        <f t="shared" si="191"/>
        <v>3.8769842230111438E-3</v>
      </c>
      <c r="G2082" s="2">
        <f t="shared" si="189"/>
        <v>1.1072609154025796E-2</v>
      </c>
      <c r="H2082" s="2" t="str">
        <f t="shared" si="190"/>
        <v>Sell</v>
      </c>
    </row>
    <row r="2083" spans="1:8" ht="13.5" x14ac:dyDescent="0.25">
      <c r="A2083" s="3">
        <f>TITRES_STAT!B2086</f>
        <v>45335</v>
      </c>
      <c r="B2083" s="5">
        <f>TITRES_STAT!D2086</f>
        <v>4.0319000000000003</v>
      </c>
      <c r="C2083" s="2">
        <f t="shared" si="192"/>
        <v>4.2333690379878126</v>
      </c>
      <c r="D2083" s="2">
        <f t="shared" si="194"/>
        <v>4.2066013439978249</v>
      </c>
      <c r="E2083" s="2">
        <f t="shared" si="193"/>
        <v>2.6767693989987684E-2</v>
      </c>
      <c r="F2083" s="2">
        <f t="shared" si="191"/>
        <v>8.4551261764064523E-3</v>
      </c>
      <c r="G2083" s="2">
        <f t="shared" si="189"/>
        <v>1.8312567813581232E-2</v>
      </c>
      <c r="H2083" s="2" t="str">
        <f t="shared" si="190"/>
        <v>Sell</v>
      </c>
    </row>
    <row r="2084" spans="1:8" ht="13.5" x14ac:dyDescent="0.25">
      <c r="A2084" s="3">
        <f>TITRES_STAT!B2087</f>
        <v>45336</v>
      </c>
      <c r="B2084" s="5">
        <f>TITRES_STAT!D2087</f>
        <v>4.0918000000000001</v>
      </c>
      <c r="C2084" s="2">
        <f t="shared" si="192"/>
        <v>4.2315430321435334</v>
      </c>
      <c r="D2084" s="2">
        <f t="shared" si="194"/>
        <v>4.1980975407387264</v>
      </c>
      <c r="E2084" s="2">
        <f t="shared" si="193"/>
        <v>3.3445491404807015E-2</v>
      </c>
      <c r="F2084" s="2">
        <f t="shared" si="191"/>
        <v>1.3453199222086567E-2</v>
      </c>
      <c r="G2084" s="2">
        <f t="shared" ref="G2084:G2147" si="195">E2084-F2084</f>
        <v>1.9992292182720448E-2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45337</v>
      </c>
      <c r="B2085" s="5">
        <f>TITRES_STAT!D2088</f>
        <v>4.0918000000000001</v>
      </c>
      <c r="C2085" s="2">
        <f t="shared" si="192"/>
        <v>4.2299979502752976</v>
      </c>
      <c r="D2085" s="2">
        <f t="shared" si="194"/>
        <v>4.1902236488321538</v>
      </c>
      <c r="E2085" s="2">
        <f t="shared" si="193"/>
        <v>3.9774301443143756E-2</v>
      </c>
      <c r="F2085" s="2">
        <f t="shared" ref="F2085:F2148" si="197">(E2085*(2/(10)))+((1-(2/10))*F2084)</f>
        <v>1.8717419666298009E-2</v>
      </c>
      <c r="G2085" s="2">
        <f t="shared" si="195"/>
        <v>2.1056881776845747E-2</v>
      </c>
      <c r="H2085" s="2" t="str">
        <f t="shared" si="196"/>
        <v>Sell</v>
      </c>
    </row>
    <row r="2086" spans="1:8" ht="13.5" x14ac:dyDescent="0.25">
      <c r="A2086" s="3">
        <f>TITRES_STAT!B2089</f>
        <v>45338</v>
      </c>
      <c r="B2086" s="5">
        <f>TITRES_STAT!D2089</f>
        <v>4.0918000000000001</v>
      </c>
      <c r="C2086" s="2">
        <f t="shared" si="192"/>
        <v>4.2286905733098674</v>
      </c>
      <c r="D2086" s="2">
        <f t="shared" si="194"/>
        <v>4.1829330081779199</v>
      </c>
      <c r="E2086" s="2">
        <f t="shared" si="193"/>
        <v>4.5757565131947509E-2</v>
      </c>
      <c r="F2086" s="2">
        <f t="shared" si="197"/>
        <v>2.412544875942791E-2</v>
      </c>
      <c r="G2086" s="2">
        <f t="shared" si="195"/>
        <v>2.1632116372519598E-2</v>
      </c>
      <c r="H2086" s="2" t="str">
        <f t="shared" si="196"/>
        <v>Sell</v>
      </c>
    </row>
    <row r="2087" spans="1:8" ht="13.5" x14ac:dyDescent="0.25">
      <c r="A2087" s="3">
        <f>TITRES_STAT!B2090</f>
        <v>45341</v>
      </c>
      <c r="B2087" s="5">
        <f>TITRES_STAT!D2090</f>
        <v>4.0218999999999996</v>
      </c>
      <c r="C2087" s="2">
        <f t="shared" si="192"/>
        <v>4.1968766389545031</v>
      </c>
      <c r="D2087" s="2">
        <f t="shared" si="194"/>
        <v>4.1710046372017775</v>
      </c>
      <c r="E2087" s="2">
        <f t="shared" si="193"/>
        <v>2.5872001752725637E-2</v>
      </c>
      <c r="F2087" s="2">
        <f t="shared" si="197"/>
        <v>2.4474759358087458E-2</v>
      </c>
      <c r="G2087" s="2">
        <f t="shared" si="195"/>
        <v>1.3972423946381797E-3</v>
      </c>
      <c r="H2087" s="2" t="str">
        <f t="shared" si="196"/>
        <v>Sell</v>
      </c>
    </row>
    <row r="2088" spans="1:8" ht="13.5" x14ac:dyDescent="0.25">
      <c r="A2088" s="3">
        <f>TITRES_STAT!B2091</f>
        <v>45342</v>
      </c>
      <c r="B2088" s="5">
        <f>TITRES_STAT!D2091</f>
        <v>4.2016</v>
      </c>
      <c r="C2088" s="2">
        <f t="shared" si="192"/>
        <v>4.1699571560384259</v>
      </c>
      <c r="D2088" s="2">
        <f t="shared" si="194"/>
        <v>4.1732709603720162</v>
      </c>
      <c r="E2088" s="2">
        <f t="shared" si="193"/>
        <v>-3.3138043335902978E-3</v>
      </c>
      <c r="F2088" s="2">
        <f t="shared" si="197"/>
        <v>1.8917046619751906E-2</v>
      </c>
      <c r="G2088" s="2">
        <f t="shared" si="195"/>
        <v>-2.2230850953342204E-2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5">
        <f>TITRES_STAT!D2092</f>
        <v>4.2016</v>
      </c>
      <c r="C2089" s="2">
        <f t="shared" si="192"/>
        <v>4.1748252858786685</v>
      </c>
      <c r="D2089" s="2">
        <f t="shared" si="194"/>
        <v>4.1753694077518668</v>
      </c>
      <c r="E2089" s="2">
        <f t="shared" si="193"/>
        <v>-5.4412187319829997E-4</v>
      </c>
      <c r="F2089" s="2">
        <f t="shared" si="197"/>
        <v>1.5024812921161866E-2</v>
      </c>
      <c r="G2089" s="2">
        <f t="shared" si="195"/>
        <v>-1.5568934794360166E-2</v>
      </c>
      <c r="H2089" s="2" t="str">
        <f t="shared" si="196"/>
        <v>Hold</v>
      </c>
    </row>
    <row r="2090" spans="1:8" ht="13.5" x14ac:dyDescent="0.25">
      <c r="A2090" s="3">
        <f>TITRES_STAT!B2093</f>
        <v>45344</v>
      </c>
      <c r="B2090" s="5">
        <f>TITRES_STAT!D2093</f>
        <v>4.2016</v>
      </c>
      <c r="C2090" s="2">
        <f t="shared" si="192"/>
        <v>4.1512983188204116</v>
      </c>
      <c r="D2090" s="2">
        <f t="shared" si="194"/>
        <v>4.177312414585062</v>
      </c>
      <c r="E2090" s="2">
        <f t="shared" si="193"/>
        <v>-2.6014095764650413E-2</v>
      </c>
      <c r="F2090" s="2">
        <f t="shared" si="197"/>
        <v>6.8170311839994106E-3</v>
      </c>
      <c r="G2090" s="2">
        <f t="shared" si="195"/>
        <v>-3.2831126948649828E-2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5">
        <f>TITRES_STAT!D2094</f>
        <v>4.1916000000000002</v>
      </c>
      <c r="C2091" s="2">
        <f t="shared" si="192"/>
        <v>4.1313908851557333</v>
      </c>
      <c r="D2091" s="2">
        <f t="shared" si="194"/>
        <v>4.178370754245428</v>
      </c>
      <c r="E2091" s="2">
        <f t="shared" si="193"/>
        <v>-4.6979869089694759E-2</v>
      </c>
      <c r="F2091" s="2">
        <f t="shared" si="197"/>
        <v>-3.9423488707394242E-3</v>
      </c>
      <c r="G2091" s="2">
        <f t="shared" si="195"/>
        <v>-4.3037520218955336E-2</v>
      </c>
      <c r="H2091" s="2" t="str">
        <f t="shared" si="196"/>
        <v>Hold</v>
      </c>
    </row>
    <row r="2092" spans="1:8" ht="13.5" x14ac:dyDescent="0.25">
      <c r="A2092" s="3">
        <f>TITRES_STAT!B2095</f>
        <v>45348</v>
      </c>
      <c r="B2092" s="5">
        <f>TITRES_STAT!D2095</f>
        <v>4.0119999999999996</v>
      </c>
      <c r="C2092" s="2">
        <f t="shared" si="192"/>
        <v>4.1160845951317748</v>
      </c>
      <c r="D2092" s="2">
        <f t="shared" si="194"/>
        <v>4.1660469946716923</v>
      </c>
      <c r="E2092" s="2">
        <f t="shared" si="193"/>
        <v>-4.9962399539917435E-2</v>
      </c>
      <c r="F2092" s="2">
        <f t="shared" si="197"/>
        <v>-1.3146359004575028E-2</v>
      </c>
      <c r="G2092" s="2">
        <f t="shared" si="195"/>
        <v>-3.6816040535342404E-2</v>
      </c>
      <c r="H2092" s="2" t="str">
        <f t="shared" si="196"/>
        <v>Hold</v>
      </c>
    </row>
    <row r="2093" spans="1:8" ht="13.5" x14ac:dyDescent="0.25">
      <c r="A2093" s="3">
        <f>TITRES_STAT!B2096</f>
        <v>45349</v>
      </c>
      <c r="B2093" s="5">
        <f>TITRES_STAT!D2096</f>
        <v>3.8721999999999999</v>
      </c>
      <c r="C2093" s="2">
        <f t="shared" si="192"/>
        <v>4.1031331189576559</v>
      </c>
      <c r="D2093" s="2">
        <f t="shared" si="194"/>
        <v>4.1442805506219376</v>
      </c>
      <c r="E2093" s="2">
        <f t="shared" si="193"/>
        <v>-4.1147431664281697E-2</v>
      </c>
      <c r="F2093" s="2">
        <f t="shared" si="197"/>
        <v>-1.8746573536516362E-2</v>
      </c>
      <c r="G2093" s="2">
        <f t="shared" si="195"/>
        <v>-2.2400858127765336E-2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5">
        <f>TITRES_STAT!D2097</f>
        <v>3.8822000000000001</v>
      </c>
      <c r="C2094" s="2">
        <f t="shared" si="192"/>
        <v>4.1013895621949397</v>
      </c>
      <c r="D2094" s="2">
        <f t="shared" si="194"/>
        <v>4.1248671765017937</v>
      </c>
      <c r="E2094" s="2">
        <f t="shared" si="193"/>
        <v>-2.3477614306854022E-2</v>
      </c>
      <c r="F2094" s="2">
        <f t="shared" si="197"/>
        <v>-1.9692781690583895E-2</v>
      </c>
      <c r="G2094" s="2">
        <f t="shared" si="195"/>
        <v>-3.7848326162701271E-3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5">
        <f>TITRES_STAT!D2098</f>
        <v>3.9820000000000002</v>
      </c>
      <c r="C2095" s="2">
        <f t="shared" si="192"/>
        <v>4.0999142449341797</v>
      </c>
      <c r="D2095" s="2">
        <f t="shared" si="194"/>
        <v>4.114284422686846</v>
      </c>
      <c r="E2095" s="2">
        <f t="shared" si="193"/>
        <v>-1.4370177752666358E-2</v>
      </c>
      <c r="F2095" s="2">
        <f t="shared" si="197"/>
        <v>-1.862826090300039E-2</v>
      </c>
      <c r="G2095" s="2">
        <f t="shared" si="195"/>
        <v>4.2580831503340327E-3</v>
      </c>
      <c r="H2095" s="2" t="str">
        <f t="shared" si="196"/>
        <v>Sell</v>
      </c>
    </row>
    <row r="2096" spans="1:8" ht="13.5" x14ac:dyDescent="0.25">
      <c r="A2096" s="3">
        <f>TITRES_STAT!B2099</f>
        <v>45352</v>
      </c>
      <c r="B2096" s="5">
        <f>TITRES_STAT!D2099</f>
        <v>3.8222999999999998</v>
      </c>
      <c r="C2096" s="2">
        <f t="shared" si="192"/>
        <v>4.0986658995596903</v>
      </c>
      <c r="D2096" s="2">
        <f t="shared" si="194"/>
        <v>4.0926559469322648</v>
      </c>
      <c r="E2096" s="2">
        <f t="shared" si="193"/>
        <v>6.009952627425541E-3</v>
      </c>
      <c r="F2096" s="2">
        <f t="shared" si="197"/>
        <v>-1.3700618196915204E-2</v>
      </c>
      <c r="G2096" s="2">
        <f t="shared" si="195"/>
        <v>1.9710570824340745E-2</v>
      </c>
      <c r="H2096" s="2" t="str">
        <f t="shared" si="196"/>
        <v>Sell</v>
      </c>
    </row>
    <row r="2097" spans="1:8" ht="13.5" x14ac:dyDescent="0.25">
      <c r="A2097" s="3">
        <f>TITRES_STAT!B2100</f>
        <v>45355</v>
      </c>
      <c r="B2097" s="5">
        <f>TITRES_STAT!D2100</f>
        <v>3.8222999999999998</v>
      </c>
      <c r="C2097" s="2">
        <f t="shared" si="192"/>
        <v>4.086855761165892</v>
      </c>
      <c r="D2097" s="2">
        <f t="shared" si="194"/>
        <v>4.0726295804928379</v>
      </c>
      <c r="E2097" s="2">
        <f t="shared" si="193"/>
        <v>1.4226180673054145E-2</v>
      </c>
      <c r="F2097" s="2">
        <f t="shared" si="197"/>
        <v>-8.1152584229213353E-3</v>
      </c>
      <c r="G2097" s="2">
        <f t="shared" si="195"/>
        <v>2.2341439095975482E-2</v>
      </c>
      <c r="H2097" s="2" t="str">
        <f t="shared" si="196"/>
        <v>Sell</v>
      </c>
    </row>
    <row r="2098" spans="1:8" ht="13.5" x14ac:dyDescent="0.25">
      <c r="A2098" s="3">
        <f>TITRES_STAT!B2101</f>
        <v>45356</v>
      </c>
      <c r="B2098" s="5">
        <f>TITRES_STAT!D2101</f>
        <v>3.8222999999999998</v>
      </c>
      <c r="C2098" s="2">
        <f t="shared" si="192"/>
        <v>4.1045087209865239</v>
      </c>
      <c r="D2098" s="2">
        <f t="shared" si="194"/>
        <v>4.0540866486044793</v>
      </c>
      <c r="E2098" s="2">
        <f t="shared" si="193"/>
        <v>5.0422072382044547E-2</v>
      </c>
      <c r="F2098" s="2">
        <f t="shared" si="197"/>
        <v>3.5922077380718415E-3</v>
      </c>
      <c r="G2098" s="2">
        <f t="shared" si="195"/>
        <v>4.6829864643972707E-2</v>
      </c>
      <c r="H2098" s="2" t="str">
        <f t="shared" si="196"/>
        <v>Sell</v>
      </c>
    </row>
    <row r="2099" spans="1:8" ht="13.5" x14ac:dyDescent="0.25">
      <c r="A2099" s="3">
        <f>TITRES_STAT!B2102</f>
        <v>45357</v>
      </c>
      <c r="B2099" s="5">
        <f>TITRES_STAT!D2102</f>
        <v>3.7824</v>
      </c>
      <c r="C2099" s="2">
        <f t="shared" si="192"/>
        <v>4.119445840834751</v>
      </c>
      <c r="D2099" s="2">
        <f t="shared" si="194"/>
        <v>4.0339617116708144</v>
      </c>
      <c r="E2099" s="2">
        <f t="shared" si="193"/>
        <v>8.5484129163936551E-2</v>
      </c>
      <c r="F2099" s="2">
        <f t="shared" si="197"/>
        <v>1.9970592023244783E-2</v>
      </c>
      <c r="G2099" s="2">
        <f t="shared" si="195"/>
        <v>6.5513537140691774E-2</v>
      </c>
      <c r="H2099" s="2" t="str">
        <f t="shared" si="196"/>
        <v>Sell</v>
      </c>
    </row>
    <row r="2100" spans="1:8" ht="13.5" x14ac:dyDescent="0.25">
      <c r="A2100" s="3">
        <f>TITRES_STAT!B2103</f>
        <v>45358</v>
      </c>
      <c r="B2100" s="5">
        <f>TITRES_STAT!D2103</f>
        <v>3.9521000000000002</v>
      </c>
      <c r="C2100" s="2">
        <f t="shared" si="192"/>
        <v>4.1320849422447896</v>
      </c>
      <c r="D2100" s="2">
        <f t="shared" si="194"/>
        <v>4.0278978811766804</v>
      </c>
      <c r="E2100" s="2">
        <f t="shared" si="193"/>
        <v>0.10418706106810927</v>
      </c>
      <c r="F2100" s="2">
        <f t="shared" si="197"/>
        <v>3.6813885832217688E-2</v>
      </c>
      <c r="G2100" s="2">
        <f t="shared" si="195"/>
        <v>6.7373175235891578E-2</v>
      </c>
      <c r="H2100" s="2" t="str">
        <f t="shared" si="196"/>
        <v>Sell</v>
      </c>
    </row>
    <row r="2101" spans="1:8" ht="13.5" x14ac:dyDescent="0.25">
      <c r="A2101" s="3">
        <f>TITRES_STAT!B2104</f>
        <v>45359</v>
      </c>
      <c r="B2101" s="5">
        <f>TITRES_STAT!D2104</f>
        <v>3.9521000000000002</v>
      </c>
      <c r="C2101" s="2">
        <f t="shared" si="192"/>
        <v>4.14124110497636</v>
      </c>
      <c r="D2101" s="2">
        <f t="shared" si="194"/>
        <v>4.0222832233117414</v>
      </c>
      <c r="E2101" s="2">
        <f t="shared" si="193"/>
        <v>0.11895788166461863</v>
      </c>
      <c r="F2101" s="2">
        <f t="shared" si="197"/>
        <v>5.3242684998697873E-2</v>
      </c>
      <c r="G2101" s="2">
        <f t="shared" si="195"/>
        <v>6.5715196665920753E-2</v>
      </c>
      <c r="H2101" s="2" t="str">
        <f t="shared" si="196"/>
        <v>Sell</v>
      </c>
    </row>
    <row r="2102" spans="1:8" ht="13.5" x14ac:dyDescent="0.25">
      <c r="A2102" s="3">
        <f>TITRES_STAT!B2105</f>
        <v>45362</v>
      </c>
      <c r="B2102" s="5">
        <f>TITRES_STAT!D2105</f>
        <v>3.9521000000000002</v>
      </c>
      <c r="C2102" s="2">
        <f t="shared" si="192"/>
        <v>4.1213578580569203</v>
      </c>
      <c r="D2102" s="2">
        <f t="shared" si="194"/>
        <v>4.0170844660293898</v>
      </c>
      <c r="E2102" s="2">
        <f t="shared" si="193"/>
        <v>0.1042733920275305</v>
      </c>
      <c r="F2102" s="2">
        <f t="shared" si="197"/>
        <v>6.3448826404464406E-2</v>
      </c>
      <c r="G2102" s="2">
        <f t="shared" si="195"/>
        <v>4.0824565623066092E-2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3.9521000000000002</v>
      </c>
      <c r="C2103" s="2">
        <f t="shared" si="192"/>
        <v>4.0830258798943175</v>
      </c>
      <c r="D2103" s="2">
        <f t="shared" si="194"/>
        <v>4.0122708018790645</v>
      </c>
      <c r="E2103" s="2">
        <f t="shared" si="193"/>
        <v>7.0755078015253048E-2</v>
      </c>
      <c r="F2103" s="2">
        <f t="shared" si="197"/>
        <v>6.4910076726622135E-2</v>
      </c>
      <c r="G2103" s="2">
        <f t="shared" si="195"/>
        <v>5.8450012886309133E-3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5">
        <f>TITRES_STAT!D2107</f>
        <v>3.9521000000000002</v>
      </c>
      <c r="C2104" s="2">
        <f t="shared" si="192"/>
        <v>4.0521295906798072</v>
      </c>
      <c r="D2104" s="2">
        <f t="shared" si="194"/>
        <v>4.0078137054435787</v>
      </c>
      <c r="E2104" s="2">
        <f t="shared" si="193"/>
        <v>4.4315885236228425E-2</v>
      </c>
      <c r="F2104" s="2">
        <f t="shared" si="197"/>
        <v>6.07912384285434E-2</v>
      </c>
      <c r="G2104" s="2">
        <f t="shared" si="195"/>
        <v>-1.6475353192314975E-2</v>
      </c>
      <c r="H2104" s="2" t="str">
        <f t="shared" si="196"/>
        <v>Hold</v>
      </c>
    </row>
    <row r="2105" spans="1:8" ht="13.5" x14ac:dyDescent="0.25">
      <c r="A2105" s="3">
        <f>TITRES_STAT!B2108</f>
        <v>45365</v>
      </c>
      <c r="B2105" s="5">
        <f>TITRES_STAT!D2108</f>
        <v>3.7824</v>
      </c>
      <c r="C2105" s="2">
        <f t="shared" si="192"/>
        <v>4.0413404228829135</v>
      </c>
      <c r="D2105" s="2">
        <f t="shared" si="194"/>
        <v>3.9911163939292398</v>
      </c>
      <c r="E2105" s="2">
        <f t="shared" si="193"/>
        <v>5.0224028953673727E-2</v>
      </c>
      <c r="F2105" s="2">
        <f t="shared" si="197"/>
        <v>5.8677796533569471E-2</v>
      </c>
      <c r="G2105" s="2">
        <f t="shared" si="195"/>
        <v>-8.4537675798957435E-3</v>
      </c>
      <c r="H2105" s="2" t="str">
        <f t="shared" si="196"/>
        <v>Hold</v>
      </c>
    </row>
    <row r="2106" spans="1:8" ht="13.5" x14ac:dyDescent="0.25">
      <c r="A2106" s="3">
        <f>TITRES_STAT!B2109</f>
        <v>45366</v>
      </c>
      <c r="B2106" s="5">
        <f>TITRES_STAT!D2109</f>
        <v>3.6128</v>
      </c>
      <c r="C2106" s="2">
        <f t="shared" si="192"/>
        <v>4.0076418962855422</v>
      </c>
      <c r="D2106" s="2">
        <f t="shared" si="194"/>
        <v>3.9630929573418885</v>
      </c>
      <c r="E2106" s="2">
        <f t="shared" si="193"/>
        <v>4.4548938943653749E-2</v>
      </c>
      <c r="F2106" s="2">
        <f t="shared" si="197"/>
        <v>5.585202501558633E-2</v>
      </c>
      <c r="G2106" s="2">
        <f t="shared" si="195"/>
        <v>-1.1303086071932582E-2</v>
      </c>
      <c r="H2106" s="2" t="str">
        <f t="shared" si="196"/>
        <v>Hold</v>
      </c>
    </row>
    <row r="2107" spans="1:8" ht="13.5" x14ac:dyDescent="0.25">
      <c r="A2107" s="3">
        <f>TITRES_STAT!B2110</f>
        <v>45369</v>
      </c>
      <c r="B2107" s="5">
        <f>TITRES_STAT!D2110</f>
        <v>3.6128</v>
      </c>
      <c r="C2107" s="2">
        <f t="shared" si="192"/>
        <v>3.979127758395459</v>
      </c>
      <c r="D2107" s="2">
        <f t="shared" si="194"/>
        <v>3.9371453308721187</v>
      </c>
      <c r="E2107" s="2">
        <f t="shared" si="193"/>
        <v>4.1982427523340249E-2</v>
      </c>
      <c r="F2107" s="2">
        <f t="shared" si="197"/>
        <v>5.3078105517137118E-2</v>
      </c>
      <c r="G2107" s="2">
        <f t="shared" si="195"/>
        <v>-1.1095677993796869E-2</v>
      </c>
      <c r="H2107" s="2" t="str">
        <f t="shared" si="196"/>
        <v>Hold</v>
      </c>
    </row>
    <row r="2108" spans="1:8" ht="13.5" x14ac:dyDescent="0.25">
      <c r="A2108" s="3">
        <f>TITRES_STAT!B2111</f>
        <v>45370</v>
      </c>
      <c r="B2108" s="5">
        <f>TITRES_STAT!D2111</f>
        <v>3.7724000000000002</v>
      </c>
      <c r="C2108" s="2">
        <f t="shared" si="192"/>
        <v>3.9550004109500039</v>
      </c>
      <c r="D2108" s="2">
        <f t="shared" si="194"/>
        <v>3.9249419730297395</v>
      </c>
      <c r="E2108" s="2">
        <f t="shared" si="193"/>
        <v>3.0058437920264414E-2</v>
      </c>
      <c r="F2108" s="2">
        <f t="shared" si="197"/>
        <v>4.8474171997762584E-2</v>
      </c>
      <c r="G2108" s="2">
        <f t="shared" si="195"/>
        <v>-1.8415734077498171E-2</v>
      </c>
      <c r="H2108" s="2" t="str">
        <f t="shared" si="196"/>
        <v>Hold</v>
      </c>
    </row>
    <row r="2109" spans="1:8" ht="13.5" x14ac:dyDescent="0.25">
      <c r="A2109" s="3">
        <f>TITRES_STAT!B2112</f>
        <v>45372</v>
      </c>
      <c r="B2109" s="5">
        <f>TITRES_STAT!D2112</f>
        <v>3.7724000000000002</v>
      </c>
      <c r="C2109" s="2">
        <f t="shared" si="192"/>
        <v>3.9284465015730801</v>
      </c>
      <c r="D2109" s="2">
        <f t="shared" si="194"/>
        <v>3.9136425676201294</v>
      </c>
      <c r="E2109" s="2">
        <f t="shared" si="193"/>
        <v>1.4803933952950654E-2</v>
      </c>
      <c r="F2109" s="2">
        <f t="shared" si="197"/>
        <v>4.1740124388800197E-2</v>
      </c>
      <c r="G2109" s="2">
        <f t="shared" si="195"/>
        <v>-2.6936190435849543E-2</v>
      </c>
      <c r="H2109" s="2" t="str">
        <f t="shared" si="196"/>
        <v>Hold</v>
      </c>
    </row>
    <row r="2110" spans="1:8" ht="13.5" x14ac:dyDescent="0.25">
      <c r="A2110" s="3">
        <f>TITRES_STAT!B2113</f>
        <v>45373</v>
      </c>
      <c r="B2110" s="5">
        <f>TITRES_STAT!D2113</f>
        <v>3.7724000000000002</v>
      </c>
      <c r="C2110" s="2">
        <f t="shared" si="192"/>
        <v>3.932085501331068</v>
      </c>
      <c r="D2110" s="2">
        <f t="shared" si="194"/>
        <v>3.9031801552038234</v>
      </c>
      <c r="E2110" s="2">
        <f t="shared" si="193"/>
        <v>2.8905346127244602E-2</v>
      </c>
      <c r="F2110" s="2">
        <f t="shared" si="197"/>
        <v>3.9173168736489079E-2</v>
      </c>
      <c r="G2110" s="2">
        <f t="shared" si="195"/>
        <v>-1.0267822609244477E-2</v>
      </c>
      <c r="H2110" s="2" t="str">
        <f t="shared" si="196"/>
        <v>Hold</v>
      </c>
    </row>
    <row r="2111" spans="1:8" ht="13.5" x14ac:dyDescent="0.25">
      <c r="A2111" s="3">
        <f>TITRES_STAT!B2114</f>
        <v>45376</v>
      </c>
      <c r="B2111" s="5">
        <f>TITRES_STAT!D2114</f>
        <v>3.8422999999999998</v>
      </c>
      <c r="C2111" s="2">
        <f t="shared" si="192"/>
        <v>3.9351646549724419</v>
      </c>
      <c r="D2111" s="2">
        <f t="shared" si="194"/>
        <v>3.8986705140776143</v>
      </c>
      <c r="E2111" s="2">
        <f t="shared" si="193"/>
        <v>3.6494140894827609E-2</v>
      </c>
      <c r="F2111" s="2">
        <f t="shared" si="197"/>
        <v>3.8637363168156788E-2</v>
      </c>
      <c r="G2111" s="2">
        <f t="shared" si="195"/>
        <v>-2.1432222733291789E-3</v>
      </c>
      <c r="H2111" s="2" t="str">
        <f t="shared" si="196"/>
        <v>Hold</v>
      </c>
    </row>
    <row r="2112" spans="1:8" ht="13.5" x14ac:dyDescent="0.25">
      <c r="A2112" s="3">
        <f>TITRES_STAT!B2115</f>
        <v>45377</v>
      </c>
      <c r="B2112" s="5">
        <f>TITRES_STAT!D2115</f>
        <v>3.972</v>
      </c>
      <c r="C2112" s="2">
        <f t="shared" si="192"/>
        <v>3.9377700926689894</v>
      </c>
      <c r="D2112" s="2">
        <f t="shared" si="194"/>
        <v>3.904102327849643</v>
      </c>
      <c r="E2112" s="2">
        <f t="shared" si="193"/>
        <v>3.3667764819346413E-2</v>
      </c>
      <c r="F2112" s="2">
        <f t="shared" si="197"/>
        <v>3.7643443498394713E-2</v>
      </c>
      <c r="G2112" s="2">
        <f t="shared" si="195"/>
        <v>-3.9756786790483001E-3</v>
      </c>
      <c r="H2112" s="2" t="str">
        <f t="shared" si="196"/>
        <v>Hold</v>
      </c>
    </row>
    <row r="2113" spans="1:8" ht="13.5" x14ac:dyDescent="0.25">
      <c r="A2113" s="3">
        <f>TITRES_STAT!B2116</f>
        <v>45378</v>
      </c>
      <c r="B2113" s="5">
        <f>TITRES_STAT!D2116</f>
        <v>3.972</v>
      </c>
      <c r="C2113" s="2">
        <f t="shared" si="192"/>
        <v>3.9399746937968372</v>
      </c>
      <c r="D2113" s="2">
        <f t="shared" si="194"/>
        <v>3.9091317850459659</v>
      </c>
      <c r="E2113" s="2">
        <f t="shared" si="193"/>
        <v>3.0842908750871256E-2</v>
      </c>
      <c r="F2113" s="2">
        <f t="shared" si="197"/>
        <v>3.6283336548890023E-2</v>
      </c>
      <c r="G2113" s="2">
        <f t="shared" si="195"/>
        <v>-5.4404277980187668E-3</v>
      </c>
      <c r="H2113" s="2" t="str">
        <f t="shared" si="196"/>
        <v>Hold</v>
      </c>
    </row>
    <row r="2114" spans="1:8" ht="13.5" x14ac:dyDescent="0.25">
      <c r="A2114" s="3">
        <f>TITRES_STAT!B2117</f>
        <v>45379</v>
      </c>
      <c r="B2114" s="5">
        <f>TITRES_STAT!D2117</f>
        <v>3.8024</v>
      </c>
      <c r="C2114" s="2">
        <f t="shared" si="192"/>
        <v>3.9418401255204003</v>
      </c>
      <c r="D2114" s="2">
        <f t="shared" si="194"/>
        <v>3.9012257268944128</v>
      </c>
      <c r="E2114" s="2">
        <f t="shared" si="193"/>
        <v>4.061439862598748E-2</v>
      </c>
      <c r="F2114" s="2">
        <f t="shared" si="197"/>
        <v>3.7149548964309519E-2</v>
      </c>
      <c r="G2114" s="2">
        <f t="shared" si="195"/>
        <v>3.4648496616779614E-3</v>
      </c>
      <c r="H2114" s="2" t="str">
        <f t="shared" si="196"/>
        <v>Sell</v>
      </c>
    </row>
    <row r="2115" spans="1:8" ht="13.5" x14ac:dyDescent="0.25">
      <c r="A2115" s="3">
        <f>TITRES_STAT!B2118</f>
        <v>45380</v>
      </c>
      <c r="B2115" s="5">
        <f>TITRES_STAT!D2118</f>
        <v>3.9621</v>
      </c>
      <c r="C2115" s="2">
        <f t="shared" si="192"/>
        <v>3.9173108754403385</v>
      </c>
      <c r="D2115" s="2">
        <f t="shared" si="194"/>
        <v>3.9057349323096413</v>
      </c>
      <c r="E2115" s="2">
        <f t="shared" si="193"/>
        <v>1.1575943130697208E-2</v>
      </c>
      <c r="F2115" s="2">
        <f t="shared" si="197"/>
        <v>3.2034827797587054E-2</v>
      </c>
      <c r="G2115" s="2">
        <f t="shared" si="195"/>
        <v>-2.0458884666889846E-2</v>
      </c>
      <c r="H2115" s="2" t="str">
        <f t="shared" si="196"/>
        <v>Hold</v>
      </c>
    </row>
    <row r="2116" spans="1:8" ht="13.5" x14ac:dyDescent="0.25">
      <c r="A2116" s="3">
        <f>TITRES_STAT!B2119</f>
        <v>45383</v>
      </c>
      <c r="B2116" s="5">
        <f>TITRES_STAT!D2119</f>
        <v>3.9621</v>
      </c>
      <c r="C2116" s="2">
        <f t="shared" si="192"/>
        <v>3.8704630484495173</v>
      </c>
      <c r="D2116" s="2">
        <f t="shared" si="194"/>
        <v>3.909910122508927</v>
      </c>
      <c r="E2116" s="2">
        <f t="shared" si="193"/>
        <v>-3.9447074059409726E-2</v>
      </c>
      <c r="F2116" s="2">
        <f t="shared" si="197"/>
        <v>1.7738447426187701E-2</v>
      </c>
      <c r="G2116" s="2">
        <f t="shared" si="195"/>
        <v>-5.7185521485597426E-2</v>
      </c>
      <c r="H2116" s="2" t="str">
        <f t="shared" si="196"/>
        <v>Hold</v>
      </c>
    </row>
    <row r="2117" spans="1:8" ht="13.5" x14ac:dyDescent="0.25">
      <c r="A2117" s="3">
        <f>TITRES_STAT!B2120</f>
        <v>45384</v>
      </c>
      <c r="B2117" s="5">
        <f>TITRES_STAT!D2120</f>
        <v>3.9621</v>
      </c>
      <c r="C2117" s="2">
        <f t="shared" si="192"/>
        <v>3.8308225794572834</v>
      </c>
      <c r="D2117" s="2">
        <f t="shared" si="194"/>
        <v>3.9137760393601173</v>
      </c>
      <c r="E2117" s="2">
        <f t="shared" si="193"/>
        <v>-8.295345990283387E-2</v>
      </c>
      <c r="F2117" s="2">
        <f t="shared" si="197"/>
        <v>-2.3999340396166132E-3</v>
      </c>
      <c r="G2117" s="2">
        <f t="shared" si="195"/>
        <v>-8.0553525863217262E-2</v>
      </c>
      <c r="H2117" s="2" t="str">
        <f t="shared" si="196"/>
        <v>Hold</v>
      </c>
    </row>
    <row r="2118" spans="1:8" ht="13.5" x14ac:dyDescent="0.25">
      <c r="A2118" s="3">
        <f>TITRES_STAT!B2121</f>
        <v>45385</v>
      </c>
      <c r="B2118" s="5">
        <f>TITRES_STAT!D2121</f>
        <v>3.9621</v>
      </c>
      <c r="C2118" s="2">
        <f t="shared" si="192"/>
        <v>3.8218344903100094</v>
      </c>
      <c r="D2118" s="2">
        <f t="shared" si="194"/>
        <v>3.9173555920001086</v>
      </c>
      <c r="E2118" s="2">
        <f t="shared" si="193"/>
        <v>-9.5521101690099197E-2</v>
      </c>
      <c r="F2118" s="2">
        <f t="shared" si="197"/>
        <v>-2.1024167569713131E-2</v>
      </c>
      <c r="G2118" s="2">
        <f t="shared" si="195"/>
        <v>-7.4496934120386063E-2</v>
      </c>
      <c r="H2118" s="2" t="str">
        <f t="shared" si="196"/>
        <v>Hold</v>
      </c>
    </row>
    <row r="2119" spans="1:8" ht="13.5" x14ac:dyDescent="0.25">
      <c r="A2119" s="3">
        <f>TITRES_STAT!B2122</f>
        <v>45386</v>
      </c>
      <c r="B2119" s="5">
        <f>TITRES_STAT!D2122</f>
        <v>3.9621</v>
      </c>
      <c r="C2119" s="2">
        <f t="shared" si="192"/>
        <v>3.8142291841084699</v>
      </c>
      <c r="D2119" s="2">
        <f t="shared" si="194"/>
        <v>3.9206699925926931</v>
      </c>
      <c r="E2119" s="2">
        <f t="shared" si="193"/>
        <v>-0.10644080848422321</v>
      </c>
      <c r="F2119" s="2">
        <f t="shared" si="197"/>
        <v>-3.8107495752615149E-2</v>
      </c>
      <c r="G2119" s="2">
        <f t="shared" si="195"/>
        <v>-6.8333312731608059E-2</v>
      </c>
      <c r="H2119" s="2" t="str">
        <f t="shared" si="196"/>
        <v>Hold</v>
      </c>
    </row>
    <row r="2120" spans="1:8" ht="13.5" x14ac:dyDescent="0.25">
      <c r="A2120" s="3">
        <f>TITRES_STAT!B2123</f>
        <v>45387</v>
      </c>
      <c r="B2120" s="5">
        <f>TITRES_STAT!D2123</f>
        <v>3.9621</v>
      </c>
      <c r="C2120" s="2">
        <f t="shared" si="192"/>
        <v>3.8077939250148591</v>
      </c>
      <c r="D2120" s="2">
        <f t="shared" si="194"/>
        <v>3.9237388820302712</v>
      </c>
      <c r="E2120" s="2">
        <f t="shared" si="193"/>
        <v>-0.11594495701541208</v>
      </c>
      <c r="F2120" s="2">
        <f t="shared" si="197"/>
        <v>-5.3674988005174534E-2</v>
      </c>
      <c r="G2120" s="2">
        <f t="shared" si="195"/>
        <v>-6.2269969010237541E-2</v>
      </c>
      <c r="H2120" s="2" t="str">
        <f t="shared" si="196"/>
        <v>Hold</v>
      </c>
    </row>
    <row r="2121" spans="1:8" ht="13.5" x14ac:dyDescent="0.25">
      <c r="A2121" s="3">
        <f>TITRES_STAT!B2124</f>
        <v>45390</v>
      </c>
      <c r="B2121" s="5">
        <f>TITRES_STAT!D2124</f>
        <v>3.9621</v>
      </c>
      <c r="C2121" s="2">
        <f t="shared" si="192"/>
        <v>3.8131025519356498</v>
      </c>
      <c r="D2121" s="2">
        <f t="shared" si="194"/>
        <v>3.926580446324325</v>
      </c>
      <c r="E2121" s="2">
        <f t="shared" si="193"/>
        <v>-0.11347789438867517</v>
      </c>
      <c r="F2121" s="2">
        <f t="shared" si="197"/>
        <v>-6.5635569281874667E-2</v>
      </c>
      <c r="G2121" s="2">
        <f t="shared" si="195"/>
        <v>-4.7842325106800504E-2</v>
      </c>
      <c r="H2121" s="2" t="str">
        <f t="shared" si="196"/>
        <v>Hold</v>
      </c>
    </row>
    <row r="2122" spans="1:8" ht="13.5" x14ac:dyDescent="0.25">
      <c r="A2122" s="3">
        <f>TITRES_STAT!B2125</f>
        <v>45394</v>
      </c>
      <c r="B2122" s="5">
        <f>TITRES_STAT!D2125</f>
        <v>3.8024</v>
      </c>
      <c r="C2122" s="2">
        <f t="shared" si="192"/>
        <v>3.8375483131763191</v>
      </c>
      <c r="D2122" s="2">
        <f t="shared" si="194"/>
        <v>3.9173818947447456</v>
      </c>
      <c r="E2122" s="2">
        <f t="shared" si="193"/>
        <v>-7.983358156842657E-2</v>
      </c>
      <c r="F2122" s="2">
        <f t="shared" si="197"/>
        <v>-6.8475171739185048E-2</v>
      </c>
      <c r="G2122" s="2">
        <f t="shared" si="195"/>
        <v>-1.1358409829241523E-2</v>
      </c>
      <c r="H2122" s="2" t="str">
        <f t="shared" si="196"/>
        <v>Hold</v>
      </c>
    </row>
    <row r="2123" spans="1:8" ht="13.5" x14ac:dyDescent="0.25">
      <c r="A2123" s="3">
        <f>TITRES_STAT!B2126</f>
        <v>45397</v>
      </c>
      <c r="B2123" s="5">
        <f>TITRES_STAT!D2126</f>
        <v>3.7924000000000002</v>
      </c>
      <c r="C2123" s="2">
        <f t="shared" si="192"/>
        <v>3.85823318807227</v>
      </c>
      <c r="D2123" s="2">
        <f t="shared" si="194"/>
        <v>3.9081239766155051</v>
      </c>
      <c r="E2123" s="2">
        <f t="shared" si="193"/>
        <v>-4.9890788543235143E-2</v>
      </c>
      <c r="F2123" s="2">
        <f t="shared" si="197"/>
        <v>-6.4758295099995075E-2</v>
      </c>
      <c r="G2123" s="2">
        <f t="shared" si="195"/>
        <v>1.4867506556759932E-2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5">
        <f>TITRES_STAT!D2127</f>
        <v>3.7924000000000002</v>
      </c>
      <c r="C2124" s="2">
        <f t="shared" si="192"/>
        <v>3.8496434668303827</v>
      </c>
      <c r="D2124" s="2">
        <f t="shared" si="194"/>
        <v>3.8995518301995418</v>
      </c>
      <c r="E2124" s="2">
        <f t="shared" si="193"/>
        <v>-4.9908363369159048E-2</v>
      </c>
      <c r="F2124" s="2">
        <f t="shared" si="197"/>
        <v>-6.1788308753827875E-2</v>
      </c>
      <c r="G2124" s="2">
        <f t="shared" si="195"/>
        <v>1.1879945384668827E-2</v>
      </c>
      <c r="H2124" s="2" t="str">
        <f t="shared" si="196"/>
        <v>Sell</v>
      </c>
    </row>
    <row r="2125" spans="1:8" ht="13.5" x14ac:dyDescent="0.25">
      <c r="A2125" s="3">
        <f>TITRES_STAT!B2128</f>
        <v>45399</v>
      </c>
      <c r="B2125" s="5">
        <f>TITRES_STAT!D2128</f>
        <v>3.6526999999999998</v>
      </c>
      <c r="C2125" s="2">
        <f t="shared" si="192"/>
        <v>3.8669444719334005</v>
      </c>
      <c r="D2125" s="2">
        <f t="shared" si="194"/>
        <v>3.8812665094440204</v>
      </c>
      <c r="E2125" s="2">
        <f t="shared" si="193"/>
        <v>-1.4322037510619889E-2</v>
      </c>
      <c r="F2125" s="2">
        <f t="shared" si="197"/>
        <v>-5.2295054505186282E-2</v>
      </c>
      <c r="G2125" s="2">
        <f t="shared" si="195"/>
        <v>3.7973016994566393E-2</v>
      </c>
      <c r="H2125" s="2" t="str">
        <f t="shared" si="196"/>
        <v>Sell</v>
      </c>
    </row>
    <row r="2126" spans="1:8" ht="13.5" x14ac:dyDescent="0.25">
      <c r="A2126" s="3">
        <f>TITRES_STAT!B2129</f>
        <v>45400</v>
      </c>
      <c r="B2126" s="5">
        <f>TITRES_STAT!D2129</f>
        <v>3.4929999999999999</v>
      </c>
      <c r="C2126" s="2">
        <f t="shared" si="192"/>
        <v>3.8815837839436464</v>
      </c>
      <c r="D2126" s="2">
        <f t="shared" si="194"/>
        <v>3.8525060272629816</v>
      </c>
      <c r="E2126" s="2">
        <f t="shared" si="193"/>
        <v>2.9077756680664812E-2</v>
      </c>
      <c r="F2126" s="2">
        <f t="shared" si="197"/>
        <v>-3.6020492268016062E-2</v>
      </c>
      <c r="G2126" s="2">
        <f t="shared" si="195"/>
        <v>6.5098248948680881E-2</v>
      </c>
      <c r="H2126" s="2" t="str">
        <f t="shared" si="196"/>
        <v>Sell</v>
      </c>
    </row>
    <row r="2127" spans="1:8" ht="13.5" x14ac:dyDescent="0.25">
      <c r="A2127" s="3">
        <f>TITRES_STAT!B2130</f>
        <v>45401</v>
      </c>
      <c r="B2127" s="5">
        <f>TITRES_STAT!D2130</f>
        <v>3.4929999999999999</v>
      </c>
      <c r="C2127" s="2">
        <f t="shared" ref="C2127:C2190" si="198">$C$4*B2117+C2126*(1-$C$4)</f>
        <v>3.8939708941061624</v>
      </c>
      <c r="D2127" s="2">
        <f t="shared" si="194"/>
        <v>3.8258759511694276</v>
      </c>
      <c r="E2127" s="2">
        <f t="shared" si="193"/>
        <v>6.8094942936734792E-2</v>
      </c>
      <c r="F2127" s="2">
        <f t="shared" si="197"/>
        <v>-1.5197405227065893E-2</v>
      </c>
      <c r="G2127" s="2">
        <f t="shared" si="195"/>
        <v>8.3292348163800684E-2</v>
      </c>
      <c r="H2127" s="2" t="str">
        <f t="shared" si="196"/>
        <v>Sell</v>
      </c>
    </row>
    <row r="2128" spans="1:8" ht="13.5" x14ac:dyDescent="0.25">
      <c r="A2128" s="3">
        <f>TITRES_STAT!B2131</f>
        <v>45404</v>
      </c>
      <c r="B2128" s="5">
        <f>TITRES_STAT!D2131</f>
        <v>3.6427</v>
      </c>
      <c r="C2128" s="2">
        <f t="shared" si="198"/>
        <v>3.9044522950129066</v>
      </c>
      <c r="D2128" s="2">
        <f t="shared" si="194"/>
        <v>3.8123073621939145</v>
      </c>
      <c r="E2128" s="2">
        <f t="shared" si="193"/>
        <v>9.2144932818992054E-2</v>
      </c>
      <c r="F2128" s="2">
        <f t="shared" si="197"/>
        <v>6.2710623821456979E-3</v>
      </c>
      <c r="G2128" s="2">
        <f t="shared" si="195"/>
        <v>8.5873870436846356E-2</v>
      </c>
      <c r="H2128" s="2" t="str">
        <f t="shared" si="196"/>
        <v>Sell</v>
      </c>
    </row>
    <row r="2129" spans="1:8" ht="13.5" x14ac:dyDescent="0.25">
      <c r="A2129" s="3">
        <f>TITRES_STAT!B2132</f>
        <v>45405</v>
      </c>
      <c r="B2129" s="5">
        <f>TITRES_STAT!D2132</f>
        <v>3.8024</v>
      </c>
      <c r="C2129" s="2">
        <f t="shared" si="198"/>
        <v>3.9133211727032284</v>
      </c>
      <c r="D2129" s="2">
        <f t="shared" si="194"/>
        <v>3.8115734835128841</v>
      </c>
      <c r="E2129" s="2">
        <f t="shared" si="193"/>
        <v>0.10174768919034438</v>
      </c>
      <c r="F2129" s="2">
        <f t="shared" si="197"/>
        <v>2.5366387743785437E-2</v>
      </c>
      <c r="G2129" s="2">
        <f t="shared" si="195"/>
        <v>7.6381301446558941E-2</v>
      </c>
      <c r="H2129" s="2" t="str">
        <f t="shared" si="196"/>
        <v>Sell</v>
      </c>
    </row>
    <row r="2130" spans="1:8" ht="13.5" x14ac:dyDescent="0.25">
      <c r="A2130" s="3">
        <f>TITRES_STAT!B2133</f>
        <v>45406</v>
      </c>
      <c r="B2130" s="5">
        <f>TITRES_STAT!D2133</f>
        <v>3.8721999999999999</v>
      </c>
      <c r="C2130" s="2">
        <f t="shared" si="198"/>
        <v>3.9208256076719623</v>
      </c>
      <c r="D2130" s="2">
        <f t="shared" si="194"/>
        <v>3.8160643365860039</v>
      </c>
      <c r="E2130" s="2">
        <f t="shared" si="193"/>
        <v>0.10476127108595845</v>
      </c>
      <c r="F2130" s="2">
        <f t="shared" si="197"/>
        <v>4.1245364412220042E-2</v>
      </c>
      <c r="G2130" s="2">
        <f t="shared" si="195"/>
        <v>6.3515906673738409E-2</v>
      </c>
      <c r="H2130" s="2" t="str">
        <f t="shared" si="196"/>
        <v>Sell</v>
      </c>
    </row>
    <row r="2131" spans="1:8" ht="13.5" x14ac:dyDescent="0.25">
      <c r="A2131" s="3">
        <f>TITRES_STAT!B2134</f>
        <v>45407</v>
      </c>
      <c r="B2131" s="5">
        <f>TITRES_STAT!D2134</f>
        <v>3.7025999999999999</v>
      </c>
      <c r="C2131" s="2">
        <f t="shared" si="198"/>
        <v>3.9271755141839679</v>
      </c>
      <c r="D2131" s="2">
        <f t="shared" si="194"/>
        <v>3.8076595709129664</v>
      </c>
      <c r="E2131" s="2">
        <f t="shared" si="193"/>
        <v>0.11951594327100157</v>
      </c>
      <c r="F2131" s="2">
        <f t="shared" si="197"/>
        <v>5.689948018397635E-2</v>
      </c>
      <c r="G2131" s="2">
        <f t="shared" si="195"/>
        <v>6.2616463087025218E-2</v>
      </c>
      <c r="H2131" s="2" t="str">
        <f t="shared" si="196"/>
        <v>Sell</v>
      </c>
    </row>
    <row r="2132" spans="1:8" ht="13.5" x14ac:dyDescent="0.25">
      <c r="A2132" s="3">
        <f>TITRES_STAT!B2135</f>
        <v>45408</v>
      </c>
      <c r="B2132" s="5">
        <f>TITRES_STAT!D2135</f>
        <v>3.8622999999999998</v>
      </c>
      <c r="C2132" s="2">
        <f t="shared" si="198"/>
        <v>3.9079792812325884</v>
      </c>
      <c r="D2132" s="2">
        <f t="shared" si="194"/>
        <v>3.8117070101045982</v>
      </c>
      <c r="E2132" s="2">
        <f t="shared" si="193"/>
        <v>9.6272271127990194E-2</v>
      </c>
      <c r="F2132" s="2">
        <f t="shared" si="197"/>
        <v>6.4774038372779119E-2</v>
      </c>
      <c r="G2132" s="2">
        <f t="shared" si="195"/>
        <v>3.1498232755211075E-2</v>
      </c>
      <c r="H2132" s="2" t="str">
        <f t="shared" si="196"/>
        <v>Sell</v>
      </c>
    </row>
    <row r="2133" spans="1:8" ht="13.5" x14ac:dyDescent="0.25">
      <c r="A2133" s="3">
        <f>TITRES_STAT!B2136</f>
        <v>45411</v>
      </c>
      <c r="B2133" s="5">
        <f>TITRES_STAT!D2136</f>
        <v>3.8721999999999999</v>
      </c>
      <c r="C2133" s="2">
        <f t="shared" si="198"/>
        <v>3.8901978533506516</v>
      </c>
      <c r="D2133" s="2">
        <f t="shared" si="194"/>
        <v>3.8161879723190726</v>
      </c>
      <c r="E2133" s="2">
        <f t="shared" si="193"/>
        <v>7.4009881031579017E-2</v>
      </c>
      <c r="F2133" s="2">
        <f t="shared" si="197"/>
        <v>6.6621206904539099E-2</v>
      </c>
      <c r="G2133" s="2">
        <f t="shared" si="195"/>
        <v>7.3886741270399181E-3</v>
      </c>
      <c r="H2133" s="2" t="str">
        <f t="shared" si="196"/>
        <v>Sell</v>
      </c>
    </row>
    <row r="2134" spans="1:8" ht="13.5" x14ac:dyDescent="0.25">
      <c r="A2134" s="3">
        <f>TITRES_STAT!B2137</f>
        <v>45412</v>
      </c>
      <c r="B2134" s="5">
        <f>TITRES_STAT!D2137</f>
        <v>3.8721999999999999</v>
      </c>
      <c r="C2134" s="2">
        <f t="shared" si="198"/>
        <v>3.8751520297582438</v>
      </c>
      <c r="D2134" s="2">
        <f t="shared" si="194"/>
        <v>3.8203370114065489</v>
      </c>
      <c r="E2134" s="2">
        <f t="shared" si="193"/>
        <v>5.4815018351694889E-2</v>
      </c>
      <c r="F2134" s="2">
        <f t="shared" si="197"/>
        <v>6.4259969193970257E-2</v>
      </c>
      <c r="G2134" s="2">
        <f t="shared" si="195"/>
        <v>-9.4449508422753681E-3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3.7126000000000001</v>
      </c>
      <c r="C2135" s="2">
        <f t="shared" si="198"/>
        <v>3.8409286405646679</v>
      </c>
      <c r="D2135" s="2">
        <f t="shared" si="194"/>
        <v>3.8123564920431008</v>
      </c>
      <c r="E2135" s="2">
        <f t="shared" si="193"/>
        <v>2.8572148521567087E-2</v>
      </c>
      <c r="F2135" s="2">
        <f t="shared" si="197"/>
        <v>5.712240505948963E-2</v>
      </c>
      <c r="G2135" s="2">
        <f t="shared" si="195"/>
        <v>-2.8550256537922543E-2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3.5529000000000002</v>
      </c>
      <c r="C2136" s="2">
        <f t="shared" si="198"/>
        <v>3.7874011574008728</v>
      </c>
      <c r="D2136" s="2">
        <f t="shared" si="194"/>
        <v>3.7931374926325008</v>
      </c>
      <c r="E2136" s="2">
        <f t="shared" si="193"/>
        <v>-5.7363352316279759E-3</v>
      </c>
      <c r="F2136" s="2">
        <f t="shared" si="197"/>
        <v>4.4550657001266113E-2</v>
      </c>
      <c r="G2136" s="2">
        <f t="shared" si="195"/>
        <v>-5.0286992232894089E-2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5">
        <f>TITRES_STAT!D2140</f>
        <v>3.6027999999999998</v>
      </c>
      <c r="C2137" s="2">
        <f t="shared" si="198"/>
        <v>3.7421086716468919</v>
      </c>
      <c r="D2137" s="2">
        <f t="shared" si="194"/>
        <v>3.7790384191041673</v>
      </c>
      <c r="E2137" s="2">
        <f t="shared" si="193"/>
        <v>-3.6929747457275397E-2</v>
      </c>
      <c r="F2137" s="2">
        <f t="shared" si="197"/>
        <v>2.8254576109557811E-2</v>
      </c>
      <c r="G2137" s="2">
        <f t="shared" si="195"/>
        <v>-6.5184323566833208E-2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5">
        <f>TITRES_STAT!D2141</f>
        <v>3.7625000000000002</v>
      </c>
      <c r="C2138" s="2">
        <f t="shared" si="198"/>
        <v>3.7268150298550626</v>
      </c>
      <c r="D2138" s="2">
        <f t="shared" si="194"/>
        <v>3.7778133510223775</v>
      </c>
      <c r="E2138" s="2">
        <f t="shared" si="193"/>
        <v>-5.0998321167314842E-2</v>
      </c>
      <c r="F2138" s="2">
        <f t="shared" si="197"/>
        <v>1.2403996654183281E-2</v>
      </c>
      <c r="G2138" s="2">
        <f t="shared" si="195"/>
        <v>-6.3402317821498119E-2</v>
      </c>
      <c r="H2138" s="2" t="str">
        <f t="shared" si="196"/>
        <v>Hold</v>
      </c>
    </row>
    <row r="2139" spans="1:8" ht="13.5" x14ac:dyDescent="0.25">
      <c r="A2139" s="3">
        <f>TITRES_STAT!B2142</f>
        <v>45420</v>
      </c>
      <c r="B2139" s="5">
        <f>TITRES_STAT!D2142</f>
        <v>3.9220999999999999</v>
      </c>
      <c r="C2139" s="2">
        <f t="shared" si="198"/>
        <v>3.7384434868004375</v>
      </c>
      <c r="D2139" s="2">
        <f t="shared" si="194"/>
        <v>3.7885012509466458</v>
      </c>
      <c r="E2139" s="2">
        <f t="shared" si="193"/>
        <v>-5.0057764146208328E-2</v>
      </c>
      <c r="F2139" s="2">
        <f t="shared" si="197"/>
        <v>-8.8355505895041167E-5</v>
      </c>
      <c r="G2139" s="2">
        <f t="shared" si="195"/>
        <v>-4.9969408640313288E-2</v>
      </c>
      <c r="H2139" s="2" t="str">
        <f t="shared" si="196"/>
        <v>Hold</v>
      </c>
    </row>
    <row r="2140" spans="1:8" ht="13.5" x14ac:dyDescent="0.25">
      <c r="A2140" s="3">
        <f>TITRES_STAT!B2143</f>
        <v>45421</v>
      </c>
      <c r="B2140" s="5">
        <f>TITRES_STAT!D2143</f>
        <v>4.0918000000000001</v>
      </c>
      <c r="C2140" s="2">
        <f t="shared" si="198"/>
        <v>3.7590214119080625</v>
      </c>
      <c r="D2140" s="2">
        <f t="shared" si="194"/>
        <v>3.8109678249505983</v>
      </c>
      <c r="E2140" s="2">
        <f t="shared" ref="E2140:E2203" si="199">C2140-D2140</f>
        <v>-5.1946413042535777E-2</v>
      </c>
      <c r="F2140" s="2">
        <f t="shared" si="197"/>
        <v>-1.0459967013223189E-2</v>
      </c>
      <c r="G2140" s="2">
        <f t="shared" si="195"/>
        <v>-4.148644602931259E-2</v>
      </c>
      <c r="H2140" s="2" t="str">
        <f t="shared" si="196"/>
        <v>Hold</v>
      </c>
    </row>
    <row r="2141" spans="1:8" ht="13.5" x14ac:dyDescent="0.25">
      <c r="A2141" s="3">
        <f>TITRES_STAT!B2144</f>
        <v>45422</v>
      </c>
      <c r="B2141" s="5">
        <f>TITRES_STAT!D2144</f>
        <v>4.0918000000000001</v>
      </c>
      <c r="C2141" s="2">
        <f t="shared" si="198"/>
        <v>3.7503411946914378</v>
      </c>
      <c r="D2141" s="2">
        <f t="shared" ref="D2141:D2204" si="200">$D$4*B2141+(1-$D$4)*D2140</f>
        <v>3.8317702082875913</v>
      </c>
      <c r="E2141" s="2">
        <f t="shared" si="199"/>
        <v>-8.142901359615351E-2</v>
      </c>
      <c r="F2141" s="2">
        <f t="shared" si="197"/>
        <v>-2.4653776329809252E-2</v>
      </c>
      <c r="G2141" s="2">
        <f t="shared" si="195"/>
        <v>-5.6775237266344258E-2</v>
      </c>
      <c r="H2141" s="2" t="str">
        <f t="shared" si="196"/>
        <v>Hold</v>
      </c>
    </row>
    <row r="2142" spans="1:8" ht="13.5" x14ac:dyDescent="0.25">
      <c r="A2142" s="3">
        <f>TITRES_STAT!B2145</f>
        <v>45425</v>
      </c>
      <c r="B2142" s="5">
        <f>TITRES_STAT!D2145</f>
        <v>4.0918000000000001</v>
      </c>
      <c r="C2142" s="2">
        <f t="shared" si="198"/>
        <v>3.7675656262773707</v>
      </c>
      <c r="D2142" s="2">
        <f t="shared" si="200"/>
        <v>3.8510316743403625</v>
      </c>
      <c r="E2142" s="2">
        <f t="shared" si="199"/>
        <v>-8.3466048062991849E-2</v>
      </c>
      <c r="F2142" s="2">
        <f t="shared" si="197"/>
        <v>-3.6416230676445775E-2</v>
      </c>
      <c r="G2142" s="2">
        <f t="shared" si="195"/>
        <v>-4.7049817386546074E-2</v>
      </c>
      <c r="H2142" s="2" t="str">
        <f t="shared" si="196"/>
        <v>Hold</v>
      </c>
    </row>
    <row r="2143" spans="1:8" ht="13.5" x14ac:dyDescent="0.25">
      <c r="A2143" s="3">
        <f>TITRES_STAT!B2146</f>
        <v>45426</v>
      </c>
      <c r="B2143" s="5">
        <f>TITRES_STAT!D2146</f>
        <v>4.0918000000000001</v>
      </c>
      <c r="C2143" s="2">
        <f t="shared" si="198"/>
        <v>3.783663222234698</v>
      </c>
      <c r="D2143" s="2">
        <f t="shared" si="200"/>
        <v>3.8688663651299655</v>
      </c>
      <c r="E2143" s="2">
        <f t="shared" si="199"/>
        <v>-8.5203142895267536E-2</v>
      </c>
      <c r="F2143" s="2">
        <f t="shared" si="197"/>
        <v>-4.6173613120210129E-2</v>
      </c>
      <c r="G2143" s="2">
        <f t="shared" si="195"/>
        <v>-3.9029529775057407E-2</v>
      </c>
      <c r="H2143" s="2" t="str">
        <f t="shared" si="196"/>
        <v>Hold</v>
      </c>
    </row>
    <row r="2144" spans="1:8" ht="13.5" x14ac:dyDescent="0.25">
      <c r="A2144" s="3">
        <f>TITRES_STAT!B2147</f>
        <v>45427</v>
      </c>
      <c r="B2144" s="5">
        <f>TITRES_STAT!D2147</f>
        <v>4.1715999999999998</v>
      </c>
      <c r="C2144" s="2">
        <f t="shared" si="198"/>
        <v>3.7972842649678213</v>
      </c>
      <c r="D2144" s="2">
        <f t="shared" si="200"/>
        <v>3.8912910788240422</v>
      </c>
      <c r="E2144" s="2">
        <f t="shared" si="199"/>
        <v>-9.4006813856220894E-2</v>
      </c>
      <c r="F2144" s="2">
        <f t="shared" si="197"/>
        <v>-5.5740253267412283E-2</v>
      </c>
      <c r="G2144" s="2">
        <f t="shared" si="195"/>
        <v>-3.8266560588808611E-2</v>
      </c>
      <c r="H2144" s="2" t="str">
        <f t="shared" si="196"/>
        <v>Hold</v>
      </c>
    </row>
    <row r="2145" spans="1:8" ht="13.5" x14ac:dyDescent="0.25">
      <c r="A2145" s="3">
        <f>TITRES_STAT!B2148</f>
        <v>45428</v>
      </c>
      <c r="B2145" s="5">
        <f>TITRES_STAT!D2148</f>
        <v>3.992</v>
      </c>
      <c r="C2145" s="2">
        <f t="shared" si="198"/>
        <v>3.7842559165112339</v>
      </c>
      <c r="D2145" s="2">
        <f t="shared" si="200"/>
        <v>3.8987509989111504</v>
      </c>
      <c r="E2145" s="2">
        <f t="shared" si="199"/>
        <v>-0.11449508239991646</v>
      </c>
      <c r="F2145" s="2">
        <f t="shared" si="197"/>
        <v>-6.7491219093913118E-2</v>
      </c>
      <c r="G2145" s="2">
        <f t="shared" si="195"/>
        <v>-4.7003863306003341E-2</v>
      </c>
      <c r="H2145" s="2" t="str">
        <f t="shared" si="196"/>
        <v>Hold</v>
      </c>
    </row>
    <row r="2146" spans="1:8" ht="13.5" x14ac:dyDescent="0.25">
      <c r="A2146" s="3">
        <f>TITRES_STAT!B2149</f>
        <v>45429</v>
      </c>
      <c r="B2146" s="5">
        <f>TITRES_STAT!D2149</f>
        <v>3.992</v>
      </c>
      <c r="C2146" s="2">
        <f t="shared" si="198"/>
        <v>3.7486626985864291</v>
      </c>
      <c r="D2146" s="2">
        <f t="shared" si="200"/>
        <v>3.9056583323251393</v>
      </c>
      <c r="E2146" s="2">
        <f t="shared" si="199"/>
        <v>-0.15699563373871017</v>
      </c>
      <c r="F2146" s="2">
        <f t="shared" si="197"/>
        <v>-8.5392102022872535E-2</v>
      </c>
      <c r="G2146" s="2">
        <f t="shared" si="195"/>
        <v>-7.1603531715837637E-2</v>
      </c>
      <c r="H2146" s="2" t="str">
        <f t="shared" si="196"/>
        <v>Hold</v>
      </c>
    </row>
    <row r="2147" spans="1:8" ht="13.5" x14ac:dyDescent="0.25">
      <c r="A2147" s="3">
        <f>TITRES_STAT!B2150</f>
        <v>45432</v>
      </c>
      <c r="B2147" s="5">
        <f>TITRES_STAT!D2150</f>
        <v>3.992</v>
      </c>
      <c r="C2147" s="2">
        <f t="shared" si="198"/>
        <v>3.7262222834192862</v>
      </c>
      <c r="D2147" s="2">
        <f t="shared" si="200"/>
        <v>3.9120540114121662</v>
      </c>
      <c r="E2147" s="2">
        <f t="shared" si="199"/>
        <v>-0.18583172799288006</v>
      </c>
      <c r="F2147" s="2">
        <f t="shared" si="197"/>
        <v>-0.10548002721687404</v>
      </c>
      <c r="G2147" s="2">
        <f t="shared" si="195"/>
        <v>-8.0351700776006021E-2</v>
      </c>
      <c r="H2147" s="2" t="str">
        <f t="shared" si="196"/>
        <v>Hold</v>
      </c>
    </row>
    <row r="2148" spans="1:8" ht="13.5" x14ac:dyDescent="0.25">
      <c r="A2148" s="3">
        <f>TITRES_STAT!B2151</f>
        <v>45433</v>
      </c>
      <c r="B2148" s="5">
        <f>TITRES_STAT!D2151</f>
        <v>3.992</v>
      </c>
      <c r="C2148" s="2">
        <f t="shared" si="198"/>
        <v>3.7318034705855498</v>
      </c>
      <c r="D2148" s="2">
        <f t="shared" si="200"/>
        <v>3.9179759364927467</v>
      </c>
      <c r="E2148" s="2">
        <f t="shared" si="199"/>
        <v>-0.18617246590719683</v>
      </c>
      <c r="F2148" s="2">
        <f t="shared" si="197"/>
        <v>-0.12161851495493861</v>
      </c>
      <c r="G2148" s="2">
        <f t="shared" ref="G2148:G2211" si="201">E2148-F2148</f>
        <v>-6.4553950952258216E-2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45434</v>
      </c>
      <c r="B2149" s="5">
        <f>TITRES_STAT!D2152</f>
        <v>3.992</v>
      </c>
      <c r="C2149" s="2">
        <f t="shared" si="198"/>
        <v>3.7610798597262347</v>
      </c>
      <c r="D2149" s="2">
        <f t="shared" si="200"/>
        <v>3.923459200456247</v>
      </c>
      <c r="E2149" s="2">
        <f t="shared" si="199"/>
        <v>-0.16237934073001226</v>
      </c>
      <c r="F2149" s="2">
        <f t="shared" ref="F2149:F2212" si="203">(E2149*(2/(10)))+((1-(2/10))*F2148)</f>
        <v>-0.12977068010995335</v>
      </c>
      <c r="G2149" s="2">
        <f t="shared" si="201"/>
        <v>-3.2608660620058905E-2</v>
      </c>
      <c r="H2149" s="2" t="str">
        <f t="shared" si="202"/>
        <v>Hold</v>
      </c>
    </row>
    <row r="2150" spans="1:8" ht="13.5" x14ac:dyDescent="0.25">
      <c r="A2150" s="3">
        <f>TITRES_STAT!B2153</f>
        <v>45435</v>
      </c>
      <c r="B2150" s="5">
        <f>TITRES_STAT!D2153</f>
        <v>3.992</v>
      </c>
      <c r="C2150" s="2">
        <f t="shared" si="198"/>
        <v>3.8119598813068141</v>
      </c>
      <c r="D2150" s="2">
        <f t="shared" si="200"/>
        <v>3.9285362967187472</v>
      </c>
      <c r="E2150" s="2">
        <f t="shared" si="199"/>
        <v>-0.11657641541193309</v>
      </c>
      <c r="F2150" s="2">
        <f t="shared" si="203"/>
        <v>-0.12713182717034932</v>
      </c>
      <c r="G2150" s="2">
        <f t="shared" si="201"/>
        <v>1.0555411758416233E-2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5">
        <f>TITRES_STAT!D2154</f>
        <v>3.8222999999999998</v>
      </c>
      <c r="C2151" s="2">
        <f t="shared" si="198"/>
        <v>3.855012207259612</v>
      </c>
      <c r="D2151" s="2">
        <f t="shared" si="200"/>
        <v>3.9206669414062474</v>
      </c>
      <c r="E2151" s="2">
        <f t="shared" si="199"/>
        <v>-6.5654734146635363E-2</v>
      </c>
      <c r="F2151" s="2">
        <f t="shared" si="203"/>
        <v>-0.11483640856560653</v>
      </c>
      <c r="G2151" s="2">
        <f t="shared" si="201"/>
        <v>4.9181674418971172E-2</v>
      </c>
      <c r="H2151" s="2" t="str">
        <f t="shared" si="202"/>
        <v>Sell</v>
      </c>
    </row>
    <row r="2152" spans="1:8" ht="13.5" x14ac:dyDescent="0.25">
      <c r="A2152" s="3">
        <f>TITRES_STAT!B2155</f>
        <v>45439</v>
      </c>
      <c r="B2152" s="5">
        <f>TITRES_STAT!D2155</f>
        <v>3.7824</v>
      </c>
      <c r="C2152" s="2">
        <f t="shared" si="198"/>
        <v>3.8914410984504411</v>
      </c>
      <c r="D2152" s="2">
        <f t="shared" si="200"/>
        <v>3.9104249457465254</v>
      </c>
      <c r="E2152" s="2">
        <f t="shared" si="199"/>
        <v>-1.8983847296084377E-2</v>
      </c>
      <c r="F2152" s="2">
        <f t="shared" si="203"/>
        <v>-9.5665896311702109E-2</v>
      </c>
      <c r="G2152" s="2">
        <f t="shared" si="201"/>
        <v>7.6682049015617731E-2</v>
      </c>
      <c r="H2152" s="2" t="str">
        <f t="shared" si="202"/>
        <v>Sell</v>
      </c>
    </row>
    <row r="2153" spans="1:8" ht="13.5" x14ac:dyDescent="0.25">
      <c r="A2153" s="3">
        <f>TITRES_STAT!B2156</f>
        <v>45440</v>
      </c>
      <c r="B2153" s="5">
        <f>TITRES_STAT!D2156</f>
        <v>3.7824</v>
      </c>
      <c r="C2153" s="2">
        <f t="shared" si="198"/>
        <v>3.9222655448426811</v>
      </c>
      <c r="D2153" s="2">
        <f t="shared" si="200"/>
        <v>3.9009416164319681</v>
      </c>
      <c r="E2153" s="2">
        <f t="shared" si="199"/>
        <v>2.1323928410712956E-2</v>
      </c>
      <c r="F2153" s="2">
        <f t="shared" si="203"/>
        <v>-7.226793136721911E-2</v>
      </c>
      <c r="G2153" s="2">
        <f t="shared" si="201"/>
        <v>9.3591859777932065E-2</v>
      </c>
      <c r="H2153" s="2" t="str">
        <f t="shared" si="202"/>
        <v>Sell</v>
      </c>
    </row>
    <row r="2154" spans="1:8" ht="13.5" x14ac:dyDescent="0.25">
      <c r="A2154" s="3">
        <f>TITRES_STAT!B2157</f>
        <v>45441</v>
      </c>
      <c r="B2154" s="5">
        <f>TITRES_STAT!D2157</f>
        <v>3.7824</v>
      </c>
      <c r="C2154" s="2">
        <f t="shared" si="198"/>
        <v>3.9606246917899606</v>
      </c>
      <c r="D2154" s="2">
        <f t="shared" si="200"/>
        <v>3.8921607559555262</v>
      </c>
      <c r="E2154" s="2">
        <f t="shared" si="199"/>
        <v>6.8463935834434331E-2</v>
      </c>
      <c r="F2154" s="2">
        <f t="shared" si="203"/>
        <v>-4.4121557926888419E-2</v>
      </c>
      <c r="G2154" s="2">
        <f t="shared" si="201"/>
        <v>0.11258549376132275</v>
      </c>
      <c r="H2154" s="2" t="str">
        <f t="shared" si="202"/>
        <v>Sell</v>
      </c>
    </row>
    <row r="2155" spans="1:8" ht="13.5" x14ac:dyDescent="0.25">
      <c r="A2155" s="3">
        <f>TITRES_STAT!B2158</f>
        <v>45442</v>
      </c>
      <c r="B2155" s="5">
        <f>TITRES_STAT!D2158</f>
        <v>3.6926000000000001</v>
      </c>
      <c r="C2155" s="2">
        <f t="shared" si="198"/>
        <v>3.9654516622838125</v>
      </c>
      <c r="D2155" s="2">
        <f t="shared" si="200"/>
        <v>3.8773784777365985</v>
      </c>
      <c r="E2155" s="2">
        <f t="shared" si="199"/>
        <v>8.8073184547214023E-2</v>
      </c>
      <c r="F2155" s="2">
        <f t="shared" si="203"/>
        <v>-1.7682609432067928E-2</v>
      </c>
      <c r="G2155" s="2">
        <f t="shared" si="201"/>
        <v>0.10575579397928195</v>
      </c>
      <c r="H2155" s="2" t="str">
        <f t="shared" si="202"/>
        <v>Sell</v>
      </c>
    </row>
    <row r="2156" spans="1:8" ht="13.5" x14ac:dyDescent="0.25">
      <c r="A2156" s="3">
        <f>TITRES_STAT!B2159</f>
        <v>45443</v>
      </c>
      <c r="B2156" s="5">
        <f>TITRES_STAT!D2159</f>
        <v>3.5428999999999999</v>
      </c>
      <c r="C2156" s="2">
        <f t="shared" si="198"/>
        <v>3.9695360219324565</v>
      </c>
      <c r="D2156" s="2">
        <f t="shared" si="200"/>
        <v>3.8526022942005538</v>
      </c>
      <c r="E2156" s="2">
        <f t="shared" si="199"/>
        <v>0.11693372773190269</v>
      </c>
      <c r="F2156" s="2">
        <f t="shared" si="203"/>
        <v>9.2406580007261957E-3</v>
      </c>
      <c r="G2156" s="2">
        <f t="shared" si="201"/>
        <v>0.1076930697311765</v>
      </c>
      <c r="H2156" s="2" t="str">
        <f t="shared" si="202"/>
        <v>Sell</v>
      </c>
    </row>
    <row r="2157" spans="1:8" ht="13.5" x14ac:dyDescent="0.25">
      <c r="A2157" s="3">
        <f>TITRES_STAT!B2160</f>
        <v>45446</v>
      </c>
      <c r="B2157" s="5">
        <f>TITRES_STAT!D2160</f>
        <v>3.5428999999999999</v>
      </c>
      <c r="C2157" s="2">
        <f t="shared" si="198"/>
        <v>3.9729920185582324</v>
      </c>
      <c r="D2157" s="2">
        <f t="shared" si="200"/>
        <v>3.8296613835190314</v>
      </c>
      <c r="E2157" s="2">
        <f t="shared" si="199"/>
        <v>0.14333063503920096</v>
      </c>
      <c r="F2157" s="2">
        <f t="shared" si="203"/>
        <v>3.6058653408421154E-2</v>
      </c>
      <c r="G2157" s="2">
        <f t="shared" si="201"/>
        <v>0.10727198163077981</v>
      </c>
      <c r="H2157" s="2" t="str">
        <f t="shared" si="202"/>
        <v>Sell</v>
      </c>
    </row>
    <row r="2158" spans="1:8" ht="13.5" x14ac:dyDescent="0.25">
      <c r="A2158" s="3">
        <f>TITRES_STAT!B2161</f>
        <v>45447</v>
      </c>
      <c r="B2158" s="5">
        <f>TITRES_STAT!D2161</f>
        <v>3.5428999999999999</v>
      </c>
      <c r="C2158" s="2">
        <f t="shared" si="198"/>
        <v>3.9759163233954271</v>
      </c>
      <c r="D2158" s="2">
        <f t="shared" si="200"/>
        <v>3.8084197995546587</v>
      </c>
      <c r="E2158" s="2">
        <f t="shared" si="199"/>
        <v>0.16749652384076841</v>
      </c>
      <c r="F2158" s="2">
        <f t="shared" si="203"/>
        <v>6.2346227494890605E-2</v>
      </c>
      <c r="G2158" s="2">
        <f t="shared" si="201"/>
        <v>0.1051502963458778</v>
      </c>
      <c r="H2158" s="2" t="str">
        <f t="shared" si="202"/>
        <v>Sell</v>
      </c>
    </row>
    <row r="2159" spans="1:8" ht="13.5" x14ac:dyDescent="0.25">
      <c r="A2159" s="3">
        <f>TITRES_STAT!B2162</f>
        <v>45448</v>
      </c>
      <c r="B2159" s="5">
        <f>TITRES_STAT!D2162</f>
        <v>3.5928</v>
      </c>
      <c r="C2159" s="2">
        <f t="shared" si="198"/>
        <v>3.9783907351807457</v>
      </c>
      <c r="D2159" s="2">
        <f t="shared" si="200"/>
        <v>3.79244796255061</v>
      </c>
      <c r="E2159" s="2">
        <f t="shared" si="199"/>
        <v>0.1859427726301357</v>
      </c>
      <c r="F2159" s="2">
        <f t="shared" si="203"/>
        <v>8.7065536521939629E-2</v>
      </c>
      <c r="G2159" s="2">
        <f t="shared" si="201"/>
        <v>9.887723610819607E-2</v>
      </c>
      <c r="H2159" s="2" t="str">
        <f t="shared" si="202"/>
        <v>Sell</v>
      </c>
    </row>
    <row r="2160" spans="1:8" ht="13.5" x14ac:dyDescent="0.25">
      <c r="A2160" s="3">
        <f>TITRES_STAT!B2163</f>
        <v>45449</v>
      </c>
      <c r="B2160" s="5">
        <f>TITRES_STAT!D2163</f>
        <v>3.5030000000000001</v>
      </c>
      <c r="C2160" s="2">
        <f t="shared" si="198"/>
        <v>3.9804844682298617</v>
      </c>
      <c r="D2160" s="2">
        <f t="shared" si="200"/>
        <v>3.7710073727320461</v>
      </c>
      <c r="E2160" s="2">
        <f t="shared" si="199"/>
        <v>0.20947709549781557</v>
      </c>
      <c r="F2160" s="2">
        <f t="shared" si="203"/>
        <v>0.11154784831711481</v>
      </c>
      <c r="G2160" s="2">
        <f t="shared" si="201"/>
        <v>9.7929247180700757E-2</v>
      </c>
      <c r="H2160" s="2" t="str">
        <f t="shared" si="202"/>
        <v>Sell</v>
      </c>
    </row>
    <row r="2161" spans="1:8" ht="13.5" x14ac:dyDescent="0.25">
      <c r="A2161" s="3">
        <f>TITRES_STAT!B2164</f>
        <v>45450</v>
      </c>
      <c r="B2161" s="5">
        <f>TITRES_STAT!D2164</f>
        <v>3.5129999999999999</v>
      </c>
      <c r="C2161" s="2">
        <f t="shared" si="198"/>
        <v>3.9561483961944983</v>
      </c>
      <c r="D2161" s="2">
        <f t="shared" si="200"/>
        <v>3.7518957154926351</v>
      </c>
      <c r="E2161" s="2">
        <f t="shared" si="199"/>
        <v>0.2042526807018632</v>
      </c>
      <c r="F2161" s="2">
        <f t="shared" si="203"/>
        <v>0.13008881479406451</v>
      </c>
      <c r="G2161" s="2">
        <f t="shared" si="201"/>
        <v>7.4163865907798693E-2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5">
        <f>TITRES_STAT!D2165</f>
        <v>3.5828000000000002</v>
      </c>
      <c r="C2162" s="2">
        <f t="shared" si="198"/>
        <v>3.929417873703037</v>
      </c>
      <c r="D2162" s="2">
        <f t="shared" si="200"/>
        <v>3.7393701069376251</v>
      </c>
      <c r="E2162" s="2">
        <f t="shared" si="199"/>
        <v>0.19004776676541191</v>
      </c>
      <c r="F2162" s="2">
        <f t="shared" si="203"/>
        <v>0.14208060518833399</v>
      </c>
      <c r="G2162" s="2">
        <f t="shared" si="201"/>
        <v>4.7967161577077921E-2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5">
        <f>TITRES_STAT!D2166</f>
        <v>3.5129999999999999</v>
      </c>
      <c r="C2163" s="2">
        <f t="shared" si="198"/>
        <v>3.9067997392871852</v>
      </c>
      <c r="D2163" s="2">
        <f t="shared" si="200"/>
        <v>3.7226019508681714</v>
      </c>
      <c r="E2163" s="2">
        <f t="shared" si="199"/>
        <v>0.1841977884190138</v>
      </c>
      <c r="F2163" s="2">
        <f t="shared" si="203"/>
        <v>0.15050404183446997</v>
      </c>
      <c r="G2163" s="2">
        <f t="shared" si="201"/>
        <v>3.3693746584543827E-2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5">
        <f>TITRES_STAT!D2167</f>
        <v>3.5030000000000001</v>
      </c>
      <c r="C2164" s="2">
        <f t="shared" si="198"/>
        <v>3.8876613178583872</v>
      </c>
      <c r="D2164" s="2">
        <f t="shared" si="200"/>
        <v>3.7063351396927513</v>
      </c>
      <c r="E2164" s="2">
        <f t="shared" si="199"/>
        <v>0.1813261781656359</v>
      </c>
      <c r="F2164" s="2">
        <f t="shared" si="203"/>
        <v>0.15666846910070314</v>
      </c>
      <c r="G2164" s="2">
        <f t="shared" si="201"/>
        <v>2.4657709064932753E-2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5">
        <f>TITRES_STAT!D2168</f>
        <v>3.5030000000000001</v>
      </c>
      <c r="C2165" s="2">
        <f t="shared" si="198"/>
        <v>3.857651884341712</v>
      </c>
      <c r="D2165" s="2">
        <f t="shared" si="200"/>
        <v>3.6912732774932882</v>
      </c>
      <c r="E2165" s="2">
        <f t="shared" si="199"/>
        <v>0.16637860684842387</v>
      </c>
      <c r="F2165" s="2">
        <f t="shared" si="203"/>
        <v>0.15861049665024729</v>
      </c>
      <c r="G2165" s="2">
        <f t="shared" si="201"/>
        <v>7.768110198176581E-3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5">
        <f>TITRES_STAT!D2169</f>
        <v>3.5030000000000001</v>
      </c>
      <c r="C2166" s="2">
        <f t="shared" si="198"/>
        <v>3.8092285175199101</v>
      </c>
      <c r="D2166" s="2">
        <f t="shared" si="200"/>
        <v>3.6773271087900814</v>
      </c>
      <c r="E2166" s="2">
        <f t="shared" si="199"/>
        <v>0.1319014087298287</v>
      </c>
      <c r="F2166" s="2">
        <f t="shared" si="203"/>
        <v>0.15326867906616357</v>
      </c>
      <c r="G2166" s="2">
        <f t="shared" si="201"/>
        <v>-2.136727033633487E-2</v>
      </c>
      <c r="H2166" s="2" t="str">
        <f t="shared" si="202"/>
        <v>Hold</v>
      </c>
    </row>
    <row r="2167" spans="1:8" ht="13.5" x14ac:dyDescent="0.25">
      <c r="A2167" s="3">
        <f>TITRES_STAT!B2170</f>
        <v>45461</v>
      </c>
      <c r="B2167" s="5">
        <f>TITRES_STAT!D2170</f>
        <v>3.5828000000000002</v>
      </c>
      <c r="C2167" s="2">
        <f t="shared" si="198"/>
        <v>3.7682548994399241</v>
      </c>
      <c r="D2167" s="2">
        <f t="shared" si="200"/>
        <v>3.6703251007315569</v>
      </c>
      <c r="E2167" s="2">
        <f t="shared" si="199"/>
        <v>9.7929798708367155E-2</v>
      </c>
      <c r="F2167" s="2">
        <f t="shared" si="203"/>
        <v>0.14220090299460431</v>
      </c>
      <c r="G2167" s="2">
        <f t="shared" si="201"/>
        <v>-4.4271104286237151E-2</v>
      </c>
      <c r="H2167" s="2" t="str">
        <f t="shared" si="202"/>
        <v>Hold</v>
      </c>
    </row>
    <row r="2168" spans="1:8" ht="13.5" x14ac:dyDescent="0.25">
      <c r="A2168" s="3">
        <f>TITRES_STAT!B2171</f>
        <v>45462</v>
      </c>
      <c r="B2168" s="5">
        <f>TITRES_STAT!D2171</f>
        <v>3.5828000000000002</v>
      </c>
      <c r="C2168" s="2">
        <f t="shared" si="198"/>
        <v>3.733584914910705</v>
      </c>
      <c r="D2168" s="2">
        <f t="shared" si="200"/>
        <v>3.6638417599366266</v>
      </c>
      <c r="E2168" s="2">
        <f t="shared" si="199"/>
        <v>6.9743154974078347E-2</v>
      </c>
      <c r="F2168" s="2">
        <f t="shared" si="203"/>
        <v>0.12770935339049913</v>
      </c>
      <c r="G2168" s="2">
        <f t="shared" si="201"/>
        <v>-5.7966198416420783E-2</v>
      </c>
      <c r="H2168" s="2" t="str">
        <f t="shared" si="202"/>
        <v>Hold</v>
      </c>
    </row>
    <row r="2169" spans="1:8" ht="13.5" x14ac:dyDescent="0.25">
      <c r="A2169" s="3">
        <f>TITRES_STAT!B2172</f>
        <v>45463</v>
      </c>
      <c r="B2169" s="5">
        <f>TITRES_STAT!D2172</f>
        <v>3.5928</v>
      </c>
      <c r="C2169" s="2">
        <f t="shared" si="198"/>
        <v>3.7119256972321351</v>
      </c>
      <c r="D2169" s="2">
        <f t="shared" si="200"/>
        <v>3.6585794073487286</v>
      </c>
      <c r="E2169" s="2">
        <f t="shared" si="199"/>
        <v>5.3346289883406506E-2</v>
      </c>
      <c r="F2169" s="2">
        <f t="shared" si="203"/>
        <v>0.11283674068908062</v>
      </c>
      <c r="G2169" s="2">
        <f t="shared" si="201"/>
        <v>-5.9490450805674111E-2</v>
      </c>
      <c r="H2169" s="2" t="str">
        <f t="shared" si="202"/>
        <v>Hold</v>
      </c>
    </row>
    <row r="2170" spans="1:8" ht="13.5" x14ac:dyDescent="0.25">
      <c r="A2170" s="3">
        <f>TITRES_STAT!B2173</f>
        <v>45464</v>
      </c>
      <c r="B2170" s="5">
        <f>TITRES_STAT!D2173</f>
        <v>3.7524999999999999</v>
      </c>
      <c r="C2170" s="2">
        <f t="shared" si="198"/>
        <v>3.6797832822733447</v>
      </c>
      <c r="D2170" s="2">
        <f t="shared" si="200"/>
        <v>3.6655364882858601</v>
      </c>
      <c r="E2170" s="2">
        <f t="shared" si="199"/>
        <v>1.4246793987484629E-2</v>
      </c>
      <c r="F2170" s="2">
        <f t="shared" si="203"/>
        <v>9.3118751348761422E-2</v>
      </c>
      <c r="G2170" s="2">
        <f t="shared" si="201"/>
        <v>-7.8871957361276793E-2</v>
      </c>
      <c r="H2170" s="2" t="str">
        <f t="shared" si="202"/>
        <v>Hold</v>
      </c>
    </row>
    <row r="2171" spans="1:8" ht="13.5" x14ac:dyDescent="0.25">
      <c r="A2171" s="3">
        <f>TITRES_STAT!B2174</f>
        <v>45467</v>
      </c>
      <c r="B2171" s="5">
        <f>TITRES_STAT!D2174</f>
        <v>3.9121999999999999</v>
      </c>
      <c r="C2171" s="2">
        <f t="shared" si="198"/>
        <v>3.6541243157697534</v>
      </c>
      <c r="D2171" s="2">
        <f t="shared" si="200"/>
        <v>3.6838078595239447</v>
      </c>
      <c r="E2171" s="2">
        <f t="shared" si="199"/>
        <v>-2.9683543754191355E-2</v>
      </c>
      <c r="F2171" s="2">
        <f t="shared" si="203"/>
        <v>6.8558292328170872E-2</v>
      </c>
      <c r="G2171" s="2">
        <f t="shared" si="201"/>
        <v>-9.8241836082362227E-2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5">
        <f>TITRES_STAT!D2175</f>
        <v>3.9820000000000002</v>
      </c>
      <c r="C2172" s="2">
        <f t="shared" si="198"/>
        <v>3.6431513441128685</v>
      </c>
      <c r="D2172" s="2">
        <f t="shared" si="200"/>
        <v>3.7058961662258749</v>
      </c>
      <c r="E2172" s="2">
        <f t="shared" si="199"/>
        <v>-6.2744822113006471E-2</v>
      </c>
      <c r="F2172" s="2">
        <f t="shared" si="203"/>
        <v>4.2297669439935404E-2</v>
      </c>
      <c r="G2172" s="2">
        <f t="shared" si="201"/>
        <v>-0.10504249155294187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5">
        <f>TITRES_STAT!D2176</f>
        <v>3.8123999999999998</v>
      </c>
      <c r="C2173" s="2">
        <f t="shared" si="198"/>
        <v>3.6231280604031966</v>
      </c>
      <c r="D2173" s="2">
        <f t="shared" si="200"/>
        <v>3.7137853390980324</v>
      </c>
      <c r="E2173" s="2">
        <f t="shared" si="199"/>
        <v>-9.0657278694835863E-2</v>
      </c>
      <c r="F2173" s="2">
        <f t="shared" si="203"/>
        <v>1.5706679812981152E-2</v>
      </c>
      <c r="G2173" s="2">
        <f t="shared" si="201"/>
        <v>-0.10636395850781702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3.8422999999999998</v>
      </c>
      <c r="C2174" s="2">
        <f t="shared" si="198"/>
        <v>3.6046468203411663</v>
      </c>
      <c r="D2174" s="2">
        <f t="shared" si="200"/>
        <v>3.7233049436092891</v>
      </c>
      <c r="E2174" s="2">
        <f t="shared" si="199"/>
        <v>-0.11865812326812275</v>
      </c>
      <c r="F2174" s="2">
        <f t="shared" si="203"/>
        <v>-1.1166280803239628E-2</v>
      </c>
      <c r="G2174" s="2">
        <f t="shared" si="201"/>
        <v>-0.10749184246488312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5">
        <f>TITRES_STAT!D2178</f>
        <v>3.7924000000000002</v>
      </c>
      <c r="C2175" s="2">
        <f t="shared" si="198"/>
        <v>3.589008847980987</v>
      </c>
      <c r="D2175" s="2">
        <f t="shared" si="200"/>
        <v>3.7284230959345268</v>
      </c>
      <c r="E2175" s="2">
        <f t="shared" si="199"/>
        <v>-0.13941424795353985</v>
      </c>
      <c r="F2175" s="2">
        <f t="shared" si="203"/>
        <v>-3.681587423329967E-2</v>
      </c>
      <c r="G2175" s="2">
        <f t="shared" si="201"/>
        <v>-0.10259837372024018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5">
        <f>TITRES_STAT!D2179</f>
        <v>3.7924000000000002</v>
      </c>
      <c r="C2176" s="2">
        <f t="shared" si="198"/>
        <v>3.5757767175223734</v>
      </c>
      <c r="D2176" s="2">
        <f t="shared" si="200"/>
        <v>3.7331621258653027</v>
      </c>
      <c r="E2176" s="2">
        <f t="shared" si="199"/>
        <v>-0.15738540834292936</v>
      </c>
      <c r="F2176" s="2">
        <f t="shared" si="203"/>
        <v>-6.0929781055225604E-2</v>
      </c>
      <c r="G2176" s="2">
        <f t="shared" si="201"/>
        <v>-9.6455627287703752E-2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5">
        <f>TITRES_STAT!D2180</f>
        <v>3.7924000000000002</v>
      </c>
      <c r="C2177" s="2">
        <f t="shared" si="198"/>
        <v>3.5768572225189312</v>
      </c>
      <c r="D2177" s="2">
        <f t="shared" si="200"/>
        <v>3.7375501165419469</v>
      </c>
      <c r="E2177" s="2">
        <f t="shared" si="199"/>
        <v>-0.16069289402301568</v>
      </c>
      <c r="F2177" s="2">
        <f t="shared" si="203"/>
        <v>-8.088240364878363E-2</v>
      </c>
      <c r="G2177" s="2">
        <f t="shared" si="201"/>
        <v>-7.9810490374232046E-2</v>
      </c>
      <c r="H2177" s="2" t="str">
        <f t="shared" si="202"/>
        <v>Hold</v>
      </c>
    </row>
    <row r="2178" spans="1:8" ht="13.5" x14ac:dyDescent="0.25">
      <c r="A2178" s="3">
        <f>TITRES_STAT!B2181</f>
        <v>45476</v>
      </c>
      <c r="B2178" s="5">
        <f>TITRES_STAT!D2181</f>
        <v>3.8822000000000001</v>
      </c>
      <c r="C2178" s="2">
        <f t="shared" si="198"/>
        <v>3.5777714959775575</v>
      </c>
      <c r="D2178" s="2">
        <f t="shared" si="200"/>
        <v>3.748264922724025</v>
      </c>
      <c r="E2178" s="2">
        <f t="shared" si="199"/>
        <v>-0.1704934267464675</v>
      </c>
      <c r="F2178" s="2">
        <f t="shared" si="203"/>
        <v>-9.880460826832041E-2</v>
      </c>
      <c r="G2178" s="2">
        <f t="shared" si="201"/>
        <v>-7.1688818478147093E-2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5">
        <f>TITRES_STAT!D2182</f>
        <v>3.8822000000000001</v>
      </c>
      <c r="C2179" s="2">
        <f t="shared" si="198"/>
        <v>3.580083573519472</v>
      </c>
      <c r="D2179" s="2">
        <f t="shared" si="200"/>
        <v>3.7581860395592823</v>
      </c>
      <c r="E2179" s="2">
        <f t="shared" si="199"/>
        <v>-0.17810246603981028</v>
      </c>
      <c r="F2179" s="2">
        <f t="shared" si="203"/>
        <v>-0.1146641798226184</v>
      </c>
      <c r="G2179" s="2">
        <f t="shared" si="201"/>
        <v>-6.3438286217191886E-2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5">
        <f>TITRES_STAT!D2183</f>
        <v>3.8822000000000001</v>
      </c>
      <c r="C2180" s="2">
        <f t="shared" si="198"/>
        <v>3.6066091775933993</v>
      </c>
      <c r="D2180" s="2">
        <f t="shared" si="200"/>
        <v>3.7673722588511875</v>
      </c>
      <c r="E2180" s="2">
        <f t="shared" si="199"/>
        <v>-0.16076308125778827</v>
      </c>
      <c r="F2180" s="2">
        <f t="shared" si="203"/>
        <v>-0.12388396010965239</v>
      </c>
      <c r="G2180" s="2">
        <f t="shared" si="201"/>
        <v>-3.6879121148135879E-2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5">
        <f>TITRES_STAT!D2184</f>
        <v>3.8822000000000001</v>
      </c>
      <c r="C2181" s="2">
        <f t="shared" si="198"/>
        <v>3.6536231502713381</v>
      </c>
      <c r="D2181" s="2">
        <f t="shared" si="200"/>
        <v>3.7758780174548034</v>
      </c>
      <c r="E2181" s="2">
        <f t="shared" si="199"/>
        <v>-0.12225486718346534</v>
      </c>
      <c r="F2181" s="2">
        <f t="shared" si="203"/>
        <v>-0.12355814152441498</v>
      </c>
      <c r="G2181" s="2">
        <f t="shared" si="201"/>
        <v>1.3032743409496367E-3</v>
      </c>
      <c r="H2181" s="2" t="str">
        <f t="shared" si="202"/>
        <v>Sell</v>
      </c>
    </row>
    <row r="2182" spans="1:8" ht="13.5" x14ac:dyDescent="0.25">
      <c r="A2182" s="3">
        <f>TITRES_STAT!B2185</f>
        <v>45482</v>
      </c>
      <c r="B2182" s="5">
        <f>TITRES_STAT!D2185</f>
        <v>3.8721999999999999</v>
      </c>
      <c r="C2182" s="2">
        <f t="shared" si="198"/>
        <v>3.7041426656142091</v>
      </c>
      <c r="D2182" s="2">
        <f t="shared" si="200"/>
        <v>3.7830129791248184</v>
      </c>
      <c r="E2182" s="2">
        <f t="shared" si="199"/>
        <v>-7.8870313510609247E-2</v>
      </c>
      <c r="F2182" s="2">
        <f t="shared" si="203"/>
        <v>-0.11462057592165384</v>
      </c>
      <c r="G2182" s="2">
        <f t="shared" si="201"/>
        <v>3.5750262411044592E-2</v>
      </c>
      <c r="H2182" s="2" t="str">
        <f t="shared" si="202"/>
        <v>Sell</v>
      </c>
    </row>
    <row r="2183" spans="1:8" ht="13.5" x14ac:dyDescent="0.25">
      <c r="A2183" s="3">
        <f>TITRES_STAT!B2186</f>
        <v>45483</v>
      </c>
      <c r="B2183" s="5">
        <f>TITRES_STAT!D2186</f>
        <v>3.7025999999999999</v>
      </c>
      <c r="C2183" s="2">
        <f t="shared" si="198"/>
        <v>3.7207976401351002</v>
      </c>
      <c r="D2183" s="2">
        <f t="shared" si="200"/>
        <v>3.7770564621526095</v>
      </c>
      <c r="E2183" s="2">
        <f t="shared" si="199"/>
        <v>-5.6258822017509313E-2</v>
      </c>
      <c r="F2183" s="2">
        <f t="shared" si="203"/>
        <v>-0.10294822514082494</v>
      </c>
      <c r="G2183" s="2">
        <f t="shared" si="201"/>
        <v>4.6689403123315626E-2</v>
      </c>
      <c r="H2183" s="2" t="str">
        <f t="shared" si="202"/>
        <v>Sell</v>
      </c>
    </row>
    <row r="2184" spans="1:8" ht="13.5" x14ac:dyDescent="0.25">
      <c r="A2184" s="3">
        <f>TITRES_STAT!B2187</f>
        <v>45484</v>
      </c>
      <c r="B2184" s="5">
        <f>TITRES_STAT!D2187</f>
        <v>3.7025999999999999</v>
      </c>
      <c r="C2184" s="2">
        <f t="shared" si="198"/>
        <v>3.739490310883546</v>
      </c>
      <c r="D2184" s="2">
        <f t="shared" si="200"/>
        <v>3.7715411686598235</v>
      </c>
      <c r="E2184" s="2">
        <f t="shared" si="199"/>
        <v>-3.2050857776277475E-2</v>
      </c>
      <c r="F2184" s="2">
        <f t="shared" si="203"/>
        <v>-8.8768751667915452E-2</v>
      </c>
      <c r="G2184" s="2">
        <f t="shared" si="201"/>
        <v>5.6717893891637977E-2</v>
      </c>
      <c r="H2184" s="2" t="str">
        <f t="shared" si="202"/>
        <v>Sell</v>
      </c>
    </row>
    <row r="2185" spans="1:8" ht="13.5" x14ac:dyDescent="0.25">
      <c r="A2185" s="3">
        <f>TITRES_STAT!B2188</f>
        <v>45485</v>
      </c>
      <c r="B2185" s="5">
        <f>TITRES_STAT!D2188</f>
        <v>3.6825999999999999</v>
      </c>
      <c r="C2185" s="2">
        <f t="shared" si="198"/>
        <v>3.7476302630553082</v>
      </c>
      <c r="D2185" s="2">
        <f t="shared" si="200"/>
        <v>3.7649529339442811</v>
      </c>
      <c r="E2185" s="2">
        <f t="shared" si="199"/>
        <v>-1.732267088897288E-2</v>
      </c>
      <c r="F2185" s="2">
        <f t="shared" si="203"/>
        <v>-7.4479535512126938E-2</v>
      </c>
      <c r="G2185" s="2">
        <f t="shared" si="201"/>
        <v>5.7156864623154058E-2</v>
      </c>
      <c r="H2185" s="2" t="str">
        <f t="shared" si="202"/>
        <v>Sell</v>
      </c>
    </row>
    <row r="2186" spans="1:8" ht="13.5" x14ac:dyDescent="0.25">
      <c r="A2186" s="3">
        <f>TITRES_STAT!B2189</f>
        <v>45488</v>
      </c>
      <c r="B2186" s="5">
        <f>TITRES_STAT!D2189</f>
        <v>3.5828000000000002</v>
      </c>
      <c r="C2186" s="2">
        <f t="shared" si="198"/>
        <v>3.7545179148929533</v>
      </c>
      <c r="D2186" s="2">
        <f t="shared" si="200"/>
        <v>3.7514601240224827</v>
      </c>
      <c r="E2186" s="2">
        <f t="shared" si="199"/>
        <v>3.0577908704705337E-3</v>
      </c>
      <c r="F2186" s="2">
        <f t="shared" si="203"/>
        <v>-5.8972070235607445E-2</v>
      </c>
      <c r="G2186" s="2">
        <f t="shared" si="201"/>
        <v>6.2029861106077978E-2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3.5828000000000002</v>
      </c>
      <c r="C2187" s="2">
        <f t="shared" si="198"/>
        <v>3.7603459279863451</v>
      </c>
      <c r="D2187" s="2">
        <f t="shared" si="200"/>
        <v>3.7389667815022989</v>
      </c>
      <c r="E2187" s="2">
        <f t="shared" si="199"/>
        <v>2.1379146484046263E-2</v>
      </c>
      <c r="F2187" s="2">
        <f t="shared" si="203"/>
        <v>-4.2901826891676709E-2</v>
      </c>
      <c r="G2187" s="2">
        <f t="shared" si="201"/>
        <v>6.4280973375722972E-2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5">
        <f>TITRES_STAT!D2191</f>
        <v>3.5928</v>
      </c>
      <c r="C2188" s="2">
        <f t="shared" si="198"/>
        <v>3.7790927082961381</v>
      </c>
      <c r="D2188" s="2">
        <f t="shared" si="200"/>
        <v>3.7281396125021287</v>
      </c>
      <c r="E2188" s="2">
        <f t="shared" si="199"/>
        <v>5.0953095794009418E-2</v>
      </c>
      <c r="F2188" s="2">
        <f t="shared" si="203"/>
        <v>-2.4130842354539481E-2</v>
      </c>
      <c r="G2188" s="2">
        <f t="shared" si="201"/>
        <v>7.5083938148548898E-2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5">
        <f>TITRES_STAT!D2192</f>
        <v>3.7524999999999999</v>
      </c>
      <c r="C2189" s="2">
        <f t="shared" si="198"/>
        <v>3.7949553685582709</v>
      </c>
      <c r="D2189" s="2">
        <f t="shared" si="200"/>
        <v>3.7299440856501196</v>
      </c>
      <c r="E2189" s="2">
        <f t="shared" si="199"/>
        <v>6.501128290815128E-2</v>
      </c>
      <c r="F2189" s="2">
        <f t="shared" si="203"/>
        <v>-6.3024173020013296E-3</v>
      </c>
      <c r="G2189" s="2">
        <f t="shared" si="201"/>
        <v>7.1313700210152611E-2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5">
        <f>TITRES_STAT!D2193</f>
        <v>3.7524999999999999</v>
      </c>
      <c r="C2190" s="2">
        <f t="shared" si="198"/>
        <v>3.8083776195493062</v>
      </c>
      <c r="D2190" s="2">
        <f t="shared" si="200"/>
        <v>3.7316148941204812</v>
      </c>
      <c r="E2190" s="2">
        <f t="shared" si="199"/>
        <v>7.6762725428825007E-2</v>
      </c>
      <c r="F2190" s="2">
        <f t="shared" si="203"/>
        <v>1.0310611244163936E-2</v>
      </c>
      <c r="G2190" s="2">
        <f t="shared" si="201"/>
        <v>6.6452114184661071E-2</v>
      </c>
      <c r="H2190" s="2" t="str">
        <f t="shared" si="202"/>
        <v>Sell</v>
      </c>
    </row>
    <row r="2191" spans="1:8" ht="13.5" x14ac:dyDescent="0.25">
      <c r="A2191" s="3">
        <f>TITRES_STAT!B2194</f>
        <v>45495</v>
      </c>
      <c r="B2191" s="5">
        <f>TITRES_STAT!D2194</f>
        <v>3.8523000000000001</v>
      </c>
      <c r="C2191" s="2">
        <f t="shared" ref="C2191:C2254" si="204">$C$4*B2181+C2190*(1-$C$4)</f>
        <v>3.819734908849413</v>
      </c>
      <c r="D2191" s="2">
        <f t="shared" si="200"/>
        <v>3.740554531593038</v>
      </c>
      <c r="E2191" s="2">
        <f t="shared" si="199"/>
        <v>7.9180377256375056E-2</v>
      </c>
      <c r="F2191" s="2">
        <f t="shared" si="203"/>
        <v>2.4084564446606161E-2</v>
      </c>
      <c r="G2191" s="2">
        <f t="shared" si="201"/>
        <v>5.5095812809768899E-2</v>
      </c>
      <c r="H2191" s="2" t="str">
        <f t="shared" si="202"/>
        <v>Sell</v>
      </c>
    </row>
    <row r="2192" spans="1:8" ht="13.5" x14ac:dyDescent="0.25">
      <c r="A2192" s="3">
        <f>TITRES_STAT!B2195</f>
        <v>45496</v>
      </c>
      <c r="B2192" s="5">
        <f>TITRES_STAT!D2195</f>
        <v>3.8721999999999999</v>
      </c>
      <c r="C2192" s="2">
        <f t="shared" si="204"/>
        <v>3.8278064613341187</v>
      </c>
      <c r="D2192" s="2">
        <f t="shared" si="200"/>
        <v>3.7503060477713315</v>
      </c>
      <c r="E2192" s="2">
        <f t="shared" si="199"/>
        <v>7.7500413562787251E-2</v>
      </c>
      <c r="F2192" s="2">
        <f t="shared" si="203"/>
        <v>3.4767734269842379E-2</v>
      </c>
      <c r="G2192" s="2">
        <f t="shared" si="201"/>
        <v>4.2732679292944872E-2</v>
      </c>
      <c r="H2192" s="2" t="str">
        <f t="shared" si="202"/>
        <v>Sell</v>
      </c>
    </row>
    <row r="2193" spans="1:8" ht="13.5" x14ac:dyDescent="0.25">
      <c r="A2193" s="3">
        <f>TITRES_STAT!B2196</f>
        <v>45497</v>
      </c>
      <c r="B2193" s="5">
        <f>TITRES_STAT!D2196</f>
        <v>3.9820000000000002</v>
      </c>
      <c r="C2193" s="2">
        <f t="shared" si="204"/>
        <v>3.8085439288211775</v>
      </c>
      <c r="D2193" s="2">
        <f t="shared" si="200"/>
        <v>3.7674685627512332</v>
      </c>
      <c r="E2193" s="2">
        <f t="shared" si="199"/>
        <v>4.107536606994433E-2</v>
      </c>
      <c r="F2193" s="2">
        <f t="shared" si="203"/>
        <v>3.6029260629862774E-2</v>
      </c>
      <c r="G2193" s="2">
        <f t="shared" si="201"/>
        <v>5.0461054400815566E-3</v>
      </c>
      <c r="H2193" s="2" t="str">
        <f t="shared" si="202"/>
        <v>Sell</v>
      </c>
    </row>
    <row r="2194" spans="1:8" ht="13.5" x14ac:dyDescent="0.25">
      <c r="A2194" s="3">
        <f>TITRES_STAT!B2197</f>
        <v>45499</v>
      </c>
      <c r="B2194" s="5">
        <f>TITRES_STAT!D2197</f>
        <v>3.9820000000000002</v>
      </c>
      <c r="C2194" s="2">
        <f t="shared" si="204"/>
        <v>3.7922448628486887</v>
      </c>
      <c r="D2194" s="2">
        <f t="shared" si="200"/>
        <v>3.7833597803252159</v>
      </c>
      <c r="E2194" s="2">
        <f t="shared" si="199"/>
        <v>8.8850825234727537E-3</v>
      </c>
      <c r="F2194" s="2">
        <f t="shared" si="203"/>
        <v>3.0600425008584769E-2</v>
      </c>
      <c r="G2194" s="2">
        <f t="shared" si="201"/>
        <v>-2.1715342485112015E-2</v>
      </c>
      <c r="H2194" s="2" t="str">
        <f t="shared" si="202"/>
        <v>Hold</v>
      </c>
    </row>
    <row r="2195" spans="1:8" ht="13.5" x14ac:dyDescent="0.25">
      <c r="A2195" s="3">
        <f>TITRES_STAT!B2198</f>
        <v>45502</v>
      </c>
      <c r="B2195" s="5">
        <f>TITRES_STAT!D2198</f>
        <v>3.992</v>
      </c>
      <c r="C2195" s="2">
        <f t="shared" si="204"/>
        <v>3.7753764224104289</v>
      </c>
      <c r="D2195" s="2">
        <f t="shared" si="200"/>
        <v>3.798814611412237</v>
      </c>
      <c r="E2195" s="2">
        <f t="shared" si="199"/>
        <v>-2.3438189001808052E-2</v>
      </c>
      <c r="F2195" s="2">
        <f t="shared" si="203"/>
        <v>1.9792702206506203E-2</v>
      </c>
      <c r="G2195" s="2">
        <f t="shared" si="201"/>
        <v>-4.3230891208314255E-2</v>
      </c>
      <c r="H2195" s="2" t="str">
        <f t="shared" si="202"/>
        <v>Hold</v>
      </c>
    </row>
    <row r="2196" spans="1:8" ht="13.5" x14ac:dyDescent="0.25">
      <c r="A2196" s="3">
        <f>TITRES_STAT!B2199</f>
        <v>45503</v>
      </c>
      <c r="B2196" s="5">
        <f>TITRES_STAT!D2199</f>
        <v>4.1715999999999998</v>
      </c>
      <c r="C2196" s="2">
        <f t="shared" si="204"/>
        <v>3.7457492805011321</v>
      </c>
      <c r="D2196" s="2">
        <f t="shared" si="200"/>
        <v>3.8264283439002194</v>
      </c>
      <c r="E2196" s="2">
        <f t="shared" si="199"/>
        <v>-8.0679063399087259E-2</v>
      </c>
      <c r="F2196" s="2">
        <f t="shared" si="203"/>
        <v>-3.0165091461248697E-4</v>
      </c>
      <c r="G2196" s="2">
        <f t="shared" si="201"/>
        <v>-8.0377412484474775E-2</v>
      </c>
      <c r="H2196" s="2" t="str">
        <f t="shared" si="202"/>
        <v>Hold</v>
      </c>
    </row>
    <row r="2197" spans="1:8" ht="13.5" x14ac:dyDescent="0.25">
      <c r="A2197" s="3">
        <f>TITRES_STAT!B2200</f>
        <v>45504</v>
      </c>
      <c r="B2197" s="5">
        <f>TITRES_STAT!D2200</f>
        <v>4.3513000000000002</v>
      </c>
      <c r="C2197" s="2">
        <f t="shared" si="204"/>
        <v>3.7206801604240352</v>
      </c>
      <c r="D2197" s="2">
        <f t="shared" si="200"/>
        <v>3.8653077258335364</v>
      </c>
      <c r="E2197" s="2">
        <f t="shared" si="199"/>
        <v>-0.14462756540950128</v>
      </c>
      <c r="F2197" s="2">
        <f t="shared" si="203"/>
        <v>-2.9166833813590247E-2</v>
      </c>
      <c r="G2197" s="2">
        <f t="shared" si="201"/>
        <v>-0.11546073159591103</v>
      </c>
      <c r="H2197" s="2" t="str">
        <f t="shared" si="202"/>
        <v>Hold</v>
      </c>
    </row>
    <row r="2198" spans="1:8" ht="13.5" x14ac:dyDescent="0.25">
      <c r="A2198" s="3">
        <f>TITRES_STAT!B2201</f>
        <v>45505</v>
      </c>
      <c r="B2198" s="5">
        <f>TITRES_STAT!D2201</f>
        <v>4.5408999999999997</v>
      </c>
      <c r="C2198" s="2">
        <f t="shared" si="204"/>
        <v>3.7010062895895679</v>
      </c>
      <c r="D2198" s="2">
        <f t="shared" si="200"/>
        <v>3.9153515979940154</v>
      </c>
      <c r="E2198" s="2">
        <f t="shared" si="199"/>
        <v>-0.21434530840444754</v>
      </c>
      <c r="F2198" s="2">
        <f t="shared" si="203"/>
        <v>-6.6202528731761717E-2</v>
      </c>
      <c r="G2198" s="2">
        <f t="shared" si="201"/>
        <v>-0.14814277967268583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5">
        <f>TITRES_STAT!D2202</f>
        <v>4.7404999999999999</v>
      </c>
      <c r="C2199" s="2">
        <f t="shared" si="204"/>
        <v>3.7089283988834807</v>
      </c>
      <c r="D2199" s="2">
        <f t="shared" si="200"/>
        <v>3.9764737018463108</v>
      </c>
      <c r="E2199" s="2">
        <f t="shared" si="199"/>
        <v>-0.26754530296283008</v>
      </c>
      <c r="F2199" s="2">
        <f t="shared" si="203"/>
        <v>-0.1064710835779754</v>
      </c>
      <c r="G2199" s="2">
        <f t="shared" si="201"/>
        <v>-0.16107421938485467</v>
      </c>
      <c r="H2199" s="2" t="str">
        <f t="shared" si="202"/>
        <v>Hold</v>
      </c>
    </row>
    <row r="2200" spans="1:8" ht="13.5" x14ac:dyDescent="0.25">
      <c r="A2200" s="3">
        <f>TITRES_STAT!B2203</f>
        <v>45509</v>
      </c>
      <c r="B2200" s="5">
        <f>TITRES_STAT!D2203</f>
        <v>4.6905999999999999</v>
      </c>
      <c r="C2200" s="2">
        <f t="shared" si="204"/>
        <v>3.715631722132176</v>
      </c>
      <c r="D2200" s="2">
        <f t="shared" si="200"/>
        <v>4.0293719461539919</v>
      </c>
      <c r="E2200" s="2">
        <f t="shared" si="199"/>
        <v>-0.31374022402181589</v>
      </c>
      <c r="F2200" s="2">
        <f t="shared" si="203"/>
        <v>-0.14792491166674349</v>
      </c>
      <c r="G2200" s="2">
        <f t="shared" si="201"/>
        <v>-0.16581531235507241</v>
      </c>
      <c r="H2200" s="2" t="str">
        <f t="shared" si="202"/>
        <v>Hold</v>
      </c>
    </row>
    <row r="2201" spans="1:8" ht="13.5" x14ac:dyDescent="0.25">
      <c r="A2201" s="3">
        <f>TITRES_STAT!B2204</f>
        <v>45510</v>
      </c>
      <c r="B2201" s="5">
        <f>TITRES_STAT!D2204</f>
        <v>4.6905999999999999</v>
      </c>
      <c r="C2201" s="2">
        <f t="shared" si="204"/>
        <v>3.7366576110349183</v>
      </c>
      <c r="D2201" s="2">
        <f t="shared" si="200"/>
        <v>4.0783518019944367</v>
      </c>
      <c r="E2201" s="2">
        <f t="shared" si="199"/>
        <v>-0.34169419095951836</v>
      </c>
      <c r="F2201" s="2">
        <f t="shared" si="203"/>
        <v>-0.18667876752529847</v>
      </c>
      <c r="G2201" s="2">
        <f t="shared" si="201"/>
        <v>-0.1550154234342199</v>
      </c>
      <c r="H2201" s="2" t="str">
        <f t="shared" si="202"/>
        <v>Hold</v>
      </c>
    </row>
    <row r="2202" spans="1:8" ht="13.5" x14ac:dyDescent="0.25">
      <c r="A2202" s="3">
        <f>TITRES_STAT!B2205</f>
        <v>45511</v>
      </c>
      <c r="B2202" s="5">
        <f>TITRES_STAT!D2205</f>
        <v>4.9001999999999999</v>
      </c>
      <c r="C2202" s="2">
        <f t="shared" si="204"/>
        <v>3.7575102862603154</v>
      </c>
      <c r="D2202" s="2">
        <f t="shared" si="200"/>
        <v>4.1392294462911448</v>
      </c>
      <c r="E2202" s="2">
        <f t="shared" si="199"/>
        <v>-0.3817191600308294</v>
      </c>
      <c r="F2202" s="2">
        <f t="shared" si="203"/>
        <v>-0.22568684602640465</v>
      </c>
      <c r="G2202" s="2">
        <f t="shared" si="201"/>
        <v>-0.15603231400442474</v>
      </c>
      <c r="H2202" s="2" t="str">
        <f t="shared" si="202"/>
        <v>Hold</v>
      </c>
    </row>
    <row r="2203" spans="1:8" ht="13.5" x14ac:dyDescent="0.25">
      <c r="A2203" s="3">
        <f>TITRES_STAT!B2206</f>
        <v>45512</v>
      </c>
      <c r="B2203" s="5">
        <f>TITRES_STAT!D2206</f>
        <v>5.1196999999999999</v>
      </c>
      <c r="C2203" s="2">
        <f t="shared" si="204"/>
        <v>3.7920471652971899</v>
      </c>
      <c r="D2203" s="2">
        <f t="shared" si="200"/>
        <v>4.2118568947140229</v>
      </c>
      <c r="E2203" s="2">
        <f t="shared" si="199"/>
        <v>-0.41980972941683303</v>
      </c>
      <c r="F2203" s="2">
        <f t="shared" si="203"/>
        <v>-0.26451142270449035</v>
      </c>
      <c r="G2203" s="2">
        <f t="shared" si="201"/>
        <v>-0.15529830671234268</v>
      </c>
      <c r="H2203" s="2" t="str">
        <f t="shared" si="202"/>
        <v>Hold</v>
      </c>
    </row>
    <row r="2204" spans="1:8" ht="13.5" x14ac:dyDescent="0.25">
      <c r="A2204" s="3">
        <f>TITRES_STAT!B2207</f>
        <v>45513</v>
      </c>
      <c r="B2204" s="5">
        <f>TITRES_STAT!D2207</f>
        <v>5.1196999999999999</v>
      </c>
      <c r="C2204" s="2">
        <f t="shared" si="204"/>
        <v>3.8212706783283914</v>
      </c>
      <c r="D2204" s="2">
        <f t="shared" si="200"/>
        <v>4.2791045321426138</v>
      </c>
      <c r="E2204" s="2">
        <f t="shared" ref="E2204:E2267" si="205">C2204-D2204</f>
        <v>-0.45783385381422237</v>
      </c>
      <c r="F2204" s="2">
        <f t="shared" si="203"/>
        <v>-0.30317590892643675</v>
      </c>
      <c r="G2204" s="2">
        <f t="shared" si="201"/>
        <v>-0.15465794488778561</v>
      </c>
      <c r="H2204" s="2" t="str">
        <f t="shared" si="202"/>
        <v>Hold</v>
      </c>
    </row>
    <row r="2205" spans="1:8" ht="13.5" x14ac:dyDescent="0.25">
      <c r="A2205" s="3">
        <f>TITRES_STAT!B2208</f>
        <v>45516</v>
      </c>
      <c r="B2205" s="5">
        <f>TITRES_STAT!D2208</f>
        <v>5.2</v>
      </c>
      <c r="C2205" s="2">
        <f t="shared" si="204"/>
        <v>3.847536727816331</v>
      </c>
      <c r="D2205" s="2">
        <f t="shared" ref="D2205:D2268" si="206">$D$4*B2205+(1-$D$4)*D2204</f>
        <v>4.3473190112431608</v>
      </c>
      <c r="E2205" s="2">
        <f t="shared" si="205"/>
        <v>-0.49978228342682973</v>
      </c>
      <c r="F2205" s="2">
        <f t="shared" si="203"/>
        <v>-0.34249718382651539</v>
      </c>
      <c r="G2205" s="2">
        <f t="shared" si="201"/>
        <v>-0.15728509960031434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5">
        <f>TITRES_STAT!D2209</f>
        <v>5.19</v>
      </c>
      <c r="C2206" s="2">
        <f t="shared" si="204"/>
        <v>3.8973926158445877</v>
      </c>
      <c r="D2206" s="2">
        <f t="shared" si="206"/>
        <v>4.4097398252251487</v>
      </c>
      <c r="E2206" s="2">
        <f t="shared" si="205"/>
        <v>-0.512347209380561</v>
      </c>
      <c r="F2206" s="2">
        <f t="shared" si="203"/>
        <v>-0.37646718893732456</v>
      </c>
      <c r="G2206" s="2">
        <f t="shared" si="201"/>
        <v>-0.13588002044323644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5">
        <f>TITRES_STAT!D2210</f>
        <v>5.19</v>
      </c>
      <c r="C2207" s="2">
        <f t="shared" si="204"/>
        <v>3.9672245210992667</v>
      </c>
      <c r="D2207" s="2">
        <f t="shared" si="206"/>
        <v>4.467536875208471</v>
      </c>
      <c r="E2207" s="2">
        <f t="shared" si="205"/>
        <v>-0.50031235410920427</v>
      </c>
      <c r="F2207" s="2">
        <f t="shared" si="203"/>
        <v>-0.4012362219717005</v>
      </c>
      <c r="G2207" s="2">
        <f t="shared" si="201"/>
        <v>-9.907613213750377E-2</v>
      </c>
      <c r="H2207" s="2" t="str">
        <f t="shared" si="202"/>
        <v>Hold</v>
      </c>
    </row>
    <row r="2208" spans="1:8" ht="13.5" x14ac:dyDescent="0.25">
      <c r="A2208" s="3">
        <f>TITRES_STAT!B2211</f>
        <v>45520</v>
      </c>
      <c r="B2208" s="5">
        <f>TITRES_STAT!D2211</f>
        <v>4.96</v>
      </c>
      <c r="C2208" s="2">
        <f t="shared" si="204"/>
        <v>4.0554822870839953</v>
      </c>
      <c r="D2208" s="2">
        <f t="shared" si="206"/>
        <v>4.5040156251930288</v>
      </c>
      <c r="E2208" s="2">
        <f t="shared" si="205"/>
        <v>-0.44853333810903351</v>
      </c>
      <c r="F2208" s="2">
        <f t="shared" si="203"/>
        <v>-0.41069564519916713</v>
      </c>
      <c r="G2208" s="2">
        <f t="shared" si="201"/>
        <v>-3.7837692909866383E-2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5">
        <f>TITRES_STAT!D2212</f>
        <v>4.96</v>
      </c>
      <c r="C2209" s="2">
        <f t="shared" si="204"/>
        <v>4.1608696275326116</v>
      </c>
      <c r="D2209" s="2">
        <f t="shared" si="206"/>
        <v>4.5377922455491007</v>
      </c>
      <c r="E2209" s="2">
        <f t="shared" si="205"/>
        <v>-0.37692261801648907</v>
      </c>
      <c r="F2209" s="2">
        <f t="shared" si="203"/>
        <v>-0.40394103976263157</v>
      </c>
      <c r="G2209" s="2">
        <f t="shared" si="201"/>
        <v>2.7018421746142496E-2</v>
      </c>
      <c r="H2209" s="2" t="str">
        <f t="shared" si="202"/>
        <v>Sell</v>
      </c>
    </row>
    <row r="2210" spans="1:8" ht="13.5" x14ac:dyDescent="0.25">
      <c r="A2210" s="3">
        <f>TITRES_STAT!B2213</f>
        <v>45524</v>
      </c>
      <c r="B2210" s="5">
        <f>TITRES_STAT!D2213</f>
        <v>5</v>
      </c>
      <c r="C2210" s="2">
        <f t="shared" si="204"/>
        <v>4.24236660791221</v>
      </c>
      <c r="D2210" s="2">
        <f t="shared" si="206"/>
        <v>4.572029856989908</v>
      </c>
      <c r="E2210" s="2">
        <f t="shared" si="205"/>
        <v>-0.32966324907769806</v>
      </c>
      <c r="F2210" s="2">
        <f t="shared" si="203"/>
        <v>-0.38908548162564494</v>
      </c>
      <c r="G2210" s="2">
        <f t="shared" si="201"/>
        <v>5.9422232547946874E-2</v>
      </c>
      <c r="H2210" s="2" t="str">
        <f t="shared" si="202"/>
        <v>Sell</v>
      </c>
    </row>
    <row r="2211" spans="1:8" ht="13.5" x14ac:dyDescent="0.25">
      <c r="A2211" s="3">
        <f>TITRES_STAT!B2214</f>
        <v>45525</v>
      </c>
      <c r="B2211" s="5">
        <f>TITRES_STAT!D2214</f>
        <v>5</v>
      </c>
      <c r="C2211" s="2">
        <f t="shared" si="204"/>
        <v>4.3113255913103314</v>
      </c>
      <c r="D2211" s="2">
        <f t="shared" si="206"/>
        <v>4.6037313490647298</v>
      </c>
      <c r="E2211" s="2">
        <f t="shared" si="205"/>
        <v>-0.29240575775439837</v>
      </c>
      <c r="F2211" s="2">
        <f t="shared" si="203"/>
        <v>-0.36974953685139567</v>
      </c>
      <c r="G2211" s="2">
        <f t="shared" si="201"/>
        <v>7.73437790969973E-2</v>
      </c>
      <c r="H2211" s="2" t="str">
        <f t="shared" si="202"/>
        <v>Sell</v>
      </c>
    </row>
    <row r="2212" spans="1:8" ht="13.5" x14ac:dyDescent="0.25">
      <c r="A2212" s="3">
        <f>TITRES_STAT!B2215</f>
        <v>45526</v>
      </c>
      <c r="B2212" s="5">
        <f>TITRES_STAT!D2215</f>
        <v>5</v>
      </c>
      <c r="C2212" s="2">
        <f t="shared" si="204"/>
        <v>4.4019216541856654</v>
      </c>
      <c r="D2212" s="2">
        <f t="shared" si="206"/>
        <v>4.6330845824673421</v>
      </c>
      <c r="E2212" s="2">
        <f t="shared" si="205"/>
        <v>-0.23116292828167673</v>
      </c>
      <c r="F2212" s="2">
        <f t="shared" si="203"/>
        <v>-0.34203221513745191</v>
      </c>
      <c r="G2212" s="2">
        <f t="shared" ref="G2212:G2275" si="207">E2212-F2212</f>
        <v>0.11086928685577518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5">
        <f>TITRES_STAT!D2216</f>
        <v>4.78</v>
      </c>
      <c r="C2213" s="2">
        <f t="shared" si="204"/>
        <v>4.5123490920032552</v>
      </c>
      <c r="D2213" s="2">
        <f t="shared" si="206"/>
        <v>4.6439672059882797</v>
      </c>
      <c r="E2213" s="2">
        <f t="shared" si="205"/>
        <v>-0.13161811398502454</v>
      </c>
      <c r="F2213" s="2">
        <f t="shared" ref="F2213:F2276" si="209">(E2213*(2/(10)))+((1-(2/10))*F2212)</f>
        <v>-0.29994939490696643</v>
      </c>
      <c r="G2213" s="2">
        <f t="shared" si="207"/>
        <v>0.16833128092194188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5">
        <f>TITRES_STAT!D2217</f>
        <v>4.78</v>
      </c>
      <c r="C2214" s="2">
        <f t="shared" si="204"/>
        <v>4.6057876932335233</v>
      </c>
      <c r="D2214" s="2">
        <f t="shared" si="206"/>
        <v>4.6540437092484073</v>
      </c>
      <c r="E2214" s="2">
        <f t="shared" si="205"/>
        <v>-4.825601601488394E-2</v>
      </c>
      <c r="F2214" s="2">
        <f t="shared" si="209"/>
        <v>-0.24961071912854996</v>
      </c>
      <c r="G2214" s="2">
        <f t="shared" si="207"/>
        <v>0.20135470311366602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5">
        <f>TITRES_STAT!D2218</f>
        <v>4.8899999999999997</v>
      </c>
      <c r="C2215" s="2">
        <f t="shared" si="204"/>
        <v>4.6972049711975963</v>
      </c>
      <c r="D2215" s="2">
        <f t="shared" si="206"/>
        <v>4.6715219530077841</v>
      </c>
      <c r="E2215" s="2">
        <f t="shared" si="205"/>
        <v>2.5683018189812223E-2</v>
      </c>
      <c r="F2215" s="2">
        <f t="shared" si="209"/>
        <v>-0.19455197166487753</v>
      </c>
      <c r="G2215" s="2">
        <f t="shared" si="207"/>
        <v>0.22023498985468976</v>
      </c>
      <c r="H2215" s="2" t="str">
        <f t="shared" si="208"/>
        <v>Sell</v>
      </c>
    </row>
    <row r="2216" spans="1:8" ht="13.5" x14ac:dyDescent="0.25">
      <c r="A2216" s="3">
        <f>TITRES_STAT!B2219</f>
        <v>45532</v>
      </c>
      <c r="B2216" s="5">
        <f>TITRES_STAT!D2219</f>
        <v>4.8899999999999997</v>
      </c>
      <c r="C2216" s="2">
        <f t="shared" si="204"/>
        <v>4.7730195910133508</v>
      </c>
      <c r="D2216" s="2">
        <f t="shared" si="206"/>
        <v>4.6877055120442446</v>
      </c>
      <c r="E2216" s="2">
        <f t="shared" si="205"/>
        <v>8.5314078969106255E-2</v>
      </c>
      <c r="F2216" s="2">
        <f t="shared" si="209"/>
        <v>-0.1385787615380808</v>
      </c>
      <c r="G2216" s="2">
        <f t="shared" si="207"/>
        <v>0.22389284050718705</v>
      </c>
      <c r="H2216" s="2" t="str">
        <f t="shared" si="208"/>
        <v>Sell</v>
      </c>
    </row>
    <row r="2217" spans="1:8" ht="13.5" x14ac:dyDescent="0.25">
      <c r="A2217" s="3">
        <f>TITRES_STAT!B2220</f>
        <v>45533</v>
      </c>
      <c r="B2217" s="5">
        <f>TITRES_STAT!D2220</f>
        <v>4.8</v>
      </c>
      <c r="C2217" s="2">
        <f t="shared" si="204"/>
        <v>4.8371704231651425</v>
      </c>
      <c r="D2217" s="2">
        <f t="shared" si="206"/>
        <v>4.6960236222631888</v>
      </c>
      <c r="E2217" s="2">
        <f t="shared" si="205"/>
        <v>0.14114680090195364</v>
      </c>
      <c r="F2217" s="2">
        <f t="shared" si="209"/>
        <v>-8.2633649050073921E-2</v>
      </c>
      <c r="G2217" s="2">
        <f t="shared" si="207"/>
        <v>0.22378044995202756</v>
      </c>
      <c r="H2217" s="2" t="str">
        <f t="shared" si="208"/>
        <v>Sell</v>
      </c>
    </row>
    <row r="2218" spans="1:8" ht="13.5" x14ac:dyDescent="0.25">
      <c r="A2218" s="3">
        <f>TITRES_STAT!B2221</f>
        <v>45534</v>
      </c>
      <c r="B2218" s="5">
        <f>TITRES_STAT!D2221</f>
        <v>4.87</v>
      </c>
      <c r="C2218" s="2">
        <f t="shared" si="204"/>
        <v>4.8560672811397358</v>
      </c>
      <c r="D2218" s="2">
        <f t="shared" si="206"/>
        <v>4.7089107613548045</v>
      </c>
      <c r="E2218" s="2">
        <f t="shared" si="205"/>
        <v>0.14715651978493138</v>
      </c>
      <c r="F2218" s="2">
        <f t="shared" si="209"/>
        <v>-3.6675615283072865E-2</v>
      </c>
      <c r="G2218" s="2">
        <f t="shared" si="207"/>
        <v>0.18383213506800425</v>
      </c>
      <c r="H2218" s="2" t="str">
        <f t="shared" si="208"/>
        <v>Sell</v>
      </c>
    </row>
    <row r="2219" spans="1:8" ht="13.5" x14ac:dyDescent="0.25">
      <c r="A2219" s="3">
        <f>TITRES_STAT!B2222</f>
        <v>45537</v>
      </c>
      <c r="B2219" s="5">
        <f>TITRES_STAT!D2222</f>
        <v>4.66</v>
      </c>
      <c r="C2219" s="2">
        <f t="shared" si="204"/>
        <v>4.8720569301951615</v>
      </c>
      <c r="D2219" s="2">
        <f t="shared" si="206"/>
        <v>4.7052877419951891</v>
      </c>
      <c r="E2219" s="2">
        <f t="shared" si="205"/>
        <v>0.16676918819997244</v>
      </c>
      <c r="F2219" s="2">
        <f t="shared" si="209"/>
        <v>4.0133454135361998E-3</v>
      </c>
      <c r="G2219" s="2">
        <f t="shared" si="207"/>
        <v>0.16275584278643623</v>
      </c>
      <c r="H2219" s="2" t="str">
        <f t="shared" si="208"/>
        <v>Sell</v>
      </c>
    </row>
    <row r="2220" spans="1:8" ht="13.5" x14ac:dyDescent="0.25">
      <c r="A2220" s="3">
        <f>TITRES_STAT!B2223</f>
        <v>45538</v>
      </c>
      <c r="B2220" s="5">
        <f>TITRES_STAT!D2223</f>
        <v>4.8</v>
      </c>
      <c r="C2220" s="2">
        <f t="shared" si="204"/>
        <v>4.8917404793959056</v>
      </c>
      <c r="D2220" s="2">
        <f t="shared" si="206"/>
        <v>4.7123034648103603</v>
      </c>
      <c r="E2220" s="2">
        <f t="shared" si="205"/>
        <v>0.17943701458554528</v>
      </c>
      <c r="F2220" s="2">
        <f t="shared" si="209"/>
        <v>3.9098079247938018E-2</v>
      </c>
      <c r="G2220" s="2">
        <f t="shared" si="207"/>
        <v>0.14033893533760727</v>
      </c>
      <c r="H2220" s="2" t="str">
        <f t="shared" si="208"/>
        <v>Sell</v>
      </c>
    </row>
    <row r="2221" spans="1:8" ht="13.5" x14ac:dyDescent="0.25">
      <c r="A2221" s="3">
        <f>TITRES_STAT!B2224</f>
        <v>45539</v>
      </c>
      <c r="B2221" s="5">
        <f>TITRES_STAT!D2224</f>
        <v>4.8</v>
      </c>
      <c r="C2221" s="2">
        <f t="shared" si="204"/>
        <v>4.9083957902580737</v>
      </c>
      <c r="D2221" s="2">
        <f t="shared" si="206"/>
        <v>4.7187995044540374</v>
      </c>
      <c r="E2221" s="2">
        <f t="shared" si="205"/>
        <v>0.18959628580403631</v>
      </c>
      <c r="F2221" s="2">
        <f t="shared" si="209"/>
        <v>6.9197720559157683E-2</v>
      </c>
      <c r="G2221" s="2">
        <f t="shared" si="207"/>
        <v>0.12039856524487863</v>
      </c>
      <c r="H2221" s="2" t="str">
        <f t="shared" si="208"/>
        <v>Sell</v>
      </c>
    </row>
    <row r="2222" spans="1:8" ht="13.5" x14ac:dyDescent="0.25">
      <c r="A2222" s="3">
        <f>TITRES_STAT!B2225</f>
        <v>45540</v>
      </c>
      <c r="B2222" s="5">
        <f>TITRES_STAT!D2225</f>
        <v>4.8</v>
      </c>
      <c r="C2222" s="2">
        <f t="shared" si="204"/>
        <v>4.9224887456029851</v>
      </c>
      <c r="D2222" s="2">
        <f t="shared" si="206"/>
        <v>4.7248143559759601</v>
      </c>
      <c r="E2222" s="2">
        <f t="shared" si="205"/>
        <v>0.19767438962702499</v>
      </c>
      <c r="F2222" s="2">
        <f t="shared" si="209"/>
        <v>9.4893054372731156E-2</v>
      </c>
      <c r="G2222" s="2">
        <f t="shared" si="207"/>
        <v>0.10278133525429384</v>
      </c>
      <c r="H2222" s="2" t="str">
        <f t="shared" si="208"/>
        <v>Sell</v>
      </c>
    </row>
    <row r="2223" spans="1:8" ht="13.5" x14ac:dyDescent="0.25">
      <c r="A2223" s="3">
        <f>TITRES_STAT!B2226</f>
        <v>45541</v>
      </c>
      <c r="B2223" s="5">
        <f>TITRES_STAT!D2226</f>
        <v>4.8</v>
      </c>
      <c r="C2223" s="2">
        <f t="shared" si="204"/>
        <v>4.9005674001256025</v>
      </c>
      <c r="D2223" s="2">
        <f t="shared" si="206"/>
        <v>4.7303836629407039</v>
      </c>
      <c r="E2223" s="2">
        <f t="shared" si="205"/>
        <v>0.17018373718489865</v>
      </c>
      <c r="F2223" s="2">
        <f t="shared" si="209"/>
        <v>0.10995119093516467</v>
      </c>
      <c r="G2223" s="2">
        <f t="shared" si="207"/>
        <v>6.0232546249733981E-2</v>
      </c>
      <c r="H2223" s="2" t="str">
        <f t="shared" si="208"/>
        <v>Sell</v>
      </c>
    </row>
    <row r="2224" spans="1:8" ht="13.5" x14ac:dyDescent="0.25">
      <c r="A2224" s="3">
        <f>TITRES_STAT!B2227</f>
        <v>45544</v>
      </c>
      <c r="B2224" s="5">
        <f>TITRES_STAT!D2227</f>
        <v>4.8</v>
      </c>
      <c r="C2224" s="2">
        <f t="shared" si="204"/>
        <v>4.8820185693370481</v>
      </c>
      <c r="D2224" s="2">
        <f t="shared" si="206"/>
        <v>4.7355404286487994</v>
      </c>
      <c r="E2224" s="2">
        <f t="shared" si="205"/>
        <v>0.14647814068824871</v>
      </c>
      <c r="F2224" s="2">
        <f t="shared" si="209"/>
        <v>0.11725658088578149</v>
      </c>
      <c r="G2224" s="2">
        <f t="shared" si="207"/>
        <v>2.9221559802467226E-2</v>
      </c>
      <c r="H2224" s="2" t="str">
        <f t="shared" si="208"/>
        <v>Sell</v>
      </c>
    </row>
    <row r="2225" spans="1:8" ht="13.5" x14ac:dyDescent="0.25">
      <c r="A2225" s="3">
        <f>TITRES_STAT!B2228</f>
        <v>45545</v>
      </c>
      <c r="B2225" s="5">
        <f>TITRES_STAT!D2228</f>
        <v>4.8</v>
      </c>
      <c r="C2225" s="2">
        <f t="shared" si="204"/>
        <v>4.8832464817467329</v>
      </c>
      <c r="D2225" s="2">
        <f t="shared" si="206"/>
        <v>4.7403152117118506</v>
      </c>
      <c r="E2225" s="2">
        <f t="shared" si="205"/>
        <v>0.14293127003488237</v>
      </c>
      <c r="F2225" s="2">
        <f t="shared" si="209"/>
        <v>0.12239151871560168</v>
      </c>
      <c r="G2225" s="2">
        <f t="shared" si="207"/>
        <v>2.0539751319280694E-2</v>
      </c>
      <c r="H2225" s="2" t="str">
        <f t="shared" si="208"/>
        <v>Sell</v>
      </c>
    </row>
    <row r="2226" spans="1:8" ht="13.5" x14ac:dyDescent="0.25">
      <c r="A2226" s="3">
        <f>TITRES_STAT!B2229</f>
        <v>45546</v>
      </c>
      <c r="B2226" s="5">
        <f>TITRES_STAT!D2229</f>
        <v>4.8</v>
      </c>
      <c r="C2226" s="2">
        <f t="shared" si="204"/>
        <v>4.8842854845549279</v>
      </c>
      <c r="D2226" s="2">
        <f t="shared" si="206"/>
        <v>4.7447363071406023</v>
      </c>
      <c r="E2226" s="2">
        <f t="shared" si="205"/>
        <v>0.1395491774143256</v>
      </c>
      <c r="F2226" s="2">
        <f t="shared" si="209"/>
        <v>0.12582305045534647</v>
      </c>
      <c r="G2226" s="2">
        <f t="shared" si="207"/>
        <v>1.3726126958979123E-2</v>
      </c>
      <c r="H2226" s="2" t="str">
        <f t="shared" si="208"/>
        <v>Sell</v>
      </c>
    </row>
    <row r="2227" spans="1:8" ht="13.5" x14ac:dyDescent="0.25">
      <c r="A2227" s="3">
        <f>TITRES_STAT!B2230</f>
        <v>45547</v>
      </c>
      <c r="B2227" s="5">
        <f>TITRES_STAT!D2230</f>
        <v>4.78</v>
      </c>
      <c r="C2227" s="2">
        <f t="shared" si="204"/>
        <v>4.8713184869310933</v>
      </c>
      <c r="D2227" s="2">
        <f t="shared" si="206"/>
        <v>4.7473484325375948</v>
      </c>
      <c r="E2227" s="2">
        <f t="shared" si="205"/>
        <v>0.12397005439349851</v>
      </c>
      <c r="F2227" s="2">
        <f t="shared" si="209"/>
        <v>0.12545245124297688</v>
      </c>
      <c r="G2227" s="2">
        <f t="shared" si="207"/>
        <v>-1.4823968494783735E-3</v>
      </c>
      <c r="H2227" s="2" t="str">
        <f t="shared" si="208"/>
        <v>Hold</v>
      </c>
    </row>
    <row r="2228" spans="1:8" ht="13.5" x14ac:dyDescent="0.25">
      <c r="A2228" s="3">
        <f>TITRES_STAT!B2231</f>
        <v>45548</v>
      </c>
      <c r="B2228" s="5">
        <f>TITRES_STAT!D2231</f>
        <v>4.78</v>
      </c>
      <c r="C2228" s="2">
        <f t="shared" si="204"/>
        <v>4.8711156427878484</v>
      </c>
      <c r="D2228" s="2">
        <f t="shared" si="206"/>
        <v>4.7497670671644396</v>
      </c>
      <c r="E2228" s="2">
        <f t="shared" si="205"/>
        <v>0.12134857562340873</v>
      </c>
      <c r="F2228" s="2">
        <f t="shared" si="209"/>
        <v>0.12463167611906326</v>
      </c>
      <c r="G2228" s="2">
        <f t="shared" si="207"/>
        <v>-3.2831004956545284E-3</v>
      </c>
      <c r="H2228" s="2" t="str">
        <f t="shared" si="208"/>
        <v>Hold</v>
      </c>
    </row>
    <row r="2229" spans="1:8" ht="13.5" x14ac:dyDescent="0.25">
      <c r="A2229" s="3">
        <f>TITRES_STAT!B2232</f>
        <v>45551</v>
      </c>
      <c r="B2229" s="5">
        <f>TITRES_STAT!D2232</f>
        <v>4.78</v>
      </c>
      <c r="C2229" s="2">
        <f t="shared" si="204"/>
        <v>4.8386363131281795</v>
      </c>
      <c r="D2229" s="2">
        <f t="shared" si="206"/>
        <v>4.7520065436707775</v>
      </c>
      <c r="E2229" s="2">
        <f t="shared" si="205"/>
        <v>8.6629769457402084E-2</v>
      </c>
      <c r="F2229" s="2">
        <f t="shared" si="209"/>
        <v>0.11703129478673104</v>
      </c>
      <c r="G2229" s="2">
        <f t="shared" si="207"/>
        <v>-3.0401525329328952E-2</v>
      </c>
      <c r="H2229" s="2" t="str">
        <f t="shared" si="208"/>
        <v>Hold</v>
      </c>
    </row>
    <row r="2230" spans="1:8" ht="13.5" x14ac:dyDescent="0.25">
      <c r="A2230" s="3">
        <f>TITRES_STAT!B2233</f>
        <v>45552</v>
      </c>
      <c r="B2230" s="5">
        <f>TITRES_STAT!D2233</f>
        <v>4.9400000000000004</v>
      </c>
      <c r="C2230" s="2">
        <f t="shared" si="204"/>
        <v>4.8326922649546136</v>
      </c>
      <c r="D2230" s="2">
        <f t="shared" si="206"/>
        <v>4.7659319848803499</v>
      </c>
      <c r="E2230" s="2">
        <f t="shared" si="205"/>
        <v>6.6760280074263711E-2</v>
      </c>
      <c r="F2230" s="2">
        <f t="shared" si="209"/>
        <v>0.10697709184423758</v>
      </c>
      <c r="G2230" s="2">
        <f t="shared" si="207"/>
        <v>-4.0216811769973868E-2</v>
      </c>
      <c r="H2230" s="2" t="str">
        <f t="shared" si="208"/>
        <v>Hold</v>
      </c>
    </row>
    <row r="2231" spans="1:8" ht="13.5" x14ac:dyDescent="0.25">
      <c r="A2231" s="3">
        <f>TITRES_STAT!B2234</f>
        <v>45553</v>
      </c>
      <c r="B2231" s="5">
        <f>TITRES_STAT!D2234</f>
        <v>4.9400000000000004</v>
      </c>
      <c r="C2231" s="2">
        <f t="shared" si="204"/>
        <v>4.8276626857308269</v>
      </c>
      <c r="D2231" s="2">
        <f t="shared" si="206"/>
        <v>4.7788259119262504</v>
      </c>
      <c r="E2231" s="2">
        <f t="shared" si="205"/>
        <v>4.8836773804576517E-2</v>
      </c>
      <c r="F2231" s="2">
        <f t="shared" si="209"/>
        <v>9.534902823630538E-2</v>
      </c>
      <c r="G2231" s="2">
        <f t="shared" si="207"/>
        <v>-4.6512254431728864E-2</v>
      </c>
      <c r="H2231" s="2" t="str">
        <f t="shared" si="208"/>
        <v>Hold</v>
      </c>
    </row>
    <row r="2232" spans="1:8" ht="13.5" x14ac:dyDescent="0.25">
      <c r="A2232" s="3">
        <f>TITRES_STAT!B2235</f>
        <v>45554</v>
      </c>
      <c r="B2232" s="5">
        <f>TITRES_STAT!D2235</f>
        <v>4.9400000000000004</v>
      </c>
      <c r="C2232" s="2">
        <f t="shared" si="204"/>
        <v>4.8234068879260841</v>
      </c>
      <c r="D2232" s="2">
        <f t="shared" si="206"/>
        <v>4.7907647332650471</v>
      </c>
      <c r="E2232" s="2">
        <f t="shared" si="205"/>
        <v>3.2642154661036926E-2</v>
      </c>
      <c r="F2232" s="2">
        <f t="shared" si="209"/>
        <v>8.280765352125169E-2</v>
      </c>
      <c r="G2232" s="2">
        <f t="shared" si="207"/>
        <v>-5.0165498860214763E-2</v>
      </c>
      <c r="H2232" s="2" t="str">
        <f t="shared" si="208"/>
        <v>Hold</v>
      </c>
    </row>
    <row r="2233" spans="1:8" ht="13.5" x14ac:dyDescent="0.25">
      <c r="A2233" s="3">
        <f>TITRES_STAT!B2236</f>
        <v>45555</v>
      </c>
      <c r="B2233" s="5">
        <f>TITRES_STAT!D2236</f>
        <v>4.9400000000000004</v>
      </c>
      <c r="C2233" s="2">
        <f t="shared" si="204"/>
        <v>4.8198058282451477</v>
      </c>
      <c r="D2233" s="2">
        <f t="shared" si="206"/>
        <v>4.8018191974676361</v>
      </c>
      <c r="E2233" s="2">
        <f t="shared" si="205"/>
        <v>1.7986630777511614E-2</v>
      </c>
      <c r="F2233" s="2">
        <f t="shared" si="209"/>
        <v>6.9843448972503677E-2</v>
      </c>
      <c r="G2233" s="2">
        <f t="shared" si="207"/>
        <v>-5.1856818194992063E-2</v>
      </c>
      <c r="H2233" s="2" t="str">
        <f t="shared" si="208"/>
        <v>Hold</v>
      </c>
    </row>
    <row r="2234" spans="1:8" ht="13.5" x14ac:dyDescent="0.25">
      <c r="A2234" s="3">
        <f>TITRES_STAT!B2237</f>
        <v>45558</v>
      </c>
      <c r="B2234" s="5">
        <f>TITRES_STAT!D2237</f>
        <v>4.9400000000000004</v>
      </c>
      <c r="C2234" s="2">
        <f t="shared" si="204"/>
        <v>4.8167587777458944</v>
      </c>
      <c r="D2234" s="2">
        <f t="shared" si="206"/>
        <v>4.8120548124700333</v>
      </c>
      <c r="E2234" s="2">
        <f t="shared" si="205"/>
        <v>4.7039652758611439E-3</v>
      </c>
      <c r="F2234" s="2">
        <f t="shared" si="209"/>
        <v>5.6815552233175172E-2</v>
      </c>
      <c r="G2234" s="2">
        <f t="shared" si="207"/>
        <v>-5.2111586957314028E-2</v>
      </c>
      <c r="H2234" s="2" t="str">
        <f t="shared" si="208"/>
        <v>Hold</v>
      </c>
    </row>
    <row r="2235" spans="1:8" ht="13.5" x14ac:dyDescent="0.25">
      <c r="A2235" s="3">
        <f>TITRES_STAT!B2238</f>
        <v>45559</v>
      </c>
      <c r="B2235" s="5">
        <f>TITRES_STAT!D2238</f>
        <v>4.8899999999999997</v>
      </c>
      <c r="C2235" s="2">
        <f t="shared" si="204"/>
        <v>4.8141805042465258</v>
      </c>
      <c r="D2235" s="2">
        <f t="shared" si="206"/>
        <v>4.8178285300648458</v>
      </c>
      <c r="E2235" s="2">
        <f t="shared" si="205"/>
        <v>-3.648025818320022E-3</v>
      </c>
      <c r="F2235" s="2">
        <f t="shared" si="209"/>
        <v>4.4722836622876135E-2</v>
      </c>
      <c r="G2235" s="2">
        <f t="shared" si="207"/>
        <v>-4.8370862441196157E-2</v>
      </c>
      <c r="H2235" s="2" t="str">
        <f t="shared" si="208"/>
        <v>Hold</v>
      </c>
    </row>
    <row r="2236" spans="1:8" ht="13.5" x14ac:dyDescent="0.25">
      <c r="A2236" s="3">
        <f>TITRES_STAT!B2239</f>
        <v>45560</v>
      </c>
      <c r="B2236" s="5">
        <f>TITRES_STAT!D2239</f>
        <v>4.67</v>
      </c>
      <c r="C2236" s="2">
        <f t="shared" si="204"/>
        <v>4.8119988882085991</v>
      </c>
      <c r="D2236" s="2">
        <f t="shared" si="206"/>
        <v>4.8068782685785605</v>
      </c>
      <c r="E2236" s="2">
        <f t="shared" si="205"/>
        <v>5.1206196300386253E-3</v>
      </c>
      <c r="F2236" s="2">
        <f t="shared" si="209"/>
        <v>3.680239322430863E-2</v>
      </c>
      <c r="G2236" s="2">
        <f t="shared" si="207"/>
        <v>-3.1681773594270005E-2</v>
      </c>
      <c r="H2236" s="2" t="str">
        <f t="shared" si="208"/>
        <v>Hold</v>
      </c>
    </row>
    <row r="2237" spans="1:8" ht="13.5" x14ac:dyDescent="0.25">
      <c r="A2237" s="3">
        <f>TITRES_STAT!B2240</f>
        <v>45561</v>
      </c>
      <c r="B2237" s="5">
        <f>TITRES_STAT!D2240</f>
        <v>4.46</v>
      </c>
      <c r="C2237" s="2">
        <f t="shared" si="204"/>
        <v>4.8070759823303524</v>
      </c>
      <c r="D2237" s="2">
        <f t="shared" si="206"/>
        <v>4.7811835820171851</v>
      </c>
      <c r="E2237" s="2">
        <f t="shared" si="205"/>
        <v>2.5892400313167308E-2</v>
      </c>
      <c r="F2237" s="2">
        <f t="shared" si="209"/>
        <v>3.4620394642080367E-2</v>
      </c>
      <c r="G2237" s="2">
        <f t="shared" si="207"/>
        <v>-8.7279943289130593E-3</v>
      </c>
      <c r="H2237" s="2" t="str">
        <f t="shared" si="208"/>
        <v>Hold</v>
      </c>
    </row>
    <row r="2238" spans="1:8" ht="13.5" x14ac:dyDescent="0.25">
      <c r="A2238" s="3">
        <f>TITRES_STAT!B2241</f>
        <v>45562</v>
      </c>
      <c r="B2238" s="5">
        <f>TITRES_STAT!D2241</f>
        <v>4.4000000000000004</v>
      </c>
      <c r="C2238" s="2">
        <f t="shared" si="204"/>
        <v>4.8029104465872212</v>
      </c>
      <c r="D2238" s="2">
        <f t="shared" si="206"/>
        <v>4.7529477611270234</v>
      </c>
      <c r="E2238" s="2">
        <f t="shared" si="205"/>
        <v>4.9962685460197775E-2</v>
      </c>
      <c r="F2238" s="2">
        <f t="shared" si="209"/>
        <v>3.7688852805703846E-2</v>
      </c>
      <c r="G2238" s="2">
        <f t="shared" si="207"/>
        <v>1.227383265449393E-2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5">
        <f>TITRES_STAT!D2242</f>
        <v>4.21</v>
      </c>
      <c r="C2239" s="2">
        <f t="shared" si="204"/>
        <v>4.799385762496879</v>
      </c>
      <c r="D2239" s="2">
        <f t="shared" si="206"/>
        <v>4.7127294084509481</v>
      </c>
      <c r="E2239" s="2">
        <f t="shared" si="205"/>
        <v>8.6656354045930861E-2</v>
      </c>
      <c r="F2239" s="2">
        <f t="shared" si="209"/>
        <v>4.7482353053749246E-2</v>
      </c>
      <c r="G2239" s="2">
        <f t="shared" si="207"/>
        <v>3.9174000992181615E-2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5">
        <f>TITRES_STAT!D2243</f>
        <v>4.3</v>
      </c>
      <c r="C2240" s="2">
        <f t="shared" si="204"/>
        <v>4.8210187221127434</v>
      </c>
      <c r="D2240" s="2">
        <f t="shared" si="206"/>
        <v>4.6821568596768044</v>
      </c>
      <c r="E2240" s="2">
        <f t="shared" si="205"/>
        <v>0.13886186243593901</v>
      </c>
      <c r="F2240" s="2">
        <f t="shared" si="209"/>
        <v>6.5758254930187207E-2</v>
      </c>
      <c r="G2240" s="2">
        <f t="shared" si="207"/>
        <v>7.3103607505751803E-2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5">
        <f>TITRES_STAT!D2244</f>
        <v>4.1100000000000003</v>
      </c>
      <c r="C2241" s="2">
        <f t="shared" si="204"/>
        <v>4.8393235340953984</v>
      </c>
      <c r="D2241" s="2">
        <f t="shared" si="206"/>
        <v>4.6397748700711148</v>
      </c>
      <c r="E2241" s="2">
        <f t="shared" si="205"/>
        <v>0.19954866402428362</v>
      </c>
      <c r="F2241" s="2">
        <f t="shared" si="209"/>
        <v>9.25163367490065E-2</v>
      </c>
      <c r="G2241" s="2">
        <f t="shared" si="207"/>
        <v>0.10703232727527712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5">
        <f>TITRES_STAT!D2245</f>
        <v>4.05</v>
      </c>
      <c r="C2242" s="2">
        <f t="shared" si="204"/>
        <v>4.8548122211576441</v>
      </c>
      <c r="D2242" s="2">
        <f t="shared" si="206"/>
        <v>4.5960878426584397</v>
      </c>
      <c r="E2242" s="2">
        <f t="shared" si="205"/>
        <v>0.25872437849920438</v>
      </c>
      <c r="F2242" s="2">
        <f t="shared" si="209"/>
        <v>0.12575794509904609</v>
      </c>
      <c r="G2242" s="2">
        <f t="shared" si="207"/>
        <v>0.13296643340015829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5">
        <f>TITRES_STAT!D2246</f>
        <v>3.87</v>
      </c>
      <c r="C2243" s="2">
        <f t="shared" si="204"/>
        <v>4.8679180332872374</v>
      </c>
      <c r="D2243" s="2">
        <f t="shared" si="206"/>
        <v>4.5423035580170739</v>
      </c>
      <c r="E2243" s="2">
        <f t="shared" si="205"/>
        <v>0.32561447527016352</v>
      </c>
      <c r="F2243" s="2">
        <f t="shared" si="209"/>
        <v>0.16572925113326958</v>
      </c>
      <c r="G2243" s="2">
        <f t="shared" si="207"/>
        <v>0.15988522413689393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5">
        <f>TITRES_STAT!D2247</f>
        <v>3.87</v>
      </c>
      <c r="C2244" s="2">
        <f t="shared" si="204"/>
        <v>4.8790075666276618</v>
      </c>
      <c r="D2244" s="2">
        <f t="shared" si="206"/>
        <v>4.4925032944602536</v>
      </c>
      <c r="E2244" s="2">
        <f t="shared" si="205"/>
        <v>0.38650427216740812</v>
      </c>
      <c r="F2244" s="2">
        <f t="shared" si="209"/>
        <v>0.2098842553400973</v>
      </c>
      <c r="G2244" s="2">
        <f t="shared" si="207"/>
        <v>0.17662001682731082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5">
        <f>TITRES_STAT!D2248</f>
        <v>3.86</v>
      </c>
      <c r="C2245" s="2">
        <f t="shared" si="204"/>
        <v>4.8806987102234061</v>
      </c>
      <c r="D2245" s="2">
        <f t="shared" si="206"/>
        <v>4.4456511985743088</v>
      </c>
      <c r="E2245" s="2">
        <f t="shared" si="205"/>
        <v>0.43504751164909727</v>
      </c>
      <c r="F2245" s="2">
        <f t="shared" si="209"/>
        <v>0.25491690660189731</v>
      </c>
      <c r="G2245" s="2">
        <f t="shared" si="207"/>
        <v>0.18013060504719997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5">
        <f>TITRES_STAT!D2249</f>
        <v>3.86</v>
      </c>
      <c r="C2246" s="2">
        <f t="shared" si="204"/>
        <v>4.8482835240351889</v>
      </c>
      <c r="D2246" s="2">
        <f t="shared" si="206"/>
        <v>4.4022696283095453</v>
      </c>
      <c r="E2246" s="2">
        <f t="shared" si="205"/>
        <v>0.44601389572564365</v>
      </c>
      <c r="F2246" s="2">
        <f t="shared" si="209"/>
        <v>0.29313630442664662</v>
      </c>
      <c r="G2246" s="2">
        <f t="shared" si="207"/>
        <v>0.15287759129899703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5">
        <f>TITRES_STAT!D2250</f>
        <v>3.69</v>
      </c>
      <c r="C2247" s="2">
        <f t="shared" si="204"/>
        <v>4.7885475972605445</v>
      </c>
      <c r="D2247" s="2">
        <f t="shared" si="206"/>
        <v>4.3495089151014312</v>
      </c>
      <c r="E2247" s="2">
        <f t="shared" si="205"/>
        <v>0.43903868215911324</v>
      </c>
      <c r="F2247" s="2">
        <f t="shared" si="209"/>
        <v>0.32231677997313996</v>
      </c>
      <c r="G2247" s="2">
        <f t="shared" si="207"/>
        <v>0.11672190218597328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5">
        <f>TITRES_STAT!D2251</f>
        <v>3.53</v>
      </c>
      <c r="C2248" s="2">
        <f t="shared" si="204"/>
        <v>4.7287710438358452</v>
      </c>
      <c r="D2248" s="2">
        <f t="shared" si="206"/>
        <v>4.2888045510198438</v>
      </c>
      <c r="E2248" s="2">
        <f t="shared" si="205"/>
        <v>0.43996649281600142</v>
      </c>
      <c r="F2248" s="2">
        <f t="shared" si="209"/>
        <v>0.34584672254171223</v>
      </c>
      <c r="G2248" s="2">
        <f t="shared" si="207"/>
        <v>9.4119770274289194E-2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5">
        <f>TITRES_STAT!D2252</f>
        <v>3.52</v>
      </c>
      <c r="C2249" s="2">
        <f t="shared" si="204"/>
        <v>4.6489601140149457</v>
      </c>
      <c r="D2249" s="2">
        <f t="shared" si="206"/>
        <v>4.2318560657591142</v>
      </c>
      <c r="E2249" s="2">
        <f t="shared" si="205"/>
        <v>0.41710404825583147</v>
      </c>
      <c r="F2249" s="2">
        <f t="shared" si="209"/>
        <v>0.36009818768453605</v>
      </c>
      <c r="G2249" s="2">
        <f t="shared" si="207"/>
        <v>5.7005860571295419E-2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5">
        <f>TITRES_STAT!D2253</f>
        <v>3.67</v>
      </c>
      <c r="C2250" s="2">
        <f t="shared" si="204"/>
        <v>4.5952739426280313</v>
      </c>
      <c r="D2250" s="2">
        <f t="shared" si="206"/>
        <v>4.190237097925106</v>
      </c>
      <c r="E2250" s="2">
        <f t="shared" si="205"/>
        <v>0.40503684470292534</v>
      </c>
      <c r="F2250" s="2">
        <f t="shared" si="209"/>
        <v>0.36908591908821392</v>
      </c>
      <c r="G2250" s="2">
        <f t="shared" si="207"/>
        <v>3.5950925614711415E-2</v>
      </c>
      <c r="H2250" s="2" t="str">
        <f t="shared" si="208"/>
        <v>Sell</v>
      </c>
    </row>
    <row r="2251" spans="1:8" ht="13.5" x14ac:dyDescent="0.25">
      <c r="A2251" s="3">
        <f>TITRES_STAT!B2254</f>
        <v>45582</v>
      </c>
      <c r="B2251" s="5">
        <f>TITRES_STAT!D2254</f>
        <v>3.83</v>
      </c>
      <c r="C2251" s="2">
        <f t="shared" si="204"/>
        <v>4.5206164129929496</v>
      </c>
      <c r="D2251" s="2">
        <f t="shared" si="206"/>
        <v>4.1635528684491723</v>
      </c>
      <c r="E2251" s="2">
        <f t="shared" si="205"/>
        <v>0.35706354454377731</v>
      </c>
      <c r="F2251" s="2">
        <f t="shared" si="209"/>
        <v>0.36668144417932658</v>
      </c>
      <c r="G2251" s="2">
        <f t="shared" si="207"/>
        <v>-9.6178996355492652E-3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5">
        <f>TITRES_STAT!D2255</f>
        <v>4</v>
      </c>
      <c r="C2252" s="2">
        <f t="shared" si="204"/>
        <v>4.4482138879171114</v>
      </c>
      <c r="D2252" s="2">
        <f t="shared" si="206"/>
        <v>4.1514378411566408</v>
      </c>
      <c r="E2252" s="2">
        <f t="shared" si="205"/>
        <v>0.29677604676047054</v>
      </c>
      <c r="F2252" s="2">
        <f t="shared" si="209"/>
        <v>0.35270036469555538</v>
      </c>
      <c r="G2252" s="2">
        <f t="shared" si="207"/>
        <v>-5.5924317935084844E-2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5">
        <f>TITRES_STAT!D2256</f>
        <v>4</v>
      </c>
      <c r="C2253" s="2">
        <f t="shared" si="204"/>
        <v>4.3592579051606322</v>
      </c>
      <c r="D2253" s="2">
        <f t="shared" si="206"/>
        <v>4.140220223293186</v>
      </c>
      <c r="E2253" s="2">
        <f t="shared" si="205"/>
        <v>0.21903768186744621</v>
      </c>
      <c r="F2253" s="2">
        <f t="shared" si="209"/>
        <v>0.32596782812993352</v>
      </c>
      <c r="G2253" s="2">
        <f t="shared" si="207"/>
        <v>-0.10693014626248731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5">
        <f>TITRES_STAT!D2257</f>
        <v>4</v>
      </c>
      <c r="C2254" s="2">
        <f t="shared" si="204"/>
        <v>4.2839874582128425</v>
      </c>
      <c r="D2254" s="2">
        <f t="shared" si="206"/>
        <v>4.1298335400862829</v>
      </c>
      <c r="E2254" s="2">
        <f t="shared" si="205"/>
        <v>0.15415391812655965</v>
      </c>
      <c r="F2254" s="2">
        <f t="shared" si="209"/>
        <v>0.29160504612925875</v>
      </c>
      <c r="G2254" s="2">
        <f t="shared" si="207"/>
        <v>-0.1374511280026991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5">
        <f>TITRES_STAT!D2258</f>
        <v>4</v>
      </c>
      <c r="C2255" s="2">
        <f t="shared" ref="C2255:C2318" si="210">$C$4*B2245+C2254*(1-$C$4)</f>
        <v>4.2187586184877901</v>
      </c>
      <c r="D2255" s="2">
        <f t="shared" si="206"/>
        <v>4.120216240820632</v>
      </c>
      <c r="E2255" s="2">
        <f t="shared" si="205"/>
        <v>9.8542377667158121E-2</v>
      </c>
      <c r="F2255" s="2">
        <f t="shared" si="209"/>
        <v>0.25299251243683862</v>
      </c>
      <c r="G2255" s="2">
        <f t="shared" si="207"/>
        <v>-0.1544501347696805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5">
        <f>TITRES_STAT!D2259</f>
        <v>4</v>
      </c>
      <c r="C2256" s="2">
        <f t="shared" si="210"/>
        <v>4.1635649848742844</v>
      </c>
      <c r="D2256" s="2">
        <f t="shared" si="206"/>
        <v>4.1113113340931777</v>
      </c>
      <c r="E2256" s="2">
        <f t="shared" si="205"/>
        <v>5.2253650781106664E-2</v>
      </c>
      <c r="F2256" s="2">
        <f t="shared" si="209"/>
        <v>0.21284474010569224</v>
      </c>
      <c r="G2256" s="2">
        <f t="shared" si="207"/>
        <v>-0.16059108932458557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4</v>
      </c>
      <c r="C2257" s="2">
        <f t="shared" si="210"/>
        <v>4.0907088333551638</v>
      </c>
      <c r="D2257" s="2">
        <f t="shared" si="206"/>
        <v>4.1030660500862757</v>
      </c>
      <c r="E2257" s="2">
        <f t="shared" si="205"/>
        <v>-1.2357216731111897E-2</v>
      </c>
      <c r="F2257" s="2">
        <f t="shared" si="209"/>
        <v>0.16780434873833142</v>
      </c>
      <c r="G2257" s="2">
        <f t="shared" si="207"/>
        <v>-0.18016156546944331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3.96</v>
      </c>
      <c r="C2258" s="2">
        <f t="shared" si="210"/>
        <v>4.0044459359159079</v>
      </c>
      <c r="D2258" s="2">
        <f t="shared" si="206"/>
        <v>4.0924685648946992</v>
      </c>
      <c r="E2258" s="2">
        <f t="shared" si="205"/>
        <v>-8.8022628978791317E-2</v>
      </c>
      <c r="F2258" s="2">
        <f t="shared" si="209"/>
        <v>0.11663895319490687</v>
      </c>
      <c r="G2258" s="2">
        <f t="shared" si="207"/>
        <v>-0.20466158217369818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5">
        <f>TITRES_STAT!D2262</f>
        <v>3.96</v>
      </c>
      <c r="C2259" s="2">
        <f t="shared" si="210"/>
        <v>3.9299157919288454</v>
      </c>
      <c r="D2259" s="2">
        <f t="shared" si="206"/>
        <v>4.0826560786062025</v>
      </c>
      <c r="E2259" s="2">
        <f t="shared" si="205"/>
        <v>-0.15274028667735706</v>
      </c>
      <c r="F2259" s="2">
        <f t="shared" si="209"/>
        <v>6.2763105220454085E-2</v>
      </c>
      <c r="G2259" s="2">
        <f t="shared" si="207"/>
        <v>-0.21550339189781115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5">
        <f>TITRES_STAT!D2263</f>
        <v>3.79</v>
      </c>
      <c r="C2260" s="2">
        <f t="shared" si="210"/>
        <v>3.8899287470167154</v>
      </c>
      <c r="D2260" s="2">
        <f t="shared" si="206"/>
        <v>4.060977850561299</v>
      </c>
      <c r="E2260" s="2">
        <f t="shared" si="205"/>
        <v>-0.17104910354458358</v>
      </c>
      <c r="F2260" s="2">
        <f t="shared" si="209"/>
        <v>1.6000663467446552E-2</v>
      </c>
      <c r="G2260" s="2">
        <f t="shared" si="207"/>
        <v>-0.18704976701203013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5">
        <f>TITRES_STAT!D2264</f>
        <v>3.62</v>
      </c>
      <c r="C2261" s="2">
        <f t="shared" si="210"/>
        <v>3.8807089397833749</v>
      </c>
      <c r="D2261" s="2">
        <f t="shared" si="206"/>
        <v>4.0283128245937956</v>
      </c>
      <c r="E2261" s="2">
        <f t="shared" si="205"/>
        <v>-0.14760388481042064</v>
      </c>
      <c r="F2261" s="2">
        <f t="shared" si="209"/>
        <v>-1.6720246188126887E-2</v>
      </c>
      <c r="G2261" s="2">
        <f t="shared" si="207"/>
        <v>-0.13088363862229374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5">
        <f>TITRES_STAT!D2265</f>
        <v>3.52</v>
      </c>
      <c r="C2262" s="2">
        <f t="shared" si="210"/>
        <v>3.8990614105859325</v>
      </c>
      <c r="D2262" s="2">
        <f t="shared" si="206"/>
        <v>3.9906600227720332</v>
      </c>
      <c r="E2262" s="2">
        <f t="shared" si="205"/>
        <v>-9.159861218610077E-2</v>
      </c>
      <c r="F2262" s="2">
        <f t="shared" si="209"/>
        <v>-3.1695919387721663E-2</v>
      </c>
      <c r="G2262" s="2">
        <f t="shared" si="207"/>
        <v>-5.9902692798379106E-2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3.52</v>
      </c>
      <c r="C2263" s="2">
        <f t="shared" si="210"/>
        <v>3.9145904243419429</v>
      </c>
      <c r="D2263" s="2">
        <f t="shared" si="206"/>
        <v>3.9557963173815125</v>
      </c>
      <c r="E2263" s="2">
        <f t="shared" si="205"/>
        <v>-4.1205893039569563E-2</v>
      </c>
      <c r="F2263" s="2">
        <f t="shared" si="209"/>
        <v>-3.3597914118091245E-2</v>
      </c>
      <c r="G2263" s="2">
        <f t="shared" si="207"/>
        <v>-7.6079789214783186E-3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3.52</v>
      </c>
      <c r="C2264" s="2">
        <f t="shared" si="210"/>
        <v>3.9277303590585673</v>
      </c>
      <c r="D2264" s="2">
        <f t="shared" si="206"/>
        <v>3.923515108686586</v>
      </c>
      <c r="E2264" s="2">
        <f t="shared" si="205"/>
        <v>4.2152503719812273E-3</v>
      </c>
      <c r="F2264" s="2">
        <f t="shared" si="209"/>
        <v>-2.6035281220076752E-2</v>
      </c>
      <c r="G2264" s="2">
        <f t="shared" si="207"/>
        <v>3.025053159205798E-2</v>
      </c>
      <c r="H2264" s="2" t="str">
        <f t="shared" si="208"/>
        <v>Sell</v>
      </c>
    </row>
    <row r="2265" spans="1:8" ht="13.5" x14ac:dyDescent="0.25">
      <c r="A2265" s="3">
        <f>TITRES_STAT!B2268</f>
        <v>45602</v>
      </c>
      <c r="B2265" s="5">
        <f>TITRES_STAT!D2268</f>
        <v>3.52</v>
      </c>
      <c r="C2265" s="2">
        <f t="shared" si="210"/>
        <v>3.9388487653572493</v>
      </c>
      <c r="D2265" s="2">
        <f t="shared" si="206"/>
        <v>3.8936251006357274</v>
      </c>
      <c r="E2265" s="2">
        <f t="shared" si="205"/>
        <v>4.5223664721521839E-2</v>
      </c>
      <c r="F2265" s="2">
        <f t="shared" si="209"/>
        <v>-1.1783492031757036E-2</v>
      </c>
      <c r="G2265" s="2">
        <f t="shared" si="207"/>
        <v>5.7007156753278873E-2</v>
      </c>
      <c r="H2265" s="2" t="str">
        <f t="shared" si="208"/>
        <v>Sell</v>
      </c>
    </row>
    <row r="2266" spans="1:8" ht="13.5" x14ac:dyDescent="0.25">
      <c r="A2266" s="3">
        <f>TITRES_STAT!B2269</f>
        <v>45603</v>
      </c>
      <c r="B2266" s="5">
        <f>TITRES_STAT!D2269</f>
        <v>3.52</v>
      </c>
      <c r="C2266" s="2">
        <f t="shared" si="210"/>
        <v>3.9482566476099801</v>
      </c>
      <c r="D2266" s="2">
        <f t="shared" si="206"/>
        <v>3.8659491672553035</v>
      </c>
      <c r="E2266" s="2">
        <f t="shared" si="205"/>
        <v>8.230748035467661E-2</v>
      </c>
      <c r="F2266" s="2">
        <f t="shared" si="209"/>
        <v>7.0347024455296933E-3</v>
      </c>
      <c r="G2266" s="2">
        <f t="shared" si="207"/>
        <v>7.527277790914691E-2</v>
      </c>
      <c r="H2266" s="2" t="str">
        <f t="shared" si="208"/>
        <v>Sell</v>
      </c>
    </row>
    <row r="2267" spans="1:8" ht="13.5" x14ac:dyDescent="0.25">
      <c r="A2267" s="3">
        <f>TITRES_STAT!B2270</f>
        <v>45604</v>
      </c>
      <c r="B2267" s="5">
        <f>TITRES_STAT!D2270</f>
        <v>3.52</v>
      </c>
      <c r="C2267" s="2">
        <f t="shared" si="210"/>
        <v>3.9562171633622909</v>
      </c>
      <c r="D2267" s="2">
        <f t="shared" si="206"/>
        <v>3.8403233030141699</v>
      </c>
      <c r="E2267" s="2">
        <f t="shared" si="205"/>
        <v>0.11589386034812099</v>
      </c>
      <c r="F2267" s="2">
        <f t="shared" si="209"/>
        <v>2.8806534026047954E-2</v>
      </c>
      <c r="G2267" s="2">
        <f t="shared" si="207"/>
        <v>8.7087326322073041E-2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5">
        <f>TITRES_STAT!D2271</f>
        <v>3.67</v>
      </c>
      <c r="C2268" s="2">
        <f t="shared" si="210"/>
        <v>3.9567991382296306</v>
      </c>
      <c r="D2268" s="2">
        <f t="shared" si="206"/>
        <v>3.8277067620501577</v>
      </c>
      <c r="E2268" s="2">
        <f t="shared" ref="E2268:E2331" si="211">C2268-D2268</f>
        <v>0.12909237617947289</v>
      </c>
      <c r="F2268" s="2">
        <f t="shared" si="209"/>
        <v>4.8863702456732938E-2</v>
      </c>
      <c r="G2268" s="2">
        <f t="shared" si="207"/>
        <v>8.0228673722739952E-2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5">
        <f>TITRES_STAT!D2272</f>
        <v>3.52</v>
      </c>
      <c r="C2269" s="2">
        <f t="shared" si="210"/>
        <v>3.9572915785019953</v>
      </c>
      <c r="D2269" s="2">
        <f t="shared" ref="D2269:D2332" si="212">$D$4*B2269+(1-$D$4)*D2268</f>
        <v>3.8049136685649607</v>
      </c>
      <c r="E2269" s="2">
        <f t="shared" si="211"/>
        <v>0.15237790993703459</v>
      </c>
      <c r="F2269" s="2">
        <f t="shared" si="209"/>
        <v>6.9566543952793269E-2</v>
      </c>
      <c r="G2269" s="2">
        <f t="shared" si="207"/>
        <v>8.2811365984241325E-2</v>
      </c>
      <c r="H2269" s="2" t="str">
        <f t="shared" si="208"/>
        <v>Sell</v>
      </c>
    </row>
    <row r="2270" spans="1:8" ht="13.5" x14ac:dyDescent="0.25">
      <c r="A2270" s="3">
        <f>TITRES_STAT!B2273</f>
        <v>45609</v>
      </c>
      <c r="B2270" s="5">
        <f>TITRES_STAT!D2273</f>
        <v>3.52</v>
      </c>
      <c r="C2270" s="2">
        <f t="shared" si="210"/>
        <v>3.9315544125786115</v>
      </c>
      <c r="D2270" s="2">
        <f t="shared" si="212"/>
        <v>3.7838089523749634</v>
      </c>
      <c r="E2270" s="2">
        <f t="shared" si="211"/>
        <v>0.14774546020364809</v>
      </c>
      <c r="F2270" s="2">
        <f t="shared" si="209"/>
        <v>8.5202327202964237E-2</v>
      </c>
      <c r="G2270" s="2">
        <f t="shared" si="207"/>
        <v>6.2543133000683857E-2</v>
      </c>
      <c r="H2270" s="2" t="str">
        <f t="shared" si="208"/>
        <v>Sell</v>
      </c>
    </row>
    <row r="2271" spans="1:8" ht="13.5" x14ac:dyDescent="0.25">
      <c r="A2271" s="3">
        <f>TITRES_STAT!B2274</f>
        <v>45610</v>
      </c>
      <c r="B2271" s="5">
        <f>TITRES_STAT!D2274</f>
        <v>3.52</v>
      </c>
      <c r="C2271" s="2">
        <f t="shared" si="210"/>
        <v>3.8836229644895943</v>
      </c>
      <c r="D2271" s="2">
        <f t="shared" si="212"/>
        <v>3.7642675484953365</v>
      </c>
      <c r="E2271" s="2">
        <f t="shared" si="211"/>
        <v>0.11935541599425781</v>
      </c>
      <c r="F2271" s="2">
        <f t="shared" si="209"/>
        <v>9.2032944961222954E-2</v>
      </c>
      <c r="G2271" s="2">
        <f t="shared" si="207"/>
        <v>2.7322471033034854E-2</v>
      </c>
      <c r="H2271" s="2" t="str">
        <f t="shared" si="208"/>
        <v>Sell</v>
      </c>
    </row>
    <row r="2272" spans="1:8" ht="13.5" x14ac:dyDescent="0.25">
      <c r="A2272" s="3">
        <f>TITRES_STAT!B2275</f>
        <v>45611</v>
      </c>
      <c r="B2272" s="5">
        <f>TITRES_STAT!D2275</f>
        <v>3.52</v>
      </c>
      <c r="C2272" s="2">
        <f t="shared" si="210"/>
        <v>3.8276809699527332</v>
      </c>
      <c r="D2272" s="2">
        <f t="shared" si="212"/>
        <v>3.7461736560142</v>
      </c>
      <c r="E2272" s="2">
        <f t="shared" si="211"/>
        <v>8.1507313938533166E-2</v>
      </c>
      <c r="F2272" s="2">
        <f t="shared" si="209"/>
        <v>8.9927818756684999E-2</v>
      </c>
      <c r="G2272" s="2">
        <f t="shared" si="207"/>
        <v>-8.4205048181518333E-3</v>
      </c>
      <c r="H2272" s="2" t="str">
        <f t="shared" si="208"/>
        <v>Hold</v>
      </c>
    </row>
    <row r="2273" spans="1:8" ht="13.5" x14ac:dyDescent="0.25">
      <c r="A2273" s="3">
        <f>TITRES_STAT!B2276</f>
        <v>45614</v>
      </c>
      <c r="B2273" s="5">
        <f>TITRES_STAT!D2276</f>
        <v>3.52</v>
      </c>
      <c r="C2273" s="2">
        <f t="shared" si="210"/>
        <v>3.7803454361138513</v>
      </c>
      <c r="D2273" s="2">
        <f t="shared" si="212"/>
        <v>3.7294200518650005</v>
      </c>
      <c r="E2273" s="2">
        <f t="shared" si="211"/>
        <v>5.0925384248850847E-2</v>
      </c>
      <c r="F2273" s="2">
        <f t="shared" si="209"/>
        <v>8.2127331855118169E-2</v>
      </c>
      <c r="G2273" s="2">
        <f t="shared" si="207"/>
        <v>-3.1201947606267322E-2</v>
      </c>
      <c r="H2273" s="2" t="str">
        <f t="shared" si="208"/>
        <v>Hold</v>
      </c>
    </row>
    <row r="2274" spans="1:8" ht="13.5" x14ac:dyDescent="0.25">
      <c r="A2274" s="3">
        <f>TITRES_STAT!B2277</f>
        <v>45615</v>
      </c>
      <c r="B2274" s="5">
        <f>TITRES_STAT!D2277</f>
        <v>3.42</v>
      </c>
      <c r="C2274" s="2">
        <f t="shared" si="210"/>
        <v>3.7402922920963357</v>
      </c>
      <c r="D2274" s="2">
        <f t="shared" si="212"/>
        <v>3.7065000480231487</v>
      </c>
      <c r="E2274" s="2">
        <f t="shared" si="211"/>
        <v>3.3792244073187039E-2</v>
      </c>
      <c r="F2274" s="2">
        <f t="shared" si="209"/>
        <v>7.2460314298731954E-2</v>
      </c>
      <c r="G2274" s="2">
        <f t="shared" si="207"/>
        <v>-3.8668070225544915E-2</v>
      </c>
      <c r="H2274" s="2" t="str">
        <f t="shared" si="208"/>
        <v>Hold</v>
      </c>
    </row>
    <row r="2275" spans="1:8" ht="13.5" x14ac:dyDescent="0.25">
      <c r="A2275" s="3">
        <f>TITRES_STAT!B2278</f>
        <v>45616</v>
      </c>
      <c r="B2275" s="5">
        <f>TITRES_STAT!D2278</f>
        <v>3.57</v>
      </c>
      <c r="C2275" s="2">
        <f t="shared" si="210"/>
        <v>3.7064011702353605</v>
      </c>
      <c r="D2275" s="2">
        <f t="shared" si="212"/>
        <v>3.6963889333547675</v>
      </c>
      <c r="E2275" s="2">
        <f t="shared" si="211"/>
        <v>1.0012236880593051E-2</v>
      </c>
      <c r="F2275" s="2">
        <f t="shared" si="209"/>
        <v>5.9970698815104181E-2</v>
      </c>
      <c r="G2275" s="2">
        <f t="shared" si="207"/>
        <v>-4.9958461934511131E-2</v>
      </c>
      <c r="H2275" s="2" t="str">
        <f t="shared" si="208"/>
        <v>Hold</v>
      </c>
    </row>
    <row r="2276" spans="1:8" ht="13.5" x14ac:dyDescent="0.25">
      <c r="A2276" s="3">
        <f>TITRES_STAT!B2279</f>
        <v>45617</v>
      </c>
      <c r="B2276" s="5">
        <f>TITRES_STAT!D2279</f>
        <v>3.72</v>
      </c>
      <c r="C2276" s="2">
        <f t="shared" si="210"/>
        <v>3.6777240671222282</v>
      </c>
      <c r="D2276" s="2">
        <f t="shared" si="212"/>
        <v>3.6981379012544142</v>
      </c>
      <c r="E2276" s="2">
        <f t="shared" si="211"/>
        <v>-2.0413834132186004E-2</v>
      </c>
      <c r="F2276" s="2">
        <f t="shared" si="209"/>
        <v>4.3893792225646149E-2</v>
      </c>
      <c r="G2276" s="2">
        <f t="shared" ref="G2276:G2339" si="213">E2276-F2276</f>
        <v>-6.4307626357832159E-2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45618</v>
      </c>
      <c r="B2277" s="5">
        <f>TITRES_STAT!D2280</f>
        <v>3.72</v>
      </c>
      <c r="C2277" s="2">
        <f t="shared" si="210"/>
        <v>3.6534588260265011</v>
      </c>
      <c r="D2277" s="2">
        <f t="shared" si="212"/>
        <v>3.6997573159763095</v>
      </c>
      <c r="E2277" s="2">
        <f t="shared" si="211"/>
        <v>-4.6298489949808452E-2</v>
      </c>
      <c r="F2277" s="2">
        <f t="shared" ref="F2277:F2340" si="215">(E2277*(2/(10)))+((1-(2/10))*F2276)</f>
        <v>2.5855335790555226E-2</v>
      </c>
      <c r="G2277" s="2">
        <f t="shared" si="213"/>
        <v>-7.2153825740363678E-2</v>
      </c>
      <c r="H2277" s="2" t="str">
        <f t="shared" si="214"/>
        <v>Hold</v>
      </c>
    </row>
    <row r="2278" spans="1:8" ht="13.5" x14ac:dyDescent="0.25">
      <c r="A2278" s="3">
        <f>TITRES_STAT!B2281</f>
        <v>45621</v>
      </c>
      <c r="B2278" s="5">
        <f>TITRES_STAT!D2281</f>
        <v>3.72</v>
      </c>
      <c r="C2278" s="2">
        <f t="shared" si="210"/>
        <v>3.6560036220224239</v>
      </c>
      <c r="D2278" s="2">
        <f t="shared" si="212"/>
        <v>3.7012567740521383</v>
      </c>
      <c r="E2278" s="2">
        <f t="shared" si="211"/>
        <v>-4.5253152029714361E-2</v>
      </c>
      <c r="F2278" s="2">
        <f t="shared" si="215"/>
        <v>1.1633638226501311E-2</v>
      </c>
      <c r="G2278" s="2">
        <f t="shared" si="213"/>
        <v>-5.6886790256215673E-2</v>
      </c>
      <c r="H2278" s="2" t="str">
        <f t="shared" si="214"/>
        <v>Hold</v>
      </c>
    </row>
    <row r="2279" spans="1:8" ht="13.5" x14ac:dyDescent="0.25">
      <c r="A2279" s="3">
        <f>TITRES_STAT!B2282</f>
        <v>45622</v>
      </c>
      <c r="B2279" s="5">
        <f>TITRES_STAT!D2282</f>
        <v>3.72</v>
      </c>
      <c r="C2279" s="2">
        <f t="shared" si="210"/>
        <v>3.6350799878651276</v>
      </c>
      <c r="D2279" s="2">
        <f t="shared" si="212"/>
        <v>3.7026451611593871</v>
      </c>
      <c r="E2279" s="2">
        <f t="shared" si="211"/>
        <v>-6.7565173294259484E-2</v>
      </c>
      <c r="F2279" s="2">
        <f t="shared" si="215"/>
        <v>-4.2061240776508479E-3</v>
      </c>
      <c r="G2279" s="2">
        <f t="shared" si="213"/>
        <v>-6.3359049216608634E-2</v>
      </c>
      <c r="H2279" s="2" t="str">
        <f t="shared" si="214"/>
        <v>Hold</v>
      </c>
    </row>
    <row r="2280" spans="1:8" ht="13.5" x14ac:dyDescent="0.25">
      <c r="A2280" s="3">
        <f>TITRES_STAT!B2283</f>
        <v>45623</v>
      </c>
      <c r="B2280" s="5">
        <f>TITRES_STAT!D2283</f>
        <v>3.72</v>
      </c>
      <c r="C2280" s="2">
        <f t="shared" si="210"/>
        <v>3.6173753743474153</v>
      </c>
      <c r="D2280" s="2">
        <f t="shared" si="212"/>
        <v>3.7039307047772105</v>
      </c>
      <c r="E2280" s="2">
        <f t="shared" si="211"/>
        <v>-8.6555330429795241E-2</v>
      </c>
      <c r="F2280" s="2">
        <f t="shared" si="215"/>
        <v>-2.0675965348079729E-2</v>
      </c>
      <c r="G2280" s="2">
        <f t="shared" si="213"/>
        <v>-6.5879365081715519E-2</v>
      </c>
      <c r="H2280" s="2" t="str">
        <f t="shared" si="214"/>
        <v>Hold</v>
      </c>
    </row>
    <row r="2281" spans="1:8" ht="13.5" x14ac:dyDescent="0.25">
      <c r="A2281" s="3">
        <f>TITRES_STAT!B2284</f>
        <v>45624</v>
      </c>
      <c r="B2281" s="5">
        <f>TITRES_STAT!D2284</f>
        <v>3.72</v>
      </c>
      <c r="C2281" s="2">
        <f t="shared" si="210"/>
        <v>3.6023945475247361</v>
      </c>
      <c r="D2281" s="2">
        <f t="shared" si="212"/>
        <v>3.7051210229418614</v>
      </c>
      <c r="E2281" s="2">
        <f t="shared" si="211"/>
        <v>-0.10272647541712532</v>
      </c>
      <c r="F2281" s="2">
        <f t="shared" si="215"/>
        <v>-3.7086067361888853E-2</v>
      </c>
      <c r="G2281" s="2">
        <f t="shared" si="213"/>
        <v>-6.5640408055236465E-2</v>
      </c>
      <c r="H2281" s="2" t="str">
        <f t="shared" si="214"/>
        <v>Hold</v>
      </c>
    </row>
    <row r="2282" spans="1:8" ht="13.5" x14ac:dyDescent="0.25">
      <c r="A2282" s="3">
        <f>TITRES_STAT!B2285</f>
        <v>45625</v>
      </c>
      <c r="B2282" s="5">
        <f>TITRES_STAT!D2285</f>
        <v>3.72</v>
      </c>
      <c r="C2282" s="2">
        <f t="shared" si="210"/>
        <v>3.5897184632901613</v>
      </c>
      <c r="D2282" s="2">
        <f t="shared" si="212"/>
        <v>3.7062231693906122</v>
      </c>
      <c r="E2282" s="2">
        <f t="shared" si="211"/>
        <v>-0.11650470610045094</v>
      </c>
      <c r="F2282" s="2">
        <f t="shared" si="215"/>
        <v>-5.2969795109601273E-2</v>
      </c>
      <c r="G2282" s="2">
        <f t="shared" si="213"/>
        <v>-6.3534910990849666E-2</v>
      </c>
      <c r="H2282" s="2" t="str">
        <f t="shared" si="214"/>
        <v>Hold</v>
      </c>
    </row>
    <row r="2283" spans="1:8" ht="13.5" x14ac:dyDescent="0.25">
      <c r="A2283" s="3">
        <f>TITRES_STAT!B2286</f>
        <v>45628</v>
      </c>
      <c r="B2283" s="5">
        <f>TITRES_STAT!D2286</f>
        <v>3.56</v>
      </c>
      <c r="C2283" s="2">
        <f t="shared" si="210"/>
        <v>3.5789925458609053</v>
      </c>
      <c r="D2283" s="2">
        <f t="shared" si="212"/>
        <v>3.6953918235098264</v>
      </c>
      <c r="E2283" s="2">
        <f t="shared" si="211"/>
        <v>-0.11639927764892111</v>
      </c>
      <c r="F2283" s="2">
        <f t="shared" si="215"/>
        <v>-6.5655691617465248E-2</v>
      </c>
      <c r="G2283" s="2">
        <f t="shared" si="213"/>
        <v>-5.0743586031455859E-2</v>
      </c>
      <c r="H2283" s="2" t="str">
        <f t="shared" si="214"/>
        <v>Hold</v>
      </c>
    </row>
    <row r="2284" spans="1:8" ht="13.5" x14ac:dyDescent="0.25">
      <c r="A2284" s="3">
        <f>TITRES_STAT!B2287</f>
        <v>45629</v>
      </c>
      <c r="B2284" s="5">
        <f>TITRES_STAT!D2287</f>
        <v>3.59</v>
      </c>
      <c r="C2284" s="2">
        <f t="shared" si="210"/>
        <v>3.5545321541899968</v>
      </c>
      <c r="D2284" s="2">
        <f t="shared" si="212"/>
        <v>3.6875850217683577</v>
      </c>
      <c r="E2284" s="2">
        <f t="shared" si="211"/>
        <v>-0.13305286757836088</v>
      </c>
      <c r="F2284" s="2">
        <f t="shared" si="215"/>
        <v>-7.9135126809644379E-2</v>
      </c>
      <c r="G2284" s="2">
        <f t="shared" si="213"/>
        <v>-5.3917740768716499E-2</v>
      </c>
      <c r="H2284" s="2" t="str">
        <f t="shared" si="214"/>
        <v>Hold</v>
      </c>
    </row>
    <row r="2285" spans="1:8" ht="13.5" x14ac:dyDescent="0.25">
      <c r="A2285" s="3">
        <f>TITRES_STAT!B2288</f>
        <v>45630</v>
      </c>
      <c r="B2285" s="5">
        <f>TITRES_STAT!D2288</f>
        <v>3.59</v>
      </c>
      <c r="C2285" s="2">
        <f t="shared" si="210"/>
        <v>3.5569118227761507</v>
      </c>
      <c r="D2285" s="2">
        <f t="shared" si="212"/>
        <v>3.6803565016373683</v>
      </c>
      <c r="E2285" s="2">
        <f t="shared" si="211"/>
        <v>-0.12344467886121757</v>
      </c>
      <c r="F2285" s="2">
        <f t="shared" si="215"/>
        <v>-8.7997037219959023E-2</v>
      </c>
      <c r="G2285" s="2">
        <f t="shared" si="213"/>
        <v>-3.5447641641258548E-2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5">
        <f>TITRES_STAT!D2289</f>
        <v>3.75</v>
      </c>
      <c r="C2286" s="2">
        <f t="shared" si="210"/>
        <v>3.5820023115798199</v>
      </c>
      <c r="D2286" s="2">
        <f t="shared" si="212"/>
        <v>3.6855152792938592</v>
      </c>
      <c r="E2286" s="2">
        <f t="shared" si="211"/>
        <v>-0.10351296771403939</v>
      </c>
      <c r="F2286" s="2">
        <f t="shared" si="215"/>
        <v>-9.1100223318775098E-2</v>
      </c>
      <c r="G2286" s="2">
        <f t="shared" si="213"/>
        <v>-1.2412744395264297E-2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5">
        <f>TITRES_STAT!D2290</f>
        <v>3.91</v>
      </c>
      <c r="C2287" s="2">
        <f t="shared" si="210"/>
        <v>3.6032327251829246</v>
      </c>
      <c r="D2287" s="2">
        <f t="shared" si="212"/>
        <v>3.7021437771239434</v>
      </c>
      <c r="E2287" s="2">
        <f t="shared" si="211"/>
        <v>-9.8911051941018791E-2</v>
      </c>
      <c r="F2287" s="2">
        <f t="shared" si="215"/>
        <v>-9.2662389043223839E-2</v>
      </c>
      <c r="G2287" s="2">
        <f t="shared" si="213"/>
        <v>-6.2486628977949515E-3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5">
        <f>TITRES_STAT!D2291</f>
        <v>3.82</v>
      </c>
      <c r="C2288" s="2">
        <f t="shared" si="210"/>
        <v>3.6211969213086284</v>
      </c>
      <c r="D2288" s="2">
        <f t="shared" si="212"/>
        <v>3.7108738677073552</v>
      </c>
      <c r="E2288" s="2">
        <f t="shared" si="211"/>
        <v>-8.9676946398726809E-2</v>
      </c>
      <c r="F2288" s="2">
        <f t="shared" si="215"/>
        <v>-9.2065300514324433E-2</v>
      </c>
      <c r="G2288" s="2">
        <f t="shared" si="213"/>
        <v>2.388354115597624E-3</v>
      </c>
      <c r="H2288" s="2" t="str">
        <f t="shared" si="214"/>
        <v>Sell</v>
      </c>
    </row>
    <row r="2289" spans="1:8" ht="13.5" x14ac:dyDescent="0.25">
      <c r="A2289" s="3">
        <f>TITRES_STAT!B2292</f>
        <v>45636</v>
      </c>
      <c r="B2289" s="5">
        <f>TITRES_STAT!D2292</f>
        <v>3.81</v>
      </c>
      <c r="C2289" s="2">
        <f t="shared" si="210"/>
        <v>3.6363973949534549</v>
      </c>
      <c r="D2289" s="2">
        <f t="shared" si="212"/>
        <v>3.7182165441734774</v>
      </c>
      <c r="E2289" s="2">
        <f t="shared" si="211"/>
        <v>-8.1819149220022425E-2</v>
      </c>
      <c r="F2289" s="2">
        <f t="shared" si="215"/>
        <v>-9.0016070255464042E-2</v>
      </c>
      <c r="G2289" s="2">
        <f t="shared" si="213"/>
        <v>8.1969210354416178E-3</v>
      </c>
      <c r="H2289" s="2" t="str">
        <f t="shared" si="214"/>
        <v>Sell</v>
      </c>
    </row>
    <row r="2290" spans="1:8" ht="13.5" x14ac:dyDescent="0.25">
      <c r="A2290" s="3">
        <f>TITRES_STAT!B2293</f>
        <v>45637</v>
      </c>
      <c r="B2290" s="5">
        <f>TITRES_STAT!D2293</f>
        <v>3.81</v>
      </c>
      <c r="C2290" s="2">
        <f t="shared" si="210"/>
        <v>3.649259334191385</v>
      </c>
      <c r="D2290" s="2">
        <f t="shared" si="212"/>
        <v>3.7250153186791457</v>
      </c>
      <c r="E2290" s="2">
        <f t="shared" si="211"/>
        <v>-7.5755984487760664E-2</v>
      </c>
      <c r="F2290" s="2">
        <f t="shared" si="215"/>
        <v>-8.7164053101923378E-2</v>
      </c>
      <c r="G2290" s="2">
        <f t="shared" si="213"/>
        <v>1.1408068614162714E-2</v>
      </c>
      <c r="H2290" s="2" t="str">
        <f t="shared" si="214"/>
        <v>Sell</v>
      </c>
    </row>
    <row r="2291" spans="1:8" ht="13.5" x14ac:dyDescent="0.25">
      <c r="A2291" s="3">
        <f>TITRES_STAT!B2294</f>
        <v>45638</v>
      </c>
      <c r="B2291" s="5">
        <f>TITRES_STAT!D2294</f>
        <v>3.81</v>
      </c>
      <c r="C2291" s="2">
        <f t="shared" si="210"/>
        <v>3.6601425135465568</v>
      </c>
      <c r="D2291" s="2">
        <f t="shared" si="212"/>
        <v>3.7313104802584682</v>
      </c>
      <c r="E2291" s="2">
        <f t="shared" si="211"/>
        <v>-7.116796671191139E-2</v>
      </c>
      <c r="F2291" s="2">
        <f t="shared" si="215"/>
        <v>-8.3964835823920989E-2</v>
      </c>
      <c r="G2291" s="2">
        <f t="shared" si="213"/>
        <v>1.2796869112009598E-2</v>
      </c>
      <c r="H2291" s="2" t="str">
        <f t="shared" si="214"/>
        <v>Sell</v>
      </c>
    </row>
    <row r="2292" spans="1:8" ht="13.5" x14ac:dyDescent="0.25">
      <c r="A2292" s="3">
        <f>TITRES_STAT!B2295</f>
        <v>45639</v>
      </c>
      <c r="B2292" s="5">
        <f>TITRES_STAT!D2295</f>
        <v>3.81</v>
      </c>
      <c r="C2292" s="2">
        <f t="shared" si="210"/>
        <v>3.6693513576163173</v>
      </c>
      <c r="D2292" s="2">
        <f t="shared" si="212"/>
        <v>3.7371393335726562</v>
      </c>
      <c r="E2292" s="2">
        <f t="shared" si="211"/>
        <v>-6.7787975956338897E-2</v>
      </c>
      <c r="F2292" s="2">
        <f t="shared" si="215"/>
        <v>-8.0729463850404581E-2</v>
      </c>
      <c r="G2292" s="2">
        <f t="shared" si="213"/>
        <v>1.2941487894065684E-2</v>
      </c>
      <c r="H2292" s="2" t="str">
        <f t="shared" si="214"/>
        <v>Sell</v>
      </c>
    </row>
    <row r="2293" spans="1:8" ht="13.5" x14ac:dyDescent="0.25">
      <c r="A2293" s="3">
        <f>TITRES_STAT!B2296</f>
        <v>45642</v>
      </c>
      <c r="B2293" s="5">
        <f>TITRES_STAT!D2296</f>
        <v>3.81</v>
      </c>
      <c r="C2293" s="2">
        <f t="shared" si="210"/>
        <v>3.6525280718291917</v>
      </c>
      <c r="D2293" s="2">
        <f t="shared" si="212"/>
        <v>3.742536419974682</v>
      </c>
      <c r="E2293" s="2">
        <f t="shared" si="211"/>
        <v>-9.0008348145490302E-2</v>
      </c>
      <c r="F2293" s="2">
        <f t="shared" si="215"/>
        <v>-8.2585240709421734E-2</v>
      </c>
      <c r="G2293" s="2">
        <f t="shared" si="213"/>
        <v>-7.4231074360685684E-3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5">
        <f>TITRES_STAT!D2297</f>
        <v>3.81</v>
      </c>
      <c r="C2294" s="2">
        <f t="shared" si="210"/>
        <v>3.6429083684708545</v>
      </c>
      <c r="D2294" s="2">
        <f t="shared" si="212"/>
        <v>3.7475337221987797</v>
      </c>
      <c r="E2294" s="2">
        <f t="shared" si="211"/>
        <v>-0.10462535372792514</v>
      </c>
      <c r="F2294" s="2">
        <f t="shared" si="215"/>
        <v>-8.6993263313122418E-2</v>
      </c>
      <c r="G2294" s="2">
        <f t="shared" si="213"/>
        <v>-1.7632090414802723E-2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5">
        <f>TITRES_STAT!D2298</f>
        <v>3.64</v>
      </c>
      <c r="C2295" s="2">
        <f t="shared" si="210"/>
        <v>3.6347686194753384</v>
      </c>
      <c r="D2295" s="2">
        <f t="shared" si="212"/>
        <v>3.7395682612951662</v>
      </c>
      <c r="E2295" s="2">
        <f t="shared" si="211"/>
        <v>-0.10479964181982782</v>
      </c>
      <c r="F2295" s="2">
        <f t="shared" si="215"/>
        <v>-9.0554539014463503E-2</v>
      </c>
      <c r="G2295" s="2">
        <f t="shared" si="213"/>
        <v>-1.4245102805364313E-2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5">
        <f>TITRES_STAT!D2299</f>
        <v>3.48</v>
      </c>
      <c r="C2296" s="2">
        <f t="shared" si="210"/>
        <v>3.6524965241714402</v>
      </c>
      <c r="D2296" s="2">
        <f t="shared" si="212"/>
        <v>3.7203409826807095</v>
      </c>
      <c r="E2296" s="2">
        <f t="shared" si="211"/>
        <v>-6.7844458509269234E-2</v>
      </c>
      <c r="F2296" s="2">
        <f t="shared" si="215"/>
        <v>-8.6012522913424663E-2</v>
      </c>
      <c r="G2296" s="2">
        <f t="shared" si="213"/>
        <v>1.8168064404155429E-2</v>
      </c>
      <c r="H2296" s="2" t="str">
        <f t="shared" si="214"/>
        <v>Sell</v>
      </c>
    </row>
    <row r="2297" spans="1:8" ht="13.5" x14ac:dyDescent="0.25">
      <c r="A2297" s="3">
        <f>TITRES_STAT!B2300</f>
        <v>45649</v>
      </c>
      <c r="B2297" s="5">
        <f>TITRES_STAT!D2300</f>
        <v>3.43</v>
      </c>
      <c r="C2297" s="2">
        <f t="shared" si="210"/>
        <v>3.6921124435296804</v>
      </c>
      <c r="D2297" s="2">
        <f t="shared" si="212"/>
        <v>3.6988342432228793</v>
      </c>
      <c r="E2297" s="2">
        <f t="shared" si="211"/>
        <v>-6.721799693198971E-3</v>
      </c>
      <c r="F2297" s="2">
        <f t="shared" si="215"/>
        <v>-7.0154378269379522E-2</v>
      </c>
      <c r="G2297" s="2">
        <f t="shared" si="213"/>
        <v>6.3432578576180551E-2</v>
      </c>
      <c r="H2297" s="2" t="str">
        <f t="shared" si="214"/>
        <v>Sell</v>
      </c>
    </row>
    <row r="2298" spans="1:8" ht="13.5" x14ac:dyDescent="0.25">
      <c r="A2298" s="3">
        <f>TITRES_STAT!B2301</f>
        <v>45650</v>
      </c>
      <c r="B2298" s="5">
        <f>TITRES_STAT!D2301</f>
        <v>3.42</v>
      </c>
      <c r="C2298" s="2">
        <f t="shared" si="210"/>
        <v>3.7117874522174219</v>
      </c>
      <c r="D2298" s="2">
        <f t="shared" si="212"/>
        <v>3.6781798548359994</v>
      </c>
      <c r="E2298" s="2">
        <f t="shared" si="211"/>
        <v>3.3607597381422494E-2</v>
      </c>
      <c r="F2298" s="2">
        <f t="shared" si="215"/>
        <v>-4.9401983139219119E-2</v>
      </c>
      <c r="G2298" s="2">
        <f t="shared" si="213"/>
        <v>8.3009580520641613E-2</v>
      </c>
      <c r="H2298" s="2" t="str">
        <f t="shared" si="214"/>
        <v>Sell</v>
      </c>
    </row>
    <row r="2299" spans="1:8" ht="13.5" x14ac:dyDescent="0.25">
      <c r="A2299" s="3">
        <f>TITRES_STAT!B2302</f>
        <v>45651</v>
      </c>
      <c r="B2299" s="5">
        <f>TITRES_STAT!D2302</f>
        <v>3.41</v>
      </c>
      <c r="C2299" s="2">
        <f t="shared" si="210"/>
        <v>3.7268970749532029</v>
      </c>
      <c r="D2299" s="2">
        <f t="shared" si="212"/>
        <v>3.6583146804037034</v>
      </c>
      <c r="E2299" s="2">
        <f t="shared" si="211"/>
        <v>6.8582394549499437E-2</v>
      </c>
      <c r="F2299" s="2">
        <f t="shared" si="215"/>
        <v>-2.5805107601475412E-2</v>
      </c>
      <c r="G2299" s="2">
        <f t="shared" si="213"/>
        <v>9.4387502150974856E-2</v>
      </c>
      <c r="H2299" s="2" t="str">
        <f t="shared" si="214"/>
        <v>Sell</v>
      </c>
    </row>
    <row r="2300" spans="1:8" ht="13.5" x14ac:dyDescent="0.25">
      <c r="A2300" s="3">
        <f>TITRES_STAT!B2303</f>
        <v>45652</v>
      </c>
      <c r="B2300" s="5">
        <f>TITRES_STAT!D2303</f>
        <v>3.41</v>
      </c>
      <c r="C2300" s="2">
        <f t="shared" si="210"/>
        <v>3.7396821403450176</v>
      </c>
      <c r="D2300" s="2">
        <f t="shared" si="212"/>
        <v>3.6399210003737994</v>
      </c>
      <c r="E2300" s="2">
        <f t="shared" si="211"/>
        <v>9.976113997121816E-2</v>
      </c>
      <c r="F2300" s="2">
        <f t="shared" si="215"/>
        <v>-6.9185808693669748E-4</v>
      </c>
      <c r="G2300" s="2">
        <f t="shared" si="213"/>
        <v>0.10045299805815486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5">
        <f>TITRES_STAT!D2304</f>
        <v>3.35</v>
      </c>
      <c r="C2301" s="2">
        <f t="shared" si="210"/>
        <v>3.7505002725996306</v>
      </c>
      <c r="D2301" s="2">
        <f t="shared" si="212"/>
        <v>3.618445370716481</v>
      </c>
      <c r="E2301" s="2">
        <f t="shared" si="211"/>
        <v>0.13205490188314961</v>
      </c>
      <c r="F2301" s="2">
        <f t="shared" si="215"/>
        <v>2.5857493907080566E-2</v>
      </c>
      <c r="G2301" s="2">
        <f t="shared" si="213"/>
        <v>0.10619740797606905</v>
      </c>
      <c r="H2301" s="2" t="str">
        <f t="shared" si="214"/>
        <v>Sell</v>
      </c>
    </row>
    <row r="2302" spans="1:8" ht="13.5" x14ac:dyDescent="0.25">
      <c r="A2302" s="3">
        <f>TITRES_STAT!B2305</f>
        <v>45656</v>
      </c>
      <c r="B2302" s="5">
        <f>TITRES_STAT!D2305</f>
        <v>3.35</v>
      </c>
      <c r="C2302" s="2">
        <f t="shared" si="210"/>
        <v>3.7596540768150719</v>
      </c>
      <c r="D2302" s="2">
        <f t="shared" si="212"/>
        <v>3.5985605284411859</v>
      </c>
      <c r="E2302" s="2">
        <f t="shared" si="211"/>
        <v>0.16109354837388601</v>
      </c>
      <c r="F2302" s="2">
        <f t="shared" si="215"/>
        <v>5.2904704800441654E-2</v>
      </c>
      <c r="G2302" s="2">
        <f t="shared" si="213"/>
        <v>0.10818884357344435</v>
      </c>
      <c r="H2302" s="2" t="str">
        <f t="shared" si="214"/>
        <v>Sell</v>
      </c>
    </row>
    <row r="2303" spans="1:8" ht="13.5" x14ac:dyDescent="0.25">
      <c r="A2303" s="3">
        <f>TITRES_STAT!B2306</f>
        <v>45657</v>
      </c>
      <c r="B2303" s="5">
        <f>TITRES_STAT!D2306</f>
        <v>3.35</v>
      </c>
      <c r="C2303" s="2">
        <f t="shared" si="210"/>
        <v>3.767399603458907</v>
      </c>
      <c r="D2303" s="2">
        <f t="shared" si="212"/>
        <v>3.5801486374455425</v>
      </c>
      <c r="E2303" s="2">
        <f t="shared" si="211"/>
        <v>0.18725096601336455</v>
      </c>
      <c r="F2303" s="2">
        <f t="shared" si="215"/>
        <v>7.9773957043026242E-2</v>
      </c>
      <c r="G2303" s="2">
        <f t="shared" si="213"/>
        <v>0.10747700897033831</v>
      </c>
      <c r="H2303" s="2" t="str">
        <f t="shared" si="214"/>
        <v>Sell</v>
      </c>
    </row>
    <row r="2304" spans="1:8" ht="13.5" x14ac:dyDescent="0.25">
      <c r="A2304" s="3">
        <f>TITRES_STAT!B2307</f>
        <v>45659</v>
      </c>
      <c r="B2304" s="5">
        <f>TITRES_STAT!D2307</f>
        <v>3.35</v>
      </c>
      <c r="C2304" s="2">
        <f t="shared" si="210"/>
        <v>3.7739535106190756</v>
      </c>
      <c r="D2304" s="2">
        <f t="shared" si="212"/>
        <v>3.563100590227354</v>
      </c>
      <c r="E2304" s="2">
        <f t="shared" si="211"/>
        <v>0.21085292039172154</v>
      </c>
      <c r="F2304" s="2">
        <f t="shared" si="215"/>
        <v>0.10598974971276531</v>
      </c>
      <c r="G2304" s="2">
        <f t="shared" si="213"/>
        <v>0.10486317067895623</v>
      </c>
      <c r="H2304" s="2" t="str">
        <f t="shared" si="214"/>
        <v>Sell</v>
      </c>
    </row>
    <row r="2305" spans="1:8" ht="13.5" x14ac:dyDescent="0.25">
      <c r="A2305" s="3">
        <f>TITRES_STAT!B2308</f>
        <v>45660</v>
      </c>
      <c r="B2305" s="5">
        <f>TITRES_STAT!D2308</f>
        <v>3.35</v>
      </c>
      <c r="C2305" s="2">
        <f t="shared" si="210"/>
        <v>3.7533452782161407</v>
      </c>
      <c r="D2305" s="2">
        <f t="shared" si="212"/>
        <v>3.5473153613216239</v>
      </c>
      <c r="E2305" s="2">
        <f t="shared" si="211"/>
        <v>0.20602991689451677</v>
      </c>
      <c r="F2305" s="2">
        <f t="shared" si="215"/>
        <v>0.12599778314911561</v>
      </c>
      <c r="G2305" s="2">
        <f t="shared" si="213"/>
        <v>8.0032133745401163E-2</v>
      </c>
      <c r="H2305" s="2" t="str">
        <f t="shared" si="214"/>
        <v>Sell</v>
      </c>
    </row>
    <row r="2306" spans="1:8" ht="13.5" x14ac:dyDescent="0.25">
      <c r="A2306" s="3">
        <f>TITRES_STAT!B2309</f>
        <v>45663</v>
      </c>
      <c r="B2306" s="5">
        <f>TITRES_STAT!D2309</f>
        <v>3.35</v>
      </c>
      <c r="C2306" s="2">
        <f t="shared" si="210"/>
        <v>3.7112921584905805</v>
      </c>
      <c r="D2306" s="2">
        <f t="shared" si="212"/>
        <v>3.532699408631133</v>
      </c>
      <c r="E2306" s="2">
        <f t="shared" si="211"/>
        <v>0.17859274985944751</v>
      </c>
      <c r="F2306" s="2">
        <f t="shared" si="215"/>
        <v>0.13651677649118199</v>
      </c>
      <c r="G2306" s="2">
        <f t="shared" si="213"/>
        <v>4.2075973368265518E-2</v>
      </c>
      <c r="H2306" s="2" t="str">
        <f t="shared" si="214"/>
        <v>Sell</v>
      </c>
    </row>
    <row r="2307" spans="1:8" ht="13.5" x14ac:dyDescent="0.25">
      <c r="A2307" s="3">
        <f>TITRES_STAT!B2310</f>
        <v>45664</v>
      </c>
      <c r="B2307" s="5">
        <f>TITRES_STAT!D2310</f>
        <v>3.35</v>
      </c>
      <c r="C2307" s="2">
        <f t="shared" si="210"/>
        <v>3.6680164417997219</v>
      </c>
      <c r="D2307" s="2">
        <f t="shared" si="212"/>
        <v>3.5191661191029007</v>
      </c>
      <c r="E2307" s="2">
        <f t="shared" si="211"/>
        <v>0.14885032269682119</v>
      </c>
      <c r="F2307" s="2">
        <f t="shared" si="215"/>
        <v>0.13898348573230984</v>
      </c>
      <c r="G2307" s="2">
        <f t="shared" si="213"/>
        <v>9.8668369645113496E-3</v>
      </c>
      <c r="H2307" s="2" t="str">
        <f t="shared" si="214"/>
        <v>Sell</v>
      </c>
    </row>
    <row r="2308" spans="1:8" ht="13.5" x14ac:dyDescent="0.25">
      <c r="A2308" s="3">
        <f>TITRES_STAT!B2311</f>
        <v>45665</v>
      </c>
      <c r="B2308" s="5">
        <f>TITRES_STAT!D2311</f>
        <v>3.35</v>
      </c>
      <c r="C2308" s="2">
        <f t="shared" si="210"/>
        <v>3.6298600661382263</v>
      </c>
      <c r="D2308" s="2">
        <f t="shared" si="212"/>
        <v>3.5066352954656486</v>
      </c>
      <c r="E2308" s="2">
        <f t="shared" si="211"/>
        <v>0.12322477067257775</v>
      </c>
      <c r="F2308" s="2">
        <f t="shared" si="215"/>
        <v>0.13583174272036344</v>
      </c>
      <c r="G2308" s="2">
        <f t="shared" si="213"/>
        <v>-1.2606972047785686E-2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5">
        <f>TITRES_STAT!D2312</f>
        <v>3.35</v>
      </c>
      <c r="C2309" s="2">
        <f t="shared" si="210"/>
        <v>3.5960354405784991</v>
      </c>
      <c r="D2309" s="2">
        <f t="shared" si="212"/>
        <v>3.4950326809867116</v>
      </c>
      <c r="E2309" s="2">
        <f t="shared" si="211"/>
        <v>0.10100275959178751</v>
      </c>
      <c r="F2309" s="2">
        <f t="shared" si="215"/>
        <v>0.12886594609464827</v>
      </c>
      <c r="G2309" s="2">
        <f t="shared" si="213"/>
        <v>-2.7863186502860765E-2</v>
      </c>
      <c r="H2309" s="2" t="str">
        <f t="shared" si="214"/>
        <v>Hold</v>
      </c>
    </row>
    <row r="2310" spans="1:8" ht="13.5" x14ac:dyDescent="0.25">
      <c r="A2310" s="3">
        <f>TITRES_STAT!B2313</f>
        <v>45667</v>
      </c>
      <c r="B2310" s="5">
        <f>TITRES_STAT!D2313</f>
        <v>3.35</v>
      </c>
      <c r="C2310" s="2">
        <f t="shared" si="210"/>
        <v>3.5674146035664225</v>
      </c>
      <c r="D2310" s="2">
        <f t="shared" si="212"/>
        <v>3.4842895194321404</v>
      </c>
      <c r="E2310" s="2">
        <f t="shared" si="211"/>
        <v>8.3125084134282101E-2</v>
      </c>
      <c r="F2310" s="2">
        <f t="shared" si="215"/>
        <v>0.11971777370257504</v>
      </c>
      <c r="G2310" s="2">
        <f t="shared" si="213"/>
        <v>-3.6592689568292938E-2</v>
      </c>
      <c r="H2310" s="2" t="str">
        <f t="shared" si="214"/>
        <v>Hold</v>
      </c>
    </row>
    <row r="2311" spans="1:8" ht="13.5" x14ac:dyDescent="0.25">
      <c r="A2311" s="3">
        <f>TITRES_STAT!B2314</f>
        <v>45670</v>
      </c>
      <c r="B2311" s="5">
        <f>TITRES_STAT!D2314</f>
        <v>3.45</v>
      </c>
      <c r="C2311" s="2">
        <f t="shared" si="210"/>
        <v>3.5339662030177421</v>
      </c>
      <c r="D2311" s="2">
        <f t="shared" si="212"/>
        <v>3.4817495550297597</v>
      </c>
      <c r="E2311" s="2">
        <f t="shared" si="211"/>
        <v>5.2216647987982423E-2</v>
      </c>
      <c r="F2311" s="2">
        <f t="shared" si="215"/>
        <v>0.10621754855965652</v>
      </c>
      <c r="G2311" s="2">
        <f t="shared" si="213"/>
        <v>-5.4000900571674101E-2</v>
      </c>
      <c r="H2311" s="2" t="str">
        <f t="shared" si="214"/>
        <v>Hold</v>
      </c>
    </row>
    <row r="2312" spans="1:8" ht="13.5" x14ac:dyDescent="0.25">
      <c r="A2312" s="3">
        <f>TITRES_STAT!B2315</f>
        <v>45671</v>
      </c>
      <c r="B2312" s="5">
        <f>TITRES_STAT!D2315</f>
        <v>3.51</v>
      </c>
      <c r="C2312" s="2">
        <f t="shared" si="210"/>
        <v>3.5056637102457815</v>
      </c>
      <c r="D2312" s="2">
        <f t="shared" si="212"/>
        <v>3.4838421805831108</v>
      </c>
      <c r="E2312" s="2">
        <f t="shared" si="211"/>
        <v>2.1821529662670702E-2</v>
      </c>
      <c r="F2312" s="2">
        <f t="shared" si="215"/>
        <v>8.9338344780259371E-2</v>
      </c>
      <c r="G2312" s="2">
        <f t="shared" si="213"/>
        <v>-6.7516815117588669E-2</v>
      </c>
      <c r="H2312" s="2" t="str">
        <f t="shared" si="214"/>
        <v>Hold</v>
      </c>
    </row>
    <row r="2313" spans="1:8" ht="13.5" x14ac:dyDescent="0.25">
      <c r="A2313" s="3">
        <f>TITRES_STAT!B2316</f>
        <v>45672</v>
      </c>
      <c r="B2313" s="5">
        <f>TITRES_STAT!D2316</f>
        <v>3.55</v>
      </c>
      <c r="C2313" s="2">
        <f t="shared" si="210"/>
        <v>3.4817154471310459</v>
      </c>
      <c r="D2313" s="2">
        <f t="shared" si="212"/>
        <v>3.4887427597991767</v>
      </c>
      <c r="E2313" s="2">
        <f t="shared" si="211"/>
        <v>-7.0273126681308362E-3</v>
      </c>
      <c r="F2313" s="2">
        <f t="shared" si="215"/>
        <v>7.0065213290581338E-2</v>
      </c>
      <c r="G2313" s="2">
        <f t="shared" si="213"/>
        <v>-7.7092525958712174E-2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5">
        <f>TITRES_STAT!D2317</f>
        <v>3.55</v>
      </c>
      <c r="C2314" s="2">
        <f t="shared" si="210"/>
        <v>3.4614515321878079</v>
      </c>
      <c r="D2314" s="2">
        <f t="shared" si="212"/>
        <v>3.4932803331473861</v>
      </c>
      <c r="E2314" s="2">
        <f t="shared" si="211"/>
        <v>-3.1828800959578185E-2</v>
      </c>
      <c r="F2314" s="2">
        <f t="shared" si="215"/>
        <v>4.9686410440549431E-2</v>
      </c>
      <c r="G2314" s="2">
        <f t="shared" si="213"/>
        <v>-8.1515211400127616E-2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5">
        <f>TITRES_STAT!D2318</f>
        <v>3.55</v>
      </c>
      <c r="C2315" s="2">
        <f t="shared" si="210"/>
        <v>3.4443051426204527</v>
      </c>
      <c r="D2315" s="2">
        <f t="shared" si="212"/>
        <v>3.4974817899512836</v>
      </c>
      <c r="E2315" s="2">
        <f t="shared" si="211"/>
        <v>-5.3176647330830829E-2</v>
      </c>
      <c r="F2315" s="2">
        <f t="shared" si="215"/>
        <v>2.9113798886273377E-2</v>
      </c>
      <c r="G2315" s="2">
        <f t="shared" si="213"/>
        <v>-8.2290446217104213E-2</v>
      </c>
      <c r="H2315" s="2" t="str">
        <f t="shared" si="214"/>
        <v>Hold</v>
      </c>
    </row>
    <row r="2316" spans="1:8" ht="13.5" x14ac:dyDescent="0.25">
      <c r="A2316" s="3">
        <f>TITRES_STAT!B2319</f>
        <v>45677</v>
      </c>
      <c r="B2316" s="5">
        <f>TITRES_STAT!D2319</f>
        <v>3.64</v>
      </c>
      <c r="C2316" s="2">
        <f t="shared" si="210"/>
        <v>3.4297966591403828</v>
      </c>
      <c r="D2316" s="2">
        <f t="shared" si="212"/>
        <v>3.5080386943993362</v>
      </c>
      <c r="E2316" s="2">
        <f t="shared" si="211"/>
        <v>-7.8242035258953457E-2</v>
      </c>
      <c r="F2316" s="2">
        <f t="shared" si="215"/>
        <v>7.6426320572280104E-3</v>
      </c>
      <c r="G2316" s="2">
        <f t="shared" si="213"/>
        <v>-8.5884667316181468E-2</v>
      </c>
      <c r="H2316" s="2" t="str">
        <f t="shared" si="214"/>
        <v>Hold</v>
      </c>
    </row>
    <row r="2317" spans="1:8" ht="13.5" x14ac:dyDescent="0.25">
      <c r="A2317" s="3">
        <f>TITRES_STAT!B2320</f>
        <v>45678</v>
      </c>
      <c r="B2317" s="5">
        <f>TITRES_STAT!D2320</f>
        <v>3.48</v>
      </c>
      <c r="C2317" s="2">
        <f t="shared" si="210"/>
        <v>3.4175202500418624</v>
      </c>
      <c r="D2317" s="2">
        <f t="shared" si="212"/>
        <v>3.5059617540734593</v>
      </c>
      <c r="E2317" s="2">
        <f t="shared" si="211"/>
        <v>-8.8441504031596896E-2</v>
      </c>
      <c r="F2317" s="2">
        <f t="shared" si="215"/>
        <v>-1.1574195160536972E-2</v>
      </c>
      <c r="G2317" s="2">
        <f t="shared" si="213"/>
        <v>-7.6867308871059928E-2</v>
      </c>
      <c r="H2317" s="2" t="str">
        <f t="shared" si="214"/>
        <v>Hold</v>
      </c>
    </row>
    <row r="2318" spans="1:8" ht="13.5" x14ac:dyDescent="0.25">
      <c r="A2318" s="3">
        <f>TITRES_STAT!B2321</f>
        <v>45679</v>
      </c>
      <c r="B2318" s="5">
        <f>TITRES_STAT!D2321</f>
        <v>3.35</v>
      </c>
      <c r="C2318" s="2">
        <f t="shared" si="210"/>
        <v>3.4071325192661912</v>
      </c>
      <c r="D2318" s="2">
        <f t="shared" si="212"/>
        <v>3.4944090315494991</v>
      </c>
      <c r="E2318" s="2">
        <f t="shared" si="211"/>
        <v>-8.7276512283307905E-2</v>
      </c>
      <c r="F2318" s="2">
        <f t="shared" si="215"/>
        <v>-2.6714658585091158E-2</v>
      </c>
      <c r="G2318" s="2">
        <f t="shared" si="213"/>
        <v>-6.0561853698216747E-2</v>
      </c>
      <c r="H2318" s="2" t="str">
        <f t="shared" si="214"/>
        <v>Hold</v>
      </c>
    </row>
    <row r="2319" spans="1:8" ht="13.5" x14ac:dyDescent="0.25">
      <c r="A2319" s="3">
        <f>TITRES_STAT!B2322</f>
        <v>45680</v>
      </c>
      <c r="B2319" s="5">
        <f>TITRES_STAT!D2322</f>
        <v>3.5</v>
      </c>
      <c r="C2319" s="2">
        <f t="shared" ref="C2319:C2382" si="216">$C$4*B2309+C2318*(1-$C$4)</f>
        <v>3.3983429009175463</v>
      </c>
      <c r="D2319" s="2">
        <f t="shared" si="212"/>
        <v>3.4948231773606473</v>
      </c>
      <c r="E2319" s="2">
        <f t="shared" si="211"/>
        <v>-9.6480276443100976E-2</v>
      </c>
      <c r="F2319" s="2">
        <f t="shared" si="215"/>
        <v>-4.0667782156693123E-2</v>
      </c>
      <c r="G2319" s="2">
        <f t="shared" si="213"/>
        <v>-5.5812494286407853E-2</v>
      </c>
      <c r="H2319" s="2" t="str">
        <f t="shared" si="214"/>
        <v>Hold</v>
      </c>
    </row>
    <row r="2320" spans="1:8" ht="13.5" x14ac:dyDescent="0.25">
      <c r="A2320" s="3">
        <f>TITRES_STAT!B2323</f>
        <v>45681</v>
      </c>
      <c r="B2320" s="5">
        <f>TITRES_STAT!D2323</f>
        <v>3.35</v>
      </c>
      <c r="C2320" s="2">
        <f t="shared" si="216"/>
        <v>3.390905531545616</v>
      </c>
      <c r="D2320" s="2">
        <f t="shared" si="212"/>
        <v>3.4840955345931919</v>
      </c>
      <c r="E2320" s="2">
        <f t="shared" si="211"/>
        <v>-9.3190003047575853E-2</v>
      </c>
      <c r="F2320" s="2">
        <f t="shared" si="215"/>
        <v>-5.1172226334869675E-2</v>
      </c>
      <c r="G2320" s="2">
        <f t="shared" si="213"/>
        <v>-4.2017776712706179E-2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5">
        <f>TITRES_STAT!D2324</f>
        <v>3.36</v>
      </c>
      <c r="C2321" s="2">
        <f t="shared" si="216"/>
        <v>3.3999969882309058</v>
      </c>
      <c r="D2321" s="2">
        <f t="shared" si="212"/>
        <v>3.4749032727714737</v>
      </c>
      <c r="E2321" s="2">
        <f t="shared" si="211"/>
        <v>-7.4906284540567913E-2</v>
      </c>
      <c r="F2321" s="2">
        <f t="shared" si="215"/>
        <v>-5.5919037976009327E-2</v>
      </c>
      <c r="G2321" s="2">
        <f t="shared" si="213"/>
        <v>-1.8987246564558587E-2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5">
        <f>TITRES_STAT!D2325</f>
        <v>3.36</v>
      </c>
      <c r="C2322" s="2">
        <f t="shared" si="216"/>
        <v>3.4169205285030739</v>
      </c>
      <c r="D2322" s="2">
        <f t="shared" si="212"/>
        <v>3.4663919192328461</v>
      </c>
      <c r="E2322" s="2">
        <f t="shared" si="211"/>
        <v>-4.9471390729772136E-2</v>
      </c>
      <c r="F2322" s="2">
        <f t="shared" si="215"/>
        <v>-5.4629508526761891E-2</v>
      </c>
      <c r="G2322" s="2">
        <f t="shared" si="213"/>
        <v>5.1581177969897557E-3</v>
      </c>
      <c r="H2322" s="2" t="str">
        <f t="shared" si="214"/>
        <v>Sell</v>
      </c>
    </row>
    <row r="2323" spans="1:8" ht="13.5" x14ac:dyDescent="0.25">
      <c r="A2323" s="3">
        <f>TITRES_STAT!B2326</f>
        <v>45686</v>
      </c>
      <c r="B2323" s="5">
        <f>TITRES_STAT!D2326</f>
        <v>3.36</v>
      </c>
      <c r="C2323" s="2">
        <f t="shared" si="216"/>
        <v>3.4373942933487545</v>
      </c>
      <c r="D2323" s="2">
        <f t="shared" si="212"/>
        <v>3.4585110363267093</v>
      </c>
      <c r="E2323" s="2">
        <f t="shared" si="211"/>
        <v>-2.111674297795485E-2</v>
      </c>
      <c r="F2323" s="2">
        <f t="shared" si="215"/>
        <v>-4.7926955417000483E-2</v>
      </c>
      <c r="G2323" s="2">
        <f t="shared" si="213"/>
        <v>2.6810212439045633E-2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5">
        <f>TITRES_STAT!D2327</f>
        <v>3.36</v>
      </c>
      <c r="C2324" s="2">
        <f t="shared" si="216"/>
        <v>3.4547182482181773</v>
      </c>
      <c r="D2324" s="2">
        <f t="shared" si="212"/>
        <v>3.4512139225247305</v>
      </c>
      <c r="E2324" s="2">
        <f t="shared" si="211"/>
        <v>3.5043256934468303E-3</v>
      </c>
      <c r="F2324" s="2">
        <f t="shared" si="215"/>
        <v>-3.7640699194911025E-2</v>
      </c>
      <c r="G2324" s="2">
        <f t="shared" si="213"/>
        <v>4.1145024888357855E-2</v>
      </c>
      <c r="H2324" s="2" t="str">
        <f t="shared" si="214"/>
        <v>Sell</v>
      </c>
    </row>
    <row r="2325" spans="1:8" ht="13.5" x14ac:dyDescent="0.25">
      <c r="A2325" s="3">
        <f>TITRES_STAT!B2328</f>
        <v>45688</v>
      </c>
      <c r="B2325" s="5">
        <f>TITRES_STAT!D2328</f>
        <v>3.36</v>
      </c>
      <c r="C2325" s="2">
        <f t="shared" si="216"/>
        <v>3.4693769792615345</v>
      </c>
      <c r="D2325" s="2">
        <f t="shared" si="212"/>
        <v>3.4444573356710464</v>
      </c>
      <c r="E2325" s="2">
        <f t="shared" si="211"/>
        <v>2.491964359048815E-2</v>
      </c>
      <c r="F2325" s="2">
        <f t="shared" si="215"/>
        <v>-2.512863063783119E-2</v>
      </c>
      <c r="G2325" s="2">
        <f t="shared" si="213"/>
        <v>5.0048274228319339E-2</v>
      </c>
      <c r="H2325" s="2" t="str">
        <f t="shared" si="214"/>
        <v>Sell</v>
      </c>
    </row>
    <row r="2326" spans="1:8" ht="13.5" x14ac:dyDescent="0.25">
      <c r="A2326" s="3">
        <f>TITRES_STAT!B2329</f>
        <v>45691</v>
      </c>
      <c r="B2326" s="5">
        <f>TITRES_STAT!D2329</f>
        <v>3.51</v>
      </c>
      <c r="C2326" s="2">
        <f t="shared" si="216"/>
        <v>3.4956266747597602</v>
      </c>
      <c r="D2326" s="2">
        <f t="shared" si="212"/>
        <v>3.4493123478435614</v>
      </c>
      <c r="E2326" s="2">
        <f t="shared" si="211"/>
        <v>4.6314326916198745E-2</v>
      </c>
      <c r="F2326" s="2">
        <f t="shared" si="215"/>
        <v>-1.0840039127025204E-2</v>
      </c>
      <c r="G2326" s="2">
        <f t="shared" si="213"/>
        <v>5.715436604322395E-2</v>
      </c>
      <c r="H2326" s="2" t="str">
        <f t="shared" si="214"/>
        <v>Sell</v>
      </c>
    </row>
    <row r="2327" spans="1:8" ht="13.5" x14ac:dyDescent="0.25">
      <c r="A2327" s="3">
        <f>TITRES_STAT!B2330</f>
        <v>45692</v>
      </c>
      <c r="B2327" s="5">
        <f>TITRES_STAT!D2330</f>
        <v>3.63</v>
      </c>
      <c r="C2327" s="2">
        <f t="shared" si="216"/>
        <v>3.4932225709505662</v>
      </c>
      <c r="D2327" s="2">
        <f t="shared" si="212"/>
        <v>3.462696618373668</v>
      </c>
      <c r="E2327" s="2">
        <f t="shared" si="211"/>
        <v>3.0525952576898163E-2</v>
      </c>
      <c r="F2327" s="2">
        <f t="shared" si="215"/>
        <v>-2.5668407862405301E-3</v>
      </c>
      <c r="G2327" s="2">
        <f t="shared" si="213"/>
        <v>3.3092793363138695E-2</v>
      </c>
      <c r="H2327" s="2" t="str">
        <f t="shared" si="214"/>
        <v>Sell</v>
      </c>
    </row>
    <row r="2328" spans="1:8" ht="13.5" x14ac:dyDescent="0.25">
      <c r="A2328" s="3">
        <f>TITRES_STAT!B2331</f>
        <v>45693</v>
      </c>
      <c r="B2328" s="5">
        <f>TITRES_STAT!D2331</f>
        <v>3.63</v>
      </c>
      <c r="C2328" s="2">
        <f t="shared" si="216"/>
        <v>3.4711883292658636</v>
      </c>
      <c r="D2328" s="2">
        <f t="shared" si="212"/>
        <v>3.4750894614570997</v>
      </c>
      <c r="E2328" s="2">
        <f t="shared" si="211"/>
        <v>-3.9011321912361119E-3</v>
      </c>
      <c r="F2328" s="2">
        <f t="shared" si="215"/>
        <v>-2.8336990672396469E-3</v>
      </c>
      <c r="G2328" s="2">
        <f t="shared" si="213"/>
        <v>-1.067433123996465E-3</v>
      </c>
      <c r="H2328" s="2" t="str">
        <f t="shared" si="214"/>
        <v>Hold</v>
      </c>
    </row>
    <row r="2329" spans="1:8" ht="13.5" x14ac:dyDescent="0.25">
      <c r="A2329" s="3">
        <f>TITRES_STAT!B2332</f>
        <v>45694</v>
      </c>
      <c r="B2329" s="5">
        <f>TITRES_STAT!D2332</f>
        <v>3.63</v>
      </c>
      <c r="C2329" s="2">
        <f t="shared" si="216"/>
        <v>3.4756208939941926</v>
      </c>
      <c r="D2329" s="2">
        <f t="shared" si="212"/>
        <v>3.4865643161639812</v>
      </c>
      <c r="E2329" s="2">
        <f t="shared" si="211"/>
        <v>-1.0943422169788608E-2</v>
      </c>
      <c r="F2329" s="2">
        <f t="shared" si="215"/>
        <v>-4.4556436877494394E-3</v>
      </c>
      <c r="G2329" s="2">
        <f t="shared" si="213"/>
        <v>-6.4877784820391686E-3</v>
      </c>
      <c r="H2329" s="2" t="str">
        <f t="shared" si="214"/>
        <v>Hold</v>
      </c>
    </row>
    <row r="2330" spans="1:8" ht="13.5" x14ac:dyDescent="0.25">
      <c r="A2330" s="3">
        <f>TITRES_STAT!B2333</f>
        <v>45695</v>
      </c>
      <c r="B2330" s="5">
        <f>TITRES_STAT!D2333</f>
        <v>3.47</v>
      </c>
      <c r="C2330" s="2">
        <f t="shared" si="216"/>
        <v>3.4562946026104706</v>
      </c>
      <c r="D2330" s="2">
        <f t="shared" si="212"/>
        <v>3.4853373297814638</v>
      </c>
      <c r="E2330" s="2">
        <f t="shared" si="211"/>
        <v>-2.904272717099321E-2</v>
      </c>
      <c r="F2330" s="2">
        <f t="shared" si="215"/>
        <v>-9.3730603843981946E-3</v>
      </c>
      <c r="G2330" s="2">
        <f t="shared" si="213"/>
        <v>-1.9669666786595014E-2</v>
      </c>
      <c r="H2330" s="2" t="str">
        <f t="shared" si="214"/>
        <v>Hold</v>
      </c>
    </row>
    <row r="2331" spans="1:8" ht="13.5" x14ac:dyDescent="0.25">
      <c r="A2331" s="3">
        <f>TITRES_STAT!B2334</f>
        <v>45698</v>
      </c>
      <c r="B2331" s="5">
        <f>TITRES_STAT!D2334</f>
        <v>3.43</v>
      </c>
      <c r="C2331" s="2">
        <f t="shared" si="216"/>
        <v>3.4414800483627062</v>
      </c>
      <c r="D2331" s="2">
        <f t="shared" si="212"/>
        <v>3.4812382683161704</v>
      </c>
      <c r="E2331" s="2">
        <f t="shared" si="211"/>
        <v>-3.9758219953464291E-2</v>
      </c>
      <c r="F2331" s="2">
        <f t="shared" si="215"/>
        <v>-1.5450092298211416E-2</v>
      </c>
      <c r="G2331" s="2">
        <f t="shared" si="213"/>
        <v>-2.4308127655252875E-2</v>
      </c>
      <c r="H2331" s="2" t="str">
        <f t="shared" si="214"/>
        <v>Hold</v>
      </c>
    </row>
    <row r="2332" spans="1:8" ht="13.5" x14ac:dyDescent="0.25">
      <c r="A2332" s="3">
        <f>TITRES_STAT!B2335</f>
        <v>45699</v>
      </c>
      <c r="B2332" s="5">
        <f>TITRES_STAT!D2335</f>
        <v>3.34</v>
      </c>
      <c r="C2332" s="2">
        <f t="shared" si="216"/>
        <v>3.4289446563069053</v>
      </c>
      <c r="D2332" s="2">
        <f t="shared" si="212"/>
        <v>3.4707761743668244</v>
      </c>
      <c r="E2332" s="2">
        <f t="shared" ref="E2332:E2395" si="217">C2332-D2332</f>
        <v>-4.1831518059919137E-2</v>
      </c>
      <c r="F2332" s="2">
        <f t="shared" si="215"/>
        <v>-2.072637745055296E-2</v>
      </c>
      <c r="G2332" s="2">
        <f t="shared" si="213"/>
        <v>-2.1105140609366177E-2</v>
      </c>
      <c r="H2332" s="2" t="str">
        <f t="shared" si="214"/>
        <v>Hold</v>
      </c>
    </row>
    <row r="2333" spans="1:8" ht="13.5" x14ac:dyDescent="0.25">
      <c r="A2333" s="3">
        <f>TITRES_STAT!B2336</f>
        <v>45700</v>
      </c>
      <c r="B2333" s="5">
        <f>TITRES_STAT!D2336</f>
        <v>3.36</v>
      </c>
      <c r="C2333" s="2">
        <f t="shared" si="216"/>
        <v>3.4183377861058428</v>
      </c>
      <c r="D2333" s="2">
        <f t="shared" ref="D2333:D2396" si="218">$D$4*B2333+(1-$D$4)*D2332</f>
        <v>3.4625705318211337</v>
      </c>
      <c r="E2333" s="2">
        <f t="shared" si="217"/>
        <v>-4.42327457152909E-2</v>
      </c>
      <c r="F2333" s="2">
        <f t="shared" si="215"/>
        <v>-2.5427651103500551E-2</v>
      </c>
      <c r="G2333" s="2">
        <f t="shared" si="213"/>
        <v>-1.8805094611790349E-2</v>
      </c>
      <c r="H2333" s="2" t="str">
        <f t="shared" si="214"/>
        <v>Hold</v>
      </c>
    </row>
    <row r="2334" spans="1:8" ht="13.5" x14ac:dyDescent="0.25">
      <c r="A2334" s="3">
        <f>TITRES_STAT!B2337</f>
        <v>45701</v>
      </c>
      <c r="B2334" s="5">
        <f>TITRES_STAT!D2337</f>
        <v>3.51</v>
      </c>
      <c r="C2334" s="2">
        <f t="shared" si="216"/>
        <v>3.4093627420895594</v>
      </c>
      <c r="D2334" s="2">
        <f t="shared" si="218"/>
        <v>3.4660838257603088</v>
      </c>
      <c r="E2334" s="2">
        <f t="shared" si="217"/>
        <v>-5.6721083670749461E-2</v>
      </c>
      <c r="F2334" s="2">
        <f t="shared" si="215"/>
        <v>-3.1686337616950333E-2</v>
      </c>
      <c r="G2334" s="2">
        <f t="shared" si="213"/>
        <v>-2.5034746053799128E-2</v>
      </c>
      <c r="H2334" s="2" t="str">
        <f t="shared" si="214"/>
        <v>Hold</v>
      </c>
    </row>
    <row r="2335" spans="1:8" ht="13.5" x14ac:dyDescent="0.25">
      <c r="A2335" s="3">
        <f>TITRES_STAT!B2338</f>
        <v>45702</v>
      </c>
      <c r="B2335" s="5">
        <f>TITRES_STAT!D2338</f>
        <v>3.36</v>
      </c>
      <c r="C2335" s="2">
        <f t="shared" si="216"/>
        <v>3.401768474075781</v>
      </c>
      <c r="D2335" s="2">
        <f t="shared" si="218"/>
        <v>3.4582257645928784</v>
      </c>
      <c r="E2335" s="2">
        <f t="shared" si="217"/>
        <v>-5.6457290517097469E-2</v>
      </c>
      <c r="F2335" s="2">
        <f t="shared" si="215"/>
        <v>-3.6640528196979764E-2</v>
      </c>
      <c r="G2335" s="2">
        <f t="shared" si="213"/>
        <v>-1.9816762320117705E-2</v>
      </c>
      <c r="H2335" s="2" t="str">
        <f t="shared" si="214"/>
        <v>Hold</v>
      </c>
    </row>
    <row r="2336" spans="1:8" ht="13.5" x14ac:dyDescent="0.25">
      <c r="A2336" s="3">
        <f>TITRES_STAT!B2339</f>
        <v>45705</v>
      </c>
      <c r="B2336" s="5">
        <f>TITRES_STAT!D2339</f>
        <v>3.51</v>
      </c>
      <c r="C2336" s="2">
        <f t="shared" si="216"/>
        <v>3.4184194780641222</v>
      </c>
      <c r="D2336" s="2">
        <f t="shared" si="218"/>
        <v>3.4620608931415537</v>
      </c>
      <c r="E2336" s="2">
        <f t="shared" si="217"/>
        <v>-4.3641415077431578E-2</v>
      </c>
      <c r="F2336" s="2">
        <f t="shared" si="215"/>
        <v>-3.8040705573070127E-2</v>
      </c>
      <c r="G2336" s="2">
        <f t="shared" si="213"/>
        <v>-5.6007095043614508E-3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5">
        <f>TITRES_STAT!D2340</f>
        <v>3.46</v>
      </c>
      <c r="C2337" s="2">
        <f t="shared" si="216"/>
        <v>3.4509703275927186</v>
      </c>
      <c r="D2337" s="2">
        <f t="shared" si="218"/>
        <v>3.4619082343903274</v>
      </c>
      <c r="E2337" s="2">
        <f t="shared" si="217"/>
        <v>-1.0937906797608754E-2</v>
      </c>
      <c r="F2337" s="2">
        <f t="shared" si="215"/>
        <v>-3.2620145817977855E-2</v>
      </c>
      <c r="G2337" s="2">
        <f t="shared" si="213"/>
        <v>2.1682239020369101E-2</v>
      </c>
      <c r="H2337" s="2" t="str">
        <f t="shared" si="214"/>
        <v>Sell</v>
      </c>
    </row>
    <row r="2338" spans="1:8" ht="13.5" x14ac:dyDescent="0.25">
      <c r="A2338" s="3">
        <f>TITRES_STAT!B2341</f>
        <v>45707</v>
      </c>
      <c r="B2338" s="5">
        <f>TITRES_STAT!D2341</f>
        <v>3.59</v>
      </c>
      <c r="C2338" s="2">
        <f t="shared" si="216"/>
        <v>3.4785133541169158</v>
      </c>
      <c r="D2338" s="2">
        <f t="shared" si="218"/>
        <v>3.4713965133243772</v>
      </c>
      <c r="E2338" s="2">
        <f t="shared" si="217"/>
        <v>7.1168407925386035E-3</v>
      </c>
      <c r="F2338" s="2">
        <f t="shared" si="215"/>
        <v>-2.4672748495874565E-2</v>
      </c>
      <c r="G2338" s="2">
        <f t="shared" si="213"/>
        <v>3.1789589288413168E-2</v>
      </c>
      <c r="H2338" s="2" t="str">
        <f t="shared" si="214"/>
        <v>Sell</v>
      </c>
    </row>
    <row r="2339" spans="1:8" ht="13.5" x14ac:dyDescent="0.25">
      <c r="A2339" s="3">
        <f>TITRES_STAT!B2342</f>
        <v>45708</v>
      </c>
      <c r="B2339" s="5">
        <f>TITRES_STAT!D2342</f>
        <v>3.66</v>
      </c>
      <c r="C2339" s="2">
        <f t="shared" si="216"/>
        <v>3.5018189919450826</v>
      </c>
      <c r="D2339" s="2">
        <f t="shared" si="218"/>
        <v>3.485367141967016</v>
      </c>
      <c r="E2339" s="2">
        <f t="shared" si="217"/>
        <v>1.6451849978066591E-2</v>
      </c>
      <c r="F2339" s="2">
        <f t="shared" si="215"/>
        <v>-1.6447828801086334E-2</v>
      </c>
      <c r="G2339" s="2">
        <f t="shared" si="213"/>
        <v>3.2899678779152924E-2</v>
      </c>
      <c r="H2339" s="2" t="str">
        <f t="shared" si="214"/>
        <v>Sell</v>
      </c>
    </row>
    <row r="2340" spans="1:8" ht="13.5" x14ac:dyDescent="0.25">
      <c r="A2340" s="3">
        <f>TITRES_STAT!B2343</f>
        <v>45709</v>
      </c>
      <c r="B2340" s="5">
        <f>TITRES_STAT!D2343</f>
        <v>3.77</v>
      </c>
      <c r="C2340" s="2">
        <f t="shared" si="216"/>
        <v>3.4969237624150695</v>
      </c>
      <c r="D2340" s="2">
        <f t="shared" si="218"/>
        <v>3.5064510573768666</v>
      </c>
      <c r="E2340" s="2">
        <f t="shared" si="217"/>
        <v>-9.5272949617970504E-3</v>
      </c>
      <c r="F2340" s="2">
        <f t="shared" si="215"/>
        <v>-1.5063722033228479E-2</v>
      </c>
      <c r="G2340" s="2">
        <f t="shared" ref="G2340:G2403" si="219">E2340-F2340</f>
        <v>5.5364270714314285E-3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45712</v>
      </c>
      <c r="B2341" s="5">
        <f>TITRES_STAT!D2344</f>
        <v>3.86</v>
      </c>
      <c r="C2341" s="2">
        <f t="shared" si="216"/>
        <v>3.4866277989665972</v>
      </c>
      <c r="D2341" s="2">
        <f t="shared" si="218"/>
        <v>3.5326398679415432</v>
      </c>
      <c r="E2341" s="2">
        <f t="shared" si="217"/>
        <v>-4.6012068974945919E-2</v>
      </c>
      <c r="F2341" s="2">
        <f t="shared" ref="F2341:F2404" si="221">(E2341*(2/(10)))+((1-(2/10))*F2340)</f>
        <v>-2.1253391421571968E-2</v>
      </c>
      <c r="G2341" s="2">
        <f t="shared" si="219"/>
        <v>-2.4758677553373951E-2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5">
        <f>TITRES_STAT!D2345</f>
        <v>3.92</v>
      </c>
      <c r="C2342" s="2">
        <f t="shared" si="216"/>
        <v>3.4640696760486591</v>
      </c>
      <c r="D2342" s="2">
        <f t="shared" si="218"/>
        <v>3.5613332110569842</v>
      </c>
      <c r="E2342" s="2">
        <f t="shared" si="217"/>
        <v>-9.7263535008325075E-2</v>
      </c>
      <c r="F2342" s="2">
        <f t="shared" si="221"/>
        <v>-3.6455420138922591E-2</v>
      </c>
      <c r="G2342" s="2">
        <f t="shared" si="219"/>
        <v>-6.0808114869402484E-2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5">
        <f>TITRES_STAT!D2346</f>
        <v>3.91</v>
      </c>
      <c r="C2343" s="2">
        <f t="shared" si="216"/>
        <v>3.4480589566565576</v>
      </c>
      <c r="D2343" s="2">
        <f t="shared" si="218"/>
        <v>3.5871603806083185</v>
      </c>
      <c r="E2343" s="2">
        <f t="shared" si="217"/>
        <v>-0.13910142395176095</v>
      </c>
      <c r="F2343" s="2">
        <f t="shared" si="221"/>
        <v>-5.6984620901490264E-2</v>
      </c>
      <c r="G2343" s="2">
        <f t="shared" si="219"/>
        <v>-8.2116803050270692E-2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5">
        <f>TITRES_STAT!D2347</f>
        <v>3.85</v>
      </c>
      <c r="C2344" s="2">
        <f t="shared" si="216"/>
        <v>3.4575883479401641</v>
      </c>
      <c r="D2344" s="2">
        <f t="shared" si="218"/>
        <v>3.6066299820447396</v>
      </c>
      <c r="E2344" s="2">
        <f t="shared" si="217"/>
        <v>-0.14904163410457549</v>
      </c>
      <c r="F2344" s="2">
        <f t="shared" si="221"/>
        <v>-7.539602354210731E-2</v>
      </c>
      <c r="G2344" s="2">
        <f t="shared" si="219"/>
        <v>-7.3645610562468183E-2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5">
        <f>TITRES_STAT!D2348</f>
        <v>3.88</v>
      </c>
      <c r="C2345" s="2">
        <f t="shared" si="216"/>
        <v>3.4425747559493698</v>
      </c>
      <c r="D2345" s="2">
        <f t="shared" si="218"/>
        <v>3.6268796130043883</v>
      </c>
      <c r="E2345" s="2">
        <f t="shared" si="217"/>
        <v>-0.18430485705501853</v>
      </c>
      <c r="F2345" s="2">
        <f t="shared" si="221"/>
        <v>-9.717779024468956E-2</v>
      </c>
      <c r="G2345" s="2">
        <f t="shared" si="219"/>
        <v>-8.7127066810328974E-2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5">
        <f>TITRES_STAT!D2349</f>
        <v>3.88</v>
      </c>
      <c r="C2346" s="2">
        <f t="shared" si="216"/>
        <v>3.4529478704186976</v>
      </c>
      <c r="D2346" s="2">
        <f t="shared" si="218"/>
        <v>3.6456292713003595</v>
      </c>
      <c r="E2346" s="2">
        <f t="shared" si="217"/>
        <v>-0.19268140088166197</v>
      </c>
      <c r="F2346" s="2">
        <f t="shared" si="221"/>
        <v>-0.11627851237208406</v>
      </c>
      <c r="G2346" s="2">
        <f t="shared" si="219"/>
        <v>-7.640288850957791E-2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5">
        <f>TITRES_STAT!D2350</f>
        <v>3.88</v>
      </c>
      <c r="C2347" s="2">
        <f t="shared" si="216"/>
        <v>3.4540328134312057</v>
      </c>
      <c r="D2347" s="2">
        <f t="shared" si="218"/>
        <v>3.6629900660188515</v>
      </c>
      <c r="E2347" s="2">
        <f t="shared" si="217"/>
        <v>-0.20895725258764575</v>
      </c>
      <c r="F2347" s="2">
        <f t="shared" si="221"/>
        <v>-0.1348142604151964</v>
      </c>
      <c r="G2347" s="2">
        <f t="shared" si="219"/>
        <v>-7.4142992172449351E-2</v>
      </c>
      <c r="H2347" s="2" t="str">
        <f t="shared" si="220"/>
        <v>Hold</v>
      </c>
    </row>
    <row r="2348" spans="1:8" ht="13.5" x14ac:dyDescent="0.25">
      <c r="A2348" s="3">
        <f>TITRES_STAT!B2351</f>
        <v>45721</v>
      </c>
      <c r="B2348" s="5">
        <f>TITRES_STAT!D2351</f>
        <v>3.88</v>
      </c>
      <c r="C2348" s="2">
        <f t="shared" si="216"/>
        <v>3.4749508421340973</v>
      </c>
      <c r="D2348" s="2">
        <f t="shared" si="218"/>
        <v>3.6790648759433808</v>
      </c>
      <c r="E2348" s="2">
        <f t="shared" si="217"/>
        <v>-0.2041140338092835</v>
      </c>
      <c r="F2348" s="2">
        <f t="shared" si="221"/>
        <v>-0.14867421509401382</v>
      </c>
      <c r="G2348" s="2">
        <f t="shared" si="219"/>
        <v>-5.5439818715269679E-2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5">
        <f>TITRES_STAT!D2352</f>
        <v>3.92</v>
      </c>
      <c r="C2349" s="2">
        <f t="shared" si="216"/>
        <v>3.5034199433442361</v>
      </c>
      <c r="D2349" s="2">
        <f t="shared" si="218"/>
        <v>3.696911922169797</v>
      </c>
      <c r="E2349" s="2">
        <f t="shared" si="217"/>
        <v>-0.19349197882556091</v>
      </c>
      <c r="F2349" s="2">
        <f t="shared" si="221"/>
        <v>-0.15763776784032324</v>
      </c>
      <c r="G2349" s="2">
        <f t="shared" si="219"/>
        <v>-3.5854210985237667E-2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5">
        <f>TITRES_STAT!D2353</f>
        <v>4</v>
      </c>
      <c r="C2350" s="2">
        <f t="shared" si="216"/>
        <v>3.5444322597528153</v>
      </c>
      <c r="D2350" s="2">
        <f t="shared" si="218"/>
        <v>3.7193628908979601</v>
      </c>
      <c r="E2350" s="2">
        <f t="shared" si="217"/>
        <v>-0.17493063114514484</v>
      </c>
      <c r="F2350" s="2">
        <f t="shared" si="221"/>
        <v>-0.16109634050128757</v>
      </c>
      <c r="G2350" s="2">
        <f t="shared" si="219"/>
        <v>-1.3834290643857272E-2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5">
        <f>TITRES_STAT!D2354</f>
        <v>4.09</v>
      </c>
      <c r="C2351" s="2">
        <f t="shared" si="216"/>
        <v>3.5929811428677665</v>
      </c>
      <c r="D2351" s="2">
        <f t="shared" si="218"/>
        <v>3.7468174915721852</v>
      </c>
      <c r="E2351" s="2">
        <f t="shared" si="217"/>
        <v>-0.15383634870441876</v>
      </c>
      <c r="F2351" s="2">
        <f t="shared" si="221"/>
        <v>-0.15964434214191381</v>
      </c>
      <c r="G2351" s="2">
        <f t="shared" si="219"/>
        <v>5.8079934374950515E-3</v>
      </c>
      <c r="H2351" s="2" t="str">
        <f t="shared" si="220"/>
        <v>Sell</v>
      </c>
    </row>
    <row r="2352" spans="1:8" ht="13.5" x14ac:dyDescent="0.25">
      <c r="A2352" s="3">
        <f>TITRES_STAT!B2355</f>
        <v>45727</v>
      </c>
      <c r="B2352" s="5">
        <f>TITRES_STAT!D2355</f>
        <v>4.0999999999999996</v>
      </c>
      <c r="C2352" s="2">
        <f t="shared" si="216"/>
        <v>3.6432917362727255</v>
      </c>
      <c r="D2352" s="2">
        <f t="shared" si="218"/>
        <v>3.7729791588631345</v>
      </c>
      <c r="E2352" s="2">
        <f t="shared" si="217"/>
        <v>-0.129687422590409</v>
      </c>
      <c r="F2352" s="2">
        <f t="shared" si="221"/>
        <v>-0.15365295823161287</v>
      </c>
      <c r="G2352" s="2">
        <f t="shared" si="219"/>
        <v>2.3965535641203878E-2</v>
      </c>
      <c r="H2352" s="2" t="str">
        <f t="shared" si="220"/>
        <v>Sell</v>
      </c>
    </row>
    <row r="2353" spans="1:8" ht="13.5" x14ac:dyDescent="0.25">
      <c r="A2353" s="3">
        <f>TITRES_STAT!B2356</f>
        <v>45728</v>
      </c>
      <c r="B2353" s="5">
        <f>TITRES_STAT!D2356</f>
        <v>4.0999999999999996</v>
      </c>
      <c r="C2353" s="2">
        <f t="shared" si="216"/>
        <v>3.6843237768461528</v>
      </c>
      <c r="D2353" s="2">
        <f t="shared" si="218"/>
        <v>3.7972029248732726</v>
      </c>
      <c r="E2353" s="2">
        <f t="shared" si="217"/>
        <v>-0.11287914802711985</v>
      </c>
      <c r="F2353" s="2">
        <f t="shared" si="221"/>
        <v>-0.14549819619071427</v>
      </c>
      <c r="G2353" s="2">
        <f t="shared" si="219"/>
        <v>3.2619048163594427E-2</v>
      </c>
      <c r="H2353" s="2" t="str">
        <f t="shared" si="220"/>
        <v>Sell</v>
      </c>
    </row>
    <row r="2354" spans="1:8" ht="13.5" x14ac:dyDescent="0.25">
      <c r="A2354" s="3">
        <f>TITRES_STAT!B2357</f>
        <v>45729</v>
      </c>
      <c r="B2354" s="5">
        <f>TITRES_STAT!D2357</f>
        <v>4.25</v>
      </c>
      <c r="C2354" s="2">
        <f t="shared" si="216"/>
        <v>3.7098124265621295</v>
      </c>
      <c r="D2354" s="2">
        <f t="shared" si="218"/>
        <v>3.830743448956734</v>
      </c>
      <c r="E2354" s="2">
        <f t="shared" si="217"/>
        <v>-0.12093102239460451</v>
      </c>
      <c r="F2354" s="2">
        <f t="shared" si="221"/>
        <v>-0.14058476143149234</v>
      </c>
      <c r="G2354" s="2">
        <f t="shared" si="219"/>
        <v>1.965373903688783E-2</v>
      </c>
      <c r="H2354" s="2" t="str">
        <f t="shared" si="220"/>
        <v>Sell</v>
      </c>
    </row>
    <row r="2355" spans="1:8" ht="13.5" x14ac:dyDescent="0.25">
      <c r="A2355" s="3">
        <f>TITRES_STAT!B2358</f>
        <v>45730</v>
      </c>
      <c r="B2355" s="5">
        <f>TITRES_STAT!D2358</f>
        <v>4.4400000000000004</v>
      </c>
      <c r="C2355" s="2">
        <f t="shared" si="216"/>
        <v>3.7359951301679555</v>
      </c>
      <c r="D2355" s="2">
        <f t="shared" si="218"/>
        <v>3.8758735638488275</v>
      </c>
      <c r="E2355" s="2">
        <f t="shared" si="217"/>
        <v>-0.13987843368087205</v>
      </c>
      <c r="F2355" s="2">
        <f t="shared" si="221"/>
        <v>-0.14044349588136829</v>
      </c>
      <c r="G2355" s="2">
        <f t="shared" si="219"/>
        <v>5.6506220049623579E-4</v>
      </c>
      <c r="H2355" s="2" t="str">
        <f t="shared" si="220"/>
        <v>Sell</v>
      </c>
    </row>
    <row r="2356" spans="1:8" ht="13.5" x14ac:dyDescent="0.25">
      <c r="A2356" s="3">
        <f>TITRES_STAT!B2359</f>
        <v>45733</v>
      </c>
      <c r="B2356" s="5">
        <f>TITRES_STAT!D2359</f>
        <v>4.63</v>
      </c>
      <c r="C2356" s="2">
        <f t="shared" si="216"/>
        <v>3.7581497255267315</v>
      </c>
      <c r="D2356" s="2">
        <f t="shared" si="218"/>
        <v>3.9317347813415067</v>
      </c>
      <c r="E2356" s="2">
        <f t="shared" si="217"/>
        <v>-0.17358505581477512</v>
      </c>
      <c r="F2356" s="2">
        <f t="shared" si="221"/>
        <v>-0.14707180786804966</v>
      </c>
      <c r="G2356" s="2">
        <f t="shared" si="219"/>
        <v>-2.6513247946725466E-2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5">
        <f>TITRES_STAT!D2360</f>
        <v>4.62</v>
      </c>
      <c r="C2357" s="2">
        <f t="shared" si="216"/>
        <v>3.7768959215995421</v>
      </c>
      <c r="D2357" s="2">
        <f t="shared" si="218"/>
        <v>3.9827173901310244</v>
      </c>
      <c r="E2357" s="2">
        <f t="shared" si="217"/>
        <v>-0.20582146853148231</v>
      </c>
      <c r="F2357" s="2">
        <f t="shared" si="221"/>
        <v>-0.15882174000073621</v>
      </c>
      <c r="G2357" s="2">
        <f t="shared" si="219"/>
        <v>-4.6999728530746104E-2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5">
        <f>TITRES_STAT!D2361</f>
        <v>4.82</v>
      </c>
      <c r="C2358" s="2">
        <f t="shared" si="216"/>
        <v>3.7927580875073046</v>
      </c>
      <c r="D2358" s="2">
        <f t="shared" si="218"/>
        <v>4.0447383241953929</v>
      </c>
      <c r="E2358" s="2">
        <f t="shared" si="217"/>
        <v>-0.25198023668808833</v>
      </c>
      <c r="F2358" s="2">
        <f t="shared" si="221"/>
        <v>-0.17745343933820662</v>
      </c>
      <c r="G2358" s="2">
        <f t="shared" si="219"/>
        <v>-7.4526797349881713E-2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5">
        <f>TITRES_STAT!D2362</f>
        <v>4.99</v>
      </c>
      <c r="C2359" s="2">
        <f t="shared" si="216"/>
        <v>3.8123337663523347</v>
      </c>
      <c r="D2359" s="2">
        <f t="shared" si="218"/>
        <v>4.1147577075883266</v>
      </c>
      <c r="E2359" s="2">
        <f t="shared" si="217"/>
        <v>-0.30242394123599192</v>
      </c>
      <c r="F2359" s="2">
        <f t="shared" si="221"/>
        <v>-0.20244753971776369</v>
      </c>
      <c r="G2359" s="2">
        <f t="shared" si="219"/>
        <v>-9.9976401518228231E-2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5">
        <f>TITRES_STAT!D2363</f>
        <v>5.19</v>
      </c>
      <c r="C2360" s="2">
        <f t="shared" si="216"/>
        <v>3.8412054946058216</v>
      </c>
      <c r="D2360" s="2">
        <f t="shared" si="218"/>
        <v>4.1944052848040059</v>
      </c>
      <c r="E2360" s="2">
        <f t="shared" si="217"/>
        <v>-0.35319979019818426</v>
      </c>
      <c r="F2360" s="2">
        <f t="shared" si="221"/>
        <v>-0.23259798981384783</v>
      </c>
      <c r="G2360" s="2">
        <f t="shared" si="219"/>
        <v>-0.12060180038433643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5">
        <f>TITRES_STAT!D2364</f>
        <v>5.19</v>
      </c>
      <c r="C2361" s="2">
        <f t="shared" si="216"/>
        <v>3.8794815723587721</v>
      </c>
      <c r="D2361" s="2">
        <f t="shared" si="218"/>
        <v>4.2681530414851903</v>
      </c>
      <c r="E2361" s="2">
        <f t="shared" si="217"/>
        <v>-0.38867146912641815</v>
      </c>
      <c r="F2361" s="2">
        <f t="shared" si="221"/>
        <v>-0.2638126856763619</v>
      </c>
      <c r="G2361" s="2">
        <f t="shared" si="219"/>
        <v>-0.12485878345005624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5">
        <f>TITRES_STAT!D2365</f>
        <v>5.18</v>
      </c>
      <c r="C2362" s="2">
        <f t="shared" si="216"/>
        <v>3.9134074843035762</v>
      </c>
      <c r="D2362" s="2">
        <f t="shared" si="218"/>
        <v>4.3356972606344355</v>
      </c>
      <c r="E2362" s="2">
        <f t="shared" si="217"/>
        <v>-0.42228977633085929</v>
      </c>
      <c r="F2362" s="2">
        <f t="shared" si="221"/>
        <v>-0.29550810380726139</v>
      </c>
      <c r="G2362" s="2">
        <f t="shared" si="219"/>
        <v>-0.1267816725235979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5">
        <f>TITRES_STAT!D2366</f>
        <v>5.17</v>
      </c>
      <c r="C2363" s="2">
        <f t="shared" si="216"/>
        <v>3.9421140251799489</v>
      </c>
      <c r="D2363" s="2">
        <f t="shared" si="218"/>
        <v>4.3974974635504029</v>
      </c>
      <c r="E2363" s="2">
        <f t="shared" si="217"/>
        <v>-0.45538343837045403</v>
      </c>
      <c r="F2363" s="2">
        <f t="shared" si="221"/>
        <v>-0.32748317071989996</v>
      </c>
      <c r="G2363" s="2">
        <f t="shared" si="219"/>
        <v>-0.12790026765055407</v>
      </c>
      <c r="H2363" s="2" t="str">
        <f t="shared" si="220"/>
        <v>Hold</v>
      </c>
    </row>
    <row r="2364" spans="1:8" ht="13.5" x14ac:dyDescent="0.25">
      <c r="A2364" s="3">
        <f>TITRES_STAT!B2367</f>
        <v>45744</v>
      </c>
      <c r="B2364" s="5">
        <f>TITRES_STAT!D2367</f>
        <v>5.17</v>
      </c>
      <c r="C2364" s="2">
        <f t="shared" si="216"/>
        <v>3.9894810982291875</v>
      </c>
      <c r="D2364" s="2">
        <f t="shared" si="218"/>
        <v>4.4547198736577807</v>
      </c>
      <c r="E2364" s="2">
        <f t="shared" si="217"/>
        <v>-0.46523877542859315</v>
      </c>
      <c r="F2364" s="2">
        <f t="shared" si="221"/>
        <v>-0.35503429166163858</v>
      </c>
      <c r="G2364" s="2">
        <f t="shared" si="219"/>
        <v>-0.11020448376695458</v>
      </c>
      <c r="H2364" s="2" t="str">
        <f t="shared" si="220"/>
        <v>Hold</v>
      </c>
    </row>
    <row r="2365" spans="1:8" ht="13.5" x14ac:dyDescent="0.25">
      <c r="A2365" s="3">
        <f>TITRES_STAT!B2368</f>
        <v>45749</v>
      </c>
      <c r="B2365" s="5">
        <f>TITRES_STAT!D2368</f>
        <v>5.4</v>
      </c>
      <c r="C2365" s="2">
        <f t="shared" si="216"/>
        <v>4.0587916985016204</v>
      </c>
      <c r="D2365" s="2">
        <f t="shared" si="218"/>
        <v>4.5247406237572045</v>
      </c>
      <c r="E2365" s="2">
        <f t="shared" si="217"/>
        <v>-0.46594892525558418</v>
      </c>
      <c r="F2365" s="2">
        <f t="shared" si="221"/>
        <v>-0.37721721838042771</v>
      </c>
      <c r="G2365" s="2">
        <f t="shared" si="219"/>
        <v>-8.8731706875156469E-2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5">
        <f>TITRES_STAT!D2369</f>
        <v>5.47</v>
      </c>
      <c r="C2366" s="2">
        <f t="shared" si="216"/>
        <v>4.1466698987321404</v>
      </c>
      <c r="D2366" s="2">
        <f t="shared" si="218"/>
        <v>4.5947598368122264</v>
      </c>
      <c r="E2366" s="2">
        <f t="shared" si="217"/>
        <v>-0.44808993808008601</v>
      </c>
      <c r="F2366" s="2">
        <f t="shared" si="221"/>
        <v>-0.39139176232035938</v>
      </c>
      <c r="G2366" s="2">
        <f t="shared" si="219"/>
        <v>-5.6698175759726632E-2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5">
        <f>TITRES_STAT!D2370</f>
        <v>5.5</v>
      </c>
      <c r="C2367" s="2">
        <f t="shared" si="216"/>
        <v>4.2194899143118114</v>
      </c>
      <c r="D2367" s="2">
        <f t="shared" si="218"/>
        <v>4.6618146637150248</v>
      </c>
      <c r="E2367" s="2">
        <f t="shared" si="217"/>
        <v>-0.44232474940321342</v>
      </c>
      <c r="F2367" s="2">
        <f t="shared" si="221"/>
        <v>-0.40157835973693023</v>
      </c>
      <c r="G2367" s="2">
        <f t="shared" si="219"/>
        <v>-4.0746389666283189E-2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5">
        <f>TITRES_STAT!D2371</f>
        <v>5.61</v>
      </c>
      <c r="C2368" s="2">
        <f t="shared" si="216"/>
        <v>4.3118760813407633</v>
      </c>
      <c r="D2368" s="2">
        <f t="shared" si="218"/>
        <v>4.7320506145509489</v>
      </c>
      <c r="E2368" s="2">
        <f t="shared" si="217"/>
        <v>-0.42017453321018561</v>
      </c>
      <c r="F2368" s="2">
        <f t="shared" si="221"/>
        <v>-0.40529759443158131</v>
      </c>
      <c r="G2368" s="2">
        <f t="shared" si="219"/>
        <v>-1.4876938778604298E-2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5">
        <f>TITRES_STAT!D2372</f>
        <v>5.86</v>
      </c>
      <c r="C2369" s="2">
        <f t="shared" si="216"/>
        <v>4.4162028380575693</v>
      </c>
      <c r="D2369" s="2">
        <f t="shared" si="218"/>
        <v>4.8156024208805084</v>
      </c>
      <c r="E2369" s="2">
        <f t="shared" si="217"/>
        <v>-0.39939958282293908</v>
      </c>
      <c r="F2369" s="2">
        <f t="shared" si="221"/>
        <v>-0.40411799210985289</v>
      </c>
      <c r="G2369" s="2">
        <f t="shared" si="219"/>
        <v>4.718409286913805E-3</v>
      </c>
      <c r="H2369" s="2" t="str">
        <f t="shared" si="220"/>
        <v>Sell</v>
      </c>
    </row>
    <row r="2370" spans="1:8" ht="13.5" x14ac:dyDescent="0.25">
      <c r="A2370" s="3">
        <f>TITRES_STAT!B2373</f>
        <v>45757</v>
      </c>
      <c r="B2370" s="5">
        <f>TITRES_STAT!D2373</f>
        <v>6.12</v>
      </c>
      <c r="C2370" s="2">
        <f t="shared" si="216"/>
        <v>4.5352485552794821</v>
      </c>
      <c r="D2370" s="2">
        <f t="shared" si="218"/>
        <v>4.912224463778248</v>
      </c>
      <c r="E2370" s="2">
        <f t="shared" si="217"/>
        <v>-0.37697590849876583</v>
      </c>
      <c r="F2370" s="2">
        <f t="shared" si="221"/>
        <v>-0.3986895753876355</v>
      </c>
      <c r="G2370" s="2">
        <f t="shared" si="219"/>
        <v>2.1713666888869665E-2</v>
      </c>
      <c r="H2370" s="2" t="str">
        <f t="shared" si="220"/>
        <v>Sell</v>
      </c>
    </row>
    <row r="2371" spans="1:8" ht="13.5" x14ac:dyDescent="0.25">
      <c r="A2371" s="3">
        <f>TITRES_STAT!B2374</f>
        <v>45758</v>
      </c>
      <c r="B2371" s="5">
        <f>TITRES_STAT!D2374</f>
        <v>6.39</v>
      </c>
      <c r="C2371" s="2">
        <f t="shared" si="216"/>
        <v>4.6359795467749461</v>
      </c>
      <c r="D2371" s="2">
        <f t="shared" si="218"/>
        <v>5.021689318313193</v>
      </c>
      <c r="E2371" s="2">
        <f t="shared" si="217"/>
        <v>-0.38570977153824693</v>
      </c>
      <c r="F2371" s="2">
        <f t="shared" si="221"/>
        <v>-0.39609361461775783</v>
      </c>
      <c r="G2371" s="2">
        <f t="shared" si="219"/>
        <v>1.0383843079510902E-2</v>
      </c>
      <c r="H2371" s="2" t="str">
        <f t="shared" si="220"/>
        <v>Sell</v>
      </c>
    </row>
    <row r="2372" spans="1:8" ht="13.5" x14ac:dyDescent="0.25">
      <c r="A2372" s="3">
        <f>TITRES_STAT!B2375</f>
        <v>45761</v>
      </c>
      <c r="B2372" s="5">
        <f>TITRES_STAT!D2375</f>
        <v>6.67</v>
      </c>
      <c r="C2372" s="2">
        <f t="shared" si="216"/>
        <v>4.7196750011172623</v>
      </c>
      <c r="D2372" s="2">
        <f t="shared" si="218"/>
        <v>5.1437864058455496</v>
      </c>
      <c r="E2372" s="2">
        <f t="shared" si="217"/>
        <v>-0.42411140472828723</v>
      </c>
      <c r="F2372" s="2">
        <f t="shared" si="221"/>
        <v>-0.40169717263986376</v>
      </c>
      <c r="G2372" s="2">
        <f t="shared" si="219"/>
        <v>-2.2414232088423469E-2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5">
        <f>TITRES_STAT!D2376</f>
        <v>6.97</v>
      </c>
      <c r="C2373" s="2">
        <f t="shared" si="216"/>
        <v>4.7889557701761447</v>
      </c>
      <c r="D2373" s="2">
        <f t="shared" si="218"/>
        <v>5.2790614868940278</v>
      </c>
      <c r="E2373" s="2">
        <f t="shared" si="217"/>
        <v>-0.49010571671788306</v>
      </c>
      <c r="F2373" s="2">
        <f t="shared" si="221"/>
        <v>-0.41937888145546764</v>
      </c>
      <c r="G2373" s="2">
        <f t="shared" si="219"/>
        <v>-7.0726835262415411E-2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5">
        <f>TITRES_STAT!D2377</f>
        <v>7.2</v>
      </c>
      <c r="C2374" s="2">
        <f t="shared" si="216"/>
        <v>4.8475779593798149</v>
      </c>
      <c r="D2374" s="2">
        <f t="shared" si="218"/>
        <v>5.4213532286055814</v>
      </c>
      <c r="E2374" s="2">
        <f t="shared" si="217"/>
        <v>-0.57377526922576649</v>
      </c>
      <c r="F2374" s="2">
        <f t="shared" si="221"/>
        <v>-0.45025815900952748</v>
      </c>
      <c r="G2374" s="2">
        <f t="shared" si="219"/>
        <v>-0.12351711021623901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5">
        <f>TITRES_STAT!D2378</f>
        <v>6.88</v>
      </c>
      <c r="C2375" s="2">
        <f t="shared" si="216"/>
        <v>4.9325659656290739</v>
      </c>
      <c r="D2375" s="2">
        <f t="shared" si="218"/>
        <v>5.5294011375977608</v>
      </c>
      <c r="E2375" s="2">
        <f t="shared" si="217"/>
        <v>-0.59683517196868685</v>
      </c>
      <c r="F2375" s="2">
        <f t="shared" si="221"/>
        <v>-0.47957356160135939</v>
      </c>
      <c r="G2375" s="2">
        <f t="shared" si="219"/>
        <v>-0.11726161036732746</v>
      </c>
      <c r="H2375" s="2" t="str">
        <f t="shared" si="220"/>
        <v>Hold</v>
      </c>
    </row>
    <row r="2376" spans="1:8" ht="13.5" x14ac:dyDescent="0.25">
      <c r="A2376" s="3">
        <f>TITRES_STAT!B2379</f>
        <v>45765</v>
      </c>
      <c r="B2376" s="5">
        <f>TITRES_STAT!D2379</f>
        <v>6.58</v>
      </c>
      <c r="C2376" s="2">
        <f t="shared" si="216"/>
        <v>5.0152481247630627</v>
      </c>
      <c r="D2376" s="2">
        <f t="shared" si="218"/>
        <v>5.6072232755534825</v>
      </c>
      <c r="E2376" s="2">
        <f t="shared" si="217"/>
        <v>-0.59197515079041985</v>
      </c>
      <c r="F2376" s="2">
        <f t="shared" si="221"/>
        <v>-0.50205387943917146</v>
      </c>
      <c r="G2376" s="2">
        <f t="shared" si="219"/>
        <v>-8.9921271351248389E-2</v>
      </c>
      <c r="H2376" s="2" t="str">
        <f t="shared" si="220"/>
        <v>Hold</v>
      </c>
    </row>
    <row r="2377" spans="1:8" ht="13.5" x14ac:dyDescent="0.25">
      <c r="A2377" s="3">
        <f>TITRES_STAT!B2380</f>
        <v>45768</v>
      </c>
      <c r="B2377" s="5">
        <f>TITRES_STAT!D2380</f>
        <v>6.29</v>
      </c>
      <c r="C2377" s="2">
        <f t="shared" si="216"/>
        <v>5.0898253363379755</v>
      </c>
      <c r="D2377" s="2">
        <f t="shared" si="218"/>
        <v>5.6577993292161874</v>
      </c>
      <c r="E2377" s="2">
        <f t="shared" si="217"/>
        <v>-0.56797399287821193</v>
      </c>
      <c r="F2377" s="2">
        <f t="shared" si="221"/>
        <v>-0.51523790212697962</v>
      </c>
      <c r="G2377" s="2">
        <f t="shared" si="219"/>
        <v>-5.2736090751232312E-2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5">
        <f>TITRES_STAT!D2381</f>
        <v>6.01</v>
      </c>
      <c r="C2378" s="2">
        <f t="shared" si="216"/>
        <v>5.1698522076705942</v>
      </c>
      <c r="D2378" s="2">
        <f t="shared" si="218"/>
        <v>5.6838882677927662</v>
      </c>
      <c r="E2378" s="2">
        <f t="shared" si="217"/>
        <v>-0.51403606012217207</v>
      </c>
      <c r="F2378" s="2">
        <f t="shared" si="221"/>
        <v>-0.51499753372601809</v>
      </c>
      <c r="G2378" s="2">
        <f t="shared" si="219"/>
        <v>9.6147360384601921E-4</v>
      </c>
      <c r="H2378" s="2" t="str">
        <f t="shared" si="220"/>
        <v>Sell</v>
      </c>
    </row>
    <row r="2379" spans="1:8" ht="13.5" x14ac:dyDescent="0.25">
      <c r="A2379" s="3">
        <f>TITRES_STAT!B2382</f>
        <v>45770</v>
      </c>
      <c r="B2379" s="5">
        <f>TITRES_STAT!D2382</f>
        <v>5.74</v>
      </c>
      <c r="C2379" s="2">
        <f t="shared" si="216"/>
        <v>5.2760287911058867</v>
      </c>
      <c r="D2379" s="2">
        <f t="shared" si="218"/>
        <v>5.6880446924007098</v>
      </c>
      <c r="E2379" s="2">
        <f t="shared" si="217"/>
        <v>-0.41201590129482302</v>
      </c>
      <c r="F2379" s="2">
        <f t="shared" si="221"/>
        <v>-0.49440120723977909</v>
      </c>
      <c r="G2379" s="2">
        <f t="shared" si="219"/>
        <v>8.2385305944956078E-2</v>
      </c>
      <c r="H2379" s="2" t="str">
        <f t="shared" si="220"/>
        <v>Sell</v>
      </c>
    </row>
    <row r="2380" spans="1:8" ht="13.5" x14ac:dyDescent="0.25">
      <c r="A2380" s="3">
        <f>TITRES_STAT!B2383</f>
        <v>45771</v>
      </c>
      <c r="B2380" s="5">
        <f>TITRES_STAT!D2383</f>
        <v>5.49</v>
      </c>
      <c r="C2380" s="2">
        <f t="shared" si="216"/>
        <v>5.4058705155511344</v>
      </c>
      <c r="D2380" s="2">
        <f t="shared" si="218"/>
        <v>5.673374715185842</v>
      </c>
      <c r="E2380" s="2">
        <f t="shared" si="217"/>
        <v>-0.26750419963470762</v>
      </c>
      <c r="F2380" s="2">
        <f t="shared" si="221"/>
        <v>-0.44902180571876482</v>
      </c>
      <c r="G2380" s="2">
        <f t="shared" si="219"/>
        <v>0.1815176060840572</v>
      </c>
      <c r="H2380" s="2" t="str">
        <f t="shared" si="220"/>
        <v>Sell</v>
      </c>
    </row>
    <row r="2381" spans="1:8" ht="13.5" x14ac:dyDescent="0.25">
      <c r="A2381" s="3">
        <f>TITRES_STAT!B2384</f>
        <v>45772</v>
      </c>
      <c r="B2381" s="5">
        <f>TITRES_STAT!D2384</f>
        <v>5.25</v>
      </c>
      <c r="C2381" s="2">
        <f t="shared" si="216"/>
        <v>5.5572750516201905</v>
      </c>
      <c r="D2381" s="2">
        <f t="shared" si="218"/>
        <v>5.6420136251720763</v>
      </c>
      <c r="E2381" s="2">
        <f t="shared" si="217"/>
        <v>-8.4738573551885743E-2</v>
      </c>
      <c r="F2381" s="2">
        <f t="shared" si="221"/>
        <v>-0.37616515928538902</v>
      </c>
      <c r="G2381" s="2">
        <f t="shared" si="219"/>
        <v>0.29142658573350327</v>
      </c>
      <c r="H2381" s="2" t="str">
        <f t="shared" si="220"/>
        <v>Sell</v>
      </c>
    </row>
    <row r="2382" spans="1:8" ht="13.5" x14ac:dyDescent="0.25">
      <c r="A2382" s="3">
        <f>TITRES_STAT!B2385</f>
        <v>45775</v>
      </c>
      <c r="B2382" s="5">
        <f>TITRES_STAT!D2385</f>
        <v>5.13</v>
      </c>
      <c r="C2382" s="2">
        <f t="shared" si="216"/>
        <v>5.7284635052170847</v>
      </c>
      <c r="D2382" s="2">
        <f t="shared" si="218"/>
        <v>5.6040866899741451</v>
      </c>
      <c r="E2382" s="2">
        <f t="shared" si="217"/>
        <v>0.12437681524293964</v>
      </c>
      <c r="F2382" s="2">
        <f t="shared" si="221"/>
        <v>-0.27605676437972326</v>
      </c>
      <c r="G2382" s="2">
        <f t="shared" si="219"/>
        <v>0.40043357962266291</v>
      </c>
      <c r="H2382" s="2" t="str">
        <f t="shared" si="220"/>
        <v>Sell</v>
      </c>
    </row>
    <row r="2383" spans="1:8" ht="13.5" x14ac:dyDescent="0.25">
      <c r="A2383" s="3">
        <f>TITRES_STAT!B2386</f>
        <v>45776</v>
      </c>
      <c r="B2383" s="5">
        <f>TITRES_STAT!D2386</f>
        <v>5.25</v>
      </c>
      <c r="C2383" s="2">
        <f t="shared" ref="C2383:C2446" si="222">$C$4*B2373+C2382*(1-$C$4)</f>
        <v>5.9194691197990714</v>
      </c>
      <c r="D2383" s="2">
        <f t="shared" si="218"/>
        <v>5.5778580462723557</v>
      </c>
      <c r="E2383" s="2">
        <f t="shared" si="217"/>
        <v>0.34161107352671571</v>
      </c>
      <c r="F2383" s="2">
        <f t="shared" si="221"/>
        <v>-0.15252319679843546</v>
      </c>
      <c r="G2383" s="2">
        <f t="shared" si="219"/>
        <v>0.49413427032515117</v>
      </c>
      <c r="H2383" s="2" t="str">
        <f t="shared" si="220"/>
        <v>Sell</v>
      </c>
    </row>
    <row r="2384" spans="1:8" ht="13.5" x14ac:dyDescent="0.25">
      <c r="A2384" s="3">
        <f>TITRES_STAT!B2387</f>
        <v>45777</v>
      </c>
      <c r="B2384" s="5">
        <f>TITRES_STAT!D2387</f>
        <v>5.13</v>
      </c>
      <c r="C2384" s="2">
        <f t="shared" si="222"/>
        <v>6.116473870599215</v>
      </c>
      <c r="D2384" s="2">
        <f t="shared" si="218"/>
        <v>5.5446833761781074</v>
      </c>
      <c r="E2384" s="2">
        <f t="shared" si="217"/>
        <v>0.57179049442110763</v>
      </c>
      <c r="F2384" s="2">
        <f t="shared" si="221"/>
        <v>-7.6604585545268361E-3</v>
      </c>
      <c r="G2384" s="2">
        <f t="shared" si="219"/>
        <v>0.57945095297563443</v>
      </c>
      <c r="H2384" s="2" t="str">
        <f t="shared" si="220"/>
        <v>Sell</v>
      </c>
    </row>
    <row r="2385" spans="1:8" ht="13.5" x14ac:dyDescent="0.25">
      <c r="A2385" s="3">
        <f>TITRES_STAT!B2388</f>
        <v>45779</v>
      </c>
      <c r="B2385" s="5">
        <f>TITRES_STAT!D2388</f>
        <v>5.23</v>
      </c>
      <c r="C2385" s="2">
        <f t="shared" si="222"/>
        <v>6.2339394289685668</v>
      </c>
      <c r="D2385" s="2">
        <f t="shared" si="218"/>
        <v>5.5213734964612105</v>
      </c>
      <c r="E2385" s="2">
        <f t="shared" si="217"/>
        <v>0.71256593250735634</v>
      </c>
      <c r="F2385" s="2">
        <f t="shared" si="221"/>
        <v>0.13638481965784979</v>
      </c>
      <c r="G2385" s="2">
        <f t="shared" si="219"/>
        <v>0.57618111284950657</v>
      </c>
      <c r="H2385" s="2" t="str">
        <f t="shared" si="220"/>
        <v>Sell</v>
      </c>
    </row>
    <row r="2386" spans="1:8" ht="13.5" x14ac:dyDescent="0.25">
      <c r="A2386" s="3">
        <f>TITRES_STAT!B2389</f>
        <v>45782</v>
      </c>
      <c r="B2386" s="5">
        <f>TITRES_STAT!D2389</f>
        <v>5.01</v>
      </c>
      <c r="C2386" s="2">
        <f t="shared" si="222"/>
        <v>6.2871795168195561</v>
      </c>
      <c r="D2386" s="2">
        <f t="shared" si="218"/>
        <v>5.4834939782048249</v>
      </c>
      <c r="E2386" s="2">
        <f t="shared" si="217"/>
        <v>0.80368553861473124</v>
      </c>
      <c r="F2386" s="2">
        <f t="shared" si="221"/>
        <v>0.26984496344922609</v>
      </c>
      <c r="G2386" s="2">
        <f t="shared" si="219"/>
        <v>0.53384057516550509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5">
        <f>TITRES_STAT!D2390</f>
        <v>5.23</v>
      </c>
      <c r="C2387" s="2">
        <f t="shared" si="222"/>
        <v>6.2876134373088552</v>
      </c>
      <c r="D2387" s="2">
        <f t="shared" si="218"/>
        <v>5.4647166464859485</v>
      </c>
      <c r="E2387" s="2">
        <f t="shared" si="217"/>
        <v>0.82289679082290679</v>
      </c>
      <c r="F2387" s="2">
        <f t="shared" si="221"/>
        <v>0.38045532892396228</v>
      </c>
      <c r="G2387" s="2">
        <f t="shared" si="219"/>
        <v>0.44244146189894451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5">
        <f>TITRES_STAT!D2391</f>
        <v>5.43</v>
      </c>
      <c r="C2388" s="2">
        <f t="shared" si="222"/>
        <v>6.2449036777228777</v>
      </c>
      <c r="D2388" s="2">
        <f t="shared" si="218"/>
        <v>5.4621450430425451</v>
      </c>
      <c r="E2388" s="2">
        <f t="shared" si="217"/>
        <v>0.78275863468033258</v>
      </c>
      <c r="F2388" s="2">
        <f t="shared" si="221"/>
        <v>0.46091599007523643</v>
      </c>
      <c r="G2388" s="2">
        <f t="shared" si="219"/>
        <v>0.32184264460509615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5">
        <f>TITRES_STAT!D2392</f>
        <v>5.2</v>
      </c>
      <c r="C2389" s="2">
        <f t="shared" si="222"/>
        <v>6.1672261888424353</v>
      </c>
      <c r="D2389" s="2">
        <f t="shared" si="218"/>
        <v>5.4427268917060605</v>
      </c>
      <c r="E2389" s="2">
        <f t="shared" si="217"/>
        <v>0.72449929713637484</v>
      </c>
      <c r="F2389" s="2">
        <f t="shared" si="221"/>
        <v>0.51363265148746418</v>
      </c>
      <c r="G2389" s="2">
        <f t="shared" si="219"/>
        <v>0.21086664564891067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5">
        <f>TITRES_STAT!D2393</f>
        <v>5.2</v>
      </c>
      <c r="C2390" s="2">
        <f t="shared" si="222"/>
        <v>6.0630375444051383</v>
      </c>
      <c r="D2390" s="2">
        <f t="shared" si="218"/>
        <v>5.4247471219500563</v>
      </c>
      <c r="E2390" s="2">
        <f t="shared" si="217"/>
        <v>0.63829042245508205</v>
      </c>
      <c r="F2390" s="2">
        <f t="shared" si="221"/>
        <v>0.53856420568098784</v>
      </c>
      <c r="G2390" s="2">
        <f t="shared" si="219"/>
        <v>9.9726216774094212E-2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5">
        <f>TITRES_STAT!D2394</f>
        <v>5.42</v>
      </c>
      <c r="C2391" s="2">
        <f t="shared" si="222"/>
        <v>5.9379548452658861</v>
      </c>
      <c r="D2391" s="2">
        <f t="shared" si="218"/>
        <v>5.4243954832870891</v>
      </c>
      <c r="E2391" s="2">
        <f t="shared" si="217"/>
        <v>0.51355936197879704</v>
      </c>
      <c r="F2391" s="2">
        <f t="shared" si="221"/>
        <v>0.53356323694054963</v>
      </c>
      <c r="G2391" s="2">
        <f t="shared" si="219"/>
        <v>-2.0003874961752599E-2</v>
      </c>
      <c r="H2391" s="2" t="str">
        <f t="shared" si="220"/>
        <v>Hold</v>
      </c>
    </row>
    <row r="2392" spans="1:8" ht="13.5" x14ac:dyDescent="0.25">
      <c r="A2392" s="3">
        <f>TITRES_STAT!B2395</f>
        <v>45790</v>
      </c>
      <c r="B2392" s="5">
        <f>TITRES_STAT!D2395</f>
        <v>5.18</v>
      </c>
      <c r="C2392" s="2">
        <f t="shared" si="222"/>
        <v>5.8136540998403659</v>
      </c>
      <c r="D2392" s="2">
        <f t="shared" si="218"/>
        <v>5.406292114154712</v>
      </c>
      <c r="E2392" s="2">
        <f t="shared" si="217"/>
        <v>0.40736198568565385</v>
      </c>
      <c r="F2392" s="2">
        <f t="shared" si="221"/>
        <v>0.50832298668957043</v>
      </c>
      <c r="G2392" s="2">
        <f t="shared" si="219"/>
        <v>-0.10096100100391658</v>
      </c>
      <c r="H2392" s="2" t="str">
        <f t="shared" si="220"/>
        <v>Hold</v>
      </c>
    </row>
    <row r="2393" spans="1:8" ht="13.5" x14ac:dyDescent="0.25">
      <c r="A2393" s="3">
        <f>TITRES_STAT!B2396</f>
        <v>45791</v>
      </c>
      <c r="B2393" s="5">
        <f>TITRES_STAT!D2396</f>
        <v>5.41</v>
      </c>
      <c r="C2393" s="2">
        <f t="shared" si="222"/>
        <v>5.7269380844803095</v>
      </c>
      <c r="D2393" s="2">
        <f t="shared" si="218"/>
        <v>5.4065667723654736</v>
      </c>
      <c r="E2393" s="2">
        <f t="shared" si="217"/>
        <v>0.32037131211483594</v>
      </c>
      <c r="F2393" s="2">
        <f t="shared" si="221"/>
        <v>0.47073265177462359</v>
      </c>
      <c r="G2393" s="2">
        <f t="shared" si="219"/>
        <v>-0.15036133965978765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5">
        <f>TITRES_STAT!D2397</f>
        <v>5.44</v>
      </c>
      <c r="C2394" s="2">
        <f t="shared" si="222"/>
        <v>5.6351014560987238</v>
      </c>
      <c r="D2394" s="2">
        <f t="shared" si="218"/>
        <v>5.4090433077458089</v>
      </c>
      <c r="E2394" s="2">
        <f t="shared" si="217"/>
        <v>0.22605814835291493</v>
      </c>
      <c r="F2394" s="2">
        <f t="shared" si="221"/>
        <v>0.42179775109028189</v>
      </c>
      <c r="G2394" s="2">
        <f t="shared" si="219"/>
        <v>-0.19573960273736696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5">
        <f>TITRES_STAT!D2398</f>
        <v>5.2</v>
      </c>
      <c r="C2395" s="2">
        <f t="shared" si="222"/>
        <v>5.5727781551604592</v>
      </c>
      <c r="D2395" s="2">
        <f t="shared" si="218"/>
        <v>5.3935586182831567</v>
      </c>
      <c r="E2395" s="2">
        <f t="shared" si="217"/>
        <v>0.17921953687730241</v>
      </c>
      <c r="F2395" s="2">
        <f t="shared" si="221"/>
        <v>0.37328210824768604</v>
      </c>
      <c r="G2395" s="2">
        <f t="shared" si="219"/>
        <v>-0.19406257137038363</v>
      </c>
      <c r="H2395" s="2" t="str">
        <f t="shared" si="220"/>
        <v>Hold</v>
      </c>
    </row>
    <row r="2396" spans="1:8" ht="13.5" x14ac:dyDescent="0.25">
      <c r="A2396" s="3">
        <f>TITRES_STAT!B2399</f>
        <v>45796</v>
      </c>
      <c r="B2396" s="5">
        <f>TITRES_STAT!D2399</f>
        <v>5.43</v>
      </c>
      <c r="C2396" s="2">
        <f t="shared" si="222"/>
        <v>5.4861969005203886</v>
      </c>
      <c r="D2396" s="2">
        <f t="shared" si="218"/>
        <v>5.3962579798918116</v>
      </c>
      <c r="E2396" s="2">
        <f t="shared" ref="E2396:E2459" si="223">C2396-D2396</f>
        <v>8.9938920628577002E-2</v>
      </c>
      <c r="F2396" s="2">
        <f t="shared" si="221"/>
        <v>0.31661347072386425</v>
      </c>
      <c r="G2396" s="2">
        <f t="shared" si="219"/>
        <v>-0.22667455009528725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5">
        <f>TITRES_STAT!D2400</f>
        <v>5.43</v>
      </c>
      <c r="C2397" s="2">
        <f t="shared" si="222"/>
        <v>5.4467819927480212</v>
      </c>
      <c r="D2397" s="2">
        <f t="shared" ref="D2397:D2460" si="224">$D$4*B2397+(1-$D$4)*D2396</f>
        <v>5.3987573887887139</v>
      </c>
      <c r="E2397" s="2">
        <f t="shared" si="223"/>
        <v>4.8024603959307299E-2</v>
      </c>
      <c r="F2397" s="2">
        <f t="shared" si="221"/>
        <v>0.26289569737095292</v>
      </c>
      <c r="G2397" s="2">
        <f t="shared" si="219"/>
        <v>-0.21487109341164562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5">
        <f>TITRES_STAT!D2401</f>
        <v>5.67</v>
      </c>
      <c r="C2398" s="2">
        <f t="shared" si="222"/>
        <v>5.4442001477098643</v>
      </c>
      <c r="D2398" s="2">
        <f t="shared" si="224"/>
        <v>5.418849434063624</v>
      </c>
      <c r="E2398" s="2">
        <f t="shared" si="223"/>
        <v>2.5350713646240308E-2</v>
      </c>
      <c r="F2398" s="2">
        <f t="shared" si="221"/>
        <v>0.2153867006260104</v>
      </c>
      <c r="G2398" s="2">
        <f t="shared" si="219"/>
        <v>-0.19003598697977009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5">
        <f>TITRES_STAT!D2402</f>
        <v>5.67</v>
      </c>
      <c r="C2399" s="2">
        <f t="shared" si="222"/>
        <v>5.4066308942160388</v>
      </c>
      <c r="D2399" s="2">
        <f t="shared" si="224"/>
        <v>5.437453179688541</v>
      </c>
      <c r="E2399" s="2">
        <f t="shared" si="223"/>
        <v>-3.0822285472502209E-2</v>
      </c>
      <c r="F2399" s="2">
        <f t="shared" si="221"/>
        <v>0.16614490340630789</v>
      </c>
      <c r="G2399" s="2">
        <f t="shared" si="219"/>
        <v>-0.1969671888788101</v>
      </c>
      <c r="H2399" s="2" t="str">
        <f t="shared" si="220"/>
        <v>Hold</v>
      </c>
    </row>
    <row r="2400" spans="1:8" ht="13.5" x14ac:dyDescent="0.25">
      <c r="A2400" s="3">
        <f>TITRES_STAT!B2403</f>
        <v>45800</v>
      </c>
      <c r="B2400" s="5">
        <f>TITRES_STAT!D2403</f>
        <v>5.65</v>
      </c>
      <c r="C2400" s="2">
        <f t="shared" si="222"/>
        <v>5.3748415258751097</v>
      </c>
      <c r="D2400" s="2">
        <f t="shared" si="224"/>
        <v>5.4531973886005014</v>
      </c>
      <c r="E2400" s="2">
        <f t="shared" si="223"/>
        <v>-7.8355862725391745E-2</v>
      </c>
      <c r="F2400" s="2">
        <f t="shared" si="221"/>
        <v>0.11724475017996797</v>
      </c>
      <c r="G2400" s="2">
        <f t="shared" si="219"/>
        <v>-0.19560061290535971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5">
        <f>TITRES_STAT!D2404</f>
        <v>5.4</v>
      </c>
      <c r="C2401" s="2">
        <f t="shared" si="222"/>
        <v>5.3817889834327852</v>
      </c>
      <c r="D2401" s="2">
        <f t="shared" si="224"/>
        <v>5.4492568412967612</v>
      </c>
      <c r="E2401" s="2">
        <f t="shared" si="223"/>
        <v>-6.7467857863976022E-2</v>
      </c>
      <c r="F2401" s="2">
        <f t="shared" si="221"/>
        <v>8.0302228571179163E-2</v>
      </c>
      <c r="G2401" s="2">
        <f t="shared" si="219"/>
        <v>-0.14777008643515518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5">
        <f>TITRES_STAT!D2405</f>
        <v>5.22</v>
      </c>
      <c r="C2402" s="2">
        <f t="shared" si="222"/>
        <v>5.350744524443126</v>
      </c>
      <c r="D2402" s="2">
        <f t="shared" si="224"/>
        <v>5.4322748530525571</v>
      </c>
      <c r="E2402" s="2">
        <f t="shared" si="223"/>
        <v>-8.1530328609431102E-2</v>
      </c>
      <c r="F2402" s="2">
        <f t="shared" si="221"/>
        <v>4.7935717135057107E-2</v>
      </c>
      <c r="G2402" s="2">
        <f t="shared" si="219"/>
        <v>-0.12946604574448822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5.2</v>
      </c>
      <c r="C2403" s="2">
        <f t="shared" si="222"/>
        <v>5.3598607514518752</v>
      </c>
      <c r="D2403" s="2">
        <f t="shared" si="224"/>
        <v>5.4150693083819972</v>
      </c>
      <c r="E2403" s="2">
        <f t="shared" si="223"/>
        <v>-5.5208556930121944E-2</v>
      </c>
      <c r="F2403" s="2">
        <f t="shared" si="221"/>
        <v>2.73068623220213E-2</v>
      </c>
      <c r="G2403" s="2">
        <f t="shared" si="219"/>
        <v>-8.2515419252143243E-2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5">
        <f>TITRES_STAT!D2407</f>
        <v>5.39</v>
      </c>
      <c r="C2404" s="2">
        <f t="shared" si="222"/>
        <v>5.3721898666131258</v>
      </c>
      <c r="D2404" s="2">
        <f t="shared" si="224"/>
        <v>5.413212322575923</v>
      </c>
      <c r="E2404" s="2">
        <f t="shared" si="223"/>
        <v>-4.1022455962797189E-2</v>
      </c>
      <c r="F2404" s="2">
        <f t="shared" si="221"/>
        <v>1.3640998665057604E-2</v>
      </c>
      <c r="G2404" s="2">
        <f t="shared" ref="G2404:G2467" si="225">E2404-F2404</f>
        <v>-5.4663454627854796E-2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5">
        <f>TITRES_STAT!D2408</f>
        <v>5.49</v>
      </c>
      <c r="C2405" s="2">
        <f t="shared" si="222"/>
        <v>5.3456991179034139</v>
      </c>
      <c r="D2405" s="2">
        <f t="shared" si="224"/>
        <v>5.4189002986814101</v>
      </c>
      <c r="E2405" s="2">
        <f t="shared" si="223"/>
        <v>-7.32011807779962E-2</v>
      </c>
      <c r="F2405" s="2">
        <f t="shared" ref="F2405:F2468" si="227">(E2405*(2/(10)))+((1-(2/10))*F2404)</f>
        <v>-3.727437223553157E-3</v>
      </c>
      <c r="G2405" s="2">
        <f t="shared" si="225"/>
        <v>-6.9473743554443038E-2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5">
        <f>TITRES_STAT!D2409</f>
        <v>5.49</v>
      </c>
      <c r="C2406" s="2">
        <f t="shared" si="222"/>
        <v>5.3586684843798116</v>
      </c>
      <c r="D2406" s="2">
        <f t="shared" si="224"/>
        <v>5.4241669432235273</v>
      </c>
      <c r="E2406" s="2">
        <f t="shared" si="223"/>
        <v>-6.5498458843715746E-2</v>
      </c>
      <c r="F2406" s="2">
        <f t="shared" si="227"/>
        <v>-1.6081641547585675E-2</v>
      </c>
      <c r="G2406" s="2">
        <f t="shared" si="225"/>
        <v>-4.9416817296130067E-2</v>
      </c>
      <c r="H2406" s="2" t="str">
        <f t="shared" si="226"/>
        <v>Hold</v>
      </c>
    </row>
    <row r="2407" spans="1:8" ht="13.5" x14ac:dyDescent="0.25">
      <c r="A2407" s="3">
        <f>TITRES_STAT!B2410</f>
        <v>45811</v>
      </c>
      <c r="B2407" s="5">
        <f>TITRES_STAT!D2410</f>
        <v>5.49</v>
      </c>
      <c r="C2407" s="2">
        <f t="shared" si="222"/>
        <v>5.3696425637059946</v>
      </c>
      <c r="D2407" s="2">
        <f t="shared" si="224"/>
        <v>5.4290434659477098</v>
      </c>
      <c r="E2407" s="2">
        <f t="shared" si="223"/>
        <v>-5.9400902241715237E-2</v>
      </c>
      <c r="F2407" s="2">
        <f t="shared" si="227"/>
        <v>-2.4745493686411588E-2</v>
      </c>
      <c r="G2407" s="2">
        <f t="shared" si="225"/>
        <v>-3.4655408555303649E-2</v>
      </c>
      <c r="H2407" s="2" t="str">
        <f t="shared" si="226"/>
        <v>Hold</v>
      </c>
    </row>
    <row r="2408" spans="1:8" ht="13.5" x14ac:dyDescent="0.25">
      <c r="A2408" s="3">
        <f>TITRES_STAT!B2411</f>
        <v>45812</v>
      </c>
      <c r="B2408" s="5">
        <f>TITRES_STAT!D2411</f>
        <v>5.25</v>
      </c>
      <c r="C2408" s="2">
        <f t="shared" si="222"/>
        <v>5.4158514000589184</v>
      </c>
      <c r="D2408" s="2">
        <f t="shared" si="224"/>
        <v>5.4157809869886204</v>
      </c>
      <c r="E2408" s="2">
        <f t="shared" si="223"/>
        <v>7.0413070297981051E-5</v>
      </c>
      <c r="F2408" s="2">
        <f t="shared" si="227"/>
        <v>-1.9782312335069673E-2</v>
      </c>
      <c r="G2408" s="2">
        <f t="shared" si="225"/>
        <v>1.9852725405367654E-2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5">
        <f>TITRES_STAT!D2412</f>
        <v>5.48</v>
      </c>
      <c r="C2409" s="2">
        <f t="shared" si="222"/>
        <v>5.4549511846652381</v>
      </c>
      <c r="D2409" s="2">
        <f t="shared" si="224"/>
        <v>5.4205379509153895</v>
      </c>
      <c r="E2409" s="2">
        <f t="shared" si="223"/>
        <v>3.4413233749848615E-2</v>
      </c>
      <c r="F2409" s="2">
        <f t="shared" si="227"/>
        <v>-8.9432031180860135E-3</v>
      </c>
      <c r="G2409" s="2">
        <f t="shared" si="225"/>
        <v>4.3356436867934625E-2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5.24</v>
      </c>
      <c r="C2410" s="2">
        <f t="shared" si="222"/>
        <v>5.4849586947167399</v>
      </c>
      <c r="D2410" s="2">
        <f t="shared" si="224"/>
        <v>5.4071647693661014</v>
      </c>
      <c r="E2410" s="2">
        <f t="shared" si="223"/>
        <v>7.779392535063856E-2</v>
      </c>
      <c r="F2410" s="2">
        <f t="shared" si="227"/>
        <v>8.4042225756589019E-3</v>
      </c>
      <c r="G2410" s="2">
        <f t="shared" si="225"/>
        <v>6.9389702774979661E-2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5">
        <f>TITRES_STAT!D2414</f>
        <v>5.04</v>
      </c>
      <c r="C2411" s="2">
        <f t="shared" si="222"/>
        <v>5.4718881262987793</v>
      </c>
      <c r="D2411" s="2">
        <f t="shared" si="224"/>
        <v>5.3799673790426858</v>
      </c>
      <c r="E2411" s="2">
        <f t="shared" si="223"/>
        <v>9.1920747256093449E-2</v>
      </c>
      <c r="F2411" s="2">
        <f t="shared" si="227"/>
        <v>2.510752751174581E-2</v>
      </c>
      <c r="G2411" s="2">
        <f t="shared" si="225"/>
        <v>6.6813219744347646E-2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5">
        <f>TITRES_STAT!D2415</f>
        <v>4.82</v>
      </c>
      <c r="C2412" s="2">
        <f t="shared" si="222"/>
        <v>5.433136106868198</v>
      </c>
      <c r="D2412" s="2">
        <f t="shared" si="224"/>
        <v>5.3384883139284121</v>
      </c>
      <c r="E2412" s="2">
        <f t="shared" si="223"/>
        <v>9.464779293978598E-2</v>
      </c>
      <c r="F2412" s="2">
        <f t="shared" si="227"/>
        <v>3.9015580597353841E-2</v>
      </c>
      <c r="G2412" s="2">
        <f t="shared" si="225"/>
        <v>5.5632212342432139E-2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5">
        <f>TITRES_STAT!D2416</f>
        <v>4.6399999999999997</v>
      </c>
      <c r="C2413" s="2">
        <f t="shared" si="222"/>
        <v>5.3972690135038599</v>
      </c>
      <c r="D2413" s="2">
        <f t="shared" si="224"/>
        <v>5.2867484388226043</v>
      </c>
      <c r="E2413" s="2">
        <f t="shared" si="223"/>
        <v>0.11052057468125565</v>
      </c>
      <c r="F2413" s="2">
        <f t="shared" si="227"/>
        <v>5.3316579414134202E-2</v>
      </c>
      <c r="G2413" s="2">
        <f t="shared" si="225"/>
        <v>5.7203995267121444E-2</v>
      </c>
      <c r="H2413" s="2" t="str">
        <f t="shared" si="226"/>
        <v>Sell</v>
      </c>
    </row>
    <row r="2414" spans="1:8" ht="13.5" x14ac:dyDescent="0.25">
      <c r="A2414" s="3">
        <f>TITRES_STAT!B2417</f>
        <v>45821</v>
      </c>
      <c r="B2414" s="5">
        <f>TITRES_STAT!D2417</f>
        <v>4.46</v>
      </c>
      <c r="C2414" s="2">
        <f t="shared" si="222"/>
        <v>5.396150703734035</v>
      </c>
      <c r="D2414" s="2">
        <f t="shared" si="224"/>
        <v>5.2255078137246338</v>
      </c>
      <c r="E2414" s="2">
        <f t="shared" si="223"/>
        <v>0.17064289000940125</v>
      </c>
      <c r="F2414" s="2">
        <f t="shared" si="227"/>
        <v>7.6781841533187623E-2</v>
      </c>
      <c r="G2414" s="2">
        <f t="shared" si="225"/>
        <v>9.3861048476213627E-2</v>
      </c>
      <c r="H2414" s="2" t="str">
        <f t="shared" si="226"/>
        <v>Sell</v>
      </c>
    </row>
    <row r="2415" spans="1:8" ht="13.5" x14ac:dyDescent="0.25">
      <c r="A2415" s="3">
        <f>TITRES_STAT!B2418</f>
        <v>45824</v>
      </c>
      <c r="B2415" s="5">
        <f>TITRES_STAT!D2418</f>
        <v>4.45</v>
      </c>
      <c r="C2415" s="2">
        <f t="shared" si="222"/>
        <v>5.4105890570057227</v>
      </c>
      <c r="D2415" s="2">
        <f t="shared" si="224"/>
        <v>5.1680627904857728</v>
      </c>
      <c r="E2415" s="2">
        <f t="shared" si="223"/>
        <v>0.24252626651994991</v>
      </c>
      <c r="F2415" s="2">
        <f t="shared" si="227"/>
        <v>0.10993072653054009</v>
      </c>
      <c r="G2415" s="2">
        <f t="shared" si="225"/>
        <v>0.13259553998940982</v>
      </c>
      <c r="H2415" s="2" t="str">
        <f t="shared" si="226"/>
        <v>Sell</v>
      </c>
    </row>
    <row r="2416" spans="1:8" ht="13.5" x14ac:dyDescent="0.25">
      <c r="A2416" s="3">
        <f>TITRES_STAT!B2419</f>
        <v>45825</v>
      </c>
      <c r="B2416" s="5">
        <f>TITRES_STAT!D2419</f>
        <v>4.43</v>
      </c>
      <c r="C2416" s="2">
        <f t="shared" si="222"/>
        <v>5.4228061251586883</v>
      </c>
      <c r="D2416" s="2">
        <f t="shared" si="224"/>
        <v>5.1133914726720127</v>
      </c>
      <c r="E2416" s="2">
        <f t="shared" si="223"/>
        <v>0.30941465248667566</v>
      </c>
      <c r="F2416" s="2">
        <f t="shared" si="227"/>
        <v>0.14982751172176723</v>
      </c>
      <c r="G2416" s="2">
        <f t="shared" si="225"/>
        <v>0.15958714076490843</v>
      </c>
      <c r="H2416" s="2" t="str">
        <f t="shared" si="226"/>
        <v>Sell</v>
      </c>
    </row>
    <row r="2417" spans="1:8" ht="13.5" x14ac:dyDescent="0.25">
      <c r="A2417" s="3">
        <f>TITRES_STAT!B2420</f>
        <v>45826</v>
      </c>
      <c r="B2417" s="5">
        <f>TITRES_STAT!D2420</f>
        <v>4.41</v>
      </c>
      <c r="C2417" s="2">
        <f t="shared" si="222"/>
        <v>5.4331436443650443</v>
      </c>
      <c r="D2417" s="2">
        <f t="shared" si="224"/>
        <v>5.0612884006222334</v>
      </c>
      <c r="E2417" s="2">
        <f t="shared" si="223"/>
        <v>0.37185524374281087</v>
      </c>
      <c r="F2417" s="2">
        <f t="shared" si="227"/>
        <v>0.19423305812597597</v>
      </c>
      <c r="G2417" s="2">
        <f t="shared" si="225"/>
        <v>0.1776221856168349</v>
      </c>
      <c r="H2417" s="2" t="str">
        <f t="shared" si="226"/>
        <v>Sell</v>
      </c>
    </row>
    <row r="2418" spans="1:8" ht="13.5" x14ac:dyDescent="0.25">
      <c r="A2418" s="3">
        <f>TITRES_STAT!B2421</f>
        <v>45827</v>
      </c>
      <c r="B2418" s="5">
        <f>TITRES_STAT!D2421</f>
        <v>4.41</v>
      </c>
      <c r="C2418" s="2">
        <f t="shared" si="222"/>
        <v>5.4049676990781137</v>
      </c>
      <c r="D2418" s="2">
        <f t="shared" si="224"/>
        <v>5.0130448153909573</v>
      </c>
      <c r="E2418" s="2">
        <f t="shared" si="223"/>
        <v>0.39192288368715644</v>
      </c>
      <c r="F2418" s="2">
        <f t="shared" si="227"/>
        <v>0.23377102323821208</v>
      </c>
      <c r="G2418" s="2">
        <f t="shared" si="225"/>
        <v>0.15815186044894436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5">
        <f>TITRES_STAT!D2422</f>
        <v>4.3</v>
      </c>
      <c r="C2419" s="2">
        <f t="shared" si="222"/>
        <v>5.4165111299891731</v>
      </c>
      <c r="D2419" s="2">
        <f t="shared" si="224"/>
        <v>4.960226680917553</v>
      </c>
      <c r="E2419" s="2">
        <f t="shared" si="223"/>
        <v>0.45628444907162002</v>
      </c>
      <c r="F2419" s="2">
        <f t="shared" si="227"/>
        <v>0.27827370840489368</v>
      </c>
      <c r="G2419" s="2">
        <f t="shared" si="225"/>
        <v>0.17801074066672634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5">
        <f>TITRES_STAT!D2423</f>
        <v>4.1100000000000003</v>
      </c>
      <c r="C2420" s="2">
        <f t="shared" si="222"/>
        <v>5.3893555715293004</v>
      </c>
      <c r="D2420" s="2">
        <f t="shared" si="224"/>
        <v>4.8972469267755114</v>
      </c>
      <c r="E2420" s="2">
        <f t="shared" si="223"/>
        <v>0.49210864475378902</v>
      </c>
      <c r="F2420" s="2">
        <f t="shared" si="227"/>
        <v>0.32104069567467275</v>
      </c>
      <c r="G2420" s="2">
        <f t="shared" si="225"/>
        <v>0.17106794907911627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5">
        <f>TITRES_STAT!D2424</f>
        <v>4.05</v>
      </c>
      <c r="C2421" s="2">
        <f t="shared" si="222"/>
        <v>5.3356085605247925</v>
      </c>
      <c r="D2421" s="2">
        <f t="shared" si="224"/>
        <v>4.8344878951625105</v>
      </c>
      <c r="E2421" s="2">
        <f t="shared" si="223"/>
        <v>0.50112066536228195</v>
      </c>
      <c r="F2421" s="2">
        <f t="shared" si="227"/>
        <v>0.35705668961219461</v>
      </c>
      <c r="G2421" s="2">
        <f t="shared" si="225"/>
        <v>0.14406397575008734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5">
        <f>TITRES_STAT!D2425</f>
        <v>4.05</v>
      </c>
      <c r="C2422" s="2">
        <f t="shared" si="222"/>
        <v>5.2562841665979017</v>
      </c>
      <c r="D2422" s="2">
        <f t="shared" si="224"/>
        <v>4.7763776807060285</v>
      </c>
      <c r="E2422" s="2">
        <f t="shared" si="223"/>
        <v>0.47990648589187312</v>
      </c>
      <c r="F2422" s="2">
        <f t="shared" si="227"/>
        <v>0.3816266488681303</v>
      </c>
      <c r="G2422" s="2">
        <f t="shared" si="225"/>
        <v>9.8279837023742822E-2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5">
        <f>TITRES_STAT!D2426</f>
        <v>4</v>
      </c>
      <c r="C2423" s="2">
        <f t="shared" si="222"/>
        <v>5.161471217890532</v>
      </c>
      <c r="D2423" s="2">
        <f t="shared" si="224"/>
        <v>4.7188682228759529</v>
      </c>
      <c r="E2423" s="2">
        <f t="shared" si="223"/>
        <v>0.44260299501457911</v>
      </c>
      <c r="F2423" s="2">
        <f t="shared" si="227"/>
        <v>0.39382191809742007</v>
      </c>
      <c r="G2423" s="2">
        <f t="shared" si="225"/>
        <v>4.878107691715905E-2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5">
        <f>TITRES_STAT!D2427</f>
        <v>4</v>
      </c>
      <c r="C2424" s="2">
        <f t="shared" si="222"/>
        <v>5.0535525689842968</v>
      </c>
      <c r="D2424" s="2">
        <f t="shared" si="224"/>
        <v>4.6656187248851424</v>
      </c>
      <c r="E2424" s="2">
        <f t="shared" si="223"/>
        <v>0.38793384409915443</v>
      </c>
      <c r="F2424" s="2">
        <f t="shared" si="227"/>
        <v>0.39264430329776695</v>
      </c>
      <c r="G2424" s="2">
        <f t="shared" si="225"/>
        <v>-4.7104591986125155E-3</v>
      </c>
      <c r="H2424" s="2" t="str">
        <f t="shared" si="226"/>
        <v>Hold</v>
      </c>
    </row>
    <row r="2425" spans="1:8" ht="13.5" x14ac:dyDescent="0.25">
      <c r="A2425" s="3">
        <f>TITRES_STAT!B2428</f>
        <v>45839</v>
      </c>
      <c r="B2425" s="5">
        <f>TITRES_STAT!D2428</f>
        <v>4</v>
      </c>
      <c r="C2425" s="2">
        <f t="shared" si="222"/>
        <v>4.9606983276020973</v>
      </c>
      <c r="D2425" s="2">
        <f t="shared" si="224"/>
        <v>4.6163136341529096</v>
      </c>
      <c r="E2425" s="2">
        <f t="shared" si="223"/>
        <v>0.34438469344918765</v>
      </c>
      <c r="F2425" s="2">
        <f t="shared" si="227"/>
        <v>0.38299238132805108</v>
      </c>
      <c r="G2425" s="2">
        <f t="shared" si="225"/>
        <v>-3.8607687878863428E-2</v>
      </c>
      <c r="H2425" s="2" t="str">
        <f t="shared" si="226"/>
        <v>Hold</v>
      </c>
    </row>
    <row r="2426" spans="1:8" ht="13.5" x14ac:dyDescent="0.25">
      <c r="A2426" s="3">
        <f>TITRES_STAT!B2429</f>
        <v>45840</v>
      </c>
      <c r="B2426" s="5">
        <f>TITRES_STAT!D2429</f>
        <v>3.89</v>
      </c>
      <c r="C2426" s="2">
        <f t="shared" si="222"/>
        <v>4.8790524310479286</v>
      </c>
      <c r="D2426" s="2">
        <f t="shared" si="224"/>
        <v>4.5625126242156577</v>
      </c>
      <c r="E2426" s="2">
        <f t="shared" si="223"/>
        <v>0.3165398068322709</v>
      </c>
      <c r="F2426" s="2">
        <f t="shared" si="227"/>
        <v>0.36970186642889508</v>
      </c>
      <c r="G2426" s="2">
        <f t="shared" si="225"/>
        <v>-5.3162059596624178E-2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5">
        <f>TITRES_STAT!D2430</f>
        <v>4</v>
      </c>
      <c r="C2427" s="2">
        <f t="shared" si="222"/>
        <v>4.8068905185790172</v>
      </c>
      <c r="D2427" s="2">
        <f t="shared" si="224"/>
        <v>4.5208450224219057</v>
      </c>
      <c r="E2427" s="2">
        <f t="shared" si="223"/>
        <v>0.2860454961571115</v>
      </c>
      <c r="F2427" s="2">
        <f t="shared" si="227"/>
        <v>0.35297059237453837</v>
      </c>
      <c r="G2427" s="2">
        <f t="shared" si="225"/>
        <v>-6.6925096217426872E-2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5">
        <f>TITRES_STAT!D2431</f>
        <v>4</v>
      </c>
      <c r="C2428" s="2">
        <f t="shared" si="222"/>
        <v>4.74583043879763</v>
      </c>
      <c r="D2428" s="2">
        <f t="shared" si="224"/>
        <v>4.4822639096499124</v>
      </c>
      <c r="E2428" s="2">
        <f t="shared" si="223"/>
        <v>0.26356652914771761</v>
      </c>
      <c r="F2428" s="2">
        <f t="shared" si="227"/>
        <v>0.33508977972917425</v>
      </c>
      <c r="G2428" s="2">
        <f t="shared" si="225"/>
        <v>-7.1523250581456643E-2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5">
        <f>TITRES_STAT!D2432</f>
        <v>4.18</v>
      </c>
      <c r="C2429" s="2">
        <f t="shared" si="222"/>
        <v>4.6772411405210716</v>
      </c>
      <c r="D2429" s="2">
        <f t="shared" si="224"/>
        <v>4.4598739904165852</v>
      </c>
      <c r="E2429" s="2">
        <f t="shared" si="223"/>
        <v>0.21736715010448648</v>
      </c>
      <c r="F2429" s="2">
        <f t="shared" si="227"/>
        <v>0.31154525380423675</v>
      </c>
      <c r="G2429" s="2">
        <f t="shared" si="225"/>
        <v>-9.4178103699750271E-2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5">
        <f>TITRES_STAT!D2433</f>
        <v>4.3600000000000003</v>
      </c>
      <c r="C2430" s="2">
        <f t="shared" si="222"/>
        <v>4.5899732727485993</v>
      </c>
      <c r="D2430" s="2">
        <f t="shared" si="224"/>
        <v>4.4524759170523938</v>
      </c>
      <c r="E2430" s="2">
        <f t="shared" si="223"/>
        <v>0.13749735569620558</v>
      </c>
      <c r="F2430" s="2">
        <f t="shared" si="227"/>
        <v>0.27673567418263056</v>
      </c>
      <c r="G2430" s="2">
        <f t="shared" si="225"/>
        <v>-0.13923831848642498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5">
        <f>TITRES_STAT!D2434</f>
        <v>4.55</v>
      </c>
      <c r="C2431" s="2">
        <f t="shared" si="222"/>
        <v>4.5069004615565067</v>
      </c>
      <c r="D2431" s="2">
        <f t="shared" si="224"/>
        <v>4.459699923196661</v>
      </c>
      <c r="E2431" s="2">
        <f t="shared" si="223"/>
        <v>4.7200538359845723E-2</v>
      </c>
      <c r="F2431" s="2">
        <f t="shared" si="227"/>
        <v>0.23082864701807362</v>
      </c>
      <c r="G2431" s="2">
        <f t="shared" si="225"/>
        <v>-0.1836281086582279</v>
      </c>
      <c r="H2431" s="2" t="str">
        <f t="shared" si="226"/>
        <v>Hold</v>
      </c>
    </row>
    <row r="2432" spans="1:8" ht="13.5" x14ac:dyDescent="0.25">
      <c r="A2432" s="3">
        <f>TITRES_STAT!B2435</f>
        <v>45848</v>
      </c>
      <c r="B2432" s="5">
        <f>TITRES_STAT!D2435</f>
        <v>4.75</v>
      </c>
      <c r="C2432" s="2">
        <f t="shared" si="222"/>
        <v>4.4366080828555052</v>
      </c>
      <c r="D2432" s="2">
        <f t="shared" si="224"/>
        <v>4.4812036325895015</v>
      </c>
      <c r="E2432" s="2">
        <f t="shared" si="223"/>
        <v>-4.4595549733996265E-2</v>
      </c>
      <c r="F2432" s="2">
        <f t="shared" si="227"/>
        <v>0.17574380766765965</v>
      </c>
      <c r="G2432" s="2">
        <f t="shared" si="225"/>
        <v>-0.22033935740165592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4.54</v>
      </c>
      <c r="C2433" s="2">
        <f t="shared" si="222"/>
        <v>4.3694376085700428</v>
      </c>
      <c r="D2433" s="2">
        <f t="shared" si="224"/>
        <v>4.4855589190643528</v>
      </c>
      <c r="E2433" s="2">
        <f t="shared" si="223"/>
        <v>-0.11612131049430996</v>
      </c>
      <c r="F2433" s="2">
        <f t="shared" si="227"/>
        <v>0.11737078403526574</v>
      </c>
      <c r="G2433" s="2">
        <f t="shared" si="225"/>
        <v>-0.2334920945295757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5">
        <f>TITRES_STAT!D2437</f>
        <v>4.74</v>
      </c>
      <c r="C2434" s="2">
        <f t="shared" si="222"/>
        <v>4.3126010534054213</v>
      </c>
      <c r="D2434" s="2">
        <f t="shared" si="224"/>
        <v>4.5044064065410669</v>
      </c>
      <c r="E2434" s="2">
        <f t="shared" si="223"/>
        <v>-0.19180535313564562</v>
      </c>
      <c r="F2434" s="2">
        <f t="shared" si="227"/>
        <v>5.5535556601083474E-2</v>
      </c>
      <c r="G2434" s="2">
        <f t="shared" si="225"/>
        <v>-0.24734090973672909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4.53</v>
      </c>
      <c r="C2435" s="2">
        <f t="shared" si="222"/>
        <v>4.2645085836507413</v>
      </c>
      <c r="D2435" s="2">
        <f t="shared" si="224"/>
        <v>4.5063022282787655</v>
      </c>
      <c r="E2435" s="2">
        <f t="shared" si="223"/>
        <v>-0.24179364462802422</v>
      </c>
      <c r="F2435" s="2">
        <f t="shared" si="227"/>
        <v>-3.9302836447380612E-3</v>
      </c>
      <c r="G2435" s="2">
        <f t="shared" si="225"/>
        <v>-0.23786336098328614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5">
        <f>TITRES_STAT!D2439</f>
        <v>4.33</v>
      </c>
      <c r="C2436" s="2">
        <f t="shared" si="222"/>
        <v>4.2068918784737042</v>
      </c>
      <c r="D2436" s="2">
        <f t="shared" si="224"/>
        <v>4.4932428039618193</v>
      </c>
      <c r="E2436" s="2">
        <f t="shared" si="223"/>
        <v>-0.28635092548811514</v>
      </c>
      <c r="F2436" s="2">
        <f t="shared" si="227"/>
        <v>-6.0414412013413479E-2</v>
      </c>
      <c r="G2436" s="2">
        <f t="shared" si="225"/>
        <v>-0.22593651347470167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5">
        <f>TITRES_STAT!D2440</f>
        <v>4.1399999999999997</v>
      </c>
      <c r="C2437" s="2">
        <f t="shared" si="222"/>
        <v>4.1750623587085194</v>
      </c>
      <c r="D2437" s="2">
        <f t="shared" si="224"/>
        <v>4.4670766703350182</v>
      </c>
      <c r="E2437" s="2">
        <f t="shared" si="223"/>
        <v>-0.29201431162649882</v>
      </c>
      <c r="F2437" s="2">
        <f t="shared" si="227"/>
        <v>-0.10673439193603054</v>
      </c>
      <c r="G2437" s="2">
        <f t="shared" si="225"/>
        <v>-0.18527991969046828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3.96</v>
      </c>
      <c r="C2438" s="2">
        <f t="shared" si="222"/>
        <v>4.1481296881379777</v>
      </c>
      <c r="D2438" s="2">
        <f t="shared" si="224"/>
        <v>4.4295154354953867</v>
      </c>
      <c r="E2438" s="2">
        <f t="shared" si="223"/>
        <v>-0.28138574735740907</v>
      </c>
      <c r="F2438" s="2">
        <f t="shared" si="227"/>
        <v>-0.14166466302030625</v>
      </c>
      <c r="G2438" s="2">
        <f t="shared" si="225"/>
        <v>-0.13972108433710281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5">
        <f>TITRES_STAT!D2442</f>
        <v>3.96</v>
      </c>
      <c r="C2439" s="2">
        <f t="shared" si="222"/>
        <v>4.1530328130398271</v>
      </c>
      <c r="D2439" s="2">
        <f t="shared" si="224"/>
        <v>4.3947365143475796</v>
      </c>
      <c r="E2439" s="2">
        <f t="shared" si="223"/>
        <v>-0.24170370130775254</v>
      </c>
      <c r="F2439" s="2">
        <f t="shared" si="227"/>
        <v>-0.1616724706777955</v>
      </c>
      <c r="G2439" s="2">
        <f t="shared" si="225"/>
        <v>-8.003123062995704E-2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5">
        <f>TITRES_STAT!D2443</f>
        <v>3.85</v>
      </c>
      <c r="C2440" s="2">
        <f t="shared" si="222"/>
        <v>4.1848739187260078</v>
      </c>
      <c r="D2440" s="2">
        <f t="shared" si="224"/>
        <v>4.3543856614329437</v>
      </c>
      <c r="E2440" s="2">
        <f t="shared" si="223"/>
        <v>-0.16951174270693592</v>
      </c>
      <c r="F2440" s="2">
        <f t="shared" si="227"/>
        <v>-0.1632403250836236</v>
      </c>
      <c r="G2440" s="2">
        <f t="shared" si="225"/>
        <v>-6.2714176233123198E-3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5">
        <f>TITRES_STAT!D2444</f>
        <v>3.85</v>
      </c>
      <c r="C2441" s="2">
        <f t="shared" si="222"/>
        <v>4.2410471619989298</v>
      </c>
      <c r="D2441" s="2">
        <f t="shared" si="224"/>
        <v>4.3170237605860589</v>
      </c>
      <c r="E2441" s="2">
        <f t="shared" si="223"/>
        <v>-7.5976598587129018E-2</v>
      </c>
      <c r="F2441" s="2">
        <f t="shared" si="227"/>
        <v>-0.14578757978432469</v>
      </c>
      <c r="G2441" s="2">
        <f t="shared" si="225"/>
        <v>6.9810981197195671E-2</v>
      </c>
      <c r="H2441" s="2" t="str">
        <f t="shared" si="226"/>
        <v>Sell</v>
      </c>
    </row>
    <row r="2442" spans="1:8" ht="13.5" x14ac:dyDescent="0.25">
      <c r="A2442" s="3">
        <f>TITRES_STAT!B2445</f>
        <v>45862</v>
      </c>
      <c r="B2442" s="5">
        <f>TITRES_STAT!D2445</f>
        <v>3.85</v>
      </c>
      <c r="C2442" s="2">
        <f t="shared" si="222"/>
        <v>4.3193475986144794</v>
      </c>
      <c r="D2442" s="2">
        <f t="shared" si="224"/>
        <v>4.2824294079500547</v>
      </c>
      <c r="E2442" s="2">
        <f t="shared" si="223"/>
        <v>3.6918190664424699E-2</v>
      </c>
      <c r="F2442" s="2">
        <f t="shared" si="227"/>
        <v>-0.10924642569457482</v>
      </c>
      <c r="G2442" s="2">
        <f t="shared" si="225"/>
        <v>0.14616461635899952</v>
      </c>
      <c r="H2442" s="2" t="str">
        <f t="shared" si="226"/>
        <v>Sell</v>
      </c>
    </row>
    <row r="2443" spans="1:8" ht="13.5" x14ac:dyDescent="0.25">
      <c r="A2443" s="3">
        <f>TITRES_STAT!B2446</f>
        <v>45866</v>
      </c>
      <c r="B2443" s="5">
        <f>TITRES_STAT!D2446</f>
        <v>3.8</v>
      </c>
      <c r="C2443" s="2">
        <f t="shared" si="222"/>
        <v>4.3532941219045593</v>
      </c>
      <c r="D2443" s="2">
        <f t="shared" si="224"/>
        <v>4.2466938962500507</v>
      </c>
      <c r="E2443" s="2">
        <f t="shared" si="223"/>
        <v>0.10660022565450866</v>
      </c>
      <c r="F2443" s="2">
        <f t="shared" si="227"/>
        <v>-6.6077095424758134E-2</v>
      </c>
      <c r="G2443" s="2">
        <f t="shared" si="225"/>
        <v>0.17267732107926681</v>
      </c>
      <c r="H2443" s="2" t="str">
        <f t="shared" si="226"/>
        <v>Sell</v>
      </c>
    </row>
    <row r="2444" spans="1:8" ht="13.5" x14ac:dyDescent="0.25">
      <c r="A2444" s="3">
        <f>TITRES_STAT!B2447</f>
        <v>45867</v>
      </c>
      <c r="B2444" s="5">
        <f>TITRES_STAT!D2447</f>
        <v>3.96</v>
      </c>
      <c r="C2444" s="2">
        <f t="shared" si="222"/>
        <v>4.4127873339192423</v>
      </c>
      <c r="D2444" s="2">
        <f t="shared" si="224"/>
        <v>4.2254573113426392</v>
      </c>
      <c r="E2444" s="2">
        <f t="shared" si="223"/>
        <v>0.18733002257660303</v>
      </c>
      <c r="F2444" s="2">
        <f t="shared" si="227"/>
        <v>-1.5395671824485903E-2</v>
      </c>
      <c r="G2444" s="2">
        <f t="shared" si="225"/>
        <v>0.20272569440108892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5">
        <f>TITRES_STAT!D2448</f>
        <v>3.8</v>
      </c>
      <c r="C2445" s="2">
        <f t="shared" si="222"/>
        <v>4.43082005177782</v>
      </c>
      <c r="D2445" s="2">
        <f t="shared" si="224"/>
        <v>4.1939419549468884</v>
      </c>
      <c r="E2445" s="2">
        <f t="shared" si="223"/>
        <v>0.23687809683093164</v>
      </c>
      <c r="F2445" s="2">
        <f t="shared" si="227"/>
        <v>3.5059081906597608E-2</v>
      </c>
      <c r="G2445" s="2">
        <f t="shared" si="225"/>
        <v>0.20181901492433402</v>
      </c>
      <c r="H2445" s="2" t="str">
        <f t="shared" si="226"/>
        <v>Sell</v>
      </c>
    </row>
    <row r="2446" spans="1:8" ht="13.5" x14ac:dyDescent="0.25">
      <c r="A2446" s="3">
        <f>TITRES_STAT!B2449</f>
        <v>45869</v>
      </c>
      <c r="B2446" s="5">
        <f>TITRES_STAT!D2449</f>
        <v>3.8</v>
      </c>
      <c r="C2446" s="2">
        <f t="shared" si="222"/>
        <v>4.4153092745812321</v>
      </c>
      <c r="D2446" s="2">
        <f t="shared" si="224"/>
        <v>4.1647610693952668</v>
      </c>
      <c r="E2446" s="2">
        <f t="shared" si="223"/>
        <v>0.25054820518596532</v>
      </c>
      <c r="F2446" s="2">
        <f t="shared" si="227"/>
        <v>7.8156906562471151E-2</v>
      </c>
      <c r="G2446" s="2">
        <f t="shared" si="225"/>
        <v>0.17239129862349417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5">
        <f>TITRES_STAT!D2450</f>
        <v>3.71</v>
      </c>
      <c r="C2447" s="2">
        <f t="shared" ref="C2447:C2508" si="228">$C$4*B2437+C2446*(1-$C$4)</f>
        <v>4.3729540015687345</v>
      </c>
      <c r="D2447" s="2">
        <f t="shared" si="224"/>
        <v>4.1310750642548761</v>
      </c>
      <c r="E2447" s="2">
        <f t="shared" si="223"/>
        <v>0.24187893731385834</v>
      </c>
      <c r="F2447" s="2">
        <f t="shared" si="227"/>
        <v>0.1109013127127486</v>
      </c>
      <c r="G2447" s="2">
        <f t="shared" si="225"/>
        <v>0.13097762460110973</v>
      </c>
      <c r="H2447" s="2" t="str">
        <f t="shared" si="226"/>
        <v>Sell</v>
      </c>
    </row>
    <row r="2448" spans="1:8" ht="13.5" x14ac:dyDescent="0.25">
      <c r="A2448" s="3">
        <f>TITRES_STAT!B2451</f>
        <v>45873</v>
      </c>
      <c r="B2448" s="5">
        <f>TITRES_STAT!D2451</f>
        <v>3.78</v>
      </c>
      <c r="C2448" s="2">
        <f t="shared" si="228"/>
        <v>4.3094226167120064</v>
      </c>
      <c r="D2448" s="2">
        <f t="shared" si="224"/>
        <v>4.1050695039397</v>
      </c>
      <c r="E2448" s="2">
        <f t="shared" si="223"/>
        <v>0.20435311277230639</v>
      </c>
      <c r="F2448" s="2">
        <f t="shared" si="227"/>
        <v>0.12959167272466016</v>
      </c>
      <c r="G2448" s="2">
        <f t="shared" si="225"/>
        <v>7.4761440047646233E-2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5">
        <f>TITRES_STAT!D2452</f>
        <v>3.79</v>
      </c>
      <c r="C2449" s="2">
        <f t="shared" si="228"/>
        <v>4.2556652910640054</v>
      </c>
      <c r="D2449" s="2">
        <f t="shared" si="224"/>
        <v>4.0817310221663892</v>
      </c>
      <c r="E2449" s="2">
        <f t="shared" si="223"/>
        <v>0.17393426889761621</v>
      </c>
      <c r="F2449" s="2">
        <f t="shared" si="227"/>
        <v>0.13846019195925136</v>
      </c>
      <c r="G2449" s="2">
        <f t="shared" si="225"/>
        <v>3.5474076938364851E-2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5">
        <f>TITRES_STAT!D2453</f>
        <v>3.79</v>
      </c>
      <c r="C2450" s="2">
        <f t="shared" si="228"/>
        <v>4.1932552462849273</v>
      </c>
      <c r="D2450" s="2">
        <f t="shared" si="224"/>
        <v>4.0601213168207311</v>
      </c>
      <c r="E2450" s="2">
        <f t="shared" si="223"/>
        <v>0.13313392946419622</v>
      </c>
      <c r="F2450" s="2">
        <f t="shared" si="227"/>
        <v>0.13739493946024034</v>
      </c>
      <c r="G2450" s="2">
        <f t="shared" si="225"/>
        <v>-4.2610099960441183E-3</v>
      </c>
      <c r="H2450" s="2" t="str">
        <f t="shared" si="226"/>
        <v>Hold</v>
      </c>
    </row>
    <row r="2451" spans="1:8" ht="13.5" x14ac:dyDescent="0.25">
      <c r="A2451" s="3">
        <f>TITRES_STAT!B2454</f>
        <v>45876</v>
      </c>
      <c r="B2451" s="5">
        <f>TITRES_STAT!D2454</f>
        <v>3.78</v>
      </c>
      <c r="C2451" s="2">
        <f t="shared" si="228"/>
        <v>4.140446746856477</v>
      </c>
      <c r="D2451" s="2">
        <f t="shared" si="224"/>
        <v>4.0393715896488249</v>
      </c>
      <c r="E2451" s="2">
        <f t="shared" si="223"/>
        <v>0.10107515720765203</v>
      </c>
      <c r="F2451" s="2">
        <f t="shared" si="227"/>
        <v>0.1301309830097227</v>
      </c>
      <c r="G2451" s="2">
        <f t="shared" si="225"/>
        <v>-2.9055825802070667E-2</v>
      </c>
      <c r="H2451" s="2" t="str">
        <f t="shared" si="226"/>
        <v>Hold</v>
      </c>
    </row>
    <row r="2452" spans="1:8" ht="13.5" x14ac:dyDescent="0.25">
      <c r="A2452" s="3">
        <f>TITRES_STAT!B2455</f>
        <v>45877</v>
      </c>
      <c r="B2452" s="5">
        <f>TITRES_STAT!D2455</f>
        <v>3.79</v>
      </c>
      <c r="C2452" s="2">
        <f t="shared" si="228"/>
        <v>4.0957626319554805</v>
      </c>
      <c r="D2452" s="2">
        <f t="shared" si="224"/>
        <v>4.0208996200452081</v>
      </c>
      <c r="E2452" s="2">
        <f t="shared" si="223"/>
        <v>7.4863011910272448E-2</v>
      </c>
      <c r="F2452" s="2">
        <f t="shared" si="227"/>
        <v>0.11907738878983265</v>
      </c>
      <c r="G2452" s="2">
        <f t="shared" si="225"/>
        <v>-4.4214376879560202E-2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5">
        <f>TITRES_STAT!D2456</f>
        <v>3.96</v>
      </c>
      <c r="C2453" s="2">
        <f t="shared" si="228"/>
        <v>4.0502606885777146</v>
      </c>
      <c r="D2453" s="2">
        <f t="shared" si="224"/>
        <v>4.0163885370788961</v>
      </c>
      <c r="E2453" s="2">
        <f t="shared" si="223"/>
        <v>3.3872151498818504E-2</v>
      </c>
      <c r="F2453" s="2">
        <f t="shared" si="227"/>
        <v>0.10203634133162982</v>
      </c>
      <c r="G2453" s="2">
        <f t="shared" si="225"/>
        <v>-6.816418983281132E-2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5">
        <f>TITRES_STAT!D2457</f>
        <v>4.13</v>
      </c>
      <c r="C2454" s="2">
        <f t="shared" si="228"/>
        <v>4.0363744287965275</v>
      </c>
      <c r="D2454" s="2">
        <f t="shared" si="224"/>
        <v>4.024804200998978</v>
      </c>
      <c r="E2454" s="2">
        <f t="shared" si="223"/>
        <v>1.157022779754957E-2</v>
      </c>
      <c r="F2454" s="2">
        <f t="shared" si="227"/>
        <v>8.3943118624813781E-2</v>
      </c>
      <c r="G2454" s="2">
        <f t="shared" si="225"/>
        <v>-7.2372890827264211E-2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5">
        <f>TITRES_STAT!D2458</f>
        <v>4.3099999999999996</v>
      </c>
      <c r="C2455" s="2">
        <f t="shared" si="228"/>
        <v>4.0000091320586</v>
      </c>
      <c r="D2455" s="2">
        <f t="shared" si="224"/>
        <v>4.0459298157397949</v>
      </c>
      <c r="E2455" s="2">
        <f t="shared" si="223"/>
        <v>-4.5920683681194951E-2</v>
      </c>
      <c r="F2455" s="2">
        <f t="shared" si="227"/>
        <v>5.7970358163612033E-2</v>
      </c>
      <c r="G2455" s="2">
        <f t="shared" si="225"/>
        <v>-0.10389104184480699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5">
        <f>TITRES_STAT!D2459</f>
        <v>4.3099999999999996</v>
      </c>
      <c r="C2456" s="2">
        <f t="shared" si="228"/>
        <v>3.9692384963572769</v>
      </c>
      <c r="D2456" s="2">
        <f t="shared" si="224"/>
        <v>4.0654905701294402</v>
      </c>
      <c r="E2456" s="2">
        <f t="shared" si="223"/>
        <v>-9.6252073772163271E-2</v>
      </c>
      <c r="F2456" s="2">
        <f t="shared" si="227"/>
        <v>2.7125871776456971E-2</v>
      </c>
      <c r="G2456" s="2">
        <f t="shared" si="225"/>
        <v>-0.12337794554862025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5">
        <f>TITRES_STAT!D2460</f>
        <v>4.5</v>
      </c>
      <c r="C2457" s="2">
        <f t="shared" si="228"/>
        <v>3.9293556507638496</v>
      </c>
      <c r="D2457" s="2">
        <f t="shared" si="224"/>
        <v>4.0976764538235555</v>
      </c>
      <c r="E2457" s="2">
        <f t="shared" si="223"/>
        <v>-0.16832080305970587</v>
      </c>
      <c r="F2457" s="2">
        <f t="shared" si="227"/>
        <v>-1.1963463190775597E-2</v>
      </c>
      <c r="G2457" s="2">
        <f t="shared" si="225"/>
        <v>-0.15635733986893027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5">
        <f>TITRES_STAT!D2461</f>
        <v>4.5</v>
      </c>
      <c r="C2458" s="2">
        <f t="shared" si="228"/>
        <v>3.9063778583386419</v>
      </c>
      <c r="D2458" s="2">
        <f t="shared" si="224"/>
        <v>4.1274781979847734</v>
      </c>
      <c r="E2458" s="2">
        <f t="shared" si="223"/>
        <v>-0.22110033964613152</v>
      </c>
      <c r="F2458" s="2">
        <f t="shared" si="227"/>
        <v>-5.3790838481846785E-2</v>
      </c>
      <c r="G2458" s="2">
        <f t="shared" si="225"/>
        <v>-0.16730950116428472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5">
        <f>TITRES_STAT!D2462</f>
        <v>4.5</v>
      </c>
      <c r="C2459" s="2">
        <f t="shared" si="228"/>
        <v>3.8884735724403892</v>
      </c>
      <c r="D2459" s="2">
        <f t="shared" si="224"/>
        <v>4.155072405541457</v>
      </c>
      <c r="E2459" s="2">
        <f t="shared" si="223"/>
        <v>-0.2665988331010678</v>
      </c>
      <c r="F2459" s="2">
        <f t="shared" si="227"/>
        <v>-9.6352437405690994E-2</v>
      </c>
      <c r="G2459" s="2">
        <f t="shared" si="225"/>
        <v>-0.17024639569537681</v>
      </c>
      <c r="H2459" s="2" t="str">
        <f t="shared" si="226"/>
        <v>Hold</v>
      </c>
    </row>
    <row r="2460" spans="1:8" ht="13.5" x14ac:dyDescent="0.25">
      <c r="A2460" s="3">
        <f>TITRES_STAT!B2463</f>
        <v>45890</v>
      </c>
      <c r="B2460" s="5">
        <f>TITRES_STAT!D2463</f>
        <v>4.5</v>
      </c>
      <c r="C2460" s="2">
        <f t="shared" si="228"/>
        <v>3.8733237920649448</v>
      </c>
      <c r="D2460" s="2">
        <f t="shared" si="224"/>
        <v>4.1806225977235716</v>
      </c>
      <c r="E2460" s="2">
        <f t="shared" ref="E2460:E2508" si="229">C2460-D2460</f>
        <v>-0.30729880565862677</v>
      </c>
      <c r="F2460" s="2">
        <f t="shared" si="227"/>
        <v>-0.13854171105627816</v>
      </c>
      <c r="G2460" s="2">
        <f t="shared" si="225"/>
        <v>-0.16875709460234861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5">
        <f>TITRES_STAT!D2464</f>
        <v>4.3</v>
      </c>
      <c r="C2461" s="2">
        <f t="shared" si="228"/>
        <v>3.8589662855934153</v>
      </c>
      <c r="D2461" s="2">
        <f t="shared" ref="D2461:D2508" si="230">$D$4*B2461+(1-$D$4)*D2460</f>
        <v>4.1894653682625664</v>
      </c>
      <c r="E2461" s="2">
        <f t="shared" si="229"/>
        <v>-0.33049908266915118</v>
      </c>
      <c r="F2461" s="2">
        <f t="shared" si="227"/>
        <v>-0.17693318537885278</v>
      </c>
      <c r="G2461" s="2">
        <f t="shared" si="225"/>
        <v>-0.1535658972902984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5">
        <f>TITRES_STAT!D2465</f>
        <v>4.3</v>
      </c>
      <c r="C2462" s="2">
        <f t="shared" si="228"/>
        <v>3.8483560878098126</v>
      </c>
      <c r="D2462" s="2">
        <f t="shared" si="230"/>
        <v>4.1976531187616359</v>
      </c>
      <c r="E2462" s="2">
        <f t="shared" si="229"/>
        <v>-0.3492970309518233</v>
      </c>
      <c r="F2462" s="2">
        <f t="shared" si="227"/>
        <v>-0.2114059544934469</v>
      </c>
      <c r="G2462" s="2">
        <f t="shared" si="225"/>
        <v>-0.13789107645837639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5">
        <f>TITRES_STAT!D2466</f>
        <v>4.1100000000000003</v>
      </c>
      <c r="C2463" s="2">
        <f t="shared" si="228"/>
        <v>3.865532074300611</v>
      </c>
      <c r="D2463" s="2">
        <f t="shared" si="230"/>
        <v>4.1911602951496629</v>
      </c>
      <c r="E2463" s="2">
        <f t="shared" si="229"/>
        <v>-0.32562822084905196</v>
      </c>
      <c r="F2463" s="2">
        <f t="shared" si="227"/>
        <v>-0.23425040776456793</v>
      </c>
      <c r="G2463" s="2">
        <f t="shared" si="225"/>
        <v>-9.1377813084484033E-2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5">
        <f>TITRES_STAT!D2467</f>
        <v>4.29</v>
      </c>
      <c r="C2464" s="2">
        <f t="shared" si="228"/>
        <v>3.9062194474851322</v>
      </c>
      <c r="D2464" s="2">
        <f t="shared" si="230"/>
        <v>4.1984817547682063</v>
      </c>
      <c r="E2464" s="2">
        <f t="shared" si="229"/>
        <v>-0.29226230728307412</v>
      </c>
      <c r="F2464" s="2">
        <f t="shared" si="227"/>
        <v>-0.24585278766826918</v>
      </c>
      <c r="G2464" s="2">
        <f t="shared" si="225"/>
        <v>-4.6409519614804939E-2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5">
        <f>TITRES_STAT!D2468</f>
        <v>4.0999999999999996</v>
      </c>
      <c r="C2465" s="2">
        <f t="shared" si="228"/>
        <v>3.9683395324874193</v>
      </c>
      <c r="D2465" s="2">
        <f t="shared" si="230"/>
        <v>4.1911868099705609</v>
      </c>
      <c r="E2465" s="2">
        <f t="shared" si="229"/>
        <v>-0.22284727748314159</v>
      </c>
      <c r="F2465" s="2">
        <f t="shared" si="227"/>
        <v>-0.24125168563124369</v>
      </c>
      <c r="G2465" s="2">
        <f t="shared" si="225"/>
        <v>1.8404408148102097E-2</v>
      </c>
      <c r="H2465" s="2" t="str">
        <f t="shared" si="226"/>
        <v>Sell</v>
      </c>
    </row>
    <row r="2466" spans="1:8" ht="13.5" x14ac:dyDescent="0.25">
      <c r="A2466" s="3">
        <f>TITRES_STAT!B2469</f>
        <v>45898</v>
      </c>
      <c r="B2466" s="5">
        <f>TITRES_STAT!D2469</f>
        <v>4</v>
      </c>
      <c r="C2466" s="2">
        <f t="shared" si="228"/>
        <v>4.0209026813355084</v>
      </c>
      <c r="D2466" s="2">
        <f t="shared" si="230"/>
        <v>4.177024824046816</v>
      </c>
      <c r="E2466" s="2">
        <f t="shared" si="229"/>
        <v>-0.15612214271130753</v>
      </c>
      <c r="F2466" s="2">
        <f t="shared" si="227"/>
        <v>-0.22422577704725646</v>
      </c>
      <c r="G2466" s="2">
        <f t="shared" si="225"/>
        <v>6.8103634335948932E-2</v>
      </c>
      <c r="H2466" s="2" t="str">
        <f t="shared" si="226"/>
        <v>Sell</v>
      </c>
    </row>
    <row r="2467" spans="1:8" ht="13.5" x14ac:dyDescent="0.25">
      <c r="A2467" s="3">
        <f>TITRES_STAT!B2470</f>
        <v>45901</v>
      </c>
      <c r="B2467" s="5">
        <f>TITRES_STAT!D2470</f>
        <v>4.18</v>
      </c>
      <c r="C2467" s="2">
        <f t="shared" si="228"/>
        <v>4.0946099611300459</v>
      </c>
      <c r="D2467" s="2">
        <f t="shared" si="230"/>
        <v>4.1772452074507553</v>
      </c>
      <c r="E2467" s="2">
        <f t="shared" si="229"/>
        <v>-8.2635246320709399E-2</v>
      </c>
      <c r="F2467" s="2">
        <f t="shared" si="227"/>
        <v>-0.19590767090194708</v>
      </c>
      <c r="G2467" s="2">
        <f t="shared" si="225"/>
        <v>0.11327242458123768</v>
      </c>
      <c r="H2467" s="2" t="str">
        <f t="shared" si="226"/>
        <v>Sell</v>
      </c>
    </row>
    <row r="2468" spans="1:8" ht="13.5" x14ac:dyDescent="0.25">
      <c r="A2468" s="3">
        <f>TITRES_STAT!B2471</f>
        <v>45902</v>
      </c>
      <c r="B2468" s="5">
        <f>TITRES_STAT!D2471</f>
        <v>4.18</v>
      </c>
      <c r="C2468" s="2">
        <f t="shared" si="228"/>
        <v>4.1569776594177315</v>
      </c>
      <c r="D2468" s="2">
        <f t="shared" si="230"/>
        <v>4.1774492661581073</v>
      </c>
      <c r="E2468" s="2">
        <f t="shared" si="229"/>
        <v>-2.0471606740375847E-2</v>
      </c>
      <c r="F2468" s="2">
        <f t="shared" si="227"/>
        <v>-0.16082045806963283</v>
      </c>
      <c r="G2468" s="2">
        <f t="shared" ref="G2468:G2508" si="231">E2468-F2468</f>
        <v>0.14034885132925698</v>
      </c>
      <c r="H2468" s="2" t="str">
        <f t="shared" ref="H2468:H2508" si="232">IF(G2468&lt;0,"Hold","Sell")</f>
        <v>Sell</v>
      </c>
    </row>
    <row r="2469" spans="1:8" ht="13.5" x14ac:dyDescent="0.25">
      <c r="A2469" s="3">
        <f>TITRES_STAT!B2472</f>
        <v>45903</v>
      </c>
      <c r="B2469" s="5">
        <f>TITRES_STAT!D2472</f>
        <v>4.18</v>
      </c>
      <c r="C2469" s="2">
        <f t="shared" si="228"/>
        <v>4.2097503271996191</v>
      </c>
      <c r="D2469" s="2">
        <f t="shared" si="230"/>
        <v>4.1776382094056546</v>
      </c>
      <c r="E2469" s="2">
        <f t="shared" si="229"/>
        <v>3.2112117793964501E-2</v>
      </c>
      <c r="F2469" s="2">
        <f t="shared" ref="F2469:F2508" si="233">(E2469*(2/(10)))+((1-(2/10))*F2468)</f>
        <v>-0.12223394289691338</v>
      </c>
      <c r="G2469" s="2">
        <f t="shared" si="231"/>
        <v>0.15434606069087786</v>
      </c>
      <c r="H2469" s="2" t="str">
        <f t="shared" si="232"/>
        <v>Sell</v>
      </c>
    </row>
    <row r="2470" spans="1:8" ht="13.5" x14ac:dyDescent="0.25">
      <c r="A2470" s="3">
        <f>TITRES_STAT!B2473</f>
        <v>45905</v>
      </c>
      <c r="B2470" s="5">
        <f>TITRES_STAT!D2473</f>
        <v>4.18</v>
      </c>
      <c r="C2470" s="2">
        <f t="shared" si="228"/>
        <v>4.2544041230150622</v>
      </c>
      <c r="D2470" s="2">
        <f t="shared" si="230"/>
        <v>4.1778131568570878</v>
      </c>
      <c r="E2470" s="2">
        <f t="shared" si="229"/>
        <v>7.6590966157974449E-2</v>
      </c>
      <c r="F2470" s="2">
        <f t="shared" si="233"/>
        <v>-8.2468961085935821E-2</v>
      </c>
      <c r="G2470" s="2">
        <f t="shared" si="231"/>
        <v>0.15905992724391027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5">
        <f>TITRES_STAT!D2474</f>
        <v>4.18</v>
      </c>
      <c r="C2471" s="2">
        <f t="shared" si="228"/>
        <v>4.2614188733204372</v>
      </c>
      <c r="D2471" s="2">
        <f t="shared" si="230"/>
        <v>4.1779751452380447</v>
      </c>
      <c r="E2471" s="2">
        <f t="shared" si="229"/>
        <v>8.3443728082392532E-2</v>
      </c>
      <c r="F2471" s="2">
        <f t="shared" si="233"/>
        <v>-4.9286423252270145E-2</v>
      </c>
      <c r="G2471" s="2">
        <f t="shared" si="231"/>
        <v>0.13273015133466268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5">
        <f>TITRES_STAT!D2475</f>
        <v>4.16</v>
      </c>
      <c r="C2472" s="2">
        <f t="shared" si="228"/>
        <v>4.2673544312711389</v>
      </c>
      <c r="D2472" s="2">
        <f t="shared" si="230"/>
        <v>4.1766436529981901</v>
      </c>
      <c r="E2472" s="2">
        <f t="shared" si="229"/>
        <v>9.0710778272948822E-2</v>
      </c>
      <c r="F2472" s="2">
        <f t="shared" si="233"/>
        <v>-2.1286982947226356E-2</v>
      </c>
      <c r="G2472" s="2">
        <f t="shared" si="231"/>
        <v>0.11199776122017518</v>
      </c>
      <c r="H2472" s="2" t="str">
        <f t="shared" si="232"/>
        <v>Sell</v>
      </c>
    </row>
    <row r="2473" spans="1:8" ht="13.5" x14ac:dyDescent="0.25">
      <c r="A2473" s="3">
        <f>TITRES_STAT!B2476</f>
        <v>45910</v>
      </c>
      <c r="B2473" s="5">
        <f>TITRES_STAT!D2476</f>
        <v>4.1500000000000004</v>
      </c>
      <c r="C2473" s="2">
        <f t="shared" si="228"/>
        <v>4.2431460572294251</v>
      </c>
      <c r="D2473" s="2">
        <f t="shared" si="230"/>
        <v>4.1746700490723985</v>
      </c>
      <c r="E2473" s="2">
        <f t="shared" si="229"/>
        <v>6.8476008157026591E-2</v>
      </c>
      <c r="F2473" s="2">
        <f t="shared" si="233"/>
        <v>-3.3343847263757661E-3</v>
      </c>
      <c r="G2473" s="2">
        <f t="shared" si="231"/>
        <v>7.1810392883402352E-2</v>
      </c>
      <c r="H2473" s="2" t="str">
        <f t="shared" si="232"/>
        <v>Sell</v>
      </c>
    </row>
    <row r="2474" spans="1:8" ht="13.5" x14ac:dyDescent="0.25">
      <c r="A2474" s="3">
        <f>TITRES_STAT!B2477</f>
        <v>45911</v>
      </c>
      <c r="B2474" s="5">
        <f>TITRES_STAT!D2477</f>
        <v>4.18</v>
      </c>
      <c r="C2474" s="2">
        <f t="shared" si="228"/>
        <v>4.2503543561172057</v>
      </c>
      <c r="D2474" s="2">
        <f t="shared" si="230"/>
        <v>4.1750648602522205</v>
      </c>
      <c r="E2474" s="2">
        <f t="shared" si="229"/>
        <v>7.5289495864985234E-2</v>
      </c>
      <c r="F2474" s="2">
        <f t="shared" si="233"/>
        <v>1.2390391391896434E-2</v>
      </c>
      <c r="G2474" s="2">
        <f t="shared" si="231"/>
        <v>6.2899104473088802E-2</v>
      </c>
      <c r="H2474" s="2" t="str">
        <f t="shared" si="232"/>
        <v>Sell</v>
      </c>
    </row>
    <row r="2475" spans="1:8" ht="13.5" x14ac:dyDescent="0.25">
      <c r="A2475" s="3">
        <f>TITRES_STAT!B2478</f>
        <v>45912</v>
      </c>
      <c r="B2475" s="5">
        <f>TITRES_STAT!D2478</f>
        <v>4.1500000000000004</v>
      </c>
      <c r="C2475" s="2">
        <f t="shared" si="228"/>
        <v>4.2272229167145587</v>
      </c>
      <c r="D2475" s="2">
        <f t="shared" si="230"/>
        <v>4.1732082039372411</v>
      </c>
      <c r="E2475" s="2">
        <f t="shared" si="229"/>
        <v>5.4014712777317619E-2</v>
      </c>
      <c r="F2475" s="2">
        <f t="shared" si="233"/>
        <v>2.0715255668980671E-2</v>
      </c>
      <c r="G2475" s="2">
        <f t="shared" si="231"/>
        <v>3.3299457108336948E-2</v>
      </c>
      <c r="H2475" s="2" t="str">
        <f t="shared" si="232"/>
        <v>Sell</v>
      </c>
    </row>
    <row r="2476" spans="1:8" ht="13.5" x14ac:dyDescent="0.25">
      <c r="A2476" s="3">
        <f>TITRES_STAT!B2479</f>
        <v>45915</v>
      </c>
      <c r="B2476" s="5">
        <f>TITRES_STAT!D2479</f>
        <v>4.1500000000000004</v>
      </c>
      <c r="C2476" s="2">
        <f t="shared" si="228"/>
        <v>4.1922655449123187</v>
      </c>
      <c r="D2476" s="2">
        <f t="shared" si="230"/>
        <v>4.1714890777196683</v>
      </c>
      <c r="E2476" s="2">
        <f t="shared" si="229"/>
        <v>2.0776467192650472E-2</v>
      </c>
      <c r="F2476" s="2">
        <f t="shared" si="233"/>
        <v>2.0727497973714634E-2</v>
      </c>
      <c r="G2476" s="2">
        <f t="shared" si="231"/>
        <v>4.8969218935837611E-5</v>
      </c>
      <c r="H2476" s="2" t="str">
        <f t="shared" si="232"/>
        <v>Sell</v>
      </c>
    </row>
    <row r="2477" spans="1:8" ht="13.5" x14ac:dyDescent="0.25">
      <c r="A2477" s="3">
        <f>TITRES_STAT!B2480</f>
        <v>45916</v>
      </c>
      <c r="B2477" s="5">
        <f>TITRES_STAT!D2480</f>
        <v>4.18</v>
      </c>
      <c r="C2477" s="2">
        <f t="shared" si="228"/>
        <v>4.1903785380027312</v>
      </c>
      <c r="D2477" s="2">
        <f t="shared" si="230"/>
        <v>4.1721195164071005</v>
      </c>
      <c r="E2477" s="2">
        <f t="shared" si="229"/>
        <v>1.8259021595630642E-2</v>
      </c>
      <c r="F2477" s="2">
        <f t="shared" si="233"/>
        <v>2.0233802698097839E-2</v>
      </c>
      <c r="G2477" s="2">
        <f t="shared" si="231"/>
        <v>-1.9747811024671963E-3</v>
      </c>
      <c r="H2477" s="2" t="str">
        <f t="shared" si="232"/>
        <v>Hold</v>
      </c>
    </row>
    <row r="2478" spans="1:8" ht="13.5" x14ac:dyDescent="0.25">
      <c r="A2478" s="3">
        <f>TITRES_STAT!B2481</f>
        <v>45917</v>
      </c>
      <c r="B2478" s="5">
        <f>TITRES_STAT!D2481</f>
        <v>4.18</v>
      </c>
      <c r="C2478" s="2">
        <f t="shared" si="228"/>
        <v>4.1887818398484651</v>
      </c>
      <c r="D2478" s="2">
        <f t="shared" si="230"/>
        <v>4.1727032559325004</v>
      </c>
      <c r="E2478" s="2">
        <f t="shared" si="229"/>
        <v>1.6078583915964728E-2</v>
      </c>
      <c r="F2478" s="2">
        <f t="shared" si="233"/>
        <v>1.9402758941671216E-2</v>
      </c>
      <c r="G2478" s="2">
        <f t="shared" si="231"/>
        <v>-3.3241750257064877E-3</v>
      </c>
      <c r="H2478" s="2" t="str">
        <f t="shared" si="232"/>
        <v>Hold</v>
      </c>
    </row>
    <row r="2479" spans="1:8" ht="13.5" x14ac:dyDescent="0.25">
      <c r="A2479" s="3">
        <f>TITRES_STAT!B2482</f>
        <v>45918</v>
      </c>
      <c r="B2479" s="5">
        <f>TITRES_STAT!D2482</f>
        <v>4.18</v>
      </c>
      <c r="C2479" s="2">
        <f t="shared" si="228"/>
        <v>4.1874307875640859</v>
      </c>
      <c r="D2479" s="2">
        <f t="shared" si="230"/>
        <v>4.1732437554930559</v>
      </c>
      <c r="E2479" s="2">
        <f t="shared" si="229"/>
        <v>1.4187032071030004E-2</v>
      </c>
      <c r="F2479" s="2">
        <f t="shared" si="233"/>
        <v>1.8359613567542975E-2</v>
      </c>
      <c r="G2479" s="2">
        <f t="shared" si="231"/>
        <v>-4.1725814965129712E-3</v>
      </c>
      <c r="H2479" s="2" t="str">
        <f t="shared" si="232"/>
        <v>Hold</v>
      </c>
    </row>
    <row r="2480" spans="1:8" ht="13.5" x14ac:dyDescent="0.25">
      <c r="A2480" s="3">
        <f>TITRES_STAT!B2483</f>
        <v>45919</v>
      </c>
      <c r="B2480" s="5">
        <f>TITRES_STAT!D2483</f>
        <v>4</v>
      </c>
      <c r="C2480" s="2">
        <f t="shared" si="228"/>
        <v>4.1862875894773035</v>
      </c>
      <c r="D2480" s="2">
        <f t="shared" si="230"/>
        <v>4.1604108847157928</v>
      </c>
      <c r="E2480" s="2">
        <f t="shared" si="229"/>
        <v>2.5876704761510716E-2</v>
      </c>
      <c r="F2480" s="2">
        <f t="shared" si="233"/>
        <v>1.9863031806336525E-2</v>
      </c>
      <c r="G2480" s="2">
        <f t="shared" si="231"/>
        <v>6.0136729551741909E-3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5">
        <f>TITRES_STAT!D2484</f>
        <v>3.82</v>
      </c>
      <c r="C2481" s="2">
        <f t="shared" si="228"/>
        <v>4.1853202680192574</v>
      </c>
      <c r="D2481" s="2">
        <f t="shared" si="230"/>
        <v>4.1351952636257341</v>
      </c>
      <c r="E2481" s="2">
        <f t="shared" si="229"/>
        <v>5.0125004393523298E-2</v>
      </c>
      <c r="F2481" s="2">
        <f t="shared" si="233"/>
        <v>2.5915426323773881E-2</v>
      </c>
      <c r="G2481" s="2">
        <f t="shared" si="231"/>
        <v>2.4209578069749417E-2</v>
      </c>
      <c r="H2481" s="2" t="str">
        <f t="shared" si="232"/>
        <v>Sell</v>
      </c>
    </row>
    <row r="2482" spans="1:8" ht="13.5" x14ac:dyDescent="0.25">
      <c r="A2482" s="3">
        <f>TITRES_STAT!B2485</f>
        <v>45923</v>
      </c>
      <c r="B2482" s="5">
        <f>TITRES_STAT!D2485</f>
        <v>3.82</v>
      </c>
      <c r="C2482" s="2">
        <f t="shared" si="228"/>
        <v>4.1814248421701405</v>
      </c>
      <c r="D2482" s="2">
        <f t="shared" si="230"/>
        <v>4.1118474663201239</v>
      </c>
      <c r="E2482" s="2">
        <f t="shared" si="229"/>
        <v>6.9577375850016665E-2</v>
      </c>
      <c r="F2482" s="2">
        <f t="shared" si="233"/>
        <v>3.4647816229022438E-2</v>
      </c>
      <c r="G2482" s="2">
        <f t="shared" si="231"/>
        <v>3.4929559620994227E-2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5">
        <f>TITRES_STAT!D2486</f>
        <v>3.7</v>
      </c>
      <c r="C2483" s="2">
        <f t="shared" si="228"/>
        <v>4.1765902510670418</v>
      </c>
      <c r="D2483" s="2">
        <f t="shared" si="230"/>
        <v>4.0813402465927071</v>
      </c>
      <c r="E2483" s="2">
        <f t="shared" si="229"/>
        <v>9.5250004474334737E-2</v>
      </c>
      <c r="F2483" s="2">
        <f t="shared" si="233"/>
        <v>4.6768253878084899E-2</v>
      </c>
      <c r="G2483" s="2">
        <f t="shared" si="231"/>
        <v>4.8481750596249838E-2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5">
        <f>TITRES_STAT!D2487</f>
        <v>3.54</v>
      </c>
      <c r="C2484" s="2">
        <f t="shared" si="228"/>
        <v>4.1771148278259584</v>
      </c>
      <c r="D2484" s="2">
        <f t="shared" si="230"/>
        <v>4.0412409690673217</v>
      </c>
      <c r="E2484" s="2">
        <f t="shared" si="229"/>
        <v>0.13587385875863678</v>
      </c>
      <c r="F2484" s="2">
        <f t="shared" si="233"/>
        <v>6.4589374854195275E-2</v>
      </c>
      <c r="G2484" s="2">
        <f t="shared" si="231"/>
        <v>7.1284483904441504E-2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5">
        <f>TITRES_STAT!D2488</f>
        <v>3.69</v>
      </c>
      <c r="C2485" s="2">
        <f t="shared" si="228"/>
        <v>4.1729433158527343</v>
      </c>
      <c r="D2485" s="2">
        <f t="shared" si="230"/>
        <v>4.0152231195067793</v>
      </c>
      <c r="E2485" s="2">
        <f t="shared" si="229"/>
        <v>0.15772019634595491</v>
      </c>
      <c r="F2485" s="2">
        <f t="shared" si="233"/>
        <v>8.3215539152547202E-2</v>
      </c>
      <c r="G2485" s="2">
        <f t="shared" si="231"/>
        <v>7.4504657193407708E-2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5">
        <f>TITRES_STAT!D2489</f>
        <v>3.69</v>
      </c>
      <c r="C2486" s="2">
        <f t="shared" si="228"/>
        <v>4.1694135749523138</v>
      </c>
      <c r="D2486" s="2">
        <f t="shared" si="230"/>
        <v>3.9911325180618329</v>
      </c>
      <c r="E2486" s="2">
        <f t="shared" si="229"/>
        <v>0.1782810568904809</v>
      </c>
      <c r="F2486" s="2">
        <f t="shared" si="233"/>
        <v>0.10222864270013393</v>
      </c>
      <c r="G2486" s="2">
        <f t="shared" si="231"/>
        <v>7.6052414190346973E-2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5">
        <f>TITRES_STAT!D2490</f>
        <v>3.85</v>
      </c>
      <c r="C2487" s="2">
        <f t="shared" si="228"/>
        <v>4.1710422557288815</v>
      </c>
      <c r="D2487" s="2">
        <f t="shared" si="230"/>
        <v>3.98067825746466</v>
      </c>
      <c r="E2487" s="2">
        <f t="shared" si="229"/>
        <v>0.19036399826422157</v>
      </c>
      <c r="F2487" s="2">
        <f t="shared" si="233"/>
        <v>0.11985571381295146</v>
      </c>
      <c r="G2487" s="2">
        <f t="shared" si="231"/>
        <v>7.0508284451270109E-2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5">
        <f>TITRES_STAT!D2491</f>
        <v>3.85</v>
      </c>
      <c r="C2488" s="2">
        <f t="shared" si="228"/>
        <v>4.1724203702321301</v>
      </c>
      <c r="D2488" s="2">
        <f t="shared" si="230"/>
        <v>3.9709983865413521</v>
      </c>
      <c r="E2488" s="2">
        <f t="shared" si="229"/>
        <v>0.20142198369077802</v>
      </c>
      <c r="F2488" s="2">
        <f t="shared" si="233"/>
        <v>0.13616896778851678</v>
      </c>
      <c r="G2488" s="2">
        <f t="shared" si="231"/>
        <v>6.5253015902261235E-2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5">
        <f>TITRES_STAT!D2492</f>
        <v>4.0199999999999996</v>
      </c>
      <c r="C2489" s="2">
        <f t="shared" si="228"/>
        <v>4.1735864671194953</v>
      </c>
      <c r="D2489" s="2">
        <f t="shared" si="230"/>
        <v>3.9746281356864372</v>
      </c>
      <c r="E2489" s="2">
        <f t="shared" si="229"/>
        <v>0.19895833143305808</v>
      </c>
      <c r="F2489" s="2">
        <f t="shared" si="233"/>
        <v>0.14872684051742505</v>
      </c>
      <c r="G2489" s="2">
        <f t="shared" si="231"/>
        <v>5.0231490915633031E-2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5">
        <f>TITRES_STAT!D2493</f>
        <v>3.99</v>
      </c>
      <c r="C2490" s="2">
        <f t="shared" si="228"/>
        <v>4.1468808567934197</v>
      </c>
      <c r="D2490" s="2">
        <f t="shared" si="230"/>
        <v>3.9757667923022568</v>
      </c>
      <c r="E2490" s="2">
        <f t="shared" si="229"/>
        <v>0.17111406449116284</v>
      </c>
      <c r="F2490" s="2">
        <f t="shared" si="233"/>
        <v>0.15320428531217262</v>
      </c>
      <c r="G2490" s="2">
        <f t="shared" si="231"/>
        <v>1.7909779178990226E-2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5">
        <f>TITRES_STAT!D2494</f>
        <v>4.16</v>
      </c>
      <c r="C2491" s="2">
        <f t="shared" si="228"/>
        <v>4.0965914942098163</v>
      </c>
      <c r="D2491" s="2">
        <f t="shared" si="230"/>
        <v>3.9894136965761637</v>
      </c>
      <c r="E2491" s="2">
        <f t="shared" si="229"/>
        <v>0.10717779763365254</v>
      </c>
      <c r="F2491" s="2">
        <f t="shared" si="233"/>
        <v>0.14399898777646861</v>
      </c>
      <c r="G2491" s="2">
        <f t="shared" si="231"/>
        <v>-3.6821190142816068E-2</v>
      </c>
      <c r="H2491" s="2" t="str">
        <f t="shared" si="232"/>
        <v>Hold</v>
      </c>
    </row>
    <row r="2492" spans="1:8" ht="13.5" x14ac:dyDescent="0.25">
      <c r="A2492" s="3">
        <f>TITRES_STAT!B2495</f>
        <v>45937</v>
      </c>
      <c r="B2492" s="5">
        <f>TITRES_STAT!D2495</f>
        <v>3.98</v>
      </c>
      <c r="C2492" s="2">
        <f t="shared" si="228"/>
        <v>4.0540389566390758</v>
      </c>
      <c r="D2492" s="2">
        <f t="shared" si="230"/>
        <v>3.98871638571867</v>
      </c>
      <c r="E2492" s="2">
        <f t="shared" si="229"/>
        <v>6.532257092040572E-2</v>
      </c>
      <c r="F2492" s="2">
        <f t="shared" si="233"/>
        <v>0.12826370440525603</v>
      </c>
      <c r="G2492" s="2">
        <f t="shared" si="231"/>
        <v>-6.2941133484850309E-2</v>
      </c>
      <c r="H2492" s="2" t="str">
        <f t="shared" si="232"/>
        <v>Hold</v>
      </c>
    </row>
    <row r="2493" spans="1:8" ht="13.5" x14ac:dyDescent="0.25">
      <c r="A2493" s="3">
        <f>TITRES_STAT!B2496</f>
        <v>45938</v>
      </c>
      <c r="B2493" s="5">
        <f>TITRES_STAT!D2496</f>
        <v>4.1500000000000004</v>
      </c>
      <c r="C2493" s="2">
        <f t="shared" si="228"/>
        <v>3.9995714248484489</v>
      </c>
      <c r="D2493" s="2">
        <f t="shared" si="230"/>
        <v>4.0006633201098802</v>
      </c>
      <c r="E2493" s="2">
        <f t="shared" si="229"/>
        <v>-1.0918952614313859E-3</v>
      </c>
      <c r="F2493" s="2">
        <f t="shared" si="233"/>
        <v>0.10239258447191855</v>
      </c>
      <c r="G2493" s="2">
        <f t="shared" si="231"/>
        <v>-0.10348447973334994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5">
        <f>TITRES_STAT!D2497</f>
        <v>4.1500000000000004</v>
      </c>
      <c r="C2494" s="2">
        <f t="shared" si="228"/>
        <v>3.9288681287179181</v>
      </c>
      <c r="D2494" s="2">
        <f t="shared" si="230"/>
        <v>4.0117252963980379</v>
      </c>
      <c r="E2494" s="2">
        <f t="shared" si="229"/>
        <v>-8.2857167680119748E-2</v>
      </c>
      <c r="F2494" s="2">
        <f t="shared" si="233"/>
        <v>6.5342634041510889E-2</v>
      </c>
      <c r="G2494" s="2">
        <f t="shared" si="231"/>
        <v>-0.14819980172163064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5">
        <f>TITRES_STAT!D2498</f>
        <v>4.1500000000000004</v>
      </c>
      <c r="C2495" s="2">
        <f t="shared" si="228"/>
        <v>3.8921191858382382</v>
      </c>
      <c r="D2495" s="2">
        <f t="shared" si="230"/>
        <v>4.0219678670352206</v>
      </c>
      <c r="E2495" s="2">
        <f t="shared" si="229"/>
        <v>-0.12984868119698234</v>
      </c>
      <c r="F2495" s="2">
        <f t="shared" si="233"/>
        <v>2.6304370993812248E-2</v>
      </c>
      <c r="G2495" s="2">
        <f t="shared" si="231"/>
        <v>-0.15615305219079459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4.1500000000000004</v>
      </c>
      <c r="C2496" s="2">
        <f t="shared" si="228"/>
        <v>3.8610239264785093</v>
      </c>
      <c r="D2496" s="2">
        <f t="shared" si="230"/>
        <v>4.0314517287363154</v>
      </c>
      <c r="E2496" s="2">
        <f t="shared" si="229"/>
        <v>-0.17042780225780607</v>
      </c>
      <c r="F2496" s="2">
        <f t="shared" si="233"/>
        <v>-1.3042063656511414E-2</v>
      </c>
      <c r="G2496" s="2">
        <f t="shared" si="231"/>
        <v>-0.15738573860129465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4.1500000000000004</v>
      </c>
      <c r="C2497" s="2">
        <f t="shared" si="228"/>
        <v>3.8593279377895078</v>
      </c>
      <c r="D2497" s="2">
        <f t="shared" si="230"/>
        <v>4.0402330821632555</v>
      </c>
      <c r="E2497" s="2">
        <f t="shared" si="229"/>
        <v>-0.18090514437374772</v>
      </c>
      <c r="F2497" s="2">
        <f t="shared" si="233"/>
        <v>-4.6614679799958682E-2</v>
      </c>
      <c r="G2497" s="2">
        <f t="shared" si="231"/>
        <v>-0.13429046457378904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3.97</v>
      </c>
      <c r="C2498" s="2">
        <f t="shared" si="228"/>
        <v>3.8578928704372757</v>
      </c>
      <c r="D2498" s="2">
        <f t="shared" si="230"/>
        <v>4.0350306316326439</v>
      </c>
      <c r="E2498" s="2">
        <f t="shared" si="229"/>
        <v>-0.17713776119536817</v>
      </c>
      <c r="F2498" s="2">
        <f t="shared" si="233"/>
        <v>-7.2719296079040582E-2</v>
      </c>
      <c r="G2498" s="2">
        <f t="shared" si="231"/>
        <v>-0.10441846511632759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5">
        <f>TITRES_STAT!D2502</f>
        <v>4.1399999999999997</v>
      </c>
      <c r="C2499" s="2">
        <f t="shared" si="228"/>
        <v>3.882832428831541</v>
      </c>
      <c r="D2499" s="2">
        <f t="shared" si="230"/>
        <v>4.0428061404005966</v>
      </c>
      <c r="E2499" s="2">
        <f t="shared" si="229"/>
        <v>-0.1599737115690556</v>
      </c>
      <c r="F2499" s="2">
        <f t="shared" si="233"/>
        <v>-9.0170179177043591E-2</v>
      </c>
      <c r="G2499" s="2">
        <f t="shared" si="231"/>
        <v>-6.9803532392012008E-2</v>
      </c>
      <c r="H2499" s="2" t="str">
        <f t="shared" si="232"/>
        <v>Hold</v>
      </c>
    </row>
    <row r="2500" spans="1:8" ht="13.5" x14ac:dyDescent="0.25">
      <c r="A2500" s="3">
        <f>TITRES_STAT!B2503</f>
        <v>45950</v>
      </c>
      <c r="B2500" s="5">
        <f>TITRES_STAT!D2503</f>
        <v>3.96</v>
      </c>
      <c r="C2500" s="2">
        <f t="shared" si="228"/>
        <v>3.899319747472842</v>
      </c>
      <c r="D2500" s="2">
        <f t="shared" si="230"/>
        <v>4.0366723522227748</v>
      </c>
      <c r="E2500" s="2">
        <f t="shared" si="229"/>
        <v>-0.13735260474993272</v>
      </c>
      <c r="F2500" s="2">
        <f t="shared" si="233"/>
        <v>-9.9606664291621419E-2</v>
      </c>
      <c r="G2500" s="2">
        <f t="shared" si="231"/>
        <v>-3.7745940458311297E-2</v>
      </c>
      <c r="H2500" s="2" t="str">
        <f t="shared" si="232"/>
        <v>Hold</v>
      </c>
    </row>
    <row r="2501" spans="1:8" ht="13.5" x14ac:dyDescent="0.25">
      <c r="A2501" s="3">
        <f>TITRES_STAT!B2504</f>
        <v>45951</v>
      </c>
      <c r="B2501" s="5">
        <f>TITRES_STAT!D2504</f>
        <v>3.8</v>
      </c>
      <c r="C2501" s="2">
        <f t="shared" si="228"/>
        <v>3.9394244017077895</v>
      </c>
      <c r="D2501" s="2">
        <f t="shared" si="230"/>
        <v>4.0191410668729395</v>
      </c>
      <c r="E2501" s="2">
        <f t="shared" si="229"/>
        <v>-7.9716665165149969E-2</v>
      </c>
      <c r="F2501" s="2">
        <f t="shared" si="233"/>
        <v>-9.5628664466327146E-2</v>
      </c>
      <c r="G2501" s="2">
        <f t="shared" si="231"/>
        <v>1.5911999301177177E-2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5">
        <f>TITRES_STAT!D2505</f>
        <v>3.8</v>
      </c>
      <c r="C2502" s="2">
        <f t="shared" si="228"/>
        <v>3.9456668014450527</v>
      </c>
      <c r="D2502" s="2">
        <f t="shared" si="230"/>
        <v>4.0029083952527218</v>
      </c>
      <c r="E2502" s="2">
        <f t="shared" si="229"/>
        <v>-5.7241593807669133E-2</v>
      </c>
      <c r="F2502" s="2">
        <f t="shared" si="233"/>
        <v>-8.7951250334595554E-2</v>
      </c>
      <c r="G2502" s="2">
        <f t="shared" si="231"/>
        <v>3.0709656526926421E-2</v>
      </c>
      <c r="H2502" s="2" t="str">
        <f t="shared" si="232"/>
        <v>Sell</v>
      </c>
    </row>
    <row r="2503" spans="1:8" ht="13.5" x14ac:dyDescent="0.25">
      <c r="A2503" s="3">
        <f>TITRES_STAT!B2506</f>
        <v>45953</v>
      </c>
      <c r="B2503" s="5">
        <f>TITRES_STAT!D2506</f>
        <v>3.97</v>
      </c>
      <c r="C2503" s="2">
        <f t="shared" si="228"/>
        <v>3.9771026781458136</v>
      </c>
      <c r="D2503" s="2">
        <f t="shared" si="230"/>
        <v>4.0004707363451129</v>
      </c>
      <c r="E2503" s="2">
        <f t="shared" si="229"/>
        <v>-2.3368058199299213E-2</v>
      </c>
      <c r="F2503" s="2">
        <f t="shared" si="233"/>
        <v>-7.5034611907536283E-2</v>
      </c>
      <c r="G2503" s="2">
        <f t="shared" si="231"/>
        <v>5.166655370823707E-2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5">
        <f>TITRES_STAT!D2507</f>
        <v>3.97</v>
      </c>
      <c r="C2504" s="2">
        <f t="shared" si="228"/>
        <v>4.0037022661233808</v>
      </c>
      <c r="D2504" s="2">
        <f t="shared" si="230"/>
        <v>3.9982136447639935</v>
      </c>
      <c r="E2504" s="2">
        <f t="shared" si="229"/>
        <v>5.4886213593872135E-3</v>
      </c>
      <c r="F2504" s="2">
        <f t="shared" si="233"/>
        <v>-5.8929965254151583E-2</v>
      </c>
      <c r="G2504" s="2">
        <f t="shared" si="231"/>
        <v>6.4418586613538803E-2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5">
        <f>TITRES_STAT!D2508</f>
        <v>3.8</v>
      </c>
      <c r="C2505" s="2">
        <f t="shared" si="228"/>
        <v>4.0262096097967071</v>
      </c>
      <c r="D2505" s="2">
        <f t="shared" si="230"/>
        <v>3.9835311525592534</v>
      </c>
      <c r="E2505" s="2">
        <f t="shared" si="229"/>
        <v>4.2678457237453671E-2</v>
      </c>
      <c r="F2505" s="2">
        <f t="shared" si="233"/>
        <v>-3.8608280755830532E-2</v>
      </c>
      <c r="G2505" s="2">
        <f t="shared" si="231"/>
        <v>8.1286737993284203E-2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5">
        <f>TITRES_STAT!D2509</f>
        <v>3.8</v>
      </c>
      <c r="C2506" s="2">
        <f t="shared" si="228"/>
        <v>4.0452542852125983</v>
      </c>
      <c r="D2506" s="2">
        <f t="shared" si="230"/>
        <v>3.9699362523696786</v>
      </c>
      <c r="E2506" s="2">
        <f t="shared" si="229"/>
        <v>7.5318032842919713E-2</v>
      </c>
      <c r="F2506" s="2">
        <f t="shared" si="233"/>
        <v>-1.5823018036080484E-2</v>
      </c>
      <c r="G2506" s="2">
        <f t="shared" si="231"/>
        <v>9.1141050879000193E-2</v>
      </c>
      <c r="H2506" s="2" t="str">
        <f t="shared" si="232"/>
        <v>Sell</v>
      </c>
    </row>
    <row r="2507" spans="1:8" ht="13.5" x14ac:dyDescent="0.25">
      <c r="A2507" s="3">
        <f>TITRES_STAT!B2510</f>
        <v>45959</v>
      </c>
      <c r="B2507" s="5">
        <f>TITRES_STAT!D2510</f>
        <v>3.63</v>
      </c>
      <c r="C2507" s="2">
        <f t="shared" si="228"/>
        <v>4.0613690105645066</v>
      </c>
      <c r="D2507" s="2">
        <f t="shared" si="230"/>
        <v>3.9447557892311838</v>
      </c>
      <c r="E2507" s="2">
        <f t="shared" si="229"/>
        <v>0.11661322133332286</v>
      </c>
      <c r="F2507" s="2">
        <f t="shared" si="233"/>
        <v>1.0664229837800184E-2</v>
      </c>
      <c r="G2507" s="2">
        <f t="shared" si="231"/>
        <v>0.10594899149552267</v>
      </c>
      <c r="H2507" s="2" t="str">
        <f t="shared" si="232"/>
        <v>Sell</v>
      </c>
    </row>
    <row r="2508" spans="1:8" ht="13.5" x14ac:dyDescent="0.25">
      <c r="A2508" s="3">
        <f>TITRES_STAT!B2511</f>
        <v>45960</v>
      </c>
      <c r="B2508" s="5">
        <f>TITRES_STAT!D2511</f>
        <v>3.63</v>
      </c>
      <c r="C2508" s="2">
        <f t="shared" si="228"/>
        <v>4.0473122397084289</v>
      </c>
      <c r="D2508" s="2">
        <f t="shared" si="230"/>
        <v>3.9214405455844292</v>
      </c>
      <c r="E2508" s="2">
        <f t="shared" si="229"/>
        <v>0.12587169412399968</v>
      </c>
      <c r="F2508" s="2">
        <f t="shared" si="233"/>
        <v>3.3705722695040088E-2</v>
      </c>
      <c r="G2508" s="2">
        <f t="shared" si="231"/>
        <v>9.2165971428959589E-2</v>
      </c>
      <c r="H2508" s="2" t="str">
        <f t="shared" si="232"/>
        <v>Sell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17.52</v>
      </c>
      <c r="C2" s="5">
        <f>TITRES_STAT!D5</f>
        <v>17.484999999999999</v>
      </c>
      <c r="D2" s="5">
        <f>TITRES_STAT!E5</f>
        <v>442</v>
      </c>
      <c r="E2" s="2">
        <f>D2</f>
        <v>442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17.53</v>
      </c>
      <c r="C3" s="5">
        <f>TITRES_STAT!D6</f>
        <v>17.494900000000001</v>
      </c>
      <c r="D3" s="5">
        <f>TITRES_STAT!E6</f>
        <v>200</v>
      </c>
      <c r="E3" s="2">
        <f>IF(B3&gt;B2, E2+D3, IF(B3&lt;B2, E2-D3, E2))</f>
        <v>642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17.5</v>
      </c>
      <c r="C4" s="5">
        <f>TITRES_STAT!D7</f>
        <v>17.465</v>
      </c>
      <c r="D4" s="5">
        <f>TITRES_STAT!E7</f>
        <v>50</v>
      </c>
      <c r="E4" s="2">
        <f t="shared" ref="E4:E67" si="0">IF(B4&gt;B3, E3+D4, IF(B4&lt;B3, E3-D4, E3))</f>
        <v>592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18.02</v>
      </c>
      <c r="C5" s="5">
        <f>TITRES_STAT!D8</f>
        <v>17.984000000000002</v>
      </c>
      <c r="D5" s="5">
        <f>TITRES_STAT!E8</f>
        <v>0</v>
      </c>
      <c r="E5" s="2">
        <f t="shared" si="0"/>
        <v>592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17.52</v>
      </c>
      <c r="C6" s="5">
        <f>TITRES_STAT!D9</f>
        <v>17.484999999999999</v>
      </c>
      <c r="D6" s="5">
        <f>TITRES_STAT!E9</f>
        <v>100</v>
      </c>
      <c r="E6" s="2">
        <f t="shared" si="0"/>
        <v>492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17.52</v>
      </c>
      <c r="C7" s="5">
        <f>TITRES_STAT!D10</f>
        <v>17.484999999999999</v>
      </c>
      <c r="D7" s="5">
        <f>TITRES_STAT!E10</f>
        <v>0</v>
      </c>
      <c r="E7" s="2">
        <f t="shared" si="0"/>
        <v>492</v>
      </c>
      <c r="F7" s="5" t="str">
        <f>IF(E7&gt;E2,"BULLISH",IF(E7&lt;E2,"BEARISH","NEUTRAL"))</f>
        <v>BULLISH</v>
      </c>
      <c r="G7" s="5" t="str">
        <f t="shared" ref="G7:G70" si="2">IF((E7-E2)/E2 &gt; 0.02, "STRONG",
 IF((E7-E2)/E2 &lt; -0.02, "WEAK", "NEUTRAL"))</f>
        <v>STRONG</v>
      </c>
      <c r="H7" s="5" t="str">
        <f t="shared" si="1"/>
        <v>NEUTRAL</v>
      </c>
    </row>
    <row r="8" spans="1:8" ht="13.5" x14ac:dyDescent="0.25">
      <c r="A8" s="3">
        <f>TITRES_STAT!B11</f>
        <v>42318</v>
      </c>
      <c r="B8" s="5">
        <f>TITRES_STAT!C11</f>
        <v>17.05</v>
      </c>
      <c r="C8" s="5">
        <f>TITRES_STAT!D11</f>
        <v>17.015899999999998</v>
      </c>
      <c r="D8" s="5">
        <f>TITRES_STAT!E11</f>
        <v>530</v>
      </c>
      <c r="E8" s="2">
        <f t="shared" si="0"/>
        <v>-38</v>
      </c>
      <c r="F8" s="5" t="str">
        <f t="shared" ref="F8:F71" si="3">IF(E8&gt;E3,"BULLISH",IF(E8&lt;E3,"BEARISH","NEUTRAL"))</f>
        <v>BEARISH</v>
      </c>
      <c r="G8" s="5" t="str">
        <f t="shared" si="2"/>
        <v>WEAK</v>
      </c>
      <c r="H8" s="5" t="str">
        <f t="shared" si="1"/>
        <v>CONFIRMED BEARISH</v>
      </c>
    </row>
    <row r="9" spans="1:8" ht="13.5" x14ac:dyDescent="0.25">
      <c r="A9" s="3">
        <f>TITRES_STAT!B12</f>
        <v>42319</v>
      </c>
      <c r="B9" s="5">
        <f>TITRES_STAT!C12</f>
        <v>17</v>
      </c>
      <c r="C9" s="5">
        <f>TITRES_STAT!D12</f>
        <v>16.966000000000001</v>
      </c>
      <c r="D9" s="5">
        <f>TITRES_STAT!E12</f>
        <v>460</v>
      </c>
      <c r="E9" s="2">
        <f t="shared" si="0"/>
        <v>-498</v>
      </c>
      <c r="F9" s="5" t="str">
        <f t="shared" si="3"/>
        <v>BEARISH</v>
      </c>
      <c r="G9" s="5" t="str">
        <f t="shared" si="2"/>
        <v>WEAK</v>
      </c>
      <c r="H9" s="5" t="str">
        <f t="shared" si="1"/>
        <v>CONFIRMED BEARISH</v>
      </c>
    </row>
    <row r="10" spans="1:8" ht="13.5" x14ac:dyDescent="0.25">
      <c r="A10" s="3">
        <f>TITRES_STAT!B13</f>
        <v>42320</v>
      </c>
      <c r="B10" s="5">
        <f>TITRES_STAT!C13</f>
        <v>17</v>
      </c>
      <c r="C10" s="5">
        <f>TITRES_STAT!D13</f>
        <v>16.966000000000001</v>
      </c>
      <c r="D10" s="5">
        <f>TITRES_STAT!E13</f>
        <v>400</v>
      </c>
      <c r="E10" s="2">
        <f t="shared" si="0"/>
        <v>-498</v>
      </c>
      <c r="F10" s="5" t="str">
        <f t="shared" si="3"/>
        <v>BEARISH</v>
      </c>
      <c r="G10" s="5" t="str">
        <f>IF((E10-E5)/E5 &gt; 0.02, "STRONG",
 IF((E10-E5)/E5 &lt; -0.02, "WEAK", "NEUTRAL"))</f>
        <v>WEAK</v>
      </c>
      <c r="H10" s="5" t="str">
        <f t="shared" si="1"/>
        <v>CONFIRMED BEARISH</v>
      </c>
    </row>
    <row r="11" spans="1:8" ht="13.5" x14ac:dyDescent="0.25">
      <c r="A11" s="3">
        <f>TITRES_STAT!B14</f>
        <v>42321</v>
      </c>
      <c r="B11" s="5">
        <f>TITRES_STAT!C14</f>
        <v>16.52</v>
      </c>
      <c r="C11" s="5">
        <f>TITRES_STAT!D14</f>
        <v>16.486999999999998</v>
      </c>
      <c r="D11" s="5">
        <f>TITRES_STAT!E14</f>
        <v>447</v>
      </c>
      <c r="E11" s="2">
        <f t="shared" si="0"/>
        <v>-945</v>
      </c>
      <c r="F11" s="5" t="str">
        <f t="shared" si="3"/>
        <v>BEARISH</v>
      </c>
      <c r="G11" s="5" t="str">
        <f t="shared" si="2"/>
        <v>WEAK</v>
      </c>
      <c r="H11" s="5" t="str">
        <f t="shared" si="1"/>
        <v>CONFIRMED BEARISH</v>
      </c>
    </row>
    <row r="12" spans="1:8" ht="13.5" x14ac:dyDescent="0.25">
      <c r="A12" s="3">
        <f>TITRES_STAT!B15</f>
        <v>42324</v>
      </c>
      <c r="B12" s="5">
        <f>TITRES_STAT!C15</f>
        <v>16.52</v>
      </c>
      <c r="C12" s="5">
        <f>TITRES_STAT!D15</f>
        <v>16.486999999999998</v>
      </c>
      <c r="D12" s="5">
        <f>TITRES_STAT!E15</f>
        <v>0</v>
      </c>
      <c r="E12" s="2">
        <f t="shared" si="0"/>
        <v>-945</v>
      </c>
      <c r="F12" s="5" t="str">
        <f t="shared" si="3"/>
        <v>BEARISH</v>
      </c>
      <c r="G12" s="5" t="str">
        <f t="shared" si="2"/>
        <v>WEAK</v>
      </c>
      <c r="H12" s="5" t="str">
        <f t="shared" si="1"/>
        <v>CONFIRMED BEARISH</v>
      </c>
    </row>
    <row r="13" spans="1:8" ht="13.5" x14ac:dyDescent="0.25">
      <c r="A13" s="3">
        <f>TITRES_STAT!B16</f>
        <v>42325</v>
      </c>
      <c r="B13" s="5">
        <f>TITRES_STAT!C16</f>
        <v>16.52</v>
      </c>
      <c r="C13" s="5">
        <f>TITRES_STAT!D16</f>
        <v>16.486999999999998</v>
      </c>
      <c r="D13" s="5">
        <f>TITRES_STAT!E16</f>
        <v>0</v>
      </c>
      <c r="E13" s="2">
        <f t="shared" si="0"/>
        <v>-945</v>
      </c>
      <c r="F13" s="5" t="str">
        <f t="shared" si="3"/>
        <v>BEARISH</v>
      </c>
      <c r="G13" s="5" t="str">
        <f t="shared" si="2"/>
        <v>STRONG</v>
      </c>
      <c r="H13" s="5" t="str">
        <f t="shared" si="1"/>
        <v>CONFIRMED BEARISH</v>
      </c>
    </row>
    <row r="14" spans="1:8" ht="13.5" x14ac:dyDescent="0.25">
      <c r="A14" s="3">
        <f>TITRES_STAT!B17</f>
        <v>42326</v>
      </c>
      <c r="B14" s="5">
        <f>TITRES_STAT!C17</f>
        <v>16.52</v>
      </c>
      <c r="C14" s="5">
        <f>TITRES_STAT!D17</f>
        <v>16.486999999999998</v>
      </c>
      <c r="D14" s="5">
        <f>TITRES_STAT!E17</f>
        <v>0</v>
      </c>
      <c r="E14" s="2">
        <f t="shared" si="0"/>
        <v>-945</v>
      </c>
      <c r="F14" s="5" t="str">
        <f t="shared" si="3"/>
        <v>BEARISH</v>
      </c>
      <c r="G14" s="5" t="str">
        <f t="shared" si="2"/>
        <v>STRONG</v>
      </c>
      <c r="H14" s="5" t="str">
        <f t="shared" si="1"/>
        <v>CONFIRMED BEARISH</v>
      </c>
    </row>
    <row r="15" spans="1:8" ht="13.5" x14ac:dyDescent="0.25">
      <c r="A15" s="3">
        <f>TITRES_STAT!B18</f>
        <v>42327</v>
      </c>
      <c r="B15" s="5">
        <f>TITRES_STAT!C18</f>
        <v>17.010000000000002</v>
      </c>
      <c r="C15" s="5">
        <f>TITRES_STAT!D18</f>
        <v>16.975999999999999</v>
      </c>
      <c r="D15" s="5">
        <f>TITRES_STAT!E18</f>
        <v>0</v>
      </c>
      <c r="E15" s="2">
        <f t="shared" si="0"/>
        <v>-945</v>
      </c>
      <c r="F15" s="5" t="str">
        <f t="shared" si="3"/>
        <v>BEARISH</v>
      </c>
      <c r="G15" s="5" t="str">
        <f t="shared" si="2"/>
        <v>STRONG</v>
      </c>
      <c r="H15" s="5" t="str">
        <f t="shared" si="1"/>
        <v>BEARISH DIVERGENCE</v>
      </c>
    </row>
    <row r="16" spans="1:8" ht="13.5" x14ac:dyDescent="0.25">
      <c r="A16" s="3">
        <f>TITRES_STAT!B19</f>
        <v>42328</v>
      </c>
      <c r="B16" s="5">
        <f>TITRES_STAT!C19</f>
        <v>17.059999999999999</v>
      </c>
      <c r="C16" s="5">
        <f>TITRES_STAT!D19</f>
        <v>17.0259</v>
      </c>
      <c r="D16" s="5">
        <f>TITRES_STAT!E19</f>
        <v>509</v>
      </c>
      <c r="E16" s="2">
        <f t="shared" si="0"/>
        <v>-436</v>
      </c>
      <c r="F16" s="5" t="str">
        <f t="shared" si="3"/>
        <v>BULLISH</v>
      </c>
      <c r="G16" s="5" t="str">
        <f t="shared" si="2"/>
        <v>WEAK</v>
      </c>
      <c r="H16" s="5" t="str">
        <f t="shared" si="1"/>
        <v>CONFIRMED BULLISH</v>
      </c>
    </row>
    <row r="17" spans="1:8" ht="13.5" x14ac:dyDescent="0.25">
      <c r="A17" s="3">
        <f>TITRES_STAT!B20</f>
        <v>42331</v>
      </c>
      <c r="B17" s="5">
        <f>TITRES_STAT!C20</f>
        <v>17.059999999999999</v>
      </c>
      <c r="C17" s="5">
        <f>TITRES_STAT!D20</f>
        <v>17.0259</v>
      </c>
      <c r="D17" s="5">
        <f>TITRES_STAT!E20</f>
        <v>0</v>
      </c>
      <c r="E17" s="2">
        <f t="shared" si="0"/>
        <v>-436</v>
      </c>
      <c r="F17" s="5" t="str">
        <f t="shared" si="3"/>
        <v>BULLISH</v>
      </c>
      <c r="G17" s="5" t="str">
        <f t="shared" si="2"/>
        <v>WEAK</v>
      </c>
      <c r="H17" s="5" t="str">
        <f t="shared" si="1"/>
        <v>CONFIRMED BULLISH</v>
      </c>
    </row>
    <row r="18" spans="1:8" ht="13.5" x14ac:dyDescent="0.25">
      <c r="A18" s="3">
        <f>TITRES_STAT!B21</f>
        <v>42332</v>
      </c>
      <c r="B18" s="5">
        <f>TITRES_STAT!C21</f>
        <v>17.059999999999999</v>
      </c>
      <c r="C18" s="5">
        <f>TITRES_STAT!D21</f>
        <v>17.0259</v>
      </c>
      <c r="D18" s="5">
        <f>TITRES_STAT!E21</f>
        <v>0</v>
      </c>
      <c r="E18" s="2">
        <f t="shared" si="0"/>
        <v>-436</v>
      </c>
      <c r="F18" s="5" t="str">
        <f t="shared" si="3"/>
        <v>BULLISH</v>
      </c>
      <c r="G18" s="5" t="str">
        <f t="shared" si="2"/>
        <v>WEAK</v>
      </c>
      <c r="H18" s="5" t="str">
        <f t="shared" si="1"/>
        <v>CONFIRMED BULLISH</v>
      </c>
    </row>
    <row r="19" spans="1:8" ht="13.5" x14ac:dyDescent="0.25">
      <c r="A19" s="3">
        <f>TITRES_STAT!B22</f>
        <v>42333</v>
      </c>
      <c r="B19" s="5">
        <f>TITRES_STAT!C22</f>
        <v>17.07</v>
      </c>
      <c r="C19" s="5">
        <f>TITRES_STAT!D22</f>
        <v>17.035900000000002</v>
      </c>
      <c r="D19" s="5">
        <f>TITRES_STAT!E22</f>
        <v>2333</v>
      </c>
      <c r="E19" s="2">
        <f t="shared" si="0"/>
        <v>1897</v>
      </c>
      <c r="F19" s="5" t="str">
        <f t="shared" si="3"/>
        <v>BULLISH</v>
      </c>
      <c r="G19" s="5" t="str">
        <f t="shared" si="2"/>
        <v>WEAK</v>
      </c>
      <c r="H19" s="5" t="str">
        <f t="shared" si="1"/>
        <v>CONFIRMED BULLISH</v>
      </c>
    </row>
    <row r="20" spans="1:8" ht="13.5" x14ac:dyDescent="0.25">
      <c r="A20" s="3">
        <f>TITRES_STAT!B23</f>
        <v>42334</v>
      </c>
      <c r="B20" s="5">
        <f>TITRES_STAT!C23</f>
        <v>17.07</v>
      </c>
      <c r="C20" s="5">
        <f>TITRES_STAT!D23</f>
        <v>17.035900000000002</v>
      </c>
      <c r="D20" s="5">
        <f>TITRES_STAT!E23</f>
        <v>0</v>
      </c>
      <c r="E20" s="2">
        <f t="shared" si="0"/>
        <v>1897</v>
      </c>
      <c r="F20" s="5" t="str">
        <f t="shared" si="3"/>
        <v>BULLISH</v>
      </c>
      <c r="G20" s="5" t="str">
        <f t="shared" si="2"/>
        <v>WEAK</v>
      </c>
      <c r="H20" s="5" t="str">
        <f t="shared" si="1"/>
        <v>CONFIRMED BULLISH</v>
      </c>
    </row>
    <row r="21" spans="1:8" ht="13.5" x14ac:dyDescent="0.25">
      <c r="A21" s="3">
        <f>TITRES_STAT!B24</f>
        <v>42335</v>
      </c>
      <c r="B21" s="5">
        <f>TITRES_STAT!C24</f>
        <v>17.059999999999999</v>
      </c>
      <c r="C21" s="5">
        <f>TITRES_STAT!D24</f>
        <v>17.0259</v>
      </c>
      <c r="D21" s="5">
        <f>TITRES_STAT!E24</f>
        <v>280</v>
      </c>
      <c r="E21" s="2">
        <f t="shared" si="0"/>
        <v>1617</v>
      </c>
      <c r="F21" s="5" t="str">
        <f t="shared" si="3"/>
        <v>BULLISH</v>
      </c>
      <c r="G21" s="5" t="str">
        <f t="shared" si="2"/>
        <v>WEAK</v>
      </c>
      <c r="H21" s="5" t="str">
        <f t="shared" si="1"/>
        <v>NEUTRAL</v>
      </c>
    </row>
    <row r="22" spans="1:8" ht="13.5" x14ac:dyDescent="0.25">
      <c r="A22" s="3">
        <f>TITRES_STAT!B25</f>
        <v>42338</v>
      </c>
      <c r="B22" s="5">
        <f>TITRES_STAT!C25</f>
        <v>17</v>
      </c>
      <c r="C22" s="5">
        <f>TITRES_STAT!D25</f>
        <v>16.966000000000001</v>
      </c>
      <c r="D22" s="5">
        <f>TITRES_STAT!E25</f>
        <v>200</v>
      </c>
      <c r="E22" s="2">
        <f t="shared" si="0"/>
        <v>1417</v>
      </c>
      <c r="F22" s="5" t="str">
        <f t="shared" si="3"/>
        <v>BULLISH</v>
      </c>
      <c r="G22" s="5" t="str">
        <f t="shared" si="2"/>
        <v>WEAK</v>
      </c>
      <c r="H22" s="5" t="str">
        <f t="shared" si="1"/>
        <v>BULLISH DIVERGENCE</v>
      </c>
    </row>
    <row r="23" spans="1:8" ht="13.5" x14ac:dyDescent="0.25">
      <c r="A23" s="3">
        <f>TITRES_STAT!B26</f>
        <v>42339</v>
      </c>
      <c r="B23" s="5">
        <f>TITRES_STAT!C26</f>
        <v>17</v>
      </c>
      <c r="C23" s="5">
        <f>TITRES_STAT!D26</f>
        <v>16.966000000000001</v>
      </c>
      <c r="D23" s="5">
        <f>TITRES_STAT!E26</f>
        <v>0</v>
      </c>
      <c r="E23" s="2">
        <f t="shared" si="0"/>
        <v>1417</v>
      </c>
      <c r="F23" s="5" t="str">
        <f t="shared" si="3"/>
        <v>BULLISH</v>
      </c>
      <c r="G23" s="5" t="str">
        <f t="shared" si="2"/>
        <v>WEAK</v>
      </c>
      <c r="H23" s="5" t="str">
        <f t="shared" si="1"/>
        <v>BULLISH DIVERGENCE</v>
      </c>
    </row>
    <row r="24" spans="1:8" ht="13.5" x14ac:dyDescent="0.25">
      <c r="A24" s="3">
        <f>TITRES_STAT!B27</f>
        <v>42340</v>
      </c>
      <c r="B24" s="5">
        <f>TITRES_STAT!C27</f>
        <v>17.05</v>
      </c>
      <c r="C24" s="5">
        <f>TITRES_STAT!D27</f>
        <v>17.015899999999998</v>
      </c>
      <c r="D24" s="5">
        <f>TITRES_STAT!E27</f>
        <v>350</v>
      </c>
      <c r="E24" s="2">
        <f t="shared" si="0"/>
        <v>1767</v>
      </c>
      <c r="F24" s="5" t="str">
        <f t="shared" si="3"/>
        <v>BEARISH</v>
      </c>
      <c r="G24" s="5" t="str">
        <f t="shared" si="2"/>
        <v>WEAK</v>
      </c>
      <c r="H24" s="5" t="str">
        <f t="shared" si="1"/>
        <v>CONFIRMED BEARISH</v>
      </c>
    </row>
    <row r="25" spans="1:8" ht="13.5" x14ac:dyDescent="0.25">
      <c r="A25" s="3">
        <f>TITRES_STAT!B28</f>
        <v>42341</v>
      </c>
      <c r="B25" s="5">
        <f>TITRES_STAT!C28</f>
        <v>17.05</v>
      </c>
      <c r="C25" s="5">
        <f>TITRES_STAT!D28</f>
        <v>17.015899999999998</v>
      </c>
      <c r="D25" s="5">
        <f>TITRES_STAT!E28</f>
        <v>0</v>
      </c>
      <c r="E25" s="2">
        <f t="shared" si="0"/>
        <v>1767</v>
      </c>
      <c r="F25" s="5" t="str">
        <f t="shared" si="3"/>
        <v>BEARISH</v>
      </c>
      <c r="G25" s="5" t="str">
        <f t="shared" si="2"/>
        <v>WEAK</v>
      </c>
      <c r="H25" s="5" t="str">
        <f t="shared" si="1"/>
        <v>CONFIRMED BEARISH</v>
      </c>
    </row>
    <row r="26" spans="1:8" ht="13.5" x14ac:dyDescent="0.25">
      <c r="A26" s="3">
        <f>TITRES_STAT!B29</f>
        <v>42342</v>
      </c>
      <c r="B26" s="5">
        <f>TITRES_STAT!C29</f>
        <v>17.05</v>
      </c>
      <c r="C26" s="5">
        <f>TITRES_STAT!D29</f>
        <v>17.015899999999998</v>
      </c>
      <c r="D26" s="5">
        <f>TITRES_STAT!E29</f>
        <v>0</v>
      </c>
      <c r="E26" s="2">
        <f t="shared" si="0"/>
        <v>1767</v>
      </c>
      <c r="F26" s="5" t="str">
        <f t="shared" si="3"/>
        <v>BULLISH</v>
      </c>
      <c r="G26" s="5" t="str">
        <f t="shared" si="2"/>
        <v>STRONG</v>
      </c>
      <c r="H26" s="5" t="str">
        <f t="shared" si="1"/>
        <v>BULLISH DIVERGENCE</v>
      </c>
    </row>
    <row r="27" spans="1:8" ht="13.5" x14ac:dyDescent="0.25">
      <c r="A27" s="3">
        <f>TITRES_STAT!B30</f>
        <v>42345</v>
      </c>
      <c r="B27" s="5">
        <f>TITRES_STAT!C30</f>
        <v>17.059999999999999</v>
      </c>
      <c r="C27" s="5">
        <f>TITRES_STAT!D30</f>
        <v>17.0259</v>
      </c>
      <c r="D27" s="5">
        <f>TITRES_STAT!E30</f>
        <v>150</v>
      </c>
      <c r="E27" s="2">
        <f t="shared" si="0"/>
        <v>1917</v>
      </c>
      <c r="F27" s="5" t="str">
        <f t="shared" si="3"/>
        <v>BULLISH</v>
      </c>
      <c r="G27" s="5" t="str">
        <f t="shared" si="2"/>
        <v>STRONG</v>
      </c>
      <c r="H27" s="5" t="str">
        <f t="shared" si="1"/>
        <v>CONFIRMED BULLISH</v>
      </c>
    </row>
    <row r="28" spans="1:8" ht="13.5" x14ac:dyDescent="0.25">
      <c r="A28" s="3">
        <f>TITRES_STAT!B31</f>
        <v>42346</v>
      </c>
      <c r="B28" s="5">
        <f>TITRES_STAT!C31</f>
        <v>17.079999999999998</v>
      </c>
      <c r="C28" s="5">
        <f>TITRES_STAT!D31</f>
        <v>17.0458</v>
      </c>
      <c r="D28" s="5">
        <f>TITRES_STAT!E31</f>
        <v>517</v>
      </c>
      <c r="E28" s="2">
        <f t="shared" si="0"/>
        <v>2434</v>
      </c>
      <c r="F28" s="5" t="str">
        <f t="shared" si="3"/>
        <v>BULLISH</v>
      </c>
      <c r="G28" s="5" t="str">
        <f t="shared" si="2"/>
        <v>STRONG</v>
      </c>
      <c r="H28" s="5" t="str">
        <f t="shared" si="1"/>
        <v>CONFIRMED BULLISH</v>
      </c>
    </row>
    <row r="29" spans="1:8" ht="13.5" x14ac:dyDescent="0.25">
      <c r="A29" s="3">
        <f>TITRES_STAT!B32</f>
        <v>42347</v>
      </c>
      <c r="B29" s="5">
        <f>TITRES_STAT!C32</f>
        <v>17.059999999999999</v>
      </c>
      <c r="C29" s="5">
        <f>TITRES_STAT!D32</f>
        <v>17.0259</v>
      </c>
      <c r="D29" s="5">
        <f>TITRES_STAT!E32</f>
        <v>1084</v>
      </c>
      <c r="E29" s="2">
        <f t="shared" si="0"/>
        <v>1350</v>
      </c>
      <c r="F29" s="5" t="str">
        <f t="shared" si="3"/>
        <v>BEARISH</v>
      </c>
      <c r="G29" s="5" t="str">
        <f t="shared" si="2"/>
        <v>WEAK</v>
      </c>
      <c r="H29" s="5" t="str">
        <f t="shared" si="1"/>
        <v>BEARISH DIVERGENCE</v>
      </c>
    </row>
    <row r="30" spans="1:8" ht="13.5" x14ac:dyDescent="0.25">
      <c r="A30" s="3">
        <f>TITRES_STAT!B33</f>
        <v>42348</v>
      </c>
      <c r="B30" s="5">
        <f>TITRES_STAT!C33</f>
        <v>17.059999999999999</v>
      </c>
      <c r="C30" s="5">
        <f>TITRES_STAT!D33</f>
        <v>17.0259</v>
      </c>
      <c r="D30" s="5">
        <f>TITRES_STAT!E33</f>
        <v>440</v>
      </c>
      <c r="E30" s="2">
        <f t="shared" si="0"/>
        <v>1350</v>
      </c>
      <c r="F30" s="5" t="str">
        <f t="shared" si="3"/>
        <v>BEARISH</v>
      </c>
      <c r="G30" s="5" t="str">
        <f t="shared" si="2"/>
        <v>WEAK</v>
      </c>
      <c r="H30" s="5" t="str">
        <f t="shared" si="1"/>
        <v>BEARISH DIVERGENCE</v>
      </c>
    </row>
    <row r="31" spans="1:8" ht="13.5" x14ac:dyDescent="0.25">
      <c r="A31" s="3">
        <f>TITRES_STAT!B34</f>
        <v>42349</v>
      </c>
      <c r="B31" s="5">
        <f>TITRES_STAT!C34</f>
        <v>17</v>
      </c>
      <c r="C31" s="5">
        <f>TITRES_STAT!D34</f>
        <v>16.966000000000001</v>
      </c>
      <c r="D31" s="5">
        <f>TITRES_STAT!E34</f>
        <v>309</v>
      </c>
      <c r="E31" s="2">
        <f t="shared" si="0"/>
        <v>1041</v>
      </c>
      <c r="F31" s="5" t="str">
        <f t="shared" si="3"/>
        <v>BEARISH</v>
      </c>
      <c r="G31" s="5" t="str">
        <f t="shared" si="2"/>
        <v>WEAK</v>
      </c>
      <c r="H31" s="5" t="str">
        <f t="shared" si="1"/>
        <v>CONFIRMED BEARISH</v>
      </c>
    </row>
    <row r="32" spans="1:8" ht="13.5" x14ac:dyDescent="0.25">
      <c r="A32" s="3">
        <f>TITRES_STAT!B35</f>
        <v>42352</v>
      </c>
      <c r="B32" s="5">
        <f>TITRES_STAT!C35</f>
        <v>17.05</v>
      </c>
      <c r="C32" s="5">
        <f>TITRES_STAT!D35</f>
        <v>17.015899999999998</v>
      </c>
      <c r="D32" s="5">
        <f>TITRES_STAT!E35</f>
        <v>180</v>
      </c>
      <c r="E32" s="2">
        <f t="shared" si="0"/>
        <v>1221</v>
      </c>
      <c r="F32" s="5" t="str">
        <f t="shared" si="3"/>
        <v>BEARISH</v>
      </c>
      <c r="G32" s="5" t="str">
        <f t="shared" si="2"/>
        <v>WEAK</v>
      </c>
      <c r="H32" s="5" t="str">
        <f t="shared" si="1"/>
        <v>CONFIRMED BEARISH</v>
      </c>
    </row>
    <row r="33" spans="1:8" ht="13.5" x14ac:dyDescent="0.25">
      <c r="A33" s="3">
        <f>TITRES_STAT!B36</f>
        <v>42353</v>
      </c>
      <c r="B33" s="5">
        <f>TITRES_STAT!C36</f>
        <v>17.010000000000002</v>
      </c>
      <c r="C33" s="5">
        <f>TITRES_STAT!D36</f>
        <v>16.975999999999999</v>
      </c>
      <c r="D33" s="5">
        <f>TITRES_STAT!E36</f>
        <v>900</v>
      </c>
      <c r="E33" s="2">
        <f t="shared" si="0"/>
        <v>321</v>
      </c>
      <c r="F33" s="5" t="str">
        <f t="shared" si="3"/>
        <v>BEARISH</v>
      </c>
      <c r="G33" s="5" t="str">
        <f t="shared" si="2"/>
        <v>WEAK</v>
      </c>
      <c r="H33" s="5" t="str">
        <f t="shared" si="1"/>
        <v>CONFIRMED BEARISH</v>
      </c>
    </row>
    <row r="34" spans="1:8" ht="13.5" x14ac:dyDescent="0.25">
      <c r="A34" s="3">
        <f>TITRES_STAT!B37</f>
        <v>42354</v>
      </c>
      <c r="B34" s="5">
        <f>TITRES_STAT!C37</f>
        <v>17.149999999999999</v>
      </c>
      <c r="C34" s="5">
        <f>TITRES_STAT!D37</f>
        <v>17.1157</v>
      </c>
      <c r="D34" s="5">
        <f>TITRES_STAT!E37</f>
        <v>152</v>
      </c>
      <c r="E34" s="2">
        <f t="shared" si="0"/>
        <v>473</v>
      </c>
      <c r="F34" s="5" t="str">
        <f t="shared" si="3"/>
        <v>BEARISH</v>
      </c>
      <c r="G34" s="5" t="str">
        <f t="shared" si="2"/>
        <v>WEAK</v>
      </c>
      <c r="H34" s="5" t="str">
        <f t="shared" si="1"/>
        <v>BEARISH DIVERGENCE</v>
      </c>
    </row>
    <row r="35" spans="1:8" ht="13.5" x14ac:dyDescent="0.25">
      <c r="A35" s="3">
        <f>TITRES_STAT!B38</f>
        <v>42355</v>
      </c>
      <c r="B35" s="5">
        <f>TITRES_STAT!C38</f>
        <v>17.010000000000002</v>
      </c>
      <c r="C35" s="5">
        <f>TITRES_STAT!D38</f>
        <v>16.975999999999999</v>
      </c>
      <c r="D35" s="5">
        <f>TITRES_STAT!E38</f>
        <v>175</v>
      </c>
      <c r="E35" s="2">
        <f t="shared" si="0"/>
        <v>298</v>
      </c>
      <c r="F35" s="5" t="str">
        <f t="shared" si="3"/>
        <v>BEARISH</v>
      </c>
      <c r="G35" s="5" t="str">
        <f t="shared" si="2"/>
        <v>WEAK</v>
      </c>
      <c r="H35" s="5" t="str">
        <f t="shared" si="1"/>
        <v>CONFIRMED BEARISH</v>
      </c>
    </row>
    <row r="36" spans="1:8" ht="13.5" x14ac:dyDescent="0.25">
      <c r="A36" s="3">
        <f>TITRES_STAT!B39</f>
        <v>42356</v>
      </c>
      <c r="B36" s="5">
        <f>TITRES_STAT!C39</f>
        <v>17.010000000000002</v>
      </c>
      <c r="C36" s="5">
        <f>TITRES_STAT!D39</f>
        <v>16.975999999999999</v>
      </c>
      <c r="D36" s="5">
        <f>TITRES_STAT!E39</f>
        <v>100</v>
      </c>
      <c r="E36" s="2">
        <f t="shared" si="0"/>
        <v>298</v>
      </c>
      <c r="F36" s="5" t="str">
        <f t="shared" si="3"/>
        <v>BEARISH</v>
      </c>
      <c r="G36" s="5" t="str">
        <f t="shared" si="2"/>
        <v>WEAK</v>
      </c>
      <c r="H36" s="5" t="str">
        <f t="shared" si="1"/>
        <v>BEARISH DIVERGENCE</v>
      </c>
    </row>
    <row r="37" spans="1:8" ht="13.5" x14ac:dyDescent="0.25">
      <c r="A37" s="3">
        <f>TITRES_STAT!B40</f>
        <v>42359</v>
      </c>
      <c r="B37" s="5">
        <f>TITRES_STAT!C40</f>
        <v>17.059999999999999</v>
      </c>
      <c r="C37" s="5">
        <f>TITRES_STAT!D40</f>
        <v>17.0259</v>
      </c>
      <c r="D37" s="5">
        <f>TITRES_STAT!E40</f>
        <v>2000</v>
      </c>
      <c r="E37" s="2">
        <f t="shared" si="0"/>
        <v>2298</v>
      </c>
      <c r="F37" s="5" t="str">
        <f t="shared" si="3"/>
        <v>BULLISH</v>
      </c>
      <c r="G37" s="5" t="str">
        <f t="shared" si="2"/>
        <v>STRONG</v>
      </c>
      <c r="H37" s="5" t="str">
        <f t="shared" si="1"/>
        <v>CONFIRMED BULLISH</v>
      </c>
    </row>
    <row r="38" spans="1:8" ht="13.5" x14ac:dyDescent="0.25">
      <c r="A38" s="3">
        <f>TITRES_STAT!B41</f>
        <v>42360</v>
      </c>
      <c r="B38" s="5">
        <f>TITRES_STAT!C41</f>
        <v>17.649999999999999</v>
      </c>
      <c r="C38" s="5">
        <f>TITRES_STAT!D41</f>
        <v>17.614699999999999</v>
      </c>
      <c r="D38" s="5">
        <f>TITRES_STAT!E41</f>
        <v>820</v>
      </c>
      <c r="E38" s="2">
        <f t="shared" si="0"/>
        <v>3118</v>
      </c>
      <c r="F38" s="5" t="str">
        <f t="shared" si="3"/>
        <v>BULLISH</v>
      </c>
      <c r="G38" s="5" t="str">
        <f t="shared" si="2"/>
        <v>STRONG</v>
      </c>
      <c r="H38" s="5" t="str">
        <f t="shared" si="1"/>
        <v>CONFIRMED BULLISH</v>
      </c>
    </row>
    <row r="39" spans="1:8" ht="13.5" x14ac:dyDescent="0.25">
      <c r="A39" s="3">
        <f>TITRES_STAT!B42</f>
        <v>42361</v>
      </c>
      <c r="B39" s="5">
        <f>TITRES_STAT!C42</f>
        <v>17.63</v>
      </c>
      <c r="C39" s="5">
        <f>TITRES_STAT!D42</f>
        <v>17.5947</v>
      </c>
      <c r="D39" s="5">
        <f>TITRES_STAT!E42</f>
        <v>833</v>
      </c>
      <c r="E39" s="2">
        <f t="shared" si="0"/>
        <v>2285</v>
      </c>
      <c r="F39" s="5" t="str">
        <f t="shared" si="3"/>
        <v>BULLISH</v>
      </c>
      <c r="G39" s="5" t="str">
        <f t="shared" si="2"/>
        <v>STRONG</v>
      </c>
      <c r="H39" s="5" t="str">
        <f t="shared" si="1"/>
        <v>CONFIRMED BULLISH</v>
      </c>
    </row>
    <row r="40" spans="1:8" ht="13.5" x14ac:dyDescent="0.25">
      <c r="A40" s="3">
        <f>TITRES_STAT!B43</f>
        <v>42363</v>
      </c>
      <c r="B40" s="5">
        <f>TITRES_STAT!C43</f>
        <v>18.149999999999999</v>
      </c>
      <c r="C40" s="5">
        <f>TITRES_STAT!D43</f>
        <v>18.113700000000001</v>
      </c>
      <c r="D40" s="5">
        <f>TITRES_STAT!E43</f>
        <v>116</v>
      </c>
      <c r="E40" s="2">
        <f t="shared" si="0"/>
        <v>2401</v>
      </c>
      <c r="F40" s="5" t="str">
        <f t="shared" si="3"/>
        <v>BULLISH</v>
      </c>
      <c r="G40" s="5" t="str">
        <f t="shared" si="2"/>
        <v>STRONG</v>
      </c>
      <c r="H40" s="5" t="str">
        <f t="shared" si="1"/>
        <v>CONFIRMED BULLISH</v>
      </c>
    </row>
    <row r="41" spans="1:8" ht="13.5" x14ac:dyDescent="0.25">
      <c r="A41" s="3">
        <f>TITRES_STAT!B44</f>
        <v>42366</v>
      </c>
      <c r="B41" s="5">
        <f>TITRES_STAT!C44</f>
        <v>17.7</v>
      </c>
      <c r="C41" s="5">
        <f>TITRES_STAT!D44</f>
        <v>17.6646</v>
      </c>
      <c r="D41" s="5">
        <f>TITRES_STAT!E44</f>
        <v>730</v>
      </c>
      <c r="E41" s="2">
        <f t="shared" si="0"/>
        <v>1671</v>
      </c>
      <c r="F41" s="5" t="str">
        <f t="shared" si="3"/>
        <v>BULLISH</v>
      </c>
      <c r="G41" s="5" t="str">
        <f t="shared" si="2"/>
        <v>STRONG</v>
      </c>
      <c r="H41" s="5" t="str">
        <f t="shared" si="1"/>
        <v>CONFIRMED BULLISH</v>
      </c>
    </row>
    <row r="42" spans="1:8" ht="13.5" x14ac:dyDescent="0.25">
      <c r="A42" s="3">
        <f>TITRES_STAT!B45</f>
        <v>42367</v>
      </c>
      <c r="B42" s="5">
        <f>TITRES_STAT!C45</f>
        <v>18.13</v>
      </c>
      <c r="C42" s="5">
        <f>TITRES_STAT!D45</f>
        <v>18.093699999999998</v>
      </c>
      <c r="D42" s="5">
        <f>TITRES_STAT!E45</f>
        <v>1238</v>
      </c>
      <c r="E42" s="2">
        <f t="shared" si="0"/>
        <v>2909</v>
      </c>
      <c r="F42" s="5" t="str">
        <f t="shared" si="3"/>
        <v>BULLISH</v>
      </c>
      <c r="G42" s="5" t="str">
        <f t="shared" si="2"/>
        <v>STRONG</v>
      </c>
      <c r="H42" s="5" t="str">
        <f t="shared" si="1"/>
        <v>CONFIRMED BULLISH</v>
      </c>
    </row>
    <row r="43" spans="1:8" ht="13.5" x14ac:dyDescent="0.25">
      <c r="A43" s="3">
        <f>TITRES_STAT!B46</f>
        <v>42368</v>
      </c>
      <c r="B43" s="5">
        <f>TITRES_STAT!C46</f>
        <v>18.100000000000001</v>
      </c>
      <c r="C43" s="5">
        <f>TITRES_STAT!D46</f>
        <v>18.063800000000001</v>
      </c>
      <c r="D43" s="5">
        <f>TITRES_STAT!E46</f>
        <v>200</v>
      </c>
      <c r="E43" s="2">
        <f t="shared" si="0"/>
        <v>2709</v>
      </c>
      <c r="F43" s="5" t="str">
        <f t="shared" si="3"/>
        <v>BEARISH</v>
      </c>
      <c r="G43" s="5" t="str">
        <f t="shared" si="2"/>
        <v>WEAK</v>
      </c>
      <c r="H43" s="5" t="str">
        <f t="shared" si="1"/>
        <v>BEARISH DIVERGENCE</v>
      </c>
    </row>
    <row r="44" spans="1:8" ht="13.5" x14ac:dyDescent="0.25">
      <c r="A44" s="3">
        <f>TITRES_STAT!B47</f>
        <v>42369</v>
      </c>
      <c r="B44" s="5">
        <f>TITRES_STAT!C47</f>
        <v>17.63</v>
      </c>
      <c r="C44" s="5">
        <f>TITRES_STAT!D47</f>
        <v>17.5947</v>
      </c>
      <c r="D44" s="5">
        <f>TITRES_STAT!E47</f>
        <v>53</v>
      </c>
      <c r="E44" s="2">
        <f t="shared" si="0"/>
        <v>2656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NEUTRAL</v>
      </c>
    </row>
    <row r="45" spans="1:8" ht="13.5" x14ac:dyDescent="0.25">
      <c r="A45" s="3">
        <f>TITRES_STAT!B48</f>
        <v>42373</v>
      </c>
      <c r="B45" s="5">
        <f>TITRES_STAT!C48</f>
        <v>18.149999999999999</v>
      </c>
      <c r="C45" s="5">
        <f>TITRES_STAT!D48</f>
        <v>18.113700000000001</v>
      </c>
      <c r="D45" s="5">
        <f>TITRES_STAT!E48</f>
        <v>681</v>
      </c>
      <c r="E45" s="2">
        <f t="shared" si="0"/>
        <v>3337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NEUTRAL</v>
      </c>
    </row>
    <row r="46" spans="1:8" ht="13.5" x14ac:dyDescent="0.25">
      <c r="A46" s="3">
        <f>TITRES_STAT!B49</f>
        <v>42374</v>
      </c>
      <c r="B46" s="5">
        <f>TITRES_STAT!C49</f>
        <v>18.95</v>
      </c>
      <c r="C46" s="5">
        <f>TITRES_STAT!D49</f>
        <v>18.912099999999999</v>
      </c>
      <c r="D46" s="5">
        <f>TITRES_STAT!E49</f>
        <v>240</v>
      </c>
      <c r="E46" s="2">
        <f t="shared" si="0"/>
        <v>3577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42375</v>
      </c>
      <c r="B47" s="5">
        <f>TITRES_STAT!C50</f>
        <v>19.98</v>
      </c>
      <c r="C47" s="5">
        <f>TITRES_STAT!D50</f>
        <v>19.940000000000001</v>
      </c>
      <c r="D47" s="5">
        <f>TITRES_STAT!E50</f>
        <v>1487</v>
      </c>
      <c r="E47" s="2">
        <f t="shared" si="0"/>
        <v>5064</v>
      </c>
      <c r="F47" s="5" t="str">
        <f t="shared" si="3"/>
        <v>BULLISH</v>
      </c>
      <c r="G47" s="5" t="str">
        <f t="shared" si="2"/>
        <v>STRONG</v>
      </c>
      <c r="H47" s="5" t="str">
        <f t="shared" si="1"/>
        <v>CONFIRMED BULLISH</v>
      </c>
    </row>
    <row r="48" spans="1:8" ht="13.5" x14ac:dyDescent="0.25">
      <c r="A48" s="3">
        <f>TITRES_STAT!B51</f>
        <v>42376</v>
      </c>
      <c r="B48" s="5">
        <f>TITRES_STAT!C51</f>
        <v>20.61</v>
      </c>
      <c r="C48" s="5">
        <f>TITRES_STAT!D51</f>
        <v>20.5688</v>
      </c>
      <c r="D48" s="5">
        <f>TITRES_STAT!E51</f>
        <v>588</v>
      </c>
      <c r="E48" s="2">
        <f t="shared" si="0"/>
        <v>5652</v>
      </c>
      <c r="F48" s="5" t="str">
        <f t="shared" si="3"/>
        <v>BULLISH</v>
      </c>
      <c r="G48" s="5" t="str">
        <f t="shared" si="2"/>
        <v>STRONG</v>
      </c>
      <c r="H48" s="5" t="str">
        <f t="shared" si="1"/>
        <v>CONFIRMED BULLISH</v>
      </c>
    </row>
    <row r="49" spans="1:8" ht="13.5" x14ac:dyDescent="0.25">
      <c r="A49" s="3">
        <f>TITRES_STAT!B52</f>
        <v>42377</v>
      </c>
      <c r="B49" s="5">
        <f>TITRES_STAT!C52</f>
        <v>21.85</v>
      </c>
      <c r="C49" s="5">
        <f>TITRES_STAT!D52</f>
        <v>21.8063</v>
      </c>
      <c r="D49" s="5">
        <f>TITRES_STAT!E52</f>
        <v>1932</v>
      </c>
      <c r="E49" s="2">
        <f t="shared" si="0"/>
        <v>7584</v>
      </c>
      <c r="F49" s="5" t="str">
        <f t="shared" si="3"/>
        <v>BULLISH</v>
      </c>
      <c r="G49" s="5" t="str">
        <f t="shared" si="2"/>
        <v>STRONG</v>
      </c>
      <c r="H49" s="5" t="str">
        <f t="shared" si="1"/>
        <v>CONFIRMED BULLISH</v>
      </c>
    </row>
    <row r="50" spans="1:8" ht="13.5" x14ac:dyDescent="0.25">
      <c r="A50" s="3">
        <f>TITRES_STAT!B53</f>
        <v>42380</v>
      </c>
      <c r="B50" s="5">
        <f>TITRES_STAT!C53</f>
        <v>21.85</v>
      </c>
      <c r="C50" s="5">
        <f>TITRES_STAT!D53</f>
        <v>21.8063</v>
      </c>
      <c r="D50" s="5">
        <f>TITRES_STAT!E53</f>
        <v>1500</v>
      </c>
      <c r="E50" s="2">
        <f t="shared" si="0"/>
        <v>7584</v>
      </c>
      <c r="F50" s="5" t="str">
        <f t="shared" si="3"/>
        <v>BULLISH</v>
      </c>
      <c r="G50" s="5" t="str">
        <f t="shared" si="2"/>
        <v>STRONG</v>
      </c>
      <c r="H50" s="5" t="str">
        <f t="shared" si="1"/>
        <v>CONFIRMED BULLISH</v>
      </c>
    </row>
    <row r="51" spans="1:8" ht="13.5" x14ac:dyDescent="0.25">
      <c r="A51" s="3">
        <f>TITRES_STAT!B54</f>
        <v>42381</v>
      </c>
      <c r="B51" s="5">
        <f>TITRES_STAT!C54</f>
        <v>21.85</v>
      </c>
      <c r="C51" s="5">
        <f>TITRES_STAT!D54</f>
        <v>21.8063</v>
      </c>
      <c r="D51" s="5">
        <f>TITRES_STAT!E54</f>
        <v>0</v>
      </c>
      <c r="E51" s="2">
        <f t="shared" si="0"/>
        <v>7584</v>
      </c>
      <c r="F51" s="5" t="str">
        <f t="shared" si="3"/>
        <v>BULLISH</v>
      </c>
      <c r="G51" s="5" t="str">
        <f t="shared" si="2"/>
        <v>STRONG</v>
      </c>
      <c r="H51" s="5" t="str">
        <f t="shared" si="1"/>
        <v>CONFIRMED BULLISH</v>
      </c>
    </row>
    <row r="52" spans="1:8" ht="13.5" x14ac:dyDescent="0.25">
      <c r="A52" s="3">
        <f>TITRES_STAT!B55</f>
        <v>42382</v>
      </c>
      <c r="B52" s="5">
        <f>TITRES_STAT!C55</f>
        <v>22.39</v>
      </c>
      <c r="C52" s="5">
        <f>TITRES_STAT!D55</f>
        <v>22.345199999999998</v>
      </c>
      <c r="D52" s="5">
        <f>TITRES_STAT!E55</f>
        <v>100</v>
      </c>
      <c r="E52" s="2">
        <f t="shared" si="0"/>
        <v>7684</v>
      </c>
      <c r="F52" s="5" t="str">
        <f t="shared" si="3"/>
        <v>BULLISH</v>
      </c>
      <c r="G52" s="5" t="str">
        <f t="shared" si="2"/>
        <v>STRONG</v>
      </c>
      <c r="H52" s="5" t="str">
        <f t="shared" si="1"/>
        <v>CONFIRMED BULLISH</v>
      </c>
    </row>
    <row r="53" spans="1:8" ht="13.5" x14ac:dyDescent="0.25">
      <c r="A53" s="3">
        <f>TITRES_STAT!B56</f>
        <v>42384</v>
      </c>
      <c r="B53" s="5">
        <f>TITRES_STAT!C56</f>
        <v>21.8</v>
      </c>
      <c r="C53" s="5">
        <f>TITRES_STAT!D56</f>
        <v>21.756399999999999</v>
      </c>
      <c r="D53" s="5">
        <f>TITRES_STAT!E56</f>
        <v>300</v>
      </c>
      <c r="E53" s="2">
        <f t="shared" si="0"/>
        <v>7384</v>
      </c>
      <c r="F53" s="5" t="str">
        <f t="shared" si="3"/>
        <v>BULLISH</v>
      </c>
      <c r="G53" s="5" t="str">
        <f t="shared" si="2"/>
        <v>STRONG</v>
      </c>
      <c r="H53" s="5" t="str">
        <f t="shared" si="1"/>
        <v>CONFIRMED BULLISH</v>
      </c>
    </row>
    <row r="54" spans="1:8" ht="13.5" x14ac:dyDescent="0.25">
      <c r="A54" s="3">
        <f>TITRES_STAT!B57</f>
        <v>42387</v>
      </c>
      <c r="B54" s="5">
        <f>TITRES_STAT!C57</f>
        <v>21.72</v>
      </c>
      <c r="C54" s="5">
        <f>TITRES_STAT!D57</f>
        <v>21.676600000000001</v>
      </c>
      <c r="D54" s="5">
        <f>TITRES_STAT!E57</f>
        <v>950</v>
      </c>
      <c r="E54" s="2">
        <f t="shared" si="0"/>
        <v>6434</v>
      </c>
      <c r="F54" s="5" t="str">
        <f t="shared" si="3"/>
        <v>BEARISH</v>
      </c>
      <c r="G54" s="5" t="str">
        <f t="shared" si="2"/>
        <v>WEAK</v>
      </c>
      <c r="H54" s="5" t="str">
        <f t="shared" si="1"/>
        <v>CONFIRMED BEARISH</v>
      </c>
    </row>
    <row r="55" spans="1:8" ht="13.5" x14ac:dyDescent="0.25">
      <c r="A55" s="3">
        <f>TITRES_STAT!B58</f>
        <v>42388</v>
      </c>
      <c r="B55" s="5">
        <f>TITRES_STAT!C58</f>
        <v>21.69</v>
      </c>
      <c r="C55" s="5">
        <f>TITRES_STAT!D58</f>
        <v>21.646599999999999</v>
      </c>
      <c r="D55" s="5">
        <f>TITRES_STAT!E58</f>
        <v>50</v>
      </c>
      <c r="E55" s="2">
        <f t="shared" si="0"/>
        <v>6384</v>
      </c>
      <c r="F55" s="5" t="str">
        <f t="shared" si="3"/>
        <v>BEARISH</v>
      </c>
      <c r="G55" s="5" t="str">
        <f t="shared" si="2"/>
        <v>WEAK</v>
      </c>
      <c r="H55" s="5" t="str">
        <f t="shared" si="1"/>
        <v>CONFIRMED BEARISH</v>
      </c>
    </row>
    <row r="56" spans="1:8" ht="13.5" x14ac:dyDescent="0.25">
      <c r="A56" s="3">
        <f>TITRES_STAT!B59</f>
        <v>42389</v>
      </c>
      <c r="B56" s="5">
        <f>TITRES_STAT!C59</f>
        <v>21.69</v>
      </c>
      <c r="C56" s="5">
        <f>TITRES_STAT!D59</f>
        <v>21.646599999999999</v>
      </c>
      <c r="D56" s="5">
        <f>TITRES_STAT!E59</f>
        <v>0</v>
      </c>
      <c r="E56" s="2">
        <f t="shared" si="0"/>
        <v>6384</v>
      </c>
      <c r="F56" s="5" t="str">
        <f t="shared" si="3"/>
        <v>BEARISH</v>
      </c>
      <c r="G56" s="5" t="str">
        <f t="shared" si="2"/>
        <v>WEAK</v>
      </c>
      <c r="H56" s="5" t="str">
        <f t="shared" si="1"/>
        <v>CONFIRMED BEARISH</v>
      </c>
    </row>
    <row r="57" spans="1:8" ht="13.5" x14ac:dyDescent="0.25">
      <c r="A57" s="3">
        <f>TITRES_STAT!B60</f>
        <v>42390</v>
      </c>
      <c r="B57" s="5">
        <f>TITRES_STAT!C60</f>
        <v>21.64</v>
      </c>
      <c r="C57" s="5">
        <f>TITRES_STAT!D60</f>
        <v>21.596699999999998</v>
      </c>
      <c r="D57" s="5">
        <f>TITRES_STAT!E60</f>
        <v>550</v>
      </c>
      <c r="E57" s="2">
        <f t="shared" si="0"/>
        <v>5834</v>
      </c>
      <c r="F57" s="5" t="str">
        <f t="shared" si="3"/>
        <v>BEARISH</v>
      </c>
      <c r="G57" s="5" t="str">
        <f t="shared" si="2"/>
        <v>WEAK</v>
      </c>
      <c r="H57" s="5" t="str">
        <f t="shared" si="1"/>
        <v>CONFIRMED BEARISH</v>
      </c>
    </row>
    <row r="58" spans="1:8" ht="13.5" x14ac:dyDescent="0.25">
      <c r="A58" s="3">
        <f>TITRES_STAT!B61</f>
        <v>42391</v>
      </c>
      <c r="B58" s="5">
        <f>TITRES_STAT!C61</f>
        <v>20.37</v>
      </c>
      <c r="C58" s="5">
        <f>TITRES_STAT!D61</f>
        <v>20.3293</v>
      </c>
      <c r="D58" s="5">
        <f>TITRES_STAT!E61</f>
        <v>1800</v>
      </c>
      <c r="E58" s="2">
        <f t="shared" si="0"/>
        <v>4034</v>
      </c>
      <c r="F58" s="5" t="str">
        <f t="shared" si="3"/>
        <v>BEARISH</v>
      </c>
      <c r="G58" s="5" t="str">
        <f t="shared" si="2"/>
        <v>WEAK</v>
      </c>
      <c r="H58" s="5" t="str">
        <f t="shared" si="1"/>
        <v>CONFIRMED BEARISH</v>
      </c>
    </row>
    <row r="59" spans="1:8" ht="13.5" x14ac:dyDescent="0.25">
      <c r="A59" s="3">
        <f>TITRES_STAT!B62</f>
        <v>42394</v>
      </c>
      <c r="B59" s="5">
        <f>TITRES_STAT!C62</f>
        <v>19.46</v>
      </c>
      <c r="C59" s="5">
        <f>TITRES_STAT!D62</f>
        <v>19.421099999999999</v>
      </c>
      <c r="D59" s="5">
        <f>TITRES_STAT!E62</f>
        <v>0</v>
      </c>
      <c r="E59" s="2">
        <f t="shared" si="0"/>
        <v>4034</v>
      </c>
      <c r="F59" s="5" t="str">
        <f t="shared" si="3"/>
        <v>BEARISH</v>
      </c>
      <c r="G59" s="5" t="str">
        <f t="shared" si="2"/>
        <v>WEAK</v>
      </c>
      <c r="H59" s="5" t="str">
        <f t="shared" si="1"/>
        <v>CONFIRMED BEARISH</v>
      </c>
    </row>
    <row r="60" spans="1:8" ht="13.5" x14ac:dyDescent="0.25">
      <c r="A60" s="3">
        <f>TITRES_STAT!B63</f>
        <v>42395</v>
      </c>
      <c r="B60" s="5">
        <f>TITRES_STAT!C63</f>
        <v>19.440000000000001</v>
      </c>
      <c r="C60" s="5">
        <f>TITRES_STAT!D63</f>
        <v>19.4011</v>
      </c>
      <c r="D60" s="5">
        <f>TITRES_STAT!E63</f>
        <v>1250</v>
      </c>
      <c r="E60" s="2">
        <f t="shared" si="0"/>
        <v>2784</v>
      </c>
      <c r="F60" s="5" t="str">
        <f t="shared" si="3"/>
        <v>BEARISH</v>
      </c>
      <c r="G60" s="5" t="str">
        <f t="shared" si="2"/>
        <v>WEAK</v>
      </c>
      <c r="H60" s="5" t="str">
        <f t="shared" si="1"/>
        <v>CONFIRMED BEARISH</v>
      </c>
    </row>
    <row r="61" spans="1:8" ht="13.5" x14ac:dyDescent="0.25">
      <c r="A61" s="3">
        <f>TITRES_STAT!B64</f>
        <v>42396</v>
      </c>
      <c r="B61" s="5">
        <f>TITRES_STAT!C64</f>
        <v>19.48</v>
      </c>
      <c r="C61" s="5">
        <f>TITRES_STAT!D64</f>
        <v>19.440999999999999</v>
      </c>
      <c r="D61" s="5">
        <f>TITRES_STAT!E64</f>
        <v>992</v>
      </c>
      <c r="E61" s="2">
        <f t="shared" si="0"/>
        <v>3776</v>
      </c>
      <c r="F61" s="5" t="str">
        <f t="shared" si="3"/>
        <v>BEARISH</v>
      </c>
      <c r="G61" s="5" t="str">
        <f t="shared" si="2"/>
        <v>WEAK</v>
      </c>
      <c r="H61" s="5" t="str">
        <f t="shared" si="1"/>
        <v>CONFIRMED BEARISH</v>
      </c>
    </row>
    <row r="62" spans="1:8" ht="13.5" x14ac:dyDescent="0.25">
      <c r="A62" s="3">
        <f>TITRES_STAT!B65</f>
        <v>42397</v>
      </c>
      <c r="B62" s="5">
        <f>TITRES_STAT!C65</f>
        <v>18.95</v>
      </c>
      <c r="C62" s="5">
        <f>TITRES_STAT!D65</f>
        <v>18.912099999999999</v>
      </c>
      <c r="D62" s="5">
        <f>TITRES_STAT!E65</f>
        <v>1128</v>
      </c>
      <c r="E62" s="2">
        <f t="shared" si="0"/>
        <v>2648</v>
      </c>
      <c r="F62" s="5" t="str">
        <f t="shared" si="3"/>
        <v>BEARISH</v>
      </c>
      <c r="G62" s="5" t="str">
        <f t="shared" si="2"/>
        <v>WEAK</v>
      </c>
      <c r="H62" s="5" t="str">
        <f t="shared" si="1"/>
        <v>CONFIRMED BEARISH</v>
      </c>
    </row>
    <row r="63" spans="1:8" ht="13.5" x14ac:dyDescent="0.25">
      <c r="A63" s="3">
        <f>TITRES_STAT!B66</f>
        <v>42398</v>
      </c>
      <c r="B63" s="5">
        <f>TITRES_STAT!C66</f>
        <v>19.46</v>
      </c>
      <c r="C63" s="5">
        <f>TITRES_STAT!D66</f>
        <v>19.421099999999999</v>
      </c>
      <c r="D63" s="5">
        <f>TITRES_STAT!E66</f>
        <v>150</v>
      </c>
      <c r="E63" s="2">
        <f t="shared" si="0"/>
        <v>2798</v>
      </c>
      <c r="F63" s="5" t="str">
        <f t="shared" si="3"/>
        <v>BEARISH</v>
      </c>
      <c r="G63" s="5" t="str">
        <f t="shared" si="2"/>
        <v>WEAK</v>
      </c>
      <c r="H63" s="5" t="str">
        <f t="shared" si="1"/>
        <v>CONFIRMED BEARISH</v>
      </c>
    </row>
    <row r="64" spans="1:8" ht="13.5" x14ac:dyDescent="0.25">
      <c r="A64" s="3">
        <f>TITRES_STAT!B67</f>
        <v>42401</v>
      </c>
      <c r="B64" s="5">
        <f>TITRES_STAT!C67</f>
        <v>19.46</v>
      </c>
      <c r="C64" s="5">
        <f>TITRES_STAT!D67</f>
        <v>19.421099999999999</v>
      </c>
      <c r="D64" s="5">
        <f>TITRES_STAT!E67</f>
        <v>0</v>
      </c>
      <c r="E64" s="2">
        <f t="shared" si="0"/>
        <v>2798</v>
      </c>
      <c r="F64" s="5" t="str">
        <f t="shared" si="3"/>
        <v>BEARISH</v>
      </c>
      <c r="G64" s="5" t="str">
        <f t="shared" si="2"/>
        <v>WEAK</v>
      </c>
      <c r="H64" s="5" t="str">
        <f t="shared" si="1"/>
        <v>NEUTRAL</v>
      </c>
    </row>
    <row r="65" spans="1:8" ht="13.5" x14ac:dyDescent="0.25">
      <c r="A65" s="3">
        <f>TITRES_STAT!B68</f>
        <v>42402</v>
      </c>
      <c r="B65" s="5">
        <f>TITRES_STAT!C68</f>
        <v>19.46</v>
      </c>
      <c r="C65" s="5">
        <f>TITRES_STAT!D68</f>
        <v>19.421099999999999</v>
      </c>
      <c r="D65" s="5">
        <f>TITRES_STAT!E68</f>
        <v>0</v>
      </c>
      <c r="E65" s="2">
        <f t="shared" si="0"/>
        <v>2798</v>
      </c>
      <c r="F65" s="5" t="str">
        <f t="shared" si="3"/>
        <v>BULLISH</v>
      </c>
      <c r="G65" s="5" t="str">
        <f t="shared" si="2"/>
        <v>NEUTRAL</v>
      </c>
      <c r="H65" s="5" t="str">
        <f t="shared" si="1"/>
        <v>CONFIRMED BULLISH</v>
      </c>
    </row>
    <row r="66" spans="1:8" ht="13.5" x14ac:dyDescent="0.25">
      <c r="A66" s="3">
        <f>TITRES_STAT!B69</f>
        <v>42403</v>
      </c>
      <c r="B66" s="5">
        <f>TITRES_STAT!C69</f>
        <v>18.88</v>
      </c>
      <c r="C66" s="5">
        <f>TITRES_STAT!D69</f>
        <v>18.842199999999998</v>
      </c>
      <c r="D66" s="5">
        <f>TITRES_STAT!E69</f>
        <v>200</v>
      </c>
      <c r="E66" s="2">
        <f t="shared" si="0"/>
        <v>2598</v>
      </c>
      <c r="F66" s="5" t="str">
        <f t="shared" si="3"/>
        <v>BEARISH</v>
      </c>
      <c r="G66" s="5" t="str">
        <f t="shared" si="2"/>
        <v>WEAK</v>
      </c>
      <c r="H66" s="5" t="str">
        <f t="shared" si="1"/>
        <v>CONFIRMED BEARISH</v>
      </c>
    </row>
    <row r="67" spans="1:8" ht="13.5" x14ac:dyDescent="0.25">
      <c r="A67" s="3">
        <f>TITRES_STAT!B70</f>
        <v>42404</v>
      </c>
      <c r="B67" s="5">
        <f>TITRES_STAT!C70</f>
        <v>18.899999999999999</v>
      </c>
      <c r="C67" s="5">
        <f>TITRES_STAT!D70</f>
        <v>18.862200000000001</v>
      </c>
      <c r="D67" s="5">
        <f>TITRES_STAT!E70</f>
        <v>1100</v>
      </c>
      <c r="E67" s="2">
        <f t="shared" si="0"/>
        <v>3698</v>
      </c>
      <c r="F67" s="5" t="str">
        <f t="shared" si="3"/>
        <v>BULLISH</v>
      </c>
      <c r="G67" s="5" t="str">
        <f t="shared" si="2"/>
        <v>STRONG</v>
      </c>
      <c r="H67" s="5" t="str">
        <f t="shared" si="1"/>
        <v>BULLISH DIVERGENCE</v>
      </c>
    </row>
    <row r="68" spans="1:8" ht="13.5" x14ac:dyDescent="0.25">
      <c r="A68" s="3">
        <f>TITRES_STAT!B71</f>
        <v>42405</v>
      </c>
      <c r="B68" s="5">
        <f>TITRES_STAT!C71</f>
        <v>18.37</v>
      </c>
      <c r="C68" s="5">
        <f>TITRES_STAT!D71</f>
        <v>18.333300000000001</v>
      </c>
      <c r="D68" s="5">
        <f>TITRES_STAT!E71</f>
        <v>177</v>
      </c>
      <c r="E68" s="2">
        <f t="shared" ref="E68:E131" si="4">IF(B68&gt;B67, E67+D68, IF(B68&lt;B67, E67-D68, E67))</f>
        <v>3521</v>
      </c>
      <c r="F68" s="5" t="str">
        <f t="shared" si="3"/>
        <v>BULLISH</v>
      </c>
      <c r="G68" s="5" t="str">
        <f t="shared" si="2"/>
        <v>STRONG</v>
      </c>
      <c r="H68" s="5" t="str">
        <f t="shared" si="1"/>
        <v>BULLISH DIVERGENCE</v>
      </c>
    </row>
    <row r="69" spans="1:8" ht="13.5" x14ac:dyDescent="0.25">
      <c r="A69" s="3">
        <f>TITRES_STAT!B72</f>
        <v>42408</v>
      </c>
      <c r="B69" s="5">
        <f>TITRES_STAT!C72</f>
        <v>18.37</v>
      </c>
      <c r="C69" s="5">
        <f>TITRES_STAT!D72</f>
        <v>18.333300000000001</v>
      </c>
      <c r="D69" s="5">
        <f>TITRES_STAT!E72</f>
        <v>27</v>
      </c>
      <c r="E69" s="2">
        <f t="shared" si="4"/>
        <v>3521</v>
      </c>
      <c r="F69" s="5" t="str">
        <f t="shared" si="3"/>
        <v>BULLISH</v>
      </c>
      <c r="G69" s="5" t="str">
        <f t="shared" si="2"/>
        <v>STRONG</v>
      </c>
      <c r="H69" s="5" t="str">
        <f t="shared" si="1"/>
        <v>BULLISH DIVERGENCE</v>
      </c>
    </row>
    <row r="70" spans="1:8" ht="13.5" x14ac:dyDescent="0.25">
      <c r="A70" s="3">
        <f>TITRES_STAT!B73</f>
        <v>42409</v>
      </c>
      <c r="B70" s="5">
        <f>TITRES_STAT!C73</f>
        <v>18.39</v>
      </c>
      <c r="C70" s="5">
        <f>TITRES_STAT!D73</f>
        <v>18.353200000000001</v>
      </c>
      <c r="D70" s="5">
        <f>TITRES_STAT!E73</f>
        <v>1023</v>
      </c>
      <c r="E70" s="2">
        <f t="shared" si="4"/>
        <v>4544</v>
      </c>
      <c r="F70" s="5" t="str">
        <f t="shared" si="3"/>
        <v>BULLISH</v>
      </c>
      <c r="G70" s="5" t="str">
        <f t="shared" si="2"/>
        <v>STRONG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BULLISH DIVERGENCE</v>
      </c>
    </row>
    <row r="71" spans="1:8" ht="13.5" x14ac:dyDescent="0.25">
      <c r="A71" s="3">
        <f>TITRES_STAT!B74</f>
        <v>42410</v>
      </c>
      <c r="B71" s="5">
        <f>TITRES_STAT!C74</f>
        <v>18.899999999999999</v>
      </c>
      <c r="C71" s="5">
        <f>TITRES_STAT!D74</f>
        <v>18.862200000000001</v>
      </c>
      <c r="D71" s="5">
        <f>TITRES_STAT!E74</f>
        <v>1980</v>
      </c>
      <c r="E71" s="2">
        <f t="shared" si="4"/>
        <v>6524</v>
      </c>
      <c r="F71" s="5" t="str">
        <f t="shared" si="3"/>
        <v>BULLISH</v>
      </c>
      <c r="G71" s="5" t="str">
        <f t="shared" ref="G71:G134" si="6">IF((E71-E66)/E66 &gt; 0.02, "STRONG",
 IF((E71-E66)/E66 &lt; -0.02, "WEAK", "NEUTRAL"))</f>
        <v>STRONG</v>
      </c>
      <c r="H71" s="5" t="str">
        <f t="shared" si="5"/>
        <v>CONFIRMED BULLISH</v>
      </c>
    </row>
    <row r="72" spans="1:8" ht="13.5" x14ac:dyDescent="0.25">
      <c r="A72" s="3">
        <f>TITRES_STAT!B75</f>
        <v>42411</v>
      </c>
      <c r="B72" s="5">
        <f>TITRES_STAT!C75</f>
        <v>18.899999999999999</v>
      </c>
      <c r="C72" s="5">
        <f>TITRES_STAT!D75</f>
        <v>18.862200000000001</v>
      </c>
      <c r="D72" s="5">
        <f>TITRES_STAT!E75</f>
        <v>2642</v>
      </c>
      <c r="E72" s="2">
        <f t="shared" si="4"/>
        <v>6524</v>
      </c>
      <c r="F72" s="5" t="str">
        <f t="shared" ref="F72:F135" si="7">IF(E72&gt;E67,"BULLISH",IF(E72&lt;E67,"BEARISH","NEUTRAL"))</f>
        <v>BULLISH</v>
      </c>
      <c r="G72" s="5" t="str">
        <f t="shared" si="6"/>
        <v>STRONG</v>
      </c>
      <c r="H72" s="5" t="str">
        <f t="shared" si="5"/>
        <v>NEUTRAL</v>
      </c>
    </row>
    <row r="73" spans="1:8" ht="13.5" x14ac:dyDescent="0.25">
      <c r="A73" s="3">
        <f>TITRES_STAT!B76</f>
        <v>42412</v>
      </c>
      <c r="B73" s="5">
        <f>TITRES_STAT!C76</f>
        <v>18.36</v>
      </c>
      <c r="C73" s="5">
        <f>TITRES_STAT!D76</f>
        <v>18.3233</v>
      </c>
      <c r="D73" s="5">
        <f>TITRES_STAT!E76</f>
        <v>1002</v>
      </c>
      <c r="E73" s="2">
        <f t="shared" si="4"/>
        <v>5522</v>
      </c>
      <c r="F73" s="5" t="str">
        <f t="shared" si="7"/>
        <v>BULLISH</v>
      </c>
      <c r="G73" s="5" t="str">
        <f t="shared" si="6"/>
        <v>STRONG</v>
      </c>
      <c r="H73" s="5" t="str">
        <f t="shared" si="5"/>
        <v>BULLISH DIVERGENCE</v>
      </c>
    </row>
    <row r="74" spans="1:8" ht="13.5" x14ac:dyDescent="0.25">
      <c r="A74" s="3">
        <f>TITRES_STAT!B77</f>
        <v>42415</v>
      </c>
      <c r="B74" s="5">
        <f>TITRES_STAT!C77</f>
        <v>18.36</v>
      </c>
      <c r="C74" s="5">
        <f>TITRES_STAT!D77</f>
        <v>18.3233</v>
      </c>
      <c r="D74" s="5">
        <f>TITRES_STAT!E77</f>
        <v>1040</v>
      </c>
      <c r="E74" s="2">
        <f t="shared" si="4"/>
        <v>5522</v>
      </c>
      <c r="F74" s="5" t="str">
        <f t="shared" si="7"/>
        <v>BULLISH</v>
      </c>
      <c r="G74" s="5" t="str">
        <f t="shared" si="6"/>
        <v>STRONG</v>
      </c>
      <c r="H74" s="5" t="str">
        <f t="shared" si="5"/>
        <v>BULLISH DIVERGENCE</v>
      </c>
    </row>
    <row r="75" spans="1:8" ht="13.5" x14ac:dyDescent="0.25">
      <c r="A75" s="3">
        <f>TITRES_STAT!B78</f>
        <v>42416</v>
      </c>
      <c r="B75" s="5">
        <f>TITRES_STAT!C78</f>
        <v>17.829999999999998</v>
      </c>
      <c r="C75" s="5">
        <f>TITRES_STAT!D78</f>
        <v>17.7943</v>
      </c>
      <c r="D75" s="5">
        <f>TITRES_STAT!E78</f>
        <v>1075</v>
      </c>
      <c r="E75" s="2">
        <f t="shared" si="4"/>
        <v>4447</v>
      </c>
      <c r="F75" s="5" t="str">
        <f t="shared" si="7"/>
        <v>BEARISH</v>
      </c>
      <c r="G75" s="5" t="str">
        <f t="shared" si="6"/>
        <v>WEAK</v>
      </c>
      <c r="H75" s="5" t="str">
        <f t="shared" si="5"/>
        <v>CONFIRMED BEARISH</v>
      </c>
    </row>
    <row r="76" spans="1:8" ht="13.5" x14ac:dyDescent="0.25">
      <c r="A76" s="3">
        <f>TITRES_STAT!B79</f>
        <v>42417</v>
      </c>
      <c r="B76" s="5">
        <f>TITRES_STAT!C79</f>
        <v>18.54</v>
      </c>
      <c r="C76" s="5">
        <f>TITRES_STAT!D79</f>
        <v>18.5029</v>
      </c>
      <c r="D76" s="5">
        <f>TITRES_STAT!E79</f>
        <v>1006</v>
      </c>
      <c r="E76" s="2">
        <f t="shared" si="4"/>
        <v>5453</v>
      </c>
      <c r="F76" s="5" t="str">
        <f t="shared" si="7"/>
        <v>BEARISH</v>
      </c>
      <c r="G76" s="5" t="str">
        <f t="shared" si="6"/>
        <v>WEAK</v>
      </c>
      <c r="H76" s="5" t="str">
        <f t="shared" si="5"/>
        <v>CONFIRMED BEARISH</v>
      </c>
    </row>
    <row r="77" spans="1:8" ht="13.5" x14ac:dyDescent="0.25">
      <c r="A77" s="3">
        <f>TITRES_STAT!B80</f>
        <v>42418</v>
      </c>
      <c r="B77" s="5">
        <f>TITRES_STAT!C80</f>
        <v>19.57</v>
      </c>
      <c r="C77" s="5">
        <f>TITRES_STAT!D80</f>
        <v>19.530899999999999</v>
      </c>
      <c r="D77" s="5">
        <f>TITRES_STAT!E80</f>
        <v>2066</v>
      </c>
      <c r="E77" s="2">
        <f t="shared" si="4"/>
        <v>7519</v>
      </c>
      <c r="F77" s="5" t="str">
        <f t="shared" si="7"/>
        <v>BULLISH</v>
      </c>
      <c r="G77" s="5" t="str">
        <f t="shared" si="6"/>
        <v>STRONG</v>
      </c>
      <c r="H77" s="5" t="str">
        <f t="shared" si="5"/>
        <v>CONFIRMED BULLISH</v>
      </c>
    </row>
    <row r="78" spans="1:8" ht="13.5" x14ac:dyDescent="0.25">
      <c r="A78" s="3">
        <f>TITRES_STAT!B81</f>
        <v>42419</v>
      </c>
      <c r="B78" s="5">
        <f>TITRES_STAT!C81</f>
        <v>19.98</v>
      </c>
      <c r="C78" s="5">
        <f>TITRES_STAT!D81</f>
        <v>19.940000000000001</v>
      </c>
      <c r="D78" s="5">
        <f>TITRES_STAT!E81</f>
        <v>2319</v>
      </c>
      <c r="E78" s="2">
        <f t="shared" si="4"/>
        <v>9838</v>
      </c>
      <c r="F78" s="5" t="str">
        <f t="shared" si="7"/>
        <v>BULLISH</v>
      </c>
      <c r="G78" s="5" t="str">
        <f t="shared" si="6"/>
        <v>STRONG</v>
      </c>
      <c r="H78" s="5" t="str">
        <f t="shared" si="5"/>
        <v>CONFIRMED BULLISH</v>
      </c>
    </row>
    <row r="79" spans="1:8" ht="13.5" x14ac:dyDescent="0.25">
      <c r="A79" s="3">
        <f>TITRES_STAT!B82</f>
        <v>42422</v>
      </c>
      <c r="B79" s="5">
        <f>TITRES_STAT!C82</f>
        <v>19.95</v>
      </c>
      <c r="C79" s="5">
        <f>TITRES_STAT!D82</f>
        <v>19.9101</v>
      </c>
      <c r="D79" s="5">
        <f>TITRES_STAT!E82</f>
        <v>115</v>
      </c>
      <c r="E79" s="2">
        <f t="shared" si="4"/>
        <v>9723</v>
      </c>
      <c r="F79" s="5" t="str">
        <f t="shared" si="7"/>
        <v>BULLISH</v>
      </c>
      <c r="G79" s="5" t="str">
        <f t="shared" si="6"/>
        <v>STRONG</v>
      </c>
      <c r="H79" s="5" t="str">
        <f t="shared" si="5"/>
        <v>CONFIRMED BULLISH</v>
      </c>
    </row>
    <row r="80" spans="1:8" ht="13.5" x14ac:dyDescent="0.25">
      <c r="A80" s="3">
        <f>TITRES_STAT!B83</f>
        <v>42423</v>
      </c>
      <c r="B80" s="5">
        <f>TITRES_STAT!C83</f>
        <v>19.95</v>
      </c>
      <c r="C80" s="5">
        <f>TITRES_STAT!D83</f>
        <v>19.9101</v>
      </c>
      <c r="D80" s="5">
        <f>TITRES_STAT!E83</f>
        <v>0</v>
      </c>
      <c r="E80" s="2">
        <f t="shared" si="4"/>
        <v>9723</v>
      </c>
      <c r="F80" s="5" t="str">
        <f t="shared" si="7"/>
        <v>BULLISH</v>
      </c>
      <c r="G80" s="5" t="str">
        <f t="shared" si="6"/>
        <v>STRONG</v>
      </c>
      <c r="H80" s="5" t="str">
        <f t="shared" si="5"/>
        <v>CONFIRMED BULLISH</v>
      </c>
    </row>
    <row r="81" spans="1:8" ht="13.5" x14ac:dyDescent="0.25">
      <c r="A81" s="3">
        <f>TITRES_STAT!B84</f>
        <v>42424</v>
      </c>
      <c r="B81" s="5">
        <f>TITRES_STAT!C84</f>
        <v>19.95</v>
      </c>
      <c r="C81" s="5">
        <f>TITRES_STAT!D84</f>
        <v>19.9101</v>
      </c>
      <c r="D81" s="5">
        <f>TITRES_STAT!E84</f>
        <v>0</v>
      </c>
      <c r="E81" s="2">
        <f t="shared" si="4"/>
        <v>9723</v>
      </c>
      <c r="F81" s="5" t="str">
        <f t="shared" si="7"/>
        <v>BULLISH</v>
      </c>
      <c r="G81" s="5" t="str">
        <f t="shared" si="6"/>
        <v>STRONG</v>
      </c>
      <c r="H81" s="5" t="str">
        <f t="shared" si="5"/>
        <v>CONFIRMED BULLISH</v>
      </c>
    </row>
    <row r="82" spans="1:8" ht="13.5" x14ac:dyDescent="0.25">
      <c r="A82" s="3">
        <f>TITRES_STAT!B85</f>
        <v>42425</v>
      </c>
      <c r="B82" s="5">
        <f>TITRES_STAT!C85</f>
        <v>19.95</v>
      </c>
      <c r="C82" s="5">
        <f>TITRES_STAT!D85</f>
        <v>19.9101</v>
      </c>
      <c r="D82" s="5">
        <f>TITRES_STAT!E85</f>
        <v>0</v>
      </c>
      <c r="E82" s="2">
        <f t="shared" si="4"/>
        <v>9723</v>
      </c>
      <c r="F82" s="5" t="str">
        <f t="shared" si="7"/>
        <v>BULLISH</v>
      </c>
      <c r="G82" s="5" t="str">
        <f t="shared" si="6"/>
        <v>STRONG</v>
      </c>
      <c r="H82" s="5" t="str">
        <f t="shared" si="5"/>
        <v>CONFIRMED BULLISH</v>
      </c>
    </row>
    <row r="83" spans="1:8" ht="13.5" x14ac:dyDescent="0.25">
      <c r="A83" s="3">
        <f>TITRES_STAT!B86</f>
        <v>42426</v>
      </c>
      <c r="B83" s="5">
        <f>TITRES_STAT!C86</f>
        <v>19.95</v>
      </c>
      <c r="C83" s="5">
        <f>TITRES_STAT!D86</f>
        <v>19.9101</v>
      </c>
      <c r="D83" s="5">
        <f>TITRES_STAT!E86</f>
        <v>0</v>
      </c>
      <c r="E83" s="2">
        <f t="shared" si="4"/>
        <v>9723</v>
      </c>
      <c r="F83" s="5" t="str">
        <f t="shared" si="7"/>
        <v>BEARISH</v>
      </c>
      <c r="G83" s="5" t="str">
        <f t="shared" si="6"/>
        <v>NEUTRAL</v>
      </c>
      <c r="H83" s="5" t="str">
        <f t="shared" si="5"/>
        <v>CONFIRMED BEARISH</v>
      </c>
    </row>
    <row r="84" spans="1:8" ht="13.5" x14ac:dyDescent="0.25">
      <c r="A84" s="3">
        <f>TITRES_STAT!B87</f>
        <v>42429</v>
      </c>
      <c r="B84" s="5">
        <f>TITRES_STAT!C87</f>
        <v>19.059999999999999</v>
      </c>
      <c r="C84" s="5">
        <f>TITRES_STAT!D87</f>
        <v>19.021899999999999</v>
      </c>
      <c r="D84" s="5">
        <f>TITRES_STAT!E87</f>
        <v>550</v>
      </c>
      <c r="E84" s="2">
        <f t="shared" si="4"/>
        <v>9173</v>
      </c>
      <c r="F84" s="5" t="str">
        <f t="shared" si="7"/>
        <v>BEARISH</v>
      </c>
      <c r="G84" s="5" t="str">
        <f t="shared" si="6"/>
        <v>WEAK</v>
      </c>
      <c r="H84" s="5" t="str">
        <f t="shared" si="5"/>
        <v>CONFIRMED BEARISH</v>
      </c>
    </row>
    <row r="85" spans="1:8" ht="13.5" x14ac:dyDescent="0.25">
      <c r="A85" s="3">
        <f>TITRES_STAT!B88</f>
        <v>42430</v>
      </c>
      <c r="B85" s="5">
        <f>TITRES_STAT!C88</f>
        <v>18.989999999999998</v>
      </c>
      <c r="C85" s="5">
        <f>TITRES_STAT!D88</f>
        <v>18.952000000000002</v>
      </c>
      <c r="D85" s="5">
        <f>TITRES_STAT!E88</f>
        <v>440</v>
      </c>
      <c r="E85" s="2">
        <f t="shared" si="4"/>
        <v>8733</v>
      </c>
      <c r="F85" s="5" t="str">
        <f t="shared" si="7"/>
        <v>BEARISH</v>
      </c>
      <c r="G85" s="5" t="str">
        <f t="shared" si="6"/>
        <v>WEAK</v>
      </c>
      <c r="H85" s="5" t="str">
        <f t="shared" si="5"/>
        <v>CONFIRMED BEARISH</v>
      </c>
    </row>
    <row r="86" spans="1:8" ht="13.5" x14ac:dyDescent="0.25">
      <c r="A86" s="3">
        <f>TITRES_STAT!B89</f>
        <v>42431</v>
      </c>
      <c r="B86" s="5">
        <f>TITRES_STAT!C89</f>
        <v>18.989999999999998</v>
      </c>
      <c r="C86" s="5">
        <f>TITRES_STAT!D89</f>
        <v>18.952000000000002</v>
      </c>
      <c r="D86" s="5">
        <f>TITRES_STAT!E89</f>
        <v>150</v>
      </c>
      <c r="E86" s="2">
        <f t="shared" si="4"/>
        <v>8733</v>
      </c>
      <c r="F86" s="5" t="str">
        <f t="shared" si="7"/>
        <v>BEARISH</v>
      </c>
      <c r="G86" s="5" t="str">
        <f t="shared" si="6"/>
        <v>WEAK</v>
      </c>
      <c r="H86" s="5" t="str">
        <f t="shared" si="5"/>
        <v>CONFIRMED BEARISH</v>
      </c>
    </row>
    <row r="87" spans="1:8" ht="13.5" x14ac:dyDescent="0.25">
      <c r="A87" s="3">
        <f>TITRES_STAT!B90</f>
        <v>42432</v>
      </c>
      <c r="B87" s="5">
        <f>TITRES_STAT!C90</f>
        <v>18.989999999999998</v>
      </c>
      <c r="C87" s="5">
        <f>TITRES_STAT!D90</f>
        <v>18.952000000000002</v>
      </c>
      <c r="D87" s="5">
        <f>TITRES_STAT!E90</f>
        <v>26</v>
      </c>
      <c r="E87" s="2">
        <f t="shared" si="4"/>
        <v>8733</v>
      </c>
      <c r="F87" s="5" t="str">
        <f t="shared" si="7"/>
        <v>BEARISH</v>
      </c>
      <c r="G87" s="5" t="str">
        <f t="shared" si="6"/>
        <v>WEAK</v>
      </c>
      <c r="H87" s="5" t="str">
        <f t="shared" si="5"/>
        <v>CONFIRMED BEARISH</v>
      </c>
    </row>
    <row r="88" spans="1:8" ht="13.5" x14ac:dyDescent="0.25">
      <c r="A88" s="3">
        <f>TITRES_STAT!B91</f>
        <v>42433</v>
      </c>
      <c r="B88" s="5">
        <f>TITRES_STAT!C91</f>
        <v>18.989999999999998</v>
      </c>
      <c r="C88" s="5">
        <f>TITRES_STAT!D91</f>
        <v>18.952000000000002</v>
      </c>
      <c r="D88" s="5">
        <f>TITRES_STAT!E91</f>
        <v>0</v>
      </c>
      <c r="E88" s="2">
        <f t="shared" si="4"/>
        <v>8733</v>
      </c>
      <c r="F88" s="5" t="str">
        <f t="shared" si="7"/>
        <v>BEARISH</v>
      </c>
      <c r="G88" s="5" t="str">
        <f t="shared" si="6"/>
        <v>WEAK</v>
      </c>
      <c r="H88" s="5" t="str">
        <f t="shared" si="5"/>
        <v>CONFIRMED BEARISH</v>
      </c>
    </row>
    <row r="89" spans="1:8" ht="13.5" x14ac:dyDescent="0.25">
      <c r="A89" s="3">
        <f>TITRES_STAT!B92</f>
        <v>42436</v>
      </c>
      <c r="B89" s="5">
        <f>TITRES_STAT!C92</f>
        <v>18.43</v>
      </c>
      <c r="C89" s="5">
        <f>TITRES_STAT!D92</f>
        <v>18.3931</v>
      </c>
      <c r="D89" s="5">
        <f>TITRES_STAT!E92</f>
        <v>210</v>
      </c>
      <c r="E89" s="2">
        <f t="shared" si="4"/>
        <v>8523</v>
      </c>
      <c r="F89" s="5" t="str">
        <f t="shared" si="7"/>
        <v>BEARISH</v>
      </c>
      <c r="G89" s="5" t="str">
        <f t="shared" si="6"/>
        <v>WEAK</v>
      </c>
      <c r="H89" s="5" t="str">
        <f t="shared" si="5"/>
        <v>CONFIRMED BEARISH</v>
      </c>
    </row>
    <row r="90" spans="1:8" ht="13.5" x14ac:dyDescent="0.25">
      <c r="A90" s="3">
        <f>TITRES_STAT!B93</f>
        <v>42437</v>
      </c>
      <c r="B90" s="5">
        <f>TITRES_STAT!C93</f>
        <v>18.43</v>
      </c>
      <c r="C90" s="5">
        <f>TITRES_STAT!D93</f>
        <v>18.3931</v>
      </c>
      <c r="D90" s="5">
        <f>TITRES_STAT!E93</f>
        <v>0</v>
      </c>
      <c r="E90" s="2">
        <f t="shared" si="4"/>
        <v>8523</v>
      </c>
      <c r="F90" s="5" t="str">
        <f t="shared" si="7"/>
        <v>BEARISH</v>
      </c>
      <c r="G90" s="5" t="str">
        <f t="shared" si="6"/>
        <v>WEAK</v>
      </c>
      <c r="H90" s="5" t="str">
        <f t="shared" si="5"/>
        <v>CONFIRMED BEARISH</v>
      </c>
    </row>
    <row r="91" spans="1:8" ht="13.5" x14ac:dyDescent="0.25">
      <c r="A91" s="3">
        <f>TITRES_STAT!B94</f>
        <v>42438</v>
      </c>
      <c r="B91" s="5">
        <f>TITRES_STAT!C94</f>
        <v>18.43</v>
      </c>
      <c r="C91" s="5">
        <f>TITRES_STAT!D94</f>
        <v>18.3931</v>
      </c>
      <c r="D91" s="5">
        <f>TITRES_STAT!E94</f>
        <v>77</v>
      </c>
      <c r="E91" s="2">
        <f t="shared" si="4"/>
        <v>8523</v>
      </c>
      <c r="F91" s="5" t="str">
        <f t="shared" si="7"/>
        <v>BEARISH</v>
      </c>
      <c r="G91" s="5" t="str">
        <f t="shared" si="6"/>
        <v>WEAK</v>
      </c>
      <c r="H91" s="5" t="str">
        <f t="shared" si="5"/>
        <v>CONFIRMED BEARISH</v>
      </c>
    </row>
    <row r="92" spans="1:8" ht="13.5" x14ac:dyDescent="0.25">
      <c r="A92" s="3">
        <f>TITRES_STAT!B95</f>
        <v>42439</v>
      </c>
      <c r="B92" s="5">
        <f>TITRES_STAT!C95</f>
        <v>18.440000000000001</v>
      </c>
      <c r="C92" s="5">
        <f>TITRES_STAT!D95</f>
        <v>18.403099999999998</v>
      </c>
      <c r="D92" s="5">
        <f>TITRES_STAT!E95</f>
        <v>51</v>
      </c>
      <c r="E92" s="2">
        <f t="shared" si="4"/>
        <v>8574</v>
      </c>
      <c r="F92" s="5" t="str">
        <f t="shared" si="7"/>
        <v>BEARISH</v>
      </c>
      <c r="G92" s="5" t="str">
        <f t="shared" si="6"/>
        <v>NEUTRAL</v>
      </c>
      <c r="H92" s="5" t="str">
        <f t="shared" si="5"/>
        <v>CONFIRMED BEARISH</v>
      </c>
    </row>
    <row r="93" spans="1:8" ht="13.5" x14ac:dyDescent="0.25">
      <c r="A93" s="3">
        <f>TITRES_STAT!B96</f>
        <v>42440</v>
      </c>
      <c r="B93" s="5">
        <f>TITRES_STAT!C96</f>
        <v>18.989999999999998</v>
      </c>
      <c r="C93" s="5">
        <f>TITRES_STAT!D96</f>
        <v>18.952000000000002</v>
      </c>
      <c r="D93" s="5">
        <f>TITRES_STAT!E96</f>
        <v>150</v>
      </c>
      <c r="E93" s="2">
        <f t="shared" si="4"/>
        <v>8724</v>
      </c>
      <c r="F93" s="5" t="str">
        <f t="shared" si="7"/>
        <v>BEARISH</v>
      </c>
      <c r="G93" s="5" t="str">
        <f t="shared" si="6"/>
        <v>NEUTRAL</v>
      </c>
      <c r="H93" s="5" t="str">
        <f t="shared" si="5"/>
        <v>NEUTRAL</v>
      </c>
    </row>
    <row r="94" spans="1:8" ht="13.5" x14ac:dyDescent="0.25">
      <c r="A94" s="3">
        <f>TITRES_STAT!B97</f>
        <v>42443</v>
      </c>
      <c r="B94" s="5">
        <f>TITRES_STAT!C97</f>
        <v>18.989999999999998</v>
      </c>
      <c r="C94" s="5">
        <f>TITRES_STAT!D97</f>
        <v>18.952000000000002</v>
      </c>
      <c r="D94" s="5">
        <f>TITRES_STAT!E97</f>
        <v>36</v>
      </c>
      <c r="E94" s="2">
        <f t="shared" si="4"/>
        <v>8724</v>
      </c>
      <c r="F94" s="5" t="str">
        <f t="shared" si="7"/>
        <v>BULLISH</v>
      </c>
      <c r="G94" s="5" t="str">
        <f t="shared" si="6"/>
        <v>STRONG</v>
      </c>
      <c r="H94" s="5" t="str">
        <f t="shared" si="5"/>
        <v>CONFIRMED BULLISH</v>
      </c>
    </row>
    <row r="95" spans="1:8" ht="13.5" x14ac:dyDescent="0.25">
      <c r="A95" s="3">
        <f>TITRES_STAT!B98</f>
        <v>42444</v>
      </c>
      <c r="B95" s="5">
        <f>TITRES_STAT!C98</f>
        <v>18.440000000000001</v>
      </c>
      <c r="C95" s="5">
        <f>TITRES_STAT!D98</f>
        <v>18.403099999999998</v>
      </c>
      <c r="D95" s="5">
        <f>TITRES_STAT!E98</f>
        <v>53</v>
      </c>
      <c r="E95" s="2">
        <f t="shared" si="4"/>
        <v>8671</v>
      </c>
      <c r="F95" s="5" t="str">
        <f t="shared" si="7"/>
        <v>BULLISH</v>
      </c>
      <c r="G95" s="5" t="str">
        <f t="shared" si="6"/>
        <v>NEUTRAL</v>
      </c>
      <c r="H95" s="5" t="str">
        <f t="shared" si="5"/>
        <v>CONFIRMED BULLISH</v>
      </c>
    </row>
    <row r="96" spans="1:8" ht="13.5" x14ac:dyDescent="0.25">
      <c r="A96" s="3">
        <f>TITRES_STAT!B99</f>
        <v>42445</v>
      </c>
      <c r="B96" s="5">
        <f>TITRES_STAT!C99</f>
        <v>18.440000000000001</v>
      </c>
      <c r="C96" s="5">
        <f>TITRES_STAT!D99</f>
        <v>18.403099999999998</v>
      </c>
      <c r="D96" s="5">
        <f>TITRES_STAT!E99</f>
        <v>537</v>
      </c>
      <c r="E96" s="2">
        <f t="shared" si="4"/>
        <v>8671</v>
      </c>
      <c r="F96" s="5" t="str">
        <f t="shared" si="7"/>
        <v>BULLISH</v>
      </c>
      <c r="G96" s="5" t="str">
        <f t="shared" si="6"/>
        <v>NEUTRAL</v>
      </c>
      <c r="H96" s="5" t="str">
        <f t="shared" si="5"/>
        <v>CONFIRMED BULLISH</v>
      </c>
    </row>
    <row r="97" spans="1:8" ht="13.5" x14ac:dyDescent="0.25">
      <c r="A97" s="3">
        <f>TITRES_STAT!B100</f>
        <v>42446</v>
      </c>
      <c r="B97" s="5">
        <f>TITRES_STAT!C100</f>
        <v>18.440000000000001</v>
      </c>
      <c r="C97" s="5">
        <f>TITRES_STAT!D100</f>
        <v>18.403099999999998</v>
      </c>
      <c r="D97" s="5">
        <f>TITRES_STAT!E100</f>
        <v>0</v>
      </c>
      <c r="E97" s="2">
        <f t="shared" si="4"/>
        <v>8671</v>
      </c>
      <c r="F97" s="5" t="str">
        <f t="shared" si="7"/>
        <v>BULLISH</v>
      </c>
      <c r="G97" s="5" t="str">
        <f t="shared" si="6"/>
        <v>NEUTRAL</v>
      </c>
      <c r="H97" s="5" t="str">
        <f t="shared" si="5"/>
        <v>NEUTRAL</v>
      </c>
    </row>
    <row r="98" spans="1:8" ht="13.5" x14ac:dyDescent="0.25">
      <c r="A98" s="3">
        <f>TITRES_STAT!B101</f>
        <v>42447</v>
      </c>
      <c r="B98" s="5">
        <f>TITRES_STAT!C101</f>
        <v>18</v>
      </c>
      <c r="C98" s="5">
        <f>TITRES_STAT!D101</f>
        <v>17.963999999999999</v>
      </c>
      <c r="D98" s="5">
        <f>TITRES_STAT!E101</f>
        <v>11</v>
      </c>
      <c r="E98" s="2">
        <f t="shared" si="4"/>
        <v>8660</v>
      </c>
      <c r="F98" s="5" t="str">
        <f t="shared" si="7"/>
        <v>BEARISH</v>
      </c>
      <c r="G98" s="5" t="str">
        <f t="shared" si="6"/>
        <v>NEUTRAL</v>
      </c>
      <c r="H98" s="5" t="str">
        <f t="shared" si="5"/>
        <v>CONFIRMED BEARISH</v>
      </c>
    </row>
    <row r="99" spans="1:8" ht="13.5" x14ac:dyDescent="0.25">
      <c r="A99" s="3">
        <f>TITRES_STAT!B102</f>
        <v>42450</v>
      </c>
      <c r="B99" s="5">
        <f>TITRES_STAT!C102</f>
        <v>18</v>
      </c>
      <c r="C99" s="5">
        <f>TITRES_STAT!D102</f>
        <v>17.963999999999999</v>
      </c>
      <c r="D99" s="5">
        <f>TITRES_STAT!E102</f>
        <v>0</v>
      </c>
      <c r="E99" s="2">
        <f t="shared" si="4"/>
        <v>8660</v>
      </c>
      <c r="F99" s="5" t="str">
        <f t="shared" si="7"/>
        <v>BEARISH</v>
      </c>
      <c r="G99" s="5" t="str">
        <f t="shared" si="6"/>
        <v>NEUTRAL</v>
      </c>
      <c r="H99" s="5" t="str">
        <f t="shared" si="5"/>
        <v>CONFIRMED BEARISH</v>
      </c>
    </row>
    <row r="100" spans="1:8" ht="13.5" x14ac:dyDescent="0.25">
      <c r="A100" s="3">
        <f>TITRES_STAT!B103</f>
        <v>42451</v>
      </c>
      <c r="B100" s="5">
        <f>TITRES_STAT!C103</f>
        <v>18</v>
      </c>
      <c r="C100" s="5">
        <f>TITRES_STAT!D103</f>
        <v>17.963999999999999</v>
      </c>
      <c r="D100" s="5">
        <f>TITRES_STAT!E103</f>
        <v>0</v>
      </c>
      <c r="E100" s="2">
        <f t="shared" si="4"/>
        <v>8660</v>
      </c>
      <c r="F100" s="5" t="str">
        <f t="shared" si="7"/>
        <v>BEARISH</v>
      </c>
      <c r="G100" s="5" t="str">
        <f t="shared" si="6"/>
        <v>NEUTRAL</v>
      </c>
      <c r="H100" s="5" t="str">
        <f t="shared" si="5"/>
        <v>CONFIRMED BEARISH</v>
      </c>
    </row>
    <row r="101" spans="1:8" ht="13.5" x14ac:dyDescent="0.25">
      <c r="A101" s="3">
        <f>TITRES_STAT!B104</f>
        <v>42452</v>
      </c>
      <c r="B101" s="5">
        <f>TITRES_STAT!C104</f>
        <v>18</v>
      </c>
      <c r="C101" s="5">
        <f>TITRES_STAT!D104</f>
        <v>17.963999999999999</v>
      </c>
      <c r="D101" s="5">
        <f>TITRES_STAT!E104</f>
        <v>349</v>
      </c>
      <c r="E101" s="2">
        <f t="shared" si="4"/>
        <v>8660</v>
      </c>
      <c r="F101" s="5" t="str">
        <f t="shared" si="7"/>
        <v>BEARISH</v>
      </c>
      <c r="G101" s="5" t="str">
        <f t="shared" si="6"/>
        <v>NEUTRAL</v>
      </c>
      <c r="H101" s="5" t="str">
        <f t="shared" si="5"/>
        <v>CONFIRMED BEARISH</v>
      </c>
    </row>
    <row r="102" spans="1:8" ht="13.5" x14ac:dyDescent="0.25">
      <c r="A102" s="3">
        <f>TITRES_STAT!B105</f>
        <v>42453</v>
      </c>
      <c r="B102" s="5">
        <f>TITRES_STAT!C105</f>
        <v>18</v>
      </c>
      <c r="C102" s="5">
        <f>TITRES_STAT!D105</f>
        <v>17.963999999999999</v>
      </c>
      <c r="D102" s="5">
        <f>TITRES_STAT!E105</f>
        <v>100</v>
      </c>
      <c r="E102" s="2">
        <f t="shared" si="4"/>
        <v>8660</v>
      </c>
      <c r="F102" s="5" t="str">
        <f t="shared" si="7"/>
        <v>BEARISH</v>
      </c>
      <c r="G102" s="5" t="str">
        <f t="shared" si="6"/>
        <v>NEUTRAL</v>
      </c>
      <c r="H102" s="5" t="str">
        <f t="shared" si="5"/>
        <v>CONFIRMED BEARISH</v>
      </c>
    </row>
    <row r="103" spans="1:8" ht="13.5" x14ac:dyDescent="0.25">
      <c r="A103" s="3">
        <f>TITRES_STAT!B106</f>
        <v>42454</v>
      </c>
      <c r="B103" s="5">
        <f>TITRES_STAT!C106</f>
        <v>17.850000000000001</v>
      </c>
      <c r="C103" s="5">
        <f>TITRES_STAT!D106</f>
        <v>17.814299999999999</v>
      </c>
      <c r="D103" s="5">
        <f>TITRES_STAT!E106</f>
        <v>259</v>
      </c>
      <c r="E103" s="2">
        <f t="shared" si="4"/>
        <v>8401</v>
      </c>
      <c r="F103" s="5" t="str">
        <f t="shared" si="7"/>
        <v>BEARISH</v>
      </c>
      <c r="G103" s="5" t="str">
        <f t="shared" si="6"/>
        <v>WEAK</v>
      </c>
      <c r="H103" s="5" t="str">
        <f t="shared" si="5"/>
        <v>CONFIRMED BEARISH</v>
      </c>
    </row>
    <row r="104" spans="1:8" ht="13.5" x14ac:dyDescent="0.25">
      <c r="A104" s="3">
        <f>TITRES_STAT!B107</f>
        <v>42457</v>
      </c>
      <c r="B104" s="5">
        <f>TITRES_STAT!C107</f>
        <v>17.850000000000001</v>
      </c>
      <c r="C104" s="5">
        <f>TITRES_STAT!D107</f>
        <v>17.814299999999999</v>
      </c>
      <c r="D104" s="5">
        <f>TITRES_STAT!E107</f>
        <v>0</v>
      </c>
      <c r="E104" s="2">
        <f t="shared" si="4"/>
        <v>8401</v>
      </c>
      <c r="F104" s="5" t="str">
        <f t="shared" si="7"/>
        <v>BEARISH</v>
      </c>
      <c r="G104" s="5" t="str">
        <f t="shared" si="6"/>
        <v>WEAK</v>
      </c>
      <c r="H104" s="5" t="str">
        <f t="shared" si="5"/>
        <v>CONFIRMED BEARISH</v>
      </c>
    </row>
    <row r="105" spans="1:8" ht="13.5" x14ac:dyDescent="0.25">
      <c r="A105" s="3">
        <f>TITRES_STAT!B108</f>
        <v>42458</v>
      </c>
      <c r="B105" s="5">
        <f>TITRES_STAT!C108</f>
        <v>17.850000000000001</v>
      </c>
      <c r="C105" s="5">
        <f>TITRES_STAT!D108</f>
        <v>17.814299999999999</v>
      </c>
      <c r="D105" s="5">
        <f>TITRES_STAT!E108</f>
        <v>0</v>
      </c>
      <c r="E105" s="2">
        <f t="shared" si="4"/>
        <v>8401</v>
      </c>
      <c r="F105" s="5" t="str">
        <f t="shared" si="7"/>
        <v>BEARISH</v>
      </c>
      <c r="G105" s="5" t="str">
        <f t="shared" si="6"/>
        <v>WEAK</v>
      </c>
      <c r="H105" s="5" t="str">
        <f t="shared" si="5"/>
        <v>CONFIRMED BEARISH</v>
      </c>
    </row>
    <row r="106" spans="1:8" ht="13.5" x14ac:dyDescent="0.25">
      <c r="A106" s="3">
        <f>TITRES_STAT!B109</f>
        <v>42459</v>
      </c>
      <c r="B106" s="5">
        <f>TITRES_STAT!C109</f>
        <v>17.850000000000001</v>
      </c>
      <c r="C106" s="5">
        <f>TITRES_STAT!D109</f>
        <v>17.814299999999999</v>
      </c>
      <c r="D106" s="5">
        <f>TITRES_STAT!E109</f>
        <v>0</v>
      </c>
      <c r="E106" s="2">
        <f t="shared" si="4"/>
        <v>8401</v>
      </c>
      <c r="F106" s="5" t="str">
        <f t="shared" si="7"/>
        <v>BEARISH</v>
      </c>
      <c r="G106" s="5" t="str">
        <f t="shared" si="6"/>
        <v>WEAK</v>
      </c>
      <c r="H106" s="5" t="str">
        <f t="shared" si="5"/>
        <v>CONFIRMED BEARISH</v>
      </c>
    </row>
    <row r="107" spans="1:8" ht="13.5" x14ac:dyDescent="0.25">
      <c r="A107" s="3">
        <f>TITRES_STAT!B110</f>
        <v>42460</v>
      </c>
      <c r="B107" s="5">
        <f>TITRES_STAT!C110</f>
        <v>17.07</v>
      </c>
      <c r="C107" s="5">
        <f>TITRES_STAT!D110</f>
        <v>17.035900000000002</v>
      </c>
      <c r="D107" s="5">
        <f>TITRES_STAT!E110</f>
        <v>140</v>
      </c>
      <c r="E107" s="2">
        <f t="shared" si="4"/>
        <v>8261</v>
      </c>
      <c r="F107" s="5" t="str">
        <f t="shared" si="7"/>
        <v>BEARISH</v>
      </c>
      <c r="G107" s="5" t="str">
        <f t="shared" si="6"/>
        <v>WEAK</v>
      </c>
      <c r="H107" s="5" t="str">
        <f t="shared" si="5"/>
        <v>CONFIRMED BEARISH</v>
      </c>
    </row>
    <row r="108" spans="1:8" ht="13.5" x14ac:dyDescent="0.25">
      <c r="A108" s="3">
        <f>TITRES_STAT!B111</f>
        <v>42461</v>
      </c>
      <c r="B108" s="5">
        <f>TITRES_STAT!C111</f>
        <v>17.579999999999998</v>
      </c>
      <c r="C108" s="5">
        <f>TITRES_STAT!D111</f>
        <v>17.544799999999999</v>
      </c>
      <c r="D108" s="5">
        <f>TITRES_STAT!E111</f>
        <v>0</v>
      </c>
      <c r="E108" s="2">
        <f t="shared" si="4"/>
        <v>8261</v>
      </c>
      <c r="F108" s="5" t="str">
        <f t="shared" si="7"/>
        <v>BEARISH</v>
      </c>
      <c r="G108" s="5" t="str">
        <f t="shared" si="6"/>
        <v>NEUTRAL</v>
      </c>
      <c r="H108" s="5" t="str">
        <f t="shared" si="5"/>
        <v>CONFIRMED BEARISH</v>
      </c>
    </row>
    <row r="109" spans="1:8" ht="13.5" x14ac:dyDescent="0.25">
      <c r="A109" s="3">
        <f>TITRES_STAT!B112</f>
        <v>42464</v>
      </c>
      <c r="B109" s="5">
        <f>TITRES_STAT!C112</f>
        <v>17.579999999999998</v>
      </c>
      <c r="C109" s="5">
        <f>TITRES_STAT!D112</f>
        <v>17.544799999999999</v>
      </c>
      <c r="D109" s="5">
        <f>TITRES_STAT!E112</f>
        <v>0</v>
      </c>
      <c r="E109" s="2">
        <f t="shared" si="4"/>
        <v>8261</v>
      </c>
      <c r="F109" s="5" t="str">
        <f t="shared" si="7"/>
        <v>BEARISH</v>
      </c>
      <c r="G109" s="5" t="str">
        <f t="shared" si="6"/>
        <v>NEUTRAL</v>
      </c>
      <c r="H109" s="5" t="str">
        <f t="shared" si="5"/>
        <v>CONFIRMED BEARISH</v>
      </c>
    </row>
    <row r="110" spans="1:8" ht="13.5" x14ac:dyDescent="0.25">
      <c r="A110" s="3">
        <f>TITRES_STAT!B113</f>
        <v>42465</v>
      </c>
      <c r="B110" s="5">
        <f>TITRES_STAT!C113</f>
        <v>17.5</v>
      </c>
      <c r="C110" s="5">
        <f>TITRES_STAT!D113</f>
        <v>17.465</v>
      </c>
      <c r="D110" s="5">
        <f>TITRES_STAT!E113</f>
        <v>81</v>
      </c>
      <c r="E110" s="2">
        <f t="shared" si="4"/>
        <v>8180</v>
      </c>
      <c r="F110" s="5" t="str">
        <f t="shared" si="7"/>
        <v>BEARISH</v>
      </c>
      <c r="G110" s="5" t="str">
        <f t="shared" si="6"/>
        <v>WEAK</v>
      </c>
      <c r="H110" s="5" t="str">
        <f t="shared" si="5"/>
        <v>CONFIRMED BEARISH</v>
      </c>
    </row>
    <row r="111" spans="1:8" ht="13.5" x14ac:dyDescent="0.25">
      <c r="A111" s="3">
        <f>TITRES_STAT!B114</f>
        <v>42466</v>
      </c>
      <c r="B111" s="5">
        <f>TITRES_STAT!C114</f>
        <v>17.5</v>
      </c>
      <c r="C111" s="5">
        <f>TITRES_STAT!D114</f>
        <v>17.465</v>
      </c>
      <c r="D111" s="5">
        <f>TITRES_STAT!E114</f>
        <v>0</v>
      </c>
      <c r="E111" s="2">
        <f t="shared" si="4"/>
        <v>8180</v>
      </c>
      <c r="F111" s="5" t="str">
        <f t="shared" si="7"/>
        <v>BEARISH</v>
      </c>
      <c r="G111" s="5" t="str">
        <f t="shared" si="6"/>
        <v>WEAK</v>
      </c>
      <c r="H111" s="5" t="str">
        <f t="shared" si="5"/>
        <v>CONFIRMED BEARISH</v>
      </c>
    </row>
    <row r="112" spans="1:8" ht="13.5" x14ac:dyDescent="0.25">
      <c r="A112" s="3">
        <f>TITRES_STAT!B115</f>
        <v>42467</v>
      </c>
      <c r="B112" s="5">
        <f>TITRES_STAT!C115</f>
        <v>17.5</v>
      </c>
      <c r="C112" s="5">
        <f>TITRES_STAT!D115</f>
        <v>17.465</v>
      </c>
      <c r="D112" s="5">
        <f>TITRES_STAT!E115</f>
        <v>0</v>
      </c>
      <c r="E112" s="2">
        <f t="shared" si="4"/>
        <v>8180</v>
      </c>
      <c r="F112" s="5" t="str">
        <f t="shared" si="7"/>
        <v>BEARISH</v>
      </c>
      <c r="G112" s="5" t="str">
        <f t="shared" si="6"/>
        <v>NEUTRAL</v>
      </c>
      <c r="H112" s="5" t="str">
        <f t="shared" si="5"/>
        <v>BEARISH DIVERGENCE</v>
      </c>
    </row>
    <row r="113" spans="1:8" ht="13.5" x14ac:dyDescent="0.25">
      <c r="A113" s="3">
        <f>TITRES_STAT!B116</f>
        <v>42468</v>
      </c>
      <c r="B113" s="5">
        <f>TITRES_STAT!C116</f>
        <v>17.5</v>
      </c>
      <c r="C113" s="5">
        <f>TITRES_STAT!D116</f>
        <v>17.465</v>
      </c>
      <c r="D113" s="5">
        <f>TITRES_STAT!E116</f>
        <v>50</v>
      </c>
      <c r="E113" s="2">
        <f t="shared" si="4"/>
        <v>8180</v>
      </c>
      <c r="F113" s="5" t="str">
        <f t="shared" si="7"/>
        <v>BEARISH</v>
      </c>
      <c r="G113" s="5" t="str">
        <f t="shared" si="6"/>
        <v>NEUTRAL</v>
      </c>
      <c r="H113" s="5" t="str">
        <f t="shared" si="5"/>
        <v>CONFIRMED BEARISH</v>
      </c>
    </row>
    <row r="114" spans="1:8" ht="13.5" x14ac:dyDescent="0.25">
      <c r="A114" s="3">
        <f>TITRES_STAT!B117</f>
        <v>42471</v>
      </c>
      <c r="B114" s="5">
        <f>TITRES_STAT!C117</f>
        <v>17.5</v>
      </c>
      <c r="C114" s="5">
        <f>TITRES_STAT!D117</f>
        <v>17.465</v>
      </c>
      <c r="D114" s="5">
        <f>TITRES_STAT!E117</f>
        <v>50</v>
      </c>
      <c r="E114" s="2">
        <f t="shared" si="4"/>
        <v>8180</v>
      </c>
      <c r="F114" s="5" t="str">
        <f t="shared" si="7"/>
        <v>BEARISH</v>
      </c>
      <c r="G114" s="5" t="str">
        <f t="shared" si="6"/>
        <v>NEUTRAL</v>
      </c>
      <c r="H114" s="5" t="str">
        <f t="shared" si="5"/>
        <v>CONFIRMED BEARISH</v>
      </c>
    </row>
    <row r="115" spans="1:8" ht="13.5" x14ac:dyDescent="0.25">
      <c r="A115" s="3">
        <f>TITRES_STAT!B118</f>
        <v>42472</v>
      </c>
      <c r="B115" s="5">
        <f>TITRES_STAT!C118</f>
        <v>16.98</v>
      </c>
      <c r="C115" s="5">
        <f>TITRES_STAT!D118</f>
        <v>16.946000000000002</v>
      </c>
      <c r="D115" s="5">
        <f>TITRES_STAT!E118</f>
        <v>671</v>
      </c>
      <c r="E115" s="2">
        <f t="shared" si="4"/>
        <v>7509</v>
      </c>
      <c r="F115" s="5" t="str">
        <f t="shared" si="7"/>
        <v>BEARISH</v>
      </c>
      <c r="G115" s="5" t="str">
        <f t="shared" si="6"/>
        <v>WEAK</v>
      </c>
      <c r="H115" s="5" t="str">
        <f t="shared" si="5"/>
        <v>CONFIRMED BEARISH</v>
      </c>
    </row>
    <row r="116" spans="1:8" ht="13.5" x14ac:dyDescent="0.25">
      <c r="A116" s="3">
        <f>TITRES_STAT!B119</f>
        <v>42473</v>
      </c>
      <c r="B116" s="5">
        <f>TITRES_STAT!C119</f>
        <v>16.52</v>
      </c>
      <c r="C116" s="5">
        <f>TITRES_STAT!D119</f>
        <v>16.486999999999998</v>
      </c>
      <c r="D116" s="5">
        <f>TITRES_STAT!E119</f>
        <v>150</v>
      </c>
      <c r="E116" s="2">
        <f t="shared" si="4"/>
        <v>7359</v>
      </c>
      <c r="F116" s="5" t="str">
        <f t="shared" si="7"/>
        <v>BEARISH</v>
      </c>
      <c r="G116" s="5" t="str">
        <f t="shared" si="6"/>
        <v>WEAK</v>
      </c>
      <c r="H116" s="5" t="str">
        <f t="shared" si="5"/>
        <v>CONFIRMED BEARISH</v>
      </c>
    </row>
    <row r="117" spans="1:8" ht="13.5" x14ac:dyDescent="0.25">
      <c r="A117" s="3">
        <f>TITRES_STAT!B120</f>
        <v>42474</v>
      </c>
      <c r="B117" s="5">
        <f>TITRES_STAT!C120</f>
        <v>16.52</v>
      </c>
      <c r="C117" s="5">
        <f>TITRES_STAT!D120</f>
        <v>16.486999999999998</v>
      </c>
      <c r="D117" s="5">
        <f>TITRES_STAT!E120</f>
        <v>310</v>
      </c>
      <c r="E117" s="2">
        <f t="shared" si="4"/>
        <v>7359</v>
      </c>
      <c r="F117" s="5" t="str">
        <f t="shared" si="7"/>
        <v>BEARISH</v>
      </c>
      <c r="G117" s="5" t="str">
        <f t="shared" si="6"/>
        <v>WEAK</v>
      </c>
      <c r="H117" s="5" t="str">
        <f t="shared" si="5"/>
        <v>CONFIRMED BEARISH</v>
      </c>
    </row>
    <row r="118" spans="1:8" ht="13.5" x14ac:dyDescent="0.25">
      <c r="A118" s="3">
        <f>TITRES_STAT!B121</f>
        <v>42475</v>
      </c>
      <c r="B118" s="5">
        <f>TITRES_STAT!C121</f>
        <v>16.52</v>
      </c>
      <c r="C118" s="5">
        <f>TITRES_STAT!D121</f>
        <v>16.486999999999998</v>
      </c>
      <c r="D118" s="5">
        <f>TITRES_STAT!E121</f>
        <v>218</v>
      </c>
      <c r="E118" s="2">
        <f t="shared" si="4"/>
        <v>7359</v>
      </c>
      <c r="F118" s="5" t="str">
        <f t="shared" si="7"/>
        <v>BEARISH</v>
      </c>
      <c r="G118" s="5" t="str">
        <f t="shared" si="6"/>
        <v>WEAK</v>
      </c>
      <c r="H118" s="5" t="str">
        <f t="shared" si="5"/>
        <v>CONFIRMED BEARISH</v>
      </c>
    </row>
    <row r="119" spans="1:8" ht="13.5" x14ac:dyDescent="0.25">
      <c r="A119" s="3">
        <f>TITRES_STAT!B122</f>
        <v>42478</v>
      </c>
      <c r="B119" s="5">
        <f>TITRES_STAT!C122</f>
        <v>16.52</v>
      </c>
      <c r="C119" s="5">
        <f>TITRES_STAT!D122</f>
        <v>16.486999999999998</v>
      </c>
      <c r="D119" s="5">
        <f>TITRES_STAT!E122</f>
        <v>50</v>
      </c>
      <c r="E119" s="2">
        <f t="shared" si="4"/>
        <v>7359</v>
      </c>
      <c r="F119" s="5" t="str">
        <f t="shared" si="7"/>
        <v>BEARISH</v>
      </c>
      <c r="G119" s="5" t="str">
        <f t="shared" si="6"/>
        <v>WEAK</v>
      </c>
      <c r="H119" s="5" t="str">
        <f t="shared" si="5"/>
        <v>CONFIRMED BEARISH</v>
      </c>
    </row>
    <row r="120" spans="1:8" ht="13.5" x14ac:dyDescent="0.25">
      <c r="A120" s="3">
        <f>TITRES_STAT!B123</f>
        <v>42479</v>
      </c>
      <c r="B120" s="5">
        <f>TITRES_STAT!C123</f>
        <v>16.52</v>
      </c>
      <c r="C120" s="5">
        <f>TITRES_STAT!D123</f>
        <v>16.486999999999998</v>
      </c>
      <c r="D120" s="5">
        <f>TITRES_STAT!E123</f>
        <v>0</v>
      </c>
      <c r="E120" s="2">
        <f t="shared" si="4"/>
        <v>7359</v>
      </c>
      <c r="F120" s="5" t="str">
        <f t="shared" si="7"/>
        <v>BEARISH</v>
      </c>
      <c r="G120" s="5" t="str">
        <f t="shared" si="6"/>
        <v>NEUTRAL</v>
      </c>
      <c r="H120" s="5" t="str">
        <f t="shared" si="5"/>
        <v>CONFIRMED BEARISH</v>
      </c>
    </row>
    <row r="121" spans="1:8" ht="13.5" x14ac:dyDescent="0.25">
      <c r="A121" s="3">
        <f>TITRES_STAT!B124</f>
        <v>42480</v>
      </c>
      <c r="B121" s="5">
        <f>TITRES_STAT!C124</f>
        <v>16.52</v>
      </c>
      <c r="C121" s="5">
        <f>TITRES_STAT!D124</f>
        <v>16.486999999999998</v>
      </c>
      <c r="D121" s="5">
        <f>TITRES_STAT!E124</f>
        <v>4842</v>
      </c>
      <c r="E121" s="2">
        <f t="shared" si="4"/>
        <v>7359</v>
      </c>
      <c r="F121" s="5" t="str">
        <f t="shared" si="7"/>
        <v>NEUTRAL</v>
      </c>
      <c r="G121" s="5" t="str">
        <f t="shared" si="6"/>
        <v>NEUTRAL</v>
      </c>
      <c r="H121" s="5" t="str">
        <f t="shared" si="5"/>
        <v>NEUTRAL</v>
      </c>
    </row>
    <row r="122" spans="1:8" ht="13.5" x14ac:dyDescent="0.25">
      <c r="A122" s="3">
        <f>TITRES_STAT!B125</f>
        <v>42481</v>
      </c>
      <c r="B122" s="5">
        <f>TITRES_STAT!C125</f>
        <v>16.5</v>
      </c>
      <c r="C122" s="5">
        <f>TITRES_STAT!D125</f>
        <v>16.466999999999999</v>
      </c>
      <c r="D122" s="5">
        <f>TITRES_STAT!E125</f>
        <v>600</v>
      </c>
      <c r="E122" s="2">
        <f t="shared" si="4"/>
        <v>6759</v>
      </c>
      <c r="F122" s="5" t="str">
        <f t="shared" si="7"/>
        <v>BEARISH</v>
      </c>
      <c r="G122" s="5" t="str">
        <f t="shared" si="6"/>
        <v>WEAK</v>
      </c>
      <c r="H122" s="5" t="str">
        <f t="shared" si="5"/>
        <v>CONFIRMED BEARISH</v>
      </c>
    </row>
    <row r="123" spans="1:8" ht="13.5" x14ac:dyDescent="0.25">
      <c r="A123" s="3">
        <f>TITRES_STAT!B126</f>
        <v>42482</v>
      </c>
      <c r="B123" s="5">
        <f>TITRES_STAT!C126</f>
        <v>15.99</v>
      </c>
      <c r="C123" s="5">
        <f>TITRES_STAT!D126</f>
        <v>15.958</v>
      </c>
      <c r="D123" s="5">
        <f>TITRES_STAT!E126</f>
        <v>500</v>
      </c>
      <c r="E123" s="2">
        <f t="shared" si="4"/>
        <v>6259</v>
      </c>
      <c r="F123" s="5" t="str">
        <f t="shared" si="7"/>
        <v>BEARISH</v>
      </c>
      <c r="G123" s="5" t="str">
        <f t="shared" si="6"/>
        <v>WEAK</v>
      </c>
      <c r="H123" s="5" t="str">
        <f t="shared" si="5"/>
        <v>CONFIRMED BEARISH</v>
      </c>
    </row>
    <row r="124" spans="1:8" ht="13.5" x14ac:dyDescent="0.25">
      <c r="A124" s="3">
        <f>TITRES_STAT!B127</f>
        <v>42485</v>
      </c>
      <c r="B124" s="5">
        <f>TITRES_STAT!C127</f>
        <v>15.06</v>
      </c>
      <c r="C124" s="5">
        <f>TITRES_STAT!D127</f>
        <v>15.0299</v>
      </c>
      <c r="D124" s="5">
        <f>TITRES_STAT!E127</f>
        <v>1765</v>
      </c>
      <c r="E124" s="2">
        <f t="shared" si="4"/>
        <v>4494</v>
      </c>
      <c r="F124" s="5" t="str">
        <f t="shared" si="7"/>
        <v>BEARISH</v>
      </c>
      <c r="G124" s="5" t="str">
        <f t="shared" si="6"/>
        <v>WEAK</v>
      </c>
      <c r="H124" s="5" t="str">
        <f t="shared" si="5"/>
        <v>CONFIRMED BEARISH</v>
      </c>
    </row>
    <row r="125" spans="1:8" ht="13.5" x14ac:dyDescent="0.25">
      <c r="A125" s="3">
        <f>TITRES_STAT!B128</f>
        <v>42486</v>
      </c>
      <c r="B125" s="5">
        <f>TITRES_STAT!C128</f>
        <v>15.51</v>
      </c>
      <c r="C125" s="5">
        <f>TITRES_STAT!D128</f>
        <v>15.478999999999999</v>
      </c>
      <c r="D125" s="5">
        <f>TITRES_STAT!E128</f>
        <v>0</v>
      </c>
      <c r="E125" s="2">
        <f t="shared" si="4"/>
        <v>4494</v>
      </c>
      <c r="F125" s="5" t="str">
        <f t="shared" si="7"/>
        <v>BEARISH</v>
      </c>
      <c r="G125" s="5" t="str">
        <f t="shared" si="6"/>
        <v>WEAK</v>
      </c>
      <c r="H125" s="5" t="str">
        <f t="shared" si="5"/>
        <v>CONFIRMED BEARISH</v>
      </c>
    </row>
    <row r="126" spans="1:8" ht="13.5" x14ac:dyDescent="0.25">
      <c r="A126" s="3">
        <f>TITRES_STAT!B129</f>
        <v>42487</v>
      </c>
      <c r="B126" s="5">
        <f>TITRES_STAT!C129</f>
        <v>16.170000000000002</v>
      </c>
      <c r="C126" s="5">
        <f>TITRES_STAT!D129</f>
        <v>16.137699999999999</v>
      </c>
      <c r="D126" s="5">
        <f>TITRES_STAT!E129</f>
        <v>404</v>
      </c>
      <c r="E126" s="2">
        <f t="shared" si="4"/>
        <v>4898</v>
      </c>
      <c r="F126" s="5" t="str">
        <f t="shared" si="7"/>
        <v>BEARISH</v>
      </c>
      <c r="G126" s="5" t="str">
        <f t="shared" si="6"/>
        <v>WEAK</v>
      </c>
      <c r="H126" s="5" t="str">
        <f t="shared" si="5"/>
        <v>CONFIRMED BEARISH</v>
      </c>
    </row>
    <row r="127" spans="1:8" ht="13.5" x14ac:dyDescent="0.25">
      <c r="A127" s="3">
        <f>TITRES_STAT!B130</f>
        <v>42488</v>
      </c>
      <c r="B127" s="5">
        <f>TITRES_STAT!C130</f>
        <v>16.649999999999999</v>
      </c>
      <c r="C127" s="5">
        <f>TITRES_STAT!D130</f>
        <v>16.616700000000002</v>
      </c>
      <c r="D127" s="5">
        <f>TITRES_STAT!E130</f>
        <v>279</v>
      </c>
      <c r="E127" s="2">
        <f t="shared" si="4"/>
        <v>5177</v>
      </c>
      <c r="F127" s="5" t="str">
        <f t="shared" si="7"/>
        <v>BEARISH</v>
      </c>
      <c r="G127" s="5" t="str">
        <f t="shared" si="6"/>
        <v>WEAK</v>
      </c>
      <c r="H127" s="5" t="str">
        <f t="shared" si="5"/>
        <v>BEARISH DIVERGENCE</v>
      </c>
    </row>
    <row r="128" spans="1:8" ht="13.5" x14ac:dyDescent="0.25">
      <c r="A128" s="3">
        <f>TITRES_STAT!B131</f>
        <v>42489</v>
      </c>
      <c r="B128" s="5">
        <f>TITRES_STAT!C131</f>
        <v>16.649999999999999</v>
      </c>
      <c r="C128" s="5">
        <f>TITRES_STAT!D131</f>
        <v>16.616700000000002</v>
      </c>
      <c r="D128" s="5">
        <f>TITRES_STAT!E131</f>
        <v>321</v>
      </c>
      <c r="E128" s="2">
        <f t="shared" si="4"/>
        <v>5177</v>
      </c>
      <c r="F128" s="5" t="str">
        <f t="shared" si="7"/>
        <v>BEARISH</v>
      </c>
      <c r="G128" s="5" t="str">
        <f t="shared" si="6"/>
        <v>WEAK</v>
      </c>
      <c r="H128" s="5" t="str">
        <f t="shared" si="5"/>
        <v>BEARISH DIVERGENCE</v>
      </c>
    </row>
    <row r="129" spans="1:8" ht="13.5" x14ac:dyDescent="0.25">
      <c r="A129" s="3">
        <f>TITRES_STAT!B132</f>
        <v>42492</v>
      </c>
      <c r="B129" s="5">
        <f>TITRES_STAT!C132</f>
        <v>16.649999999999999</v>
      </c>
      <c r="C129" s="5">
        <f>TITRES_STAT!D132</f>
        <v>16.616700000000002</v>
      </c>
      <c r="D129" s="5">
        <f>TITRES_STAT!E132</f>
        <v>563</v>
      </c>
      <c r="E129" s="2">
        <f t="shared" si="4"/>
        <v>5177</v>
      </c>
      <c r="F129" s="5" t="str">
        <f t="shared" si="7"/>
        <v>BULLISH</v>
      </c>
      <c r="G129" s="5" t="str">
        <f t="shared" si="6"/>
        <v>STRONG</v>
      </c>
      <c r="H129" s="5" t="str">
        <f t="shared" si="5"/>
        <v>CONFIRMED BULLISH</v>
      </c>
    </row>
    <row r="130" spans="1:8" ht="13.5" x14ac:dyDescent="0.25">
      <c r="A130" s="3">
        <f>TITRES_STAT!B133</f>
        <v>42493</v>
      </c>
      <c r="B130" s="5">
        <f>TITRES_STAT!C133</f>
        <v>17.13</v>
      </c>
      <c r="C130" s="5">
        <f>TITRES_STAT!D133</f>
        <v>17.095700000000001</v>
      </c>
      <c r="D130" s="5">
        <f>TITRES_STAT!E133</f>
        <v>100</v>
      </c>
      <c r="E130" s="2">
        <f t="shared" si="4"/>
        <v>5277</v>
      </c>
      <c r="F130" s="5" t="str">
        <f t="shared" si="7"/>
        <v>BULLISH</v>
      </c>
      <c r="G130" s="5" t="str">
        <f t="shared" si="6"/>
        <v>STRONG</v>
      </c>
      <c r="H130" s="5" t="str">
        <f t="shared" si="5"/>
        <v>CONFIRMED BULLISH</v>
      </c>
    </row>
    <row r="131" spans="1:8" ht="13.5" x14ac:dyDescent="0.25">
      <c r="A131" s="3">
        <f>TITRES_STAT!B134</f>
        <v>42494</v>
      </c>
      <c r="B131" s="5">
        <f>TITRES_STAT!C134</f>
        <v>17.64</v>
      </c>
      <c r="C131" s="5">
        <f>TITRES_STAT!D134</f>
        <v>17.604700000000001</v>
      </c>
      <c r="D131" s="5">
        <f>TITRES_STAT!E134</f>
        <v>1</v>
      </c>
      <c r="E131" s="2">
        <f t="shared" si="4"/>
        <v>5278</v>
      </c>
      <c r="F131" s="5" t="str">
        <f t="shared" si="7"/>
        <v>BULLISH</v>
      </c>
      <c r="G131" s="5" t="str">
        <f t="shared" si="6"/>
        <v>STRONG</v>
      </c>
      <c r="H131" s="5" t="str">
        <f t="shared" si="5"/>
        <v>CONFIRMED BULLISH</v>
      </c>
    </row>
    <row r="132" spans="1:8" ht="13.5" x14ac:dyDescent="0.25">
      <c r="A132" s="3">
        <f>TITRES_STAT!B135</f>
        <v>42495</v>
      </c>
      <c r="B132" s="5">
        <f>TITRES_STAT!C135</f>
        <v>16.850000000000001</v>
      </c>
      <c r="C132" s="5">
        <f>TITRES_STAT!D135</f>
        <v>16.816299999999998</v>
      </c>
      <c r="D132" s="5">
        <f>TITRES_STAT!E135</f>
        <v>0</v>
      </c>
      <c r="E132" s="2">
        <f t="shared" ref="E132:E195" si="8">IF(B132&gt;B131, E131+D132, IF(B132&lt;B131, E131-D132, E131))</f>
        <v>5278</v>
      </c>
      <c r="F132" s="5" t="str">
        <f t="shared" si="7"/>
        <v>BULLISH</v>
      </c>
      <c r="G132" s="5" t="str">
        <f t="shared" si="6"/>
        <v>NEUTRAL</v>
      </c>
      <c r="H132" s="5" t="str">
        <f t="shared" si="5"/>
        <v>CONFIRMED BULLISH</v>
      </c>
    </row>
    <row r="133" spans="1:8" ht="13.5" x14ac:dyDescent="0.25">
      <c r="A133" s="3">
        <f>TITRES_STAT!B136</f>
        <v>42496</v>
      </c>
      <c r="B133" s="5">
        <f>TITRES_STAT!C136</f>
        <v>16.649999999999999</v>
      </c>
      <c r="C133" s="5">
        <f>TITRES_STAT!D136</f>
        <v>16.616700000000002</v>
      </c>
      <c r="D133" s="5">
        <f>TITRES_STAT!E136</f>
        <v>256</v>
      </c>
      <c r="E133" s="2">
        <f t="shared" si="8"/>
        <v>5022</v>
      </c>
      <c r="F133" s="5" t="str">
        <f t="shared" si="7"/>
        <v>BEARISH</v>
      </c>
      <c r="G133" s="5" t="str">
        <f t="shared" si="6"/>
        <v>WEAK</v>
      </c>
      <c r="H133" s="5" t="str">
        <f t="shared" si="5"/>
        <v>NEUTRAL</v>
      </c>
    </row>
    <row r="134" spans="1:8" ht="13.5" x14ac:dyDescent="0.25">
      <c r="A134" s="3">
        <f>TITRES_STAT!B137</f>
        <v>42499</v>
      </c>
      <c r="B134" s="5">
        <f>TITRES_STAT!C137</f>
        <v>16.16</v>
      </c>
      <c r="C134" s="5">
        <f>TITRES_STAT!D137</f>
        <v>16.127700000000001</v>
      </c>
      <c r="D134" s="5">
        <f>TITRES_STAT!E137</f>
        <v>250</v>
      </c>
      <c r="E134" s="2">
        <f t="shared" si="8"/>
        <v>4772</v>
      </c>
      <c r="F134" s="5" t="str">
        <f t="shared" si="7"/>
        <v>BEARISH</v>
      </c>
      <c r="G134" s="5" t="str">
        <f t="shared" si="6"/>
        <v>WEAK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42500</v>
      </c>
      <c r="B135" s="5">
        <f>TITRES_STAT!C138</f>
        <v>16.170000000000002</v>
      </c>
      <c r="C135" s="5">
        <f>TITRES_STAT!D138</f>
        <v>16.137699999999999</v>
      </c>
      <c r="D135" s="5">
        <f>TITRES_STAT!E138</f>
        <v>43</v>
      </c>
      <c r="E135" s="2">
        <f t="shared" si="8"/>
        <v>4815</v>
      </c>
      <c r="F135" s="5" t="str">
        <f t="shared" si="7"/>
        <v>BEARISH</v>
      </c>
      <c r="G135" s="5" t="str">
        <f t="shared" ref="G135:G198" si="10">IF((E135-E130)/E130 &gt; 0.02, "STRONG",
 IF((E135-E130)/E130 &lt; -0.02, "WEAK", "NEUTRAL"))</f>
        <v>WEAK</v>
      </c>
      <c r="H135" s="5" t="str">
        <f t="shared" si="9"/>
        <v>CONFIRMED BEARISH</v>
      </c>
    </row>
    <row r="136" spans="1:8" ht="13.5" x14ac:dyDescent="0.25">
      <c r="A136" s="3">
        <f>TITRES_STAT!B139</f>
        <v>42501</v>
      </c>
      <c r="B136" s="5">
        <f>TITRES_STAT!C139</f>
        <v>16.2</v>
      </c>
      <c r="C136" s="5">
        <f>TITRES_STAT!D139</f>
        <v>16.1676</v>
      </c>
      <c r="D136" s="5">
        <f>TITRES_STAT!E139</f>
        <v>44</v>
      </c>
      <c r="E136" s="2">
        <f t="shared" si="8"/>
        <v>4859</v>
      </c>
      <c r="F136" s="5" t="str">
        <f t="shared" ref="F136:F199" si="11">IF(E136&gt;E131,"BULLISH",IF(E136&lt;E131,"BEARISH","NEUTRAL"))</f>
        <v>BEARISH</v>
      </c>
      <c r="G136" s="5" t="str">
        <f t="shared" si="10"/>
        <v>WEAK</v>
      </c>
      <c r="H136" s="5" t="str">
        <f t="shared" si="9"/>
        <v>CONFIRMED BEARISH</v>
      </c>
    </row>
    <row r="137" spans="1:8" ht="13.5" x14ac:dyDescent="0.25">
      <c r="A137" s="3">
        <f>TITRES_STAT!B140</f>
        <v>42502</v>
      </c>
      <c r="B137" s="5">
        <f>TITRES_STAT!C140</f>
        <v>16.2</v>
      </c>
      <c r="C137" s="5">
        <f>TITRES_STAT!D140</f>
        <v>16.1676</v>
      </c>
      <c r="D137" s="5">
        <f>TITRES_STAT!E140</f>
        <v>0</v>
      </c>
      <c r="E137" s="2">
        <f t="shared" si="8"/>
        <v>4859</v>
      </c>
      <c r="F137" s="5" t="str">
        <f t="shared" si="11"/>
        <v>BEARISH</v>
      </c>
      <c r="G137" s="5" t="str">
        <f t="shared" si="10"/>
        <v>WEAK</v>
      </c>
      <c r="H137" s="5" t="str">
        <f t="shared" si="9"/>
        <v>CONFIRMED BEARISH</v>
      </c>
    </row>
    <row r="138" spans="1:8" ht="13.5" x14ac:dyDescent="0.25">
      <c r="A138" s="3">
        <f>TITRES_STAT!B141</f>
        <v>42503</v>
      </c>
      <c r="B138" s="5">
        <f>TITRES_STAT!C141</f>
        <v>15.87</v>
      </c>
      <c r="C138" s="5">
        <f>TITRES_STAT!D141</f>
        <v>15.8383</v>
      </c>
      <c r="D138" s="5">
        <f>TITRES_STAT!E141</f>
        <v>35</v>
      </c>
      <c r="E138" s="2">
        <f t="shared" si="8"/>
        <v>4824</v>
      </c>
      <c r="F138" s="5" t="str">
        <f t="shared" si="11"/>
        <v>BEARISH</v>
      </c>
      <c r="G138" s="5" t="str">
        <f t="shared" si="10"/>
        <v>WEAK</v>
      </c>
      <c r="H138" s="5" t="str">
        <f t="shared" si="9"/>
        <v>CONFIRMED BEARISH</v>
      </c>
    </row>
    <row r="139" spans="1:8" ht="13.5" x14ac:dyDescent="0.25">
      <c r="A139" s="3">
        <f>TITRES_STAT!B142</f>
        <v>42506</v>
      </c>
      <c r="B139" s="5">
        <f>TITRES_STAT!C142</f>
        <v>16</v>
      </c>
      <c r="C139" s="5">
        <f>TITRES_STAT!D142</f>
        <v>15.968</v>
      </c>
      <c r="D139" s="5">
        <f>TITRES_STAT!E142</f>
        <v>49</v>
      </c>
      <c r="E139" s="2">
        <f t="shared" si="8"/>
        <v>4873</v>
      </c>
      <c r="F139" s="5" t="str">
        <f t="shared" si="11"/>
        <v>BULLISH</v>
      </c>
      <c r="G139" s="5" t="str">
        <f t="shared" si="10"/>
        <v>STRONG</v>
      </c>
      <c r="H139" s="5" t="str">
        <f t="shared" si="9"/>
        <v>BULLISH DIVERGENCE</v>
      </c>
    </row>
    <row r="140" spans="1:8" ht="13.5" x14ac:dyDescent="0.25">
      <c r="A140" s="3">
        <f>TITRES_STAT!B143</f>
        <v>42507</v>
      </c>
      <c r="B140" s="5">
        <f>TITRES_STAT!C143</f>
        <v>16.48</v>
      </c>
      <c r="C140" s="5">
        <f>TITRES_STAT!D143</f>
        <v>16.446999999999999</v>
      </c>
      <c r="D140" s="5">
        <f>TITRES_STAT!E143</f>
        <v>27</v>
      </c>
      <c r="E140" s="2">
        <f t="shared" si="8"/>
        <v>4900</v>
      </c>
      <c r="F140" s="5" t="str">
        <f t="shared" si="11"/>
        <v>BULLISH</v>
      </c>
      <c r="G140" s="5" t="str">
        <f t="shared" si="10"/>
        <v>NEUTRAL</v>
      </c>
      <c r="H140" s="5" t="str">
        <f t="shared" si="9"/>
        <v>CONFIRMED BULLISH</v>
      </c>
    </row>
    <row r="141" spans="1:8" ht="13.5" x14ac:dyDescent="0.25">
      <c r="A141" s="3">
        <f>TITRES_STAT!B144</f>
        <v>42508</v>
      </c>
      <c r="B141" s="5">
        <f>TITRES_STAT!C144</f>
        <v>16.48</v>
      </c>
      <c r="C141" s="5">
        <f>TITRES_STAT!D144</f>
        <v>16.446999999999999</v>
      </c>
      <c r="D141" s="5">
        <f>TITRES_STAT!E144</f>
        <v>0</v>
      </c>
      <c r="E141" s="2">
        <f t="shared" si="8"/>
        <v>4900</v>
      </c>
      <c r="F141" s="5" t="str">
        <f t="shared" si="11"/>
        <v>BULLISH</v>
      </c>
      <c r="G141" s="5" t="str">
        <f t="shared" si="10"/>
        <v>NEUTRAL</v>
      </c>
      <c r="H141" s="5" t="str">
        <f t="shared" si="9"/>
        <v>CONFIRMED BULLISH</v>
      </c>
    </row>
    <row r="142" spans="1:8" ht="13.5" x14ac:dyDescent="0.25">
      <c r="A142" s="3">
        <f>TITRES_STAT!B145</f>
        <v>42509</v>
      </c>
      <c r="B142" s="5">
        <f>TITRES_STAT!C145</f>
        <v>17.010000000000002</v>
      </c>
      <c r="C142" s="5">
        <f>TITRES_STAT!D145</f>
        <v>16.975999999999999</v>
      </c>
      <c r="D142" s="5">
        <f>TITRES_STAT!E145</f>
        <v>1715</v>
      </c>
      <c r="E142" s="2">
        <f t="shared" si="8"/>
        <v>6615</v>
      </c>
      <c r="F142" s="5" t="str">
        <f t="shared" si="11"/>
        <v>BULLISH</v>
      </c>
      <c r="G142" s="5" t="str">
        <f t="shared" si="10"/>
        <v>STRONG</v>
      </c>
      <c r="H142" s="5" t="str">
        <f t="shared" si="9"/>
        <v>CONFIRMED BULLISH</v>
      </c>
    </row>
    <row r="143" spans="1:8" ht="13.5" x14ac:dyDescent="0.25">
      <c r="A143" s="3">
        <f>TITRES_STAT!B146</f>
        <v>42510</v>
      </c>
      <c r="B143" s="5">
        <f>TITRES_STAT!C146</f>
        <v>17.98</v>
      </c>
      <c r="C143" s="5">
        <f>TITRES_STAT!D146</f>
        <v>17.943999999999999</v>
      </c>
      <c r="D143" s="5">
        <f>TITRES_STAT!E146</f>
        <v>700</v>
      </c>
      <c r="E143" s="2">
        <f t="shared" si="8"/>
        <v>7315</v>
      </c>
      <c r="F143" s="5" t="str">
        <f t="shared" si="11"/>
        <v>BULLISH</v>
      </c>
      <c r="G143" s="5" t="str">
        <f t="shared" si="10"/>
        <v>STRONG</v>
      </c>
      <c r="H143" s="5" t="str">
        <f t="shared" si="9"/>
        <v>CONFIRMED BULLISH</v>
      </c>
    </row>
    <row r="144" spans="1:8" ht="13.5" x14ac:dyDescent="0.25">
      <c r="A144" s="3">
        <f>TITRES_STAT!B147</f>
        <v>42513</v>
      </c>
      <c r="B144" s="5">
        <f>TITRES_STAT!C147</f>
        <v>18</v>
      </c>
      <c r="C144" s="5">
        <f>TITRES_STAT!D147</f>
        <v>17.963999999999999</v>
      </c>
      <c r="D144" s="5">
        <f>TITRES_STAT!E147</f>
        <v>200</v>
      </c>
      <c r="E144" s="2">
        <f t="shared" si="8"/>
        <v>7515</v>
      </c>
      <c r="F144" s="5" t="str">
        <f t="shared" si="11"/>
        <v>BULLISH</v>
      </c>
      <c r="G144" s="5" t="str">
        <f t="shared" si="10"/>
        <v>STRONG</v>
      </c>
      <c r="H144" s="5" t="str">
        <f t="shared" si="9"/>
        <v>CONFIRMED BULLISH</v>
      </c>
    </row>
    <row r="145" spans="1:8" ht="13.5" x14ac:dyDescent="0.25">
      <c r="A145" s="3">
        <f>TITRES_STAT!B148</f>
        <v>42514</v>
      </c>
      <c r="B145" s="5">
        <f>TITRES_STAT!C148</f>
        <v>18</v>
      </c>
      <c r="C145" s="5">
        <f>TITRES_STAT!D148</f>
        <v>17.963999999999999</v>
      </c>
      <c r="D145" s="5">
        <f>TITRES_STAT!E148</f>
        <v>1475</v>
      </c>
      <c r="E145" s="2">
        <f t="shared" si="8"/>
        <v>7515</v>
      </c>
      <c r="F145" s="5" t="str">
        <f t="shared" si="11"/>
        <v>BULLISH</v>
      </c>
      <c r="G145" s="5" t="str">
        <f t="shared" si="10"/>
        <v>STRONG</v>
      </c>
      <c r="H145" s="5" t="str">
        <f t="shared" si="9"/>
        <v>CONFIRMED BULLISH</v>
      </c>
    </row>
    <row r="146" spans="1:8" ht="13.5" x14ac:dyDescent="0.25">
      <c r="A146" s="3">
        <f>TITRES_STAT!B149</f>
        <v>42515</v>
      </c>
      <c r="B146" s="5">
        <f>TITRES_STAT!C149</f>
        <v>18</v>
      </c>
      <c r="C146" s="5">
        <f>TITRES_STAT!D149</f>
        <v>17.963999999999999</v>
      </c>
      <c r="D146" s="5">
        <f>TITRES_STAT!E149</f>
        <v>0</v>
      </c>
      <c r="E146" s="2">
        <f t="shared" si="8"/>
        <v>7515</v>
      </c>
      <c r="F146" s="5" t="str">
        <f t="shared" si="11"/>
        <v>BULLISH</v>
      </c>
      <c r="G146" s="5" t="str">
        <f t="shared" si="10"/>
        <v>STRONG</v>
      </c>
      <c r="H146" s="5" t="str">
        <f t="shared" si="9"/>
        <v>CONFIRMED BULLISH</v>
      </c>
    </row>
    <row r="147" spans="1:8" ht="13.5" x14ac:dyDescent="0.25">
      <c r="A147" s="3">
        <f>TITRES_STAT!B150</f>
        <v>42516</v>
      </c>
      <c r="B147" s="5">
        <f>TITRES_STAT!C150</f>
        <v>18</v>
      </c>
      <c r="C147" s="5">
        <f>TITRES_STAT!D150</f>
        <v>17.963999999999999</v>
      </c>
      <c r="D147" s="5">
        <f>TITRES_STAT!E150</f>
        <v>40</v>
      </c>
      <c r="E147" s="2">
        <f t="shared" si="8"/>
        <v>7515</v>
      </c>
      <c r="F147" s="5" t="str">
        <f t="shared" si="11"/>
        <v>BULLISH</v>
      </c>
      <c r="G147" s="5" t="str">
        <f t="shared" si="10"/>
        <v>STRONG</v>
      </c>
      <c r="H147" s="5" t="str">
        <f t="shared" si="9"/>
        <v>CONFIRMED BULLISH</v>
      </c>
    </row>
    <row r="148" spans="1:8" ht="13.5" x14ac:dyDescent="0.25">
      <c r="A148" s="3">
        <f>TITRES_STAT!B151</f>
        <v>42517</v>
      </c>
      <c r="B148" s="5">
        <f>TITRES_STAT!C151</f>
        <v>17.46</v>
      </c>
      <c r="C148" s="5">
        <f>TITRES_STAT!D151</f>
        <v>17.4251</v>
      </c>
      <c r="D148" s="5">
        <f>TITRES_STAT!E151</f>
        <v>6</v>
      </c>
      <c r="E148" s="2">
        <f t="shared" si="8"/>
        <v>7509</v>
      </c>
      <c r="F148" s="5" t="str">
        <f t="shared" si="11"/>
        <v>BULLISH</v>
      </c>
      <c r="G148" s="5" t="str">
        <f t="shared" si="10"/>
        <v>STRONG</v>
      </c>
      <c r="H148" s="5" t="str">
        <f t="shared" si="9"/>
        <v>BULLISH DIVERGENCE</v>
      </c>
    </row>
    <row r="149" spans="1:8" ht="13.5" x14ac:dyDescent="0.25">
      <c r="A149" s="3">
        <f>TITRES_STAT!B152</f>
        <v>42520</v>
      </c>
      <c r="B149" s="5">
        <f>TITRES_STAT!C152</f>
        <v>17.600000000000001</v>
      </c>
      <c r="C149" s="5">
        <f>TITRES_STAT!D152</f>
        <v>17.564800000000002</v>
      </c>
      <c r="D149" s="5">
        <f>TITRES_STAT!E152</f>
        <v>14</v>
      </c>
      <c r="E149" s="2">
        <f t="shared" si="8"/>
        <v>7523</v>
      </c>
      <c r="F149" s="5" t="str">
        <f t="shared" si="11"/>
        <v>BULLISH</v>
      </c>
      <c r="G149" s="5" t="str">
        <f t="shared" si="10"/>
        <v>NEUTRAL</v>
      </c>
      <c r="H149" s="5" t="str">
        <f t="shared" si="9"/>
        <v>BULLISH DIVERGENCE</v>
      </c>
    </row>
    <row r="150" spans="1:8" ht="13.5" x14ac:dyDescent="0.25">
      <c r="A150" s="3">
        <f>TITRES_STAT!B153</f>
        <v>42521</v>
      </c>
      <c r="B150" s="5">
        <f>TITRES_STAT!C153</f>
        <v>17.47</v>
      </c>
      <c r="C150" s="5">
        <f>TITRES_STAT!D153</f>
        <v>17.435099999999998</v>
      </c>
      <c r="D150" s="5">
        <f>TITRES_STAT!E153</f>
        <v>260</v>
      </c>
      <c r="E150" s="2">
        <f t="shared" si="8"/>
        <v>7263</v>
      </c>
      <c r="F150" s="5" t="str">
        <f t="shared" si="11"/>
        <v>BEARISH</v>
      </c>
      <c r="G150" s="5" t="str">
        <f t="shared" si="10"/>
        <v>WEAK</v>
      </c>
      <c r="H150" s="5" t="str">
        <f t="shared" si="9"/>
        <v>CONFIRMED BEARISH</v>
      </c>
    </row>
    <row r="151" spans="1:8" ht="13.5" x14ac:dyDescent="0.25">
      <c r="A151" s="3">
        <f>TITRES_STAT!B154</f>
        <v>42522</v>
      </c>
      <c r="B151" s="5">
        <f>TITRES_STAT!C154</f>
        <v>17.47</v>
      </c>
      <c r="C151" s="5">
        <f>TITRES_STAT!D154</f>
        <v>17.435099999999998</v>
      </c>
      <c r="D151" s="5">
        <f>TITRES_STAT!E154</f>
        <v>0</v>
      </c>
      <c r="E151" s="2">
        <f t="shared" si="8"/>
        <v>7263</v>
      </c>
      <c r="F151" s="5" t="str">
        <f t="shared" si="11"/>
        <v>BEARISH</v>
      </c>
      <c r="G151" s="5" t="str">
        <f t="shared" si="10"/>
        <v>WEAK</v>
      </c>
      <c r="H151" s="5" t="str">
        <f t="shared" si="9"/>
        <v>CONFIRMED BEARISH</v>
      </c>
    </row>
    <row r="152" spans="1:8" ht="13.5" x14ac:dyDescent="0.25">
      <c r="A152" s="3">
        <f>TITRES_STAT!B155</f>
        <v>42523</v>
      </c>
      <c r="B152" s="5">
        <f>TITRES_STAT!C155</f>
        <v>17.47</v>
      </c>
      <c r="C152" s="5">
        <f>TITRES_STAT!D155</f>
        <v>17.435099999999998</v>
      </c>
      <c r="D152" s="5">
        <f>TITRES_STAT!E155</f>
        <v>0</v>
      </c>
      <c r="E152" s="2">
        <f t="shared" si="8"/>
        <v>7263</v>
      </c>
      <c r="F152" s="5" t="str">
        <f t="shared" si="11"/>
        <v>BEARISH</v>
      </c>
      <c r="G152" s="5" t="str">
        <f t="shared" si="10"/>
        <v>WEAK</v>
      </c>
      <c r="H152" s="5" t="str">
        <f t="shared" si="9"/>
        <v>CONFIRMED BEARISH</v>
      </c>
    </row>
    <row r="153" spans="1:8" ht="13.5" x14ac:dyDescent="0.25">
      <c r="A153" s="3">
        <f>TITRES_STAT!B156</f>
        <v>42524</v>
      </c>
      <c r="B153" s="5">
        <f>TITRES_STAT!C156</f>
        <v>16.77</v>
      </c>
      <c r="C153" s="5">
        <f>TITRES_STAT!D156</f>
        <v>16.736499999999999</v>
      </c>
      <c r="D153" s="5">
        <f>TITRES_STAT!E156</f>
        <v>131</v>
      </c>
      <c r="E153" s="2">
        <f t="shared" si="8"/>
        <v>7132</v>
      </c>
      <c r="F153" s="5" t="str">
        <f t="shared" si="11"/>
        <v>BEARISH</v>
      </c>
      <c r="G153" s="5" t="str">
        <f t="shared" si="10"/>
        <v>WEAK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16.77</v>
      </c>
      <c r="C154" s="5">
        <f>TITRES_STAT!D157</f>
        <v>16.736499999999999</v>
      </c>
      <c r="D154" s="5">
        <f>TITRES_STAT!E157</f>
        <v>0</v>
      </c>
      <c r="E154" s="2">
        <f t="shared" si="8"/>
        <v>7132</v>
      </c>
      <c r="F154" s="5" t="str">
        <f t="shared" si="11"/>
        <v>BEARISH</v>
      </c>
      <c r="G154" s="5" t="str">
        <f t="shared" si="10"/>
        <v>WEAK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17.27</v>
      </c>
      <c r="C155" s="5">
        <f>TITRES_STAT!D158</f>
        <v>17.235499999999998</v>
      </c>
      <c r="D155" s="5">
        <f>TITRES_STAT!E158</f>
        <v>0</v>
      </c>
      <c r="E155" s="2">
        <f t="shared" si="8"/>
        <v>7132</v>
      </c>
      <c r="F155" s="5" t="str">
        <f t="shared" si="11"/>
        <v>BEARISH</v>
      </c>
      <c r="G155" s="5" t="str">
        <f t="shared" si="10"/>
        <v>NEUTRAL</v>
      </c>
      <c r="H155" s="5" t="str">
        <f t="shared" si="9"/>
        <v>CONFIRMED BEARISH</v>
      </c>
    </row>
    <row r="156" spans="1:8" ht="13.5" x14ac:dyDescent="0.25">
      <c r="A156" s="3">
        <f>TITRES_STAT!B159</f>
        <v>42529</v>
      </c>
      <c r="B156" s="5">
        <f>TITRES_STAT!C159</f>
        <v>16.77</v>
      </c>
      <c r="C156" s="5">
        <f>TITRES_STAT!D159</f>
        <v>16.736499999999999</v>
      </c>
      <c r="D156" s="5">
        <f>TITRES_STAT!E159</f>
        <v>570</v>
      </c>
      <c r="E156" s="2">
        <f t="shared" si="8"/>
        <v>6562</v>
      </c>
      <c r="F156" s="5" t="str">
        <f t="shared" si="11"/>
        <v>BEARISH</v>
      </c>
      <c r="G156" s="5" t="str">
        <f t="shared" si="10"/>
        <v>WEAK</v>
      </c>
      <c r="H156" s="5" t="str">
        <f t="shared" si="9"/>
        <v>CONFIRMED BEARISH</v>
      </c>
    </row>
    <row r="157" spans="1:8" ht="13.5" x14ac:dyDescent="0.25">
      <c r="A157" s="3">
        <f>TITRES_STAT!B160</f>
        <v>42530</v>
      </c>
      <c r="B157" s="5">
        <f>TITRES_STAT!C160</f>
        <v>16.61</v>
      </c>
      <c r="C157" s="5">
        <f>TITRES_STAT!D160</f>
        <v>16.576799999999999</v>
      </c>
      <c r="D157" s="5">
        <f>TITRES_STAT!E160</f>
        <v>150</v>
      </c>
      <c r="E157" s="2">
        <f t="shared" si="8"/>
        <v>6412</v>
      </c>
      <c r="F157" s="5" t="str">
        <f t="shared" si="11"/>
        <v>BEARISH</v>
      </c>
      <c r="G157" s="5" t="str">
        <f t="shared" si="10"/>
        <v>WEAK</v>
      </c>
      <c r="H157" s="5" t="str">
        <f t="shared" si="9"/>
        <v>CONFIRMED BEARISH</v>
      </c>
    </row>
    <row r="158" spans="1:8" ht="13.5" x14ac:dyDescent="0.25">
      <c r="A158" s="3">
        <f>TITRES_STAT!B161</f>
        <v>42531</v>
      </c>
      <c r="B158" s="5">
        <f>TITRES_STAT!C161</f>
        <v>16.52</v>
      </c>
      <c r="C158" s="5">
        <f>TITRES_STAT!D161</f>
        <v>16.486999999999998</v>
      </c>
      <c r="D158" s="5">
        <f>TITRES_STAT!E161</f>
        <v>500</v>
      </c>
      <c r="E158" s="2">
        <f t="shared" si="8"/>
        <v>5912</v>
      </c>
      <c r="F158" s="5" t="str">
        <f t="shared" si="11"/>
        <v>BEARISH</v>
      </c>
      <c r="G158" s="5" t="str">
        <f t="shared" si="10"/>
        <v>WEAK</v>
      </c>
      <c r="H158" s="5" t="str">
        <f t="shared" si="9"/>
        <v>CONFIRMED BEARISH</v>
      </c>
    </row>
    <row r="159" spans="1:8" ht="13.5" x14ac:dyDescent="0.25">
      <c r="A159" s="3">
        <f>TITRES_STAT!B162</f>
        <v>42534</v>
      </c>
      <c r="B159" s="5">
        <f>TITRES_STAT!C162</f>
        <v>16.04</v>
      </c>
      <c r="C159" s="5">
        <f>TITRES_STAT!D162</f>
        <v>16.007899999999999</v>
      </c>
      <c r="D159" s="5">
        <f>TITRES_STAT!E162</f>
        <v>250</v>
      </c>
      <c r="E159" s="2">
        <f t="shared" si="8"/>
        <v>5662</v>
      </c>
      <c r="F159" s="5" t="str">
        <f t="shared" si="11"/>
        <v>BEARISH</v>
      </c>
      <c r="G159" s="5" t="str">
        <f t="shared" si="10"/>
        <v>WEAK</v>
      </c>
      <c r="H159" s="5" t="str">
        <f t="shared" si="9"/>
        <v>CONFIRMED BEARISH</v>
      </c>
    </row>
    <row r="160" spans="1:8" ht="13.5" x14ac:dyDescent="0.25">
      <c r="A160" s="3">
        <f>TITRES_STAT!B163</f>
        <v>42535</v>
      </c>
      <c r="B160" s="5">
        <f>TITRES_STAT!C163</f>
        <v>16.010000000000002</v>
      </c>
      <c r="C160" s="5">
        <f>TITRES_STAT!D163</f>
        <v>15.978</v>
      </c>
      <c r="D160" s="5">
        <f>TITRES_STAT!E163</f>
        <v>250</v>
      </c>
      <c r="E160" s="2">
        <f t="shared" si="8"/>
        <v>5412</v>
      </c>
      <c r="F160" s="5" t="str">
        <f t="shared" si="11"/>
        <v>BEARISH</v>
      </c>
      <c r="G160" s="5" t="str">
        <f t="shared" si="10"/>
        <v>WEAK</v>
      </c>
      <c r="H160" s="5" t="str">
        <f t="shared" si="9"/>
        <v>CONFIRMED BEARISH</v>
      </c>
    </row>
    <row r="161" spans="1:8" ht="13.5" x14ac:dyDescent="0.25">
      <c r="A161" s="3">
        <f>TITRES_STAT!B164</f>
        <v>42536</v>
      </c>
      <c r="B161" s="5">
        <f>TITRES_STAT!C164</f>
        <v>16.489999999999998</v>
      </c>
      <c r="C161" s="5">
        <f>TITRES_STAT!D164</f>
        <v>16.457000000000001</v>
      </c>
      <c r="D161" s="5">
        <f>TITRES_STAT!E164</f>
        <v>40</v>
      </c>
      <c r="E161" s="2">
        <f t="shared" si="8"/>
        <v>5452</v>
      </c>
      <c r="F161" s="5" t="str">
        <f t="shared" si="11"/>
        <v>BEARISH</v>
      </c>
      <c r="G161" s="5" t="str">
        <f t="shared" si="10"/>
        <v>WEAK</v>
      </c>
      <c r="H161" s="5" t="str">
        <f t="shared" si="9"/>
        <v>CONFIRMED BEARISH</v>
      </c>
    </row>
    <row r="162" spans="1:8" ht="13.5" x14ac:dyDescent="0.25">
      <c r="A162" s="3">
        <f>TITRES_STAT!B165</f>
        <v>42537</v>
      </c>
      <c r="B162" s="5">
        <f>TITRES_STAT!C165</f>
        <v>16.2</v>
      </c>
      <c r="C162" s="5">
        <f>TITRES_STAT!D165</f>
        <v>16.1676</v>
      </c>
      <c r="D162" s="5">
        <f>TITRES_STAT!E165</f>
        <v>766</v>
      </c>
      <c r="E162" s="2">
        <f t="shared" si="8"/>
        <v>4686</v>
      </c>
      <c r="F162" s="5" t="str">
        <f t="shared" si="11"/>
        <v>BEARISH</v>
      </c>
      <c r="G162" s="5" t="str">
        <f t="shared" si="10"/>
        <v>WEAK</v>
      </c>
      <c r="H162" s="5" t="str">
        <f t="shared" si="9"/>
        <v>CONFIRMED BEARISH</v>
      </c>
    </row>
    <row r="163" spans="1:8" ht="13.5" x14ac:dyDescent="0.25">
      <c r="A163" s="3">
        <f>TITRES_STAT!B166</f>
        <v>42538</v>
      </c>
      <c r="B163" s="5">
        <f>TITRES_STAT!C166</f>
        <v>16.100000000000001</v>
      </c>
      <c r="C163" s="5">
        <f>TITRES_STAT!D166</f>
        <v>16.067799999999998</v>
      </c>
      <c r="D163" s="5">
        <f>TITRES_STAT!E166</f>
        <v>7</v>
      </c>
      <c r="E163" s="2">
        <f t="shared" si="8"/>
        <v>4679</v>
      </c>
      <c r="F163" s="5" t="str">
        <f t="shared" si="11"/>
        <v>BEARISH</v>
      </c>
      <c r="G163" s="5" t="str">
        <f t="shared" si="10"/>
        <v>WEAK</v>
      </c>
      <c r="H163" s="5" t="str">
        <f t="shared" si="9"/>
        <v>CONFIRMED BEARISH</v>
      </c>
    </row>
    <row r="164" spans="1:8" ht="13.5" x14ac:dyDescent="0.25">
      <c r="A164" s="3">
        <f>TITRES_STAT!B167</f>
        <v>42541</v>
      </c>
      <c r="B164" s="5">
        <f>TITRES_STAT!C167</f>
        <v>16.03</v>
      </c>
      <c r="C164" s="5">
        <f>TITRES_STAT!D167</f>
        <v>15.9979</v>
      </c>
      <c r="D164" s="5">
        <f>TITRES_STAT!E167</f>
        <v>3</v>
      </c>
      <c r="E164" s="2">
        <f t="shared" si="8"/>
        <v>4676</v>
      </c>
      <c r="F164" s="5" t="str">
        <f t="shared" si="11"/>
        <v>BEARISH</v>
      </c>
      <c r="G164" s="5" t="str">
        <f t="shared" si="10"/>
        <v>WEAK</v>
      </c>
      <c r="H164" s="5" t="str">
        <f t="shared" si="9"/>
        <v>CONFIRMED BEARISH</v>
      </c>
    </row>
    <row r="165" spans="1:8" ht="13.5" x14ac:dyDescent="0.25">
      <c r="A165" s="3">
        <f>TITRES_STAT!B168</f>
        <v>42542</v>
      </c>
      <c r="B165" s="5">
        <f>TITRES_STAT!C168</f>
        <v>16.03</v>
      </c>
      <c r="C165" s="5">
        <f>TITRES_STAT!D168</f>
        <v>15.9979</v>
      </c>
      <c r="D165" s="5">
        <f>TITRES_STAT!E168</f>
        <v>0</v>
      </c>
      <c r="E165" s="2">
        <f t="shared" si="8"/>
        <v>4676</v>
      </c>
      <c r="F165" s="5" t="str">
        <f t="shared" si="11"/>
        <v>BEARISH</v>
      </c>
      <c r="G165" s="5" t="str">
        <f t="shared" si="10"/>
        <v>WEAK</v>
      </c>
      <c r="H165" s="5" t="str">
        <f t="shared" si="9"/>
        <v>BEARISH DIVERGENCE</v>
      </c>
    </row>
    <row r="166" spans="1:8" ht="13.5" x14ac:dyDescent="0.25">
      <c r="A166" s="3">
        <f>TITRES_STAT!B169</f>
        <v>42543</v>
      </c>
      <c r="B166" s="5">
        <f>TITRES_STAT!C169</f>
        <v>16.03</v>
      </c>
      <c r="C166" s="5">
        <f>TITRES_STAT!D169</f>
        <v>15.9979</v>
      </c>
      <c r="D166" s="5">
        <f>TITRES_STAT!E169</f>
        <v>0</v>
      </c>
      <c r="E166" s="2">
        <f t="shared" si="8"/>
        <v>4676</v>
      </c>
      <c r="F166" s="5" t="str">
        <f t="shared" si="11"/>
        <v>BEARISH</v>
      </c>
      <c r="G166" s="5" t="str">
        <f t="shared" si="10"/>
        <v>WEAK</v>
      </c>
      <c r="H166" s="5" t="str">
        <f t="shared" si="9"/>
        <v>CONFIRMED BEARISH</v>
      </c>
    </row>
    <row r="167" spans="1:8" ht="13.5" x14ac:dyDescent="0.25">
      <c r="A167" s="3">
        <f>TITRES_STAT!B170</f>
        <v>42544</v>
      </c>
      <c r="B167" s="5">
        <f>TITRES_STAT!C170</f>
        <v>16.100000000000001</v>
      </c>
      <c r="C167" s="5">
        <f>TITRES_STAT!D170</f>
        <v>16.067799999999998</v>
      </c>
      <c r="D167" s="5">
        <f>TITRES_STAT!E170</f>
        <v>331</v>
      </c>
      <c r="E167" s="2">
        <f t="shared" si="8"/>
        <v>5007</v>
      </c>
      <c r="F167" s="5" t="str">
        <f t="shared" si="11"/>
        <v>BULLISH</v>
      </c>
      <c r="G167" s="5" t="str">
        <f t="shared" si="10"/>
        <v>STRONG</v>
      </c>
      <c r="H167" s="5" t="str">
        <f t="shared" si="9"/>
        <v>BULLISH DIVERGENCE</v>
      </c>
    </row>
    <row r="168" spans="1:8" ht="13.5" x14ac:dyDescent="0.25">
      <c r="A168" s="3">
        <f>TITRES_STAT!B171</f>
        <v>42545</v>
      </c>
      <c r="B168" s="5">
        <f>TITRES_STAT!C171</f>
        <v>16.100000000000001</v>
      </c>
      <c r="C168" s="5">
        <f>TITRES_STAT!D171</f>
        <v>16.067799999999998</v>
      </c>
      <c r="D168" s="5">
        <f>TITRES_STAT!E171</f>
        <v>0</v>
      </c>
      <c r="E168" s="2">
        <f t="shared" si="8"/>
        <v>5007</v>
      </c>
      <c r="F168" s="5" t="str">
        <f t="shared" si="11"/>
        <v>BULLISH</v>
      </c>
      <c r="G168" s="5" t="str">
        <f t="shared" si="10"/>
        <v>STRONG</v>
      </c>
      <c r="H168" s="5" t="str">
        <f t="shared" si="9"/>
        <v>NEUTRAL</v>
      </c>
    </row>
    <row r="169" spans="1:8" ht="13.5" x14ac:dyDescent="0.25">
      <c r="A169" s="3">
        <f>TITRES_STAT!B172</f>
        <v>42548</v>
      </c>
      <c r="B169" s="5">
        <f>TITRES_STAT!C172</f>
        <v>16.09</v>
      </c>
      <c r="C169" s="5">
        <f>TITRES_STAT!D172</f>
        <v>16.0578</v>
      </c>
      <c r="D169" s="5">
        <f>TITRES_STAT!E172</f>
        <v>56</v>
      </c>
      <c r="E169" s="2">
        <f t="shared" si="8"/>
        <v>4951</v>
      </c>
      <c r="F169" s="5" t="str">
        <f t="shared" si="11"/>
        <v>BULLISH</v>
      </c>
      <c r="G169" s="5" t="str">
        <f t="shared" si="10"/>
        <v>STRONG</v>
      </c>
      <c r="H169" s="5" t="str">
        <f t="shared" si="9"/>
        <v>CONFIRMED BULLISH</v>
      </c>
    </row>
    <row r="170" spans="1:8" ht="13.5" x14ac:dyDescent="0.25">
      <c r="A170" s="3">
        <f>TITRES_STAT!B173</f>
        <v>42549</v>
      </c>
      <c r="B170" s="5">
        <f>TITRES_STAT!C173</f>
        <v>16</v>
      </c>
      <c r="C170" s="5">
        <f>TITRES_STAT!D173</f>
        <v>15.968</v>
      </c>
      <c r="D170" s="5">
        <f>TITRES_STAT!E173</f>
        <v>2000</v>
      </c>
      <c r="E170" s="2">
        <f t="shared" si="8"/>
        <v>2951</v>
      </c>
      <c r="F170" s="5" t="str">
        <f t="shared" si="11"/>
        <v>BEARISH</v>
      </c>
      <c r="G170" s="5" t="str">
        <f t="shared" si="10"/>
        <v>WEAK</v>
      </c>
      <c r="H170" s="5" t="str">
        <f t="shared" si="9"/>
        <v>CONFIRMED BEARISH</v>
      </c>
    </row>
    <row r="171" spans="1:8" ht="13.5" x14ac:dyDescent="0.25">
      <c r="A171" s="3">
        <f>TITRES_STAT!B174</f>
        <v>42550</v>
      </c>
      <c r="B171" s="5">
        <f>TITRES_STAT!C174</f>
        <v>16</v>
      </c>
      <c r="C171" s="5">
        <f>TITRES_STAT!D174</f>
        <v>15.968</v>
      </c>
      <c r="D171" s="5">
        <f>TITRES_STAT!E174</f>
        <v>0</v>
      </c>
      <c r="E171" s="2">
        <f t="shared" si="8"/>
        <v>2951</v>
      </c>
      <c r="F171" s="5" t="str">
        <f t="shared" si="11"/>
        <v>BEARISH</v>
      </c>
      <c r="G171" s="5" t="str">
        <f t="shared" si="10"/>
        <v>WEAK</v>
      </c>
      <c r="H171" s="5" t="str">
        <f t="shared" si="9"/>
        <v>CONFIRMED BEARISH</v>
      </c>
    </row>
    <row r="172" spans="1:8" ht="13.5" x14ac:dyDescent="0.25">
      <c r="A172" s="3">
        <f>TITRES_STAT!B175</f>
        <v>42551</v>
      </c>
      <c r="B172" s="5">
        <f>TITRES_STAT!C175</f>
        <v>16.100000000000001</v>
      </c>
      <c r="C172" s="5">
        <f>TITRES_STAT!D175</f>
        <v>16.067799999999998</v>
      </c>
      <c r="D172" s="5">
        <f>TITRES_STAT!E175</f>
        <v>165</v>
      </c>
      <c r="E172" s="2">
        <f t="shared" si="8"/>
        <v>3116</v>
      </c>
      <c r="F172" s="5" t="str">
        <f t="shared" si="11"/>
        <v>BEARISH</v>
      </c>
      <c r="G172" s="5" t="str">
        <f t="shared" si="10"/>
        <v>WEAK</v>
      </c>
      <c r="H172" s="5" t="str">
        <f t="shared" si="9"/>
        <v>NEUTRAL</v>
      </c>
    </row>
    <row r="173" spans="1:8" ht="13.5" x14ac:dyDescent="0.25">
      <c r="A173" s="3">
        <f>TITRES_STAT!B176</f>
        <v>42552</v>
      </c>
      <c r="B173" s="5">
        <f>TITRES_STAT!C176</f>
        <v>16.100000000000001</v>
      </c>
      <c r="C173" s="5">
        <f>TITRES_STAT!D176</f>
        <v>16.067799999999998</v>
      </c>
      <c r="D173" s="5">
        <f>TITRES_STAT!E176</f>
        <v>0</v>
      </c>
      <c r="E173" s="2">
        <f t="shared" si="8"/>
        <v>3116</v>
      </c>
      <c r="F173" s="5" t="str">
        <f t="shared" si="11"/>
        <v>BEARISH</v>
      </c>
      <c r="G173" s="5" t="str">
        <f t="shared" si="10"/>
        <v>WEAK</v>
      </c>
      <c r="H173" s="5" t="str">
        <f t="shared" si="9"/>
        <v>NEUTRAL</v>
      </c>
    </row>
    <row r="174" spans="1:8" ht="13.5" x14ac:dyDescent="0.25">
      <c r="A174" s="3">
        <f>TITRES_STAT!B177</f>
        <v>42555</v>
      </c>
      <c r="B174" s="5">
        <f>TITRES_STAT!C177</f>
        <v>16.100000000000001</v>
      </c>
      <c r="C174" s="5">
        <f>TITRES_STAT!D177</f>
        <v>16.067799999999998</v>
      </c>
      <c r="D174" s="5">
        <f>TITRES_STAT!E177</f>
        <v>0</v>
      </c>
      <c r="E174" s="2">
        <f t="shared" si="8"/>
        <v>3116</v>
      </c>
      <c r="F174" s="5" t="str">
        <f t="shared" si="11"/>
        <v>BEARISH</v>
      </c>
      <c r="G174" s="5" t="str">
        <f t="shared" si="10"/>
        <v>WEAK</v>
      </c>
      <c r="H174" s="5" t="str">
        <f t="shared" si="9"/>
        <v>BEARISH DIVERGENCE</v>
      </c>
    </row>
    <row r="175" spans="1:8" ht="13.5" x14ac:dyDescent="0.25">
      <c r="A175" s="3">
        <f>TITRES_STAT!B178</f>
        <v>42559</v>
      </c>
      <c r="B175" s="5">
        <f>TITRES_STAT!C178</f>
        <v>16.100000000000001</v>
      </c>
      <c r="C175" s="5">
        <f>TITRES_STAT!D178</f>
        <v>16.067799999999998</v>
      </c>
      <c r="D175" s="5">
        <f>TITRES_STAT!E178</f>
        <v>436</v>
      </c>
      <c r="E175" s="2">
        <f t="shared" si="8"/>
        <v>3116</v>
      </c>
      <c r="F175" s="5" t="str">
        <f t="shared" si="11"/>
        <v>BULLISH</v>
      </c>
      <c r="G175" s="5" t="str">
        <f t="shared" si="10"/>
        <v>STRONG</v>
      </c>
      <c r="H175" s="5" t="str">
        <f t="shared" si="9"/>
        <v>CONFIRMED BULLISH</v>
      </c>
    </row>
    <row r="176" spans="1:8" ht="13.5" x14ac:dyDescent="0.25">
      <c r="A176" s="3">
        <f>TITRES_STAT!B179</f>
        <v>42562</v>
      </c>
      <c r="B176" s="5">
        <f>TITRES_STAT!C179</f>
        <v>16.100000000000001</v>
      </c>
      <c r="C176" s="5">
        <f>TITRES_STAT!D179</f>
        <v>16.067799999999998</v>
      </c>
      <c r="D176" s="5">
        <f>TITRES_STAT!E179</f>
        <v>0</v>
      </c>
      <c r="E176" s="2">
        <f t="shared" si="8"/>
        <v>3116</v>
      </c>
      <c r="F176" s="5" t="str">
        <f t="shared" si="11"/>
        <v>BULLISH</v>
      </c>
      <c r="G176" s="5" t="str">
        <f t="shared" si="10"/>
        <v>STRONG</v>
      </c>
      <c r="H176" s="5" t="str">
        <f t="shared" si="9"/>
        <v>CONFIRMED BULLISH</v>
      </c>
    </row>
    <row r="177" spans="1:8" ht="13.5" x14ac:dyDescent="0.25">
      <c r="A177" s="3">
        <f>TITRES_STAT!B180</f>
        <v>42563</v>
      </c>
      <c r="B177" s="5">
        <f>TITRES_STAT!C180</f>
        <v>16.100000000000001</v>
      </c>
      <c r="C177" s="5">
        <f>TITRES_STAT!D180</f>
        <v>16.067799999999998</v>
      </c>
      <c r="D177" s="5">
        <f>TITRES_STAT!E180</f>
        <v>0</v>
      </c>
      <c r="E177" s="2">
        <f t="shared" si="8"/>
        <v>3116</v>
      </c>
      <c r="F177" s="5" t="str">
        <f t="shared" si="11"/>
        <v>NEUTRAL</v>
      </c>
      <c r="G177" s="5" t="str">
        <f t="shared" si="10"/>
        <v>NEUTRAL</v>
      </c>
      <c r="H177" s="5" t="str">
        <f t="shared" si="9"/>
        <v>NEUTRAL</v>
      </c>
    </row>
    <row r="178" spans="1:8" ht="13.5" x14ac:dyDescent="0.25">
      <c r="A178" s="3">
        <f>TITRES_STAT!B181</f>
        <v>42564</v>
      </c>
      <c r="B178" s="5">
        <f>TITRES_STAT!C181</f>
        <v>16.579999999999998</v>
      </c>
      <c r="C178" s="5">
        <f>TITRES_STAT!D181</f>
        <v>16.546800000000001</v>
      </c>
      <c r="D178" s="5">
        <f>TITRES_STAT!E181</f>
        <v>0</v>
      </c>
      <c r="E178" s="2">
        <f t="shared" si="8"/>
        <v>3116</v>
      </c>
      <c r="F178" s="5" t="str">
        <f t="shared" si="11"/>
        <v>NEUTRAL</v>
      </c>
      <c r="G178" s="5" t="str">
        <f t="shared" si="10"/>
        <v>NEUTRAL</v>
      </c>
      <c r="H178" s="5" t="str">
        <f t="shared" si="9"/>
        <v>NEUTRAL</v>
      </c>
    </row>
    <row r="179" spans="1:8" ht="13.5" x14ac:dyDescent="0.25">
      <c r="A179" s="3">
        <f>TITRES_STAT!B182</f>
        <v>42565</v>
      </c>
      <c r="B179" s="5">
        <f>TITRES_STAT!C182</f>
        <v>16.579999999999998</v>
      </c>
      <c r="C179" s="5">
        <f>TITRES_STAT!D182</f>
        <v>16.546800000000001</v>
      </c>
      <c r="D179" s="5">
        <f>TITRES_STAT!E182</f>
        <v>0</v>
      </c>
      <c r="E179" s="2">
        <f t="shared" si="8"/>
        <v>3116</v>
      </c>
      <c r="F179" s="5" t="str">
        <f t="shared" si="11"/>
        <v>NEUTRAL</v>
      </c>
      <c r="G179" s="5" t="str">
        <f t="shared" si="10"/>
        <v>NEUTRAL</v>
      </c>
      <c r="H179" s="5" t="str">
        <f t="shared" si="9"/>
        <v>NEUTRAL</v>
      </c>
    </row>
    <row r="180" spans="1:8" ht="13.5" x14ac:dyDescent="0.25">
      <c r="A180" s="3">
        <f>TITRES_STAT!B183</f>
        <v>42566</v>
      </c>
      <c r="B180" s="5">
        <f>TITRES_STAT!C183</f>
        <v>16.100000000000001</v>
      </c>
      <c r="C180" s="5">
        <f>TITRES_STAT!D183</f>
        <v>16.067799999999998</v>
      </c>
      <c r="D180" s="5">
        <f>TITRES_STAT!E183</f>
        <v>125</v>
      </c>
      <c r="E180" s="2">
        <f t="shared" si="8"/>
        <v>2991</v>
      </c>
      <c r="F180" s="5" t="str">
        <f t="shared" si="11"/>
        <v>BEARISH</v>
      </c>
      <c r="G180" s="5" t="str">
        <f t="shared" si="10"/>
        <v>WEAK</v>
      </c>
      <c r="H180" s="5" t="str">
        <f t="shared" si="9"/>
        <v>NEUTRAL</v>
      </c>
    </row>
    <row r="181" spans="1:8" ht="13.5" x14ac:dyDescent="0.25">
      <c r="A181" s="3">
        <f>TITRES_STAT!B184</f>
        <v>42569</v>
      </c>
      <c r="B181" s="5">
        <f>TITRES_STAT!C184</f>
        <v>16.100000000000001</v>
      </c>
      <c r="C181" s="5">
        <f>TITRES_STAT!D184</f>
        <v>16.067799999999998</v>
      </c>
      <c r="D181" s="5">
        <f>TITRES_STAT!E184</f>
        <v>2412</v>
      </c>
      <c r="E181" s="2">
        <f t="shared" si="8"/>
        <v>2991</v>
      </c>
      <c r="F181" s="5" t="str">
        <f t="shared" si="11"/>
        <v>BEARISH</v>
      </c>
      <c r="G181" s="5" t="str">
        <f t="shared" si="10"/>
        <v>WEAK</v>
      </c>
      <c r="H181" s="5" t="str">
        <f t="shared" si="9"/>
        <v>NEUTRAL</v>
      </c>
    </row>
    <row r="182" spans="1:8" ht="13.5" x14ac:dyDescent="0.25">
      <c r="A182" s="3">
        <f>TITRES_STAT!B185</f>
        <v>42570</v>
      </c>
      <c r="B182" s="5">
        <f>TITRES_STAT!C185</f>
        <v>16.100000000000001</v>
      </c>
      <c r="C182" s="5">
        <f>TITRES_STAT!D185</f>
        <v>16.067799999999998</v>
      </c>
      <c r="D182" s="5">
        <f>TITRES_STAT!E185</f>
        <v>0</v>
      </c>
      <c r="E182" s="2">
        <f t="shared" si="8"/>
        <v>2991</v>
      </c>
      <c r="F182" s="5" t="str">
        <f t="shared" si="11"/>
        <v>BEARISH</v>
      </c>
      <c r="G182" s="5" t="str">
        <f t="shared" si="10"/>
        <v>WEAK</v>
      </c>
      <c r="H182" s="5" t="str">
        <f t="shared" si="9"/>
        <v>NEUTRAL</v>
      </c>
    </row>
    <row r="183" spans="1:8" ht="13.5" x14ac:dyDescent="0.25">
      <c r="A183" s="3">
        <f>TITRES_STAT!B186</f>
        <v>42571</v>
      </c>
      <c r="B183" s="5">
        <f>TITRES_STAT!C186</f>
        <v>16.11</v>
      </c>
      <c r="C183" s="5">
        <f>TITRES_STAT!D186</f>
        <v>16.0778</v>
      </c>
      <c r="D183" s="5">
        <f>TITRES_STAT!E186</f>
        <v>2465</v>
      </c>
      <c r="E183" s="2">
        <f t="shared" si="8"/>
        <v>5456</v>
      </c>
      <c r="F183" s="5" t="str">
        <f t="shared" si="11"/>
        <v>BULLISH</v>
      </c>
      <c r="G183" s="5" t="str">
        <f t="shared" si="10"/>
        <v>STRONG</v>
      </c>
      <c r="H183" s="5" t="str">
        <f t="shared" si="9"/>
        <v>BULLISH DIVERGENCE</v>
      </c>
    </row>
    <row r="184" spans="1:8" ht="13.5" x14ac:dyDescent="0.25">
      <c r="A184" s="3">
        <f>TITRES_STAT!B187</f>
        <v>42572</v>
      </c>
      <c r="B184" s="5">
        <f>TITRES_STAT!C187</f>
        <v>16.11</v>
      </c>
      <c r="C184" s="5">
        <f>TITRES_STAT!D187</f>
        <v>16.0778</v>
      </c>
      <c r="D184" s="5">
        <f>TITRES_STAT!E187</f>
        <v>1876</v>
      </c>
      <c r="E184" s="2">
        <f t="shared" si="8"/>
        <v>5456</v>
      </c>
      <c r="F184" s="5" t="str">
        <f t="shared" si="11"/>
        <v>BULLISH</v>
      </c>
      <c r="G184" s="5" t="str">
        <f t="shared" si="10"/>
        <v>STRONG</v>
      </c>
      <c r="H184" s="5" t="str">
        <f t="shared" si="9"/>
        <v>BULLISH DIVERGENCE</v>
      </c>
    </row>
    <row r="185" spans="1:8" ht="13.5" x14ac:dyDescent="0.25">
      <c r="A185" s="3">
        <f>TITRES_STAT!B188</f>
        <v>42573</v>
      </c>
      <c r="B185" s="5">
        <f>TITRES_STAT!C188</f>
        <v>16.11</v>
      </c>
      <c r="C185" s="5">
        <f>TITRES_STAT!D188</f>
        <v>16.0778</v>
      </c>
      <c r="D185" s="5">
        <f>TITRES_STAT!E188</f>
        <v>0</v>
      </c>
      <c r="E185" s="2">
        <f t="shared" si="8"/>
        <v>5456</v>
      </c>
      <c r="F185" s="5" t="str">
        <f t="shared" si="11"/>
        <v>BULLISH</v>
      </c>
      <c r="G185" s="5" t="str">
        <f t="shared" si="10"/>
        <v>STRONG</v>
      </c>
      <c r="H185" s="5" t="str">
        <f t="shared" si="9"/>
        <v>CONFIRMED BULLISH</v>
      </c>
    </row>
    <row r="186" spans="1:8" ht="13.5" x14ac:dyDescent="0.25">
      <c r="A186" s="3">
        <f>TITRES_STAT!B189</f>
        <v>42577</v>
      </c>
      <c r="B186" s="5">
        <f>TITRES_STAT!C189</f>
        <v>16.11</v>
      </c>
      <c r="C186" s="5">
        <f>TITRES_STAT!D189</f>
        <v>16.0778</v>
      </c>
      <c r="D186" s="5">
        <f>TITRES_STAT!E189</f>
        <v>200</v>
      </c>
      <c r="E186" s="2">
        <f t="shared" si="8"/>
        <v>5456</v>
      </c>
      <c r="F186" s="5" t="str">
        <f t="shared" si="11"/>
        <v>BULLISH</v>
      </c>
      <c r="G186" s="5" t="str">
        <f t="shared" si="10"/>
        <v>STRONG</v>
      </c>
      <c r="H186" s="5" t="str">
        <f t="shared" si="9"/>
        <v>CONFIRMED BULLISH</v>
      </c>
    </row>
    <row r="187" spans="1:8" ht="13.5" x14ac:dyDescent="0.25">
      <c r="A187" s="3">
        <f>TITRES_STAT!B190</f>
        <v>42578</v>
      </c>
      <c r="B187" s="5">
        <f>TITRES_STAT!C190</f>
        <v>16.11</v>
      </c>
      <c r="C187" s="5">
        <f>TITRES_STAT!D190</f>
        <v>16.0778</v>
      </c>
      <c r="D187" s="5">
        <f>TITRES_STAT!E190</f>
        <v>307</v>
      </c>
      <c r="E187" s="2">
        <f t="shared" si="8"/>
        <v>5456</v>
      </c>
      <c r="F187" s="5" t="str">
        <f t="shared" si="11"/>
        <v>BULLISH</v>
      </c>
      <c r="G187" s="5" t="str">
        <f t="shared" si="10"/>
        <v>STRONG</v>
      </c>
      <c r="H187" s="5" t="str">
        <f t="shared" si="9"/>
        <v>CONFIRMED BULLISH</v>
      </c>
    </row>
    <row r="188" spans="1:8" ht="13.5" x14ac:dyDescent="0.25">
      <c r="A188" s="3">
        <f>TITRES_STAT!B191</f>
        <v>42579</v>
      </c>
      <c r="B188" s="5">
        <f>TITRES_STAT!C191</f>
        <v>16.59</v>
      </c>
      <c r="C188" s="5">
        <f>TITRES_STAT!D191</f>
        <v>16.556799999999999</v>
      </c>
      <c r="D188" s="5">
        <f>TITRES_STAT!E191</f>
        <v>1</v>
      </c>
      <c r="E188" s="2">
        <f t="shared" si="8"/>
        <v>5457</v>
      </c>
      <c r="F188" s="5" t="str">
        <f t="shared" si="11"/>
        <v>BULLISH</v>
      </c>
      <c r="G188" s="5" t="str">
        <f t="shared" si="10"/>
        <v>NEUTRAL</v>
      </c>
      <c r="H188" s="5" t="str">
        <f t="shared" si="9"/>
        <v>CONFIRMED BULLISH</v>
      </c>
    </row>
    <row r="189" spans="1:8" ht="13.5" x14ac:dyDescent="0.25">
      <c r="A189" s="3">
        <f>TITRES_STAT!B192</f>
        <v>42580</v>
      </c>
      <c r="B189" s="5">
        <f>TITRES_STAT!C192</f>
        <v>16.59</v>
      </c>
      <c r="C189" s="5">
        <f>TITRES_STAT!D192</f>
        <v>16.556799999999999</v>
      </c>
      <c r="D189" s="5">
        <f>TITRES_STAT!E192</f>
        <v>0</v>
      </c>
      <c r="E189" s="2">
        <f t="shared" si="8"/>
        <v>5457</v>
      </c>
      <c r="F189" s="5" t="str">
        <f t="shared" si="11"/>
        <v>BULLISH</v>
      </c>
      <c r="G189" s="5" t="str">
        <f t="shared" si="10"/>
        <v>NEUTRAL</v>
      </c>
      <c r="H189" s="5" t="str">
        <f t="shared" si="9"/>
        <v>CONFIRMED BULLISH</v>
      </c>
    </row>
    <row r="190" spans="1:8" ht="13.5" x14ac:dyDescent="0.25">
      <c r="A190" s="3">
        <f>TITRES_STAT!B193</f>
        <v>42583</v>
      </c>
      <c r="B190" s="5">
        <f>TITRES_STAT!C193</f>
        <v>16.59</v>
      </c>
      <c r="C190" s="5">
        <f>TITRES_STAT!D193</f>
        <v>16.556799999999999</v>
      </c>
      <c r="D190" s="5">
        <f>TITRES_STAT!E193</f>
        <v>0</v>
      </c>
      <c r="E190" s="2">
        <f t="shared" si="8"/>
        <v>5457</v>
      </c>
      <c r="F190" s="5" t="str">
        <f t="shared" si="11"/>
        <v>BULLISH</v>
      </c>
      <c r="G190" s="5" t="str">
        <f t="shared" si="10"/>
        <v>NEUTRAL</v>
      </c>
      <c r="H190" s="5" t="str">
        <f t="shared" si="9"/>
        <v>CONFIRMED BULLISH</v>
      </c>
    </row>
    <row r="191" spans="1:8" ht="13.5" x14ac:dyDescent="0.25">
      <c r="A191" s="3">
        <f>TITRES_STAT!B194</f>
        <v>42584</v>
      </c>
      <c r="B191" s="5">
        <f>TITRES_STAT!C194</f>
        <v>16.59</v>
      </c>
      <c r="C191" s="5">
        <f>TITRES_STAT!D194</f>
        <v>16.556799999999999</v>
      </c>
      <c r="D191" s="5">
        <f>TITRES_STAT!E194</f>
        <v>298</v>
      </c>
      <c r="E191" s="2">
        <f t="shared" si="8"/>
        <v>5457</v>
      </c>
      <c r="F191" s="5" t="str">
        <f t="shared" si="11"/>
        <v>BULLISH</v>
      </c>
      <c r="G191" s="5" t="str">
        <f t="shared" si="10"/>
        <v>NEUTRAL</v>
      </c>
      <c r="H191" s="5" t="str">
        <f t="shared" si="9"/>
        <v>CONFIRMED BULLISH</v>
      </c>
    </row>
    <row r="192" spans="1:8" ht="13.5" x14ac:dyDescent="0.25">
      <c r="A192" s="3">
        <f>TITRES_STAT!B195</f>
        <v>42585</v>
      </c>
      <c r="B192" s="5">
        <f>TITRES_STAT!C195</f>
        <v>16.600000000000001</v>
      </c>
      <c r="C192" s="5">
        <f>TITRES_STAT!D195</f>
        <v>16.566800000000001</v>
      </c>
      <c r="D192" s="5">
        <f>TITRES_STAT!E195</f>
        <v>114</v>
      </c>
      <c r="E192" s="2">
        <f t="shared" si="8"/>
        <v>5571</v>
      </c>
      <c r="F192" s="5" t="str">
        <f t="shared" si="11"/>
        <v>BULLISH</v>
      </c>
      <c r="G192" s="5" t="str">
        <f t="shared" si="10"/>
        <v>STRONG</v>
      </c>
      <c r="H192" s="5" t="str">
        <f t="shared" si="9"/>
        <v>CONFIRMED BULLISH</v>
      </c>
    </row>
    <row r="193" spans="1:8" ht="13.5" x14ac:dyDescent="0.25">
      <c r="A193" s="3">
        <f>TITRES_STAT!B196</f>
        <v>42586</v>
      </c>
      <c r="B193" s="5">
        <f>TITRES_STAT!C196</f>
        <v>16.7</v>
      </c>
      <c r="C193" s="5">
        <f>TITRES_STAT!D196</f>
        <v>16.666599999999999</v>
      </c>
      <c r="D193" s="5">
        <f>TITRES_STAT!E196</f>
        <v>345</v>
      </c>
      <c r="E193" s="2">
        <f t="shared" si="8"/>
        <v>5916</v>
      </c>
      <c r="F193" s="5" t="str">
        <f t="shared" si="11"/>
        <v>BULLISH</v>
      </c>
      <c r="G193" s="5" t="str">
        <f t="shared" si="10"/>
        <v>STRONG</v>
      </c>
      <c r="H193" s="5" t="str">
        <f t="shared" si="9"/>
        <v>CONFIRMED BULLISH</v>
      </c>
    </row>
    <row r="194" spans="1:8" ht="13.5" x14ac:dyDescent="0.25">
      <c r="A194" s="3">
        <f>TITRES_STAT!B197</f>
        <v>42587</v>
      </c>
      <c r="B194" s="5">
        <f>TITRES_STAT!C197</f>
        <v>16.899999999999999</v>
      </c>
      <c r="C194" s="5">
        <f>TITRES_STAT!D197</f>
        <v>16.866199999999999</v>
      </c>
      <c r="D194" s="5">
        <f>TITRES_STAT!E197</f>
        <v>390</v>
      </c>
      <c r="E194" s="2">
        <f t="shared" si="8"/>
        <v>6306</v>
      </c>
      <c r="F194" s="5" t="str">
        <f t="shared" si="11"/>
        <v>BULLISH</v>
      </c>
      <c r="G194" s="5" t="str">
        <f t="shared" si="10"/>
        <v>STRONG</v>
      </c>
      <c r="H194" s="5" t="str">
        <f t="shared" si="9"/>
        <v>CONFIRMED BULLISH</v>
      </c>
    </row>
    <row r="195" spans="1:8" ht="13.5" x14ac:dyDescent="0.25">
      <c r="A195" s="3">
        <f>TITRES_STAT!B198</f>
        <v>42590</v>
      </c>
      <c r="B195" s="5">
        <f>TITRES_STAT!C198</f>
        <v>17</v>
      </c>
      <c r="C195" s="5">
        <f>TITRES_STAT!D198</f>
        <v>16.966000000000001</v>
      </c>
      <c r="D195" s="5">
        <f>TITRES_STAT!E198</f>
        <v>9168</v>
      </c>
      <c r="E195" s="2">
        <f t="shared" si="8"/>
        <v>15474</v>
      </c>
      <c r="F195" s="5" t="str">
        <f t="shared" si="11"/>
        <v>BULLISH</v>
      </c>
      <c r="G195" s="5" t="str">
        <f t="shared" si="10"/>
        <v>STRONG</v>
      </c>
      <c r="H195" s="5" t="str">
        <f t="shared" si="9"/>
        <v>CONFIRMED BULLISH</v>
      </c>
    </row>
    <row r="196" spans="1:8" ht="13.5" x14ac:dyDescent="0.25">
      <c r="A196" s="3">
        <f>TITRES_STAT!B199</f>
        <v>42591</v>
      </c>
      <c r="B196" s="5">
        <f>TITRES_STAT!C199</f>
        <v>17</v>
      </c>
      <c r="C196" s="5">
        <f>TITRES_STAT!D199</f>
        <v>16.966000000000001</v>
      </c>
      <c r="D196" s="5">
        <f>TITRES_STAT!E199</f>
        <v>109</v>
      </c>
      <c r="E196" s="2">
        <f t="shared" ref="E196:E259" si="12">IF(B196&gt;B195, E195+D196, IF(B196&lt;B195, E195-D196, E195))</f>
        <v>15474</v>
      </c>
      <c r="F196" s="5" t="str">
        <f t="shared" si="11"/>
        <v>BULLISH</v>
      </c>
      <c r="G196" s="5" t="str">
        <f t="shared" si="10"/>
        <v>STRONG</v>
      </c>
      <c r="H196" s="5" t="str">
        <f t="shared" si="9"/>
        <v>CONFIRMED BULLISH</v>
      </c>
    </row>
    <row r="197" spans="1:8" ht="13.5" x14ac:dyDescent="0.25">
      <c r="A197" s="3">
        <f>TITRES_STAT!B200</f>
        <v>42592</v>
      </c>
      <c r="B197" s="5">
        <f>TITRES_STAT!C200</f>
        <v>17</v>
      </c>
      <c r="C197" s="5">
        <f>TITRES_STAT!D200</f>
        <v>16.966000000000001</v>
      </c>
      <c r="D197" s="5">
        <f>TITRES_STAT!E200</f>
        <v>259</v>
      </c>
      <c r="E197" s="2">
        <f t="shared" si="12"/>
        <v>15474</v>
      </c>
      <c r="F197" s="5" t="str">
        <f t="shared" si="11"/>
        <v>BULLISH</v>
      </c>
      <c r="G197" s="5" t="str">
        <f t="shared" si="10"/>
        <v>STRONG</v>
      </c>
      <c r="H197" s="5" t="str">
        <f t="shared" si="9"/>
        <v>CONFIRMED BULLISH</v>
      </c>
    </row>
    <row r="198" spans="1:8" ht="13.5" x14ac:dyDescent="0.25">
      <c r="A198" s="3">
        <f>TITRES_STAT!B201</f>
        <v>42593</v>
      </c>
      <c r="B198" s="5">
        <f>TITRES_STAT!C201</f>
        <v>17.29</v>
      </c>
      <c r="C198" s="5">
        <f>TITRES_STAT!D201</f>
        <v>17.255400000000002</v>
      </c>
      <c r="D198" s="5">
        <f>TITRES_STAT!E201</f>
        <v>191</v>
      </c>
      <c r="E198" s="2">
        <f t="shared" si="12"/>
        <v>15665</v>
      </c>
      <c r="F198" s="5" t="str">
        <f t="shared" si="11"/>
        <v>BULLISH</v>
      </c>
      <c r="G198" s="5" t="str">
        <f t="shared" si="10"/>
        <v>STRONG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42594</v>
      </c>
      <c r="B199" s="5">
        <f>TITRES_STAT!C202</f>
        <v>17.39</v>
      </c>
      <c r="C199" s="5">
        <f>TITRES_STAT!D202</f>
        <v>17.3552</v>
      </c>
      <c r="D199" s="5">
        <f>TITRES_STAT!E202</f>
        <v>287</v>
      </c>
      <c r="E199" s="2">
        <f t="shared" si="12"/>
        <v>15952</v>
      </c>
      <c r="F199" s="5" t="str">
        <f t="shared" si="11"/>
        <v>BULLISH</v>
      </c>
      <c r="G199" s="5" t="str">
        <f t="shared" ref="G199:G262" si="14">IF((E199-E194)/E194 &gt; 0.02, "STRONG",
 IF((E199-E194)/E194 &lt; -0.02, "WEAK", "NEUTRAL"))</f>
        <v>STRONG</v>
      </c>
      <c r="H199" s="5" t="str">
        <f t="shared" si="13"/>
        <v>CONFIRMED BULLISH</v>
      </c>
    </row>
    <row r="200" spans="1:8" ht="13.5" x14ac:dyDescent="0.25">
      <c r="A200" s="3">
        <f>TITRES_STAT!B203</f>
        <v>42597</v>
      </c>
      <c r="B200" s="5">
        <f>TITRES_STAT!C203</f>
        <v>17.399999999999999</v>
      </c>
      <c r="C200" s="5">
        <f>TITRES_STAT!D203</f>
        <v>17.365200000000002</v>
      </c>
      <c r="D200" s="5">
        <f>TITRES_STAT!E203</f>
        <v>130</v>
      </c>
      <c r="E200" s="2">
        <f t="shared" si="12"/>
        <v>16082</v>
      </c>
      <c r="F200" s="5" t="str">
        <f t="shared" ref="F200:F263" si="15">IF(E200&gt;E195,"BULLISH",IF(E200&lt;E195,"BEARISH","NEUTRAL"))</f>
        <v>BULLISH</v>
      </c>
      <c r="G200" s="5" t="str">
        <f t="shared" si="14"/>
        <v>STRONG</v>
      </c>
      <c r="H200" s="5" t="str">
        <f t="shared" si="13"/>
        <v>CONFIRMED BULLISH</v>
      </c>
    </row>
    <row r="201" spans="1:8" ht="13.5" x14ac:dyDescent="0.25">
      <c r="A201" s="3">
        <f>TITRES_STAT!B204</f>
        <v>42598</v>
      </c>
      <c r="B201" s="5">
        <f>TITRES_STAT!C204</f>
        <v>17.3</v>
      </c>
      <c r="C201" s="5">
        <f>TITRES_STAT!D204</f>
        <v>17.2654</v>
      </c>
      <c r="D201" s="5">
        <f>TITRES_STAT!E204</f>
        <v>25</v>
      </c>
      <c r="E201" s="2">
        <f t="shared" si="12"/>
        <v>16057</v>
      </c>
      <c r="F201" s="5" t="str">
        <f t="shared" si="15"/>
        <v>BULLISH</v>
      </c>
      <c r="G201" s="5" t="str">
        <f t="shared" si="14"/>
        <v>STRONG</v>
      </c>
      <c r="H201" s="5" t="str">
        <f t="shared" si="13"/>
        <v>CONFIRMED BULLISH</v>
      </c>
    </row>
    <row r="202" spans="1:8" ht="13.5" x14ac:dyDescent="0.25">
      <c r="A202" s="3">
        <f>TITRES_STAT!B205</f>
        <v>42599</v>
      </c>
      <c r="B202" s="5">
        <f>TITRES_STAT!C205</f>
        <v>17.3</v>
      </c>
      <c r="C202" s="5">
        <f>TITRES_STAT!D205</f>
        <v>17.2654</v>
      </c>
      <c r="D202" s="5">
        <f>TITRES_STAT!E205</f>
        <v>1000</v>
      </c>
      <c r="E202" s="2">
        <f t="shared" si="12"/>
        <v>16057</v>
      </c>
      <c r="F202" s="5" t="str">
        <f t="shared" si="15"/>
        <v>BULLISH</v>
      </c>
      <c r="G202" s="5" t="str">
        <f t="shared" si="14"/>
        <v>STRONG</v>
      </c>
      <c r="H202" s="5" t="str">
        <f t="shared" si="13"/>
        <v>CONFIRMED BULLISH</v>
      </c>
    </row>
    <row r="203" spans="1:8" ht="13.5" x14ac:dyDescent="0.25">
      <c r="A203" s="3">
        <f>TITRES_STAT!B206</f>
        <v>42600</v>
      </c>
      <c r="B203" s="5">
        <f>TITRES_STAT!C206</f>
        <v>17.399999999999999</v>
      </c>
      <c r="C203" s="5">
        <f>TITRES_STAT!D206</f>
        <v>17.365200000000002</v>
      </c>
      <c r="D203" s="5">
        <f>TITRES_STAT!E206</f>
        <v>3238</v>
      </c>
      <c r="E203" s="2">
        <f t="shared" si="12"/>
        <v>19295</v>
      </c>
      <c r="F203" s="5" t="str">
        <f t="shared" si="15"/>
        <v>BULLISH</v>
      </c>
      <c r="G203" s="5" t="str">
        <f t="shared" si="14"/>
        <v>STRONG</v>
      </c>
      <c r="H203" s="5" t="str">
        <f t="shared" si="13"/>
        <v>CONFIRMED BULLISH</v>
      </c>
    </row>
    <row r="204" spans="1:8" ht="13.5" x14ac:dyDescent="0.25">
      <c r="A204" s="3">
        <f>TITRES_STAT!B207</f>
        <v>42601</v>
      </c>
      <c r="B204" s="5">
        <f>TITRES_STAT!C207</f>
        <v>17.8</v>
      </c>
      <c r="C204" s="5">
        <f>TITRES_STAT!D207</f>
        <v>17.764399999999998</v>
      </c>
      <c r="D204" s="5">
        <f>TITRES_STAT!E207</f>
        <v>252</v>
      </c>
      <c r="E204" s="2">
        <f t="shared" si="12"/>
        <v>19547</v>
      </c>
      <c r="F204" s="5" t="str">
        <f t="shared" si="15"/>
        <v>BULLISH</v>
      </c>
      <c r="G204" s="5" t="str">
        <f t="shared" si="14"/>
        <v>STRONG</v>
      </c>
      <c r="H204" s="5" t="str">
        <f t="shared" si="13"/>
        <v>CONFIRMED BULLISH</v>
      </c>
    </row>
    <row r="205" spans="1:8" ht="13.5" x14ac:dyDescent="0.25">
      <c r="A205" s="3">
        <f>TITRES_STAT!B208</f>
        <v>42604</v>
      </c>
      <c r="B205" s="5">
        <f>TITRES_STAT!C208</f>
        <v>18.87</v>
      </c>
      <c r="C205" s="5">
        <f>TITRES_STAT!D208</f>
        <v>18.8323</v>
      </c>
      <c r="D205" s="5">
        <f>TITRES_STAT!E208</f>
        <v>1778</v>
      </c>
      <c r="E205" s="2">
        <f t="shared" si="12"/>
        <v>21325</v>
      </c>
      <c r="F205" s="5" t="str">
        <f t="shared" si="15"/>
        <v>BULLISH</v>
      </c>
      <c r="G205" s="5" t="str">
        <f t="shared" si="14"/>
        <v>STRONG</v>
      </c>
      <c r="H205" s="5" t="str">
        <f t="shared" si="13"/>
        <v>CONFIRMED BULLISH</v>
      </c>
    </row>
    <row r="206" spans="1:8" ht="13.5" x14ac:dyDescent="0.25">
      <c r="A206" s="3">
        <f>TITRES_STAT!B209</f>
        <v>42605</v>
      </c>
      <c r="B206" s="5">
        <f>TITRES_STAT!C209</f>
        <v>18.8</v>
      </c>
      <c r="C206" s="5">
        <f>TITRES_STAT!D209</f>
        <v>18.7624</v>
      </c>
      <c r="D206" s="5">
        <f>TITRES_STAT!E209</f>
        <v>100</v>
      </c>
      <c r="E206" s="2">
        <f t="shared" si="12"/>
        <v>21225</v>
      </c>
      <c r="F206" s="5" t="str">
        <f t="shared" si="15"/>
        <v>BULLISH</v>
      </c>
      <c r="G206" s="5" t="str">
        <f t="shared" si="14"/>
        <v>STRONG</v>
      </c>
      <c r="H206" s="5" t="str">
        <f t="shared" si="13"/>
        <v>CONFIRMED BULLISH</v>
      </c>
    </row>
    <row r="207" spans="1:8" ht="13.5" x14ac:dyDescent="0.25">
      <c r="A207" s="3">
        <f>TITRES_STAT!B210</f>
        <v>42606</v>
      </c>
      <c r="B207" s="5">
        <f>TITRES_STAT!C210</f>
        <v>18.8</v>
      </c>
      <c r="C207" s="5">
        <f>TITRES_STAT!D210</f>
        <v>18.7624</v>
      </c>
      <c r="D207" s="5">
        <f>TITRES_STAT!E210</f>
        <v>500</v>
      </c>
      <c r="E207" s="2">
        <f t="shared" si="12"/>
        <v>21225</v>
      </c>
      <c r="F207" s="5" t="str">
        <f t="shared" si="15"/>
        <v>BULLISH</v>
      </c>
      <c r="G207" s="5" t="str">
        <f t="shared" si="14"/>
        <v>STRONG</v>
      </c>
      <c r="H207" s="5" t="str">
        <f t="shared" si="13"/>
        <v>CONFIRMED BULLISH</v>
      </c>
    </row>
    <row r="208" spans="1:8" ht="13.5" x14ac:dyDescent="0.25">
      <c r="A208" s="3">
        <f>TITRES_STAT!B211</f>
        <v>42607</v>
      </c>
      <c r="B208" s="5">
        <f>TITRES_STAT!C211</f>
        <v>19.36</v>
      </c>
      <c r="C208" s="5">
        <f>TITRES_STAT!D211</f>
        <v>19.321300000000001</v>
      </c>
      <c r="D208" s="5">
        <f>TITRES_STAT!E211</f>
        <v>1</v>
      </c>
      <c r="E208" s="2">
        <f t="shared" si="12"/>
        <v>21226</v>
      </c>
      <c r="F208" s="5" t="str">
        <f t="shared" si="15"/>
        <v>BULLISH</v>
      </c>
      <c r="G208" s="5" t="str">
        <f t="shared" si="14"/>
        <v>STRONG</v>
      </c>
      <c r="H208" s="5" t="str">
        <f t="shared" si="13"/>
        <v>CONFIRMED BULLISH</v>
      </c>
    </row>
    <row r="209" spans="1:8" ht="13.5" x14ac:dyDescent="0.25">
      <c r="A209" s="3">
        <f>TITRES_STAT!B212</f>
        <v>42608</v>
      </c>
      <c r="B209" s="5">
        <f>TITRES_STAT!C212</f>
        <v>19.5</v>
      </c>
      <c r="C209" s="5">
        <f>TITRES_STAT!D212</f>
        <v>19.460999999999999</v>
      </c>
      <c r="D209" s="5">
        <f>TITRES_STAT!E212</f>
        <v>500</v>
      </c>
      <c r="E209" s="2">
        <f t="shared" si="12"/>
        <v>21726</v>
      </c>
      <c r="F209" s="5" t="str">
        <f t="shared" si="15"/>
        <v>BULLISH</v>
      </c>
      <c r="G209" s="5" t="str">
        <f t="shared" si="14"/>
        <v>STRONG</v>
      </c>
      <c r="H209" s="5" t="str">
        <f t="shared" si="13"/>
        <v>CONFIRMED BULLISH</v>
      </c>
    </row>
    <row r="210" spans="1:8" ht="13.5" x14ac:dyDescent="0.25">
      <c r="A210" s="3">
        <f>TITRES_STAT!B213</f>
        <v>42611</v>
      </c>
      <c r="B210" s="5">
        <f>TITRES_STAT!C213</f>
        <v>19.5</v>
      </c>
      <c r="C210" s="5">
        <f>TITRES_STAT!D213</f>
        <v>19.460999999999999</v>
      </c>
      <c r="D210" s="5">
        <f>TITRES_STAT!E213</f>
        <v>1</v>
      </c>
      <c r="E210" s="2">
        <f t="shared" si="12"/>
        <v>21726</v>
      </c>
      <c r="F210" s="5" t="str">
        <f t="shared" si="15"/>
        <v>BULLISH</v>
      </c>
      <c r="G210" s="5" t="str">
        <f t="shared" si="14"/>
        <v>NEUTRAL</v>
      </c>
      <c r="H210" s="5" t="str">
        <f t="shared" si="13"/>
        <v>CONFIRMED BULLISH</v>
      </c>
    </row>
    <row r="211" spans="1:8" ht="13.5" x14ac:dyDescent="0.25">
      <c r="A211" s="3">
        <f>TITRES_STAT!B214</f>
        <v>42612</v>
      </c>
      <c r="B211" s="5">
        <f>TITRES_STAT!C214</f>
        <v>19.5</v>
      </c>
      <c r="C211" s="5">
        <f>TITRES_STAT!D214</f>
        <v>19.460999999999999</v>
      </c>
      <c r="D211" s="5">
        <f>TITRES_STAT!E214</f>
        <v>14</v>
      </c>
      <c r="E211" s="2">
        <f t="shared" si="12"/>
        <v>21726</v>
      </c>
      <c r="F211" s="5" t="str">
        <f t="shared" si="15"/>
        <v>BULLISH</v>
      </c>
      <c r="G211" s="5" t="str">
        <f t="shared" si="14"/>
        <v>STRONG</v>
      </c>
      <c r="H211" s="5" t="str">
        <f t="shared" si="13"/>
        <v>CONFIRMED BULLISH</v>
      </c>
    </row>
    <row r="212" spans="1:8" ht="13.5" x14ac:dyDescent="0.25">
      <c r="A212" s="3">
        <f>TITRES_STAT!B215</f>
        <v>42613</v>
      </c>
      <c r="B212" s="5">
        <f>TITRES_STAT!C215</f>
        <v>19.5</v>
      </c>
      <c r="C212" s="5">
        <f>TITRES_STAT!D215</f>
        <v>19.460999999999999</v>
      </c>
      <c r="D212" s="5">
        <f>TITRES_STAT!E215</f>
        <v>0</v>
      </c>
      <c r="E212" s="2">
        <f t="shared" si="12"/>
        <v>21726</v>
      </c>
      <c r="F212" s="5" t="str">
        <f t="shared" si="15"/>
        <v>BULLISH</v>
      </c>
      <c r="G212" s="5" t="str">
        <f t="shared" si="14"/>
        <v>STRONG</v>
      </c>
      <c r="H212" s="5" t="str">
        <f t="shared" si="13"/>
        <v>CONFIRMED BULLISH</v>
      </c>
    </row>
    <row r="213" spans="1:8" ht="13.5" x14ac:dyDescent="0.25">
      <c r="A213" s="3">
        <f>TITRES_STAT!B216</f>
        <v>42614</v>
      </c>
      <c r="B213" s="5">
        <f>TITRES_STAT!C216</f>
        <v>20</v>
      </c>
      <c r="C213" s="5">
        <f>TITRES_STAT!D216</f>
        <v>19.96</v>
      </c>
      <c r="D213" s="5">
        <f>TITRES_STAT!E216</f>
        <v>29</v>
      </c>
      <c r="E213" s="2">
        <f t="shared" si="12"/>
        <v>21755</v>
      </c>
      <c r="F213" s="5" t="str">
        <f t="shared" si="15"/>
        <v>BULLISH</v>
      </c>
      <c r="G213" s="5" t="str">
        <f t="shared" si="14"/>
        <v>STRONG</v>
      </c>
      <c r="H213" s="5" t="str">
        <f t="shared" si="13"/>
        <v>CONFIRMED BULLISH</v>
      </c>
    </row>
    <row r="214" spans="1:8" ht="13.5" x14ac:dyDescent="0.25">
      <c r="A214" s="3">
        <f>TITRES_STAT!B217</f>
        <v>42615</v>
      </c>
      <c r="B214" s="5">
        <f>TITRES_STAT!C217</f>
        <v>20</v>
      </c>
      <c r="C214" s="5">
        <f>TITRES_STAT!D217</f>
        <v>19.96</v>
      </c>
      <c r="D214" s="5">
        <f>TITRES_STAT!E217</f>
        <v>350</v>
      </c>
      <c r="E214" s="2">
        <f t="shared" si="12"/>
        <v>21755</v>
      </c>
      <c r="F214" s="5" t="str">
        <f t="shared" si="15"/>
        <v>BULLISH</v>
      </c>
      <c r="G214" s="5" t="str">
        <f t="shared" si="14"/>
        <v>NEUTRAL</v>
      </c>
      <c r="H214" s="5" t="str">
        <f t="shared" si="13"/>
        <v>CONFIRMED BULLISH</v>
      </c>
    </row>
    <row r="215" spans="1:8" ht="13.5" x14ac:dyDescent="0.25">
      <c r="A215" s="3">
        <f>TITRES_STAT!B218</f>
        <v>42618</v>
      </c>
      <c r="B215" s="5">
        <f>TITRES_STAT!C218</f>
        <v>19.98</v>
      </c>
      <c r="C215" s="5">
        <f>TITRES_STAT!D218</f>
        <v>19.940000000000001</v>
      </c>
      <c r="D215" s="5">
        <f>TITRES_STAT!E218</f>
        <v>190</v>
      </c>
      <c r="E215" s="2">
        <f t="shared" si="12"/>
        <v>21565</v>
      </c>
      <c r="F215" s="5" t="str">
        <f t="shared" si="15"/>
        <v>BEARISH</v>
      </c>
      <c r="G215" s="5" t="str">
        <f t="shared" si="14"/>
        <v>NEUTRAL</v>
      </c>
      <c r="H215" s="5" t="str">
        <f t="shared" si="13"/>
        <v>BEARISH DIVERGENCE</v>
      </c>
    </row>
    <row r="216" spans="1:8" ht="13.5" x14ac:dyDescent="0.25">
      <c r="A216" s="3">
        <f>TITRES_STAT!B219</f>
        <v>42619</v>
      </c>
      <c r="B216" s="5">
        <f>TITRES_STAT!C219</f>
        <v>20</v>
      </c>
      <c r="C216" s="5">
        <f>TITRES_STAT!D219</f>
        <v>19.96</v>
      </c>
      <c r="D216" s="5">
        <f>TITRES_STAT!E219</f>
        <v>200</v>
      </c>
      <c r="E216" s="2">
        <f t="shared" si="12"/>
        <v>21765</v>
      </c>
      <c r="F216" s="5" t="str">
        <f t="shared" si="15"/>
        <v>BULLISH</v>
      </c>
      <c r="G216" s="5" t="str">
        <f t="shared" si="14"/>
        <v>NEUTRAL</v>
      </c>
      <c r="H216" s="5" t="str">
        <f t="shared" si="13"/>
        <v>CONFIRMED BULLISH</v>
      </c>
    </row>
    <row r="217" spans="1:8" ht="13.5" x14ac:dyDescent="0.25">
      <c r="A217" s="3">
        <f>TITRES_STAT!B220</f>
        <v>42620</v>
      </c>
      <c r="B217" s="5">
        <f>TITRES_STAT!C220</f>
        <v>19.989999999999998</v>
      </c>
      <c r="C217" s="5">
        <f>TITRES_STAT!D220</f>
        <v>19.95</v>
      </c>
      <c r="D217" s="5">
        <f>TITRES_STAT!E220</f>
        <v>368</v>
      </c>
      <c r="E217" s="2">
        <f t="shared" si="12"/>
        <v>21397</v>
      </c>
      <c r="F217" s="5" t="str">
        <f t="shared" si="15"/>
        <v>BEARISH</v>
      </c>
      <c r="G217" s="5" t="str">
        <f t="shared" si="14"/>
        <v>NEUTRAL</v>
      </c>
      <c r="H217" s="5" t="str">
        <f t="shared" si="13"/>
        <v>BEARISH DIVERGENCE</v>
      </c>
    </row>
    <row r="218" spans="1:8" ht="13.5" x14ac:dyDescent="0.25">
      <c r="A218" s="3">
        <f>TITRES_STAT!B221</f>
        <v>42621</v>
      </c>
      <c r="B218" s="5">
        <f>TITRES_STAT!C221</f>
        <v>19.11</v>
      </c>
      <c r="C218" s="5">
        <f>TITRES_STAT!D221</f>
        <v>19.0718</v>
      </c>
      <c r="D218" s="5">
        <f>TITRES_STAT!E221</f>
        <v>767</v>
      </c>
      <c r="E218" s="2">
        <f t="shared" si="12"/>
        <v>20630</v>
      </c>
      <c r="F218" s="5" t="str">
        <f t="shared" si="15"/>
        <v>BEARISH</v>
      </c>
      <c r="G218" s="5" t="str">
        <f t="shared" si="14"/>
        <v>WEAK</v>
      </c>
      <c r="H218" s="5" t="str">
        <f t="shared" si="13"/>
        <v>CONFIRMED BEARISH</v>
      </c>
    </row>
    <row r="219" spans="1:8" ht="13.5" x14ac:dyDescent="0.25">
      <c r="A219" s="3">
        <f>TITRES_STAT!B222</f>
        <v>42622</v>
      </c>
      <c r="B219" s="5">
        <f>TITRES_STAT!C222</f>
        <v>19.100000000000001</v>
      </c>
      <c r="C219" s="5">
        <f>TITRES_STAT!D222</f>
        <v>19.061800000000002</v>
      </c>
      <c r="D219" s="5">
        <f>TITRES_STAT!E222</f>
        <v>369</v>
      </c>
      <c r="E219" s="2">
        <f t="shared" si="12"/>
        <v>20261</v>
      </c>
      <c r="F219" s="5" t="str">
        <f t="shared" si="15"/>
        <v>BEARISH</v>
      </c>
      <c r="G219" s="5" t="str">
        <f t="shared" si="14"/>
        <v>WEAK</v>
      </c>
      <c r="H219" s="5" t="str">
        <f t="shared" si="13"/>
        <v>CONFIRMED BEARISH</v>
      </c>
    </row>
    <row r="220" spans="1:8" ht="13.5" x14ac:dyDescent="0.25">
      <c r="A220" s="3">
        <f>TITRES_STAT!B223</f>
        <v>42627</v>
      </c>
      <c r="B220" s="5">
        <f>TITRES_STAT!C223</f>
        <v>19.100000000000001</v>
      </c>
      <c r="C220" s="5">
        <f>TITRES_STAT!D223</f>
        <v>19.061800000000002</v>
      </c>
      <c r="D220" s="5">
        <f>TITRES_STAT!E223</f>
        <v>369</v>
      </c>
      <c r="E220" s="2">
        <f t="shared" si="12"/>
        <v>20261</v>
      </c>
      <c r="F220" s="5" t="str">
        <f t="shared" si="15"/>
        <v>BEARISH</v>
      </c>
      <c r="G220" s="5" t="str">
        <f t="shared" si="14"/>
        <v>WEAK</v>
      </c>
      <c r="H220" s="5" t="str">
        <f t="shared" si="13"/>
        <v>CONFIRMED BEARISH</v>
      </c>
    </row>
    <row r="221" spans="1:8" ht="13.5" x14ac:dyDescent="0.25">
      <c r="A221" s="3">
        <f>TITRES_STAT!B224</f>
        <v>42628</v>
      </c>
      <c r="B221" s="5">
        <f>TITRES_STAT!C224</f>
        <v>18.25</v>
      </c>
      <c r="C221" s="5">
        <f>TITRES_STAT!D224</f>
        <v>18.2135</v>
      </c>
      <c r="D221" s="5">
        <f>TITRES_STAT!E224</f>
        <v>0</v>
      </c>
      <c r="E221" s="2">
        <f t="shared" si="12"/>
        <v>20261</v>
      </c>
      <c r="F221" s="5" t="str">
        <f t="shared" si="15"/>
        <v>BEARISH</v>
      </c>
      <c r="G221" s="5" t="str">
        <f t="shared" si="14"/>
        <v>WEAK</v>
      </c>
      <c r="H221" s="5" t="str">
        <f t="shared" si="13"/>
        <v>CONFIRMED BEARISH</v>
      </c>
    </row>
    <row r="222" spans="1:8" ht="13.5" x14ac:dyDescent="0.25">
      <c r="A222" s="3">
        <f>TITRES_STAT!B225</f>
        <v>42629</v>
      </c>
      <c r="B222" s="5">
        <f>TITRES_STAT!C225</f>
        <v>18.489999999999998</v>
      </c>
      <c r="C222" s="5">
        <f>TITRES_STAT!D225</f>
        <v>18.452999999999999</v>
      </c>
      <c r="D222" s="5">
        <f>TITRES_STAT!E225</f>
        <v>2014</v>
      </c>
      <c r="E222" s="2">
        <f t="shared" si="12"/>
        <v>22275</v>
      </c>
      <c r="F222" s="5" t="str">
        <f t="shared" si="15"/>
        <v>BULLISH</v>
      </c>
      <c r="G222" s="5" t="str">
        <f t="shared" si="14"/>
        <v>STRONG</v>
      </c>
      <c r="H222" s="5" t="str">
        <f t="shared" si="13"/>
        <v>BULLISH DIVERGENCE</v>
      </c>
    </row>
    <row r="223" spans="1:8" ht="13.5" x14ac:dyDescent="0.25">
      <c r="A223" s="3">
        <f>TITRES_STAT!B226</f>
        <v>42632</v>
      </c>
      <c r="B223" s="5">
        <f>TITRES_STAT!C226</f>
        <v>18.489999999999998</v>
      </c>
      <c r="C223" s="5">
        <f>TITRES_STAT!D226</f>
        <v>18.452999999999999</v>
      </c>
      <c r="D223" s="5">
        <f>TITRES_STAT!E226</f>
        <v>1600</v>
      </c>
      <c r="E223" s="2">
        <f t="shared" si="12"/>
        <v>22275</v>
      </c>
      <c r="F223" s="5" t="str">
        <f t="shared" si="15"/>
        <v>BULLISH</v>
      </c>
      <c r="G223" s="5" t="str">
        <f t="shared" si="14"/>
        <v>STRONG</v>
      </c>
      <c r="H223" s="5" t="str">
        <f t="shared" si="13"/>
        <v>BULLISH DIVERGENCE</v>
      </c>
    </row>
    <row r="224" spans="1:8" ht="13.5" x14ac:dyDescent="0.25">
      <c r="A224" s="3">
        <f>TITRES_STAT!B227</f>
        <v>42633</v>
      </c>
      <c r="B224" s="5">
        <f>TITRES_STAT!C227</f>
        <v>18.489999999999998</v>
      </c>
      <c r="C224" s="5">
        <f>TITRES_STAT!D227</f>
        <v>18.452999999999999</v>
      </c>
      <c r="D224" s="5">
        <f>TITRES_STAT!E227</f>
        <v>0</v>
      </c>
      <c r="E224" s="2">
        <f t="shared" si="12"/>
        <v>22275</v>
      </c>
      <c r="F224" s="5" t="str">
        <f t="shared" si="15"/>
        <v>BULLISH</v>
      </c>
      <c r="G224" s="5" t="str">
        <f t="shared" si="14"/>
        <v>STRONG</v>
      </c>
      <c r="H224" s="5" t="str">
        <f t="shared" si="13"/>
        <v>BULLISH DIVERGENCE</v>
      </c>
    </row>
    <row r="225" spans="1:8" ht="13.5" x14ac:dyDescent="0.25">
      <c r="A225" s="3">
        <f>TITRES_STAT!B228</f>
        <v>42634</v>
      </c>
      <c r="B225" s="5">
        <f>TITRES_STAT!C228</f>
        <v>18.489999999999998</v>
      </c>
      <c r="C225" s="5">
        <f>TITRES_STAT!D228</f>
        <v>18.452999999999999</v>
      </c>
      <c r="D225" s="5">
        <f>TITRES_STAT!E228</f>
        <v>650</v>
      </c>
      <c r="E225" s="2">
        <f t="shared" si="12"/>
        <v>22275</v>
      </c>
      <c r="F225" s="5" t="str">
        <f t="shared" si="15"/>
        <v>BULLISH</v>
      </c>
      <c r="G225" s="5" t="str">
        <f t="shared" si="14"/>
        <v>STRONG</v>
      </c>
      <c r="H225" s="5" t="str">
        <f t="shared" si="13"/>
        <v>BULLISH DIVERGENCE</v>
      </c>
    </row>
    <row r="226" spans="1:8" ht="13.5" x14ac:dyDescent="0.25">
      <c r="A226" s="3">
        <f>TITRES_STAT!B229</f>
        <v>42635</v>
      </c>
      <c r="B226" s="5">
        <f>TITRES_STAT!C229</f>
        <v>18.489999999999998</v>
      </c>
      <c r="C226" s="5">
        <f>TITRES_STAT!D229</f>
        <v>18.452999999999999</v>
      </c>
      <c r="D226" s="5">
        <f>TITRES_STAT!E229</f>
        <v>0</v>
      </c>
      <c r="E226" s="2">
        <f t="shared" si="12"/>
        <v>22275</v>
      </c>
      <c r="F226" s="5" t="str">
        <f t="shared" si="15"/>
        <v>BULLISH</v>
      </c>
      <c r="G226" s="5" t="str">
        <f t="shared" si="14"/>
        <v>STRONG</v>
      </c>
      <c r="H226" s="5" t="str">
        <f t="shared" si="13"/>
        <v>CONFIRMED BULLISH</v>
      </c>
    </row>
    <row r="227" spans="1:8" ht="13.5" x14ac:dyDescent="0.25">
      <c r="A227" s="3">
        <f>TITRES_STAT!B230</f>
        <v>42636</v>
      </c>
      <c r="B227" s="5">
        <f>TITRES_STAT!C230</f>
        <v>18.489999999999998</v>
      </c>
      <c r="C227" s="5">
        <f>TITRES_STAT!D230</f>
        <v>18.452999999999999</v>
      </c>
      <c r="D227" s="5">
        <f>TITRES_STAT!E230</f>
        <v>0</v>
      </c>
      <c r="E227" s="2">
        <f t="shared" si="12"/>
        <v>22275</v>
      </c>
      <c r="F227" s="5" t="str">
        <f t="shared" si="15"/>
        <v>NEUTRAL</v>
      </c>
      <c r="G227" s="5" t="str">
        <f t="shared" si="14"/>
        <v>NEUTRAL</v>
      </c>
      <c r="H227" s="5" t="str">
        <f t="shared" si="13"/>
        <v>NEUTRAL</v>
      </c>
    </row>
    <row r="228" spans="1:8" ht="13.5" x14ac:dyDescent="0.25">
      <c r="A228" s="3">
        <f>TITRES_STAT!B231</f>
        <v>42639</v>
      </c>
      <c r="B228" s="5">
        <f>TITRES_STAT!C231</f>
        <v>18.489999999999998</v>
      </c>
      <c r="C228" s="5">
        <f>TITRES_STAT!D231</f>
        <v>18.452999999999999</v>
      </c>
      <c r="D228" s="5">
        <f>TITRES_STAT!E231</f>
        <v>0</v>
      </c>
      <c r="E228" s="2">
        <f t="shared" si="12"/>
        <v>22275</v>
      </c>
      <c r="F228" s="5" t="str">
        <f t="shared" si="15"/>
        <v>NEUTRAL</v>
      </c>
      <c r="G228" s="5" t="str">
        <f t="shared" si="14"/>
        <v>NEUTRAL</v>
      </c>
      <c r="H228" s="5" t="str">
        <f t="shared" si="13"/>
        <v>NEUTRAL</v>
      </c>
    </row>
    <row r="229" spans="1:8" ht="13.5" x14ac:dyDescent="0.25">
      <c r="A229" s="3">
        <f>TITRES_STAT!B232</f>
        <v>42640</v>
      </c>
      <c r="B229" s="5">
        <f>TITRES_STAT!C232</f>
        <v>18.489999999999998</v>
      </c>
      <c r="C229" s="5">
        <f>TITRES_STAT!D232</f>
        <v>18.452999999999999</v>
      </c>
      <c r="D229" s="5">
        <f>TITRES_STAT!E232</f>
        <v>0</v>
      </c>
      <c r="E229" s="2">
        <f t="shared" si="12"/>
        <v>22275</v>
      </c>
      <c r="F229" s="5" t="str">
        <f t="shared" si="15"/>
        <v>NEUTRAL</v>
      </c>
      <c r="G229" s="5" t="str">
        <f t="shared" si="14"/>
        <v>NEUTRAL</v>
      </c>
      <c r="H229" s="5" t="str">
        <f t="shared" si="13"/>
        <v>NEUTRAL</v>
      </c>
    </row>
    <row r="230" spans="1:8" ht="13.5" x14ac:dyDescent="0.25">
      <c r="A230" s="3">
        <f>TITRES_STAT!B233</f>
        <v>42641</v>
      </c>
      <c r="B230" s="5">
        <f>TITRES_STAT!C233</f>
        <v>18.8</v>
      </c>
      <c r="C230" s="5">
        <f>TITRES_STAT!D233</f>
        <v>18.7624</v>
      </c>
      <c r="D230" s="5">
        <f>TITRES_STAT!E233</f>
        <v>53</v>
      </c>
      <c r="E230" s="2">
        <f t="shared" si="12"/>
        <v>22328</v>
      </c>
      <c r="F230" s="5" t="str">
        <f t="shared" si="15"/>
        <v>BULLISH</v>
      </c>
      <c r="G230" s="5" t="str">
        <f t="shared" si="14"/>
        <v>NEUTRAL</v>
      </c>
      <c r="H230" s="5" t="str">
        <f t="shared" si="13"/>
        <v>CONFIRMED BULLISH</v>
      </c>
    </row>
    <row r="231" spans="1:8" ht="13.5" x14ac:dyDescent="0.25">
      <c r="A231" s="3">
        <f>TITRES_STAT!B234</f>
        <v>42642</v>
      </c>
      <c r="B231" s="5">
        <f>TITRES_STAT!C234</f>
        <v>18.010000000000002</v>
      </c>
      <c r="C231" s="5">
        <f>TITRES_STAT!D234</f>
        <v>17.974</v>
      </c>
      <c r="D231" s="5">
        <f>TITRES_STAT!E234</f>
        <v>3</v>
      </c>
      <c r="E231" s="2">
        <f t="shared" si="12"/>
        <v>22325</v>
      </c>
      <c r="F231" s="5" t="str">
        <f t="shared" si="15"/>
        <v>BULLISH</v>
      </c>
      <c r="G231" s="5" t="str">
        <f t="shared" si="14"/>
        <v>NEUTRAL</v>
      </c>
      <c r="H231" s="5" t="str">
        <f t="shared" si="13"/>
        <v>BULLISH DIVERGENCE</v>
      </c>
    </row>
    <row r="232" spans="1:8" ht="13.5" x14ac:dyDescent="0.25">
      <c r="A232" s="3">
        <f>TITRES_STAT!B235</f>
        <v>42643</v>
      </c>
      <c r="B232" s="5">
        <f>TITRES_STAT!C235</f>
        <v>18.690000000000001</v>
      </c>
      <c r="C232" s="5">
        <f>TITRES_STAT!D235</f>
        <v>18.6526</v>
      </c>
      <c r="D232" s="5">
        <f>TITRES_STAT!E235</f>
        <v>14</v>
      </c>
      <c r="E232" s="2">
        <f t="shared" si="12"/>
        <v>22339</v>
      </c>
      <c r="F232" s="5" t="str">
        <f t="shared" si="15"/>
        <v>BULLISH</v>
      </c>
      <c r="G232" s="5" t="str">
        <f t="shared" si="14"/>
        <v>NEUTRAL</v>
      </c>
      <c r="H232" s="5" t="str">
        <f t="shared" si="13"/>
        <v>CONFIRMED BULLISH</v>
      </c>
    </row>
    <row r="233" spans="1:8" ht="13.5" x14ac:dyDescent="0.25">
      <c r="A233" s="3">
        <f>TITRES_STAT!B236</f>
        <v>42647</v>
      </c>
      <c r="B233" s="5">
        <f>TITRES_STAT!C236</f>
        <v>18.7</v>
      </c>
      <c r="C233" s="5">
        <f>TITRES_STAT!D236</f>
        <v>18.662600000000001</v>
      </c>
      <c r="D233" s="5">
        <f>TITRES_STAT!E236</f>
        <v>27</v>
      </c>
      <c r="E233" s="2">
        <f t="shared" si="12"/>
        <v>22366</v>
      </c>
      <c r="F233" s="5" t="str">
        <f t="shared" si="15"/>
        <v>BULLISH</v>
      </c>
      <c r="G233" s="5" t="str">
        <f t="shared" si="14"/>
        <v>NEUTRAL</v>
      </c>
      <c r="H233" s="5" t="str">
        <f t="shared" si="13"/>
        <v>CONFIRMED BULLISH</v>
      </c>
    </row>
    <row r="234" spans="1:8" ht="13.5" x14ac:dyDescent="0.25">
      <c r="A234" s="3">
        <f>TITRES_STAT!B237</f>
        <v>42648</v>
      </c>
      <c r="B234" s="5">
        <f>TITRES_STAT!C237</f>
        <v>19.260000000000002</v>
      </c>
      <c r="C234" s="5">
        <f>TITRES_STAT!D237</f>
        <v>19.221499999999999</v>
      </c>
      <c r="D234" s="5">
        <f>TITRES_STAT!E237</f>
        <v>0</v>
      </c>
      <c r="E234" s="2">
        <f t="shared" si="12"/>
        <v>22366</v>
      </c>
      <c r="F234" s="5" t="str">
        <f t="shared" si="15"/>
        <v>BULLISH</v>
      </c>
      <c r="G234" s="5" t="str">
        <f t="shared" si="14"/>
        <v>NEUTRAL</v>
      </c>
      <c r="H234" s="5" t="str">
        <f t="shared" si="13"/>
        <v>CONFIRMED BULLISH</v>
      </c>
    </row>
    <row r="235" spans="1:8" ht="13.5" x14ac:dyDescent="0.25">
      <c r="A235" s="3">
        <f>TITRES_STAT!B238</f>
        <v>42649</v>
      </c>
      <c r="B235" s="5">
        <f>TITRES_STAT!C238</f>
        <v>19.260000000000002</v>
      </c>
      <c r="C235" s="5">
        <f>TITRES_STAT!D238</f>
        <v>19.221499999999999</v>
      </c>
      <c r="D235" s="5">
        <f>TITRES_STAT!E238</f>
        <v>25</v>
      </c>
      <c r="E235" s="2">
        <f t="shared" si="12"/>
        <v>22366</v>
      </c>
      <c r="F235" s="5" t="str">
        <f t="shared" si="15"/>
        <v>BULLISH</v>
      </c>
      <c r="G235" s="5" t="str">
        <f t="shared" si="14"/>
        <v>NEUTRAL</v>
      </c>
      <c r="H235" s="5" t="str">
        <f t="shared" si="13"/>
        <v>CONFIRMED BULLISH</v>
      </c>
    </row>
    <row r="236" spans="1:8" ht="13.5" x14ac:dyDescent="0.25">
      <c r="A236" s="3">
        <f>TITRES_STAT!B239</f>
        <v>42650</v>
      </c>
      <c r="B236" s="5">
        <f>TITRES_STAT!C239</f>
        <v>19.8</v>
      </c>
      <c r="C236" s="5">
        <f>TITRES_STAT!D239</f>
        <v>19.760400000000001</v>
      </c>
      <c r="D236" s="5">
        <f>TITRES_STAT!E239</f>
        <v>35</v>
      </c>
      <c r="E236" s="2">
        <f t="shared" si="12"/>
        <v>22401</v>
      </c>
      <c r="F236" s="5" t="str">
        <f t="shared" si="15"/>
        <v>BULLISH</v>
      </c>
      <c r="G236" s="5" t="str">
        <f t="shared" si="14"/>
        <v>NEUTRAL</v>
      </c>
      <c r="H236" s="5" t="str">
        <f t="shared" si="13"/>
        <v>CONFIRMED BULLISH</v>
      </c>
    </row>
    <row r="237" spans="1:8" ht="13.5" x14ac:dyDescent="0.25">
      <c r="A237" s="3">
        <f>TITRES_STAT!B240</f>
        <v>42653</v>
      </c>
      <c r="B237" s="5">
        <f>TITRES_STAT!C240</f>
        <v>19.8</v>
      </c>
      <c r="C237" s="5">
        <f>TITRES_STAT!D240</f>
        <v>19.760400000000001</v>
      </c>
      <c r="D237" s="5">
        <f>TITRES_STAT!E240</f>
        <v>12</v>
      </c>
      <c r="E237" s="2">
        <f t="shared" si="12"/>
        <v>22401</v>
      </c>
      <c r="F237" s="5" t="str">
        <f t="shared" si="15"/>
        <v>BULLISH</v>
      </c>
      <c r="G237" s="5" t="str">
        <f t="shared" si="14"/>
        <v>NEUTRAL</v>
      </c>
      <c r="H237" s="5" t="str">
        <f t="shared" si="13"/>
        <v>CONFIRMED BULLISH</v>
      </c>
    </row>
    <row r="238" spans="1:8" ht="13.5" x14ac:dyDescent="0.25">
      <c r="A238" s="3">
        <f>TITRES_STAT!B241</f>
        <v>42654</v>
      </c>
      <c r="B238" s="5">
        <f>TITRES_STAT!C241</f>
        <v>19.79</v>
      </c>
      <c r="C238" s="5">
        <f>TITRES_STAT!D241</f>
        <v>19.750399999999999</v>
      </c>
      <c r="D238" s="5">
        <f>TITRES_STAT!E241</f>
        <v>12</v>
      </c>
      <c r="E238" s="2">
        <f t="shared" si="12"/>
        <v>22389</v>
      </c>
      <c r="F238" s="5" t="str">
        <f t="shared" si="15"/>
        <v>BULLISH</v>
      </c>
      <c r="G238" s="5" t="str">
        <f t="shared" si="14"/>
        <v>NEUTRAL</v>
      </c>
      <c r="H238" s="5" t="str">
        <f t="shared" si="13"/>
        <v>CONFIRMED BULLISH</v>
      </c>
    </row>
    <row r="239" spans="1:8" ht="13.5" x14ac:dyDescent="0.25">
      <c r="A239" s="3">
        <f>TITRES_STAT!B242</f>
        <v>42655</v>
      </c>
      <c r="B239" s="5">
        <f>TITRES_STAT!C242</f>
        <v>19.79</v>
      </c>
      <c r="C239" s="5">
        <f>TITRES_STAT!D242</f>
        <v>19.750399999999999</v>
      </c>
      <c r="D239" s="5">
        <f>TITRES_STAT!E242</f>
        <v>0</v>
      </c>
      <c r="E239" s="2">
        <f t="shared" si="12"/>
        <v>22389</v>
      </c>
      <c r="F239" s="5" t="str">
        <f t="shared" si="15"/>
        <v>BULLISH</v>
      </c>
      <c r="G239" s="5" t="str">
        <f t="shared" si="14"/>
        <v>NEUTRAL</v>
      </c>
      <c r="H239" s="5" t="str">
        <f t="shared" si="13"/>
        <v>CONFIRMED BULLISH</v>
      </c>
    </row>
    <row r="240" spans="1:8" ht="13.5" x14ac:dyDescent="0.25">
      <c r="A240" s="3">
        <f>TITRES_STAT!B243</f>
        <v>42656</v>
      </c>
      <c r="B240" s="5">
        <f>TITRES_STAT!C243</f>
        <v>19.79</v>
      </c>
      <c r="C240" s="5">
        <f>TITRES_STAT!D243</f>
        <v>19.750399999999999</v>
      </c>
      <c r="D240" s="5">
        <f>TITRES_STAT!E243</f>
        <v>0</v>
      </c>
      <c r="E240" s="2">
        <f t="shared" si="12"/>
        <v>22389</v>
      </c>
      <c r="F240" s="5" t="str">
        <f t="shared" si="15"/>
        <v>BULLISH</v>
      </c>
      <c r="G240" s="5" t="str">
        <f t="shared" si="14"/>
        <v>NEUTRAL</v>
      </c>
      <c r="H240" s="5" t="str">
        <f t="shared" si="13"/>
        <v>CONFIRMED BULLISH</v>
      </c>
    </row>
    <row r="241" spans="1:8" ht="13.5" x14ac:dyDescent="0.25">
      <c r="A241" s="3">
        <f>TITRES_STAT!B244</f>
        <v>42657</v>
      </c>
      <c r="B241" s="5">
        <f>TITRES_STAT!C244</f>
        <v>19.59</v>
      </c>
      <c r="C241" s="5">
        <f>TITRES_STAT!D244</f>
        <v>19.550799999999999</v>
      </c>
      <c r="D241" s="5">
        <f>TITRES_STAT!E244</f>
        <v>10</v>
      </c>
      <c r="E241" s="2">
        <f t="shared" si="12"/>
        <v>22379</v>
      </c>
      <c r="F241" s="5" t="str">
        <f t="shared" si="15"/>
        <v>BEARISH</v>
      </c>
      <c r="G241" s="5" t="str">
        <f t="shared" si="14"/>
        <v>NEUTRAL</v>
      </c>
      <c r="H241" s="5" t="str">
        <f t="shared" si="13"/>
        <v>CONFIRMED BEARISH</v>
      </c>
    </row>
    <row r="242" spans="1:8" ht="13.5" x14ac:dyDescent="0.25">
      <c r="A242" s="3">
        <f>TITRES_STAT!B245</f>
        <v>42660</v>
      </c>
      <c r="B242" s="5">
        <f>TITRES_STAT!C245</f>
        <v>19.7</v>
      </c>
      <c r="C242" s="5">
        <f>TITRES_STAT!D245</f>
        <v>19.660599999999999</v>
      </c>
      <c r="D242" s="5">
        <f>TITRES_STAT!E245</f>
        <v>1</v>
      </c>
      <c r="E242" s="2">
        <f t="shared" si="12"/>
        <v>22380</v>
      </c>
      <c r="F242" s="5" t="str">
        <f t="shared" si="15"/>
        <v>BEARISH</v>
      </c>
      <c r="G242" s="5" t="str">
        <f t="shared" si="14"/>
        <v>NEUTRAL</v>
      </c>
      <c r="H242" s="5" t="str">
        <f t="shared" si="13"/>
        <v>CONFIRMED BEARISH</v>
      </c>
    </row>
    <row r="243" spans="1:8" ht="13.5" x14ac:dyDescent="0.25">
      <c r="A243" s="3">
        <f>TITRES_STAT!B246</f>
        <v>42661</v>
      </c>
      <c r="B243" s="5">
        <f>TITRES_STAT!C246</f>
        <v>19.7</v>
      </c>
      <c r="C243" s="5">
        <f>TITRES_STAT!D246</f>
        <v>19.660599999999999</v>
      </c>
      <c r="D243" s="5">
        <f>TITRES_STAT!E246</f>
        <v>0</v>
      </c>
      <c r="E243" s="2">
        <f t="shared" si="12"/>
        <v>22380</v>
      </c>
      <c r="F243" s="5" t="str">
        <f t="shared" si="15"/>
        <v>BEARISH</v>
      </c>
      <c r="G243" s="5" t="str">
        <f t="shared" si="14"/>
        <v>NEUTRAL</v>
      </c>
      <c r="H243" s="5" t="str">
        <f t="shared" si="13"/>
        <v>CONFIRMED BEARISH</v>
      </c>
    </row>
    <row r="244" spans="1:8" ht="13.5" x14ac:dyDescent="0.25">
      <c r="A244" s="3">
        <f>TITRES_STAT!B247</f>
        <v>42662</v>
      </c>
      <c r="B244" s="5">
        <f>TITRES_STAT!C247</f>
        <v>19.7</v>
      </c>
      <c r="C244" s="5">
        <f>TITRES_STAT!D247</f>
        <v>19.660599999999999</v>
      </c>
      <c r="D244" s="5">
        <f>TITRES_STAT!E247</f>
        <v>0</v>
      </c>
      <c r="E244" s="2">
        <f t="shared" si="12"/>
        <v>22380</v>
      </c>
      <c r="F244" s="5" t="str">
        <f t="shared" si="15"/>
        <v>BEARISH</v>
      </c>
      <c r="G244" s="5" t="str">
        <f t="shared" si="14"/>
        <v>NEUTRAL</v>
      </c>
      <c r="H244" s="5" t="str">
        <f t="shared" si="13"/>
        <v>CONFIRMED BEARISH</v>
      </c>
    </row>
    <row r="245" spans="1:8" ht="13.5" x14ac:dyDescent="0.25">
      <c r="A245" s="3">
        <f>TITRES_STAT!B248</f>
        <v>42663</v>
      </c>
      <c r="B245" s="5">
        <f>TITRES_STAT!C248</f>
        <v>19.7</v>
      </c>
      <c r="C245" s="5">
        <f>TITRES_STAT!D248</f>
        <v>19.660599999999999</v>
      </c>
      <c r="D245" s="5">
        <f>TITRES_STAT!E248</f>
        <v>0</v>
      </c>
      <c r="E245" s="2">
        <f t="shared" si="12"/>
        <v>22380</v>
      </c>
      <c r="F245" s="5" t="str">
        <f t="shared" si="15"/>
        <v>BEARISH</v>
      </c>
      <c r="G245" s="5" t="str">
        <f t="shared" si="14"/>
        <v>NEUTRAL</v>
      </c>
      <c r="H245" s="5" t="str">
        <f t="shared" si="13"/>
        <v>CONFIRMED BEARISH</v>
      </c>
    </row>
    <row r="246" spans="1:8" ht="13.5" x14ac:dyDescent="0.25">
      <c r="A246" s="3">
        <f>TITRES_STAT!B249</f>
        <v>42664</v>
      </c>
      <c r="B246" s="5">
        <f>TITRES_STAT!C249</f>
        <v>19.649999999999999</v>
      </c>
      <c r="C246" s="5">
        <f>TITRES_STAT!D249</f>
        <v>19.610700000000001</v>
      </c>
      <c r="D246" s="5">
        <f>TITRES_STAT!E249</f>
        <v>14</v>
      </c>
      <c r="E246" s="2">
        <f t="shared" si="12"/>
        <v>22366</v>
      </c>
      <c r="F246" s="5" t="str">
        <f t="shared" si="15"/>
        <v>BEARISH</v>
      </c>
      <c r="G246" s="5" t="str">
        <f t="shared" si="14"/>
        <v>NEUTRAL</v>
      </c>
      <c r="H246" s="5" t="str">
        <f t="shared" si="13"/>
        <v>BEARISH DIVERGENCE</v>
      </c>
    </row>
    <row r="247" spans="1:8" ht="13.5" x14ac:dyDescent="0.25">
      <c r="A247" s="3">
        <f>TITRES_STAT!B250</f>
        <v>42667</v>
      </c>
      <c r="B247" s="5">
        <f>TITRES_STAT!C250</f>
        <v>19.8</v>
      </c>
      <c r="C247" s="5">
        <f>TITRES_STAT!D250</f>
        <v>19.760400000000001</v>
      </c>
      <c r="D247" s="5">
        <f>TITRES_STAT!E250</f>
        <v>517</v>
      </c>
      <c r="E247" s="2">
        <f t="shared" si="12"/>
        <v>22883</v>
      </c>
      <c r="F247" s="5" t="str">
        <f t="shared" si="15"/>
        <v>BULLISH</v>
      </c>
      <c r="G247" s="5" t="str">
        <f t="shared" si="14"/>
        <v>STRONG</v>
      </c>
      <c r="H247" s="5" t="str">
        <f t="shared" si="13"/>
        <v>CONFIRMED BULLISH</v>
      </c>
    </row>
    <row r="248" spans="1:8" ht="13.5" x14ac:dyDescent="0.25">
      <c r="A248" s="3">
        <f>TITRES_STAT!B251</f>
        <v>42668</v>
      </c>
      <c r="B248" s="5">
        <f>TITRES_STAT!C251</f>
        <v>19.87</v>
      </c>
      <c r="C248" s="5">
        <f>TITRES_STAT!D251</f>
        <v>19.830300000000001</v>
      </c>
      <c r="D248" s="5">
        <f>TITRES_STAT!E251</f>
        <v>6</v>
      </c>
      <c r="E248" s="2">
        <f t="shared" si="12"/>
        <v>22889</v>
      </c>
      <c r="F248" s="5" t="str">
        <f t="shared" si="15"/>
        <v>BULLISH</v>
      </c>
      <c r="G248" s="5" t="str">
        <f t="shared" si="14"/>
        <v>STRONG</v>
      </c>
      <c r="H248" s="5" t="str">
        <f t="shared" si="13"/>
        <v>CONFIRMED BULLISH</v>
      </c>
    </row>
    <row r="249" spans="1:8" ht="13.5" x14ac:dyDescent="0.25">
      <c r="A249" s="3">
        <f>TITRES_STAT!B252</f>
        <v>42669</v>
      </c>
      <c r="B249" s="5">
        <f>TITRES_STAT!C252</f>
        <v>19.600000000000001</v>
      </c>
      <c r="C249" s="5">
        <f>TITRES_STAT!D252</f>
        <v>19.5608</v>
      </c>
      <c r="D249" s="5">
        <f>TITRES_STAT!E252</f>
        <v>37</v>
      </c>
      <c r="E249" s="2">
        <f t="shared" si="12"/>
        <v>22852</v>
      </c>
      <c r="F249" s="5" t="str">
        <f t="shared" si="15"/>
        <v>BULLISH</v>
      </c>
      <c r="G249" s="5" t="str">
        <f t="shared" si="14"/>
        <v>STRONG</v>
      </c>
      <c r="H249" s="5" t="str">
        <f t="shared" si="13"/>
        <v>BULLISH DIVERGENCE</v>
      </c>
    </row>
    <row r="250" spans="1:8" ht="13.5" x14ac:dyDescent="0.25">
      <c r="A250" s="3">
        <f>TITRES_STAT!B253</f>
        <v>42670</v>
      </c>
      <c r="B250" s="5">
        <f>TITRES_STAT!C253</f>
        <v>19.600000000000001</v>
      </c>
      <c r="C250" s="5">
        <f>TITRES_STAT!D253</f>
        <v>19.5608</v>
      </c>
      <c r="D250" s="5">
        <f>TITRES_STAT!E253</f>
        <v>0</v>
      </c>
      <c r="E250" s="2">
        <f t="shared" si="12"/>
        <v>22852</v>
      </c>
      <c r="F250" s="5" t="str">
        <f t="shared" si="15"/>
        <v>BULLISH</v>
      </c>
      <c r="G250" s="5" t="str">
        <f t="shared" si="14"/>
        <v>STRONG</v>
      </c>
      <c r="H250" s="5" t="str">
        <f t="shared" si="13"/>
        <v>BULLISH DIVERGENCE</v>
      </c>
    </row>
    <row r="251" spans="1:8" ht="13.5" x14ac:dyDescent="0.25">
      <c r="A251" s="3">
        <f>TITRES_STAT!B254</f>
        <v>42671</v>
      </c>
      <c r="B251" s="5">
        <f>TITRES_STAT!C254</f>
        <v>19.600000000000001</v>
      </c>
      <c r="C251" s="5">
        <f>TITRES_STAT!D254</f>
        <v>19.5608</v>
      </c>
      <c r="D251" s="5">
        <f>TITRES_STAT!E254</f>
        <v>797</v>
      </c>
      <c r="E251" s="2">
        <f t="shared" si="12"/>
        <v>22852</v>
      </c>
      <c r="F251" s="5" t="str">
        <f t="shared" si="15"/>
        <v>BULLISH</v>
      </c>
      <c r="G251" s="5" t="str">
        <f t="shared" si="14"/>
        <v>STRONG</v>
      </c>
      <c r="H251" s="5" t="str">
        <f t="shared" si="13"/>
        <v>BULLISH DIVERGENCE</v>
      </c>
    </row>
    <row r="252" spans="1:8" ht="13.5" x14ac:dyDescent="0.25">
      <c r="A252" s="3">
        <f>TITRES_STAT!B255</f>
        <v>42674</v>
      </c>
      <c r="B252" s="5">
        <f>TITRES_STAT!C255</f>
        <v>19.600000000000001</v>
      </c>
      <c r="C252" s="5">
        <f>TITRES_STAT!D255</f>
        <v>19.5608</v>
      </c>
      <c r="D252" s="5">
        <f>TITRES_STAT!E255</f>
        <v>0</v>
      </c>
      <c r="E252" s="2">
        <f t="shared" si="12"/>
        <v>22852</v>
      </c>
      <c r="F252" s="5" t="str">
        <f t="shared" si="15"/>
        <v>BEARISH</v>
      </c>
      <c r="G252" s="5" t="str">
        <f t="shared" si="14"/>
        <v>NEUTRAL</v>
      </c>
      <c r="H252" s="5" t="str">
        <f t="shared" si="13"/>
        <v>CONFIRMED BEARISH</v>
      </c>
    </row>
    <row r="253" spans="1:8" ht="13.5" x14ac:dyDescent="0.25">
      <c r="A253" s="3">
        <f>TITRES_STAT!B256</f>
        <v>42675</v>
      </c>
      <c r="B253" s="5">
        <f>TITRES_STAT!C256</f>
        <v>19.600000000000001</v>
      </c>
      <c r="C253" s="5">
        <f>TITRES_STAT!D256</f>
        <v>19.5608</v>
      </c>
      <c r="D253" s="5">
        <f>TITRES_STAT!E256</f>
        <v>984</v>
      </c>
      <c r="E253" s="2">
        <f t="shared" si="12"/>
        <v>22852</v>
      </c>
      <c r="F253" s="5" t="str">
        <f t="shared" si="15"/>
        <v>BEARISH</v>
      </c>
      <c r="G253" s="5" t="str">
        <f t="shared" si="14"/>
        <v>NEUTRAL</v>
      </c>
      <c r="H253" s="5" t="str">
        <f t="shared" si="13"/>
        <v>CONFIRMED BEARISH</v>
      </c>
    </row>
    <row r="254" spans="1:8" ht="13.5" x14ac:dyDescent="0.25">
      <c r="A254" s="3">
        <f>TITRES_STAT!B257</f>
        <v>42676</v>
      </c>
      <c r="B254" s="5">
        <f>TITRES_STAT!C257</f>
        <v>19.600000000000001</v>
      </c>
      <c r="C254" s="5">
        <f>TITRES_STAT!D257</f>
        <v>19.5608</v>
      </c>
      <c r="D254" s="5">
        <f>TITRES_STAT!E257</f>
        <v>400</v>
      </c>
      <c r="E254" s="2">
        <f t="shared" si="12"/>
        <v>22852</v>
      </c>
      <c r="F254" s="5" t="str">
        <f t="shared" si="15"/>
        <v>NEUTRAL</v>
      </c>
      <c r="G254" s="5" t="str">
        <f t="shared" si="14"/>
        <v>NEUTRAL</v>
      </c>
      <c r="H254" s="5" t="str">
        <f t="shared" si="13"/>
        <v>NEUTRAL</v>
      </c>
    </row>
    <row r="255" spans="1:8" ht="13.5" x14ac:dyDescent="0.25">
      <c r="A255" s="3">
        <f>TITRES_STAT!B258</f>
        <v>42677</v>
      </c>
      <c r="B255" s="5">
        <f>TITRES_STAT!C258</f>
        <v>19.600000000000001</v>
      </c>
      <c r="C255" s="5">
        <f>TITRES_STAT!D258</f>
        <v>19.5608</v>
      </c>
      <c r="D255" s="5">
        <f>TITRES_STAT!E258</f>
        <v>0</v>
      </c>
      <c r="E255" s="2">
        <f t="shared" si="12"/>
        <v>22852</v>
      </c>
      <c r="F255" s="5" t="str">
        <f t="shared" si="15"/>
        <v>NEUTRAL</v>
      </c>
      <c r="G255" s="5" t="str">
        <f t="shared" si="14"/>
        <v>NEUTRAL</v>
      </c>
      <c r="H255" s="5" t="str">
        <f t="shared" si="13"/>
        <v>NEUTRAL</v>
      </c>
    </row>
    <row r="256" spans="1:8" ht="13.5" x14ac:dyDescent="0.25">
      <c r="A256" s="3">
        <f>TITRES_STAT!B259</f>
        <v>42678</v>
      </c>
      <c r="B256" s="5">
        <f>TITRES_STAT!C259</f>
        <v>18.72</v>
      </c>
      <c r="C256" s="5">
        <f>TITRES_STAT!D259</f>
        <v>18.682600000000001</v>
      </c>
      <c r="D256" s="5">
        <f>TITRES_STAT!E259</f>
        <v>115</v>
      </c>
      <c r="E256" s="2">
        <f t="shared" si="12"/>
        <v>22737</v>
      </c>
      <c r="F256" s="5" t="str">
        <f t="shared" si="15"/>
        <v>BEARISH</v>
      </c>
      <c r="G256" s="5" t="str">
        <f t="shared" si="14"/>
        <v>NEUTRAL</v>
      </c>
      <c r="H256" s="5" t="str">
        <f t="shared" si="13"/>
        <v>CONFIRMED BEARISH</v>
      </c>
    </row>
    <row r="257" spans="1:8" ht="13.5" x14ac:dyDescent="0.25">
      <c r="A257" s="3">
        <f>TITRES_STAT!B260</f>
        <v>42681</v>
      </c>
      <c r="B257" s="5">
        <f>TITRES_STAT!C260</f>
        <v>19.28</v>
      </c>
      <c r="C257" s="5">
        <f>TITRES_STAT!D260</f>
        <v>19.241399999999999</v>
      </c>
      <c r="D257" s="5">
        <f>TITRES_STAT!E260</f>
        <v>0</v>
      </c>
      <c r="E257" s="2">
        <f t="shared" si="12"/>
        <v>22737</v>
      </c>
      <c r="F257" s="5" t="str">
        <f t="shared" si="15"/>
        <v>BEARISH</v>
      </c>
      <c r="G257" s="5" t="str">
        <f t="shared" si="14"/>
        <v>NEUTRAL</v>
      </c>
      <c r="H257" s="5" t="str">
        <f t="shared" si="13"/>
        <v>CONFIRMED BEARISH</v>
      </c>
    </row>
    <row r="258" spans="1:8" ht="13.5" x14ac:dyDescent="0.25">
      <c r="A258" s="3">
        <f>TITRES_STAT!B261</f>
        <v>42682</v>
      </c>
      <c r="B258" s="5">
        <f>TITRES_STAT!C261</f>
        <v>19.28</v>
      </c>
      <c r="C258" s="5">
        <f>TITRES_STAT!D261</f>
        <v>19.241399999999999</v>
      </c>
      <c r="D258" s="5">
        <f>TITRES_STAT!E261</f>
        <v>11</v>
      </c>
      <c r="E258" s="2">
        <f t="shared" si="12"/>
        <v>22737</v>
      </c>
      <c r="F258" s="5" t="str">
        <f t="shared" si="15"/>
        <v>BEARISH</v>
      </c>
      <c r="G258" s="5" t="str">
        <f t="shared" si="14"/>
        <v>NEUTRAL</v>
      </c>
      <c r="H258" s="5" t="str">
        <f t="shared" si="13"/>
        <v>CONFIRMED BEARISH</v>
      </c>
    </row>
    <row r="259" spans="1:8" ht="13.5" x14ac:dyDescent="0.25">
      <c r="A259" s="3">
        <f>TITRES_STAT!B262</f>
        <v>42683</v>
      </c>
      <c r="B259" s="5">
        <f>TITRES_STAT!C262</f>
        <v>19.5</v>
      </c>
      <c r="C259" s="5">
        <f>TITRES_STAT!D262</f>
        <v>19.460999999999999</v>
      </c>
      <c r="D259" s="5">
        <f>TITRES_STAT!E262</f>
        <v>2001</v>
      </c>
      <c r="E259" s="2">
        <f t="shared" si="12"/>
        <v>24738</v>
      </c>
      <c r="F259" s="5" t="str">
        <f t="shared" si="15"/>
        <v>BULLISH</v>
      </c>
      <c r="G259" s="5" t="str">
        <f t="shared" si="14"/>
        <v>STRONG</v>
      </c>
      <c r="H259" s="5" t="str">
        <f t="shared" si="13"/>
        <v>BULLISH DIVERGENCE</v>
      </c>
    </row>
    <row r="260" spans="1:8" ht="13.5" x14ac:dyDescent="0.25">
      <c r="A260" s="3">
        <f>TITRES_STAT!B263</f>
        <v>42684</v>
      </c>
      <c r="B260" s="5">
        <f>TITRES_STAT!C263</f>
        <v>19.5</v>
      </c>
      <c r="C260" s="5">
        <f>TITRES_STAT!D263</f>
        <v>19.460999999999999</v>
      </c>
      <c r="D260" s="5">
        <f>TITRES_STAT!E263</f>
        <v>10</v>
      </c>
      <c r="E260" s="2">
        <f t="shared" ref="E260:E323" si="16">IF(B260&gt;B259, E259+D260, IF(B260&lt;B259, E259-D260, E259))</f>
        <v>24738</v>
      </c>
      <c r="F260" s="5" t="str">
        <f t="shared" si="15"/>
        <v>BULLISH</v>
      </c>
      <c r="G260" s="5" t="str">
        <f t="shared" si="14"/>
        <v>STRONG</v>
      </c>
      <c r="H260" s="5" t="str">
        <f t="shared" si="13"/>
        <v>BULLISH DIVERGENCE</v>
      </c>
    </row>
    <row r="261" spans="1:8" ht="13.5" x14ac:dyDescent="0.25">
      <c r="A261" s="3">
        <f>TITRES_STAT!B264</f>
        <v>42685</v>
      </c>
      <c r="B261" s="5">
        <f>TITRES_STAT!C264</f>
        <v>19.5</v>
      </c>
      <c r="C261" s="5">
        <f>TITRES_STAT!D264</f>
        <v>19.460999999999999</v>
      </c>
      <c r="D261" s="5">
        <f>TITRES_STAT!E264</f>
        <v>20</v>
      </c>
      <c r="E261" s="2">
        <f t="shared" si="16"/>
        <v>24738</v>
      </c>
      <c r="F261" s="5" t="str">
        <f t="shared" si="15"/>
        <v>BULLISH</v>
      </c>
      <c r="G261" s="5" t="str">
        <f t="shared" si="14"/>
        <v>STRONG</v>
      </c>
      <c r="H261" s="5" t="str">
        <f t="shared" si="13"/>
        <v>CONFIRMED BULLISH</v>
      </c>
    </row>
    <row r="262" spans="1:8" ht="13.5" x14ac:dyDescent="0.25">
      <c r="A262" s="3">
        <f>TITRES_STAT!B265</f>
        <v>42688</v>
      </c>
      <c r="B262" s="5">
        <f>TITRES_STAT!C265</f>
        <v>19.5</v>
      </c>
      <c r="C262" s="5">
        <f>TITRES_STAT!D265</f>
        <v>19.460999999999999</v>
      </c>
      <c r="D262" s="5">
        <f>TITRES_STAT!E265</f>
        <v>0</v>
      </c>
      <c r="E262" s="2">
        <f t="shared" si="16"/>
        <v>24738</v>
      </c>
      <c r="F262" s="5" t="str">
        <f t="shared" si="15"/>
        <v>BULLISH</v>
      </c>
      <c r="G262" s="5" t="str">
        <f t="shared" si="14"/>
        <v>STRONG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42689</v>
      </c>
      <c r="B263" s="5">
        <f>TITRES_STAT!C266</f>
        <v>19.5</v>
      </c>
      <c r="C263" s="5">
        <f>TITRES_STAT!D266</f>
        <v>19.460999999999999</v>
      </c>
      <c r="D263" s="5">
        <f>TITRES_STAT!E266</f>
        <v>0</v>
      </c>
      <c r="E263" s="2">
        <f t="shared" si="16"/>
        <v>24738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STRONG</v>
      </c>
      <c r="H263" s="5" t="str">
        <f t="shared" si="17"/>
        <v>CONFIRMED BULLISH</v>
      </c>
    </row>
    <row r="264" spans="1:8" ht="13.5" x14ac:dyDescent="0.25">
      <c r="A264" s="3">
        <f>TITRES_STAT!B267</f>
        <v>42690</v>
      </c>
      <c r="B264" s="5">
        <f>TITRES_STAT!C267</f>
        <v>19.5</v>
      </c>
      <c r="C264" s="5">
        <f>TITRES_STAT!D267</f>
        <v>19.460999999999999</v>
      </c>
      <c r="D264" s="5">
        <f>TITRES_STAT!E267</f>
        <v>0</v>
      </c>
      <c r="E264" s="2">
        <f t="shared" si="16"/>
        <v>24738</v>
      </c>
      <c r="F264" s="5" t="str">
        <f t="shared" ref="F264:F327" si="19">IF(E264&gt;E259,"BULLISH",IF(E264&lt;E259,"BEARISH","NEUTRAL"))</f>
        <v>NEUTRAL</v>
      </c>
      <c r="G264" s="5" t="str">
        <f t="shared" si="18"/>
        <v>NEUTRAL</v>
      </c>
      <c r="H264" s="5" t="str">
        <f t="shared" si="17"/>
        <v>NEUTRAL</v>
      </c>
    </row>
    <row r="265" spans="1:8" ht="13.5" x14ac:dyDescent="0.25">
      <c r="A265" s="3">
        <f>TITRES_STAT!B268</f>
        <v>42691</v>
      </c>
      <c r="B265" s="5">
        <f>TITRES_STAT!C268</f>
        <v>18.63</v>
      </c>
      <c r="C265" s="5">
        <f>TITRES_STAT!D268</f>
        <v>18.592700000000001</v>
      </c>
      <c r="D265" s="5">
        <f>TITRES_STAT!E268</f>
        <v>1020</v>
      </c>
      <c r="E265" s="2">
        <f t="shared" si="16"/>
        <v>23718</v>
      </c>
      <c r="F265" s="5" t="str">
        <f t="shared" si="19"/>
        <v>BEARISH</v>
      </c>
      <c r="G265" s="5" t="str">
        <f t="shared" si="18"/>
        <v>WEAK</v>
      </c>
      <c r="H265" s="5" t="str">
        <f t="shared" si="17"/>
        <v>CONFIRMED BEARISH</v>
      </c>
    </row>
    <row r="266" spans="1:8" ht="13.5" x14ac:dyDescent="0.25">
      <c r="A266" s="3">
        <f>TITRES_STAT!B269</f>
        <v>42692</v>
      </c>
      <c r="B266" s="5">
        <f>TITRES_STAT!C269</f>
        <v>18.63</v>
      </c>
      <c r="C266" s="5">
        <f>TITRES_STAT!D269</f>
        <v>18.592700000000001</v>
      </c>
      <c r="D266" s="5">
        <f>TITRES_STAT!E269</f>
        <v>17</v>
      </c>
      <c r="E266" s="2">
        <f t="shared" si="16"/>
        <v>23718</v>
      </c>
      <c r="F266" s="5" t="str">
        <f t="shared" si="19"/>
        <v>BEARISH</v>
      </c>
      <c r="G266" s="5" t="str">
        <f t="shared" si="18"/>
        <v>WEAK</v>
      </c>
      <c r="H266" s="5" t="str">
        <f t="shared" si="17"/>
        <v>CONFIRMED BEARISH</v>
      </c>
    </row>
    <row r="267" spans="1:8" ht="13.5" x14ac:dyDescent="0.25">
      <c r="A267" s="3">
        <f>TITRES_STAT!B270</f>
        <v>42695</v>
      </c>
      <c r="B267" s="5">
        <f>TITRES_STAT!C270</f>
        <v>18.63</v>
      </c>
      <c r="C267" s="5">
        <f>TITRES_STAT!D270</f>
        <v>18.592700000000001</v>
      </c>
      <c r="D267" s="5">
        <f>TITRES_STAT!E270</f>
        <v>100</v>
      </c>
      <c r="E267" s="2">
        <f t="shared" si="16"/>
        <v>23718</v>
      </c>
      <c r="F267" s="5" t="str">
        <f t="shared" si="19"/>
        <v>BEARISH</v>
      </c>
      <c r="G267" s="5" t="str">
        <f t="shared" si="18"/>
        <v>WEAK</v>
      </c>
      <c r="H267" s="5" t="str">
        <f t="shared" si="17"/>
        <v>CONFIRMED BEARISH</v>
      </c>
    </row>
    <row r="268" spans="1:8" ht="13.5" x14ac:dyDescent="0.25">
      <c r="A268" s="3">
        <f>TITRES_STAT!B271</f>
        <v>42696</v>
      </c>
      <c r="B268" s="5">
        <f>TITRES_STAT!C271</f>
        <v>18.63</v>
      </c>
      <c r="C268" s="5">
        <f>TITRES_STAT!D271</f>
        <v>18.592700000000001</v>
      </c>
      <c r="D268" s="5">
        <f>TITRES_STAT!E271</f>
        <v>0</v>
      </c>
      <c r="E268" s="2">
        <f t="shared" si="16"/>
        <v>23718</v>
      </c>
      <c r="F268" s="5" t="str">
        <f t="shared" si="19"/>
        <v>BEARISH</v>
      </c>
      <c r="G268" s="5" t="str">
        <f t="shared" si="18"/>
        <v>WEAK</v>
      </c>
      <c r="H268" s="5" t="str">
        <f t="shared" si="17"/>
        <v>CONFIRMED BEARISH</v>
      </c>
    </row>
    <row r="269" spans="1:8" ht="13.5" x14ac:dyDescent="0.25">
      <c r="A269" s="3">
        <f>TITRES_STAT!B272</f>
        <v>42697</v>
      </c>
      <c r="B269" s="5">
        <f>TITRES_STAT!C272</f>
        <v>18.63</v>
      </c>
      <c r="C269" s="5">
        <f>TITRES_STAT!D272</f>
        <v>18.592700000000001</v>
      </c>
      <c r="D269" s="5">
        <f>TITRES_STAT!E272</f>
        <v>0</v>
      </c>
      <c r="E269" s="2">
        <f t="shared" si="16"/>
        <v>23718</v>
      </c>
      <c r="F269" s="5" t="str">
        <f t="shared" si="19"/>
        <v>BEARISH</v>
      </c>
      <c r="G269" s="5" t="str">
        <f t="shared" si="18"/>
        <v>WEAK</v>
      </c>
      <c r="H269" s="5" t="str">
        <f t="shared" si="17"/>
        <v>CONFIRMED BEARISH</v>
      </c>
    </row>
    <row r="270" spans="1:8" ht="13.5" x14ac:dyDescent="0.25">
      <c r="A270" s="3">
        <f>TITRES_STAT!B273</f>
        <v>42698</v>
      </c>
      <c r="B270" s="5">
        <f>TITRES_STAT!C273</f>
        <v>18.63</v>
      </c>
      <c r="C270" s="5">
        <f>TITRES_STAT!D273</f>
        <v>18.592700000000001</v>
      </c>
      <c r="D270" s="5">
        <f>TITRES_STAT!E273</f>
        <v>0</v>
      </c>
      <c r="E270" s="2">
        <f t="shared" si="16"/>
        <v>23718</v>
      </c>
      <c r="F270" s="5" t="str">
        <f t="shared" si="19"/>
        <v>NEUTRAL</v>
      </c>
      <c r="G270" s="5" t="str">
        <f t="shared" si="18"/>
        <v>NEUTRAL</v>
      </c>
      <c r="H270" s="5" t="str">
        <f t="shared" si="17"/>
        <v>NEUTRAL</v>
      </c>
    </row>
    <row r="271" spans="1:8" ht="13.5" x14ac:dyDescent="0.25">
      <c r="A271" s="3">
        <f>TITRES_STAT!B274</f>
        <v>42699</v>
      </c>
      <c r="B271" s="5">
        <f>TITRES_STAT!C274</f>
        <v>18.63</v>
      </c>
      <c r="C271" s="5">
        <f>TITRES_STAT!D274</f>
        <v>18.592700000000001</v>
      </c>
      <c r="D271" s="5">
        <f>TITRES_STAT!E274</f>
        <v>0</v>
      </c>
      <c r="E271" s="2">
        <f t="shared" si="16"/>
        <v>23718</v>
      </c>
      <c r="F271" s="5" t="str">
        <f t="shared" si="19"/>
        <v>NEUTRAL</v>
      </c>
      <c r="G271" s="5" t="str">
        <f t="shared" si="18"/>
        <v>NEUTRAL</v>
      </c>
      <c r="H271" s="5" t="str">
        <f t="shared" si="17"/>
        <v>NEUTRAL</v>
      </c>
    </row>
    <row r="272" spans="1:8" ht="13.5" x14ac:dyDescent="0.25">
      <c r="A272" s="3">
        <f>TITRES_STAT!B275</f>
        <v>42702</v>
      </c>
      <c r="B272" s="5">
        <f>TITRES_STAT!C275</f>
        <v>18.63</v>
      </c>
      <c r="C272" s="5">
        <f>TITRES_STAT!D275</f>
        <v>18.592700000000001</v>
      </c>
      <c r="D272" s="5">
        <f>TITRES_STAT!E275</f>
        <v>0</v>
      </c>
      <c r="E272" s="2">
        <f t="shared" si="16"/>
        <v>23718</v>
      </c>
      <c r="F272" s="5" t="str">
        <f t="shared" si="19"/>
        <v>NEUTRAL</v>
      </c>
      <c r="G272" s="5" t="str">
        <f t="shared" si="18"/>
        <v>NEUTRAL</v>
      </c>
      <c r="H272" s="5" t="str">
        <f t="shared" si="17"/>
        <v>NEUTRAL</v>
      </c>
    </row>
    <row r="273" spans="1:8" ht="13.5" x14ac:dyDescent="0.25">
      <c r="A273" s="3">
        <f>TITRES_STAT!B276</f>
        <v>42703</v>
      </c>
      <c r="B273" s="5">
        <f>TITRES_STAT!C276</f>
        <v>18.63</v>
      </c>
      <c r="C273" s="5">
        <f>TITRES_STAT!D276</f>
        <v>18.592700000000001</v>
      </c>
      <c r="D273" s="5">
        <f>TITRES_STAT!E276</f>
        <v>0</v>
      </c>
      <c r="E273" s="2">
        <f t="shared" si="16"/>
        <v>23718</v>
      </c>
      <c r="F273" s="5" t="str">
        <f t="shared" si="19"/>
        <v>NEUTRAL</v>
      </c>
      <c r="G273" s="5" t="str">
        <f t="shared" si="18"/>
        <v>NEUTRAL</v>
      </c>
      <c r="H273" s="5" t="str">
        <f t="shared" si="17"/>
        <v>NEUTRAL</v>
      </c>
    </row>
    <row r="274" spans="1:8" ht="13.5" x14ac:dyDescent="0.25">
      <c r="A274" s="3">
        <f>TITRES_STAT!B277</f>
        <v>42704</v>
      </c>
      <c r="B274" s="5">
        <f>TITRES_STAT!C277</f>
        <v>18.63</v>
      </c>
      <c r="C274" s="5">
        <f>TITRES_STAT!D277</f>
        <v>18.592700000000001</v>
      </c>
      <c r="D274" s="5">
        <f>TITRES_STAT!E277</f>
        <v>0</v>
      </c>
      <c r="E274" s="2">
        <f t="shared" si="16"/>
        <v>23718</v>
      </c>
      <c r="F274" s="5" t="str">
        <f t="shared" si="19"/>
        <v>NEUTRAL</v>
      </c>
      <c r="G274" s="5" t="str">
        <f t="shared" si="18"/>
        <v>NEUTRAL</v>
      </c>
      <c r="H274" s="5" t="str">
        <f t="shared" si="17"/>
        <v>NEUTRAL</v>
      </c>
    </row>
    <row r="275" spans="1:8" ht="13.5" x14ac:dyDescent="0.25">
      <c r="A275" s="3">
        <f>TITRES_STAT!B278</f>
        <v>42705</v>
      </c>
      <c r="B275" s="5">
        <f>TITRES_STAT!C278</f>
        <v>18.63</v>
      </c>
      <c r="C275" s="5">
        <f>TITRES_STAT!D278</f>
        <v>18.592700000000001</v>
      </c>
      <c r="D275" s="5">
        <f>TITRES_STAT!E278</f>
        <v>0</v>
      </c>
      <c r="E275" s="2">
        <f t="shared" si="16"/>
        <v>23718</v>
      </c>
      <c r="F275" s="5" t="str">
        <f t="shared" si="19"/>
        <v>NEUTRAL</v>
      </c>
      <c r="G275" s="5" t="str">
        <f t="shared" si="18"/>
        <v>NEUTRAL</v>
      </c>
      <c r="H275" s="5" t="str">
        <f t="shared" si="17"/>
        <v>NEUTRAL</v>
      </c>
    </row>
    <row r="276" spans="1:8" ht="13.5" x14ac:dyDescent="0.25">
      <c r="A276" s="3">
        <f>TITRES_STAT!B279</f>
        <v>42706</v>
      </c>
      <c r="B276" s="5">
        <f>TITRES_STAT!C279</f>
        <v>18.63</v>
      </c>
      <c r="C276" s="5">
        <f>TITRES_STAT!D279</f>
        <v>18.592700000000001</v>
      </c>
      <c r="D276" s="5">
        <f>TITRES_STAT!E279</f>
        <v>0</v>
      </c>
      <c r="E276" s="2">
        <f t="shared" si="16"/>
        <v>23718</v>
      </c>
      <c r="F276" s="5" t="str">
        <f t="shared" si="19"/>
        <v>NEUTRAL</v>
      </c>
      <c r="G276" s="5" t="str">
        <f t="shared" si="18"/>
        <v>NEUTRAL</v>
      </c>
      <c r="H276" s="5" t="str">
        <f t="shared" si="17"/>
        <v>NEUTRAL</v>
      </c>
    </row>
    <row r="277" spans="1:8" ht="13.5" x14ac:dyDescent="0.25">
      <c r="A277" s="3">
        <f>TITRES_STAT!B280</f>
        <v>42709</v>
      </c>
      <c r="B277" s="5">
        <f>TITRES_STAT!C280</f>
        <v>18.63</v>
      </c>
      <c r="C277" s="5">
        <f>TITRES_STAT!D280</f>
        <v>18.592700000000001</v>
      </c>
      <c r="D277" s="5">
        <f>TITRES_STAT!E280</f>
        <v>0</v>
      </c>
      <c r="E277" s="2">
        <f t="shared" si="16"/>
        <v>23718</v>
      </c>
      <c r="F277" s="5" t="str">
        <f t="shared" si="19"/>
        <v>NEUTRAL</v>
      </c>
      <c r="G277" s="5" t="str">
        <f t="shared" si="18"/>
        <v>NEUTRAL</v>
      </c>
      <c r="H277" s="5" t="str">
        <f t="shared" si="17"/>
        <v>NEUTRAL</v>
      </c>
    </row>
    <row r="278" spans="1:8" ht="13.5" x14ac:dyDescent="0.25">
      <c r="A278" s="3">
        <f>TITRES_STAT!B281</f>
        <v>42710</v>
      </c>
      <c r="B278" s="5">
        <f>TITRES_STAT!C281</f>
        <v>18.63</v>
      </c>
      <c r="C278" s="5">
        <f>TITRES_STAT!D281</f>
        <v>18.592700000000001</v>
      </c>
      <c r="D278" s="5">
        <f>TITRES_STAT!E281</f>
        <v>0</v>
      </c>
      <c r="E278" s="2">
        <f t="shared" si="16"/>
        <v>23718</v>
      </c>
      <c r="F278" s="5" t="str">
        <f t="shared" si="19"/>
        <v>NEUTRAL</v>
      </c>
      <c r="G278" s="5" t="str">
        <f t="shared" si="18"/>
        <v>NEUTRAL</v>
      </c>
      <c r="H278" s="5" t="str">
        <f t="shared" si="17"/>
        <v>NEUTRAL</v>
      </c>
    </row>
    <row r="279" spans="1:8" ht="13.5" x14ac:dyDescent="0.25">
      <c r="A279" s="3">
        <f>TITRES_STAT!B282</f>
        <v>42711</v>
      </c>
      <c r="B279" s="5">
        <f>TITRES_STAT!C282</f>
        <v>18.57</v>
      </c>
      <c r="C279" s="5">
        <f>TITRES_STAT!D282</f>
        <v>18.532900000000001</v>
      </c>
      <c r="D279" s="5">
        <f>TITRES_STAT!E282</f>
        <v>2684</v>
      </c>
      <c r="E279" s="2">
        <f t="shared" si="16"/>
        <v>21034</v>
      </c>
      <c r="F279" s="5" t="str">
        <f t="shared" si="19"/>
        <v>BEARISH</v>
      </c>
      <c r="G279" s="5" t="str">
        <f t="shared" si="18"/>
        <v>WEAK</v>
      </c>
      <c r="H279" s="5" t="str">
        <f t="shared" si="17"/>
        <v>CONFIRMED BEARISH</v>
      </c>
    </row>
    <row r="280" spans="1:8" ht="13.5" x14ac:dyDescent="0.25">
      <c r="A280" s="3">
        <f>TITRES_STAT!B283</f>
        <v>42712</v>
      </c>
      <c r="B280" s="5">
        <f>TITRES_STAT!C283</f>
        <v>18.57</v>
      </c>
      <c r="C280" s="5">
        <f>TITRES_STAT!D283</f>
        <v>18.532900000000001</v>
      </c>
      <c r="D280" s="5">
        <f>TITRES_STAT!E283</f>
        <v>0</v>
      </c>
      <c r="E280" s="2">
        <f t="shared" si="16"/>
        <v>21034</v>
      </c>
      <c r="F280" s="5" t="str">
        <f t="shared" si="19"/>
        <v>BEARISH</v>
      </c>
      <c r="G280" s="5" t="str">
        <f t="shared" si="18"/>
        <v>WEAK</v>
      </c>
      <c r="H280" s="5" t="str">
        <f t="shared" si="17"/>
        <v>CONFIRMED BEARISH</v>
      </c>
    </row>
    <row r="281" spans="1:8" ht="13.5" x14ac:dyDescent="0.25">
      <c r="A281" s="3">
        <f>TITRES_STAT!B284</f>
        <v>42713</v>
      </c>
      <c r="B281" s="5">
        <f>TITRES_STAT!C284</f>
        <v>18.57</v>
      </c>
      <c r="C281" s="5">
        <f>TITRES_STAT!D284</f>
        <v>18.532900000000001</v>
      </c>
      <c r="D281" s="5">
        <f>TITRES_STAT!E284</f>
        <v>0</v>
      </c>
      <c r="E281" s="2">
        <f t="shared" si="16"/>
        <v>21034</v>
      </c>
      <c r="F281" s="5" t="str">
        <f t="shared" si="19"/>
        <v>BEARISH</v>
      </c>
      <c r="G281" s="5" t="str">
        <f t="shared" si="18"/>
        <v>WEAK</v>
      </c>
      <c r="H281" s="5" t="str">
        <f t="shared" si="17"/>
        <v>CONFIRMED BEARISH</v>
      </c>
    </row>
    <row r="282" spans="1:8" ht="13.5" x14ac:dyDescent="0.25">
      <c r="A282" s="3">
        <f>TITRES_STAT!B285</f>
        <v>42717</v>
      </c>
      <c r="B282" s="5">
        <f>TITRES_STAT!C285</f>
        <v>18.57</v>
      </c>
      <c r="C282" s="5">
        <f>TITRES_STAT!D285</f>
        <v>18.532900000000001</v>
      </c>
      <c r="D282" s="5">
        <f>TITRES_STAT!E285</f>
        <v>0</v>
      </c>
      <c r="E282" s="2">
        <f t="shared" si="16"/>
        <v>21034</v>
      </c>
      <c r="F282" s="5" t="str">
        <f t="shared" si="19"/>
        <v>BEARISH</v>
      </c>
      <c r="G282" s="5" t="str">
        <f t="shared" si="18"/>
        <v>WEAK</v>
      </c>
      <c r="H282" s="5" t="str">
        <f t="shared" si="17"/>
        <v>CONFIRMED BEARISH</v>
      </c>
    </row>
    <row r="283" spans="1:8" ht="13.5" x14ac:dyDescent="0.25">
      <c r="A283" s="3">
        <f>TITRES_STAT!B286</f>
        <v>42718</v>
      </c>
      <c r="B283" s="5">
        <f>TITRES_STAT!C286</f>
        <v>18.57</v>
      </c>
      <c r="C283" s="5">
        <f>TITRES_STAT!D286</f>
        <v>18.532900000000001</v>
      </c>
      <c r="D283" s="5">
        <f>TITRES_STAT!E286</f>
        <v>0</v>
      </c>
      <c r="E283" s="2">
        <f t="shared" si="16"/>
        <v>21034</v>
      </c>
      <c r="F283" s="5" t="str">
        <f t="shared" si="19"/>
        <v>BEARISH</v>
      </c>
      <c r="G283" s="5" t="str">
        <f t="shared" si="18"/>
        <v>WEAK</v>
      </c>
      <c r="H283" s="5" t="str">
        <f t="shared" si="17"/>
        <v>CONFIRMED BEARISH</v>
      </c>
    </row>
    <row r="284" spans="1:8" ht="13.5" x14ac:dyDescent="0.25">
      <c r="A284" s="3">
        <f>TITRES_STAT!B287</f>
        <v>42719</v>
      </c>
      <c r="B284" s="5">
        <f>TITRES_STAT!C287</f>
        <v>18.57</v>
      </c>
      <c r="C284" s="5">
        <f>TITRES_STAT!D287</f>
        <v>18.532900000000001</v>
      </c>
      <c r="D284" s="5">
        <f>TITRES_STAT!E287</f>
        <v>0</v>
      </c>
      <c r="E284" s="2">
        <f t="shared" si="16"/>
        <v>21034</v>
      </c>
      <c r="F284" s="5" t="str">
        <f t="shared" si="19"/>
        <v>NEUTRAL</v>
      </c>
      <c r="G284" s="5" t="str">
        <f t="shared" si="18"/>
        <v>NEUTRAL</v>
      </c>
      <c r="H284" s="5" t="str">
        <f t="shared" si="17"/>
        <v>NEUTRAL</v>
      </c>
    </row>
    <row r="285" spans="1:8" ht="13.5" x14ac:dyDescent="0.25">
      <c r="A285" s="3">
        <f>TITRES_STAT!B288</f>
        <v>42720</v>
      </c>
      <c r="B285" s="5">
        <f>TITRES_STAT!C288</f>
        <v>18.5</v>
      </c>
      <c r="C285" s="5">
        <f>TITRES_STAT!D288</f>
        <v>18.463000000000001</v>
      </c>
      <c r="D285" s="5">
        <f>TITRES_STAT!E288</f>
        <v>100</v>
      </c>
      <c r="E285" s="2">
        <f t="shared" si="16"/>
        <v>20934</v>
      </c>
      <c r="F285" s="5" t="str">
        <f t="shared" si="19"/>
        <v>BEARISH</v>
      </c>
      <c r="G285" s="5" t="str">
        <f t="shared" si="18"/>
        <v>NEUTRAL</v>
      </c>
      <c r="H285" s="5" t="str">
        <f t="shared" si="17"/>
        <v>CONFIRMED BEARISH</v>
      </c>
    </row>
    <row r="286" spans="1:8" ht="13.5" x14ac:dyDescent="0.25">
      <c r="A286" s="3">
        <f>TITRES_STAT!B289</f>
        <v>42723</v>
      </c>
      <c r="B286" s="5">
        <f>TITRES_STAT!C289</f>
        <v>18.5</v>
      </c>
      <c r="C286" s="5">
        <f>TITRES_STAT!D289</f>
        <v>18.463000000000001</v>
      </c>
      <c r="D286" s="5">
        <f>TITRES_STAT!E289</f>
        <v>100</v>
      </c>
      <c r="E286" s="2">
        <f t="shared" si="16"/>
        <v>20934</v>
      </c>
      <c r="F286" s="5" t="str">
        <f t="shared" si="19"/>
        <v>BEARISH</v>
      </c>
      <c r="G286" s="5" t="str">
        <f t="shared" si="18"/>
        <v>NEUTRAL</v>
      </c>
      <c r="H286" s="5" t="str">
        <f t="shared" si="17"/>
        <v>CONFIRMED BEARISH</v>
      </c>
    </row>
    <row r="287" spans="1:8" ht="13.5" x14ac:dyDescent="0.25">
      <c r="A287" s="3">
        <f>TITRES_STAT!B290</f>
        <v>42724</v>
      </c>
      <c r="B287" s="5">
        <f>TITRES_STAT!C290</f>
        <v>18.5</v>
      </c>
      <c r="C287" s="5">
        <f>TITRES_STAT!D290</f>
        <v>18.463000000000001</v>
      </c>
      <c r="D287" s="5">
        <f>TITRES_STAT!E290</f>
        <v>0</v>
      </c>
      <c r="E287" s="2">
        <f t="shared" si="16"/>
        <v>20934</v>
      </c>
      <c r="F287" s="5" t="str">
        <f t="shared" si="19"/>
        <v>BEARISH</v>
      </c>
      <c r="G287" s="5" t="str">
        <f t="shared" si="18"/>
        <v>NEUTRAL</v>
      </c>
      <c r="H287" s="5" t="str">
        <f t="shared" si="17"/>
        <v>CONFIRMED BEARISH</v>
      </c>
    </row>
    <row r="288" spans="1:8" ht="13.5" x14ac:dyDescent="0.25">
      <c r="A288" s="3">
        <f>TITRES_STAT!B291</f>
        <v>42725</v>
      </c>
      <c r="B288" s="5">
        <f>TITRES_STAT!C291</f>
        <v>18.5</v>
      </c>
      <c r="C288" s="5">
        <f>TITRES_STAT!D291</f>
        <v>18.463000000000001</v>
      </c>
      <c r="D288" s="5">
        <f>TITRES_STAT!E291</f>
        <v>0</v>
      </c>
      <c r="E288" s="2">
        <f t="shared" si="16"/>
        <v>20934</v>
      </c>
      <c r="F288" s="5" t="str">
        <f t="shared" si="19"/>
        <v>BEARISH</v>
      </c>
      <c r="G288" s="5" t="str">
        <f t="shared" si="18"/>
        <v>NEUTRAL</v>
      </c>
      <c r="H288" s="5" t="str">
        <f t="shared" si="17"/>
        <v>CONFIRMED BEARISH</v>
      </c>
    </row>
    <row r="289" spans="1:8" ht="13.5" x14ac:dyDescent="0.25">
      <c r="A289" s="3">
        <f>TITRES_STAT!B292</f>
        <v>42726</v>
      </c>
      <c r="B289" s="5">
        <f>TITRES_STAT!C292</f>
        <v>18.5</v>
      </c>
      <c r="C289" s="5">
        <f>TITRES_STAT!D292</f>
        <v>18.463000000000001</v>
      </c>
      <c r="D289" s="5">
        <f>TITRES_STAT!E292</f>
        <v>0</v>
      </c>
      <c r="E289" s="2">
        <f t="shared" si="16"/>
        <v>20934</v>
      </c>
      <c r="F289" s="5" t="str">
        <f t="shared" si="19"/>
        <v>BEARISH</v>
      </c>
      <c r="G289" s="5" t="str">
        <f t="shared" si="18"/>
        <v>NEUTRAL</v>
      </c>
      <c r="H289" s="5" t="str">
        <f t="shared" si="17"/>
        <v>CONFIRMED BEARISH</v>
      </c>
    </row>
    <row r="290" spans="1:8" ht="13.5" x14ac:dyDescent="0.25">
      <c r="A290" s="3">
        <f>TITRES_STAT!B293</f>
        <v>42727</v>
      </c>
      <c r="B290" s="5">
        <f>TITRES_STAT!C293</f>
        <v>17.8</v>
      </c>
      <c r="C290" s="5">
        <f>TITRES_STAT!D293</f>
        <v>17.764399999999998</v>
      </c>
      <c r="D290" s="5">
        <f>TITRES_STAT!E293</f>
        <v>3</v>
      </c>
      <c r="E290" s="2">
        <f t="shared" si="16"/>
        <v>20931</v>
      </c>
      <c r="F290" s="5" t="str">
        <f t="shared" si="19"/>
        <v>BEARISH</v>
      </c>
      <c r="G290" s="5" t="str">
        <f t="shared" si="18"/>
        <v>NEUTRAL</v>
      </c>
      <c r="H290" s="5" t="str">
        <f t="shared" si="17"/>
        <v>CONFIRMED BEARISH</v>
      </c>
    </row>
    <row r="291" spans="1:8" ht="13.5" x14ac:dyDescent="0.25">
      <c r="A291" s="3">
        <f>TITRES_STAT!B294</f>
        <v>42730</v>
      </c>
      <c r="B291" s="5">
        <f>TITRES_STAT!C294</f>
        <v>17</v>
      </c>
      <c r="C291" s="5">
        <f>TITRES_STAT!D294</f>
        <v>16.966000000000001</v>
      </c>
      <c r="D291" s="5">
        <f>TITRES_STAT!E294</f>
        <v>206</v>
      </c>
      <c r="E291" s="2">
        <f t="shared" si="16"/>
        <v>20725</v>
      </c>
      <c r="F291" s="5" t="str">
        <f t="shared" si="19"/>
        <v>BEARISH</v>
      </c>
      <c r="G291" s="5" t="str">
        <f t="shared" si="18"/>
        <v>NEUTRAL</v>
      </c>
      <c r="H291" s="5" t="str">
        <f t="shared" si="17"/>
        <v>CONFIRMED BEARISH</v>
      </c>
    </row>
    <row r="292" spans="1:8" ht="13.5" x14ac:dyDescent="0.25">
      <c r="A292" s="3">
        <f>TITRES_STAT!B295</f>
        <v>42731</v>
      </c>
      <c r="B292" s="5">
        <f>TITRES_STAT!C295</f>
        <v>16.239999999999998</v>
      </c>
      <c r="C292" s="5">
        <f>TITRES_STAT!D295</f>
        <v>16.2075</v>
      </c>
      <c r="D292" s="5">
        <f>TITRES_STAT!E295</f>
        <v>0</v>
      </c>
      <c r="E292" s="2">
        <f t="shared" si="16"/>
        <v>20725</v>
      </c>
      <c r="F292" s="5" t="str">
        <f t="shared" si="19"/>
        <v>BEARISH</v>
      </c>
      <c r="G292" s="5" t="str">
        <f t="shared" si="18"/>
        <v>NEUTRAL</v>
      </c>
      <c r="H292" s="5" t="str">
        <f t="shared" si="17"/>
        <v>CONFIRMED BEARISH</v>
      </c>
    </row>
    <row r="293" spans="1:8" ht="13.5" x14ac:dyDescent="0.25">
      <c r="A293" s="3">
        <f>TITRES_STAT!B296</f>
        <v>42732</v>
      </c>
      <c r="B293" s="5">
        <f>TITRES_STAT!C296</f>
        <v>15.51</v>
      </c>
      <c r="C293" s="5">
        <f>TITRES_STAT!D296</f>
        <v>15.478999999999999</v>
      </c>
      <c r="D293" s="5">
        <f>TITRES_STAT!E296</f>
        <v>0</v>
      </c>
      <c r="E293" s="2">
        <f t="shared" si="16"/>
        <v>20725</v>
      </c>
      <c r="F293" s="5" t="str">
        <f t="shared" si="19"/>
        <v>BEARISH</v>
      </c>
      <c r="G293" s="5" t="str">
        <f t="shared" si="18"/>
        <v>NEUTRAL</v>
      </c>
      <c r="H293" s="5" t="str">
        <f t="shared" si="17"/>
        <v>CONFIRMED BEARISH</v>
      </c>
    </row>
    <row r="294" spans="1:8" ht="13.5" x14ac:dyDescent="0.25">
      <c r="A294" s="3">
        <f>TITRES_STAT!B297</f>
        <v>42733</v>
      </c>
      <c r="B294" s="5">
        <f>TITRES_STAT!C297</f>
        <v>15.5</v>
      </c>
      <c r="C294" s="5">
        <f>TITRES_STAT!D297</f>
        <v>15.468999999999999</v>
      </c>
      <c r="D294" s="5">
        <f>TITRES_STAT!E297</f>
        <v>2816</v>
      </c>
      <c r="E294" s="2">
        <f t="shared" si="16"/>
        <v>17909</v>
      </c>
      <c r="F294" s="5" t="str">
        <f t="shared" si="19"/>
        <v>BEARISH</v>
      </c>
      <c r="G294" s="5" t="str">
        <f t="shared" si="18"/>
        <v>WEAK</v>
      </c>
      <c r="H294" s="5" t="str">
        <f t="shared" si="17"/>
        <v>CONFIRMED BEARISH</v>
      </c>
    </row>
    <row r="295" spans="1:8" ht="13.5" x14ac:dyDescent="0.25">
      <c r="A295" s="3">
        <f>TITRES_STAT!B298</f>
        <v>42734</v>
      </c>
      <c r="B295" s="5">
        <f>TITRES_STAT!C298</f>
        <v>15.5</v>
      </c>
      <c r="C295" s="5">
        <f>TITRES_STAT!D298</f>
        <v>15.468999999999999</v>
      </c>
      <c r="D295" s="5">
        <f>TITRES_STAT!E298</f>
        <v>65</v>
      </c>
      <c r="E295" s="2">
        <f t="shared" si="16"/>
        <v>17909</v>
      </c>
      <c r="F295" s="5" t="str">
        <f t="shared" si="19"/>
        <v>BEARISH</v>
      </c>
      <c r="G295" s="5" t="str">
        <f t="shared" si="18"/>
        <v>WEAK</v>
      </c>
      <c r="H295" s="5" t="str">
        <f t="shared" si="17"/>
        <v>CONFIRMED BEARISH</v>
      </c>
    </row>
    <row r="296" spans="1:8" ht="13.5" x14ac:dyDescent="0.25">
      <c r="A296" s="3">
        <f>TITRES_STAT!B299</f>
        <v>42737</v>
      </c>
      <c r="B296" s="5">
        <f>TITRES_STAT!C299</f>
        <v>15.6</v>
      </c>
      <c r="C296" s="5">
        <f>TITRES_STAT!D299</f>
        <v>15.5688</v>
      </c>
      <c r="D296" s="5">
        <f>TITRES_STAT!E299</f>
        <v>117</v>
      </c>
      <c r="E296" s="2">
        <f t="shared" si="16"/>
        <v>18026</v>
      </c>
      <c r="F296" s="5" t="str">
        <f t="shared" si="19"/>
        <v>BEARISH</v>
      </c>
      <c r="G296" s="5" t="str">
        <f t="shared" si="18"/>
        <v>WEAK</v>
      </c>
      <c r="H296" s="5" t="str">
        <f t="shared" si="17"/>
        <v>CONFIRMED BEARISH</v>
      </c>
    </row>
    <row r="297" spans="1:8" ht="13.5" x14ac:dyDescent="0.25">
      <c r="A297" s="3">
        <f>TITRES_STAT!B300</f>
        <v>42738</v>
      </c>
      <c r="B297" s="5">
        <f>TITRES_STAT!C300</f>
        <v>15.6</v>
      </c>
      <c r="C297" s="5">
        <f>TITRES_STAT!D300</f>
        <v>15.5688</v>
      </c>
      <c r="D297" s="5">
        <f>TITRES_STAT!E300</f>
        <v>0</v>
      </c>
      <c r="E297" s="2">
        <f t="shared" si="16"/>
        <v>18026</v>
      </c>
      <c r="F297" s="5" t="str">
        <f t="shared" si="19"/>
        <v>BEARISH</v>
      </c>
      <c r="G297" s="5" t="str">
        <f t="shared" si="18"/>
        <v>WEAK</v>
      </c>
      <c r="H297" s="5" t="str">
        <f t="shared" si="17"/>
        <v>CONFIRMED BEARISH</v>
      </c>
    </row>
    <row r="298" spans="1:8" ht="13.5" x14ac:dyDescent="0.25">
      <c r="A298" s="3">
        <f>TITRES_STAT!B301</f>
        <v>42739</v>
      </c>
      <c r="B298" s="5">
        <f>TITRES_STAT!C301</f>
        <v>16.059999999999999</v>
      </c>
      <c r="C298" s="5">
        <f>TITRES_STAT!D301</f>
        <v>16.027899999999999</v>
      </c>
      <c r="D298" s="5">
        <f>TITRES_STAT!E301</f>
        <v>1396</v>
      </c>
      <c r="E298" s="2">
        <f t="shared" si="16"/>
        <v>19422</v>
      </c>
      <c r="F298" s="5" t="str">
        <f t="shared" si="19"/>
        <v>BEARISH</v>
      </c>
      <c r="G298" s="5" t="str">
        <f t="shared" si="18"/>
        <v>WEAK</v>
      </c>
      <c r="H298" s="5" t="str">
        <f t="shared" si="17"/>
        <v>BEARISH DIVERGENCE</v>
      </c>
    </row>
    <row r="299" spans="1:8" ht="13.5" x14ac:dyDescent="0.25">
      <c r="A299" s="3">
        <f>TITRES_STAT!B302</f>
        <v>42740</v>
      </c>
      <c r="B299" s="5">
        <f>TITRES_STAT!C302</f>
        <v>16.059999999999999</v>
      </c>
      <c r="C299" s="5">
        <f>TITRES_STAT!D302</f>
        <v>16.027899999999999</v>
      </c>
      <c r="D299" s="5">
        <f>TITRES_STAT!E302</f>
        <v>0</v>
      </c>
      <c r="E299" s="2">
        <f t="shared" si="16"/>
        <v>19422</v>
      </c>
      <c r="F299" s="5" t="str">
        <f t="shared" si="19"/>
        <v>BULLISH</v>
      </c>
      <c r="G299" s="5" t="str">
        <f t="shared" si="18"/>
        <v>STRONG</v>
      </c>
      <c r="H299" s="5" t="str">
        <f t="shared" si="17"/>
        <v>CONFIRMED BULLISH</v>
      </c>
    </row>
    <row r="300" spans="1:8" ht="13.5" x14ac:dyDescent="0.25">
      <c r="A300" s="3">
        <f>TITRES_STAT!B303</f>
        <v>42741</v>
      </c>
      <c r="B300" s="5">
        <f>TITRES_STAT!C303</f>
        <v>16.059999999999999</v>
      </c>
      <c r="C300" s="5">
        <f>TITRES_STAT!D303</f>
        <v>16.027899999999999</v>
      </c>
      <c r="D300" s="5">
        <f>TITRES_STAT!E303</f>
        <v>0</v>
      </c>
      <c r="E300" s="2">
        <f t="shared" si="16"/>
        <v>19422</v>
      </c>
      <c r="F300" s="5" t="str">
        <f t="shared" si="19"/>
        <v>BULLISH</v>
      </c>
      <c r="G300" s="5" t="str">
        <f t="shared" si="18"/>
        <v>STRONG</v>
      </c>
      <c r="H300" s="5" t="str">
        <f t="shared" si="17"/>
        <v>CONFIRMED BULLISH</v>
      </c>
    </row>
    <row r="301" spans="1:8" ht="13.5" x14ac:dyDescent="0.25">
      <c r="A301" s="3">
        <f>TITRES_STAT!B304</f>
        <v>42744</v>
      </c>
      <c r="B301" s="5">
        <f>TITRES_STAT!C304</f>
        <v>16</v>
      </c>
      <c r="C301" s="5">
        <f>TITRES_STAT!D304</f>
        <v>15.968</v>
      </c>
      <c r="D301" s="5">
        <f>TITRES_STAT!E304</f>
        <v>500</v>
      </c>
      <c r="E301" s="2">
        <f t="shared" si="16"/>
        <v>18922</v>
      </c>
      <c r="F301" s="5" t="str">
        <f t="shared" si="19"/>
        <v>BULLISH</v>
      </c>
      <c r="G301" s="5" t="str">
        <f t="shared" si="18"/>
        <v>STRONG</v>
      </c>
      <c r="H301" s="5" t="str">
        <f t="shared" si="17"/>
        <v>CONFIRMED BULLISH</v>
      </c>
    </row>
    <row r="302" spans="1:8" ht="13.5" x14ac:dyDescent="0.25">
      <c r="A302" s="3">
        <f>TITRES_STAT!B305</f>
        <v>42745</v>
      </c>
      <c r="B302" s="5">
        <f>TITRES_STAT!C305</f>
        <v>16</v>
      </c>
      <c r="C302" s="5">
        <f>TITRES_STAT!D305</f>
        <v>15.968</v>
      </c>
      <c r="D302" s="5">
        <f>TITRES_STAT!E305</f>
        <v>502</v>
      </c>
      <c r="E302" s="2">
        <f t="shared" si="16"/>
        <v>18922</v>
      </c>
      <c r="F302" s="5" t="str">
        <f t="shared" si="19"/>
        <v>BULLISH</v>
      </c>
      <c r="G302" s="5" t="str">
        <f t="shared" si="18"/>
        <v>STRONG</v>
      </c>
      <c r="H302" s="5" t="str">
        <f t="shared" si="17"/>
        <v>CONFIRMED BULLISH</v>
      </c>
    </row>
    <row r="303" spans="1:8" ht="13.5" x14ac:dyDescent="0.25">
      <c r="A303" s="3">
        <f>TITRES_STAT!B306</f>
        <v>42746</v>
      </c>
      <c r="B303" s="5">
        <f>TITRES_STAT!C306</f>
        <v>16</v>
      </c>
      <c r="C303" s="5">
        <f>TITRES_STAT!D306</f>
        <v>15.968</v>
      </c>
      <c r="D303" s="5">
        <f>TITRES_STAT!E306</f>
        <v>0</v>
      </c>
      <c r="E303" s="2">
        <f t="shared" si="16"/>
        <v>18922</v>
      </c>
      <c r="F303" s="5" t="str">
        <f t="shared" si="19"/>
        <v>BEARISH</v>
      </c>
      <c r="G303" s="5" t="str">
        <f t="shared" si="18"/>
        <v>WEAK</v>
      </c>
      <c r="H303" s="5" t="str">
        <f t="shared" si="17"/>
        <v>CONFIRMED BEARISH</v>
      </c>
    </row>
    <row r="304" spans="1:8" ht="13.5" x14ac:dyDescent="0.25">
      <c r="A304" s="3">
        <f>TITRES_STAT!B307</f>
        <v>42747</v>
      </c>
      <c r="B304" s="5">
        <f>TITRES_STAT!C307</f>
        <v>16</v>
      </c>
      <c r="C304" s="5">
        <f>TITRES_STAT!D307</f>
        <v>15.968</v>
      </c>
      <c r="D304" s="5">
        <f>TITRES_STAT!E307</f>
        <v>0</v>
      </c>
      <c r="E304" s="2">
        <f t="shared" si="16"/>
        <v>18922</v>
      </c>
      <c r="F304" s="5" t="str">
        <f t="shared" si="19"/>
        <v>BEARISH</v>
      </c>
      <c r="G304" s="5" t="str">
        <f t="shared" si="18"/>
        <v>WEAK</v>
      </c>
      <c r="H304" s="5" t="str">
        <f t="shared" si="17"/>
        <v>CONFIRMED BEARISH</v>
      </c>
    </row>
    <row r="305" spans="1:8" ht="13.5" x14ac:dyDescent="0.25">
      <c r="A305" s="3">
        <f>TITRES_STAT!B308</f>
        <v>42748</v>
      </c>
      <c r="B305" s="5">
        <f>TITRES_STAT!C308</f>
        <v>16</v>
      </c>
      <c r="C305" s="5">
        <f>TITRES_STAT!D308</f>
        <v>15.968</v>
      </c>
      <c r="D305" s="5">
        <f>TITRES_STAT!E308</f>
        <v>938</v>
      </c>
      <c r="E305" s="2">
        <f t="shared" si="16"/>
        <v>18922</v>
      </c>
      <c r="F305" s="5" t="str">
        <f t="shared" si="19"/>
        <v>BEARISH</v>
      </c>
      <c r="G305" s="5" t="str">
        <f t="shared" si="18"/>
        <v>WEAK</v>
      </c>
      <c r="H305" s="5" t="str">
        <f t="shared" si="17"/>
        <v>CONFIRMED BEARISH</v>
      </c>
    </row>
    <row r="306" spans="1:8" ht="13.5" x14ac:dyDescent="0.25">
      <c r="A306" s="3">
        <f>TITRES_STAT!B309</f>
        <v>42751</v>
      </c>
      <c r="B306" s="5">
        <f>TITRES_STAT!C309</f>
        <v>16</v>
      </c>
      <c r="C306" s="5">
        <f>TITRES_STAT!D309</f>
        <v>15.968</v>
      </c>
      <c r="D306" s="5">
        <f>TITRES_STAT!E309</f>
        <v>0</v>
      </c>
      <c r="E306" s="2">
        <f t="shared" si="16"/>
        <v>18922</v>
      </c>
      <c r="F306" s="5" t="str">
        <f t="shared" si="19"/>
        <v>NEUTRAL</v>
      </c>
      <c r="G306" s="5" t="str">
        <f t="shared" si="18"/>
        <v>NEUTRAL</v>
      </c>
      <c r="H306" s="5" t="str">
        <f t="shared" si="17"/>
        <v>NEUTRAL</v>
      </c>
    </row>
    <row r="307" spans="1:8" ht="13.5" x14ac:dyDescent="0.25">
      <c r="A307" s="3">
        <f>TITRES_STAT!B310</f>
        <v>42752</v>
      </c>
      <c r="B307" s="5">
        <f>TITRES_STAT!C310</f>
        <v>16</v>
      </c>
      <c r="C307" s="5">
        <f>TITRES_STAT!D310</f>
        <v>15.968</v>
      </c>
      <c r="D307" s="5">
        <f>TITRES_STAT!E310</f>
        <v>0</v>
      </c>
      <c r="E307" s="2">
        <f t="shared" si="16"/>
        <v>18922</v>
      </c>
      <c r="F307" s="5" t="str">
        <f t="shared" si="19"/>
        <v>NEUTRAL</v>
      </c>
      <c r="G307" s="5" t="str">
        <f t="shared" si="18"/>
        <v>NEUTRAL</v>
      </c>
      <c r="H307" s="5" t="str">
        <f t="shared" si="17"/>
        <v>NEUTRAL</v>
      </c>
    </row>
    <row r="308" spans="1:8" ht="13.5" x14ac:dyDescent="0.25">
      <c r="A308" s="3">
        <f>TITRES_STAT!B311</f>
        <v>42753</v>
      </c>
      <c r="B308" s="5">
        <f>TITRES_STAT!C311</f>
        <v>16</v>
      </c>
      <c r="C308" s="5">
        <f>TITRES_STAT!D311</f>
        <v>15.968</v>
      </c>
      <c r="D308" s="5">
        <f>TITRES_STAT!E311</f>
        <v>320</v>
      </c>
      <c r="E308" s="2">
        <f t="shared" si="16"/>
        <v>18922</v>
      </c>
      <c r="F308" s="5" t="str">
        <f t="shared" si="19"/>
        <v>NEUTRAL</v>
      </c>
      <c r="G308" s="5" t="str">
        <f t="shared" si="18"/>
        <v>NEUTRAL</v>
      </c>
      <c r="H308" s="5" t="str">
        <f t="shared" si="17"/>
        <v>NEUTRAL</v>
      </c>
    </row>
    <row r="309" spans="1:8" ht="13.5" x14ac:dyDescent="0.25">
      <c r="A309" s="3">
        <f>TITRES_STAT!B312</f>
        <v>42754</v>
      </c>
      <c r="B309" s="5">
        <f>TITRES_STAT!C312</f>
        <v>16</v>
      </c>
      <c r="C309" s="5">
        <f>TITRES_STAT!D312</f>
        <v>15.968</v>
      </c>
      <c r="D309" s="5">
        <f>TITRES_STAT!E312</f>
        <v>150</v>
      </c>
      <c r="E309" s="2">
        <f t="shared" si="16"/>
        <v>18922</v>
      </c>
      <c r="F309" s="5" t="str">
        <f t="shared" si="19"/>
        <v>NEUTRAL</v>
      </c>
      <c r="G309" s="5" t="str">
        <f t="shared" si="18"/>
        <v>NEUTRAL</v>
      </c>
      <c r="H309" s="5" t="str">
        <f t="shared" si="17"/>
        <v>NEUTRAL</v>
      </c>
    </row>
    <row r="310" spans="1:8" ht="13.5" x14ac:dyDescent="0.25">
      <c r="A310" s="3">
        <f>TITRES_STAT!B313</f>
        <v>42755</v>
      </c>
      <c r="B310" s="5">
        <f>TITRES_STAT!C313</f>
        <v>16</v>
      </c>
      <c r="C310" s="5">
        <f>TITRES_STAT!D313</f>
        <v>15.968</v>
      </c>
      <c r="D310" s="5">
        <f>TITRES_STAT!E313</f>
        <v>0</v>
      </c>
      <c r="E310" s="2">
        <f t="shared" si="16"/>
        <v>18922</v>
      </c>
      <c r="F310" s="5" t="str">
        <f t="shared" si="19"/>
        <v>NEUTRAL</v>
      </c>
      <c r="G310" s="5" t="str">
        <f t="shared" si="18"/>
        <v>NEUTRAL</v>
      </c>
      <c r="H310" s="5" t="str">
        <f t="shared" si="17"/>
        <v>NEUTRAL</v>
      </c>
    </row>
    <row r="311" spans="1:8" ht="13.5" x14ac:dyDescent="0.25">
      <c r="A311" s="3">
        <f>TITRES_STAT!B314</f>
        <v>42758</v>
      </c>
      <c r="B311" s="5">
        <f>TITRES_STAT!C314</f>
        <v>16</v>
      </c>
      <c r="C311" s="5">
        <f>TITRES_STAT!D314</f>
        <v>15.968</v>
      </c>
      <c r="D311" s="5">
        <f>TITRES_STAT!E314</f>
        <v>175</v>
      </c>
      <c r="E311" s="2">
        <f t="shared" si="16"/>
        <v>18922</v>
      </c>
      <c r="F311" s="5" t="str">
        <f t="shared" si="19"/>
        <v>NEUTRAL</v>
      </c>
      <c r="G311" s="5" t="str">
        <f t="shared" si="18"/>
        <v>NEUTRAL</v>
      </c>
      <c r="H311" s="5" t="str">
        <f t="shared" si="17"/>
        <v>NEUTRAL</v>
      </c>
    </row>
    <row r="312" spans="1:8" ht="13.5" x14ac:dyDescent="0.25">
      <c r="A312" s="3">
        <f>TITRES_STAT!B315</f>
        <v>42759</v>
      </c>
      <c r="B312" s="5">
        <f>TITRES_STAT!C315</f>
        <v>15.9</v>
      </c>
      <c r="C312" s="5">
        <f>TITRES_STAT!D315</f>
        <v>15.8682</v>
      </c>
      <c r="D312" s="5">
        <f>TITRES_STAT!E315</f>
        <v>500</v>
      </c>
      <c r="E312" s="2">
        <f t="shared" si="16"/>
        <v>18422</v>
      </c>
      <c r="F312" s="5" t="str">
        <f t="shared" si="19"/>
        <v>BEARISH</v>
      </c>
      <c r="G312" s="5" t="str">
        <f t="shared" si="18"/>
        <v>WEAK</v>
      </c>
      <c r="H312" s="5" t="str">
        <f t="shared" si="17"/>
        <v>CONFIRMED BEARISH</v>
      </c>
    </row>
    <row r="313" spans="1:8" ht="13.5" x14ac:dyDescent="0.25">
      <c r="A313" s="3">
        <f>TITRES_STAT!B316</f>
        <v>42760</v>
      </c>
      <c r="B313" s="5">
        <f>TITRES_STAT!C316</f>
        <v>15.7</v>
      </c>
      <c r="C313" s="5">
        <f>TITRES_STAT!D316</f>
        <v>15.6686</v>
      </c>
      <c r="D313" s="5">
        <f>TITRES_STAT!E316</f>
        <v>170</v>
      </c>
      <c r="E313" s="2">
        <f t="shared" si="16"/>
        <v>18252</v>
      </c>
      <c r="F313" s="5" t="str">
        <f t="shared" si="19"/>
        <v>BEARISH</v>
      </c>
      <c r="G313" s="5" t="str">
        <f t="shared" si="18"/>
        <v>WEAK</v>
      </c>
      <c r="H313" s="5" t="str">
        <f t="shared" si="17"/>
        <v>CONFIRMED BEARISH</v>
      </c>
    </row>
    <row r="314" spans="1:8" ht="13.5" x14ac:dyDescent="0.25">
      <c r="A314" s="3">
        <f>TITRES_STAT!B317</f>
        <v>42761</v>
      </c>
      <c r="B314" s="5">
        <f>TITRES_STAT!C317</f>
        <v>15.7</v>
      </c>
      <c r="C314" s="5">
        <f>TITRES_STAT!D317</f>
        <v>15.6686</v>
      </c>
      <c r="D314" s="5">
        <f>TITRES_STAT!E317</f>
        <v>450</v>
      </c>
      <c r="E314" s="2">
        <f t="shared" si="16"/>
        <v>18252</v>
      </c>
      <c r="F314" s="5" t="str">
        <f t="shared" si="19"/>
        <v>BEARISH</v>
      </c>
      <c r="G314" s="5" t="str">
        <f t="shared" si="18"/>
        <v>WEAK</v>
      </c>
      <c r="H314" s="5" t="str">
        <f t="shared" si="17"/>
        <v>CONFIRMED BEARISH</v>
      </c>
    </row>
    <row r="315" spans="1:8" ht="13.5" x14ac:dyDescent="0.25">
      <c r="A315" s="3">
        <f>TITRES_STAT!B318</f>
        <v>42762</v>
      </c>
      <c r="B315" s="5">
        <f>TITRES_STAT!C318</f>
        <v>15.7</v>
      </c>
      <c r="C315" s="5">
        <f>TITRES_STAT!D318</f>
        <v>15.6686</v>
      </c>
      <c r="D315" s="5">
        <f>TITRES_STAT!E318</f>
        <v>125</v>
      </c>
      <c r="E315" s="2">
        <f t="shared" si="16"/>
        <v>18252</v>
      </c>
      <c r="F315" s="5" t="str">
        <f t="shared" si="19"/>
        <v>BEARISH</v>
      </c>
      <c r="G315" s="5" t="str">
        <f t="shared" si="18"/>
        <v>WEAK</v>
      </c>
      <c r="H315" s="5" t="str">
        <f t="shared" si="17"/>
        <v>CONFIRMED BEARISH</v>
      </c>
    </row>
    <row r="316" spans="1:8" ht="13.5" x14ac:dyDescent="0.25">
      <c r="A316" s="3">
        <f>TITRES_STAT!B319</f>
        <v>42765</v>
      </c>
      <c r="B316" s="5">
        <f>TITRES_STAT!C319</f>
        <v>15.7</v>
      </c>
      <c r="C316" s="5">
        <f>TITRES_STAT!D319</f>
        <v>15.6686</v>
      </c>
      <c r="D316" s="5">
        <f>TITRES_STAT!E319</f>
        <v>200</v>
      </c>
      <c r="E316" s="2">
        <f t="shared" si="16"/>
        <v>18252</v>
      </c>
      <c r="F316" s="5" t="str">
        <f t="shared" si="19"/>
        <v>BEARISH</v>
      </c>
      <c r="G316" s="5" t="str">
        <f t="shared" si="18"/>
        <v>WEAK</v>
      </c>
      <c r="H316" s="5" t="str">
        <f t="shared" si="17"/>
        <v>CONFIRMED BEARISH</v>
      </c>
    </row>
    <row r="317" spans="1:8" ht="13.5" x14ac:dyDescent="0.25">
      <c r="A317" s="3">
        <f>TITRES_STAT!B320</f>
        <v>42766</v>
      </c>
      <c r="B317" s="5">
        <f>TITRES_STAT!C320</f>
        <v>15.65</v>
      </c>
      <c r="C317" s="5">
        <f>TITRES_STAT!D320</f>
        <v>15.6187</v>
      </c>
      <c r="D317" s="5">
        <f>TITRES_STAT!E320</f>
        <v>1500</v>
      </c>
      <c r="E317" s="2">
        <f t="shared" si="16"/>
        <v>16752</v>
      </c>
      <c r="F317" s="5" t="str">
        <f t="shared" si="19"/>
        <v>BEARISH</v>
      </c>
      <c r="G317" s="5" t="str">
        <f t="shared" si="18"/>
        <v>WEAK</v>
      </c>
      <c r="H317" s="5" t="str">
        <f t="shared" si="17"/>
        <v>CONFIRMED BEARISH</v>
      </c>
    </row>
    <row r="318" spans="1:8" ht="13.5" x14ac:dyDescent="0.25">
      <c r="A318" s="3">
        <f>TITRES_STAT!B321</f>
        <v>42767</v>
      </c>
      <c r="B318" s="5">
        <f>TITRES_STAT!C321</f>
        <v>15.9</v>
      </c>
      <c r="C318" s="5">
        <f>TITRES_STAT!D321</f>
        <v>15.8682</v>
      </c>
      <c r="D318" s="5">
        <f>TITRES_STAT!E321</f>
        <v>100</v>
      </c>
      <c r="E318" s="2">
        <f t="shared" si="16"/>
        <v>16852</v>
      </c>
      <c r="F318" s="5" t="str">
        <f t="shared" si="19"/>
        <v>BEARISH</v>
      </c>
      <c r="G318" s="5" t="str">
        <f t="shared" si="18"/>
        <v>WEAK</v>
      </c>
      <c r="H318" s="5" t="str">
        <f t="shared" si="17"/>
        <v>BEARISH DIVERGENCE</v>
      </c>
    </row>
    <row r="319" spans="1:8" ht="13.5" x14ac:dyDescent="0.25">
      <c r="A319" s="3">
        <f>TITRES_STAT!B322</f>
        <v>42768</v>
      </c>
      <c r="B319" s="5">
        <f>TITRES_STAT!C322</f>
        <v>15.89</v>
      </c>
      <c r="C319" s="5">
        <f>TITRES_STAT!D322</f>
        <v>15.8582</v>
      </c>
      <c r="D319" s="5">
        <f>TITRES_STAT!E322</f>
        <v>100</v>
      </c>
      <c r="E319" s="2">
        <f t="shared" si="16"/>
        <v>16752</v>
      </c>
      <c r="F319" s="5" t="str">
        <f t="shared" si="19"/>
        <v>BEARISH</v>
      </c>
      <c r="G319" s="5" t="str">
        <f t="shared" si="18"/>
        <v>WEAK</v>
      </c>
      <c r="H319" s="5" t="str">
        <f t="shared" si="17"/>
        <v>BEARISH DIVERGENCE</v>
      </c>
    </row>
    <row r="320" spans="1:8" ht="13.5" x14ac:dyDescent="0.25">
      <c r="A320" s="3">
        <f>TITRES_STAT!B323</f>
        <v>42769</v>
      </c>
      <c r="B320" s="5">
        <f>TITRES_STAT!C323</f>
        <v>15.89</v>
      </c>
      <c r="C320" s="5">
        <f>TITRES_STAT!D323</f>
        <v>15.8582</v>
      </c>
      <c r="D320" s="5">
        <f>TITRES_STAT!E323</f>
        <v>0</v>
      </c>
      <c r="E320" s="2">
        <f t="shared" si="16"/>
        <v>16752</v>
      </c>
      <c r="F320" s="5" t="str">
        <f t="shared" si="19"/>
        <v>BEARISH</v>
      </c>
      <c r="G320" s="5" t="str">
        <f t="shared" si="18"/>
        <v>WEAK</v>
      </c>
      <c r="H320" s="5" t="str">
        <f t="shared" si="17"/>
        <v>BEARISH DIVERGENCE</v>
      </c>
    </row>
    <row r="321" spans="1:8" ht="13.5" x14ac:dyDescent="0.25">
      <c r="A321" s="3">
        <f>TITRES_STAT!B324</f>
        <v>42772</v>
      </c>
      <c r="B321" s="5">
        <f>TITRES_STAT!C324</f>
        <v>15.89</v>
      </c>
      <c r="C321" s="5">
        <f>TITRES_STAT!D324</f>
        <v>15.8582</v>
      </c>
      <c r="D321" s="5">
        <f>TITRES_STAT!E324</f>
        <v>0</v>
      </c>
      <c r="E321" s="2">
        <f t="shared" si="16"/>
        <v>16752</v>
      </c>
      <c r="F321" s="5" t="str">
        <f t="shared" si="19"/>
        <v>BEARISH</v>
      </c>
      <c r="G321" s="5" t="str">
        <f t="shared" si="18"/>
        <v>WEAK</v>
      </c>
      <c r="H321" s="5" t="str">
        <f t="shared" si="17"/>
        <v>BEARISH DIVERGENCE</v>
      </c>
    </row>
    <row r="322" spans="1:8" ht="13.5" x14ac:dyDescent="0.25">
      <c r="A322" s="3">
        <f>TITRES_STAT!B325</f>
        <v>42773</v>
      </c>
      <c r="B322" s="5">
        <f>TITRES_STAT!C325</f>
        <v>15.89</v>
      </c>
      <c r="C322" s="5">
        <f>TITRES_STAT!D325</f>
        <v>15.8582</v>
      </c>
      <c r="D322" s="5">
        <f>TITRES_STAT!E325</f>
        <v>151</v>
      </c>
      <c r="E322" s="2">
        <f t="shared" si="16"/>
        <v>16752</v>
      </c>
      <c r="F322" s="5" t="str">
        <f t="shared" si="19"/>
        <v>NEUTRAL</v>
      </c>
      <c r="G322" s="5" t="str">
        <f t="shared" si="18"/>
        <v>NEUTRAL</v>
      </c>
      <c r="H322" s="5" t="str">
        <f t="shared" si="17"/>
        <v>NEUTRAL</v>
      </c>
    </row>
    <row r="323" spans="1:8" ht="13.5" x14ac:dyDescent="0.25">
      <c r="A323" s="3">
        <f>TITRES_STAT!B326</f>
        <v>42774</v>
      </c>
      <c r="B323" s="5">
        <f>TITRES_STAT!C326</f>
        <v>15.89</v>
      </c>
      <c r="C323" s="5">
        <f>TITRES_STAT!D326</f>
        <v>15.8582</v>
      </c>
      <c r="D323" s="5">
        <f>TITRES_STAT!E326</f>
        <v>0</v>
      </c>
      <c r="E323" s="2">
        <f t="shared" si="16"/>
        <v>16752</v>
      </c>
      <c r="F323" s="5" t="str">
        <f t="shared" si="19"/>
        <v>BEARISH</v>
      </c>
      <c r="G323" s="5" t="str">
        <f t="shared" si="18"/>
        <v>NEUTRAL</v>
      </c>
      <c r="H323" s="5" t="str">
        <f t="shared" si="17"/>
        <v>CONFIRMED BEARISH</v>
      </c>
    </row>
    <row r="324" spans="1:8" ht="13.5" x14ac:dyDescent="0.25">
      <c r="A324" s="3">
        <f>TITRES_STAT!B327</f>
        <v>42775</v>
      </c>
      <c r="B324" s="5">
        <f>TITRES_STAT!C327</f>
        <v>15.85</v>
      </c>
      <c r="C324" s="5">
        <f>TITRES_STAT!D327</f>
        <v>15.818300000000001</v>
      </c>
      <c r="D324" s="5">
        <f>TITRES_STAT!E327</f>
        <v>50</v>
      </c>
      <c r="E324" s="2">
        <f t="shared" ref="E324:E387" si="20">IF(B324&gt;B323, E323+D324, IF(B324&lt;B323, E323-D324, E323))</f>
        <v>16702</v>
      </c>
      <c r="F324" s="5" t="str">
        <f t="shared" si="19"/>
        <v>BEARISH</v>
      </c>
      <c r="G324" s="5" t="str">
        <f t="shared" si="18"/>
        <v>NEUTRAL</v>
      </c>
      <c r="H324" s="5" t="str">
        <f t="shared" si="17"/>
        <v>CONFIRMED BEARISH</v>
      </c>
    </row>
    <row r="325" spans="1:8" ht="13.5" x14ac:dyDescent="0.25">
      <c r="A325" s="3">
        <f>TITRES_STAT!B328</f>
        <v>42776</v>
      </c>
      <c r="B325" s="5">
        <f>TITRES_STAT!C328</f>
        <v>15.9</v>
      </c>
      <c r="C325" s="5">
        <f>TITRES_STAT!D328</f>
        <v>15.8682</v>
      </c>
      <c r="D325" s="5">
        <f>TITRES_STAT!E328</f>
        <v>1400</v>
      </c>
      <c r="E325" s="2">
        <f t="shared" si="20"/>
        <v>18102</v>
      </c>
      <c r="F325" s="5" t="str">
        <f t="shared" si="19"/>
        <v>BULLISH</v>
      </c>
      <c r="G325" s="5" t="str">
        <f t="shared" si="18"/>
        <v>STRONG</v>
      </c>
      <c r="H325" s="5" t="str">
        <f t="shared" si="17"/>
        <v>CONFIRMED BULLISH</v>
      </c>
    </row>
    <row r="326" spans="1:8" ht="13.5" x14ac:dyDescent="0.25">
      <c r="A326" s="3">
        <f>TITRES_STAT!B329</f>
        <v>42779</v>
      </c>
      <c r="B326" s="5">
        <f>TITRES_STAT!C329</f>
        <v>15.9</v>
      </c>
      <c r="C326" s="5">
        <f>TITRES_STAT!D329</f>
        <v>15.8682</v>
      </c>
      <c r="D326" s="5">
        <f>TITRES_STAT!E329</f>
        <v>0</v>
      </c>
      <c r="E326" s="2">
        <f t="shared" si="20"/>
        <v>18102</v>
      </c>
      <c r="F326" s="5" t="str">
        <f t="shared" si="19"/>
        <v>BULLISH</v>
      </c>
      <c r="G326" s="5" t="str">
        <f t="shared" si="18"/>
        <v>STRONG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42780</v>
      </c>
      <c r="B327" s="5">
        <f>TITRES_STAT!C330</f>
        <v>15.8</v>
      </c>
      <c r="C327" s="5">
        <f>TITRES_STAT!D330</f>
        <v>15.7684</v>
      </c>
      <c r="D327" s="5">
        <f>TITRES_STAT!E330</f>
        <v>1101</v>
      </c>
      <c r="E327" s="2">
        <f t="shared" si="20"/>
        <v>17001</v>
      </c>
      <c r="F327" s="5" t="str">
        <f t="shared" si="19"/>
        <v>BULLISH</v>
      </c>
      <c r="G327" s="5" t="str">
        <f t="shared" ref="G327:G390" si="22">IF((E327-E322)/E322 &gt; 0.02, "STRONG",
 IF((E327-E322)/E322 &lt; -0.02, "WEAK", "NEUTRAL"))</f>
        <v>NEUTRAL</v>
      </c>
      <c r="H327" s="5" t="str">
        <f t="shared" si="21"/>
        <v>BULLISH DIVERGENCE</v>
      </c>
    </row>
    <row r="328" spans="1:8" ht="13.5" x14ac:dyDescent="0.25">
      <c r="A328" s="3">
        <f>TITRES_STAT!B331</f>
        <v>42781</v>
      </c>
      <c r="B328" s="5">
        <f>TITRES_STAT!C331</f>
        <v>15.7</v>
      </c>
      <c r="C328" s="5">
        <f>TITRES_STAT!D331</f>
        <v>15.6686</v>
      </c>
      <c r="D328" s="5">
        <f>TITRES_STAT!E331</f>
        <v>331</v>
      </c>
      <c r="E328" s="2">
        <f t="shared" si="20"/>
        <v>16670</v>
      </c>
      <c r="F328" s="5" t="str">
        <f t="shared" ref="F328:F391" si="23">IF(E328&gt;E323,"BULLISH",IF(E328&lt;E323,"BEARISH","NEUTRAL"))</f>
        <v>BEARISH</v>
      </c>
      <c r="G328" s="5" t="str">
        <f t="shared" si="22"/>
        <v>NEUTRAL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15.69</v>
      </c>
      <c r="C329" s="5">
        <f>TITRES_STAT!D332</f>
        <v>15.6586</v>
      </c>
      <c r="D329" s="5">
        <f>TITRES_STAT!E332</f>
        <v>103</v>
      </c>
      <c r="E329" s="2">
        <f t="shared" si="20"/>
        <v>16567</v>
      </c>
      <c r="F329" s="5" t="str">
        <f t="shared" si="23"/>
        <v>BEARISH</v>
      </c>
      <c r="G329" s="5" t="str">
        <f t="shared" si="22"/>
        <v>NEUTRAL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15.67</v>
      </c>
      <c r="C330" s="5">
        <f>TITRES_STAT!D333</f>
        <v>15.6387</v>
      </c>
      <c r="D330" s="5">
        <f>TITRES_STAT!E333</f>
        <v>178</v>
      </c>
      <c r="E330" s="2">
        <f t="shared" si="20"/>
        <v>16389</v>
      </c>
      <c r="F330" s="5" t="str">
        <f t="shared" si="23"/>
        <v>BEARISH</v>
      </c>
      <c r="G330" s="5" t="str">
        <f t="shared" si="22"/>
        <v>WEAK</v>
      </c>
      <c r="H330" s="5" t="str">
        <f t="shared" si="21"/>
        <v>CONFIRMED BEARISH</v>
      </c>
    </row>
    <row r="331" spans="1:8" ht="13.5" x14ac:dyDescent="0.25">
      <c r="A331" s="3">
        <f>TITRES_STAT!B334</f>
        <v>42786</v>
      </c>
      <c r="B331" s="5">
        <f>TITRES_STAT!C334</f>
        <v>15.67</v>
      </c>
      <c r="C331" s="5">
        <f>TITRES_STAT!D334</f>
        <v>15.6387</v>
      </c>
      <c r="D331" s="5">
        <f>TITRES_STAT!E334</f>
        <v>0</v>
      </c>
      <c r="E331" s="2">
        <f t="shared" si="20"/>
        <v>16389</v>
      </c>
      <c r="F331" s="5" t="str">
        <f t="shared" si="23"/>
        <v>BEARISH</v>
      </c>
      <c r="G331" s="5" t="str">
        <f t="shared" si="22"/>
        <v>WEAK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16.3</v>
      </c>
      <c r="C332" s="5">
        <f>TITRES_STAT!D335</f>
        <v>16.267399999999999</v>
      </c>
      <c r="D332" s="5">
        <f>TITRES_STAT!E335</f>
        <v>2</v>
      </c>
      <c r="E332" s="2">
        <f t="shared" si="20"/>
        <v>16391</v>
      </c>
      <c r="F332" s="5" t="str">
        <f t="shared" si="23"/>
        <v>BEARISH</v>
      </c>
      <c r="G332" s="5" t="str">
        <f t="shared" si="22"/>
        <v>WEAK</v>
      </c>
      <c r="H332" s="5" t="str">
        <f t="shared" si="21"/>
        <v>BEARISH DIVERGENCE</v>
      </c>
    </row>
    <row r="333" spans="1:8" ht="13.5" x14ac:dyDescent="0.25">
      <c r="A333" s="3">
        <f>TITRES_STAT!B336</f>
        <v>42788</v>
      </c>
      <c r="B333" s="5">
        <f>TITRES_STAT!C336</f>
        <v>16.3</v>
      </c>
      <c r="C333" s="5">
        <f>TITRES_STAT!D336</f>
        <v>16.267399999999999</v>
      </c>
      <c r="D333" s="5">
        <f>TITRES_STAT!E336</f>
        <v>0</v>
      </c>
      <c r="E333" s="2">
        <f t="shared" si="20"/>
        <v>16391</v>
      </c>
      <c r="F333" s="5" t="str">
        <f t="shared" si="23"/>
        <v>BEARISH</v>
      </c>
      <c r="G333" s="5" t="str">
        <f t="shared" si="22"/>
        <v>NEUTRAL</v>
      </c>
      <c r="H333" s="5" t="str">
        <f t="shared" si="21"/>
        <v>BEARISH DIVERGENCE</v>
      </c>
    </row>
    <row r="334" spans="1:8" ht="13.5" x14ac:dyDescent="0.25">
      <c r="A334" s="3">
        <f>TITRES_STAT!B337</f>
        <v>42789</v>
      </c>
      <c r="B334" s="5">
        <f>TITRES_STAT!C337</f>
        <v>15.9</v>
      </c>
      <c r="C334" s="5">
        <f>TITRES_STAT!D337</f>
        <v>15.8682</v>
      </c>
      <c r="D334" s="5">
        <f>TITRES_STAT!E337</f>
        <v>60</v>
      </c>
      <c r="E334" s="2">
        <f t="shared" si="20"/>
        <v>16331</v>
      </c>
      <c r="F334" s="5" t="str">
        <f t="shared" si="23"/>
        <v>BEARISH</v>
      </c>
      <c r="G334" s="5" t="str">
        <f t="shared" si="22"/>
        <v>NEUTRAL</v>
      </c>
      <c r="H334" s="5" t="str">
        <f t="shared" si="21"/>
        <v>BEARISH DIVERGENCE</v>
      </c>
    </row>
    <row r="335" spans="1:8" ht="13.5" x14ac:dyDescent="0.25">
      <c r="A335" s="3">
        <f>TITRES_STAT!B338</f>
        <v>42790</v>
      </c>
      <c r="B335" s="5">
        <f>TITRES_STAT!C338</f>
        <v>16</v>
      </c>
      <c r="C335" s="5">
        <f>TITRES_STAT!D338</f>
        <v>15.968</v>
      </c>
      <c r="D335" s="5">
        <f>TITRES_STAT!E338</f>
        <v>6</v>
      </c>
      <c r="E335" s="2">
        <f t="shared" si="20"/>
        <v>16337</v>
      </c>
      <c r="F335" s="5" t="str">
        <f t="shared" si="23"/>
        <v>BEARISH</v>
      </c>
      <c r="G335" s="5" t="str">
        <f t="shared" si="22"/>
        <v>NEUTRAL</v>
      </c>
      <c r="H335" s="5" t="str">
        <f t="shared" si="21"/>
        <v>BEARISH DIVERGENCE</v>
      </c>
    </row>
    <row r="336" spans="1:8" ht="13.5" x14ac:dyDescent="0.25">
      <c r="A336" s="3">
        <f>TITRES_STAT!B339</f>
        <v>42793</v>
      </c>
      <c r="B336" s="5">
        <f>TITRES_STAT!C339</f>
        <v>16</v>
      </c>
      <c r="C336" s="5">
        <f>TITRES_STAT!D339</f>
        <v>15.968</v>
      </c>
      <c r="D336" s="5">
        <f>TITRES_STAT!E339</f>
        <v>50</v>
      </c>
      <c r="E336" s="2">
        <f t="shared" si="20"/>
        <v>16337</v>
      </c>
      <c r="F336" s="5" t="str">
        <f t="shared" si="23"/>
        <v>BEARISH</v>
      </c>
      <c r="G336" s="5" t="str">
        <f t="shared" si="22"/>
        <v>NEUTRAL</v>
      </c>
      <c r="H336" s="5" t="str">
        <f t="shared" si="21"/>
        <v>BEARISH DIVERGENCE</v>
      </c>
    </row>
    <row r="337" spans="1:8" ht="13.5" x14ac:dyDescent="0.25">
      <c r="A337" s="3">
        <f>TITRES_STAT!B340</f>
        <v>42794</v>
      </c>
      <c r="B337" s="5">
        <f>TITRES_STAT!C340</f>
        <v>16.02</v>
      </c>
      <c r="C337" s="5">
        <f>TITRES_STAT!D340</f>
        <v>15.988</v>
      </c>
      <c r="D337" s="5">
        <f>TITRES_STAT!E340</f>
        <v>571</v>
      </c>
      <c r="E337" s="2">
        <f t="shared" si="20"/>
        <v>16908</v>
      </c>
      <c r="F337" s="5" t="str">
        <f t="shared" si="23"/>
        <v>BULLISH</v>
      </c>
      <c r="G337" s="5" t="str">
        <f t="shared" si="22"/>
        <v>STRONG</v>
      </c>
      <c r="H337" s="5" t="str">
        <f t="shared" si="21"/>
        <v>BULLISH DIVERGENCE</v>
      </c>
    </row>
    <row r="338" spans="1:8" ht="13.5" x14ac:dyDescent="0.25">
      <c r="A338" s="3">
        <f>TITRES_STAT!B341</f>
        <v>42795</v>
      </c>
      <c r="B338" s="5">
        <f>TITRES_STAT!C341</f>
        <v>16.3</v>
      </c>
      <c r="C338" s="5">
        <f>TITRES_STAT!D341</f>
        <v>16.267399999999999</v>
      </c>
      <c r="D338" s="5">
        <f>TITRES_STAT!E341</f>
        <v>293</v>
      </c>
      <c r="E338" s="2">
        <f t="shared" si="20"/>
        <v>17201</v>
      </c>
      <c r="F338" s="5" t="str">
        <f t="shared" si="23"/>
        <v>BULLISH</v>
      </c>
      <c r="G338" s="5" t="str">
        <f t="shared" si="22"/>
        <v>STRONG</v>
      </c>
      <c r="H338" s="5" t="str">
        <f t="shared" si="21"/>
        <v>NEUTRAL</v>
      </c>
    </row>
    <row r="339" spans="1:8" ht="13.5" x14ac:dyDescent="0.25">
      <c r="A339" s="3">
        <f>TITRES_STAT!B342</f>
        <v>42796</v>
      </c>
      <c r="B339" s="5">
        <f>TITRES_STAT!C342</f>
        <v>16.3</v>
      </c>
      <c r="C339" s="5">
        <f>TITRES_STAT!D342</f>
        <v>16.267399999999999</v>
      </c>
      <c r="D339" s="5">
        <f>TITRES_STAT!E342</f>
        <v>210</v>
      </c>
      <c r="E339" s="2">
        <f t="shared" si="20"/>
        <v>17201</v>
      </c>
      <c r="F339" s="5" t="str">
        <f t="shared" si="23"/>
        <v>BULLISH</v>
      </c>
      <c r="G339" s="5" t="str">
        <f t="shared" si="22"/>
        <v>STRONG</v>
      </c>
      <c r="H339" s="5" t="str">
        <f t="shared" si="21"/>
        <v>CONFIRMED BULLISH</v>
      </c>
    </row>
    <row r="340" spans="1:8" ht="13.5" x14ac:dyDescent="0.25">
      <c r="A340" s="3">
        <f>TITRES_STAT!B343</f>
        <v>42797</v>
      </c>
      <c r="B340" s="5">
        <f>TITRES_STAT!C343</f>
        <v>16.5</v>
      </c>
      <c r="C340" s="5">
        <f>TITRES_STAT!D343</f>
        <v>16.466999999999999</v>
      </c>
      <c r="D340" s="5">
        <f>TITRES_STAT!E343</f>
        <v>151</v>
      </c>
      <c r="E340" s="2">
        <f t="shared" si="20"/>
        <v>17352</v>
      </c>
      <c r="F340" s="5" t="str">
        <f t="shared" si="23"/>
        <v>BULLISH</v>
      </c>
      <c r="G340" s="5" t="str">
        <f t="shared" si="22"/>
        <v>STRONG</v>
      </c>
      <c r="H340" s="5" t="str">
        <f t="shared" si="21"/>
        <v>CONFIRMED BULLISH</v>
      </c>
    </row>
    <row r="341" spans="1:8" ht="13.5" x14ac:dyDescent="0.25">
      <c r="A341" s="3">
        <f>TITRES_STAT!B344</f>
        <v>42800</v>
      </c>
      <c r="B341" s="5">
        <f>TITRES_STAT!C344</f>
        <v>16.5</v>
      </c>
      <c r="C341" s="5">
        <f>TITRES_STAT!D344</f>
        <v>16.466999999999999</v>
      </c>
      <c r="D341" s="5">
        <f>TITRES_STAT!E344</f>
        <v>20</v>
      </c>
      <c r="E341" s="2">
        <f t="shared" si="20"/>
        <v>17352</v>
      </c>
      <c r="F341" s="5" t="str">
        <f t="shared" si="23"/>
        <v>BULLISH</v>
      </c>
      <c r="G341" s="5" t="str">
        <f t="shared" si="22"/>
        <v>STRONG</v>
      </c>
      <c r="H341" s="5" t="str">
        <f t="shared" si="21"/>
        <v>CONFIRMED BULLISH</v>
      </c>
    </row>
    <row r="342" spans="1:8" ht="13.5" x14ac:dyDescent="0.25">
      <c r="A342" s="3">
        <f>TITRES_STAT!B345</f>
        <v>42801</v>
      </c>
      <c r="B342" s="5">
        <f>TITRES_STAT!C345</f>
        <v>16.399999999999999</v>
      </c>
      <c r="C342" s="5">
        <f>TITRES_STAT!D345</f>
        <v>16.3672</v>
      </c>
      <c r="D342" s="5">
        <f>TITRES_STAT!E345</f>
        <v>100</v>
      </c>
      <c r="E342" s="2">
        <f t="shared" si="20"/>
        <v>17252</v>
      </c>
      <c r="F342" s="5" t="str">
        <f t="shared" si="23"/>
        <v>BULLISH</v>
      </c>
      <c r="G342" s="5" t="str">
        <f t="shared" si="22"/>
        <v>STRONG</v>
      </c>
      <c r="H342" s="5" t="str">
        <f t="shared" si="21"/>
        <v>CONFIRMED BULLISH</v>
      </c>
    </row>
    <row r="343" spans="1:8" ht="13.5" x14ac:dyDescent="0.25">
      <c r="A343" s="3">
        <f>TITRES_STAT!B346</f>
        <v>42802</v>
      </c>
      <c r="B343" s="5">
        <f>TITRES_STAT!C346</f>
        <v>16.399999999999999</v>
      </c>
      <c r="C343" s="5">
        <f>TITRES_STAT!D346</f>
        <v>16.3672</v>
      </c>
      <c r="D343" s="5">
        <f>TITRES_STAT!E346</f>
        <v>500</v>
      </c>
      <c r="E343" s="2">
        <f t="shared" si="20"/>
        <v>17252</v>
      </c>
      <c r="F343" s="5" t="str">
        <f t="shared" si="23"/>
        <v>BULLISH</v>
      </c>
      <c r="G343" s="5" t="str">
        <f t="shared" si="22"/>
        <v>NEUTRAL</v>
      </c>
      <c r="H343" s="5" t="str">
        <f t="shared" si="21"/>
        <v>CONFIRMED BULLISH</v>
      </c>
    </row>
    <row r="344" spans="1:8" ht="13.5" x14ac:dyDescent="0.25">
      <c r="A344" s="3">
        <f>TITRES_STAT!B347</f>
        <v>42803</v>
      </c>
      <c r="B344" s="5">
        <f>TITRES_STAT!C347</f>
        <v>16.399999999999999</v>
      </c>
      <c r="C344" s="5">
        <f>TITRES_STAT!D347</f>
        <v>16.3672</v>
      </c>
      <c r="D344" s="5">
        <f>TITRES_STAT!E347</f>
        <v>17</v>
      </c>
      <c r="E344" s="2">
        <f t="shared" si="20"/>
        <v>17252</v>
      </c>
      <c r="F344" s="5" t="str">
        <f t="shared" si="23"/>
        <v>BULLISH</v>
      </c>
      <c r="G344" s="5" t="str">
        <f t="shared" si="22"/>
        <v>NEUTRAL</v>
      </c>
      <c r="H344" s="5" t="str">
        <f t="shared" si="21"/>
        <v>CONFIRMED BULLISH</v>
      </c>
    </row>
    <row r="345" spans="1:8" ht="13.5" x14ac:dyDescent="0.25">
      <c r="A345" s="3">
        <f>TITRES_STAT!B348</f>
        <v>42804</v>
      </c>
      <c r="B345" s="5">
        <f>TITRES_STAT!C348</f>
        <v>16.399999999999999</v>
      </c>
      <c r="C345" s="5">
        <f>TITRES_STAT!D348</f>
        <v>16.3672</v>
      </c>
      <c r="D345" s="5">
        <f>TITRES_STAT!E348</f>
        <v>10</v>
      </c>
      <c r="E345" s="2">
        <f t="shared" si="20"/>
        <v>17252</v>
      </c>
      <c r="F345" s="5" t="str">
        <f t="shared" si="23"/>
        <v>BEARISH</v>
      </c>
      <c r="G345" s="5" t="str">
        <f t="shared" si="22"/>
        <v>NEUTRAL</v>
      </c>
      <c r="H345" s="5" t="str">
        <f t="shared" si="21"/>
        <v>CONFIRMED BEARISH</v>
      </c>
    </row>
    <row r="346" spans="1:8" ht="13.5" x14ac:dyDescent="0.25">
      <c r="A346" s="3">
        <f>TITRES_STAT!B349</f>
        <v>42807</v>
      </c>
      <c r="B346" s="5">
        <f>TITRES_STAT!C349</f>
        <v>16.399999999999999</v>
      </c>
      <c r="C346" s="5">
        <f>TITRES_STAT!D349</f>
        <v>16.3672</v>
      </c>
      <c r="D346" s="5">
        <f>TITRES_STAT!E349</f>
        <v>0</v>
      </c>
      <c r="E346" s="2">
        <f t="shared" si="20"/>
        <v>17252</v>
      </c>
      <c r="F346" s="5" t="str">
        <f t="shared" si="23"/>
        <v>BEARISH</v>
      </c>
      <c r="G346" s="5" t="str">
        <f t="shared" si="22"/>
        <v>NEUTRAL</v>
      </c>
      <c r="H346" s="5" t="str">
        <f t="shared" si="21"/>
        <v>CONFIRMED BEARISH</v>
      </c>
    </row>
    <row r="347" spans="1:8" ht="13.5" x14ac:dyDescent="0.25">
      <c r="A347" s="3">
        <f>TITRES_STAT!B350</f>
        <v>42808</v>
      </c>
      <c r="B347" s="5">
        <f>TITRES_STAT!C350</f>
        <v>15.67</v>
      </c>
      <c r="C347" s="5">
        <f>TITRES_STAT!D350</f>
        <v>15.6387</v>
      </c>
      <c r="D347" s="5">
        <f>TITRES_STAT!E350</f>
        <v>0</v>
      </c>
      <c r="E347" s="2">
        <f t="shared" si="20"/>
        <v>17252</v>
      </c>
      <c r="F347" s="5" t="str">
        <f t="shared" si="23"/>
        <v>NEUTRAL</v>
      </c>
      <c r="G347" s="5" t="str">
        <f t="shared" si="22"/>
        <v>NEUTRAL</v>
      </c>
      <c r="H347" s="5" t="str">
        <f t="shared" si="21"/>
        <v>NEUTRAL</v>
      </c>
    </row>
    <row r="348" spans="1:8" ht="13.5" x14ac:dyDescent="0.25">
      <c r="A348" s="3">
        <f>TITRES_STAT!B351</f>
        <v>42809</v>
      </c>
      <c r="B348" s="5">
        <f>TITRES_STAT!C351</f>
        <v>15.86</v>
      </c>
      <c r="C348" s="5">
        <f>TITRES_STAT!D351</f>
        <v>15.8283</v>
      </c>
      <c r="D348" s="5">
        <f>TITRES_STAT!E351</f>
        <v>1403</v>
      </c>
      <c r="E348" s="2">
        <f t="shared" si="20"/>
        <v>18655</v>
      </c>
      <c r="F348" s="5" t="str">
        <f t="shared" si="23"/>
        <v>BULLISH</v>
      </c>
      <c r="G348" s="5" t="str">
        <f t="shared" si="22"/>
        <v>STRONG</v>
      </c>
      <c r="H348" s="5" t="str">
        <f t="shared" si="21"/>
        <v>BULLISH DIVERGENCE</v>
      </c>
    </row>
    <row r="349" spans="1:8" ht="13.5" x14ac:dyDescent="0.25">
      <c r="A349" s="3">
        <f>TITRES_STAT!B352</f>
        <v>42810</v>
      </c>
      <c r="B349" s="5">
        <f>TITRES_STAT!C352</f>
        <v>15.86</v>
      </c>
      <c r="C349" s="5">
        <f>TITRES_STAT!D352</f>
        <v>15.8283</v>
      </c>
      <c r="D349" s="5">
        <f>TITRES_STAT!E352</f>
        <v>0</v>
      </c>
      <c r="E349" s="2">
        <f t="shared" si="20"/>
        <v>18655</v>
      </c>
      <c r="F349" s="5" t="str">
        <f t="shared" si="23"/>
        <v>BULLISH</v>
      </c>
      <c r="G349" s="5" t="str">
        <f t="shared" si="22"/>
        <v>STRONG</v>
      </c>
      <c r="H349" s="5" t="str">
        <f t="shared" si="21"/>
        <v>BULLISH DIVERGENCE</v>
      </c>
    </row>
    <row r="350" spans="1:8" ht="13.5" x14ac:dyDescent="0.25">
      <c r="A350" s="3">
        <f>TITRES_STAT!B353</f>
        <v>42811</v>
      </c>
      <c r="B350" s="5">
        <f>TITRES_STAT!C353</f>
        <v>16.3</v>
      </c>
      <c r="C350" s="5">
        <f>TITRES_STAT!D353</f>
        <v>16.267399999999999</v>
      </c>
      <c r="D350" s="5">
        <f>TITRES_STAT!E353</f>
        <v>40</v>
      </c>
      <c r="E350" s="2">
        <f t="shared" si="20"/>
        <v>18695</v>
      </c>
      <c r="F350" s="5" t="str">
        <f t="shared" si="23"/>
        <v>BULLISH</v>
      </c>
      <c r="G350" s="5" t="str">
        <f t="shared" si="22"/>
        <v>STRONG</v>
      </c>
      <c r="H350" s="5" t="str">
        <f t="shared" si="21"/>
        <v>BULLISH DIVERGENCE</v>
      </c>
    </row>
    <row r="351" spans="1:8" ht="13.5" x14ac:dyDescent="0.25">
      <c r="A351" s="3">
        <f>TITRES_STAT!B354</f>
        <v>42815</v>
      </c>
      <c r="B351" s="5">
        <f>TITRES_STAT!C354</f>
        <v>15.85</v>
      </c>
      <c r="C351" s="5">
        <f>TITRES_STAT!D354</f>
        <v>15.818300000000001</v>
      </c>
      <c r="D351" s="5">
        <f>TITRES_STAT!E354</f>
        <v>20</v>
      </c>
      <c r="E351" s="2">
        <f t="shared" si="20"/>
        <v>18675</v>
      </c>
      <c r="F351" s="5" t="str">
        <f t="shared" si="23"/>
        <v>BULLISH</v>
      </c>
      <c r="G351" s="5" t="str">
        <f t="shared" si="22"/>
        <v>STRONG</v>
      </c>
      <c r="H351" s="5" t="str">
        <f t="shared" si="21"/>
        <v>BULLISH DIVERGENCE</v>
      </c>
    </row>
    <row r="352" spans="1:8" ht="13.5" x14ac:dyDescent="0.25">
      <c r="A352" s="3">
        <f>TITRES_STAT!B355</f>
        <v>42816</v>
      </c>
      <c r="B352" s="5">
        <f>TITRES_STAT!C355</f>
        <v>16.39</v>
      </c>
      <c r="C352" s="5">
        <f>TITRES_STAT!D355</f>
        <v>16.357199999999999</v>
      </c>
      <c r="D352" s="5">
        <f>TITRES_STAT!E355</f>
        <v>22</v>
      </c>
      <c r="E352" s="2">
        <f t="shared" si="20"/>
        <v>18697</v>
      </c>
      <c r="F352" s="5" t="str">
        <f t="shared" si="23"/>
        <v>BULLISH</v>
      </c>
      <c r="G352" s="5" t="str">
        <f t="shared" si="22"/>
        <v>STRONG</v>
      </c>
      <c r="H352" s="5" t="str">
        <f t="shared" si="21"/>
        <v>CONFIRMED BULLISH</v>
      </c>
    </row>
    <row r="353" spans="1:8" ht="13.5" x14ac:dyDescent="0.25">
      <c r="A353" s="3">
        <f>TITRES_STAT!B356</f>
        <v>42817</v>
      </c>
      <c r="B353" s="5">
        <f>TITRES_STAT!C356</f>
        <v>16.39</v>
      </c>
      <c r="C353" s="5">
        <f>TITRES_STAT!D356</f>
        <v>16.357199999999999</v>
      </c>
      <c r="D353" s="5">
        <f>TITRES_STAT!E356</f>
        <v>13</v>
      </c>
      <c r="E353" s="2">
        <f t="shared" si="20"/>
        <v>18697</v>
      </c>
      <c r="F353" s="5" t="str">
        <f t="shared" si="23"/>
        <v>BULLISH</v>
      </c>
      <c r="G353" s="5" t="str">
        <f t="shared" si="22"/>
        <v>NEUTRAL</v>
      </c>
      <c r="H353" s="5" t="str">
        <f t="shared" si="21"/>
        <v>CONFIRMED BULLISH</v>
      </c>
    </row>
    <row r="354" spans="1:8" ht="13.5" x14ac:dyDescent="0.25">
      <c r="A354" s="3">
        <f>TITRES_STAT!B357</f>
        <v>42818</v>
      </c>
      <c r="B354" s="5">
        <f>TITRES_STAT!C357</f>
        <v>16.399999999999999</v>
      </c>
      <c r="C354" s="5">
        <f>TITRES_STAT!D357</f>
        <v>16.3672</v>
      </c>
      <c r="D354" s="5">
        <f>TITRES_STAT!E357</f>
        <v>20</v>
      </c>
      <c r="E354" s="2">
        <f t="shared" si="20"/>
        <v>18717</v>
      </c>
      <c r="F354" s="5" t="str">
        <f t="shared" si="23"/>
        <v>BULLISH</v>
      </c>
      <c r="G354" s="5" t="str">
        <f t="shared" si="22"/>
        <v>NEUTRAL</v>
      </c>
      <c r="H354" s="5" t="str">
        <f t="shared" si="21"/>
        <v>CONFIRMED BULLISH</v>
      </c>
    </row>
    <row r="355" spans="1:8" ht="13.5" x14ac:dyDescent="0.25">
      <c r="A355" s="3">
        <f>TITRES_STAT!B358</f>
        <v>42821</v>
      </c>
      <c r="B355" s="5">
        <f>TITRES_STAT!C358</f>
        <v>16.399999999999999</v>
      </c>
      <c r="C355" s="5">
        <f>TITRES_STAT!D358</f>
        <v>16.3672</v>
      </c>
      <c r="D355" s="5">
        <f>TITRES_STAT!E358</f>
        <v>0</v>
      </c>
      <c r="E355" s="2">
        <f t="shared" si="20"/>
        <v>18717</v>
      </c>
      <c r="F355" s="5" t="str">
        <f t="shared" si="23"/>
        <v>BULLISH</v>
      </c>
      <c r="G355" s="5" t="str">
        <f t="shared" si="22"/>
        <v>NEUTRAL</v>
      </c>
      <c r="H355" s="5" t="str">
        <f t="shared" si="21"/>
        <v>CONFIRMED BULLISH</v>
      </c>
    </row>
    <row r="356" spans="1:8" ht="13.5" x14ac:dyDescent="0.25">
      <c r="A356" s="3">
        <f>TITRES_STAT!B359</f>
        <v>42822</v>
      </c>
      <c r="B356" s="5">
        <f>TITRES_STAT!C359</f>
        <v>16.46</v>
      </c>
      <c r="C356" s="5">
        <f>TITRES_STAT!D359</f>
        <v>16.427099999999999</v>
      </c>
      <c r="D356" s="5">
        <f>TITRES_STAT!E359</f>
        <v>45</v>
      </c>
      <c r="E356" s="2">
        <f t="shared" si="20"/>
        <v>18762</v>
      </c>
      <c r="F356" s="5" t="str">
        <f t="shared" si="23"/>
        <v>BULLISH</v>
      </c>
      <c r="G356" s="5" t="str">
        <f t="shared" si="22"/>
        <v>NEUTRAL</v>
      </c>
      <c r="H356" s="5" t="str">
        <f t="shared" si="21"/>
        <v>CONFIRMED BULLISH</v>
      </c>
    </row>
    <row r="357" spans="1:8" ht="13.5" x14ac:dyDescent="0.25">
      <c r="A357" s="3">
        <f>TITRES_STAT!B360</f>
        <v>42823</v>
      </c>
      <c r="B357" s="5">
        <f>TITRES_STAT!C360</f>
        <v>16.45</v>
      </c>
      <c r="C357" s="5">
        <f>TITRES_STAT!D360</f>
        <v>16.417100000000001</v>
      </c>
      <c r="D357" s="5">
        <f>TITRES_STAT!E360</f>
        <v>10</v>
      </c>
      <c r="E357" s="2">
        <f t="shared" si="20"/>
        <v>18752</v>
      </c>
      <c r="F357" s="5" t="str">
        <f t="shared" si="23"/>
        <v>BULLISH</v>
      </c>
      <c r="G357" s="5" t="str">
        <f t="shared" si="22"/>
        <v>NEUTRAL</v>
      </c>
      <c r="H357" s="5" t="str">
        <f t="shared" si="21"/>
        <v>CONFIRMED BULLISH</v>
      </c>
    </row>
    <row r="358" spans="1:8" ht="13.5" x14ac:dyDescent="0.25">
      <c r="A358" s="3">
        <f>TITRES_STAT!B361</f>
        <v>42824</v>
      </c>
      <c r="B358" s="5">
        <f>TITRES_STAT!C361</f>
        <v>16.45</v>
      </c>
      <c r="C358" s="5">
        <f>TITRES_STAT!D361</f>
        <v>16.417100000000001</v>
      </c>
      <c r="D358" s="5">
        <f>TITRES_STAT!E361</f>
        <v>0</v>
      </c>
      <c r="E358" s="2">
        <f t="shared" si="20"/>
        <v>18752</v>
      </c>
      <c r="F358" s="5" t="str">
        <f t="shared" si="23"/>
        <v>BULLISH</v>
      </c>
      <c r="G358" s="5" t="str">
        <f t="shared" si="22"/>
        <v>NEUTRAL</v>
      </c>
      <c r="H358" s="5" t="str">
        <f t="shared" si="21"/>
        <v>CONFIRMED BULLISH</v>
      </c>
    </row>
    <row r="359" spans="1:8" ht="13.5" x14ac:dyDescent="0.25">
      <c r="A359" s="3">
        <f>TITRES_STAT!B362</f>
        <v>42825</v>
      </c>
      <c r="B359" s="5">
        <f>TITRES_STAT!C362</f>
        <v>16.45</v>
      </c>
      <c r="C359" s="5">
        <f>TITRES_STAT!D362</f>
        <v>16.417100000000001</v>
      </c>
      <c r="D359" s="5">
        <f>TITRES_STAT!E362</f>
        <v>0</v>
      </c>
      <c r="E359" s="2">
        <f t="shared" si="20"/>
        <v>18752</v>
      </c>
      <c r="F359" s="5" t="str">
        <f t="shared" si="23"/>
        <v>BULLISH</v>
      </c>
      <c r="G359" s="5" t="str">
        <f t="shared" si="22"/>
        <v>NEUTRAL</v>
      </c>
      <c r="H359" s="5" t="str">
        <f t="shared" si="21"/>
        <v>CONFIRMED BULLISH</v>
      </c>
    </row>
    <row r="360" spans="1:8" ht="13.5" x14ac:dyDescent="0.25">
      <c r="A360" s="3">
        <f>TITRES_STAT!B363</f>
        <v>42828</v>
      </c>
      <c r="B360" s="5">
        <f>TITRES_STAT!C363</f>
        <v>16.45</v>
      </c>
      <c r="C360" s="5">
        <f>TITRES_STAT!D363</f>
        <v>16.417100000000001</v>
      </c>
      <c r="D360" s="5">
        <f>TITRES_STAT!E363</f>
        <v>0</v>
      </c>
      <c r="E360" s="2">
        <f t="shared" si="20"/>
        <v>18752</v>
      </c>
      <c r="F360" s="5" t="str">
        <f t="shared" si="23"/>
        <v>BULLISH</v>
      </c>
      <c r="G360" s="5" t="str">
        <f t="shared" si="22"/>
        <v>NEUTRAL</v>
      </c>
      <c r="H360" s="5" t="str">
        <f t="shared" si="21"/>
        <v>CONFIRMED BULLISH</v>
      </c>
    </row>
    <row r="361" spans="1:8" ht="13.5" x14ac:dyDescent="0.25">
      <c r="A361" s="3">
        <f>TITRES_STAT!B364</f>
        <v>42829</v>
      </c>
      <c r="B361" s="5">
        <f>TITRES_STAT!C364</f>
        <v>16.28</v>
      </c>
      <c r="C361" s="5">
        <f>TITRES_STAT!D364</f>
        <v>16.247399999999999</v>
      </c>
      <c r="D361" s="5">
        <f>TITRES_STAT!E364</f>
        <v>10</v>
      </c>
      <c r="E361" s="2">
        <f t="shared" si="20"/>
        <v>18742</v>
      </c>
      <c r="F361" s="5" t="str">
        <f t="shared" si="23"/>
        <v>BEARISH</v>
      </c>
      <c r="G361" s="5" t="str">
        <f t="shared" si="22"/>
        <v>NEUTRAL</v>
      </c>
      <c r="H361" s="5" t="str">
        <f t="shared" si="21"/>
        <v>CONFIRMED BEARISH</v>
      </c>
    </row>
    <row r="362" spans="1:8" ht="13.5" x14ac:dyDescent="0.25">
      <c r="A362" s="3">
        <f>TITRES_STAT!B365</f>
        <v>42830</v>
      </c>
      <c r="B362" s="5">
        <f>TITRES_STAT!C365</f>
        <v>16</v>
      </c>
      <c r="C362" s="5">
        <f>TITRES_STAT!D365</f>
        <v>15.968</v>
      </c>
      <c r="D362" s="5">
        <f>TITRES_STAT!E365</f>
        <v>300</v>
      </c>
      <c r="E362" s="2">
        <f t="shared" si="20"/>
        <v>18442</v>
      </c>
      <c r="F362" s="5" t="str">
        <f t="shared" si="23"/>
        <v>BEARISH</v>
      </c>
      <c r="G362" s="5" t="str">
        <f t="shared" si="22"/>
        <v>NEUTRAL</v>
      </c>
      <c r="H362" s="5" t="str">
        <f t="shared" si="21"/>
        <v>CONFIRMED BEARISH</v>
      </c>
    </row>
    <row r="363" spans="1:8" ht="13.5" x14ac:dyDescent="0.25">
      <c r="A363" s="3">
        <f>TITRES_STAT!B366</f>
        <v>42831</v>
      </c>
      <c r="B363" s="5">
        <f>TITRES_STAT!C366</f>
        <v>16</v>
      </c>
      <c r="C363" s="5">
        <f>TITRES_STAT!D366</f>
        <v>15.968</v>
      </c>
      <c r="D363" s="5">
        <f>TITRES_STAT!E366</f>
        <v>0</v>
      </c>
      <c r="E363" s="2">
        <f t="shared" si="20"/>
        <v>18442</v>
      </c>
      <c r="F363" s="5" t="str">
        <f t="shared" si="23"/>
        <v>BEARISH</v>
      </c>
      <c r="G363" s="5" t="str">
        <f t="shared" si="22"/>
        <v>NEUTRAL</v>
      </c>
      <c r="H363" s="5" t="str">
        <f t="shared" si="21"/>
        <v>CONFIRMED BEARISH</v>
      </c>
    </row>
    <row r="364" spans="1:8" ht="13.5" x14ac:dyDescent="0.25">
      <c r="A364" s="3">
        <f>TITRES_STAT!B367</f>
        <v>42832</v>
      </c>
      <c r="B364" s="5">
        <f>TITRES_STAT!C367</f>
        <v>16</v>
      </c>
      <c r="C364" s="5">
        <f>TITRES_STAT!D367</f>
        <v>15.968</v>
      </c>
      <c r="D364" s="5">
        <f>TITRES_STAT!E367</f>
        <v>0</v>
      </c>
      <c r="E364" s="2">
        <f t="shared" si="20"/>
        <v>18442</v>
      </c>
      <c r="F364" s="5" t="str">
        <f t="shared" si="23"/>
        <v>BEARISH</v>
      </c>
      <c r="G364" s="5" t="str">
        <f t="shared" si="22"/>
        <v>NEUTRAL</v>
      </c>
      <c r="H364" s="5" t="str">
        <f t="shared" si="21"/>
        <v>CONFIRMED BEARISH</v>
      </c>
    </row>
    <row r="365" spans="1:8" ht="13.5" x14ac:dyDescent="0.25">
      <c r="A365" s="3">
        <f>TITRES_STAT!B368</f>
        <v>42835</v>
      </c>
      <c r="B365" s="5">
        <f>TITRES_STAT!C368</f>
        <v>16</v>
      </c>
      <c r="C365" s="5">
        <f>TITRES_STAT!D368</f>
        <v>15.968</v>
      </c>
      <c r="D365" s="5">
        <f>TITRES_STAT!E368</f>
        <v>0</v>
      </c>
      <c r="E365" s="2">
        <f t="shared" si="20"/>
        <v>18442</v>
      </c>
      <c r="F365" s="5" t="str">
        <f t="shared" si="23"/>
        <v>BEARISH</v>
      </c>
      <c r="G365" s="5" t="str">
        <f t="shared" si="22"/>
        <v>NEUTRAL</v>
      </c>
      <c r="H365" s="5" t="str">
        <f t="shared" si="21"/>
        <v>CONFIRMED BEARISH</v>
      </c>
    </row>
    <row r="366" spans="1:8" ht="13.5" x14ac:dyDescent="0.25">
      <c r="A366" s="3">
        <f>TITRES_STAT!B369</f>
        <v>42836</v>
      </c>
      <c r="B366" s="5">
        <f>TITRES_STAT!C369</f>
        <v>16</v>
      </c>
      <c r="C366" s="5">
        <f>TITRES_STAT!D369</f>
        <v>15.968</v>
      </c>
      <c r="D366" s="5">
        <f>TITRES_STAT!E369</f>
        <v>0</v>
      </c>
      <c r="E366" s="2">
        <f t="shared" si="20"/>
        <v>18442</v>
      </c>
      <c r="F366" s="5" t="str">
        <f t="shared" si="23"/>
        <v>BEARISH</v>
      </c>
      <c r="G366" s="5" t="str">
        <f t="shared" si="22"/>
        <v>NEUTRAL</v>
      </c>
      <c r="H366" s="5" t="str">
        <f t="shared" si="21"/>
        <v>CONFIRMED BEARISH</v>
      </c>
    </row>
    <row r="367" spans="1:8" ht="13.5" x14ac:dyDescent="0.25">
      <c r="A367" s="3">
        <f>TITRES_STAT!B370</f>
        <v>42837</v>
      </c>
      <c r="B367" s="5">
        <f>TITRES_STAT!C370</f>
        <v>16</v>
      </c>
      <c r="C367" s="5">
        <f>TITRES_STAT!D370</f>
        <v>15.968</v>
      </c>
      <c r="D367" s="5">
        <f>TITRES_STAT!E370</f>
        <v>0</v>
      </c>
      <c r="E367" s="2">
        <f t="shared" si="20"/>
        <v>18442</v>
      </c>
      <c r="F367" s="5" t="str">
        <f t="shared" si="23"/>
        <v>NEUTRAL</v>
      </c>
      <c r="G367" s="5" t="str">
        <f t="shared" si="22"/>
        <v>NEUTRAL</v>
      </c>
      <c r="H367" s="5" t="str">
        <f t="shared" si="21"/>
        <v>NEUTRAL</v>
      </c>
    </row>
    <row r="368" spans="1:8" ht="13.5" x14ac:dyDescent="0.25">
      <c r="A368" s="3">
        <f>TITRES_STAT!B371</f>
        <v>42838</v>
      </c>
      <c r="B368" s="5">
        <f>TITRES_STAT!C371</f>
        <v>16</v>
      </c>
      <c r="C368" s="5">
        <f>TITRES_STAT!D371</f>
        <v>15.968</v>
      </c>
      <c r="D368" s="5">
        <f>TITRES_STAT!E371</f>
        <v>0</v>
      </c>
      <c r="E368" s="2">
        <f t="shared" si="20"/>
        <v>18442</v>
      </c>
      <c r="F368" s="5" t="str">
        <f t="shared" si="23"/>
        <v>NEUTRAL</v>
      </c>
      <c r="G368" s="5" t="str">
        <f t="shared" si="22"/>
        <v>NEUTRAL</v>
      </c>
      <c r="H368" s="5" t="str">
        <f t="shared" si="21"/>
        <v>NEUTRAL</v>
      </c>
    </row>
    <row r="369" spans="1:8" ht="13.5" x14ac:dyDescent="0.25">
      <c r="A369" s="3">
        <f>TITRES_STAT!B372</f>
        <v>42839</v>
      </c>
      <c r="B369" s="5">
        <f>TITRES_STAT!C372</f>
        <v>15.52</v>
      </c>
      <c r="C369" s="5">
        <f>TITRES_STAT!D372</f>
        <v>15.489000000000001</v>
      </c>
      <c r="D369" s="5">
        <f>TITRES_STAT!E372</f>
        <v>3</v>
      </c>
      <c r="E369" s="2">
        <f t="shared" si="20"/>
        <v>18439</v>
      </c>
      <c r="F369" s="5" t="str">
        <f t="shared" si="23"/>
        <v>BEARISH</v>
      </c>
      <c r="G369" s="5" t="str">
        <f t="shared" si="22"/>
        <v>NEUTRAL</v>
      </c>
      <c r="H369" s="5" t="str">
        <f t="shared" si="21"/>
        <v>CONFIRMED BEARISH</v>
      </c>
    </row>
    <row r="370" spans="1:8" ht="13.5" x14ac:dyDescent="0.25">
      <c r="A370" s="3">
        <f>TITRES_STAT!B373</f>
        <v>42842</v>
      </c>
      <c r="B370" s="5">
        <f>TITRES_STAT!C373</f>
        <v>15.6</v>
      </c>
      <c r="C370" s="5">
        <f>TITRES_STAT!D373</f>
        <v>15.5688</v>
      </c>
      <c r="D370" s="5">
        <f>TITRES_STAT!E373</f>
        <v>20</v>
      </c>
      <c r="E370" s="2">
        <f t="shared" si="20"/>
        <v>18459</v>
      </c>
      <c r="F370" s="5" t="str">
        <f t="shared" si="23"/>
        <v>BULLISH</v>
      </c>
      <c r="G370" s="5" t="str">
        <f t="shared" si="22"/>
        <v>NEUTRAL</v>
      </c>
      <c r="H370" s="5" t="str">
        <f t="shared" si="21"/>
        <v>BULLISH DIVERGENCE</v>
      </c>
    </row>
    <row r="371" spans="1:8" ht="13.5" x14ac:dyDescent="0.25">
      <c r="A371" s="3">
        <f>TITRES_STAT!B374</f>
        <v>42843</v>
      </c>
      <c r="B371" s="5">
        <f>TITRES_STAT!C374</f>
        <v>15.6</v>
      </c>
      <c r="C371" s="5">
        <f>TITRES_STAT!D374</f>
        <v>15.5688</v>
      </c>
      <c r="D371" s="5">
        <f>TITRES_STAT!E374</f>
        <v>0</v>
      </c>
      <c r="E371" s="2">
        <f t="shared" si="20"/>
        <v>18459</v>
      </c>
      <c r="F371" s="5" t="str">
        <f t="shared" si="23"/>
        <v>BULLISH</v>
      </c>
      <c r="G371" s="5" t="str">
        <f t="shared" si="22"/>
        <v>NEUTRAL</v>
      </c>
      <c r="H371" s="5" t="str">
        <f t="shared" si="21"/>
        <v>BULLISH DIVERGENCE</v>
      </c>
    </row>
    <row r="372" spans="1:8" ht="13.5" x14ac:dyDescent="0.25">
      <c r="A372" s="3">
        <f>TITRES_STAT!B375</f>
        <v>42844</v>
      </c>
      <c r="B372" s="5">
        <f>TITRES_STAT!C375</f>
        <v>15.5</v>
      </c>
      <c r="C372" s="5">
        <f>TITRES_STAT!D375</f>
        <v>15.468999999999999</v>
      </c>
      <c r="D372" s="5">
        <f>TITRES_STAT!E375</f>
        <v>865</v>
      </c>
      <c r="E372" s="2">
        <f t="shared" si="20"/>
        <v>17594</v>
      </c>
      <c r="F372" s="5" t="str">
        <f t="shared" si="23"/>
        <v>BEARISH</v>
      </c>
      <c r="G372" s="5" t="str">
        <f t="shared" si="22"/>
        <v>WEAK</v>
      </c>
      <c r="H372" s="5" t="str">
        <f t="shared" si="21"/>
        <v>CONFIRMED BEARISH</v>
      </c>
    </row>
    <row r="373" spans="1:8" ht="13.5" x14ac:dyDescent="0.25">
      <c r="A373" s="3">
        <f>TITRES_STAT!B376</f>
        <v>42845</v>
      </c>
      <c r="B373" s="5">
        <f>TITRES_STAT!C376</f>
        <v>15.5</v>
      </c>
      <c r="C373" s="5">
        <f>TITRES_STAT!D376</f>
        <v>15.468999999999999</v>
      </c>
      <c r="D373" s="5">
        <f>TITRES_STAT!E376</f>
        <v>1251</v>
      </c>
      <c r="E373" s="2">
        <f t="shared" si="20"/>
        <v>17594</v>
      </c>
      <c r="F373" s="5" t="str">
        <f t="shared" si="23"/>
        <v>BEARISH</v>
      </c>
      <c r="G373" s="5" t="str">
        <f t="shared" si="22"/>
        <v>WEAK</v>
      </c>
      <c r="H373" s="5" t="str">
        <f t="shared" si="21"/>
        <v>CONFIRMED BEARISH</v>
      </c>
    </row>
    <row r="374" spans="1:8" ht="13.5" x14ac:dyDescent="0.25">
      <c r="A374" s="3">
        <f>TITRES_STAT!B377</f>
        <v>42846</v>
      </c>
      <c r="B374" s="5">
        <f>TITRES_STAT!C377</f>
        <v>15.5</v>
      </c>
      <c r="C374" s="5">
        <f>TITRES_STAT!D377</f>
        <v>15.468999999999999</v>
      </c>
      <c r="D374" s="5">
        <f>TITRES_STAT!E377</f>
        <v>600</v>
      </c>
      <c r="E374" s="2">
        <f t="shared" si="20"/>
        <v>17594</v>
      </c>
      <c r="F374" s="5" t="str">
        <f t="shared" si="23"/>
        <v>BEARISH</v>
      </c>
      <c r="G374" s="5" t="str">
        <f t="shared" si="22"/>
        <v>WEAK</v>
      </c>
      <c r="H374" s="5" t="str">
        <f t="shared" si="21"/>
        <v>CONFIRMED BEARISH</v>
      </c>
    </row>
    <row r="375" spans="1:8" ht="13.5" x14ac:dyDescent="0.25">
      <c r="A375" s="3">
        <f>TITRES_STAT!B378</f>
        <v>42849</v>
      </c>
      <c r="B375" s="5">
        <f>TITRES_STAT!C378</f>
        <v>15.5</v>
      </c>
      <c r="C375" s="5">
        <f>TITRES_STAT!D378</f>
        <v>15.468999999999999</v>
      </c>
      <c r="D375" s="5">
        <f>TITRES_STAT!E378</f>
        <v>0</v>
      </c>
      <c r="E375" s="2">
        <f t="shared" si="20"/>
        <v>17594</v>
      </c>
      <c r="F375" s="5" t="str">
        <f t="shared" si="23"/>
        <v>BEARISH</v>
      </c>
      <c r="G375" s="5" t="str">
        <f t="shared" si="22"/>
        <v>WEAK</v>
      </c>
      <c r="H375" s="5" t="str">
        <f t="shared" si="21"/>
        <v>CONFIRMED BEARISH</v>
      </c>
    </row>
    <row r="376" spans="1:8" ht="13.5" x14ac:dyDescent="0.25">
      <c r="A376" s="3">
        <f>TITRES_STAT!B379</f>
        <v>42850</v>
      </c>
      <c r="B376" s="5">
        <f>TITRES_STAT!C379</f>
        <v>15.5</v>
      </c>
      <c r="C376" s="5">
        <f>TITRES_STAT!D379</f>
        <v>15.468999999999999</v>
      </c>
      <c r="D376" s="5">
        <f>TITRES_STAT!E379</f>
        <v>0</v>
      </c>
      <c r="E376" s="2">
        <f t="shared" si="20"/>
        <v>17594</v>
      </c>
      <c r="F376" s="5" t="str">
        <f t="shared" si="23"/>
        <v>BEARISH</v>
      </c>
      <c r="G376" s="5" t="str">
        <f t="shared" si="22"/>
        <v>WEAK</v>
      </c>
      <c r="H376" s="5" t="str">
        <f t="shared" si="21"/>
        <v>CONFIRMED BEARISH</v>
      </c>
    </row>
    <row r="377" spans="1:8" ht="13.5" x14ac:dyDescent="0.25">
      <c r="A377" s="3">
        <f>TITRES_STAT!B380</f>
        <v>42851</v>
      </c>
      <c r="B377" s="5">
        <f>TITRES_STAT!C380</f>
        <v>15.94</v>
      </c>
      <c r="C377" s="5">
        <f>TITRES_STAT!D380</f>
        <v>15.908099999999999</v>
      </c>
      <c r="D377" s="5">
        <f>TITRES_STAT!E380</f>
        <v>100</v>
      </c>
      <c r="E377" s="2">
        <f t="shared" si="20"/>
        <v>17694</v>
      </c>
      <c r="F377" s="5" t="str">
        <f t="shared" si="23"/>
        <v>BULLISH</v>
      </c>
      <c r="G377" s="5" t="str">
        <f t="shared" si="22"/>
        <v>NEUTRAL</v>
      </c>
      <c r="H377" s="5" t="str">
        <f t="shared" si="21"/>
        <v>CONFIRMED BULLISH</v>
      </c>
    </row>
    <row r="378" spans="1:8" ht="13.5" x14ac:dyDescent="0.25">
      <c r="A378" s="3">
        <f>TITRES_STAT!B381</f>
        <v>42852</v>
      </c>
      <c r="B378" s="5">
        <f>TITRES_STAT!C381</f>
        <v>15.94</v>
      </c>
      <c r="C378" s="5">
        <f>TITRES_STAT!D381</f>
        <v>15.908099999999999</v>
      </c>
      <c r="D378" s="5">
        <f>TITRES_STAT!E381</f>
        <v>20</v>
      </c>
      <c r="E378" s="2">
        <f t="shared" si="20"/>
        <v>17694</v>
      </c>
      <c r="F378" s="5" t="str">
        <f t="shared" si="23"/>
        <v>BULLISH</v>
      </c>
      <c r="G378" s="5" t="str">
        <f t="shared" si="22"/>
        <v>NEUTRAL</v>
      </c>
      <c r="H378" s="5" t="str">
        <f t="shared" si="21"/>
        <v>CONFIRMED BULLISH</v>
      </c>
    </row>
    <row r="379" spans="1:8" ht="13.5" x14ac:dyDescent="0.25">
      <c r="A379" s="3">
        <f>TITRES_STAT!B382</f>
        <v>42853</v>
      </c>
      <c r="B379" s="5">
        <f>TITRES_STAT!C382</f>
        <v>15.94</v>
      </c>
      <c r="C379" s="5">
        <f>TITRES_STAT!D382</f>
        <v>15.908099999999999</v>
      </c>
      <c r="D379" s="5">
        <f>TITRES_STAT!E382</f>
        <v>0</v>
      </c>
      <c r="E379" s="2">
        <f t="shared" si="20"/>
        <v>17694</v>
      </c>
      <c r="F379" s="5" t="str">
        <f t="shared" si="23"/>
        <v>BULLISH</v>
      </c>
      <c r="G379" s="5" t="str">
        <f t="shared" si="22"/>
        <v>NEUTRAL</v>
      </c>
      <c r="H379" s="5" t="str">
        <f t="shared" si="21"/>
        <v>CONFIRMED BULLISH</v>
      </c>
    </row>
    <row r="380" spans="1:8" ht="13.5" x14ac:dyDescent="0.25">
      <c r="A380" s="3">
        <f>TITRES_STAT!B383</f>
        <v>42857</v>
      </c>
      <c r="B380" s="5">
        <f>TITRES_STAT!C383</f>
        <v>16</v>
      </c>
      <c r="C380" s="5">
        <f>TITRES_STAT!D383</f>
        <v>15.968</v>
      </c>
      <c r="D380" s="5">
        <f>TITRES_STAT!E383</f>
        <v>3</v>
      </c>
      <c r="E380" s="2">
        <f t="shared" si="20"/>
        <v>17697</v>
      </c>
      <c r="F380" s="5" t="str">
        <f t="shared" si="23"/>
        <v>BULLISH</v>
      </c>
      <c r="G380" s="5" t="str">
        <f t="shared" si="22"/>
        <v>NEUTRAL</v>
      </c>
      <c r="H380" s="5" t="str">
        <f t="shared" si="21"/>
        <v>CONFIRMED BULLISH</v>
      </c>
    </row>
    <row r="381" spans="1:8" ht="13.5" x14ac:dyDescent="0.25">
      <c r="A381" s="3">
        <f>TITRES_STAT!B384</f>
        <v>42858</v>
      </c>
      <c r="B381" s="5">
        <f>TITRES_STAT!C384</f>
        <v>16</v>
      </c>
      <c r="C381" s="5">
        <f>TITRES_STAT!D384</f>
        <v>15.968</v>
      </c>
      <c r="D381" s="5">
        <f>TITRES_STAT!E384</f>
        <v>0</v>
      </c>
      <c r="E381" s="2">
        <f t="shared" si="20"/>
        <v>17697</v>
      </c>
      <c r="F381" s="5" t="str">
        <f t="shared" si="23"/>
        <v>BULLISH</v>
      </c>
      <c r="G381" s="5" t="str">
        <f t="shared" si="22"/>
        <v>NEUTRAL</v>
      </c>
      <c r="H381" s="5" t="str">
        <f t="shared" si="21"/>
        <v>CONFIRMED BULLISH</v>
      </c>
    </row>
    <row r="382" spans="1:8" ht="13.5" x14ac:dyDescent="0.25">
      <c r="A382" s="3">
        <f>TITRES_STAT!B385</f>
        <v>42859</v>
      </c>
      <c r="B382" s="5">
        <f>TITRES_STAT!C385</f>
        <v>16</v>
      </c>
      <c r="C382" s="5">
        <f>TITRES_STAT!D385</f>
        <v>15.968</v>
      </c>
      <c r="D382" s="5">
        <f>TITRES_STAT!E385</f>
        <v>0</v>
      </c>
      <c r="E382" s="2">
        <f t="shared" si="20"/>
        <v>17697</v>
      </c>
      <c r="F382" s="5" t="str">
        <f t="shared" si="23"/>
        <v>BULLISH</v>
      </c>
      <c r="G382" s="5" t="str">
        <f t="shared" si="22"/>
        <v>NEUTRAL</v>
      </c>
      <c r="H382" s="5" t="str">
        <f t="shared" si="21"/>
        <v>CONFIRMED BULLISH</v>
      </c>
    </row>
    <row r="383" spans="1:8" ht="13.5" x14ac:dyDescent="0.25">
      <c r="A383" s="3">
        <f>TITRES_STAT!B386</f>
        <v>42860</v>
      </c>
      <c r="B383" s="5">
        <f>TITRES_STAT!C386</f>
        <v>16</v>
      </c>
      <c r="C383" s="5">
        <f>TITRES_STAT!D386</f>
        <v>15.968</v>
      </c>
      <c r="D383" s="5">
        <f>TITRES_STAT!E386</f>
        <v>0</v>
      </c>
      <c r="E383" s="2">
        <f t="shared" si="20"/>
        <v>17697</v>
      </c>
      <c r="F383" s="5" t="str">
        <f t="shared" si="23"/>
        <v>BULLISH</v>
      </c>
      <c r="G383" s="5" t="str">
        <f t="shared" si="22"/>
        <v>NEUTRAL</v>
      </c>
      <c r="H383" s="5" t="str">
        <f t="shared" si="21"/>
        <v>CONFIRMED BULLISH</v>
      </c>
    </row>
    <row r="384" spans="1:8" ht="13.5" x14ac:dyDescent="0.25">
      <c r="A384" s="3">
        <f>TITRES_STAT!B387</f>
        <v>42863</v>
      </c>
      <c r="B384" s="5">
        <f>TITRES_STAT!C387</f>
        <v>16</v>
      </c>
      <c r="C384" s="5">
        <f>TITRES_STAT!D387</f>
        <v>15.968</v>
      </c>
      <c r="D384" s="5">
        <f>TITRES_STAT!E387</f>
        <v>80</v>
      </c>
      <c r="E384" s="2">
        <f t="shared" si="20"/>
        <v>17697</v>
      </c>
      <c r="F384" s="5" t="str">
        <f t="shared" si="23"/>
        <v>BULLISH</v>
      </c>
      <c r="G384" s="5" t="str">
        <f t="shared" si="22"/>
        <v>NEUTRAL</v>
      </c>
      <c r="H384" s="5" t="str">
        <f t="shared" si="21"/>
        <v>CONFIRMED BULLISH</v>
      </c>
    </row>
    <row r="385" spans="1:8" ht="13.5" x14ac:dyDescent="0.25">
      <c r="A385" s="3">
        <f>TITRES_STAT!B388</f>
        <v>42864</v>
      </c>
      <c r="B385" s="5">
        <f>TITRES_STAT!C388</f>
        <v>16</v>
      </c>
      <c r="C385" s="5">
        <f>TITRES_STAT!D388</f>
        <v>15.968</v>
      </c>
      <c r="D385" s="5">
        <f>TITRES_STAT!E388</f>
        <v>0</v>
      </c>
      <c r="E385" s="2">
        <f t="shared" si="20"/>
        <v>17697</v>
      </c>
      <c r="F385" s="5" t="str">
        <f t="shared" si="23"/>
        <v>NEUTRAL</v>
      </c>
      <c r="G385" s="5" t="str">
        <f t="shared" si="22"/>
        <v>NEUTRAL</v>
      </c>
      <c r="H385" s="5" t="str">
        <f t="shared" si="21"/>
        <v>NEUTRAL</v>
      </c>
    </row>
    <row r="386" spans="1:8" ht="13.5" x14ac:dyDescent="0.25">
      <c r="A386" s="3">
        <f>TITRES_STAT!B389</f>
        <v>42865</v>
      </c>
      <c r="B386" s="5">
        <f>TITRES_STAT!C389</f>
        <v>16</v>
      </c>
      <c r="C386" s="5">
        <f>TITRES_STAT!D389</f>
        <v>15.968</v>
      </c>
      <c r="D386" s="5">
        <f>TITRES_STAT!E389</f>
        <v>160</v>
      </c>
      <c r="E386" s="2">
        <f t="shared" si="20"/>
        <v>17697</v>
      </c>
      <c r="F386" s="5" t="str">
        <f t="shared" si="23"/>
        <v>NEUTRAL</v>
      </c>
      <c r="G386" s="5" t="str">
        <f t="shared" si="22"/>
        <v>NEUTRAL</v>
      </c>
      <c r="H386" s="5" t="str">
        <f t="shared" si="21"/>
        <v>NEUTRAL</v>
      </c>
    </row>
    <row r="387" spans="1:8" ht="13.5" x14ac:dyDescent="0.25">
      <c r="A387" s="3">
        <f>TITRES_STAT!B390</f>
        <v>42866</v>
      </c>
      <c r="B387" s="5">
        <f>TITRES_STAT!C390</f>
        <v>16.3</v>
      </c>
      <c r="C387" s="5">
        <f>TITRES_STAT!D390</f>
        <v>16.267399999999999</v>
      </c>
      <c r="D387" s="5">
        <f>TITRES_STAT!E390</f>
        <v>500</v>
      </c>
      <c r="E387" s="2">
        <f t="shared" si="20"/>
        <v>18197</v>
      </c>
      <c r="F387" s="5" t="str">
        <f t="shared" si="23"/>
        <v>BULLISH</v>
      </c>
      <c r="G387" s="5" t="str">
        <f t="shared" si="22"/>
        <v>STRONG</v>
      </c>
      <c r="H387" s="5" t="str">
        <f t="shared" si="21"/>
        <v>CONFIRMED BULLISH</v>
      </c>
    </row>
    <row r="388" spans="1:8" ht="13.5" x14ac:dyDescent="0.25">
      <c r="A388" s="3">
        <f>TITRES_STAT!B391</f>
        <v>42867</v>
      </c>
      <c r="B388" s="5">
        <f>TITRES_STAT!C391</f>
        <v>16.3</v>
      </c>
      <c r="C388" s="5">
        <f>TITRES_STAT!D391</f>
        <v>16.267399999999999</v>
      </c>
      <c r="D388" s="5">
        <f>TITRES_STAT!E391</f>
        <v>0</v>
      </c>
      <c r="E388" s="2">
        <f t="shared" ref="E388:E451" si="24">IF(B388&gt;B387, E387+D388, IF(B388&lt;B387, E387-D388, E387))</f>
        <v>18197</v>
      </c>
      <c r="F388" s="5" t="str">
        <f t="shared" si="23"/>
        <v>BULLISH</v>
      </c>
      <c r="G388" s="5" t="str">
        <f t="shared" si="22"/>
        <v>STRONG</v>
      </c>
      <c r="H388" s="5" t="str">
        <f t="shared" si="21"/>
        <v>CONFIRMED BULLISH</v>
      </c>
    </row>
    <row r="389" spans="1:8" ht="13.5" x14ac:dyDescent="0.25">
      <c r="A389" s="3">
        <f>TITRES_STAT!B392</f>
        <v>42870</v>
      </c>
      <c r="B389" s="5">
        <f>TITRES_STAT!C392</f>
        <v>16.190000000000001</v>
      </c>
      <c r="C389" s="5">
        <f>TITRES_STAT!D392</f>
        <v>16.157599999999999</v>
      </c>
      <c r="D389" s="5">
        <f>TITRES_STAT!E392</f>
        <v>25</v>
      </c>
      <c r="E389" s="2">
        <f t="shared" si="24"/>
        <v>18172</v>
      </c>
      <c r="F389" s="5" t="str">
        <f t="shared" si="23"/>
        <v>BULLISH</v>
      </c>
      <c r="G389" s="5" t="str">
        <f t="shared" si="22"/>
        <v>STRONG</v>
      </c>
      <c r="H389" s="5" t="str">
        <f t="shared" si="21"/>
        <v>CONFIRMED BULLISH</v>
      </c>
    </row>
    <row r="390" spans="1:8" ht="13.5" x14ac:dyDescent="0.25">
      <c r="A390" s="3">
        <f>TITRES_STAT!B393</f>
        <v>42871</v>
      </c>
      <c r="B390" s="5">
        <f>TITRES_STAT!C393</f>
        <v>16.2</v>
      </c>
      <c r="C390" s="5">
        <f>TITRES_STAT!D393</f>
        <v>16.1676</v>
      </c>
      <c r="D390" s="5">
        <f>TITRES_STAT!E393</f>
        <v>470</v>
      </c>
      <c r="E390" s="2">
        <f t="shared" si="24"/>
        <v>18642</v>
      </c>
      <c r="F390" s="5" t="str">
        <f t="shared" si="23"/>
        <v>BULLISH</v>
      </c>
      <c r="G390" s="5" t="str">
        <f t="shared" si="22"/>
        <v>STRONG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42872</v>
      </c>
      <c r="B391" s="5">
        <f>TITRES_STAT!C394</f>
        <v>16</v>
      </c>
      <c r="C391" s="5">
        <f>TITRES_STAT!D394</f>
        <v>15.968</v>
      </c>
      <c r="D391" s="5">
        <f>TITRES_STAT!E394</f>
        <v>153</v>
      </c>
      <c r="E391" s="2">
        <f t="shared" si="24"/>
        <v>18489</v>
      </c>
      <c r="F391" s="5" t="str">
        <f t="shared" si="23"/>
        <v>BULLISH</v>
      </c>
      <c r="G391" s="5" t="str">
        <f t="shared" ref="G391:G454" si="26">IF((E391-E386)/E386 &gt; 0.02, "STRONG",
 IF((E391-E386)/E386 &lt; -0.02, "WEAK", "NEUTRAL"))</f>
        <v>STRONG</v>
      </c>
      <c r="H391" s="5" t="str">
        <f t="shared" si="25"/>
        <v>NEUTRAL</v>
      </c>
    </row>
    <row r="392" spans="1:8" ht="13.5" x14ac:dyDescent="0.25">
      <c r="A392" s="3">
        <f>TITRES_STAT!B395</f>
        <v>42873</v>
      </c>
      <c r="B392" s="5">
        <f>TITRES_STAT!C395</f>
        <v>16</v>
      </c>
      <c r="C392" s="5">
        <f>TITRES_STAT!D395</f>
        <v>15.968</v>
      </c>
      <c r="D392" s="5">
        <f>TITRES_STAT!E395</f>
        <v>0</v>
      </c>
      <c r="E392" s="2">
        <f t="shared" si="24"/>
        <v>18489</v>
      </c>
      <c r="F392" s="5" t="str">
        <f t="shared" ref="F392:F455" si="27">IF(E392&gt;E387,"BULLISH",IF(E392&lt;E387,"BEARISH","NEUTRAL"))</f>
        <v>BULLISH</v>
      </c>
      <c r="G392" s="5" t="str">
        <f t="shared" si="26"/>
        <v>NEUTRAL</v>
      </c>
      <c r="H392" s="5" t="str">
        <f t="shared" si="25"/>
        <v>BULLISH DIVERGENCE</v>
      </c>
    </row>
    <row r="393" spans="1:8" ht="13.5" x14ac:dyDescent="0.25">
      <c r="A393" s="3">
        <f>TITRES_STAT!B396</f>
        <v>42874</v>
      </c>
      <c r="B393" s="5">
        <f>TITRES_STAT!C396</f>
        <v>16</v>
      </c>
      <c r="C393" s="5">
        <f>TITRES_STAT!D396</f>
        <v>15.968</v>
      </c>
      <c r="D393" s="5">
        <f>TITRES_STAT!E396</f>
        <v>0</v>
      </c>
      <c r="E393" s="2">
        <f t="shared" si="24"/>
        <v>18489</v>
      </c>
      <c r="F393" s="5" t="str">
        <f t="shared" si="27"/>
        <v>BULLISH</v>
      </c>
      <c r="G393" s="5" t="str">
        <f t="shared" si="26"/>
        <v>NEUTRAL</v>
      </c>
      <c r="H393" s="5" t="str">
        <f t="shared" si="25"/>
        <v>BULLISH DIVERGENCE</v>
      </c>
    </row>
    <row r="394" spans="1:8" ht="13.5" x14ac:dyDescent="0.25">
      <c r="A394" s="3">
        <f>TITRES_STAT!B397</f>
        <v>42877</v>
      </c>
      <c r="B394" s="5">
        <f>TITRES_STAT!C397</f>
        <v>16</v>
      </c>
      <c r="C394" s="5">
        <f>TITRES_STAT!D397</f>
        <v>15.968</v>
      </c>
      <c r="D394" s="5">
        <f>TITRES_STAT!E397</f>
        <v>0</v>
      </c>
      <c r="E394" s="2">
        <f t="shared" si="24"/>
        <v>18489</v>
      </c>
      <c r="F394" s="5" t="str">
        <f t="shared" si="27"/>
        <v>BULLISH</v>
      </c>
      <c r="G394" s="5" t="str">
        <f t="shared" si="26"/>
        <v>NEUTRAL</v>
      </c>
      <c r="H394" s="5" t="str">
        <f t="shared" si="25"/>
        <v>BULLISH DIVERGENCE</v>
      </c>
    </row>
    <row r="395" spans="1:8" ht="13.5" x14ac:dyDescent="0.25">
      <c r="A395" s="3">
        <f>TITRES_STAT!B398</f>
        <v>42878</v>
      </c>
      <c r="B395" s="5">
        <f>TITRES_STAT!C398</f>
        <v>16</v>
      </c>
      <c r="C395" s="5">
        <f>TITRES_STAT!D398</f>
        <v>15.968</v>
      </c>
      <c r="D395" s="5">
        <f>TITRES_STAT!E398</f>
        <v>0</v>
      </c>
      <c r="E395" s="2">
        <f t="shared" si="24"/>
        <v>18489</v>
      </c>
      <c r="F395" s="5" t="str">
        <f t="shared" si="27"/>
        <v>BEARISH</v>
      </c>
      <c r="G395" s="5" t="str">
        <f t="shared" si="26"/>
        <v>NEUTRAL</v>
      </c>
      <c r="H395" s="5" t="str">
        <f t="shared" si="25"/>
        <v>CONFIRMED BEARISH</v>
      </c>
    </row>
    <row r="396" spans="1:8" ht="13.5" x14ac:dyDescent="0.25">
      <c r="A396" s="3">
        <f>TITRES_STAT!B399</f>
        <v>42879</v>
      </c>
      <c r="B396" s="5">
        <f>TITRES_STAT!C399</f>
        <v>16</v>
      </c>
      <c r="C396" s="5">
        <f>TITRES_STAT!D399</f>
        <v>15.968</v>
      </c>
      <c r="D396" s="5">
        <f>TITRES_STAT!E399</f>
        <v>0</v>
      </c>
      <c r="E396" s="2">
        <f t="shared" si="24"/>
        <v>18489</v>
      </c>
      <c r="F396" s="5" t="str">
        <f t="shared" si="27"/>
        <v>NEUTRAL</v>
      </c>
      <c r="G396" s="5" t="str">
        <f t="shared" si="26"/>
        <v>NEUTRAL</v>
      </c>
      <c r="H396" s="5" t="str">
        <f t="shared" si="25"/>
        <v>NEUTRAL</v>
      </c>
    </row>
    <row r="397" spans="1:8" ht="13.5" x14ac:dyDescent="0.25">
      <c r="A397" s="3">
        <f>TITRES_STAT!B400</f>
        <v>42880</v>
      </c>
      <c r="B397" s="5">
        <f>TITRES_STAT!C400</f>
        <v>16</v>
      </c>
      <c r="C397" s="5">
        <f>TITRES_STAT!D400</f>
        <v>15.968</v>
      </c>
      <c r="D397" s="5">
        <f>TITRES_STAT!E400</f>
        <v>875</v>
      </c>
      <c r="E397" s="2">
        <f t="shared" si="24"/>
        <v>18489</v>
      </c>
      <c r="F397" s="5" t="str">
        <f t="shared" si="27"/>
        <v>NEUTRAL</v>
      </c>
      <c r="G397" s="5" t="str">
        <f t="shared" si="26"/>
        <v>NEUTRAL</v>
      </c>
      <c r="H397" s="5" t="str">
        <f t="shared" si="25"/>
        <v>NEUTRAL</v>
      </c>
    </row>
    <row r="398" spans="1:8" ht="13.5" x14ac:dyDescent="0.25">
      <c r="A398" s="3">
        <f>TITRES_STAT!B401</f>
        <v>42881</v>
      </c>
      <c r="B398" s="5">
        <f>TITRES_STAT!C401</f>
        <v>16</v>
      </c>
      <c r="C398" s="5">
        <f>TITRES_STAT!D401</f>
        <v>15.968</v>
      </c>
      <c r="D398" s="5">
        <f>TITRES_STAT!E401</f>
        <v>539</v>
      </c>
      <c r="E398" s="2">
        <f t="shared" si="24"/>
        <v>18489</v>
      </c>
      <c r="F398" s="5" t="str">
        <f t="shared" si="27"/>
        <v>NEUTRAL</v>
      </c>
      <c r="G398" s="5" t="str">
        <f t="shared" si="26"/>
        <v>NEUTRAL</v>
      </c>
      <c r="H398" s="5" t="str">
        <f t="shared" si="25"/>
        <v>NEUTRAL</v>
      </c>
    </row>
    <row r="399" spans="1:8" ht="13.5" x14ac:dyDescent="0.25">
      <c r="A399" s="3">
        <f>TITRES_STAT!B402</f>
        <v>42884</v>
      </c>
      <c r="B399" s="5">
        <f>TITRES_STAT!C402</f>
        <v>16</v>
      </c>
      <c r="C399" s="5">
        <f>TITRES_STAT!D402</f>
        <v>15.968</v>
      </c>
      <c r="D399" s="5">
        <f>TITRES_STAT!E402</f>
        <v>0</v>
      </c>
      <c r="E399" s="2">
        <f t="shared" si="24"/>
        <v>18489</v>
      </c>
      <c r="F399" s="5" t="str">
        <f t="shared" si="27"/>
        <v>NEUTRAL</v>
      </c>
      <c r="G399" s="5" t="str">
        <f t="shared" si="26"/>
        <v>NEUTRAL</v>
      </c>
      <c r="H399" s="5" t="str">
        <f t="shared" si="25"/>
        <v>NEUTRAL</v>
      </c>
    </row>
    <row r="400" spans="1:8" ht="13.5" x14ac:dyDescent="0.25">
      <c r="A400" s="3">
        <f>TITRES_STAT!B403</f>
        <v>42885</v>
      </c>
      <c r="B400" s="5">
        <f>TITRES_STAT!C403</f>
        <v>15.52</v>
      </c>
      <c r="C400" s="5">
        <f>TITRES_STAT!D403</f>
        <v>15.489000000000001</v>
      </c>
      <c r="D400" s="5">
        <f>TITRES_STAT!E403</f>
        <v>0</v>
      </c>
      <c r="E400" s="2">
        <f t="shared" si="24"/>
        <v>18489</v>
      </c>
      <c r="F400" s="5" t="str">
        <f t="shared" si="27"/>
        <v>NEUTRAL</v>
      </c>
      <c r="G400" s="5" t="str">
        <f t="shared" si="26"/>
        <v>NEUTRAL</v>
      </c>
      <c r="H400" s="5" t="str">
        <f t="shared" si="25"/>
        <v>NEUTRAL</v>
      </c>
    </row>
    <row r="401" spans="1:8" ht="13.5" x14ac:dyDescent="0.25">
      <c r="A401" s="3">
        <f>TITRES_STAT!B404</f>
        <v>42886</v>
      </c>
      <c r="B401" s="5">
        <f>TITRES_STAT!C404</f>
        <v>14.86</v>
      </c>
      <c r="C401" s="5">
        <f>TITRES_STAT!D404</f>
        <v>14.830299999999999</v>
      </c>
      <c r="D401" s="5">
        <f>TITRES_STAT!E404</f>
        <v>4</v>
      </c>
      <c r="E401" s="2">
        <f t="shared" si="24"/>
        <v>18485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CONFIRMED BEARISH</v>
      </c>
    </row>
    <row r="402" spans="1:8" ht="13.5" x14ac:dyDescent="0.25">
      <c r="A402" s="3">
        <f>TITRES_STAT!B405</f>
        <v>42887</v>
      </c>
      <c r="B402" s="5">
        <f>TITRES_STAT!C405</f>
        <v>14.86</v>
      </c>
      <c r="C402" s="5">
        <f>TITRES_STAT!D405</f>
        <v>14.830299999999999</v>
      </c>
      <c r="D402" s="5">
        <f>TITRES_STAT!E405</f>
        <v>0</v>
      </c>
      <c r="E402" s="2">
        <f t="shared" si="24"/>
        <v>18485</v>
      </c>
      <c r="F402" s="5" t="str">
        <f t="shared" si="27"/>
        <v>BEARISH</v>
      </c>
      <c r="G402" s="5" t="str">
        <f t="shared" si="26"/>
        <v>NEUTRAL</v>
      </c>
      <c r="H402" s="5" t="str">
        <f t="shared" si="25"/>
        <v>CONFIRMED BEARISH</v>
      </c>
    </row>
    <row r="403" spans="1:8" ht="13.5" x14ac:dyDescent="0.25">
      <c r="A403" s="3">
        <f>TITRES_STAT!B406</f>
        <v>42888</v>
      </c>
      <c r="B403" s="5">
        <f>TITRES_STAT!C406</f>
        <v>14.86</v>
      </c>
      <c r="C403" s="5">
        <f>TITRES_STAT!D406</f>
        <v>14.830299999999999</v>
      </c>
      <c r="D403" s="5">
        <f>TITRES_STAT!E406</f>
        <v>0</v>
      </c>
      <c r="E403" s="2">
        <f t="shared" si="24"/>
        <v>18485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CONFIRMED BEARISH</v>
      </c>
    </row>
    <row r="404" spans="1:8" ht="13.5" x14ac:dyDescent="0.25">
      <c r="A404" s="3">
        <f>TITRES_STAT!B407</f>
        <v>42891</v>
      </c>
      <c r="B404" s="5">
        <f>TITRES_STAT!C407</f>
        <v>14.86</v>
      </c>
      <c r="C404" s="5">
        <f>TITRES_STAT!D407</f>
        <v>14.830299999999999</v>
      </c>
      <c r="D404" s="5">
        <f>TITRES_STAT!E407</f>
        <v>0</v>
      </c>
      <c r="E404" s="2">
        <f t="shared" si="24"/>
        <v>18485</v>
      </c>
      <c r="F404" s="5" t="str">
        <f t="shared" si="27"/>
        <v>BEARISH</v>
      </c>
      <c r="G404" s="5" t="str">
        <f t="shared" si="26"/>
        <v>NEUTRAL</v>
      </c>
      <c r="H404" s="5" t="str">
        <f t="shared" si="25"/>
        <v>CONFIRMED BEARISH</v>
      </c>
    </row>
    <row r="405" spans="1:8" ht="13.5" x14ac:dyDescent="0.25">
      <c r="A405" s="3">
        <f>TITRES_STAT!B408</f>
        <v>42892</v>
      </c>
      <c r="B405" s="5">
        <f>TITRES_STAT!C408</f>
        <v>15.3</v>
      </c>
      <c r="C405" s="5">
        <f>TITRES_STAT!D408</f>
        <v>15.269399999999999</v>
      </c>
      <c r="D405" s="5">
        <f>TITRES_STAT!E408</f>
        <v>66</v>
      </c>
      <c r="E405" s="2">
        <f t="shared" si="24"/>
        <v>18551</v>
      </c>
      <c r="F405" s="5" t="str">
        <f t="shared" si="27"/>
        <v>BULLISH</v>
      </c>
      <c r="G405" s="5" t="str">
        <f t="shared" si="26"/>
        <v>NEUTRAL</v>
      </c>
      <c r="H405" s="5" t="str">
        <f t="shared" si="25"/>
        <v>BULLISH DIVERGENCE</v>
      </c>
    </row>
    <row r="406" spans="1:8" ht="13.5" x14ac:dyDescent="0.25">
      <c r="A406" s="3">
        <f>TITRES_STAT!B409</f>
        <v>42893</v>
      </c>
      <c r="B406" s="5">
        <f>TITRES_STAT!C409</f>
        <v>15.3</v>
      </c>
      <c r="C406" s="5">
        <f>TITRES_STAT!D409</f>
        <v>15.269399999999999</v>
      </c>
      <c r="D406" s="5">
        <f>TITRES_STAT!E409</f>
        <v>20</v>
      </c>
      <c r="E406" s="2">
        <f t="shared" si="24"/>
        <v>18551</v>
      </c>
      <c r="F406" s="5" t="str">
        <f t="shared" si="27"/>
        <v>BULLISH</v>
      </c>
      <c r="G406" s="5" t="str">
        <f t="shared" si="26"/>
        <v>NEUTRAL</v>
      </c>
      <c r="H406" s="5" t="str">
        <f t="shared" si="25"/>
        <v>CONFIRMED BULLISH</v>
      </c>
    </row>
    <row r="407" spans="1:8" ht="13.5" x14ac:dyDescent="0.25">
      <c r="A407" s="3">
        <f>TITRES_STAT!B410</f>
        <v>42894</v>
      </c>
      <c r="B407" s="5">
        <f>TITRES_STAT!C410</f>
        <v>15.5</v>
      </c>
      <c r="C407" s="5">
        <f>TITRES_STAT!D410</f>
        <v>15.468999999999999</v>
      </c>
      <c r="D407" s="5">
        <f>TITRES_STAT!E410</f>
        <v>65</v>
      </c>
      <c r="E407" s="2">
        <f t="shared" si="24"/>
        <v>18616</v>
      </c>
      <c r="F407" s="5" t="str">
        <f t="shared" si="27"/>
        <v>BULLISH</v>
      </c>
      <c r="G407" s="5" t="str">
        <f t="shared" si="26"/>
        <v>NEUTRAL</v>
      </c>
      <c r="H407" s="5" t="str">
        <f t="shared" si="25"/>
        <v>CONFIRMED BULLISH</v>
      </c>
    </row>
    <row r="408" spans="1:8" ht="13.5" x14ac:dyDescent="0.25">
      <c r="A408" s="3">
        <f>TITRES_STAT!B411</f>
        <v>42895</v>
      </c>
      <c r="B408" s="5">
        <f>TITRES_STAT!C411</f>
        <v>15.3</v>
      </c>
      <c r="C408" s="5">
        <f>TITRES_STAT!D411</f>
        <v>15.269399999999999</v>
      </c>
      <c r="D408" s="5">
        <f>TITRES_STAT!E411</f>
        <v>100</v>
      </c>
      <c r="E408" s="2">
        <f t="shared" si="24"/>
        <v>18516</v>
      </c>
      <c r="F408" s="5" t="str">
        <f t="shared" si="27"/>
        <v>BULLISH</v>
      </c>
      <c r="G408" s="5" t="str">
        <f t="shared" si="26"/>
        <v>NEUTRAL</v>
      </c>
      <c r="H408" s="5" t="str">
        <f t="shared" si="25"/>
        <v>CONFIRMED BULLISH</v>
      </c>
    </row>
    <row r="409" spans="1:8" ht="13.5" x14ac:dyDescent="0.25">
      <c r="A409" s="3">
        <f>TITRES_STAT!B412</f>
        <v>42898</v>
      </c>
      <c r="B409" s="5">
        <f>TITRES_STAT!C412</f>
        <v>15.3</v>
      </c>
      <c r="C409" s="5">
        <f>TITRES_STAT!D412</f>
        <v>15.269399999999999</v>
      </c>
      <c r="D409" s="5">
        <f>TITRES_STAT!E412</f>
        <v>0</v>
      </c>
      <c r="E409" s="2">
        <f t="shared" si="24"/>
        <v>18516</v>
      </c>
      <c r="F409" s="5" t="str">
        <f t="shared" si="27"/>
        <v>BULLISH</v>
      </c>
      <c r="G409" s="5" t="str">
        <f t="shared" si="26"/>
        <v>NEUTRAL</v>
      </c>
      <c r="H409" s="5" t="str">
        <f t="shared" si="25"/>
        <v>CONFIRMED BULLISH</v>
      </c>
    </row>
    <row r="410" spans="1:8" ht="13.5" x14ac:dyDescent="0.25">
      <c r="A410" s="3">
        <f>TITRES_STAT!B413</f>
        <v>42899</v>
      </c>
      <c r="B410" s="5">
        <f>TITRES_STAT!C413</f>
        <v>15.2</v>
      </c>
      <c r="C410" s="5">
        <f>TITRES_STAT!D413</f>
        <v>15.169600000000001</v>
      </c>
      <c r="D410" s="5">
        <f>TITRES_STAT!E413</f>
        <v>50</v>
      </c>
      <c r="E410" s="2">
        <f t="shared" si="24"/>
        <v>18466</v>
      </c>
      <c r="F410" s="5" t="str">
        <f t="shared" si="27"/>
        <v>BEARISH</v>
      </c>
      <c r="G410" s="5" t="str">
        <f t="shared" si="26"/>
        <v>NEUTRAL</v>
      </c>
      <c r="H410" s="5" t="str">
        <f t="shared" si="25"/>
        <v>CONFIRMED BEARISH</v>
      </c>
    </row>
    <row r="411" spans="1:8" ht="13.5" x14ac:dyDescent="0.25">
      <c r="A411" s="3">
        <f>TITRES_STAT!B414</f>
        <v>42900</v>
      </c>
      <c r="B411" s="5">
        <f>TITRES_STAT!C414</f>
        <v>15.2</v>
      </c>
      <c r="C411" s="5">
        <f>TITRES_STAT!D414</f>
        <v>15.169600000000001</v>
      </c>
      <c r="D411" s="5">
        <f>TITRES_STAT!E414</f>
        <v>0</v>
      </c>
      <c r="E411" s="2">
        <f t="shared" si="24"/>
        <v>18466</v>
      </c>
      <c r="F411" s="5" t="str">
        <f t="shared" si="27"/>
        <v>BEARISH</v>
      </c>
      <c r="G411" s="5" t="str">
        <f t="shared" si="26"/>
        <v>NEUTRAL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15.2</v>
      </c>
      <c r="C412" s="5">
        <f>TITRES_STAT!D415</f>
        <v>15.169600000000001</v>
      </c>
      <c r="D412" s="5">
        <f>TITRES_STAT!E415</f>
        <v>0</v>
      </c>
      <c r="E412" s="2">
        <f t="shared" si="24"/>
        <v>18466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15.2</v>
      </c>
      <c r="C413" s="5">
        <f>TITRES_STAT!D416</f>
        <v>15.169600000000001</v>
      </c>
      <c r="D413" s="5">
        <f>TITRES_STAT!E416</f>
        <v>0</v>
      </c>
      <c r="E413" s="2">
        <f t="shared" si="24"/>
        <v>18466</v>
      </c>
      <c r="F413" s="5" t="str">
        <f t="shared" si="27"/>
        <v>BEARISH</v>
      </c>
      <c r="G413" s="5" t="str">
        <f t="shared" si="26"/>
        <v>NEUTRAL</v>
      </c>
      <c r="H413" s="5" t="str">
        <f t="shared" si="25"/>
        <v>CONFIRMED BEARISH</v>
      </c>
    </row>
    <row r="414" spans="1:8" ht="13.5" x14ac:dyDescent="0.25">
      <c r="A414" s="3">
        <f>TITRES_STAT!B417</f>
        <v>42905</v>
      </c>
      <c r="B414" s="5">
        <f>TITRES_STAT!C417</f>
        <v>15.2</v>
      </c>
      <c r="C414" s="5">
        <f>TITRES_STAT!D417</f>
        <v>15.169600000000001</v>
      </c>
      <c r="D414" s="5">
        <f>TITRES_STAT!E417</f>
        <v>0</v>
      </c>
      <c r="E414" s="2">
        <f t="shared" si="24"/>
        <v>18466</v>
      </c>
      <c r="F414" s="5" t="str">
        <f t="shared" si="27"/>
        <v>BEARISH</v>
      </c>
      <c r="G414" s="5" t="str">
        <f t="shared" si="26"/>
        <v>NEUTRAL</v>
      </c>
      <c r="H414" s="5" t="str">
        <f t="shared" si="25"/>
        <v>CONFIRMED BEARISH</v>
      </c>
    </row>
    <row r="415" spans="1:8" ht="13.5" x14ac:dyDescent="0.25">
      <c r="A415" s="3">
        <f>TITRES_STAT!B418</f>
        <v>42906</v>
      </c>
      <c r="B415" s="5">
        <f>TITRES_STAT!C418</f>
        <v>15.2</v>
      </c>
      <c r="C415" s="5">
        <f>TITRES_STAT!D418</f>
        <v>15.169600000000001</v>
      </c>
      <c r="D415" s="5">
        <f>TITRES_STAT!E418</f>
        <v>369</v>
      </c>
      <c r="E415" s="2">
        <f t="shared" si="24"/>
        <v>18466</v>
      </c>
      <c r="F415" s="5" t="str">
        <f t="shared" si="27"/>
        <v>NEUTRAL</v>
      </c>
      <c r="G415" s="5" t="str">
        <f t="shared" si="26"/>
        <v>NEUTRAL</v>
      </c>
      <c r="H415" s="5" t="str">
        <f t="shared" si="25"/>
        <v>NEUTRAL</v>
      </c>
    </row>
    <row r="416" spans="1:8" ht="13.5" x14ac:dyDescent="0.25">
      <c r="A416" s="3">
        <f>TITRES_STAT!B419</f>
        <v>42907</v>
      </c>
      <c r="B416" s="5">
        <f>TITRES_STAT!C419</f>
        <v>15</v>
      </c>
      <c r="C416" s="5">
        <f>TITRES_STAT!D419</f>
        <v>14.97</v>
      </c>
      <c r="D416" s="5">
        <f>TITRES_STAT!E419</f>
        <v>20</v>
      </c>
      <c r="E416" s="2">
        <f t="shared" si="24"/>
        <v>18446</v>
      </c>
      <c r="F416" s="5" t="str">
        <f t="shared" si="27"/>
        <v>BEARISH</v>
      </c>
      <c r="G416" s="5" t="str">
        <f t="shared" si="26"/>
        <v>NEUTRAL</v>
      </c>
      <c r="H416" s="5" t="str">
        <f t="shared" si="25"/>
        <v>CONFIRMED BEARISH</v>
      </c>
    </row>
    <row r="417" spans="1:8" ht="13.5" x14ac:dyDescent="0.25">
      <c r="A417" s="3">
        <f>TITRES_STAT!B420</f>
        <v>42908</v>
      </c>
      <c r="B417" s="5">
        <f>TITRES_STAT!C420</f>
        <v>15.3</v>
      </c>
      <c r="C417" s="5">
        <f>TITRES_STAT!D420</f>
        <v>15.269399999999999</v>
      </c>
      <c r="D417" s="5">
        <f>TITRES_STAT!E420</f>
        <v>100</v>
      </c>
      <c r="E417" s="2">
        <f t="shared" si="24"/>
        <v>18546</v>
      </c>
      <c r="F417" s="5" t="str">
        <f t="shared" si="27"/>
        <v>BULLISH</v>
      </c>
      <c r="G417" s="5" t="str">
        <f t="shared" si="26"/>
        <v>NEUTRAL</v>
      </c>
      <c r="H417" s="5" t="str">
        <f t="shared" si="25"/>
        <v>CONFIRMED BULLISH</v>
      </c>
    </row>
    <row r="418" spans="1:8" ht="13.5" x14ac:dyDescent="0.25">
      <c r="A418" s="3">
        <f>TITRES_STAT!B421</f>
        <v>42909</v>
      </c>
      <c r="B418" s="5">
        <f>TITRES_STAT!C421</f>
        <v>15</v>
      </c>
      <c r="C418" s="5">
        <f>TITRES_STAT!D421</f>
        <v>14.97</v>
      </c>
      <c r="D418" s="5">
        <f>TITRES_STAT!E421</f>
        <v>133</v>
      </c>
      <c r="E418" s="2">
        <f t="shared" si="24"/>
        <v>18413</v>
      </c>
      <c r="F418" s="5" t="str">
        <f t="shared" si="27"/>
        <v>BEARISH</v>
      </c>
      <c r="G418" s="5" t="str">
        <f t="shared" si="26"/>
        <v>NEUTRAL</v>
      </c>
      <c r="H418" s="5" t="str">
        <f t="shared" si="25"/>
        <v>CONFIRMED BEARISH</v>
      </c>
    </row>
    <row r="419" spans="1:8" ht="13.5" x14ac:dyDescent="0.25">
      <c r="A419" s="3">
        <f>TITRES_STAT!B422</f>
        <v>42914</v>
      </c>
      <c r="B419" s="5">
        <f>TITRES_STAT!C422</f>
        <v>15</v>
      </c>
      <c r="C419" s="5">
        <f>TITRES_STAT!D422</f>
        <v>14.97</v>
      </c>
      <c r="D419" s="5">
        <f>TITRES_STAT!E422</f>
        <v>3</v>
      </c>
      <c r="E419" s="2">
        <f t="shared" si="24"/>
        <v>18413</v>
      </c>
      <c r="F419" s="5" t="str">
        <f t="shared" si="27"/>
        <v>BEARISH</v>
      </c>
      <c r="G419" s="5" t="str">
        <f t="shared" si="26"/>
        <v>NEUTRAL</v>
      </c>
      <c r="H419" s="5" t="str">
        <f t="shared" si="25"/>
        <v>CONFIRMED BEARISH</v>
      </c>
    </row>
    <row r="420" spans="1:8" ht="13.5" x14ac:dyDescent="0.25">
      <c r="A420" s="3">
        <f>TITRES_STAT!B423</f>
        <v>42915</v>
      </c>
      <c r="B420" s="5">
        <f>TITRES_STAT!C423</f>
        <v>15</v>
      </c>
      <c r="C420" s="5">
        <f>TITRES_STAT!D423</f>
        <v>14.97</v>
      </c>
      <c r="D420" s="5">
        <f>TITRES_STAT!E423</f>
        <v>14</v>
      </c>
      <c r="E420" s="2">
        <f t="shared" si="24"/>
        <v>18413</v>
      </c>
      <c r="F420" s="5" t="str">
        <f t="shared" si="27"/>
        <v>BEARISH</v>
      </c>
      <c r="G420" s="5" t="str">
        <f t="shared" si="26"/>
        <v>NEUTRAL</v>
      </c>
      <c r="H420" s="5" t="str">
        <f t="shared" si="25"/>
        <v>CONFIRMED BEARISH</v>
      </c>
    </row>
    <row r="421" spans="1:8" ht="13.5" x14ac:dyDescent="0.25">
      <c r="A421" s="3">
        <f>TITRES_STAT!B424</f>
        <v>42916</v>
      </c>
      <c r="B421" s="5">
        <f>TITRES_STAT!C424</f>
        <v>15.25</v>
      </c>
      <c r="C421" s="5">
        <f>TITRES_STAT!D424</f>
        <v>15.2195</v>
      </c>
      <c r="D421" s="5">
        <f>TITRES_STAT!E424</f>
        <v>100</v>
      </c>
      <c r="E421" s="2">
        <f t="shared" si="24"/>
        <v>18513</v>
      </c>
      <c r="F421" s="5" t="str">
        <f t="shared" si="27"/>
        <v>BULLISH</v>
      </c>
      <c r="G421" s="5" t="str">
        <f t="shared" si="26"/>
        <v>NEUTRAL</v>
      </c>
      <c r="H421" s="5" t="str">
        <f t="shared" si="25"/>
        <v>CONFIRMED BULLISH</v>
      </c>
    </row>
    <row r="422" spans="1:8" ht="13.5" x14ac:dyDescent="0.25">
      <c r="A422" s="3">
        <f>TITRES_STAT!B425</f>
        <v>42919</v>
      </c>
      <c r="B422" s="5">
        <f>TITRES_STAT!C425</f>
        <v>15.25</v>
      </c>
      <c r="C422" s="5">
        <f>TITRES_STAT!D425</f>
        <v>15.2195</v>
      </c>
      <c r="D422" s="5">
        <f>TITRES_STAT!E425</f>
        <v>0</v>
      </c>
      <c r="E422" s="2">
        <f t="shared" si="24"/>
        <v>18513</v>
      </c>
      <c r="F422" s="5" t="str">
        <f t="shared" si="27"/>
        <v>BEARISH</v>
      </c>
      <c r="G422" s="5" t="str">
        <f t="shared" si="26"/>
        <v>NEUTRAL</v>
      </c>
      <c r="H422" s="5" t="str">
        <f t="shared" si="25"/>
        <v>CONFIRMED BEARISH</v>
      </c>
    </row>
    <row r="423" spans="1:8" ht="13.5" x14ac:dyDescent="0.25">
      <c r="A423" s="3">
        <f>TITRES_STAT!B426</f>
        <v>42920</v>
      </c>
      <c r="B423" s="5">
        <f>TITRES_STAT!C426</f>
        <v>14.89</v>
      </c>
      <c r="C423" s="5">
        <f>TITRES_STAT!D426</f>
        <v>14.860200000000001</v>
      </c>
      <c r="D423" s="5">
        <f>TITRES_STAT!E426</f>
        <v>225</v>
      </c>
      <c r="E423" s="2">
        <f t="shared" si="24"/>
        <v>18288</v>
      </c>
      <c r="F423" s="5" t="str">
        <f t="shared" si="27"/>
        <v>BEARISH</v>
      </c>
      <c r="G423" s="5" t="str">
        <f t="shared" si="26"/>
        <v>NEUTRAL</v>
      </c>
      <c r="H423" s="5" t="str">
        <f t="shared" si="25"/>
        <v>CONFIRMED BEARISH</v>
      </c>
    </row>
    <row r="424" spans="1:8" ht="13.5" x14ac:dyDescent="0.25">
      <c r="A424" s="3">
        <f>TITRES_STAT!B427</f>
        <v>42921</v>
      </c>
      <c r="B424" s="5">
        <f>TITRES_STAT!C427</f>
        <v>14.89</v>
      </c>
      <c r="C424" s="5">
        <f>TITRES_STAT!D427</f>
        <v>14.860200000000001</v>
      </c>
      <c r="D424" s="5">
        <f>TITRES_STAT!E427</f>
        <v>53</v>
      </c>
      <c r="E424" s="2">
        <f t="shared" si="24"/>
        <v>18288</v>
      </c>
      <c r="F424" s="5" t="str">
        <f t="shared" si="27"/>
        <v>BEARISH</v>
      </c>
      <c r="G424" s="5" t="str">
        <f t="shared" si="26"/>
        <v>NEUTRAL</v>
      </c>
      <c r="H424" s="5" t="str">
        <f t="shared" si="25"/>
        <v>CONFIRMED BEARISH</v>
      </c>
    </row>
    <row r="425" spans="1:8" ht="13.5" x14ac:dyDescent="0.25">
      <c r="A425" s="3">
        <f>TITRES_STAT!B428</f>
        <v>42922</v>
      </c>
      <c r="B425" s="5">
        <f>TITRES_STAT!C428</f>
        <v>14.89</v>
      </c>
      <c r="C425" s="5">
        <f>TITRES_STAT!D428</f>
        <v>14.860200000000001</v>
      </c>
      <c r="D425" s="5">
        <f>TITRES_STAT!E428</f>
        <v>0</v>
      </c>
      <c r="E425" s="2">
        <f t="shared" si="24"/>
        <v>18288</v>
      </c>
      <c r="F425" s="5" t="str">
        <f t="shared" si="27"/>
        <v>BEARISH</v>
      </c>
      <c r="G425" s="5" t="str">
        <f t="shared" si="26"/>
        <v>NEUTRAL</v>
      </c>
      <c r="H425" s="5" t="str">
        <f t="shared" si="25"/>
        <v>CONFIRMED BEARISH</v>
      </c>
    </row>
    <row r="426" spans="1:8" ht="13.5" x14ac:dyDescent="0.25">
      <c r="A426" s="3">
        <f>TITRES_STAT!B429</f>
        <v>42923</v>
      </c>
      <c r="B426" s="5">
        <f>TITRES_STAT!C429</f>
        <v>15.3</v>
      </c>
      <c r="C426" s="5">
        <f>TITRES_STAT!D429</f>
        <v>15.269399999999999</v>
      </c>
      <c r="D426" s="5">
        <f>TITRES_STAT!E429</f>
        <v>55</v>
      </c>
      <c r="E426" s="2">
        <f t="shared" si="24"/>
        <v>18343</v>
      </c>
      <c r="F426" s="5" t="str">
        <f t="shared" si="27"/>
        <v>BEARISH</v>
      </c>
      <c r="G426" s="5" t="str">
        <f t="shared" si="26"/>
        <v>NEUTRAL</v>
      </c>
      <c r="H426" s="5" t="str">
        <f t="shared" si="25"/>
        <v>BEARISH DIVERGENCE</v>
      </c>
    </row>
    <row r="427" spans="1:8" ht="13.5" x14ac:dyDescent="0.25">
      <c r="A427" s="3">
        <f>TITRES_STAT!B430</f>
        <v>42926</v>
      </c>
      <c r="B427" s="5">
        <f>TITRES_STAT!C430</f>
        <v>15.3</v>
      </c>
      <c r="C427" s="5">
        <f>TITRES_STAT!D430</f>
        <v>15.269399999999999</v>
      </c>
      <c r="D427" s="5">
        <f>TITRES_STAT!E430</f>
        <v>0</v>
      </c>
      <c r="E427" s="2">
        <f t="shared" si="24"/>
        <v>18343</v>
      </c>
      <c r="F427" s="5" t="str">
        <f t="shared" si="27"/>
        <v>BEARISH</v>
      </c>
      <c r="G427" s="5" t="str">
        <f t="shared" si="26"/>
        <v>NEUTRAL</v>
      </c>
      <c r="H427" s="5" t="str">
        <f t="shared" si="25"/>
        <v>BEARISH DIVERGENCE</v>
      </c>
    </row>
    <row r="428" spans="1:8" ht="13.5" x14ac:dyDescent="0.25">
      <c r="A428" s="3">
        <f>TITRES_STAT!B431</f>
        <v>42927</v>
      </c>
      <c r="B428" s="5">
        <f>TITRES_STAT!C431</f>
        <v>15.3</v>
      </c>
      <c r="C428" s="5">
        <f>TITRES_STAT!D431</f>
        <v>15.269399999999999</v>
      </c>
      <c r="D428" s="5">
        <f>TITRES_STAT!E431</f>
        <v>0</v>
      </c>
      <c r="E428" s="2">
        <f t="shared" si="24"/>
        <v>18343</v>
      </c>
      <c r="F428" s="5" t="str">
        <f t="shared" si="27"/>
        <v>BULLISH</v>
      </c>
      <c r="G428" s="5" t="str">
        <f t="shared" si="26"/>
        <v>NEUTRAL</v>
      </c>
      <c r="H428" s="5" t="str">
        <f t="shared" si="25"/>
        <v>CONFIRMED BULLISH</v>
      </c>
    </row>
    <row r="429" spans="1:8" ht="13.5" x14ac:dyDescent="0.25">
      <c r="A429" s="3">
        <f>TITRES_STAT!B432</f>
        <v>42928</v>
      </c>
      <c r="B429" s="5">
        <f>TITRES_STAT!C432</f>
        <v>15.3</v>
      </c>
      <c r="C429" s="5">
        <f>TITRES_STAT!D432</f>
        <v>15.269399999999999</v>
      </c>
      <c r="D429" s="5">
        <f>TITRES_STAT!E432</f>
        <v>0</v>
      </c>
      <c r="E429" s="2">
        <f t="shared" si="24"/>
        <v>18343</v>
      </c>
      <c r="F429" s="5" t="str">
        <f t="shared" si="27"/>
        <v>BULLISH</v>
      </c>
      <c r="G429" s="5" t="str">
        <f t="shared" si="26"/>
        <v>NEUTRAL</v>
      </c>
      <c r="H429" s="5" t="str">
        <f t="shared" si="25"/>
        <v>CONFIRMED BULLISH</v>
      </c>
    </row>
    <row r="430" spans="1:8" ht="13.5" x14ac:dyDescent="0.25">
      <c r="A430" s="3">
        <f>TITRES_STAT!B433</f>
        <v>42929</v>
      </c>
      <c r="B430" s="5">
        <f>TITRES_STAT!C433</f>
        <v>15.3</v>
      </c>
      <c r="C430" s="5">
        <f>TITRES_STAT!D433</f>
        <v>15.269399999999999</v>
      </c>
      <c r="D430" s="5">
        <f>TITRES_STAT!E433</f>
        <v>0</v>
      </c>
      <c r="E430" s="2">
        <f t="shared" si="24"/>
        <v>18343</v>
      </c>
      <c r="F430" s="5" t="str">
        <f t="shared" si="27"/>
        <v>BULLISH</v>
      </c>
      <c r="G430" s="5" t="str">
        <f t="shared" si="26"/>
        <v>NEUTRAL</v>
      </c>
      <c r="H430" s="5" t="str">
        <f t="shared" si="25"/>
        <v>CONFIRMED BULLISH</v>
      </c>
    </row>
    <row r="431" spans="1:8" ht="13.5" x14ac:dyDescent="0.25">
      <c r="A431" s="3">
        <f>TITRES_STAT!B434</f>
        <v>42930</v>
      </c>
      <c r="B431" s="5">
        <f>TITRES_STAT!C434</f>
        <v>15.3</v>
      </c>
      <c r="C431" s="5">
        <f>TITRES_STAT!D434</f>
        <v>15.269399999999999</v>
      </c>
      <c r="D431" s="5">
        <f>TITRES_STAT!E434</f>
        <v>0</v>
      </c>
      <c r="E431" s="2">
        <f t="shared" si="24"/>
        <v>18343</v>
      </c>
      <c r="F431" s="5" t="str">
        <f t="shared" si="27"/>
        <v>NEUTRAL</v>
      </c>
      <c r="G431" s="5" t="str">
        <f t="shared" si="26"/>
        <v>NEUTRAL</v>
      </c>
      <c r="H431" s="5" t="str">
        <f t="shared" si="25"/>
        <v>NEUTRAL</v>
      </c>
    </row>
    <row r="432" spans="1:8" ht="13.5" x14ac:dyDescent="0.25">
      <c r="A432" s="3">
        <f>TITRES_STAT!B435</f>
        <v>42933</v>
      </c>
      <c r="B432" s="5">
        <f>TITRES_STAT!C435</f>
        <v>15.3</v>
      </c>
      <c r="C432" s="5">
        <f>TITRES_STAT!D435</f>
        <v>15.269399999999999</v>
      </c>
      <c r="D432" s="5">
        <f>TITRES_STAT!E435</f>
        <v>0</v>
      </c>
      <c r="E432" s="2">
        <f t="shared" si="24"/>
        <v>18343</v>
      </c>
      <c r="F432" s="5" t="str">
        <f t="shared" si="27"/>
        <v>NEUTRAL</v>
      </c>
      <c r="G432" s="5" t="str">
        <f t="shared" si="26"/>
        <v>NEUTRAL</v>
      </c>
      <c r="H432" s="5" t="str">
        <f t="shared" si="25"/>
        <v>NEUTRAL</v>
      </c>
    </row>
    <row r="433" spans="1:8" ht="13.5" x14ac:dyDescent="0.25">
      <c r="A433" s="3">
        <f>TITRES_STAT!B436</f>
        <v>42934</v>
      </c>
      <c r="B433" s="5">
        <f>TITRES_STAT!C436</f>
        <v>15.3</v>
      </c>
      <c r="C433" s="5">
        <f>TITRES_STAT!D436</f>
        <v>15.269399999999999</v>
      </c>
      <c r="D433" s="5">
        <f>TITRES_STAT!E436</f>
        <v>0</v>
      </c>
      <c r="E433" s="2">
        <f t="shared" si="24"/>
        <v>18343</v>
      </c>
      <c r="F433" s="5" t="str">
        <f t="shared" si="27"/>
        <v>NEUTRAL</v>
      </c>
      <c r="G433" s="5" t="str">
        <f t="shared" si="26"/>
        <v>NEUTRAL</v>
      </c>
      <c r="H433" s="5" t="str">
        <f t="shared" si="25"/>
        <v>NEUTRAL</v>
      </c>
    </row>
    <row r="434" spans="1:8" ht="13.5" x14ac:dyDescent="0.25">
      <c r="A434" s="3">
        <f>TITRES_STAT!B437</f>
        <v>42935</v>
      </c>
      <c r="B434" s="5">
        <f>TITRES_STAT!C437</f>
        <v>15.3</v>
      </c>
      <c r="C434" s="5">
        <f>TITRES_STAT!D437</f>
        <v>15.269399999999999</v>
      </c>
      <c r="D434" s="5">
        <f>TITRES_STAT!E437</f>
        <v>0</v>
      </c>
      <c r="E434" s="2">
        <f t="shared" si="24"/>
        <v>18343</v>
      </c>
      <c r="F434" s="5" t="str">
        <f t="shared" si="27"/>
        <v>NEUTRAL</v>
      </c>
      <c r="G434" s="5" t="str">
        <f t="shared" si="26"/>
        <v>NEUTRAL</v>
      </c>
      <c r="H434" s="5" t="str">
        <f t="shared" si="25"/>
        <v>NEUTRAL</v>
      </c>
    </row>
    <row r="435" spans="1:8" ht="13.5" x14ac:dyDescent="0.25">
      <c r="A435" s="3">
        <f>TITRES_STAT!B438</f>
        <v>42936</v>
      </c>
      <c r="B435" s="5">
        <f>TITRES_STAT!C438</f>
        <v>15.3</v>
      </c>
      <c r="C435" s="5">
        <f>TITRES_STAT!D438</f>
        <v>15.269399999999999</v>
      </c>
      <c r="D435" s="5">
        <f>TITRES_STAT!E438</f>
        <v>75</v>
      </c>
      <c r="E435" s="2">
        <f t="shared" si="24"/>
        <v>18343</v>
      </c>
      <c r="F435" s="5" t="str">
        <f t="shared" si="27"/>
        <v>NEUTRAL</v>
      </c>
      <c r="G435" s="5" t="str">
        <f t="shared" si="26"/>
        <v>NEUTRAL</v>
      </c>
      <c r="H435" s="5" t="str">
        <f t="shared" si="25"/>
        <v>NEUTRAL</v>
      </c>
    </row>
    <row r="436" spans="1:8" ht="13.5" x14ac:dyDescent="0.25">
      <c r="A436" s="3">
        <f>TITRES_STAT!B439</f>
        <v>42937</v>
      </c>
      <c r="B436" s="5">
        <f>TITRES_STAT!C439</f>
        <v>15.29</v>
      </c>
      <c r="C436" s="5">
        <f>TITRES_STAT!D439</f>
        <v>15.259399999999999</v>
      </c>
      <c r="D436" s="5">
        <f>TITRES_STAT!E439</f>
        <v>792</v>
      </c>
      <c r="E436" s="2">
        <f t="shared" si="24"/>
        <v>17551</v>
      </c>
      <c r="F436" s="5" t="str">
        <f t="shared" si="27"/>
        <v>BEARISH</v>
      </c>
      <c r="G436" s="5" t="str">
        <f t="shared" si="26"/>
        <v>WEAK</v>
      </c>
      <c r="H436" s="5" t="str">
        <f t="shared" si="25"/>
        <v>CONFIRMED BEARISH</v>
      </c>
    </row>
    <row r="437" spans="1:8" ht="13.5" x14ac:dyDescent="0.25">
      <c r="A437" s="3">
        <f>TITRES_STAT!B440</f>
        <v>42940</v>
      </c>
      <c r="B437" s="5">
        <f>TITRES_STAT!C440</f>
        <v>15.29</v>
      </c>
      <c r="C437" s="5">
        <f>TITRES_STAT!D440</f>
        <v>15.259399999999999</v>
      </c>
      <c r="D437" s="5">
        <f>TITRES_STAT!E440</f>
        <v>0</v>
      </c>
      <c r="E437" s="2">
        <f t="shared" si="24"/>
        <v>17551</v>
      </c>
      <c r="F437" s="5" t="str">
        <f t="shared" si="27"/>
        <v>BEARISH</v>
      </c>
      <c r="G437" s="5" t="str">
        <f t="shared" si="26"/>
        <v>WEAK</v>
      </c>
      <c r="H437" s="5" t="str">
        <f t="shared" si="25"/>
        <v>CONFIRMED BEARISH</v>
      </c>
    </row>
    <row r="438" spans="1:8" ht="13.5" x14ac:dyDescent="0.25">
      <c r="A438" s="3">
        <f>TITRES_STAT!B441</f>
        <v>42942</v>
      </c>
      <c r="B438" s="5">
        <f>TITRES_STAT!C441</f>
        <v>15.29</v>
      </c>
      <c r="C438" s="5">
        <f>TITRES_STAT!D441</f>
        <v>15.259399999999999</v>
      </c>
      <c r="D438" s="5">
        <f>TITRES_STAT!E441</f>
        <v>0</v>
      </c>
      <c r="E438" s="2">
        <f t="shared" si="24"/>
        <v>17551</v>
      </c>
      <c r="F438" s="5" t="str">
        <f t="shared" si="27"/>
        <v>BEARISH</v>
      </c>
      <c r="G438" s="5" t="str">
        <f t="shared" si="26"/>
        <v>WEAK</v>
      </c>
      <c r="H438" s="5" t="str">
        <f t="shared" si="25"/>
        <v>CONFIRMED BEARISH</v>
      </c>
    </row>
    <row r="439" spans="1:8" ht="13.5" x14ac:dyDescent="0.25">
      <c r="A439" s="3">
        <f>TITRES_STAT!B442</f>
        <v>42943</v>
      </c>
      <c r="B439" s="5">
        <f>TITRES_STAT!C442</f>
        <v>15.13</v>
      </c>
      <c r="C439" s="5">
        <f>TITRES_STAT!D442</f>
        <v>15.0997</v>
      </c>
      <c r="D439" s="5">
        <f>TITRES_STAT!E442</f>
        <v>10</v>
      </c>
      <c r="E439" s="2">
        <f t="shared" si="24"/>
        <v>17541</v>
      </c>
      <c r="F439" s="5" t="str">
        <f t="shared" si="27"/>
        <v>BEARISH</v>
      </c>
      <c r="G439" s="5" t="str">
        <f t="shared" si="26"/>
        <v>WEAK</v>
      </c>
      <c r="H439" s="5" t="str">
        <f t="shared" si="25"/>
        <v>CONFIRMED BEARISH</v>
      </c>
    </row>
    <row r="440" spans="1:8" ht="13.5" x14ac:dyDescent="0.25">
      <c r="A440" s="3">
        <f>TITRES_STAT!B443</f>
        <v>42944</v>
      </c>
      <c r="B440" s="5">
        <f>TITRES_STAT!C443</f>
        <v>15.13</v>
      </c>
      <c r="C440" s="5">
        <f>TITRES_STAT!D443</f>
        <v>15.0997</v>
      </c>
      <c r="D440" s="5">
        <f>TITRES_STAT!E443</f>
        <v>0</v>
      </c>
      <c r="E440" s="2">
        <f t="shared" si="24"/>
        <v>17541</v>
      </c>
      <c r="F440" s="5" t="str">
        <f t="shared" si="27"/>
        <v>BEARISH</v>
      </c>
      <c r="G440" s="5" t="str">
        <f t="shared" si="26"/>
        <v>WEAK</v>
      </c>
      <c r="H440" s="5" t="str">
        <f t="shared" si="25"/>
        <v>CONFIRMED BEARISH</v>
      </c>
    </row>
    <row r="441" spans="1:8" ht="13.5" x14ac:dyDescent="0.25">
      <c r="A441" s="3">
        <f>TITRES_STAT!B444</f>
        <v>42947</v>
      </c>
      <c r="B441" s="5">
        <f>TITRES_STAT!C444</f>
        <v>15.13</v>
      </c>
      <c r="C441" s="5">
        <f>TITRES_STAT!D444</f>
        <v>15.0997</v>
      </c>
      <c r="D441" s="5">
        <f>TITRES_STAT!E444</f>
        <v>20</v>
      </c>
      <c r="E441" s="2">
        <f t="shared" si="24"/>
        <v>17541</v>
      </c>
      <c r="F441" s="5" t="str">
        <f t="shared" si="27"/>
        <v>BEARISH</v>
      </c>
      <c r="G441" s="5" t="str">
        <f t="shared" si="26"/>
        <v>NEUTRAL</v>
      </c>
      <c r="H441" s="5" t="str">
        <f t="shared" si="25"/>
        <v>CONFIRMED BEARISH</v>
      </c>
    </row>
    <row r="442" spans="1:8" ht="13.5" x14ac:dyDescent="0.25">
      <c r="A442" s="3">
        <f>TITRES_STAT!B445</f>
        <v>42948</v>
      </c>
      <c r="B442" s="5">
        <f>TITRES_STAT!C445</f>
        <v>15.15</v>
      </c>
      <c r="C442" s="5">
        <f>TITRES_STAT!D445</f>
        <v>15.1197</v>
      </c>
      <c r="D442" s="5">
        <f>TITRES_STAT!E445</f>
        <v>732</v>
      </c>
      <c r="E442" s="2">
        <f t="shared" si="24"/>
        <v>18273</v>
      </c>
      <c r="F442" s="5" t="str">
        <f t="shared" si="27"/>
        <v>BULLISH</v>
      </c>
      <c r="G442" s="5" t="str">
        <f t="shared" si="26"/>
        <v>STRONG</v>
      </c>
      <c r="H442" s="5" t="str">
        <f t="shared" si="25"/>
        <v>BULLISH DIVERGENCE</v>
      </c>
    </row>
    <row r="443" spans="1:8" ht="13.5" x14ac:dyDescent="0.25">
      <c r="A443" s="3">
        <f>TITRES_STAT!B446</f>
        <v>42949</v>
      </c>
      <c r="B443" s="5">
        <f>TITRES_STAT!C446</f>
        <v>15.15</v>
      </c>
      <c r="C443" s="5">
        <f>TITRES_STAT!D446</f>
        <v>15.1197</v>
      </c>
      <c r="D443" s="5">
        <f>TITRES_STAT!E446</f>
        <v>10</v>
      </c>
      <c r="E443" s="2">
        <f t="shared" si="24"/>
        <v>18273</v>
      </c>
      <c r="F443" s="5" t="str">
        <f t="shared" si="27"/>
        <v>BULLISH</v>
      </c>
      <c r="G443" s="5" t="str">
        <f t="shared" si="26"/>
        <v>STRONG</v>
      </c>
      <c r="H443" s="5" t="str">
        <f t="shared" si="25"/>
        <v>BULLISH DIVERGENCE</v>
      </c>
    </row>
    <row r="444" spans="1:8" ht="13.5" x14ac:dyDescent="0.25">
      <c r="A444" s="3">
        <f>TITRES_STAT!B447</f>
        <v>42950</v>
      </c>
      <c r="B444" s="5">
        <f>TITRES_STAT!C447</f>
        <v>15.14</v>
      </c>
      <c r="C444" s="5">
        <f>TITRES_STAT!D447</f>
        <v>15.1097</v>
      </c>
      <c r="D444" s="5">
        <f>TITRES_STAT!E447</f>
        <v>32</v>
      </c>
      <c r="E444" s="2">
        <f t="shared" si="24"/>
        <v>18241</v>
      </c>
      <c r="F444" s="5" t="str">
        <f t="shared" si="27"/>
        <v>BULLISH</v>
      </c>
      <c r="G444" s="5" t="str">
        <f t="shared" si="26"/>
        <v>STRONG</v>
      </c>
      <c r="H444" s="5" t="str">
        <f t="shared" si="25"/>
        <v>CONFIRMED BULLISH</v>
      </c>
    </row>
    <row r="445" spans="1:8" ht="13.5" x14ac:dyDescent="0.25">
      <c r="A445" s="3">
        <f>TITRES_STAT!B448</f>
        <v>42951</v>
      </c>
      <c r="B445" s="5">
        <f>TITRES_STAT!C448</f>
        <v>15.14</v>
      </c>
      <c r="C445" s="5">
        <f>TITRES_STAT!D448</f>
        <v>15.1097</v>
      </c>
      <c r="D445" s="5">
        <f>TITRES_STAT!E448</f>
        <v>0</v>
      </c>
      <c r="E445" s="2">
        <f t="shared" si="24"/>
        <v>18241</v>
      </c>
      <c r="F445" s="5" t="str">
        <f t="shared" si="27"/>
        <v>BULLISH</v>
      </c>
      <c r="G445" s="5" t="str">
        <f t="shared" si="26"/>
        <v>STRONG</v>
      </c>
      <c r="H445" s="5" t="str">
        <f t="shared" si="25"/>
        <v>CONFIRMED BULLISH</v>
      </c>
    </row>
    <row r="446" spans="1:8" ht="13.5" x14ac:dyDescent="0.25">
      <c r="A446" s="3">
        <f>TITRES_STAT!B449</f>
        <v>42954</v>
      </c>
      <c r="B446" s="5">
        <f>TITRES_STAT!C449</f>
        <v>15.29</v>
      </c>
      <c r="C446" s="5">
        <f>TITRES_STAT!D449</f>
        <v>15.259399999999999</v>
      </c>
      <c r="D446" s="5">
        <f>TITRES_STAT!E449</f>
        <v>200</v>
      </c>
      <c r="E446" s="2">
        <f t="shared" si="24"/>
        <v>18441</v>
      </c>
      <c r="F446" s="5" t="str">
        <f t="shared" si="27"/>
        <v>BULLISH</v>
      </c>
      <c r="G446" s="5" t="str">
        <f t="shared" si="26"/>
        <v>STRONG</v>
      </c>
      <c r="H446" s="5" t="str">
        <f t="shared" si="25"/>
        <v>CONFIRMED BULLISH</v>
      </c>
    </row>
    <row r="447" spans="1:8" ht="13.5" x14ac:dyDescent="0.25">
      <c r="A447" s="3">
        <f>TITRES_STAT!B450</f>
        <v>42955</v>
      </c>
      <c r="B447" s="5">
        <f>TITRES_STAT!C450</f>
        <v>15.29</v>
      </c>
      <c r="C447" s="5">
        <f>TITRES_STAT!D450</f>
        <v>15.259399999999999</v>
      </c>
      <c r="D447" s="5">
        <f>TITRES_STAT!E450</f>
        <v>200</v>
      </c>
      <c r="E447" s="2">
        <f t="shared" si="24"/>
        <v>18441</v>
      </c>
      <c r="F447" s="5" t="str">
        <f t="shared" si="27"/>
        <v>BULLISH</v>
      </c>
      <c r="G447" s="5" t="str">
        <f t="shared" si="26"/>
        <v>NEUTRAL</v>
      </c>
      <c r="H447" s="5" t="str">
        <f t="shared" si="25"/>
        <v>CONFIRMED BULLISH</v>
      </c>
    </row>
    <row r="448" spans="1:8" ht="13.5" x14ac:dyDescent="0.25">
      <c r="A448" s="3">
        <f>TITRES_STAT!B451</f>
        <v>42956</v>
      </c>
      <c r="B448" s="5">
        <f>TITRES_STAT!C451</f>
        <v>15.29</v>
      </c>
      <c r="C448" s="5">
        <f>TITRES_STAT!D451</f>
        <v>15.259399999999999</v>
      </c>
      <c r="D448" s="5">
        <f>TITRES_STAT!E451</f>
        <v>0</v>
      </c>
      <c r="E448" s="2">
        <f t="shared" si="24"/>
        <v>18441</v>
      </c>
      <c r="F448" s="5" t="str">
        <f t="shared" si="27"/>
        <v>BULLISH</v>
      </c>
      <c r="G448" s="5" t="str">
        <f t="shared" si="26"/>
        <v>NEUTRAL</v>
      </c>
      <c r="H448" s="5" t="str">
        <f t="shared" si="25"/>
        <v>CONFIRMED BULLISH</v>
      </c>
    </row>
    <row r="449" spans="1:8" ht="13.5" x14ac:dyDescent="0.25">
      <c r="A449" s="3">
        <f>TITRES_STAT!B452</f>
        <v>42957</v>
      </c>
      <c r="B449" s="5">
        <f>TITRES_STAT!C452</f>
        <v>15.29</v>
      </c>
      <c r="C449" s="5">
        <f>TITRES_STAT!D452</f>
        <v>15.259399999999999</v>
      </c>
      <c r="D449" s="5">
        <f>TITRES_STAT!E452</f>
        <v>172</v>
      </c>
      <c r="E449" s="2">
        <f t="shared" si="24"/>
        <v>18441</v>
      </c>
      <c r="F449" s="5" t="str">
        <f t="shared" si="27"/>
        <v>BULLISH</v>
      </c>
      <c r="G449" s="5" t="str">
        <f t="shared" si="26"/>
        <v>NEUTRAL</v>
      </c>
      <c r="H449" s="5" t="str">
        <f t="shared" si="25"/>
        <v>CONFIRMED BULLISH</v>
      </c>
    </row>
    <row r="450" spans="1:8" ht="13.5" x14ac:dyDescent="0.25">
      <c r="A450" s="3">
        <f>TITRES_STAT!B453</f>
        <v>42958</v>
      </c>
      <c r="B450" s="5">
        <f>TITRES_STAT!C453</f>
        <v>15.3</v>
      </c>
      <c r="C450" s="5">
        <f>TITRES_STAT!D453</f>
        <v>15.269399999999999</v>
      </c>
      <c r="D450" s="5">
        <f>TITRES_STAT!E453</f>
        <v>737</v>
      </c>
      <c r="E450" s="2">
        <f t="shared" si="24"/>
        <v>19178</v>
      </c>
      <c r="F450" s="5" t="str">
        <f t="shared" si="27"/>
        <v>BULLISH</v>
      </c>
      <c r="G450" s="5" t="str">
        <f t="shared" si="26"/>
        <v>STRONG</v>
      </c>
      <c r="H450" s="5" t="str">
        <f t="shared" si="25"/>
        <v>CONFIRMED BULLISH</v>
      </c>
    </row>
    <row r="451" spans="1:8" ht="13.5" x14ac:dyDescent="0.25">
      <c r="A451" s="3">
        <f>TITRES_STAT!B454</f>
        <v>42961</v>
      </c>
      <c r="B451" s="5">
        <f>TITRES_STAT!C454</f>
        <v>15.3</v>
      </c>
      <c r="C451" s="5">
        <f>TITRES_STAT!D454</f>
        <v>15.269399999999999</v>
      </c>
      <c r="D451" s="5">
        <f>TITRES_STAT!E454</f>
        <v>450</v>
      </c>
      <c r="E451" s="2">
        <f t="shared" si="24"/>
        <v>19178</v>
      </c>
      <c r="F451" s="5" t="str">
        <f t="shared" si="27"/>
        <v>BULLISH</v>
      </c>
      <c r="G451" s="5" t="str">
        <f t="shared" si="26"/>
        <v>STRONG</v>
      </c>
      <c r="H451" s="5" t="str">
        <f t="shared" si="25"/>
        <v>CONFIRMED BULLISH</v>
      </c>
    </row>
    <row r="452" spans="1:8" ht="13.5" x14ac:dyDescent="0.25">
      <c r="A452" s="3">
        <f>TITRES_STAT!B455</f>
        <v>42962</v>
      </c>
      <c r="B452" s="5">
        <f>TITRES_STAT!C455</f>
        <v>15.3</v>
      </c>
      <c r="C452" s="5">
        <f>TITRES_STAT!D455</f>
        <v>15.269399999999999</v>
      </c>
      <c r="D452" s="5">
        <f>TITRES_STAT!E455</f>
        <v>0</v>
      </c>
      <c r="E452" s="2">
        <f t="shared" ref="E452:E515" si="28">IF(B452&gt;B451, E451+D452, IF(B452&lt;B451, E451-D452, E451))</f>
        <v>19178</v>
      </c>
      <c r="F452" s="5" t="str">
        <f t="shared" si="27"/>
        <v>BULLISH</v>
      </c>
      <c r="G452" s="5" t="str">
        <f t="shared" si="26"/>
        <v>STRONG</v>
      </c>
      <c r="H452" s="5" t="str">
        <f t="shared" si="25"/>
        <v>CONFIRMED BULLISH</v>
      </c>
    </row>
    <row r="453" spans="1:8" ht="13.5" x14ac:dyDescent="0.25">
      <c r="A453" s="3">
        <f>TITRES_STAT!B456</f>
        <v>42963</v>
      </c>
      <c r="B453" s="5">
        <f>TITRES_STAT!C456</f>
        <v>15.3</v>
      </c>
      <c r="C453" s="5">
        <f>TITRES_STAT!D456</f>
        <v>15.269399999999999</v>
      </c>
      <c r="D453" s="5">
        <f>TITRES_STAT!E456</f>
        <v>0</v>
      </c>
      <c r="E453" s="2">
        <f t="shared" si="28"/>
        <v>19178</v>
      </c>
      <c r="F453" s="5" t="str">
        <f t="shared" si="27"/>
        <v>BULLISH</v>
      </c>
      <c r="G453" s="5" t="str">
        <f t="shared" si="26"/>
        <v>STRONG</v>
      </c>
      <c r="H453" s="5" t="str">
        <f t="shared" si="25"/>
        <v>CONFIRMED BULLISH</v>
      </c>
    </row>
    <row r="454" spans="1:8" ht="13.5" x14ac:dyDescent="0.25">
      <c r="A454" s="3">
        <f>TITRES_STAT!B457</f>
        <v>42964</v>
      </c>
      <c r="B454" s="5">
        <f>TITRES_STAT!C457</f>
        <v>15.3</v>
      </c>
      <c r="C454" s="5">
        <f>TITRES_STAT!D457</f>
        <v>15.269399999999999</v>
      </c>
      <c r="D454" s="5">
        <f>TITRES_STAT!E457</f>
        <v>190</v>
      </c>
      <c r="E454" s="2">
        <f t="shared" si="28"/>
        <v>19178</v>
      </c>
      <c r="F454" s="5" t="str">
        <f t="shared" si="27"/>
        <v>BULLISH</v>
      </c>
      <c r="G454" s="5" t="str">
        <f t="shared" si="26"/>
        <v>STRONG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42965</v>
      </c>
      <c r="B455" s="5">
        <f>TITRES_STAT!C458</f>
        <v>15.3</v>
      </c>
      <c r="C455" s="5">
        <f>TITRES_STAT!D458</f>
        <v>15.269399999999999</v>
      </c>
      <c r="D455" s="5">
        <f>TITRES_STAT!E458</f>
        <v>650</v>
      </c>
      <c r="E455" s="2">
        <f t="shared" si="28"/>
        <v>19178</v>
      </c>
      <c r="F455" s="5" t="str">
        <f t="shared" si="27"/>
        <v>NEUTRAL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NEUTRAL</v>
      </c>
    </row>
    <row r="456" spans="1:8" ht="13.5" x14ac:dyDescent="0.25">
      <c r="A456" s="3">
        <f>TITRES_STAT!B459</f>
        <v>42968</v>
      </c>
      <c r="B456" s="5">
        <f>TITRES_STAT!C459</f>
        <v>15.3</v>
      </c>
      <c r="C456" s="5">
        <f>TITRES_STAT!D459</f>
        <v>15.269399999999999</v>
      </c>
      <c r="D456" s="5">
        <f>TITRES_STAT!E459</f>
        <v>0</v>
      </c>
      <c r="E456" s="2">
        <f t="shared" si="28"/>
        <v>19178</v>
      </c>
      <c r="F456" s="5" t="str">
        <f t="shared" ref="F456:F519" si="31">IF(E456&gt;E451,"BULLISH",IF(E456&lt;E451,"BEARISH","NEUTRAL"))</f>
        <v>NEUTRAL</v>
      </c>
      <c r="G456" s="5" t="str">
        <f t="shared" si="30"/>
        <v>NEUTRAL</v>
      </c>
      <c r="H456" s="5" t="str">
        <f t="shared" si="29"/>
        <v>NEUTRAL</v>
      </c>
    </row>
    <row r="457" spans="1:8" ht="13.5" x14ac:dyDescent="0.25">
      <c r="A457" s="3">
        <f>TITRES_STAT!B460</f>
        <v>42969</v>
      </c>
      <c r="B457" s="5">
        <f>TITRES_STAT!C460</f>
        <v>15.3</v>
      </c>
      <c r="C457" s="5">
        <f>TITRES_STAT!D460</f>
        <v>15.269399999999999</v>
      </c>
      <c r="D457" s="5">
        <f>TITRES_STAT!E460</f>
        <v>0</v>
      </c>
      <c r="E457" s="2">
        <f t="shared" si="28"/>
        <v>19178</v>
      </c>
      <c r="F457" s="5" t="str">
        <f t="shared" si="31"/>
        <v>NEUTRAL</v>
      </c>
      <c r="G457" s="5" t="str">
        <f t="shared" si="30"/>
        <v>NEUTRAL</v>
      </c>
      <c r="H457" s="5" t="str">
        <f t="shared" si="29"/>
        <v>NEUTRAL</v>
      </c>
    </row>
    <row r="458" spans="1:8" ht="13.5" x14ac:dyDescent="0.25">
      <c r="A458" s="3">
        <f>TITRES_STAT!B461</f>
        <v>42970</v>
      </c>
      <c r="B458" s="5">
        <f>TITRES_STAT!C461</f>
        <v>15.3</v>
      </c>
      <c r="C458" s="5">
        <f>TITRES_STAT!D461</f>
        <v>15.269399999999999</v>
      </c>
      <c r="D458" s="5">
        <f>TITRES_STAT!E461</f>
        <v>0</v>
      </c>
      <c r="E458" s="2">
        <f t="shared" si="28"/>
        <v>19178</v>
      </c>
      <c r="F458" s="5" t="str">
        <f t="shared" si="31"/>
        <v>NEUTRAL</v>
      </c>
      <c r="G458" s="5" t="str">
        <f t="shared" si="30"/>
        <v>NEUTRAL</v>
      </c>
      <c r="H458" s="5" t="str">
        <f t="shared" si="29"/>
        <v>NEUTRAL</v>
      </c>
    </row>
    <row r="459" spans="1:8" ht="13.5" x14ac:dyDescent="0.25">
      <c r="A459" s="3">
        <f>TITRES_STAT!B462</f>
        <v>42971</v>
      </c>
      <c r="B459" s="5">
        <f>TITRES_STAT!C462</f>
        <v>15.15</v>
      </c>
      <c r="C459" s="5">
        <f>TITRES_STAT!D462</f>
        <v>15.1197</v>
      </c>
      <c r="D459" s="5">
        <f>TITRES_STAT!E462</f>
        <v>7</v>
      </c>
      <c r="E459" s="2">
        <f t="shared" si="28"/>
        <v>19171</v>
      </c>
      <c r="F459" s="5" t="str">
        <f t="shared" si="31"/>
        <v>BEARISH</v>
      </c>
      <c r="G459" s="5" t="str">
        <f t="shared" si="30"/>
        <v>NEUTRAL</v>
      </c>
      <c r="H459" s="5" t="str">
        <f t="shared" si="29"/>
        <v>CONFIRMED BEARISH</v>
      </c>
    </row>
    <row r="460" spans="1:8" ht="13.5" x14ac:dyDescent="0.25">
      <c r="A460" s="3">
        <f>TITRES_STAT!B463</f>
        <v>42972</v>
      </c>
      <c r="B460" s="5">
        <f>TITRES_STAT!C463</f>
        <v>15.15</v>
      </c>
      <c r="C460" s="5">
        <f>TITRES_STAT!D463</f>
        <v>15.1197</v>
      </c>
      <c r="D460" s="5">
        <f>TITRES_STAT!E463</f>
        <v>0</v>
      </c>
      <c r="E460" s="2">
        <f t="shared" si="28"/>
        <v>19171</v>
      </c>
      <c r="F460" s="5" t="str">
        <f t="shared" si="31"/>
        <v>BEARISH</v>
      </c>
      <c r="G460" s="5" t="str">
        <f t="shared" si="30"/>
        <v>NEUTRAL</v>
      </c>
      <c r="H460" s="5" t="str">
        <f t="shared" si="29"/>
        <v>CONFIRMED BEARISH</v>
      </c>
    </row>
    <row r="461" spans="1:8" ht="13.5" x14ac:dyDescent="0.25">
      <c r="A461" s="3">
        <f>TITRES_STAT!B464</f>
        <v>42975</v>
      </c>
      <c r="B461" s="5">
        <f>TITRES_STAT!C464</f>
        <v>15.11</v>
      </c>
      <c r="C461" s="5">
        <f>TITRES_STAT!D464</f>
        <v>15.079800000000001</v>
      </c>
      <c r="D461" s="5">
        <f>TITRES_STAT!E464</f>
        <v>44</v>
      </c>
      <c r="E461" s="2">
        <f t="shared" si="28"/>
        <v>19127</v>
      </c>
      <c r="F461" s="5" t="str">
        <f t="shared" si="31"/>
        <v>BEARISH</v>
      </c>
      <c r="G461" s="5" t="str">
        <f t="shared" si="30"/>
        <v>NEUTRAL</v>
      </c>
      <c r="H461" s="5" t="str">
        <f t="shared" si="29"/>
        <v>CONFIRMED BEARISH</v>
      </c>
    </row>
    <row r="462" spans="1:8" ht="13.5" x14ac:dyDescent="0.25">
      <c r="A462" s="3">
        <f>TITRES_STAT!B465</f>
        <v>42976</v>
      </c>
      <c r="B462" s="5">
        <f>TITRES_STAT!C465</f>
        <v>15.11</v>
      </c>
      <c r="C462" s="5">
        <f>TITRES_STAT!D465</f>
        <v>15.079800000000001</v>
      </c>
      <c r="D462" s="5">
        <f>TITRES_STAT!E465</f>
        <v>0</v>
      </c>
      <c r="E462" s="2">
        <f t="shared" si="28"/>
        <v>19127</v>
      </c>
      <c r="F462" s="5" t="str">
        <f t="shared" si="31"/>
        <v>BEARISH</v>
      </c>
      <c r="G462" s="5" t="str">
        <f t="shared" si="30"/>
        <v>NEUTRAL</v>
      </c>
      <c r="H462" s="5" t="str">
        <f t="shared" si="29"/>
        <v>CONFIRMED BEARISH</v>
      </c>
    </row>
    <row r="463" spans="1:8" ht="13.5" x14ac:dyDescent="0.25">
      <c r="A463" s="3">
        <f>TITRES_STAT!B466</f>
        <v>42977</v>
      </c>
      <c r="B463" s="5">
        <f>TITRES_STAT!C466</f>
        <v>15.11</v>
      </c>
      <c r="C463" s="5">
        <f>TITRES_STAT!D466</f>
        <v>15.079800000000001</v>
      </c>
      <c r="D463" s="5">
        <f>TITRES_STAT!E466</f>
        <v>0</v>
      </c>
      <c r="E463" s="2">
        <f t="shared" si="28"/>
        <v>19127</v>
      </c>
      <c r="F463" s="5" t="str">
        <f t="shared" si="31"/>
        <v>BEARISH</v>
      </c>
      <c r="G463" s="5" t="str">
        <f t="shared" si="30"/>
        <v>NEUTRAL</v>
      </c>
      <c r="H463" s="5" t="str">
        <f t="shared" si="29"/>
        <v>CONFIRMED BEARISH</v>
      </c>
    </row>
    <row r="464" spans="1:8" ht="13.5" x14ac:dyDescent="0.25">
      <c r="A464" s="3">
        <f>TITRES_STAT!B467</f>
        <v>42978</v>
      </c>
      <c r="B464" s="5">
        <f>TITRES_STAT!C467</f>
        <v>15.3</v>
      </c>
      <c r="C464" s="5">
        <f>TITRES_STAT!D467</f>
        <v>15.269399999999999</v>
      </c>
      <c r="D464" s="5">
        <f>TITRES_STAT!E467</f>
        <v>100</v>
      </c>
      <c r="E464" s="2">
        <f t="shared" si="28"/>
        <v>19227</v>
      </c>
      <c r="F464" s="5" t="str">
        <f t="shared" si="31"/>
        <v>BULLISH</v>
      </c>
      <c r="G464" s="5" t="str">
        <f t="shared" si="30"/>
        <v>NEUTRAL</v>
      </c>
      <c r="H464" s="5" t="str">
        <f t="shared" si="29"/>
        <v>CONFIRMED BULLISH</v>
      </c>
    </row>
    <row r="465" spans="1:8" ht="13.5" x14ac:dyDescent="0.25">
      <c r="A465" s="3">
        <f>TITRES_STAT!B468</f>
        <v>42982</v>
      </c>
      <c r="B465" s="5">
        <f>TITRES_STAT!C468</f>
        <v>15.3</v>
      </c>
      <c r="C465" s="5">
        <f>TITRES_STAT!D468</f>
        <v>15.269399999999999</v>
      </c>
      <c r="D465" s="5">
        <f>TITRES_STAT!E468</f>
        <v>0</v>
      </c>
      <c r="E465" s="2">
        <f t="shared" si="28"/>
        <v>19227</v>
      </c>
      <c r="F465" s="5" t="str">
        <f t="shared" si="31"/>
        <v>BULLISH</v>
      </c>
      <c r="G465" s="5" t="str">
        <f t="shared" si="30"/>
        <v>NEUTRAL</v>
      </c>
      <c r="H465" s="5" t="str">
        <f t="shared" si="29"/>
        <v>CONFIRMED BULLISH</v>
      </c>
    </row>
    <row r="466" spans="1:8" ht="13.5" x14ac:dyDescent="0.25">
      <c r="A466" s="3">
        <f>TITRES_STAT!B469</f>
        <v>42983</v>
      </c>
      <c r="B466" s="5">
        <f>TITRES_STAT!C469</f>
        <v>15.3</v>
      </c>
      <c r="C466" s="5">
        <f>TITRES_STAT!D469</f>
        <v>15.269399999999999</v>
      </c>
      <c r="D466" s="5">
        <f>TITRES_STAT!E469</f>
        <v>5</v>
      </c>
      <c r="E466" s="2">
        <f t="shared" si="28"/>
        <v>19227</v>
      </c>
      <c r="F466" s="5" t="str">
        <f t="shared" si="31"/>
        <v>BULLISH</v>
      </c>
      <c r="G466" s="5" t="str">
        <f t="shared" si="30"/>
        <v>NEUTRAL</v>
      </c>
      <c r="H466" s="5" t="str">
        <f t="shared" si="29"/>
        <v>CONFIRMED BULLISH</v>
      </c>
    </row>
    <row r="467" spans="1:8" ht="13.5" x14ac:dyDescent="0.25">
      <c r="A467" s="3">
        <f>TITRES_STAT!B470</f>
        <v>42984</v>
      </c>
      <c r="B467" s="5">
        <f>TITRES_STAT!C470</f>
        <v>15.3</v>
      </c>
      <c r="C467" s="5">
        <f>TITRES_STAT!D470</f>
        <v>15.269399999999999</v>
      </c>
      <c r="D467" s="5">
        <f>TITRES_STAT!E470</f>
        <v>0</v>
      </c>
      <c r="E467" s="2">
        <f t="shared" si="28"/>
        <v>19227</v>
      </c>
      <c r="F467" s="5" t="str">
        <f t="shared" si="31"/>
        <v>BULLISH</v>
      </c>
      <c r="G467" s="5" t="str">
        <f t="shared" si="30"/>
        <v>NEUTRAL</v>
      </c>
      <c r="H467" s="5" t="str">
        <f t="shared" si="29"/>
        <v>CONFIRMED BULLISH</v>
      </c>
    </row>
    <row r="468" spans="1:8" ht="13.5" x14ac:dyDescent="0.25">
      <c r="A468" s="3">
        <f>TITRES_STAT!B471</f>
        <v>42985</v>
      </c>
      <c r="B468" s="5">
        <f>TITRES_STAT!C471</f>
        <v>15.3</v>
      </c>
      <c r="C468" s="5">
        <f>TITRES_STAT!D471</f>
        <v>15.269399999999999</v>
      </c>
      <c r="D468" s="5">
        <f>TITRES_STAT!E471</f>
        <v>0</v>
      </c>
      <c r="E468" s="2">
        <f t="shared" si="28"/>
        <v>19227</v>
      </c>
      <c r="F468" s="5" t="str">
        <f t="shared" si="31"/>
        <v>BULLISH</v>
      </c>
      <c r="G468" s="5" t="str">
        <f t="shared" si="30"/>
        <v>NEUTRAL</v>
      </c>
      <c r="H468" s="5" t="str">
        <f t="shared" si="29"/>
        <v>CONFIRMED BULLISH</v>
      </c>
    </row>
    <row r="469" spans="1:8" ht="13.5" x14ac:dyDescent="0.25">
      <c r="A469" s="3">
        <f>TITRES_STAT!B472</f>
        <v>42986</v>
      </c>
      <c r="B469" s="5">
        <f>TITRES_STAT!C472</f>
        <v>15.3</v>
      </c>
      <c r="C469" s="5">
        <f>TITRES_STAT!D472</f>
        <v>15.269399999999999</v>
      </c>
      <c r="D469" s="5">
        <f>TITRES_STAT!E472</f>
        <v>0</v>
      </c>
      <c r="E469" s="2">
        <f t="shared" si="28"/>
        <v>19227</v>
      </c>
      <c r="F469" s="5" t="str">
        <f t="shared" si="31"/>
        <v>NEUTRAL</v>
      </c>
      <c r="G469" s="5" t="str">
        <f t="shared" si="30"/>
        <v>NEUTRAL</v>
      </c>
      <c r="H469" s="5" t="str">
        <f t="shared" si="29"/>
        <v>NEUTRAL</v>
      </c>
    </row>
    <row r="470" spans="1:8" ht="13.5" x14ac:dyDescent="0.25">
      <c r="A470" s="3">
        <f>TITRES_STAT!B473</f>
        <v>42989</v>
      </c>
      <c r="B470" s="5">
        <f>TITRES_STAT!C473</f>
        <v>15.3</v>
      </c>
      <c r="C470" s="5">
        <f>TITRES_STAT!D473</f>
        <v>15.269399999999999</v>
      </c>
      <c r="D470" s="5">
        <f>TITRES_STAT!E473</f>
        <v>0</v>
      </c>
      <c r="E470" s="2">
        <f t="shared" si="28"/>
        <v>19227</v>
      </c>
      <c r="F470" s="5" t="str">
        <f t="shared" si="31"/>
        <v>NEUTRAL</v>
      </c>
      <c r="G470" s="5" t="str">
        <f t="shared" si="30"/>
        <v>NEUTRAL</v>
      </c>
      <c r="H470" s="5" t="str">
        <f t="shared" si="29"/>
        <v>NEUTRAL</v>
      </c>
    </row>
    <row r="471" spans="1:8" ht="13.5" x14ac:dyDescent="0.25">
      <c r="A471" s="3">
        <f>TITRES_STAT!B474</f>
        <v>42990</v>
      </c>
      <c r="B471" s="5">
        <f>TITRES_STAT!C474</f>
        <v>15.3</v>
      </c>
      <c r="C471" s="5">
        <f>TITRES_STAT!D474</f>
        <v>15.269399999999999</v>
      </c>
      <c r="D471" s="5">
        <f>TITRES_STAT!E474</f>
        <v>0</v>
      </c>
      <c r="E471" s="2">
        <f t="shared" si="28"/>
        <v>19227</v>
      </c>
      <c r="F471" s="5" t="str">
        <f t="shared" si="31"/>
        <v>NEUTRAL</v>
      </c>
      <c r="G471" s="5" t="str">
        <f t="shared" si="30"/>
        <v>NEUTRAL</v>
      </c>
      <c r="H471" s="5" t="str">
        <f t="shared" si="29"/>
        <v>NEUTRAL</v>
      </c>
    </row>
    <row r="472" spans="1:8" ht="13.5" x14ac:dyDescent="0.25">
      <c r="A472" s="3">
        <f>TITRES_STAT!B475</f>
        <v>42991</v>
      </c>
      <c r="B472" s="5">
        <f>TITRES_STAT!C475</f>
        <v>15.3</v>
      </c>
      <c r="C472" s="5">
        <f>TITRES_STAT!D475</f>
        <v>15.269399999999999</v>
      </c>
      <c r="D472" s="5">
        <f>TITRES_STAT!E475</f>
        <v>0</v>
      </c>
      <c r="E472" s="2">
        <f t="shared" si="28"/>
        <v>19227</v>
      </c>
      <c r="F472" s="5" t="str">
        <f t="shared" si="31"/>
        <v>NEUTRAL</v>
      </c>
      <c r="G472" s="5" t="str">
        <f t="shared" si="30"/>
        <v>NEUTRAL</v>
      </c>
      <c r="H472" s="5" t="str">
        <f t="shared" si="29"/>
        <v>NEUTRAL</v>
      </c>
    </row>
    <row r="473" spans="1:8" ht="13.5" x14ac:dyDescent="0.25">
      <c r="A473" s="3">
        <f>TITRES_STAT!B476</f>
        <v>42992</v>
      </c>
      <c r="B473" s="5">
        <f>TITRES_STAT!C476</f>
        <v>14.87</v>
      </c>
      <c r="C473" s="5">
        <f>TITRES_STAT!D476</f>
        <v>14.840299999999999</v>
      </c>
      <c r="D473" s="5">
        <f>TITRES_STAT!E476</f>
        <v>92</v>
      </c>
      <c r="E473" s="2">
        <f t="shared" si="28"/>
        <v>19135</v>
      </c>
      <c r="F473" s="5" t="str">
        <f t="shared" si="31"/>
        <v>BEARISH</v>
      </c>
      <c r="G473" s="5" t="str">
        <f t="shared" si="30"/>
        <v>NEUTRAL</v>
      </c>
      <c r="H473" s="5" t="str">
        <f t="shared" si="29"/>
        <v>CONFIRMED BEARISH</v>
      </c>
    </row>
    <row r="474" spans="1:8" ht="13.5" x14ac:dyDescent="0.25">
      <c r="A474" s="3">
        <f>TITRES_STAT!B477</f>
        <v>42993</v>
      </c>
      <c r="B474" s="5">
        <f>TITRES_STAT!C477</f>
        <v>14.86</v>
      </c>
      <c r="C474" s="5">
        <f>TITRES_STAT!D477</f>
        <v>14.830299999999999</v>
      </c>
      <c r="D474" s="5">
        <f>TITRES_STAT!E477</f>
        <v>11</v>
      </c>
      <c r="E474" s="2">
        <f t="shared" si="28"/>
        <v>19124</v>
      </c>
      <c r="F474" s="5" t="str">
        <f t="shared" si="31"/>
        <v>BEARISH</v>
      </c>
      <c r="G474" s="5" t="str">
        <f t="shared" si="30"/>
        <v>NEUTRAL</v>
      </c>
      <c r="H474" s="5" t="str">
        <f t="shared" si="29"/>
        <v>CONFIRMED BEARISH</v>
      </c>
    </row>
    <row r="475" spans="1:8" ht="13.5" x14ac:dyDescent="0.25">
      <c r="A475" s="3">
        <f>TITRES_STAT!B478</f>
        <v>42996</v>
      </c>
      <c r="B475" s="5">
        <f>TITRES_STAT!C478</f>
        <v>14.86</v>
      </c>
      <c r="C475" s="5">
        <f>TITRES_STAT!D478</f>
        <v>14.830299999999999</v>
      </c>
      <c r="D475" s="5">
        <f>TITRES_STAT!E478</f>
        <v>0</v>
      </c>
      <c r="E475" s="2">
        <f t="shared" si="28"/>
        <v>19124</v>
      </c>
      <c r="F475" s="5" t="str">
        <f t="shared" si="31"/>
        <v>BEARISH</v>
      </c>
      <c r="G475" s="5" t="str">
        <f t="shared" si="30"/>
        <v>NEUTRAL</v>
      </c>
      <c r="H475" s="5" t="str">
        <f t="shared" si="29"/>
        <v>CONFIRMED BEARISH</v>
      </c>
    </row>
    <row r="476" spans="1:8" ht="13.5" x14ac:dyDescent="0.25">
      <c r="A476" s="3">
        <f>TITRES_STAT!B479</f>
        <v>42997</v>
      </c>
      <c r="B476" s="5">
        <f>TITRES_STAT!C479</f>
        <v>14.86</v>
      </c>
      <c r="C476" s="5">
        <f>TITRES_STAT!D479</f>
        <v>14.830299999999999</v>
      </c>
      <c r="D476" s="5">
        <f>TITRES_STAT!E479</f>
        <v>0</v>
      </c>
      <c r="E476" s="2">
        <f t="shared" si="28"/>
        <v>19124</v>
      </c>
      <c r="F476" s="5" t="str">
        <f t="shared" si="31"/>
        <v>BEARISH</v>
      </c>
      <c r="G476" s="5" t="str">
        <f t="shared" si="30"/>
        <v>NEUTRAL</v>
      </c>
      <c r="H476" s="5" t="str">
        <f t="shared" si="29"/>
        <v>CONFIRMED BEARISH</v>
      </c>
    </row>
    <row r="477" spans="1:8" ht="13.5" x14ac:dyDescent="0.25">
      <c r="A477" s="3">
        <f>TITRES_STAT!B480</f>
        <v>42998</v>
      </c>
      <c r="B477" s="5">
        <f>TITRES_STAT!C480</f>
        <v>14.86</v>
      </c>
      <c r="C477" s="5">
        <f>TITRES_STAT!D480</f>
        <v>14.830299999999999</v>
      </c>
      <c r="D477" s="5">
        <f>TITRES_STAT!E480</f>
        <v>68</v>
      </c>
      <c r="E477" s="2">
        <f t="shared" si="28"/>
        <v>19124</v>
      </c>
      <c r="F477" s="5" t="str">
        <f t="shared" si="31"/>
        <v>BEARISH</v>
      </c>
      <c r="G477" s="5" t="str">
        <f t="shared" si="30"/>
        <v>NEUTRAL</v>
      </c>
      <c r="H477" s="5" t="str">
        <f t="shared" si="29"/>
        <v>CONFIRMED BEARISH</v>
      </c>
    </row>
    <row r="478" spans="1:8" ht="13.5" x14ac:dyDescent="0.25">
      <c r="A478" s="3">
        <f>TITRES_STAT!B481</f>
        <v>43000</v>
      </c>
      <c r="B478" s="5">
        <f>TITRES_STAT!C481</f>
        <v>14.42</v>
      </c>
      <c r="C478" s="5">
        <f>TITRES_STAT!D481</f>
        <v>14.3912</v>
      </c>
      <c r="D478" s="5">
        <f>TITRES_STAT!E481</f>
        <v>4</v>
      </c>
      <c r="E478" s="2">
        <f t="shared" si="28"/>
        <v>19120</v>
      </c>
      <c r="F478" s="5" t="str">
        <f t="shared" si="31"/>
        <v>BEARISH</v>
      </c>
      <c r="G478" s="5" t="str">
        <f t="shared" si="30"/>
        <v>NEUTRAL</v>
      </c>
      <c r="H478" s="5" t="str">
        <f t="shared" si="29"/>
        <v>CONFIRMED BEARISH</v>
      </c>
    </row>
    <row r="479" spans="1:8" ht="13.5" x14ac:dyDescent="0.25">
      <c r="A479" s="3">
        <f>TITRES_STAT!B482</f>
        <v>43003</v>
      </c>
      <c r="B479" s="5">
        <f>TITRES_STAT!C482</f>
        <v>14.43</v>
      </c>
      <c r="C479" s="5">
        <f>TITRES_STAT!D482</f>
        <v>14.4011</v>
      </c>
      <c r="D479" s="5">
        <f>TITRES_STAT!E482</f>
        <v>50</v>
      </c>
      <c r="E479" s="2">
        <f t="shared" si="28"/>
        <v>19170</v>
      </c>
      <c r="F479" s="5" t="str">
        <f t="shared" si="31"/>
        <v>BULLISH</v>
      </c>
      <c r="G479" s="5" t="str">
        <f t="shared" si="30"/>
        <v>NEUTRAL</v>
      </c>
      <c r="H479" s="5" t="str">
        <f t="shared" si="29"/>
        <v>BULLISH DIVERGENCE</v>
      </c>
    </row>
    <row r="480" spans="1:8" ht="13.5" x14ac:dyDescent="0.25">
      <c r="A480" s="3">
        <f>TITRES_STAT!B483</f>
        <v>43004</v>
      </c>
      <c r="B480" s="5">
        <f>TITRES_STAT!C483</f>
        <v>14.43</v>
      </c>
      <c r="C480" s="5">
        <f>TITRES_STAT!D483</f>
        <v>14.4011</v>
      </c>
      <c r="D480" s="5">
        <f>TITRES_STAT!E483</f>
        <v>501</v>
      </c>
      <c r="E480" s="2">
        <f t="shared" si="28"/>
        <v>19170</v>
      </c>
      <c r="F480" s="5" t="str">
        <f t="shared" si="31"/>
        <v>BULLISH</v>
      </c>
      <c r="G480" s="5" t="str">
        <f t="shared" si="30"/>
        <v>NEUTRAL</v>
      </c>
      <c r="H480" s="5" t="str">
        <f t="shared" si="29"/>
        <v>BULLISH DIVERGENCE</v>
      </c>
    </row>
    <row r="481" spans="1:8" ht="13.5" x14ac:dyDescent="0.25">
      <c r="A481" s="3">
        <f>TITRES_STAT!B484</f>
        <v>43005</v>
      </c>
      <c r="B481" s="5">
        <f>TITRES_STAT!C484</f>
        <v>14</v>
      </c>
      <c r="C481" s="5">
        <f>TITRES_STAT!D484</f>
        <v>13.972</v>
      </c>
      <c r="D481" s="5">
        <f>TITRES_STAT!E484</f>
        <v>756</v>
      </c>
      <c r="E481" s="2">
        <f t="shared" si="28"/>
        <v>18414</v>
      </c>
      <c r="F481" s="5" t="str">
        <f t="shared" si="31"/>
        <v>BEARISH</v>
      </c>
      <c r="G481" s="5" t="str">
        <f t="shared" si="30"/>
        <v>WEAK</v>
      </c>
      <c r="H481" s="5" t="str">
        <f t="shared" si="29"/>
        <v>CONFIRMED BEARISH</v>
      </c>
    </row>
    <row r="482" spans="1:8" ht="13.5" x14ac:dyDescent="0.25">
      <c r="A482" s="3">
        <f>TITRES_STAT!B485</f>
        <v>43006</v>
      </c>
      <c r="B482" s="5">
        <f>TITRES_STAT!C485</f>
        <v>14.42</v>
      </c>
      <c r="C482" s="5">
        <f>TITRES_STAT!D485</f>
        <v>14.3912</v>
      </c>
      <c r="D482" s="5">
        <f>TITRES_STAT!E485</f>
        <v>10</v>
      </c>
      <c r="E482" s="2">
        <f t="shared" si="28"/>
        <v>18424</v>
      </c>
      <c r="F482" s="5" t="str">
        <f t="shared" si="31"/>
        <v>BEARISH</v>
      </c>
      <c r="G482" s="5" t="str">
        <f t="shared" si="30"/>
        <v>WEAK</v>
      </c>
      <c r="H482" s="5" t="str">
        <f t="shared" si="29"/>
        <v>CONFIRMED BEARISH</v>
      </c>
    </row>
    <row r="483" spans="1:8" ht="13.5" x14ac:dyDescent="0.25">
      <c r="A483" s="3">
        <f>TITRES_STAT!B486</f>
        <v>43007</v>
      </c>
      <c r="B483" s="5">
        <f>TITRES_STAT!C486</f>
        <v>14.42</v>
      </c>
      <c r="C483" s="5">
        <f>TITRES_STAT!D486</f>
        <v>14.3912</v>
      </c>
      <c r="D483" s="5">
        <f>TITRES_STAT!E486</f>
        <v>3440</v>
      </c>
      <c r="E483" s="2">
        <f t="shared" si="28"/>
        <v>18424</v>
      </c>
      <c r="F483" s="5" t="str">
        <f t="shared" si="31"/>
        <v>BEARISH</v>
      </c>
      <c r="G483" s="5" t="str">
        <f t="shared" si="30"/>
        <v>WEAK</v>
      </c>
      <c r="H483" s="5" t="str">
        <f t="shared" si="29"/>
        <v>NEUTRAL</v>
      </c>
    </row>
    <row r="484" spans="1:8" ht="13.5" x14ac:dyDescent="0.25">
      <c r="A484" s="3">
        <f>TITRES_STAT!B487</f>
        <v>43010</v>
      </c>
      <c r="B484" s="5">
        <f>TITRES_STAT!C487</f>
        <v>14.42</v>
      </c>
      <c r="C484" s="5">
        <f>TITRES_STAT!D487</f>
        <v>14.3912</v>
      </c>
      <c r="D484" s="5">
        <f>TITRES_STAT!E487</f>
        <v>0</v>
      </c>
      <c r="E484" s="2">
        <f t="shared" si="28"/>
        <v>18424</v>
      </c>
      <c r="F484" s="5" t="str">
        <f t="shared" si="31"/>
        <v>BEARISH</v>
      </c>
      <c r="G484" s="5" t="str">
        <f t="shared" si="30"/>
        <v>WEAK</v>
      </c>
      <c r="H484" s="5" t="str">
        <f t="shared" si="29"/>
        <v>CONFIRMED BEARISH</v>
      </c>
    </row>
    <row r="485" spans="1:8" ht="13.5" x14ac:dyDescent="0.25">
      <c r="A485" s="3">
        <f>TITRES_STAT!B488</f>
        <v>43011</v>
      </c>
      <c r="B485" s="5">
        <f>TITRES_STAT!C488</f>
        <v>14.87</v>
      </c>
      <c r="C485" s="5">
        <f>TITRES_STAT!D488</f>
        <v>14.840299999999999</v>
      </c>
      <c r="D485" s="5">
        <f>TITRES_STAT!E488</f>
        <v>1</v>
      </c>
      <c r="E485" s="2">
        <f t="shared" si="28"/>
        <v>18425</v>
      </c>
      <c r="F485" s="5" t="str">
        <f t="shared" si="31"/>
        <v>BEARISH</v>
      </c>
      <c r="G485" s="5" t="str">
        <f t="shared" si="30"/>
        <v>WEAK</v>
      </c>
      <c r="H485" s="5" t="str">
        <f t="shared" si="29"/>
        <v>BEARISH DIVERGENCE</v>
      </c>
    </row>
    <row r="486" spans="1:8" ht="13.5" x14ac:dyDescent="0.25">
      <c r="A486" s="3">
        <f>TITRES_STAT!B489</f>
        <v>43012</v>
      </c>
      <c r="B486" s="5">
        <f>TITRES_STAT!C489</f>
        <v>14.87</v>
      </c>
      <c r="C486" s="5">
        <f>TITRES_STAT!D489</f>
        <v>14.840299999999999</v>
      </c>
      <c r="D486" s="5">
        <f>TITRES_STAT!E489</f>
        <v>0</v>
      </c>
      <c r="E486" s="2">
        <f t="shared" si="28"/>
        <v>18425</v>
      </c>
      <c r="F486" s="5" t="str">
        <f t="shared" si="31"/>
        <v>BULLISH</v>
      </c>
      <c r="G486" s="5" t="str">
        <f t="shared" si="30"/>
        <v>NEUTRAL</v>
      </c>
      <c r="H486" s="5" t="str">
        <f t="shared" si="29"/>
        <v>CONFIRMED BULLISH</v>
      </c>
    </row>
    <row r="487" spans="1:8" ht="13.5" x14ac:dyDescent="0.25">
      <c r="A487" s="3">
        <f>TITRES_STAT!B490</f>
        <v>43013</v>
      </c>
      <c r="B487" s="5">
        <f>TITRES_STAT!C490</f>
        <v>14.43</v>
      </c>
      <c r="C487" s="5">
        <f>TITRES_STAT!D490</f>
        <v>14.4011</v>
      </c>
      <c r="D487" s="5">
        <f>TITRES_STAT!E490</f>
        <v>0</v>
      </c>
      <c r="E487" s="2">
        <f t="shared" si="28"/>
        <v>18425</v>
      </c>
      <c r="F487" s="5" t="str">
        <f t="shared" si="31"/>
        <v>BULLISH</v>
      </c>
      <c r="G487" s="5" t="str">
        <f t="shared" si="30"/>
        <v>NEUTRAL</v>
      </c>
      <c r="H487" s="5" t="str">
        <f t="shared" si="29"/>
        <v>CONFIRMED BULLISH</v>
      </c>
    </row>
    <row r="488" spans="1:8" ht="13.5" x14ac:dyDescent="0.25">
      <c r="A488" s="3">
        <f>TITRES_STAT!B491</f>
        <v>43014</v>
      </c>
      <c r="B488" s="5">
        <f>TITRES_STAT!C491</f>
        <v>14</v>
      </c>
      <c r="C488" s="5">
        <f>TITRES_STAT!D491</f>
        <v>13.972</v>
      </c>
      <c r="D488" s="5">
        <f>TITRES_STAT!E491</f>
        <v>500</v>
      </c>
      <c r="E488" s="2">
        <f t="shared" si="28"/>
        <v>17925</v>
      </c>
      <c r="F488" s="5" t="str">
        <f t="shared" si="31"/>
        <v>BEARISH</v>
      </c>
      <c r="G488" s="5" t="str">
        <f t="shared" si="30"/>
        <v>WEAK</v>
      </c>
      <c r="H488" s="5" t="str">
        <f t="shared" si="29"/>
        <v>CONFIRMED BEARISH</v>
      </c>
    </row>
    <row r="489" spans="1:8" ht="13.5" x14ac:dyDescent="0.25">
      <c r="A489" s="3">
        <f>TITRES_STAT!B492</f>
        <v>43017</v>
      </c>
      <c r="B489" s="5">
        <f>TITRES_STAT!C492</f>
        <v>14.2</v>
      </c>
      <c r="C489" s="5">
        <f>TITRES_STAT!D492</f>
        <v>14.1716</v>
      </c>
      <c r="D489" s="5">
        <f>TITRES_STAT!E492</f>
        <v>600</v>
      </c>
      <c r="E489" s="2">
        <f t="shared" si="28"/>
        <v>18525</v>
      </c>
      <c r="F489" s="5" t="str">
        <f t="shared" si="31"/>
        <v>BULLISH</v>
      </c>
      <c r="G489" s="5" t="str">
        <f t="shared" si="30"/>
        <v>NEUTRAL</v>
      </c>
      <c r="H489" s="5" t="str">
        <f t="shared" si="29"/>
        <v>BULLISH DIVERGENCE</v>
      </c>
    </row>
    <row r="490" spans="1:8" ht="13.5" x14ac:dyDescent="0.25">
      <c r="A490" s="3">
        <f>TITRES_STAT!B493</f>
        <v>43018</v>
      </c>
      <c r="B490" s="5">
        <f>TITRES_STAT!C493</f>
        <v>14.19</v>
      </c>
      <c r="C490" s="5">
        <f>TITRES_STAT!D493</f>
        <v>14.1616</v>
      </c>
      <c r="D490" s="5">
        <f>TITRES_STAT!E493</f>
        <v>500</v>
      </c>
      <c r="E490" s="2">
        <f t="shared" si="28"/>
        <v>18025</v>
      </c>
      <c r="F490" s="5" t="str">
        <f t="shared" si="31"/>
        <v>BEARISH</v>
      </c>
      <c r="G490" s="5" t="str">
        <f t="shared" si="30"/>
        <v>WEAK</v>
      </c>
      <c r="H490" s="5" t="str">
        <f t="shared" si="29"/>
        <v>CONFIRMED BEARISH</v>
      </c>
    </row>
    <row r="491" spans="1:8" ht="13.5" x14ac:dyDescent="0.25">
      <c r="A491" s="3">
        <f>TITRES_STAT!B494</f>
        <v>43019</v>
      </c>
      <c r="B491" s="5">
        <f>TITRES_STAT!C494</f>
        <v>14</v>
      </c>
      <c r="C491" s="5">
        <f>TITRES_STAT!D494</f>
        <v>13.972</v>
      </c>
      <c r="D491" s="5">
        <f>TITRES_STAT!E494</f>
        <v>1135</v>
      </c>
      <c r="E491" s="2">
        <f t="shared" si="28"/>
        <v>16890</v>
      </c>
      <c r="F491" s="5" t="str">
        <f t="shared" si="31"/>
        <v>BEARISH</v>
      </c>
      <c r="G491" s="5" t="str">
        <f t="shared" si="30"/>
        <v>WEAK</v>
      </c>
      <c r="H491" s="5" t="str">
        <f t="shared" si="29"/>
        <v>CONFIRMED BEARISH</v>
      </c>
    </row>
    <row r="492" spans="1:8" ht="13.5" x14ac:dyDescent="0.25">
      <c r="A492" s="3">
        <f>TITRES_STAT!B495</f>
        <v>43020</v>
      </c>
      <c r="B492" s="5">
        <f>TITRES_STAT!C495</f>
        <v>14</v>
      </c>
      <c r="C492" s="5">
        <f>TITRES_STAT!D495</f>
        <v>13.972</v>
      </c>
      <c r="D492" s="5">
        <f>TITRES_STAT!E495</f>
        <v>205</v>
      </c>
      <c r="E492" s="2">
        <f t="shared" si="28"/>
        <v>16890</v>
      </c>
      <c r="F492" s="5" t="str">
        <f t="shared" si="31"/>
        <v>BEARISH</v>
      </c>
      <c r="G492" s="5" t="str">
        <f t="shared" si="30"/>
        <v>WEAK</v>
      </c>
      <c r="H492" s="5" t="str">
        <f t="shared" si="29"/>
        <v>CONFIRMED BEARISH</v>
      </c>
    </row>
    <row r="493" spans="1:8" ht="13.5" x14ac:dyDescent="0.25">
      <c r="A493" s="3">
        <f>TITRES_STAT!B496</f>
        <v>43021</v>
      </c>
      <c r="B493" s="5">
        <f>TITRES_STAT!C496</f>
        <v>14.17</v>
      </c>
      <c r="C493" s="5">
        <f>TITRES_STAT!D496</f>
        <v>14.1417</v>
      </c>
      <c r="D493" s="5">
        <f>TITRES_STAT!E496</f>
        <v>150</v>
      </c>
      <c r="E493" s="2">
        <f t="shared" si="28"/>
        <v>17040</v>
      </c>
      <c r="F493" s="5" t="str">
        <f t="shared" si="31"/>
        <v>BEARISH</v>
      </c>
      <c r="G493" s="5" t="str">
        <f t="shared" si="30"/>
        <v>WEAK</v>
      </c>
      <c r="H493" s="5" t="str">
        <f t="shared" si="29"/>
        <v>BEARISH DIVERGENCE</v>
      </c>
    </row>
    <row r="494" spans="1:8" ht="13.5" x14ac:dyDescent="0.25">
      <c r="A494" s="3">
        <f>TITRES_STAT!B497</f>
        <v>43024</v>
      </c>
      <c r="B494" s="5">
        <f>TITRES_STAT!C497</f>
        <v>14</v>
      </c>
      <c r="C494" s="5">
        <f>TITRES_STAT!D497</f>
        <v>13.972</v>
      </c>
      <c r="D494" s="5">
        <f>TITRES_STAT!E497</f>
        <v>1877</v>
      </c>
      <c r="E494" s="2">
        <f t="shared" si="28"/>
        <v>15163</v>
      </c>
      <c r="F494" s="5" t="str">
        <f t="shared" si="31"/>
        <v>BEARISH</v>
      </c>
      <c r="G494" s="5" t="str">
        <f t="shared" si="30"/>
        <v>WEAK</v>
      </c>
      <c r="H494" s="5" t="str">
        <f t="shared" si="29"/>
        <v>CONFIRMED BEARISH</v>
      </c>
    </row>
    <row r="495" spans="1:8" ht="13.5" x14ac:dyDescent="0.25">
      <c r="A495" s="3">
        <f>TITRES_STAT!B498</f>
        <v>43025</v>
      </c>
      <c r="B495" s="5">
        <f>TITRES_STAT!C498</f>
        <v>14.62</v>
      </c>
      <c r="C495" s="5">
        <f>TITRES_STAT!D498</f>
        <v>14.5908</v>
      </c>
      <c r="D495" s="5">
        <f>TITRES_STAT!E498</f>
        <v>1878</v>
      </c>
      <c r="E495" s="2">
        <f t="shared" si="28"/>
        <v>17041</v>
      </c>
      <c r="F495" s="5" t="str">
        <f t="shared" si="31"/>
        <v>BEARISH</v>
      </c>
      <c r="G495" s="5" t="str">
        <f t="shared" si="30"/>
        <v>WEAK</v>
      </c>
      <c r="H495" s="5" t="str">
        <f t="shared" si="29"/>
        <v>BEARISH DIVERGENCE</v>
      </c>
    </row>
    <row r="496" spans="1:8" ht="13.5" x14ac:dyDescent="0.25">
      <c r="A496" s="3">
        <f>TITRES_STAT!B499</f>
        <v>43026</v>
      </c>
      <c r="B496" s="5">
        <f>TITRES_STAT!C499</f>
        <v>15.27</v>
      </c>
      <c r="C496" s="5">
        <f>TITRES_STAT!D499</f>
        <v>15.2395</v>
      </c>
      <c r="D496" s="5">
        <f>TITRES_STAT!E499</f>
        <v>0</v>
      </c>
      <c r="E496" s="2">
        <f t="shared" si="28"/>
        <v>17041</v>
      </c>
      <c r="F496" s="5" t="str">
        <f t="shared" si="31"/>
        <v>BULLISH</v>
      </c>
      <c r="G496" s="5" t="str">
        <f t="shared" si="30"/>
        <v>NEUTRAL</v>
      </c>
      <c r="H496" s="5" t="str">
        <f t="shared" si="29"/>
        <v>CONFIRMED BULLISH</v>
      </c>
    </row>
    <row r="497" spans="1:8" ht="13.5" x14ac:dyDescent="0.25">
      <c r="A497" s="3">
        <f>TITRES_STAT!B500</f>
        <v>43027</v>
      </c>
      <c r="B497" s="5">
        <f>TITRES_STAT!C500</f>
        <v>15.21</v>
      </c>
      <c r="C497" s="5">
        <f>TITRES_STAT!D500</f>
        <v>15.179600000000001</v>
      </c>
      <c r="D497" s="5">
        <f>TITRES_STAT!E500</f>
        <v>3933</v>
      </c>
      <c r="E497" s="2">
        <f t="shared" si="28"/>
        <v>13108</v>
      </c>
      <c r="F497" s="5" t="str">
        <f t="shared" si="31"/>
        <v>BEARISH</v>
      </c>
      <c r="G497" s="5" t="str">
        <f t="shared" si="30"/>
        <v>WEAK</v>
      </c>
      <c r="H497" s="5" t="str">
        <f t="shared" si="29"/>
        <v>BEARISH DIVERGENCE</v>
      </c>
    </row>
    <row r="498" spans="1:8" ht="13.5" x14ac:dyDescent="0.25">
      <c r="A498" s="3">
        <f>TITRES_STAT!B501</f>
        <v>43028</v>
      </c>
      <c r="B498" s="5">
        <f>TITRES_STAT!C501</f>
        <v>15.24</v>
      </c>
      <c r="C498" s="5">
        <f>TITRES_STAT!D501</f>
        <v>15.2095</v>
      </c>
      <c r="D498" s="5">
        <f>TITRES_STAT!E501</f>
        <v>2637</v>
      </c>
      <c r="E498" s="2">
        <f t="shared" si="28"/>
        <v>15745</v>
      </c>
      <c r="F498" s="5" t="str">
        <f t="shared" si="31"/>
        <v>BEARISH</v>
      </c>
      <c r="G498" s="5" t="str">
        <f t="shared" si="30"/>
        <v>WEAK</v>
      </c>
      <c r="H498" s="5" t="str">
        <f t="shared" si="29"/>
        <v>BEARISH DIVERGENCE</v>
      </c>
    </row>
    <row r="499" spans="1:8" ht="13.5" x14ac:dyDescent="0.25">
      <c r="A499" s="3">
        <f>TITRES_STAT!B502</f>
        <v>43031</v>
      </c>
      <c r="B499" s="5">
        <f>TITRES_STAT!C502</f>
        <v>15.24</v>
      </c>
      <c r="C499" s="5">
        <f>TITRES_STAT!D502</f>
        <v>15.2095</v>
      </c>
      <c r="D499" s="5">
        <f>TITRES_STAT!E502</f>
        <v>500</v>
      </c>
      <c r="E499" s="2">
        <f t="shared" si="28"/>
        <v>15745</v>
      </c>
      <c r="F499" s="5" t="str">
        <f t="shared" si="31"/>
        <v>BULLISH</v>
      </c>
      <c r="G499" s="5" t="str">
        <f t="shared" si="30"/>
        <v>STRONG</v>
      </c>
      <c r="H499" s="5" t="str">
        <f t="shared" si="29"/>
        <v>CONFIRMED BULLISH</v>
      </c>
    </row>
    <row r="500" spans="1:8" ht="13.5" x14ac:dyDescent="0.25">
      <c r="A500" s="3">
        <f>TITRES_STAT!B503</f>
        <v>43032</v>
      </c>
      <c r="B500" s="5">
        <f>TITRES_STAT!C503</f>
        <v>15.24</v>
      </c>
      <c r="C500" s="5">
        <f>TITRES_STAT!D503</f>
        <v>15.2095</v>
      </c>
      <c r="D500" s="5">
        <f>TITRES_STAT!E503</f>
        <v>800</v>
      </c>
      <c r="E500" s="2">
        <f t="shared" si="28"/>
        <v>15745</v>
      </c>
      <c r="F500" s="5" t="str">
        <f t="shared" si="31"/>
        <v>BEARISH</v>
      </c>
      <c r="G500" s="5" t="str">
        <f t="shared" si="30"/>
        <v>WEAK</v>
      </c>
      <c r="H500" s="5" t="str">
        <f t="shared" si="29"/>
        <v>BEARISH DIVERGENCE</v>
      </c>
    </row>
    <row r="501" spans="1:8" ht="13.5" x14ac:dyDescent="0.25">
      <c r="A501" s="3">
        <f>TITRES_STAT!B504</f>
        <v>43033</v>
      </c>
      <c r="B501" s="5">
        <f>TITRES_STAT!C504</f>
        <v>14.8</v>
      </c>
      <c r="C501" s="5">
        <f>TITRES_STAT!D504</f>
        <v>14.7704</v>
      </c>
      <c r="D501" s="5">
        <f>TITRES_STAT!E504</f>
        <v>1548</v>
      </c>
      <c r="E501" s="2">
        <f t="shared" si="28"/>
        <v>14197</v>
      </c>
      <c r="F501" s="5" t="str">
        <f t="shared" si="31"/>
        <v>BEARISH</v>
      </c>
      <c r="G501" s="5" t="str">
        <f t="shared" si="30"/>
        <v>WEAK</v>
      </c>
      <c r="H501" s="5" t="str">
        <f t="shared" si="29"/>
        <v>CONFIRMED BEARISH</v>
      </c>
    </row>
    <row r="502" spans="1:8" ht="13.5" x14ac:dyDescent="0.25">
      <c r="A502" s="3">
        <f>TITRES_STAT!B505</f>
        <v>43034</v>
      </c>
      <c r="B502" s="5">
        <f>TITRES_STAT!C505</f>
        <v>14.79</v>
      </c>
      <c r="C502" s="5">
        <f>TITRES_STAT!D505</f>
        <v>14.760400000000001</v>
      </c>
      <c r="D502" s="5">
        <f>TITRES_STAT!E505</f>
        <v>1581</v>
      </c>
      <c r="E502" s="2">
        <f t="shared" si="28"/>
        <v>12616</v>
      </c>
      <c r="F502" s="5" t="str">
        <f t="shared" si="31"/>
        <v>BEARISH</v>
      </c>
      <c r="G502" s="5" t="str">
        <f t="shared" si="30"/>
        <v>WEAK</v>
      </c>
      <c r="H502" s="5" t="str">
        <f t="shared" si="29"/>
        <v>CONFIRMED BEARISH</v>
      </c>
    </row>
    <row r="503" spans="1:8" ht="13.5" x14ac:dyDescent="0.25">
      <c r="A503" s="3">
        <f>TITRES_STAT!B506</f>
        <v>43035</v>
      </c>
      <c r="B503" s="5">
        <f>TITRES_STAT!C506</f>
        <v>14.79</v>
      </c>
      <c r="C503" s="5">
        <f>TITRES_STAT!D506</f>
        <v>14.760400000000001</v>
      </c>
      <c r="D503" s="5">
        <f>TITRES_STAT!E506</f>
        <v>609</v>
      </c>
      <c r="E503" s="2">
        <f t="shared" si="28"/>
        <v>12616</v>
      </c>
      <c r="F503" s="5" t="str">
        <f t="shared" si="31"/>
        <v>BEARISH</v>
      </c>
      <c r="G503" s="5" t="str">
        <f t="shared" si="30"/>
        <v>WEAK</v>
      </c>
      <c r="H503" s="5" t="str">
        <f t="shared" si="29"/>
        <v>CONFIRMED BEARISH</v>
      </c>
    </row>
    <row r="504" spans="1:8" ht="13.5" x14ac:dyDescent="0.25">
      <c r="A504" s="3">
        <f>TITRES_STAT!B507</f>
        <v>43038</v>
      </c>
      <c r="B504" s="5">
        <f>TITRES_STAT!C507</f>
        <v>14.79</v>
      </c>
      <c r="C504" s="5">
        <f>TITRES_STAT!D507</f>
        <v>14.760400000000001</v>
      </c>
      <c r="D504" s="5">
        <f>TITRES_STAT!E507</f>
        <v>6</v>
      </c>
      <c r="E504" s="2">
        <f t="shared" si="28"/>
        <v>12616</v>
      </c>
      <c r="F504" s="5" t="str">
        <f t="shared" si="31"/>
        <v>BEARISH</v>
      </c>
      <c r="G504" s="5" t="str">
        <f t="shared" si="30"/>
        <v>WEAK</v>
      </c>
      <c r="H504" s="5" t="str">
        <f t="shared" si="29"/>
        <v>CONFIRMED BEARISH</v>
      </c>
    </row>
    <row r="505" spans="1:8" ht="13.5" x14ac:dyDescent="0.25">
      <c r="A505" s="3">
        <f>TITRES_STAT!B508</f>
        <v>43039</v>
      </c>
      <c r="B505" s="5">
        <f>TITRES_STAT!C508</f>
        <v>14.9</v>
      </c>
      <c r="C505" s="5">
        <f>TITRES_STAT!D508</f>
        <v>14.870200000000001</v>
      </c>
      <c r="D505" s="5">
        <f>TITRES_STAT!E508</f>
        <v>500</v>
      </c>
      <c r="E505" s="2">
        <f t="shared" si="28"/>
        <v>13116</v>
      </c>
      <c r="F505" s="5" t="str">
        <f t="shared" si="31"/>
        <v>BEARISH</v>
      </c>
      <c r="G505" s="5" t="str">
        <f t="shared" si="30"/>
        <v>WEAK</v>
      </c>
      <c r="H505" s="5" t="str">
        <f t="shared" si="29"/>
        <v>CONFIRMED BEARISH</v>
      </c>
    </row>
    <row r="506" spans="1:8" ht="13.5" x14ac:dyDescent="0.25">
      <c r="A506" s="3">
        <f>TITRES_STAT!B509</f>
        <v>43040</v>
      </c>
      <c r="B506" s="5">
        <f>TITRES_STAT!C509</f>
        <v>15</v>
      </c>
      <c r="C506" s="5">
        <f>TITRES_STAT!D509</f>
        <v>14.97</v>
      </c>
      <c r="D506" s="5">
        <f>TITRES_STAT!E509</f>
        <v>100</v>
      </c>
      <c r="E506" s="2">
        <f t="shared" si="28"/>
        <v>13216</v>
      </c>
      <c r="F506" s="5" t="str">
        <f t="shared" si="31"/>
        <v>BEARISH</v>
      </c>
      <c r="G506" s="5" t="str">
        <f t="shared" si="30"/>
        <v>WEAK</v>
      </c>
      <c r="H506" s="5" t="str">
        <f t="shared" si="29"/>
        <v>BEARISH DIVERGENCE</v>
      </c>
    </row>
    <row r="507" spans="1:8" ht="13.5" x14ac:dyDescent="0.25">
      <c r="A507" s="3">
        <f>TITRES_STAT!B510</f>
        <v>43041</v>
      </c>
      <c r="B507" s="5">
        <f>TITRES_STAT!C510</f>
        <v>14.78</v>
      </c>
      <c r="C507" s="5">
        <f>TITRES_STAT!D510</f>
        <v>14.750400000000001</v>
      </c>
      <c r="D507" s="5">
        <f>TITRES_STAT!E510</f>
        <v>450</v>
      </c>
      <c r="E507" s="2">
        <f t="shared" si="28"/>
        <v>12766</v>
      </c>
      <c r="F507" s="5" t="str">
        <f t="shared" si="31"/>
        <v>BULLISH</v>
      </c>
      <c r="G507" s="5" t="str">
        <f t="shared" si="30"/>
        <v>NEUTRAL</v>
      </c>
      <c r="H507" s="5" t="str">
        <f t="shared" si="29"/>
        <v>BULLISH DIVERGENCE</v>
      </c>
    </row>
    <row r="508" spans="1:8" ht="13.5" x14ac:dyDescent="0.25">
      <c r="A508" s="3">
        <f>TITRES_STAT!B511</f>
        <v>43042</v>
      </c>
      <c r="B508" s="5">
        <f>TITRES_STAT!C511</f>
        <v>14.5</v>
      </c>
      <c r="C508" s="5">
        <f>TITRES_STAT!D511</f>
        <v>14.471</v>
      </c>
      <c r="D508" s="5">
        <f>TITRES_STAT!E511</f>
        <v>64</v>
      </c>
      <c r="E508" s="2">
        <f t="shared" si="28"/>
        <v>12702</v>
      </c>
      <c r="F508" s="5" t="str">
        <f t="shared" si="31"/>
        <v>BULLISH</v>
      </c>
      <c r="G508" s="5" t="str">
        <f t="shared" si="30"/>
        <v>NEUTRAL</v>
      </c>
      <c r="H508" s="5" t="str">
        <f t="shared" si="29"/>
        <v>BULLISH DIVERGENCE</v>
      </c>
    </row>
    <row r="509" spans="1:8" ht="13.5" x14ac:dyDescent="0.25">
      <c r="A509" s="3">
        <f>TITRES_STAT!B512</f>
        <v>43045</v>
      </c>
      <c r="B509" s="5">
        <f>TITRES_STAT!C512</f>
        <v>14.5</v>
      </c>
      <c r="C509" s="5">
        <f>TITRES_STAT!D512</f>
        <v>14.471</v>
      </c>
      <c r="D509" s="5">
        <f>TITRES_STAT!E512</f>
        <v>0</v>
      </c>
      <c r="E509" s="2">
        <f t="shared" si="28"/>
        <v>12702</v>
      </c>
      <c r="F509" s="5" t="str">
        <f t="shared" si="31"/>
        <v>BULLISH</v>
      </c>
      <c r="G509" s="5" t="str">
        <f t="shared" si="30"/>
        <v>NEUTRAL</v>
      </c>
      <c r="H509" s="5" t="str">
        <f t="shared" si="29"/>
        <v>BULLISH DIVERGENCE</v>
      </c>
    </row>
    <row r="510" spans="1:8" ht="13.5" x14ac:dyDescent="0.25">
      <c r="A510" s="3">
        <f>TITRES_STAT!B513</f>
        <v>43046</v>
      </c>
      <c r="B510" s="5">
        <f>TITRES_STAT!C513</f>
        <v>14.4</v>
      </c>
      <c r="C510" s="5">
        <f>TITRES_STAT!D513</f>
        <v>14.3712</v>
      </c>
      <c r="D510" s="5">
        <f>TITRES_STAT!E513</f>
        <v>390</v>
      </c>
      <c r="E510" s="2">
        <f t="shared" si="28"/>
        <v>12312</v>
      </c>
      <c r="F510" s="5" t="str">
        <f t="shared" si="31"/>
        <v>BEARISH</v>
      </c>
      <c r="G510" s="5" t="str">
        <f t="shared" si="30"/>
        <v>WEAK</v>
      </c>
      <c r="H510" s="5" t="str">
        <f t="shared" si="29"/>
        <v>CONFIRMED BEARISH</v>
      </c>
    </row>
    <row r="511" spans="1:8" ht="13.5" x14ac:dyDescent="0.25">
      <c r="A511" s="3">
        <f>TITRES_STAT!B514</f>
        <v>43047</v>
      </c>
      <c r="B511" s="5">
        <f>TITRES_STAT!C514</f>
        <v>14.4</v>
      </c>
      <c r="C511" s="5">
        <f>TITRES_STAT!D514</f>
        <v>14.3712</v>
      </c>
      <c r="D511" s="5">
        <f>TITRES_STAT!E514</f>
        <v>726</v>
      </c>
      <c r="E511" s="2">
        <f t="shared" si="28"/>
        <v>12312</v>
      </c>
      <c r="F511" s="5" t="str">
        <f t="shared" si="31"/>
        <v>BEARISH</v>
      </c>
      <c r="G511" s="5" t="str">
        <f t="shared" si="30"/>
        <v>WEAK</v>
      </c>
      <c r="H511" s="5" t="str">
        <f t="shared" si="29"/>
        <v>CONFIRMED BEARISH</v>
      </c>
    </row>
    <row r="512" spans="1:8" ht="13.5" x14ac:dyDescent="0.25">
      <c r="A512" s="3">
        <f>TITRES_STAT!B515</f>
        <v>43048</v>
      </c>
      <c r="B512" s="5">
        <f>TITRES_STAT!C515</f>
        <v>14.4</v>
      </c>
      <c r="C512" s="5">
        <f>TITRES_STAT!D515</f>
        <v>14.3712</v>
      </c>
      <c r="D512" s="5">
        <f>TITRES_STAT!E515</f>
        <v>110</v>
      </c>
      <c r="E512" s="2">
        <f t="shared" si="28"/>
        <v>12312</v>
      </c>
      <c r="F512" s="5" t="str">
        <f t="shared" si="31"/>
        <v>BEARISH</v>
      </c>
      <c r="G512" s="5" t="str">
        <f t="shared" si="30"/>
        <v>WEAK</v>
      </c>
      <c r="H512" s="5" t="str">
        <f t="shared" si="29"/>
        <v>CONFIRMED BEARISH</v>
      </c>
    </row>
    <row r="513" spans="1:8" ht="13.5" x14ac:dyDescent="0.25">
      <c r="A513" s="3">
        <f>TITRES_STAT!B516</f>
        <v>43049</v>
      </c>
      <c r="B513" s="5">
        <f>TITRES_STAT!C516</f>
        <v>14.4</v>
      </c>
      <c r="C513" s="5">
        <f>TITRES_STAT!D516</f>
        <v>14.3712</v>
      </c>
      <c r="D513" s="5">
        <f>TITRES_STAT!E516</f>
        <v>446</v>
      </c>
      <c r="E513" s="2">
        <f t="shared" si="28"/>
        <v>12312</v>
      </c>
      <c r="F513" s="5" t="str">
        <f t="shared" si="31"/>
        <v>BEARISH</v>
      </c>
      <c r="G513" s="5" t="str">
        <f t="shared" si="30"/>
        <v>WEAK</v>
      </c>
      <c r="H513" s="5" t="str">
        <f t="shared" si="29"/>
        <v>CONFIRMED BEARISH</v>
      </c>
    </row>
    <row r="514" spans="1:8" ht="13.5" x14ac:dyDescent="0.25">
      <c r="A514" s="3">
        <f>TITRES_STAT!B517</f>
        <v>43052</v>
      </c>
      <c r="B514" s="5">
        <f>TITRES_STAT!C517</f>
        <v>14.2</v>
      </c>
      <c r="C514" s="5">
        <f>TITRES_STAT!D517</f>
        <v>14.1716</v>
      </c>
      <c r="D514" s="5">
        <f>TITRES_STAT!E517</f>
        <v>1014</v>
      </c>
      <c r="E514" s="2">
        <f t="shared" si="28"/>
        <v>11298</v>
      </c>
      <c r="F514" s="5" t="str">
        <f t="shared" si="31"/>
        <v>BEARISH</v>
      </c>
      <c r="G514" s="5" t="str">
        <f t="shared" si="30"/>
        <v>WEAK</v>
      </c>
      <c r="H514" s="5" t="str">
        <f t="shared" si="29"/>
        <v>CONFIRMED BEARISH</v>
      </c>
    </row>
    <row r="515" spans="1:8" ht="13.5" x14ac:dyDescent="0.25">
      <c r="A515" s="3">
        <f>TITRES_STAT!B518</f>
        <v>43053</v>
      </c>
      <c r="B515" s="5">
        <f>TITRES_STAT!C518</f>
        <v>14.2</v>
      </c>
      <c r="C515" s="5">
        <f>TITRES_STAT!D518</f>
        <v>14.1716</v>
      </c>
      <c r="D515" s="5">
        <f>TITRES_STAT!E518</f>
        <v>0</v>
      </c>
      <c r="E515" s="2">
        <f t="shared" si="28"/>
        <v>11298</v>
      </c>
      <c r="F515" s="5" t="str">
        <f t="shared" si="31"/>
        <v>BEARISH</v>
      </c>
      <c r="G515" s="5" t="str">
        <f t="shared" si="30"/>
        <v>WEAK</v>
      </c>
      <c r="H515" s="5" t="str">
        <f t="shared" si="29"/>
        <v>CONFIRMED BEARISH</v>
      </c>
    </row>
    <row r="516" spans="1:8" ht="13.5" x14ac:dyDescent="0.25">
      <c r="A516" s="3">
        <f>TITRES_STAT!B519</f>
        <v>43054</v>
      </c>
      <c r="B516" s="5">
        <f>TITRES_STAT!C519</f>
        <v>14.51</v>
      </c>
      <c r="C516" s="5">
        <f>TITRES_STAT!D519</f>
        <v>14.481</v>
      </c>
      <c r="D516" s="5">
        <f>TITRES_STAT!E519</f>
        <v>10</v>
      </c>
      <c r="E516" s="2">
        <f t="shared" ref="E516:E579" si="32">IF(B516&gt;B515, E515+D516, IF(B516&lt;B515, E515-D516, E515))</f>
        <v>11308</v>
      </c>
      <c r="F516" s="5" t="str">
        <f t="shared" si="31"/>
        <v>BEARISH</v>
      </c>
      <c r="G516" s="5" t="str">
        <f t="shared" si="30"/>
        <v>WEAK</v>
      </c>
      <c r="H516" s="5" t="str">
        <f t="shared" si="29"/>
        <v>BEARISH DIVERGENCE</v>
      </c>
    </row>
    <row r="517" spans="1:8" ht="13.5" x14ac:dyDescent="0.25">
      <c r="A517" s="3">
        <f>TITRES_STAT!B520</f>
        <v>43055</v>
      </c>
      <c r="B517" s="5">
        <f>TITRES_STAT!C520</f>
        <v>14.51</v>
      </c>
      <c r="C517" s="5">
        <f>TITRES_STAT!D520</f>
        <v>14.481</v>
      </c>
      <c r="D517" s="5">
        <f>TITRES_STAT!E520</f>
        <v>0</v>
      </c>
      <c r="E517" s="2">
        <f t="shared" si="32"/>
        <v>11308</v>
      </c>
      <c r="F517" s="5" t="str">
        <f t="shared" si="31"/>
        <v>BEARISH</v>
      </c>
      <c r="G517" s="5" t="str">
        <f t="shared" si="30"/>
        <v>WEAK</v>
      </c>
      <c r="H517" s="5" t="str">
        <f t="shared" si="29"/>
        <v>BEARISH DIVERGENCE</v>
      </c>
    </row>
    <row r="518" spans="1:8" ht="13.5" x14ac:dyDescent="0.25">
      <c r="A518" s="3">
        <f>TITRES_STAT!B521</f>
        <v>43056</v>
      </c>
      <c r="B518" s="5">
        <f>TITRES_STAT!C521</f>
        <v>14.51</v>
      </c>
      <c r="C518" s="5">
        <f>TITRES_STAT!D521</f>
        <v>14.481</v>
      </c>
      <c r="D518" s="5">
        <f>TITRES_STAT!E521</f>
        <v>0</v>
      </c>
      <c r="E518" s="2">
        <f t="shared" si="32"/>
        <v>11308</v>
      </c>
      <c r="F518" s="5" t="str">
        <f t="shared" si="31"/>
        <v>BEARISH</v>
      </c>
      <c r="G518" s="5" t="str">
        <f t="shared" si="30"/>
        <v>WEAK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BEARISH DIVERGENCE</v>
      </c>
    </row>
    <row r="519" spans="1:8" ht="13.5" x14ac:dyDescent="0.25">
      <c r="A519" s="3">
        <f>TITRES_STAT!B522</f>
        <v>43059</v>
      </c>
      <c r="B519" s="5">
        <f>TITRES_STAT!C522</f>
        <v>14.5</v>
      </c>
      <c r="C519" s="5">
        <f>TITRES_STAT!D522</f>
        <v>14.471</v>
      </c>
      <c r="D519" s="5">
        <f>TITRES_STAT!E522</f>
        <v>9</v>
      </c>
      <c r="E519" s="2">
        <f t="shared" si="32"/>
        <v>11299</v>
      </c>
      <c r="F519" s="5" t="str">
        <f t="shared" si="31"/>
        <v>BULLISH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CONFIRMED BULLISH</v>
      </c>
    </row>
    <row r="520" spans="1:8" ht="13.5" x14ac:dyDescent="0.25">
      <c r="A520" s="3">
        <f>TITRES_STAT!B523</f>
        <v>43060</v>
      </c>
      <c r="B520" s="5">
        <f>TITRES_STAT!C523</f>
        <v>14.08</v>
      </c>
      <c r="C520" s="5">
        <f>TITRES_STAT!D523</f>
        <v>14.0518</v>
      </c>
      <c r="D520" s="5">
        <f>TITRES_STAT!E523</f>
        <v>6</v>
      </c>
      <c r="E520" s="2">
        <f t="shared" si="32"/>
        <v>11293</v>
      </c>
      <c r="F520" s="5" t="str">
        <f t="shared" ref="F520:F583" si="35">IF(E520&gt;E515,"BULLISH",IF(E520&lt;E515,"BEARISH","NEUTRAL"))</f>
        <v>BEARISH</v>
      </c>
      <c r="G520" s="5" t="str">
        <f t="shared" si="34"/>
        <v>NEUTRAL</v>
      </c>
      <c r="H520" s="5" t="str">
        <f t="shared" si="33"/>
        <v>CONFIRMED BEARISH</v>
      </c>
    </row>
    <row r="521" spans="1:8" ht="13.5" x14ac:dyDescent="0.25">
      <c r="A521" s="3">
        <f>TITRES_STAT!B524</f>
        <v>43061</v>
      </c>
      <c r="B521" s="5">
        <f>TITRES_STAT!C524</f>
        <v>14.4</v>
      </c>
      <c r="C521" s="5">
        <f>TITRES_STAT!D524</f>
        <v>14.3712</v>
      </c>
      <c r="D521" s="5">
        <f>TITRES_STAT!E524</f>
        <v>5</v>
      </c>
      <c r="E521" s="2">
        <f t="shared" si="32"/>
        <v>11298</v>
      </c>
      <c r="F521" s="5" t="str">
        <f t="shared" si="35"/>
        <v>BEARISH</v>
      </c>
      <c r="G521" s="5" t="str">
        <f t="shared" si="34"/>
        <v>NEUTRAL</v>
      </c>
      <c r="H521" s="5" t="str">
        <f t="shared" si="33"/>
        <v>CONFIRMED BEARISH</v>
      </c>
    </row>
    <row r="522" spans="1:8" ht="13.5" x14ac:dyDescent="0.25">
      <c r="A522" s="3">
        <f>TITRES_STAT!B525</f>
        <v>43062</v>
      </c>
      <c r="B522" s="5">
        <f>TITRES_STAT!C525</f>
        <v>14.4</v>
      </c>
      <c r="C522" s="5">
        <f>TITRES_STAT!D525</f>
        <v>14.3712</v>
      </c>
      <c r="D522" s="5">
        <f>TITRES_STAT!E525</f>
        <v>0</v>
      </c>
      <c r="E522" s="2">
        <f t="shared" si="32"/>
        <v>11298</v>
      </c>
      <c r="F522" s="5" t="str">
        <f t="shared" si="35"/>
        <v>BEARISH</v>
      </c>
      <c r="G522" s="5" t="str">
        <f t="shared" si="34"/>
        <v>NEUTRAL</v>
      </c>
      <c r="H522" s="5" t="str">
        <f t="shared" si="33"/>
        <v>CONFIRMED BEARISH</v>
      </c>
    </row>
    <row r="523" spans="1:8" ht="13.5" x14ac:dyDescent="0.25">
      <c r="A523" s="3">
        <f>TITRES_STAT!B526</f>
        <v>43063</v>
      </c>
      <c r="B523" s="5">
        <f>TITRES_STAT!C526</f>
        <v>14.4</v>
      </c>
      <c r="C523" s="5">
        <f>TITRES_STAT!D526</f>
        <v>14.3712</v>
      </c>
      <c r="D523" s="5">
        <f>TITRES_STAT!E526</f>
        <v>0</v>
      </c>
      <c r="E523" s="2">
        <f t="shared" si="32"/>
        <v>11298</v>
      </c>
      <c r="F523" s="5" t="str">
        <f t="shared" si="35"/>
        <v>BEARISH</v>
      </c>
      <c r="G523" s="5" t="str">
        <f t="shared" si="34"/>
        <v>NEUTRAL</v>
      </c>
      <c r="H523" s="5" t="str">
        <f t="shared" si="33"/>
        <v>CONFIRMED BEARISH</v>
      </c>
    </row>
    <row r="524" spans="1:8" ht="13.5" x14ac:dyDescent="0.25">
      <c r="A524" s="3">
        <f>TITRES_STAT!B527</f>
        <v>43066</v>
      </c>
      <c r="B524" s="5">
        <f>TITRES_STAT!C527</f>
        <v>14.39</v>
      </c>
      <c r="C524" s="5">
        <f>TITRES_STAT!D527</f>
        <v>14.3612</v>
      </c>
      <c r="D524" s="5">
        <f>TITRES_STAT!E527</f>
        <v>500</v>
      </c>
      <c r="E524" s="2">
        <f t="shared" si="32"/>
        <v>10798</v>
      </c>
      <c r="F524" s="5" t="str">
        <f t="shared" si="35"/>
        <v>BEARISH</v>
      </c>
      <c r="G524" s="5" t="str">
        <f t="shared" si="34"/>
        <v>WEAK</v>
      </c>
      <c r="H524" s="5" t="str">
        <f t="shared" si="33"/>
        <v>CONFIRMED BEARISH</v>
      </c>
    </row>
    <row r="525" spans="1:8" ht="13.5" x14ac:dyDescent="0.25">
      <c r="A525" s="3">
        <f>TITRES_STAT!B528</f>
        <v>43067</v>
      </c>
      <c r="B525" s="5">
        <f>TITRES_STAT!C528</f>
        <v>14.39</v>
      </c>
      <c r="C525" s="5">
        <f>TITRES_STAT!D528</f>
        <v>14.3612</v>
      </c>
      <c r="D525" s="5">
        <f>TITRES_STAT!E528</f>
        <v>0</v>
      </c>
      <c r="E525" s="2">
        <f t="shared" si="32"/>
        <v>10798</v>
      </c>
      <c r="F525" s="5" t="str">
        <f t="shared" si="35"/>
        <v>BEARISH</v>
      </c>
      <c r="G525" s="5" t="str">
        <f t="shared" si="34"/>
        <v>WEAK</v>
      </c>
      <c r="H525" s="5" t="str">
        <f t="shared" si="33"/>
        <v>BEARISH DIVERGENCE</v>
      </c>
    </row>
    <row r="526" spans="1:8" ht="13.5" x14ac:dyDescent="0.25">
      <c r="A526" s="3">
        <f>TITRES_STAT!B529</f>
        <v>43068</v>
      </c>
      <c r="B526" s="5">
        <f>TITRES_STAT!C529</f>
        <v>14.39</v>
      </c>
      <c r="C526" s="5">
        <f>TITRES_STAT!D529</f>
        <v>14.3612</v>
      </c>
      <c r="D526" s="5">
        <f>TITRES_STAT!E529</f>
        <v>0</v>
      </c>
      <c r="E526" s="2">
        <f t="shared" si="32"/>
        <v>10798</v>
      </c>
      <c r="F526" s="5" t="str">
        <f t="shared" si="35"/>
        <v>BEARISH</v>
      </c>
      <c r="G526" s="5" t="str">
        <f t="shared" si="34"/>
        <v>WEAK</v>
      </c>
      <c r="H526" s="5" t="str">
        <f t="shared" si="33"/>
        <v>CONFIRMED BEARISH</v>
      </c>
    </row>
    <row r="527" spans="1:8" ht="13.5" x14ac:dyDescent="0.25">
      <c r="A527" s="3">
        <f>TITRES_STAT!B530</f>
        <v>43069</v>
      </c>
      <c r="B527" s="5">
        <f>TITRES_STAT!C530</f>
        <v>14.39</v>
      </c>
      <c r="C527" s="5">
        <f>TITRES_STAT!D530</f>
        <v>14.3612</v>
      </c>
      <c r="D527" s="5">
        <f>TITRES_STAT!E530</f>
        <v>0</v>
      </c>
      <c r="E527" s="2">
        <f t="shared" si="32"/>
        <v>10798</v>
      </c>
      <c r="F527" s="5" t="str">
        <f t="shared" si="35"/>
        <v>BEARISH</v>
      </c>
      <c r="G527" s="5" t="str">
        <f t="shared" si="34"/>
        <v>WEAK</v>
      </c>
      <c r="H527" s="5" t="str">
        <f t="shared" si="33"/>
        <v>CONFIRMED BEARISH</v>
      </c>
    </row>
    <row r="528" spans="1:8" ht="13.5" x14ac:dyDescent="0.25">
      <c r="A528" s="3">
        <f>TITRES_STAT!B531</f>
        <v>43073</v>
      </c>
      <c r="B528" s="5">
        <f>TITRES_STAT!C531</f>
        <v>14.39</v>
      </c>
      <c r="C528" s="5">
        <f>TITRES_STAT!D531</f>
        <v>14.3612</v>
      </c>
      <c r="D528" s="5">
        <f>TITRES_STAT!E531</f>
        <v>0</v>
      </c>
      <c r="E528" s="2">
        <f t="shared" si="32"/>
        <v>10798</v>
      </c>
      <c r="F528" s="5" t="str">
        <f t="shared" si="35"/>
        <v>BEARISH</v>
      </c>
      <c r="G528" s="5" t="str">
        <f t="shared" si="34"/>
        <v>WEAK</v>
      </c>
      <c r="H528" s="5" t="str">
        <f t="shared" si="33"/>
        <v>CONFIRMED BEARISH</v>
      </c>
    </row>
    <row r="529" spans="1:8" ht="13.5" x14ac:dyDescent="0.25">
      <c r="A529" s="3">
        <f>TITRES_STAT!B532</f>
        <v>43074</v>
      </c>
      <c r="B529" s="5">
        <f>TITRES_STAT!C532</f>
        <v>14</v>
      </c>
      <c r="C529" s="5">
        <f>TITRES_STAT!D532</f>
        <v>13.972</v>
      </c>
      <c r="D529" s="5">
        <f>TITRES_STAT!E532</f>
        <v>502</v>
      </c>
      <c r="E529" s="2">
        <f t="shared" si="32"/>
        <v>10296</v>
      </c>
      <c r="F529" s="5" t="str">
        <f t="shared" si="35"/>
        <v>BEARISH</v>
      </c>
      <c r="G529" s="5" t="str">
        <f t="shared" si="34"/>
        <v>WEAK</v>
      </c>
      <c r="H529" s="5" t="str">
        <f t="shared" si="33"/>
        <v>CONFIRMED BEARISH</v>
      </c>
    </row>
    <row r="530" spans="1:8" ht="13.5" x14ac:dyDescent="0.25">
      <c r="A530" s="3">
        <f>TITRES_STAT!B533</f>
        <v>43075</v>
      </c>
      <c r="B530" s="5">
        <f>TITRES_STAT!C533</f>
        <v>14.83</v>
      </c>
      <c r="C530" s="5">
        <f>TITRES_STAT!D533</f>
        <v>14.8003</v>
      </c>
      <c r="D530" s="5">
        <f>TITRES_STAT!E533</f>
        <v>3111</v>
      </c>
      <c r="E530" s="2">
        <f t="shared" si="32"/>
        <v>13407</v>
      </c>
      <c r="F530" s="5" t="str">
        <f t="shared" si="35"/>
        <v>BULLISH</v>
      </c>
      <c r="G530" s="5" t="str">
        <f t="shared" si="34"/>
        <v>STRONG</v>
      </c>
      <c r="H530" s="5" t="str">
        <f t="shared" si="33"/>
        <v>CONFIRMED BULLISH</v>
      </c>
    </row>
    <row r="531" spans="1:8" ht="13.5" x14ac:dyDescent="0.25">
      <c r="A531" s="3">
        <f>TITRES_STAT!B534</f>
        <v>43076</v>
      </c>
      <c r="B531" s="5">
        <f>TITRES_STAT!C534</f>
        <v>15.49</v>
      </c>
      <c r="C531" s="5">
        <f>TITRES_STAT!D534</f>
        <v>15.459</v>
      </c>
      <c r="D531" s="5">
        <f>TITRES_STAT!E534</f>
        <v>0</v>
      </c>
      <c r="E531" s="2">
        <f t="shared" si="32"/>
        <v>13407</v>
      </c>
      <c r="F531" s="5" t="str">
        <f t="shared" si="35"/>
        <v>BULLISH</v>
      </c>
      <c r="G531" s="5" t="str">
        <f t="shared" si="34"/>
        <v>STRONG</v>
      </c>
      <c r="H531" s="5" t="str">
        <f t="shared" si="33"/>
        <v>CONFIRMED BULLISH</v>
      </c>
    </row>
    <row r="532" spans="1:8" ht="13.5" x14ac:dyDescent="0.25">
      <c r="A532" s="3">
        <f>TITRES_STAT!B535</f>
        <v>43077</v>
      </c>
      <c r="B532" s="5">
        <f>TITRES_STAT!C535</f>
        <v>16.420000000000002</v>
      </c>
      <c r="C532" s="5">
        <f>TITRES_STAT!D535</f>
        <v>16.3872</v>
      </c>
      <c r="D532" s="5">
        <f>TITRES_STAT!E535</f>
        <v>1254</v>
      </c>
      <c r="E532" s="2">
        <f t="shared" si="32"/>
        <v>14661</v>
      </c>
      <c r="F532" s="5" t="str">
        <f t="shared" si="35"/>
        <v>BULLISH</v>
      </c>
      <c r="G532" s="5" t="str">
        <f t="shared" si="34"/>
        <v>STRONG</v>
      </c>
      <c r="H532" s="5" t="str">
        <f t="shared" si="33"/>
        <v>CONFIRMED BULLISH</v>
      </c>
    </row>
    <row r="533" spans="1:8" ht="13.5" x14ac:dyDescent="0.25">
      <c r="A533" s="3">
        <f>TITRES_STAT!B536</f>
        <v>43080</v>
      </c>
      <c r="B533" s="5">
        <f>TITRES_STAT!C536</f>
        <v>16.96</v>
      </c>
      <c r="C533" s="5">
        <f>TITRES_STAT!D536</f>
        <v>16.926100000000002</v>
      </c>
      <c r="D533" s="5">
        <f>TITRES_STAT!E536</f>
        <v>476</v>
      </c>
      <c r="E533" s="2">
        <f t="shared" si="32"/>
        <v>15137</v>
      </c>
      <c r="F533" s="5" t="str">
        <f t="shared" si="35"/>
        <v>BULLISH</v>
      </c>
      <c r="G533" s="5" t="str">
        <f t="shared" si="34"/>
        <v>STRONG</v>
      </c>
      <c r="H533" s="5" t="str">
        <f t="shared" si="33"/>
        <v>CONFIRMED BULLISH</v>
      </c>
    </row>
    <row r="534" spans="1:8" ht="13.5" x14ac:dyDescent="0.25">
      <c r="A534" s="3">
        <f>TITRES_STAT!B537</f>
        <v>43081</v>
      </c>
      <c r="B534" s="5">
        <f>TITRES_STAT!C537</f>
        <v>16.440000000000001</v>
      </c>
      <c r="C534" s="5">
        <f>TITRES_STAT!D537</f>
        <v>16.4071</v>
      </c>
      <c r="D534" s="5">
        <f>TITRES_STAT!E537</f>
        <v>112</v>
      </c>
      <c r="E534" s="2">
        <f t="shared" si="32"/>
        <v>15025</v>
      </c>
      <c r="F534" s="5" t="str">
        <f t="shared" si="35"/>
        <v>BULLISH</v>
      </c>
      <c r="G534" s="5" t="str">
        <f t="shared" si="34"/>
        <v>STRONG</v>
      </c>
      <c r="H534" s="5" t="str">
        <f t="shared" si="33"/>
        <v>CONFIRMED BULLISH</v>
      </c>
    </row>
    <row r="535" spans="1:8" ht="13.5" x14ac:dyDescent="0.25">
      <c r="A535" s="3">
        <f>TITRES_STAT!B538</f>
        <v>43082</v>
      </c>
      <c r="B535" s="5">
        <f>TITRES_STAT!C538</f>
        <v>16.89</v>
      </c>
      <c r="C535" s="5">
        <f>TITRES_STAT!D538</f>
        <v>16.856200000000001</v>
      </c>
      <c r="D535" s="5">
        <f>TITRES_STAT!E538</f>
        <v>100</v>
      </c>
      <c r="E535" s="2">
        <f t="shared" si="32"/>
        <v>15125</v>
      </c>
      <c r="F535" s="5" t="str">
        <f t="shared" si="35"/>
        <v>BULLISH</v>
      </c>
      <c r="G535" s="5" t="str">
        <f t="shared" si="34"/>
        <v>STRONG</v>
      </c>
      <c r="H535" s="5" t="str">
        <f t="shared" si="33"/>
        <v>CONFIRMED BULLISH</v>
      </c>
    </row>
    <row r="536" spans="1:8" ht="13.5" x14ac:dyDescent="0.25">
      <c r="A536" s="3">
        <f>TITRES_STAT!B539</f>
        <v>43083</v>
      </c>
      <c r="B536" s="5">
        <f>TITRES_STAT!C539</f>
        <v>16.89</v>
      </c>
      <c r="C536" s="5">
        <f>TITRES_STAT!D539</f>
        <v>16.856200000000001</v>
      </c>
      <c r="D536" s="5">
        <f>TITRES_STAT!E539</f>
        <v>0</v>
      </c>
      <c r="E536" s="2">
        <f t="shared" si="32"/>
        <v>15125</v>
      </c>
      <c r="F536" s="5" t="str">
        <f t="shared" si="35"/>
        <v>BULLISH</v>
      </c>
      <c r="G536" s="5" t="str">
        <f t="shared" si="34"/>
        <v>STRONG</v>
      </c>
      <c r="H536" s="5" t="str">
        <f t="shared" si="33"/>
        <v>CONFIRMED BULLISH</v>
      </c>
    </row>
    <row r="537" spans="1:8" ht="13.5" x14ac:dyDescent="0.25">
      <c r="A537" s="3">
        <f>TITRES_STAT!B540</f>
        <v>43084</v>
      </c>
      <c r="B537" s="5">
        <f>TITRES_STAT!C540</f>
        <v>16.89</v>
      </c>
      <c r="C537" s="5">
        <f>TITRES_STAT!D540</f>
        <v>16.856200000000001</v>
      </c>
      <c r="D537" s="5">
        <f>TITRES_STAT!E540</f>
        <v>1</v>
      </c>
      <c r="E537" s="2">
        <f t="shared" si="32"/>
        <v>15125</v>
      </c>
      <c r="F537" s="5" t="str">
        <f t="shared" si="35"/>
        <v>BULLISH</v>
      </c>
      <c r="G537" s="5" t="str">
        <f t="shared" si="34"/>
        <v>STRONG</v>
      </c>
      <c r="H537" s="5" t="str">
        <f t="shared" si="33"/>
        <v>CONFIRMED BULLISH</v>
      </c>
    </row>
    <row r="538" spans="1:8" ht="13.5" x14ac:dyDescent="0.25">
      <c r="A538" s="3">
        <f>TITRES_STAT!B541</f>
        <v>43087</v>
      </c>
      <c r="B538" s="5">
        <f>TITRES_STAT!C541</f>
        <v>16.39</v>
      </c>
      <c r="C538" s="5">
        <f>TITRES_STAT!D541</f>
        <v>16.357199999999999</v>
      </c>
      <c r="D538" s="5">
        <f>TITRES_STAT!E541</f>
        <v>50</v>
      </c>
      <c r="E538" s="2">
        <f t="shared" si="32"/>
        <v>15075</v>
      </c>
      <c r="F538" s="5" t="str">
        <f t="shared" si="35"/>
        <v>BEARISH</v>
      </c>
      <c r="G538" s="5" t="str">
        <f t="shared" si="34"/>
        <v>NEUTRAL</v>
      </c>
      <c r="H538" s="5" t="str">
        <f t="shared" si="33"/>
        <v>CONFIRMED BEARISH</v>
      </c>
    </row>
    <row r="539" spans="1:8" ht="13.5" x14ac:dyDescent="0.25">
      <c r="A539" s="3">
        <f>TITRES_STAT!B542</f>
        <v>43088</v>
      </c>
      <c r="B539" s="5">
        <f>TITRES_STAT!C542</f>
        <v>16.39</v>
      </c>
      <c r="C539" s="5">
        <f>TITRES_STAT!D542</f>
        <v>16.357199999999999</v>
      </c>
      <c r="D539" s="5">
        <f>TITRES_STAT!E542</f>
        <v>0</v>
      </c>
      <c r="E539" s="2">
        <f t="shared" si="32"/>
        <v>15075</v>
      </c>
      <c r="F539" s="5" t="str">
        <f t="shared" si="35"/>
        <v>BULLISH</v>
      </c>
      <c r="G539" s="5" t="str">
        <f t="shared" si="34"/>
        <v>NEUTRAL</v>
      </c>
      <c r="H539" s="5" t="str">
        <f t="shared" si="33"/>
        <v>BULLISH DIVERGENCE</v>
      </c>
    </row>
    <row r="540" spans="1:8" ht="13.5" x14ac:dyDescent="0.25">
      <c r="A540" s="3">
        <f>TITRES_STAT!B543</f>
        <v>43089</v>
      </c>
      <c r="B540" s="5">
        <f>TITRES_STAT!C543</f>
        <v>15.9</v>
      </c>
      <c r="C540" s="5">
        <f>TITRES_STAT!D543</f>
        <v>15.8682</v>
      </c>
      <c r="D540" s="5">
        <f>TITRES_STAT!E543</f>
        <v>0</v>
      </c>
      <c r="E540" s="2">
        <f t="shared" si="32"/>
        <v>15075</v>
      </c>
      <c r="F540" s="5" t="str">
        <f t="shared" si="35"/>
        <v>BEARISH</v>
      </c>
      <c r="G540" s="5" t="str">
        <f t="shared" si="34"/>
        <v>NEUTRAL</v>
      </c>
      <c r="H540" s="5" t="str">
        <f t="shared" si="33"/>
        <v>CONFIRMED BEARISH</v>
      </c>
    </row>
    <row r="541" spans="1:8" ht="13.5" x14ac:dyDescent="0.25">
      <c r="A541" s="3">
        <f>TITRES_STAT!B544</f>
        <v>43090</v>
      </c>
      <c r="B541" s="5">
        <f>TITRES_STAT!C544</f>
        <v>15.73</v>
      </c>
      <c r="C541" s="5">
        <f>TITRES_STAT!D544</f>
        <v>15.698499999999999</v>
      </c>
      <c r="D541" s="5">
        <f>TITRES_STAT!E544</f>
        <v>918</v>
      </c>
      <c r="E541" s="2">
        <f t="shared" si="32"/>
        <v>14157</v>
      </c>
      <c r="F541" s="5" t="str">
        <f t="shared" si="35"/>
        <v>BEARISH</v>
      </c>
      <c r="G541" s="5" t="str">
        <f t="shared" si="34"/>
        <v>WEAK</v>
      </c>
      <c r="H541" s="5" t="str">
        <f t="shared" si="33"/>
        <v>CONFIRMED BEARISH</v>
      </c>
    </row>
    <row r="542" spans="1:8" ht="13.5" x14ac:dyDescent="0.25">
      <c r="A542" s="3">
        <f>TITRES_STAT!B545</f>
        <v>43091</v>
      </c>
      <c r="B542" s="5">
        <f>TITRES_STAT!C545</f>
        <v>15.74</v>
      </c>
      <c r="C542" s="5">
        <f>TITRES_STAT!D545</f>
        <v>15.708500000000001</v>
      </c>
      <c r="D542" s="5">
        <f>TITRES_STAT!E545</f>
        <v>58</v>
      </c>
      <c r="E542" s="2">
        <f t="shared" si="32"/>
        <v>14215</v>
      </c>
      <c r="F542" s="5" t="str">
        <f t="shared" si="35"/>
        <v>BEARISH</v>
      </c>
      <c r="G542" s="5" t="str">
        <f t="shared" si="34"/>
        <v>WEAK</v>
      </c>
      <c r="H542" s="5" t="str">
        <f t="shared" si="33"/>
        <v>CONFIRMED BEARISH</v>
      </c>
    </row>
    <row r="543" spans="1:8" ht="13.5" x14ac:dyDescent="0.25">
      <c r="A543" s="3">
        <f>TITRES_STAT!B546</f>
        <v>43094</v>
      </c>
      <c r="B543" s="5">
        <f>TITRES_STAT!C546</f>
        <v>15.5</v>
      </c>
      <c r="C543" s="5">
        <f>TITRES_STAT!D546</f>
        <v>15.468999999999999</v>
      </c>
      <c r="D543" s="5">
        <f>TITRES_STAT!E546</f>
        <v>1</v>
      </c>
      <c r="E543" s="2">
        <f t="shared" si="32"/>
        <v>14214</v>
      </c>
      <c r="F543" s="5" t="str">
        <f t="shared" si="35"/>
        <v>BEARISH</v>
      </c>
      <c r="G543" s="5" t="str">
        <f t="shared" si="34"/>
        <v>WEAK</v>
      </c>
      <c r="H543" s="5" t="str">
        <f t="shared" si="33"/>
        <v>CONFIRMED BEARISH</v>
      </c>
    </row>
    <row r="544" spans="1:8" ht="13.5" x14ac:dyDescent="0.25">
      <c r="A544" s="3">
        <f>TITRES_STAT!B547</f>
        <v>43095</v>
      </c>
      <c r="B544" s="5">
        <f>TITRES_STAT!C547</f>
        <v>15.99</v>
      </c>
      <c r="C544" s="5">
        <f>TITRES_STAT!D547</f>
        <v>15.958</v>
      </c>
      <c r="D544" s="5">
        <f>TITRES_STAT!E547</f>
        <v>559</v>
      </c>
      <c r="E544" s="2">
        <f t="shared" si="32"/>
        <v>14773</v>
      </c>
      <c r="F544" s="5" t="str">
        <f t="shared" si="35"/>
        <v>BEARISH</v>
      </c>
      <c r="G544" s="5" t="str">
        <f t="shared" si="34"/>
        <v>WEAK</v>
      </c>
      <c r="H544" s="5" t="str">
        <f t="shared" si="33"/>
        <v>CONFIRMED BEARISH</v>
      </c>
    </row>
    <row r="545" spans="1:8" ht="13.5" x14ac:dyDescent="0.25">
      <c r="A545" s="3">
        <f>TITRES_STAT!B548</f>
        <v>43096</v>
      </c>
      <c r="B545" s="5">
        <f>TITRES_STAT!C548</f>
        <v>16.5</v>
      </c>
      <c r="C545" s="5">
        <f>TITRES_STAT!D548</f>
        <v>16.466999999999999</v>
      </c>
      <c r="D545" s="5">
        <f>TITRES_STAT!E548</f>
        <v>1830</v>
      </c>
      <c r="E545" s="2">
        <f t="shared" si="32"/>
        <v>16603</v>
      </c>
      <c r="F545" s="5" t="str">
        <f t="shared" si="35"/>
        <v>BULLISH</v>
      </c>
      <c r="G545" s="5" t="str">
        <f t="shared" si="34"/>
        <v>STRONG</v>
      </c>
      <c r="H545" s="5" t="str">
        <f t="shared" si="33"/>
        <v>CONFIRMED BULLISH</v>
      </c>
    </row>
    <row r="546" spans="1:8" ht="13.5" x14ac:dyDescent="0.25">
      <c r="A546" s="3">
        <f>TITRES_STAT!B549</f>
        <v>43097</v>
      </c>
      <c r="B546" s="5">
        <f>TITRES_STAT!C549</f>
        <v>16.8</v>
      </c>
      <c r="C546" s="5">
        <f>TITRES_STAT!D549</f>
        <v>16.766400000000001</v>
      </c>
      <c r="D546" s="5">
        <f>TITRES_STAT!E549</f>
        <v>3207</v>
      </c>
      <c r="E546" s="2">
        <f t="shared" si="32"/>
        <v>19810</v>
      </c>
      <c r="F546" s="5" t="str">
        <f t="shared" si="35"/>
        <v>BULLISH</v>
      </c>
      <c r="G546" s="5" t="str">
        <f t="shared" si="34"/>
        <v>STRONG</v>
      </c>
      <c r="H546" s="5" t="str">
        <f t="shared" si="33"/>
        <v>CONFIRMED BULLISH</v>
      </c>
    </row>
    <row r="547" spans="1:8" ht="13.5" x14ac:dyDescent="0.25">
      <c r="A547" s="3">
        <f>TITRES_STAT!B550</f>
        <v>43098</v>
      </c>
      <c r="B547" s="5">
        <f>TITRES_STAT!C550</f>
        <v>17.239999999999998</v>
      </c>
      <c r="C547" s="5">
        <f>TITRES_STAT!D550</f>
        <v>17.205500000000001</v>
      </c>
      <c r="D547" s="5">
        <f>TITRES_STAT!E550</f>
        <v>350</v>
      </c>
      <c r="E547" s="2">
        <f t="shared" si="32"/>
        <v>20160</v>
      </c>
      <c r="F547" s="5" t="str">
        <f t="shared" si="35"/>
        <v>BULLISH</v>
      </c>
      <c r="G547" s="5" t="str">
        <f t="shared" si="34"/>
        <v>STRONG</v>
      </c>
      <c r="H547" s="5" t="str">
        <f t="shared" si="33"/>
        <v>CONFIRMED BULLISH</v>
      </c>
    </row>
    <row r="548" spans="1:8" ht="13.5" x14ac:dyDescent="0.25">
      <c r="A548" s="3">
        <f>TITRES_STAT!B551</f>
        <v>43102</v>
      </c>
      <c r="B548" s="5">
        <f>TITRES_STAT!C551</f>
        <v>17.21</v>
      </c>
      <c r="C548" s="5">
        <f>TITRES_STAT!D551</f>
        <v>17.175599999999999</v>
      </c>
      <c r="D548" s="5">
        <f>TITRES_STAT!E551</f>
        <v>502</v>
      </c>
      <c r="E548" s="2">
        <f t="shared" si="32"/>
        <v>19658</v>
      </c>
      <c r="F548" s="5" t="str">
        <f t="shared" si="35"/>
        <v>BULLISH</v>
      </c>
      <c r="G548" s="5" t="str">
        <f t="shared" si="34"/>
        <v>STRONG</v>
      </c>
      <c r="H548" s="5" t="str">
        <f t="shared" si="33"/>
        <v>CONFIRMED BULLISH</v>
      </c>
    </row>
    <row r="549" spans="1:8" ht="13.5" x14ac:dyDescent="0.25">
      <c r="A549" s="3">
        <f>TITRES_STAT!B552</f>
        <v>43103</v>
      </c>
      <c r="B549" s="5">
        <f>TITRES_STAT!C552</f>
        <v>16.8</v>
      </c>
      <c r="C549" s="5">
        <f>TITRES_STAT!D552</f>
        <v>16.766400000000001</v>
      </c>
      <c r="D549" s="5">
        <f>TITRES_STAT!E552</f>
        <v>1101</v>
      </c>
      <c r="E549" s="2">
        <f t="shared" si="32"/>
        <v>18557</v>
      </c>
      <c r="F549" s="5" t="str">
        <f t="shared" si="35"/>
        <v>BULLISH</v>
      </c>
      <c r="G549" s="5" t="str">
        <f t="shared" si="34"/>
        <v>STRONG</v>
      </c>
      <c r="H549" s="5" t="str">
        <f t="shared" si="33"/>
        <v>CONFIRMED BULLISH</v>
      </c>
    </row>
    <row r="550" spans="1:8" ht="13.5" x14ac:dyDescent="0.25">
      <c r="A550" s="3">
        <f>TITRES_STAT!B553</f>
        <v>43104</v>
      </c>
      <c r="B550" s="5">
        <f>TITRES_STAT!C553</f>
        <v>16.809999999999999</v>
      </c>
      <c r="C550" s="5">
        <f>TITRES_STAT!D553</f>
        <v>16.776399999999999</v>
      </c>
      <c r="D550" s="5">
        <f>TITRES_STAT!E553</f>
        <v>500</v>
      </c>
      <c r="E550" s="2">
        <f t="shared" si="32"/>
        <v>19057</v>
      </c>
      <c r="F550" s="5" t="str">
        <f t="shared" si="35"/>
        <v>BULLISH</v>
      </c>
      <c r="G550" s="5" t="str">
        <f t="shared" si="34"/>
        <v>STRONG</v>
      </c>
      <c r="H550" s="5" t="str">
        <f t="shared" si="33"/>
        <v>CONFIRMED BULLISH</v>
      </c>
    </row>
    <row r="551" spans="1:8" ht="13.5" x14ac:dyDescent="0.25">
      <c r="A551" s="3">
        <f>TITRES_STAT!B554</f>
        <v>43105</v>
      </c>
      <c r="B551" s="5">
        <f>TITRES_STAT!C554</f>
        <v>17.23</v>
      </c>
      <c r="C551" s="5">
        <f>TITRES_STAT!D554</f>
        <v>17.195499999999999</v>
      </c>
      <c r="D551" s="5">
        <f>TITRES_STAT!E554</f>
        <v>4044</v>
      </c>
      <c r="E551" s="2">
        <f t="shared" si="32"/>
        <v>23101</v>
      </c>
      <c r="F551" s="5" t="str">
        <f t="shared" si="35"/>
        <v>BULLISH</v>
      </c>
      <c r="G551" s="5" t="str">
        <f t="shared" si="34"/>
        <v>STRONG</v>
      </c>
      <c r="H551" s="5" t="str">
        <f t="shared" si="33"/>
        <v>CONFIRMED BULLISH</v>
      </c>
    </row>
    <row r="552" spans="1:8" ht="13.5" x14ac:dyDescent="0.25">
      <c r="A552" s="3">
        <f>TITRES_STAT!B555</f>
        <v>43108</v>
      </c>
      <c r="B552" s="5">
        <f>TITRES_STAT!C555</f>
        <v>18.239999999999998</v>
      </c>
      <c r="C552" s="5">
        <f>TITRES_STAT!D555</f>
        <v>18.203499999999998</v>
      </c>
      <c r="D552" s="5">
        <f>TITRES_STAT!E555</f>
        <v>1041</v>
      </c>
      <c r="E552" s="2">
        <f t="shared" si="32"/>
        <v>24142</v>
      </c>
      <c r="F552" s="5" t="str">
        <f t="shared" si="35"/>
        <v>BULLISH</v>
      </c>
      <c r="G552" s="5" t="str">
        <f t="shared" si="34"/>
        <v>STRONG</v>
      </c>
      <c r="H552" s="5" t="str">
        <f t="shared" si="33"/>
        <v>CONFIRMED BULLISH</v>
      </c>
    </row>
    <row r="553" spans="1:8" ht="13.5" x14ac:dyDescent="0.25">
      <c r="A553" s="3">
        <f>TITRES_STAT!B556</f>
        <v>43109</v>
      </c>
      <c r="B553" s="5">
        <f>TITRES_STAT!C556</f>
        <v>19.25</v>
      </c>
      <c r="C553" s="5">
        <f>TITRES_STAT!D556</f>
        <v>19.211500000000001</v>
      </c>
      <c r="D553" s="5">
        <f>TITRES_STAT!E556</f>
        <v>1558</v>
      </c>
      <c r="E553" s="2">
        <f t="shared" si="32"/>
        <v>25700</v>
      </c>
      <c r="F553" s="5" t="str">
        <f t="shared" si="35"/>
        <v>BULLISH</v>
      </c>
      <c r="G553" s="5" t="str">
        <f t="shared" si="34"/>
        <v>STRONG</v>
      </c>
      <c r="H553" s="5" t="str">
        <f t="shared" si="33"/>
        <v>CONFIRMED BULLISH</v>
      </c>
    </row>
    <row r="554" spans="1:8" ht="13.5" x14ac:dyDescent="0.25">
      <c r="A554" s="3">
        <f>TITRES_STAT!B557</f>
        <v>43110</v>
      </c>
      <c r="B554" s="5">
        <f>TITRES_STAT!C557</f>
        <v>19.239999999999998</v>
      </c>
      <c r="C554" s="5">
        <f>TITRES_STAT!D557</f>
        <v>19.201499999999999</v>
      </c>
      <c r="D554" s="5">
        <f>TITRES_STAT!E557</f>
        <v>1378</v>
      </c>
      <c r="E554" s="2">
        <f t="shared" si="32"/>
        <v>24322</v>
      </c>
      <c r="F554" s="5" t="str">
        <f t="shared" si="35"/>
        <v>BULLISH</v>
      </c>
      <c r="G554" s="5" t="str">
        <f t="shared" si="34"/>
        <v>STRONG</v>
      </c>
      <c r="H554" s="5" t="str">
        <f t="shared" si="33"/>
        <v>CONFIRMED BULLISH</v>
      </c>
    </row>
    <row r="555" spans="1:8" ht="13.5" x14ac:dyDescent="0.25">
      <c r="A555" s="3">
        <f>TITRES_STAT!B558</f>
        <v>43111</v>
      </c>
      <c r="B555" s="5">
        <f>TITRES_STAT!C558</f>
        <v>19.239999999999998</v>
      </c>
      <c r="C555" s="5">
        <f>TITRES_STAT!D558</f>
        <v>19.201499999999999</v>
      </c>
      <c r="D555" s="5">
        <f>TITRES_STAT!E558</f>
        <v>150</v>
      </c>
      <c r="E555" s="2">
        <f t="shared" si="32"/>
        <v>24322</v>
      </c>
      <c r="F555" s="5" t="str">
        <f t="shared" si="35"/>
        <v>BULLISH</v>
      </c>
      <c r="G555" s="5" t="str">
        <f t="shared" si="34"/>
        <v>STRONG</v>
      </c>
      <c r="H555" s="5" t="str">
        <f t="shared" si="33"/>
        <v>CONFIRMED BULLISH</v>
      </c>
    </row>
    <row r="556" spans="1:8" ht="13.5" x14ac:dyDescent="0.25">
      <c r="A556" s="3">
        <f>TITRES_STAT!B559</f>
        <v>43112</v>
      </c>
      <c r="B556" s="5">
        <f>TITRES_STAT!C559</f>
        <v>19.18</v>
      </c>
      <c r="C556" s="5">
        <f>TITRES_STAT!D559</f>
        <v>19.1416</v>
      </c>
      <c r="D556" s="5">
        <f>TITRES_STAT!E559</f>
        <v>150</v>
      </c>
      <c r="E556" s="2">
        <f t="shared" si="32"/>
        <v>24172</v>
      </c>
      <c r="F556" s="5" t="str">
        <f t="shared" si="35"/>
        <v>BULLISH</v>
      </c>
      <c r="G556" s="5" t="str">
        <f t="shared" si="34"/>
        <v>STRONG</v>
      </c>
      <c r="H556" s="5" t="str">
        <f t="shared" si="33"/>
        <v>CONFIRMED BULLISH</v>
      </c>
    </row>
    <row r="557" spans="1:8" ht="13.5" x14ac:dyDescent="0.25">
      <c r="A557" s="3">
        <f>TITRES_STAT!B560</f>
        <v>43115</v>
      </c>
      <c r="B557" s="5">
        <f>TITRES_STAT!C560</f>
        <v>18.61</v>
      </c>
      <c r="C557" s="5">
        <f>TITRES_STAT!D560</f>
        <v>18.572800000000001</v>
      </c>
      <c r="D557" s="5">
        <f>TITRES_STAT!E560</f>
        <v>512</v>
      </c>
      <c r="E557" s="2">
        <f t="shared" si="32"/>
        <v>23660</v>
      </c>
      <c r="F557" s="5" t="str">
        <f t="shared" si="35"/>
        <v>BEARISH</v>
      </c>
      <c r="G557" s="5" t="str">
        <f t="shared" si="34"/>
        <v>NEUTRAL</v>
      </c>
      <c r="H557" s="5" t="str">
        <f t="shared" si="33"/>
        <v>BEARISH DIVERGENCE</v>
      </c>
    </row>
    <row r="558" spans="1:8" ht="13.5" x14ac:dyDescent="0.25">
      <c r="A558" s="3">
        <f>TITRES_STAT!B561</f>
        <v>43116</v>
      </c>
      <c r="B558" s="5">
        <f>TITRES_STAT!C561</f>
        <v>18.059999999999999</v>
      </c>
      <c r="C558" s="5">
        <f>TITRES_STAT!D561</f>
        <v>18.023900000000001</v>
      </c>
      <c r="D558" s="5">
        <f>TITRES_STAT!E561</f>
        <v>150</v>
      </c>
      <c r="E558" s="2">
        <f t="shared" si="32"/>
        <v>23510</v>
      </c>
      <c r="F558" s="5" t="str">
        <f t="shared" si="35"/>
        <v>BEARISH</v>
      </c>
      <c r="G558" s="5" t="str">
        <f t="shared" si="34"/>
        <v>WEAK</v>
      </c>
      <c r="H558" s="5" t="str">
        <f t="shared" si="33"/>
        <v>CONFIRMED BEARISH</v>
      </c>
    </row>
    <row r="559" spans="1:8" ht="13.5" x14ac:dyDescent="0.25">
      <c r="A559" s="3">
        <f>TITRES_STAT!B562</f>
        <v>43117</v>
      </c>
      <c r="B559" s="5">
        <f>TITRES_STAT!C562</f>
        <v>17.53</v>
      </c>
      <c r="C559" s="5">
        <f>TITRES_STAT!D562</f>
        <v>17.494900000000001</v>
      </c>
      <c r="D559" s="5">
        <f>TITRES_STAT!E562</f>
        <v>653</v>
      </c>
      <c r="E559" s="2">
        <f t="shared" si="32"/>
        <v>22857</v>
      </c>
      <c r="F559" s="5" t="str">
        <f t="shared" si="35"/>
        <v>BEARISH</v>
      </c>
      <c r="G559" s="5" t="str">
        <f t="shared" si="34"/>
        <v>WEAK</v>
      </c>
      <c r="H559" s="5" t="str">
        <f t="shared" si="33"/>
        <v>CONFIRMED BEARISH</v>
      </c>
    </row>
    <row r="560" spans="1:8" ht="13.5" x14ac:dyDescent="0.25">
      <c r="A560" s="3">
        <f>TITRES_STAT!B563</f>
        <v>43118</v>
      </c>
      <c r="B560" s="5">
        <f>TITRES_STAT!C563</f>
        <v>17.53</v>
      </c>
      <c r="C560" s="5">
        <f>TITRES_STAT!D563</f>
        <v>17.494900000000001</v>
      </c>
      <c r="D560" s="5">
        <f>TITRES_STAT!E563</f>
        <v>345</v>
      </c>
      <c r="E560" s="2">
        <f t="shared" si="32"/>
        <v>22857</v>
      </c>
      <c r="F560" s="5" t="str">
        <f t="shared" si="35"/>
        <v>BEARISH</v>
      </c>
      <c r="G560" s="5" t="str">
        <f t="shared" si="34"/>
        <v>WEAK</v>
      </c>
      <c r="H560" s="5" t="str">
        <f t="shared" si="33"/>
        <v>CONFIRMED BEARISH</v>
      </c>
    </row>
    <row r="561" spans="1:8" ht="13.5" x14ac:dyDescent="0.25">
      <c r="A561" s="3">
        <f>TITRES_STAT!B564</f>
        <v>43119</v>
      </c>
      <c r="B561" s="5">
        <f>TITRES_STAT!C564</f>
        <v>17.350000000000001</v>
      </c>
      <c r="C561" s="5">
        <f>TITRES_STAT!D564</f>
        <v>17.315300000000001</v>
      </c>
      <c r="D561" s="5">
        <f>TITRES_STAT!E564</f>
        <v>160</v>
      </c>
      <c r="E561" s="2">
        <f t="shared" si="32"/>
        <v>22697</v>
      </c>
      <c r="F561" s="5" t="str">
        <f t="shared" si="35"/>
        <v>BEARISH</v>
      </c>
      <c r="G561" s="5" t="str">
        <f t="shared" si="34"/>
        <v>WEAK</v>
      </c>
      <c r="H561" s="5" t="str">
        <f t="shared" si="33"/>
        <v>CONFIRMED BEARISH</v>
      </c>
    </row>
    <row r="562" spans="1:8" ht="13.5" x14ac:dyDescent="0.25">
      <c r="A562" s="3">
        <f>TITRES_STAT!B565</f>
        <v>43122</v>
      </c>
      <c r="B562" s="5">
        <f>TITRES_STAT!C565</f>
        <v>17.399999999999999</v>
      </c>
      <c r="C562" s="5">
        <f>TITRES_STAT!D565</f>
        <v>17.365200000000002</v>
      </c>
      <c r="D562" s="5">
        <f>TITRES_STAT!E565</f>
        <v>300</v>
      </c>
      <c r="E562" s="2">
        <f t="shared" si="32"/>
        <v>22997</v>
      </c>
      <c r="F562" s="5" t="str">
        <f t="shared" si="35"/>
        <v>BEARISH</v>
      </c>
      <c r="G562" s="5" t="str">
        <f t="shared" si="34"/>
        <v>WEAK</v>
      </c>
      <c r="H562" s="5" t="str">
        <f t="shared" si="33"/>
        <v>CONFIRMED BEARISH</v>
      </c>
    </row>
    <row r="563" spans="1:8" ht="13.5" x14ac:dyDescent="0.25">
      <c r="A563" s="3">
        <f>TITRES_STAT!B566</f>
        <v>43123</v>
      </c>
      <c r="B563" s="5">
        <f>TITRES_STAT!C566</f>
        <v>17.399999999999999</v>
      </c>
      <c r="C563" s="5">
        <f>TITRES_STAT!D566</f>
        <v>17.365200000000002</v>
      </c>
      <c r="D563" s="5">
        <f>TITRES_STAT!E566</f>
        <v>0</v>
      </c>
      <c r="E563" s="2">
        <f t="shared" si="32"/>
        <v>22997</v>
      </c>
      <c r="F563" s="5" t="str">
        <f t="shared" si="35"/>
        <v>BEARISH</v>
      </c>
      <c r="G563" s="5" t="str">
        <f t="shared" si="34"/>
        <v>WEAK</v>
      </c>
      <c r="H563" s="5" t="str">
        <f t="shared" si="33"/>
        <v>CONFIRMED BEARISH</v>
      </c>
    </row>
    <row r="564" spans="1:8" ht="13.5" x14ac:dyDescent="0.25">
      <c r="A564" s="3">
        <f>TITRES_STAT!B567</f>
        <v>43124</v>
      </c>
      <c r="B564" s="5">
        <f>TITRES_STAT!C567</f>
        <v>16.88</v>
      </c>
      <c r="C564" s="5">
        <f>TITRES_STAT!D567</f>
        <v>16.8462</v>
      </c>
      <c r="D564" s="5">
        <f>TITRES_STAT!E567</f>
        <v>105</v>
      </c>
      <c r="E564" s="2">
        <f t="shared" si="32"/>
        <v>22892</v>
      </c>
      <c r="F564" s="5" t="str">
        <f t="shared" si="35"/>
        <v>BULLISH</v>
      </c>
      <c r="G564" s="5" t="str">
        <f t="shared" si="34"/>
        <v>NEUTRAL</v>
      </c>
      <c r="H564" s="5" t="str">
        <f t="shared" si="33"/>
        <v>BULLISH DIVERGENCE</v>
      </c>
    </row>
    <row r="565" spans="1:8" ht="13.5" x14ac:dyDescent="0.25">
      <c r="A565" s="3">
        <f>TITRES_STAT!B568</f>
        <v>43125</v>
      </c>
      <c r="B565" s="5">
        <f>TITRES_STAT!C568</f>
        <v>17.38</v>
      </c>
      <c r="C565" s="5">
        <f>TITRES_STAT!D568</f>
        <v>17.345199999999998</v>
      </c>
      <c r="D565" s="5">
        <f>TITRES_STAT!E568</f>
        <v>0</v>
      </c>
      <c r="E565" s="2">
        <f t="shared" si="32"/>
        <v>22892</v>
      </c>
      <c r="F565" s="5" t="str">
        <f t="shared" si="35"/>
        <v>BULLISH</v>
      </c>
      <c r="G565" s="5" t="str">
        <f t="shared" si="34"/>
        <v>NEUTRAL</v>
      </c>
      <c r="H565" s="5" t="str">
        <f t="shared" si="33"/>
        <v>BULLISH DIVERGENCE</v>
      </c>
    </row>
    <row r="566" spans="1:8" ht="13.5" x14ac:dyDescent="0.25">
      <c r="A566" s="3">
        <f>TITRES_STAT!B569</f>
        <v>43126</v>
      </c>
      <c r="B566" s="5">
        <f>TITRES_STAT!C569</f>
        <v>17.420000000000002</v>
      </c>
      <c r="C566" s="5">
        <f>TITRES_STAT!D569</f>
        <v>17.385200000000001</v>
      </c>
      <c r="D566" s="5">
        <f>TITRES_STAT!E569</f>
        <v>800</v>
      </c>
      <c r="E566" s="2">
        <f t="shared" si="32"/>
        <v>23692</v>
      </c>
      <c r="F566" s="5" t="str">
        <f t="shared" si="35"/>
        <v>BULLISH</v>
      </c>
      <c r="G566" s="5" t="str">
        <f t="shared" si="34"/>
        <v>STRONG</v>
      </c>
      <c r="H566" s="5" t="str">
        <f t="shared" si="33"/>
        <v>CONFIRMED BULLISH</v>
      </c>
    </row>
    <row r="567" spans="1:8" ht="13.5" x14ac:dyDescent="0.25">
      <c r="A567" s="3">
        <f>TITRES_STAT!B570</f>
        <v>43129</v>
      </c>
      <c r="B567" s="5">
        <f>TITRES_STAT!C570</f>
        <v>17.7</v>
      </c>
      <c r="C567" s="5">
        <f>TITRES_STAT!D570</f>
        <v>17.6646</v>
      </c>
      <c r="D567" s="5">
        <f>TITRES_STAT!E570</f>
        <v>8</v>
      </c>
      <c r="E567" s="2">
        <f t="shared" si="32"/>
        <v>23700</v>
      </c>
      <c r="F567" s="5" t="str">
        <f t="shared" si="35"/>
        <v>BULLISH</v>
      </c>
      <c r="G567" s="5" t="str">
        <f t="shared" si="34"/>
        <v>STRONG</v>
      </c>
      <c r="H567" s="5" t="str">
        <f t="shared" si="33"/>
        <v>CONFIRMED BULLISH</v>
      </c>
    </row>
    <row r="568" spans="1:8" ht="13.5" x14ac:dyDescent="0.25">
      <c r="A568" s="3">
        <f>TITRES_STAT!B571</f>
        <v>43130</v>
      </c>
      <c r="B568" s="5">
        <f>TITRES_STAT!C571</f>
        <v>17.170000000000002</v>
      </c>
      <c r="C568" s="5">
        <f>TITRES_STAT!D571</f>
        <v>17.1357</v>
      </c>
      <c r="D568" s="5">
        <f>TITRES_STAT!E571</f>
        <v>200</v>
      </c>
      <c r="E568" s="2">
        <f t="shared" si="32"/>
        <v>23500</v>
      </c>
      <c r="F568" s="5" t="str">
        <f t="shared" si="35"/>
        <v>BULLISH</v>
      </c>
      <c r="G568" s="5" t="str">
        <f t="shared" si="34"/>
        <v>STRONG</v>
      </c>
      <c r="H568" s="5" t="str">
        <f t="shared" si="33"/>
        <v>BULLISH DIVERGENCE</v>
      </c>
    </row>
    <row r="569" spans="1:8" ht="13.5" x14ac:dyDescent="0.25">
      <c r="A569" s="3">
        <f>TITRES_STAT!B572</f>
        <v>43131</v>
      </c>
      <c r="B569" s="5">
        <f>TITRES_STAT!C572</f>
        <v>17</v>
      </c>
      <c r="C569" s="5">
        <f>TITRES_STAT!D572</f>
        <v>16.966000000000001</v>
      </c>
      <c r="D569" s="5">
        <f>TITRES_STAT!E572</f>
        <v>4</v>
      </c>
      <c r="E569" s="2">
        <f t="shared" si="32"/>
        <v>23496</v>
      </c>
      <c r="F569" s="5" t="str">
        <f t="shared" si="35"/>
        <v>BULLISH</v>
      </c>
      <c r="G569" s="5" t="str">
        <f t="shared" si="34"/>
        <v>STRONG</v>
      </c>
      <c r="H569" s="5" t="str">
        <f t="shared" si="33"/>
        <v>CONFIRMED BULLISH</v>
      </c>
    </row>
    <row r="570" spans="1:8" ht="13.5" x14ac:dyDescent="0.25">
      <c r="A570" s="3">
        <f>TITRES_STAT!B573</f>
        <v>43132</v>
      </c>
      <c r="B570" s="5">
        <f>TITRES_STAT!C573</f>
        <v>17</v>
      </c>
      <c r="C570" s="5">
        <f>TITRES_STAT!D573</f>
        <v>16.966000000000001</v>
      </c>
      <c r="D570" s="5">
        <f>TITRES_STAT!E573</f>
        <v>0</v>
      </c>
      <c r="E570" s="2">
        <f t="shared" si="32"/>
        <v>23496</v>
      </c>
      <c r="F570" s="5" t="str">
        <f t="shared" si="35"/>
        <v>BULLISH</v>
      </c>
      <c r="G570" s="5" t="str">
        <f t="shared" si="34"/>
        <v>STRONG</v>
      </c>
      <c r="H570" s="5" t="str">
        <f t="shared" si="33"/>
        <v>BULLISH DIVERGENCE</v>
      </c>
    </row>
    <row r="571" spans="1:8" ht="13.5" x14ac:dyDescent="0.25">
      <c r="A571" s="3">
        <f>TITRES_STAT!B574</f>
        <v>43133</v>
      </c>
      <c r="B571" s="5">
        <f>TITRES_STAT!C574</f>
        <v>18.02</v>
      </c>
      <c r="C571" s="5">
        <f>TITRES_STAT!D574</f>
        <v>17.984000000000002</v>
      </c>
      <c r="D571" s="5">
        <f>TITRES_STAT!E574</f>
        <v>3406</v>
      </c>
      <c r="E571" s="2">
        <f t="shared" si="32"/>
        <v>26902</v>
      </c>
      <c r="F571" s="5" t="str">
        <f t="shared" si="35"/>
        <v>BULLISH</v>
      </c>
      <c r="G571" s="5" t="str">
        <f t="shared" si="34"/>
        <v>STRONG</v>
      </c>
      <c r="H571" s="5" t="str">
        <f t="shared" si="33"/>
        <v>CONFIRMED BULLISH</v>
      </c>
    </row>
    <row r="572" spans="1:8" ht="13.5" x14ac:dyDescent="0.25">
      <c r="A572" s="3">
        <f>TITRES_STAT!B575</f>
        <v>43136</v>
      </c>
      <c r="B572" s="5">
        <f>TITRES_STAT!C575</f>
        <v>17.489999999999998</v>
      </c>
      <c r="C572" s="5">
        <f>TITRES_STAT!D575</f>
        <v>17.454999999999998</v>
      </c>
      <c r="D572" s="5">
        <f>TITRES_STAT!E575</f>
        <v>2386</v>
      </c>
      <c r="E572" s="2">
        <f t="shared" si="32"/>
        <v>24516</v>
      </c>
      <c r="F572" s="5" t="str">
        <f t="shared" si="35"/>
        <v>BULLISH</v>
      </c>
      <c r="G572" s="5" t="str">
        <f t="shared" si="34"/>
        <v>STRONG</v>
      </c>
      <c r="H572" s="5" t="str">
        <f t="shared" si="33"/>
        <v>BULLISH DIVERGENCE</v>
      </c>
    </row>
    <row r="573" spans="1:8" ht="13.5" x14ac:dyDescent="0.25">
      <c r="A573" s="3">
        <f>TITRES_STAT!B576</f>
        <v>43137</v>
      </c>
      <c r="B573" s="5">
        <f>TITRES_STAT!C576</f>
        <v>17.399999999999999</v>
      </c>
      <c r="C573" s="5">
        <f>TITRES_STAT!D576</f>
        <v>17.365200000000002</v>
      </c>
      <c r="D573" s="5">
        <f>TITRES_STAT!E576</f>
        <v>1550</v>
      </c>
      <c r="E573" s="2">
        <f t="shared" si="32"/>
        <v>22966</v>
      </c>
      <c r="F573" s="5" t="str">
        <f t="shared" si="35"/>
        <v>BEARISH</v>
      </c>
      <c r="G573" s="5" t="str">
        <f t="shared" si="34"/>
        <v>WEAK</v>
      </c>
      <c r="H573" s="5" t="str">
        <f t="shared" si="33"/>
        <v>BEARISH DIVERGENCE</v>
      </c>
    </row>
    <row r="574" spans="1:8" ht="13.5" x14ac:dyDescent="0.25">
      <c r="A574" s="3">
        <f>TITRES_STAT!B577</f>
        <v>43138</v>
      </c>
      <c r="B574" s="5">
        <f>TITRES_STAT!C577</f>
        <v>17</v>
      </c>
      <c r="C574" s="5">
        <f>TITRES_STAT!D577</f>
        <v>16.966000000000001</v>
      </c>
      <c r="D574" s="5">
        <f>TITRES_STAT!E577</f>
        <v>230</v>
      </c>
      <c r="E574" s="2">
        <f t="shared" si="32"/>
        <v>22736</v>
      </c>
      <c r="F574" s="5" t="str">
        <f t="shared" si="35"/>
        <v>BEARISH</v>
      </c>
      <c r="G574" s="5" t="str">
        <f t="shared" si="34"/>
        <v>WEAK</v>
      </c>
      <c r="H574" s="5" t="str">
        <f t="shared" si="33"/>
        <v>NEUTRAL</v>
      </c>
    </row>
    <row r="575" spans="1:8" ht="13.5" x14ac:dyDescent="0.25">
      <c r="A575" s="3">
        <f>TITRES_STAT!B578</f>
        <v>43139</v>
      </c>
      <c r="B575" s="5">
        <f>TITRES_STAT!C578</f>
        <v>16.899999999999999</v>
      </c>
      <c r="C575" s="5">
        <f>TITRES_STAT!D578</f>
        <v>16.866199999999999</v>
      </c>
      <c r="D575" s="5">
        <f>TITRES_STAT!E578</f>
        <v>1160</v>
      </c>
      <c r="E575" s="2">
        <f t="shared" si="32"/>
        <v>21576</v>
      </c>
      <c r="F575" s="5" t="str">
        <f t="shared" si="35"/>
        <v>BEARISH</v>
      </c>
      <c r="G575" s="5" t="str">
        <f t="shared" si="34"/>
        <v>WEAK</v>
      </c>
      <c r="H575" s="5" t="str">
        <f t="shared" si="33"/>
        <v>CONFIRMED BEARISH</v>
      </c>
    </row>
    <row r="576" spans="1:8" ht="13.5" x14ac:dyDescent="0.25">
      <c r="A576" s="3">
        <f>TITRES_STAT!B579</f>
        <v>43140</v>
      </c>
      <c r="B576" s="5">
        <f>TITRES_STAT!C579</f>
        <v>17.649999999999999</v>
      </c>
      <c r="C576" s="5">
        <f>TITRES_STAT!D579</f>
        <v>17.614699999999999</v>
      </c>
      <c r="D576" s="5">
        <f>TITRES_STAT!E579</f>
        <v>400</v>
      </c>
      <c r="E576" s="2">
        <f t="shared" si="32"/>
        <v>21976</v>
      </c>
      <c r="F576" s="5" t="str">
        <f t="shared" si="35"/>
        <v>BEARISH</v>
      </c>
      <c r="G576" s="5" t="str">
        <f t="shared" si="34"/>
        <v>WEAK</v>
      </c>
      <c r="H576" s="5" t="str">
        <f t="shared" si="33"/>
        <v>CONFIRMED BEARISH</v>
      </c>
    </row>
    <row r="577" spans="1:8" ht="13.5" x14ac:dyDescent="0.25">
      <c r="A577" s="3">
        <f>TITRES_STAT!B580</f>
        <v>43143</v>
      </c>
      <c r="B577" s="5">
        <f>TITRES_STAT!C580</f>
        <v>17.25</v>
      </c>
      <c r="C577" s="5">
        <f>TITRES_STAT!D580</f>
        <v>17.215499999999999</v>
      </c>
      <c r="D577" s="5">
        <f>TITRES_STAT!E580</f>
        <v>101</v>
      </c>
      <c r="E577" s="2">
        <f t="shared" si="32"/>
        <v>21875</v>
      </c>
      <c r="F577" s="5" t="str">
        <f t="shared" si="35"/>
        <v>BEARISH</v>
      </c>
      <c r="G577" s="5" t="str">
        <f t="shared" si="34"/>
        <v>WEAK</v>
      </c>
      <c r="H577" s="5" t="str">
        <f t="shared" si="33"/>
        <v>CONFIRMED BEARISH</v>
      </c>
    </row>
    <row r="578" spans="1:8" ht="13.5" x14ac:dyDescent="0.25">
      <c r="A578" s="3">
        <f>TITRES_STAT!B581</f>
        <v>43144</v>
      </c>
      <c r="B578" s="5">
        <f>TITRES_STAT!C581</f>
        <v>17.5</v>
      </c>
      <c r="C578" s="5">
        <f>TITRES_STAT!D581</f>
        <v>17.465</v>
      </c>
      <c r="D578" s="5">
        <f>TITRES_STAT!E581</f>
        <v>2331</v>
      </c>
      <c r="E578" s="2">
        <f t="shared" si="32"/>
        <v>24206</v>
      </c>
      <c r="F578" s="5" t="str">
        <f t="shared" si="35"/>
        <v>BULLISH</v>
      </c>
      <c r="G578" s="5" t="str">
        <f t="shared" si="34"/>
        <v>STRONG</v>
      </c>
      <c r="H578" s="5" t="str">
        <f t="shared" si="33"/>
        <v>CONFIRMED BULLISH</v>
      </c>
    </row>
    <row r="579" spans="1:8" ht="13.5" x14ac:dyDescent="0.25">
      <c r="A579" s="3">
        <f>TITRES_STAT!B582</f>
        <v>43145</v>
      </c>
      <c r="B579" s="5">
        <f>TITRES_STAT!C582</f>
        <v>17.59</v>
      </c>
      <c r="C579" s="5">
        <f>TITRES_STAT!D582</f>
        <v>17.5548</v>
      </c>
      <c r="D579" s="5">
        <f>TITRES_STAT!E582</f>
        <v>1240</v>
      </c>
      <c r="E579" s="2">
        <f t="shared" si="32"/>
        <v>25446</v>
      </c>
      <c r="F579" s="5" t="str">
        <f t="shared" si="35"/>
        <v>BULLISH</v>
      </c>
      <c r="G579" s="5" t="str">
        <f t="shared" si="34"/>
        <v>STRONG</v>
      </c>
      <c r="H579" s="5" t="str">
        <f t="shared" si="33"/>
        <v>CONFIRMED BULLISH</v>
      </c>
    </row>
    <row r="580" spans="1:8" ht="13.5" x14ac:dyDescent="0.25">
      <c r="A580" s="3">
        <f>TITRES_STAT!B583</f>
        <v>43146</v>
      </c>
      <c r="B580" s="5">
        <f>TITRES_STAT!C583</f>
        <v>17.8</v>
      </c>
      <c r="C580" s="5">
        <f>TITRES_STAT!D583</f>
        <v>17.764399999999998</v>
      </c>
      <c r="D580" s="5">
        <f>TITRES_STAT!E583</f>
        <v>2275</v>
      </c>
      <c r="E580" s="2">
        <f t="shared" ref="E580:E643" si="36">IF(B580&gt;B579, E579+D580, IF(B580&lt;B579, E579-D580, E579))</f>
        <v>27721</v>
      </c>
      <c r="F580" s="5" t="str">
        <f t="shared" si="35"/>
        <v>BULLISH</v>
      </c>
      <c r="G580" s="5" t="str">
        <f t="shared" si="34"/>
        <v>STRONG</v>
      </c>
      <c r="H580" s="5" t="str">
        <f t="shared" si="33"/>
        <v>CONFIRMED BULLISH</v>
      </c>
    </row>
    <row r="581" spans="1:8" ht="13.5" x14ac:dyDescent="0.25">
      <c r="A581" s="3">
        <f>TITRES_STAT!B584</f>
        <v>43147</v>
      </c>
      <c r="B581" s="5">
        <f>TITRES_STAT!C584</f>
        <v>17.7</v>
      </c>
      <c r="C581" s="5">
        <f>TITRES_STAT!D584</f>
        <v>17.6646</v>
      </c>
      <c r="D581" s="5">
        <f>TITRES_STAT!E584</f>
        <v>265</v>
      </c>
      <c r="E581" s="2">
        <f t="shared" si="36"/>
        <v>27456</v>
      </c>
      <c r="F581" s="5" t="str">
        <f t="shared" si="35"/>
        <v>BULLISH</v>
      </c>
      <c r="G581" s="5" t="str">
        <f t="shared" si="34"/>
        <v>STRONG</v>
      </c>
      <c r="H581" s="5" t="str">
        <f t="shared" si="33"/>
        <v>CONFIRMED BULLISH</v>
      </c>
    </row>
    <row r="582" spans="1:8" ht="13.5" x14ac:dyDescent="0.25">
      <c r="A582" s="3">
        <f>TITRES_STAT!B585</f>
        <v>43150</v>
      </c>
      <c r="B582" s="5">
        <f>TITRES_STAT!C585</f>
        <v>17.7</v>
      </c>
      <c r="C582" s="5">
        <f>TITRES_STAT!D585</f>
        <v>17.6646</v>
      </c>
      <c r="D582" s="5">
        <f>TITRES_STAT!E585</f>
        <v>1858</v>
      </c>
      <c r="E582" s="2">
        <f t="shared" si="36"/>
        <v>27456</v>
      </c>
      <c r="F582" s="5" t="str">
        <f t="shared" si="35"/>
        <v>BULLISH</v>
      </c>
      <c r="G582" s="5" t="str">
        <f t="shared" si="34"/>
        <v>STRONG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43151</v>
      </c>
      <c r="B583" s="5">
        <f>TITRES_STAT!C586</f>
        <v>17.989999999999998</v>
      </c>
      <c r="C583" s="5">
        <f>TITRES_STAT!D586</f>
        <v>17.954000000000001</v>
      </c>
      <c r="D583" s="5">
        <f>TITRES_STAT!E586</f>
        <v>10</v>
      </c>
      <c r="E583" s="2">
        <f t="shared" si="36"/>
        <v>27466</v>
      </c>
      <c r="F583" s="5" t="str">
        <f t="shared" si="35"/>
        <v>BULLISH</v>
      </c>
      <c r="G583" s="5" t="str">
        <f t="shared" ref="G583:G646" si="38">IF((E583-E578)/E578 &gt; 0.02, "STRONG",
 IF((E583-E578)/E578 &lt; -0.02, "WEAK", "NEUTRAL"))</f>
        <v>STRONG</v>
      </c>
      <c r="H583" s="5" t="str">
        <f t="shared" si="37"/>
        <v>CONFIRMED BULLISH</v>
      </c>
    </row>
    <row r="584" spans="1:8" ht="13.5" x14ac:dyDescent="0.25">
      <c r="A584" s="3">
        <f>TITRES_STAT!B587</f>
        <v>43152</v>
      </c>
      <c r="B584" s="5">
        <f>TITRES_STAT!C587</f>
        <v>18.16</v>
      </c>
      <c r="C584" s="5">
        <f>TITRES_STAT!D587</f>
        <v>18.123699999999999</v>
      </c>
      <c r="D584" s="5">
        <f>TITRES_STAT!E587</f>
        <v>750</v>
      </c>
      <c r="E584" s="2">
        <f t="shared" si="36"/>
        <v>28216</v>
      </c>
      <c r="F584" s="5" t="str">
        <f t="shared" ref="F584:F647" si="39">IF(E584&gt;E579,"BULLISH",IF(E584&lt;E579,"BEARISH","NEUTRAL"))</f>
        <v>BULLISH</v>
      </c>
      <c r="G584" s="5" t="str">
        <f t="shared" si="38"/>
        <v>STRONG</v>
      </c>
      <c r="H584" s="5" t="str">
        <f t="shared" si="37"/>
        <v>CONFIRMED BULLISH</v>
      </c>
    </row>
    <row r="585" spans="1:8" ht="13.5" x14ac:dyDescent="0.25">
      <c r="A585" s="3">
        <f>TITRES_STAT!B588</f>
        <v>43153</v>
      </c>
      <c r="B585" s="5">
        <f>TITRES_STAT!C588</f>
        <v>18</v>
      </c>
      <c r="C585" s="5">
        <f>TITRES_STAT!D588</f>
        <v>17.963999999999999</v>
      </c>
      <c r="D585" s="5">
        <f>TITRES_STAT!E588</f>
        <v>752</v>
      </c>
      <c r="E585" s="2">
        <f t="shared" si="36"/>
        <v>27464</v>
      </c>
      <c r="F585" s="5" t="str">
        <f t="shared" si="39"/>
        <v>BEARISH</v>
      </c>
      <c r="G585" s="5" t="str">
        <f t="shared" si="38"/>
        <v>NEUTRAL</v>
      </c>
      <c r="H585" s="5" t="str">
        <f t="shared" si="37"/>
        <v>BEARISH DIVERGENCE</v>
      </c>
    </row>
    <row r="586" spans="1:8" ht="13.5" x14ac:dyDescent="0.25">
      <c r="A586" s="3">
        <f>TITRES_STAT!B589</f>
        <v>43154</v>
      </c>
      <c r="B586" s="5">
        <f>TITRES_STAT!C589</f>
        <v>18.16</v>
      </c>
      <c r="C586" s="5">
        <f>TITRES_STAT!D589</f>
        <v>18.123699999999999</v>
      </c>
      <c r="D586" s="5">
        <f>TITRES_STAT!E589</f>
        <v>10</v>
      </c>
      <c r="E586" s="2">
        <f t="shared" si="36"/>
        <v>27474</v>
      </c>
      <c r="F586" s="5" t="str">
        <f t="shared" si="39"/>
        <v>BULLISH</v>
      </c>
      <c r="G586" s="5" t="str">
        <f t="shared" si="38"/>
        <v>NEUTRAL</v>
      </c>
      <c r="H586" s="5" t="str">
        <f t="shared" si="37"/>
        <v>CONFIRMED BULLISH</v>
      </c>
    </row>
    <row r="587" spans="1:8" ht="13.5" x14ac:dyDescent="0.25">
      <c r="A587" s="3">
        <f>TITRES_STAT!B590</f>
        <v>43157</v>
      </c>
      <c r="B587" s="5">
        <f>TITRES_STAT!C590</f>
        <v>17.399999999999999</v>
      </c>
      <c r="C587" s="5">
        <f>TITRES_STAT!D590</f>
        <v>17.365200000000002</v>
      </c>
      <c r="D587" s="5">
        <f>TITRES_STAT!E590</f>
        <v>1000</v>
      </c>
      <c r="E587" s="2">
        <f t="shared" si="36"/>
        <v>26474</v>
      </c>
      <c r="F587" s="5" t="str">
        <f t="shared" si="39"/>
        <v>BEARISH</v>
      </c>
      <c r="G587" s="5" t="str">
        <f t="shared" si="38"/>
        <v>WEAK</v>
      </c>
      <c r="H587" s="5" t="str">
        <f t="shared" si="37"/>
        <v>CONFIRMED BEARISH</v>
      </c>
    </row>
    <row r="588" spans="1:8" ht="13.5" x14ac:dyDescent="0.25">
      <c r="A588" s="3">
        <f>TITRES_STAT!B591</f>
        <v>43158</v>
      </c>
      <c r="B588" s="5">
        <f>TITRES_STAT!C591</f>
        <v>17.54</v>
      </c>
      <c r="C588" s="5">
        <f>TITRES_STAT!D591</f>
        <v>17.504899999999999</v>
      </c>
      <c r="D588" s="5">
        <f>TITRES_STAT!E591</f>
        <v>1925</v>
      </c>
      <c r="E588" s="2">
        <f t="shared" si="36"/>
        <v>28399</v>
      </c>
      <c r="F588" s="5" t="str">
        <f t="shared" si="39"/>
        <v>BULLISH</v>
      </c>
      <c r="G588" s="5" t="str">
        <f t="shared" si="38"/>
        <v>STRONG</v>
      </c>
      <c r="H588" s="5" t="str">
        <f t="shared" si="37"/>
        <v>BULLISH DIVERGENCE</v>
      </c>
    </row>
    <row r="589" spans="1:8" ht="13.5" x14ac:dyDescent="0.25">
      <c r="A589" s="3">
        <f>TITRES_STAT!B592</f>
        <v>43159</v>
      </c>
      <c r="B589" s="5">
        <f>TITRES_STAT!C592</f>
        <v>17.54</v>
      </c>
      <c r="C589" s="5">
        <f>TITRES_STAT!D592</f>
        <v>17.504899999999999</v>
      </c>
      <c r="D589" s="5">
        <f>TITRES_STAT!E592</f>
        <v>660</v>
      </c>
      <c r="E589" s="2">
        <f t="shared" si="36"/>
        <v>28399</v>
      </c>
      <c r="F589" s="5" t="str">
        <f t="shared" si="39"/>
        <v>BULLISH</v>
      </c>
      <c r="G589" s="5" t="str">
        <f t="shared" si="38"/>
        <v>NEUTRAL</v>
      </c>
      <c r="H589" s="5" t="str">
        <f t="shared" si="37"/>
        <v>BULLISH DIVERGENCE</v>
      </c>
    </row>
    <row r="590" spans="1:8" ht="13.5" x14ac:dyDescent="0.25">
      <c r="A590" s="3">
        <f>TITRES_STAT!B593</f>
        <v>43160</v>
      </c>
      <c r="B590" s="5">
        <f>TITRES_STAT!C593</f>
        <v>17.190000000000001</v>
      </c>
      <c r="C590" s="5">
        <f>TITRES_STAT!D593</f>
        <v>17.1556</v>
      </c>
      <c r="D590" s="5">
        <f>TITRES_STAT!E593</f>
        <v>500</v>
      </c>
      <c r="E590" s="2">
        <f t="shared" si="36"/>
        <v>27899</v>
      </c>
      <c r="F590" s="5" t="str">
        <f t="shared" si="39"/>
        <v>BULLISH</v>
      </c>
      <c r="G590" s="5" t="str">
        <f t="shared" si="38"/>
        <v>NEUTRAL</v>
      </c>
      <c r="H590" s="5" t="str">
        <f t="shared" si="37"/>
        <v>BULLISH DIVERGENCE</v>
      </c>
    </row>
    <row r="591" spans="1:8" ht="13.5" x14ac:dyDescent="0.25">
      <c r="A591" s="3">
        <f>TITRES_STAT!B594</f>
        <v>43161</v>
      </c>
      <c r="B591" s="5">
        <f>TITRES_STAT!C594</f>
        <v>17.190000000000001</v>
      </c>
      <c r="C591" s="5">
        <f>TITRES_STAT!D594</f>
        <v>17.1556</v>
      </c>
      <c r="D591" s="5">
        <f>TITRES_STAT!E594</f>
        <v>950</v>
      </c>
      <c r="E591" s="2">
        <f t="shared" si="36"/>
        <v>27899</v>
      </c>
      <c r="F591" s="5" t="str">
        <f t="shared" si="39"/>
        <v>BULLISH</v>
      </c>
      <c r="G591" s="5" t="str">
        <f t="shared" si="38"/>
        <v>NEUTRAL</v>
      </c>
      <c r="H591" s="5" t="str">
        <f t="shared" si="37"/>
        <v>BULLISH DIVERGENCE</v>
      </c>
    </row>
    <row r="592" spans="1:8" ht="13.5" x14ac:dyDescent="0.25">
      <c r="A592" s="3">
        <f>TITRES_STAT!B595</f>
        <v>43164</v>
      </c>
      <c r="B592" s="5">
        <f>TITRES_STAT!C595</f>
        <v>17.190000000000001</v>
      </c>
      <c r="C592" s="5">
        <f>TITRES_STAT!D595</f>
        <v>17.1556</v>
      </c>
      <c r="D592" s="5">
        <f>TITRES_STAT!E595</f>
        <v>0</v>
      </c>
      <c r="E592" s="2">
        <f t="shared" si="36"/>
        <v>27899</v>
      </c>
      <c r="F592" s="5" t="str">
        <f t="shared" si="39"/>
        <v>BULLISH</v>
      </c>
      <c r="G592" s="5" t="str">
        <f t="shared" si="38"/>
        <v>STRONG</v>
      </c>
      <c r="H592" s="5" t="str">
        <f t="shared" si="37"/>
        <v>BULLISH DIVERGENCE</v>
      </c>
    </row>
    <row r="593" spans="1:8" ht="13.5" x14ac:dyDescent="0.25">
      <c r="A593" s="3">
        <f>TITRES_STAT!B596</f>
        <v>43165</v>
      </c>
      <c r="B593" s="5">
        <f>TITRES_STAT!C596</f>
        <v>17.37</v>
      </c>
      <c r="C593" s="5">
        <f>TITRES_STAT!D596</f>
        <v>17.3353</v>
      </c>
      <c r="D593" s="5">
        <f>TITRES_STAT!E596</f>
        <v>120</v>
      </c>
      <c r="E593" s="2">
        <f t="shared" si="36"/>
        <v>28019</v>
      </c>
      <c r="F593" s="5" t="str">
        <f t="shared" si="39"/>
        <v>BEARISH</v>
      </c>
      <c r="G593" s="5" t="str">
        <f t="shared" si="38"/>
        <v>NEUTRAL</v>
      </c>
      <c r="H593" s="5" t="str">
        <f t="shared" si="37"/>
        <v>CONFIRMED BEARISH</v>
      </c>
    </row>
    <row r="594" spans="1:8" ht="13.5" x14ac:dyDescent="0.25">
      <c r="A594" s="3">
        <f>TITRES_STAT!B597</f>
        <v>43166</v>
      </c>
      <c r="B594" s="5">
        <f>TITRES_STAT!C597</f>
        <v>16.82</v>
      </c>
      <c r="C594" s="5">
        <f>TITRES_STAT!D597</f>
        <v>16.7864</v>
      </c>
      <c r="D594" s="5">
        <f>TITRES_STAT!E597</f>
        <v>1198</v>
      </c>
      <c r="E594" s="2">
        <f t="shared" si="36"/>
        <v>26821</v>
      </c>
      <c r="F594" s="5" t="str">
        <f t="shared" si="39"/>
        <v>BEARISH</v>
      </c>
      <c r="G594" s="5" t="str">
        <f t="shared" si="38"/>
        <v>WEAK</v>
      </c>
      <c r="H594" s="5" t="str">
        <f t="shared" si="37"/>
        <v>CONFIRMED BEARISH</v>
      </c>
    </row>
    <row r="595" spans="1:8" ht="13.5" x14ac:dyDescent="0.25">
      <c r="A595" s="3">
        <f>TITRES_STAT!B598</f>
        <v>43167</v>
      </c>
      <c r="B595" s="5">
        <f>TITRES_STAT!C598</f>
        <v>16.84</v>
      </c>
      <c r="C595" s="5">
        <f>TITRES_STAT!D598</f>
        <v>16.8063</v>
      </c>
      <c r="D595" s="5">
        <f>TITRES_STAT!E598</f>
        <v>143</v>
      </c>
      <c r="E595" s="2">
        <f t="shared" si="36"/>
        <v>26964</v>
      </c>
      <c r="F595" s="5" t="str">
        <f t="shared" si="39"/>
        <v>BEARISH</v>
      </c>
      <c r="G595" s="5" t="str">
        <f t="shared" si="38"/>
        <v>WEAK</v>
      </c>
      <c r="H595" s="5" t="str">
        <f t="shared" si="37"/>
        <v>CONFIRMED BEARISH</v>
      </c>
    </row>
    <row r="596" spans="1:8" ht="13.5" x14ac:dyDescent="0.25">
      <c r="A596" s="3">
        <f>TITRES_STAT!B599</f>
        <v>43168</v>
      </c>
      <c r="B596" s="5">
        <f>TITRES_STAT!C599</f>
        <v>17.18</v>
      </c>
      <c r="C596" s="5">
        <f>TITRES_STAT!D599</f>
        <v>17.145600000000002</v>
      </c>
      <c r="D596" s="5">
        <f>TITRES_STAT!E599</f>
        <v>251</v>
      </c>
      <c r="E596" s="2">
        <f t="shared" si="36"/>
        <v>27215</v>
      </c>
      <c r="F596" s="5" t="str">
        <f t="shared" si="39"/>
        <v>BEARISH</v>
      </c>
      <c r="G596" s="5" t="str">
        <f t="shared" si="38"/>
        <v>WEAK</v>
      </c>
      <c r="H596" s="5" t="str">
        <f t="shared" si="37"/>
        <v>CONFIRMED BEARISH</v>
      </c>
    </row>
    <row r="597" spans="1:8" ht="13.5" x14ac:dyDescent="0.25">
      <c r="A597" s="3">
        <f>TITRES_STAT!B600</f>
        <v>43171</v>
      </c>
      <c r="B597" s="5">
        <f>TITRES_STAT!C600</f>
        <v>17.18</v>
      </c>
      <c r="C597" s="5">
        <f>TITRES_STAT!D600</f>
        <v>17.145600000000002</v>
      </c>
      <c r="D597" s="5">
        <f>TITRES_STAT!E600</f>
        <v>0</v>
      </c>
      <c r="E597" s="2">
        <f t="shared" si="36"/>
        <v>27215</v>
      </c>
      <c r="F597" s="5" t="str">
        <f t="shared" si="39"/>
        <v>BEARISH</v>
      </c>
      <c r="G597" s="5" t="str">
        <f t="shared" si="38"/>
        <v>WEAK</v>
      </c>
      <c r="H597" s="5" t="str">
        <f t="shared" si="37"/>
        <v>CONFIRMED BEARISH</v>
      </c>
    </row>
    <row r="598" spans="1:8" ht="13.5" x14ac:dyDescent="0.25">
      <c r="A598" s="3">
        <f>TITRES_STAT!B601</f>
        <v>43172</v>
      </c>
      <c r="B598" s="5">
        <f>TITRES_STAT!C601</f>
        <v>17.14</v>
      </c>
      <c r="C598" s="5">
        <f>TITRES_STAT!D601</f>
        <v>17.105699999999999</v>
      </c>
      <c r="D598" s="5">
        <f>TITRES_STAT!E601</f>
        <v>2000</v>
      </c>
      <c r="E598" s="2">
        <f t="shared" si="36"/>
        <v>25215</v>
      </c>
      <c r="F598" s="5" t="str">
        <f t="shared" si="39"/>
        <v>BEARISH</v>
      </c>
      <c r="G598" s="5" t="str">
        <f t="shared" si="38"/>
        <v>WEAK</v>
      </c>
      <c r="H598" s="5" t="str">
        <f t="shared" si="37"/>
        <v>CONFIRMED BEARISH</v>
      </c>
    </row>
    <row r="599" spans="1:8" ht="13.5" x14ac:dyDescent="0.25">
      <c r="A599" s="3">
        <f>TITRES_STAT!B602</f>
        <v>43173</v>
      </c>
      <c r="B599" s="5">
        <f>TITRES_STAT!C602</f>
        <v>17.170000000000002</v>
      </c>
      <c r="C599" s="5">
        <f>TITRES_STAT!D602</f>
        <v>17.1357</v>
      </c>
      <c r="D599" s="5">
        <f>TITRES_STAT!E602</f>
        <v>115</v>
      </c>
      <c r="E599" s="2">
        <f t="shared" si="36"/>
        <v>25330</v>
      </c>
      <c r="F599" s="5" t="str">
        <f t="shared" si="39"/>
        <v>BEARISH</v>
      </c>
      <c r="G599" s="5" t="str">
        <f t="shared" si="38"/>
        <v>WEAK</v>
      </c>
      <c r="H599" s="5" t="str">
        <f t="shared" si="37"/>
        <v>BEARISH DIVERGENCE</v>
      </c>
    </row>
    <row r="600" spans="1:8" ht="13.5" x14ac:dyDescent="0.25">
      <c r="A600" s="3">
        <f>TITRES_STAT!B603</f>
        <v>43174</v>
      </c>
      <c r="B600" s="5">
        <f>TITRES_STAT!C603</f>
        <v>17.170000000000002</v>
      </c>
      <c r="C600" s="5">
        <f>TITRES_STAT!D603</f>
        <v>17.1357</v>
      </c>
      <c r="D600" s="5">
        <f>TITRES_STAT!E603</f>
        <v>0</v>
      </c>
      <c r="E600" s="2">
        <f t="shared" si="36"/>
        <v>25330</v>
      </c>
      <c r="F600" s="5" t="str">
        <f t="shared" si="39"/>
        <v>BEARISH</v>
      </c>
      <c r="G600" s="5" t="str">
        <f t="shared" si="38"/>
        <v>WEAK</v>
      </c>
      <c r="H600" s="5" t="str">
        <f t="shared" si="37"/>
        <v>BEARISH DIVERGENCE</v>
      </c>
    </row>
    <row r="601" spans="1:8" ht="13.5" x14ac:dyDescent="0.25">
      <c r="A601" s="3">
        <f>TITRES_STAT!B604</f>
        <v>43175</v>
      </c>
      <c r="B601" s="5">
        <f>TITRES_STAT!C604</f>
        <v>17.07</v>
      </c>
      <c r="C601" s="5">
        <f>TITRES_STAT!D604</f>
        <v>17.035900000000002</v>
      </c>
      <c r="D601" s="5">
        <f>TITRES_STAT!E604</f>
        <v>600</v>
      </c>
      <c r="E601" s="2">
        <f t="shared" si="36"/>
        <v>24730</v>
      </c>
      <c r="F601" s="5" t="str">
        <f t="shared" si="39"/>
        <v>BEARISH</v>
      </c>
      <c r="G601" s="5" t="str">
        <f t="shared" si="38"/>
        <v>WEAK</v>
      </c>
      <c r="H601" s="5" t="str">
        <f t="shared" si="37"/>
        <v>CONFIRMED BEARISH</v>
      </c>
    </row>
    <row r="602" spans="1:8" ht="13.5" x14ac:dyDescent="0.25">
      <c r="A602" s="3">
        <f>TITRES_STAT!B605</f>
        <v>43178</v>
      </c>
      <c r="B602" s="5">
        <f>TITRES_STAT!C605</f>
        <v>17.02</v>
      </c>
      <c r="C602" s="5">
        <f>TITRES_STAT!D605</f>
        <v>16.986000000000001</v>
      </c>
      <c r="D602" s="5">
        <f>TITRES_STAT!E605</f>
        <v>310</v>
      </c>
      <c r="E602" s="2">
        <f t="shared" si="36"/>
        <v>24420</v>
      </c>
      <c r="F602" s="5" t="str">
        <f t="shared" si="39"/>
        <v>BEARISH</v>
      </c>
      <c r="G602" s="5" t="str">
        <f t="shared" si="38"/>
        <v>WEAK</v>
      </c>
      <c r="H602" s="5" t="str">
        <f t="shared" si="37"/>
        <v>CONFIRMED BEARISH</v>
      </c>
    </row>
    <row r="603" spans="1:8" ht="13.5" x14ac:dyDescent="0.25">
      <c r="A603" s="3">
        <f>TITRES_STAT!B606</f>
        <v>43180</v>
      </c>
      <c r="B603" s="5">
        <f>TITRES_STAT!C606</f>
        <v>16.79</v>
      </c>
      <c r="C603" s="5">
        <f>TITRES_STAT!D606</f>
        <v>16.756399999999999</v>
      </c>
      <c r="D603" s="5">
        <f>TITRES_STAT!E606</f>
        <v>1184</v>
      </c>
      <c r="E603" s="2">
        <f t="shared" si="36"/>
        <v>23236</v>
      </c>
      <c r="F603" s="5" t="str">
        <f t="shared" si="39"/>
        <v>BEARISH</v>
      </c>
      <c r="G603" s="5" t="str">
        <f t="shared" si="38"/>
        <v>WEAK</v>
      </c>
      <c r="H603" s="5" t="str">
        <f t="shared" si="37"/>
        <v>CONFIRMED BEARISH</v>
      </c>
    </row>
    <row r="604" spans="1:8" ht="13.5" x14ac:dyDescent="0.25">
      <c r="A604" s="3">
        <f>TITRES_STAT!B607</f>
        <v>43181</v>
      </c>
      <c r="B604" s="5">
        <f>TITRES_STAT!C607</f>
        <v>17.02</v>
      </c>
      <c r="C604" s="5">
        <f>TITRES_STAT!D607</f>
        <v>16.986000000000001</v>
      </c>
      <c r="D604" s="5">
        <f>TITRES_STAT!E607</f>
        <v>1160</v>
      </c>
      <c r="E604" s="2">
        <f t="shared" si="36"/>
        <v>24396</v>
      </c>
      <c r="F604" s="5" t="str">
        <f t="shared" si="39"/>
        <v>BEARISH</v>
      </c>
      <c r="G604" s="5" t="str">
        <f t="shared" si="38"/>
        <v>WEAK</v>
      </c>
      <c r="H604" s="5" t="str">
        <f t="shared" si="37"/>
        <v>CONFIRMED BEARISH</v>
      </c>
    </row>
    <row r="605" spans="1:8" ht="13.5" x14ac:dyDescent="0.25">
      <c r="A605" s="3">
        <f>TITRES_STAT!B608</f>
        <v>43182</v>
      </c>
      <c r="B605" s="5">
        <f>TITRES_STAT!C608</f>
        <v>16.989999999999998</v>
      </c>
      <c r="C605" s="5">
        <f>TITRES_STAT!D608</f>
        <v>16.956</v>
      </c>
      <c r="D605" s="5">
        <f>TITRES_STAT!E608</f>
        <v>785</v>
      </c>
      <c r="E605" s="2">
        <f t="shared" si="36"/>
        <v>23611</v>
      </c>
      <c r="F605" s="5" t="str">
        <f t="shared" si="39"/>
        <v>BEARISH</v>
      </c>
      <c r="G605" s="5" t="str">
        <f t="shared" si="38"/>
        <v>WEAK</v>
      </c>
      <c r="H605" s="5" t="str">
        <f t="shared" si="37"/>
        <v>CONFIRMED BEARISH</v>
      </c>
    </row>
    <row r="606" spans="1:8" ht="13.5" x14ac:dyDescent="0.25">
      <c r="A606" s="3">
        <f>TITRES_STAT!B609</f>
        <v>43185</v>
      </c>
      <c r="B606" s="5">
        <f>TITRES_STAT!C609</f>
        <v>17.07</v>
      </c>
      <c r="C606" s="5">
        <f>TITRES_STAT!D609</f>
        <v>17.035900000000002</v>
      </c>
      <c r="D606" s="5">
        <f>TITRES_STAT!E609</f>
        <v>2</v>
      </c>
      <c r="E606" s="2">
        <f t="shared" si="36"/>
        <v>23613</v>
      </c>
      <c r="F606" s="5" t="str">
        <f t="shared" si="39"/>
        <v>BEARISH</v>
      </c>
      <c r="G606" s="5" t="str">
        <f t="shared" si="38"/>
        <v>WEAK</v>
      </c>
      <c r="H606" s="5" t="str">
        <f t="shared" si="37"/>
        <v>NEUTRAL</v>
      </c>
    </row>
    <row r="607" spans="1:8" ht="13.5" x14ac:dyDescent="0.25">
      <c r="A607" s="3">
        <f>TITRES_STAT!B610</f>
        <v>43186</v>
      </c>
      <c r="B607" s="5">
        <f>TITRES_STAT!C610</f>
        <v>17.05</v>
      </c>
      <c r="C607" s="5">
        <f>TITRES_STAT!D610</f>
        <v>17.015899999999998</v>
      </c>
      <c r="D607" s="5">
        <f>TITRES_STAT!E610</f>
        <v>191</v>
      </c>
      <c r="E607" s="2">
        <f t="shared" si="36"/>
        <v>23422</v>
      </c>
      <c r="F607" s="5" t="str">
        <f t="shared" si="39"/>
        <v>BEARISH</v>
      </c>
      <c r="G607" s="5" t="str">
        <f t="shared" si="38"/>
        <v>WEAK</v>
      </c>
      <c r="H607" s="5" t="str">
        <f t="shared" si="37"/>
        <v>BEARISH DIVERGENCE</v>
      </c>
    </row>
    <row r="608" spans="1:8" ht="13.5" x14ac:dyDescent="0.25">
      <c r="A608" s="3">
        <f>TITRES_STAT!B611</f>
        <v>43187</v>
      </c>
      <c r="B608" s="5">
        <f>TITRES_STAT!C611</f>
        <v>16.78</v>
      </c>
      <c r="C608" s="5">
        <f>TITRES_STAT!D611</f>
        <v>16.746400000000001</v>
      </c>
      <c r="D608" s="5">
        <f>TITRES_STAT!E611</f>
        <v>138</v>
      </c>
      <c r="E608" s="2">
        <f t="shared" si="36"/>
        <v>23284</v>
      </c>
      <c r="F608" s="5" t="str">
        <f t="shared" si="39"/>
        <v>BULLISH</v>
      </c>
      <c r="G608" s="5" t="str">
        <f t="shared" si="38"/>
        <v>NEUTRAL</v>
      </c>
      <c r="H608" s="5" t="str">
        <f t="shared" si="37"/>
        <v>BULLISH DIVERGENCE</v>
      </c>
    </row>
    <row r="609" spans="1:8" ht="13.5" x14ac:dyDescent="0.25">
      <c r="A609" s="3">
        <f>TITRES_STAT!B612</f>
        <v>43188</v>
      </c>
      <c r="B609" s="5">
        <f>TITRES_STAT!C612</f>
        <v>16.7</v>
      </c>
      <c r="C609" s="5">
        <f>TITRES_STAT!D612</f>
        <v>16.666599999999999</v>
      </c>
      <c r="D609" s="5">
        <f>TITRES_STAT!E612</f>
        <v>951</v>
      </c>
      <c r="E609" s="2">
        <f t="shared" si="36"/>
        <v>22333</v>
      </c>
      <c r="F609" s="5" t="str">
        <f t="shared" si="39"/>
        <v>BEARISH</v>
      </c>
      <c r="G609" s="5" t="str">
        <f t="shared" si="38"/>
        <v>WEAK</v>
      </c>
      <c r="H609" s="5" t="str">
        <f t="shared" si="37"/>
        <v>CONFIRMED BEARISH</v>
      </c>
    </row>
    <row r="610" spans="1:8" ht="13.5" x14ac:dyDescent="0.25">
      <c r="A610" s="3">
        <f>TITRES_STAT!B613</f>
        <v>43189</v>
      </c>
      <c r="B610" s="5">
        <f>TITRES_STAT!C613</f>
        <v>16.5</v>
      </c>
      <c r="C610" s="5">
        <f>TITRES_STAT!D613</f>
        <v>16.466999999999999</v>
      </c>
      <c r="D610" s="5">
        <f>TITRES_STAT!E613</f>
        <v>438</v>
      </c>
      <c r="E610" s="2">
        <f t="shared" si="36"/>
        <v>21895</v>
      </c>
      <c r="F610" s="5" t="str">
        <f t="shared" si="39"/>
        <v>BEARISH</v>
      </c>
      <c r="G610" s="5" t="str">
        <f t="shared" si="38"/>
        <v>WEAK</v>
      </c>
      <c r="H610" s="5" t="str">
        <f t="shared" si="37"/>
        <v>CONFIRMED BEARISH</v>
      </c>
    </row>
    <row r="611" spans="1:8" ht="13.5" x14ac:dyDescent="0.25">
      <c r="A611" s="3">
        <f>TITRES_STAT!B614</f>
        <v>43192</v>
      </c>
      <c r="B611" s="5">
        <f>TITRES_STAT!C614</f>
        <v>16.510000000000002</v>
      </c>
      <c r="C611" s="5">
        <f>TITRES_STAT!D614</f>
        <v>16.477</v>
      </c>
      <c r="D611" s="5">
        <f>TITRES_STAT!E614</f>
        <v>300</v>
      </c>
      <c r="E611" s="2">
        <f t="shared" si="36"/>
        <v>22195</v>
      </c>
      <c r="F611" s="5" t="str">
        <f t="shared" si="39"/>
        <v>BEARISH</v>
      </c>
      <c r="G611" s="5" t="str">
        <f t="shared" si="38"/>
        <v>WEAK</v>
      </c>
      <c r="H611" s="5" t="str">
        <f t="shared" si="37"/>
        <v>CONFIRMED BEARISH</v>
      </c>
    </row>
    <row r="612" spans="1:8" ht="13.5" x14ac:dyDescent="0.25">
      <c r="A612" s="3">
        <f>TITRES_STAT!B615</f>
        <v>43193</v>
      </c>
      <c r="B612" s="5">
        <f>TITRES_STAT!C615</f>
        <v>16.510000000000002</v>
      </c>
      <c r="C612" s="5">
        <f>TITRES_STAT!D615</f>
        <v>16.477</v>
      </c>
      <c r="D612" s="5">
        <f>TITRES_STAT!E615</f>
        <v>0</v>
      </c>
      <c r="E612" s="2">
        <f t="shared" si="36"/>
        <v>22195</v>
      </c>
      <c r="F612" s="5" t="str">
        <f t="shared" si="39"/>
        <v>BEARISH</v>
      </c>
      <c r="G612" s="5" t="str">
        <f t="shared" si="38"/>
        <v>WEAK</v>
      </c>
      <c r="H612" s="5" t="str">
        <f t="shared" si="37"/>
        <v>CONFIRMED BEARISH</v>
      </c>
    </row>
    <row r="613" spans="1:8" ht="13.5" x14ac:dyDescent="0.25">
      <c r="A613" s="3">
        <f>TITRES_STAT!B616</f>
        <v>43194</v>
      </c>
      <c r="B613" s="5">
        <f>TITRES_STAT!C616</f>
        <v>15.79</v>
      </c>
      <c r="C613" s="5">
        <f>TITRES_STAT!D616</f>
        <v>15.7584</v>
      </c>
      <c r="D613" s="5">
        <f>TITRES_STAT!E616</f>
        <v>914</v>
      </c>
      <c r="E613" s="2">
        <f t="shared" si="36"/>
        <v>21281</v>
      </c>
      <c r="F613" s="5" t="str">
        <f t="shared" si="39"/>
        <v>BEARISH</v>
      </c>
      <c r="G613" s="5" t="str">
        <f t="shared" si="38"/>
        <v>WEAK</v>
      </c>
      <c r="H613" s="5" t="str">
        <f t="shared" si="37"/>
        <v>CONFIRMED BEARISH</v>
      </c>
    </row>
    <row r="614" spans="1:8" ht="13.5" x14ac:dyDescent="0.25">
      <c r="A614" s="3">
        <f>TITRES_STAT!B617</f>
        <v>43195</v>
      </c>
      <c r="B614" s="5">
        <f>TITRES_STAT!C617</f>
        <v>15.31</v>
      </c>
      <c r="C614" s="5">
        <f>TITRES_STAT!D617</f>
        <v>15.279400000000001</v>
      </c>
      <c r="D614" s="5">
        <f>TITRES_STAT!E617</f>
        <v>701</v>
      </c>
      <c r="E614" s="2">
        <f t="shared" si="36"/>
        <v>20580</v>
      </c>
      <c r="F614" s="5" t="str">
        <f t="shared" si="39"/>
        <v>BEARISH</v>
      </c>
      <c r="G614" s="5" t="str">
        <f t="shared" si="38"/>
        <v>WEAK</v>
      </c>
      <c r="H614" s="5" t="str">
        <f t="shared" si="37"/>
        <v>CONFIRMED BEARISH</v>
      </c>
    </row>
    <row r="615" spans="1:8" ht="13.5" x14ac:dyDescent="0.25">
      <c r="A615" s="3">
        <f>TITRES_STAT!B618</f>
        <v>43196</v>
      </c>
      <c r="B615" s="5">
        <f>TITRES_STAT!C618</f>
        <v>15.72</v>
      </c>
      <c r="C615" s="5">
        <f>TITRES_STAT!D618</f>
        <v>15.688599999999999</v>
      </c>
      <c r="D615" s="5">
        <f>TITRES_STAT!E618</f>
        <v>375</v>
      </c>
      <c r="E615" s="2">
        <f t="shared" si="36"/>
        <v>20955</v>
      </c>
      <c r="F615" s="5" t="str">
        <f t="shared" si="39"/>
        <v>BEARISH</v>
      </c>
      <c r="G615" s="5" t="str">
        <f t="shared" si="38"/>
        <v>WEAK</v>
      </c>
      <c r="H615" s="5" t="str">
        <f t="shared" si="37"/>
        <v>CONFIRMED BEARISH</v>
      </c>
    </row>
    <row r="616" spans="1:8" ht="13.5" x14ac:dyDescent="0.25">
      <c r="A616" s="3">
        <f>TITRES_STAT!B619</f>
        <v>43200</v>
      </c>
      <c r="B616" s="5">
        <f>TITRES_STAT!C619</f>
        <v>15.74</v>
      </c>
      <c r="C616" s="5">
        <f>TITRES_STAT!D619</f>
        <v>15.708500000000001</v>
      </c>
      <c r="D616" s="5">
        <f>TITRES_STAT!E619</f>
        <v>900</v>
      </c>
      <c r="E616" s="2">
        <f t="shared" si="36"/>
        <v>21855</v>
      </c>
      <c r="F616" s="5" t="str">
        <f t="shared" si="39"/>
        <v>BEARISH</v>
      </c>
      <c r="G616" s="5" t="str">
        <f t="shared" si="38"/>
        <v>NEUTRAL</v>
      </c>
      <c r="H616" s="5" t="str">
        <f t="shared" si="37"/>
        <v>CONFIRMED BEARISH</v>
      </c>
    </row>
    <row r="617" spans="1:8" ht="13.5" x14ac:dyDescent="0.25">
      <c r="A617" s="3">
        <f>TITRES_STAT!B620</f>
        <v>43201</v>
      </c>
      <c r="B617" s="5">
        <f>TITRES_STAT!C620</f>
        <v>15.98</v>
      </c>
      <c r="C617" s="5">
        <f>TITRES_STAT!D620</f>
        <v>15.948</v>
      </c>
      <c r="D617" s="5">
        <f>TITRES_STAT!E620</f>
        <v>10</v>
      </c>
      <c r="E617" s="2">
        <f t="shared" si="36"/>
        <v>21865</v>
      </c>
      <c r="F617" s="5" t="str">
        <f t="shared" si="39"/>
        <v>BEARISH</v>
      </c>
      <c r="G617" s="5" t="str">
        <f t="shared" si="38"/>
        <v>NEUTRAL</v>
      </c>
      <c r="H617" s="5" t="str">
        <f t="shared" si="37"/>
        <v>CONFIRMED BEARISH</v>
      </c>
    </row>
    <row r="618" spans="1:8" ht="13.5" x14ac:dyDescent="0.25">
      <c r="A618" s="3">
        <f>TITRES_STAT!B621</f>
        <v>43202</v>
      </c>
      <c r="B618" s="5">
        <f>TITRES_STAT!C621</f>
        <v>15.97</v>
      </c>
      <c r="C618" s="5">
        <f>TITRES_STAT!D621</f>
        <v>15.9381</v>
      </c>
      <c r="D618" s="5">
        <f>TITRES_STAT!E621</f>
        <v>10</v>
      </c>
      <c r="E618" s="2">
        <f t="shared" si="36"/>
        <v>21855</v>
      </c>
      <c r="F618" s="5" t="str">
        <f t="shared" si="39"/>
        <v>BULLISH</v>
      </c>
      <c r="G618" s="5" t="str">
        <f t="shared" si="38"/>
        <v>STRONG</v>
      </c>
      <c r="H618" s="5" t="str">
        <f t="shared" si="37"/>
        <v>CONFIRMED BULLISH</v>
      </c>
    </row>
    <row r="619" spans="1:8" ht="13.5" x14ac:dyDescent="0.25">
      <c r="A619" s="3">
        <f>TITRES_STAT!B622</f>
        <v>43203</v>
      </c>
      <c r="B619" s="5">
        <f>TITRES_STAT!C622</f>
        <v>15.9</v>
      </c>
      <c r="C619" s="5">
        <f>TITRES_STAT!D622</f>
        <v>15.8682</v>
      </c>
      <c r="D619" s="5">
        <f>TITRES_STAT!E622</f>
        <v>280</v>
      </c>
      <c r="E619" s="2">
        <f t="shared" si="36"/>
        <v>21575</v>
      </c>
      <c r="F619" s="5" t="str">
        <f t="shared" si="39"/>
        <v>BULLISH</v>
      </c>
      <c r="G619" s="5" t="str">
        <f t="shared" si="38"/>
        <v>STRONG</v>
      </c>
      <c r="H619" s="5" t="str">
        <f t="shared" si="37"/>
        <v>CONFIRMED BULLISH</v>
      </c>
    </row>
    <row r="620" spans="1:8" ht="13.5" x14ac:dyDescent="0.25">
      <c r="A620" s="3">
        <f>TITRES_STAT!B623</f>
        <v>43206</v>
      </c>
      <c r="B620" s="5">
        <f>TITRES_STAT!C623</f>
        <v>15.7</v>
      </c>
      <c r="C620" s="5">
        <f>TITRES_STAT!D623</f>
        <v>15.6686</v>
      </c>
      <c r="D620" s="5">
        <f>TITRES_STAT!E623</f>
        <v>2001</v>
      </c>
      <c r="E620" s="2">
        <f t="shared" si="36"/>
        <v>19574</v>
      </c>
      <c r="F620" s="5" t="str">
        <f t="shared" si="39"/>
        <v>BEARISH</v>
      </c>
      <c r="G620" s="5" t="str">
        <f t="shared" si="38"/>
        <v>WEAK</v>
      </c>
      <c r="H620" s="5" t="str">
        <f t="shared" si="37"/>
        <v>CONFIRMED BEARISH</v>
      </c>
    </row>
    <row r="621" spans="1:8" ht="13.5" x14ac:dyDescent="0.25">
      <c r="A621" s="3">
        <f>TITRES_STAT!B624</f>
        <v>43207</v>
      </c>
      <c r="B621" s="5">
        <f>TITRES_STAT!C624</f>
        <v>15.23</v>
      </c>
      <c r="C621" s="5">
        <f>TITRES_STAT!D624</f>
        <v>15.1995</v>
      </c>
      <c r="D621" s="5">
        <f>TITRES_STAT!E624</f>
        <v>263</v>
      </c>
      <c r="E621" s="2">
        <f t="shared" si="36"/>
        <v>19311</v>
      </c>
      <c r="F621" s="5" t="str">
        <f t="shared" si="39"/>
        <v>BEARISH</v>
      </c>
      <c r="G621" s="5" t="str">
        <f t="shared" si="38"/>
        <v>WEAK</v>
      </c>
      <c r="H621" s="5" t="str">
        <f t="shared" si="37"/>
        <v>CONFIRMED BEARISH</v>
      </c>
    </row>
    <row r="622" spans="1:8" ht="13.5" x14ac:dyDescent="0.25">
      <c r="A622" s="3">
        <f>TITRES_STAT!B625</f>
        <v>43208</v>
      </c>
      <c r="B622" s="5">
        <f>TITRES_STAT!C625</f>
        <v>14.8</v>
      </c>
      <c r="C622" s="5">
        <f>TITRES_STAT!D625</f>
        <v>14.7704</v>
      </c>
      <c r="D622" s="5">
        <f>TITRES_STAT!E625</f>
        <v>113</v>
      </c>
      <c r="E622" s="2">
        <f t="shared" si="36"/>
        <v>19198</v>
      </c>
      <c r="F622" s="5" t="str">
        <f t="shared" si="39"/>
        <v>BEARISH</v>
      </c>
      <c r="G622" s="5" t="str">
        <f t="shared" si="38"/>
        <v>WEAK</v>
      </c>
      <c r="H622" s="5" t="str">
        <f t="shared" si="37"/>
        <v>CONFIRMED BEARISH</v>
      </c>
    </row>
    <row r="623" spans="1:8" ht="13.5" x14ac:dyDescent="0.25">
      <c r="A623" s="3">
        <f>TITRES_STAT!B626</f>
        <v>43209</v>
      </c>
      <c r="B623" s="5">
        <f>TITRES_STAT!C626</f>
        <v>14.14</v>
      </c>
      <c r="C623" s="5">
        <f>TITRES_STAT!D626</f>
        <v>14.111700000000001</v>
      </c>
      <c r="D623" s="5">
        <f>TITRES_STAT!E626</f>
        <v>0</v>
      </c>
      <c r="E623" s="2">
        <f t="shared" si="36"/>
        <v>19198</v>
      </c>
      <c r="F623" s="5" t="str">
        <f t="shared" si="39"/>
        <v>BEARISH</v>
      </c>
      <c r="G623" s="5" t="str">
        <f t="shared" si="38"/>
        <v>WEAK</v>
      </c>
      <c r="H623" s="5" t="str">
        <f t="shared" si="37"/>
        <v>CONFIRMED BEARISH</v>
      </c>
    </row>
    <row r="624" spans="1:8" ht="13.5" x14ac:dyDescent="0.25">
      <c r="A624" s="3">
        <f>TITRES_STAT!B627</f>
        <v>43210</v>
      </c>
      <c r="B624" s="5">
        <f>TITRES_STAT!C627</f>
        <v>13.57</v>
      </c>
      <c r="C624" s="5">
        <f>TITRES_STAT!D627</f>
        <v>13.542899999999999</v>
      </c>
      <c r="D624" s="5">
        <f>TITRES_STAT!E627</f>
        <v>350</v>
      </c>
      <c r="E624" s="2">
        <f t="shared" si="36"/>
        <v>18848</v>
      </c>
      <c r="F624" s="5" t="str">
        <f t="shared" si="39"/>
        <v>BEARISH</v>
      </c>
      <c r="G624" s="5" t="str">
        <f t="shared" si="38"/>
        <v>WEAK</v>
      </c>
      <c r="H624" s="5" t="str">
        <f t="shared" si="37"/>
        <v>CONFIRMED BEARISH</v>
      </c>
    </row>
    <row r="625" spans="1:8" ht="13.5" x14ac:dyDescent="0.25">
      <c r="A625" s="3">
        <f>TITRES_STAT!B628</f>
        <v>43213</v>
      </c>
      <c r="B625" s="5">
        <f>TITRES_STAT!C628</f>
        <v>13.97</v>
      </c>
      <c r="C625" s="5">
        <f>TITRES_STAT!D628</f>
        <v>13.9421</v>
      </c>
      <c r="D625" s="5">
        <f>TITRES_STAT!E628</f>
        <v>18</v>
      </c>
      <c r="E625" s="2">
        <f t="shared" si="36"/>
        <v>18866</v>
      </c>
      <c r="F625" s="5" t="str">
        <f t="shared" si="39"/>
        <v>BEARISH</v>
      </c>
      <c r="G625" s="5" t="str">
        <f t="shared" si="38"/>
        <v>WEAK</v>
      </c>
      <c r="H625" s="5" t="str">
        <f t="shared" si="37"/>
        <v>CONFIRMED BEARISH</v>
      </c>
    </row>
    <row r="626" spans="1:8" ht="13.5" x14ac:dyDescent="0.25">
      <c r="A626" s="3">
        <f>TITRES_STAT!B629</f>
        <v>43214</v>
      </c>
      <c r="B626" s="5">
        <f>TITRES_STAT!C629</f>
        <v>13.63</v>
      </c>
      <c r="C626" s="5">
        <f>TITRES_STAT!D629</f>
        <v>13.6027</v>
      </c>
      <c r="D626" s="5">
        <f>TITRES_STAT!E629</f>
        <v>2401</v>
      </c>
      <c r="E626" s="2">
        <f t="shared" si="36"/>
        <v>16465</v>
      </c>
      <c r="F626" s="5" t="str">
        <f t="shared" si="39"/>
        <v>BEARISH</v>
      </c>
      <c r="G626" s="5" t="str">
        <f t="shared" si="38"/>
        <v>WEAK</v>
      </c>
      <c r="H626" s="5" t="str">
        <f t="shared" si="37"/>
        <v>CONFIRMED BEARISH</v>
      </c>
    </row>
    <row r="627" spans="1:8" ht="13.5" x14ac:dyDescent="0.25">
      <c r="A627" s="3">
        <f>TITRES_STAT!B630</f>
        <v>43215</v>
      </c>
      <c r="B627" s="5">
        <f>TITRES_STAT!C630</f>
        <v>13.6</v>
      </c>
      <c r="C627" s="5">
        <f>TITRES_STAT!D630</f>
        <v>13.572800000000001</v>
      </c>
      <c r="D627" s="5">
        <f>TITRES_STAT!E630</f>
        <v>163</v>
      </c>
      <c r="E627" s="2">
        <f t="shared" si="36"/>
        <v>16302</v>
      </c>
      <c r="F627" s="5" t="str">
        <f t="shared" si="39"/>
        <v>BEARISH</v>
      </c>
      <c r="G627" s="5" t="str">
        <f t="shared" si="38"/>
        <v>WEAK</v>
      </c>
      <c r="H627" s="5" t="str">
        <f t="shared" si="37"/>
        <v>CONFIRMED BEARISH</v>
      </c>
    </row>
    <row r="628" spans="1:8" ht="13.5" x14ac:dyDescent="0.25">
      <c r="A628" s="3">
        <f>TITRES_STAT!B631</f>
        <v>43216</v>
      </c>
      <c r="B628" s="5">
        <f>TITRES_STAT!C631</f>
        <v>13.58</v>
      </c>
      <c r="C628" s="5">
        <f>TITRES_STAT!D631</f>
        <v>13.5528</v>
      </c>
      <c r="D628" s="5">
        <f>TITRES_STAT!E631</f>
        <v>1225</v>
      </c>
      <c r="E628" s="2">
        <f t="shared" si="36"/>
        <v>15077</v>
      </c>
      <c r="F628" s="5" t="str">
        <f t="shared" si="39"/>
        <v>BEARISH</v>
      </c>
      <c r="G628" s="5" t="str">
        <f t="shared" si="38"/>
        <v>WEAK</v>
      </c>
      <c r="H628" s="5" t="str">
        <f t="shared" si="37"/>
        <v>CONFIRMED BEARISH</v>
      </c>
    </row>
    <row r="629" spans="1:8" ht="13.5" x14ac:dyDescent="0.25">
      <c r="A629" s="3">
        <f>TITRES_STAT!B632</f>
        <v>43217</v>
      </c>
      <c r="B629" s="5">
        <f>TITRES_STAT!C632</f>
        <v>13.58</v>
      </c>
      <c r="C629" s="5">
        <f>TITRES_STAT!D632</f>
        <v>13.5528</v>
      </c>
      <c r="D629" s="5">
        <f>TITRES_STAT!E632</f>
        <v>2005</v>
      </c>
      <c r="E629" s="2">
        <f t="shared" si="36"/>
        <v>15077</v>
      </c>
      <c r="F629" s="5" t="str">
        <f t="shared" si="39"/>
        <v>BEARISH</v>
      </c>
      <c r="G629" s="5" t="str">
        <f t="shared" si="38"/>
        <v>WEAK</v>
      </c>
      <c r="H629" s="5" t="str">
        <f t="shared" si="37"/>
        <v>BEARISH DIVERGENCE</v>
      </c>
    </row>
    <row r="630" spans="1:8" ht="13.5" x14ac:dyDescent="0.25">
      <c r="A630" s="3">
        <f>TITRES_STAT!B633</f>
        <v>43220</v>
      </c>
      <c r="B630" s="5">
        <f>TITRES_STAT!C633</f>
        <v>13.5</v>
      </c>
      <c r="C630" s="5">
        <f>TITRES_STAT!D633</f>
        <v>13.473000000000001</v>
      </c>
      <c r="D630" s="5">
        <f>TITRES_STAT!E633</f>
        <v>150</v>
      </c>
      <c r="E630" s="2">
        <f t="shared" si="36"/>
        <v>14927</v>
      </c>
      <c r="F630" s="5" t="str">
        <f t="shared" si="39"/>
        <v>BEARISH</v>
      </c>
      <c r="G630" s="5" t="str">
        <f t="shared" si="38"/>
        <v>WEAK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13.9</v>
      </c>
      <c r="C631" s="5">
        <f>TITRES_STAT!D634</f>
        <v>13.872199999999999</v>
      </c>
      <c r="D631" s="5">
        <f>TITRES_STAT!E634</f>
        <v>0</v>
      </c>
      <c r="E631" s="2">
        <f t="shared" si="36"/>
        <v>14927</v>
      </c>
      <c r="F631" s="5" t="str">
        <f t="shared" si="39"/>
        <v>BEARISH</v>
      </c>
      <c r="G631" s="5" t="str">
        <f t="shared" si="38"/>
        <v>WEAK</v>
      </c>
      <c r="H631" s="5" t="str">
        <f t="shared" si="37"/>
        <v>BEARISH DIVERGENCE</v>
      </c>
    </row>
    <row r="632" spans="1:8" ht="13.5" x14ac:dyDescent="0.25">
      <c r="A632" s="3">
        <f>TITRES_STAT!B635</f>
        <v>43223</v>
      </c>
      <c r="B632" s="5">
        <f>TITRES_STAT!C635</f>
        <v>13.9</v>
      </c>
      <c r="C632" s="5">
        <f>TITRES_STAT!D635</f>
        <v>13.872199999999999</v>
      </c>
      <c r="D632" s="5">
        <f>TITRES_STAT!E635</f>
        <v>0</v>
      </c>
      <c r="E632" s="2">
        <f t="shared" si="36"/>
        <v>14927</v>
      </c>
      <c r="F632" s="5" t="str">
        <f t="shared" si="39"/>
        <v>BEARISH</v>
      </c>
      <c r="G632" s="5" t="str">
        <f t="shared" si="38"/>
        <v>WEAK</v>
      </c>
      <c r="H632" s="5" t="str">
        <f t="shared" si="37"/>
        <v>BEARISH DIVERGENCE</v>
      </c>
    </row>
    <row r="633" spans="1:8" ht="13.5" x14ac:dyDescent="0.25">
      <c r="A633" s="3">
        <f>TITRES_STAT!B636</f>
        <v>43224</v>
      </c>
      <c r="B633" s="5">
        <f>TITRES_STAT!C636</f>
        <v>13.5</v>
      </c>
      <c r="C633" s="5">
        <f>TITRES_STAT!D636</f>
        <v>13.473000000000001</v>
      </c>
      <c r="D633" s="5">
        <f>TITRES_STAT!E636</f>
        <v>688</v>
      </c>
      <c r="E633" s="2">
        <f t="shared" si="36"/>
        <v>14239</v>
      </c>
      <c r="F633" s="5" t="str">
        <f t="shared" si="39"/>
        <v>BEARISH</v>
      </c>
      <c r="G633" s="5" t="str">
        <f t="shared" si="38"/>
        <v>WEAK</v>
      </c>
      <c r="H633" s="5" t="str">
        <f t="shared" si="37"/>
        <v>CONFIRMED BEARISH</v>
      </c>
    </row>
    <row r="634" spans="1:8" ht="13.5" x14ac:dyDescent="0.25">
      <c r="A634" s="3">
        <f>TITRES_STAT!B637</f>
        <v>43227</v>
      </c>
      <c r="B634" s="5">
        <f>TITRES_STAT!C637</f>
        <v>14</v>
      </c>
      <c r="C634" s="5">
        <f>TITRES_STAT!D637</f>
        <v>13.972</v>
      </c>
      <c r="D634" s="5">
        <f>TITRES_STAT!E637</f>
        <v>5</v>
      </c>
      <c r="E634" s="2">
        <f t="shared" si="36"/>
        <v>14244</v>
      </c>
      <c r="F634" s="5" t="str">
        <f t="shared" si="39"/>
        <v>BEARISH</v>
      </c>
      <c r="G634" s="5" t="str">
        <f t="shared" si="38"/>
        <v>WEAK</v>
      </c>
      <c r="H634" s="5" t="str">
        <f t="shared" si="37"/>
        <v>BEARISH DIVERGENCE</v>
      </c>
    </row>
    <row r="635" spans="1:8" ht="13.5" x14ac:dyDescent="0.25">
      <c r="A635" s="3">
        <f>TITRES_STAT!B638</f>
        <v>43228</v>
      </c>
      <c r="B635" s="5">
        <f>TITRES_STAT!C638</f>
        <v>13.6</v>
      </c>
      <c r="C635" s="5">
        <f>TITRES_STAT!D638</f>
        <v>13.572800000000001</v>
      </c>
      <c r="D635" s="5">
        <f>TITRES_STAT!E638</f>
        <v>1280</v>
      </c>
      <c r="E635" s="2">
        <f t="shared" si="36"/>
        <v>12964</v>
      </c>
      <c r="F635" s="5" t="str">
        <f t="shared" si="39"/>
        <v>BEARISH</v>
      </c>
      <c r="G635" s="5" t="str">
        <f t="shared" si="38"/>
        <v>WEAK</v>
      </c>
      <c r="H635" s="5" t="str">
        <f t="shared" si="37"/>
        <v>BEARISH DIVERGENCE</v>
      </c>
    </row>
    <row r="636" spans="1:8" ht="13.5" x14ac:dyDescent="0.25">
      <c r="A636" s="3">
        <f>TITRES_STAT!B639</f>
        <v>43229</v>
      </c>
      <c r="B636" s="5">
        <f>TITRES_STAT!C639</f>
        <v>13.23</v>
      </c>
      <c r="C636" s="5">
        <f>TITRES_STAT!D639</f>
        <v>13.2035</v>
      </c>
      <c r="D636" s="5">
        <f>TITRES_STAT!E639</f>
        <v>220</v>
      </c>
      <c r="E636" s="2">
        <f t="shared" si="36"/>
        <v>12744</v>
      </c>
      <c r="F636" s="5" t="str">
        <f t="shared" si="39"/>
        <v>BEARISH</v>
      </c>
      <c r="G636" s="5" t="str">
        <f t="shared" si="38"/>
        <v>WEAK</v>
      </c>
      <c r="H636" s="5" t="str">
        <f t="shared" si="37"/>
        <v>CONFIRMED BEARISH</v>
      </c>
    </row>
    <row r="637" spans="1:8" ht="13.5" x14ac:dyDescent="0.25">
      <c r="A637" s="3">
        <f>TITRES_STAT!B640</f>
        <v>43230</v>
      </c>
      <c r="B637" s="5">
        <f>TITRES_STAT!C640</f>
        <v>14.01</v>
      </c>
      <c r="C637" s="5">
        <f>TITRES_STAT!D640</f>
        <v>13.981999999999999</v>
      </c>
      <c r="D637" s="5">
        <f>TITRES_STAT!E640</f>
        <v>1</v>
      </c>
      <c r="E637" s="2">
        <f t="shared" si="36"/>
        <v>12745</v>
      </c>
      <c r="F637" s="5" t="str">
        <f t="shared" si="39"/>
        <v>BEARISH</v>
      </c>
      <c r="G637" s="5" t="str">
        <f t="shared" si="38"/>
        <v>WEAK</v>
      </c>
      <c r="H637" s="5" t="str">
        <f t="shared" si="37"/>
        <v>BEARISH DIVERGENCE</v>
      </c>
    </row>
    <row r="638" spans="1:8" ht="13.5" x14ac:dyDescent="0.25">
      <c r="A638" s="3">
        <f>TITRES_STAT!B641</f>
        <v>43231</v>
      </c>
      <c r="B638" s="5">
        <f>TITRES_STAT!C641</f>
        <v>14.01</v>
      </c>
      <c r="C638" s="5">
        <f>TITRES_STAT!D641</f>
        <v>13.981999999999999</v>
      </c>
      <c r="D638" s="5">
        <f>TITRES_STAT!E641</f>
        <v>0</v>
      </c>
      <c r="E638" s="2">
        <f t="shared" si="36"/>
        <v>12745</v>
      </c>
      <c r="F638" s="5" t="str">
        <f t="shared" si="39"/>
        <v>BEARISH</v>
      </c>
      <c r="G638" s="5" t="str">
        <f t="shared" si="38"/>
        <v>WEAK</v>
      </c>
      <c r="H638" s="5" t="str">
        <f t="shared" si="37"/>
        <v>BEARISH DIVERGENCE</v>
      </c>
    </row>
    <row r="639" spans="1:8" ht="13.5" x14ac:dyDescent="0.25">
      <c r="A639" s="3">
        <f>TITRES_STAT!B642</f>
        <v>43234</v>
      </c>
      <c r="B639" s="5">
        <f>TITRES_STAT!C642</f>
        <v>14.36</v>
      </c>
      <c r="C639" s="5">
        <f>TITRES_STAT!D642</f>
        <v>14.331300000000001</v>
      </c>
      <c r="D639" s="5">
        <f>TITRES_STAT!E642</f>
        <v>188</v>
      </c>
      <c r="E639" s="2">
        <f t="shared" si="36"/>
        <v>12933</v>
      </c>
      <c r="F639" s="5" t="str">
        <f t="shared" si="39"/>
        <v>BEARISH</v>
      </c>
      <c r="G639" s="5" t="str">
        <f t="shared" si="38"/>
        <v>WEAK</v>
      </c>
      <c r="H639" s="5" t="str">
        <f t="shared" si="37"/>
        <v>BEARISH DIVERGENCE</v>
      </c>
    </row>
    <row r="640" spans="1:8" ht="13.5" x14ac:dyDescent="0.25">
      <c r="A640" s="3">
        <f>TITRES_STAT!B643</f>
        <v>43235</v>
      </c>
      <c r="B640" s="5">
        <f>TITRES_STAT!C643</f>
        <v>14.39</v>
      </c>
      <c r="C640" s="5">
        <f>TITRES_STAT!D643</f>
        <v>14.3612</v>
      </c>
      <c r="D640" s="5">
        <f>TITRES_STAT!E643</f>
        <v>105</v>
      </c>
      <c r="E640" s="2">
        <f t="shared" si="36"/>
        <v>13038</v>
      </c>
      <c r="F640" s="5" t="str">
        <f t="shared" si="39"/>
        <v>BULLISH</v>
      </c>
      <c r="G640" s="5" t="str">
        <f t="shared" si="38"/>
        <v>NEUTRAL</v>
      </c>
      <c r="H640" s="5" t="str">
        <f t="shared" si="37"/>
        <v>CONFIRMED BULLISH</v>
      </c>
    </row>
    <row r="641" spans="1:8" ht="13.5" x14ac:dyDescent="0.25">
      <c r="A641" s="3">
        <f>TITRES_STAT!B644</f>
        <v>43236</v>
      </c>
      <c r="B641" s="5">
        <f>TITRES_STAT!C644</f>
        <v>14.39</v>
      </c>
      <c r="C641" s="5">
        <f>TITRES_STAT!D644</f>
        <v>14.3612</v>
      </c>
      <c r="D641" s="5">
        <f>TITRES_STAT!E644</f>
        <v>1110</v>
      </c>
      <c r="E641" s="2">
        <f t="shared" si="36"/>
        <v>13038</v>
      </c>
      <c r="F641" s="5" t="str">
        <f t="shared" si="39"/>
        <v>BULLISH</v>
      </c>
      <c r="G641" s="5" t="str">
        <f t="shared" si="38"/>
        <v>STRONG</v>
      </c>
      <c r="H641" s="5" t="str">
        <f t="shared" si="37"/>
        <v>CONFIRMED BULLISH</v>
      </c>
    </row>
    <row r="642" spans="1:8" ht="13.5" x14ac:dyDescent="0.25">
      <c r="A642" s="3">
        <f>TITRES_STAT!B645</f>
        <v>43237</v>
      </c>
      <c r="B642" s="5">
        <f>TITRES_STAT!C645</f>
        <v>14.81</v>
      </c>
      <c r="C642" s="5">
        <f>TITRES_STAT!D645</f>
        <v>14.7804</v>
      </c>
      <c r="D642" s="5">
        <f>TITRES_STAT!E645</f>
        <v>26</v>
      </c>
      <c r="E642" s="2">
        <f t="shared" si="36"/>
        <v>13064</v>
      </c>
      <c r="F642" s="5" t="str">
        <f t="shared" si="39"/>
        <v>BULLISH</v>
      </c>
      <c r="G642" s="5" t="str">
        <f t="shared" si="38"/>
        <v>STRONG</v>
      </c>
      <c r="H642" s="5" t="str">
        <f t="shared" si="37"/>
        <v>CONFIRMED BULLISH</v>
      </c>
    </row>
    <row r="643" spans="1:8" ht="13.5" x14ac:dyDescent="0.25">
      <c r="A643" s="3">
        <f>TITRES_STAT!B646</f>
        <v>43238</v>
      </c>
      <c r="B643" s="5">
        <f>TITRES_STAT!C646</f>
        <v>14.81</v>
      </c>
      <c r="C643" s="5">
        <f>TITRES_STAT!D646</f>
        <v>14.7804</v>
      </c>
      <c r="D643" s="5">
        <f>TITRES_STAT!E646</f>
        <v>0</v>
      </c>
      <c r="E643" s="2">
        <f t="shared" si="36"/>
        <v>13064</v>
      </c>
      <c r="F643" s="5" t="str">
        <f t="shared" si="39"/>
        <v>BULLISH</v>
      </c>
      <c r="G643" s="5" t="str">
        <f t="shared" si="38"/>
        <v>STRONG</v>
      </c>
      <c r="H643" s="5" t="str">
        <f t="shared" si="37"/>
        <v>CONFIRMED BULLISH</v>
      </c>
    </row>
    <row r="644" spans="1:8" ht="13.5" x14ac:dyDescent="0.25">
      <c r="A644" s="3">
        <f>TITRES_STAT!B647</f>
        <v>43241</v>
      </c>
      <c r="B644" s="5">
        <f>TITRES_STAT!C647</f>
        <v>14.81</v>
      </c>
      <c r="C644" s="5">
        <f>TITRES_STAT!D647</f>
        <v>14.7804</v>
      </c>
      <c r="D644" s="5">
        <f>TITRES_STAT!E647</f>
        <v>0</v>
      </c>
      <c r="E644" s="2">
        <f t="shared" ref="E644:E707" si="40">IF(B644&gt;B643, E643+D644, IF(B644&lt;B643, E643-D644, E643))</f>
        <v>13064</v>
      </c>
      <c r="F644" s="5" t="str">
        <f t="shared" si="39"/>
        <v>BULLISH</v>
      </c>
      <c r="G644" s="5" t="str">
        <f t="shared" si="38"/>
        <v>NEUTRAL</v>
      </c>
      <c r="H644" s="5" t="str">
        <f t="shared" si="37"/>
        <v>CONFIRMED BULLISH</v>
      </c>
    </row>
    <row r="645" spans="1:8" ht="13.5" x14ac:dyDescent="0.25">
      <c r="A645" s="3">
        <f>TITRES_STAT!B648</f>
        <v>43242</v>
      </c>
      <c r="B645" s="5">
        <f>TITRES_STAT!C648</f>
        <v>14.81</v>
      </c>
      <c r="C645" s="5">
        <f>TITRES_STAT!D648</f>
        <v>14.7804</v>
      </c>
      <c r="D645" s="5">
        <f>TITRES_STAT!E648</f>
        <v>0</v>
      </c>
      <c r="E645" s="2">
        <f t="shared" si="40"/>
        <v>13064</v>
      </c>
      <c r="F645" s="5" t="str">
        <f t="shared" si="39"/>
        <v>BULLISH</v>
      </c>
      <c r="G645" s="5" t="str">
        <f t="shared" si="38"/>
        <v>NEUTRAL</v>
      </c>
      <c r="H645" s="5" t="str">
        <f t="shared" si="37"/>
        <v>CONFIRMED BULLISH</v>
      </c>
    </row>
    <row r="646" spans="1:8" ht="13.5" x14ac:dyDescent="0.25">
      <c r="A646" s="3">
        <f>TITRES_STAT!B649</f>
        <v>43243</v>
      </c>
      <c r="B646" s="5">
        <f>TITRES_STAT!C649</f>
        <v>14.81</v>
      </c>
      <c r="C646" s="5">
        <f>TITRES_STAT!D649</f>
        <v>14.7804</v>
      </c>
      <c r="D646" s="5">
        <f>TITRES_STAT!E649</f>
        <v>0</v>
      </c>
      <c r="E646" s="2">
        <f t="shared" si="40"/>
        <v>13064</v>
      </c>
      <c r="F646" s="5" t="str">
        <f t="shared" si="39"/>
        <v>BULLISH</v>
      </c>
      <c r="G646" s="5" t="str">
        <f t="shared" si="38"/>
        <v>NEUTRAL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f>TITRES_STAT!B650</f>
        <v>43244</v>
      </c>
      <c r="B647" s="5">
        <f>TITRES_STAT!C650</f>
        <v>14.37</v>
      </c>
      <c r="C647" s="5">
        <f>TITRES_STAT!D650</f>
        <v>14.3413</v>
      </c>
      <c r="D647" s="5">
        <f>TITRES_STAT!E650</f>
        <v>0</v>
      </c>
      <c r="E647" s="2">
        <f t="shared" si="40"/>
        <v>13064</v>
      </c>
      <c r="F647" s="5" t="str">
        <f t="shared" si="39"/>
        <v>NEUTRAL</v>
      </c>
      <c r="G647" s="5" t="str">
        <f t="shared" ref="G647:G710" si="42">IF((E647-E642)/E642 &gt; 0.02, "STRONG",
 IF((E647-E642)/E642 &lt; -0.02, "WEAK", "NEUTRAL"))</f>
        <v>NEUTRAL</v>
      </c>
      <c r="H647" s="5" t="str">
        <f t="shared" si="41"/>
        <v>NEUTRAL</v>
      </c>
    </row>
    <row r="648" spans="1:8" ht="13.5" x14ac:dyDescent="0.25">
      <c r="A648" s="3">
        <f>TITRES_STAT!B651</f>
        <v>43245</v>
      </c>
      <c r="B648" s="5">
        <f>TITRES_STAT!C651</f>
        <v>14.37</v>
      </c>
      <c r="C648" s="5">
        <f>TITRES_STAT!D651</f>
        <v>14.3413</v>
      </c>
      <c r="D648" s="5">
        <f>TITRES_STAT!E651</f>
        <v>0</v>
      </c>
      <c r="E648" s="2">
        <f t="shared" si="40"/>
        <v>13064</v>
      </c>
      <c r="F648" s="5" t="str">
        <f t="shared" ref="F648:F711" si="43">IF(E648&gt;E643,"BULLISH",IF(E648&lt;E643,"BEARISH","NEUTRAL"))</f>
        <v>NEUTRAL</v>
      </c>
      <c r="G648" s="5" t="str">
        <f t="shared" si="42"/>
        <v>NEUTRAL</v>
      </c>
      <c r="H648" s="5" t="str">
        <f t="shared" si="41"/>
        <v>NEUTRAL</v>
      </c>
    </row>
    <row r="649" spans="1:8" ht="13.5" x14ac:dyDescent="0.25">
      <c r="A649" s="3">
        <f>TITRES_STAT!B652</f>
        <v>43248</v>
      </c>
      <c r="B649" s="5">
        <f>TITRES_STAT!C652</f>
        <v>14.37</v>
      </c>
      <c r="C649" s="5">
        <f>TITRES_STAT!D652</f>
        <v>14.3413</v>
      </c>
      <c r="D649" s="5">
        <f>TITRES_STAT!E652</f>
        <v>0</v>
      </c>
      <c r="E649" s="2">
        <f t="shared" si="40"/>
        <v>13064</v>
      </c>
      <c r="F649" s="5" t="str">
        <f t="shared" si="43"/>
        <v>NEUTRAL</v>
      </c>
      <c r="G649" s="5" t="str">
        <f t="shared" si="42"/>
        <v>NEUTRAL</v>
      </c>
      <c r="H649" s="5" t="str">
        <f t="shared" si="41"/>
        <v>NEUTRAL</v>
      </c>
    </row>
    <row r="650" spans="1:8" ht="13.5" x14ac:dyDescent="0.25">
      <c r="A650" s="3">
        <f>TITRES_STAT!B653</f>
        <v>43249</v>
      </c>
      <c r="B650" s="5">
        <f>TITRES_STAT!C653</f>
        <v>13.75</v>
      </c>
      <c r="C650" s="5">
        <f>TITRES_STAT!D653</f>
        <v>13.7225</v>
      </c>
      <c r="D650" s="5">
        <f>TITRES_STAT!E653</f>
        <v>20</v>
      </c>
      <c r="E650" s="2">
        <f t="shared" si="40"/>
        <v>13044</v>
      </c>
      <c r="F650" s="5" t="str">
        <f t="shared" si="43"/>
        <v>BEARISH</v>
      </c>
      <c r="G650" s="5" t="str">
        <f t="shared" si="42"/>
        <v>NEUTRAL</v>
      </c>
      <c r="H650" s="5" t="str">
        <f t="shared" si="41"/>
        <v>CONFIRMED BEARISH</v>
      </c>
    </row>
    <row r="651" spans="1:8" ht="13.5" x14ac:dyDescent="0.25">
      <c r="A651" s="3">
        <f>TITRES_STAT!B654</f>
        <v>43250</v>
      </c>
      <c r="B651" s="5">
        <f>TITRES_STAT!C654</f>
        <v>14.32</v>
      </c>
      <c r="C651" s="5">
        <f>TITRES_STAT!D654</f>
        <v>14.291399999999999</v>
      </c>
      <c r="D651" s="5">
        <f>TITRES_STAT!E654</f>
        <v>10</v>
      </c>
      <c r="E651" s="2">
        <f t="shared" si="40"/>
        <v>13054</v>
      </c>
      <c r="F651" s="5" t="str">
        <f t="shared" si="43"/>
        <v>BEARISH</v>
      </c>
      <c r="G651" s="5" t="str">
        <f t="shared" si="42"/>
        <v>NEUTRAL</v>
      </c>
      <c r="H651" s="5" t="str">
        <f t="shared" si="41"/>
        <v>CONFIRMED BEARISH</v>
      </c>
    </row>
    <row r="652" spans="1:8" ht="13.5" x14ac:dyDescent="0.25">
      <c r="A652" s="3">
        <f>TITRES_STAT!B655</f>
        <v>43251</v>
      </c>
      <c r="B652" s="5">
        <f>TITRES_STAT!C655</f>
        <v>14.08</v>
      </c>
      <c r="C652" s="5">
        <f>TITRES_STAT!D655</f>
        <v>14.0518</v>
      </c>
      <c r="D652" s="5">
        <f>TITRES_STAT!E655</f>
        <v>40</v>
      </c>
      <c r="E652" s="2">
        <f t="shared" si="40"/>
        <v>13014</v>
      </c>
      <c r="F652" s="5" t="str">
        <f t="shared" si="43"/>
        <v>BEARISH</v>
      </c>
      <c r="G652" s="5" t="str">
        <f t="shared" si="42"/>
        <v>NEUTRAL</v>
      </c>
      <c r="H652" s="5" t="str">
        <f t="shared" si="41"/>
        <v>CONFIRMED BEARISH</v>
      </c>
    </row>
    <row r="653" spans="1:8" ht="13.5" x14ac:dyDescent="0.25">
      <c r="A653" s="3">
        <f>TITRES_STAT!B656</f>
        <v>43252</v>
      </c>
      <c r="B653" s="5">
        <f>TITRES_STAT!C656</f>
        <v>13.66</v>
      </c>
      <c r="C653" s="5">
        <f>TITRES_STAT!D656</f>
        <v>13.6327</v>
      </c>
      <c r="D653" s="5">
        <f>TITRES_STAT!E656</f>
        <v>1200</v>
      </c>
      <c r="E653" s="2">
        <f t="shared" si="40"/>
        <v>11814</v>
      </c>
      <c r="F653" s="5" t="str">
        <f t="shared" si="43"/>
        <v>BEARISH</v>
      </c>
      <c r="G653" s="5" t="str">
        <f t="shared" si="42"/>
        <v>WEAK</v>
      </c>
      <c r="H653" s="5" t="str">
        <f t="shared" si="41"/>
        <v>CONFIRMED BEARISH</v>
      </c>
    </row>
    <row r="654" spans="1:8" ht="13.5" x14ac:dyDescent="0.25">
      <c r="A654" s="3">
        <f>TITRES_STAT!B657</f>
        <v>43255</v>
      </c>
      <c r="B654" s="5">
        <f>TITRES_STAT!C657</f>
        <v>13.4</v>
      </c>
      <c r="C654" s="5">
        <f>TITRES_STAT!D657</f>
        <v>13.373200000000001</v>
      </c>
      <c r="D654" s="5">
        <f>TITRES_STAT!E657</f>
        <v>2130</v>
      </c>
      <c r="E654" s="2">
        <f t="shared" si="40"/>
        <v>9684</v>
      </c>
      <c r="F654" s="5" t="str">
        <f t="shared" si="43"/>
        <v>BEARISH</v>
      </c>
      <c r="G654" s="5" t="str">
        <f t="shared" si="42"/>
        <v>WEAK</v>
      </c>
      <c r="H654" s="5" t="str">
        <f t="shared" si="41"/>
        <v>CONFIRMED BEARISH</v>
      </c>
    </row>
    <row r="655" spans="1:8" ht="13.5" x14ac:dyDescent="0.25">
      <c r="A655" s="3">
        <f>TITRES_STAT!B658</f>
        <v>43256</v>
      </c>
      <c r="B655" s="5">
        <f>TITRES_STAT!C658</f>
        <v>13.4</v>
      </c>
      <c r="C655" s="5">
        <f>TITRES_STAT!D658</f>
        <v>13.373200000000001</v>
      </c>
      <c r="D655" s="5">
        <f>TITRES_STAT!E658</f>
        <v>0</v>
      </c>
      <c r="E655" s="2">
        <f t="shared" si="40"/>
        <v>9684</v>
      </c>
      <c r="F655" s="5" t="str">
        <f t="shared" si="43"/>
        <v>BEARISH</v>
      </c>
      <c r="G655" s="5" t="str">
        <f t="shared" si="42"/>
        <v>WEAK</v>
      </c>
      <c r="H655" s="5" t="str">
        <f t="shared" si="41"/>
        <v>CONFIRMED BEARISH</v>
      </c>
    </row>
    <row r="656" spans="1:8" ht="13.5" x14ac:dyDescent="0.25">
      <c r="A656" s="3">
        <f>TITRES_STAT!B659</f>
        <v>43257</v>
      </c>
      <c r="B656" s="5">
        <f>TITRES_STAT!C659</f>
        <v>13.4</v>
      </c>
      <c r="C656" s="5">
        <f>TITRES_STAT!D659</f>
        <v>13.373200000000001</v>
      </c>
      <c r="D656" s="5">
        <f>TITRES_STAT!E659</f>
        <v>0</v>
      </c>
      <c r="E656" s="2">
        <f t="shared" si="40"/>
        <v>9684</v>
      </c>
      <c r="F656" s="5" t="str">
        <f t="shared" si="43"/>
        <v>BEARISH</v>
      </c>
      <c r="G656" s="5" t="str">
        <f t="shared" si="42"/>
        <v>WEAK</v>
      </c>
      <c r="H656" s="5" t="str">
        <f t="shared" si="41"/>
        <v>CONFIRMED BEARISH</v>
      </c>
    </row>
    <row r="657" spans="1:8" ht="13.5" x14ac:dyDescent="0.25">
      <c r="A657" s="3">
        <f>TITRES_STAT!B660</f>
        <v>43258</v>
      </c>
      <c r="B657" s="5">
        <f>TITRES_STAT!C660</f>
        <v>13</v>
      </c>
      <c r="C657" s="5">
        <f>TITRES_STAT!D660</f>
        <v>12.974</v>
      </c>
      <c r="D657" s="5">
        <f>TITRES_STAT!E660</f>
        <v>205</v>
      </c>
      <c r="E657" s="2">
        <f t="shared" si="40"/>
        <v>9479</v>
      </c>
      <c r="F657" s="5" t="str">
        <f t="shared" si="43"/>
        <v>BEARISH</v>
      </c>
      <c r="G657" s="5" t="str">
        <f t="shared" si="42"/>
        <v>WEAK</v>
      </c>
      <c r="H657" s="5" t="str">
        <f t="shared" si="41"/>
        <v>CONFIRMED BEARISH</v>
      </c>
    </row>
    <row r="658" spans="1:8" ht="13.5" x14ac:dyDescent="0.25">
      <c r="A658" s="3">
        <f>TITRES_STAT!B661</f>
        <v>43259</v>
      </c>
      <c r="B658" s="5">
        <f>TITRES_STAT!C661</f>
        <v>12.9</v>
      </c>
      <c r="C658" s="5">
        <f>TITRES_STAT!D661</f>
        <v>12.8742</v>
      </c>
      <c r="D658" s="5">
        <f>TITRES_STAT!E661</f>
        <v>610</v>
      </c>
      <c r="E658" s="2">
        <f t="shared" si="40"/>
        <v>8869</v>
      </c>
      <c r="F658" s="5" t="str">
        <f t="shared" si="43"/>
        <v>BEARISH</v>
      </c>
      <c r="G658" s="5" t="str">
        <f t="shared" si="42"/>
        <v>WEAK</v>
      </c>
      <c r="H658" s="5" t="str">
        <f t="shared" si="41"/>
        <v>CONFIRMED BEARISH</v>
      </c>
    </row>
    <row r="659" spans="1:8" ht="13.5" x14ac:dyDescent="0.25">
      <c r="A659" s="3">
        <f>TITRES_STAT!B662</f>
        <v>43262</v>
      </c>
      <c r="B659" s="5">
        <f>TITRES_STAT!C662</f>
        <v>12.89</v>
      </c>
      <c r="C659" s="5">
        <f>TITRES_STAT!D662</f>
        <v>12.8642</v>
      </c>
      <c r="D659" s="5">
        <f>TITRES_STAT!E662</f>
        <v>349</v>
      </c>
      <c r="E659" s="2">
        <f t="shared" si="40"/>
        <v>8520</v>
      </c>
      <c r="F659" s="5" t="str">
        <f t="shared" si="43"/>
        <v>BEARISH</v>
      </c>
      <c r="G659" s="5" t="str">
        <f t="shared" si="42"/>
        <v>WEAK</v>
      </c>
      <c r="H659" s="5" t="str">
        <f t="shared" si="41"/>
        <v>CONFIRMED BEARISH</v>
      </c>
    </row>
    <row r="660" spans="1:8" ht="13.5" x14ac:dyDescent="0.25">
      <c r="A660" s="3">
        <f>TITRES_STAT!B663</f>
        <v>43263</v>
      </c>
      <c r="B660" s="5">
        <f>TITRES_STAT!C663</f>
        <v>12.51</v>
      </c>
      <c r="C660" s="5">
        <f>TITRES_STAT!D663</f>
        <v>12.484999999999999</v>
      </c>
      <c r="D660" s="5">
        <f>TITRES_STAT!E663</f>
        <v>312</v>
      </c>
      <c r="E660" s="2">
        <f t="shared" si="40"/>
        <v>8208</v>
      </c>
      <c r="F660" s="5" t="str">
        <f t="shared" si="43"/>
        <v>BEARISH</v>
      </c>
      <c r="G660" s="5" t="str">
        <f t="shared" si="42"/>
        <v>WEAK</v>
      </c>
      <c r="H660" s="5" t="str">
        <f t="shared" si="41"/>
        <v>CONFIRMED BEARISH</v>
      </c>
    </row>
    <row r="661" spans="1:8" ht="13.5" x14ac:dyDescent="0.25">
      <c r="A661" s="3">
        <f>TITRES_STAT!B664</f>
        <v>43264</v>
      </c>
      <c r="B661" s="5">
        <f>TITRES_STAT!C664</f>
        <v>12</v>
      </c>
      <c r="C661" s="5">
        <f>TITRES_STAT!D664</f>
        <v>11.976000000000001</v>
      </c>
      <c r="D661" s="5">
        <f>TITRES_STAT!E664</f>
        <v>1160</v>
      </c>
      <c r="E661" s="2">
        <f t="shared" si="40"/>
        <v>7048</v>
      </c>
      <c r="F661" s="5" t="str">
        <f t="shared" si="43"/>
        <v>BEARISH</v>
      </c>
      <c r="G661" s="5" t="str">
        <f t="shared" si="42"/>
        <v>WEAK</v>
      </c>
      <c r="H661" s="5" t="str">
        <f t="shared" si="41"/>
        <v>CONFIRMED BEARISH</v>
      </c>
    </row>
    <row r="662" spans="1:8" ht="13.5" x14ac:dyDescent="0.25">
      <c r="A662" s="3">
        <f>TITRES_STAT!B665</f>
        <v>43265</v>
      </c>
      <c r="B662" s="5">
        <f>TITRES_STAT!C665</f>
        <v>12</v>
      </c>
      <c r="C662" s="5">
        <f>TITRES_STAT!D665</f>
        <v>11.976000000000001</v>
      </c>
      <c r="D662" s="5">
        <f>TITRES_STAT!E665</f>
        <v>186</v>
      </c>
      <c r="E662" s="2">
        <f t="shared" si="40"/>
        <v>7048</v>
      </c>
      <c r="F662" s="5" t="str">
        <f t="shared" si="43"/>
        <v>BEARISH</v>
      </c>
      <c r="G662" s="5" t="str">
        <f t="shared" si="42"/>
        <v>WEAK</v>
      </c>
      <c r="H662" s="5" t="str">
        <f t="shared" si="41"/>
        <v>CONFIRMED BEARISH</v>
      </c>
    </row>
    <row r="663" spans="1:8" ht="13.5" x14ac:dyDescent="0.25">
      <c r="A663" s="3">
        <f>TITRES_STAT!B666</f>
        <v>43269</v>
      </c>
      <c r="B663" s="5">
        <f>TITRES_STAT!C666</f>
        <v>12.36</v>
      </c>
      <c r="C663" s="5">
        <f>TITRES_STAT!D666</f>
        <v>12.3353</v>
      </c>
      <c r="D663" s="5">
        <f>TITRES_STAT!E666</f>
        <v>53</v>
      </c>
      <c r="E663" s="2">
        <f t="shared" si="40"/>
        <v>7101</v>
      </c>
      <c r="F663" s="5" t="str">
        <f t="shared" si="43"/>
        <v>BEARISH</v>
      </c>
      <c r="G663" s="5" t="str">
        <f t="shared" si="42"/>
        <v>WEAK</v>
      </c>
      <c r="H663" s="5" t="str">
        <f t="shared" si="41"/>
        <v>CONFIRMED BEARISH</v>
      </c>
    </row>
    <row r="664" spans="1:8" ht="13.5" x14ac:dyDescent="0.25">
      <c r="A664" s="3">
        <f>TITRES_STAT!B667</f>
        <v>43270</v>
      </c>
      <c r="B664" s="5">
        <f>TITRES_STAT!C667</f>
        <v>12.56</v>
      </c>
      <c r="C664" s="5">
        <f>TITRES_STAT!D667</f>
        <v>12.5349</v>
      </c>
      <c r="D664" s="5">
        <f>TITRES_STAT!E667</f>
        <v>120</v>
      </c>
      <c r="E664" s="2">
        <f t="shared" si="40"/>
        <v>7221</v>
      </c>
      <c r="F664" s="5" t="str">
        <f t="shared" si="43"/>
        <v>BEARISH</v>
      </c>
      <c r="G664" s="5" t="str">
        <f t="shared" si="42"/>
        <v>WEAK</v>
      </c>
      <c r="H664" s="5" t="str">
        <f t="shared" si="41"/>
        <v>CONFIRMED BEARISH</v>
      </c>
    </row>
    <row r="665" spans="1:8" ht="13.5" x14ac:dyDescent="0.25">
      <c r="A665" s="3">
        <f>TITRES_STAT!B668</f>
        <v>43271</v>
      </c>
      <c r="B665" s="5">
        <f>TITRES_STAT!C668</f>
        <v>12.87</v>
      </c>
      <c r="C665" s="5">
        <f>TITRES_STAT!D668</f>
        <v>12.8443</v>
      </c>
      <c r="D665" s="5">
        <f>TITRES_STAT!E668</f>
        <v>373</v>
      </c>
      <c r="E665" s="2">
        <f t="shared" si="40"/>
        <v>7594</v>
      </c>
      <c r="F665" s="5" t="str">
        <f t="shared" si="43"/>
        <v>BEARISH</v>
      </c>
      <c r="G665" s="5" t="str">
        <f t="shared" si="42"/>
        <v>WEAK</v>
      </c>
      <c r="H665" s="5" t="str">
        <f t="shared" si="41"/>
        <v>BEARISH DIVERGENCE</v>
      </c>
    </row>
    <row r="666" spans="1:8" ht="13.5" x14ac:dyDescent="0.25">
      <c r="A666" s="3">
        <f>TITRES_STAT!B669</f>
        <v>43272</v>
      </c>
      <c r="B666" s="5">
        <f>TITRES_STAT!C669</f>
        <v>13.25</v>
      </c>
      <c r="C666" s="5">
        <f>TITRES_STAT!D669</f>
        <v>13.2235</v>
      </c>
      <c r="D666" s="5">
        <f>TITRES_STAT!E669</f>
        <v>37</v>
      </c>
      <c r="E666" s="2">
        <f t="shared" si="40"/>
        <v>7631</v>
      </c>
      <c r="F666" s="5" t="str">
        <f t="shared" si="43"/>
        <v>BULLISH</v>
      </c>
      <c r="G666" s="5" t="str">
        <f t="shared" si="42"/>
        <v>STRONG</v>
      </c>
      <c r="H666" s="5" t="str">
        <f t="shared" si="41"/>
        <v>CONFIRMED BULLISH</v>
      </c>
    </row>
    <row r="667" spans="1:8" ht="13.5" x14ac:dyDescent="0.25">
      <c r="A667" s="3">
        <f>TITRES_STAT!B670</f>
        <v>43273</v>
      </c>
      <c r="B667" s="5">
        <f>TITRES_STAT!C670</f>
        <v>13.25</v>
      </c>
      <c r="C667" s="5">
        <f>TITRES_STAT!D670</f>
        <v>13.2235</v>
      </c>
      <c r="D667" s="5">
        <f>TITRES_STAT!E670</f>
        <v>567</v>
      </c>
      <c r="E667" s="2">
        <f t="shared" si="40"/>
        <v>7631</v>
      </c>
      <c r="F667" s="5" t="str">
        <f t="shared" si="43"/>
        <v>BULLISH</v>
      </c>
      <c r="G667" s="5" t="str">
        <f t="shared" si="42"/>
        <v>STRONG</v>
      </c>
      <c r="H667" s="5" t="str">
        <f t="shared" si="41"/>
        <v>CONFIRMED BULLISH</v>
      </c>
    </row>
    <row r="668" spans="1:8" ht="13.5" x14ac:dyDescent="0.25">
      <c r="A668" s="3">
        <f>TITRES_STAT!B671</f>
        <v>43276</v>
      </c>
      <c r="B668" s="5">
        <f>TITRES_STAT!C671</f>
        <v>13</v>
      </c>
      <c r="C668" s="5">
        <f>TITRES_STAT!D671</f>
        <v>12.974</v>
      </c>
      <c r="D668" s="5">
        <f>TITRES_STAT!E671</f>
        <v>500</v>
      </c>
      <c r="E668" s="2">
        <f t="shared" si="40"/>
        <v>7131</v>
      </c>
      <c r="F668" s="5" t="str">
        <f t="shared" si="43"/>
        <v>BULLISH</v>
      </c>
      <c r="G668" s="5" t="str">
        <f t="shared" si="42"/>
        <v>NEUTRAL</v>
      </c>
      <c r="H668" s="5" t="str">
        <f t="shared" si="41"/>
        <v>CONFIRMED BULLISH</v>
      </c>
    </row>
    <row r="669" spans="1:8" ht="13.5" x14ac:dyDescent="0.25">
      <c r="A669" s="3">
        <f>TITRES_STAT!B672</f>
        <v>43277</v>
      </c>
      <c r="B669" s="5">
        <f>TITRES_STAT!C672</f>
        <v>13.4</v>
      </c>
      <c r="C669" s="5">
        <f>TITRES_STAT!D672</f>
        <v>13.373200000000001</v>
      </c>
      <c r="D669" s="5">
        <f>TITRES_STAT!E672</f>
        <v>2</v>
      </c>
      <c r="E669" s="2">
        <f t="shared" si="40"/>
        <v>7133</v>
      </c>
      <c r="F669" s="5" t="str">
        <f t="shared" si="43"/>
        <v>BEARISH</v>
      </c>
      <c r="G669" s="5" t="str">
        <f t="shared" si="42"/>
        <v>NEUTRAL</v>
      </c>
      <c r="H669" s="5" t="str">
        <f t="shared" si="41"/>
        <v>BEARISH DIVERGENCE</v>
      </c>
    </row>
    <row r="670" spans="1:8" ht="13.5" x14ac:dyDescent="0.25">
      <c r="A670" s="3">
        <f>TITRES_STAT!B673</f>
        <v>43278</v>
      </c>
      <c r="B670" s="5">
        <f>TITRES_STAT!C673</f>
        <v>13.38</v>
      </c>
      <c r="C670" s="5">
        <f>TITRES_STAT!D673</f>
        <v>13.353199999999999</v>
      </c>
      <c r="D670" s="5">
        <f>TITRES_STAT!E673</f>
        <v>326</v>
      </c>
      <c r="E670" s="2">
        <f t="shared" si="40"/>
        <v>6807</v>
      </c>
      <c r="F670" s="5" t="str">
        <f t="shared" si="43"/>
        <v>BEARISH</v>
      </c>
      <c r="G670" s="5" t="str">
        <f t="shared" si="42"/>
        <v>WEAK</v>
      </c>
      <c r="H670" s="5" t="str">
        <f t="shared" si="41"/>
        <v>BEARISH DIVERGENCE</v>
      </c>
    </row>
    <row r="671" spans="1:8" ht="13.5" x14ac:dyDescent="0.25">
      <c r="A671" s="3">
        <f>TITRES_STAT!B674</f>
        <v>43279</v>
      </c>
      <c r="B671" s="5">
        <f>TITRES_STAT!C674</f>
        <v>13.38</v>
      </c>
      <c r="C671" s="5">
        <f>TITRES_STAT!D674</f>
        <v>13.353199999999999</v>
      </c>
      <c r="D671" s="5">
        <f>TITRES_STAT!E674</f>
        <v>0</v>
      </c>
      <c r="E671" s="2">
        <f t="shared" si="40"/>
        <v>6807</v>
      </c>
      <c r="F671" s="5" t="str">
        <f t="shared" si="43"/>
        <v>BEARISH</v>
      </c>
      <c r="G671" s="5" t="str">
        <f t="shared" si="42"/>
        <v>WEAK</v>
      </c>
      <c r="H671" s="5" t="str">
        <f t="shared" si="41"/>
        <v>BEARISH DIVERGENCE</v>
      </c>
    </row>
    <row r="672" spans="1:8" ht="13.5" x14ac:dyDescent="0.25">
      <c r="A672" s="3">
        <f>TITRES_STAT!B675</f>
        <v>43280</v>
      </c>
      <c r="B672" s="5">
        <f>TITRES_STAT!C675</f>
        <v>13.38</v>
      </c>
      <c r="C672" s="5">
        <f>TITRES_STAT!D675</f>
        <v>13.353199999999999</v>
      </c>
      <c r="D672" s="5">
        <f>TITRES_STAT!E675</f>
        <v>0</v>
      </c>
      <c r="E672" s="2">
        <f t="shared" si="40"/>
        <v>6807</v>
      </c>
      <c r="F672" s="5" t="str">
        <f t="shared" si="43"/>
        <v>BEARISH</v>
      </c>
      <c r="G672" s="5" t="str">
        <f t="shared" si="42"/>
        <v>WEAK</v>
      </c>
      <c r="H672" s="5" t="str">
        <f t="shared" si="41"/>
        <v>BEARISH DIVERGENCE</v>
      </c>
    </row>
    <row r="673" spans="1:8" ht="13.5" x14ac:dyDescent="0.25">
      <c r="A673" s="3">
        <f>TITRES_STAT!B676</f>
        <v>43283</v>
      </c>
      <c r="B673" s="5">
        <f>TITRES_STAT!C676</f>
        <v>12.78</v>
      </c>
      <c r="C673" s="5">
        <f>TITRES_STAT!D676</f>
        <v>12.7544</v>
      </c>
      <c r="D673" s="5">
        <f>TITRES_STAT!E676</f>
        <v>50</v>
      </c>
      <c r="E673" s="2">
        <f t="shared" si="40"/>
        <v>6757</v>
      </c>
      <c r="F673" s="5" t="str">
        <f t="shared" si="43"/>
        <v>BEARISH</v>
      </c>
      <c r="G673" s="5" t="str">
        <f t="shared" si="42"/>
        <v>WEAK</v>
      </c>
      <c r="H673" s="5" t="str">
        <f t="shared" si="41"/>
        <v>CONFIRMED BEARISH</v>
      </c>
    </row>
    <row r="674" spans="1:8" ht="13.5" x14ac:dyDescent="0.25">
      <c r="A674" s="3">
        <f>TITRES_STAT!B677</f>
        <v>43284</v>
      </c>
      <c r="B674" s="5">
        <f>TITRES_STAT!C677</f>
        <v>13.16</v>
      </c>
      <c r="C674" s="5">
        <f>TITRES_STAT!D677</f>
        <v>13.133699999999999</v>
      </c>
      <c r="D674" s="5">
        <f>TITRES_STAT!E677</f>
        <v>0</v>
      </c>
      <c r="E674" s="2">
        <f t="shared" si="40"/>
        <v>6757</v>
      </c>
      <c r="F674" s="5" t="str">
        <f t="shared" si="43"/>
        <v>BEARISH</v>
      </c>
      <c r="G674" s="5" t="str">
        <f t="shared" si="42"/>
        <v>WEAK</v>
      </c>
      <c r="H674" s="5" t="str">
        <f t="shared" si="41"/>
        <v>CONFIRMED BEARISH</v>
      </c>
    </row>
    <row r="675" spans="1:8" ht="13.5" x14ac:dyDescent="0.25">
      <c r="A675" s="3">
        <f>TITRES_STAT!B678</f>
        <v>43285</v>
      </c>
      <c r="B675" s="5">
        <f>TITRES_STAT!C678</f>
        <v>13.16</v>
      </c>
      <c r="C675" s="5">
        <f>TITRES_STAT!D678</f>
        <v>13.133699999999999</v>
      </c>
      <c r="D675" s="5">
        <f>TITRES_STAT!E678</f>
        <v>0</v>
      </c>
      <c r="E675" s="2">
        <f t="shared" si="40"/>
        <v>6757</v>
      </c>
      <c r="F675" s="5" t="str">
        <f t="shared" si="43"/>
        <v>BEARISH</v>
      </c>
      <c r="G675" s="5" t="str">
        <f t="shared" si="42"/>
        <v>NEUTRAL</v>
      </c>
      <c r="H675" s="5" t="str">
        <f t="shared" si="41"/>
        <v>CONFIRMED BEARISH</v>
      </c>
    </row>
    <row r="676" spans="1:8" ht="13.5" x14ac:dyDescent="0.25">
      <c r="A676" s="3">
        <f>TITRES_STAT!B679</f>
        <v>43286</v>
      </c>
      <c r="B676" s="5">
        <f>TITRES_STAT!C679</f>
        <v>13.15</v>
      </c>
      <c r="C676" s="5">
        <f>TITRES_STAT!D679</f>
        <v>13.123699999999999</v>
      </c>
      <c r="D676" s="5">
        <f>TITRES_STAT!E679</f>
        <v>5</v>
      </c>
      <c r="E676" s="2">
        <f t="shared" si="40"/>
        <v>6752</v>
      </c>
      <c r="F676" s="5" t="str">
        <f t="shared" si="43"/>
        <v>BEARISH</v>
      </c>
      <c r="G676" s="5" t="str">
        <f t="shared" si="42"/>
        <v>NEUTRAL</v>
      </c>
      <c r="H676" s="5" t="str">
        <f t="shared" si="41"/>
        <v>CONFIRMED BEARISH</v>
      </c>
    </row>
    <row r="677" spans="1:8" ht="13.5" x14ac:dyDescent="0.25">
      <c r="A677" s="3">
        <f>TITRES_STAT!B680</f>
        <v>43287</v>
      </c>
      <c r="B677" s="5">
        <f>TITRES_STAT!C680</f>
        <v>13.15</v>
      </c>
      <c r="C677" s="5">
        <f>TITRES_STAT!D680</f>
        <v>13.123699999999999</v>
      </c>
      <c r="D677" s="5">
        <f>TITRES_STAT!E680</f>
        <v>0</v>
      </c>
      <c r="E677" s="2">
        <f t="shared" si="40"/>
        <v>6752</v>
      </c>
      <c r="F677" s="5" t="str">
        <f t="shared" si="43"/>
        <v>BEARISH</v>
      </c>
      <c r="G677" s="5" t="str">
        <f t="shared" si="42"/>
        <v>NEUTRAL</v>
      </c>
      <c r="H677" s="5" t="str">
        <f t="shared" si="41"/>
        <v>CONFIRMED BEARISH</v>
      </c>
    </row>
    <row r="678" spans="1:8" ht="13.5" x14ac:dyDescent="0.25">
      <c r="A678" s="3">
        <f>TITRES_STAT!B681</f>
        <v>43290</v>
      </c>
      <c r="B678" s="5">
        <f>TITRES_STAT!C681</f>
        <v>12.76</v>
      </c>
      <c r="C678" s="5">
        <f>TITRES_STAT!D681</f>
        <v>12.734500000000001</v>
      </c>
      <c r="D678" s="5">
        <f>TITRES_STAT!E681</f>
        <v>11</v>
      </c>
      <c r="E678" s="2">
        <f t="shared" si="40"/>
        <v>6741</v>
      </c>
      <c r="F678" s="5" t="str">
        <f t="shared" si="43"/>
        <v>BEARISH</v>
      </c>
      <c r="G678" s="5" t="str">
        <f t="shared" si="42"/>
        <v>NEUTRAL</v>
      </c>
      <c r="H678" s="5" t="str">
        <f t="shared" si="41"/>
        <v>CONFIRMED BEARISH</v>
      </c>
    </row>
    <row r="679" spans="1:8" ht="13.5" x14ac:dyDescent="0.25">
      <c r="A679" s="3">
        <f>TITRES_STAT!B682</f>
        <v>43291</v>
      </c>
      <c r="B679" s="5">
        <f>TITRES_STAT!C682</f>
        <v>12.8</v>
      </c>
      <c r="C679" s="5">
        <f>TITRES_STAT!D682</f>
        <v>12.7744</v>
      </c>
      <c r="D679" s="5">
        <f>TITRES_STAT!E682</f>
        <v>39</v>
      </c>
      <c r="E679" s="2">
        <f t="shared" si="40"/>
        <v>6780</v>
      </c>
      <c r="F679" s="5" t="str">
        <f t="shared" si="43"/>
        <v>BULLISH</v>
      </c>
      <c r="G679" s="5" t="str">
        <f t="shared" si="42"/>
        <v>NEUTRAL</v>
      </c>
      <c r="H679" s="5" t="str">
        <f t="shared" si="41"/>
        <v>BULLISH DIVERGENCE</v>
      </c>
    </row>
    <row r="680" spans="1:8" ht="13.5" x14ac:dyDescent="0.25">
      <c r="A680" s="3">
        <f>TITRES_STAT!B683</f>
        <v>43292</v>
      </c>
      <c r="B680" s="5">
        <f>TITRES_STAT!C683</f>
        <v>13.18</v>
      </c>
      <c r="C680" s="5">
        <f>TITRES_STAT!D683</f>
        <v>13.153600000000001</v>
      </c>
      <c r="D680" s="5">
        <f>TITRES_STAT!E683</f>
        <v>2</v>
      </c>
      <c r="E680" s="2">
        <f t="shared" si="40"/>
        <v>6782</v>
      </c>
      <c r="F680" s="5" t="str">
        <f t="shared" si="43"/>
        <v>BULLISH</v>
      </c>
      <c r="G680" s="5" t="str">
        <f t="shared" si="42"/>
        <v>NEUTRAL</v>
      </c>
      <c r="H680" s="5" t="str">
        <f t="shared" si="41"/>
        <v>CONFIRMED BULLISH</v>
      </c>
    </row>
    <row r="681" spans="1:8" ht="13.5" x14ac:dyDescent="0.25">
      <c r="A681" s="3">
        <f>TITRES_STAT!B684</f>
        <v>43293</v>
      </c>
      <c r="B681" s="5">
        <f>TITRES_STAT!C684</f>
        <v>12.99</v>
      </c>
      <c r="C681" s="5">
        <f>TITRES_STAT!D684</f>
        <v>12.964</v>
      </c>
      <c r="D681" s="5">
        <f>TITRES_STAT!E684</f>
        <v>8</v>
      </c>
      <c r="E681" s="2">
        <f t="shared" si="40"/>
        <v>6774</v>
      </c>
      <c r="F681" s="5" t="str">
        <f t="shared" si="43"/>
        <v>BULLISH</v>
      </c>
      <c r="G681" s="5" t="str">
        <f t="shared" si="42"/>
        <v>NEUTRAL</v>
      </c>
      <c r="H681" s="5" t="str">
        <f t="shared" si="41"/>
        <v>BULLISH DIVERGENCE</v>
      </c>
    </row>
    <row r="682" spans="1:8" ht="13.5" x14ac:dyDescent="0.25">
      <c r="A682" s="3">
        <f>TITRES_STAT!B685</f>
        <v>43294</v>
      </c>
      <c r="B682" s="5">
        <f>TITRES_STAT!C685</f>
        <v>12.99</v>
      </c>
      <c r="C682" s="5">
        <f>TITRES_STAT!D685</f>
        <v>12.964</v>
      </c>
      <c r="D682" s="5">
        <f>TITRES_STAT!E685</f>
        <v>0</v>
      </c>
      <c r="E682" s="2">
        <f t="shared" si="40"/>
        <v>6774</v>
      </c>
      <c r="F682" s="5" t="str">
        <f t="shared" si="43"/>
        <v>BULLISH</v>
      </c>
      <c r="G682" s="5" t="str">
        <f t="shared" si="42"/>
        <v>NEUTRAL</v>
      </c>
      <c r="H682" s="5" t="str">
        <f t="shared" si="41"/>
        <v>BULLISH DIVERGENCE</v>
      </c>
    </row>
    <row r="683" spans="1:8" ht="13.5" x14ac:dyDescent="0.25">
      <c r="A683" s="3">
        <f>TITRES_STAT!B686</f>
        <v>43297</v>
      </c>
      <c r="B683" s="5">
        <f>TITRES_STAT!C686</f>
        <v>12.79</v>
      </c>
      <c r="C683" s="5">
        <f>TITRES_STAT!D686</f>
        <v>12.7644</v>
      </c>
      <c r="D683" s="5">
        <f>TITRES_STAT!E686</f>
        <v>125</v>
      </c>
      <c r="E683" s="2">
        <f t="shared" si="40"/>
        <v>6649</v>
      </c>
      <c r="F683" s="5" t="str">
        <f t="shared" si="43"/>
        <v>BEARISH</v>
      </c>
      <c r="G683" s="5" t="str">
        <f t="shared" si="42"/>
        <v>NEUTRAL</v>
      </c>
      <c r="H683" s="5" t="str">
        <f t="shared" si="41"/>
        <v>BEARISH DIVERGENCE</v>
      </c>
    </row>
    <row r="684" spans="1:8" ht="13.5" x14ac:dyDescent="0.25">
      <c r="A684" s="3">
        <f>TITRES_STAT!B687</f>
        <v>43298</v>
      </c>
      <c r="B684" s="5">
        <f>TITRES_STAT!C687</f>
        <v>12.78</v>
      </c>
      <c r="C684" s="5">
        <f>TITRES_STAT!D687</f>
        <v>12.7544</v>
      </c>
      <c r="D684" s="5">
        <f>TITRES_STAT!E687</f>
        <v>370</v>
      </c>
      <c r="E684" s="2">
        <f t="shared" si="40"/>
        <v>6279</v>
      </c>
      <c r="F684" s="5" t="str">
        <f t="shared" si="43"/>
        <v>BEARISH</v>
      </c>
      <c r="G684" s="5" t="str">
        <f t="shared" si="42"/>
        <v>WEAK</v>
      </c>
      <c r="H684" s="5" t="str">
        <f t="shared" si="41"/>
        <v>CONFIRMED BEARISH</v>
      </c>
    </row>
    <row r="685" spans="1:8" ht="13.5" x14ac:dyDescent="0.25">
      <c r="A685" s="3">
        <f>TITRES_STAT!B688</f>
        <v>43299</v>
      </c>
      <c r="B685" s="5">
        <f>TITRES_STAT!C688</f>
        <v>12.79</v>
      </c>
      <c r="C685" s="5">
        <f>TITRES_STAT!D688</f>
        <v>12.7644</v>
      </c>
      <c r="D685" s="5">
        <f>TITRES_STAT!E688</f>
        <v>3</v>
      </c>
      <c r="E685" s="2">
        <f t="shared" si="40"/>
        <v>6282</v>
      </c>
      <c r="F685" s="5" t="str">
        <f t="shared" si="43"/>
        <v>BEARISH</v>
      </c>
      <c r="G685" s="5" t="str">
        <f t="shared" si="42"/>
        <v>WEAK</v>
      </c>
      <c r="H685" s="5" t="str">
        <f t="shared" si="41"/>
        <v>CONFIRMED BEARISH</v>
      </c>
    </row>
    <row r="686" spans="1:8" ht="13.5" x14ac:dyDescent="0.25">
      <c r="A686" s="3">
        <f>TITRES_STAT!B689</f>
        <v>43300</v>
      </c>
      <c r="B686" s="5">
        <f>TITRES_STAT!C689</f>
        <v>12.79</v>
      </c>
      <c r="C686" s="5">
        <f>TITRES_STAT!D689</f>
        <v>12.7644</v>
      </c>
      <c r="D686" s="5">
        <f>TITRES_STAT!E689</f>
        <v>55</v>
      </c>
      <c r="E686" s="2">
        <f t="shared" si="40"/>
        <v>6282</v>
      </c>
      <c r="F686" s="5" t="str">
        <f t="shared" si="43"/>
        <v>BEARISH</v>
      </c>
      <c r="G686" s="5" t="str">
        <f t="shared" si="42"/>
        <v>WEAK</v>
      </c>
      <c r="H686" s="5" t="str">
        <f t="shared" si="41"/>
        <v>CONFIRMED BEARISH</v>
      </c>
    </row>
    <row r="687" spans="1:8" ht="13.5" x14ac:dyDescent="0.25">
      <c r="A687" s="3">
        <f>TITRES_STAT!B690</f>
        <v>43301</v>
      </c>
      <c r="B687" s="5">
        <f>TITRES_STAT!C690</f>
        <v>12.78</v>
      </c>
      <c r="C687" s="5">
        <f>TITRES_STAT!D690</f>
        <v>12.7544</v>
      </c>
      <c r="D687" s="5">
        <f>TITRES_STAT!E690</f>
        <v>45</v>
      </c>
      <c r="E687" s="2">
        <f t="shared" si="40"/>
        <v>6237</v>
      </c>
      <c r="F687" s="5" t="str">
        <f t="shared" si="43"/>
        <v>BEARISH</v>
      </c>
      <c r="G687" s="5" t="str">
        <f t="shared" si="42"/>
        <v>WEAK</v>
      </c>
      <c r="H687" s="5" t="str">
        <f t="shared" si="41"/>
        <v>CONFIRMED BEARISH</v>
      </c>
    </row>
    <row r="688" spans="1:8" ht="13.5" x14ac:dyDescent="0.25">
      <c r="A688" s="3">
        <f>TITRES_STAT!B691</f>
        <v>43304</v>
      </c>
      <c r="B688" s="5">
        <f>TITRES_STAT!C691</f>
        <v>12.78</v>
      </c>
      <c r="C688" s="5">
        <f>TITRES_STAT!D691</f>
        <v>12.7544</v>
      </c>
      <c r="D688" s="5">
        <f>TITRES_STAT!E691</f>
        <v>0</v>
      </c>
      <c r="E688" s="2">
        <f t="shared" si="40"/>
        <v>6237</v>
      </c>
      <c r="F688" s="5" t="str">
        <f t="shared" si="43"/>
        <v>BEARISH</v>
      </c>
      <c r="G688" s="5" t="str">
        <f t="shared" si="42"/>
        <v>WEAK</v>
      </c>
      <c r="H688" s="5" t="str">
        <f t="shared" si="41"/>
        <v>CONFIRMED BEARISH</v>
      </c>
    </row>
    <row r="689" spans="1:8" ht="13.5" x14ac:dyDescent="0.25">
      <c r="A689" s="3">
        <f>TITRES_STAT!B692</f>
        <v>43305</v>
      </c>
      <c r="B689" s="5">
        <f>TITRES_STAT!C692</f>
        <v>12.78</v>
      </c>
      <c r="C689" s="5">
        <f>TITRES_STAT!D692</f>
        <v>12.7544</v>
      </c>
      <c r="D689" s="5">
        <f>TITRES_STAT!E692</f>
        <v>0</v>
      </c>
      <c r="E689" s="2">
        <f t="shared" si="40"/>
        <v>6237</v>
      </c>
      <c r="F689" s="5" t="str">
        <f t="shared" si="43"/>
        <v>BEARISH</v>
      </c>
      <c r="G689" s="5" t="str">
        <f t="shared" si="42"/>
        <v>NEUTRAL</v>
      </c>
      <c r="H689" s="5" t="str">
        <f t="shared" si="41"/>
        <v>NEUTRAL</v>
      </c>
    </row>
    <row r="690" spans="1:8" ht="13.5" x14ac:dyDescent="0.25">
      <c r="A690" s="3">
        <f>TITRES_STAT!B693</f>
        <v>43307</v>
      </c>
      <c r="B690" s="5">
        <f>TITRES_STAT!C693</f>
        <v>12.78</v>
      </c>
      <c r="C690" s="5">
        <f>TITRES_STAT!D693</f>
        <v>12.7544</v>
      </c>
      <c r="D690" s="5">
        <f>TITRES_STAT!E693</f>
        <v>160</v>
      </c>
      <c r="E690" s="2">
        <f t="shared" si="40"/>
        <v>6237</v>
      </c>
      <c r="F690" s="5" t="str">
        <f t="shared" si="43"/>
        <v>BEARISH</v>
      </c>
      <c r="G690" s="5" t="str">
        <f t="shared" si="42"/>
        <v>NEUTRAL</v>
      </c>
      <c r="H690" s="5" t="str">
        <f t="shared" si="41"/>
        <v>CONFIRMED BEARISH</v>
      </c>
    </row>
    <row r="691" spans="1:8" ht="13.5" x14ac:dyDescent="0.25">
      <c r="A691" s="3">
        <f>TITRES_STAT!B694</f>
        <v>43308</v>
      </c>
      <c r="B691" s="5">
        <f>TITRES_STAT!C694</f>
        <v>12.78</v>
      </c>
      <c r="C691" s="5">
        <f>TITRES_STAT!D694</f>
        <v>12.7544</v>
      </c>
      <c r="D691" s="5">
        <f>TITRES_STAT!E694</f>
        <v>0</v>
      </c>
      <c r="E691" s="2">
        <f t="shared" si="40"/>
        <v>6237</v>
      </c>
      <c r="F691" s="5" t="str">
        <f t="shared" si="43"/>
        <v>BEARISH</v>
      </c>
      <c r="G691" s="5" t="str">
        <f t="shared" si="42"/>
        <v>NEUTRAL</v>
      </c>
      <c r="H691" s="5" t="str">
        <f t="shared" si="41"/>
        <v>CONFIRMED BEARISH</v>
      </c>
    </row>
    <row r="692" spans="1:8" ht="13.5" x14ac:dyDescent="0.25">
      <c r="A692" s="3">
        <f>TITRES_STAT!B695</f>
        <v>43311</v>
      </c>
      <c r="B692" s="5">
        <f>TITRES_STAT!C695</f>
        <v>12.57</v>
      </c>
      <c r="C692" s="5">
        <f>TITRES_STAT!D695</f>
        <v>12.5449</v>
      </c>
      <c r="D692" s="5">
        <f>TITRES_STAT!E695</f>
        <v>4</v>
      </c>
      <c r="E692" s="2">
        <f t="shared" si="40"/>
        <v>6233</v>
      </c>
      <c r="F692" s="5" t="str">
        <f t="shared" si="43"/>
        <v>BEARISH</v>
      </c>
      <c r="G692" s="5" t="str">
        <f t="shared" si="42"/>
        <v>NEUTRAL</v>
      </c>
      <c r="H692" s="5" t="str">
        <f t="shared" si="41"/>
        <v>CONFIRMED BEARISH</v>
      </c>
    </row>
    <row r="693" spans="1:8" ht="13.5" x14ac:dyDescent="0.25">
      <c r="A693" s="3">
        <f>TITRES_STAT!B696</f>
        <v>43312</v>
      </c>
      <c r="B693" s="5">
        <f>TITRES_STAT!C696</f>
        <v>13.13</v>
      </c>
      <c r="C693" s="5">
        <f>TITRES_STAT!D696</f>
        <v>13.1037</v>
      </c>
      <c r="D693" s="5">
        <f>TITRES_STAT!E696</f>
        <v>0</v>
      </c>
      <c r="E693" s="2">
        <f t="shared" si="40"/>
        <v>6233</v>
      </c>
      <c r="F693" s="5" t="str">
        <f t="shared" si="43"/>
        <v>BEARISH</v>
      </c>
      <c r="G693" s="5" t="str">
        <f t="shared" si="42"/>
        <v>NEUTRAL</v>
      </c>
      <c r="H693" s="5" t="str">
        <f t="shared" si="41"/>
        <v>BEARISH DIVERGENCE</v>
      </c>
    </row>
    <row r="694" spans="1:8" ht="13.5" x14ac:dyDescent="0.25">
      <c r="A694" s="3">
        <f>TITRES_STAT!B697</f>
        <v>43313</v>
      </c>
      <c r="B694" s="5">
        <f>TITRES_STAT!C697</f>
        <v>13.19</v>
      </c>
      <c r="C694" s="5">
        <f>TITRES_STAT!D697</f>
        <v>13.163600000000001</v>
      </c>
      <c r="D694" s="5">
        <f>TITRES_STAT!E697</f>
        <v>1</v>
      </c>
      <c r="E694" s="2">
        <f t="shared" si="40"/>
        <v>6234</v>
      </c>
      <c r="F694" s="5" t="str">
        <f t="shared" si="43"/>
        <v>BEARISH</v>
      </c>
      <c r="G694" s="5" t="str">
        <f t="shared" si="42"/>
        <v>NEUTRAL</v>
      </c>
      <c r="H694" s="5" t="str">
        <f t="shared" si="41"/>
        <v>BEARISH DIVERGENCE</v>
      </c>
    </row>
    <row r="695" spans="1:8" ht="13.5" x14ac:dyDescent="0.25">
      <c r="A695" s="3">
        <f>TITRES_STAT!B698</f>
        <v>43314</v>
      </c>
      <c r="B695" s="5">
        <f>TITRES_STAT!C698</f>
        <v>13.19</v>
      </c>
      <c r="C695" s="5">
        <f>TITRES_STAT!D698</f>
        <v>13.163600000000001</v>
      </c>
      <c r="D695" s="5">
        <f>TITRES_STAT!E698</f>
        <v>0</v>
      </c>
      <c r="E695" s="2">
        <f t="shared" si="40"/>
        <v>6234</v>
      </c>
      <c r="F695" s="5" t="str">
        <f t="shared" si="43"/>
        <v>BEARISH</v>
      </c>
      <c r="G695" s="5" t="str">
        <f t="shared" si="42"/>
        <v>NEUTRAL</v>
      </c>
      <c r="H695" s="5" t="str">
        <f t="shared" si="41"/>
        <v>BEARISH DIVERGENCE</v>
      </c>
    </row>
    <row r="696" spans="1:8" ht="13.5" x14ac:dyDescent="0.25">
      <c r="A696" s="3">
        <f>TITRES_STAT!B699</f>
        <v>43315</v>
      </c>
      <c r="B696" s="5">
        <f>TITRES_STAT!C699</f>
        <v>13.28</v>
      </c>
      <c r="C696" s="5">
        <f>TITRES_STAT!D699</f>
        <v>13.253399999999999</v>
      </c>
      <c r="D696" s="5">
        <f>TITRES_STAT!E699</f>
        <v>169</v>
      </c>
      <c r="E696" s="2">
        <f t="shared" si="40"/>
        <v>6403</v>
      </c>
      <c r="F696" s="5" t="str">
        <f t="shared" si="43"/>
        <v>BULLISH</v>
      </c>
      <c r="G696" s="5" t="str">
        <f t="shared" si="42"/>
        <v>STRONG</v>
      </c>
      <c r="H696" s="5" t="str">
        <f t="shared" si="41"/>
        <v>CONFIRMED BULLISH</v>
      </c>
    </row>
    <row r="697" spans="1:8" ht="13.5" x14ac:dyDescent="0.25">
      <c r="A697" s="3">
        <f>TITRES_STAT!B700</f>
        <v>43318</v>
      </c>
      <c r="B697" s="5">
        <f>TITRES_STAT!C700</f>
        <v>13.39</v>
      </c>
      <c r="C697" s="5">
        <f>TITRES_STAT!D700</f>
        <v>13.363200000000001</v>
      </c>
      <c r="D697" s="5">
        <f>TITRES_STAT!E700</f>
        <v>1</v>
      </c>
      <c r="E697" s="2">
        <f t="shared" si="40"/>
        <v>6404</v>
      </c>
      <c r="F697" s="5" t="str">
        <f t="shared" si="43"/>
        <v>BULLISH</v>
      </c>
      <c r="G697" s="5" t="str">
        <f t="shared" si="42"/>
        <v>STRONG</v>
      </c>
      <c r="H697" s="5" t="str">
        <f t="shared" si="41"/>
        <v>CONFIRMED BULLISH</v>
      </c>
    </row>
    <row r="698" spans="1:8" ht="13.5" x14ac:dyDescent="0.25">
      <c r="A698" s="3">
        <f>TITRES_STAT!B701</f>
        <v>43319</v>
      </c>
      <c r="B698" s="5">
        <f>TITRES_STAT!C701</f>
        <v>12.99</v>
      </c>
      <c r="C698" s="5">
        <f>TITRES_STAT!D701</f>
        <v>12.964</v>
      </c>
      <c r="D698" s="5">
        <f>TITRES_STAT!E701</f>
        <v>0</v>
      </c>
      <c r="E698" s="2">
        <f t="shared" si="40"/>
        <v>6404</v>
      </c>
      <c r="F698" s="5" t="str">
        <f t="shared" si="43"/>
        <v>BULLISH</v>
      </c>
      <c r="G698" s="5" t="str">
        <f t="shared" si="42"/>
        <v>STRONG</v>
      </c>
      <c r="H698" s="5" t="str">
        <f t="shared" si="41"/>
        <v>BULLISH DIVERGENCE</v>
      </c>
    </row>
    <row r="699" spans="1:8" ht="13.5" x14ac:dyDescent="0.25">
      <c r="A699" s="3">
        <f>TITRES_STAT!B702</f>
        <v>43320</v>
      </c>
      <c r="B699" s="5">
        <f>TITRES_STAT!C702</f>
        <v>13.35</v>
      </c>
      <c r="C699" s="5">
        <f>TITRES_STAT!D702</f>
        <v>13.3233</v>
      </c>
      <c r="D699" s="5">
        <f>TITRES_STAT!E702</f>
        <v>21</v>
      </c>
      <c r="E699" s="2">
        <f t="shared" si="40"/>
        <v>6425</v>
      </c>
      <c r="F699" s="5" t="str">
        <f t="shared" si="43"/>
        <v>BULLISH</v>
      </c>
      <c r="G699" s="5" t="str">
        <f t="shared" si="42"/>
        <v>STRONG</v>
      </c>
      <c r="H699" s="5" t="str">
        <f t="shared" si="41"/>
        <v>CONFIRMED BULLISH</v>
      </c>
    </row>
    <row r="700" spans="1:8" ht="13.5" x14ac:dyDescent="0.25">
      <c r="A700" s="3">
        <f>TITRES_STAT!B703</f>
        <v>43321</v>
      </c>
      <c r="B700" s="5">
        <f>TITRES_STAT!C703</f>
        <v>13.35</v>
      </c>
      <c r="C700" s="5">
        <f>TITRES_STAT!D703</f>
        <v>13.3233</v>
      </c>
      <c r="D700" s="5">
        <f>TITRES_STAT!E703</f>
        <v>101</v>
      </c>
      <c r="E700" s="2">
        <f t="shared" si="40"/>
        <v>6425</v>
      </c>
      <c r="F700" s="5" t="str">
        <f t="shared" si="43"/>
        <v>BULLISH</v>
      </c>
      <c r="G700" s="5" t="str">
        <f t="shared" si="42"/>
        <v>STRONG</v>
      </c>
      <c r="H700" s="5" t="str">
        <f t="shared" si="41"/>
        <v>CONFIRMED BULLISH</v>
      </c>
    </row>
    <row r="701" spans="1:8" ht="13.5" x14ac:dyDescent="0.25">
      <c r="A701" s="3">
        <f>TITRES_STAT!B704</f>
        <v>43322</v>
      </c>
      <c r="B701" s="5">
        <f>TITRES_STAT!C704</f>
        <v>13.35</v>
      </c>
      <c r="C701" s="5">
        <f>TITRES_STAT!D704</f>
        <v>13.3233</v>
      </c>
      <c r="D701" s="5">
        <f>TITRES_STAT!E704</f>
        <v>0</v>
      </c>
      <c r="E701" s="2">
        <f t="shared" si="40"/>
        <v>6425</v>
      </c>
      <c r="F701" s="5" t="str">
        <f t="shared" si="43"/>
        <v>BULLISH</v>
      </c>
      <c r="G701" s="5" t="str">
        <f t="shared" si="42"/>
        <v>NEUTRAL</v>
      </c>
      <c r="H701" s="5" t="str">
        <f t="shared" si="41"/>
        <v>CONFIRMED BULLISH</v>
      </c>
    </row>
    <row r="702" spans="1:8" ht="13.5" x14ac:dyDescent="0.25">
      <c r="A702" s="3">
        <f>TITRES_STAT!B705</f>
        <v>43326</v>
      </c>
      <c r="B702" s="5">
        <f>TITRES_STAT!C705</f>
        <v>13.39</v>
      </c>
      <c r="C702" s="5">
        <f>TITRES_STAT!D705</f>
        <v>13.363200000000001</v>
      </c>
      <c r="D702" s="5">
        <f>TITRES_STAT!E705</f>
        <v>1</v>
      </c>
      <c r="E702" s="2">
        <f t="shared" si="40"/>
        <v>6426</v>
      </c>
      <c r="F702" s="5" t="str">
        <f t="shared" si="43"/>
        <v>BULLISH</v>
      </c>
      <c r="G702" s="5" t="str">
        <f t="shared" si="42"/>
        <v>NEUTRAL</v>
      </c>
      <c r="H702" s="5" t="str">
        <f t="shared" si="41"/>
        <v>NEUTRAL</v>
      </c>
    </row>
    <row r="703" spans="1:8" ht="13.5" x14ac:dyDescent="0.25">
      <c r="A703" s="3">
        <f>TITRES_STAT!B706</f>
        <v>43327</v>
      </c>
      <c r="B703" s="5">
        <f>TITRES_STAT!C706</f>
        <v>13.39</v>
      </c>
      <c r="C703" s="5">
        <f>TITRES_STAT!D706</f>
        <v>13.363200000000001</v>
      </c>
      <c r="D703" s="5">
        <f>TITRES_STAT!E706</f>
        <v>0</v>
      </c>
      <c r="E703" s="2">
        <f t="shared" si="40"/>
        <v>6426</v>
      </c>
      <c r="F703" s="5" t="str">
        <f t="shared" si="43"/>
        <v>BULLISH</v>
      </c>
      <c r="G703" s="5" t="str">
        <f t="shared" si="42"/>
        <v>NEUTRAL</v>
      </c>
      <c r="H703" s="5" t="str">
        <f t="shared" si="41"/>
        <v>CONFIRMED BULLISH</v>
      </c>
    </row>
    <row r="704" spans="1:8" ht="13.5" x14ac:dyDescent="0.25">
      <c r="A704" s="3">
        <f>TITRES_STAT!B707</f>
        <v>43328</v>
      </c>
      <c r="B704" s="5">
        <f>TITRES_STAT!C707</f>
        <v>13.39</v>
      </c>
      <c r="C704" s="5">
        <f>TITRES_STAT!D707</f>
        <v>13.363200000000001</v>
      </c>
      <c r="D704" s="5">
        <f>TITRES_STAT!E707</f>
        <v>0</v>
      </c>
      <c r="E704" s="2">
        <f t="shared" si="40"/>
        <v>6426</v>
      </c>
      <c r="F704" s="5" t="str">
        <f t="shared" si="43"/>
        <v>BULLISH</v>
      </c>
      <c r="G704" s="5" t="str">
        <f t="shared" si="42"/>
        <v>NEUTRAL</v>
      </c>
      <c r="H704" s="5" t="str">
        <f t="shared" si="41"/>
        <v>CONFIRMED BULLISH</v>
      </c>
    </row>
    <row r="705" spans="1:8" ht="13.5" x14ac:dyDescent="0.25">
      <c r="A705" s="3">
        <f>TITRES_STAT!B708</f>
        <v>43329</v>
      </c>
      <c r="B705" s="5">
        <f>TITRES_STAT!C708</f>
        <v>13.39</v>
      </c>
      <c r="C705" s="5">
        <f>TITRES_STAT!D708</f>
        <v>13.363200000000001</v>
      </c>
      <c r="D705" s="5">
        <f>TITRES_STAT!E708</f>
        <v>0</v>
      </c>
      <c r="E705" s="2">
        <f t="shared" si="40"/>
        <v>6426</v>
      </c>
      <c r="F705" s="5" t="str">
        <f t="shared" si="43"/>
        <v>BULLISH</v>
      </c>
      <c r="G705" s="5" t="str">
        <f t="shared" si="42"/>
        <v>NEUTRAL</v>
      </c>
      <c r="H705" s="5" t="str">
        <f t="shared" si="41"/>
        <v>CONFIRMED BULLISH</v>
      </c>
    </row>
    <row r="706" spans="1:8" ht="13.5" x14ac:dyDescent="0.25">
      <c r="A706" s="3">
        <f>TITRES_STAT!B709</f>
        <v>43332</v>
      </c>
      <c r="B706" s="5">
        <f>TITRES_STAT!C709</f>
        <v>13.39</v>
      </c>
      <c r="C706" s="5">
        <f>TITRES_STAT!D709</f>
        <v>13.363200000000001</v>
      </c>
      <c r="D706" s="5">
        <f>TITRES_STAT!E709</f>
        <v>0</v>
      </c>
      <c r="E706" s="2">
        <f t="shared" si="40"/>
        <v>6426</v>
      </c>
      <c r="F706" s="5" t="str">
        <f t="shared" si="43"/>
        <v>BULLISH</v>
      </c>
      <c r="G706" s="5" t="str">
        <f t="shared" si="42"/>
        <v>NEUTRAL</v>
      </c>
      <c r="H706" s="5" t="str">
        <f t="shared" si="41"/>
        <v>CONFIRMED BULLISH</v>
      </c>
    </row>
    <row r="707" spans="1:8" ht="13.5" x14ac:dyDescent="0.25">
      <c r="A707" s="3">
        <f>TITRES_STAT!B710</f>
        <v>43335</v>
      </c>
      <c r="B707" s="5">
        <f>TITRES_STAT!C710</f>
        <v>13.39</v>
      </c>
      <c r="C707" s="5">
        <f>TITRES_STAT!D710</f>
        <v>13.363200000000001</v>
      </c>
      <c r="D707" s="5">
        <f>TITRES_STAT!E710</f>
        <v>0</v>
      </c>
      <c r="E707" s="2">
        <f t="shared" si="40"/>
        <v>6426</v>
      </c>
      <c r="F707" s="5" t="str">
        <f t="shared" si="43"/>
        <v>NEUTRAL</v>
      </c>
      <c r="G707" s="5" t="str">
        <f t="shared" si="42"/>
        <v>NEUTRAL</v>
      </c>
      <c r="H707" s="5" t="str">
        <f t="shared" si="41"/>
        <v>NEUTRAL</v>
      </c>
    </row>
    <row r="708" spans="1:8" ht="13.5" x14ac:dyDescent="0.25">
      <c r="A708" s="3">
        <f>TITRES_STAT!B711</f>
        <v>43336</v>
      </c>
      <c r="B708" s="5">
        <f>TITRES_STAT!C711</f>
        <v>13.39</v>
      </c>
      <c r="C708" s="5">
        <f>TITRES_STAT!D711</f>
        <v>13.363200000000001</v>
      </c>
      <c r="D708" s="5">
        <f>TITRES_STAT!E711</f>
        <v>0</v>
      </c>
      <c r="E708" s="2">
        <f t="shared" ref="E708:E771" si="44">IF(B708&gt;B707, E707+D708, IF(B708&lt;B707, E707-D708, E707))</f>
        <v>6426</v>
      </c>
      <c r="F708" s="5" t="str">
        <f t="shared" si="43"/>
        <v>NEUTRAL</v>
      </c>
      <c r="G708" s="5" t="str">
        <f t="shared" si="42"/>
        <v>NEUTRAL</v>
      </c>
      <c r="H708" s="5" t="str">
        <f t="shared" si="41"/>
        <v>NEUTRAL</v>
      </c>
    </row>
    <row r="709" spans="1:8" ht="13.5" x14ac:dyDescent="0.25">
      <c r="A709" s="3">
        <f>TITRES_STAT!B712</f>
        <v>43339</v>
      </c>
      <c r="B709" s="5">
        <f>TITRES_STAT!C712</f>
        <v>13.39</v>
      </c>
      <c r="C709" s="5">
        <f>TITRES_STAT!D712</f>
        <v>13.363200000000001</v>
      </c>
      <c r="D709" s="5">
        <f>TITRES_STAT!E712</f>
        <v>0</v>
      </c>
      <c r="E709" s="2">
        <f t="shared" si="44"/>
        <v>6426</v>
      </c>
      <c r="F709" s="5" t="str">
        <f t="shared" si="43"/>
        <v>NEUTRAL</v>
      </c>
      <c r="G709" s="5" t="str">
        <f t="shared" si="42"/>
        <v>NEUTRAL</v>
      </c>
      <c r="H709" s="5" t="str">
        <f t="shared" si="41"/>
        <v>NEUTRAL</v>
      </c>
    </row>
    <row r="710" spans="1:8" ht="13.5" x14ac:dyDescent="0.25">
      <c r="A710" s="3">
        <f>TITRES_STAT!B713</f>
        <v>43340</v>
      </c>
      <c r="B710" s="5">
        <f>TITRES_STAT!C713</f>
        <v>13.39</v>
      </c>
      <c r="C710" s="5">
        <f>TITRES_STAT!D713</f>
        <v>13.363200000000001</v>
      </c>
      <c r="D710" s="5">
        <f>TITRES_STAT!E713</f>
        <v>0</v>
      </c>
      <c r="E710" s="2">
        <f t="shared" si="44"/>
        <v>6426</v>
      </c>
      <c r="F710" s="5" t="str">
        <f t="shared" si="43"/>
        <v>NEUTRAL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43341</v>
      </c>
      <c r="B711" s="5">
        <f>TITRES_STAT!C714</f>
        <v>13</v>
      </c>
      <c r="C711" s="5">
        <f>TITRES_STAT!D714</f>
        <v>12.974</v>
      </c>
      <c r="D711" s="5">
        <f>TITRES_STAT!E714</f>
        <v>100</v>
      </c>
      <c r="E711" s="2">
        <f t="shared" si="44"/>
        <v>6326</v>
      </c>
      <c r="F711" s="5" t="str">
        <f t="shared" si="43"/>
        <v>BEARISH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CONFIRMED BEARISH</v>
      </c>
    </row>
    <row r="712" spans="1:8" ht="13.5" x14ac:dyDescent="0.25">
      <c r="A712" s="3">
        <f>TITRES_STAT!B715</f>
        <v>43342</v>
      </c>
      <c r="B712" s="5">
        <f>TITRES_STAT!C715</f>
        <v>13</v>
      </c>
      <c r="C712" s="5">
        <f>TITRES_STAT!D715</f>
        <v>12.974</v>
      </c>
      <c r="D712" s="5">
        <f>TITRES_STAT!E715</f>
        <v>0</v>
      </c>
      <c r="E712" s="2">
        <f t="shared" si="44"/>
        <v>6326</v>
      </c>
      <c r="F712" s="5" t="str">
        <f t="shared" ref="F712:F775" si="47">IF(E712&gt;E707,"BULLISH",IF(E712&lt;E707,"BEARISH","NEUTRAL"))</f>
        <v>BEARISH</v>
      </c>
      <c r="G712" s="5" t="str">
        <f t="shared" si="46"/>
        <v>NEUTRAL</v>
      </c>
      <c r="H712" s="5" t="str">
        <f t="shared" si="45"/>
        <v>CONFIRMED BEARISH</v>
      </c>
    </row>
    <row r="713" spans="1:8" ht="13.5" x14ac:dyDescent="0.25">
      <c r="A713" s="3">
        <f>TITRES_STAT!B716</f>
        <v>43343</v>
      </c>
      <c r="B713" s="5">
        <f>TITRES_STAT!C716</f>
        <v>12.61</v>
      </c>
      <c r="C713" s="5">
        <f>TITRES_STAT!D716</f>
        <v>12.5848</v>
      </c>
      <c r="D713" s="5">
        <f>TITRES_STAT!E716</f>
        <v>177</v>
      </c>
      <c r="E713" s="2">
        <f t="shared" si="44"/>
        <v>6149</v>
      </c>
      <c r="F713" s="5" t="str">
        <f t="shared" si="47"/>
        <v>BEARISH</v>
      </c>
      <c r="G713" s="5" t="str">
        <f t="shared" si="46"/>
        <v>WEAK</v>
      </c>
      <c r="H713" s="5" t="str">
        <f t="shared" si="45"/>
        <v>CONFIRMED BEARISH</v>
      </c>
    </row>
    <row r="714" spans="1:8" ht="13.5" x14ac:dyDescent="0.25">
      <c r="A714" s="3">
        <f>TITRES_STAT!B717</f>
        <v>43346</v>
      </c>
      <c r="B714" s="5">
        <f>TITRES_STAT!C717</f>
        <v>12.62</v>
      </c>
      <c r="C714" s="5">
        <f>TITRES_STAT!D717</f>
        <v>12.594799999999999</v>
      </c>
      <c r="D714" s="5">
        <f>TITRES_STAT!E717</f>
        <v>100</v>
      </c>
      <c r="E714" s="2">
        <f t="shared" si="44"/>
        <v>6249</v>
      </c>
      <c r="F714" s="5" t="str">
        <f t="shared" si="47"/>
        <v>BEARISH</v>
      </c>
      <c r="G714" s="5" t="str">
        <f t="shared" si="46"/>
        <v>WEAK</v>
      </c>
      <c r="H714" s="5" t="str">
        <f t="shared" si="45"/>
        <v>CONFIRMED BEARISH</v>
      </c>
    </row>
    <row r="715" spans="1:8" ht="13.5" x14ac:dyDescent="0.25">
      <c r="A715" s="3">
        <f>TITRES_STAT!B718</f>
        <v>43347</v>
      </c>
      <c r="B715" s="5">
        <f>TITRES_STAT!C718</f>
        <v>12.62</v>
      </c>
      <c r="C715" s="5">
        <f>TITRES_STAT!D718</f>
        <v>12.594799999999999</v>
      </c>
      <c r="D715" s="5">
        <f>TITRES_STAT!E718</f>
        <v>531</v>
      </c>
      <c r="E715" s="2">
        <f t="shared" si="44"/>
        <v>6249</v>
      </c>
      <c r="F715" s="5" t="str">
        <f t="shared" si="47"/>
        <v>BEARISH</v>
      </c>
      <c r="G715" s="5" t="str">
        <f t="shared" si="46"/>
        <v>WEAK</v>
      </c>
      <c r="H715" s="5" t="str">
        <f t="shared" si="45"/>
        <v>CONFIRMED BEARISH</v>
      </c>
    </row>
    <row r="716" spans="1:8" ht="13.5" x14ac:dyDescent="0.25">
      <c r="A716" s="3">
        <f>TITRES_STAT!B719</f>
        <v>43348</v>
      </c>
      <c r="B716" s="5">
        <f>TITRES_STAT!C719</f>
        <v>12.86</v>
      </c>
      <c r="C716" s="5">
        <f>TITRES_STAT!D719</f>
        <v>12.834300000000001</v>
      </c>
      <c r="D716" s="5">
        <f>TITRES_STAT!E719</f>
        <v>99</v>
      </c>
      <c r="E716" s="2">
        <f t="shared" si="44"/>
        <v>6348</v>
      </c>
      <c r="F716" s="5" t="str">
        <f t="shared" si="47"/>
        <v>BULLISH</v>
      </c>
      <c r="G716" s="5" t="str">
        <f t="shared" si="46"/>
        <v>NEUTRAL</v>
      </c>
      <c r="H716" s="5" t="str">
        <f t="shared" si="45"/>
        <v>BULLISH DIVERGENCE</v>
      </c>
    </row>
    <row r="717" spans="1:8" ht="13.5" x14ac:dyDescent="0.25">
      <c r="A717" s="3">
        <f>TITRES_STAT!B720</f>
        <v>43349</v>
      </c>
      <c r="B717" s="5">
        <f>TITRES_STAT!C720</f>
        <v>12.6</v>
      </c>
      <c r="C717" s="5">
        <f>TITRES_STAT!D720</f>
        <v>12.5748</v>
      </c>
      <c r="D717" s="5">
        <f>TITRES_STAT!E720</f>
        <v>252</v>
      </c>
      <c r="E717" s="2">
        <f t="shared" si="44"/>
        <v>6096</v>
      </c>
      <c r="F717" s="5" t="str">
        <f t="shared" si="47"/>
        <v>BEARISH</v>
      </c>
      <c r="G717" s="5" t="str">
        <f t="shared" si="46"/>
        <v>WEAK</v>
      </c>
      <c r="H717" s="5" t="str">
        <f t="shared" si="45"/>
        <v>CONFIRMED BEARISH</v>
      </c>
    </row>
    <row r="718" spans="1:8" ht="13.5" x14ac:dyDescent="0.25">
      <c r="A718" s="3">
        <f>TITRES_STAT!B721</f>
        <v>43350</v>
      </c>
      <c r="B718" s="5">
        <f>TITRES_STAT!C721</f>
        <v>12.5</v>
      </c>
      <c r="C718" s="5">
        <f>TITRES_STAT!D721</f>
        <v>12.475</v>
      </c>
      <c r="D718" s="5">
        <f>TITRES_STAT!E721</f>
        <v>145</v>
      </c>
      <c r="E718" s="2">
        <f t="shared" si="44"/>
        <v>5951</v>
      </c>
      <c r="F718" s="5" t="str">
        <f t="shared" si="47"/>
        <v>BEARISH</v>
      </c>
      <c r="G718" s="5" t="str">
        <f t="shared" si="46"/>
        <v>WEAK</v>
      </c>
      <c r="H718" s="5" t="str">
        <f t="shared" si="45"/>
        <v>CONFIRMED BEARISH</v>
      </c>
    </row>
    <row r="719" spans="1:8" ht="13.5" x14ac:dyDescent="0.25">
      <c r="A719" s="3">
        <f>TITRES_STAT!B722</f>
        <v>43353</v>
      </c>
      <c r="B719" s="5">
        <f>TITRES_STAT!C722</f>
        <v>12.5</v>
      </c>
      <c r="C719" s="5">
        <f>TITRES_STAT!D722</f>
        <v>12.475</v>
      </c>
      <c r="D719" s="5">
        <f>TITRES_STAT!E722</f>
        <v>0</v>
      </c>
      <c r="E719" s="2">
        <f t="shared" si="44"/>
        <v>5951</v>
      </c>
      <c r="F719" s="5" t="str">
        <f t="shared" si="47"/>
        <v>BEARISH</v>
      </c>
      <c r="G719" s="5" t="str">
        <f t="shared" si="46"/>
        <v>WEAK</v>
      </c>
      <c r="H719" s="5" t="str">
        <f t="shared" si="45"/>
        <v>CONFIRMED BEARISH</v>
      </c>
    </row>
    <row r="720" spans="1:8" ht="13.5" x14ac:dyDescent="0.25">
      <c r="A720" s="3">
        <f>TITRES_STAT!B723</f>
        <v>43355</v>
      </c>
      <c r="B720" s="5">
        <f>TITRES_STAT!C723</f>
        <v>12.5</v>
      </c>
      <c r="C720" s="5">
        <f>TITRES_STAT!D723</f>
        <v>12.475</v>
      </c>
      <c r="D720" s="5">
        <f>TITRES_STAT!E723</f>
        <v>799</v>
      </c>
      <c r="E720" s="2">
        <f t="shared" si="44"/>
        <v>5951</v>
      </c>
      <c r="F720" s="5" t="str">
        <f t="shared" si="47"/>
        <v>BEARISH</v>
      </c>
      <c r="G720" s="5" t="str">
        <f t="shared" si="46"/>
        <v>WEAK</v>
      </c>
      <c r="H720" s="5" t="str">
        <f t="shared" si="45"/>
        <v>CONFIRMED BEARISH</v>
      </c>
    </row>
    <row r="721" spans="1:8" ht="13.5" x14ac:dyDescent="0.25">
      <c r="A721" s="3">
        <f>TITRES_STAT!B724</f>
        <v>43356</v>
      </c>
      <c r="B721" s="5">
        <f>TITRES_STAT!C724</f>
        <v>13.2</v>
      </c>
      <c r="C721" s="5">
        <f>TITRES_STAT!D724</f>
        <v>13.1736</v>
      </c>
      <c r="D721" s="5">
        <f>TITRES_STAT!E724</f>
        <v>115</v>
      </c>
      <c r="E721" s="2">
        <f t="shared" si="44"/>
        <v>6066</v>
      </c>
      <c r="F721" s="5" t="str">
        <f t="shared" si="47"/>
        <v>BEARISH</v>
      </c>
      <c r="G721" s="5" t="str">
        <f t="shared" si="46"/>
        <v>WEAK</v>
      </c>
      <c r="H721" s="5" t="str">
        <f t="shared" si="45"/>
        <v>BEARISH DIVERGENCE</v>
      </c>
    </row>
    <row r="722" spans="1:8" ht="13.5" x14ac:dyDescent="0.25">
      <c r="A722" s="3">
        <f>TITRES_STAT!B725</f>
        <v>43357</v>
      </c>
      <c r="B722" s="5">
        <f>TITRES_STAT!C725</f>
        <v>13.2</v>
      </c>
      <c r="C722" s="5">
        <f>TITRES_STAT!D725</f>
        <v>13.1736</v>
      </c>
      <c r="D722" s="5">
        <f>TITRES_STAT!E725</f>
        <v>3741</v>
      </c>
      <c r="E722" s="2">
        <f t="shared" si="44"/>
        <v>6066</v>
      </c>
      <c r="F722" s="5" t="str">
        <f t="shared" si="47"/>
        <v>BEARISH</v>
      </c>
      <c r="G722" s="5" t="str">
        <f t="shared" si="46"/>
        <v>NEUTRAL</v>
      </c>
      <c r="H722" s="5" t="str">
        <f t="shared" si="45"/>
        <v>BEARISH DIVERGENCE</v>
      </c>
    </row>
    <row r="723" spans="1:8" ht="13.5" x14ac:dyDescent="0.25">
      <c r="A723" s="3">
        <f>TITRES_STAT!B726</f>
        <v>43360</v>
      </c>
      <c r="B723" s="5">
        <f>TITRES_STAT!C726</f>
        <v>13.2</v>
      </c>
      <c r="C723" s="5">
        <f>TITRES_STAT!D726</f>
        <v>13.1736</v>
      </c>
      <c r="D723" s="5">
        <f>TITRES_STAT!E726</f>
        <v>0</v>
      </c>
      <c r="E723" s="2">
        <f t="shared" si="44"/>
        <v>6066</v>
      </c>
      <c r="F723" s="5" t="str">
        <f t="shared" si="47"/>
        <v>BULLISH</v>
      </c>
      <c r="G723" s="5" t="str">
        <f t="shared" si="46"/>
        <v>NEUTRAL</v>
      </c>
      <c r="H723" s="5" t="str">
        <f t="shared" si="45"/>
        <v>CONFIRMED BULLISH</v>
      </c>
    </row>
    <row r="724" spans="1:8" ht="13.5" x14ac:dyDescent="0.25">
      <c r="A724" s="3">
        <f>TITRES_STAT!B727</f>
        <v>43361</v>
      </c>
      <c r="B724" s="5">
        <f>TITRES_STAT!C727</f>
        <v>13.2</v>
      </c>
      <c r="C724" s="5">
        <f>TITRES_STAT!D727</f>
        <v>13.1736</v>
      </c>
      <c r="D724" s="5">
        <f>TITRES_STAT!E727</f>
        <v>0</v>
      </c>
      <c r="E724" s="2">
        <f t="shared" si="44"/>
        <v>6066</v>
      </c>
      <c r="F724" s="5" t="str">
        <f t="shared" si="47"/>
        <v>BULLISH</v>
      </c>
      <c r="G724" s="5" t="str">
        <f t="shared" si="46"/>
        <v>NEUTRAL</v>
      </c>
      <c r="H724" s="5" t="str">
        <f t="shared" si="45"/>
        <v>CONFIRMED BULLISH</v>
      </c>
    </row>
    <row r="725" spans="1:8" ht="13.5" x14ac:dyDescent="0.25">
      <c r="A725" s="3">
        <f>TITRES_STAT!B728</f>
        <v>43362</v>
      </c>
      <c r="B725" s="5">
        <f>TITRES_STAT!C728</f>
        <v>13.2</v>
      </c>
      <c r="C725" s="5">
        <f>TITRES_STAT!D728</f>
        <v>13.1736</v>
      </c>
      <c r="D725" s="5">
        <f>TITRES_STAT!E728</f>
        <v>0</v>
      </c>
      <c r="E725" s="2">
        <f t="shared" si="44"/>
        <v>6066</v>
      </c>
      <c r="F725" s="5" t="str">
        <f t="shared" si="47"/>
        <v>BULLISH</v>
      </c>
      <c r="G725" s="5" t="str">
        <f t="shared" si="46"/>
        <v>NEUTRAL</v>
      </c>
      <c r="H725" s="5" t="str">
        <f t="shared" si="45"/>
        <v>CONFIRMED BULLISH</v>
      </c>
    </row>
    <row r="726" spans="1:8" ht="13.5" x14ac:dyDescent="0.25">
      <c r="A726" s="3">
        <f>TITRES_STAT!B729</f>
        <v>43363</v>
      </c>
      <c r="B726" s="5">
        <f>TITRES_STAT!C729</f>
        <v>13.2</v>
      </c>
      <c r="C726" s="5">
        <f>TITRES_STAT!D729</f>
        <v>13.1736</v>
      </c>
      <c r="D726" s="5">
        <f>TITRES_STAT!E729</f>
        <v>0</v>
      </c>
      <c r="E726" s="2">
        <f t="shared" si="44"/>
        <v>6066</v>
      </c>
      <c r="F726" s="5" t="str">
        <f t="shared" si="47"/>
        <v>NEUTRAL</v>
      </c>
      <c r="G726" s="5" t="str">
        <f t="shared" si="46"/>
        <v>NEUTRAL</v>
      </c>
      <c r="H726" s="5" t="str">
        <f t="shared" si="45"/>
        <v>NEUTRAL</v>
      </c>
    </row>
    <row r="727" spans="1:8" ht="13.5" x14ac:dyDescent="0.25">
      <c r="A727" s="3">
        <f>TITRES_STAT!B730</f>
        <v>43364</v>
      </c>
      <c r="B727" s="5">
        <f>TITRES_STAT!C730</f>
        <v>13.2</v>
      </c>
      <c r="C727" s="5">
        <f>TITRES_STAT!D730</f>
        <v>13.1736</v>
      </c>
      <c r="D727" s="5">
        <f>TITRES_STAT!E730</f>
        <v>0</v>
      </c>
      <c r="E727" s="2">
        <f t="shared" si="44"/>
        <v>6066</v>
      </c>
      <c r="F727" s="5" t="str">
        <f t="shared" si="47"/>
        <v>NEUTRAL</v>
      </c>
      <c r="G727" s="5" t="str">
        <f t="shared" si="46"/>
        <v>NEUTRAL</v>
      </c>
      <c r="H727" s="5" t="str">
        <f t="shared" si="45"/>
        <v>NEUTRAL</v>
      </c>
    </row>
    <row r="728" spans="1:8" ht="13.5" x14ac:dyDescent="0.25">
      <c r="A728" s="3">
        <f>TITRES_STAT!B731</f>
        <v>43367</v>
      </c>
      <c r="B728" s="5">
        <f>TITRES_STAT!C731</f>
        <v>13.2</v>
      </c>
      <c r="C728" s="5">
        <f>TITRES_STAT!D731</f>
        <v>13.1736</v>
      </c>
      <c r="D728" s="5">
        <f>TITRES_STAT!E731</f>
        <v>0</v>
      </c>
      <c r="E728" s="2">
        <f t="shared" si="44"/>
        <v>6066</v>
      </c>
      <c r="F728" s="5" t="str">
        <f t="shared" si="47"/>
        <v>NEUTRAL</v>
      </c>
      <c r="G728" s="5" t="str">
        <f t="shared" si="46"/>
        <v>NEUTRAL</v>
      </c>
      <c r="H728" s="5" t="str">
        <f t="shared" si="45"/>
        <v>NEUTRAL</v>
      </c>
    </row>
    <row r="729" spans="1:8" ht="13.5" x14ac:dyDescent="0.25">
      <c r="A729" s="3">
        <f>TITRES_STAT!B732</f>
        <v>43368</v>
      </c>
      <c r="B729" s="5">
        <f>TITRES_STAT!C732</f>
        <v>13</v>
      </c>
      <c r="C729" s="5">
        <f>TITRES_STAT!D732</f>
        <v>12.974</v>
      </c>
      <c r="D729" s="5">
        <f>TITRES_STAT!E732</f>
        <v>1000</v>
      </c>
      <c r="E729" s="2">
        <f t="shared" si="44"/>
        <v>5066</v>
      </c>
      <c r="F729" s="5" t="str">
        <f t="shared" si="47"/>
        <v>BEARISH</v>
      </c>
      <c r="G729" s="5" t="str">
        <f t="shared" si="46"/>
        <v>WEAK</v>
      </c>
      <c r="H729" s="5" t="str">
        <f t="shared" si="45"/>
        <v>CONFIRMED BEARISH</v>
      </c>
    </row>
    <row r="730" spans="1:8" ht="13.5" x14ac:dyDescent="0.25">
      <c r="A730" s="3">
        <f>TITRES_STAT!B733</f>
        <v>43369</v>
      </c>
      <c r="B730" s="5">
        <f>TITRES_STAT!C733</f>
        <v>13</v>
      </c>
      <c r="C730" s="5">
        <f>TITRES_STAT!D733</f>
        <v>12.974</v>
      </c>
      <c r="D730" s="5">
        <f>TITRES_STAT!E733</f>
        <v>0</v>
      </c>
      <c r="E730" s="2">
        <f t="shared" si="44"/>
        <v>5066</v>
      </c>
      <c r="F730" s="5" t="str">
        <f t="shared" si="47"/>
        <v>BEARISH</v>
      </c>
      <c r="G730" s="5" t="str">
        <f t="shared" si="46"/>
        <v>WEAK</v>
      </c>
      <c r="H730" s="5" t="str">
        <f t="shared" si="45"/>
        <v>CONFIRMED BEARISH</v>
      </c>
    </row>
    <row r="731" spans="1:8" ht="13.5" x14ac:dyDescent="0.25">
      <c r="A731" s="3">
        <f>TITRES_STAT!B734</f>
        <v>43370</v>
      </c>
      <c r="B731" s="5">
        <f>TITRES_STAT!C734</f>
        <v>12.99</v>
      </c>
      <c r="C731" s="5">
        <f>TITRES_STAT!D734</f>
        <v>12.964</v>
      </c>
      <c r="D731" s="5">
        <f>TITRES_STAT!E734</f>
        <v>2544</v>
      </c>
      <c r="E731" s="2">
        <f t="shared" si="44"/>
        <v>2522</v>
      </c>
      <c r="F731" s="5" t="str">
        <f t="shared" si="47"/>
        <v>BEARISH</v>
      </c>
      <c r="G731" s="5" t="str">
        <f t="shared" si="46"/>
        <v>WEAK</v>
      </c>
      <c r="H731" s="5" t="str">
        <f t="shared" si="45"/>
        <v>CONFIRMED BEARISH</v>
      </c>
    </row>
    <row r="732" spans="1:8" ht="13.5" x14ac:dyDescent="0.25">
      <c r="A732" s="3">
        <f>TITRES_STAT!B735</f>
        <v>43371</v>
      </c>
      <c r="B732" s="5">
        <f>TITRES_STAT!C735</f>
        <v>12.99</v>
      </c>
      <c r="C732" s="5">
        <f>TITRES_STAT!D735</f>
        <v>12.964</v>
      </c>
      <c r="D732" s="5">
        <f>TITRES_STAT!E735</f>
        <v>0</v>
      </c>
      <c r="E732" s="2">
        <f t="shared" si="44"/>
        <v>2522</v>
      </c>
      <c r="F732" s="5" t="str">
        <f t="shared" si="47"/>
        <v>BEARISH</v>
      </c>
      <c r="G732" s="5" t="str">
        <f t="shared" si="46"/>
        <v>WEAK</v>
      </c>
      <c r="H732" s="5" t="str">
        <f t="shared" si="45"/>
        <v>CONFIRMED BEARISH</v>
      </c>
    </row>
    <row r="733" spans="1:8" ht="13.5" x14ac:dyDescent="0.25">
      <c r="A733" s="3">
        <f>TITRES_STAT!B736</f>
        <v>43374</v>
      </c>
      <c r="B733" s="5">
        <f>TITRES_STAT!C736</f>
        <v>12.99</v>
      </c>
      <c r="C733" s="5">
        <f>TITRES_STAT!D736</f>
        <v>12.964</v>
      </c>
      <c r="D733" s="5">
        <f>TITRES_STAT!E736</f>
        <v>0</v>
      </c>
      <c r="E733" s="2">
        <f t="shared" si="44"/>
        <v>2522</v>
      </c>
      <c r="F733" s="5" t="str">
        <f t="shared" si="47"/>
        <v>BEARISH</v>
      </c>
      <c r="G733" s="5" t="str">
        <f t="shared" si="46"/>
        <v>WEAK</v>
      </c>
      <c r="H733" s="5" t="str">
        <f t="shared" si="45"/>
        <v>CONFIRMED BEARISH</v>
      </c>
    </row>
    <row r="734" spans="1:8" ht="13.5" x14ac:dyDescent="0.25">
      <c r="A734" s="3">
        <f>TITRES_STAT!B737</f>
        <v>43375</v>
      </c>
      <c r="B734" s="5">
        <f>TITRES_STAT!C737</f>
        <v>12.99</v>
      </c>
      <c r="C734" s="5">
        <f>TITRES_STAT!D737</f>
        <v>12.964</v>
      </c>
      <c r="D734" s="5">
        <f>TITRES_STAT!E737</f>
        <v>0</v>
      </c>
      <c r="E734" s="2">
        <f t="shared" si="44"/>
        <v>2522</v>
      </c>
      <c r="F734" s="5" t="str">
        <f t="shared" si="47"/>
        <v>BEARISH</v>
      </c>
      <c r="G734" s="5" t="str">
        <f t="shared" si="46"/>
        <v>WEAK</v>
      </c>
      <c r="H734" s="5" t="str">
        <f t="shared" si="45"/>
        <v>CONFIRMED BEARISH</v>
      </c>
    </row>
    <row r="735" spans="1:8" ht="13.5" x14ac:dyDescent="0.25">
      <c r="A735" s="3">
        <f>TITRES_STAT!B738</f>
        <v>43376</v>
      </c>
      <c r="B735" s="5">
        <f>TITRES_STAT!C738</f>
        <v>12.99</v>
      </c>
      <c r="C735" s="5">
        <f>TITRES_STAT!D738</f>
        <v>12.964</v>
      </c>
      <c r="D735" s="5">
        <f>TITRES_STAT!E738</f>
        <v>0</v>
      </c>
      <c r="E735" s="2">
        <f t="shared" si="44"/>
        <v>2522</v>
      </c>
      <c r="F735" s="5" t="str">
        <f t="shared" si="47"/>
        <v>BEARISH</v>
      </c>
      <c r="G735" s="5" t="str">
        <f t="shared" si="46"/>
        <v>WEAK</v>
      </c>
      <c r="H735" s="5" t="str">
        <f t="shared" si="45"/>
        <v>CONFIRMED BEARISH</v>
      </c>
    </row>
    <row r="736" spans="1:8" ht="13.5" x14ac:dyDescent="0.25">
      <c r="A736" s="3">
        <f>TITRES_STAT!B739</f>
        <v>43377</v>
      </c>
      <c r="B736" s="5">
        <f>TITRES_STAT!C739</f>
        <v>12.99</v>
      </c>
      <c r="C736" s="5">
        <f>TITRES_STAT!D739</f>
        <v>12.964</v>
      </c>
      <c r="D736" s="5">
        <f>TITRES_STAT!E739</f>
        <v>0</v>
      </c>
      <c r="E736" s="2">
        <f t="shared" si="44"/>
        <v>2522</v>
      </c>
      <c r="F736" s="5" t="str">
        <f t="shared" si="47"/>
        <v>NEUTRAL</v>
      </c>
      <c r="G736" s="5" t="str">
        <f t="shared" si="46"/>
        <v>NEUTRAL</v>
      </c>
      <c r="H736" s="5" t="str">
        <f t="shared" si="45"/>
        <v>NEUTRAL</v>
      </c>
    </row>
    <row r="737" spans="1:8" ht="13.5" x14ac:dyDescent="0.25">
      <c r="A737" s="3">
        <f>TITRES_STAT!B740</f>
        <v>43378</v>
      </c>
      <c r="B737" s="5">
        <f>TITRES_STAT!C740</f>
        <v>12.97</v>
      </c>
      <c r="C737" s="5">
        <f>TITRES_STAT!D740</f>
        <v>12.944100000000001</v>
      </c>
      <c r="D737" s="5">
        <f>TITRES_STAT!E740</f>
        <v>110</v>
      </c>
      <c r="E737" s="2">
        <f t="shared" si="44"/>
        <v>2412</v>
      </c>
      <c r="F737" s="5" t="str">
        <f t="shared" si="47"/>
        <v>BEARISH</v>
      </c>
      <c r="G737" s="5" t="str">
        <f t="shared" si="46"/>
        <v>WEAK</v>
      </c>
      <c r="H737" s="5" t="str">
        <f t="shared" si="45"/>
        <v>CONFIRMED BEARISH</v>
      </c>
    </row>
    <row r="738" spans="1:8" ht="13.5" x14ac:dyDescent="0.25">
      <c r="A738" s="3">
        <f>TITRES_STAT!B741</f>
        <v>43381</v>
      </c>
      <c r="B738" s="5">
        <f>TITRES_STAT!C741</f>
        <v>12.97</v>
      </c>
      <c r="C738" s="5">
        <f>TITRES_STAT!D741</f>
        <v>12.944100000000001</v>
      </c>
      <c r="D738" s="5">
        <f>TITRES_STAT!E741</f>
        <v>0</v>
      </c>
      <c r="E738" s="2">
        <f t="shared" si="44"/>
        <v>2412</v>
      </c>
      <c r="F738" s="5" t="str">
        <f t="shared" si="47"/>
        <v>BEARISH</v>
      </c>
      <c r="G738" s="5" t="str">
        <f t="shared" si="46"/>
        <v>WEAK</v>
      </c>
      <c r="H738" s="5" t="str">
        <f t="shared" si="45"/>
        <v>CONFIRMED BEARISH</v>
      </c>
    </row>
    <row r="739" spans="1:8" ht="13.5" x14ac:dyDescent="0.25">
      <c r="A739" s="3">
        <f>TITRES_STAT!B742</f>
        <v>43382</v>
      </c>
      <c r="B739" s="5">
        <f>TITRES_STAT!C742</f>
        <v>12.95</v>
      </c>
      <c r="C739" s="5">
        <f>TITRES_STAT!D742</f>
        <v>12.924099999999999</v>
      </c>
      <c r="D739" s="5">
        <f>TITRES_STAT!E742</f>
        <v>3740</v>
      </c>
      <c r="E739" s="2">
        <f t="shared" si="44"/>
        <v>-1328</v>
      </c>
      <c r="F739" s="5" t="str">
        <f t="shared" si="47"/>
        <v>BEARISH</v>
      </c>
      <c r="G739" s="5" t="str">
        <f t="shared" si="46"/>
        <v>WEAK</v>
      </c>
      <c r="H739" s="5" t="str">
        <f t="shared" si="45"/>
        <v>CONFIRMED BEARISH</v>
      </c>
    </row>
    <row r="740" spans="1:8" ht="13.5" x14ac:dyDescent="0.25">
      <c r="A740" s="3">
        <f>TITRES_STAT!B743</f>
        <v>43383</v>
      </c>
      <c r="B740" s="5">
        <f>TITRES_STAT!C743</f>
        <v>12.95</v>
      </c>
      <c r="C740" s="5">
        <f>TITRES_STAT!D743</f>
        <v>12.924099999999999</v>
      </c>
      <c r="D740" s="5">
        <f>TITRES_STAT!E743</f>
        <v>12</v>
      </c>
      <c r="E740" s="2">
        <f t="shared" si="44"/>
        <v>-1328</v>
      </c>
      <c r="F740" s="5" t="str">
        <f t="shared" si="47"/>
        <v>BEARISH</v>
      </c>
      <c r="G740" s="5" t="str">
        <f t="shared" si="46"/>
        <v>WEAK</v>
      </c>
      <c r="H740" s="5" t="str">
        <f t="shared" si="45"/>
        <v>CONFIRMED BEARISH</v>
      </c>
    </row>
    <row r="741" spans="1:8" ht="13.5" x14ac:dyDescent="0.25">
      <c r="A741" s="3">
        <f>TITRES_STAT!B744</f>
        <v>43384</v>
      </c>
      <c r="B741" s="5">
        <f>TITRES_STAT!C744</f>
        <v>12.95</v>
      </c>
      <c r="C741" s="5">
        <f>TITRES_STAT!D744</f>
        <v>12.924099999999999</v>
      </c>
      <c r="D741" s="5">
        <f>TITRES_STAT!E744</f>
        <v>0</v>
      </c>
      <c r="E741" s="2">
        <f t="shared" si="44"/>
        <v>-1328</v>
      </c>
      <c r="F741" s="5" t="str">
        <f t="shared" si="47"/>
        <v>BEARISH</v>
      </c>
      <c r="G741" s="5" t="str">
        <f t="shared" si="46"/>
        <v>WEAK</v>
      </c>
      <c r="H741" s="5" t="str">
        <f t="shared" si="45"/>
        <v>CONFIRMED BEARISH</v>
      </c>
    </row>
    <row r="742" spans="1:8" ht="13.5" x14ac:dyDescent="0.25">
      <c r="A742" s="3">
        <f>TITRES_STAT!B745</f>
        <v>43385</v>
      </c>
      <c r="B742" s="5">
        <f>TITRES_STAT!C745</f>
        <v>12.95</v>
      </c>
      <c r="C742" s="5">
        <f>TITRES_STAT!D745</f>
        <v>12.924099999999999</v>
      </c>
      <c r="D742" s="5">
        <f>TITRES_STAT!E745</f>
        <v>20</v>
      </c>
      <c r="E742" s="2">
        <f t="shared" si="44"/>
        <v>-1328</v>
      </c>
      <c r="F742" s="5" t="str">
        <f t="shared" si="47"/>
        <v>BEARISH</v>
      </c>
      <c r="G742" s="5" t="str">
        <f t="shared" si="46"/>
        <v>WEAK</v>
      </c>
      <c r="H742" s="5" t="str">
        <f t="shared" si="45"/>
        <v>CONFIRMED BEARISH</v>
      </c>
    </row>
    <row r="743" spans="1:8" ht="13.5" x14ac:dyDescent="0.25">
      <c r="A743" s="3">
        <f>TITRES_STAT!B746</f>
        <v>43389</v>
      </c>
      <c r="B743" s="5">
        <f>TITRES_STAT!C746</f>
        <v>12.95</v>
      </c>
      <c r="C743" s="5">
        <f>TITRES_STAT!D746</f>
        <v>12.924099999999999</v>
      </c>
      <c r="D743" s="5">
        <f>TITRES_STAT!E746</f>
        <v>0</v>
      </c>
      <c r="E743" s="2">
        <f t="shared" si="44"/>
        <v>-1328</v>
      </c>
      <c r="F743" s="5" t="str">
        <f t="shared" si="47"/>
        <v>BEARISH</v>
      </c>
      <c r="G743" s="5" t="str">
        <f t="shared" si="46"/>
        <v>WEAK</v>
      </c>
      <c r="H743" s="5" t="str">
        <f t="shared" si="45"/>
        <v>CONFIRMED BEARISH</v>
      </c>
    </row>
    <row r="744" spans="1:8" ht="13.5" x14ac:dyDescent="0.25">
      <c r="A744" s="3">
        <f>TITRES_STAT!B747</f>
        <v>43390</v>
      </c>
      <c r="B744" s="5">
        <f>TITRES_STAT!C747</f>
        <v>12.95</v>
      </c>
      <c r="C744" s="5">
        <f>TITRES_STAT!D747</f>
        <v>12.924099999999999</v>
      </c>
      <c r="D744" s="5">
        <f>TITRES_STAT!E747</f>
        <v>0</v>
      </c>
      <c r="E744" s="2">
        <f t="shared" si="44"/>
        <v>-1328</v>
      </c>
      <c r="F744" s="5" t="str">
        <f t="shared" si="47"/>
        <v>NEUTRAL</v>
      </c>
      <c r="G744" s="5" t="str">
        <f t="shared" si="46"/>
        <v>NEUTRAL</v>
      </c>
      <c r="H744" s="5" t="str">
        <f t="shared" si="45"/>
        <v>NEUTRAL</v>
      </c>
    </row>
    <row r="745" spans="1:8" ht="13.5" x14ac:dyDescent="0.25">
      <c r="A745" s="3">
        <f>TITRES_STAT!B748</f>
        <v>43391</v>
      </c>
      <c r="B745" s="5">
        <f>TITRES_STAT!C748</f>
        <v>12.95</v>
      </c>
      <c r="C745" s="5">
        <f>TITRES_STAT!D748</f>
        <v>12.924099999999999</v>
      </c>
      <c r="D745" s="5">
        <f>TITRES_STAT!E748</f>
        <v>0</v>
      </c>
      <c r="E745" s="2">
        <f t="shared" si="44"/>
        <v>-1328</v>
      </c>
      <c r="F745" s="5" t="str">
        <f t="shared" si="47"/>
        <v>NEUTRAL</v>
      </c>
      <c r="G745" s="5" t="str">
        <f t="shared" si="46"/>
        <v>NEUTRAL</v>
      </c>
      <c r="H745" s="5" t="str">
        <f t="shared" si="45"/>
        <v>NEUTRAL</v>
      </c>
    </row>
    <row r="746" spans="1:8" ht="13.5" x14ac:dyDescent="0.25">
      <c r="A746" s="3">
        <f>TITRES_STAT!B749</f>
        <v>43392</v>
      </c>
      <c r="B746" s="5">
        <f>TITRES_STAT!C749</f>
        <v>12.95</v>
      </c>
      <c r="C746" s="5">
        <f>TITRES_STAT!D749</f>
        <v>12.924099999999999</v>
      </c>
      <c r="D746" s="5">
        <f>TITRES_STAT!E749</f>
        <v>0</v>
      </c>
      <c r="E746" s="2">
        <f t="shared" si="44"/>
        <v>-1328</v>
      </c>
      <c r="F746" s="5" t="str">
        <f t="shared" si="47"/>
        <v>NEUTRAL</v>
      </c>
      <c r="G746" s="5" t="str">
        <f t="shared" si="46"/>
        <v>NEUTRAL</v>
      </c>
      <c r="H746" s="5" t="str">
        <f t="shared" si="45"/>
        <v>NEUTRAL</v>
      </c>
    </row>
    <row r="747" spans="1:8" ht="13.5" x14ac:dyDescent="0.25">
      <c r="A747" s="3">
        <f>TITRES_STAT!B750</f>
        <v>43395</v>
      </c>
      <c r="B747" s="5">
        <f>TITRES_STAT!C750</f>
        <v>12.94</v>
      </c>
      <c r="C747" s="5">
        <f>TITRES_STAT!D750</f>
        <v>12.914099999999999</v>
      </c>
      <c r="D747" s="5">
        <f>TITRES_STAT!E750</f>
        <v>3858</v>
      </c>
      <c r="E747" s="2">
        <f t="shared" si="44"/>
        <v>-5186</v>
      </c>
      <c r="F747" s="5" t="str">
        <f t="shared" si="47"/>
        <v>BEARISH</v>
      </c>
      <c r="G747" s="5" t="str">
        <f t="shared" si="46"/>
        <v>STRONG</v>
      </c>
      <c r="H747" s="5" t="str">
        <f t="shared" si="45"/>
        <v>CONFIRMED BEARISH</v>
      </c>
    </row>
    <row r="748" spans="1:8" ht="13.5" x14ac:dyDescent="0.25">
      <c r="A748" s="3">
        <f>TITRES_STAT!B751</f>
        <v>43396</v>
      </c>
      <c r="B748" s="5">
        <f>TITRES_STAT!C751</f>
        <v>12.94</v>
      </c>
      <c r="C748" s="5">
        <f>TITRES_STAT!D751</f>
        <v>12.914099999999999</v>
      </c>
      <c r="D748" s="5">
        <f>TITRES_STAT!E751</f>
        <v>0</v>
      </c>
      <c r="E748" s="2">
        <f t="shared" si="44"/>
        <v>-5186</v>
      </c>
      <c r="F748" s="5" t="str">
        <f t="shared" si="47"/>
        <v>BEARISH</v>
      </c>
      <c r="G748" s="5" t="str">
        <f t="shared" si="46"/>
        <v>STRONG</v>
      </c>
      <c r="H748" s="5" t="str">
        <f t="shared" si="45"/>
        <v>CONFIRMED BEARISH</v>
      </c>
    </row>
    <row r="749" spans="1:8" ht="13.5" x14ac:dyDescent="0.25">
      <c r="A749" s="3">
        <f>TITRES_STAT!B752</f>
        <v>43397</v>
      </c>
      <c r="B749" s="5">
        <f>TITRES_STAT!C752</f>
        <v>12.94</v>
      </c>
      <c r="C749" s="5">
        <f>TITRES_STAT!D752</f>
        <v>12.914099999999999</v>
      </c>
      <c r="D749" s="5">
        <f>TITRES_STAT!E752</f>
        <v>0</v>
      </c>
      <c r="E749" s="2">
        <f t="shared" si="44"/>
        <v>-5186</v>
      </c>
      <c r="F749" s="5" t="str">
        <f t="shared" si="47"/>
        <v>BEARISH</v>
      </c>
      <c r="G749" s="5" t="str">
        <f t="shared" si="46"/>
        <v>STRONG</v>
      </c>
      <c r="H749" s="5" t="str">
        <f t="shared" si="45"/>
        <v>CONFIRMED BEARISH</v>
      </c>
    </row>
    <row r="750" spans="1:8" ht="13.5" x14ac:dyDescent="0.25">
      <c r="A750" s="3">
        <f>TITRES_STAT!B753</f>
        <v>43398</v>
      </c>
      <c r="B750" s="5">
        <f>TITRES_STAT!C753</f>
        <v>12.94</v>
      </c>
      <c r="C750" s="5">
        <f>TITRES_STAT!D753</f>
        <v>12.914099999999999</v>
      </c>
      <c r="D750" s="5">
        <f>TITRES_STAT!E753</f>
        <v>0</v>
      </c>
      <c r="E750" s="2">
        <f t="shared" si="44"/>
        <v>-5186</v>
      </c>
      <c r="F750" s="5" t="str">
        <f t="shared" si="47"/>
        <v>BEARISH</v>
      </c>
      <c r="G750" s="5" t="str">
        <f t="shared" si="46"/>
        <v>STRONG</v>
      </c>
      <c r="H750" s="5" t="str">
        <f t="shared" si="45"/>
        <v>CONFIRMED BEARISH</v>
      </c>
    </row>
    <row r="751" spans="1:8" ht="13.5" x14ac:dyDescent="0.25">
      <c r="A751" s="3">
        <f>TITRES_STAT!B754</f>
        <v>43399</v>
      </c>
      <c r="B751" s="5">
        <f>TITRES_STAT!C754</f>
        <v>12.94</v>
      </c>
      <c r="C751" s="5">
        <f>TITRES_STAT!D754</f>
        <v>12.914099999999999</v>
      </c>
      <c r="D751" s="5">
        <f>TITRES_STAT!E754</f>
        <v>0</v>
      </c>
      <c r="E751" s="2">
        <f t="shared" si="44"/>
        <v>-5186</v>
      </c>
      <c r="F751" s="5" t="str">
        <f t="shared" si="47"/>
        <v>BEARISH</v>
      </c>
      <c r="G751" s="5" t="str">
        <f t="shared" si="46"/>
        <v>STRONG</v>
      </c>
      <c r="H751" s="5" t="str">
        <f t="shared" si="45"/>
        <v>CONFIRMED BEARISH</v>
      </c>
    </row>
    <row r="752" spans="1:8" ht="13.5" x14ac:dyDescent="0.25">
      <c r="A752" s="3">
        <f>TITRES_STAT!B755</f>
        <v>43402</v>
      </c>
      <c r="B752" s="5">
        <f>TITRES_STAT!C755</f>
        <v>12.94</v>
      </c>
      <c r="C752" s="5">
        <f>TITRES_STAT!D755</f>
        <v>12.914099999999999</v>
      </c>
      <c r="D752" s="5">
        <f>TITRES_STAT!E755</f>
        <v>0</v>
      </c>
      <c r="E752" s="2">
        <f t="shared" si="44"/>
        <v>-5186</v>
      </c>
      <c r="F752" s="5" t="str">
        <f t="shared" si="47"/>
        <v>NEUTRAL</v>
      </c>
      <c r="G752" s="5" t="str">
        <f t="shared" si="46"/>
        <v>NEUTRAL</v>
      </c>
      <c r="H752" s="5" t="str">
        <f t="shared" si="45"/>
        <v>NEUTRAL</v>
      </c>
    </row>
    <row r="753" spans="1:8" ht="13.5" x14ac:dyDescent="0.25">
      <c r="A753" s="3">
        <f>TITRES_STAT!B756</f>
        <v>43403</v>
      </c>
      <c r="B753" s="5">
        <f>TITRES_STAT!C756</f>
        <v>12.36</v>
      </c>
      <c r="C753" s="5">
        <f>TITRES_STAT!D756</f>
        <v>12.3353</v>
      </c>
      <c r="D753" s="5">
        <f>TITRES_STAT!E756</f>
        <v>100</v>
      </c>
      <c r="E753" s="2">
        <f t="shared" si="44"/>
        <v>-5286</v>
      </c>
      <c r="F753" s="5" t="str">
        <f t="shared" si="47"/>
        <v>BEARISH</v>
      </c>
      <c r="G753" s="5" t="str">
        <f t="shared" si="46"/>
        <v>NEUTRAL</v>
      </c>
      <c r="H753" s="5" t="str">
        <f t="shared" si="45"/>
        <v>CONFIRMED BEARISH</v>
      </c>
    </row>
    <row r="754" spans="1:8" ht="13.5" x14ac:dyDescent="0.25">
      <c r="A754" s="3">
        <f>TITRES_STAT!B757</f>
        <v>43404</v>
      </c>
      <c r="B754" s="5">
        <f>TITRES_STAT!C757</f>
        <v>12.9</v>
      </c>
      <c r="C754" s="5">
        <f>TITRES_STAT!D757</f>
        <v>12.8742</v>
      </c>
      <c r="D754" s="5">
        <f>TITRES_STAT!E757</f>
        <v>1</v>
      </c>
      <c r="E754" s="2">
        <f t="shared" si="44"/>
        <v>-5285</v>
      </c>
      <c r="F754" s="5" t="str">
        <f t="shared" si="47"/>
        <v>BEARISH</v>
      </c>
      <c r="G754" s="5" t="str">
        <f t="shared" si="46"/>
        <v>NEUTRAL</v>
      </c>
      <c r="H754" s="5" t="str">
        <f t="shared" si="45"/>
        <v>CONFIRMED BEARISH</v>
      </c>
    </row>
    <row r="755" spans="1:8" ht="13.5" x14ac:dyDescent="0.25">
      <c r="A755" s="3">
        <f>TITRES_STAT!B758</f>
        <v>43405</v>
      </c>
      <c r="B755" s="5">
        <f>TITRES_STAT!C758</f>
        <v>12.81</v>
      </c>
      <c r="C755" s="5">
        <f>TITRES_STAT!D758</f>
        <v>12.7844</v>
      </c>
      <c r="D755" s="5">
        <f>TITRES_STAT!E758</f>
        <v>40</v>
      </c>
      <c r="E755" s="2">
        <f t="shared" si="44"/>
        <v>-5325</v>
      </c>
      <c r="F755" s="5" t="str">
        <f t="shared" si="47"/>
        <v>BEARISH</v>
      </c>
      <c r="G755" s="5" t="str">
        <f t="shared" si="46"/>
        <v>STRONG</v>
      </c>
      <c r="H755" s="5" t="str">
        <f t="shared" si="45"/>
        <v>CONFIRMED BEARISH</v>
      </c>
    </row>
    <row r="756" spans="1:8" ht="13.5" x14ac:dyDescent="0.25">
      <c r="A756" s="3">
        <f>TITRES_STAT!B759</f>
        <v>43406</v>
      </c>
      <c r="B756" s="5">
        <f>TITRES_STAT!C759</f>
        <v>12.81</v>
      </c>
      <c r="C756" s="5">
        <f>TITRES_STAT!D759</f>
        <v>12.7844</v>
      </c>
      <c r="D756" s="5">
        <f>TITRES_STAT!E759</f>
        <v>0</v>
      </c>
      <c r="E756" s="2">
        <f t="shared" si="44"/>
        <v>-5325</v>
      </c>
      <c r="F756" s="5" t="str">
        <f t="shared" si="47"/>
        <v>BEARISH</v>
      </c>
      <c r="G756" s="5" t="str">
        <f t="shared" si="46"/>
        <v>STRONG</v>
      </c>
      <c r="H756" s="5" t="str">
        <f t="shared" si="45"/>
        <v>CONFIRMED BEARISH</v>
      </c>
    </row>
    <row r="757" spans="1:8" ht="13.5" x14ac:dyDescent="0.25">
      <c r="A757" s="3">
        <f>TITRES_STAT!B760</f>
        <v>43409</v>
      </c>
      <c r="B757" s="5">
        <f>TITRES_STAT!C760</f>
        <v>12.81</v>
      </c>
      <c r="C757" s="5">
        <f>TITRES_STAT!D760</f>
        <v>12.7844</v>
      </c>
      <c r="D757" s="5">
        <f>TITRES_STAT!E760</f>
        <v>0</v>
      </c>
      <c r="E757" s="2">
        <f t="shared" si="44"/>
        <v>-5325</v>
      </c>
      <c r="F757" s="5" t="str">
        <f t="shared" si="47"/>
        <v>BEARISH</v>
      </c>
      <c r="G757" s="5" t="str">
        <f t="shared" si="46"/>
        <v>STRONG</v>
      </c>
      <c r="H757" s="5" t="str">
        <f t="shared" si="45"/>
        <v>CONFIRMED BEARISH</v>
      </c>
    </row>
    <row r="758" spans="1:8" ht="13.5" x14ac:dyDescent="0.25">
      <c r="A758" s="3">
        <f>TITRES_STAT!B761</f>
        <v>43410</v>
      </c>
      <c r="B758" s="5">
        <f>TITRES_STAT!C761</f>
        <v>12.81</v>
      </c>
      <c r="C758" s="5">
        <f>TITRES_STAT!D761</f>
        <v>12.7844</v>
      </c>
      <c r="D758" s="5">
        <f>TITRES_STAT!E761</f>
        <v>0</v>
      </c>
      <c r="E758" s="2">
        <f t="shared" si="44"/>
        <v>-5325</v>
      </c>
      <c r="F758" s="5" t="str">
        <f t="shared" si="47"/>
        <v>BEARISH</v>
      </c>
      <c r="G758" s="5" t="str">
        <f t="shared" si="46"/>
        <v>NEUTRAL</v>
      </c>
      <c r="H758" s="5" t="str">
        <f t="shared" si="45"/>
        <v>BEARISH DIVERGENCE</v>
      </c>
    </row>
    <row r="759" spans="1:8" ht="13.5" x14ac:dyDescent="0.25">
      <c r="A759" s="3">
        <f>TITRES_STAT!B762</f>
        <v>43411</v>
      </c>
      <c r="B759" s="5">
        <f>TITRES_STAT!C762</f>
        <v>12.81</v>
      </c>
      <c r="C759" s="5">
        <f>TITRES_STAT!D762</f>
        <v>12.7844</v>
      </c>
      <c r="D759" s="5">
        <f>TITRES_STAT!E762</f>
        <v>0</v>
      </c>
      <c r="E759" s="2">
        <f t="shared" si="44"/>
        <v>-5325</v>
      </c>
      <c r="F759" s="5" t="str">
        <f t="shared" si="47"/>
        <v>BEARISH</v>
      </c>
      <c r="G759" s="5" t="str">
        <f t="shared" si="46"/>
        <v>NEUTRAL</v>
      </c>
      <c r="H759" s="5" t="str">
        <f t="shared" si="45"/>
        <v>CONFIRMED BEARISH</v>
      </c>
    </row>
    <row r="760" spans="1:8" ht="13.5" x14ac:dyDescent="0.25">
      <c r="A760" s="3">
        <f>TITRES_STAT!B763</f>
        <v>43412</v>
      </c>
      <c r="B760" s="5">
        <f>TITRES_STAT!C763</f>
        <v>12.81</v>
      </c>
      <c r="C760" s="5">
        <f>TITRES_STAT!D763</f>
        <v>12.7844</v>
      </c>
      <c r="D760" s="5">
        <f>TITRES_STAT!E763</f>
        <v>0</v>
      </c>
      <c r="E760" s="2">
        <f t="shared" si="44"/>
        <v>-5325</v>
      </c>
      <c r="F760" s="5" t="str">
        <f t="shared" si="47"/>
        <v>NEUTRAL</v>
      </c>
      <c r="G760" s="5" t="str">
        <f t="shared" si="46"/>
        <v>NEUTRAL</v>
      </c>
      <c r="H760" s="5" t="str">
        <f t="shared" si="45"/>
        <v>NEUTRAL</v>
      </c>
    </row>
    <row r="761" spans="1:8" ht="13.5" x14ac:dyDescent="0.25">
      <c r="A761" s="3">
        <f>TITRES_STAT!B764</f>
        <v>43413</v>
      </c>
      <c r="B761" s="5">
        <f>TITRES_STAT!C764</f>
        <v>12.81</v>
      </c>
      <c r="C761" s="5">
        <f>TITRES_STAT!D764</f>
        <v>12.7844</v>
      </c>
      <c r="D761" s="5">
        <f>TITRES_STAT!E764</f>
        <v>0</v>
      </c>
      <c r="E761" s="2">
        <f t="shared" si="44"/>
        <v>-5325</v>
      </c>
      <c r="F761" s="5" t="str">
        <f t="shared" si="47"/>
        <v>NEUTRAL</v>
      </c>
      <c r="G761" s="5" t="str">
        <f t="shared" si="46"/>
        <v>NEUTRAL</v>
      </c>
      <c r="H761" s="5" t="str">
        <f t="shared" si="45"/>
        <v>NEUTRAL</v>
      </c>
    </row>
    <row r="762" spans="1:8" ht="13.5" x14ac:dyDescent="0.25">
      <c r="A762" s="3">
        <f>TITRES_STAT!B765</f>
        <v>43416</v>
      </c>
      <c r="B762" s="5">
        <f>TITRES_STAT!C765</f>
        <v>12.24</v>
      </c>
      <c r="C762" s="5">
        <f>TITRES_STAT!D765</f>
        <v>12.2155</v>
      </c>
      <c r="D762" s="5">
        <f>TITRES_STAT!E765</f>
        <v>20</v>
      </c>
      <c r="E762" s="2">
        <f t="shared" si="44"/>
        <v>-5345</v>
      </c>
      <c r="F762" s="5" t="str">
        <f t="shared" si="47"/>
        <v>BEARISH</v>
      </c>
      <c r="G762" s="5" t="str">
        <f t="shared" si="46"/>
        <v>NEUTRAL</v>
      </c>
      <c r="H762" s="5" t="str">
        <f t="shared" si="45"/>
        <v>CONFIRMED BEARISH</v>
      </c>
    </row>
    <row r="763" spans="1:8" ht="13.5" x14ac:dyDescent="0.25">
      <c r="A763" s="3">
        <f>TITRES_STAT!B766</f>
        <v>43417</v>
      </c>
      <c r="B763" s="5">
        <f>TITRES_STAT!C766</f>
        <v>12.24</v>
      </c>
      <c r="C763" s="5">
        <f>TITRES_STAT!D766</f>
        <v>12.2155</v>
      </c>
      <c r="D763" s="5">
        <f>TITRES_STAT!E766</f>
        <v>0</v>
      </c>
      <c r="E763" s="2">
        <f t="shared" si="44"/>
        <v>-5345</v>
      </c>
      <c r="F763" s="5" t="str">
        <f t="shared" si="47"/>
        <v>BEARISH</v>
      </c>
      <c r="G763" s="5" t="str">
        <f t="shared" si="46"/>
        <v>NEUTRAL</v>
      </c>
      <c r="H763" s="5" t="str">
        <f t="shared" si="45"/>
        <v>CONFIRMED BEARISH</v>
      </c>
    </row>
    <row r="764" spans="1:8" ht="13.5" x14ac:dyDescent="0.25">
      <c r="A764" s="3">
        <f>TITRES_STAT!B767</f>
        <v>43418</v>
      </c>
      <c r="B764" s="5">
        <f>TITRES_STAT!C767</f>
        <v>12.6</v>
      </c>
      <c r="C764" s="5">
        <f>TITRES_STAT!D767</f>
        <v>12.5748</v>
      </c>
      <c r="D764" s="5">
        <f>TITRES_STAT!E767</f>
        <v>119</v>
      </c>
      <c r="E764" s="2">
        <f t="shared" si="44"/>
        <v>-5226</v>
      </c>
      <c r="F764" s="5" t="str">
        <f t="shared" si="47"/>
        <v>BULLISH</v>
      </c>
      <c r="G764" s="5" t="str">
        <f t="shared" si="46"/>
        <v>NEUTRAL</v>
      </c>
      <c r="H764" s="5" t="str">
        <f t="shared" si="45"/>
        <v>BULLISH DIVERGENCE</v>
      </c>
    </row>
    <row r="765" spans="1:8" ht="13.5" x14ac:dyDescent="0.25">
      <c r="A765" s="3">
        <f>TITRES_STAT!B768</f>
        <v>43419</v>
      </c>
      <c r="B765" s="5">
        <f>TITRES_STAT!C768</f>
        <v>12.6</v>
      </c>
      <c r="C765" s="5">
        <f>TITRES_STAT!D768</f>
        <v>12.5748</v>
      </c>
      <c r="D765" s="5">
        <f>TITRES_STAT!E768</f>
        <v>0</v>
      </c>
      <c r="E765" s="2">
        <f t="shared" si="44"/>
        <v>-5226</v>
      </c>
      <c r="F765" s="5" t="str">
        <f t="shared" si="47"/>
        <v>BULLISH</v>
      </c>
      <c r="G765" s="5" t="str">
        <f t="shared" si="46"/>
        <v>NEUTRAL</v>
      </c>
      <c r="H765" s="5" t="str">
        <f t="shared" si="45"/>
        <v>BULLISH DIVERGENCE</v>
      </c>
    </row>
    <row r="766" spans="1:8" ht="13.5" x14ac:dyDescent="0.25">
      <c r="A766" s="3">
        <f>TITRES_STAT!B769</f>
        <v>43420</v>
      </c>
      <c r="B766" s="5">
        <f>TITRES_STAT!C769</f>
        <v>12.04</v>
      </c>
      <c r="C766" s="5">
        <f>TITRES_STAT!D769</f>
        <v>12.0159</v>
      </c>
      <c r="D766" s="5">
        <f>TITRES_STAT!E769</f>
        <v>2090</v>
      </c>
      <c r="E766" s="2">
        <f t="shared" si="44"/>
        <v>-7316</v>
      </c>
      <c r="F766" s="5" t="str">
        <f t="shared" si="47"/>
        <v>BEARISH</v>
      </c>
      <c r="G766" s="5" t="str">
        <f t="shared" si="46"/>
        <v>STRONG</v>
      </c>
      <c r="H766" s="5" t="str">
        <f t="shared" si="45"/>
        <v>CONFIRMED BEARISH</v>
      </c>
    </row>
    <row r="767" spans="1:8" ht="13.5" x14ac:dyDescent="0.25">
      <c r="A767" s="3">
        <f>TITRES_STAT!B770</f>
        <v>43423</v>
      </c>
      <c r="B767" s="5">
        <f>TITRES_STAT!C770</f>
        <v>11.68</v>
      </c>
      <c r="C767" s="5">
        <f>TITRES_STAT!D770</f>
        <v>11.656599999999999</v>
      </c>
      <c r="D767" s="5">
        <f>TITRES_STAT!E770</f>
        <v>215</v>
      </c>
      <c r="E767" s="2">
        <f t="shared" si="44"/>
        <v>-7531</v>
      </c>
      <c r="F767" s="5" t="str">
        <f t="shared" si="47"/>
        <v>BEARISH</v>
      </c>
      <c r="G767" s="5" t="str">
        <f t="shared" si="46"/>
        <v>STRONG</v>
      </c>
      <c r="H767" s="5" t="str">
        <f t="shared" si="45"/>
        <v>CONFIRMED BEARISH</v>
      </c>
    </row>
    <row r="768" spans="1:8" ht="13.5" x14ac:dyDescent="0.25">
      <c r="A768" s="3">
        <f>TITRES_STAT!B771</f>
        <v>43425</v>
      </c>
      <c r="B768" s="5">
        <f>TITRES_STAT!C771</f>
        <v>12.03</v>
      </c>
      <c r="C768" s="5">
        <f>TITRES_STAT!D771</f>
        <v>12.0059</v>
      </c>
      <c r="D768" s="5">
        <f>TITRES_STAT!E771</f>
        <v>6</v>
      </c>
      <c r="E768" s="2">
        <f t="shared" si="44"/>
        <v>-7525</v>
      </c>
      <c r="F768" s="5" t="str">
        <f t="shared" si="47"/>
        <v>BEARISH</v>
      </c>
      <c r="G768" s="5" t="str">
        <f t="shared" si="46"/>
        <v>STRONG</v>
      </c>
      <c r="H768" s="5" t="str">
        <f t="shared" si="45"/>
        <v>CONFIRMED BEARISH</v>
      </c>
    </row>
    <row r="769" spans="1:8" ht="13.5" x14ac:dyDescent="0.25">
      <c r="A769" s="3">
        <f>TITRES_STAT!B772</f>
        <v>43426</v>
      </c>
      <c r="B769" s="5">
        <f>TITRES_STAT!C772</f>
        <v>12.02</v>
      </c>
      <c r="C769" s="5">
        <f>TITRES_STAT!D772</f>
        <v>11.996</v>
      </c>
      <c r="D769" s="5">
        <f>TITRES_STAT!E772</f>
        <v>1630</v>
      </c>
      <c r="E769" s="2">
        <f t="shared" si="44"/>
        <v>-9155</v>
      </c>
      <c r="F769" s="5" t="str">
        <f t="shared" si="47"/>
        <v>BEARISH</v>
      </c>
      <c r="G769" s="5" t="str">
        <f t="shared" si="46"/>
        <v>STRONG</v>
      </c>
      <c r="H769" s="5" t="str">
        <f t="shared" si="45"/>
        <v>CONFIRMED BEARISH</v>
      </c>
    </row>
    <row r="770" spans="1:8" ht="13.5" x14ac:dyDescent="0.25">
      <c r="A770" s="3">
        <f>TITRES_STAT!B773</f>
        <v>43427</v>
      </c>
      <c r="B770" s="5">
        <f>TITRES_STAT!C773</f>
        <v>11.8</v>
      </c>
      <c r="C770" s="5">
        <f>TITRES_STAT!D773</f>
        <v>11.776400000000001</v>
      </c>
      <c r="D770" s="5">
        <f>TITRES_STAT!E773</f>
        <v>700</v>
      </c>
      <c r="E770" s="2">
        <f t="shared" si="44"/>
        <v>-9855</v>
      </c>
      <c r="F770" s="5" t="str">
        <f t="shared" si="47"/>
        <v>BEARISH</v>
      </c>
      <c r="G770" s="5" t="str">
        <f t="shared" si="46"/>
        <v>STRONG</v>
      </c>
      <c r="H770" s="5" t="str">
        <f t="shared" si="45"/>
        <v>CONFIRMED BEARISH</v>
      </c>
    </row>
    <row r="771" spans="1:8" ht="13.5" x14ac:dyDescent="0.25">
      <c r="A771" s="3">
        <f>TITRES_STAT!B774</f>
        <v>43430</v>
      </c>
      <c r="B771" s="5">
        <f>TITRES_STAT!C774</f>
        <v>11.75</v>
      </c>
      <c r="C771" s="5">
        <f>TITRES_STAT!D774</f>
        <v>11.7265</v>
      </c>
      <c r="D771" s="5">
        <f>TITRES_STAT!E774</f>
        <v>690</v>
      </c>
      <c r="E771" s="2">
        <f t="shared" si="44"/>
        <v>-10545</v>
      </c>
      <c r="F771" s="5" t="str">
        <f t="shared" si="47"/>
        <v>BEARISH</v>
      </c>
      <c r="G771" s="5" t="str">
        <f t="shared" si="46"/>
        <v>STRONG</v>
      </c>
      <c r="H771" s="5" t="str">
        <f t="shared" si="45"/>
        <v>CONFIRMED BEARISH</v>
      </c>
    </row>
    <row r="772" spans="1:8" ht="13.5" x14ac:dyDescent="0.25">
      <c r="A772" s="3">
        <f>TITRES_STAT!B775</f>
        <v>43431</v>
      </c>
      <c r="B772" s="5">
        <f>TITRES_STAT!C775</f>
        <v>11.8</v>
      </c>
      <c r="C772" s="5">
        <f>TITRES_STAT!D775</f>
        <v>11.776400000000001</v>
      </c>
      <c r="D772" s="5">
        <f>TITRES_STAT!E775</f>
        <v>20</v>
      </c>
      <c r="E772" s="2">
        <f t="shared" ref="E772:E835" si="48">IF(B772&gt;B771, E771+D772, IF(B772&lt;B771, E771-D772, E771))</f>
        <v>-10525</v>
      </c>
      <c r="F772" s="5" t="str">
        <f t="shared" si="47"/>
        <v>BEARISH</v>
      </c>
      <c r="G772" s="5" t="str">
        <f t="shared" si="46"/>
        <v>STRONG</v>
      </c>
      <c r="H772" s="5" t="str">
        <f t="shared" si="45"/>
        <v>BEARISH DIVERGENCE</v>
      </c>
    </row>
    <row r="773" spans="1:8" ht="13.5" x14ac:dyDescent="0.25">
      <c r="A773" s="3">
        <f>TITRES_STAT!B776</f>
        <v>43432</v>
      </c>
      <c r="B773" s="5">
        <f>TITRES_STAT!C776</f>
        <v>11.75</v>
      </c>
      <c r="C773" s="5">
        <f>TITRES_STAT!D776</f>
        <v>11.7265</v>
      </c>
      <c r="D773" s="5">
        <f>TITRES_STAT!E776</f>
        <v>500</v>
      </c>
      <c r="E773" s="2">
        <f t="shared" si="48"/>
        <v>-11025</v>
      </c>
      <c r="F773" s="5" t="str">
        <f t="shared" si="47"/>
        <v>BEARISH</v>
      </c>
      <c r="G773" s="5" t="str">
        <f t="shared" si="46"/>
        <v>STRONG</v>
      </c>
      <c r="H773" s="5" t="str">
        <f t="shared" si="45"/>
        <v>CONFIRMED BEARISH</v>
      </c>
    </row>
    <row r="774" spans="1:8" ht="13.5" x14ac:dyDescent="0.25">
      <c r="A774" s="3">
        <f>TITRES_STAT!B777</f>
        <v>43433</v>
      </c>
      <c r="B774" s="5">
        <f>TITRES_STAT!C777</f>
        <v>11.75</v>
      </c>
      <c r="C774" s="5">
        <f>TITRES_STAT!D777</f>
        <v>11.7265</v>
      </c>
      <c r="D774" s="5">
        <f>TITRES_STAT!E777</f>
        <v>101</v>
      </c>
      <c r="E774" s="2">
        <f t="shared" si="48"/>
        <v>-11025</v>
      </c>
      <c r="F774" s="5" t="str">
        <f t="shared" si="47"/>
        <v>BEARISH</v>
      </c>
      <c r="G774" s="5" t="str">
        <f t="shared" si="46"/>
        <v>STRONG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43434</v>
      </c>
      <c r="B775" s="5">
        <f>TITRES_STAT!C778</f>
        <v>11.75</v>
      </c>
      <c r="C775" s="5">
        <f>TITRES_STAT!D778</f>
        <v>11.7265</v>
      </c>
      <c r="D775" s="5">
        <f>TITRES_STAT!E778</f>
        <v>0</v>
      </c>
      <c r="E775" s="2">
        <f t="shared" si="48"/>
        <v>-11025</v>
      </c>
      <c r="F775" s="5" t="str">
        <f t="shared" si="47"/>
        <v>BEARISH</v>
      </c>
      <c r="G775" s="5" t="str">
        <f t="shared" ref="G775:G838" si="50">IF((E775-E770)/E770 &gt; 0.02, "STRONG",
 IF((E775-E770)/E770 &lt; -0.02, "WEAK", "NEUTRAL"))</f>
        <v>STRONG</v>
      </c>
      <c r="H775" s="5" t="str">
        <f t="shared" si="49"/>
        <v>CONFIRMED BEARISH</v>
      </c>
    </row>
    <row r="776" spans="1:8" ht="13.5" x14ac:dyDescent="0.25">
      <c r="A776" s="3">
        <f>TITRES_STAT!B779</f>
        <v>43437</v>
      </c>
      <c r="B776" s="5">
        <f>TITRES_STAT!C779</f>
        <v>11.4</v>
      </c>
      <c r="C776" s="5">
        <f>TITRES_STAT!D779</f>
        <v>11.3772</v>
      </c>
      <c r="D776" s="5">
        <f>TITRES_STAT!E779</f>
        <v>233</v>
      </c>
      <c r="E776" s="2">
        <f t="shared" si="48"/>
        <v>-11258</v>
      </c>
      <c r="F776" s="5" t="str">
        <f t="shared" ref="F776:F839" si="51">IF(E776&gt;E771,"BULLISH",IF(E776&lt;E771,"BEARISH","NEUTRAL"))</f>
        <v>BEARISH</v>
      </c>
      <c r="G776" s="5" t="str">
        <f t="shared" si="50"/>
        <v>STRONG</v>
      </c>
      <c r="H776" s="5" t="str">
        <f t="shared" si="49"/>
        <v>CONFIRMED BEARISH</v>
      </c>
    </row>
    <row r="777" spans="1:8" ht="13.5" x14ac:dyDescent="0.25">
      <c r="A777" s="3">
        <f>TITRES_STAT!B780</f>
        <v>43438</v>
      </c>
      <c r="B777" s="5">
        <f>TITRES_STAT!C780</f>
        <v>11.4</v>
      </c>
      <c r="C777" s="5">
        <f>TITRES_STAT!D780</f>
        <v>11.3772</v>
      </c>
      <c r="D777" s="5">
        <f>TITRES_STAT!E780</f>
        <v>0</v>
      </c>
      <c r="E777" s="2">
        <f t="shared" si="48"/>
        <v>-11258</v>
      </c>
      <c r="F777" s="5" t="str">
        <f t="shared" si="51"/>
        <v>BEARISH</v>
      </c>
      <c r="G777" s="5" t="str">
        <f t="shared" si="50"/>
        <v>STRONG</v>
      </c>
      <c r="H777" s="5" t="str">
        <f t="shared" si="49"/>
        <v>CONFIRMED BEARISH</v>
      </c>
    </row>
    <row r="778" spans="1:8" ht="13.5" x14ac:dyDescent="0.25">
      <c r="A778" s="3">
        <f>TITRES_STAT!B781</f>
        <v>43439</v>
      </c>
      <c r="B778" s="5">
        <f>TITRES_STAT!C781</f>
        <v>11.42</v>
      </c>
      <c r="C778" s="5">
        <f>TITRES_STAT!D781</f>
        <v>11.3972</v>
      </c>
      <c r="D778" s="5">
        <f>TITRES_STAT!E781</f>
        <v>167</v>
      </c>
      <c r="E778" s="2">
        <f t="shared" si="48"/>
        <v>-11091</v>
      </c>
      <c r="F778" s="5" t="str">
        <f t="shared" si="51"/>
        <v>BEARISH</v>
      </c>
      <c r="G778" s="5" t="str">
        <f t="shared" si="50"/>
        <v>NEUTRAL</v>
      </c>
      <c r="H778" s="5" t="str">
        <f t="shared" si="49"/>
        <v>CONFIRMED BEARISH</v>
      </c>
    </row>
    <row r="779" spans="1:8" ht="13.5" x14ac:dyDescent="0.25">
      <c r="A779" s="3">
        <f>TITRES_STAT!B782</f>
        <v>43440</v>
      </c>
      <c r="B779" s="5">
        <f>TITRES_STAT!C782</f>
        <v>11.42</v>
      </c>
      <c r="C779" s="5">
        <f>TITRES_STAT!D782</f>
        <v>11.3972</v>
      </c>
      <c r="D779" s="5">
        <f>TITRES_STAT!E782</f>
        <v>0</v>
      </c>
      <c r="E779" s="2">
        <f t="shared" si="48"/>
        <v>-11091</v>
      </c>
      <c r="F779" s="5" t="str">
        <f t="shared" si="51"/>
        <v>BEARISH</v>
      </c>
      <c r="G779" s="5" t="str">
        <f t="shared" si="50"/>
        <v>NEUTRAL</v>
      </c>
      <c r="H779" s="5" t="str">
        <f t="shared" si="49"/>
        <v>CONFIRMED BEARISH</v>
      </c>
    </row>
    <row r="780" spans="1:8" ht="13.5" x14ac:dyDescent="0.25">
      <c r="A780" s="3">
        <f>TITRES_STAT!B783</f>
        <v>43441</v>
      </c>
      <c r="B780" s="5">
        <f>TITRES_STAT!C783</f>
        <v>11.42</v>
      </c>
      <c r="C780" s="5">
        <f>TITRES_STAT!D783</f>
        <v>11.3972</v>
      </c>
      <c r="D780" s="5">
        <f>TITRES_STAT!E783</f>
        <v>0</v>
      </c>
      <c r="E780" s="2">
        <f t="shared" si="48"/>
        <v>-11091</v>
      </c>
      <c r="F780" s="5" t="str">
        <f t="shared" si="51"/>
        <v>BEARISH</v>
      </c>
      <c r="G780" s="5" t="str">
        <f t="shared" si="50"/>
        <v>NEUTRAL</v>
      </c>
      <c r="H780" s="5" t="str">
        <f t="shared" si="49"/>
        <v>CONFIRMED BEARISH</v>
      </c>
    </row>
    <row r="781" spans="1:8" ht="13.5" x14ac:dyDescent="0.25">
      <c r="A781" s="3">
        <f>TITRES_STAT!B784</f>
        <v>43444</v>
      </c>
      <c r="B781" s="5">
        <f>TITRES_STAT!C784</f>
        <v>11.42</v>
      </c>
      <c r="C781" s="5">
        <f>TITRES_STAT!D784</f>
        <v>11.3972</v>
      </c>
      <c r="D781" s="5">
        <f>TITRES_STAT!E784</f>
        <v>0</v>
      </c>
      <c r="E781" s="2">
        <f t="shared" si="48"/>
        <v>-11091</v>
      </c>
      <c r="F781" s="5" t="str">
        <f t="shared" si="51"/>
        <v>BULLISH</v>
      </c>
      <c r="G781" s="5" t="str">
        <f t="shared" si="50"/>
        <v>NEUTRAL</v>
      </c>
      <c r="H781" s="5" t="str">
        <f t="shared" si="49"/>
        <v>CONFIRMED BULLISH</v>
      </c>
    </row>
    <row r="782" spans="1:8" ht="13.5" x14ac:dyDescent="0.25">
      <c r="A782" s="3">
        <f>TITRES_STAT!B785</f>
        <v>43445</v>
      </c>
      <c r="B782" s="5">
        <f>TITRES_STAT!C785</f>
        <v>11.42</v>
      </c>
      <c r="C782" s="5">
        <f>TITRES_STAT!D785</f>
        <v>11.3972</v>
      </c>
      <c r="D782" s="5">
        <f>TITRES_STAT!E785</f>
        <v>10</v>
      </c>
      <c r="E782" s="2">
        <f t="shared" si="48"/>
        <v>-11091</v>
      </c>
      <c r="F782" s="5" t="str">
        <f t="shared" si="51"/>
        <v>BULLISH</v>
      </c>
      <c r="G782" s="5" t="str">
        <f t="shared" si="50"/>
        <v>NEUTRAL</v>
      </c>
      <c r="H782" s="5" t="str">
        <f t="shared" si="49"/>
        <v>CONFIRMED BULLISH</v>
      </c>
    </row>
    <row r="783" spans="1:8" ht="13.5" x14ac:dyDescent="0.25">
      <c r="A783" s="3">
        <f>TITRES_STAT!B786</f>
        <v>43446</v>
      </c>
      <c r="B783" s="5">
        <f>TITRES_STAT!C786</f>
        <v>11.08</v>
      </c>
      <c r="C783" s="5">
        <f>TITRES_STAT!D786</f>
        <v>11.0578</v>
      </c>
      <c r="D783" s="5">
        <f>TITRES_STAT!E786</f>
        <v>100</v>
      </c>
      <c r="E783" s="2">
        <f t="shared" si="48"/>
        <v>-11191</v>
      </c>
      <c r="F783" s="5" t="str">
        <f t="shared" si="51"/>
        <v>BEARISH</v>
      </c>
      <c r="G783" s="5" t="str">
        <f t="shared" si="50"/>
        <v>NEUTRAL</v>
      </c>
      <c r="H783" s="5" t="str">
        <f t="shared" si="49"/>
        <v>CONFIRMED BEARISH</v>
      </c>
    </row>
    <row r="784" spans="1:8" ht="13.5" x14ac:dyDescent="0.25">
      <c r="A784" s="3">
        <f>TITRES_STAT!B787</f>
        <v>43447</v>
      </c>
      <c r="B784" s="5">
        <f>TITRES_STAT!C787</f>
        <v>11.3</v>
      </c>
      <c r="C784" s="5">
        <f>TITRES_STAT!D787</f>
        <v>11.2774</v>
      </c>
      <c r="D784" s="5">
        <f>TITRES_STAT!E787</f>
        <v>4</v>
      </c>
      <c r="E784" s="2">
        <f t="shared" si="48"/>
        <v>-11187</v>
      </c>
      <c r="F784" s="5" t="str">
        <f t="shared" si="51"/>
        <v>BEARISH</v>
      </c>
      <c r="G784" s="5" t="str">
        <f t="shared" si="50"/>
        <v>NEUTRAL</v>
      </c>
      <c r="H784" s="5" t="str">
        <f t="shared" si="49"/>
        <v>CONFIRMED BEARISH</v>
      </c>
    </row>
    <row r="785" spans="1:8" ht="13.5" x14ac:dyDescent="0.25">
      <c r="A785" s="3">
        <f>TITRES_STAT!B788</f>
        <v>43448</v>
      </c>
      <c r="B785" s="5">
        <f>TITRES_STAT!C788</f>
        <v>11.3</v>
      </c>
      <c r="C785" s="5">
        <f>TITRES_STAT!D788</f>
        <v>11.2774</v>
      </c>
      <c r="D785" s="5">
        <f>TITRES_STAT!E788</f>
        <v>0</v>
      </c>
      <c r="E785" s="2">
        <f t="shared" si="48"/>
        <v>-11187</v>
      </c>
      <c r="F785" s="5" t="str">
        <f t="shared" si="51"/>
        <v>BEARISH</v>
      </c>
      <c r="G785" s="5" t="str">
        <f t="shared" si="50"/>
        <v>NEUTRAL</v>
      </c>
      <c r="H785" s="5" t="str">
        <f t="shared" si="49"/>
        <v>CONFIRMED BEARISH</v>
      </c>
    </row>
    <row r="786" spans="1:8" ht="13.5" x14ac:dyDescent="0.25">
      <c r="A786" s="3">
        <f>TITRES_STAT!B789</f>
        <v>43451</v>
      </c>
      <c r="B786" s="5">
        <f>TITRES_STAT!C789</f>
        <v>11.3</v>
      </c>
      <c r="C786" s="5">
        <f>TITRES_STAT!D789</f>
        <v>11.2774</v>
      </c>
      <c r="D786" s="5">
        <f>TITRES_STAT!E789</f>
        <v>0</v>
      </c>
      <c r="E786" s="2">
        <f t="shared" si="48"/>
        <v>-11187</v>
      </c>
      <c r="F786" s="5" t="str">
        <f t="shared" si="51"/>
        <v>BEARISH</v>
      </c>
      <c r="G786" s="5" t="str">
        <f t="shared" si="50"/>
        <v>NEUTRAL</v>
      </c>
      <c r="H786" s="5" t="str">
        <f t="shared" si="49"/>
        <v>CONFIRMED BEARISH</v>
      </c>
    </row>
    <row r="787" spans="1:8" ht="13.5" x14ac:dyDescent="0.25">
      <c r="A787" s="3">
        <f>TITRES_STAT!B790</f>
        <v>43452</v>
      </c>
      <c r="B787" s="5">
        <f>TITRES_STAT!C790</f>
        <v>11.3</v>
      </c>
      <c r="C787" s="5">
        <f>TITRES_STAT!D790</f>
        <v>11.2774</v>
      </c>
      <c r="D787" s="5">
        <f>TITRES_STAT!E790</f>
        <v>0</v>
      </c>
      <c r="E787" s="2">
        <f t="shared" si="48"/>
        <v>-11187</v>
      </c>
      <c r="F787" s="5" t="str">
        <f t="shared" si="51"/>
        <v>BEARISH</v>
      </c>
      <c r="G787" s="5" t="str">
        <f t="shared" si="50"/>
        <v>NEUTRAL</v>
      </c>
      <c r="H787" s="5" t="str">
        <f t="shared" si="49"/>
        <v>CONFIRMED BEARISH</v>
      </c>
    </row>
    <row r="788" spans="1:8" ht="13.5" x14ac:dyDescent="0.25">
      <c r="A788" s="3">
        <f>TITRES_STAT!B791</f>
        <v>43453</v>
      </c>
      <c r="B788" s="5">
        <f>TITRES_STAT!C791</f>
        <v>11.3</v>
      </c>
      <c r="C788" s="5">
        <f>TITRES_STAT!D791</f>
        <v>11.2774</v>
      </c>
      <c r="D788" s="5">
        <f>TITRES_STAT!E791</f>
        <v>58</v>
      </c>
      <c r="E788" s="2">
        <f t="shared" si="48"/>
        <v>-11187</v>
      </c>
      <c r="F788" s="5" t="str">
        <f t="shared" si="51"/>
        <v>BULLISH</v>
      </c>
      <c r="G788" s="5" t="str">
        <f t="shared" si="50"/>
        <v>NEUTRAL</v>
      </c>
      <c r="H788" s="5" t="str">
        <f t="shared" si="49"/>
        <v>CONFIRMED BULLISH</v>
      </c>
    </row>
    <row r="789" spans="1:8" ht="13.5" x14ac:dyDescent="0.25">
      <c r="A789" s="3">
        <f>TITRES_STAT!B792</f>
        <v>43454</v>
      </c>
      <c r="B789" s="5">
        <f>TITRES_STAT!C792</f>
        <v>11.3</v>
      </c>
      <c r="C789" s="5">
        <f>TITRES_STAT!D792</f>
        <v>11.2774</v>
      </c>
      <c r="D789" s="5">
        <f>TITRES_STAT!E792</f>
        <v>488</v>
      </c>
      <c r="E789" s="2">
        <f t="shared" si="48"/>
        <v>-11187</v>
      </c>
      <c r="F789" s="5" t="str">
        <f t="shared" si="51"/>
        <v>NEUTRAL</v>
      </c>
      <c r="G789" s="5" t="str">
        <f t="shared" si="50"/>
        <v>NEUTRAL</v>
      </c>
      <c r="H789" s="5" t="str">
        <f t="shared" si="49"/>
        <v>NEUTRAL</v>
      </c>
    </row>
    <row r="790" spans="1:8" ht="13.5" x14ac:dyDescent="0.25">
      <c r="A790" s="3">
        <f>TITRES_STAT!B793</f>
        <v>43455</v>
      </c>
      <c r="B790" s="5">
        <f>TITRES_STAT!C793</f>
        <v>11.3</v>
      </c>
      <c r="C790" s="5">
        <f>TITRES_STAT!D793</f>
        <v>11.2774</v>
      </c>
      <c r="D790" s="5">
        <f>TITRES_STAT!E793</f>
        <v>0</v>
      </c>
      <c r="E790" s="2">
        <f t="shared" si="48"/>
        <v>-11187</v>
      </c>
      <c r="F790" s="5" t="str">
        <f t="shared" si="51"/>
        <v>NEUTRAL</v>
      </c>
      <c r="G790" s="5" t="str">
        <f t="shared" si="50"/>
        <v>NEUTRAL</v>
      </c>
      <c r="H790" s="5" t="str">
        <f t="shared" si="49"/>
        <v>NEUTRAL</v>
      </c>
    </row>
    <row r="791" spans="1:8" ht="13.5" x14ac:dyDescent="0.25">
      <c r="A791" s="3">
        <f>TITRES_STAT!B794</f>
        <v>43458</v>
      </c>
      <c r="B791" s="5">
        <f>TITRES_STAT!C794</f>
        <v>11.3</v>
      </c>
      <c r="C791" s="5">
        <f>TITRES_STAT!D794</f>
        <v>11.2774</v>
      </c>
      <c r="D791" s="5">
        <f>TITRES_STAT!E794</f>
        <v>0</v>
      </c>
      <c r="E791" s="2">
        <f t="shared" si="48"/>
        <v>-11187</v>
      </c>
      <c r="F791" s="5" t="str">
        <f t="shared" si="51"/>
        <v>NEUTRAL</v>
      </c>
      <c r="G791" s="5" t="str">
        <f t="shared" si="50"/>
        <v>NEUTRAL</v>
      </c>
      <c r="H791" s="5" t="str">
        <f t="shared" si="49"/>
        <v>NEUTRAL</v>
      </c>
    </row>
    <row r="792" spans="1:8" ht="13.5" x14ac:dyDescent="0.25">
      <c r="A792" s="3">
        <f>TITRES_STAT!B795</f>
        <v>43459</v>
      </c>
      <c r="B792" s="5">
        <f>TITRES_STAT!C795</f>
        <v>11.3</v>
      </c>
      <c r="C792" s="5">
        <f>TITRES_STAT!D795</f>
        <v>11.2774</v>
      </c>
      <c r="D792" s="5">
        <f>TITRES_STAT!E795</f>
        <v>0</v>
      </c>
      <c r="E792" s="2">
        <f t="shared" si="48"/>
        <v>-11187</v>
      </c>
      <c r="F792" s="5" t="str">
        <f t="shared" si="51"/>
        <v>NEUTRAL</v>
      </c>
      <c r="G792" s="5" t="str">
        <f t="shared" si="50"/>
        <v>NEUTRAL</v>
      </c>
      <c r="H792" s="5" t="str">
        <f t="shared" si="49"/>
        <v>NEUTRAL</v>
      </c>
    </row>
    <row r="793" spans="1:8" ht="13.5" x14ac:dyDescent="0.25">
      <c r="A793" s="3">
        <f>TITRES_STAT!B796</f>
        <v>43460</v>
      </c>
      <c r="B793" s="5">
        <f>TITRES_STAT!C796</f>
        <v>10.97</v>
      </c>
      <c r="C793" s="5">
        <f>TITRES_STAT!D796</f>
        <v>10.9481</v>
      </c>
      <c r="D793" s="5">
        <f>TITRES_STAT!E796</f>
        <v>36</v>
      </c>
      <c r="E793" s="2">
        <f t="shared" si="48"/>
        <v>-11223</v>
      </c>
      <c r="F793" s="5" t="str">
        <f t="shared" si="51"/>
        <v>BEARISH</v>
      </c>
      <c r="G793" s="5" t="str">
        <f t="shared" si="50"/>
        <v>NEUTRAL</v>
      </c>
      <c r="H793" s="5" t="str">
        <f t="shared" si="49"/>
        <v>CONFIRMED BEARISH</v>
      </c>
    </row>
    <row r="794" spans="1:8" ht="13.5" x14ac:dyDescent="0.25">
      <c r="A794" s="3">
        <f>TITRES_STAT!B797</f>
        <v>43461</v>
      </c>
      <c r="B794" s="5">
        <f>TITRES_STAT!C797</f>
        <v>11.25</v>
      </c>
      <c r="C794" s="5">
        <f>TITRES_STAT!D797</f>
        <v>11.227499999999999</v>
      </c>
      <c r="D794" s="5">
        <f>TITRES_STAT!E797</f>
        <v>300</v>
      </c>
      <c r="E794" s="2">
        <f t="shared" si="48"/>
        <v>-10923</v>
      </c>
      <c r="F794" s="5" t="str">
        <f t="shared" si="51"/>
        <v>BULLISH</v>
      </c>
      <c r="G794" s="5" t="str">
        <f t="shared" si="50"/>
        <v>WEAK</v>
      </c>
      <c r="H794" s="5" t="str">
        <f t="shared" si="49"/>
        <v>BULLISH DIVERGENCE</v>
      </c>
    </row>
    <row r="795" spans="1:8" ht="13.5" x14ac:dyDescent="0.25">
      <c r="A795" s="3">
        <f>TITRES_STAT!B798</f>
        <v>43462</v>
      </c>
      <c r="B795" s="5">
        <f>TITRES_STAT!C798</f>
        <v>11.25</v>
      </c>
      <c r="C795" s="5">
        <f>TITRES_STAT!D798</f>
        <v>11.227499999999999</v>
      </c>
      <c r="D795" s="5">
        <f>TITRES_STAT!E798</f>
        <v>200</v>
      </c>
      <c r="E795" s="2">
        <f t="shared" si="48"/>
        <v>-10923</v>
      </c>
      <c r="F795" s="5" t="str">
        <f t="shared" si="51"/>
        <v>BULLISH</v>
      </c>
      <c r="G795" s="5" t="str">
        <f t="shared" si="50"/>
        <v>WEAK</v>
      </c>
      <c r="H795" s="5" t="str">
        <f t="shared" si="49"/>
        <v>BULLISH DIVERGENCE</v>
      </c>
    </row>
    <row r="796" spans="1:8" ht="13.5" x14ac:dyDescent="0.25">
      <c r="A796" s="3">
        <f>TITRES_STAT!B799</f>
        <v>43465</v>
      </c>
      <c r="B796" s="5">
        <f>TITRES_STAT!C799</f>
        <v>11.25</v>
      </c>
      <c r="C796" s="5">
        <f>TITRES_STAT!D799</f>
        <v>11.227499999999999</v>
      </c>
      <c r="D796" s="5">
        <f>TITRES_STAT!E799</f>
        <v>310</v>
      </c>
      <c r="E796" s="2">
        <f t="shared" si="48"/>
        <v>-10923</v>
      </c>
      <c r="F796" s="5" t="str">
        <f t="shared" si="51"/>
        <v>BULLISH</v>
      </c>
      <c r="G796" s="5" t="str">
        <f t="shared" si="50"/>
        <v>WEAK</v>
      </c>
      <c r="H796" s="5" t="str">
        <f t="shared" si="49"/>
        <v>BULLISH DIVERGENCE</v>
      </c>
    </row>
    <row r="797" spans="1:8" ht="13.5" x14ac:dyDescent="0.25">
      <c r="A797" s="3">
        <f>TITRES_STAT!B800</f>
        <v>43467</v>
      </c>
      <c r="B797" s="5">
        <f>TITRES_STAT!C800</f>
        <v>11.58</v>
      </c>
      <c r="C797" s="5">
        <f>TITRES_STAT!D800</f>
        <v>11.556800000000001</v>
      </c>
      <c r="D797" s="5">
        <f>TITRES_STAT!E800</f>
        <v>5</v>
      </c>
      <c r="E797" s="2">
        <f t="shared" si="48"/>
        <v>-10918</v>
      </c>
      <c r="F797" s="5" t="str">
        <f t="shared" si="51"/>
        <v>BULLISH</v>
      </c>
      <c r="G797" s="5" t="str">
        <f t="shared" si="50"/>
        <v>WEAK</v>
      </c>
      <c r="H797" s="5" t="str">
        <f t="shared" si="49"/>
        <v>CONFIRMED BULLISH</v>
      </c>
    </row>
    <row r="798" spans="1:8" ht="13.5" x14ac:dyDescent="0.25">
      <c r="A798" s="3">
        <f>TITRES_STAT!B801</f>
        <v>43468</v>
      </c>
      <c r="B798" s="5">
        <f>TITRES_STAT!C801</f>
        <v>11.57</v>
      </c>
      <c r="C798" s="5">
        <f>TITRES_STAT!D801</f>
        <v>11.546900000000001</v>
      </c>
      <c r="D798" s="5">
        <f>TITRES_STAT!E801</f>
        <v>1280</v>
      </c>
      <c r="E798" s="2">
        <f t="shared" si="48"/>
        <v>-12198</v>
      </c>
      <c r="F798" s="5" t="str">
        <f t="shared" si="51"/>
        <v>BEARISH</v>
      </c>
      <c r="G798" s="5" t="str">
        <f t="shared" si="50"/>
        <v>STRONG</v>
      </c>
      <c r="H798" s="5" t="str">
        <f t="shared" si="49"/>
        <v>BEARISH DIVERGENCE</v>
      </c>
    </row>
    <row r="799" spans="1:8" ht="13.5" x14ac:dyDescent="0.25">
      <c r="A799" s="3">
        <f>TITRES_STAT!B802</f>
        <v>43469</v>
      </c>
      <c r="B799" s="5">
        <f>TITRES_STAT!C802</f>
        <v>11.55</v>
      </c>
      <c r="C799" s="5">
        <f>TITRES_STAT!D802</f>
        <v>11.526899999999999</v>
      </c>
      <c r="D799" s="5">
        <f>TITRES_STAT!E802</f>
        <v>2235</v>
      </c>
      <c r="E799" s="2">
        <f t="shared" si="48"/>
        <v>-14433</v>
      </c>
      <c r="F799" s="5" t="str">
        <f t="shared" si="51"/>
        <v>BEARISH</v>
      </c>
      <c r="G799" s="5" t="str">
        <f t="shared" si="50"/>
        <v>STRONG</v>
      </c>
      <c r="H799" s="5" t="str">
        <f t="shared" si="49"/>
        <v>BEARISH DIVERGENCE</v>
      </c>
    </row>
    <row r="800" spans="1:8" ht="13.5" x14ac:dyDescent="0.25">
      <c r="A800" s="3">
        <f>TITRES_STAT!B803</f>
        <v>43472</v>
      </c>
      <c r="B800" s="5">
        <f>TITRES_STAT!C803</f>
        <v>11.55</v>
      </c>
      <c r="C800" s="5">
        <f>TITRES_STAT!D803</f>
        <v>11.526899999999999</v>
      </c>
      <c r="D800" s="5">
        <f>TITRES_STAT!E803</f>
        <v>0</v>
      </c>
      <c r="E800" s="2">
        <f t="shared" si="48"/>
        <v>-14433</v>
      </c>
      <c r="F800" s="5" t="str">
        <f t="shared" si="51"/>
        <v>BEARISH</v>
      </c>
      <c r="G800" s="5" t="str">
        <f t="shared" si="50"/>
        <v>STRONG</v>
      </c>
      <c r="H800" s="5" t="str">
        <f t="shared" si="49"/>
        <v>BEARISH DIVERGENCE</v>
      </c>
    </row>
    <row r="801" spans="1:8" ht="13.5" x14ac:dyDescent="0.25">
      <c r="A801" s="3">
        <f>TITRES_STAT!B804</f>
        <v>43473</v>
      </c>
      <c r="B801" s="5">
        <f>TITRES_STAT!C804</f>
        <v>11.49</v>
      </c>
      <c r="C801" s="5">
        <f>TITRES_STAT!D804</f>
        <v>11.467000000000001</v>
      </c>
      <c r="D801" s="5">
        <f>TITRES_STAT!E804</f>
        <v>280</v>
      </c>
      <c r="E801" s="2">
        <f t="shared" si="48"/>
        <v>-14713</v>
      </c>
      <c r="F801" s="5" t="str">
        <f t="shared" si="51"/>
        <v>BEARISH</v>
      </c>
      <c r="G801" s="5" t="str">
        <f t="shared" si="50"/>
        <v>STRONG</v>
      </c>
      <c r="H801" s="5" t="str">
        <f t="shared" si="49"/>
        <v>BEARISH DIVERGENCE</v>
      </c>
    </row>
    <row r="802" spans="1:8" ht="13.5" x14ac:dyDescent="0.25">
      <c r="A802" s="3">
        <f>TITRES_STAT!B805</f>
        <v>43474</v>
      </c>
      <c r="B802" s="5">
        <f>TITRES_STAT!C805</f>
        <v>11.49</v>
      </c>
      <c r="C802" s="5">
        <f>TITRES_STAT!D805</f>
        <v>11.467000000000001</v>
      </c>
      <c r="D802" s="5">
        <f>TITRES_STAT!E805</f>
        <v>0</v>
      </c>
      <c r="E802" s="2">
        <f t="shared" si="48"/>
        <v>-14713</v>
      </c>
      <c r="F802" s="5" t="str">
        <f t="shared" si="51"/>
        <v>BEARISH</v>
      </c>
      <c r="G802" s="5" t="str">
        <f t="shared" si="50"/>
        <v>STRONG</v>
      </c>
      <c r="H802" s="5" t="str">
        <f t="shared" si="49"/>
        <v>CONFIRMED BEARISH</v>
      </c>
    </row>
    <row r="803" spans="1:8" ht="13.5" x14ac:dyDescent="0.25">
      <c r="A803" s="3">
        <f>TITRES_STAT!B806</f>
        <v>43475</v>
      </c>
      <c r="B803" s="5">
        <f>TITRES_STAT!C806</f>
        <v>11.49</v>
      </c>
      <c r="C803" s="5">
        <f>TITRES_STAT!D806</f>
        <v>11.467000000000001</v>
      </c>
      <c r="D803" s="5">
        <f>TITRES_STAT!E806</f>
        <v>0</v>
      </c>
      <c r="E803" s="2">
        <f t="shared" si="48"/>
        <v>-14713</v>
      </c>
      <c r="F803" s="5" t="str">
        <f t="shared" si="51"/>
        <v>BEARISH</v>
      </c>
      <c r="G803" s="5" t="str">
        <f t="shared" si="50"/>
        <v>STRONG</v>
      </c>
      <c r="H803" s="5" t="str">
        <f t="shared" si="49"/>
        <v>CONFIRMED BEARISH</v>
      </c>
    </row>
    <row r="804" spans="1:8" ht="13.5" x14ac:dyDescent="0.25">
      <c r="A804" s="3">
        <f>TITRES_STAT!B807</f>
        <v>43476</v>
      </c>
      <c r="B804" s="5">
        <f>TITRES_STAT!C807</f>
        <v>11.49</v>
      </c>
      <c r="C804" s="5">
        <f>TITRES_STAT!D807</f>
        <v>11.467000000000001</v>
      </c>
      <c r="D804" s="5">
        <f>TITRES_STAT!E807</f>
        <v>0</v>
      </c>
      <c r="E804" s="2">
        <f t="shared" si="48"/>
        <v>-14713</v>
      </c>
      <c r="F804" s="5" t="str">
        <f t="shared" si="51"/>
        <v>BEARISH</v>
      </c>
      <c r="G804" s="5" t="str">
        <f t="shared" si="50"/>
        <v>NEUTRAL</v>
      </c>
      <c r="H804" s="5" t="str">
        <f t="shared" si="49"/>
        <v>CONFIRMED BEARISH</v>
      </c>
    </row>
    <row r="805" spans="1:8" ht="13.5" x14ac:dyDescent="0.25">
      <c r="A805" s="3">
        <f>TITRES_STAT!B808</f>
        <v>43480</v>
      </c>
      <c r="B805" s="5">
        <f>TITRES_STAT!C808</f>
        <v>11.4</v>
      </c>
      <c r="C805" s="5">
        <f>TITRES_STAT!D808</f>
        <v>11.3772</v>
      </c>
      <c r="D805" s="5">
        <f>TITRES_STAT!E808</f>
        <v>188</v>
      </c>
      <c r="E805" s="2">
        <f t="shared" si="48"/>
        <v>-14901</v>
      </c>
      <c r="F805" s="5" t="str">
        <f t="shared" si="51"/>
        <v>BEARISH</v>
      </c>
      <c r="G805" s="5" t="str">
        <f t="shared" si="50"/>
        <v>STRONG</v>
      </c>
      <c r="H805" s="5" t="str">
        <f t="shared" si="49"/>
        <v>CONFIRMED BEARISH</v>
      </c>
    </row>
    <row r="806" spans="1:8" ht="13.5" x14ac:dyDescent="0.25">
      <c r="A806" s="3">
        <f>TITRES_STAT!B809</f>
        <v>43481</v>
      </c>
      <c r="B806" s="5">
        <f>TITRES_STAT!C809</f>
        <v>11.4</v>
      </c>
      <c r="C806" s="5">
        <f>TITRES_STAT!D809</f>
        <v>11.3772</v>
      </c>
      <c r="D806" s="5">
        <f>TITRES_STAT!E809</f>
        <v>0</v>
      </c>
      <c r="E806" s="2">
        <f t="shared" si="48"/>
        <v>-14901</v>
      </c>
      <c r="F806" s="5" t="str">
        <f t="shared" si="51"/>
        <v>BEARISH</v>
      </c>
      <c r="G806" s="5" t="str">
        <f t="shared" si="50"/>
        <v>NEUTRAL</v>
      </c>
      <c r="H806" s="5" t="str">
        <f t="shared" si="49"/>
        <v>CONFIRMED BEARISH</v>
      </c>
    </row>
    <row r="807" spans="1:8" ht="13.5" x14ac:dyDescent="0.25">
      <c r="A807" s="3">
        <f>TITRES_STAT!B810</f>
        <v>43482</v>
      </c>
      <c r="B807" s="5">
        <f>TITRES_STAT!C810</f>
        <v>11.01</v>
      </c>
      <c r="C807" s="5">
        <f>TITRES_STAT!D810</f>
        <v>10.988</v>
      </c>
      <c r="D807" s="5">
        <f>TITRES_STAT!E810</f>
        <v>78</v>
      </c>
      <c r="E807" s="2">
        <f t="shared" si="48"/>
        <v>-14979</v>
      </c>
      <c r="F807" s="5" t="str">
        <f t="shared" si="51"/>
        <v>BEARISH</v>
      </c>
      <c r="G807" s="5" t="str">
        <f t="shared" si="50"/>
        <v>NEUTRAL</v>
      </c>
      <c r="H807" s="5" t="str">
        <f t="shared" si="49"/>
        <v>CONFIRMED BEARISH</v>
      </c>
    </row>
    <row r="808" spans="1:8" ht="13.5" x14ac:dyDescent="0.25">
      <c r="A808" s="3">
        <f>TITRES_STAT!B811</f>
        <v>43483</v>
      </c>
      <c r="B808" s="5">
        <f>TITRES_STAT!C811</f>
        <v>11</v>
      </c>
      <c r="C808" s="5">
        <f>TITRES_STAT!D811</f>
        <v>10.978</v>
      </c>
      <c r="D808" s="5">
        <f>TITRES_STAT!E811</f>
        <v>32</v>
      </c>
      <c r="E808" s="2">
        <f t="shared" si="48"/>
        <v>-15011</v>
      </c>
      <c r="F808" s="5" t="str">
        <f t="shared" si="51"/>
        <v>BEARISH</v>
      </c>
      <c r="G808" s="5" t="str">
        <f t="shared" si="50"/>
        <v>STRONG</v>
      </c>
      <c r="H808" s="5" t="str">
        <f t="shared" si="49"/>
        <v>CONFIRMED BEARISH</v>
      </c>
    </row>
    <row r="809" spans="1:8" ht="13.5" x14ac:dyDescent="0.25">
      <c r="A809" s="3">
        <f>TITRES_STAT!B812</f>
        <v>43486</v>
      </c>
      <c r="B809" s="5">
        <f>TITRES_STAT!C812</f>
        <v>10.99</v>
      </c>
      <c r="C809" s="5">
        <f>TITRES_STAT!D812</f>
        <v>10.968</v>
      </c>
      <c r="D809" s="5">
        <f>TITRES_STAT!E812</f>
        <v>45</v>
      </c>
      <c r="E809" s="2">
        <f t="shared" si="48"/>
        <v>-15056</v>
      </c>
      <c r="F809" s="5" t="str">
        <f t="shared" si="51"/>
        <v>BEARISH</v>
      </c>
      <c r="G809" s="5" t="str">
        <f t="shared" si="50"/>
        <v>STRONG</v>
      </c>
      <c r="H809" s="5" t="str">
        <f t="shared" si="49"/>
        <v>CONFIRMED BEARISH</v>
      </c>
    </row>
    <row r="810" spans="1:8" ht="13.5" x14ac:dyDescent="0.25">
      <c r="A810" s="3">
        <f>TITRES_STAT!B813</f>
        <v>43487</v>
      </c>
      <c r="B810" s="5">
        <f>TITRES_STAT!C813</f>
        <v>10.99</v>
      </c>
      <c r="C810" s="5">
        <f>TITRES_STAT!D813</f>
        <v>10.968</v>
      </c>
      <c r="D810" s="5">
        <f>TITRES_STAT!E813</f>
        <v>145</v>
      </c>
      <c r="E810" s="2">
        <f t="shared" si="48"/>
        <v>-15056</v>
      </c>
      <c r="F810" s="5" t="str">
        <f t="shared" si="51"/>
        <v>BEARISH</v>
      </c>
      <c r="G810" s="5" t="str">
        <f t="shared" si="50"/>
        <v>NEUTRAL</v>
      </c>
      <c r="H810" s="5" t="str">
        <f t="shared" si="49"/>
        <v>CONFIRMED BEARISH</v>
      </c>
    </row>
    <row r="811" spans="1:8" ht="13.5" x14ac:dyDescent="0.25">
      <c r="A811" s="3">
        <f>TITRES_STAT!B814</f>
        <v>43488</v>
      </c>
      <c r="B811" s="5">
        <f>TITRES_STAT!C814</f>
        <v>10.99</v>
      </c>
      <c r="C811" s="5">
        <f>TITRES_STAT!D814</f>
        <v>10.968</v>
      </c>
      <c r="D811" s="5">
        <f>TITRES_STAT!E814</f>
        <v>0</v>
      </c>
      <c r="E811" s="2">
        <f t="shared" si="48"/>
        <v>-15056</v>
      </c>
      <c r="F811" s="5" t="str">
        <f t="shared" si="51"/>
        <v>BEARISH</v>
      </c>
      <c r="G811" s="5" t="str">
        <f t="shared" si="50"/>
        <v>NEUTRAL</v>
      </c>
      <c r="H811" s="5" t="str">
        <f t="shared" si="49"/>
        <v>CONFIRMED BEARISH</v>
      </c>
    </row>
    <row r="812" spans="1:8" ht="13.5" x14ac:dyDescent="0.25">
      <c r="A812" s="3">
        <f>TITRES_STAT!B815</f>
        <v>43489</v>
      </c>
      <c r="B812" s="5">
        <f>TITRES_STAT!C815</f>
        <v>10.78</v>
      </c>
      <c r="C812" s="5">
        <f>TITRES_STAT!D815</f>
        <v>10.7584</v>
      </c>
      <c r="D812" s="5">
        <f>TITRES_STAT!E815</f>
        <v>315</v>
      </c>
      <c r="E812" s="2">
        <f t="shared" si="48"/>
        <v>-15371</v>
      </c>
      <c r="F812" s="5" t="str">
        <f t="shared" si="51"/>
        <v>BEARISH</v>
      </c>
      <c r="G812" s="5" t="str">
        <f t="shared" si="50"/>
        <v>STRONG</v>
      </c>
      <c r="H812" s="5" t="str">
        <f t="shared" si="49"/>
        <v>CONFIRMED BEARISH</v>
      </c>
    </row>
    <row r="813" spans="1:8" ht="13.5" x14ac:dyDescent="0.25">
      <c r="A813" s="3">
        <f>TITRES_STAT!B816</f>
        <v>43490</v>
      </c>
      <c r="B813" s="5">
        <f>TITRES_STAT!C816</f>
        <v>10.78</v>
      </c>
      <c r="C813" s="5">
        <f>TITRES_STAT!D816</f>
        <v>10.7584</v>
      </c>
      <c r="D813" s="5">
        <f>TITRES_STAT!E816</f>
        <v>8</v>
      </c>
      <c r="E813" s="2">
        <f t="shared" si="48"/>
        <v>-15371</v>
      </c>
      <c r="F813" s="5" t="str">
        <f t="shared" si="51"/>
        <v>BEARISH</v>
      </c>
      <c r="G813" s="5" t="str">
        <f t="shared" si="50"/>
        <v>STRONG</v>
      </c>
      <c r="H813" s="5" t="str">
        <f t="shared" si="49"/>
        <v>CONFIRMED BEARISH</v>
      </c>
    </row>
    <row r="814" spans="1:8" ht="13.5" x14ac:dyDescent="0.25">
      <c r="A814" s="3">
        <f>TITRES_STAT!B817</f>
        <v>43493</v>
      </c>
      <c r="B814" s="5">
        <f>TITRES_STAT!C817</f>
        <v>10.77</v>
      </c>
      <c r="C814" s="5">
        <f>TITRES_STAT!D817</f>
        <v>10.7485</v>
      </c>
      <c r="D814" s="5">
        <f>TITRES_STAT!E817</f>
        <v>200</v>
      </c>
      <c r="E814" s="2">
        <f t="shared" si="48"/>
        <v>-15571</v>
      </c>
      <c r="F814" s="5" t="str">
        <f t="shared" si="51"/>
        <v>BEARISH</v>
      </c>
      <c r="G814" s="5" t="str">
        <f t="shared" si="50"/>
        <v>STRONG</v>
      </c>
      <c r="H814" s="5" t="str">
        <f t="shared" si="49"/>
        <v>CONFIRMED BEARISH</v>
      </c>
    </row>
    <row r="815" spans="1:8" ht="13.5" x14ac:dyDescent="0.25">
      <c r="A815" s="3">
        <f>TITRES_STAT!B818</f>
        <v>43494</v>
      </c>
      <c r="B815" s="5">
        <f>TITRES_STAT!C818</f>
        <v>10.77</v>
      </c>
      <c r="C815" s="5">
        <f>TITRES_STAT!D818</f>
        <v>10.7485</v>
      </c>
      <c r="D815" s="5">
        <f>TITRES_STAT!E818</f>
        <v>0</v>
      </c>
      <c r="E815" s="2">
        <f t="shared" si="48"/>
        <v>-15571</v>
      </c>
      <c r="F815" s="5" t="str">
        <f t="shared" si="51"/>
        <v>BEARISH</v>
      </c>
      <c r="G815" s="5" t="str">
        <f t="shared" si="50"/>
        <v>STRONG</v>
      </c>
      <c r="H815" s="5" t="str">
        <f t="shared" si="49"/>
        <v>CONFIRMED BEARISH</v>
      </c>
    </row>
    <row r="816" spans="1:8" ht="13.5" x14ac:dyDescent="0.25">
      <c r="A816" s="3">
        <f>TITRES_STAT!B819</f>
        <v>43495</v>
      </c>
      <c r="B816" s="5">
        <f>TITRES_STAT!C819</f>
        <v>10.69</v>
      </c>
      <c r="C816" s="5">
        <f>TITRES_STAT!D819</f>
        <v>10.6686</v>
      </c>
      <c r="D816" s="5">
        <f>TITRES_STAT!E819</f>
        <v>565</v>
      </c>
      <c r="E816" s="2">
        <f t="shared" si="48"/>
        <v>-16136</v>
      </c>
      <c r="F816" s="5" t="str">
        <f t="shared" si="51"/>
        <v>BEARISH</v>
      </c>
      <c r="G816" s="5" t="str">
        <f t="shared" si="50"/>
        <v>STRONG</v>
      </c>
      <c r="H816" s="5" t="str">
        <f t="shared" si="49"/>
        <v>CONFIRMED BEARISH</v>
      </c>
    </row>
    <row r="817" spans="1:8" ht="13.5" x14ac:dyDescent="0.25">
      <c r="A817" s="3">
        <f>TITRES_STAT!B820</f>
        <v>43496</v>
      </c>
      <c r="B817" s="5">
        <f>TITRES_STAT!C820</f>
        <v>10.46</v>
      </c>
      <c r="C817" s="5">
        <f>TITRES_STAT!D820</f>
        <v>10.4391</v>
      </c>
      <c r="D817" s="5">
        <f>TITRES_STAT!E820</f>
        <v>164</v>
      </c>
      <c r="E817" s="2">
        <f t="shared" si="48"/>
        <v>-16300</v>
      </c>
      <c r="F817" s="5" t="str">
        <f t="shared" si="51"/>
        <v>BEARISH</v>
      </c>
      <c r="G817" s="5" t="str">
        <f t="shared" si="50"/>
        <v>STRONG</v>
      </c>
      <c r="H817" s="5" t="str">
        <f t="shared" si="49"/>
        <v>CONFIRMED BEARISH</v>
      </c>
    </row>
    <row r="818" spans="1:8" ht="13.5" x14ac:dyDescent="0.25">
      <c r="A818" s="3">
        <f>TITRES_STAT!B821</f>
        <v>43497</v>
      </c>
      <c r="B818" s="5">
        <f>TITRES_STAT!C821</f>
        <v>10.199999999999999</v>
      </c>
      <c r="C818" s="5">
        <f>TITRES_STAT!D821</f>
        <v>10.179600000000001</v>
      </c>
      <c r="D818" s="5">
        <f>TITRES_STAT!E821</f>
        <v>4</v>
      </c>
      <c r="E818" s="2">
        <f t="shared" si="48"/>
        <v>-16304</v>
      </c>
      <c r="F818" s="5" t="str">
        <f t="shared" si="51"/>
        <v>BEARISH</v>
      </c>
      <c r="G818" s="5" t="str">
        <f t="shared" si="50"/>
        <v>STRONG</v>
      </c>
      <c r="H818" s="5" t="str">
        <f t="shared" si="49"/>
        <v>CONFIRMED BEARISH</v>
      </c>
    </row>
    <row r="819" spans="1:8" ht="13.5" x14ac:dyDescent="0.25">
      <c r="A819" s="3">
        <f>TITRES_STAT!B822</f>
        <v>43500</v>
      </c>
      <c r="B819" s="5">
        <f>TITRES_STAT!C822</f>
        <v>10.46</v>
      </c>
      <c r="C819" s="5">
        <f>TITRES_STAT!D822</f>
        <v>10.4391</v>
      </c>
      <c r="D819" s="5">
        <f>TITRES_STAT!E822</f>
        <v>10</v>
      </c>
      <c r="E819" s="2">
        <f t="shared" si="48"/>
        <v>-16294</v>
      </c>
      <c r="F819" s="5" t="str">
        <f t="shared" si="51"/>
        <v>BEARISH</v>
      </c>
      <c r="G819" s="5" t="str">
        <f t="shared" si="50"/>
        <v>STRONG</v>
      </c>
      <c r="H819" s="5" t="str">
        <f t="shared" si="49"/>
        <v>CONFIRMED BEARISH</v>
      </c>
    </row>
    <row r="820" spans="1:8" ht="13.5" x14ac:dyDescent="0.25">
      <c r="A820" s="3">
        <f>TITRES_STAT!B823</f>
        <v>43501</v>
      </c>
      <c r="B820" s="5">
        <f>TITRES_STAT!C823</f>
        <v>10.46</v>
      </c>
      <c r="C820" s="5">
        <f>TITRES_STAT!D823</f>
        <v>10.4391</v>
      </c>
      <c r="D820" s="5">
        <f>TITRES_STAT!E823</f>
        <v>0</v>
      </c>
      <c r="E820" s="2">
        <f t="shared" si="48"/>
        <v>-16294</v>
      </c>
      <c r="F820" s="5" t="str">
        <f t="shared" si="51"/>
        <v>BEARISH</v>
      </c>
      <c r="G820" s="5" t="str">
        <f t="shared" si="50"/>
        <v>STRONG</v>
      </c>
      <c r="H820" s="5" t="str">
        <f t="shared" si="49"/>
        <v>CONFIRMED BEARISH</v>
      </c>
    </row>
    <row r="821" spans="1:8" ht="13.5" x14ac:dyDescent="0.25">
      <c r="A821" s="3">
        <f>TITRES_STAT!B824</f>
        <v>43502</v>
      </c>
      <c r="B821" s="5">
        <f>TITRES_STAT!C824</f>
        <v>10.47</v>
      </c>
      <c r="C821" s="5">
        <f>TITRES_STAT!D824</f>
        <v>10.4491</v>
      </c>
      <c r="D821" s="5">
        <f>TITRES_STAT!E824</f>
        <v>104</v>
      </c>
      <c r="E821" s="2">
        <f t="shared" si="48"/>
        <v>-16190</v>
      </c>
      <c r="F821" s="5" t="str">
        <f t="shared" si="51"/>
        <v>BEARISH</v>
      </c>
      <c r="G821" s="5" t="str">
        <f t="shared" si="50"/>
        <v>NEUTRAL</v>
      </c>
      <c r="H821" s="5" t="str">
        <f t="shared" si="49"/>
        <v>CONFIRMED BEARISH</v>
      </c>
    </row>
    <row r="822" spans="1:8" ht="13.5" x14ac:dyDescent="0.25">
      <c r="A822" s="3">
        <f>TITRES_STAT!B825</f>
        <v>43503</v>
      </c>
      <c r="B822" s="5">
        <f>TITRES_STAT!C825</f>
        <v>10.47</v>
      </c>
      <c r="C822" s="5">
        <f>TITRES_STAT!D825</f>
        <v>10.4491</v>
      </c>
      <c r="D822" s="5">
        <f>TITRES_STAT!E825</f>
        <v>230</v>
      </c>
      <c r="E822" s="2">
        <f t="shared" si="48"/>
        <v>-16190</v>
      </c>
      <c r="F822" s="5" t="str">
        <f t="shared" si="51"/>
        <v>BULLISH</v>
      </c>
      <c r="G822" s="5" t="str">
        <f t="shared" si="50"/>
        <v>NEUTRAL</v>
      </c>
      <c r="H822" s="5" t="str">
        <f t="shared" si="49"/>
        <v>CONFIRMED BULLISH</v>
      </c>
    </row>
    <row r="823" spans="1:8" ht="13.5" x14ac:dyDescent="0.25">
      <c r="A823" s="3">
        <f>TITRES_STAT!B826</f>
        <v>43504</v>
      </c>
      <c r="B823" s="5">
        <f>TITRES_STAT!C826</f>
        <v>10.47</v>
      </c>
      <c r="C823" s="5">
        <f>TITRES_STAT!D826</f>
        <v>10.4491</v>
      </c>
      <c r="D823" s="5">
        <f>TITRES_STAT!E826</f>
        <v>972</v>
      </c>
      <c r="E823" s="2">
        <f t="shared" si="48"/>
        <v>-16190</v>
      </c>
      <c r="F823" s="5" t="str">
        <f t="shared" si="51"/>
        <v>BULLISH</v>
      </c>
      <c r="G823" s="5" t="str">
        <f t="shared" si="50"/>
        <v>NEUTRAL</v>
      </c>
      <c r="H823" s="5" t="str">
        <f t="shared" si="49"/>
        <v>CONFIRMED BULLISH</v>
      </c>
    </row>
    <row r="824" spans="1:8" ht="13.5" x14ac:dyDescent="0.25">
      <c r="A824" s="3">
        <f>TITRES_STAT!B827</f>
        <v>43507</v>
      </c>
      <c r="B824" s="5">
        <f>TITRES_STAT!C827</f>
        <v>10.68</v>
      </c>
      <c r="C824" s="5">
        <f>TITRES_STAT!D827</f>
        <v>10.6586</v>
      </c>
      <c r="D824" s="5">
        <f>TITRES_STAT!E827</f>
        <v>124</v>
      </c>
      <c r="E824" s="2">
        <f t="shared" si="48"/>
        <v>-16066</v>
      </c>
      <c r="F824" s="5" t="str">
        <f t="shared" si="51"/>
        <v>BULLISH</v>
      </c>
      <c r="G824" s="5" t="str">
        <f t="shared" si="50"/>
        <v>NEUTRAL</v>
      </c>
      <c r="H824" s="5" t="str">
        <f t="shared" si="49"/>
        <v>CONFIRMED BULLISH</v>
      </c>
    </row>
    <row r="825" spans="1:8" ht="13.5" x14ac:dyDescent="0.25">
      <c r="A825" s="3">
        <f>TITRES_STAT!B828</f>
        <v>43508</v>
      </c>
      <c r="B825" s="5">
        <f>TITRES_STAT!C828</f>
        <v>10.68</v>
      </c>
      <c r="C825" s="5">
        <f>TITRES_STAT!D828</f>
        <v>10.6586</v>
      </c>
      <c r="D825" s="5">
        <f>TITRES_STAT!E828</f>
        <v>1050</v>
      </c>
      <c r="E825" s="2">
        <f t="shared" si="48"/>
        <v>-16066</v>
      </c>
      <c r="F825" s="5" t="str">
        <f t="shared" si="51"/>
        <v>BULLISH</v>
      </c>
      <c r="G825" s="5" t="str">
        <f t="shared" si="50"/>
        <v>NEUTRAL</v>
      </c>
      <c r="H825" s="5" t="str">
        <f t="shared" si="49"/>
        <v>CONFIRMED BULLISH</v>
      </c>
    </row>
    <row r="826" spans="1:8" ht="13.5" x14ac:dyDescent="0.25">
      <c r="A826" s="3">
        <f>TITRES_STAT!B829</f>
        <v>43509</v>
      </c>
      <c r="B826" s="5">
        <f>TITRES_STAT!C829</f>
        <v>10.68</v>
      </c>
      <c r="C826" s="5">
        <f>TITRES_STAT!D829</f>
        <v>10.6586</v>
      </c>
      <c r="D826" s="5">
        <f>TITRES_STAT!E829</f>
        <v>15</v>
      </c>
      <c r="E826" s="2">
        <f t="shared" si="48"/>
        <v>-16066</v>
      </c>
      <c r="F826" s="5" t="str">
        <f t="shared" si="51"/>
        <v>BULLISH</v>
      </c>
      <c r="G826" s="5" t="str">
        <f t="shared" si="50"/>
        <v>NEUTRAL</v>
      </c>
      <c r="H826" s="5" t="str">
        <f t="shared" si="49"/>
        <v>CONFIRMED BULLISH</v>
      </c>
    </row>
    <row r="827" spans="1:8" ht="13.5" x14ac:dyDescent="0.25">
      <c r="A827" s="3">
        <f>TITRES_STAT!B830</f>
        <v>43510</v>
      </c>
      <c r="B827" s="5">
        <f>TITRES_STAT!C830</f>
        <v>10.210000000000001</v>
      </c>
      <c r="C827" s="5">
        <f>TITRES_STAT!D830</f>
        <v>10.1896</v>
      </c>
      <c r="D827" s="5">
        <f>TITRES_STAT!E830</f>
        <v>102</v>
      </c>
      <c r="E827" s="2">
        <f t="shared" si="48"/>
        <v>-16168</v>
      </c>
      <c r="F827" s="5" t="str">
        <f t="shared" si="51"/>
        <v>BULLISH</v>
      </c>
      <c r="G827" s="5" t="str">
        <f t="shared" si="50"/>
        <v>NEUTRAL</v>
      </c>
      <c r="H827" s="5" t="str">
        <f t="shared" si="49"/>
        <v>BULLISH DIVERGENCE</v>
      </c>
    </row>
    <row r="828" spans="1:8" ht="13.5" x14ac:dyDescent="0.25">
      <c r="A828" s="3">
        <f>TITRES_STAT!B831</f>
        <v>43511</v>
      </c>
      <c r="B828" s="5">
        <f>TITRES_STAT!C831</f>
        <v>10.199999999999999</v>
      </c>
      <c r="C828" s="5">
        <f>TITRES_STAT!D831</f>
        <v>10.179600000000001</v>
      </c>
      <c r="D828" s="5">
        <f>TITRES_STAT!E831</f>
        <v>243</v>
      </c>
      <c r="E828" s="2">
        <f t="shared" si="48"/>
        <v>-16411</v>
      </c>
      <c r="F828" s="5" t="str">
        <f t="shared" si="51"/>
        <v>BEARISH</v>
      </c>
      <c r="G828" s="5" t="str">
        <f t="shared" si="50"/>
        <v>NEUTRAL</v>
      </c>
      <c r="H828" s="5" t="str">
        <f t="shared" si="49"/>
        <v>CONFIRMED BEARISH</v>
      </c>
    </row>
    <row r="829" spans="1:8" ht="13.5" x14ac:dyDescent="0.25">
      <c r="A829" s="3">
        <f>TITRES_STAT!B832</f>
        <v>43514</v>
      </c>
      <c r="B829" s="5">
        <f>TITRES_STAT!C832</f>
        <v>9.9</v>
      </c>
      <c r="C829" s="5">
        <f>TITRES_STAT!D832</f>
        <v>9.8802000000000003</v>
      </c>
      <c r="D829" s="5">
        <f>TITRES_STAT!E832</f>
        <v>1488</v>
      </c>
      <c r="E829" s="2">
        <f t="shared" si="48"/>
        <v>-17899</v>
      </c>
      <c r="F829" s="5" t="str">
        <f t="shared" si="51"/>
        <v>BEARISH</v>
      </c>
      <c r="G829" s="5" t="str">
        <f t="shared" si="50"/>
        <v>STRONG</v>
      </c>
      <c r="H829" s="5" t="str">
        <f t="shared" si="49"/>
        <v>CONFIRMED BEARISH</v>
      </c>
    </row>
    <row r="830" spans="1:8" ht="13.5" x14ac:dyDescent="0.25">
      <c r="A830" s="3">
        <f>TITRES_STAT!B833</f>
        <v>43515</v>
      </c>
      <c r="B830" s="5">
        <f>TITRES_STAT!C833</f>
        <v>9.6</v>
      </c>
      <c r="C830" s="5">
        <f>TITRES_STAT!D833</f>
        <v>9.5808</v>
      </c>
      <c r="D830" s="5">
        <f>TITRES_STAT!E833</f>
        <v>605</v>
      </c>
      <c r="E830" s="2">
        <f t="shared" si="48"/>
        <v>-18504</v>
      </c>
      <c r="F830" s="5" t="str">
        <f t="shared" si="51"/>
        <v>BEARISH</v>
      </c>
      <c r="G830" s="5" t="str">
        <f t="shared" si="50"/>
        <v>STRONG</v>
      </c>
      <c r="H830" s="5" t="str">
        <f t="shared" si="49"/>
        <v>CONFIRMED BEARISH</v>
      </c>
    </row>
    <row r="831" spans="1:8" ht="13.5" x14ac:dyDescent="0.25">
      <c r="A831" s="3">
        <f>TITRES_STAT!B834</f>
        <v>43516</v>
      </c>
      <c r="B831" s="5">
        <f>TITRES_STAT!C834</f>
        <v>9.6</v>
      </c>
      <c r="C831" s="5">
        <f>TITRES_STAT!D834</f>
        <v>9.5808</v>
      </c>
      <c r="D831" s="5">
        <f>TITRES_STAT!E834</f>
        <v>634</v>
      </c>
      <c r="E831" s="2">
        <f t="shared" si="48"/>
        <v>-18504</v>
      </c>
      <c r="F831" s="5" t="str">
        <f t="shared" si="51"/>
        <v>BEARISH</v>
      </c>
      <c r="G831" s="5" t="str">
        <f t="shared" si="50"/>
        <v>STRONG</v>
      </c>
      <c r="H831" s="5" t="str">
        <f t="shared" si="49"/>
        <v>CONFIRMED BEARISH</v>
      </c>
    </row>
    <row r="832" spans="1:8" ht="13.5" x14ac:dyDescent="0.25">
      <c r="A832" s="3">
        <f>TITRES_STAT!B835</f>
        <v>43517</v>
      </c>
      <c r="B832" s="5">
        <f>TITRES_STAT!C835</f>
        <v>9.32</v>
      </c>
      <c r="C832" s="5">
        <f>TITRES_STAT!D835</f>
        <v>9.3013999999999992</v>
      </c>
      <c r="D832" s="5">
        <f>TITRES_STAT!E835</f>
        <v>30</v>
      </c>
      <c r="E832" s="2">
        <f t="shared" si="48"/>
        <v>-18534</v>
      </c>
      <c r="F832" s="5" t="str">
        <f t="shared" si="51"/>
        <v>BEARISH</v>
      </c>
      <c r="G832" s="5" t="str">
        <f t="shared" si="50"/>
        <v>STRONG</v>
      </c>
      <c r="H832" s="5" t="str">
        <f t="shared" si="49"/>
        <v>CONFIRMED BEARISH</v>
      </c>
    </row>
    <row r="833" spans="1:8" ht="13.5" x14ac:dyDescent="0.25">
      <c r="A833" s="3">
        <f>TITRES_STAT!B836</f>
        <v>43518</v>
      </c>
      <c r="B833" s="5">
        <f>TITRES_STAT!C836</f>
        <v>9.59</v>
      </c>
      <c r="C833" s="5">
        <f>TITRES_STAT!D836</f>
        <v>9.5708000000000002</v>
      </c>
      <c r="D833" s="5">
        <f>TITRES_STAT!E836</f>
        <v>0</v>
      </c>
      <c r="E833" s="2">
        <f t="shared" si="48"/>
        <v>-18534</v>
      </c>
      <c r="F833" s="5" t="str">
        <f t="shared" si="51"/>
        <v>BEARISH</v>
      </c>
      <c r="G833" s="5" t="str">
        <f t="shared" si="50"/>
        <v>STRONG</v>
      </c>
      <c r="H833" s="5" t="str">
        <f t="shared" si="49"/>
        <v>CONFIRMED BEARISH</v>
      </c>
    </row>
    <row r="834" spans="1:8" ht="13.5" x14ac:dyDescent="0.25">
      <c r="A834" s="3">
        <f>TITRES_STAT!B837</f>
        <v>43521</v>
      </c>
      <c r="B834" s="5">
        <f>TITRES_STAT!C837</f>
        <v>9.8699999999999992</v>
      </c>
      <c r="C834" s="5">
        <f>TITRES_STAT!D837</f>
        <v>9.8503000000000007</v>
      </c>
      <c r="D834" s="5">
        <f>TITRES_STAT!E837</f>
        <v>1</v>
      </c>
      <c r="E834" s="2">
        <f t="shared" si="48"/>
        <v>-18533</v>
      </c>
      <c r="F834" s="5" t="str">
        <f t="shared" si="51"/>
        <v>BEARISH</v>
      </c>
      <c r="G834" s="5" t="str">
        <f t="shared" si="50"/>
        <v>STRONG</v>
      </c>
      <c r="H834" s="5" t="str">
        <f t="shared" si="49"/>
        <v>CONFIRMED BEARISH</v>
      </c>
    </row>
    <row r="835" spans="1:8" ht="13.5" x14ac:dyDescent="0.25">
      <c r="A835" s="3">
        <f>TITRES_STAT!B838</f>
        <v>43522</v>
      </c>
      <c r="B835" s="5">
        <f>TITRES_STAT!C838</f>
        <v>9.89</v>
      </c>
      <c r="C835" s="5">
        <f>TITRES_STAT!D838</f>
        <v>9.8702000000000005</v>
      </c>
      <c r="D835" s="5">
        <f>TITRES_STAT!E838</f>
        <v>118</v>
      </c>
      <c r="E835" s="2">
        <f t="shared" si="48"/>
        <v>-18415</v>
      </c>
      <c r="F835" s="5" t="str">
        <f t="shared" si="51"/>
        <v>BULLISH</v>
      </c>
      <c r="G835" s="5" t="str">
        <f t="shared" si="50"/>
        <v>NEUTRAL</v>
      </c>
      <c r="H835" s="5" t="str">
        <f t="shared" si="49"/>
        <v>CONFIRMED BULLISH</v>
      </c>
    </row>
    <row r="836" spans="1:8" ht="13.5" x14ac:dyDescent="0.25">
      <c r="A836" s="3">
        <f>TITRES_STAT!B839</f>
        <v>43523</v>
      </c>
      <c r="B836" s="5">
        <f>TITRES_STAT!C839</f>
        <v>9.89</v>
      </c>
      <c r="C836" s="5">
        <f>TITRES_STAT!D839</f>
        <v>9.8702000000000005</v>
      </c>
      <c r="D836" s="5">
        <f>TITRES_STAT!E839</f>
        <v>0</v>
      </c>
      <c r="E836" s="2">
        <f t="shared" ref="E836:E899" si="52">IF(B836&gt;B835, E835+D836, IF(B836&lt;B835, E835-D836, E835))</f>
        <v>-18415</v>
      </c>
      <c r="F836" s="5" t="str">
        <f t="shared" si="51"/>
        <v>BULLISH</v>
      </c>
      <c r="G836" s="5" t="str">
        <f t="shared" si="50"/>
        <v>NEUTRAL</v>
      </c>
      <c r="H836" s="5" t="str">
        <f t="shared" si="49"/>
        <v>CONFIRMED BULLISH</v>
      </c>
    </row>
    <row r="837" spans="1:8" ht="13.5" x14ac:dyDescent="0.25">
      <c r="A837" s="3">
        <f>TITRES_STAT!B840</f>
        <v>43524</v>
      </c>
      <c r="B837" s="5">
        <f>TITRES_STAT!C840</f>
        <v>9.89</v>
      </c>
      <c r="C837" s="5">
        <f>TITRES_STAT!D840</f>
        <v>9.8702000000000005</v>
      </c>
      <c r="D837" s="5">
        <f>TITRES_STAT!E840</f>
        <v>0</v>
      </c>
      <c r="E837" s="2">
        <f t="shared" si="52"/>
        <v>-18415</v>
      </c>
      <c r="F837" s="5" t="str">
        <f t="shared" si="51"/>
        <v>BULLISH</v>
      </c>
      <c r="G837" s="5" t="str">
        <f t="shared" si="50"/>
        <v>NEUTRAL</v>
      </c>
      <c r="H837" s="5" t="str">
        <f t="shared" si="49"/>
        <v>CONFIRMED BULLISH</v>
      </c>
    </row>
    <row r="838" spans="1:8" ht="13.5" x14ac:dyDescent="0.25">
      <c r="A838" s="3">
        <f>TITRES_STAT!B841</f>
        <v>43525</v>
      </c>
      <c r="B838" s="5">
        <f>TITRES_STAT!C841</f>
        <v>9.89</v>
      </c>
      <c r="C838" s="5">
        <f>TITRES_STAT!D841</f>
        <v>9.8702000000000005</v>
      </c>
      <c r="D838" s="5">
        <f>TITRES_STAT!E841</f>
        <v>700</v>
      </c>
      <c r="E838" s="2">
        <f t="shared" si="52"/>
        <v>-18415</v>
      </c>
      <c r="F838" s="5" t="str">
        <f t="shared" si="51"/>
        <v>BULLISH</v>
      </c>
      <c r="G838" s="5" t="str">
        <f t="shared" si="50"/>
        <v>NEUTRAL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43528</v>
      </c>
      <c r="B839" s="5">
        <f>TITRES_STAT!C842</f>
        <v>9.89</v>
      </c>
      <c r="C839" s="5">
        <f>TITRES_STAT!D842</f>
        <v>9.8702000000000005</v>
      </c>
      <c r="D839" s="5">
        <f>TITRES_STAT!E842</f>
        <v>304</v>
      </c>
      <c r="E839" s="2">
        <f t="shared" si="52"/>
        <v>-18415</v>
      </c>
      <c r="F839" s="5" t="str">
        <f t="shared" si="51"/>
        <v>BULLISH</v>
      </c>
      <c r="G839" s="5" t="str">
        <f t="shared" ref="G839:G902" si="54">IF((E839-E834)/E834 &gt; 0.02, "STRONG",
 IF((E839-E834)/E834 &lt; -0.02, "WEAK", "NEUTRAL"))</f>
        <v>NEUTRAL</v>
      </c>
      <c r="H839" s="5" t="str">
        <f t="shared" si="53"/>
        <v>CONFIRMED BULLISH</v>
      </c>
    </row>
    <row r="840" spans="1:8" ht="13.5" x14ac:dyDescent="0.25">
      <c r="A840" s="3">
        <f>TITRES_STAT!B843</f>
        <v>43529</v>
      </c>
      <c r="B840" s="5">
        <f>TITRES_STAT!C843</f>
        <v>9.89</v>
      </c>
      <c r="C840" s="5">
        <f>TITRES_STAT!D843</f>
        <v>9.8702000000000005</v>
      </c>
      <c r="D840" s="5">
        <f>TITRES_STAT!E843</f>
        <v>770</v>
      </c>
      <c r="E840" s="2">
        <f t="shared" si="52"/>
        <v>-18415</v>
      </c>
      <c r="F840" s="5" t="str">
        <f t="shared" ref="F840:F903" si="55">IF(E840&gt;E835,"BULLISH",IF(E840&lt;E835,"BEARISH","NEUTRAL"))</f>
        <v>NEUTRAL</v>
      </c>
      <c r="G840" s="5" t="str">
        <f t="shared" si="54"/>
        <v>NEUTRAL</v>
      </c>
      <c r="H840" s="5" t="str">
        <f t="shared" si="53"/>
        <v>NEUTRAL</v>
      </c>
    </row>
    <row r="841" spans="1:8" ht="13.5" x14ac:dyDescent="0.25">
      <c r="A841" s="3">
        <f>TITRES_STAT!B844</f>
        <v>43530</v>
      </c>
      <c r="B841" s="5">
        <f>TITRES_STAT!C844</f>
        <v>9.89</v>
      </c>
      <c r="C841" s="5">
        <f>TITRES_STAT!D844</f>
        <v>9.8702000000000005</v>
      </c>
      <c r="D841" s="5">
        <f>TITRES_STAT!E844</f>
        <v>296</v>
      </c>
      <c r="E841" s="2">
        <f t="shared" si="52"/>
        <v>-18415</v>
      </c>
      <c r="F841" s="5" t="str">
        <f t="shared" si="55"/>
        <v>NEUTRAL</v>
      </c>
      <c r="G841" s="5" t="str">
        <f t="shared" si="54"/>
        <v>NEUTRAL</v>
      </c>
      <c r="H841" s="5" t="str">
        <f t="shared" si="53"/>
        <v>NEUTRAL</v>
      </c>
    </row>
    <row r="842" spans="1:8" ht="13.5" x14ac:dyDescent="0.25">
      <c r="A842" s="3">
        <f>TITRES_STAT!B845</f>
        <v>43531</v>
      </c>
      <c r="B842" s="5">
        <f>TITRES_STAT!C845</f>
        <v>10.19</v>
      </c>
      <c r="C842" s="5">
        <f>TITRES_STAT!D845</f>
        <v>10.169600000000001</v>
      </c>
      <c r="D842" s="5">
        <f>TITRES_STAT!E845</f>
        <v>418</v>
      </c>
      <c r="E842" s="2">
        <f t="shared" si="52"/>
        <v>-17997</v>
      </c>
      <c r="F842" s="5" t="str">
        <f t="shared" si="55"/>
        <v>BULLISH</v>
      </c>
      <c r="G842" s="5" t="str">
        <f t="shared" si="54"/>
        <v>WEAK</v>
      </c>
      <c r="H842" s="5" t="str">
        <f t="shared" si="53"/>
        <v>CONFIRMED BULLISH</v>
      </c>
    </row>
    <row r="843" spans="1:8" ht="13.5" x14ac:dyDescent="0.25">
      <c r="A843" s="3">
        <f>TITRES_STAT!B846</f>
        <v>43532</v>
      </c>
      <c r="B843" s="5">
        <f>TITRES_STAT!C846</f>
        <v>10.8</v>
      </c>
      <c r="C843" s="5">
        <f>TITRES_STAT!D846</f>
        <v>10.7784</v>
      </c>
      <c r="D843" s="5">
        <f>TITRES_STAT!E846</f>
        <v>6</v>
      </c>
      <c r="E843" s="2">
        <f t="shared" si="52"/>
        <v>-17991</v>
      </c>
      <c r="F843" s="5" t="str">
        <f t="shared" si="55"/>
        <v>BULLISH</v>
      </c>
      <c r="G843" s="5" t="str">
        <f t="shared" si="54"/>
        <v>WEAK</v>
      </c>
      <c r="H843" s="5" t="str">
        <f t="shared" si="53"/>
        <v>CONFIRMED BULLISH</v>
      </c>
    </row>
    <row r="844" spans="1:8" ht="13.5" x14ac:dyDescent="0.25">
      <c r="A844" s="3">
        <f>TITRES_STAT!B847</f>
        <v>43535</v>
      </c>
      <c r="B844" s="5">
        <f>TITRES_STAT!C847</f>
        <v>10.32</v>
      </c>
      <c r="C844" s="5">
        <f>TITRES_STAT!D847</f>
        <v>10.2994</v>
      </c>
      <c r="D844" s="5">
        <f>TITRES_STAT!E847</f>
        <v>6</v>
      </c>
      <c r="E844" s="2">
        <f t="shared" si="52"/>
        <v>-17997</v>
      </c>
      <c r="F844" s="5" t="str">
        <f t="shared" si="55"/>
        <v>BULLISH</v>
      </c>
      <c r="G844" s="5" t="str">
        <f t="shared" si="54"/>
        <v>WEAK</v>
      </c>
      <c r="H844" s="5" t="str">
        <f t="shared" si="53"/>
        <v>CONFIRMED BULLISH</v>
      </c>
    </row>
    <row r="845" spans="1:8" ht="13.5" x14ac:dyDescent="0.25">
      <c r="A845" s="3">
        <f>TITRES_STAT!B848</f>
        <v>43536</v>
      </c>
      <c r="B845" s="5">
        <f>TITRES_STAT!C848</f>
        <v>10.32</v>
      </c>
      <c r="C845" s="5">
        <f>TITRES_STAT!D848</f>
        <v>10.2994</v>
      </c>
      <c r="D845" s="5">
        <f>TITRES_STAT!E848</f>
        <v>0</v>
      </c>
      <c r="E845" s="2">
        <f t="shared" si="52"/>
        <v>-17997</v>
      </c>
      <c r="F845" s="5" t="str">
        <f t="shared" si="55"/>
        <v>BULLISH</v>
      </c>
      <c r="G845" s="5" t="str">
        <f t="shared" si="54"/>
        <v>WEAK</v>
      </c>
      <c r="H845" s="5" t="str">
        <f t="shared" si="53"/>
        <v>CONFIRMED BULLISH</v>
      </c>
    </row>
    <row r="846" spans="1:8" ht="13.5" x14ac:dyDescent="0.25">
      <c r="A846" s="3">
        <f>TITRES_STAT!B849</f>
        <v>43537</v>
      </c>
      <c r="B846" s="5">
        <f>TITRES_STAT!C849</f>
        <v>10.32</v>
      </c>
      <c r="C846" s="5">
        <f>TITRES_STAT!D849</f>
        <v>10.2994</v>
      </c>
      <c r="D846" s="5">
        <f>TITRES_STAT!E849</f>
        <v>0</v>
      </c>
      <c r="E846" s="2">
        <f t="shared" si="52"/>
        <v>-17997</v>
      </c>
      <c r="F846" s="5" t="str">
        <f t="shared" si="55"/>
        <v>BULLISH</v>
      </c>
      <c r="G846" s="5" t="str">
        <f t="shared" si="54"/>
        <v>WEAK</v>
      </c>
      <c r="H846" s="5" t="str">
        <f t="shared" si="53"/>
        <v>CONFIRMED BULLISH</v>
      </c>
    </row>
    <row r="847" spans="1:8" ht="13.5" x14ac:dyDescent="0.25">
      <c r="A847" s="3">
        <f>TITRES_STAT!B850</f>
        <v>43538</v>
      </c>
      <c r="B847" s="5">
        <f>TITRES_STAT!C850</f>
        <v>10.32</v>
      </c>
      <c r="C847" s="5">
        <f>TITRES_STAT!D850</f>
        <v>10.2994</v>
      </c>
      <c r="D847" s="5">
        <f>TITRES_STAT!E850</f>
        <v>0</v>
      </c>
      <c r="E847" s="2">
        <f t="shared" si="52"/>
        <v>-17997</v>
      </c>
      <c r="F847" s="5" t="str">
        <f t="shared" si="55"/>
        <v>NEUTRAL</v>
      </c>
      <c r="G847" s="5" t="str">
        <f t="shared" si="54"/>
        <v>NEUTRAL</v>
      </c>
      <c r="H847" s="5" t="str">
        <f t="shared" si="53"/>
        <v>NEUTRAL</v>
      </c>
    </row>
    <row r="848" spans="1:8" ht="13.5" x14ac:dyDescent="0.25">
      <c r="A848" s="3">
        <f>TITRES_STAT!B851</f>
        <v>43539</v>
      </c>
      <c r="B848" s="5">
        <f>TITRES_STAT!C851</f>
        <v>9.86</v>
      </c>
      <c r="C848" s="5">
        <f>TITRES_STAT!D851</f>
        <v>9.8402999999999992</v>
      </c>
      <c r="D848" s="5">
        <f>TITRES_STAT!E851</f>
        <v>0</v>
      </c>
      <c r="E848" s="2">
        <f t="shared" si="52"/>
        <v>-17997</v>
      </c>
      <c r="F848" s="5" t="str">
        <f t="shared" si="55"/>
        <v>BEARISH</v>
      </c>
      <c r="G848" s="5" t="str">
        <f t="shared" si="54"/>
        <v>NEUTRAL</v>
      </c>
      <c r="H848" s="5" t="str">
        <f t="shared" si="53"/>
        <v>CONFIRMED BEARISH</v>
      </c>
    </row>
    <row r="849" spans="1:8" ht="13.5" x14ac:dyDescent="0.25">
      <c r="A849" s="3">
        <f>TITRES_STAT!B852</f>
        <v>43542</v>
      </c>
      <c r="B849" s="5">
        <f>TITRES_STAT!C852</f>
        <v>9.4700000000000006</v>
      </c>
      <c r="C849" s="5">
        <f>TITRES_STAT!D852</f>
        <v>9.4511000000000003</v>
      </c>
      <c r="D849" s="5">
        <f>TITRES_STAT!E852</f>
        <v>1005</v>
      </c>
      <c r="E849" s="2">
        <f t="shared" si="52"/>
        <v>-19002</v>
      </c>
      <c r="F849" s="5" t="str">
        <f t="shared" si="55"/>
        <v>BEARISH</v>
      </c>
      <c r="G849" s="5" t="str">
        <f t="shared" si="54"/>
        <v>STRONG</v>
      </c>
      <c r="H849" s="5" t="str">
        <f t="shared" si="53"/>
        <v>CONFIRMED BEARISH</v>
      </c>
    </row>
    <row r="850" spans="1:8" ht="13.5" x14ac:dyDescent="0.25">
      <c r="A850" s="3">
        <f>TITRES_STAT!B853</f>
        <v>43543</v>
      </c>
      <c r="B850" s="5">
        <f>TITRES_STAT!C853</f>
        <v>9.4700000000000006</v>
      </c>
      <c r="C850" s="5">
        <f>TITRES_STAT!D853</f>
        <v>9.4511000000000003</v>
      </c>
      <c r="D850" s="5">
        <f>TITRES_STAT!E853</f>
        <v>0</v>
      </c>
      <c r="E850" s="2">
        <f t="shared" si="52"/>
        <v>-19002</v>
      </c>
      <c r="F850" s="5" t="str">
        <f t="shared" si="55"/>
        <v>BEARISH</v>
      </c>
      <c r="G850" s="5" t="str">
        <f t="shared" si="54"/>
        <v>STRONG</v>
      </c>
      <c r="H850" s="5" t="str">
        <f t="shared" si="53"/>
        <v>CONFIRMED BEARISH</v>
      </c>
    </row>
    <row r="851" spans="1:8" ht="13.5" x14ac:dyDescent="0.25">
      <c r="A851" s="3">
        <f>TITRES_STAT!B854</f>
        <v>43545</v>
      </c>
      <c r="B851" s="5">
        <f>TITRES_STAT!C854</f>
        <v>9.6999999999999993</v>
      </c>
      <c r="C851" s="5">
        <f>TITRES_STAT!D854</f>
        <v>9.6806000000000001</v>
      </c>
      <c r="D851" s="5">
        <f>TITRES_STAT!E854</f>
        <v>1</v>
      </c>
      <c r="E851" s="2">
        <f t="shared" si="52"/>
        <v>-19001</v>
      </c>
      <c r="F851" s="5" t="str">
        <f t="shared" si="55"/>
        <v>BEARISH</v>
      </c>
      <c r="G851" s="5" t="str">
        <f t="shared" si="54"/>
        <v>STRONG</v>
      </c>
      <c r="H851" s="5" t="str">
        <f t="shared" si="53"/>
        <v>CONFIRMED BEARISH</v>
      </c>
    </row>
    <row r="852" spans="1:8" ht="13.5" x14ac:dyDescent="0.25">
      <c r="A852" s="3">
        <f>TITRES_STAT!B855</f>
        <v>43546</v>
      </c>
      <c r="B852" s="5">
        <f>TITRES_STAT!C855</f>
        <v>9.6999999999999993</v>
      </c>
      <c r="C852" s="5">
        <f>TITRES_STAT!D855</f>
        <v>9.6806000000000001</v>
      </c>
      <c r="D852" s="5">
        <f>TITRES_STAT!E855</f>
        <v>4</v>
      </c>
      <c r="E852" s="2">
        <f t="shared" si="52"/>
        <v>-19001</v>
      </c>
      <c r="F852" s="5" t="str">
        <f t="shared" si="55"/>
        <v>BEARISH</v>
      </c>
      <c r="G852" s="5" t="str">
        <f t="shared" si="54"/>
        <v>STRONG</v>
      </c>
      <c r="H852" s="5" t="str">
        <f t="shared" si="53"/>
        <v>CONFIRMED BEARISH</v>
      </c>
    </row>
    <row r="853" spans="1:8" ht="13.5" x14ac:dyDescent="0.25">
      <c r="A853" s="3">
        <f>TITRES_STAT!B856</f>
        <v>43549</v>
      </c>
      <c r="B853" s="5">
        <f>TITRES_STAT!C856</f>
        <v>9.6999999999999993</v>
      </c>
      <c r="C853" s="5">
        <f>TITRES_STAT!D856</f>
        <v>9.6806000000000001</v>
      </c>
      <c r="D853" s="5">
        <f>TITRES_STAT!E856</f>
        <v>7</v>
      </c>
      <c r="E853" s="2">
        <f t="shared" si="52"/>
        <v>-19001</v>
      </c>
      <c r="F853" s="5" t="str">
        <f t="shared" si="55"/>
        <v>BEARISH</v>
      </c>
      <c r="G853" s="5" t="str">
        <f t="shared" si="54"/>
        <v>STRONG</v>
      </c>
      <c r="H853" s="5" t="str">
        <f t="shared" si="53"/>
        <v>CONFIRMED BEARISH</v>
      </c>
    </row>
    <row r="854" spans="1:8" ht="13.5" x14ac:dyDescent="0.25">
      <c r="A854" s="3">
        <f>TITRES_STAT!B857</f>
        <v>43550</v>
      </c>
      <c r="B854" s="5">
        <f>TITRES_STAT!C857</f>
        <v>9.4700000000000006</v>
      </c>
      <c r="C854" s="5">
        <f>TITRES_STAT!D857</f>
        <v>9.4511000000000003</v>
      </c>
      <c r="D854" s="5">
        <f>TITRES_STAT!E857</f>
        <v>244</v>
      </c>
      <c r="E854" s="2">
        <f t="shared" si="52"/>
        <v>-19245</v>
      </c>
      <c r="F854" s="5" t="str">
        <f t="shared" si="55"/>
        <v>BEARISH</v>
      </c>
      <c r="G854" s="5" t="str">
        <f t="shared" si="54"/>
        <v>NEUTRAL</v>
      </c>
      <c r="H854" s="5" t="str">
        <f t="shared" si="53"/>
        <v>NEUTRAL</v>
      </c>
    </row>
    <row r="855" spans="1:8" ht="13.5" x14ac:dyDescent="0.25">
      <c r="A855" s="3">
        <f>TITRES_STAT!B858</f>
        <v>43551</v>
      </c>
      <c r="B855" s="5">
        <f>TITRES_STAT!C858</f>
        <v>9.75</v>
      </c>
      <c r="C855" s="5">
        <f>TITRES_STAT!D858</f>
        <v>9.7304999999999993</v>
      </c>
      <c r="D855" s="5">
        <f>TITRES_STAT!E858</f>
        <v>1</v>
      </c>
      <c r="E855" s="2">
        <f t="shared" si="52"/>
        <v>-19244</v>
      </c>
      <c r="F855" s="5" t="str">
        <f t="shared" si="55"/>
        <v>BEARISH</v>
      </c>
      <c r="G855" s="5" t="str">
        <f t="shared" si="54"/>
        <v>NEUTRAL</v>
      </c>
      <c r="H855" s="5" t="str">
        <f t="shared" si="53"/>
        <v>BEARISH DIVERGENCE</v>
      </c>
    </row>
    <row r="856" spans="1:8" ht="13.5" x14ac:dyDescent="0.25">
      <c r="A856" s="3">
        <f>TITRES_STAT!B859</f>
        <v>43552</v>
      </c>
      <c r="B856" s="5">
        <f>TITRES_STAT!C859</f>
        <v>9.75</v>
      </c>
      <c r="C856" s="5">
        <f>TITRES_STAT!D859</f>
        <v>9.7304999999999993</v>
      </c>
      <c r="D856" s="5">
        <f>TITRES_STAT!E859</f>
        <v>0</v>
      </c>
      <c r="E856" s="2">
        <f t="shared" si="52"/>
        <v>-19244</v>
      </c>
      <c r="F856" s="5" t="str">
        <f t="shared" si="55"/>
        <v>BEARISH</v>
      </c>
      <c r="G856" s="5" t="str">
        <f t="shared" si="54"/>
        <v>NEUTRAL</v>
      </c>
      <c r="H856" s="5" t="str">
        <f t="shared" si="53"/>
        <v>BEARISH DIVERGENCE</v>
      </c>
    </row>
    <row r="857" spans="1:8" ht="13.5" x14ac:dyDescent="0.25">
      <c r="A857" s="3">
        <f>TITRES_STAT!B860</f>
        <v>43553</v>
      </c>
      <c r="B857" s="5">
        <f>TITRES_STAT!C860</f>
        <v>9.75</v>
      </c>
      <c r="C857" s="5">
        <f>TITRES_STAT!D860</f>
        <v>9.7304999999999993</v>
      </c>
      <c r="D857" s="5">
        <f>TITRES_STAT!E860</f>
        <v>0</v>
      </c>
      <c r="E857" s="2">
        <f t="shared" si="52"/>
        <v>-19244</v>
      </c>
      <c r="F857" s="5" t="str">
        <f t="shared" si="55"/>
        <v>BEARISH</v>
      </c>
      <c r="G857" s="5" t="str">
        <f t="shared" si="54"/>
        <v>NEUTRAL</v>
      </c>
      <c r="H857" s="5" t="str">
        <f t="shared" si="53"/>
        <v>BEARISH DIVERGENCE</v>
      </c>
    </row>
    <row r="858" spans="1:8" ht="13.5" x14ac:dyDescent="0.25">
      <c r="A858" s="3">
        <f>TITRES_STAT!B861</f>
        <v>43556</v>
      </c>
      <c r="B858" s="5">
        <f>TITRES_STAT!C861</f>
        <v>9.75</v>
      </c>
      <c r="C858" s="5">
        <f>TITRES_STAT!D861</f>
        <v>9.7304999999999993</v>
      </c>
      <c r="D858" s="5">
        <f>TITRES_STAT!E861</f>
        <v>0</v>
      </c>
      <c r="E858" s="2">
        <f t="shared" si="52"/>
        <v>-19244</v>
      </c>
      <c r="F858" s="5" t="str">
        <f t="shared" si="55"/>
        <v>BEARISH</v>
      </c>
      <c r="G858" s="5" t="str">
        <f t="shared" si="54"/>
        <v>NEUTRAL</v>
      </c>
      <c r="H858" s="5" t="str">
        <f t="shared" si="53"/>
        <v>BEARISH DIVERGENCE</v>
      </c>
    </row>
    <row r="859" spans="1:8" ht="13.5" x14ac:dyDescent="0.25">
      <c r="A859" s="3">
        <f>TITRES_STAT!B862</f>
        <v>43557</v>
      </c>
      <c r="B859" s="5">
        <f>TITRES_STAT!C862</f>
        <v>9.6999999999999993</v>
      </c>
      <c r="C859" s="5">
        <f>TITRES_STAT!D862</f>
        <v>9.6806000000000001</v>
      </c>
      <c r="D859" s="5">
        <f>TITRES_STAT!E862</f>
        <v>9</v>
      </c>
      <c r="E859" s="2">
        <f t="shared" si="52"/>
        <v>-19253</v>
      </c>
      <c r="F859" s="5" t="str">
        <f t="shared" si="55"/>
        <v>BEARISH</v>
      </c>
      <c r="G859" s="5" t="str">
        <f t="shared" si="54"/>
        <v>NEUTRAL</v>
      </c>
      <c r="H859" s="5" t="str">
        <f t="shared" si="53"/>
        <v>BEARISH DIVERGENCE</v>
      </c>
    </row>
    <row r="860" spans="1:8" ht="13.5" x14ac:dyDescent="0.25">
      <c r="A860" s="3">
        <f>TITRES_STAT!B863</f>
        <v>43558</v>
      </c>
      <c r="B860" s="5">
        <f>TITRES_STAT!C863</f>
        <v>9.34</v>
      </c>
      <c r="C860" s="5">
        <f>TITRES_STAT!D863</f>
        <v>9.3213000000000008</v>
      </c>
      <c r="D860" s="5">
        <f>TITRES_STAT!E863</f>
        <v>23</v>
      </c>
      <c r="E860" s="2">
        <f t="shared" si="52"/>
        <v>-19276</v>
      </c>
      <c r="F860" s="5" t="str">
        <f t="shared" si="55"/>
        <v>BEARISH</v>
      </c>
      <c r="G860" s="5" t="str">
        <f t="shared" si="54"/>
        <v>NEUTRAL</v>
      </c>
      <c r="H860" s="5" t="str">
        <f t="shared" si="53"/>
        <v>CONFIRMED BEARISH</v>
      </c>
    </row>
    <row r="861" spans="1:8" ht="13.5" x14ac:dyDescent="0.25">
      <c r="A861" s="3">
        <f>TITRES_STAT!B864</f>
        <v>43559</v>
      </c>
      <c r="B861" s="5">
        <f>TITRES_STAT!C864</f>
        <v>9.2200000000000006</v>
      </c>
      <c r="C861" s="5">
        <f>TITRES_STAT!D864</f>
        <v>9.2015999999999991</v>
      </c>
      <c r="D861" s="5">
        <f>TITRES_STAT!E864</f>
        <v>268</v>
      </c>
      <c r="E861" s="2">
        <f t="shared" si="52"/>
        <v>-19544</v>
      </c>
      <c r="F861" s="5" t="str">
        <f t="shared" si="55"/>
        <v>BEARISH</v>
      </c>
      <c r="G861" s="5" t="str">
        <f t="shared" si="54"/>
        <v>NEUTRAL</v>
      </c>
      <c r="H861" s="5" t="str">
        <f t="shared" si="53"/>
        <v>CONFIRMED BEARISH</v>
      </c>
    </row>
    <row r="862" spans="1:8" ht="13.5" x14ac:dyDescent="0.25">
      <c r="A862" s="3">
        <f>TITRES_STAT!B865</f>
        <v>43560</v>
      </c>
      <c r="B862" s="5">
        <f>TITRES_STAT!C865</f>
        <v>9.1999999999999993</v>
      </c>
      <c r="C862" s="5">
        <f>TITRES_STAT!D865</f>
        <v>9.1815999999999995</v>
      </c>
      <c r="D862" s="5">
        <f>TITRES_STAT!E865</f>
        <v>125</v>
      </c>
      <c r="E862" s="2">
        <f t="shared" si="52"/>
        <v>-19669</v>
      </c>
      <c r="F862" s="5" t="str">
        <f t="shared" si="55"/>
        <v>BEARISH</v>
      </c>
      <c r="G862" s="5" t="str">
        <f t="shared" si="54"/>
        <v>STRONG</v>
      </c>
      <c r="H862" s="5" t="str">
        <f t="shared" si="53"/>
        <v>CONFIRMED BEARISH</v>
      </c>
    </row>
    <row r="863" spans="1:8" ht="13.5" x14ac:dyDescent="0.25">
      <c r="A863" s="3">
        <f>TITRES_STAT!B866</f>
        <v>43563</v>
      </c>
      <c r="B863" s="5">
        <f>TITRES_STAT!C866</f>
        <v>9.4499999999999993</v>
      </c>
      <c r="C863" s="5">
        <f>TITRES_STAT!D866</f>
        <v>9.4311000000000007</v>
      </c>
      <c r="D863" s="5">
        <f>TITRES_STAT!E866</f>
        <v>1</v>
      </c>
      <c r="E863" s="2">
        <f t="shared" si="52"/>
        <v>-19668</v>
      </c>
      <c r="F863" s="5" t="str">
        <f t="shared" si="55"/>
        <v>BEARISH</v>
      </c>
      <c r="G863" s="5" t="str">
        <f t="shared" si="54"/>
        <v>STRONG</v>
      </c>
      <c r="H863" s="5" t="str">
        <f t="shared" si="53"/>
        <v>CONFIRMED BEARISH</v>
      </c>
    </row>
    <row r="864" spans="1:8" ht="13.5" x14ac:dyDescent="0.25">
      <c r="A864" s="3">
        <f>TITRES_STAT!B867</f>
        <v>43565</v>
      </c>
      <c r="B864" s="5">
        <f>TITRES_STAT!C867</f>
        <v>9.2899999999999991</v>
      </c>
      <c r="C864" s="5">
        <f>TITRES_STAT!D867</f>
        <v>9.2713999999999999</v>
      </c>
      <c r="D864" s="5">
        <f>TITRES_STAT!E867</f>
        <v>2</v>
      </c>
      <c r="E864" s="2">
        <f t="shared" si="52"/>
        <v>-19670</v>
      </c>
      <c r="F864" s="5" t="str">
        <f t="shared" si="55"/>
        <v>BEARISH</v>
      </c>
      <c r="G864" s="5" t="str">
        <f t="shared" si="54"/>
        <v>STRONG</v>
      </c>
      <c r="H864" s="5" t="str">
        <f t="shared" si="53"/>
        <v>CONFIRMED BEARISH</v>
      </c>
    </row>
    <row r="865" spans="1:8" ht="13.5" x14ac:dyDescent="0.25">
      <c r="A865" s="3">
        <f>TITRES_STAT!B868</f>
        <v>43566</v>
      </c>
      <c r="B865" s="5">
        <f>TITRES_STAT!C868</f>
        <v>9.2899999999999991</v>
      </c>
      <c r="C865" s="5">
        <f>TITRES_STAT!D868</f>
        <v>9.2713999999999999</v>
      </c>
      <c r="D865" s="5">
        <f>TITRES_STAT!E868</f>
        <v>191</v>
      </c>
      <c r="E865" s="2">
        <f t="shared" si="52"/>
        <v>-19670</v>
      </c>
      <c r="F865" s="5" t="str">
        <f t="shared" si="55"/>
        <v>BEARISH</v>
      </c>
      <c r="G865" s="5" t="str">
        <f t="shared" si="54"/>
        <v>STRONG</v>
      </c>
      <c r="H865" s="5" t="str">
        <f t="shared" si="53"/>
        <v>CONFIRMED BEARISH</v>
      </c>
    </row>
    <row r="866" spans="1:8" ht="13.5" x14ac:dyDescent="0.25">
      <c r="A866" s="3">
        <f>TITRES_STAT!B869</f>
        <v>43567</v>
      </c>
      <c r="B866" s="5">
        <f>TITRES_STAT!C869</f>
        <v>9.1</v>
      </c>
      <c r="C866" s="5">
        <f>TITRES_STAT!D869</f>
        <v>9.0817999999999994</v>
      </c>
      <c r="D866" s="5">
        <f>TITRES_STAT!E869</f>
        <v>400</v>
      </c>
      <c r="E866" s="2">
        <f t="shared" si="52"/>
        <v>-20070</v>
      </c>
      <c r="F866" s="5" t="str">
        <f t="shared" si="55"/>
        <v>BEARISH</v>
      </c>
      <c r="G866" s="5" t="str">
        <f t="shared" si="54"/>
        <v>STRONG</v>
      </c>
      <c r="H866" s="5" t="str">
        <f t="shared" si="53"/>
        <v>CONFIRMED BEARISH</v>
      </c>
    </row>
    <row r="867" spans="1:8" ht="13.5" x14ac:dyDescent="0.25">
      <c r="A867" s="3">
        <f>TITRES_STAT!B870</f>
        <v>43570</v>
      </c>
      <c r="B867" s="5">
        <f>TITRES_STAT!C870</f>
        <v>9.1199999999999992</v>
      </c>
      <c r="C867" s="5">
        <f>TITRES_STAT!D870</f>
        <v>9.1018000000000008</v>
      </c>
      <c r="D867" s="5">
        <f>TITRES_STAT!E870</f>
        <v>245</v>
      </c>
      <c r="E867" s="2">
        <f t="shared" si="52"/>
        <v>-19825</v>
      </c>
      <c r="F867" s="5" t="str">
        <f t="shared" si="55"/>
        <v>BEARISH</v>
      </c>
      <c r="G867" s="5" t="str">
        <f t="shared" si="54"/>
        <v>NEUTRAL</v>
      </c>
      <c r="H867" s="5" t="str">
        <f t="shared" si="53"/>
        <v>CONFIRMED BEARISH</v>
      </c>
    </row>
    <row r="868" spans="1:8" ht="13.5" x14ac:dyDescent="0.25">
      <c r="A868" s="3">
        <f>TITRES_STAT!B871</f>
        <v>43571</v>
      </c>
      <c r="B868" s="5">
        <f>TITRES_STAT!C871</f>
        <v>9.67</v>
      </c>
      <c r="C868" s="5">
        <f>TITRES_STAT!D871</f>
        <v>9.6507000000000005</v>
      </c>
      <c r="D868" s="5">
        <f>TITRES_STAT!E871</f>
        <v>25</v>
      </c>
      <c r="E868" s="2">
        <f t="shared" si="52"/>
        <v>-19800</v>
      </c>
      <c r="F868" s="5" t="str">
        <f t="shared" si="55"/>
        <v>BEARISH</v>
      </c>
      <c r="G868" s="5" t="str">
        <f t="shared" si="54"/>
        <v>NEUTRAL</v>
      </c>
      <c r="H868" s="5" t="str">
        <f t="shared" si="53"/>
        <v>BEARISH DIVERGENCE</v>
      </c>
    </row>
    <row r="869" spans="1:8" ht="13.5" x14ac:dyDescent="0.25">
      <c r="A869" s="3">
        <f>TITRES_STAT!B872</f>
        <v>43572</v>
      </c>
      <c r="B869" s="5">
        <f>TITRES_STAT!C872</f>
        <v>10.25</v>
      </c>
      <c r="C869" s="5">
        <f>TITRES_STAT!D872</f>
        <v>10.2295</v>
      </c>
      <c r="D869" s="5">
        <f>TITRES_STAT!E872</f>
        <v>55</v>
      </c>
      <c r="E869" s="2">
        <f t="shared" si="52"/>
        <v>-19745</v>
      </c>
      <c r="F869" s="5" t="str">
        <f t="shared" si="55"/>
        <v>BEARISH</v>
      </c>
      <c r="G869" s="5" t="str">
        <f t="shared" si="54"/>
        <v>NEUTRAL</v>
      </c>
      <c r="H869" s="5" t="str">
        <f t="shared" si="53"/>
        <v>BEARISH DIVERGENCE</v>
      </c>
    </row>
    <row r="870" spans="1:8" ht="13.5" x14ac:dyDescent="0.25">
      <c r="A870" s="3">
        <f>TITRES_STAT!B873</f>
        <v>43573</v>
      </c>
      <c r="B870" s="5">
        <f>TITRES_STAT!C873</f>
        <v>10.45</v>
      </c>
      <c r="C870" s="5">
        <f>TITRES_STAT!D873</f>
        <v>10.4291</v>
      </c>
      <c r="D870" s="5">
        <f>TITRES_STAT!E873</f>
        <v>10</v>
      </c>
      <c r="E870" s="2">
        <f t="shared" si="52"/>
        <v>-19735</v>
      </c>
      <c r="F870" s="5" t="str">
        <f t="shared" si="55"/>
        <v>BEARISH</v>
      </c>
      <c r="G870" s="5" t="str">
        <f t="shared" si="54"/>
        <v>NEUTRAL</v>
      </c>
      <c r="H870" s="5" t="str">
        <f t="shared" si="53"/>
        <v>BEARISH DIVERGENCE</v>
      </c>
    </row>
    <row r="871" spans="1:8" ht="13.5" x14ac:dyDescent="0.25">
      <c r="A871" s="3">
        <f>TITRES_STAT!B874</f>
        <v>43574</v>
      </c>
      <c r="B871" s="5">
        <f>TITRES_STAT!C874</f>
        <v>10.45</v>
      </c>
      <c r="C871" s="5">
        <f>TITRES_STAT!D874</f>
        <v>10.4291</v>
      </c>
      <c r="D871" s="5">
        <f>TITRES_STAT!E874</f>
        <v>0</v>
      </c>
      <c r="E871" s="2">
        <f t="shared" si="52"/>
        <v>-19735</v>
      </c>
      <c r="F871" s="5" t="str">
        <f t="shared" si="55"/>
        <v>BULLISH</v>
      </c>
      <c r="G871" s="5" t="str">
        <f t="shared" si="54"/>
        <v>NEUTRAL</v>
      </c>
      <c r="H871" s="5" t="str">
        <f t="shared" si="53"/>
        <v>CONFIRMED BULLISH</v>
      </c>
    </row>
    <row r="872" spans="1:8" ht="13.5" x14ac:dyDescent="0.25">
      <c r="A872" s="3">
        <f>TITRES_STAT!B875</f>
        <v>43577</v>
      </c>
      <c r="B872" s="5">
        <f>TITRES_STAT!C875</f>
        <v>10.45</v>
      </c>
      <c r="C872" s="5">
        <f>TITRES_STAT!D875</f>
        <v>10.4291</v>
      </c>
      <c r="D872" s="5">
        <f>TITRES_STAT!E875</f>
        <v>0</v>
      </c>
      <c r="E872" s="2">
        <f t="shared" si="52"/>
        <v>-19735</v>
      </c>
      <c r="F872" s="5" t="str">
        <f t="shared" si="55"/>
        <v>BULLISH</v>
      </c>
      <c r="G872" s="5" t="str">
        <f t="shared" si="54"/>
        <v>NEUTRAL</v>
      </c>
      <c r="H872" s="5" t="str">
        <f t="shared" si="53"/>
        <v>CONFIRMED BULLISH</v>
      </c>
    </row>
    <row r="873" spans="1:8" ht="13.5" x14ac:dyDescent="0.25">
      <c r="A873" s="3">
        <f>TITRES_STAT!B876</f>
        <v>43578</v>
      </c>
      <c r="B873" s="5">
        <f>TITRES_STAT!C876</f>
        <v>10.34</v>
      </c>
      <c r="C873" s="5">
        <f>TITRES_STAT!D876</f>
        <v>10.3193</v>
      </c>
      <c r="D873" s="5">
        <f>TITRES_STAT!E876</f>
        <v>1</v>
      </c>
      <c r="E873" s="2">
        <f t="shared" si="52"/>
        <v>-19736</v>
      </c>
      <c r="F873" s="5" t="str">
        <f t="shared" si="55"/>
        <v>BULLISH</v>
      </c>
      <c r="G873" s="5" t="str">
        <f t="shared" si="54"/>
        <v>NEUTRAL</v>
      </c>
      <c r="H873" s="5" t="str">
        <f t="shared" si="53"/>
        <v>CONFIRMED BULLISH</v>
      </c>
    </row>
    <row r="874" spans="1:8" ht="13.5" x14ac:dyDescent="0.25">
      <c r="A874" s="3">
        <f>TITRES_STAT!B877</f>
        <v>43579</v>
      </c>
      <c r="B874" s="5">
        <f>TITRES_STAT!C877</f>
        <v>10.33</v>
      </c>
      <c r="C874" s="5">
        <f>TITRES_STAT!D877</f>
        <v>10.3093</v>
      </c>
      <c r="D874" s="5">
        <f>TITRES_STAT!E877</f>
        <v>130</v>
      </c>
      <c r="E874" s="2">
        <f t="shared" si="52"/>
        <v>-19866</v>
      </c>
      <c r="F874" s="5" t="str">
        <f t="shared" si="55"/>
        <v>BEARISH</v>
      </c>
      <c r="G874" s="5" t="str">
        <f t="shared" si="54"/>
        <v>NEUTRAL</v>
      </c>
      <c r="H874" s="5" t="str">
        <f t="shared" si="53"/>
        <v>BEARISH DIVERGENCE</v>
      </c>
    </row>
    <row r="875" spans="1:8" ht="13.5" x14ac:dyDescent="0.25">
      <c r="A875" s="3">
        <f>TITRES_STAT!B878</f>
        <v>43580</v>
      </c>
      <c r="B875" s="5">
        <f>TITRES_STAT!C878</f>
        <v>10.33</v>
      </c>
      <c r="C875" s="5">
        <f>TITRES_STAT!D878</f>
        <v>10.3093</v>
      </c>
      <c r="D875" s="5">
        <f>TITRES_STAT!E878</f>
        <v>0</v>
      </c>
      <c r="E875" s="2">
        <f t="shared" si="52"/>
        <v>-19866</v>
      </c>
      <c r="F875" s="5" t="str">
        <f t="shared" si="55"/>
        <v>BEARISH</v>
      </c>
      <c r="G875" s="5" t="str">
        <f t="shared" si="54"/>
        <v>NEUTRAL</v>
      </c>
      <c r="H875" s="5" t="str">
        <f t="shared" si="53"/>
        <v>CONFIRMED BEARISH</v>
      </c>
    </row>
    <row r="876" spans="1:8" ht="13.5" x14ac:dyDescent="0.25">
      <c r="A876" s="3">
        <f>TITRES_STAT!B879</f>
        <v>43581</v>
      </c>
      <c r="B876" s="5">
        <f>TITRES_STAT!C879</f>
        <v>10.29</v>
      </c>
      <c r="C876" s="5">
        <f>TITRES_STAT!D879</f>
        <v>10.269399999999999</v>
      </c>
      <c r="D876" s="5">
        <f>TITRES_STAT!E879</f>
        <v>13</v>
      </c>
      <c r="E876" s="2">
        <f t="shared" si="52"/>
        <v>-19879</v>
      </c>
      <c r="F876" s="5" t="str">
        <f t="shared" si="55"/>
        <v>BEARISH</v>
      </c>
      <c r="G876" s="5" t="str">
        <f t="shared" si="54"/>
        <v>NEUTRAL</v>
      </c>
      <c r="H876" s="5" t="str">
        <f t="shared" si="53"/>
        <v>CONFIRMED BEARISH</v>
      </c>
    </row>
    <row r="877" spans="1:8" ht="13.5" x14ac:dyDescent="0.25">
      <c r="A877" s="3">
        <f>TITRES_STAT!B880</f>
        <v>43584</v>
      </c>
      <c r="B877" s="5">
        <f>TITRES_STAT!C880</f>
        <v>10.28</v>
      </c>
      <c r="C877" s="5">
        <f>TITRES_STAT!D880</f>
        <v>10.259399999999999</v>
      </c>
      <c r="D877" s="5">
        <f>TITRES_STAT!E880</f>
        <v>5</v>
      </c>
      <c r="E877" s="2">
        <f t="shared" si="52"/>
        <v>-19884</v>
      </c>
      <c r="F877" s="5" t="str">
        <f t="shared" si="55"/>
        <v>BEARISH</v>
      </c>
      <c r="G877" s="5" t="str">
        <f t="shared" si="54"/>
        <v>NEUTRAL</v>
      </c>
      <c r="H877" s="5" t="str">
        <f t="shared" si="53"/>
        <v>CONFIRMED BEARISH</v>
      </c>
    </row>
    <row r="878" spans="1:8" ht="13.5" x14ac:dyDescent="0.25">
      <c r="A878" s="3">
        <f>TITRES_STAT!B881</f>
        <v>43585</v>
      </c>
      <c r="B878" s="5">
        <f>TITRES_STAT!C881</f>
        <v>9.98</v>
      </c>
      <c r="C878" s="5">
        <f>TITRES_STAT!D881</f>
        <v>9.9600000000000009</v>
      </c>
      <c r="D878" s="5">
        <f>TITRES_STAT!E881</f>
        <v>15</v>
      </c>
      <c r="E878" s="2">
        <f t="shared" si="52"/>
        <v>-19899</v>
      </c>
      <c r="F878" s="5" t="str">
        <f t="shared" si="55"/>
        <v>BEARISH</v>
      </c>
      <c r="G878" s="5" t="str">
        <f t="shared" si="54"/>
        <v>NEUTRAL</v>
      </c>
      <c r="H878" s="5" t="str">
        <f t="shared" si="53"/>
        <v>CONFIRMED BEARISH</v>
      </c>
    </row>
    <row r="879" spans="1:8" ht="13.5" x14ac:dyDescent="0.25">
      <c r="A879" s="3">
        <f>TITRES_STAT!B882</f>
        <v>43587</v>
      </c>
      <c r="B879" s="5">
        <f>TITRES_STAT!C882</f>
        <v>9.99</v>
      </c>
      <c r="C879" s="5">
        <f>TITRES_STAT!D882</f>
        <v>9.9700000000000006</v>
      </c>
      <c r="D879" s="5">
        <f>TITRES_STAT!E882</f>
        <v>4</v>
      </c>
      <c r="E879" s="2">
        <f t="shared" si="52"/>
        <v>-19895</v>
      </c>
      <c r="F879" s="5" t="str">
        <f t="shared" si="55"/>
        <v>BEARISH</v>
      </c>
      <c r="G879" s="5" t="str">
        <f t="shared" si="54"/>
        <v>NEUTRAL</v>
      </c>
      <c r="H879" s="5" t="str">
        <f t="shared" si="53"/>
        <v>CONFIRMED BEARISH</v>
      </c>
    </row>
    <row r="880" spans="1:8" ht="13.5" x14ac:dyDescent="0.25">
      <c r="A880" s="3">
        <f>TITRES_STAT!B883</f>
        <v>43588</v>
      </c>
      <c r="B880" s="5">
        <f>TITRES_STAT!C883</f>
        <v>9.5500000000000007</v>
      </c>
      <c r="C880" s="5">
        <f>TITRES_STAT!D883</f>
        <v>9.5309000000000008</v>
      </c>
      <c r="D880" s="5">
        <f>TITRES_STAT!E883</f>
        <v>530</v>
      </c>
      <c r="E880" s="2">
        <f t="shared" si="52"/>
        <v>-20425</v>
      </c>
      <c r="F880" s="5" t="str">
        <f t="shared" si="55"/>
        <v>BEARISH</v>
      </c>
      <c r="G880" s="5" t="str">
        <f t="shared" si="54"/>
        <v>STRONG</v>
      </c>
      <c r="H880" s="5" t="str">
        <f t="shared" si="53"/>
        <v>CONFIRMED BEARISH</v>
      </c>
    </row>
    <row r="881" spans="1:8" ht="13.5" x14ac:dyDescent="0.25">
      <c r="A881" s="3">
        <f>TITRES_STAT!B884</f>
        <v>43591</v>
      </c>
      <c r="B881" s="5">
        <f>TITRES_STAT!C884</f>
        <v>9.5500000000000007</v>
      </c>
      <c r="C881" s="5">
        <f>TITRES_STAT!D884</f>
        <v>9.5309000000000008</v>
      </c>
      <c r="D881" s="5">
        <f>TITRES_STAT!E884</f>
        <v>0</v>
      </c>
      <c r="E881" s="2">
        <f t="shared" si="52"/>
        <v>-20425</v>
      </c>
      <c r="F881" s="5" t="str">
        <f t="shared" si="55"/>
        <v>BEARISH</v>
      </c>
      <c r="G881" s="5" t="str">
        <f t="shared" si="54"/>
        <v>STRONG</v>
      </c>
      <c r="H881" s="5" t="str">
        <f t="shared" si="53"/>
        <v>CONFIRMED BEARISH</v>
      </c>
    </row>
    <row r="882" spans="1:8" ht="13.5" x14ac:dyDescent="0.25">
      <c r="A882" s="3">
        <f>TITRES_STAT!B885</f>
        <v>43592</v>
      </c>
      <c r="B882" s="5">
        <f>TITRES_STAT!C885</f>
        <v>9.5500000000000007</v>
      </c>
      <c r="C882" s="5">
        <f>TITRES_STAT!D885</f>
        <v>9.5309000000000008</v>
      </c>
      <c r="D882" s="5">
        <f>TITRES_STAT!E885</f>
        <v>0</v>
      </c>
      <c r="E882" s="2">
        <f t="shared" si="52"/>
        <v>-20425</v>
      </c>
      <c r="F882" s="5" t="str">
        <f t="shared" si="55"/>
        <v>BEARISH</v>
      </c>
      <c r="G882" s="5" t="str">
        <f t="shared" si="54"/>
        <v>STRONG</v>
      </c>
      <c r="H882" s="5" t="str">
        <f t="shared" si="53"/>
        <v>CONFIRMED BEARISH</v>
      </c>
    </row>
    <row r="883" spans="1:8" ht="13.5" x14ac:dyDescent="0.25">
      <c r="A883" s="3">
        <f>TITRES_STAT!B886</f>
        <v>43593</v>
      </c>
      <c r="B883" s="5">
        <f>TITRES_STAT!C886</f>
        <v>9.27</v>
      </c>
      <c r="C883" s="5">
        <f>TITRES_STAT!D886</f>
        <v>9.2515000000000001</v>
      </c>
      <c r="D883" s="5">
        <f>TITRES_STAT!E886</f>
        <v>20</v>
      </c>
      <c r="E883" s="2">
        <f t="shared" si="52"/>
        <v>-20445</v>
      </c>
      <c r="F883" s="5" t="str">
        <f t="shared" si="55"/>
        <v>BEARISH</v>
      </c>
      <c r="G883" s="5" t="str">
        <f t="shared" si="54"/>
        <v>STRONG</v>
      </c>
      <c r="H883" s="5" t="str">
        <f t="shared" si="53"/>
        <v>CONFIRMED BEARISH</v>
      </c>
    </row>
    <row r="884" spans="1:8" ht="13.5" x14ac:dyDescent="0.25">
      <c r="A884" s="3">
        <f>TITRES_STAT!B887</f>
        <v>43594</v>
      </c>
      <c r="B884" s="5">
        <f>TITRES_STAT!C887</f>
        <v>9.5399999999999991</v>
      </c>
      <c r="C884" s="5">
        <f>TITRES_STAT!D887</f>
        <v>9.5208999999999993</v>
      </c>
      <c r="D884" s="5">
        <f>TITRES_STAT!E887</f>
        <v>0</v>
      </c>
      <c r="E884" s="2">
        <f t="shared" si="52"/>
        <v>-20445</v>
      </c>
      <c r="F884" s="5" t="str">
        <f t="shared" si="55"/>
        <v>BEARISH</v>
      </c>
      <c r="G884" s="5" t="str">
        <f t="shared" si="54"/>
        <v>STRONG</v>
      </c>
      <c r="H884" s="5" t="str">
        <f t="shared" si="53"/>
        <v>CONFIRMED BEARISH</v>
      </c>
    </row>
    <row r="885" spans="1:8" ht="13.5" x14ac:dyDescent="0.25">
      <c r="A885" s="3">
        <f>TITRES_STAT!B888</f>
        <v>43595</v>
      </c>
      <c r="B885" s="5">
        <f>TITRES_STAT!C888</f>
        <v>9.3000000000000007</v>
      </c>
      <c r="C885" s="5">
        <f>TITRES_STAT!D888</f>
        <v>9.2813999999999997</v>
      </c>
      <c r="D885" s="5">
        <f>TITRES_STAT!E888</f>
        <v>500</v>
      </c>
      <c r="E885" s="2">
        <f t="shared" si="52"/>
        <v>-20945</v>
      </c>
      <c r="F885" s="5" t="str">
        <f t="shared" si="55"/>
        <v>BEARISH</v>
      </c>
      <c r="G885" s="5" t="str">
        <f t="shared" si="54"/>
        <v>STRONG</v>
      </c>
      <c r="H885" s="5" t="str">
        <f t="shared" si="53"/>
        <v>CONFIRMED BEARISH</v>
      </c>
    </row>
    <row r="886" spans="1:8" ht="13.5" x14ac:dyDescent="0.25">
      <c r="A886" s="3">
        <f>TITRES_STAT!B889</f>
        <v>43598</v>
      </c>
      <c r="B886" s="5">
        <f>TITRES_STAT!C889</f>
        <v>9.3000000000000007</v>
      </c>
      <c r="C886" s="5">
        <f>TITRES_STAT!D889</f>
        <v>9.2813999999999997</v>
      </c>
      <c r="D886" s="5">
        <f>TITRES_STAT!E889</f>
        <v>0</v>
      </c>
      <c r="E886" s="2">
        <f t="shared" si="52"/>
        <v>-20945</v>
      </c>
      <c r="F886" s="5" t="str">
        <f t="shared" si="55"/>
        <v>BEARISH</v>
      </c>
      <c r="G886" s="5" t="str">
        <f t="shared" si="54"/>
        <v>STRONG</v>
      </c>
      <c r="H886" s="5" t="str">
        <f t="shared" si="53"/>
        <v>CONFIRMED BEARISH</v>
      </c>
    </row>
    <row r="887" spans="1:8" ht="13.5" x14ac:dyDescent="0.25">
      <c r="A887" s="3">
        <f>TITRES_STAT!B890</f>
        <v>43599</v>
      </c>
      <c r="B887" s="5">
        <f>TITRES_STAT!C890</f>
        <v>9.3000000000000007</v>
      </c>
      <c r="C887" s="5">
        <f>TITRES_STAT!D890</f>
        <v>9.2813999999999997</v>
      </c>
      <c r="D887" s="5">
        <f>TITRES_STAT!E890</f>
        <v>0</v>
      </c>
      <c r="E887" s="2">
        <f t="shared" si="52"/>
        <v>-20945</v>
      </c>
      <c r="F887" s="5" t="str">
        <f t="shared" si="55"/>
        <v>BEARISH</v>
      </c>
      <c r="G887" s="5" t="str">
        <f t="shared" si="54"/>
        <v>STRONG</v>
      </c>
      <c r="H887" s="5" t="str">
        <f t="shared" si="53"/>
        <v>CONFIRMED BEARISH</v>
      </c>
    </row>
    <row r="888" spans="1:8" ht="13.5" x14ac:dyDescent="0.25">
      <c r="A888" s="3">
        <f>TITRES_STAT!B891</f>
        <v>43600</v>
      </c>
      <c r="B888" s="5">
        <f>TITRES_STAT!C891</f>
        <v>9.3000000000000007</v>
      </c>
      <c r="C888" s="5">
        <f>TITRES_STAT!D891</f>
        <v>9.2813999999999997</v>
      </c>
      <c r="D888" s="5">
        <f>TITRES_STAT!E891</f>
        <v>0</v>
      </c>
      <c r="E888" s="2">
        <f t="shared" si="52"/>
        <v>-20945</v>
      </c>
      <c r="F888" s="5" t="str">
        <f t="shared" si="55"/>
        <v>BEARISH</v>
      </c>
      <c r="G888" s="5" t="str">
        <f t="shared" si="54"/>
        <v>STRONG</v>
      </c>
      <c r="H888" s="5" t="str">
        <f t="shared" si="53"/>
        <v>BEARISH DIVERGENCE</v>
      </c>
    </row>
    <row r="889" spans="1:8" ht="13.5" x14ac:dyDescent="0.25">
      <c r="A889" s="3">
        <f>TITRES_STAT!B892</f>
        <v>43601</v>
      </c>
      <c r="B889" s="5">
        <f>TITRES_STAT!C892</f>
        <v>9.3000000000000007</v>
      </c>
      <c r="C889" s="5">
        <f>TITRES_STAT!D892</f>
        <v>9.2813999999999997</v>
      </c>
      <c r="D889" s="5">
        <f>TITRES_STAT!E892</f>
        <v>0</v>
      </c>
      <c r="E889" s="2">
        <f t="shared" si="52"/>
        <v>-20945</v>
      </c>
      <c r="F889" s="5" t="str">
        <f t="shared" si="55"/>
        <v>BEARISH</v>
      </c>
      <c r="G889" s="5" t="str">
        <f t="shared" si="54"/>
        <v>STRONG</v>
      </c>
      <c r="H889" s="5" t="str">
        <f t="shared" si="53"/>
        <v>CONFIRMED BEARISH</v>
      </c>
    </row>
    <row r="890" spans="1:8" ht="13.5" x14ac:dyDescent="0.25">
      <c r="A890" s="3">
        <f>TITRES_STAT!B893</f>
        <v>43602</v>
      </c>
      <c r="B890" s="5">
        <f>TITRES_STAT!C893</f>
        <v>9.3000000000000007</v>
      </c>
      <c r="C890" s="5">
        <f>TITRES_STAT!D893</f>
        <v>9.2813999999999997</v>
      </c>
      <c r="D890" s="5">
        <f>TITRES_STAT!E893</f>
        <v>0</v>
      </c>
      <c r="E890" s="2">
        <f t="shared" si="52"/>
        <v>-20945</v>
      </c>
      <c r="F890" s="5" t="str">
        <f t="shared" si="55"/>
        <v>NEUTRAL</v>
      </c>
      <c r="G890" s="5" t="str">
        <f t="shared" si="54"/>
        <v>NEUTRAL</v>
      </c>
      <c r="H890" s="5" t="str">
        <f t="shared" si="53"/>
        <v>NEUTRAL</v>
      </c>
    </row>
    <row r="891" spans="1:8" ht="13.5" x14ac:dyDescent="0.25">
      <c r="A891" s="3">
        <f>TITRES_STAT!B894</f>
        <v>43605</v>
      </c>
      <c r="B891" s="5">
        <f>TITRES_STAT!C894</f>
        <v>9.3000000000000007</v>
      </c>
      <c r="C891" s="5">
        <f>TITRES_STAT!D894</f>
        <v>9.2813999999999997</v>
      </c>
      <c r="D891" s="5">
        <f>TITRES_STAT!E894</f>
        <v>0</v>
      </c>
      <c r="E891" s="2">
        <f t="shared" si="52"/>
        <v>-20945</v>
      </c>
      <c r="F891" s="5" t="str">
        <f t="shared" si="55"/>
        <v>NEUTRAL</v>
      </c>
      <c r="G891" s="5" t="str">
        <f t="shared" si="54"/>
        <v>NEUTRAL</v>
      </c>
      <c r="H891" s="5" t="str">
        <f t="shared" si="53"/>
        <v>NEUTRAL</v>
      </c>
    </row>
    <row r="892" spans="1:8" ht="13.5" x14ac:dyDescent="0.25">
      <c r="A892" s="3">
        <f>TITRES_STAT!B895</f>
        <v>43606</v>
      </c>
      <c r="B892" s="5">
        <f>TITRES_STAT!C895</f>
        <v>9.1</v>
      </c>
      <c r="C892" s="5">
        <f>TITRES_STAT!D895</f>
        <v>9.0817999999999994</v>
      </c>
      <c r="D892" s="5">
        <f>TITRES_STAT!E895</f>
        <v>400</v>
      </c>
      <c r="E892" s="2">
        <f t="shared" si="52"/>
        <v>-21345</v>
      </c>
      <c r="F892" s="5" t="str">
        <f t="shared" si="55"/>
        <v>BEARISH</v>
      </c>
      <c r="G892" s="5" t="str">
        <f t="shared" si="54"/>
        <v>NEUTRAL</v>
      </c>
      <c r="H892" s="5" t="str">
        <f t="shared" si="53"/>
        <v>CONFIRMED BEARISH</v>
      </c>
    </row>
    <row r="893" spans="1:8" ht="13.5" x14ac:dyDescent="0.25">
      <c r="A893" s="3">
        <f>TITRES_STAT!B896</f>
        <v>43607</v>
      </c>
      <c r="B893" s="5">
        <f>TITRES_STAT!C896</f>
        <v>9.1</v>
      </c>
      <c r="C893" s="5">
        <f>TITRES_STAT!D896</f>
        <v>9.0817999999999994</v>
      </c>
      <c r="D893" s="5">
        <f>TITRES_STAT!E896</f>
        <v>0</v>
      </c>
      <c r="E893" s="2">
        <f t="shared" si="52"/>
        <v>-21345</v>
      </c>
      <c r="F893" s="5" t="str">
        <f t="shared" si="55"/>
        <v>BEARISH</v>
      </c>
      <c r="G893" s="5" t="str">
        <f t="shared" si="54"/>
        <v>NEUTRAL</v>
      </c>
      <c r="H893" s="5" t="str">
        <f t="shared" si="53"/>
        <v>CONFIRMED BEARISH</v>
      </c>
    </row>
    <row r="894" spans="1:8" ht="13.5" x14ac:dyDescent="0.25">
      <c r="A894" s="3">
        <f>TITRES_STAT!B897</f>
        <v>43608</v>
      </c>
      <c r="B894" s="5">
        <f>TITRES_STAT!C897</f>
        <v>9.3699999999999992</v>
      </c>
      <c r="C894" s="5">
        <f>TITRES_STAT!D897</f>
        <v>9.3513000000000002</v>
      </c>
      <c r="D894" s="5">
        <f>TITRES_STAT!E897</f>
        <v>15</v>
      </c>
      <c r="E894" s="2">
        <f t="shared" si="52"/>
        <v>-21330</v>
      </c>
      <c r="F894" s="5" t="str">
        <f t="shared" si="55"/>
        <v>BEARISH</v>
      </c>
      <c r="G894" s="5" t="str">
        <f t="shared" si="54"/>
        <v>NEUTRAL</v>
      </c>
      <c r="H894" s="5" t="str">
        <f t="shared" si="53"/>
        <v>BEARISH DIVERGENCE</v>
      </c>
    </row>
    <row r="895" spans="1:8" ht="13.5" x14ac:dyDescent="0.25">
      <c r="A895" s="3">
        <f>TITRES_STAT!B898</f>
        <v>43609</v>
      </c>
      <c r="B895" s="5">
        <f>TITRES_STAT!C898</f>
        <v>9.11</v>
      </c>
      <c r="C895" s="5">
        <f>TITRES_STAT!D898</f>
        <v>9.0917999999999992</v>
      </c>
      <c r="D895" s="5">
        <f>TITRES_STAT!E898</f>
        <v>4</v>
      </c>
      <c r="E895" s="2">
        <f t="shared" si="52"/>
        <v>-21334</v>
      </c>
      <c r="F895" s="5" t="str">
        <f t="shared" si="55"/>
        <v>BEARISH</v>
      </c>
      <c r="G895" s="5" t="str">
        <f t="shared" si="54"/>
        <v>NEUTRAL</v>
      </c>
      <c r="H895" s="5" t="str">
        <f t="shared" si="53"/>
        <v>CONFIRMED BEARISH</v>
      </c>
    </row>
    <row r="896" spans="1:8" ht="13.5" x14ac:dyDescent="0.25">
      <c r="A896" s="3">
        <f>TITRES_STAT!B899</f>
        <v>43612</v>
      </c>
      <c r="B896" s="5">
        <f>TITRES_STAT!C899</f>
        <v>9.11</v>
      </c>
      <c r="C896" s="5">
        <f>TITRES_STAT!D899</f>
        <v>9.0917999999999992</v>
      </c>
      <c r="D896" s="5">
        <f>TITRES_STAT!E899</f>
        <v>0</v>
      </c>
      <c r="E896" s="2">
        <f t="shared" si="52"/>
        <v>-21334</v>
      </c>
      <c r="F896" s="5" t="str">
        <f t="shared" si="55"/>
        <v>BEARISH</v>
      </c>
      <c r="G896" s="5" t="str">
        <f t="shared" si="54"/>
        <v>NEUTRAL</v>
      </c>
      <c r="H896" s="5" t="str">
        <f t="shared" si="53"/>
        <v>CONFIRMED BEARISH</v>
      </c>
    </row>
    <row r="897" spans="1:8" ht="13.5" x14ac:dyDescent="0.25">
      <c r="A897" s="3">
        <f>TITRES_STAT!B900</f>
        <v>43613</v>
      </c>
      <c r="B897" s="5">
        <f>TITRES_STAT!C900</f>
        <v>9.0500000000000007</v>
      </c>
      <c r="C897" s="5">
        <f>TITRES_STAT!D900</f>
        <v>9.0319000000000003</v>
      </c>
      <c r="D897" s="5">
        <f>TITRES_STAT!E900</f>
        <v>250</v>
      </c>
      <c r="E897" s="2">
        <f t="shared" si="52"/>
        <v>-21584</v>
      </c>
      <c r="F897" s="5" t="str">
        <f t="shared" si="55"/>
        <v>BEARISH</v>
      </c>
      <c r="G897" s="5" t="str">
        <f t="shared" si="54"/>
        <v>NEUTRAL</v>
      </c>
      <c r="H897" s="5" t="str">
        <f t="shared" si="53"/>
        <v>CONFIRMED BEARISH</v>
      </c>
    </row>
    <row r="898" spans="1:8" ht="13.5" x14ac:dyDescent="0.25">
      <c r="A898" s="3">
        <f>TITRES_STAT!B901</f>
        <v>43614</v>
      </c>
      <c r="B898" s="5">
        <f>TITRES_STAT!C901</f>
        <v>9.0500000000000007</v>
      </c>
      <c r="C898" s="5">
        <f>TITRES_STAT!D901</f>
        <v>9.0319000000000003</v>
      </c>
      <c r="D898" s="5">
        <f>TITRES_STAT!E901</f>
        <v>0</v>
      </c>
      <c r="E898" s="2">
        <f t="shared" si="52"/>
        <v>-21584</v>
      </c>
      <c r="F898" s="5" t="str">
        <f t="shared" si="55"/>
        <v>BEARISH</v>
      </c>
      <c r="G898" s="5" t="str">
        <f t="shared" si="54"/>
        <v>NEUTRAL</v>
      </c>
      <c r="H898" s="5" t="str">
        <f t="shared" si="53"/>
        <v>CONFIRMED BEARISH</v>
      </c>
    </row>
    <row r="899" spans="1:8" ht="13.5" x14ac:dyDescent="0.25">
      <c r="A899" s="3">
        <f>TITRES_STAT!B902</f>
        <v>43615</v>
      </c>
      <c r="B899" s="5">
        <f>TITRES_STAT!C902</f>
        <v>9.0500000000000007</v>
      </c>
      <c r="C899" s="5">
        <f>TITRES_STAT!D902</f>
        <v>9.0319000000000003</v>
      </c>
      <c r="D899" s="5">
        <f>TITRES_STAT!E902</f>
        <v>0</v>
      </c>
      <c r="E899" s="2">
        <f t="shared" si="52"/>
        <v>-21584</v>
      </c>
      <c r="F899" s="5" t="str">
        <f t="shared" si="55"/>
        <v>BEARISH</v>
      </c>
      <c r="G899" s="5" t="str">
        <f t="shared" si="54"/>
        <v>NEUTRAL</v>
      </c>
      <c r="H899" s="5" t="str">
        <f t="shared" si="53"/>
        <v>CONFIRMED BEARISH</v>
      </c>
    </row>
    <row r="900" spans="1:8" ht="13.5" x14ac:dyDescent="0.25">
      <c r="A900" s="3">
        <f>TITRES_STAT!B903</f>
        <v>43616</v>
      </c>
      <c r="B900" s="5">
        <f>TITRES_STAT!C903</f>
        <v>9.0500000000000007</v>
      </c>
      <c r="C900" s="5">
        <f>TITRES_STAT!D903</f>
        <v>9.0319000000000003</v>
      </c>
      <c r="D900" s="5">
        <f>TITRES_STAT!E903</f>
        <v>0</v>
      </c>
      <c r="E900" s="2">
        <f t="shared" ref="E900:E963" si="56">IF(B900&gt;B899, E899+D900, IF(B900&lt;B899, E899-D900, E899))</f>
        <v>-21584</v>
      </c>
      <c r="F900" s="5" t="str">
        <f t="shared" si="55"/>
        <v>BEARISH</v>
      </c>
      <c r="G900" s="5" t="str">
        <f t="shared" si="54"/>
        <v>NEUTRAL</v>
      </c>
      <c r="H900" s="5" t="str">
        <f t="shared" si="53"/>
        <v>CONFIRMED BEARISH</v>
      </c>
    </row>
    <row r="901" spans="1:8" ht="13.5" x14ac:dyDescent="0.25">
      <c r="A901" s="3">
        <f>TITRES_STAT!B904</f>
        <v>43619</v>
      </c>
      <c r="B901" s="5">
        <f>TITRES_STAT!C904</f>
        <v>9.0500000000000007</v>
      </c>
      <c r="C901" s="5">
        <f>TITRES_STAT!D904</f>
        <v>9.0319000000000003</v>
      </c>
      <c r="D901" s="5">
        <f>TITRES_STAT!E904</f>
        <v>0</v>
      </c>
      <c r="E901" s="2">
        <f t="shared" si="56"/>
        <v>-21584</v>
      </c>
      <c r="F901" s="5" t="str">
        <f t="shared" si="55"/>
        <v>BEARISH</v>
      </c>
      <c r="G901" s="5" t="str">
        <f t="shared" si="54"/>
        <v>NEUTRAL</v>
      </c>
      <c r="H901" s="5" t="str">
        <f t="shared" si="53"/>
        <v>CONFIRMED BEARISH</v>
      </c>
    </row>
    <row r="902" spans="1:8" ht="13.5" x14ac:dyDescent="0.25">
      <c r="A902" s="3">
        <f>TITRES_STAT!B905</f>
        <v>43623</v>
      </c>
      <c r="B902" s="5">
        <f>TITRES_STAT!C905</f>
        <v>9.32</v>
      </c>
      <c r="C902" s="5">
        <f>TITRES_STAT!D905</f>
        <v>9.3013999999999992</v>
      </c>
      <c r="D902" s="5">
        <f>TITRES_STAT!E905</f>
        <v>0</v>
      </c>
      <c r="E902" s="2">
        <f t="shared" si="56"/>
        <v>-21584</v>
      </c>
      <c r="F902" s="5" t="str">
        <f t="shared" si="55"/>
        <v>NEUTRAL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NEUTRAL</v>
      </c>
    </row>
    <row r="903" spans="1:8" ht="13.5" x14ac:dyDescent="0.25">
      <c r="A903" s="3">
        <f>TITRES_STAT!B906</f>
        <v>43626</v>
      </c>
      <c r="B903" s="5">
        <f>TITRES_STAT!C906</f>
        <v>9.32</v>
      </c>
      <c r="C903" s="5">
        <f>TITRES_STAT!D906</f>
        <v>9.3013999999999992</v>
      </c>
      <c r="D903" s="5">
        <f>TITRES_STAT!E906</f>
        <v>3</v>
      </c>
      <c r="E903" s="2">
        <f t="shared" si="56"/>
        <v>-21584</v>
      </c>
      <c r="F903" s="5" t="str">
        <f t="shared" si="55"/>
        <v>NEUTRAL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NEUTRAL</v>
      </c>
    </row>
    <row r="904" spans="1:8" ht="13.5" x14ac:dyDescent="0.25">
      <c r="A904" s="3">
        <f>TITRES_STAT!B907</f>
        <v>43627</v>
      </c>
      <c r="B904" s="5">
        <f>TITRES_STAT!C907</f>
        <v>9.5</v>
      </c>
      <c r="C904" s="5">
        <f>TITRES_STAT!D907</f>
        <v>9.4809999999999999</v>
      </c>
      <c r="D904" s="5">
        <f>TITRES_STAT!E907</f>
        <v>3</v>
      </c>
      <c r="E904" s="2">
        <f t="shared" si="56"/>
        <v>-21581</v>
      </c>
      <c r="F904" s="5" t="str">
        <f t="shared" ref="F904:F967" si="59">IF(E904&gt;E899,"BULLISH",IF(E904&lt;E899,"BEARISH","NEUTRAL"))</f>
        <v>BULLISH</v>
      </c>
      <c r="G904" s="5" t="str">
        <f t="shared" si="58"/>
        <v>NEUTRAL</v>
      </c>
      <c r="H904" s="5" t="str">
        <f t="shared" si="57"/>
        <v>CONFIRMED BULLISH</v>
      </c>
    </row>
    <row r="905" spans="1:8" ht="13.5" x14ac:dyDescent="0.25">
      <c r="A905" s="3">
        <f>TITRES_STAT!B908</f>
        <v>43628</v>
      </c>
      <c r="B905" s="5">
        <f>TITRES_STAT!C908</f>
        <v>9.5</v>
      </c>
      <c r="C905" s="5">
        <f>TITRES_STAT!D908</f>
        <v>9.4809999999999999</v>
      </c>
      <c r="D905" s="5">
        <f>TITRES_STAT!E908</f>
        <v>0</v>
      </c>
      <c r="E905" s="2">
        <f t="shared" si="56"/>
        <v>-21581</v>
      </c>
      <c r="F905" s="5" t="str">
        <f t="shared" si="59"/>
        <v>BULLISH</v>
      </c>
      <c r="G905" s="5" t="str">
        <f t="shared" si="58"/>
        <v>NEUTRAL</v>
      </c>
      <c r="H905" s="5" t="str">
        <f t="shared" si="57"/>
        <v>CONFIRMED BULLISH</v>
      </c>
    </row>
    <row r="906" spans="1:8" ht="13.5" x14ac:dyDescent="0.25">
      <c r="A906" s="3">
        <f>TITRES_STAT!B909</f>
        <v>43629</v>
      </c>
      <c r="B906" s="5">
        <f>TITRES_STAT!C909</f>
        <v>9.2200000000000006</v>
      </c>
      <c r="C906" s="5">
        <f>TITRES_STAT!D909</f>
        <v>9.2015999999999991</v>
      </c>
      <c r="D906" s="5">
        <f>TITRES_STAT!E909</f>
        <v>0</v>
      </c>
      <c r="E906" s="2">
        <f t="shared" si="56"/>
        <v>-21581</v>
      </c>
      <c r="F906" s="5" t="str">
        <f t="shared" si="59"/>
        <v>BULLISH</v>
      </c>
      <c r="G906" s="5" t="str">
        <f t="shared" si="58"/>
        <v>NEUTRAL</v>
      </c>
      <c r="H906" s="5" t="str">
        <f t="shared" si="57"/>
        <v>CONFIRMED BULLISH</v>
      </c>
    </row>
    <row r="907" spans="1:8" ht="13.5" x14ac:dyDescent="0.25">
      <c r="A907" s="3">
        <f>TITRES_STAT!B910</f>
        <v>43630</v>
      </c>
      <c r="B907" s="5">
        <f>TITRES_STAT!C910</f>
        <v>9.01</v>
      </c>
      <c r="C907" s="5">
        <f>TITRES_STAT!D910</f>
        <v>8.9920000000000009</v>
      </c>
      <c r="D907" s="5">
        <f>TITRES_STAT!E910</f>
        <v>45</v>
      </c>
      <c r="E907" s="2">
        <f t="shared" si="56"/>
        <v>-21626</v>
      </c>
      <c r="F907" s="5" t="str">
        <f t="shared" si="59"/>
        <v>BEARISH</v>
      </c>
      <c r="G907" s="5" t="str">
        <f t="shared" si="58"/>
        <v>NEUTRAL</v>
      </c>
      <c r="H907" s="5" t="str">
        <f t="shared" si="57"/>
        <v>CONFIRMED BEARISH</v>
      </c>
    </row>
    <row r="908" spans="1:8" ht="13.5" x14ac:dyDescent="0.25">
      <c r="A908" s="3">
        <f>TITRES_STAT!B911</f>
        <v>43633</v>
      </c>
      <c r="B908" s="5">
        <f>TITRES_STAT!C911</f>
        <v>8.61</v>
      </c>
      <c r="C908" s="5">
        <f>TITRES_STAT!D911</f>
        <v>8.5928000000000004</v>
      </c>
      <c r="D908" s="5">
        <f>TITRES_STAT!E911</f>
        <v>0</v>
      </c>
      <c r="E908" s="2">
        <f t="shared" si="56"/>
        <v>-21626</v>
      </c>
      <c r="F908" s="5" t="str">
        <f t="shared" si="59"/>
        <v>BEARISH</v>
      </c>
      <c r="G908" s="5" t="str">
        <f t="shared" si="58"/>
        <v>NEUTRAL</v>
      </c>
      <c r="H908" s="5" t="str">
        <f t="shared" si="57"/>
        <v>CONFIRMED BEARISH</v>
      </c>
    </row>
    <row r="909" spans="1:8" ht="13.5" x14ac:dyDescent="0.25">
      <c r="A909" s="3">
        <f>TITRES_STAT!B912</f>
        <v>43634</v>
      </c>
      <c r="B909" s="5">
        <f>TITRES_STAT!C912</f>
        <v>8.8000000000000007</v>
      </c>
      <c r="C909" s="5">
        <f>TITRES_STAT!D912</f>
        <v>8.7824000000000009</v>
      </c>
      <c r="D909" s="5">
        <f>TITRES_STAT!E912</f>
        <v>2602</v>
      </c>
      <c r="E909" s="2">
        <f t="shared" si="56"/>
        <v>-19024</v>
      </c>
      <c r="F909" s="5" t="str">
        <f t="shared" si="59"/>
        <v>BULLISH</v>
      </c>
      <c r="G909" s="5" t="str">
        <f t="shared" si="58"/>
        <v>WEAK</v>
      </c>
      <c r="H909" s="5" t="str">
        <f t="shared" si="57"/>
        <v>BULLISH DIVERGENCE</v>
      </c>
    </row>
    <row r="910" spans="1:8" ht="13.5" x14ac:dyDescent="0.25">
      <c r="A910" s="3">
        <f>TITRES_STAT!B913</f>
        <v>43635</v>
      </c>
      <c r="B910" s="5">
        <f>TITRES_STAT!C913</f>
        <v>8.9</v>
      </c>
      <c r="C910" s="5">
        <f>TITRES_STAT!D913</f>
        <v>8.8821999999999992</v>
      </c>
      <c r="D910" s="5">
        <f>TITRES_STAT!E913</f>
        <v>51</v>
      </c>
      <c r="E910" s="2">
        <f t="shared" si="56"/>
        <v>-18973</v>
      </c>
      <c r="F910" s="5" t="str">
        <f t="shared" si="59"/>
        <v>BULLISH</v>
      </c>
      <c r="G910" s="5" t="str">
        <f t="shared" si="58"/>
        <v>WEAK</v>
      </c>
      <c r="H910" s="5" t="str">
        <f t="shared" si="57"/>
        <v>BULLISH DIVERGENCE</v>
      </c>
    </row>
    <row r="911" spans="1:8" ht="13.5" x14ac:dyDescent="0.25">
      <c r="A911" s="3">
        <f>TITRES_STAT!B914</f>
        <v>43636</v>
      </c>
      <c r="B911" s="5">
        <f>TITRES_STAT!C914</f>
        <v>8.6199999999999992</v>
      </c>
      <c r="C911" s="5">
        <f>TITRES_STAT!D914</f>
        <v>8.6028000000000002</v>
      </c>
      <c r="D911" s="5">
        <f>TITRES_STAT!E914</f>
        <v>228</v>
      </c>
      <c r="E911" s="2">
        <f t="shared" si="56"/>
        <v>-19201</v>
      </c>
      <c r="F911" s="5" t="str">
        <f t="shared" si="59"/>
        <v>BULLISH</v>
      </c>
      <c r="G911" s="5" t="str">
        <f t="shared" si="58"/>
        <v>WEAK</v>
      </c>
      <c r="H911" s="5" t="str">
        <f t="shared" si="57"/>
        <v>BULLISH DIVERGENCE</v>
      </c>
    </row>
    <row r="912" spans="1:8" ht="13.5" x14ac:dyDescent="0.25">
      <c r="A912" s="3">
        <f>TITRES_STAT!B915</f>
        <v>43637</v>
      </c>
      <c r="B912" s="5">
        <f>TITRES_STAT!C915</f>
        <v>8.8699999999999992</v>
      </c>
      <c r="C912" s="5">
        <f>TITRES_STAT!D915</f>
        <v>8.8522999999999996</v>
      </c>
      <c r="D912" s="5">
        <f>TITRES_STAT!E915</f>
        <v>0</v>
      </c>
      <c r="E912" s="2">
        <f t="shared" si="56"/>
        <v>-19201</v>
      </c>
      <c r="F912" s="5" t="str">
        <f t="shared" si="59"/>
        <v>BULLISH</v>
      </c>
      <c r="G912" s="5" t="str">
        <f t="shared" si="58"/>
        <v>WEAK</v>
      </c>
      <c r="H912" s="5" t="str">
        <f t="shared" si="57"/>
        <v>BULLISH DIVERGENCE</v>
      </c>
    </row>
    <row r="913" spans="1:8" ht="13.5" x14ac:dyDescent="0.25">
      <c r="A913" s="3">
        <f>TITRES_STAT!B916</f>
        <v>43640</v>
      </c>
      <c r="B913" s="5">
        <f>TITRES_STAT!C916</f>
        <v>8.7100000000000009</v>
      </c>
      <c r="C913" s="5">
        <f>TITRES_STAT!D916</f>
        <v>8.6926000000000005</v>
      </c>
      <c r="D913" s="5">
        <f>TITRES_STAT!E916</f>
        <v>50</v>
      </c>
      <c r="E913" s="2">
        <f t="shared" si="56"/>
        <v>-19251</v>
      </c>
      <c r="F913" s="5" t="str">
        <f t="shared" si="59"/>
        <v>BULLISH</v>
      </c>
      <c r="G913" s="5" t="str">
        <f t="shared" si="58"/>
        <v>WEAK</v>
      </c>
      <c r="H913" s="5" t="str">
        <f t="shared" si="57"/>
        <v>CONFIRMED BULLISH</v>
      </c>
    </row>
    <row r="914" spans="1:8" ht="13.5" x14ac:dyDescent="0.25">
      <c r="A914" s="3">
        <f>TITRES_STAT!B917</f>
        <v>43641</v>
      </c>
      <c r="B914" s="5">
        <f>TITRES_STAT!C917</f>
        <v>8.5</v>
      </c>
      <c r="C914" s="5">
        <f>TITRES_STAT!D917</f>
        <v>8.4830000000000005</v>
      </c>
      <c r="D914" s="5">
        <f>TITRES_STAT!E917</f>
        <v>947</v>
      </c>
      <c r="E914" s="2">
        <f t="shared" si="56"/>
        <v>-20198</v>
      </c>
      <c r="F914" s="5" t="str">
        <f t="shared" si="59"/>
        <v>BEARISH</v>
      </c>
      <c r="G914" s="5" t="str">
        <f t="shared" si="58"/>
        <v>STRONG</v>
      </c>
      <c r="H914" s="5" t="str">
        <f t="shared" si="57"/>
        <v>CONFIRMED BEARISH</v>
      </c>
    </row>
    <row r="915" spans="1:8" ht="13.5" x14ac:dyDescent="0.25">
      <c r="A915" s="3">
        <f>TITRES_STAT!B918</f>
        <v>43642</v>
      </c>
      <c r="B915" s="5">
        <f>TITRES_STAT!C918</f>
        <v>8.4</v>
      </c>
      <c r="C915" s="5">
        <f>TITRES_STAT!D918</f>
        <v>8.3832000000000004</v>
      </c>
      <c r="D915" s="5">
        <f>TITRES_STAT!E918</f>
        <v>60</v>
      </c>
      <c r="E915" s="2">
        <f t="shared" si="56"/>
        <v>-20258</v>
      </c>
      <c r="F915" s="5" t="str">
        <f t="shared" si="59"/>
        <v>BEARISH</v>
      </c>
      <c r="G915" s="5" t="str">
        <f t="shared" si="58"/>
        <v>STRONG</v>
      </c>
      <c r="H915" s="5" t="str">
        <f t="shared" si="57"/>
        <v>CONFIRMED BEARISH</v>
      </c>
    </row>
    <row r="916" spans="1:8" ht="13.5" x14ac:dyDescent="0.25">
      <c r="A916" s="3">
        <f>TITRES_STAT!B919</f>
        <v>43643</v>
      </c>
      <c r="B916" s="5">
        <f>TITRES_STAT!C919</f>
        <v>8.5</v>
      </c>
      <c r="C916" s="5">
        <f>TITRES_STAT!D919</f>
        <v>8.4830000000000005</v>
      </c>
      <c r="D916" s="5">
        <f>TITRES_STAT!E919</f>
        <v>50</v>
      </c>
      <c r="E916" s="2">
        <f t="shared" si="56"/>
        <v>-20208</v>
      </c>
      <c r="F916" s="5" t="str">
        <f t="shared" si="59"/>
        <v>BEARISH</v>
      </c>
      <c r="G916" s="5" t="str">
        <f t="shared" si="58"/>
        <v>STRONG</v>
      </c>
      <c r="H916" s="5" t="str">
        <f t="shared" si="57"/>
        <v>CONFIRMED BEARISH</v>
      </c>
    </row>
    <row r="917" spans="1:8" ht="13.5" x14ac:dyDescent="0.25">
      <c r="A917" s="3">
        <f>TITRES_STAT!B920</f>
        <v>43644</v>
      </c>
      <c r="B917" s="5">
        <f>TITRES_STAT!C920</f>
        <v>8.42</v>
      </c>
      <c r="C917" s="5">
        <f>TITRES_STAT!D920</f>
        <v>8.4032</v>
      </c>
      <c r="D917" s="5">
        <f>TITRES_STAT!E920</f>
        <v>1585</v>
      </c>
      <c r="E917" s="2">
        <f t="shared" si="56"/>
        <v>-21793</v>
      </c>
      <c r="F917" s="5" t="str">
        <f t="shared" si="59"/>
        <v>BEARISH</v>
      </c>
      <c r="G917" s="5" t="str">
        <f t="shared" si="58"/>
        <v>STRONG</v>
      </c>
      <c r="H917" s="5" t="str">
        <f t="shared" si="57"/>
        <v>CONFIRMED BEARISH</v>
      </c>
    </row>
    <row r="918" spans="1:8" ht="13.5" x14ac:dyDescent="0.25">
      <c r="A918" s="3">
        <f>TITRES_STAT!B921</f>
        <v>43647</v>
      </c>
      <c r="B918" s="5">
        <f>TITRES_STAT!C921</f>
        <v>8.7899999999999991</v>
      </c>
      <c r="C918" s="5">
        <f>TITRES_STAT!D921</f>
        <v>8.7723999999999993</v>
      </c>
      <c r="D918" s="5">
        <f>TITRES_STAT!E921</f>
        <v>0</v>
      </c>
      <c r="E918" s="2">
        <f t="shared" si="56"/>
        <v>-21793</v>
      </c>
      <c r="F918" s="5" t="str">
        <f t="shared" si="59"/>
        <v>BEARISH</v>
      </c>
      <c r="G918" s="5" t="str">
        <f t="shared" si="58"/>
        <v>STRONG</v>
      </c>
      <c r="H918" s="5" t="str">
        <f t="shared" si="57"/>
        <v>BEARISH DIVERGENCE</v>
      </c>
    </row>
    <row r="919" spans="1:8" ht="13.5" x14ac:dyDescent="0.25">
      <c r="A919" s="3">
        <f>TITRES_STAT!B922</f>
        <v>43648</v>
      </c>
      <c r="B919" s="5">
        <f>TITRES_STAT!C922</f>
        <v>8.9</v>
      </c>
      <c r="C919" s="5">
        <f>TITRES_STAT!D922</f>
        <v>8.8821999999999992</v>
      </c>
      <c r="D919" s="5">
        <f>TITRES_STAT!E922</f>
        <v>5</v>
      </c>
      <c r="E919" s="2">
        <f t="shared" si="56"/>
        <v>-21788</v>
      </c>
      <c r="F919" s="5" t="str">
        <f t="shared" si="59"/>
        <v>BEARISH</v>
      </c>
      <c r="G919" s="5" t="str">
        <f t="shared" si="58"/>
        <v>STRONG</v>
      </c>
      <c r="H919" s="5" t="str">
        <f t="shared" si="57"/>
        <v>BEARISH DIVERGENCE</v>
      </c>
    </row>
    <row r="920" spans="1:8" ht="13.5" x14ac:dyDescent="0.25">
      <c r="A920" s="3">
        <f>TITRES_STAT!B923</f>
        <v>43649</v>
      </c>
      <c r="B920" s="5">
        <f>TITRES_STAT!C923</f>
        <v>8.9</v>
      </c>
      <c r="C920" s="5">
        <f>TITRES_STAT!D923</f>
        <v>8.8821999999999992</v>
      </c>
      <c r="D920" s="5">
        <f>TITRES_STAT!E923</f>
        <v>138</v>
      </c>
      <c r="E920" s="2">
        <f t="shared" si="56"/>
        <v>-21788</v>
      </c>
      <c r="F920" s="5" t="str">
        <f t="shared" si="59"/>
        <v>BEARISH</v>
      </c>
      <c r="G920" s="5" t="str">
        <f t="shared" si="58"/>
        <v>STRONG</v>
      </c>
      <c r="H920" s="5" t="str">
        <f t="shared" si="57"/>
        <v>BEARISH DIVERGENCE</v>
      </c>
    </row>
    <row r="921" spans="1:8" ht="13.5" x14ac:dyDescent="0.25">
      <c r="A921" s="3">
        <f>TITRES_STAT!B924</f>
        <v>43650</v>
      </c>
      <c r="B921" s="5">
        <f>TITRES_STAT!C924</f>
        <v>8.6999999999999993</v>
      </c>
      <c r="C921" s="5">
        <f>TITRES_STAT!D924</f>
        <v>8.6826000000000008</v>
      </c>
      <c r="D921" s="5">
        <f>TITRES_STAT!E924</f>
        <v>137</v>
      </c>
      <c r="E921" s="2">
        <f t="shared" si="56"/>
        <v>-21925</v>
      </c>
      <c r="F921" s="5" t="str">
        <f t="shared" si="59"/>
        <v>BEARISH</v>
      </c>
      <c r="G921" s="5" t="str">
        <f t="shared" si="58"/>
        <v>STRONG</v>
      </c>
      <c r="H921" s="5" t="str">
        <f t="shared" si="57"/>
        <v>BEARISH DIVERGENCE</v>
      </c>
    </row>
    <row r="922" spans="1:8" ht="13.5" x14ac:dyDescent="0.25">
      <c r="A922" s="3">
        <f>TITRES_STAT!B925</f>
        <v>43651</v>
      </c>
      <c r="B922" s="5">
        <f>TITRES_STAT!C925</f>
        <v>8.65</v>
      </c>
      <c r="C922" s="5">
        <f>TITRES_STAT!D925</f>
        <v>8.6326999999999998</v>
      </c>
      <c r="D922" s="5">
        <f>TITRES_STAT!E925</f>
        <v>151</v>
      </c>
      <c r="E922" s="2">
        <f t="shared" si="56"/>
        <v>-22076</v>
      </c>
      <c r="F922" s="5" t="str">
        <f t="shared" si="59"/>
        <v>BEARISH</v>
      </c>
      <c r="G922" s="5" t="str">
        <f t="shared" si="58"/>
        <v>NEUTRAL</v>
      </c>
      <c r="H922" s="5" t="str">
        <f t="shared" si="57"/>
        <v>BEARISH DIVERGENCE</v>
      </c>
    </row>
    <row r="923" spans="1:8" ht="13.5" x14ac:dyDescent="0.25">
      <c r="A923" s="3">
        <f>TITRES_STAT!B926</f>
        <v>43654</v>
      </c>
      <c r="B923" s="5">
        <f>TITRES_STAT!C926</f>
        <v>9</v>
      </c>
      <c r="C923" s="5">
        <f>TITRES_STAT!D926</f>
        <v>8.9819999999999993</v>
      </c>
      <c r="D923" s="5">
        <f>TITRES_STAT!E926</f>
        <v>7</v>
      </c>
      <c r="E923" s="2">
        <f t="shared" si="56"/>
        <v>-22069</v>
      </c>
      <c r="F923" s="5" t="str">
        <f t="shared" si="59"/>
        <v>BEARISH</v>
      </c>
      <c r="G923" s="5" t="str">
        <f t="shared" si="58"/>
        <v>NEUTRAL</v>
      </c>
      <c r="H923" s="5" t="str">
        <f t="shared" si="57"/>
        <v>BEARISH DIVERGENCE</v>
      </c>
    </row>
    <row r="924" spans="1:8" ht="13.5" x14ac:dyDescent="0.25">
      <c r="A924" s="3">
        <f>TITRES_STAT!B927</f>
        <v>43655</v>
      </c>
      <c r="B924" s="5">
        <f>TITRES_STAT!C927</f>
        <v>9.39</v>
      </c>
      <c r="C924" s="5">
        <f>TITRES_STAT!D927</f>
        <v>9.3712</v>
      </c>
      <c r="D924" s="5">
        <f>TITRES_STAT!E927</f>
        <v>1</v>
      </c>
      <c r="E924" s="2">
        <f t="shared" si="56"/>
        <v>-22068</v>
      </c>
      <c r="F924" s="5" t="str">
        <f t="shared" si="59"/>
        <v>BEARISH</v>
      </c>
      <c r="G924" s="5" t="str">
        <f t="shared" si="58"/>
        <v>NEUTRAL</v>
      </c>
      <c r="H924" s="5" t="str">
        <f t="shared" si="57"/>
        <v>BEARISH DIVERGENCE</v>
      </c>
    </row>
    <row r="925" spans="1:8" ht="13.5" x14ac:dyDescent="0.25">
      <c r="A925" s="3">
        <f>TITRES_STAT!B928</f>
        <v>43656</v>
      </c>
      <c r="B925" s="5">
        <f>TITRES_STAT!C928</f>
        <v>8.9700000000000006</v>
      </c>
      <c r="C925" s="5">
        <f>TITRES_STAT!D928</f>
        <v>8.9520999999999997</v>
      </c>
      <c r="D925" s="5">
        <f>TITRES_STAT!E928</f>
        <v>39</v>
      </c>
      <c r="E925" s="2">
        <f t="shared" si="56"/>
        <v>-22107</v>
      </c>
      <c r="F925" s="5" t="str">
        <f t="shared" si="59"/>
        <v>BEARISH</v>
      </c>
      <c r="G925" s="5" t="str">
        <f t="shared" si="58"/>
        <v>NEUTRAL</v>
      </c>
      <c r="H925" s="5" t="str">
        <f t="shared" si="57"/>
        <v>BEARISH DIVERGENCE</v>
      </c>
    </row>
    <row r="926" spans="1:8" ht="13.5" x14ac:dyDescent="0.25">
      <c r="A926" s="3">
        <f>TITRES_STAT!B929</f>
        <v>43657</v>
      </c>
      <c r="B926" s="5">
        <f>TITRES_STAT!C929</f>
        <v>9.3699999999999992</v>
      </c>
      <c r="C926" s="5">
        <f>TITRES_STAT!D929</f>
        <v>9.3513000000000002</v>
      </c>
      <c r="D926" s="5">
        <f>TITRES_STAT!E929</f>
        <v>0</v>
      </c>
      <c r="E926" s="2">
        <f t="shared" si="56"/>
        <v>-22107</v>
      </c>
      <c r="F926" s="5" t="str">
        <f t="shared" si="59"/>
        <v>BEARISH</v>
      </c>
      <c r="G926" s="5" t="str">
        <f t="shared" si="58"/>
        <v>NEUTRAL</v>
      </c>
      <c r="H926" s="5" t="str">
        <f t="shared" si="57"/>
        <v>BEARISH DIVERGENCE</v>
      </c>
    </row>
    <row r="927" spans="1:8" ht="13.5" x14ac:dyDescent="0.25">
      <c r="A927" s="3">
        <f>TITRES_STAT!B930</f>
        <v>43658</v>
      </c>
      <c r="B927" s="5">
        <f>TITRES_STAT!C930</f>
        <v>9.36</v>
      </c>
      <c r="C927" s="5">
        <f>TITRES_STAT!D930</f>
        <v>9.3413000000000004</v>
      </c>
      <c r="D927" s="5">
        <f>TITRES_STAT!E930</f>
        <v>6</v>
      </c>
      <c r="E927" s="2">
        <f t="shared" si="56"/>
        <v>-22113</v>
      </c>
      <c r="F927" s="5" t="str">
        <f t="shared" si="59"/>
        <v>BEARISH</v>
      </c>
      <c r="G927" s="5" t="str">
        <f t="shared" si="58"/>
        <v>NEUTRAL</v>
      </c>
      <c r="H927" s="5" t="str">
        <f t="shared" si="57"/>
        <v>BEARISH DIVERGENCE</v>
      </c>
    </row>
    <row r="928" spans="1:8" ht="13.5" x14ac:dyDescent="0.25">
      <c r="A928" s="3">
        <f>TITRES_STAT!B931</f>
        <v>43661</v>
      </c>
      <c r="B928" s="5">
        <f>TITRES_STAT!C931</f>
        <v>9.49</v>
      </c>
      <c r="C928" s="5">
        <f>TITRES_STAT!D931</f>
        <v>9.4710000000000001</v>
      </c>
      <c r="D928" s="5">
        <f>TITRES_STAT!E931</f>
        <v>803</v>
      </c>
      <c r="E928" s="2">
        <f t="shared" si="56"/>
        <v>-21310</v>
      </c>
      <c r="F928" s="5" t="str">
        <f t="shared" si="59"/>
        <v>BULLISH</v>
      </c>
      <c r="G928" s="5" t="str">
        <f t="shared" si="58"/>
        <v>WEAK</v>
      </c>
      <c r="H928" s="5" t="str">
        <f t="shared" si="57"/>
        <v>CONFIRMED BULLISH</v>
      </c>
    </row>
    <row r="929" spans="1:8" ht="13.5" x14ac:dyDescent="0.25">
      <c r="A929" s="3">
        <f>TITRES_STAT!B932</f>
        <v>43662</v>
      </c>
      <c r="B929" s="5">
        <f>TITRES_STAT!C932</f>
        <v>9.49</v>
      </c>
      <c r="C929" s="5">
        <f>TITRES_STAT!D932</f>
        <v>9.4710000000000001</v>
      </c>
      <c r="D929" s="5">
        <f>TITRES_STAT!E932</f>
        <v>0</v>
      </c>
      <c r="E929" s="2">
        <f t="shared" si="56"/>
        <v>-21310</v>
      </c>
      <c r="F929" s="5" t="str">
        <f t="shared" si="59"/>
        <v>BULLISH</v>
      </c>
      <c r="G929" s="5" t="str">
        <f t="shared" si="58"/>
        <v>WEAK</v>
      </c>
      <c r="H929" s="5" t="str">
        <f t="shared" si="57"/>
        <v>CONFIRMED BULLISH</v>
      </c>
    </row>
    <row r="930" spans="1:8" ht="13.5" x14ac:dyDescent="0.25">
      <c r="A930" s="3">
        <f>TITRES_STAT!B933</f>
        <v>43663</v>
      </c>
      <c r="B930" s="5">
        <f>TITRES_STAT!C933</f>
        <v>9.2100000000000009</v>
      </c>
      <c r="C930" s="5">
        <f>TITRES_STAT!D933</f>
        <v>9.1915999999999993</v>
      </c>
      <c r="D930" s="5">
        <f>TITRES_STAT!E933</f>
        <v>61</v>
      </c>
      <c r="E930" s="2">
        <f t="shared" si="56"/>
        <v>-21371</v>
      </c>
      <c r="F930" s="5" t="str">
        <f t="shared" si="59"/>
        <v>BULLISH</v>
      </c>
      <c r="G930" s="5" t="str">
        <f t="shared" si="58"/>
        <v>WEAK</v>
      </c>
      <c r="H930" s="5" t="str">
        <f t="shared" si="57"/>
        <v>CONFIRMED BULLISH</v>
      </c>
    </row>
    <row r="931" spans="1:8" ht="13.5" x14ac:dyDescent="0.25">
      <c r="A931" s="3">
        <f>TITRES_STAT!B934</f>
        <v>43664</v>
      </c>
      <c r="B931" s="5">
        <f>TITRES_STAT!C934</f>
        <v>9.2100000000000009</v>
      </c>
      <c r="C931" s="5">
        <f>TITRES_STAT!D934</f>
        <v>9.1915999999999993</v>
      </c>
      <c r="D931" s="5">
        <f>TITRES_STAT!E934</f>
        <v>100</v>
      </c>
      <c r="E931" s="2">
        <f t="shared" si="56"/>
        <v>-21371</v>
      </c>
      <c r="F931" s="5" t="str">
        <f t="shared" si="59"/>
        <v>BULLISH</v>
      </c>
      <c r="G931" s="5" t="str">
        <f t="shared" si="58"/>
        <v>WEAK</v>
      </c>
      <c r="H931" s="5" t="str">
        <f t="shared" si="57"/>
        <v>BULLISH DIVERGENCE</v>
      </c>
    </row>
    <row r="932" spans="1:8" ht="13.5" x14ac:dyDescent="0.25">
      <c r="A932" s="3">
        <f>TITRES_STAT!B935</f>
        <v>43665</v>
      </c>
      <c r="B932" s="5">
        <f>TITRES_STAT!C935</f>
        <v>8.94</v>
      </c>
      <c r="C932" s="5">
        <f>TITRES_STAT!D935</f>
        <v>8.9221000000000004</v>
      </c>
      <c r="D932" s="5">
        <f>TITRES_STAT!E935</f>
        <v>30</v>
      </c>
      <c r="E932" s="2">
        <f t="shared" si="56"/>
        <v>-21401</v>
      </c>
      <c r="F932" s="5" t="str">
        <f t="shared" si="59"/>
        <v>BULLISH</v>
      </c>
      <c r="G932" s="5" t="str">
        <f t="shared" si="58"/>
        <v>WEAK</v>
      </c>
      <c r="H932" s="5" t="str">
        <f t="shared" si="57"/>
        <v>BULLISH DIVERGENCE</v>
      </c>
    </row>
    <row r="933" spans="1:8" ht="13.5" x14ac:dyDescent="0.25">
      <c r="A933" s="3">
        <f>TITRES_STAT!B936</f>
        <v>43668</v>
      </c>
      <c r="B933" s="5">
        <f>TITRES_STAT!C936</f>
        <v>8.68</v>
      </c>
      <c r="C933" s="5">
        <f>TITRES_STAT!D936</f>
        <v>8.6625999999999994</v>
      </c>
      <c r="D933" s="5">
        <f>TITRES_STAT!E936</f>
        <v>45</v>
      </c>
      <c r="E933" s="2">
        <f t="shared" si="56"/>
        <v>-21446</v>
      </c>
      <c r="F933" s="5" t="str">
        <f t="shared" si="59"/>
        <v>BEARISH</v>
      </c>
      <c r="G933" s="5" t="str">
        <f t="shared" si="58"/>
        <v>NEUTRAL</v>
      </c>
      <c r="H933" s="5" t="str">
        <f t="shared" si="57"/>
        <v>CONFIRMED BEARISH</v>
      </c>
    </row>
    <row r="934" spans="1:8" ht="13.5" x14ac:dyDescent="0.25">
      <c r="A934" s="3">
        <f>TITRES_STAT!B937</f>
        <v>43669</v>
      </c>
      <c r="B934" s="5">
        <f>TITRES_STAT!C937</f>
        <v>8.5</v>
      </c>
      <c r="C934" s="5">
        <f>TITRES_STAT!D937</f>
        <v>8.4830000000000005</v>
      </c>
      <c r="D934" s="5">
        <f>TITRES_STAT!E937</f>
        <v>450</v>
      </c>
      <c r="E934" s="2">
        <f t="shared" si="56"/>
        <v>-21896</v>
      </c>
      <c r="F934" s="5" t="str">
        <f t="shared" si="59"/>
        <v>BEARISH</v>
      </c>
      <c r="G934" s="5" t="str">
        <f t="shared" si="58"/>
        <v>STRONG</v>
      </c>
      <c r="H934" s="5" t="str">
        <f t="shared" si="57"/>
        <v>CONFIRMED BEARISH</v>
      </c>
    </row>
    <row r="935" spans="1:8" ht="13.5" x14ac:dyDescent="0.25">
      <c r="A935" s="3">
        <f>TITRES_STAT!B938</f>
        <v>43670</v>
      </c>
      <c r="B935" s="5">
        <f>TITRES_STAT!C938</f>
        <v>9.01</v>
      </c>
      <c r="C935" s="5">
        <f>TITRES_STAT!D938</f>
        <v>8.9920000000000009</v>
      </c>
      <c r="D935" s="5">
        <f>TITRES_STAT!E938</f>
        <v>401</v>
      </c>
      <c r="E935" s="2">
        <f t="shared" si="56"/>
        <v>-21495</v>
      </c>
      <c r="F935" s="5" t="str">
        <f t="shared" si="59"/>
        <v>BEARISH</v>
      </c>
      <c r="G935" s="5" t="str">
        <f t="shared" si="58"/>
        <v>NEUTRAL</v>
      </c>
      <c r="H935" s="5" t="str">
        <f t="shared" si="57"/>
        <v>CONFIRMED BEARISH</v>
      </c>
    </row>
    <row r="936" spans="1:8" ht="13.5" x14ac:dyDescent="0.25">
      <c r="A936" s="3">
        <f>TITRES_STAT!B939</f>
        <v>43672</v>
      </c>
      <c r="B936" s="5">
        <f>TITRES_STAT!C939</f>
        <v>9.25</v>
      </c>
      <c r="C936" s="5">
        <f>TITRES_STAT!D939</f>
        <v>9.2315000000000005</v>
      </c>
      <c r="D936" s="5">
        <f>TITRES_STAT!E939</f>
        <v>2</v>
      </c>
      <c r="E936" s="2">
        <f t="shared" si="56"/>
        <v>-21493</v>
      </c>
      <c r="F936" s="5" t="str">
        <f t="shared" si="59"/>
        <v>BEARISH</v>
      </c>
      <c r="G936" s="5" t="str">
        <f t="shared" si="58"/>
        <v>NEUTRAL</v>
      </c>
      <c r="H936" s="5" t="str">
        <f t="shared" si="57"/>
        <v>BEARISH DIVERGENCE</v>
      </c>
    </row>
    <row r="937" spans="1:8" ht="13.5" x14ac:dyDescent="0.25">
      <c r="A937" s="3">
        <f>TITRES_STAT!B940</f>
        <v>43675</v>
      </c>
      <c r="B937" s="5">
        <f>TITRES_STAT!C940</f>
        <v>9.25</v>
      </c>
      <c r="C937" s="5">
        <f>TITRES_STAT!D940</f>
        <v>9.2315000000000005</v>
      </c>
      <c r="D937" s="5">
        <f>TITRES_STAT!E940</f>
        <v>0</v>
      </c>
      <c r="E937" s="2">
        <f t="shared" si="56"/>
        <v>-21493</v>
      </c>
      <c r="F937" s="5" t="str">
        <f t="shared" si="59"/>
        <v>BEARISH</v>
      </c>
      <c r="G937" s="5" t="str">
        <f t="shared" si="58"/>
        <v>NEUTRAL</v>
      </c>
      <c r="H937" s="5" t="str">
        <f t="shared" si="57"/>
        <v>BEARISH DIVERGENCE</v>
      </c>
    </row>
    <row r="938" spans="1:8" ht="13.5" x14ac:dyDescent="0.25">
      <c r="A938" s="3">
        <f>TITRES_STAT!B941</f>
        <v>43676</v>
      </c>
      <c r="B938" s="5">
        <f>TITRES_STAT!C941</f>
        <v>9.4</v>
      </c>
      <c r="C938" s="5">
        <f>TITRES_STAT!D941</f>
        <v>9.3811999999999998</v>
      </c>
      <c r="D938" s="5">
        <f>TITRES_STAT!E941</f>
        <v>4</v>
      </c>
      <c r="E938" s="2">
        <f t="shared" si="56"/>
        <v>-21489</v>
      </c>
      <c r="F938" s="5" t="str">
        <f t="shared" si="59"/>
        <v>BEARISH</v>
      </c>
      <c r="G938" s="5" t="str">
        <f t="shared" si="58"/>
        <v>NEUTRAL</v>
      </c>
      <c r="H938" s="5" t="str">
        <f t="shared" si="57"/>
        <v>BEARISH DIVERGENCE</v>
      </c>
    </row>
    <row r="939" spans="1:8" ht="13.5" x14ac:dyDescent="0.25">
      <c r="A939" s="3">
        <f>TITRES_STAT!B942</f>
        <v>43677</v>
      </c>
      <c r="B939" s="5">
        <f>TITRES_STAT!C942</f>
        <v>9.4</v>
      </c>
      <c r="C939" s="5">
        <f>TITRES_STAT!D942</f>
        <v>9.3811999999999998</v>
      </c>
      <c r="D939" s="5">
        <f>TITRES_STAT!E942</f>
        <v>0</v>
      </c>
      <c r="E939" s="2">
        <f t="shared" si="56"/>
        <v>-21489</v>
      </c>
      <c r="F939" s="5" t="str">
        <f t="shared" si="59"/>
        <v>BULLISH</v>
      </c>
      <c r="G939" s="5" t="str">
        <f t="shared" si="58"/>
        <v>NEUTRAL</v>
      </c>
      <c r="H939" s="5" t="str">
        <f t="shared" si="57"/>
        <v>CONFIRMED BULLISH</v>
      </c>
    </row>
    <row r="940" spans="1:8" ht="13.5" x14ac:dyDescent="0.25">
      <c r="A940" s="3">
        <f>TITRES_STAT!B943</f>
        <v>43678</v>
      </c>
      <c r="B940" s="5">
        <f>TITRES_STAT!C943</f>
        <v>9.4</v>
      </c>
      <c r="C940" s="5">
        <f>TITRES_STAT!D943</f>
        <v>9.3811999999999998</v>
      </c>
      <c r="D940" s="5">
        <f>TITRES_STAT!E943</f>
        <v>0</v>
      </c>
      <c r="E940" s="2">
        <f t="shared" si="56"/>
        <v>-21489</v>
      </c>
      <c r="F940" s="5" t="str">
        <f t="shared" si="59"/>
        <v>BULLISH</v>
      </c>
      <c r="G940" s="5" t="str">
        <f t="shared" si="58"/>
        <v>NEUTRAL</v>
      </c>
      <c r="H940" s="5" t="str">
        <f t="shared" si="57"/>
        <v>CONFIRMED BULLISH</v>
      </c>
    </row>
    <row r="941" spans="1:8" ht="13.5" x14ac:dyDescent="0.25">
      <c r="A941" s="3">
        <f>TITRES_STAT!B944</f>
        <v>43679</v>
      </c>
      <c r="B941" s="5">
        <f>TITRES_STAT!C944</f>
        <v>9.4</v>
      </c>
      <c r="C941" s="5">
        <f>TITRES_STAT!D944</f>
        <v>9.3811999999999998</v>
      </c>
      <c r="D941" s="5">
        <f>TITRES_STAT!E944</f>
        <v>0</v>
      </c>
      <c r="E941" s="2">
        <f t="shared" si="56"/>
        <v>-21489</v>
      </c>
      <c r="F941" s="5" t="str">
        <f t="shared" si="59"/>
        <v>BULLISH</v>
      </c>
      <c r="G941" s="5" t="str">
        <f t="shared" si="58"/>
        <v>NEUTRAL</v>
      </c>
      <c r="H941" s="5" t="str">
        <f t="shared" si="57"/>
        <v>CONFIRMED BULLISH</v>
      </c>
    </row>
    <row r="942" spans="1:8" ht="13.5" x14ac:dyDescent="0.25">
      <c r="A942" s="3">
        <f>TITRES_STAT!B945</f>
        <v>43682</v>
      </c>
      <c r="B942" s="5">
        <f>TITRES_STAT!C945</f>
        <v>9.4</v>
      </c>
      <c r="C942" s="5">
        <f>TITRES_STAT!D945</f>
        <v>9.3811999999999998</v>
      </c>
      <c r="D942" s="5">
        <f>TITRES_STAT!E945</f>
        <v>0</v>
      </c>
      <c r="E942" s="2">
        <f t="shared" si="56"/>
        <v>-21489</v>
      </c>
      <c r="F942" s="5" t="str">
        <f t="shared" si="59"/>
        <v>BULLISH</v>
      </c>
      <c r="G942" s="5" t="str">
        <f t="shared" si="58"/>
        <v>NEUTRAL</v>
      </c>
      <c r="H942" s="5" t="str">
        <f t="shared" si="57"/>
        <v>CONFIRMED BULLISH</v>
      </c>
    </row>
    <row r="943" spans="1:8" ht="13.5" x14ac:dyDescent="0.25">
      <c r="A943" s="3">
        <f>TITRES_STAT!B946</f>
        <v>43683</v>
      </c>
      <c r="B943" s="5">
        <f>TITRES_STAT!C946</f>
        <v>9.4</v>
      </c>
      <c r="C943" s="5">
        <f>TITRES_STAT!D946</f>
        <v>9.3811999999999998</v>
      </c>
      <c r="D943" s="5">
        <f>TITRES_STAT!E946</f>
        <v>0</v>
      </c>
      <c r="E943" s="2">
        <f t="shared" si="56"/>
        <v>-21489</v>
      </c>
      <c r="F943" s="5" t="str">
        <f t="shared" si="59"/>
        <v>NEUTRAL</v>
      </c>
      <c r="G943" s="5" t="str">
        <f t="shared" si="58"/>
        <v>NEUTRAL</v>
      </c>
      <c r="H943" s="5" t="str">
        <f t="shared" si="57"/>
        <v>NEUTRAL</v>
      </c>
    </row>
    <row r="944" spans="1:8" ht="13.5" x14ac:dyDescent="0.25">
      <c r="A944" s="3">
        <f>TITRES_STAT!B947</f>
        <v>43684</v>
      </c>
      <c r="B944" s="5">
        <f>TITRES_STAT!C947</f>
        <v>9.4</v>
      </c>
      <c r="C944" s="5">
        <f>TITRES_STAT!D947</f>
        <v>9.3811999999999998</v>
      </c>
      <c r="D944" s="5">
        <f>TITRES_STAT!E947</f>
        <v>0</v>
      </c>
      <c r="E944" s="2">
        <f t="shared" si="56"/>
        <v>-21489</v>
      </c>
      <c r="F944" s="5" t="str">
        <f t="shared" si="59"/>
        <v>NEUTRAL</v>
      </c>
      <c r="G944" s="5" t="str">
        <f t="shared" si="58"/>
        <v>NEUTRAL</v>
      </c>
      <c r="H944" s="5" t="str">
        <f t="shared" si="57"/>
        <v>NEUTRAL</v>
      </c>
    </row>
    <row r="945" spans="1:8" ht="13.5" x14ac:dyDescent="0.25">
      <c r="A945" s="3">
        <f>TITRES_STAT!B948</f>
        <v>43685</v>
      </c>
      <c r="B945" s="5">
        <f>TITRES_STAT!C948</f>
        <v>9.4</v>
      </c>
      <c r="C945" s="5">
        <f>TITRES_STAT!D948</f>
        <v>9.3811999999999998</v>
      </c>
      <c r="D945" s="5">
        <f>TITRES_STAT!E948</f>
        <v>0</v>
      </c>
      <c r="E945" s="2">
        <f t="shared" si="56"/>
        <v>-21489</v>
      </c>
      <c r="F945" s="5" t="str">
        <f t="shared" si="59"/>
        <v>NEUTRAL</v>
      </c>
      <c r="G945" s="5" t="str">
        <f t="shared" si="58"/>
        <v>NEUTRAL</v>
      </c>
      <c r="H945" s="5" t="str">
        <f t="shared" si="57"/>
        <v>NEUTRAL</v>
      </c>
    </row>
    <row r="946" spans="1:8" ht="13.5" x14ac:dyDescent="0.25">
      <c r="A946" s="3">
        <f>TITRES_STAT!B949</f>
        <v>43686</v>
      </c>
      <c r="B946" s="5">
        <f>TITRES_STAT!C949</f>
        <v>9.4</v>
      </c>
      <c r="C946" s="5">
        <f>TITRES_STAT!D949</f>
        <v>9.3811999999999998</v>
      </c>
      <c r="D946" s="5">
        <f>TITRES_STAT!E949</f>
        <v>0</v>
      </c>
      <c r="E946" s="2">
        <f t="shared" si="56"/>
        <v>-21489</v>
      </c>
      <c r="F946" s="5" t="str">
        <f t="shared" si="59"/>
        <v>NEUTRAL</v>
      </c>
      <c r="G946" s="5" t="str">
        <f t="shared" si="58"/>
        <v>NEUTRAL</v>
      </c>
      <c r="H946" s="5" t="str">
        <f t="shared" si="57"/>
        <v>NEUTRAL</v>
      </c>
    </row>
    <row r="947" spans="1:8" ht="13.5" x14ac:dyDescent="0.25">
      <c r="A947" s="3">
        <f>TITRES_STAT!B950</f>
        <v>43691</v>
      </c>
      <c r="B947" s="5">
        <f>TITRES_STAT!C950</f>
        <v>9.4</v>
      </c>
      <c r="C947" s="5">
        <f>TITRES_STAT!D950</f>
        <v>9.3811999999999998</v>
      </c>
      <c r="D947" s="5">
        <f>TITRES_STAT!E950</f>
        <v>0</v>
      </c>
      <c r="E947" s="2">
        <f t="shared" si="56"/>
        <v>-21489</v>
      </c>
      <c r="F947" s="5" t="str">
        <f t="shared" si="59"/>
        <v>NEUTRAL</v>
      </c>
      <c r="G947" s="5" t="str">
        <f t="shared" si="58"/>
        <v>NEUTRAL</v>
      </c>
      <c r="H947" s="5" t="str">
        <f t="shared" si="57"/>
        <v>NEUTRAL</v>
      </c>
    </row>
    <row r="948" spans="1:8" ht="13.5" x14ac:dyDescent="0.25">
      <c r="A948" s="3">
        <f>TITRES_STAT!B951</f>
        <v>43692</v>
      </c>
      <c r="B948" s="5">
        <f>TITRES_STAT!C951</f>
        <v>9.4</v>
      </c>
      <c r="C948" s="5">
        <f>TITRES_STAT!D951</f>
        <v>9.3811999999999998</v>
      </c>
      <c r="D948" s="5">
        <f>TITRES_STAT!E951</f>
        <v>0</v>
      </c>
      <c r="E948" s="2">
        <f t="shared" si="56"/>
        <v>-21489</v>
      </c>
      <c r="F948" s="5" t="str">
        <f t="shared" si="59"/>
        <v>NEUTRAL</v>
      </c>
      <c r="G948" s="5" t="str">
        <f t="shared" si="58"/>
        <v>NEUTRAL</v>
      </c>
      <c r="H948" s="5" t="str">
        <f t="shared" si="57"/>
        <v>NEUTRAL</v>
      </c>
    </row>
    <row r="949" spans="1:8" ht="13.5" x14ac:dyDescent="0.25">
      <c r="A949" s="3">
        <f>TITRES_STAT!B952</f>
        <v>43693</v>
      </c>
      <c r="B949" s="5">
        <f>TITRES_STAT!C952</f>
        <v>9.4</v>
      </c>
      <c r="C949" s="5">
        <f>TITRES_STAT!D952</f>
        <v>9.3811999999999998</v>
      </c>
      <c r="D949" s="5">
        <f>TITRES_STAT!E952</f>
        <v>0</v>
      </c>
      <c r="E949" s="2">
        <f t="shared" si="56"/>
        <v>-21489</v>
      </c>
      <c r="F949" s="5" t="str">
        <f t="shared" si="59"/>
        <v>NEUTRAL</v>
      </c>
      <c r="G949" s="5" t="str">
        <f t="shared" si="58"/>
        <v>NEUTRAL</v>
      </c>
      <c r="H949" s="5" t="str">
        <f t="shared" si="57"/>
        <v>NEUTRAL</v>
      </c>
    </row>
    <row r="950" spans="1:8" ht="13.5" x14ac:dyDescent="0.25">
      <c r="A950" s="3">
        <f>TITRES_STAT!B953</f>
        <v>43696</v>
      </c>
      <c r="B950" s="5">
        <f>TITRES_STAT!C953</f>
        <v>9.4</v>
      </c>
      <c r="C950" s="5">
        <f>TITRES_STAT!D953</f>
        <v>9.3811999999999998</v>
      </c>
      <c r="D950" s="5">
        <f>TITRES_STAT!E953</f>
        <v>0</v>
      </c>
      <c r="E950" s="2">
        <f t="shared" si="56"/>
        <v>-21489</v>
      </c>
      <c r="F950" s="5" t="str">
        <f t="shared" si="59"/>
        <v>NEUTRAL</v>
      </c>
      <c r="G950" s="5" t="str">
        <f t="shared" si="58"/>
        <v>NEUTRAL</v>
      </c>
      <c r="H950" s="5" t="str">
        <f t="shared" si="57"/>
        <v>NEUTRAL</v>
      </c>
    </row>
    <row r="951" spans="1:8" ht="13.5" x14ac:dyDescent="0.25">
      <c r="A951" s="3">
        <f>TITRES_STAT!B954</f>
        <v>43697</v>
      </c>
      <c r="B951" s="5">
        <f>TITRES_STAT!C954</f>
        <v>9.4</v>
      </c>
      <c r="C951" s="5">
        <f>TITRES_STAT!D954</f>
        <v>9.3811999999999998</v>
      </c>
      <c r="D951" s="5">
        <f>TITRES_STAT!E954</f>
        <v>0</v>
      </c>
      <c r="E951" s="2">
        <f t="shared" si="56"/>
        <v>-21489</v>
      </c>
      <c r="F951" s="5" t="str">
        <f t="shared" si="59"/>
        <v>NEUTRAL</v>
      </c>
      <c r="G951" s="5" t="str">
        <f t="shared" si="58"/>
        <v>NEUTRAL</v>
      </c>
      <c r="H951" s="5" t="str">
        <f t="shared" si="57"/>
        <v>NEUTRAL</v>
      </c>
    </row>
    <row r="952" spans="1:8" ht="13.5" x14ac:dyDescent="0.25">
      <c r="A952" s="3">
        <f>TITRES_STAT!B955</f>
        <v>43698</v>
      </c>
      <c r="B952" s="5">
        <f>TITRES_STAT!C955</f>
        <v>9.4</v>
      </c>
      <c r="C952" s="5">
        <f>TITRES_STAT!D955</f>
        <v>9.3811999999999998</v>
      </c>
      <c r="D952" s="5">
        <f>TITRES_STAT!E955</f>
        <v>0</v>
      </c>
      <c r="E952" s="2">
        <f t="shared" si="56"/>
        <v>-21489</v>
      </c>
      <c r="F952" s="5" t="str">
        <f t="shared" si="59"/>
        <v>NEUTRAL</v>
      </c>
      <c r="G952" s="5" t="str">
        <f t="shared" si="58"/>
        <v>NEUTRAL</v>
      </c>
      <c r="H952" s="5" t="str">
        <f t="shared" si="57"/>
        <v>NEUTRAL</v>
      </c>
    </row>
    <row r="953" spans="1:8" ht="13.5" x14ac:dyDescent="0.25">
      <c r="A953" s="3">
        <f>TITRES_STAT!B956</f>
        <v>43699</v>
      </c>
      <c r="B953" s="5">
        <f>TITRES_STAT!C956</f>
        <v>9.4</v>
      </c>
      <c r="C953" s="5">
        <f>TITRES_STAT!D956</f>
        <v>9.3811999999999998</v>
      </c>
      <c r="D953" s="5">
        <f>TITRES_STAT!E956</f>
        <v>0</v>
      </c>
      <c r="E953" s="2">
        <f t="shared" si="56"/>
        <v>-21489</v>
      </c>
      <c r="F953" s="5" t="str">
        <f t="shared" si="59"/>
        <v>NEUTRAL</v>
      </c>
      <c r="G953" s="5" t="str">
        <f t="shared" si="58"/>
        <v>NEUTRAL</v>
      </c>
      <c r="H953" s="5" t="str">
        <f t="shared" si="57"/>
        <v>NEUTRAL</v>
      </c>
    </row>
    <row r="954" spans="1:8" ht="13.5" x14ac:dyDescent="0.25">
      <c r="A954" s="3">
        <f>TITRES_STAT!B957</f>
        <v>43700</v>
      </c>
      <c r="B954" s="5">
        <f>TITRES_STAT!C957</f>
        <v>9.1199999999999992</v>
      </c>
      <c r="C954" s="5">
        <f>TITRES_STAT!D957</f>
        <v>9.1018000000000008</v>
      </c>
      <c r="D954" s="5">
        <f>TITRES_STAT!E957</f>
        <v>0</v>
      </c>
      <c r="E954" s="2">
        <f t="shared" si="56"/>
        <v>-21489</v>
      </c>
      <c r="F954" s="5" t="str">
        <f t="shared" si="59"/>
        <v>NEUTRAL</v>
      </c>
      <c r="G954" s="5" t="str">
        <f t="shared" si="58"/>
        <v>NEUTRAL</v>
      </c>
      <c r="H954" s="5" t="str">
        <f t="shared" si="57"/>
        <v>NEUTRAL</v>
      </c>
    </row>
    <row r="955" spans="1:8" ht="13.5" x14ac:dyDescent="0.25">
      <c r="A955" s="3">
        <f>TITRES_STAT!B958</f>
        <v>43703</v>
      </c>
      <c r="B955" s="5">
        <f>TITRES_STAT!C958</f>
        <v>9</v>
      </c>
      <c r="C955" s="5">
        <f>TITRES_STAT!D958</f>
        <v>8.9819999999999993</v>
      </c>
      <c r="D955" s="5">
        <f>TITRES_STAT!E958</f>
        <v>41</v>
      </c>
      <c r="E955" s="2">
        <f t="shared" si="56"/>
        <v>-21530</v>
      </c>
      <c r="F955" s="5" t="str">
        <f t="shared" si="59"/>
        <v>BEARISH</v>
      </c>
      <c r="G955" s="5" t="str">
        <f t="shared" si="58"/>
        <v>NEUTRAL</v>
      </c>
      <c r="H955" s="5" t="str">
        <f t="shared" si="57"/>
        <v>CONFIRMED BEARISH</v>
      </c>
    </row>
    <row r="956" spans="1:8" ht="13.5" x14ac:dyDescent="0.25">
      <c r="A956" s="3">
        <f>TITRES_STAT!B959</f>
        <v>43704</v>
      </c>
      <c r="B956" s="5">
        <f>TITRES_STAT!C959</f>
        <v>8.91</v>
      </c>
      <c r="C956" s="5">
        <f>TITRES_STAT!D959</f>
        <v>8.8922000000000008</v>
      </c>
      <c r="D956" s="5">
        <f>TITRES_STAT!E959</f>
        <v>50</v>
      </c>
      <c r="E956" s="2">
        <f t="shared" si="56"/>
        <v>-21580</v>
      </c>
      <c r="F956" s="5" t="str">
        <f t="shared" si="59"/>
        <v>BEARISH</v>
      </c>
      <c r="G956" s="5" t="str">
        <f t="shared" si="58"/>
        <v>NEUTRAL</v>
      </c>
      <c r="H956" s="5" t="str">
        <f t="shared" si="57"/>
        <v>CONFIRMED BEARISH</v>
      </c>
    </row>
    <row r="957" spans="1:8" ht="13.5" x14ac:dyDescent="0.25">
      <c r="A957" s="3">
        <f>TITRES_STAT!B960</f>
        <v>43705</v>
      </c>
      <c r="B957" s="5">
        <f>TITRES_STAT!C960</f>
        <v>8.65</v>
      </c>
      <c r="C957" s="5">
        <f>TITRES_STAT!D960</f>
        <v>8.6326999999999998</v>
      </c>
      <c r="D957" s="5">
        <f>TITRES_STAT!E960</f>
        <v>0</v>
      </c>
      <c r="E957" s="2">
        <f t="shared" si="56"/>
        <v>-21580</v>
      </c>
      <c r="F957" s="5" t="str">
        <f t="shared" si="59"/>
        <v>BEARISH</v>
      </c>
      <c r="G957" s="5" t="str">
        <f t="shared" si="58"/>
        <v>NEUTRAL</v>
      </c>
      <c r="H957" s="5" t="str">
        <f t="shared" si="57"/>
        <v>CONFIRMED BEARISH</v>
      </c>
    </row>
    <row r="958" spans="1:8" ht="13.5" x14ac:dyDescent="0.25">
      <c r="A958" s="3">
        <f>TITRES_STAT!B961</f>
        <v>43706</v>
      </c>
      <c r="B958" s="5">
        <f>TITRES_STAT!C961</f>
        <v>8.67</v>
      </c>
      <c r="C958" s="5">
        <f>TITRES_STAT!D961</f>
        <v>8.6526999999999994</v>
      </c>
      <c r="D958" s="5">
        <f>TITRES_STAT!E961</f>
        <v>200</v>
      </c>
      <c r="E958" s="2">
        <f t="shared" si="56"/>
        <v>-21380</v>
      </c>
      <c r="F958" s="5" t="str">
        <f t="shared" si="59"/>
        <v>BULLISH</v>
      </c>
      <c r="G958" s="5" t="str">
        <f t="shared" si="58"/>
        <v>NEUTRAL</v>
      </c>
      <c r="H958" s="5" t="str">
        <f t="shared" si="57"/>
        <v>BULLISH DIVERGENCE</v>
      </c>
    </row>
    <row r="959" spans="1:8" ht="13.5" x14ac:dyDescent="0.25">
      <c r="A959" s="3">
        <f>TITRES_STAT!B962</f>
        <v>43707</v>
      </c>
      <c r="B959" s="5">
        <f>TITRES_STAT!C962</f>
        <v>8.93</v>
      </c>
      <c r="C959" s="5">
        <f>TITRES_STAT!D962</f>
        <v>8.9121000000000006</v>
      </c>
      <c r="D959" s="5">
        <f>TITRES_STAT!E962</f>
        <v>0</v>
      </c>
      <c r="E959" s="2">
        <f t="shared" si="56"/>
        <v>-21380</v>
      </c>
      <c r="F959" s="5" t="str">
        <f t="shared" si="59"/>
        <v>BULLISH</v>
      </c>
      <c r="G959" s="5" t="str">
        <f t="shared" si="58"/>
        <v>NEUTRAL</v>
      </c>
      <c r="H959" s="5" t="str">
        <f t="shared" si="57"/>
        <v>BULLISH DIVERGENCE</v>
      </c>
    </row>
    <row r="960" spans="1:8" ht="13.5" x14ac:dyDescent="0.25">
      <c r="A960" s="3">
        <f>TITRES_STAT!B963</f>
        <v>43710</v>
      </c>
      <c r="B960" s="5">
        <f>TITRES_STAT!C963</f>
        <v>9.1</v>
      </c>
      <c r="C960" s="5">
        <f>TITRES_STAT!D963</f>
        <v>9.0817999999999994</v>
      </c>
      <c r="D960" s="5">
        <f>TITRES_STAT!E963</f>
        <v>1</v>
      </c>
      <c r="E960" s="2">
        <f t="shared" si="56"/>
        <v>-21379</v>
      </c>
      <c r="F960" s="5" t="str">
        <f t="shared" si="59"/>
        <v>BULLISH</v>
      </c>
      <c r="G960" s="5" t="str">
        <f t="shared" si="58"/>
        <v>NEUTRAL</v>
      </c>
      <c r="H960" s="5" t="str">
        <f t="shared" si="57"/>
        <v>CONFIRMED BULLISH</v>
      </c>
    </row>
    <row r="961" spans="1:8" ht="13.5" x14ac:dyDescent="0.25">
      <c r="A961" s="3">
        <f>TITRES_STAT!B964</f>
        <v>43711</v>
      </c>
      <c r="B961" s="5">
        <f>TITRES_STAT!C964</f>
        <v>9.1</v>
      </c>
      <c r="C961" s="5">
        <f>TITRES_STAT!D964</f>
        <v>9.0817999999999994</v>
      </c>
      <c r="D961" s="5">
        <f>TITRES_STAT!E964</f>
        <v>1000</v>
      </c>
      <c r="E961" s="2">
        <f t="shared" si="56"/>
        <v>-21379</v>
      </c>
      <c r="F961" s="5" t="str">
        <f t="shared" si="59"/>
        <v>BULLISH</v>
      </c>
      <c r="G961" s="5" t="str">
        <f t="shared" si="58"/>
        <v>NEUTRAL</v>
      </c>
      <c r="H961" s="5" t="str">
        <f t="shared" si="57"/>
        <v>CONFIRMED BULLISH</v>
      </c>
    </row>
    <row r="962" spans="1:8" ht="13.5" x14ac:dyDescent="0.25">
      <c r="A962" s="3">
        <f>TITRES_STAT!B965</f>
        <v>43712</v>
      </c>
      <c r="B962" s="5">
        <f>TITRES_STAT!C965</f>
        <v>9.1</v>
      </c>
      <c r="C962" s="5">
        <f>TITRES_STAT!D965</f>
        <v>9.0817999999999994</v>
      </c>
      <c r="D962" s="5">
        <f>TITRES_STAT!E965</f>
        <v>0</v>
      </c>
      <c r="E962" s="2">
        <f t="shared" si="56"/>
        <v>-21379</v>
      </c>
      <c r="F962" s="5" t="str">
        <f t="shared" si="59"/>
        <v>BULLISH</v>
      </c>
      <c r="G962" s="5" t="str">
        <f t="shared" si="58"/>
        <v>NEUTRAL</v>
      </c>
      <c r="H962" s="5" t="str">
        <f t="shared" si="57"/>
        <v>CONFIRMED BULLISH</v>
      </c>
    </row>
    <row r="963" spans="1:8" ht="13.5" x14ac:dyDescent="0.25">
      <c r="A963" s="3">
        <f>TITRES_STAT!B966</f>
        <v>43713</v>
      </c>
      <c r="B963" s="5">
        <f>TITRES_STAT!C966</f>
        <v>8.83</v>
      </c>
      <c r="C963" s="5">
        <f>TITRES_STAT!D966</f>
        <v>8.8123000000000005</v>
      </c>
      <c r="D963" s="5">
        <f>TITRES_STAT!E966</f>
        <v>20</v>
      </c>
      <c r="E963" s="2">
        <f t="shared" si="56"/>
        <v>-21399</v>
      </c>
      <c r="F963" s="5" t="str">
        <f t="shared" si="59"/>
        <v>BEARISH</v>
      </c>
      <c r="G963" s="5" t="str">
        <f t="shared" si="58"/>
        <v>NEUTRAL</v>
      </c>
      <c r="H963" s="5" t="str">
        <f t="shared" si="57"/>
        <v>BEARISH DIVERGENCE</v>
      </c>
    </row>
    <row r="964" spans="1:8" ht="13.5" x14ac:dyDescent="0.25">
      <c r="A964" s="3">
        <f>TITRES_STAT!B967</f>
        <v>43714</v>
      </c>
      <c r="B964" s="5">
        <f>TITRES_STAT!C967</f>
        <v>8.85</v>
      </c>
      <c r="C964" s="5">
        <f>TITRES_STAT!D967</f>
        <v>8.8323</v>
      </c>
      <c r="D964" s="5">
        <f>TITRES_STAT!E967</f>
        <v>1399</v>
      </c>
      <c r="E964" s="2">
        <f t="shared" ref="E964:E1027" si="60">IF(B964&gt;B963, E963+D964, IF(B964&lt;B963, E963-D964, E963))</f>
        <v>-20000</v>
      </c>
      <c r="F964" s="5" t="str">
        <f t="shared" si="59"/>
        <v>BULLISH</v>
      </c>
      <c r="G964" s="5" t="str">
        <f t="shared" si="58"/>
        <v>WEAK</v>
      </c>
      <c r="H964" s="5" t="str">
        <f t="shared" si="57"/>
        <v>BULLISH DIVERGENCE</v>
      </c>
    </row>
    <row r="965" spans="1:8" ht="13.5" x14ac:dyDescent="0.25">
      <c r="A965" s="3">
        <f>TITRES_STAT!B968</f>
        <v>43717</v>
      </c>
      <c r="B965" s="5">
        <f>TITRES_STAT!C968</f>
        <v>8.6</v>
      </c>
      <c r="C965" s="5">
        <f>TITRES_STAT!D968</f>
        <v>8.5828000000000007</v>
      </c>
      <c r="D965" s="5">
        <f>TITRES_STAT!E968</f>
        <v>995</v>
      </c>
      <c r="E965" s="2">
        <f t="shared" si="60"/>
        <v>-20995</v>
      </c>
      <c r="F965" s="5" t="str">
        <f t="shared" si="59"/>
        <v>BULLISH</v>
      </c>
      <c r="G965" s="5" t="str">
        <f t="shared" si="58"/>
        <v>NEUTRAL</v>
      </c>
      <c r="H965" s="5" t="str">
        <f t="shared" si="57"/>
        <v>BULLISH DIVERGENCE</v>
      </c>
    </row>
    <row r="966" spans="1:8" ht="13.5" x14ac:dyDescent="0.25">
      <c r="A966" s="3">
        <f>TITRES_STAT!B969</f>
        <v>43718</v>
      </c>
      <c r="B966" s="5">
        <f>TITRES_STAT!C969</f>
        <v>9.07</v>
      </c>
      <c r="C966" s="5">
        <f>TITRES_STAT!D969</f>
        <v>9.0518999999999998</v>
      </c>
      <c r="D966" s="5">
        <f>TITRES_STAT!E969</f>
        <v>117</v>
      </c>
      <c r="E966" s="2">
        <f t="shared" si="60"/>
        <v>-20878</v>
      </c>
      <c r="F966" s="5" t="str">
        <f t="shared" si="59"/>
        <v>BULLISH</v>
      </c>
      <c r="G966" s="5" t="str">
        <f t="shared" si="58"/>
        <v>WEAK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f>TITRES_STAT!B970</f>
        <v>43719</v>
      </c>
      <c r="B967" s="5">
        <f>TITRES_STAT!C970</f>
        <v>8.8000000000000007</v>
      </c>
      <c r="C967" s="5">
        <f>TITRES_STAT!D970</f>
        <v>8.7824000000000009</v>
      </c>
      <c r="D967" s="5">
        <f>TITRES_STAT!E970</f>
        <v>100</v>
      </c>
      <c r="E967" s="2">
        <f t="shared" si="60"/>
        <v>-20978</v>
      </c>
      <c r="F967" s="5" t="str">
        <f t="shared" si="59"/>
        <v>BULLISH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BULLISH DIVERGENCE</v>
      </c>
    </row>
    <row r="968" spans="1:8" ht="13.5" x14ac:dyDescent="0.25">
      <c r="A968" s="3">
        <f>TITRES_STAT!B971</f>
        <v>43720</v>
      </c>
      <c r="B968" s="5">
        <f>TITRES_STAT!C971</f>
        <v>8.5399999999999991</v>
      </c>
      <c r="C968" s="5">
        <f>TITRES_STAT!D971</f>
        <v>8.5228999999999999</v>
      </c>
      <c r="D968" s="5">
        <f>TITRES_STAT!E971</f>
        <v>1729</v>
      </c>
      <c r="E968" s="2">
        <f t="shared" si="60"/>
        <v>-22707</v>
      </c>
      <c r="F968" s="5" t="str">
        <f t="shared" ref="F968:F1031" si="63">IF(E968&gt;E963,"BULLISH",IF(E968&lt;E963,"BEARISH","NEUTRAL"))</f>
        <v>BEARISH</v>
      </c>
      <c r="G968" s="5" t="str">
        <f t="shared" si="62"/>
        <v>STRONG</v>
      </c>
      <c r="H968" s="5" t="str">
        <f t="shared" si="61"/>
        <v>CONFIRMED BEARISH</v>
      </c>
    </row>
    <row r="969" spans="1:8" ht="13.5" x14ac:dyDescent="0.25">
      <c r="A969" s="3">
        <f>TITRES_STAT!B972</f>
        <v>43721</v>
      </c>
      <c r="B969" s="5">
        <f>TITRES_STAT!C972</f>
        <v>8.5399999999999991</v>
      </c>
      <c r="C969" s="5">
        <f>TITRES_STAT!D972</f>
        <v>8.5228999999999999</v>
      </c>
      <c r="D969" s="5">
        <f>TITRES_STAT!E972</f>
        <v>300</v>
      </c>
      <c r="E969" s="2">
        <f t="shared" si="60"/>
        <v>-22707</v>
      </c>
      <c r="F969" s="5" t="str">
        <f t="shared" si="63"/>
        <v>BEARISH</v>
      </c>
      <c r="G969" s="5" t="str">
        <f t="shared" si="62"/>
        <v>STRONG</v>
      </c>
      <c r="H969" s="5" t="str">
        <f t="shared" si="61"/>
        <v>CONFIRMED BEARISH</v>
      </c>
    </row>
    <row r="970" spans="1:8" ht="13.5" x14ac:dyDescent="0.25">
      <c r="A970" s="3">
        <f>TITRES_STAT!B973</f>
        <v>43724</v>
      </c>
      <c r="B970" s="5">
        <f>TITRES_STAT!C973</f>
        <v>8.8000000000000007</v>
      </c>
      <c r="C970" s="5">
        <f>TITRES_STAT!D973</f>
        <v>8.7824000000000009</v>
      </c>
      <c r="D970" s="5">
        <f>TITRES_STAT!E973</f>
        <v>2</v>
      </c>
      <c r="E970" s="2">
        <f t="shared" si="60"/>
        <v>-22705</v>
      </c>
      <c r="F970" s="5" t="str">
        <f t="shared" si="63"/>
        <v>BEARISH</v>
      </c>
      <c r="G970" s="5" t="str">
        <f t="shared" si="62"/>
        <v>STRONG</v>
      </c>
      <c r="H970" s="5" t="str">
        <f t="shared" si="61"/>
        <v>BEARISH DIVERGENCE</v>
      </c>
    </row>
    <row r="971" spans="1:8" ht="13.5" x14ac:dyDescent="0.25">
      <c r="A971" s="3">
        <f>TITRES_STAT!B974</f>
        <v>43725</v>
      </c>
      <c r="B971" s="5">
        <f>TITRES_STAT!C974</f>
        <v>8.8000000000000007</v>
      </c>
      <c r="C971" s="5">
        <f>TITRES_STAT!D974</f>
        <v>8.7824000000000009</v>
      </c>
      <c r="D971" s="5">
        <f>TITRES_STAT!E974</f>
        <v>561</v>
      </c>
      <c r="E971" s="2">
        <f t="shared" si="60"/>
        <v>-22705</v>
      </c>
      <c r="F971" s="5" t="str">
        <f t="shared" si="63"/>
        <v>BEARISH</v>
      </c>
      <c r="G971" s="5" t="str">
        <f t="shared" si="62"/>
        <v>STRONG</v>
      </c>
      <c r="H971" s="5" t="str">
        <f t="shared" si="61"/>
        <v>CONFIRMED BEARISH</v>
      </c>
    </row>
    <row r="972" spans="1:8" ht="13.5" x14ac:dyDescent="0.25">
      <c r="A972" s="3">
        <f>TITRES_STAT!B975</f>
        <v>43726</v>
      </c>
      <c r="B972" s="5">
        <f>TITRES_STAT!C975</f>
        <v>8.8000000000000007</v>
      </c>
      <c r="C972" s="5">
        <f>TITRES_STAT!D975</f>
        <v>8.7824000000000009</v>
      </c>
      <c r="D972" s="5">
        <f>TITRES_STAT!E975</f>
        <v>45</v>
      </c>
      <c r="E972" s="2">
        <f t="shared" si="60"/>
        <v>-22705</v>
      </c>
      <c r="F972" s="5" t="str">
        <f t="shared" si="63"/>
        <v>BEARISH</v>
      </c>
      <c r="G972" s="5" t="str">
        <f t="shared" si="62"/>
        <v>STRONG</v>
      </c>
      <c r="H972" s="5" t="str">
        <f t="shared" si="61"/>
        <v>NEUTRAL</v>
      </c>
    </row>
    <row r="973" spans="1:8" ht="13.5" x14ac:dyDescent="0.25">
      <c r="A973" s="3">
        <f>TITRES_STAT!B976</f>
        <v>43727</v>
      </c>
      <c r="B973" s="5">
        <f>TITRES_STAT!C976</f>
        <v>8.8000000000000007</v>
      </c>
      <c r="C973" s="5">
        <f>TITRES_STAT!D976</f>
        <v>8.7824000000000009</v>
      </c>
      <c r="D973" s="5">
        <f>TITRES_STAT!E976</f>
        <v>0</v>
      </c>
      <c r="E973" s="2">
        <f t="shared" si="60"/>
        <v>-22705</v>
      </c>
      <c r="F973" s="5" t="str">
        <f t="shared" si="63"/>
        <v>BULLISH</v>
      </c>
      <c r="G973" s="5" t="str">
        <f t="shared" si="62"/>
        <v>NEUTRAL</v>
      </c>
      <c r="H973" s="5" t="str">
        <f t="shared" si="61"/>
        <v>CONFIRMED BULLISH</v>
      </c>
    </row>
    <row r="974" spans="1:8" ht="13.5" x14ac:dyDescent="0.25">
      <c r="A974" s="3">
        <f>TITRES_STAT!B977</f>
        <v>43728</v>
      </c>
      <c r="B974" s="5">
        <f>TITRES_STAT!C977</f>
        <v>8.8000000000000007</v>
      </c>
      <c r="C974" s="5">
        <f>TITRES_STAT!D977</f>
        <v>8.7824000000000009</v>
      </c>
      <c r="D974" s="5">
        <f>TITRES_STAT!E977</f>
        <v>0</v>
      </c>
      <c r="E974" s="2">
        <f t="shared" si="60"/>
        <v>-22705</v>
      </c>
      <c r="F974" s="5" t="str">
        <f t="shared" si="63"/>
        <v>BULLISH</v>
      </c>
      <c r="G974" s="5" t="str">
        <f t="shared" si="62"/>
        <v>NEUTRAL</v>
      </c>
      <c r="H974" s="5" t="str">
        <f t="shared" si="61"/>
        <v>CONFIRMED BULLISH</v>
      </c>
    </row>
    <row r="975" spans="1:8" ht="13.5" x14ac:dyDescent="0.25">
      <c r="A975" s="3">
        <f>TITRES_STAT!B978</f>
        <v>43731</v>
      </c>
      <c r="B975" s="5">
        <f>TITRES_STAT!C978</f>
        <v>8.8000000000000007</v>
      </c>
      <c r="C975" s="5">
        <f>TITRES_STAT!D978</f>
        <v>8.7824000000000009</v>
      </c>
      <c r="D975" s="5">
        <f>TITRES_STAT!E978</f>
        <v>0</v>
      </c>
      <c r="E975" s="2">
        <f t="shared" si="60"/>
        <v>-22705</v>
      </c>
      <c r="F975" s="5" t="str">
        <f t="shared" si="63"/>
        <v>NEUTRAL</v>
      </c>
      <c r="G975" s="5" t="str">
        <f t="shared" si="62"/>
        <v>NEUTRAL</v>
      </c>
      <c r="H975" s="5" t="str">
        <f t="shared" si="61"/>
        <v>NEUTRAL</v>
      </c>
    </row>
    <row r="976" spans="1:8" ht="13.5" x14ac:dyDescent="0.25">
      <c r="A976" s="3">
        <f>TITRES_STAT!B979</f>
        <v>43732</v>
      </c>
      <c r="B976" s="5">
        <f>TITRES_STAT!C979</f>
        <v>8.8000000000000007</v>
      </c>
      <c r="C976" s="5">
        <f>TITRES_STAT!D979</f>
        <v>8.7824000000000009</v>
      </c>
      <c r="D976" s="5">
        <f>TITRES_STAT!E979</f>
        <v>0</v>
      </c>
      <c r="E976" s="2">
        <f t="shared" si="60"/>
        <v>-22705</v>
      </c>
      <c r="F976" s="5" t="str">
        <f t="shared" si="63"/>
        <v>NEUTRAL</v>
      </c>
      <c r="G976" s="5" t="str">
        <f t="shared" si="62"/>
        <v>NEUTRAL</v>
      </c>
      <c r="H976" s="5" t="str">
        <f t="shared" si="61"/>
        <v>NEUTRAL</v>
      </c>
    </row>
    <row r="977" spans="1:8" ht="13.5" x14ac:dyDescent="0.25">
      <c r="A977" s="3">
        <f>TITRES_STAT!B980</f>
        <v>43733</v>
      </c>
      <c r="B977" s="5">
        <f>TITRES_STAT!C980</f>
        <v>8.5</v>
      </c>
      <c r="C977" s="5">
        <f>TITRES_STAT!D980</f>
        <v>8.4830000000000005</v>
      </c>
      <c r="D977" s="5">
        <f>TITRES_STAT!E980</f>
        <v>3</v>
      </c>
      <c r="E977" s="2">
        <f t="shared" si="60"/>
        <v>-22708</v>
      </c>
      <c r="F977" s="5" t="str">
        <f t="shared" si="63"/>
        <v>BEARISH</v>
      </c>
      <c r="G977" s="5" t="str">
        <f t="shared" si="62"/>
        <v>NEUTRAL</v>
      </c>
      <c r="H977" s="5" t="str">
        <f t="shared" si="61"/>
        <v>CONFIRMED BEARISH</v>
      </c>
    </row>
    <row r="978" spans="1:8" ht="13.5" x14ac:dyDescent="0.25">
      <c r="A978" s="3">
        <f>TITRES_STAT!B981</f>
        <v>43734</v>
      </c>
      <c r="B978" s="5">
        <f>TITRES_STAT!C981</f>
        <v>8.7899999999999991</v>
      </c>
      <c r="C978" s="5">
        <f>TITRES_STAT!D981</f>
        <v>8.7723999999999993</v>
      </c>
      <c r="D978" s="5">
        <f>TITRES_STAT!E981</f>
        <v>34</v>
      </c>
      <c r="E978" s="2">
        <f t="shared" si="60"/>
        <v>-22674</v>
      </c>
      <c r="F978" s="5" t="str">
        <f t="shared" si="63"/>
        <v>BULLISH</v>
      </c>
      <c r="G978" s="5" t="str">
        <f t="shared" si="62"/>
        <v>NEUTRAL</v>
      </c>
      <c r="H978" s="5" t="str">
        <f t="shared" si="61"/>
        <v>BULLISH DIVERGENCE</v>
      </c>
    </row>
    <row r="979" spans="1:8" ht="13.5" x14ac:dyDescent="0.25">
      <c r="A979" s="3">
        <f>TITRES_STAT!B982</f>
        <v>43735</v>
      </c>
      <c r="B979" s="5">
        <f>TITRES_STAT!C982</f>
        <v>8.8000000000000007</v>
      </c>
      <c r="C979" s="5">
        <f>TITRES_STAT!D982</f>
        <v>8.7824000000000009</v>
      </c>
      <c r="D979" s="5">
        <f>TITRES_STAT!E982</f>
        <v>200</v>
      </c>
      <c r="E979" s="2">
        <f t="shared" si="60"/>
        <v>-22474</v>
      </c>
      <c r="F979" s="5" t="str">
        <f t="shared" si="63"/>
        <v>BULLISH</v>
      </c>
      <c r="G979" s="5" t="str">
        <f t="shared" si="62"/>
        <v>NEUTRAL</v>
      </c>
      <c r="H979" s="5" t="str">
        <f t="shared" si="61"/>
        <v>NEUTRAL</v>
      </c>
    </row>
    <row r="980" spans="1:8" ht="13.5" x14ac:dyDescent="0.25">
      <c r="A980" s="3">
        <f>TITRES_STAT!B983</f>
        <v>43738</v>
      </c>
      <c r="B980" s="5">
        <f>TITRES_STAT!C983</f>
        <v>8.8000000000000007</v>
      </c>
      <c r="C980" s="5">
        <f>TITRES_STAT!D983</f>
        <v>8.7824000000000009</v>
      </c>
      <c r="D980" s="5">
        <f>TITRES_STAT!E983</f>
        <v>120</v>
      </c>
      <c r="E980" s="2">
        <f t="shared" si="60"/>
        <v>-22474</v>
      </c>
      <c r="F980" s="5" t="str">
        <f t="shared" si="63"/>
        <v>BULLISH</v>
      </c>
      <c r="G980" s="5" t="str">
        <f t="shared" si="62"/>
        <v>NEUTRAL</v>
      </c>
      <c r="H980" s="5" t="str">
        <f t="shared" si="61"/>
        <v>NEUTRAL</v>
      </c>
    </row>
    <row r="981" spans="1:8" ht="13.5" x14ac:dyDescent="0.25">
      <c r="A981" s="3">
        <f>TITRES_STAT!B984</f>
        <v>43739</v>
      </c>
      <c r="B981" s="5">
        <f>TITRES_STAT!C984</f>
        <v>8.8000000000000007</v>
      </c>
      <c r="C981" s="5">
        <f>TITRES_STAT!D984</f>
        <v>8.7824000000000009</v>
      </c>
      <c r="D981" s="5">
        <f>TITRES_STAT!E984</f>
        <v>820</v>
      </c>
      <c r="E981" s="2">
        <f t="shared" si="60"/>
        <v>-22474</v>
      </c>
      <c r="F981" s="5" t="str">
        <f t="shared" si="63"/>
        <v>BULLISH</v>
      </c>
      <c r="G981" s="5" t="str">
        <f t="shared" si="62"/>
        <v>NEUTRAL</v>
      </c>
      <c r="H981" s="5" t="str">
        <f t="shared" si="61"/>
        <v>NEUTRAL</v>
      </c>
    </row>
    <row r="982" spans="1:8" ht="13.5" x14ac:dyDescent="0.25">
      <c r="A982" s="3">
        <f>TITRES_STAT!B985</f>
        <v>43740</v>
      </c>
      <c r="B982" s="5">
        <f>TITRES_STAT!C985</f>
        <v>8.8000000000000007</v>
      </c>
      <c r="C982" s="5">
        <f>TITRES_STAT!D985</f>
        <v>8.7824000000000009</v>
      </c>
      <c r="D982" s="5">
        <f>TITRES_STAT!E985</f>
        <v>304</v>
      </c>
      <c r="E982" s="2">
        <f t="shared" si="60"/>
        <v>-22474</v>
      </c>
      <c r="F982" s="5" t="str">
        <f t="shared" si="63"/>
        <v>BULLISH</v>
      </c>
      <c r="G982" s="5" t="str">
        <f t="shared" si="62"/>
        <v>NEUTRAL</v>
      </c>
      <c r="H982" s="5" t="str">
        <f t="shared" si="61"/>
        <v>CONFIRMED BULLISH</v>
      </c>
    </row>
    <row r="983" spans="1:8" ht="13.5" x14ac:dyDescent="0.25">
      <c r="A983" s="3">
        <f>TITRES_STAT!B986</f>
        <v>43741</v>
      </c>
      <c r="B983" s="5">
        <f>TITRES_STAT!C986</f>
        <v>8.8000000000000007</v>
      </c>
      <c r="C983" s="5">
        <f>TITRES_STAT!D986</f>
        <v>8.7824000000000009</v>
      </c>
      <c r="D983" s="5">
        <f>TITRES_STAT!E986</f>
        <v>101</v>
      </c>
      <c r="E983" s="2">
        <f t="shared" si="60"/>
        <v>-22474</v>
      </c>
      <c r="F983" s="5" t="str">
        <f t="shared" si="63"/>
        <v>BULLISH</v>
      </c>
      <c r="G983" s="5" t="str">
        <f t="shared" si="62"/>
        <v>NEUTRAL</v>
      </c>
      <c r="H983" s="5" t="str">
        <f t="shared" si="61"/>
        <v>CONFIRMED BULLISH</v>
      </c>
    </row>
    <row r="984" spans="1:8" ht="13.5" x14ac:dyDescent="0.25">
      <c r="A984" s="3">
        <f>TITRES_STAT!B987</f>
        <v>43742</v>
      </c>
      <c r="B984" s="5">
        <f>TITRES_STAT!C987</f>
        <v>9</v>
      </c>
      <c r="C984" s="5">
        <f>TITRES_STAT!D987</f>
        <v>8.9819999999999993</v>
      </c>
      <c r="D984" s="5">
        <f>TITRES_STAT!E987</f>
        <v>15</v>
      </c>
      <c r="E984" s="2">
        <f t="shared" si="60"/>
        <v>-22459</v>
      </c>
      <c r="F984" s="5" t="str">
        <f t="shared" si="63"/>
        <v>BULLISH</v>
      </c>
      <c r="G984" s="5" t="str">
        <f t="shared" si="62"/>
        <v>NEUTRAL</v>
      </c>
      <c r="H984" s="5" t="str">
        <f t="shared" si="61"/>
        <v>CONFIRMED BULLISH</v>
      </c>
    </row>
    <row r="985" spans="1:8" ht="13.5" x14ac:dyDescent="0.25">
      <c r="A985" s="3">
        <f>TITRES_STAT!B988</f>
        <v>43745</v>
      </c>
      <c r="B985" s="5">
        <f>TITRES_STAT!C988</f>
        <v>9</v>
      </c>
      <c r="C985" s="5">
        <f>TITRES_STAT!D988</f>
        <v>8.9819999999999993</v>
      </c>
      <c r="D985" s="5">
        <f>TITRES_STAT!E988</f>
        <v>0</v>
      </c>
      <c r="E985" s="2">
        <f t="shared" si="60"/>
        <v>-22459</v>
      </c>
      <c r="F985" s="5" t="str">
        <f t="shared" si="63"/>
        <v>BULLISH</v>
      </c>
      <c r="G985" s="5" t="str">
        <f t="shared" si="62"/>
        <v>NEUTRAL</v>
      </c>
      <c r="H985" s="5" t="str">
        <f t="shared" si="61"/>
        <v>CONFIRMED BULLISH</v>
      </c>
    </row>
    <row r="986" spans="1:8" ht="13.5" x14ac:dyDescent="0.25">
      <c r="A986" s="3">
        <f>TITRES_STAT!B989</f>
        <v>43746</v>
      </c>
      <c r="B986" s="5">
        <f>TITRES_STAT!C989</f>
        <v>8.7200000000000006</v>
      </c>
      <c r="C986" s="5">
        <f>TITRES_STAT!D989</f>
        <v>8.7026000000000003</v>
      </c>
      <c r="D986" s="5">
        <f>TITRES_STAT!E989</f>
        <v>120</v>
      </c>
      <c r="E986" s="2">
        <f t="shared" si="60"/>
        <v>-22579</v>
      </c>
      <c r="F986" s="5" t="str">
        <f t="shared" si="63"/>
        <v>BEARISH</v>
      </c>
      <c r="G986" s="5" t="str">
        <f t="shared" si="62"/>
        <v>NEUTRAL</v>
      </c>
      <c r="H986" s="5" t="str">
        <f t="shared" si="61"/>
        <v>CONFIRMED BEARISH</v>
      </c>
    </row>
    <row r="987" spans="1:8" ht="13.5" x14ac:dyDescent="0.25">
      <c r="A987" s="3">
        <f>TITRES_STAT!B990</f>
        <v>43747</v>
      </c>
      <c r="B987" s="5">
        <f>TITRES_STAT!C990</f>
        <v>8.7100000000000009</v>
      </c>
      <c r="C987" s="5">
        <f>TITRES_STAT!D990</f>
        <v>8.6926000000000005</v>
      </c>
      <c r="D987" s="5">
        <f>TITRES_STAT!E990</f>
        <v>370</v>
      </c>
      <c r="E987" s="2">
        <f t="shared" si="60"/>
        <v>-22949</v>
      </c>
      <c r="F987" s="5" t="str">
        <f t="shared" si="63"/>
        <v>BEARISH</v>
      </c>
      <c r="G987" s="5" t="str">
        <f t="shared" si="62"/>
        <v>STRONG</v>
      </c>
      <c r="H987" s="5" t="str">
        <f t="shared" si="61"/>
        <v>CONFIRMED BEARISH</v>
      </c>
    </row>
    <row r="988" spans="1:8" ht="13.5" x14ac:dyDescent="0.25">
      <c r="A988" s="3">
        <f>TITRES_STAT!B991</f>
        <v>43748</v>
      </c>
      <c r="B988" s="5">
        <f>TITRES_STAT!C991</f>
        <v>8.7200000000000006</v>
      </c>
      <c r="C988" s="5">
        <f>TITRES_STAT!D991</f>
        <v>8.7026000000000003</v>
      </c>
      <c r="D988" s="5">
        <f>TITRES_STAT!E991</f>
        <v>100</v>
      </c>
      <c r="E988" s="2">
        <f t="shared" si="60"/>
        <v>-22849</v>
      </c>
      <c r="F988" s="5" t="str">
        <f t="shared" si="63"/>
        <v>BEARISH</v>
      </c>
      <c r="G988" s="5" t="str">
        <f t="shared" si="62"/>
        <v>NEUTRAL</v>
      </c>
      <c r="H988" s="5" t="str">
        <f t="shared" si="61"/>
        <v>CONFIRMED BEARISH</v>
      </c>
    </row>
    <row r="989" spans="1:8" ht="13.5" x14ac:dyDescent="0.25">
      <c r="A989" s="3">
        <f>TITRES_STAT!B992</f>
        <v>43749</v>
      </c>
      <c r="B989" s="5">
        <f>TITRES_STAT!C992</f>
        <v>8.7200000000000006</v>
      </c>
      <c r="C989" s="5">
        <f>TITRES_STAT!D992</f>
        <v>8.7026000000000003</v>
      </c>
      <c r="D989" s="5">
        <f>TITRES_STAT!E992</f>
        <v>5</v>
      </c>
      <c r="E989" s="2">
        <f t="shared" si="60"/>
        <v>-22849</v>
      </c>
      <c r="F989" s="5" t="str">
        <f t="shared" si="63"/>
        <v>BEARISH</v>
      </c>
      <c r="G989" s="5" t="str">
        <f t="shared" si="62"/>
        <v>NEUTRAL</v>
      </c>
      <c r="H989" s="5" t="str">
        <f t="shared" si="61"/>
        <v>CONFIRMED BEARISH</v>
      </c>
    </row>
    <row r="990" spans="1:8" ht="13.5" x14ac:dyDescent="0.25">
      <c r="A990" s="3">
        <f>TITRES_STAT!B993</f>
        <v>43752</v>
      </c>
      <c r="B990" s="5">
        <f>TITRES_STAT!C993</f>
        <v>8.98</v>
      </c>
      <c r="C990" s="5">
        <f>TITRES_STAT!D993</f>
        <v>8.9619999999999997</v>
      </c>
      <c r="D990" s="5">
        <f>TITRES_STAT!E993</f>
        <v>0</v>
      </c>
      <c r="E990" s="2">
        <f t="shared" si="60"/>
        <v>-22849</v>
      </c>
      <c r="F990" s="5" t="str">
        <f t="shared" si="63"/>
        <v>BEARISH</v>
      </c>
      <c r="G990" s="5" t="str">
        <f t="shared" si="62"/>
        <v>NEUTRAL</v>
      </c>
      <c r="H990" s="5" t="str">
        <f t="shared" si="61"/>
        <v>CONFIRMED BEARISH</v>
      </c>
    </row>
    <row r="991" spans="1:8" ht="13.5" x14ac:dyDescent="0.25">
      <c r="A991" s="3">
        <f>TITRES_STAT!B994</f>
        <v>43754</v>
      </c>
      <c r="B991" s="5">
        <f>TITRES_STAT!C994</f>
        <v>9</v>
      </c>
      <c r="C991" s="5">
        <f>TITRES_STAT!D994</f>
        <v>8.9819999999999993</v>
      </c>
      <c r="D991" s="5">
        <f>TITRES_STAT!E994</f>
        <v>70</v>
      </c>
      <c r="E991" s="2">
        <f t="shared" si="60"/>
        <v>-22779</v>
      </c>
      <c r="F991" s="5" t="str">
        <f t="shared" si="63"/>
        <v>BEARISH</v>
      </c>
      <c r="G991" s="5" t="str">
        <f t="shared" si="62"/>
        <v>NEUTRAL</v>
      </c>
      <c r="H991" s="5" t="str">
        <f t="shared" si="61"/>
        <v>BEARISH DIVERGENCE</v>
      </c>
    </row>
    <row r="992" spans="1:8" ht="13.5" x14ac:dyDescent="0.25">
      <c r="A992" s="3">
        <f>TITRES_STAT!B995</f>
        <v>43755</v>
      </c>
      <c r="B992" s="5">
        <f>TITRES_STAT!C995</f>
        <v>8.74</v>
      </c>
      <c r="C992" s="5">
        <f>TITRES_STAT!D995</f>
        <v>8.7225000000000001</v>
      </c>
      <c r="D992" s="5">
        <f>TITRES_STAT!E995</f>
        <v>100</v>
      </c>
      <c r="E992" s="2">
        <f t="shared" si="60"/>
        <v>-22879</v>
      </c>
      <c r="F992" s="5" t="str">
        <f t="shared" si="63"/>
        <v>BULLISH</v>
      </c>
      <c r="G992" s="5" t="str">
        <f t="shared" si="62"/>
        <v>NEUTRAL</v>
      </c>
      <c r="H992" s="5" t="str">
        <f t="shared" si="61"/>
        <v>CONFIRMED BULLISH</v>
      </c>
    </row>
    <row r="993" spans="1:8" ht="13.5" x14ac:dyDescent="0.25">
      <c r="A993" s="3">
        <f>TITRES_STAT!B996</f>
        <v>43756</v>
      </c>
      <c r="B993" s="5">
        <f>TITRES_STAT!C996</f>
        <v>8.74</v>
      </c>
      <c r="C993" s="5">
        <f>TITRES_STAT!D996</f>
        <v>8.7225000000000001</v>
      </c>
      <c r="D993" s="5">
        <f>TITRES_STAT!E996</f>
        <v>0</v>
      </c>
      <c r="E993" s="2">
        <f t="shared" si="60"/>
        <v>-22879</v>
      </c>
      <c r="F993" s="5" t="str">
        <f t="shared" si="63"/>
        <v>BEARISH</v>
      </c>
      <c r="G993" s="5" t="str">
        <f t="shared" si="62"/>
        <v>NEUTRAL</v>
      </c>
      <c r="H993" s="5" t="str">
        <f t="shared" si="61"/>
        <v>BEARISH DIVERGENCE</v>
      </c>
    </row>
    <row r="994" spans="1:8" ht="13.5" x14ac:dyDescent="0.25">
      <c r="A994" s="3">
        <f>TITRES_STAT!B997</f>
        <v>43759</v>
      </c>
      <c r="B994" s="5">
        <f>TITRES_STAT!C997</f>
        <v>8.74</v>
      </c>
      <c r="C994" s="5">
        <f>TITRES_STAT!D997</f>
        <v>8.7225000000000001</v>
      </c>
      <c r="D994" s="5">
        <f>TITRES_STAT!E997</f>
        <v>0</v>
      </c>
      <c r="E994" s="2">
        <f t="shared" si="60"/>
        <v>-22879</v>
      </c>
      <c r="F994" s="5" t="str">
        <f t="shared" si="63"/>
        <v>BEARISH</v>
      </c>
      <c r="G994" s="5" t="str">
        <f t="shared" si="62"/>
        <v>NEUTRAL</v>
      </c>
      <c r="H994" s="5" t="str">
        <f t="shared" si="61"/>
        <v>BEARISH DIVERGENCE</v>
      </c>
    </row>
    <row r="995" spans="1:8" ht="13.5" x14ac:dyDescent="0.25">
      <c r="A995" s="3">
        <f>TITRES_STAT!B998</f>
        <v>43760</v>
      </c>
      <c r="B995" s="5">
        <f>TITRES_STAT!C998</f>
        <v>9</v>
      </c>
      <c r="C995" s="5">
        <f>TITRES_STAT!D998</f>
        <v>8.9819999999999993</v>
      </c>
      <c r="D995" s="5">
        <f>TITRES_STAT!E998</f>
        <v>1</v>
      </c>
      <c r="E995" s="2">
        <f t="shared" si="60"/>
        <v>-22878</v>
      </c>
      <c r="F995" s="5" t="str">
        <f t="shared" si="63"/>
        <v>BEARISH</v>
      </c>
      <c r="G995" s="5" t="str">
        <f t="shared" si="62"/>
        <v>NEUTRAL</v>
      </c>
      <c r="H995" s="5" t="str">
        <f t="shared" si="61"/>
        <v>BEARISH DIVERGENCE</v>
      </c>
    </row>
    <row r="996" spans="1:8" ht="13.5" x14ac:dyDescent="0.25">
      <c r="A996" s="3">
        <f>TITRES_STAT!B999</f>
        <v>43761</v>
      </c>
      <c r="B996" s="5">
        <f>TITRES_STAT!C999</f>
        <v>9</v>
      </c>
      <c r="C996" s="5">
        <f>TITRES_STAT!D999</f>
        <v>8.9819999999999993</v>
      </c>
      <c r="D996" s="5">
        <f>TITRES_STAT!E999</f>
        <v>348</v>
      </c>
      <c r="E996" s="2">
        <f t="shared" si="60"/>
        <v>-22878</v>
      </c>
      <c r="F996" s="5" t="str">
        <f t="shared" si="63"/>
        <v>BEARISH</v>
      </c>
      <c r="G996" s="5" t="str">
        <f t="shared" si="62"/>
        <v>NEUTRAL</v>
      </c>
      <c r="H996" s="5" t="str">
        <f t="shared" si="61"/>
        <v>NEUTRAL</v>
      </c>
    </row>
    <row r="997" spans="1:8" ht="13.5" x14ac:dyDescent="0.25">
      <c r="A997" s="3">
        <f>TITRES_STAT!B1000</f>
        <v>43762</v>
      </c>
      <c r="B997" s="5">
        <f>TITRES_STAT!C1000</f>
        <v>9.08</v>
      </c>
      <c r="C997" s="5">
        <f>TITRES_STAT!D1000</f>
        <v>9.0617999999999999</v>
      </c>
      <c r="D997" s="5">
        <f>TITRES_STAT!E1000</f>
        <v>1</v>
      </c>
      <c r="E997" s="2">
        <f t="shared" si="60"/>
        <v>-22877</v>
      </c>
      <c r="F997" s="5" t="str">
        <f t="shared" si="63"/>
        <v>BULLISH</v>
      </c>
      <c r="G997" s="5" t="str">
        <f t="shared" si="62"/>
        <v>NEUTRAL</v>
      </c>
      <c r="H997" s="5" t="str">
        <f t="shared" si="61"/>
        <v>CONFIRMED BULLISH</v>
      </c>
    </row>
    <row r="998" spans="1:8" ht="13.5" x14ac:dyDescent="0.25">
      <c r="A998" s="3">
        <f>TITRES_STAT!B1001</f>
        <v>43763</v>
      </c>
      <c r="B998" s="5">
        <f>TITRES_STAT!C1001</f>
        <v>9.08</v>
      </c>
      <c r="C998" s="5">
        <f>TITRES_STAT!D1001</f>
        <v>9.0617999999999999</v>
      </c>
      <c r="D998" s="5">
        <f>TITRES_STAT!E1001</f>
        <v>0</v>
      </c>
      <c r="E998" s="2">
        <f t="shared" si="60"/>
        <v>-22877</v>
      </c>
      <c r="F998" s="5" t="str">
        <f t="shared" si="63"/>
        <v>BULLISH</v>
      </c>
      <c r="G998" s="5" t="str">
        <f t="shared" si="62"/>
        <v>NEUTRAL</v>
      </c>
      <c r="H998" s="5" t="str">
        <f t="shared" si="61"/>
        <v>CONFIRMED BULLISH</v>
      </c>
    </row>
    <row r="999" spans="1:8" ht="13.5" x14ac:dyDescent="0.25">
      <c r="A999" s="3">
        <f>TITRES_STAT!B1002</f>
        <v>43766</v>
      </c>
      <c r="B999" s="5">
        <f>TITRES_STAT!C1002</f>
        <v>8.81</v>
      </c>
      <c r="C999" s="5">
        <f>TITRES_STAT!D1002</f>
        <v>8.7924000000000007</v>
      </c>
      <c r="D999" s="5">
        <f>TITRES_STAT!E1002</f>
        <v>24</v>
      </c>
      <c r="E999" s="2">
        <f t="shared" si="60"/>
        <v>-22901</v>
      </c>
      <c r="F999" s="5" t="str">
        <f t="shared" si="63"/>
        <v>BEARISH</v>
      </c>
      <c r="G999" s="5" t="str">
        <f t="shared" si="62"/>
        <v>NEUTRAL</v>
      </c>
      <c r="H999" s="5" t="str">
        <f t="shared" si="61"/>
        <v>BEARISH DIVERGENCE</v>
      </c>
    </row>
    <row r="1000" spans="1:8" ht="13.5" x14ac:dyDescent="0.25">
      <c r="A1000" s="3">
        <f>TITRES_STAT!B1003</f>
        <v>43767</v>
      </c>
      <c r="B1000" s="5">
        <f>TITRES_STAT!C1003</f>
        <v>8.56</v>
      </c>
      <c r="C1000" s="5">
        <f>TITRES_STAT!D1003</f>
        <v>8.5428999999999995</v>
      </c>
      <c r="D1000" s="5">
        <f>TITRES_STAT!E1003</f>
        <v>504</v>
      </c>
      <c r="E1000" s="2">
        <f t="shared" si="60"/>
        <v>-23405</v>
      </c>
      <c r="F1000" s="5" t="str">
        <f t="shared" si="63"/>
        <v>BEARISH</v>
      </c>
      <c r="G1000" s="5" t="str">
        <f t="shared" si="62"/>
        <v>STRONG</v>
      </c>
      <c r="H1000" s="5" t="str">
        <f t="shared" si="61"/>
        <v>CONFIRMED BEARISH</v>
      </c>
    </row>
    <row r="1001" spans="1:8" ht="13.5" x14ac:dyDescent="0.25">
      <c r="A1001" s="3">
        <f>TITRES_STAT!B1004</f>
        <v>43768</v>
      </c>
      <c r="B1001" s="5">
        <f>TITRES_STAT!C1004</f>
        <v>8.4</v>
      </c>
      <c r="C1001" s="5">
        <f>TITRES_STAT!D1004</f>
        <v>8.3832000000000004</v>
      </c>
      <c r="D1001" s="5">
        <f>TITRES_STAT!E1004</f>
        <v>7</v>
      </c>
      <c r="E1001" s="2">
        <f t="shared" si="60"/>
        <v>-23412</v>
      </c>
      <c r="F1001" s="5" t="str">
        <f t="shared" si="63"/>
        <v>BEARISH</v>
      </c>
      <c r="G1001" s="5" t="str">
        <f t="shared" si="62"/>
        <v>STRONG</v>
      </c>
      <c r="H1001" s="5" t="str">
        <f t="shared" si="61"/>
        <v>CONFIRMED BEARISH</v>
      </c>
    </row>
    <row r="1002" spans="1:8" ht="13.5" x14ac:dyDescent="0.25">
      <c r="A1002" s="3">
        <f>TITRES_STAT!B1005</f>
        <v>43769</v>
      </c>
      <c r="B1002" s="5">
        <f>TITRES_STAT!C1005</f>
        <v>8.4</v>
      </c>
      <c r="C1002" s="5">
        <f>TITRES_STAT!D1005</f>
        <v>8.3832000000000004</v>
      </c>
      <c r="D1002" s="5">
        <f>TITRES_STAT!E1005</f>
        <v>101</v>
      </c>
      <c r="E1002" s="2">
        <f t="shared" si="60"/>
        <v>-23412</v>
      </c>
      <c r="F1002" s="5" t="str">
        <f t="shared" si="63"/>
        <v>BEARISH</v>
      </c>
      <c r="G1002" s="5" t="str">
        <f t="shared" si="62"/>
        <v>STRONG</v>
      </c>
      <c r="H1002" s="5" t="str">
        <f t="shared" si="61"/>
        <v>CONFIRMED BEARISH</v>
      </c>
    </row>
    <row r="1003" spans="1:8" ht="13.5" x14ac:dyDescent="0.25">
      <c r="A1003" s="3">
        <f>TITRES_STAT!B1006</f>
        <v>43770</v>
      </c>
      <c r="B1003" s="5">
        <f>TITRES_STAT!C1006</f>
        <v>8.4</v>
      </c>
      <c r="C1003" s="5">
        <f>TITRES_STAT!D1006</f>
        <v>8.3832000000000004</v>
      </c>
      <c r="D1003" s="5">
        <f>TITRES_STAT!E1006</f>
        <v>0</v>
      </c>
      <c r="E1003" s="2">
        <f t="shared" si="60"/>
        <v>-23412</v>
      </c>
      <c r="F1003" s="5" t="str">
        <f t="shared" si="63"/>
        <v>BEARISH</v>
      </c>
      <c r="G1003" s="5" t="str">
        <f t="shared" si="62"/>
        <v>STRONG</v>
      </c>
      <c r="H1003" s="5" t="str">
        <f t="shared" si="61"/>
        <v>CONFIRMED BEARISH</v>
      </c>
    </row>
    <row r="1004" spans="1:8" ht="13.5" x14ac:dyDescent="0.25">
      <c r="A1004" s="3">
        <f>TITRES_STAT!B1007</f>
        <v>43773</v>
      </c>
      <c r="B1004" s="5">
        <f>TITRES_STAT!C1007</f>
        <v>8.4</v>
      </c>
      <c r="C1004" s="5">
        <f>TITRES_STAT!D1007</f>
        <v>8.3832000000000004</v>
      </c>
      <c r="D1004" s="5">
        <f>TITRES_STAT!E1007</f>
        <v>2000</v>
      </c>
      <c r="E1004" s="2">
        <f t="shared" si="60"/>
        <v>-23412</v>
      </c>
      <c r="F1004" s="5" t="str">
        <f t="shared" si="63"/>
        <v>BEARISH</v>
      </c>
      <c r="G1004" s="5" t="str">
        <f t="shared" si="62"/>
        <v>STRONG</v>
      </c>
      <c r="H1004" s="5" t="str">
        <f t="shared" si="61"/>
        <v>CONFIRMED BEARISH</v>
      </c>
    </row>
    <row r="1005" spans="1:8" ht="13.5" x14ac:dyDescent="0.25">
      <c r="A1005" s="3">
        <f>TITRES_STAT!B1008</f>
        <v>43774</v>
      </c>
      <c r="B1005" s="5">
        <f>TITRES_STAT!C1008</f>
        <v>8.77</v>
      </c>
      <c r="C1005" s="5">
        <f>TITRES_STAT!D1008</f>
        <v>8.7524999999999995</v>
      </c>
      <c r="D1005" s="5">
        <f>TITRES_STAT!E1008</f>
        <v>0</v>
      </c>
      <c r="E1005" s="2">
        <f t="shared" si="60"/>
        <v>-23412</v>
      </c>
      <c r="F1005" s="5" t="str">
        <f t="shared" si="63"/>
        <v>BEARISH</v>
      </c>
      <c r="G1005" s="5" t="str">
        <f t="shared" si="62"/>
        <v>NEUTRAL</v>
      </c>
      <c r="H1005" s="5" t="str">
        <f t="shared" si="61"/>
        <v>BEARISH DIVERGENCE</v>
      </c>
    </row>
    <row r="1006" spans="1:8" ht="13.5" x14ac:dyDescent="0.25">
      <c r="A1006" s="3">
        <f>TITRES_STAT!B1009</f>
        <v>43775</v>
      </c>
      <c r="B1006" s="5">
        <f>TITRES_STAT!C1009</f>
        <v>8.77</v>
      </c>
      <c r="C1006" s="5">
        <f>TITRES_STAT!D1009</f>
        <v>8.7524999999999995</v>
      </c>
      <c r="D1006" s="5">
        <f>TITRES_STAT!E1009</f>
        <v>1</v>
      </c>
      <c r="E1006" s="2">
        <f t="shared" si="60"/>
        <v>-23412</v>
      </c>
      <c r="F1006" s="5" t="str">
        <f t="shared" si="63"/>
        <v>NEUTRAL</v>
      </c>
      <c r="G1006" s="5" t="str">
        <f t="shared" si="62"/>
        <v>NEUTRAL</v>
      </c>
      <c r="H1006" s="5" t="str">
        <f t="shared" si="61"/>
        <v>NEUTRAL</v>
      </c>
    </row>
    <row r="1007" spans="1:8" ht="13.5" x14ac:dyDescent="0.25">
      <c r="A1007" s="3">
        <f>TITRES_STAT!B1010</f>
        <v>43776</v>
      </c>
      <c r="B1007" s="5">
        <f>TITRES_STAT!C1010</f>
        <v>8.51</v>
      </c>
      <c r="C1007" s="5">
        <f>TITRES_STAT!D1010</f>
        <v>8.4930000000000003</v>
      </c>
      <c r="D1007" s="5">
        <f>TITRES_STAT!E1010</f>
        <v>0</v>
      </c>
      <c r="E1007" s="2">
        <f t="shared" si="60"/>
        <v>-23412</v>
      </c>
      <c r="F1007" s="5" t="str">
        <f t="shared" si="63"/>
        <v>NEUTRAL</v>
      </c>
      <c r="G1007" s="5" t="str">
        <f t="shared" si="62"/>
        <v>NEUTRAL</v>
      </c>
      <c r="H1007" s="5" t="str">
        <f t="shared" si="61"/>
        <v>NEUTRAL</v>
      </c>
    </row>
    <row r="1008" spans="1:8" ht="13.5" x14ac:dyDescent="0.25">
      <c r="A1008" s="3">
        <f>TITRES_STAT!B1011</f>
        <v>43777</v>
      </c>
      <c r="B1008" s="5">
        <f>TITRES_STAT!C1011</f>
        <v>8.68</v>
      </c>
      <c r="C1008" s="5">
        <f>TITRES_STAT!D1011</f>
        <v>8.6625999999999994</v>
      </c>
      <c r="D1008" s="5">
        <f>TITRES_STAT!E1011</f>
        <v>103</v>
      </c>
      <c r="E1008" s="2">
        <f t="shared" si="60"/>
        <v>-23309</v>
      </c>
      <c r="F1008" s="5" t="str">
        <f t="shared" si="63"/>
        <v>BULLISH</v>
      </c>
      <c r="G1008" s="5" t="str">
        <f t="shared" si="62"/>
        <v>NEUTRAL</v>
      </c>
      <c r="H1008" s="5" t="str">
        <f t="shared" si="61"/>
        <v>CONFIRMED BULLISH</v>
      </c>
    </row>
    <row r="1009" spans="1:8" ht="13.5" x14ac:dyDescent="0.25">
      <c r="A1009" s="3">
        <f>TITRES_STAT!B1012</f>
        <v>43780</v>
      </c>
      <c r="B1009" s="5">
        <f>TITRES_STAT!C1012</f>
        <v>8.31</v>
      </c>
      <c r="C1009" s="5">
        <f>TITRES_STAT!D1012</f>
        <v>8.2934000000000001</v>
      </c>
      <c r="D1009" s="5">
        <f>TITRES_STAT!E1012</f>
        <v>33</v>
      </c>
      <c r="E1009" s="2">
        <f t="shared" si="60"/>
        <v>-23342</v>
      </c>
      <c r="F1009" s="5" t="str">
        <f t="shared" si="63"/>
        <v>BULLISH</v>
      </c>
      <c r="G1009" s="5" t="str">
        <f t="shared" si="62"/>
        <v>NEUTRAL</v>
      </c>
      <c r="H1009" s="5" t="str">
        <f t="shared" si="61"/>
        <v>BULLISH DIVERGENCE</v>
      </c>
    </row>
    <row r="1010" spans="1:8" ht="13.5" x14ac:dyDescent="0.25">
      <c r="A1010" s="3">
        <f>TITRES_STAT!B1013</f>
        <v>43781</v>
      </c>
      <c r="B1010" s="5">
        <f>TITRES_STAT!C1013</f>
        <v>8.5500000000000007</v>
      </c>
      <c r="C1010" s="5">
        <f>TITRES_STAT!D1013</f>
        <v>8.5328999999999997</v>
      </c>
      <c r="D1010" s="5">
        <f>TITRES_STAT!E1013</f>
        <v>78</v>
      </c>
      <c r="E1010" s="2">
        <f t="shared" si="60"/>
        <v>-23264</v>
      </c>
      <c r="F1010" s="5" t="str">
        <f t="shared" si="63"/>
        <v>BULLISH</v>
      </c>
      <c r="G1010" s="5" t="str">
        <f t="shared" si="62"/>
        <v>NEUTRAL</v>
      </c>
      <c r="H1010" s="5" t="str">
        <f t="shared" si="61"/>
        <v>BULLISH DIVERGENCE</v>
      </c>
    </row>
    <row r="1011" spans="1:8" ht="13.5" x14ac:dyDescent="0.25">
      <c r="A1011" s="3">
        <f>TITRES_STAT!B1014</f>
        <v>43782</v>
      </c>
      <c r="B1011" s="5">
        <f>TITRES_STAT!C1014</f>
        <v>8.67</v>
      </c>
      <c r="C1011" s="5">
        <f>TITRES_STAT!D1014</f>
        <v>8.6526999999999994</v>
      </c>
      <c r="D1011" s="5">
        <f>TITRES_STAT!E1014</f>
        <v>11</v>
      </c>
      <c r="E1011" s="2">
        <f t="shared" si="60"/>
        <v>-23253</v>
      </c>
      <c r="F1011" s="5" t="str">
        <f t="shared" si="63"/>
        <v>BULLISH</v>
      </c>
      <c r="G1011" s="5" t="str">
        <f t="shared" si="62"/>
        <v>NEUTRAL</v>
      </c>
      <c r="H1011" s="5" t="str">
        <f t="shared" si="61"/>
        <v>BULLISH DIVERGENCE</v>
      </c>
    </row>
    <row r="1012" spans="1:8" ht="13.5" x14ac:dyDescent="0.25">
      <c r="A1012" s="3">
        <f>TITRES_STAT!B1015</f>
        <v>43783</v>
      </c>
      <c r="B1012" s="5">
        <f>TITRES_STAT!C1015</f>
        <v>8.75</v>
      </c>
      <c r="C1012" s="5">
        <f>TITRES_STAT!D1015</f>
        <v>8.7324999999999999</v>
      </c>
      <c r="D1012" s="5">
        <f>TITRES_STAT!E1015</f>
        <v>1</v>
      </c>
      <c r="E1012" s="2">
        <f t="shared" si="60"/>
        <v>-23252</v>
      </c>
      <c r="F1012" s="5" t="str">
        <f t="shared" si="63"/>
        <v>BULLISH</v>
      </c>
      <c r="G1012" s="5" t="str">
        <f t="shared" si="62"/>
        <v>NEUTRAL</v>
      </c>
      <c r="H1012" s="5" t="str">
        <f t="shared" si="61"/>
        <v>CONFIRMED BULLISH</v>
      </c>
    </row>
    <row r="1013" spans="1:8" ht="13.5" x14ac:dyDescent="0.25">
      <c r="A1013" s="3">
        <f>TITRES_STAT!B1016</f>
        <v>43784</v>
      </c>
      <c r="B1013" s="5">
        <f>TITRES_STAT!C1016</f>
        <v>8.68</v>
      </c>
      <c r="C1013" s="5">
        <f>TITRES_STAT!D1016</f>
        <v>8.6625999999999994</v>
      </c>
      <c r="D1013" s="5">
        <f>TITRES_STAT!E1016</f>
        <v>200</v>
      </c>
      <c r="E1013" s="2">
        <f t="shared" si="60"/>
        <v>-23452</v>
      </c>
      <c r="F1013" s="5" t="str">
        <f t="shared" si="63"/>
        <v>BEARISH</v>
      </c>
      <c r="G1013" s="5" t="str">
        <f t="shared" si="62"/>
        <v>NEUTRAL</v>
      </c>
      <c r="H1013" s="5" t="str">
        <f t="shared" si="61"/>
        <v>NEUTRAL</v>
      </c>
    </row>
    <row r="1014" spans="1:8" ht="13.5" x14ac:dyDescent="0.25">
      <c r="A1014" s="3">
        <f>TITRES_STAT!B1017</f>
        <v>43787</v>
      </c>
      <c r="B1014" s="5">
        <f>TITRES_STAT!C1017</f>
        <v>8.75</v>
      </c>
      <c r="C1014" s="5">
        <f>TITRES_STAT!D1017</f>
        <v>8.7324999999999999</v>
      </c>
      <c r="D1014" s="5">
        <f>TITRES_STAT!E1017</f>
        <v>1</v>
      </c>
      <c r="E1014" s="2">
        <f t="shared" si="60"/>
        <v>-23451</v>
      </c>
      <c r="F1014" s="5" t="str">
        <f t="shared" si="63"/>
        <v>BEARISH</v>
      </c>
      <c r="G1014" s="5" t="str">
        <f t="shared" si="62"/>
        <v>NEUTRAL</v>
      </c>
      <c r="H1014" s="5" t="str">
        <f t="shared" si="61"/>
        <v>BEARISH DIVERGENCE</v>
      </c>
    </row>
    <row r="1015" spans="1:8" ht="13.5" x14ac:dyDescent="0.25">
      <c r="A1015" s="3">
        <f>TITRES_STAT!B1018</f>
        <v>43788</v>
      </c>
      <c r="B1015" s="5">
        <f>TITRES_STAT!C1018</f>
        <v>8.75</v>
      </c>
      <c r="C1015" s="5">
        <f>TITRES_STAT!D1018</f>
        <v>8.7324999999999999</v>
      </c>
      <c r="D1015" s="5">
        <f>TITRES_STAT!E1018</f>
        <v>0</v>
      </c>
      <c r="E1015" s="2">
        <f t="shared" si="60"/>
        <v>-23451</v>
      </c>
      <c r="F1015" s="5" t="str">
        <f t="shared" si="63"/>
        <v>BEARISH</v>
      </c>
      <c r="G1015" s="5" t="str">
        <f t="shared" si="62"/>
        <v>NEUTRAL</v>
      </c>
      <c r="H1015" s="5" t="str">
        <f t="shared" si="61"/>
        <v>BEARISH DIVERGENCE</v>
      </c>
    </row>
    <row r="1016" spans="1:8" ht="13.5" x14ac:dyDescent="0.25">
      <c r="A1016" s="3">
        <f>TITRES_STAT!B1019</f>
        <v>43789</v>
      </c>
      <c r="B1016" s="5">
        <f>TITRES_STAT!C1019</f>
        <v>8.5</v>
      </c>
      <c r="C1016" s="5">
        <f>TITRES_STAT!D1019</f>
        <v>8.4830000000000005</v>
      </c>
      <c r="D1016" s="5">
        <f>TITRES_STAT!E1019</f>
        <v>4</v>
      </c>
      <c r="E1016" s="2">
        <f t="shared" si="60"/>
        <v>-23455</v>
      </c>
      <c r="F1016" s="5" t="str">
        <f t="shared" si="63"/>
        <v>BEARISH</v>
      </c>
      <c r="G1016" s="5" t="str">
        <f t="shared" si="62"/>
        <v>NEUTRAL</v>
      </c>
      <c r="H1016" s="5" t="str">
        <f t="shared" si="61"/>
        <v>CONFIRMED BEARISH</v>
      </c>
    </row>
    <row r="1017" spans="1:8" ht="13.5" x14ac:dyDescent="0.25">
      <c r="A1017" s="3">
        <f>TITRES_STAT!B1020</f>
        <v>43790</v>
      </c>
      <c r="B1017" s="5">
        <f>TITRES_STAT!C1020</f>
        <v>8.5</v>
      </c>
      <c r="C1017" s="5">
        <f>TITRES_STAT!D1020</f>
        <v>8.4830000000000005</v>
      </c>
      <c r="D1017" s="5">
        <f>TITRES_STAT!E1020</f>
        <v>4</v>
      </c>
      <c r="E1017" s="2">
        <f t="shared" si="60"/>
        <v>-23455</v>
      </c>
      <c r="F1017" s="5" t="str">
        <f t="shared" si="63"/>
        <v>BEARISH</v>
      </c>
      <c r="G1017" s="5" t="str">
        <f t="shared" si="62"/>
        <v>NEUTRAL</v>
      </c>
      <c r="H1017" s="5" t="str">
        <f t="shared" si="61"/>
        <v>CONFIRMED BEARISH</v>
      </c>
    </row>
    <row r="1018" spans="1:8" ht="13.5" x14ac:dyDescent="0.25">
      <c r="A1018" s="3">
        <f>TITRES_STAT!B1021</f>
        <v>43791</v>
      </c>
      <c r="B1018" s="5">
        <f>TITRES_STAT!C1021</f>
        <v>8.5</v>
      </c>
      <c r="C1018" s="5">
        <f>TITRES_STAT!D1021</f>
        <v>8.4830000000000005</v>
      </c>
      <c r="D1018" s="5">
        <f>TITRES_STAT!E1021</f>
        <v>0</v>
      </c>
      <c r="E1018" s="2">
        <f t="shared" si="60"/>
        <v>-23455</v>
      </c>
      <c r="F1018" s="5" t="str">
        <f t="shared" si="63"/>
        <v>BEARISH</v>
      </c>
      <c r="G1018" s="5" t="str">
        <f t="shared" si="62"/>
        <v>NEUTRAL</v>
      </c>
      <c r="H1018" s="5" t="str">
        <f t="shared" si="61"/>
        <v>CONFIRMED BEARISH</v>
      </c>
    </row>
    <row r="1019" spans="1:8" ht="13.5" x14ac:dyDescent="0.25">
      <c r="A1019" s="3">
        <f>TITRES_STAT!B1022</f>
        <v>43794</v>
      </c>
      <c r="B1019" s="5">
        <f>TITRES_STAT!C1022</f>
        <v>8.5</v>
      </c>
      <c r="C1019" s="5">
        <f>TITRES_STAT!D1022</f>
        <v>8.4830000000000005</v>
      </c>
      <c r="D1019" s="5">
        <f>TITRES_STAT!E1022</f>
        <v>0</v>
      </c>
      <c r="E1019" s="2">
        <f t="shared" si="60"/>
        <v>-23455</v>
      </c>
      <c r="F1019" s="5" t="str">
        <f t="shared" si="63"/>
        <v>BEARISH</v>
      </c>
      <c r="G1019" s="5" t="str">
        <f t="shared" si="62"/>
        <v>NEUTRAL</v>
      </c>
      <c r="H1019" s="5" t="str">
        <f t="shared" si="61"/>
        <v>CONFIRMED BEARISH</v>
      </c>
    </row>
    <row r="1020" spans="1:8" ht="13.5" x14ac:dyDescent="0.25">
      <c r="A1020" s="3">
        <f>TITRES_STAT!B1023</f>
        <v>43795</v>
      </c>
      <c r="B1020" s="5">
        <f>TITRES_STAT!C1023</f>
        <v>8.5</v>
      </c>
      <c r="C1020" s="5">
        <f>TITRES_STAT!D1023</f>
        <v>8.4830000000000005</v>
      </c>
      <c r="D1020" s="5">
        <f>TITRES_STAT!E1023</f>
        <v>0</v>
      </c>
      <c r="E1020" s="2">
        <f t="shared" si="60"/>
        <v>-23455</v>
      </c>
      <c r="F1020" s="5" t="str">
        <f t="shared" si="63"/>
        <v>BEARISH</v>
      </c>
      <c r="G1020" s="5" t="str">
        <f t="shared" si="62"/>
        <v>NEUTRAL</v>
      </c>
      <c r="H1020" s="5" t="str">
        <f t="shared" si="61"/>
        <v>CONFIRMED BEARISH</v>
      </c>
    </row>
    <row r="1021" spans="1:8" ht="13.5" x14ac:dyDescent="0.25">
      <c r="A1021" s="3">
        <f>TITRES_STAT!B1024</f>
        <v>43796</v>
      </c>
      <c r="B1021" s="5">
        <f>TITRES_STAT!C1024</f>
        <v>8.4</v>
      </c>
      <c r="C1021" s="5">
        <f>TITRES_STAT!D1024</f>
        <v>8.3832000000000004</v>
      </c>
      <c r="D1021" s="5">
        <f>TITRES_STAT!E1024</f>
        <v>54</v>
      </c>
      <c r="E1021" s="2">
        <f t="shared" si="60"/>
        <v>-23509</v>
      </c>
      <c r="F1021" s="5" t="str">
        <f t="shared" si="63"/>
        <v>BEARISH</v>
      </c>
      <c r="G1021" s="5" t="str">
        <f t="shared" si="62"/>
        <v>NEUTRAL</v>
      </c>
      <c r="H1021" s="5" t="str">
        <f t="shared" si="61"/>
        <v>CONFIRMED BEARISH</v>
      </c>
    </row>
    <row r="1022" spans="1:8" ht="13.5" x14ac:dyDescent="0.25">
      <c r="A1022" s="3">
        <f>TITRES_STAT!B1025</f>
        <v>43797</v>
      </c>
      <c r="B1022" s="5">
        <f>TITRES_STAT!C1025</f>
        <v>8.4</v>
      </c>
      <c r="C1022" s="5">
        <f>TITRES_STAT!D1025</f>
        <v>8.3832000000000004</v>
      </c>
      <c r="D1022" s="5">
        <f>TITRES_STAT!E1025</f>
        <v>0</v>
      </c>
      <c r="E1022" s="2">
        <f t="shared" si="60"/>
        <v>-23509</v>
      </c>
      <c r="F1022" s="5" t="str">
        <f t="shared" si="63"/>
        <v>BEARISH</v>
      </c>
      <c r="G1022" s="5" t="str">
        <f t="shared" si="62"/>
        <v>NEUTRAL</v>
      </c>
      <c r="H1022" s="5" t="str">
        <f t="shared" si="61"/>
        <v>CONFIRMED BEARISH</v>
      </c>
    </row>
    <row r="1023" spans="1:8" ht="13.5" x14ac:dyDescent="0.25">
      <c r="A1023" s="3">
        <f>TITRES_STAT!B1026</f>
        <v>43798</v>
      </c>
      <c r="B1023" s="5">
        <f>TITRES_STAT!C1026</f>
        <v>8.49</v>
      </c>
      <c r="C1023" s="5">
        <f>TITRES_STAT!D1026</f>
        <v>8.4730000000000008</v>
      </c>
      <c r="D1023" s="5">
        <f>TITRES_STAT!E1026</f>
        <v>500</v>
      </c>
      <c r="E1023" s="2">
        <f t="shared" si="60"/>
        <v>-23009</v>
      </c>
      <c r="F1023" s="5" t="str">
        <f t="shared" si="63"/>
        <v>BULLISH</v>
      </c>
      <c r="G1023" s="5" t="str">
        <f t="shared" si="62"/>
        <v>NEUTRAL</v>
      </c>
      <c r="H1023" s="5" t="str">
        <f t="shared" si="61"/>
        <v>BULLISH DIVERGENCE</v>
      </c>
    </row>
    <row r="1024" spans="1:8" ht="13.5" x14ac:dyDescent="0.25">
      <c r="A1024" s="3">
        <f>TITRES_STAT!B1027</f>
        <v>43801</v>
      </c>
      <c r="B1024" s="5">
        <f>TITRES_STAT!C1027</f>
        <v>8.5500000000000007</v>
      </c>
      <c r="C1024" s="5">
        <f>TITRES_STAT!D1027</f>
        <v>8.5328999999999997</v>
      </c>
      <c r="D1024" s="5">
        <f>TITRES_STAT!E1027</f>
        <v>1</v>
      </c>
      <c r="E1024" s="2">
        <f t="shared" si="60"/>
        <v>-23008</v>
      </c>
      <c r="F1024" s="5" t="str">
        <f t="shared" si="63"/>
        <v>BULLISH</v>
      </c>
      <c r="G1024" s="5" t="str">
        <f t="shared" si="62"/>
        <v>NEUTRAL</v>
      </c>
      <c r="H1024" s="5" t="str">
        <f t="shared" si="61"/>
        <v>CONFIRMED BULLISH</v>
      </c>
    </row>
    <row r="1025" spans="1:8" ht="13.5" x14ac:dyDescent="0.25">
      <c r="A1025" s="3">
        <f>TITRES_STAT!B1028</f>
        <v>43802</v>
      </c>
      <c r="B1025" s="5">
        <f>TITRES_STAT!C1028</f>
        <v>8.5500000000000007</v>
      </c>
      <c r="C1025" s="5">
        <f>TITRES_STAT!D1028</f>
        <v>8.5328999999999997</v>
      </c>
      <c r="D1025" s="5">
        <f>TITRES_STAT!E1028</f>
        <v>0</v>
      </c>
      <c r="E1025" s="2">
        <f t="shared" si="60"/>
        <v>-23008</v>
      </c>
      <c r="F1025" s="5" t="str">
        <f t="shared" si="63"/>
        <v>BULLISH</v>
      </c>
      <c r="G1025" s="5" t="str">
        <f t="shared" si="62"/>
        <v>NEUTRAL</v>
      </c>
      <c r="H1025" s="5" t="str">
        <f t="shared" si="61"/>
        <v>CONFIRMED BULLISH</v>
      </c>
    </row>
    <row r="1026" spans="1:8" ht="13.5" x14ac:dyDescent="0.25">
      <c r="A1026" s="3">
        <f>TITRES_STAT!B1029</f>
        <v>43803</v>
      </c>
      <c r="B1026" s="5">
        <f>TITRES_STAT!C1029</f>
        <v>8.4</v>
      </c>
      <c r="C1026" s="5">
        <f>TITRES_STAT!D1029</f>
        <v>8.3832000000000004</v>
      </c>
      <c r="D1026" s="5">
        <f>TITRES_STAT!E1029</f>
        <v>138</v>
      </c>
      <c r="E1026" s="2">
        <f t="shared" si="60"/>
        <v>-23146</v>
      </c>
      <c r="F1026" s="5" t="str">
        <f t="shared" si="63"/>
        <v>BULLISH</v>
      </c>
      <c r="G1026" s="5" t="str">
        <f t="shared" si="62"/>
        <v>NEUTRAL</v>
      </c>
      <c r="H1026" s="5" t="str">
        <f t="shared" si="61"/>
        <v>NEUTRAL</v>
      </c>
    </row>
    <row r="1027" spans="1:8" ht="13.5" x14ac:dyDescent="0.25">
      <c r="A1027" s="3">
        <f>TITRES_STAT!B1030</f>
        <v>43804</v>
      </c>
      <c r="B1027" s="5">
        <f>TITRES_STAT!C1030</f>
        <v>8.25</v>
      </c>
      <c r="C1027" s="5">
        <f>TITRES_STAT!D1030</f>
        <v>8.2334999999999994</v>
      </c>
      <c r="D1027" s="5">
        <f>TITRES_STAT!E1030</f>
        <v>615</v>
      </c>
      <c r="E1027" s="2">
        <f t="shared" si="60"/>
        <v>-23761</v>
      </c>
      <c r="F1027" s="5" t="str">
        <f t="shared" si="63"/>
        <v>BEARISH</v>
      </c>
      <c r="G1027" s="5" t="str">
        <f t="shared" si="62"/>
        <v>NEUTRAL</v>
      </c>
      <c r="H1027" s="5" t="str">
        <f t="shared" si="61"/>
        <v>CONFIRMED BEARISH</v>
      </c>
    </row>
    <row r="1028" spans="1:8" ht="13.5" x14ac:dyDescent="0.25">
      <c r="A1028" s="3">
        <f>TITRES_STAT!B1031</f>
        <v>43805</v>
      </c>
      <c r="B1028" s="5">
        <f>TITRES_STAT!C1031</f>
        <v>8.5500000000000007</v>
      </c>
      <c r="C1028" s="5">
        <f>TITRES_STAT!D1031</f>
        <v>8.5328999999999997</v>
      </c>
      <c r="D1028" s="5">
        <f>TITRES_STAT!E1031</f>
        <v>4745</v>
      </c>
      <c r="E1028" s="2">
        <f t="shared" ref="E1028:E1091" si="64">IF(B1028&gt;B1027, E1027+D1028, IF(B1028&lt;B1027, E1027-D1028, E1027))</f>
        <v>-19016</v>
      </c>
      <c r="F1028" s="5" t="str">
        <f t="shared" si="63"/>
        <v>BULLISH</v>
      </c>
      <c r="G1028" s="5" t="str">
        <f t="shared" si="62"/>
        <v>WEAK</v>
      </c>
      <c r="H1028" s="5" t="str">
        <f t="shared" si="61"/>
        <v>CONFIRMED BULLISH</v>
      </c>
    </row>
    <row r="1029" spans="1:8" ht="13.5" x14ac:dyDescent="0.25">
      <c r="A1029" s="3">
        <f>TITRES_STAT!B1032</f>
        <v>43808</v>
      </c>
      <c r="B1029" s="5">
        <f>TITRES_STAT!C1032</f>
        <v>8.94</v>
      </c>
      <c r="C1029" s="5">
        <f>TITRES_STAT!D1032</f>
        <v>8.9221000000000004</v>
      </c>
      <c r="D1029" s="5">
        <f>TITRES_STAT!E1032</f>
        <v>786</v>
      </c>
      <c r="E1029" s="2">
        <f t="shared" si="64"/>
        <v>-18230</v>
      </c>
      <c r="F1029" s="5" t="str">
        <f t="shared" si="63"/>
        <v>BULLISH</v>
      </c>
      <c r="G1029" s="5" t="str">
        <f t="shared" si="62"/>
        <v>WEAK</v>
      </c>
      <c r="H1029" s="5" t="str">
        <f t="shared" si="61"/>
        <v>CONFIRMED BULLISH</v>
      </c>
    </row>
    <row r="1030" spans="1:8" ht="13.5" x14ac:dyDescent="0.25">
      <c r="A1030" s="3">
        <f>TITRES_STAT!B1033</f>
        <v>43809</v>
      </c>
      <c r="B1030" s="5">
        <f>TITRES_STAT!C1033</f>
        <v>9</v>
      </c>
      <c r="C1030" s="5">
        <f>TITRES_STAT!D1033</f>
        <v>8.9819999999999993</v>
      </c>
      <c r="D1030" s="5">
        <f>TITRES_STAT!E1033</f>
        <v>5553</v>
      </c>
      <c r="E1030" s="2">
        <f t="shared" si="64"/>
        <v>-12677</v>
      </c>
      <c r="F1030" s="5" t="str">
        <f t="shared" si="63"/>
        <v>BULLISH</v>
      </c>
      <c r="G1030" s="5" t="str">
        <f t="shared" si="62"/>
        <v>WEAK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43810</v>
      </c>
      <c r="B1031" s="5">
        <f>TITRES_STAT!C1034</f>
        <v>9.49</v>
      </c>
      <c r="C1031" s="5">
        <f>TITRES_STAT!D1034</f>
        <v>9.4710000000000001</v>
      </c>
      <c r="D1031" s="5">
        <f>TITRES_STAT!E1034</f>
        <v>2395</v>
      </c>
      <c r="E1031" s="2">
        <f t="shared" si="64"/>
        <v>-10282</v>
      </c>
      <c r="F1031" s="5" t="str">
        <f t="shared" si="63"/>
        <v>BULLISH</v>
      </c>
      <c r="G1031" s="5" t="str">
        <f t="shared" ref="G1031:G1094" si="66">IF((E1031-E1026)/E1026 &gt; 0.02, "STRONG",
 IF((E1031-E1026)/E1026 &lt; -0.02, "WEAK", "NEUTRAL"))</f>
        <v>WEAK</v>
      </c>
      <c r="H1031" s="5" t="str">
        <f t="shared" si="65"/>
        <v>CONFIRMED BULLISH</v>
      </c>
    </row>
    <row r="1032" spans="1:8" ht="13.5" x14ac:dyDescent="0.25">
      <c r="A1032" s="3">
        <f>TITRES_STAT!B1035</f>
        <v>43811</v>
      </c>
      <c r="B1032" s="5">
        <f>TITRES_STAT!C1035</f>
        <v>9.4</v>
      </c>
      <c r="C1032" s="5">
        <f>TITRES_STAT!D1035</f>
        <v>9.3811999999999998</v>
      </c>
      <c r="D1032" s="5">
        <f>TITRES_STAT!E1035</f>
        <v>10200</v>
      </c>
      <c r="E1032" s="2">
        <f t="shared" si="64"/>
        <v>-20482</v>
      </c>
      <c r="F1032" s="5" t="str">
        <f t="shared" ref="F1032:F1095" si="67">IF(E1032&gt;E1027,"BULLISH",IF(E1032&lt;E1027,"BEARISH","NEUTRAL"))</f>
        <v>BULLISH</v>
      </c>
      <c r="G1032" s="5" t="str">
        <f t="shared" si="66"/>
        <v>WEAK</v>
      </c>
      <c r="H1032" s="5" t="str">
        <f t="shared" si="65"/>
        <v>CONFIRMED BULLISH</v>
      </c>
    </row>
    <row r="1033" spans="1:8" ht="13.5" x14ac:dyDescent="0.25">
      <c r="A1033" s="3">
        <f>TITRES_STAT!B1036</f>
        <v>43812</v>
      </c>
      <c r="B1033" s="5">
        <f>TITRES_STAT!C1036</f>
        <v>9.3699999999999992</v>
      </c>
      <c r="C1033" s="5">
        <f>TITRES_STAT!D1036</f>
        <v>9.3513000000000002</v>
      </c>
      <c r="D1033" s="5">
        <f>TITRES_STAT!E1036</f>
        <v>7850</v>
      </c>
      <c r="E1033" s="2">
        <f t="shared" si="64"/>
        <v>-28332</v>
      </c>
      <c r="F1033" s="5" t="str">
        <f t="shared" si="67"/>
        <v>BEARISH</v>
      </c>
      <c r="G1033" s="5" t="str">
        <f t="shared" si="66"/>
        <v>STRONG</v>
      </c>
      <c r="H1033" s="5" t="str">
        <f t="shared" si="65"/>
        <v>BEARISH DIVERGENCE</v>
      </c>
    </row>
    <row r="1034" spans="1:8" ht="13.5" x14ac:dyDescent="0.25">
      <c r="A1034" s="3">
        <f>TITRES_STAT!B1037</f>
        <v>43815</v>
      </c>
      <c r="B1034" s="5">
        <f>TITRES_STAT!C1037</f>
        <v>9.36</v>
      </c>
      <c r="C1034" s="5">
        <f>TITRES_STAT!D1037</f>
        <v>9.3413000000000004</v>
      </c>
      <c r="D1034" s="5">
        <f>TITRES_STAT!E1037</f>
        <v>100</v>
      </c>
      <c r="E1034" s="2">
        <f t="shared" si="64"/>
        <v>-28432</v>
      </c>
      <c r="F1034" s="5" t="str">
        <f t="shared" si="67"/>
        <v>BEARISH</v>
      </c>
      <c r="G1034" s="5" t="str">
        <f t="shared" si="66"/>
        <v>STRONG</v>
      </c>
      <c r="H1034" s="5" t="str">
        <f t="shared" si="65"/>
        <v>BEARISH DIVERGENCE</v>
      </c>
    </row>
    <row r="1035" spans="1:8" ht="13.5" x14ac:dyDescent="0.25">
      <c r="A1035" s="3">
        <f>TITRES_STAT!B1038</f>
        <v>43816</v>
      </c>
      <c r="B1035" s="5">
        <f>TITRES_STAT!C1038</f>
        <v>9.36</v>
      </c>
      <c r="C1035" s="5">
        <f>TITRES_STAT!D1038</f>
        <v>9.3413000000000004</v>
      </c>
      <c r="D1035" s="5">
        <f>TITRES_STAT!E1038</f>
        <v>0</v>
      </c>
      <c r="E1035" s="2">
        <f t="shared" si="64"/>
        <v>-28432</v>
      </c>
      <c r="F1035" s="5" t="str">
        <f t="shared" si="67"/>
        <v>BEARISH</v>
      </c>
      <c r="G1035" s="5" t="str">
        <f t="shared" si="66"/>
        <v>STRONG</v>
      </c>
      <c r="H1035" s="5" t="str">
        <f t="shared" si="65"/>
        <v>BEARISH DIVERGENCE</v>
      </c>
    </row>
    <row r="1036" spans="1:8" ht="13.5" x14ac:dyDescent="0.25">
      <c r="A1036" s="3">
        <f>TITRES_STAT!B1039</f>
        <v>43817</v>
      </c>
      <c r="B1036" s="5">
        <f>TITRES_STAT!C1039</f>
        <v>9.07</v>
      </c>
      <c r="C1036" s="5">
        <f>TITRES_STAT!D1039</f>
        <v>9.0518999999999998</v>
      </c>
      <c r="D1036" s="5">
        <f>TITRES_STAT!E1039</f>
        <v>3177</v>
      </c>
      <c r="E1036" s="2">
        <f t="shared" si="64"/>
        <v>-31609</v>
      </c>
      <c r="F1036" s="5" t="str">
        <f t="shared" si="67"/>
        <v>BEARISH</v>
      </c>
      <c r="G1036" s="5" t="str">
        <f t="shared" si="66"/>
        <v>STRONG</v>
      </c>
      <c r="H1036" s="5" t="str">
        <f t="shared" si="65"/>
        <v>CONFIRMED BEARISH</v>
      </c>
    </row>
    <row r="1037" spans="1:8" ht="13.5" x14ac:dyDescent="0.25">
      <c r="A1037" s="3">
        <f>TITRES_STAT!B1040</f>
        <v>43818</v>
      </c>
      <c r="B1037" s="5">
        <f>TITRES_STAT!C1040</f>
        <v>9.07</v>
      </c>
      <c r="C1037" s="5">
        <f>TITRES_STAT!D1040</f>
        <v>9.0518999999999998</v>
      </c>
      <c r="D1037" s="5">
        <f>TITRES_STAT!E1040</f>
        <v>5360</v>
      </c>
      <c r="E1037" s="2">
        <f t="shared" si="64"/>
        <v>-31609</v>
      </c>
      <c r="F1037" s="5" t="str">
        <f t="shared" si="67"/>
        <v>BEARISH</v>
      </c>
      <c r="G1037" s="5" t="str">
        <f t="shared" si="66"/>
        <v>STRONG</v>
      </c>
      <c r="H1037" s="5" t="str">
        <f t="shared" si="65"/>
        <v>CONFIRMED BEARISH</v>
      </c>
    </row>
    <row r="1038" spans="1:8" ht="13.5" x14ac:dyDescent="0.25">
      <c r="A1038" s="3">
        <f>TITRES_STAT!B1041</f>
        <v>43819</v>
      </c>
      <c r="B1038" s="5">
        <f>TITRES_STAT!C1041</f>
        <v>9.3000000000000007</v>
      </c>
      <c r="C1038" s="5">
        <f>TITRES_STAT!D1041</f>
        <v>9.2813999999999997</v>
      </c>
      <c r="D1038" s="5">
        <f>TITRES_STAT!E1041</f>
        <v>834</v>
      </c>
      <c r="E1038" s="2">
        <f t="shared" si="64"/>
        <v>-30775</v>
      </c>
      <c r="F1038" s="5" t="str">
        <f t="shared" si="67"/>
        <v>BEARISH</v>
      </c>
      <c r="G1038" s="5" t="str">
        <f t="shared" si="66"/>
        <v>STRONG</v>
      </c>
      <c r="H1038" s="5" t="str">
        <f t="shared" si="65"/>
        <v>CONFIRMED BEARISH</v>
      </c>
    </row>
    <row r="1039" spans="1:8" ht="13.5" x14ac:dyDescent="0.25">
      <c r="A1039" s="3">
        <f>TITRES_STAT!B1042</f>
        <v>43822</v>
      </c>
      <c r="B1039" s="5">
        <f>TITRES_STAT!C1042</f>
        <v>9.0299999999999994</v>
      </c>
      <c r="C1039" s="5">
        <f>TITRES_STAT!D1042</f>
        <v>9.0119000000000007</v>
      </c>
      <c r="D1039" s="5">
        <f>TITRES_STAT!E1042</f>
        <v>2600</v>
      </c>
      <c r="E1039" s="2">
        <f t="shared" si="64"/>
        <v>-33375</v>
      </c>
      <c r="F1039" s="5" t="str">
        <f t="shared" si="67"/>
        <v>BEARISH</v>
      </c>
      <c r="G1039" s="5" t="str">
        <f t="shared" si="66"/>
        <v>STRONG</v>
      </c>
      <c r="H1039" s="5" t="str">
        <f t="shared" si="65"/>
        <v>CONFIRMED BEARISH</v>
      </c>
    </row>
    <row r="1040" spans="1:8" ht="13.5" x14ac:dyDescent="0.25">
      <c r="A1040" s="3">
        <f>TITRES_STAT!B1043</f>
        <v>43823</v>
      </c>
      <c r="B1040" s="5">
        <f>TITRES_STAT!C1043</f>
        <v>9.0299999999999994</v>
      </c>
      <c r="C1040" s="5">
        <f>TITRES_STAT!D1043</f>
        <v>9.0119000000000007</v>
      </c>
      <c r="D1040" s="5">
        <f>TITRES_STAT!E1043</f>
        <v>1340</v>
      </c>
      <c r="E1040" s="2">
        <f t="shared" si="64"/>
        <v>-33375</v>
      </c>
      <c r="F1040" s="5" t="str">
        <f t="shared" si="67"/>
        <v>BEARISH</v>
      </c>
      <c r="G1040" s="5" t="str">
        <f t="shared" si="66"/>
        <v>STRONG</v>
      </c>
      <c r="H1040" s="5" t="str">
        <f t="shared" si="65"/>
        <v>CONFIRMED BEARISH</v>
      </c>
    </row>
    <row r="1041" spans="1:8" ht="13.5" x14ac:dyDescent="0.25">
      <c r="A1041" s="3">
        <f>TITRES_STAT!B1044</f>
        <v>43824</v>
      </c>
      <c r="B1041" s="5">
        <f>TITRES_STAT!C1044</f>
        <v>9.07</v>
      </c>
      <c r="C1041" s="5">
        <f>TITRES_STAT!D1044</f>
        <v>9.0518999999999998</v>
      </c>
      <c r="D1041" s="5">
        <f>TITRES_STAT!E1044</f>
        <v>4519</v>
      </c>
      <c r="E1041" s="2">
        <f t="shared" si="64"/>
        <v>-28856</v>
      </c>
      <c r="F1041" s="5" t="str">
        <f t="shared" si="67"/>
        <v>BULLISH</v>
      </c>
      <c r="G1041" s="5" t="str">
        <f t="shared" si="66"/>
        <v>WEAK</v>
      </c>
      <c r="H1041" s="5" t="str">
        <f t="shared" si="65"/>
        <v>NEUTRAL</v>
      </c>
    </row>
    <row r="1042" spans="1:8" ht="13.5" x14ac:dyDescent="0.25">
      <c r="A1042" s="3">
        <f>TITRES_STAT!B1045</f>
        <v>43825</v>
      </c>
      <c r="B1042" s="5">
        <f>TITRES_STAT!C1045</f>
        <v>9.23</v>
      </c>
      <c r="C1042" s="5">
        <f>TITRES_STAT!D1045</f>
        <v>9.2114999999999991</v>
      </c>
      <c r="D1042" s="5">
        <f>TITRES_STAT!E1045</f>
        <v>4205</v>
      </c>
      <c r="E1042" s="2">
        <f t="shared" si="64"/>
        <v>-24651</v>
      </c>
      <c r="F1042" s="5" t="str">
        <f t="shared" si="67"/>
        <v>BULLISH</v>
      </c>
      <c r="G1042" s="5" t="str">
        <f t="shared" si="66"/>
        <v>WEAK</v>
      </c>
      <c r="H1042" s="5" t="str">
        <f t="shared" si="65"/>
        <v>CONFIRMED BULLISH</v>
      </c>
    </row>
    <row r="1043" spans="1:8" ht="13.5" x14ac:dyDescent="0.25">
      <c r="A1043" s="3">
        <f>TITRES_STAT!B1046</f>
        <v>43826</v>
      </c>
      <c r="B1043" s="5">
        <f>TITRES_STAT!C1046</f>
        <v>9.0399999999999991</v>
      </c>
      <c r="C1043" s="5">
        <f>TITRES_STAT!D1046</f>
        <v>9.0219000000000005</v>
      </c>
      <c r="D1043" s="5">
        <f>TITRES_STAT!E1046</f>
        <v>1220</v>
      </c>
      <c r="E1043" s="2">
        <f t="shared" si="64"/>
        <v>-25871</v>
      </c>
      <c r="F1043" s="5" t="str">
        <f t="shared" si="67"/>
        <v>BULLISH</v>
      </c>
      <c r="G1043" s="5" t="str">
        <f t="shared" si="66"/>
        <v>WEAK</v>
      </c>
      <c r="H1043" s="5" t="str">
        <f t="shared" si="65"/>
        <v>BULLISH DIVERGENCE</v>
      </c>
    </row>
    <row r="1044" spans="1:8" ht="13.5" x14ac:dyDescent="0.25">
      <c r="A1044" s="3">
        <f>TITRES_STAT!B1047</f>
        <v>43829</v>
      </c>
      <c r="B1044" s="5">
        <f>TITRES_STAT!C1047</f>
        <v>9.23</v>
      </c>
      <c r="C1044" s="5">
        <f>TITRES_STAT!D1047</f>
        <v>9.2114999999999991</v>
      </c>
      <c r="D1044" s="5">
        <f>TITRES_STAT!E1047</f>
        <v>170</v>
      </c>
      <c r="E1044" s="2">
        <f t="shared" si="64"/>
        <v>-25701</v>
      </c>
      <c r="F1044" s="5" t="str">
        <f t="shared" si="67"/>
        <v>BULLISH</v>
      </c>
      <c r="G1044" s="5" t="str">
        <f t="shared" si="66"/>
        <v>WEAK</v>
      </c>
      <c r="H1044" s="5" t="str">
        <f t="shared" si="65"/>
        <v>CONFIRMED BULLISH</v>
      </c>
    </row>
    <row r="1045" spans="1:8" ht="13.5" x14ac:dyDescent="0.25">
      <c r="A1045" s="3">
        <f>TITRES_STAT!B1048</f>
        <v>43830</v>
      </c>
      <c r="B1045" s="5">
        <f>TITRES_STAT!C1048</f>
        <v>9.23</v>
      </c>
      <c r="C1045" s="5">
        <f>TITRES_STAT!D1048</f>
        <v>9.2114999999999991</v>
      </c>
      <c r="D1045" s="5">
        <f>TITRES_STAT!E1048</f>
        <v>0</v>
      </c>
      <c r="E1045" s="2">
        <f t="shared" si="64"/>
        <v>-25701</v>
      </c>
      <c r="F1045" s="5" t="str">
        <f t="shared" si="67"/>
        <v>BULLISH</v>
      </c>
      <c r="G1045" s="5" t="str">
        <f t="shared" si="66"/>
        <v>WEAK</v>
      </c>
      <c r="H1045" s="5" t="str">
        <f t="shared" si="65"/>
        <v>CONFIRMED BULLISH</v>
      </c>
    </row>
    <row r="1046" spans="1:8" ht="13.5" x14ac:dyDescent="0.25">
      <c r="A1046" s="3">
        <f>TITRES_STAT!B1049</f>
        <v>43832</v>
      </c>
      <c r="B1046" s="5">
        <f>TITRES_STAT!C1049</f>
        <v>9.07</v>
      </c>
      <c r="C1046" s="5">
        <f>TITRES_STAT!D1049</f>
        <v>9.0518999999999998</v>
      </c>
      <c r="D1046" s="5">
        <f>TITRES_STAT!E1049</f>
        <v>50</v>
      </c>
      <c r="E1046" s="2">
        <f t="shared" si="64"/>
        <v>-25751</v>
      </c>
      <c r="F1046" s="5" t="str">
        <f t="shared" si="67"/>
        <v>BULLISH</v>
      </c>
      <c r="G1046" s="5" t="str">
        <f t="shared" si="66"/>
        <v>WEAK</v>
      </c>
      <c r="H1046" s="5" t="str">
        <f t="shared" si="65"/>
        <v>NEUTRAL</v>
      </c>
    </row>
    <row r="1047" spans="1:8" ht="13.5" x14ac:dyDescent="0.25">
      <c r="A1047" s="3">
        <f>TITRES_STAT!B1050</f>
        <v>43833</v>
      </c>
      <c r="B1047" s="5">
        <f>TITRES_STAT!C1050</f>
        <v>9.0299999999999994</v>
      </c>
      <c r="C1047" s="5">
        <f>TITRES_STAT!D1050</f>
        <v>9.0119000000000007</v>
      </c>
      <c r="D1047" s="5">
        <f>TITRES_STAT!E1050</f>
        <v>5243</v>
      </c>
      <c r="E1047" s="2">
        <f t="shared" si="64"/>
        <v>-30994</v>
      </c>
      <c r="F1047" s="5" t="str">
        <f t="shared" si="67"/>
        <v>BEARISH</v>
      </c>
      <c r="G1047" s="5" t="str">
        <f t="shared" si="66"/>
        <v>STRONG</v>
      </c>
      <c r="H1047" s="5" t="str">
        <f t="shared" si="65"/>
        <v>CONFIRMED BEARISH</v>
      </c>
    </row>
    <row r="1048" spans="1:8" ht="13.5" x14ac:dyDescent="0.25">
      <c r="A1048" s="3">
        <f>TITRES_STAT!B1051</f>
        <v>43836</v>
      </c>
      <c r="B1048" s="5">
        <f>TITRES_STAT!C1051</f>
        <v>8.76</v>
      </c>
      <c r="C1048" s="5">
        <f>TITRES_STAT!D1051</f>
        <v>8.7424999999999997</v>
      </c>
      <c r="D1048" s="5">
        <f>TITRES_STAT!E1051</f>
        <v>0</v>
      </c>
      <c r="E1048" s="2">
        <f t="shared" si="64"/>
        <v>-30994</v>
      </c>
      <c r="F1048" s="5" t="str">
        <f t="shared" si="67"/>
        <v>BEARISH</v>
      </c>
      <c r="G1048" s="5" t="str">
        <f t="shared" si="66"/>
        <v>STRONG</v>
      </c>
      <c r="H1048" s="5" t="str">
        <f t="shared" si="65"/>
        <v>CONFIRMED BEARISH</v>
      </c>
    </row>
    <row r="1049" spans="1:8" ht="13.5" x14ac:dyDescent="0.25">
      <c r="A1049" s="3">
        <f>TITRES_STAT!B1052</f>
        <v>43837</v>
      </c>
      <c r="B1049" s="5">
        <f>TITRES_STAT!C1052</f>
        <v>8.8000000000000007</v>
      </c>
      <c r="C1049" s="5">
        <f>TITRES_STAT!D1052</f>
        <v>8.7824000000000009</v>
      </c>
      <c r="D1049" s="5">
        <f>TITRES_STAT!E1052</f>
        <v>848</v>
      </c>
      <c r="E1049" s="2">
        <f t="shared" si="64"/>
        <v>-30146</v>
      </c>
      <c r="F1049" s="5" t="str">
        <f t="shared" si="67"/>
        <v>BEARISH</v>
      </c>
      <c r="G1049" s="5" t="str">
        <f t="shared" si="66"/>
        <v>STRONG</v>
      </c>
      <c r="H1049" s="5" t="str">
        <f t="shared" si="65"/>
        <v>CONFIRMED BEARISH</v>
      </c>
    </row>
    <row r="1050" spans="1:8" ht="13.5" x14ac:dyDescent="0.25">
      <c r="A1050" s="3">
        <f>TITRES_STAT!B1053</f>
        <v>43838</v>
      </c>
      <c r="B1050" s="5">
        <f>TITRES_STAT!C1053</f>
        <v>8.5399999999999991</v>
      </c>
      <c r="C1050" s="5">
        <f>TITRES_STAT!D1053</f>
        <v>8.5228999999999999</v>
      </c>
      <c r="D1050" s="5">
        <f>TITRES_STAT!E1053</f>
        <v>200</v>
      </c>
      <c r="E1050" s="2">
        <f t="shared" si="64"/>
        <v>-30346</v>
      </c>
      <c r="F1050" s="5" t="str">
        <f t="shared" si="67"/>
        <v>BEARISH</v>
      </c>
      <c r="G1050" s="5" t="str">
        <f t="shared" si="66"/>
        <v>STRONG</v>
      </c>
      <c r="H1050" s="5" t="str">
        <f t="shared" si="65"/>
        <v>CONFIRMED BEARISH</v>
      </c>
    </row>
    <row r="1051" spans="1:8" ht="13.5" x14ac:dyDescent="0.25">
      <c r="A1051" s="3">
        <f>TITRES_STAT!B1054</f>
        <v>43839</v>
      </c>
      <c r="B1051" s="5">
        <f>TITRES_STAT!C1054</f>
        <v>8.3000000000000007</v>
      </c>
      <c r="C1051" s="5">
        <f>TITRES_STAT!D1054</f>
        <v>8.2834000000000003</v>
      </c>
      <c r="D1051" s="5">
        <f>TITRES_STAT!E1054</f>
        <v>5810</v>
      </c>
      <c r="E1051" s="2">
        <f t="shared" si="64"/>
        <v>-36156</v>
      </c>
      <c r="F1051" s="5" t="str">
        <f t="shared" si="67"/>
        <v>BEARISH</v>
      </c>
      <c r="G1051" s="5" t="str">
        <f t="shared" si="66"/>
        <v>STRONG</v>
      </c>
      <c r="H1051" s="5" t="str">
        <f t="shared" si="65"/>
        <v>CONFIRMED BEARISH</v>
      </c>
    </row>
    <row r="1052" spans="1:8" ht="13.5" x14ac:dyDescent="0.25">
      <c r="A1052" s="3">
        <f>TITRES_STAT!B1055</f>
        <v>43840</v>
      </c>
      <c r="B1052" s="5">
        <f>TITRES_STAT!C1055</f>
        <v>8.67</v>
      </c>
      <c r="C1052" s="5">
        <f>TITRES_STAT!D1055</f>
        <v>8.6526999999999994</v>
      </c>
      <c r="D1052" s="5">
        <f>TITRES_STAT!E1055</f>
        <v>1300</v>
      </c>
      <c r="E1052" s="2">
        <f t="shared" si="64"/>
        <v>-34856</v>
      </c>
      <c r="F1052" s="5" t="str">
        <f t="shared" si="67"/>
        <v>BEARISH</v>
      </c>
      <c r="G1052" s="5" t="str">
        <f t="shared" si="66"/>
        <v>STRONG</v>
      </c>
      <c r="H1052" s="5" t="str">
        <f t="shared" si="65"/>
        <v>CONFIRMED BEARISH</v>
      </c>
    </row>
    <row r="1053" spans="1:8" ht="13.5" x14ac:dyDescent="0.25">
      <c r="A1053" s="3">
        <f>TITRES_STAT!B1056</f>
        <v>43843</v>
      </c>
      <c r="B1053" s="5">
        <f>TITRES_STAT!C1056</f>
        <v>9</v>
      </c>
      <c r="C1053" s="5">
        <f>TITRES_STAT!D1056</f>
        <v>8.9819999999999993</v>
      </c>
      <c r="D1053" s="5">
        <f>TITRES_STAT!E1056</f>
        <v>1338</v>
      </c>
      <c r="E1053" s="2">
        <f t="shared" si="64"/>
        <v>-33518</v>
      </c>
      <c r="F1053" s="5" t="str">
        <f t="shared" si="67"/>
        <v>BEARISH</v>
      </c>
      <c r="G1053" s="5" t="str">
        <f t="shared" si="66"/>
        <v>STRONG</v>
      </c>
      <c r="H1053" s="5" t="str">
        <f t="shared" si="65"/>
        <v>BEARISH DIVERGENCE</v>
      </c>
    </row>
    <row r="1054" spans="1:8" ht="13.5" x14ac:dyDescent="0.25">
      <c r="A1054" s="3">
        <f>TITRES_STAT!B1057</f>
        <v>43845</v>
      </c>
      <c r="B1054" s="5">
        <f>TITRES_STAT!C1057</f>
        <v>9.4700000000000006</v>
      </c>
      <c r="C1054" s="5">
        <f>TITRES_STAT!D1057</f>
        <v>9.4511000000000003</v>
      </c>
      <c r="D1054" s="5">
        <f>TITRES_STAT!E1057</f>
        <v>218</v>
      </c>
      <c r="E1054" s="2">
        <f t="shared" si="64"/>
        <v>-33300</v>
      </c>
      <c r="F1054" s="5" t="str">
        <f t="shared" si="67"/>
        <v>BEARISH</v>
      </c>
      <c r="G1054" s="5" t="str">
        <f t="shared" si="66"/>
        <v>STRONG</v>
      </c>
      <c r="H1054" s="5" t="str">
        <f t="shared" si="65"/>
        <v>BEARISH DIVERGENCE</v>
      </c>
    </row>
    <row r="1055" spans="1:8" ht="13.5" x14ac:dyDescent="0.25">
      <c r="A1055" s="3">
        <f>TITRES_STAT!B1058</f>
        <v>43846</v>
      </c>
      <c r="B1055" s="5">
        <f>TITRES_STAT!C1058</f>
        <v>9.5</v>
      </c>
      <c r="C1055" s="5">
        <f>TITRES_STAT!D1058</f>
        <v>9.4809999999999999</v>
      </c>
      <c r="D1055" s="5">
        <f>TITRES_STAT!E1058</f>
        <v>3706</v>
      </c>
      <c r="E1055" s="2">
        <f t="shared" si="64"/>
        <v>-29594</v>
      </c>
      <c r="F1055" s="5" t="str">
        <f t="shared" si="67"/>
        <v>BULLISH</v>
      </c>
      <c r="G1055" s="5" t="str">
        <f t="shared" si="66"/>
        <v>WEAK</v>
      </c>
      <c r="H1055" s="5" t="str">
        <f t="shared" si="65"/>
        <v>CONFIRMED BULLISH</v>
      </c>
    </row>
    <row r="1056" spans="1:8" ht="13.5" x14ac:dyDescent="0.25">
      <c r="A1056" s="3">
        <f>TITRES_STAT!B1059</f>
        <v>43847</v>
      </c>
      <c r="B1056" s="5">
        <f>TITRES_STAT!C1059</f>
        <v>9.4499999999999993</v>
      </c>
      <c r="C1056" s="5">
        <f>TITRES_STAT!D1059</f>
        <v>9.4311000000000007</v>
      </c>
      <c r="D1056" s="5">
        <f>TITRES_STAT!E1059</f>
        <v>11240</v>
      </c>
      <c r="E1056" s="2">
        <f t="shared" si="64"/>
        <v>-40834</v>
      </c>
      <c r="F1056" s="5" t="str">
        <f t="shared" si="67"/>
        <v>BEARISH</v>
      </c>
      <c r="G1056" s="5" t="str">
        <f t="shared" si="66"/>
        <v>STRONG</v>
      </c>
      <c r="H1056" s="5" t="str">
        <f t="shared" si="65"/>
        <v>BEARISH DIVERGENCE</v>
      </c>
    </row>
    <row r="1057" spans="1:8" ht="13.5" x14ac:dyDescent="0.25">
      <c r="A1057" s="3">
        <f>TITRES_STAT!B1060</f>
        <v>43850</v>
      </c>
      <c r="B1057" s="5">
        <f>TITRES_STAT!C1060</f>
        <v>9.3000000000000007</v>
      </c>
      <c r="C1057" s="5">
        <f>TITRES_STAT!D1060</f>
        <v>9.2813999999999997</v>
      </c>
      <c r="D1057" s="5">
        <f>TITRES_STAT!E1060</f>
        <v>1682</v>
      </c>
      <c r="E1057" s="2">
        <f t="shared" si="64"/>
        <v>-42516</v>
      </c>
      <c r="F1057" s="5" t="str">
        <f t="shared" si="67"/>
        <v>BEARISH</v>
      </c>
      <c r="G1057" s="5" t="str">
        <f t="shared" si="66"/>
        <v>STRONG</v>
      </c>
      <c r="H1057" s="5" t="str">
        <f t="shared" si="65"/>
        <v>BEARISH DIVERGENCE</v>
      </c>
    </row>
    <row r="1058" spans="1:8" ht="13.5" x14ac:dyDescent="0.25">
      <c r="A1058" s="3">
        <f>TITRES_STAT!B1061</f>
        <v>43851</v>
      </c>
      <c r="B1058" s="5">
        <f>TITRES_STAT!C1061</f>
        <v>9.65</v>
      </c>
      <c r="C1058" s="5">
        <f>TITRES_STAT!D1061</f>
        <v>9.6306999999999992</v>
      </c>
      <c r="D1058" s="5">
        <f>TITRES_STAT!E1061</f>
        <v>1505</v>
      </c>
      <c r="E1058" s="2">
        <f t="shared" si="64"/>
        <v>-41011</v>
      </c>
      <c r="F1058" s="5" t="str">
        <f t="shared" si="67"/>
        <v>BEARISH</v>
      </c>
      <c r="G1058" s="5" t="str">
        <f t="shared" si="66"/>
        <v>STRONG</v>
      </c>
      <c r="H1058" s="5" t="str">
        <f t="shared" si="65"/>
        <v>BEARISH DIVERGENCE</v>
      </c>
    </row>
    <row r="1059" spans="1:8" ht="13.5" x14ac:dyDescent="0.25">
      <c r="A1059" s="3">
        <f>TITRES_STAT!B1062</f>
        <v>43852</v>
      </c>
      <c r="B1059" s="5">
        <f>TITRES_STAT!C1062</f>
        <v>9.99</v>
      </c>
      <c r="C1059" s="5">
        <f>TITRES_STAT!D1062</f>
        <v>9.9700000000000006</v>
      </c>
      <c r="D1059" s="5">
        <f>TITRES_STAT!E1062</f>
        <v>1398</v>
      </c>
      <c r="E1059" s="2">
        <f t="shared" si="64"/>
        <v>-39613</v>
      </c>
      <c r="F1059" s="5" t="str">
        <f t="shared" si="67"/>
        <v>BEARISH</v>
      </c>
      <c r="G1059" s="5" t="str">
        <f t="shared" si="66"/>
        <v>STRONG</v>
      </c>
      <c r="H1059" s="5" t="str">
        <f t="shared" si="65"/>
        <v>BEARISH DIVERGENCE</v>
      </c>
    </row>
    <row r="1060" spans="1:8" ht="13.5" x14ac:dyDescent="0.25">
      <c r="A1060" s="3">
        <f>TITRES_STAT!B1063</f>
        <v>43853</v>
      </c>
      <c r="B1060" s="5">
        <f>TITRES_STAT!C1063</f>
        <v>10</v>
      </c>
      <c r="C1060" s="5">
        <f>TITRES_STAT!D1063</f>
        <v>9.98</v>
      </c>
      <c r="D1060" s="5">
        <f>TITRES_STAT!E1063</f>
        <v>119</v>
      </c>
      <c r="E1060" s="2">
        <f t="shared" si="64"/>
        <v>-39494</v>
      </c>
      <c r="F1060" s="5" t="str">
        <f t="shared" si="67"/>
        <v>BEARISH</v>
      </c>
      <c r="G1060" s="5" t="str">
        <f t="shared" si="66"/>
        <v>STRONG</v>
      </c>
      <c r="H1060" s="5" t="str">
        <f t="shared" si="65"/>
        <v>BEARISH DIVERGENCE</v>
      </c>
    </row>
    <row r="1061" spans="1:8" ht="13.5" x14ac:dyDescent="0.25">
      <c r="A1061" s="3">
        <f>TITRES_STAT!B1064</f>
        <v>43854</v>
      </c>
      <c r="B1061" s="5">
        <f>TITRES_STAT!C1064</f>
        <v>10</v>
      </c>
      <c r="C1061" s="5">
        <f>TITRES_STAT!D1064</f>
        <v>9.98</v>
      </c>
      <c r="D1061" s="5">
        <f>TITRES_STAT!E1064</f>
        <v>980</v>
      </c>
      <c r="E1061" s="2">
        <f t="shared" si="64"/>
        <v>-39494</v>
      </c>
      <c r="F1061" s="5" t="str">
        <f t="shared" si="67"/>
        <v>BULLISH</v>
      </c>
      <c r="G1061" s="5" t="str">
        <f t="shared" si="66"/>
        <v>WEAK</v>
      </c>
      <c r="H1061" s="5" t="str">
        <f t="shared" si="65"/>
        <v>CONFIRMED BULLISH</v>
      </c>
    </row>
    <row r="1062" spans="1:8" ht="13.5" x14ac:dyDescent="0.25">
      <c r="A1062" s="3">
        <f>TITRES_STAT!B1065</f>
        <v>43857</v>
      </c>
      <c r="B1062" s="5">
        <f>TITRES_STAT!C1065</f>
        <v>10</v>
      </c>
      <c r="C1062" s="5">
        <f>TITRES_STAT!D1065</f>
        <v>9.98</v>
      </c>
      <c r="D1062" s="5">
        <f>TITRES_STAT!E1065</f>
        <v>795</v>
      </c>
      <c r="E1062" s="2">
        <f t="shared" si="64"/>
        <v>-39494</v>
      </c>
      <c r="F1062" s="5" t="str">
        <f t="shared" si="67"/>
        <v>BULLISH</v>
      </c>
      <c r="G1062" s="5" t="str">
        <f t="shared" si="66"/>
        <v>WEAK</v>
      </c>
      <c r="H1062" s="5" t="str">
        <f t="shared" si="65"/>
        <v>CONFIRMED BULLISH</v>
      </c>
    </row>
    <row r="1063" spans="1:8" ht="13.5" x14ac:dyDescent="0.25">
      <c r="A1063" s="3">
        <f>TITRES_STAT!B1066</f>
        <v>43858</v>
      </c>
      <c r="B1063" s="5">
        <f>TITRES_STAT!C1066</f>
        <v>10</v>
      </c>
      <c r="C1063" s="5">
        <f>TITRES_STAT!D1066</f>
        <v>9.98</v>
      </c>
      <c r="D1063" s="5">
        <f>TITRES_STAT!E1066</f>
        <v>0</v>
      </c>
      <c r="E1063" s="2">
        <f t="shared" si="64"/>
        <v>-39494</v>
      </c>
      <c r="F1063" s="5" t="str">
        <f t="shared" si="67"/>
        <v>BULLISH</v>
      </c>
      <c r="G1063" s="5" t="str">
        <f t="shared" si="66"/>
        <v>WEAK</v>
      </c>
      <c r="H1063" s="5" t="str">
        <f t="shared" si="65"/>
        <v>CONFIRMED BULLISH</v>
      </c>
    </row>
    <row r="1064" spans="1:8" ht="13.5" x14ac:dyDescent="0.25">
      <c r="A1064" s="3">
        <f>TITRES_STAT!B1067</f>
        <v>43859</v>
      </c>
      <c r="B1064" s="5">
        <f>TITRES_STAT!C1067</f>
        <v>10</v>
      </c>
      <c r="C1064" s="5">
        <f>TITRES_STAT!D1067</f>
        <v>9.98</v>
      </c>
      <c r="D1064" s="5">
        <f>TITRES_STAT!E1067</f>
        <v>199</v>
      </c>
      <c r="E1064" s="2">
        <f t="shared" si="64"/>
        <v>-39494</v>
      </c>
      <c r="F1064" s="5" t="str">
        <f t="shared" si="67"/>
        <v>BULLISH</v>
      </c>
      <c r="G1064" s="5" t="str">
        <f t="shared" si="66"/>
        <v>NEUTRAL</v>
      </c>
      <c r="H1064" s="5" t="str">
        <f t="shared" si="65"/>
        <v>CONFIRMED BULLISH</v>
      </c>
    </row>
    <row r="1065" spans="1:8" ht="13.5" x14ac:dyDescent="0.25">
      <c r="A1065" s="3">
        <f>TITRES_STAT!B1068</f>
        <v>43860</v>
      </c>
      <c r="B1065" s="5">
        <f>TITRES_STAT!C1068</f>
        <v>10</v>
      </c>
      <c r="C1065" s="5">
        <f>TITRES_STAT!D1068</f>
        <v>9.98</v>
      </c>
      <c r="D1065" s="5">
        <f>TITRES_STAT!E1068</f>
        <v>0</v>
      </c>
      <c r="E1065" s="2">
        <f t="shared" si="64"/>
        <v>-39494</v>
      </c>
      <c r="F1065" s="5" t="str">
        <f t="shared" si="67"/>
        <v>NEUTRAL</v>
      </c>
      <c r="G1065" s="5" t="str">
        <f t="shared" si="66"/>
        <v>NEUTRAL</v>
      </c>
      <c r="H1065" s="5" t="str">
        <f t="shared" si="65"/>
        <v>NEUTRAL</v>
      </c>
    </row>
    <row r="1066" spans="1:8" ht="13.5" x14ac:dyDescent="0.25">
      <c r="A1066" s="3">
        <f>TITRES_STAT!B1069</f>
        <v>43861</v>
      </c>
      <c r="B1066" s="5">
        <f>TITRES_STAT!C1069</f>
        <v>10</v>
      </c>
      <c r="C1066" s="5">
        <f>TITRES_STAT!D1069</f>
        <v>9.98</v>
      </c>
      <c r="D1066" s="5">
        <f>TITRES_STAT!E1069</f>
        <v>0</v>
      </c>
      <c r="E1066" s="2">
        <f t="shared" si="64"/>
        <v>-39494</v>
      </c>
      <c r="F1066" s="5" t="str">
        <f t="shared" si="67"/>
        <v>NEUTRAL</v>
      </c>
      <c r="G1066" s="5" t="str">
        <f t="shared" si="66"/>
        <v>NEUTRAL</v>
      </c>
      <c r="H1066" s="5" t="str">
        <f t="shared" si="65"/>
        <v>NEUTRAL</v>
      </c>
    </row>
    <row r="1067" spans="1:8" ht="13.5" x14ac:dyDescent="0.25">
      <c r="A1067" s="3">
        <f>TITRES_STAT!B1070</f>
        <v>43864</v>
      </c>
      <c r="B1067" s="5">
        <f>TITRES_STAT!C1070</f>
        <v>10</v>
      </c>
      <c r="C1067" s="5">
        <f>TITRES_STAT!D1070</f>
        <v>9.98</v>
      </c>
      <c r="D1067" s="5">
        <f>TITRES_STAT!E1070</f>
        <v>0</v>
      </c>
      <c r="E1067" s="2">
        <f t="shared" si="64"/>
        <v>-39494</v>
      </c>
      <c r="F1067" s="5" t="str">
        <f t="shared" si="67"/>
        <v>NEUTRAL</v>
      </c>
      <c r="G1067" s="5" t="str">
        <f t="shared" si="66"/>
        <v>NEUTRAL</v>
      </c>
      <c r="H1067" s="5" t="str">
        <f t="shared" si="65"/>
        <v>NEUTRAL</v>
      </c>
    </row>
    <row r="1068" spans="1:8" ht="13.5" x14ac:dyDescent="0.25">
      <c r="A1068" s="3">
        <f>TITRES_STAT!B1071</f>
        <v>43865</v>
      </c>
      <c r="B1068" s="5">
        <f>TITRES_STAT!C1071</f>
        <v>10</v>
      </c>
      <c r="C1068" s="5">
        <f>TITRES_STAT!D1071</f>
        <v>9.98</v>
      </c>
      <c r="D1068" s="5">
        <f>TITRES_STAT!E1071</f>
        <v>930</v>
      </c>
      <c r="E1068" s="2">
        <f t="shared" si="64"/>
        <v>-39494</v>
      </c>
      <c r="F1068" s="5" t="str">
        <f t="shared" si="67"/>
        <v>NEUTRAL</v>
      </c>
      <c r="G1068" s="5" t="str">
        <f t="shared" si="66"/>
        <v>NEUTRAL</v>
      </c>
      <c r="H1068" s="5" t="str">
        <f t="shared" si="65"/>
        <v>NEUTRAL</v>
      </c>
    </row>
    <row r="1069" spans="1:8" ht="13.5" x14ac:dyDescent="0.25">
      <c r="A1069" s="3">
        <f>TITRES_STAT!B1072</f>
        <v>43866</v>
      </c>
      <c r="B1069" s="5">
        <f>TITRES_STAT!C1072</f>
        <v>10</v>
      </c>
      <c r="C1069" s="5">
        <f>TITRES_STAT!D1072</f>
        <v>9.98</v>
      </c>
      <c r="D1069" s="5">
        <f>TITRES_STAT!E1072</f>
        <v>790</v>
      </c>
      <c r="E1069" s="2">
        <f t="shared" si="64"/>
        <v>-39494</v>
      </c>
      <c r="F1069" s="5" t="str">
        <f t="shared" si="67"/>
        <v>NEUTRAL</v>
      </c>
      <c r="G1069" s="5" t="str">
        <f t="shared" si="66"/>
        <v>NEUTRAL</v>
      </c>
      <c r="H1069" s="5" t="str">
        <f t="shared" si="65"/>
        <v>NEUTRAL</v>
      </c>
    </row>
    <row r="1070" spans="1:8" ht="13.5" x14ac:dyDescent="0.25">
      <c r="A1070" s="3">
        <f>TITRES_STAT!B1073</f>
        <v>43867</v>
      </c>
      <c r="B1070" s="5">
        <f>TITRES_STAT!C1073</f>
        <v>10</v>
      </c>
      <c r="C1070" s="5">
        <f>TITRES_STAT!D1073</f>
        <v>9.98</v>
      </c>
      <c r="D1070" s="5">
        <f>TITRES_STAT!E1073</f>
        <v>0</v>
      </c>
      <c r="E1070" s="2">
        <f t="shared" si="64"/>
        <v>-39494</v>
      </c>
      <c r="F1070" s="5" t="str">
        <f t="shared" si="67"/>
        <v>NEUTRAL</v>
      </c>
      <c r="G1070" s="5" t="str">
        <f t="shared" si="66"/>
        <v>NEUTRAL</v>
      </c>
      <c r="H1070" s="5" t="str">
        <f t="shared" si="65"/>
        <v>NEUTRAL</v>
      </c>
    </row>
    <row r="1071" spans="1:8" ht="13.5" x14ac:dyDescent="0.25">
      <c r="A1071" s="3">
        <f>TITRES_STAT!B1074</f>
        <v>43868</v>
      </c>
      <c r="B1071" s="5">
        <f>TITRES_STAT!C1074</f>
        <v>9.6999999999999993</v>
      </c>
      <c r="C1071" s="5">
        <f>TITRES_STAT!D1074</f>
        <v>9.6806000000000001</v>
      </c>
      <c r="D1071" s="5">
        <f>TITRES_STAT!E1074</f>
        <v>45</v>
      </c>
      <c r="E1071" s="2">
        <f t="shared" si="64"/>
        <v>-39539</v>
      </c>
      <c r="F1071" s="5" t="str">
        <f t="shared" si="67"/>
        <v>BEARISH</v>
      </c>
      <c r="G1071" s="5" t="str">
        <f t="shared" si="66"/>
        <v>NEUTRAL</v>
      </c>
      <c r="H1071" s="5" t="str">
        <f t="shared" si="65"/>
        <v>CONFIRMED BEARISH</v>
      </c>
    </row>
    <row r="1072" spans="1:8" ht="13.5" x14ac:dyDescent="0.25">
      <c r="A1072" s="3">
        <f>TITRES_STAT!B1075</f>
        <v>43871</v>
      </c>
      <c r="B1072" s="5">
        <f>TITRES_STAT!C1075</f>
        <v>10</v>
      </c>
      <c r="C1072" s="5">
        <f>TITRES_STAT!D1075</f>
        <v>9.98</v>
      </c>
      <c r="D1072" s="5">
        <f>TITRES_STAT!E1075</f>
        <v>21</v>
      </c>
      <c r="E1072" s="2">
        <f t="shared" si="64"/>
        <v>-39518</v>
      </c>
      <c r="F1072" s="5" t="str">
        <f t="shared" si="67"/>
        <v>BEARISH</v>
      </c>
      <c r="G1072" s="5" t="str">
        <f t="shared" si="66"/>
        <v>NEUTRAL</v>
      </c>
      <c r="H1072" s="5" t="str">
        <f t="shared" si="65"/>
        <v>NEUTRAL</v>
      </c>
    </row>
    <row r="1073" spans="1:8" ht="13.5" x14ac:dyDescent="0.25">
      <c r="A1073" s="3">
        <f>TITRES_STAT!B1076</f>
        <v>43872</v>
      </c>
      <c r="B1073" s="5">
        <f>TITRES_STAT!C1076</f>
        <v>10</v>
      </c>
      <c r="C1073" s="5">
        <f>TITRES_STAT!D1076</f>
        <v>9.98</v>
      </c>
      <c r="D1073" s="5">
        <f>TITRES_STAT!E1076</f>
        <v>0</v>
      </c>
      <c r="E1073" s="2">
        <f t="shared" si="64"/>
        <v>-39518</v>
      </c>
      <c r="F1073" s="5" t="str">
        <f t="shared" si="67"/>
        <v>BEARISH</v>
      </c>
      <c r="G1073" s="5" t="str">
        <f t="shared" si="66"/>
        <v>NEUTRAL</v>
      </c>
      <c r="H1073" s="5" t="str">
        <f t="shared" si="65"/>
        <v>NEUTRAL</v>
      </c>
    </row>
    <row r="1074" spans="1:8" ht="13.5" x14ac:dyDescent="0.25">
      <c r="A1074" s="3">
        <f>TITRES_STAT!B1077</f>
        <v>43873</v>
      </c>
      <c r="B1074" s="5">
        <f>TITRES_STAT!C1077</f>
        <v>10</v>
      </c>
      <c r="C1074" s="5">
        <f>TITRES_STAT!D1077</f>
        <v>9.98</v>
      </c>
      <c r="D1074" s="5">
        <f>TITRES_STAT!E1077</f>
        <v>0</v>
      </c>
      <c r="E1074" s="2">
        <f t="shared" si="64"/>
        <v>-39518</v>
      </c>
      <c r="F1074" s="5" t="str">
        <f t="shared" si="67"/>
        <v>BEARISH</v>
      </c>
      <c r="G1074" s="5" t="str">
        <f t="shared" si="66"/>
        <v>NEUTRAL</v>
      </c>
      <c r="H1074" s="5" t="str">
        <f t="shared" si="65"/>
        <v>NEUTRAL</v>
      </c>
    </row>
    <row r="1075" spans="1:8" ht="13.5" x14ac:dyDescent="0.25">
      <c r="A1075" s="3">
        <f>TITRES_STAT!B1078</f>
        <v>43874</v>
      </c>
      <c r="B1075" s="5">
        <f>TITRES_STAT!C1078</f>
        <v>10</v>
      </c>
      <c r="C1075" s="5">
        <f>TITRES_STAT!D1078</f>
        <v>9.98</v>
      </c>
      <c r="D1075" s="5">
        <f>TITRES_STAT!E1078</f>
        <v>0</v>
      </c>
      <c r="E1075" s="2">
        <f t="shared" si="64"/>
        <v>-39518</v>
      </c>
      <c r="F1075" s="5" t="str">
        <f t="shared" si="67"/>
        <v>BEARISH</v>
      </c>
      <c r="G1075" s="5" t="str">
        <f t="shared" si="66"/>
        <v>NEUTRAL</v>
      </c>
      <c r="H1075" s="5" t="str">
        <f t="shared" si="65"/>
        <v>NEUTRAL</v>
      </c>
    </row>
    <row r="1076" spans="1:8" ht="13.5" x14ac:dyDescent="0.25">
      <c r="A1076" s="3">
        <f>TITRES_STAT!B1079</f>
        <v>43875</v>
      </c>
      <c r="B1076" s="5">
        <f>TITRES_STAT!C1079</f>
        <v>10</v>
      </c>
      <c r="C1076" s="5">
        <f>TITRES_STAT!D1079</f>
        <v>9.98</v>
      </c>
      <c r="D1076" s="5">
        <f>TITRES_STAT!E1079</f>
        <v>67</v>
      </c>
      <c r="E1076" s="2">
        <f t="shared" si="64"/>
        <v>-39518</v>
      </c>
      <c r="F1076" s="5" t="str">
        <f t="shared" si="67"/>
        <v>BULLISH</v>
      </c>
      <c r="G1076" s="5" t="str">
        <f t="shared" si="66"/>
        <v>NEUTRAL</v>
      </c>
      <c r="H1076" s="5" t="str">
        <f t="shared" si="65"/>
        <v>CONFIRMED BULLISH</v>
      </c>
    </row>
    <row r="1077" spans="1:8" ht="13.5" x14ac:dyDescent="0.25">
      <c r="A1077" s="3">
        <f>TITRES_STAT!B1080</f>
        <v>43878</v>
      </c>
      <c r="B1077" s="5">
        <f>TITRES_STAT!C1080</f>
        <v>10</v>
      </c>
      <c r="C1077" s="5">
        <f>TITRES_STAT!D1080</f>
        <v>9.98</v>
      </c>
      <c r="D1077" s="5">
        <f>TITRES_STAT!E1080</f>
        <v>0</v>
      </c>
      <c r="E1077" s="2">
        <f t="shared" si="64"/>
        <v>-39518</v>
      </c>
      <c r="F1077" s="5" t="str">
        <f t="shared" si="67"/>
        <v>NEUTRAL</v>
      </c>
      <c r="G1077" s="5" t="str">
        <f t="shared" si="66"/>
        <v>NEUTRAL</v>
      </c>
      <c r="H1077" s="5" t="str">
        <f t="shared" si="65"/>
        <v>NEUTRAL</v>
      </c>
    </row>
    <row r="1078" spans="1:8" ht="13.5" x14ac:dyDescent="0.25">
      <c r="A1078" s="3">
        <f>TITRES_STAT!B1081</f>
        <v>43879</v>
      </c>
      <c r="B1078" s="5">
        <f>TITRES_STAT!C1081</f>
        <v>9.6999999999999993</v>
      </c>
      <c r="C1078" s="5">
        <f>TITRES_STAT!D1081</f>
        <v>9.6806000000000001</v>
      </c>
      <c r="D1078" s="5">
        <f>TITRES_STAT!E1081</f>
        <v>610</v>
      </c>
      <c r="E1078" s="2">
        <f t="shared" si="64"/>
        <v>-40128</v>
      </c>
      <c r="F1078" s="5" t="str">
        <f t="shared" si="67"/>
        <v>BEARISH</v>
      </c>
      <c r="G1078" s="5" t="str">
        <f t="shared" si="66"/>
        <v>NEUTRAL</v>
      </c>
      <c r="H1078" s="5" t="str">
        <f t="shared" si="65"/>
        <v>CONFIRMED BEARISH</v>
      </c>
    </row>
    <row r="1079" spans="1:8" ht="13.5" x14ac:dyDescent="0.25">
      <c r="A1079" s="3">
        <f>TITRES_STAT!B1082</f>
        <v>43880</v>
      </c>
      <c r="B1079" s="5">
        <f>TITRES_STAT!C1082</f>
        <v>9.41</v>
      </c>
      <c r="C1079" s="5">
        <f>TITRES_STAT!D1082</f>
        <v>9.3911999999999995</v>
      </c>
      <c r="D1079" s="5">
        <f>TITRES_STAT!E1082</f>
        <v>12</v>
      </c>
      <c r="E1079" s="2">
        <f t="shared" si="64"/>
        <v>-40140</v>
      </c>
      <c r="F1079" s="5" t="str">
        <f t="shared" si="67"/>
        <v>BEARISH</v>
      </c>
      <c r="G1079" s="5" t="str">
        <f t="shared" si="66"/>
        <v>NEUTRAL</v>
      </c>
      <c r="H1079" s="5" t="str">
        <f t="shared" si="65"/>
        <v>CONFIRMED BEARISH</v>
      </c>
    </row>
    <row r="1080" spans="1:8" ht="13.5" x14ac:dyDescent="0.25">
      <c r="A1080" s="3">
        <f>TITRES_STAT!B1083</f>
        <v>43881</v>
      </c>
      <c r="B1080" s="5">
        <f>TITRES_STAT!C1083</f>
        <v>9.6999999999999993</v>
      </c>
      <c r="C1080" s="5">
        <f>TITRES_STAT!D1083</f>
        <v>9.6806000000000001</v>
      </c>
      <c r="D1080" s="5">
        <f>TITRES_STAT!E1083</f>
        <v>71</v>
      </c>
      <c r="E1080" s="2">
        <f t="shared" si="64"/>
        <v>-40069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CONFIRMED BEARISH</v>
      </c>
    </row>
    <row r="1081" spans="1:8" ht="13.5" x14ac:dyDescent="0.25">
      <c r="A1081" s="3">
        <f>TITRES_STAT!B1084</f>
        <v>43882</v>
      </c>
      <c r="B1081" s="5">
        <f>TITRES_STAT!C1084</f>
        <v>9.6999999999999993</v>
      </c>
      <c r="C1081" s="5">
        <f>TITRES_STAT!D1084</f>
        <v>9.6806000000000001</v>
      </c>
      <c r="D1081" s="5">
        <f>TITRES_STAT!E1084</f>
        <v>0</v>
      </c>
      <c r="E1081" s="2">
        <f t="shared" si="64"/>
        <v>-40069</v>
      </c>
      <c r="F1081" s="5" t="str">
        <f t="shared" si="67"/>
        <v>BEARISH</v>
      </c>
      <c r="G1081" s="5" t="str">
        <f t="shared" si="66"/>
        <v>NEUTRAL</v>
      </c>
      <c r="H1081" s="5" t="str">
        <f t="shared" si="65"/>
        <v>CONFIRMED BEARISH</v>
      </c>
    </row>
    <row r="1082" spans="1:8" ht="13.5" x14ac:dyDescent="0.25">
      <c r="A1082" s="3">
        <f>TITRES_STAT!B1085</f>
        <v>43885</v>
      </c>
      <c r="B1082" s="5">
        <f>TITRES_STAT!C1085</f>
        <v>9.6999999999999993</v>
      </c>
      <c r="C1082" s="5">
        <f>TITRES_STAT!D1085</f>
        <v>9.6806000000000001</v>
      </c>
      <c r="D1082" s="5">
        <f>TITRES_STAT!E1085</f>
        <v>0</v>
      </c>
      <c r="E1082" s="2">
        <f t="shared" si="64"/>
        <v>-40069</v>
      </c>
      <c r="F1082" s="5" t="str">
        <f t="shared" si="67"/>
        <v>BEARISH</v>
      </c>
      <c r="G1082" s="5" t="str">
        <f t="shared" si="66"/>
        <v>NEUTRAL</v>
      </c>
      <c r="H1082" s="5" t="str">
        <f t="shared" si="65"/>
        <v>CONFIRMED BEARISH</v>
      </c>
    </row>
    <row r="1083" spans="1:8" ht="13.5" x14ac:dyDescent="0.25">
      <c r="A1083" s="3">
        <f>TITRES_STAT!B1086</f>
        <v>43886</v>
      </c>
      <c r="B1083" s="5">
        <f>TITRES_STAT!C1086</f>
        <v>9.6999999999999993</v>
      </c>
      <c r="C1083" s="5">
        <f>TITRES_STAT!D1086</f>
        <v>9.6806000000000001</v>
      </c>
      <c r="D1083" s="5">
        <f>TITRES_STAT!E1086</f>
        <v>0</v>
      </c>
      <c r="E1083" s="2">
        <f t="shared" si="64"/>
        <v>-40069</v>
      </c>
      <c r="F1083" s="5" t="str">
        <f t="shared" si="67"/>
        <v>BULLISH</v>
      </c>
      <c r="G1083" s="5" t="str">
        <f t="shared" si="66"/>
        <v>NEUTRAL</v>
      </c>
      <c r="H1083" s="5" t="str">
        <f t="shared" si="65"/>
        <v>NEUTRAL</v>
      </c>
    </row>
    <row r="1084" spans="1:8" ht="13.5" x14ac:dyDescent="0.25">
      <c r="A1084" s="3">
        <f>TITRES_STAT!B1087</f>
        <v>43887</v>
      </c>
      <c r="B1084" s="5">
        <f>TITRES_STAT!C1087</f>
        <v>9.6999999999999993</v>
      </c>
      <c r="C1084" s="5">
        <f>TITRES_STAT!D1087</f>
        <v>9.6806000000000001</v>
      </c>
      <c r="D1084" s="5">
        <f>TITRES_STAT!E1087</f>
        <v>4</v>
      </c>
      <c r="E1084" s="2">
        <f t="shared" si="64"/>
        <v>-40069</v>
      </c>
      <c r="F1084" s="5" t="str">
        <f t="shared" si="67"/>
        <v>BULLISH</v>
      </c>
      <c r="G1084" s="5" t="str">
        <f t="shared" si="66"/>
        <v>NEUTRAL</v>
      </c>
      <c r="H1084" s="5" t="str">
        <f t="shared" si="65"/>
        <v>CONFIRMED BULLISH</v>
      </c>
    </row>
    <row r="1085" spans="1:8" ht="13.5" x14ac:dyDescent="0.25">
      <c r="A1085" s="3">
        <f>TITRES_STAT!B1088</f>
        <v>43888</v>
      </c>
      <c r="B1085" s="5">
        <f>TITRES_STAT!C1088</f>
        <v>9.6999999999999993</v>
      </c>
      <c r="C1085" s="5">
        <f>TITRES_STAT!D1088</f>
        <v>9.6806000000000001</v>
      </c>
      <c r="D1085" s="5">
        <f>TITRES_STAT!E1088</f>
        <v>0</v>
      </c>
      <c r="E1085" s="2">
        <f t="shared" si="64"/>
        <v>-40069</v>
      </c>
      <c r="F1085" s="5" t="str">
        <f t="shared" si="67"/>
        <v>NEUTRAL</v>
      </c>
      <c r="G1085" s="5" t="str">
        <f t="shared" si="66"/>
        <v>NEUTRAL</v>
      </c>
      <c r="H1085" s="5" t="str">
        <f t="shared" si="65"/>
        <v>NEUTRAL</v>
      </c>
    </row>
    <row r="1086" spans="1:8" ht="13.5" x14ac:dyDescent="0.25">
      <c r="A1086" s="3">
        <f>TITRES_STAT!B1089</f>
        <v>43889</v>
      </c>
      <c r="B1086" s="5">
        <f>TITRES_STAT!C1089</f>
        <v>9.42</v>
      </c>
      <c r="C1086" s="5">
        <f>TITRES_STAT!D1089</f>
        <v>9.4011999999999993</v>
      </c>
      <c r="D1086" s="5">
        <f>TITRES_STAT!E1089</f>
        <v>89</v>
      </c>
      <c r="E1086" s="2">
        <f t="shared" si="64"/>
        <v>-40158</v>
      </c>
      <c r="F1086" s="5" t="str">
        <f t="shared" si="67"/>
        <v>BEARISH</v>
      </c>
      <c r="G1086" s="5" t="str">
        <f t="shared" si="66"/>
        <v>NEUTRAL</v>
      </c>
      <c r="H1086" s="5" t="str">
        <f t="shared" si="65"/>
        <v>CONFIRMED BEARISH</v>
      </c>
    </row>
    <row r="1087" spans="1:8" ht="13.5" x14ac:dyDescent="0.25">
      <c r="A1087" s="3">
        <f>TITRES_STAT!B1090</f>
        <v>43892</v>
      </c>
      <c r="B1087" s="5">
        <f>TITRES_STAT!C1090</f>
        <v>9.42</v>
      </c>
      <c r="C1087" s="5">
        <f>TITRES_STAT!D1090</f>
        <v>9.4011999999999993</v>
      </c>
      <c r="D1087" s="5">
        <f>TITRES_STAT!E1090</f>
        <v>0</v>
      </c>
      <c r="E1087" s="2">
        <f t="shared" si="64"/>
        <v>-40158</v>
      </c>
      <c r="F1087" s="5" t="str">
        <f t="shared" si="67"/>
        <v>BEARISH</v>
      </c>
      <c r="G1087" s="5" t="str">
        <f t="shared" si="66"/>
        <v>NEUTRAL</v>
      </c>
      <c r="H1087" s="5" t="str">
        <f t="shared" si="65"/>
        <v>CONFIRMED BEARISH</v>
      </c>
    </row>
    <row r="1088" spans="1:8" ht="13.5" x14ac:dyDescent="0.25">
      <c r="A1088" s="3">
        <f>TITRES_STAT!B1091</f>
        <v>43893</v>
      </c>
      <c r="B1088" s="5">
        <f>TITRES_STAT!C1091</f>
        <v>9.39</v>
      </c>
      <c r="C1088" s="5">
        <f>TITRES_STAT!D1091</f>
        <v>9.3712</v>
      </c>
      <c r="D1088" s="5">
        <f>TITRES_STAT!E1091</f>
        <v>500</v>
      </c>
      <c r="E1088" s="2">
        <f t="shared" si="64"/>
        <v>-40658</v>
      </c>
      <c r="F1088" s="5" t="str">
        <f t="shared" si="67"/>
        <v>BEARISH</v>
      </c>
      <c r="G1088" s="5" t="str">
        <f t="shared" si="66"/>
        <v>NEUTRAL</v>
      </c>
      <c r="H1088" s="5" t="str">
        <f t="shared" si="65"/>
        <v>CONFIRMED BEARISH</v>
      </c>
    </row>
    <row r="1089" spans="1:8" ht="13.5" x14ac:dyDescent="0.25">
      <c r="A1089" s="3">
        <f>TITRES_STAT!B1092</f>
        <v>43894</v>
      </c>
      <c r="B1089" s="5">
        <f>TITRES_STAT!C1092</f>
        <v>9.39</v>
      </c>
      <c r="C1089" s="5">
        <f>TITRES_STAT!D1092</f>
        <v>9.3712</v>
      </c>
      <c r="D1089" s="5">
        <f>TITRES_STAT!E1092</f>
        <v>0</v>
      </c>
      <c r="E1089" s="2">
        <f t="shared" si="64"/>
        <v>-40658</v>
      </c>
      <c r="F1089" s="5" t="str">
        <f t="shared" si="67"/>
        <v>BEARISH</v>
      </c>
      <c r="G1089" s="5" t="str">
        <f t="shared" si="66"/>
        <v>NEUTRAL</v>
      </c>
      <c r="H1089" s="5" t="str">
        <f t="shared" si="65"/>
        <v>CONFIRMED BEARISH</v>
      </c>
    </row>
    <row r="1090" spans="1:8" ht="13.5" x14ac:dyDescent="0.25">
      <c r="A1090" s="3">
        <f>TITRES_STAT!B1093</f>
        <v>43895</v>
      </c>
      <c r="B1090" s="5">
        <f>TITRES_STAT!C1093</f>
        <v>9.39</v>
      </c>
      <c r="C1090" s="5">
        <f>TITRES_STAT!D1093</f>
        <v>9.3712</v>
      </c>
      <c r="D1090" s="5">
        <f>TITRES_STAT!E1093</f>
        <v>0</v>
      </c>
      <c r="E1090" s="2">
        <f t="shared" si="64"/>
        <v>-40658</v>
      </c>
      <c r="F1090" s="5" t="str">
        <f t="shared" si="67"/>
        <v>BEARISH</v>
      </c>
      <c r="G1090" s="5" t="str">
        <f t="shared" si="66"/>
        <v>NEUTRAL</v>
      </c>
      <c r="H1090" s="5" t="str">
        <f t="shared" si="65"/>
        <v>CONFIRMED BEARISH</v>
      </c>
    </row>
    <row r="1091" spans="1:8" ht="13.5" x14ac:dyDescent="0.25">
      <c r="A1091" s="3">
        <f>TITRES_STAT!B1094</f>
        <v>43896</v>
      </c>
      <c r="B1091" s="5">
        <f>TITRES_STAT!C1094</f>
        <v>9.39</v>
      </c>
      <c r="C1091" s="5">
        <f>TITRES_STAT!D1094</f>
        <v>9.3712</v>
      </c>
      <c r="D1091" s="5">
        <f>TITRES_STAT!E1094</f>
        <v>0</v>
      </c>
      <c r="E1091" s="2">
        <f t="shared" si="64"/>
        <v>-40658</v>
      </c>
      <c r="F1091" s="5" t="str">
        <f t="shared" si="67"/>
        <v>BEARISH</v>
      </c>
      <c r="G1091" s="5" t="str">
        <f t="shared" si="66"/>
        <v>NEUTRAL</v>
      </c>
      <c r="H1091" s="5" t="str">
        <f t="shared" si="65"/>
        <v>CONFIRMED BEARISH</v>
      </c>
    </row>
    <row r="1092" spans="1:8" ht="13.5" x14ac:dyDescent="0.25">
      <c r="A1092" s="3">
        <f>TITRES_STAT!B1095</f>
        <v>43899</v>
      </c>
      <c r="B1092" s="5">
        <f>TITRES_STAT!C1095</f>
        <v>9.39</v>
      </c>
      <c r="C1092" s="5">
        <f>TITRES_STAT!D1095</f>
        <v>9.3712</v>
      </c>
      <c r="D1092" s="5">
        <f>TITRES_STAT!E1095</f>
        <v>0</v>
      </c>
      <c r="E1092" s="2">
        <f t="shared" ref="E1092:E1155" si="68">IF(B1092&gt;B1091, E1091+D1092, IF(B1092&lt;B1091, E1091-D1092, E1091))</f>
        <v>-40658</v>
      </c>
      <c r="F1092" s="5" t="str">
        <f t="shared" si="67"/>
        <v>BEARISH</v>
      </c>
      <c r="G1092" s="5" t="str">
        <f t="shared" si="66"/>
        <v>NEUTRAL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9.39</v>
      </c>
      <c r="C1093" s="5">
        <f>TITRES_STAT!D1096</f>
        <v>9.3712</v>
      </c>
      <c r="D1093" s="5">
        <f>TITRES_STAT!E1096</f>
        <v>0</v>
      </c>
      <c r="E1093" s="2">
        <f t="shared" si="68"/>
        <v>-40658</v>
      </c>
      <c r="F1093" s="5" t="str">
        <f t="shared" si="67"/>
        <v>NEUTRAL</v>
      </c>
      <c r="G1093" s="5" t="str">
        <f t="shared" si="66"/>
        <v>NEUTRAL</v>
      </c>
      <c r="H1093" s="5" t="str">
        <f t="shared" si="65"/>
        <v>NEUTRAL</v>
      </c>
    </row>
    <row r="1094" spans="1:8" ht="13.5" x14ac:dyDescent="0.25">
      <c r="A1094" s="3">
        <f>TITRES_STAT!B1097</f>
        <v>43901</v>
      </c>
      <c r="B1094" s="5">
        <f>TITRES_STAT!C1097</f>
        <v>9.39</v>
      </c>
      <c r="C1094" s="5">
        <f>TITRES_STAT!D1097</f>
        <v>9.3712</v>
      </c>
      <c r="D1094" s="5">
        <f>TITRES_STAT!E1097</f>
        <v>0</v>
      </c>
      <c r="E1094" s="2">
        <f t="shared" si="68"/>
        <v>-40658</v>
      </c>
      <c r="F1094" s="5" t="str">
        <f t="shared" si="67"/>
        <v>NEUTRAL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43902</v>
      </c>
      <c r="B1095" s="5">
        <f>TITRES_STAT!C1098</f>
        <v>9.11</v>
      </c>
      <c r="C1095" s="5">
        <f>TITRES_STAT!D1098</f>
        <v>9.0917999999999992</v>
      </c>
      <c r="D1095" s="5">
        <f>TITRES_STAT!E1098</f>
        <v>4</v>
      </c>
      <c r="E1095" s="2">
        <f t="shared" si="68"/>
        <v>-40662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CONFIRMED BEARISH</v>
      </c>
    </row>
    <row r="1096" spans="1:8" ht="13.5" x14ac:dyDescent="0.25">
      <c r="A1096" s="3">
        <f>TITRES_STAT!B1099</f>
        <v>43903</v>
      </c>
      <c r="B1096" s="5">
        <f>TITRES_STAT!C1099</f>
        <v>9.3800000000000008</v>
      </c>
      <c r="C1096" s="5">
        <f>TITRES_STAT!D1099</f>
        <v>9.3612000000000002</v>
      </c>
      <c r="D1096" s="5">
        <f>TITRES_STAT!E1099</f>
        <v>1</v>
      </c>
      <c r="E1096" s="2">
        <f t="shared" si="68"/>
        <v>-40661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9.3800000000000008</v>
      </c>
      <c r="C1097" s="5">
        <f>TITRES_STAT!D1100</f>
        <v>9.3612000000000002</v>
      </c>
      <c r="D1097" s="5">
        <f>TITRES_STAT!E1100</f>
        <v>0</v>
      </c>
      <c r="E1097" s="2">
        <f t="shared" si="68"/>
        <v>-40661</v>
      </c>
      <c r="F1097" s="5" t="str">
        <f t="shared" si="71"/>
        <v>BEARISH</v>
      </c>
      <c r="G1097" s="5" t="str">
        <f t="shared" si="70"/>
        <v>NEUTRAL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9.39</v>
      </c>
      <c r="C1098" s="5">
        <f>TITRES_STAT!D1101</f>
        <v>9.3712</v>
      </c>
      <c r="D1098" s="5">
        <f>TITRES_STAT!E1101</f>
        <v>10</v>
      </c>
      <c r="E1098" s="2">
        <f t="shared" si="68"/>
        <v>-40651</v>
      </c>
      <c r="F1098" s="5" t="str">
        <f t="shared" si="71"/>
        <v>BULLISH</v>
      </c>
      <c r="G1098" s="5" t="str">
        <f t="shared" si="70"/>
        <v>NEUTRAL</v>
      </c>
      <c r="H1098" s="5" t="str">
        <f t="shared" si="69"/>
        <v>NEUTRAL</v>
      </c>
    </row>
    <row r="1099" spans="1:8" ht="13.5" x14ac:dyDescent="0.25">
      <c r="A1099" s="3">
        <f>TITRES_STAT!B1102</f>
        <v>43908</v>
      </c>
      <c r="B1099" s="5">
        <f>TITRES_STAT!C1102</f>
        <v>9.66</v>
      </c>
      <c r="C1099" s="5">
        <f>TITRES_STAT!D1102</f>
        <v>9.6407000000000007</v>
      </c>
      <c r="D1099" s="5">
        <f>TITRES_STAT!E1102</f>
        <v>15</v>
      </c>
      <c r="E1099" s="2">
        <f t="shared" si="68"/>
        <v>-40636</v>
      </c>
      <c r="F1099" s="5" t="str">
        <f t="shared" si="71"/>
        <v>BULLISH</v>
      </c>
      <c r="G1099" s="5" t="str">
        <f t="shared" si="70"/>
        <v>NEUTRAL</v>
      </c>
      <c r="H1099" s="5" t="str">
        <f t="shared" si="69"/>
        <v>CONFIRMED BULLISH</v>
      </c>
    </row>
    <row r="1100" spans="1:8" ht="13.5" x14ac:dyDescent="0.25">
      <c r="A1100" s="3">
        <f>TITRES_STAT!B1103</f>
        <v>43909</v>
      </c>
      <c r="B1100" s="5">
        <f>TITRES_STAT!C1103</f>
        <v>9.66</v>
      </c>
      <c r="C1100" s="5">
        <f>TITRES_STAT!D1103</f>
        <v>9.6407000000000007</v>
      </c>
      <c r="D1100" s="5">
        <f>TITRES_STAT!E1103</f>
        <v>0</v>
      </c>
      <c r="E1100" s="2">
        <f t="shared" si="68"/>
        <v>-40636</v>
      </c>
      <c r="F1100" s="5" t="str">
        <f t="shared" si="71"/>
        <v>BULLISH</v>
      </c>
      <c r="G1100" s="5" t="str">
        <f t="shared" si="70"/>
        <v>NEUTRAL</v>
      </c>
      <c r="H1100" s="5" t="str">
        <f t="shared" si="69"/>
        <v>CONFIRMED BULLISH</v>
      </c>
    </row>
    <row r="1101" spans="1:8" ht="13.5" x14ac:dyDescent="0.25">
      <c r="A1101" s="3">
        <f>TITRES_STAT!B1104</f>
        <v>43913</v>
      </c>
      <c r="B1101" s="5">
        <f>TITRES_STAT!C1104</f>
        <v>9.66</v>
      </c>
      <c r="C1101" s="5">
        <f>TITRES_STAT!D1104</f>
        <v>9.6407000000000007</v>
      </c>
      <c r="D1101" s="5">
        <f>TITRES_STAT!E1104</f>
        <v>0</v>
      </c>
      <c r="E1101" s="2">
        <f t="shared" si="68"/>
        <v>-40636</v>
      </c>
      <c r="F1101" s="5" t="str">
        <f t="shared" si="71"/>
        <v>BULLISH</v>
      </c>
      <c r="G1101" s="5" t="str">
        <f t="shared" si="70"/>
        <v>NEUTRAL</v>
      </c>
      <c r="H1101" s="5" t="str">
        <f t="shared" si="69"/>
        <v>CONFIRMED BULLISH</v>
      </c>
    </row>
    <row r="1102" spans="1:8" ht="13.5" x14ac:dyDescent="0.25">
      <c r="A1102" s="3">
        <f>TITRES_STAT!B1105</f>
        <v>43914</v>
      </c>
      <c r="B1102" s="5">
        <f>TITRES_STAT!C1105</f>
        <v>9.66</v>
      </c>
      <c r="C1102" s="5">
        <f>TITRES_STAT!D1105</f>
        <v>9.6407000000000007</v>
      </c>
      <c r="D1102" s="5">
        <f>TITRES_STAT!E1105</f>
        <v>0</v>
      </c>
      <c r="E1102" s="2">
        <f t="shared" si="68"/>
        <v>-40636</v>
      </c>
      <c r="F1102" s="5" t="str">
        <f t="shared" si="71"/>
        <v>BULLISH</v>
      </c>
      <c r="G1102" s="5" t="str">
        <f t="shared" si="70"/>
        <v>NEUTRAL</v>
      </c>
      <c r="H1102" s="5" t="str">
        <f t="shared" si="69"/>
        <v>CONFIRMED BULLISH</v>
      </c>
    </row>
    <row r="1103" spans="1:8" ht="13.5" x14ac:dyDescent="0.25">
      <c r="A1103" s="3">
        <f>TITRES_STAT!B1106</f>
        <v>43915</v>
      </c>
      <c r="B1103" s="5">
        <f>TITRES_STAT!C1106</f>
        <v>9.66</v>
      </c>
      <c r="C1103" s="5">
        <f>TITRES_STAT!D1106</f>
        <v>9.6407000000000007</v>
      </c>
      <c r="D1103" s="5">
        <f>TITRES_STAT!E1106</f>
        <v>0</v>
      </c>
      <c r="E1103" s="2">
        <f t="shared" si="68"/>
        <v>-40636</v>
      </c>
      <c r="F1103" s="5" t="str">
        <f t="shared" si="71"/>
        <v>BULLISH</v>
      </c>
      <c r="G1103" s="5" t="str">
        <f t="shared" si="70"/>
        <v>NEUTRAL</v>
      </c>
      <c r="H1103" s="5" t="str">
        <f t="shared" si="69"/>
        <v>CONFIRMED BULLISH</v>
      </c>
    </row>
    <row r="1104" spans="1:8" ht="13.5" x14ac:dyDescent="0.25">
      <c r="A1104" s="3">
        <f>TITRES_STAT!B1107</f>
        <v>43916</v>
      </c>
      <c r="B1104" s="5">
        <f>TITRES_STAT!C1107</f>
        <v>9.66</v>
      </c>
      <c r="C1104" s="5">
        <f>TITRES_STAT!D1107</f>
        <v>9.6407000000000007</v>
      </c>
      <c r="D1104" s="5">
        <f>TITRES_STAT!E1107</f>
        <v>0</v>
      </c>
      <c r="E1104" s="2">
        <f t="shared" si="68"/>
        <v>-40636</v>
      </c>
      <c r="F1104" s="5" t="str">
        <f t="shared" si="71"/>
        <v>NEUTRAL</v>
      </c>
      <c r="G1104" s="5" t="str">
        <f t="shared" si="70"/>
        <v>NEUTRAL</v>
      </c>
      <c r="H1104" s="5" t="str">
        <f t="shared" si="69"/>
        <v>NEUTRAL</v>
      </c>
    </row>
    <row r="1105" spans="1:8" ht="13.5" x14ac:dyDescent="0.25">
      <c r="A1105" s="3">
        <f>TITRES_STAT!B1108</f>
        <v>43917</v>
      </c>
      <c r="B1105" s="5">
        <f>TITRES_STAT!C1108</f>
        <v>9.66</v>
      </c>
      <c r="C1105" s="5">
        <f>TITRES_STAT!D1108</f>
        <v>9.6407000000000007</v>
      </c>
      <c r="D1105" s="5">
        <f>TITRES_STAT!E1108</f>
        <v>0</v>
      </c>
      <c r="E1105" s="2">
        <f t="shared" si="68"/>
        <v>-40636</v>
      </c>
      <c r="F1105" s="5" t="str">
        <f t="shared" si="71"/>
        <v>NEUTRAL</v>
      </c>
      <c r="G1105" s="5" t="str">
        <f t="shared" si="70"/>
        <v>NEUTRAL</v>
      </c>
      <c r="H1105" s="5" t="str">
        <f t="shared" si="69"/>
        <v>NEUTRAL</v>
      </c>
    </row>
    <row r="1106" spans="1:8" ht="13.5" x14ac:dyDescent="0.25">
      <c r="A1106" s="3">
        <f>TITRES_STAT!B1109</f>
        <v>43920</v>
      </c>
      <c r="B1106" s="5">
        <f>TITRES_STAT!C1109</f>
        <v>9.66</v>
      </c>
      <c r="C1106" s="5">
        <f>TITRES_STAT!D1109</f>
        <v>9.6407000000000007</v>
      </c>
      <c r="D1106" s="5">
        <f>TITRES_STAT!E1109</f>
        <v>0</v>
      </c>
      <c r="E1106" s="2">
        <f t="shared" si="68"/>
        <v>-40636</v>
      </c>
      <c r="F1106" s="5" t="str">
        <f t="shared" si="71"/>
        <v>NEUTRAL</v>
      </c>
      <c r="G1106" s="5" t="str">
        <f t="shared" si="70"/>
        <v>NEUTRAL</v>
      </c>
      <c r="H1106" s="5" t="str">
        <f t="shared" si="69"/>
        <v>NEUTRAL</v>
      </c>
    </row>
    <row r="1107" spans="1:8" ht="13.5" x14ac:dyDescent="0.25">
      <c r="A1107" s="3">
        <f>TITRES_STAT!B1110</f>
        <v>43921</v>
      </c>
      <c r="B1107" s="5">
        <f>TITRES_STAT!C1110</f>
        <v>9.66</v>
      </c>
      <c r="C1107" s="5">
        <f>TITRES_STAT!D1110</f>
        <v>9.6407000000000007</v>
      </c>
      <c r="D1107" s="5">
        <f>TITRES_STAT!E1110</f>
        <v>0</v>
      </c>
      <c r="E1107" s="2">
        <f t="shared" si="68"/>
        <v>-40636</v>
      </c>
      <c r="F1107" s="5" t="str">
        <f t="shared" si="71"/>
        <v>NEUTRAL</v>
      </c>
      <c r="G1107" s="5" t="str">
        <f t="shared" si="70"/>
        <v>NEUTRAL</v>
      </c>
      <c r="H1107" s="5" t="str">
        <f t="shared" si="69"/>
        <v>NEUTRAL</v>
      </c>
    </row>
    <row r="1108" spans="1:8" ht="13.5" x14ac:dyDescent="0.25">
      <c r="A1108" s="3">
        <f>TITRES_STAT!B1111</f>
        <v>43922</v>
      </c>
      <c r="B1108" s="5">
        <f>TITRES_STAT!C1111</f>
        <v>9.6999999999999993</v>
      </c>
      <c r="C1108" s="5">
        <f>TITRES_STAT!D1111</f>
        <v>9.6806000000000001</v>
      </c>
      <c r="D1108" s="5">
        <f>TITRES_STAT!E1111</f>
        <v>1</v>
      </c>
      <c r="E1108" s="2">
        <f t="shared" si="68"/>
        <v>-40635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CONFIRMED BULLISH</v>
      </c>
    </row>
    <row r="1109" spans="1:8" ht="13.5" x14ac:dyDescent="0.25">
      <c r="A1109" s="3">
        <f>TITRES_STAT!B1112</f>
        <v>43923</v>
      </c>
      <c r="B1109" s="5">
        <f>TITRES_STAT!C1112</f>
        <v>9.6999999999999993</v>
      </c>
      <c r="C1109" s="5">
        <f>TITRES_STAT!D1112</f>
        <v>9.6806000000000001</v>
      </c>
      <c r="D1109" s="5">
        <f>TITRES_STAT!E1112</f>
        <v>0</v>
      </c>
      <c r="E1109" s="2">
        <f t="shared" si="68"/>
        <v>-40635</v>
      </c>
      <c r="F1109" s="5" t="str">
        <f t="shared" si="71"/>
        <v>BULLISH</v>
      </c>
      <c r="G1109" s="5" t="str">
        <f t="shared" si="70"/>
        <v>NEUTRAL</v>
      </c>
      <c r="H1109" s="5" t="str">
        <f t="shared" si="69"/>
        <v>CONFIRMED BULLISH</v>
      </c>
    </row>
    <row r="1110" spans="1:8" ht="13.5" x14ac:dyDescent="0.25">
      <c r="A1110" s="3">
        <f>TITRES_STAT!B1113</f>
        <v>43924</v>
      </c>
      <c r="B1110" s="5">
        <f>TITRES_STAT!C1113</f>
        <v>9.6999999999999993</v>
      </c>
      <c r="C1110" s="5">
        <f>TITRES_STAT!D1113</f>
        <v>9.6806000000000001</v>
      </c>
      <c r="D1110" s="5">
        <f>TITRES_STAT!E1113</f>
        <v>0</v>
      </c>
      <c r="E1110" s="2">
        <f t="shared" si="68"/>
        <v>-40635</v>
      </c>
      <c r="F1110" s="5" t="str">
        <f t="shared" si="71"/>
        <v>BULLISH</v>
      </c>
      <c r="G1110" s="5" t="str">
        <f t="shared" si="70"/>
        <v>NEUTRAL</v>
      </c>
      <c r="H1110" s="5" t="str">
        <f t="shared" si="69"/>
        <v>CONFIRMED BULLISH</v>
      </c>
    </row>
    <row r="1111" spans="1:8" ht="13.5" x14ac:dyDescent="0.25">
      <c r="A1111" s="3">
        <f>TITRES_STAT!B1114</f>
        <v>43927</v>
      </c>
      <c r="B1111" s="5">
        <f>TITRES_STAT!C1114</f>
        <v>9.6999999999999993</v>
      </c>
      <c r="C1111" s="5">
        <f>TITRES_STAT!D1114</f>
        <v>9.6806000000000001</v>
      </c>
      <c r="D1111" s="5">
        <f>TITRES_STAT!E1114</f>
        <v>0</v>
      </c>
      <c r="E1111" s="2">
        <f t="shared" si="68"/>
        <v>-40635</v>
      </c>
      <c r="F1111" s="5" t="str">
        <f t="shared" si="71"/>
        <v>BULLISH</v>
      </c>
      <c r="G1111" s="5" t="str">
        <f t="shared" si="70"/>
        <v>NEUTRAL</v>
      </c>
      <c r="H1111" s="5" t="str">
        <f t="shared" si="69"/>
        <v>CONFIRMED BULLISH</v>
      </c>
    </row>
    <row r="1112" spans="1:8" ht="13.5" x14ac:dyDescent="0.25">
      <c r="A1112" s="3">
        <f>TITRES_STAT!B1115</f>
        <v>43928</v>
      </c>
      <c r="B1112" s="5">
        <f>TITRES_STAT!C1115</f>
        <v>9.6999999999999993</v>
      </c>
      <c r="C1112" s="5">
        <f>TITRES_STAT!D1115</f>
        <v>9.6806000000000001</v>
      </c>
      <c r="D1112" s="5">
        <f>TITRES_STAT!E1115</f>
        <v>0</v>
      </c>
      <c r="E1112" s="2">
        <f t="shared" si="68"/>
        <v>-40635</v>
      </c>
      <c r="F1112" s="5" t="str">
        <f t="shared" si="71"/>
        <v>BULLISH</v>
      </c>
      <c r="G1112" s="5" t="str">
        <f t="shared" si="70"/>
        <v>NEUTRAL</v>
      </c>
      <c r="H1112" s="5" t="str">
        <f t="shared" si="69"/>
        <v>CONFIRMED BULLISH</v>
      </c>
    </row>
    <row r="1113" spans="1:8" ht="13.5" x14ac:dyDescent="0.25">
      <c r="A1113" s="3">
        <f>TITRES_STAT!B1116</f>
        <v>43929</v>
      </c>
      <c r="B1113" s="5">
        <f>TITRES_STAT!C1116</f>
        <v>9.6999999999999993</v>
      </c>
      <c r="C1113" s="5">
        <f>TITRES_STAT!D1116</f>
        <v>9.6806000000000001</v>
      </c>
      <c r="D1113" s="5">
        <f>TITRES_STAT!E1116</f>
        <v>0</v>
      </c>
      <c r="E1113" s="2">
        <f t="shared" si="68"/>
        <v>-40635</v>
      </c>
      <c r="F1113" s="5" t="str">
        <f t="shared" si="71"/>
        <v>NEUTRAL</v>
      </c>
      <c r="G1113" s="5" t="str">
        <f t="shared" si="70"/>
        <v>NEUTRAL</v>
      </c>
      <c r="H1113" s="5" t="str">
        <f t="shared" si="69"/>
        <v>NEUTRAL</v>
      </c>
    </row>
    <row r="1114" spans="1:8" ht="13.5" x14ac:dyDescent="0.25">
      <c r="A1114" s="3">
        <f>TITRES_STAT!B1117</f>
        <v>43934</v>
      </c>
      <c r="B1114" s="5">
        <f>TITRES_STAT!C1117</f>
        <v>9.41</v>
      </c>
      <c r="C1114" s="5">
        <f>TITRES_STAT!D1117</f>
        <v>9.3911999999999995</v>
      </c>
      <c r="D1114" s="5">
        <f>TITRES_STAT!E1117</f>
        <v>15</v>
      </c>
      <c r="E1114" s="2">
        <f t="shared" si="68"/>
        <v>-40650</v>
      </c>
      <c r="F1114" s="5" t="str">
        <f t="shared" si="71"/>
        <v>BEARISH</v>
      </c>
      <c r="G1114" s="5" t="str">
        <f t="shared" si="70"/>
        <v>NEUTRAL</v>
      </c>
      <c r="H1114" s="5" t="str">
        <f t="shared" si="69"/>
        <v>CONFIRMED BEARISH</v>
      </c>
    </row>
    <row r="1115" spans="1:8" ht="13.5" x14ac:dyDescent="0.25">
      <c r="A1115" s="3">
        <f>TITRES_STAT!B1118</f>
        <v>43935</v>
      </c>
      <c r="B1115" s="5">
        <f>TITRES_STAT!C1118</f>
        <v>9.14</v>
      </c>
      <c r="C1115" s="5">
        <f>TITRES_STAT!D1118</f>
        <v>9.1217000000000006</v>
      </c>
      <c r="D1115" s="5">
        <f>TITRES_STAT!E1118</f>
        <v>55</v>
      </c>
      <c r="E1115" s="2">
        <f t="shared" si="68"/>
        <v>-40705</v>
      </c>
      <c r="F1115" s="5" t="str">
        <f t="shared" si="71"/>
        <v>BEARISH</v>
      </c>
      <c r="G1115" s="5" t="str">
        <f t="shared" si="70"/>
        <v>NEUTRAL</v>
      </c>
      <c r="H1115" s="5" t="str">
        <f t="shared" si="69"/>
        <v>CONFIRMED BEARISH</v>
      </c>
    </row>
    <row r="1116" spans="1:8" ht="13.5" x14ac:dyDescent="0.25">
      <c r="A1116" s="3">
        <f>TITRES_STAT!B1119</f>
        <v>43936</v>
      </c>
      <c r="B1116" s="5">
        <f>TITRES_STAT!C1119</f>
        <v>9.41</v>
      </c>
      <c r="C1116" s="5">
        <f>TITRES_STAT!D1119</f>
        <v>9.3911999999999995</v>
      </c>
      <c r="D1116" s="5">
        <f>TITRES_STAT!E1119</f>
        <v>2</v>
      </c>
      <c r="E1116" s="2">
        <f t="shared" si="68"/>
        <v>-40703</v>
      </c>
      <c r="F1116" s="5" t="str">
        <f t="shared" si="71"/>
        <v>BEARISH</v>
      </c>
      <c r="G1116" s="5" t="str">
        <f t="shared" si="70"/>
        <v>NEUTRAL</v>
      </c>
      <c r="H1116" s="5" t="str">
        <f t="shared" si="69"/>
        <v>CONFIRMED BEARISH</v>
      </c>
    </row>
    <row r="1117" spans="1:8" ht="13.5" x14ac:dyDescent="0.25">
      <c r="A1117" s="3">
        <f>TITRES_STAT!B1120</f>
        <v>43937</v>
      </c>
      <c r="B1117" s="5">
        <f>TITRES_STAT!C1120</f>
        <v>9.69</v>
      </c>
      <c r="C1117" s="5">
        <f>TITRES_STAT!D1120</f>
        <v>9.6706000000000003</v>
      </c>
      <c r="D1117" s="5">
        <f>TITRES_STAT!E1120</f>
        <v>1</v>
      </c>
      <c r="E1117" s="2">
        <f t="shared" si="68"/>
        <v>-40702</v>
      </c>
      <c r="F1117" s="5" t="str">
        <f t="shared" si="71"/>
        <v>BEARISH</v>
      </c>
      <c r="G1117" s="5" t="str">
        <f t="shared" si="70"/>
        <v>NEUTRAL</v>
      </c>
      <c r="H1117" s="5" t="str">
        <f t="shared" si="69"/>
        <v>CONFIRMED BEARISH</v>
      </c>
    </row>
    <row r="1118" spans="1:8" ht="13.5" x14ac:dyDescent="0.25">
      <c r="A1118" s="3">
        <f>TITRES_STAT!B1121</f>
        <v>43938</v>
      </c>
      <c r="B1118" s="5">
        <f>TITRES_STAT!C1121</f>
        <v>9.6999999999999993</v>
      </c>
      <c r="C1118" s="5">
        <f>TITRES_STAT!D1121</f>
        <v>9.6806000000000001</v>
      </c>
      <c r="D1118" s="5">
        <f>TITRES_STAT!E1121</f>
        <v>52</v>
      </c>
      <c r="E1118" s="2">
        <f t="shared" si="68"/>
        <v>-40650</v>
      </c>
      <c r="F1118" s="5" t="str">
        <f t="shared" si="71"/>
        <v>BEARISH</v>
      </c>
      <c r="G1118" s="5" t="str">
        <f t="shared" si="70"/>
        <v>NEUTRAL</v>
      </c>
      <c r="H1118" s="5" t="str">
        <f t="shared" si="69"/>
        <v>NEUTRAL</v>
      </c>
    </row>
    <row r="1119" spans="1:8" ht="13.5" x14ac:dyDescent="0.25">
      <c r="A1119" s="3">
        <f>TITRES_STAT!B1122</f>
        <v>43941</v>
      </c>
      <c r="B1119" s="5">
        <f>TITRES_STAT!C1122</f>
        <v>9.6999999999999993</v>
      </c>
      <c r="C1119" s="5">
        <f>TITRES_STAT!D1122</f>
        <v>9.6806000000000001</v>
      </c>
      <c r="D1119" s="5">
        <f>TITRES_STAT!E1122</f>
        <v>0</v>
      </c>
      <c r="E1119" s="2">
        <f t="shared" si="68"/>
        <v>-40650</v>
      </c>
      <c r="F1119" s="5" t="str">
        <f t="shared" si="71"/>
        <v>NEUTRAL</v>
      </c>
      <c r="G1119" s="5" t="str">
        <f t="shared" si="70"/>
        <v>NEUTRAL</v>
      </c>
      <c r="H1119" s="5" t="str">
        <f t="shared" si="69"/>
        <v>NEUTRAL</v>
      </c>
    </row>
    <row r="1120" spans="1:8" ht="13.5" x14ac:dyDescent="0.25">
      <c r="A1120" s="3">
        <f>TITRES_STAT!B1123</f>
        <v>43942</v>
      </c>
      <c r="B1120" s="5">
        <f>TITRES_STAT!C1123</f>
        <v>9.6999999999999993</v>
      </c>
      <c r="C1120" s="5">
        <f>TITRES_STAT!D1123</f>
        <v>9.6806000000000001</v>
      </c>
      <c r="D1120" s="5">
        <f>TITRES_STAT!E1123</f>
        <v>0</v>
      </c>
      <c r="E1120" s="2">
        <f t="shared" si="68"/>
        <v>-40650</v>
      </c>
      <c r="F1120" s="5" t="str">
        <f t="shared" si="71"/>
        <v>BULLISH</v>
      </c>
      <c r="G1120" s="5" t="str">
        <f t="shared" si="70"/>
        <v>NEUTRAL</v>
      </c>
      <c r="H1120" s="5" t="str">
        <f t="shared" si="69"/>
        <v>CONFIRMED BULLISH</v>
      </c>
    </row>
    <row r="1121" spans="1:8" ht="13.5" x14ac:dyDescent="0.25">
      <c r="A1121" s="3">
        <f>TITRES_STAT!B1124</f>
        <v>43943</v>
      </c>
      <c r="B1121" s="5">
        <f>TITRES_STAT!C1124</f>
        <v>9.6999999999999993</v>
      </c>
      <c r="C1121" s="5">
        <f>TITRES_STAT!D1124</f>
        <v>9.6806000000000001</v>
      </c>
      <c r="D1121" s="5">
        <f>TITRES_STAT!E1124</f>
        <v>0</v>
      </c>
      <c r="E1121" s="2">
        <f t="shared" si="68"/>
        <v>-40650</v>
      </c>
      <c r="F1121" s="5" t="str">
        <f t="shared" si="71"/>
        <v>BULLISH</v>
      </c>
      <c r="G1121" s="5" t="str">
        <f t="shared" si="70"/>
        <v>NEUTRAL</v>
      </c>
      <c r="H1121" s="5" t="str">
        <f t="shared" si="69"/>
        <v>CONFIRMED BULLISH</v>
      </c>
    </row>
    <row r="1122" spans="1:8" ht="13.5" x14ac:dyDescent="0.25">
      <c r="A1122" s="3">
        <f>TITRES_STAT!B1125</f>
        <v>43944</v>
      </c>
      <c r="B1122" s="5">
        <f>TITRES_STAT!C1125</f>
        <v>9.6999999999999993</v>
      </c>
      <c r="C1122" s="5">
        <f>TITRES_STAT!D1125</f>
        <v>9.6806000000000001</v>
      </c>
      <c r="D1122" s="5">
        <f>TITRES_STAT!E1125</f>
        <v>0</v>
      </c>
      <c r="E1122" s="2">
        <f t="shared" si="68"/>
        <v>-40650</v>
      </c>
      <c r="F1122" s="5" t="str">
        <f t="shared" si="71"/>
        <v>BULLISH</v>
      </c>
      <c r="G1122" s="5" t="str">
        <f t="shared" si="70"/>
        <v>NEUTRAL</v>
      </c>
      <c r="H1122" s="5" t="str">
        <f t="shared" si="69"/>
        <v>CONFIRMED BULLISH</v>
      </c>
    </row>
    <row r="1123" spans="1:8" ht="13.5" x14ac:dyDescent="0.25">
      <c r="A1123" s="3">
        <f>TITRES_STAT!B1126</f>
        <v>43945</v>
      </c>
      <c r="B1123" s="5">
        <f>TITRES_STAT!C1126</f>
        <v>9.6999999999999993</v>
      </c>
      <c r="C1123" s="5">
        <f>TITRES_STAT!D1126</f>
        <v>9.6806000000000001</v>
      </c>
      <c r="D1123" s="5">
        <f>TITRES_STAT!E1126</f>
        <v>0</v>
      </c>
      <c r="E1123" s="2">
        <f t="shared" si="68"/>
        <v>-40650</v>
      </c>
      <c r="F1123" s="5" t="str">
        <f t="shared" si="71"/>
        <v>NEUTRAL</v>
      </c>
      <c r="G1123" s="5" t="str">
        <f t="shared" si="70"/>
        <v>NEUTRAL</v>
      </c>
      <c r="H1123" s="5" t="str">
        <f t="shared" si="69"/>
        <v>NEUTRAL</v>
      </c>
    </row>
    <row r="1124" spans="1:8" ht="13.5" x14ac:dyDescent="0.25">
      <c r="A1124" s="3">
        <f>TITRES_STAT!B1127</f>
        <v>43948</v>
      </c>
      <c r="B1124" s="5">
        <f>TITRES_STAT!C1127</f>
        <v>9.6999999999999993</v>
      </c>
      <c r="C1124" s="5">
        <f>TITRES_STAT!D1127</f>
        <v>9.6806000000000001</v>
      </c>
      <c r="D1124" s="5">
        <f>TITRES_STAT!E1127</f>
        <v>0</v>
      </c>
      <c r="E1124" s="2">
        <f t="shared" si="68"/>
        <v>-40650</v>
      </c>
      <c r="F1124" s="5" t="str">
        <f t="shared" si="71"/>
        <v>NEUTRAL</v>
      </c>
      <c r="G1124" s="5" t="str">
        <f t="shared" si="70"/>
        <v>NEUTRAL</v>
      </c>
      <c r="H1124" s="5" t="str">
        <f t="shared" si="69"/>
        <v>NEUTRAL</v>
      </c>
    </row>
    <row r="1125" spans="1:8" ht="13.5" x14ac:dyDescent="0.25">
      <c r="A1125" s="3">
        <f>TITRES_STAT!B1128</f>
        <v>43949</v>
      </c>
      <c r="B1125" s="5">
        <f>TITRES_STAT!C1128</f>
        <v>9.6999999999999993</v>
      </c>
      <c r="C1125" s="5">
        <f>TITRES_STAT!D1128</f>
        <v>9.6806000000000001</v>
      </c>
      <c r="D1125" s="5">
        <f>TITRES_STAT!E1128</f>
        <v>0</v>
      </c>
      <c r="E1125" s="2">
        <f t="shared" si="68"/>
        <v>-40650</v>
      </c>
      <c r="F1125" s="5" t="str">
        <f t="shared" si="71"/>
        <v>NEUTRAL</v>
      </c>
      <c r="G1125" s="5" t="str">
        <f t="shared" si="70"/>
        <v>NEUTRAL</v>
      </c>
      <c r="H1125" s="5" t="str">
        <f t="shared" si="69"/>
        <v>NEUTRAL</v>
      </c>
    </row>
    <row r="1126" spans="1:8" ht="13.5" x14ac:dyDescent="0.25">
      <c r="A1126" s="3">
        <f>TITRES_STAT!B1129</f>
        <v>43950</v>
      </c>
      <c r="B1126" s="5">
        <f>TITRES_STAT!C1129</f>
        <v>9.6999999999999993</v>
      </c>
      <c r="C1126" s="5">
        <f>TITRES_STAT!D1129</f>
        <v>9.6806000000000001</v>
      </c>
      <c r="D1126" s="5">
        <f>TITRES_STAT!E1129</f>
        <v>0</v>
      </c>
      <c r="E1126" s="2">
        <f t="shared" si="68"/>
        <v>-40650</v>
      </c>
      <c r="F1126" s="5" t="str">
        <f t="shared" si="71"/>
        <v>NEUTRAL</v>
      </c>
      <c r="G1126" s="5" t="str">
        <f t="shared" si="70"/>
        <v>NEUTRAL</v>
      </c>
      <c r="H1126" s="5" t="str">
        <f t="shared" si="69"/>
        <v>NEUTRAL</v>
      </c>
    </row>
    <row r="1127" spans="1:8" ht="13.5" x14ac:dyDescent="0.25">
      <c r="A1127" s="3">
        <f>TITRES_STAT!B1130</f>
        <v>43951</v>
      </c>
      <c r="B1127" s="5">
        <f>TITRES_STAT!C1130</f>
        <v>9.6999999999999993</v>
      </c>
      <c r="C1127" s="5">
        <f>TITRES_STAT!D1130</f>
        <v>9.6806000000000001</v>
      </c>
      <c r="D1127" s="5">
        <f>TITRES_STAT!E1130</f>
        <v>0</v>
      </c>
      <c r="E1127" s="2">
        <f t="shared" si="68"/>
        <v>-40650</v>
      </c>
      <c r="F1127" s="5" t="str">
        <f t="shared" si="71"/>
        <v>NEUTRAL</v>
      </c>
      <c r="G1127" s="5" t="str">
        <f t="shared" si="70"/>
        <v>NEUTRAL</v>
      </c>
      <c r="H1127" s="5" t="str">
        <f t="shared" si="69"/>
        <v>NEUTRAL</v>
      </c>
    </row>
    <row r="1128" spans="1:8" ht="13.5" x14ac:dyDescent="0.25">
      <c r="A1128" s="3">
        <f>TITRES_STAT!B1131</f>
        <v>43955</v>
      </c>
      <c r="B1128" s="5">
        <f>TITRES_STAT!C1131</f>
        <v>9.9700000000000006</v>
      </c>
      <c r="C1128" s="5">
        <f>TITRES_STAT!D1131</f>
        <v>9.9501000000000008</v>
      </c>
      <c r="D1128" s="5">
        <f>TITRES_STAT!E1131</f>
        <v>1</v>
      </c>
      <c r="E1128" s="2">
        <f t="shared" si="68"/>
        <v>-40649</v>
      </c>
      <c r="F1128" s="5" t="str">
        <f t="shared" si="71"/>
        <v>BULLISH</v>
      </c>
      <c r="G1128" s="5" t="str">
        <f t="shared" si="70"/>
        <v>NEUTRAL</v>
      </c>
      <c r="H1128" s="5" t="str">
        <f t="shared" si="69"/>
        <v>CONFIRMED BULLISH</v>
      </c>
    </row>
    <row r="1129" spans="1:8" ht="13.5" x14ac:dyDescent="0.25">
      <c r="A1129" s="3">
        <f>TITRES_STAT!B1132</f>
        <v>43956</v>
      </c>
      <c r="B1129" s="5">
        <f>TITRES_STAT!C1132</f>
        <v>9.9700000000000006</v>
      </c>
      <c r="C1129" s="5">
        <f>TITRES_STAT!D1132</f>
        <v>9.9501000000000008</v>
      </c>
      <c r="D1129" s="5">
        <f>TITRES_STAT!E1132</f>
        <v>0</v>
      </c>
      <c r="E1129" s="2">
        <f t="shared" si="68"/>
        <v>-40649</v>
      </c>
      <c r="F1129" s="5" t="str">
        <f t="shared" si="71"/>
        <v>BULLISH</v>
      </c>
      <c r="G1129" s="5" t="str">
        <f t="shared" si="70"/>
        <v>NEUTRAL</v>
      </c>
      <c r="H1129" s="5" t="str">
        <f t="shared" si="69"/>
        <v>CONFIRMED BULLISH</v>
      </c>
    </row>
    <row r="1130" spans="1:8" ht="13.5" x14ac:dyDescent="0.25">
      <c r="A1130" s="3">
        <f>TITRES_STAT!B1133</f>
        <v>43957</v>
      </c>
      <c r="B1130" s="5">
        <f>TITRES_STAT!C1133</f>
        <v>9.9700000000000006</v>
      </c>
      <c r="C1130" s="5">
        <f>TITRES_STAT!D1133</f>
        <v>9.9501000000000008</v>
      </c>
      <c r="D1130" s="5">
        <f>TITRES_STAT!E1133</f>
        <v>0</v>
      </c>
      <c r="E1130" s="2">
        <f t="shared" si="68"/>
        <v>-40649</v>
      </c>
      <c r="F1130" s="5" t="str">
        <f t="shared" si="71"/>
        <v>BULLISH</v>
      </c>
      <c r="G1130" s="5" t="str">
        <f t="shared" si="70"/>
        <v>NEUTRAL</v>
      </c>
      <c r="H1130" s="5" t="str">
        <f t="shared" si="69"/>
        <v>CONFIRMED BULLISH</v>
      </c>
    </row>
    <row r="1131" spans="1:8" ht="13.5" x14ac:dyDescent="0.25">
      <c r="A1131" s="3">
        <f>TITRES_STAT!B1134</f>
        <v>43958</v>
      </c>
      <c r="B1131" s="5">
        <f>TITRES_STAT!C1134</f>
        <v>9.9700000000000006</v>
      </c>
      <c r="C1131" s="5">
        <f>TITRES_STAT!D1134</f>
        <v>9.9501000000000008</v>
      </c>
      <c r="D1131" s="5">
        <f>TITRES_STAT!E1134</f>
        <v>0</v>
      </c>
      <c r="E1131" s="2">
        <f t="shared" si="68"/>
        <v>-40649</v>
      </c>
      <c r="F1131" s="5" t="str">
        <f t="shared" si="71"/>
        <v>BULLISH</v>
      </c>
      <c r="G1131" s="5" t="str">
        <f t="shared" si="70"/>
        <v>NEUTRAL</v>
      </c>
      <c r="H1131" s="5" t="str">
        <f t="shared" si="69"/>
        <v>CONFIRMED BULLISH</v>
      </c>
    </row>
    <row r="1132" spans="1:8" ht="13.5" x14ac:dyDescent="0.25">
      <c r="A1132" s="3">
        <f>TITRES_STAT!B1135</f>
        <v>43959</v>
      </c>
      <c r="B1132" s="5">
        <f>TITRES_STAT!C1135</f>
        <v>9.9700000000000006</v>
      </c>
      <c r="C1132" s="5">
        <f>TITRES_STAT!D1135</f>
        <v>9.9501000000000008</v>
      </c>
      <c r="D1132" s="5">
        <f>TITRES_STAT!E1135</f>
        <v>0</v>
      </c>
      <c r="E1132" s="2">
        <f t="shared" si="68"/>
        <v>-40649</v>
      </c>
      <c r="F1132" s="5" t="str">
        <f t="shared" si="71"/>
        <v>BULLISH</v>
      </c>
      <c r="G1132" s="5" t="str">
        <f t="shared" si="70"/>
        <v>NEUTRAL</v>
      </c>
      <c r="H1132" s="5" t="str">
        <f t="shared" si="69"/>
        <v>CONFIRMED BULLISH</v>
      </c>
    </row>
    <row r="1133" spans="1:8" ht="13.5" x14ac:dyDescent="0.25">
      <c r="A1133" s="3">
        <f>TITRES_STAT!B1136</f>
        <v>43962</v>
      </c>
      <c r="B1133" s="5">
        <f>TITRES_STAT!C1136</f>
        <v>9.9700000000000006</v>
      </c>
      <c r="C1133" s="5">
        <f>TITRES_STAT!D1136</f>
        <v>9.9501000000000008</v>
      </c>
      <c r="D1133" s="5">
        <f>TITRES_STAT!E1136</f>
        <v>0</v>
      </c>
      <c r="E1133" s="2">
        <f t="shared" si="68"/>
        <v>-40649</v>
      </c>
      <c r="F1133" s="5" t="str">
        <f t="shared" si="71"/>
        <v>NEUTRAL</v>
      </c>
      <c r="G1133" s="5" t="str">
        <f t="shared" si="70"/>
        <v>NEUTRAL</v>
      </c>
      <c r="H1133" s="5" t="str">
        <f t="shared" si="69"/>
        <v>NEUTRAL</v>
      </c>
    </row>
    <row r="1134" spans="1:8" ht="13.5" x14ac:dyDescent="0.25">
      <c r="A1134" s="3">
        <f>TITRES_STAT!B1137</f>
        <v>43963</v>
      </c>
      <c r="B1134" s="5">
        <f>TITRES_STAT!C1137</f>
        <v>9.9700000000000006</v>
      </c>
      <c r="C1134" s="5">
        <f>TITRES_STAT!D1137</f>
        <v>9.9501000000000008</v>
      </c>
      <c r="D1134" s="5">
        <f>TITRES_STAT!E1137</f>
        <v>0</v>
      </c>
      <c r="E1134" s="2">
        <f t="shared" si="68"/>
        <v>-40649</v>
      </c>
      <c r="F1134" s="5" t="str">
        <f t="shared" si="71"/>
        <v>NEUTRAL</v>
      </c>
      <c r="G1134" s="5" t="str">
        <f t="shared" si="70"/>
        <v>NEUTRAL</v>
      </c>
      <c r="H1134" s="5" t="str">
        <f t="shared" si="69"/>
        <v>NEUTRAL</v>
      </c>
    </row>
    <row r="1135" spans="1:8" ht="13.5" x14ac:dyDescent="0.25">
      <c r="A1135" s="3">
        <f>TITRES_STAT!B1138</f>
        <v>43964</v>
      </c>
      <c r="B1135" s="5">
        <f>TITRES_STAT!C1138</f>
        <v>9.9700000000000006</v>
      </c>
      <c r="C1135" s="5">
        <f>TITRES_STAT!D1138</f>
        <v>9.9501000000000008</v>
      </c>
      <c r="D1135" s="5">
        <f>TITRES_STAT!E1138</f>
        <v>0</v>
      </c>
      <c r="E1135" s="2">
        <f t="shared" si="68"/>
        <v>-40649</v>
      </c>
      <c r="F1135" s="5" t="str">
        <f t="shared" si="71"/>
        <v>NEUTRAL</v>
      </c>
      <c r="G1135" s="5" t="str">
        <f t="shared" si="70"/>
        <v>NEUTRAL</v>
      </c>
      <c r="H1135" s="5" t="str">
        <f t="shared" si="69"/>
        <v>NEUTRAL</v>
      </c>
    </row>
    <row r="1136" spans="1:8" ht="13.5" x14ac:dyDescent="0.25">
      <c r="A1136" s="3">
        <f>TITRES_STAT!B1139</f>
        <v>43965</v>
      </c>
      <c r="B1136" s="5">
        <f>TITRES_STAT!C1139</f>
        <v>9.9700000000000006</v>
      </c>
      <c r="C1136" s="5">
        <f>TITRES_STAT!D1139</f>
        <v>9.9501000000000008</v>
      </c>
      <c r="D1136" s="5">
        <f>TITRES_STAT!E1139</f>
        <v>0</v>
      </c>
      <c r="E1136" s="2">
        <f t="shared" si="68"/>
        <v>-40649</v>
      </c>
      <c r="F1136" s="5" t="str">
        <f t="shared" si="71"/>
        <v>NEUTRAL</v>
      </c>
      <c r="G1136" s="5" t="str">
        <f t="shared" si="70"/>
        <v>NEUTRAL</v>
      </c>
      <c r="H1136" s="5" t="str">
        <f t="shared" si="69"/>
        <v>NEUTRAL</v>
      </c>
    </row>
    <row r="1137" spans="1:8" ht="13.5" x14ac:dyDescent="0.25">
      <c r="A1137" s="3">
        <f>TITRES_STAT!B1140</f>
        <v>43966</v>
      </c>
      <c r="B1137" s="5">
        <f>TITRES_STAT!C1140</f>
        <v>9.9700000000000006</v>
      </c>
      <c r="C1137" s="5">
        <f>TITRES_STAT!D1140</f>
        <v>9.9501000000000008</v>
      </c>
      <c r="D1137" s="5">
        <f>TITRES_STAT!E1140</f>
        <v>0</v>
      </c>
      <c r="E1137" s="2">
        <f t="shared" si="68"/>
        <v>-40649</v>
      </c>
      <c r="F1137" s="5" t="str">
        <f t="shared" si="71"/>
        <v>NEUTRAL</v>
      </c>
      <c r="G1137" s="5" t="str">
        <f t="shared" si="70"/>
        <v>NEUTRAL</v>
      </c>
      <c r="H1137" s="5" t="str">
        <f t="shared" si="69"/>
        <v>NEUTRAL</v>
      </c>
    </row>
    <row r="1138" spans="1:8" ht="13.5" x14ac:dyDescent="0.25">
      <c r="A1138" s="3">
        <f>TITRES_STAT!B1141</f>
        <v>43969</v>
      </c>
      <c r="B1138" s="5">
        <f>TITRES_STAT!C1141</f>
        <v>9.9700000000000006</v>
      </c>
      <c r="C1138" s="5">
        <f>TITRES_STAT!D1141</f>
        <v>9.9501000000000008</v>
      </c>
      <c r="D1138" s="5">
        <f>TITRES_STAT!E1141</f>
        <v>0</v>
      </c>
      <c r="E1138" s="2">
        <f t="shared" si="68"/>
        <v>-40649</v>
      </c>
      <c r="F1138" s="5" t="str">
        <f t="shared" si="71"/>
        <v>NEUTRAL</v>
      </c>
      <c r="G1138" s="5" t="str">
        <f t="shared" si="70"/>
        <v>NEUTRAL</v>
      </c>
      <c r="H1138" s="5" t="str">
        <f t="shared" si="69"/>
        <v>NEUTRAL</v>
      </c>
    </row>
    <row r="1139" spans="1:8" ht="13.5" x14ac:dyDescent="0.25">
      <c r="A1139" s="3">
        <f>TITRES_STAT!B1142</f>
        <v>43970</v>
      </c>
      <c r="B1139" s="5">
        <f>TITRES_STAT!C1142</f>
        <v>9.9700000000000006</v>
      </c>
      <c r="C1139" s="5">
        <f>TITRES_STAT!D1142</f>
        <v>9.9501000000000008</v>
      </c>
      <c r="D1139" s="5">
        <f>TITRES_STAT!E1142</f>
        <v>0</v>
      </c>
      <c r="E1139" s="2">
        <f t="shared" si="68"/>
        <v>-40649</v>
      </c>
      <c r="F1139" s="5" t="str">
        <f t="shared" si="71"/>
        <v>NEUTRAL</v>
      </c>
      <c r="G1139" s="5" t="str">
        <f t="shared" si="70"/>
        <v>NEUTRAL</v>
      </c>
      <c r="H1139" s="5" t="str">
        <f t="shared" si="69"/>
        <v>NEUTRAL</v>
      </c>
    </row>
    <row r="1140" spans="1:8" ht="13.5" x14ac:dyDescent="0.25">
      <c r="A1140" s="3">
        <f>TITRES_STAT!B1143</f>
        <v>43971</v>
      </c>
      <c r="B1140" s="5">
        <f>TITRES_STAT!C1143</f>
        <v>9.9700000000000006</v>
      </c>
      <c r="C1140" s="5">
        <f>TITRES_STAT!D1143</f>
        <v>9.9501000000000008</v>
      </c>
      <c r="D1140" s="5">
        <f>TITRES_STAT!E1143</f>
        <v>0</v>
      </c>
      <c r="E1140" s="2">
        <f t="shared" si="68"/>
        <v>-40649</v>
      </c>
      <c r="F1140" s="5" t="str">
        <f t="shared" si="71"/>
        <v>NEUTRAL</v>
      </c>
      <c r="G1140" s="5" t="str">
        <f t="shared" si="70"/>
        <v>NEUTRAL</v>
      </c>
      <c r="H1140" s="5" t="str">
        <f t="shared" si="69"/>
        <v>NEUTRAL</v>
      </c>
    </row>
    <row r="1141" spans="1:8" ht="13.5" x14ac:dyDescent="0.25">
      <c r="A1141" s="3">
        <f>TITRES_STAT!B1144</f>
        <v>43972</v>
      </c>
      <c r="B1141" s="5">
        <f>TITRES_STAT!C1144</f>
        <v>9.68</v>
      </c>
      <c r="C1141" s="5">
        <f>TITRES_STAT!D1144</f>
        <v>9.6606000000000005</v>
      </c>
      <c r="D1141" s="5">
        <f>TITRES_STAT!E1144</f>
        <v>0</v>
      </c>
      <c r="E1141" s="2">
        <f t="shared" si="68"/>
        <v>-40649</v>
      </c>
      <c r="F1141" s="5" t="str">
        <f t="shared" si="71"/>
        <v>NEUTRAL</v>
      </c>
      <c r="G1141" s="5" t="str">
        <f t="shared" si="70"/>
        <v>NEUTRAL</v>
      </c>
      <c r="H1141" s="5" t="str">
        <f t="shared" si="69"/>
        <v>NEUTRAL</v>
      </c>
    </row>
    <row r="1142" spans="1:8" ht="13.5" x14ac:dyDescent="0.25">
      <c r="A1142" s="3">
        <f>TITRES_STAT!B1145</f>
        <v>43973</v>
      </c>
      <c r="B1142" s="5">
        <f>TITRES_STAT!C1145</f>
        <v>9.39</v>
      </c>
      <c r="C1142" s="5">
        <f>TITRES_STAT!D1145</f>
        <v>9.3712</v>
      </c>
      <c r="D1142" s="5">
        <f>TITRES_STAT!E1145</f>
        <v>400</v>
      </c>
      <c r="E1142" s="2">
        <f t="shared" si="68"/>
        <v>-41049</v>
      </c>
      <c r="F1142" s="5" t="str">
        <f t="shared" si="71"/>
        <v>BEARISH</v>
      </c>
      <c r="G1142" s="5" t="str">
        <f t="shared" si="70"/>
        <v>NEUTRAL</v>
      </c>
      <c r="H1142" s="5" t="str">
        <f t="shared" si="69"/>
        <v>CONFIRMED BEARISH</v>
      </c>
    </row>
    <row r="1143" spans="1:8" ht="13.5" x14ac:dyDescent="0.25">
      <c r="A1143" s="3">
        <f>TITRES_STAT!B1146</f>
        <v>43977</v>
      </c>
      <c r="B1143" s="5">
        <f>TITRES_STAT!C1146</f>
        <v>9.11</v>
      </c>
      <c r="C1143" s="5">
        <f>TITRES_STAT!D1146</f>
        <v>9.0917999999999992</v>
      </c>
      <c r="D1143" s="5">
        <f>TITRES_STAT!E1146</f>
        <v>514</v>
      </c>
      <c r="E1143" s="2">
        <f t="shared" si="68"/>
        <v>-41563</v>
      </c>
      <c r="F1143" s="5" t="str">
        <f t="shared" si="71"/>
        <v>BEARISH</v>
      </c>
      <c r="G1143" s="5" t="str">
        <f t="shared" si="70"/>
        <v>STRONG</v>
      </c>
      <c r="H1143" s="5" t="str">
        <f t="shared" si="69"/>
        <v>CONFIRMED BEARISH</v>
      </c>
    </row>
    <row r="1144" spans="1:8" ht="13.5" x14ac:dyDescent="0.25">
      <c r="A1144" s="3">
        <f>TITRES_STAT!B1147</f>
        <v>43978</v>
      </c>
      <c r="B1144" s="5">
        <f>TITRES_STAT!C1147</f>
        <v>9.11</v>
      </c>
      <c r="C1144" s="5">
        <f>TITRES_STAT!D1147</f>
        <v>9.0917999999999992</v>
      </c>
      <c r="D1144" s="5">
        <f>TITRES_STAT!E1147</f>
        <v>0</v>
      </c>
      <c r="E1144" s="2">
        <f t="shared" si="68"/>
        <v>-41563</v>
      </c>
      <c r="F1144" s="5" t="str">
        <f t="shared" si="71"/>
        <v>BEARISH</v>
      </c>
      <c r="G1144" s="5" t="str">
        <f t="shared" si="70"/>
        <v>STRONG</v>
      </c>
      <c r="H1144" s="5" t="str">
        <f t="shared" si="69"/>
        <v>CONFIRMED BEARISH</v>
      </c>
    </row>
    <row r="1145" spans="1:8" ht="13.5" x14ac:dyDescent="0.25">
      <c r="A1145" s="3">
        <f>TITRES_STAT!B1148</f>
        <v>43979</v>
      </c>
      <c r="B1145" s="5">
        <f>TITRES_STAT!C1148</f>
        <v>8.84</v>
      </c>
      <c r="C1145" s="5">
        <f>TITRES_STAT!D1148</f>
        <v>8.8223000000000003</v>
      </c>
      <c r="D1145" s="5">
        <f>TITRES_STAT!E1148</f>
        <v>0</v>
      </c>
      <c r="E1145" s="2">
        <f t="shared" si="68"/>
        <v>-41563</v>
      </c>
      <c r="F1145" s="5" t="str">
        <f t="shared" si="71"/>
        <v>BEARISH</v>
      </c>
      <c r="G1145" s="5" t="str">
        <f t="shared" si="70"/>
        <v>STRONG</v>
      </c>
      <c r="H1145" s="5" t="str">
        <f t="shared" si="69"/>
        <v>CONFIRMED BEARISH</v>
      </c>
    </row>
    <row r="1146" spans="1:8" ht="13.5" x14ac:dyDescent="0.25">
      <c r="A1146" s="3">
        <f>TITRES_STAT!B1149</f>
        <v>43980</v>
      </c>
      <c r="B1146" s="5">
        <f>TITRES_STAT!C1149</f>
        <v>8.84</v>
      </c>
      <c r="C1146" s="5">
        <f>TITRES_STAT!D1149</f>
        <v>8.8223000000000003</v>
      </c>
      <c r="D1146" s="5">
        <f>TITRES_STAT!E1149</f>
        <v>38</v>
      </c>
      <c r="E1146" s="2">
        <f t="shared" si="68"/>
        <v>-41563</v>
      </c>
      <c r="F1146" s="5" t="str">
        <f t="shared" si="71"/>
        <v>BEARISH</v>
      </c>
      <c r="G1146" s="5" t="str">
        <f t="shared" si="70"/>
        <v>STRONG</v>
      </c>
      <c r="H1146" s="5" t="str">
        <f t="shared" si="69"/>
        <v>CONFIRMED BEARISH</v>
      </c>
    </row>
    <row r="1147" spans="1:8" ht="13.5" x14ac:dyDescent="0.25">
      <c r="A1147" s="3">
        <f>TITRES_STAT!B1150</f>
        <v>43983</v>
      </c>
      <c r="B1147" s="5">
        <f>TITRES_STAT!C1150</f>
        <v>9</v>
      </c>
      <c r="C1147" s="5">
        <f>TITRES_STAT!D1150</f>
        <v>8.9819999999999993</v>
      </c>
      <c r="D1147" s="5">
        <f>TITRES_STAT!E1150</f>
        <v>581</v>
      </c>
      <c r="E1147" s="2">
        <f t="shared" si="68"/>
        <v>-40982</v>
      </c>
      <c r="F1147" s="5" t="str">
        <f t="shared" si="71"/>
        <v>BULLISH</v>
      </c>
      <c r="G1147" s="5" t="str">
        <f t="shared" si="70"/>
        <v>NEUTRAL</v>
      </c>
      <c r="H1147" s="5" t="str">
        <f t="shared" si="69"/>
        <v>BULLISH DIVERGENCE</v>
      </c>
    </row>
    <row r="1148" spans="1:8" ht="13.5" x14ac:dyDescent="0.25">
      <c r="A1148" s="3">
        <f>TITRES_STAT!B1151</f>
        <v>43984</v>
      </c>
      <c r="B1148" s="5">
        <f>TITRES_STAT!C1151</f>
        <v>9</v>
      </c>
      <c r="C1148" s="5">
        <f>TITRES_STAT!D1151</f>
        <v>8.9819999999999993</v>
      </c>
      <c r="D1148" s="5">
        <f>TITRES_STAT!E1151</f>
        <v>0</v>
      </c>
      <c r="E1148" s="2">
        <f t="shared" si="68"/>
        <v>-40982</v>
      </c>
      <c r="F1148" s="5" t="str">
        <f t="shared" si="71"/>
        <v>BULLISH</v>
      </c>
      <c r="G1148" s="5" t="str">
        <f t="shared" si="70"/>
        <v>NEUTRAL</v>
      </c>
      <c r="H1148" s="5" t="str">
        <f t="shared" si="69"/>
        <v>BULLISH DIVERGENCE</v>
      </c>
    </row>
    <row r="1149" spans="1:8" ht="13.5" x14ac:dyDescent="0.25">
      <c r="A1149" s="3">
        <f>TITRES_STAT!B1152</f>
        <v>43985</v>
      </c>
      <c r="B1149" s="5">
        <f>TITRES_STAT!C1152</f>
        <v>8.73</v>
      </c>
      <c r="C1149" s="5">
        <f>TITRES_STAT!D1152</f>
        <v>8.7125000000000004</v>
      </c>
      <c r="D1149" s="5">
        <f>TITRES_STAT!E1152</f>
        <v>1532</v>
      </c>
      <c r="E1149" s="2">
        <f t="shared" si="68"/>
        <v>-42514</v>
      </c>
      <c r="F1149" s="5" t="str">
        <f t="shared" si="71"/>
        <v>BEARISH</v>
      </c>
      <c r="G1149" s="5" t="str">
        <f t="shared" si="70"/>
        <v>STRONG</v>
      </c>
      <c r="H1149" s="5" t="str">
        <f t="shared" si="69"/>
        <v>CONFIRMED BEARISH</v>
      </c>
    </row>
    <row r="1150" spans="1:8" ht="13.5" x14ac:dyDescent="0.25">
      <c r="A1150" s="3">
        <f>TITRES_STAT!B1153</f>
        <v>43986</v>
      </c>
      <c r="B1150" s="5">
        <f>TITRES_STAT!C1153</f>
        <v>8.4700000000000006</v>
      </c>
      <c r="C1150" s="5">
        <f>TITRES_STAT!D1153</f>
        <v>8.4530999999999992</v>
      </c>
      <c r="D1150" s="5">
        <f>TITRES_STAT!E1153</f>
        <v>1288</v>
      </c>
      <c r="E1150" s="2">
        <f t="shared" si="68"/>
        <v>-43802</v>
      </c>
      <c r="F1150" s="5" t="str">
        <f t="shared" si="71"/>
        <v>BEARISH</v>
      </c>
      <c r="G1150" s="5" t="str">
        <f t="shared" si="70"/>
        <v>STRONG</v>
      </c>
      <c r="H1150" s="5" t="str">
        <f t="shared" si="69"/>
        <v>CONFIRMED BEARISH</v>
      </c>
    </row>
    <row r="1151" spans="1:8" ht="13.5" x14ac:dyDescent="0.25">
      <c r="A1151" s="3">
        <f>TITRES_STAT!B1154</f>
        <v>43987</v>
      </c>
      <c r="B1151" s="5">
        <f>TITRES_STAT!C1154</f>
        <v>8.39</v>
      </c>
      <c r="C1151" s="5">
        <f>TITRES_STAT!D1154</f>
        <v>8.3732000000000006</v>
      </c>
      <c r="D1151" s="5">
        <f>TITRES_STAT!E1154</f>
        <v>500</v>
      </c>
      <c r="E1151" s="2">
        <f t="shared" si="68"/>
        <v>-44302</v>
      </c>
      <c r="F1151" s="5" t="str">
        <f t="shared" si="71"/>
        <v>BEARISH</v>
      </c>
      <c r="G1151" s="5" t="str">
        <f t="shared" si="70"/>
        <v>STRONG</v>
      </c>
      <c r="H1151" s="5" t="str">
        <f t="shared" si="69"/>
        <v>CONFIRMED BEARISH</v>
      </c>
    </row>
    <row r="1152" spans="1:8" ht="13.5" x14ac:dyDescent="0.25">
      <c r="A1152" s="3">
        <f>TITRES_STAT!B1155</f>
        <v>43990</v>
      </c>
      <c r="B1152" s="5">
        <f>TITRES_STAT!C1155</f>
        <v>8.39</v>
      </c>
      <c r="C1152" s="5">
        <f>TITRES_STAT!D1155</f>
        <v>8.3732000000000006</v>
      </c>
      <c r="D1152" s="5">
        <f>TITRES_STAT!E1155</f>
        <v>0</v>
      </c>
      <c r="E1152" s="2">
        <f t="shared" si="68"/>
        <v>-44302</v>
      </c>
      <c r="F1152" s="5" t="str">
        <f t="shared" si="71"/>
        <v>BEARISH</v>
      </c>
      <c r="G1152" s="5" t="str">
        <f t="shared" si="70"/>
        <v>STRONG</v>
      </c>
      <c r="H1152" s="5" t="str">
        <f t="shared" si="69"/>
        <v>CONFIRMED BEARISH</v>
      </c>
    </row>
    <row r="1153" spans="1:8" ht="13.5" x14ac:dyDescent="0.25">
      <c r="A1153" s="3">
        <f>TITRES_STAT!B1156</f>
        <v>43991</v>
      </c>
      <c r="B1153" s="5">
        <f>TITRES_STAT!C1156</f>
        <v>8.44</v>
      </c>
      <c r="C1153" s="5">
        <f>TITRES_STAT!D1156</f>
        <v>8.4230999999999998</v>
      </c>
      <c r="D1153" s="5">
        <f>TITRES_STAT!E1156</f>
        <v>1</v>
      </c>
      <c r="E1153" s="2">
        <f t="shared" si="68"/>
        <v>-44301</v>
      </c>
      <c r="F1153" s="5" t="str">
        <f t="shared" si="71"/>
        <v>BEARISH</v>
      </c>
      <c r="G1153" s="5" t="str">
        <f t="shared" si="70"/>
        <v>STRONG</v>
      </c>
      <c r="H1153" s="5" t="str">
        <f t="shared" si="69"/>
        <v>CONFIRMED BEARISH</v>
      </c>
    </row>
    <row r="1154" spans="1:8" ht="13.5" x14ac:dyDescent="0.25">
      <c r="A1154" s="3">
        <f>TITRES_STAT!B1157</f>
        <v>43992</v>
      </c>
      <c r="B1154" s="5">
        <f>TITRES_STAT!C1157</f>
        <v>8.4</v>
      </c>
      <c r="C1154" s="5">
        <f>TITRES_STAT!D1157</f>
        <v>8.3832000000000004</v>
      </c>
      <c r="D1154" s="5">
        <f>TITRES_STAT!E1157</f>
        <v>1105</v>
      </c>
      <c r="E1154" s="2">
        <f t="shared" si="68"/>
        <v>-45406</v>
      </c>
      <c r="F1154" s="5" t="str">
        <f t="shared" si="71"/>
        <v>BEARISH</v>
      </c>
      <c r="G1154" s="5" t="str">
        <f t="shared" si="70"/>
        <v>STRONG</v>
      </c>
      <c r="H1154" s="5" t="str">
        <f t="shared" si="69"/>
        <v>CONFIRMED BEARISH</v>
      </c>
    </row>
    <row r="1155" spans="1:8" ht="13.5" x14ac:dyDescent="0.25">
      <c r="A1155" s="3">
        <f>TITRES_STAT!B1158</f>
        <v>43993</v>
      </c>
      <c r="B1155" s="5">
        <f>TITRES_STAT!C1158</f>
        <v>8.4499999999999993</v>
      </c>
      <c r="C1155" s="5">
        <f>TITRES_STAT!D1158</f>
        <v>8.4330999999999996</v>
      </c>
      <c r="D1155" s="5">
        <f>TITRES_STAT!E1158</f>
        <v>1256</v>
      </c>
      <c r="E1155" s="2">
        <f t="shared" si="68"/>
        <v>-44150</v>
      </c>
      <c r="F1155" s="5" t="str">
        <f t="shared" si="71"/>
        <v>BEARISH</v>
      </c>
      <c r="G1155" s="5" t="str">
        <f t="shared" si="70"/>
        <v>NEUTRAL</v>
      </c>
      <c r="H1155" s="5" t="str">
        <f t="shared" si="69"/>
        <v>CONFIRMED BEARISH</v>
      </c>
    </row>
    <row r="1156" spans="1:8" ht="13.5" x14ac:dyDescent="0.25">
      <c r="A1156" s="3">
        <f>TITRES_STAT!B1159</f>
        <v>43994</v>
      </c>
      <c r="B1156" s="5">
        <f>TITRES_STAT!C1159</f>
        <v>8.44</v>
      </c>
      <c r="C1156" s="5">
        <f>TITRES_STAT!D1159</f>
        <v>8.4230999999999998</v>
      </c>
      <c r="D1156" s="5">
        <f>TITRES_STAT!E1159</f>
        <v>2399</v>
      </c>
      <c r="E1156" s="2">
        <f t="shared" ref="E1156:E1219" si="72">IF(B1156&gt;B1155, E1155+D1156, IF(B1156&lt;B1155, E1155-D1156, E1155))</f>
        <v>-46549</v>
      </c>
      <c r="F1156" s="5" t="str">
        <f t="shared" si="71"/>
        <v>BEARISH</v>
      </c>
      <c r="G1156" s="5" t="str">
        <f t="shared" si="70"/>
        <v>STRONG</v>
      </c>
      <c r="H1156" s="5" t="str">
        <f t="shared" si="69"/>
        <v>BEARISH DIVERGENCE</v>
      </c>
    </row>
    <row r="1157" spans="1:8" ht="13.5" x14ac:dyDescent="0.25">
      <c r="A1157" s="3">
        <f>TITRES_STAT!B1160</f>
        <v>43997</v>
      </c>
      <c r="B1157" s="5">
        <f>TITRES_STAT!C1160</f>
        <v>8.3000000000000007</v>
      </c>
      <c r="C1157" s="5">
        <f>TITRES_STAT!D1160</f>
        <v>8.2834000000000003</v>
      </c>
      <c r="D1157" s="5">
        <f>TITRES_STAT!E1160</f>
        <v>201</v>
      </c>
      <c r="E1157" s="2">
        <f t="shared" si="72"/>
        <v>-46750</v>
      </c>
      <c r="F1157" s="5" t="str">
        <f t="shared" si="71"/>
        <v>BEARISH</v>
      </c>
      <c r="G1157" s="5" t="str">
        <f t="shared" si="70"/>
        <v>STRONG</v>
      </c>
      <c r="H1157" s="5" t="str">
        <f t="shared" si="69"/>
        <v>CONFIRMED BEARISH</v>
      </c>
    </row>
    <row r="1158" spans="1:8" ht="13.5" x14ac:dyDescent="0.25">
      <c r="A1158" s="3">
        <f>TITRES_STAT!B1161</f>
        <v>43998</v>
      </c>
      <c r="B1158" s="5">
        <f>TITRES_STAT!C1161</f>
        <v>8.42</v>
      </c>
      <c r="C1158" s="5">
        <f>TITRES_STAT!D1161</f>
        <v>8.4032</v>
      </c>
      <c r="D1158" s="5">
        <f>TITRES_STAT!E1161</f>
        <v>1005</v>
      </c>
      <c r="E1158" s="2">
        <f t="shared" si="72"/>
        <v>-45745</v>
      </c>
      <c r="F1158" s="5" t="str">
        <f t="shared" si="71"/>
        <v>BEARISH</v>
      </c>
      <c r="G1158" s="5" t="str">
        <f t="shared" si="70"/>
        <v>STRONG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43999</v>
      </c>
      <c r="B1159" s="5">
        <f>TITRES_STAT!C1162</f>
        <v>8.42</v>
      </c>
      <c r="C1159" s="5">
        <f>TITRES_STAT!D1162</f>
        <v>8.4032</v>
      </c>
      <c r="D1159" s="5">
        <f>TITRES_STAT!E1162</f>
        <v>2201</v>
      </c>
      <c r="E1159" s="2">
        <f t="shared" si="72"/>
        <v>-45745</v>
      </c>
      <c r="F1159" s="5" t="str">
        <f t="shared" si="71"/>
        <v>BEARISH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BEARISH DIVERGENCE</v>
      </c>
    </row>
    <row r="1160" spans="1:8" ht="13.5" x14ac:dyDescent="0.25">
      <c r="A1160" s="3">
        <f>TITRES_STAT!B1163</f>
        <v>44000</v>
      </c>
      <c r="B1160" s="5">
        <f>TITRES_STAT!C1163</f>
        <v>8.41</v>
      </c>
      <c r="C1160" s="5">
        <f>TITRES_STAT!D1163</f>
        <v>8.3932000000000002</v>
      </c>
      <c r="D1160" s="5">
        <f>TITRES_STAT!E1163</f>
        <v>600</v>
      </c>
      <c r="E1160" s="2">
        <f t="shared" si="72"/>
        <v>-46345</v>
      </c>
      <c r="F1160" s="5" t="str">
        <f t="shared" ref="F1160:F1223" si="75">IF(E1160&gt;E1155,"BULLISH",IF(E1160&lt;E1155,"BEARISH","NEUTRAL"))</f>
        <v>BEARISH</v>
      </c>
      <c r="G1160" s="5" t="str">
        <f t="shared" si="74"/>
        <v>STRONG</v>
      </c>
      <c r="H1160" s="5" t="str">
        <f t="shared" si="73"/>
        <v>CONFIRMED BEARISH</v>
      </c>
    </row>
    <row r="1161" spans="1:8" ht="13.5" x14ac:dyDescent="0.25">
      <c r="A1161" s="3">
        <f>TITRES_STAT!B1164</f>
        <v>44001</v>
      </c>
      <c r="B1161" s="5">
        <f>TITRES_STAT!C1164</f>
        <v>8.4</v>
      </c>
      <c r="C1161" s="5">
        <f>TITRES_STAT!D1164</f>
        <v>8.3832000000000004</v>
      </c>
      <c r="D1161" s="5">
        <f>TITRES_STAT!E1164</f>
        <v>1150</v>
      </c>
      <c r="E1161" s="2">
        <f t="shared" si="72"/>
        <v>-47495</v>
      </c>
      <c r="F1161" s="5" t="str">
        <f t="shared" si="75"/>
        <v>BEARISH</v>
      </c>
      <c r="G1161" s="5" t="str">
        <f t="shared" si="74"/>
        <v>STRONG</v>
      </c>
      <c r="H1161" s="5" t="str">
        <f t="shared" si="73"/>
        <v>CONFIRMED BEARISH</v>
      </c>
    </row>
    <row r="1162" spans="1:8" ht="13.5" x14ac:dyDescent="0.25">
      <c r="A1162" s="3">
        <f>TITRES_STAT!B1165</f>
        <v>44004</v>
      </c>
      <c r="B1162" s="5">
        <f>TITRES_STAT!C1165</f>
        <v>8.4</v>
      </c>
      <c r="C1162" s="5">
        <f>TITRES_STAT!D1165</f>
        <v>8.3832000000000004</v>
      </c>
      <c r="D1162" s="5">
        <f>TITRES_STAT!E1165</f>
        <v>500</v>
      </c>
      <c r="E1162" s="2">
        <f t="shared" si="72"/>
        <v>-47495</v>
      </c>
      <c r="F1162" s="5" t="str">
        <f t="shared" si="75"/>
        <v>BEARISH</v>
      </c>
      <c r="G1162" s="5" t="str">
        <f t="shared" si="74"/>
        <v>NEUTRAL</v>
      </c>
      <c r="H1162" s="5" t="str">
        <f t="shared" si="73"/>
        <v>BEARISH DIVERGENCE</v>
      </c>
    </row>
    <row r="1163" spans="1:8" ht="13.5" x14ac:dyDescent="0.25">
      <c r="A1163" s="3">
        <f>TITRES_STAT!B1166</f>
        <v>44005</v>
      </c>
      <c r="B1163" s="5">
        <f>TITRES_STAT!C1166</f>
        <v>8.4</v>
      </c>
      <c r="C1163" s="5">
        <f>TITRES_STAT!D1166</f>
        <v>8.3832000000000004</v>
      </c>
      <c r="D1163" s="5">
        <f>TITRES_STAT!E1166</f>
        <v>550</v>
      </c>
      <c r="E1163" s="2">
        <f t="shared" si="72"/>
        <v>-47495</v>
      </c>
      <c r="F1163" s="5" t="str">
        <f t="shared" si="75"/>
        <v>BEARISH</v>
      </c>
      <c r="G1163" s="5" t="str">
        <f t="shared" si="74"/>
        <v>STRONG</v>
      </c>
      <c r="H1163" s="5" t="str">
        <f t="shared" si="73"/>
        <v>CONFIRMED BEARISH</v>
      </c>
    </row>
    <row r="1164" spans="1:8" ht="13.5" x14ac:dyDescent="0.25">
      <c r="A1164" s="3">
        <f>TITRES_STAT!B1167</f>
        <v>44006</v>
      </c>
      <c r="B1164" s="5">
        <f>TITRES_STAT!C1167</f>
        <v>8.4</v>
      </c>
      <c r="C1164" s="5">
        <f>TITRES_STAT!D1167</f>
        <v>8.3832000000000004</v>
      </c>
      <c r="D1164" s="5">
        <f>TITRES_STAT!E1167</f>
        <v>103</v>
      </c>
      <c r="E1164" s="2">
        <f t="shared" si="72"/>
        <v>-47495</v>
      </c>
      <c r="F1164" s="5" t="str">
        <f t="shared" si="75"/>
        <v>BEARISH</v>
      </c>
      <c r="G1164" s="5" t="str">
        <f t="shared" si="74"/>
        <v>STRONG</v>
      </c>
      <c r="H1164" s="5" t="str">
        <f t="shared" si="73"/>
        <v>CONFIRMED BEARISH</v>
      </c>
    </row>
    <row r="1165" spans="1:8" ht="13.5" x14ac:dyDescent="0.25">
      <c r="A1165" s="3">
        <f>TITRES_STAT!B1168</f>
        <v>44007</v>
      </c>
      <c r="B1165" s="5">
        <f>TITRES_STAT!C1168</f>
        <v>8.4</v>
      </c>
      <c r="C1165" s="5">
        <f>TITRES_STAT!D1168</f>
        <v>8.3832000000000004</v>
      </c>
      <c r="D1165" s="5">
        <f>TITRES_STAT!E1168</f>
        <v>210</v>
      </c>
      <c r="E1165" s="2">
        <f t="shared" si="72"/>
        <v>-47495</v>
      </c>
      <c r="F1165" s="5" t="str">
        <f t="shared" si="75"/>
        <v>BEARISH</v>
      </c>
      <c r="G1165" s="5" t="str">
        <f t="shared" si="74"/>
        <v>STRONG</v>
      </c>
      <c r="H1165" s="5" t="str">
        <f t="shared" si="73"/>
        <v>CONFIRMED BEARISH</v>
      </c>
    </row>
    <row r="1166" spans="1:8" ht="13.5" x14ac:dyDescent="0.25">
      <c r="A1166" s="3">
        <f>TITRES_STAT!B1169</f>
        <v>44008</v>
      </c>
      <c r="B1166" s="5">
        <f>TITRES_STAT!C1169</f>
        <v>8.15</v>
      </c>
      <c r="C1166" s="5">
        <f>TITRES_STAT!D1169</f>
        <v>8.1336999999999993</v>
      </c>
      <c r="D1166" s="5">
        <f>TITRES_STAT!E1169</f>
        <v>696</v>
      </c>
      <c r="E1166" s="2">
        <f t="shared" si="72"/>
        <v>-48191</v>
      </c>
      <c r="F1166" s="5" t="str">
        <f t="shared" si="75"/>
        <v>BEARISH</v>
      </c>
      <c r="G1166" s="5" t="str">
        <f t="shared" si="74"/>
        <v>NEUTRAL</v>
      </c>
      <c r="H1166" s="5" t="str">
        <f t="shared" si="73"/>
        <v>CONFIRMED BEARISH</v>
      </c>
    </row>
    <row r="1167" spans="1:8" ht="13.5" x14ac:dyDescent="0.25">
      <c r="A1167" s="3">
        <f>TITRES_STAT!B1170</f>
        <v>44011</v>
      </c>
      <c r="B1167" s="5">
        <f>TITRES_STAT!C1170</f>
        <v>8.64</v>
      </c>
      <c r="C1167" s="5">
        <f>TITRES_STAT!D1170</f>
        <v>8.6227</v>
      </c>
      <c r="D1167" s="5">
        <f>TITRES_STAT!E1170</f>
        <v>3</v>
      </c>
      <c r="E1167" s="2">
        <f t="shared" si="72"/>
        <v>-48188</v>
      </c>
      <c r="F1167" s="5" t="str">
        <f t="shared" si="75"/>
        <v>BEARISH</v>
      </c>
      <c r="G1167" s="5" t="str">
        <f t="shared" si="74"/>
        <v>NEUTRAL</v>
      </c>
      <c r="H1167" s="5" t="str">
        <f t="shared" si="73"/>
        <v>BEARISH DIVERGENCE</v>
      </c>
    </row>
    <row r="1168" spans="1:8" ht="13.5" x14ac:dyDescent="0.25">
      <c r="A1168" s="3">
        <f>TITRES_STAT!B1171</f>
        <v>44012</v>
      </c>
      <c r="B1168" s="5">
        <f>TITRES_STAT!C1171</f>
        <v>8.89</v>
      </c>
      <c r="C1168" s="5">
        <f>TITRES_STAT!D1171</f>
        <v>8.8721999999999994</v>
      </c>
      <c r="D1168" s="5">
        <f>TITRES_STAT!E1171</f>
        <v>2</v>
      </c>
      <c r="E1168" s="2">
        <f t="shared" si="72"/>
        <v>-48186</v>
      </c>
      <c r="F1168" s="5" t="str">
        <f t="shared" si="75"/>
        <v>BEARISH</v>
      </c>
      <c r="G1168" s="5" t="str">
        <f t="shared" si="74"/>
        <v>NEUTRAL</v>
      </c>
      <c r="H1168" s="5" t="str">
        <f t="shared" si="73"/>
        <v>BEARISH DIVERGENCE</v>
      </c>
    </row>
    <row r="1169" spans="1:8" ht="13.5" x14ac:dyDescent="0.25">
      <c r="A1169" s="3">
        <f>TITRES_STAT!B1172</f>
        <v>44013</v>
      </c>
      <c r="B1169" s="5">
        <f>TITRES_STAT!C1172</f>
        <v>8.9499999999999993</v>
      </c>
      <c r="C1169" s="5">
        <f>TITRES_STAT!D1172</f>
        <v>8.9321000000000002</v>
      </c>
      <c r="D1169" s="5">
        <f>TITRES_STAT!E1172</f>
        <v>533</v>
      </c>
      <c r="E1169" s="2">
        <f t="shared" si="72"/>
        <v>-47653</v>
      </c>
      <c r="F1169" s="5" t="str">
        <f t="shared" si="75"/>
        <v>BEARISH</v>
      </c>
      <c r="G1169" s="5" t="str">
        <f t="shared" si="74"/>
        <v>NEUTRAL</v>
      </c>
      <c r="H1169" s="5" t="str">
        <f t="shared" si="73"/>
        <v>BEARISH DIVERGENCE</v>
      </c>
    </row>
    <row r="1170" spans="1:8" ht="13.5" x14ac:dyDescent="0.25">
      <c r="A1170" s="3">
        <f>TITRES_STAT!B1173</f>
        <v>44014</v>
      </c>
      <c r="B1170" s="5">
        <f>TITRES_STAT!C1173</f>
        <v>8.94</v>
      </c>
      <c r="C1170" s="5">
        <f>TITRES_STAT!D1173</f>
        <v>8.9221000000000004</v>
      </c>
      <c r="D1170" s="5">
        <f>TITRES_STAT!E1173</f>
        <v>413</v>
      </c>
      <c r="E1170" s="2">
        <f t="shared" si="72"/>
        <v>-48066</v>
      </c>
      <c r="F1170" s="5" t="str">
        <f t="shared" si="75"/>
        <v>BEARISH</v>
      </c>
      <c r="G1170" s="5" t="str">
        <f t="shared" si="74"/>
        <v>NEUTRAL</v>
      </c>
      <c r="H1170" s="5" t="str">
        <f t="shared" si="73"/>
        <v>BEARISH DIVERGENCE</v>
      </c>
    </row>
    <row r="1171" spans="1:8" ht="13.5" x14ac:dyDescent="0.25">
      <c r="A1171" s="3">
        <f>TITRES_STAT!B1174</f>
        <v>44015</v>
      </c>
      <c r="B1171" s="5">
        <f>TITRES_STAT!C1174</f>
        <v>9.1999999999999993</v>
      </c>
      <c r="C1171" s="5">
        <f>TITRES_STAT!D1174</f>
        <v>9.1815999999999995</v>
      </c>
      <c r="D1171" s="5">
        <f>TITRES_STAT!E1174</f>
        <v>0</v>
      </c>
      <c r="E1171" s="2">
        <f t="shared" si="72"/>
        <v>-48066</v>
      </c>
      <c r="F1171" s="5" t="str">
        <f t="shared" si="75"/>
        <v>BULLISH</v>
      </c>
      <c r="G1171" s="5" t="str">
        <f t="shared" si="74"/>
        <v>NEUTRAL</v>
      </c>
      <c r="H1171" s="5" t="str">
        <f t="shared" si="73"/>
        <v>CONFIRMED BULLISH</v>
      </c>
    </row>
    <row r="1172" spans="1:8" ht="13.5" x14ac:dyDescent="0.25">
      <c r="A1172" s="3">
        <f>TITRES_STAT!B1175</f>
        <v>44018</v>
      </c>
      <c r="B1172" s="5">
        <f>TITRES_STAT!C1175</f>
        <v>9.4700000000000006</v>
      </c>
      <c r="C1172" s="5">
        <f>TITRES_STAT!D1175</f>
        <v>9.4511000000000003</v>
      </c>
      <c r="D1172" s="5">
        <f>TITRES_STAT!E1175</f>
        <v>32</v>
      </c>
      <c r="E1172" s="2">
        <f t="shared" si="72"/>
        <v>-48034</v>
      </c>
      <c r="F1172" s="5" t="str">
        <f t="shared" si="75"/>
        <v>BULLISH</v>
      </c>
      <c r="G1172" s="5" t="str">
        <f t="shared" si="74"/>
        <v>NEUTRAL</v>
      </c>
      <c r="H1172" s="5" t="str">
        <f t="shared" si="73"/>
        <v>CONFIRMED BULLISH</v>
      </c>
    </row>
    <row r="1173" spans="1:8" ht="13.5" x14ac:dyDescent="0.25">
      <c r="A1173" s="3">
        <f>TITRES_STAT!B1176</f>
        <v>44019</v>
      </c>
      <c r="B1173" s="5">
        <f>TITRES_STAT!C1176</f>
        <v>9.4700000000000006</v>
      </c>
      <c r="C1173" s="5">
        <f>TITRES_STAT!D1176</f>
        <v>9.4511000000000003</v>
      </c>
      <c r="D1173" s="5">
        <f>TITRES_STAT!E1176</f>
        <v>0</v>
      </c>
      <c r="E1173" s="2">
        <f t="shared" si="72"/>
        <v>-48034</v>
      </c>
      <c r="F1173" s="5" t="str">
        <f t="shared" si="75"/>
        <v>BULLISH</v>
      </c>
      <c r="G1173" s="5" t="str">
        <f t="shared" si="74"/>
        <v>NEUTRAL</v>
      </c>
      <c r="H1173" s="5" t="str">
        <f t="shared" si="73"/>
        <v>CONFIRMED BULLISH</v>
      </c>
    </row>
    <row r="1174" spans="1:8" ht="13.5" x14ac:dyDescent="0.25">
      <c r="A1174" s="3">
        <f>TITRES_STAT!B1177</f>
        <v>44020</v>
      </c>
      <c r="B1174" s="5">
        <f>TITRES_STAT!C1177</f>
        <v>9.4700000000000006</v>
      </c>
      <c r="C1174" s="5">
        <f>TITRES_STAT!D1177</f>
        <v>9.4511000000000003</v>
      </c>
      <c r="D1174" s="5">
        <f>TITRES_STAT!E1177</f>
        <v>0</v>
      </c>
      <c r="E1174" s="2">
        <f t="shared" si="72"/>
        <v>-48034</v>
      </c>
      <c r="F1174" s="5" t="str">
        <f t="shared" si="75"/>
        <v>BEARISH</v>
      </c>
      <c r="G1174" s="5" t="str">
        <f t="shared" si="74"/>
        <v>NEUTRAL</v>
      </c>
      <c r="H1174" s="5" t="str">
        <f t="shared" si="73"/>
        <v>BEARISH DIVERGENCE</v>
      </c>
    </row>
    <row r="1175" spans="1:8" ht="13.5" x14ac:dyDescent="0.25">
      <c r="A1175" s="3">
        <f>TITRES_STAT!B1178</f>
        <v>44021</v>
      </c>
      <c r="B1175" s="5">
        <f>TITRES_STAT!C1178</f>
        <v>9.98</v>
      </c>
      <c r="C1175" s="5">
        <f>TITRES_STAT!D1178</f>
        <v>9.9600000000000009</v>
      </c>
      <c r="D1175" s="5">
        <f>TITRES_STAT!E1178</f>
        <v>8</v>
      </c>
      <c r="E1175" s="2">
        <f t="shared" si="72"/>
        <v>-48026</v>
      </c>
      <c r="F1175" s="5" t="str">
        <f t="shared" si="75"/>
        <v>BULLISH</v>
      </c>
      <c r="G1175" s="5" t="str">
        <f t="shared" si="74"/>
        <v>NEUTRAL</v>
      </c>
      <c r="H1175" s="5" t="str">
        <f t="shared" si="73"/>
        <v>CONFIRMED BULLISH</v>
      </c>
    </row>
    <row r="1176" spans="1:8" ht="13.5" x14ac:dyDescent="0.25">
      <c r="A1176" s="3">
        <f>TITRES_STAT!B1179</f>
        <v>44022</v>
      </c>
      <c r="B1176" s="5">
        <f>TITRES_STAT!C1179</f>
        <v>9.98</v>
      </c>
      <c r="C1176" s="5">
        <f>TITRES_STAT!D1179</f>
        <v>9.9600000000000009</v>
      </c>
      <c r="D1176" s="5">
        <f>TITRES_STAT!E1179</f>
        <v>0</v>
      </c>
      <c r="E1176" s="2">
        <f t="shared" si="72"/>
        <v>-48026</v>
      </c>
      <c r="F1176" s="5" t="str">
        <f t="shared" si="75"/>
        <v>BULLISH</v>
      </c>
      <c r="G1176" s="5" t="str">
        <f t="shared" si="74"/>
        <v>NEUTRAL</v>
      </c>
      <c r="H1176" s="5" t="str">
        <f t="shared" si="73"/>
        <v>CONFIRMED BULLISH</v>
      </c>
    </row>
    <row r="1177" spans="1:8" ht="13.5" x14ac:dyDescent="0.25">
      <c r="A1177" s="3">
        <f>TITRES_STAT!B1180</f>
        <v>44025</v>
      </c>
      <c r="B1177" s="5">
        <f>TITRES_STAT!C1180</f>
        <v>9.98</v>
      </c>
      <c r="C1177" s="5">
        <f>TITRES_STAT!D1180</f>
        <v>9.9600000000000009</v>
      </c>
      <c r="D1177" s="5">
        <f>TITRES_STAT!E1180</f>
        <v>0</v>
      </c>
      <c r="E1177" s="2">
        <f t="shared" si="72"/>
        <v>-48026</v>
      </c>
      <c r="F1177" s="5" t="str">
        <f t="shared" si="75"/>
        <v>BULLISH</v>
      </c>
      <c r="G1177" s="5" t="str">
        <f t="shared" si="74"/>
        <v>NEUTRAL</v>
      </c>
      <c r="H1177" s="5" t="str">
        <f t="shared" si="73"/>
        <v>CONFIRMED BULLISH</v>
      </c>
    </row>
    <row r="1178" spans="1:8" ht="13.5" x14ac:dyDescent="0.25">
      <c r="A1178" s="3">
        <f>TITRES_STAT!B1181</f>
        <v>44026</v>
      </c>
      <c r="B1178" s="5">
        <f>TITRES_STAT!C1181</f>
        <v>9.69</v>
      </c>
      <c r="C1178" s="5">
        <f>TITRES_STAT!D1181</f>
        <v>9.6706000000000003</v>
      </c>
      <c r="D1178" s="5">
        <f>TITRES_STAT!E1181</f>
        <v>0</v>
      </c>
      <c r="E1178" s="2">
        <f t="shared" si="72"/>
        <v>-48026</v>
      </c>
      <c r="F1178" s="5" t="str">
        <f t="shared" si="75"/>
        <v>BULLISH</v>
      </c>
      <c r="G1178" s="5" t="str">
        <f t="shared" si="74"/>
        <v>NEUTRAL</v>
      </c>
      <c r="H1178" s="5" t="str">
        <f t="shared" si="73"/>
        <v>CONFIRMED BULLISH</v>
      </c>
    </row>
    <row r="1179" spans="1:8" ht="13.5" x14ac:dyDescent="0.25">
      <c r="A1179" s="3">
        <f>TITRES_STAT!B1182</f>
        <v>44027</v>
      </c>
      <c r="B1179" s="5">
        <f>TITRES_STAT!C1182</f>
        <v>9.26</v>
      </c>
      <c r="C1179" s="5">
        <f>TITRES_STAT!D1182</f>
        <v>9.2415000000000003</v>
      </c>
      <c r="D1179" s="5">
        <f>TITRES_STAT!E1182</f>
        <v>0</v>
      </c>
      <c r="E1179" s="2">
        <f t="shared" si="72"/>
        <v>-48026</v>
      </c>
      <c r="F1179" s="5" t="str">
        <f t="shared" si="75"/>
        <v>BULLISH</v>
      </c>
      <c r="G1179" s="5" t="str">
        <f t="shared" si="74"/>
        <v>NEUTRAL</v>
      </c>
      <c r="H1179" s="5" t="str">
        <f t="shared" si="73"/>
        <v>BULLISH DIVERGENCE</v>
      </c>
    </row>
    <row r="1180" spans="1:8" ht="13.5" x14ac:dyDescent="0.25">
      <c r="A1180" s="3">
        <f>TITRES_STAT!B1183</f>
        <v>44028</v>
      </c>
      <c r="B1180" s="5">
        <f>TITRES_STAT!C1183</f>
        <v>9.26</v>
      </c>
      <c r="C1180" s="5">
        <f>TITRES_STAT!D1183</f>
        <v>9.2415000000000003</v>
      </c>
      <c r="D1180" s="5">
        <f>TITRES_STAT!E1183</f>
        <v>10</v>
      </c>
      <c r="E1180" s="2">
        <f t="shared" si="72"/>
        <v>-48026</v>
      </c>
      <c r="F1180" s="5" t="str">
        <f t="shared" si="75"/>
        <v>NEUTRAL</v>
      </c>
      <c r="G1180" s="5" t="str">
        <f t="shared" si="74"/>
        <v>NEUTRAL</v>
      </c>
      <c r="H1180" s="5" t="str">
        <f t="shared" si="73"/>
        <v>NEUTRAL</v>
      </c>
    </row>
    <row r="1181" spans="1:8" ht="13.5" x14ac:dyDescent="0.25">
      <c r="A1181" s="3">
        <f>TITRES_STAT!B1184</f>
        <v>44029</v>
      </c>
      <c r="B1181" s="5">
        <f>TITRES_STAT!C1184</f>
        <v>9.4600000000000009</v>
      </c>
      <c r="C1181" s="5">
        <f>TITRES_STAT!D1184</f>
        <v>9.4411000000000005</v>
      </c>
      <c r="D1181" s="5">
        <f>TITRES_STAT!E1184</f>
        <v>1</v>
      </c>
      <c r="E1181" s="2">
        <f t="shared" si="72"/>
        <v>-48025</v>
      </c>
      <c r="F1181" s="5" t="str">
        <f t="shared" si="75"/>
        <v>BULLISH</v>
      </c>
      <c r="G1181" s="5" t="str">
        <f t="shared" si="74"/>
        <v>NEUTRAL</v>
      </c>
      <c r="H1181" s="5" t="str">
        <f t="shared" si="73"/>
        <v>BULLISH DIVERGENCE</v>
      </c>
    </row>
    <row r="1182" spans="1:8" ht="13.5" x14ac:dyDescent="0.25">
      <c r="A1182" s="3">
        <f>TITRES_STAT!B1185</f>
        <v>44032</v>
      </c>
      <c r="B1182" s="5">
        <f>TITRES_STAT!C1185</f>
        <v>9.74</v>
      </c>
      <c r="C1182" s="5">
        <f>TITRES_STAT!D1185</f>
        <v>9.7204999999999995</v>
      </c>
      <c r="D1182" s="5">
        <f>TITRES_STAT!E1185</f>
        <v>5</v>
      </c>
      <c r="E1182" s="2">
        <f t="shared" si="72"/>
        <v>-48020</v>
      </c>
      <c r="F1182" s="5" t="str">
        <f t="shared" si="75"/>
        <v>BULLISH</v>
      </c>
      <c r="G1182" s="5" t="str">
        <f t="shared" si="74"/>
        <v>NEUTRAL</v>
      </c>
      <c r="H1182" s="5" t="str">
        <f t="shared" si="73"/>
        <v>BULLISH DIVERGENCE</v>
      </c>
    </row>
    <row r="1183" spans="1:8" ht="13.5" x14ac:dyDescent="0.25">
      <c r="A1183" s="3">
        <f>TITRES_STAT!B1186</f>
        <v>44033</v>
      </c>
      <c r="B1183" s="5">
        <f>TITRES_STAT!C1186</f>
        <v>9.74</v>
      </c>
      <c r="C1183" s="5">
        <f>TITRES_STAT!D1186</f>
        <v>9.7204999999999995</v>
      </c>
      <c r="D1183" s="5">
        <f>TITRES_STAT!E1186</f>
        <v>0</v>
      </c>
      <c r="E1183" s="2">
        <f t="shared" si="72"/>
        <v>-48020</v>
      </c>
      <c r="F1183" s="5" t="str">
        <f t="shared" si="75"/>
        <v>BULLISH</v>
      </c>
      <c r="G1183" s="5" t="str">
        <f t="shared" si="74"/>
        <v>NEUTRAL</v>
      </c>
      <c r="H1183" s="5" t="str">
        <f t="shared" si="73"/>
        <v>CONFIRMED BULLISH</v>
      </c>
    </row>
    <row r="1184" spans="1:8" ht="13.5" x14ac:dyDescent="0.25">
      <c r="A1184" s="3">
        <f>TITRES_STAT!B1187</f>
        <v>44034</v>
      </c>
      <c r="B1184" s="5">
        <f>TITRES_STAT!C1187</f>
        <v>9.69</v>
      </c>
      <c r="C1184" s="5">
        <f>TITRES_STAT!D1187</f>
        <v>9.6706000000000003</v>
      </c>
      <c r="D1184" s="5">
        <f>TITRES_STAT!E1187</f>
        <v>1</v>
      </c>
      <c r="E1184" s="2">
        <f t="shared" si="72"/>
        <v>-48021</v>
      </c>
      <c r="F1184" s="5" t="str">
        <f t="shared" si="75"/>
        <v>BULLISH</v>
      </c>
      <c r="G1184" s="5" t="str">
        <f t="shared" si="74"/>
        <v>NEUTRAL</v>
      </c>
      <c r="H1184" s="5" t="str">
        <f t="shared" si="73"/>
        <v>CONFIRMED BULLISH</v>
      </c>
    </row>
    <row r="1185" spans="1:8" ht="13.5" x14ac:dyDescent="0.25">
      <c r="A1185" s="3">
        <f>TITRES_STAT!B1188</f>
        <v>44035</v>
      </c>
      <c r="B1185" s="5">
        <f>TITRES_STAT!C1188</f>
        <v>9.9700000000000006</v>
      </c>
      <c r="C1185" s="5">
        <f>TITRES_STAT!D1188</f>
        <v>9.9501000000000008</v>
      </c>
      <c r="D1185" s="5">
        <f>TITRES_STAT!E1188</f>
        <v>5</v>
      </c>
      <c r="E1185" s="2">
        <f t="shared" si="72"/>
        <v>-48016</v>
      </c>
      <c r="F1185" s="5" t="str">
        <f t="shared" si="75"/>
        <v>BULLISH</v>
      </c>
      <c r="G1185" s="5" t="str">
        <f t="shared" si="74"/>
        <v>NEUTRAL</v>
      </c>
      <c r="H1185" s="5" t="str">
        <f t="shared" si="73"/>
        <v>CONFIRMED BULLISH</v>
      </c>
    </row>
    <row r="1186" spans="1:8" ht="13.5" x14ac:dyDescent="0.25">
      <c r="A1186" s="3">
        <f>TITRES_STAT!B1189</f>
        <v>44036</v>
      </c>
      <c r="B1186" s="5">
        <f>TITRES_STAT!C1189</f>
        <v>9.9700000000000006</v>
      </c>
      <c r="C1186" s="5">
        <f>TITRES_STAT!D1189</f>
        <v>9.9501000000000008</v>
      </c>
      <c r="D1186" s="5">
        <f>TITRES_STAT!E1189</f>
        <v>0</v>
      </c>
      <c r="E1186" s="2">
        <f t="shared" si="72"/>
        <v>-48016</v>
      </c>
      <c r="F1186" s="5" t="str">
        <f t="shared" si="75"/>
        <v>BULLISH</v>
      </c>
      <c r="G1186" s="5" t="str">
        <f t="shared" si="74"/>
        <v>NEUTRAL</v>
      </c>
      <c r="H1186" s="5" t="str">
        <f t="shared" si="73"/>
        <v>CONFIRMED BULLISH</v>
      </c>
    </row>
    <row r="1187" spans="1:8" ht="13.5" x14ac:dyDescent="0.25">
      <c r="A1187" s="3">
        <f>TITRES_STAT!B1190</f>
        <v>44039</v>
      </c>
      <c r="B1187" s="5">
        <f>TITRES_STAT!C1190</f>
        <v>9.9700000000000006</v>
      </c>
      <c r="C1187" s="5">
        <f>TITRES_STAT!D1190</f>
        <v>9.9501000000000008</v>
      </c>
      <c r="D1187" s="5">
        <f>TITRES_STAT!E1190</f>
        <v>0</v>
      </c>
      <c r="E1187" s="2">
        <f t="shared" si="72"/>
        <v>-48016</v>
      </c>
      <c r="F1187" s="5" t="str">
        <f t="shared" si="75"/>
        <v>BULLISH</v>
      </c>
      <c r="G1187" s="5" t="str">
        <f t="shared" si="74"/>
        <v>NEUTRAL</v>
      </c>
      <c r="H1187" s="5" t="str">
        <f t="shared" si="73"/>
        <v>CONFIRMED BULLISH</v>
      </c>
    </row>
    <row r="1188" spans="1:8" ht="13.5" x14ac:dyDescent="0.25">
      <c r="A1188" s="3">
        <f>TITRES_STAT!B1191</f>
        <v>44040</v>
      </c>
      <c r="B1188" s="5">
        <f>TITRES_STAT!C1191</f>
        <v>9.9700000000000006</v>
      </c>
      <c r="C1188" s="5">
        <f>TITRES_STAT!D1191</f>
        <v>9.9501000000000008</v>
      </c>
      <c r="D1188" s="5">
        <f>TITRES_STAT!E1191</f>
        <v>0</v>
      </c>
      <c r="E1188" s="2">
        <f t="shared" si="72"/>
        <v>-48016</v>
      </c>
      <c r="F1188" s="5" t="str">
        <f t="shared" si="75"/>
        <v>BULLISH</v>
      </c>
      <c r="G1188" s="5" t="str">
        <f t="shared" si="74"/>
        <v>NEUTRAL</v>
      </c>
      <c r="H1188" s="5" t="str">
        <f t="shared" si="73"/>
        <v>CONFIRMED BULLISH</v>
      </c>
    </row>
    <row r="1189" spans="1:8" ht="13.5" x14ac:dyDescent="0.25">
      <c r="A1189" s="3">
        <f>TITRES_STAT!B1192</f>
        <v>44041</v>
      </c>
      <c r="B1189" s="5">
        <f>TITRES_STAT!C1192</f>
        <v>9.9700000000000006</v>
      </c>
      <c r="C1189" s="5">
        <f>TITRES_STAT!D1192</f>
        <v>9.9501000000000008</v>
      </c>
      <c r="D1189" s="5">
        <f>TITRES_STAT!E1192</f>
        <v>100</v>
      </c>
      <c r="E1189" s="2">
        <f t="shared" si="72"/>
        <v>-48016</v>
      </c>
      <c r="F1189" s="5" t="str">
        <f t="shared" si="75"/>
        <v>BULLISH</v>
      </c>
      <c r="G1189" s="5" t="str">
        <f t="shared" si="74"/>
        <v>NEUTRAL</v>
      </c>
      <c r="H1189" s="5" t="str">
        <f t="shared" si="73"/>
        <v>CONFIRMED BULLISH</v>
      </c>
    </row>
    <row r="1190" spans="1:8" ht="13.5" x14ac:dyDescent="0.25">
      <c r="A1190" s="3">
        <f>TITRES_STAT!B1193</f>
        <v>44042</v>
      </c>
      <c r="B1190" s="5">
        <f>TITRES_STAT!C1193</f>
        <v>9.9700000000000006</v>
      </c>
      <c r="C1190" s="5">
        <f>TITRES_STAT!D1193</f>
        <v>9.9501000000000008</v>
      </c>
      <c r="D1190" s="5">
        <f>TITRES_STAT!E1193</f>
        <v>0</v>
      </c>
      <c r="E1190" s="2">
        <f t="shared" si="72"/>
        <v>-48016</v>
      </c>
      <c r="F1190" s="5" t="str">
        <f t="shared" si="75"/>
        <v>NEUTRAL</v>
      </c>
      <c r="G1190" s="5" t="str">
        <f t="shared" si="74"/>
        <v>NEUTRAL</v>
      </c>
      <c r="H1190" s="5" t="str">
        <f t="shared" si="73"/>
        <v>NEUTRAL</v>
      </c>
    </row>
    <row r="1191" spans="1:8" ht="13.5" x14ac:dyDescent="0.25">
      <c r="A1191" s="3">
        <f>TITRES_STAT!B1194</f>
        <v>44046</v>
      </c>
      <c r="B1191" s="5">
        <f>TITRES_STAT!C1194</f>
        <v>9.9700000000000006</v>
      </c>
      <c r="C1191" s="5">
        <f>TITRES_STAT!D1194</f>
        <v>9.9501000000000008</v>
      </c>
      <c r="D1191" s="5">
        <f>TITRES_STAT!E1194</f>
        <v>0</v>
      </c>
      <c r="E1191" s="2">
        <f t="shared" si="72"/>
        <v>-48016</v>
      </c>
      <c r="F1191" s="5" t="str">
        <f t="shared" si="75"/>
        <v>NEUTRAL</v>
      </c>
      <c r="G1191" s="5" t="str">
        <f t="shared" si="74"/>
        <v>NEUTRAL</v>
      </c>
      <c r="H1191" s="5" t="str">
        <f t="shared" si="73"/>
        <v>NEUTRAL</v>
      </c>
    </row>
    <row r="1192" spans="1:8" ht="13.5" x14ac:dyDescent="0.25">
      <c r="A1192" s="3">
        <f>TITRES_STAT!B1195</f>
        <v>44047</v>
      </c>
      <c r="B1192" s="5">
        <f>TITRES_STAT!C1195</f>
        <v>9.9700000000000006</v>
      </c>
      <c r="C1192" s="5">
        <f>TITRES_STAT!D1195</f>
        <v>9.9501000000000008</v>
      </c>
      <c r="D1192" s="5">
        <f>TITRES_STAT!E1195</f>
        <v>0</v>
      </c>
      <c r="E1192" s="2">
        <f t="shared" si="72"/>
        <v>-48016</v>
      </c>
      <c r="F1192" s="5" t="str">
        <f t="shared" si="75"/>
        <v>NEUTRAL</v>
      </c>
      <c r="G1192" s="5" t="str">
        <f t="shared" si="74"/>
        <v>NEUTRAL</v>
      </c>
      <c r="H1192" s="5" t="str">
        <f t="shared" si="73"/>
        <v>NEUTRAL</v>
      </c>
    </row>
    <row r="1193" spans="1:8" ht="13.5" x14ac:dyDescent="0.25">
      <c r="A1193" s="3">
        <f>TITRES_STAT!B1196</f>
        <v>44048</v>
      </c>
      <c r="B1193" s="5">
        <f>TITRES_STAT!C1196</f>
        <v>9.9700000000000006</v>
      </c>
      <c r="C1193" s="5">
        <f>TITRES_STAT!D1196</f>
        <v>9.9501000000000008</v>
      </c>
      <c r="D1193" s="5">
        <f>TITRES_STAT!E1196</f>
        <v>0</v>
      </c>
      <c r="E1193" s="2">
        <f t="shared" si="72"/>
        <v>-48016</v>
      </c>
      <c r="F1193" s="5" t="str">
        <f t="shared" si="75"/>
        <v>NEUTRAL</v>
      </c>
      <c r="G1193" s="5" t="str">
        <f t="shared" si="74"/>
        <v>NEUTRAL</v>
      </c>
      <c r="H1193" s="5" t="str">
        <f t="shared" si="73"/>
        <v>NEUTRAL</v>
      </c>
    </row>
    <row r="1194" spans="1:8" ht="13.5" x14ac:dyDescent="0.25">
      <c r="A1194" s="3">
        <f>TITRES_STAT!B1197</f>
        <v>44049</v>
      </c>
      <c r="B1194" s="5">
        <f>TITRES_STAT!C1197</f>
        <v>9.9700000000000006</v>
      </c>
      <c r="C1194" s="5">
        <f>TITRES_STAT!D1197</f>
        <v>9.9501000000000008</v>
      </c>
      <c r="D1194" s="5">
        <f>TITRES_STAT!E1197</f>
        <v>0</v>
      </c>
      <c r="E1194" s="2">
        <f t="shared" si="72"/>
        <v>-48016</v>
      </c>
      <c r="F1194" s="5" t="str">
        <f t="shared" si="75"/>
        <v>NEUTRAL</v>
      </c>
      <c r="G1194" s="5" t="str">
        <f t="shared" si="74"/>
        <v>NEUTRAL</v>
      </c>
      <c r="H1194" s="5" t="str">
        <f t="shared" si="73"/>
        <v>NEUTRAL</v>
      </c>
    </row>
    <row r="1195" spans="1:8" ht="13.5" x14ac:dyDescent="0.25">
      <c r="A1195" s="3">
        <f>TITRES_STAT!B1198</f>
        <v>44050</v>
      </c>
      <c r="B1195" s="5">
        <f>TITRES_STAT!C1198</f>
        <v>9.9700000000000006</v>
      </c>
      <c r="C1195" s="5">
        <f>TITRES_STAT!D1198</f>
        <v>9.9501000000000008</v>
      </c>
      <c r="D1195" s="5">
        <f>TITRES_STAT!E1198</f>
        <v>0</v>
      </c>
      <c r="E1195" s="2">
        <f t="shared" si="72"/>
        <v>-48016</v>
      </c>
      <c r="F1195" s="5" t="str">
        <f t="shared" si="75"/>
        <v>NEUTRAL</v>
      </c>
      <c r="G1195" s="5" t="str">
        <f t="shared" si="74"/>
        <v>NEUTRAL</v>
      </c>
      <c r="H1195" s="5" t="str">
        <f t="shared" si="73"/>
        <v>NEUTRAL</v>
      </c>
    </row>
    <row r="1196" spans="1:8" ht="13.5" x14ac:dyDescent="0.25">
      <c r="A1196" s="3">
        <f>TITRES_STAT!B1199</f>
        <v>44053</v>
      </c>
      <c r="B1196" s="5">
        <f>TITRES_STAT!C1199</f>
        <v>9.9700000000000006</v>
      </c>
      <c r="C1196" s="5">
        <f>TITRES_STAT!D1199</f>
        <v>9.9501000000000008</v>
      </c>
      <c r="D1196" s="5">
        <f>TITRES_STAT!E1199</f>
        <v>0</v>
      </c>
      <c r="E1196" s="2">
        <f t="shared" si="72"/>
        <v>-48016</v>
      </c>
      <c r="F1196" s="5" t="str">
        <f t="shared" si="75"/>
        <v>NEUTRAL</v>
      </c>
      <c r="G1196" s="5" t="str">
        <f t="shared" si="74"/>
        <v>NEUTRAL</v>
      </c>
      <c r="H1196" s="5" t="str">
        <f t="shared" si="73"/>
        <v>NEUTRAL</v>
      </c>
    </row>
    <row r="1197" spans="1:8" ht="13.5" x14ac:dyDescent="0.25">
      <c r="A1197" s="3">
        <f>TITRES_STAT!B1200</f>
        <v>44054</v>
      </c>
      <c r="B1197" s="5">
        <f>TITRES_STAT!C1200</f>
        <v>9.9</v>
      </c>
      <c r="C1197" s="5">
        <f>TITRES_STAT!D1200</f>
        <v>9.8802000000000003</v>
      </c>
      <c r="D1197" s="5">
        <f>TITRES_STAT!E1200</f>
        <v>43</v>
      </c>
      <c r="E1197" s="2">
        <f t="shared" si="72"/>
        <v>-48059</v>
      </c>
      <c r="F1197" s="5" t="str">
        <f t="shared" si="75"/>
        <v>BEARISH</v>
      </c>
      <c r="G1197" s="5" t="str">
        <f t="shared" si="74"/>
        <v>NEUTRAL</v>
      </c>
      <c r="H1197" s="5" t="str">
        <f t="shared" si="73"/>
        <v>CONFIRMED BEARISH</v>
      </c>
    </row>
    <row r="1198" spans="1:8" ht="13.5" x14ac:dyDescent="0.25">
      <c r="A1198" s="3">
        <f>TITRES_STAT!B1201</f>
        <v>44055</v>
      </c>
      <c r="B1198" s="5">
        <f>TITRES_STAT!C1201</f>
        <v>9.9</v>
      </c>
      <c r="C1198" s="5">
        <f>TITRES_STAT!D1201</f>
        <v>9.8802000000000003</v>
      </c>
      <c r="D1198" s="5">
        <f>TITRES_STAT!E1201</f>
        <v>0</v>
      </c>
      <c r="E1198" s="2">
        <f t="shared" si="72"/>
        <v>-48059</v>
      </c>
      <c r="F1198" s="5" t="str">
        <f t="shared" si="75"/>
        <v>BEARISH</v>
      </c>
      <c r="G1198" s="5" t="str">
        <f t="shared" si="74"/>
        <v>NEUTRAL</v>
      </c>
      <c r="H1198" s="5" t="str">
        <f t="shared" si="73"/>
        <v>CONFIRMED BEARISH</v>
      </c>
    </row>
    <row r="1199" spans="1:8" ht="13.5" x14ac:dyDescent="0.25">
      <c r="A1199" s="3">
        <f>TITRES_STAT!B1202</f>
        <v>44057</v>
      </c>
      <c r="B1199" s="5">
        <f>TITRES_STAT!C1202</f>
        <v>9.9</v>
      </c>
      <c r="C1199" s="5">
        <f>TITRES_STAT!D1202</f>
        <v>9.8802000000000003</v>
      </c>
      <c r="D1199" s="5">
        <f>TITRES_STAT!E1202</f>
        <v>0</v>
      </c>
      <c r="E1199" s="2">
        <f t="shared" si="72"/>
        <v>-48059</v>
      </c>
      <c r="F1199" s="5" t="str">
        <f t="shared" si="75"/>
        <v>BEARISH</v>
      </c>
      <c r="G1199" s="5" t="str">
        <f t="shared" si="74"/>
        <v>NEUTRAL</v>
      </c>
      <c r="H1199" s="5" t="str">
        <f t="shared" si="73"/>
        <v>CONFIRMED BEARISH</v>
      </c>
    </row>
    <row r="1200" spans="1:8" ht="13.5" x14ac:dyDescent="0.25">
      <c r="A1200" s="3">
        <f>TITRES_STAT!B1203</f>
        <v>44060</v>
      </c>
      <c r="B1200" s="5">
        <f>TITRES_STAT!C1203</f>
        <v>9.9</v>
      </c>
      <c r="C1200" s="5">
        <f>TITRES_STAT!D1203</f>
        <v>9.8802000000000003</v>
      </c>
      <c r="D1200" s="5">
        <f>TITRES_STAT!E1203</f>
        <v>0</v>
      </c>
      <c r="E1200" s="2">
        <f t="shared" si="72"/>
        <v>-48059</v>
      </c>
      <c r="F1200" s="5" t="str">
        <f t="shared" si="75"/>
        <v>BEARISH</v>
      </c>
      <c r="G1200" s="5" t="str">
        <f t="shared" si="74"/>
        <v>NEUTRAL</v>
      </c>
      <c r="H1200" s="5" t="str">
        <f t="shared" si="73"/>
        <v>CONFIRMED BEARISH</v>
      </c>
    </row>
    <row r="1201" spans="1:8" ht="13.5" x14ac:dyDescent="0.25">
      <c r="A1201" s="3">
        <f>TITRES_STAT!B1204</f>
        <v>44061</v>
      </c>
      <c r="B1201" s="5">
        <f>TITRES_STAT!C1204</f>
        <v>9.9</v>
      </c>
      <c r="C1201" s="5">
        <f>TITRES_STAT!D1204</f>
        <v>9.8802000000000003</v>
      </c>
      <c r="D1201" s="5">
        <f>TITRES_STAT!E1204</f>
        <v>0</v>
      </c>
      <c r="E1201" s="2">
        <f t="shared" si="72"/>
        <v>-48059</v>
      </c>
      <c r="F1201" s="5" t="str">
        <f t="shared" si="75"/>
        <v>BEARISH</v>
      </c>
      <c r="G1201" s="5" t="str">
        <f t="shared" si="74"/>
        <v>NEUTRAL</v>
      </c>
      <c r="H1201" s="5" t="str">
        <f t="shared" si="73"/>
        <v>CONFIRMED BEARISH</v>
      </c>
    </row>
    <row r="1202" spans="1:8" ht="13.5" x14ac:dyDescent="0.25">
      <c r="A1202" s="3">
        <f>TITRES_STAT!B1205</f>
        <v>44062</v>
      </c>
      <c r="B1202" s="5">
        <f>TITRES_STAT!C1205</f>
        <v>9.9</v>
      </c>
      <c r="C1202" s="5">
        <f>TITRES_STAT!D1205</f>
        <v>9.8802000000000003</v>
      </c>
      <c r="D1202" s="5">
        <f>TITRES_STAT!E1205</f>
        <v>0</v>
      </c>
      <c r="E1202" s="2">
        <f t="shared" si="72"/>
        <v>-48059</v>
      </c>
      <c r="F1202" s="5" t="str">
        <f t="shared" si="75"/>
        <v>NEUTRAL</v>
      </c>
      <c r="G1202" s="5" t="str">
        <f t="shared" si="74"/>
        <v>NEUTRAL</v>
      </c>
      <c r="H1202" s="5" t="str">
        <f t="shared" si="73"/>
        <v>NEUTRAL</v>
      </c>
    </row>
    <row r="1203" spans="1:8" ht="13.5" x14ac:dyDescent="0.25">
      <c r="A1203" s="3">
        <f>TITRES_STAT!B1206</f>
        <v>44064</v>
      </c>
      <c r="B1203" s="5">
        <f>TITRES_STAT!C1206</f>
        <v>9.61</v>
      </c>
      <c r="C1203" s="5">
        <f>TITRES_STAT!D1206</f>
        <v>9.5907999999999998</v>
      </c>
      <c r="D1203" s="5">
        <f>TITRES_STAT!E1206</f>
        <v>0</v>
      </c>
      <c r="E1203" s="2">
        <f t="shared" si="72"/>
        <v>-48059</v>
      </c>
      <c r="F1203" s="5" t="str">
        <f t="shared" si="75"/>
        <v>NEUTRAL</v>
      </c>
      <c r="G1203" s="5" t="str">
        <f t="shared" si="74"/>
        <v>NEUTRAL</v>
      </c>
      <c r="H1203" s="5" t="str">
        <f t="shared" si="73"/>
        <v>NEUTRAL</v>
      </c>
    </row>
    <row r="1204" spans="1:8" ht="13.5" x14ac:dyDescent="0.25">
      <c r="A1204" s="3">
        <f>TITRES_STAT!B1207</f>
        <v>44067</v>
      </c>
      <c r="B1204" s="5">
        <f>TITRES_STAT!C1207</f>
        <v>9.61</v>
      </c>
      <c r="C1204" s="5">
        <f>TITRES_STAT!D1207</f>
        <v>9.5907999999999998</v>
      </c>
      <c r="D1204" s="5">
        <f>TITRES_STAT!E1207</f>
        <v>8</v>
      </c>
      <c r="E1204" s="2">
        <f t="shared" si="72"/>
        <v>-48059</v>
      </c>
      <c r="F1204" s="5" t="str">
        <f t="shared" si="75"/>
        <v>NEUTRAL</v>
      </c>
      <c r="G1204" s="5" t="str">
        <f t="shared" si="74"/>
        <v>NEUTRAL</v>
      </c>
      <c r="H1204" s="5" t="str">
        <f t="shared" si="73"/>
        <v>NEUTRAL</v>
      </c>
    </row>
    <row r="1205" spans="1:8" ht="13.5" x14ac:dyDescent="0.25">
      <c r="A1205" s="3">
        <f>TITRES_STAT!B1208</f>
        <v>44068</v>
      </c>
      <c r="B1205" s="5">
        <f>TITRES_STAT!C1208</f>
        <v>9.61</v>
      </c>
      <c r="C1205" s="5">
        <f>TITRES_STAT!D1208</f>
        <v>9.5907999999999998</v>
      </c>
      <c r="D1205" s="5">
        <f>TITRES_STAT!E1208</f>
        <v>0</v>
      </c>
      <c r="E1205" s="2">
        <f t="shared" si="72"/>
        <v>-48059</v>
      </c>
      <c r="F1205" s="5" t="str">
        <f t="shared" si="75"/>
        <v>NEUTRAL</v>
      </c>
      <c r="G1205" s="5" t="str">
        <f t="shared" si="74"/>
        <v>NEUTRAL</v>
      </c>
      <c r="H1205" s="5" t="str">
        <f t="shared" si="73"/>
        <v>NEUTRAL</v>
      </c>
    </row>
    <row r="1206" spans="1:8" ht="13.5" x14ac:dyDescent="0.25">
      <c r="A1206" s="3">
        <f>TITRES_STAT!B1209</f>
        <v>44069</v>
      </c>
      <c r="B1206" s="5">
        <f>TITRES_STAT!C1209</f>
        <v>9.61</v>
      </c>
      <c r="C1206" s="5">
        <f>TITRES_STAT!D1209</f>
        <v>9.5907999999999998</v>
      </c>
      <c r="D1206" s="5">
        <f>TITRES_STAT!E1209</f>
        <v>0</v>
      </c>
      <c r="E1206" s="2">
        <f t="shared" si="72"/>
        <v>-48059</v>
      </c>
      <c r="F1206" s="5" t="str">
        <f t="shared" si="75"/>
        <v>NEUTRAL</v>
      </c>
      <c r="G1206" s="5" t="str">
        <f t="shared" si="74"/>
        <v>NEUTRAL</v>
      </c>
      <c r="H1206" s="5" t="str">
        <f t="shared" si="73"/>
        <v>NEUTRAL</v>
      </c>
    </row>
    <row r="1207" spans="1:8" ht="13.5" x14ac:dyDescent="0.25">
      <c r="A1207" s="3">
        <f>TITRES_STAT!B1210</f>
        <v>44070</v>
      </c>
      <c r="B1207" s="5">
        <f>TITRES_STAT!C1210</f>
        <v>9.61</v>
      </c>
      <c r="C1207" s="5">
        <f>TITRES_STAT!D1210</f>
        <v>9.5907999999999998</v>
      </c>
      <c r="D1207" s="5">
        <f>TITRES_STAT!E1210</f>
        <v>0</v>
      </c>
      <c r="E1207" s="2">
        <f t="shared" si="72"/>
        <v>-48059</v>
      </c>
      <c r="F1207" s="5" t="str">
        <f t="shared" si="75"/>
        <v>NEUTRAL</v>
      </c>
      <c r="G1207" s="5" t="str">
        <f t="shared" si="74"/>
        <v>NEUTRAL</v>
      </c>
      <c r="H1207" s="5" t="str">
        <f t="shared" si="73"/>
        <v>NEUTRAL</v>
      </c>
    </row>
    <row r="1208" spans="1:8" ht="13.5" x14ac:dyDescent="0.25">
      <c r="A1208" s="3">
        <f>TITRES_STAT!B1211</f>
        <v>44071</v>
      </c>
      <c r="B1208" s="5">
        <f>TITRES_STAT!C1211</f>
        <v>9.18</v>
      </c>
      <c r="C1208" s="5">
        <f>TITRES_STAT!D1211</f>
        <v>9.1616</v>
      </c>
      <c r="D1208" s="5">
        <f>TITRES_STAT!E1211</f>
        <v>0</v>
      </c>
      <c r="E1208" s="2">
        <f t="shared" si="72"/>
        <v>-48059</v>
      </c>
      <c r="F1208" s="5" t="str">
        <f t="shared" si="75"/>
        <v>NEUTRAL</v>
      </c>
      <c r="G1208" s="5" t="str">
        <f t="shared" si="74"/>
        <v>NEUTRAL</v>
      </c>
      <c r="H1208" s="5" t="str">
        <f t="shared" si="73"/>
        <v>NEUTRAL</v>
      </c>
    </row>
    <row r="1209" spans="1:8" ht="13.5" x14ac:dyDescent="0.25">
      <c r="A1209" s="3">
        <f>TITRES_STAT!B1212</f>
        <v>44074</v>
      </c>
      <c r="B1209" s="5">
        <f>TITRES_STAT!C1212</f>
        <v>9.18</v>
      </c>
      <c r="C1209" s="5">
        <f>TITRES_STAT!D1212</f>
        <v>9.1616</v>
      </c>
      <c r="D1209" s="5">
        <f>TITRES_STAT!E1212</f>
        <v>200</v>
      </c>
      <c r="E1209" s="2">
        <f t="shared" si="72"/>
        <v>-48059</v>
      </c>
      <c r="F1209" s="5" t="str">
        <f t="shared" si="75"/>
        <v>NEUTRAL</v>
      </c>
      <c r="G1209" s="5" t="str">
        <f t="shared" si="74"/>
        <v>NEUTRAL</v>
      </c>
      <c r="H1209" s="5" t="str">
        <f t="shared" si="73"/>
        <v>NEUTRAL</v>
      </c>
    </row>
    <row r="1210" spans="1:8" ht="13.5" x14ac:dyDescent="0.25">
      <c r="A1210" s="3">
        <f>TITRES_STAT!B1213</f>
        <v>44075</v>
      </c>
      <c r="B1210" s="5">
        <f>TITRES_STAT!C1213</f>
        <v>9.18</v>
      </c>
      <c r="C1210" s="5">
        <f>TITRES_STAT!D1213</f>
        <v>9.1616</v>
      </c>
      <c r="D1210" s="5">
        <f>TITRES_STAT!E1213</f>
        <v>0</v>
      </c>
      <c r="E1210" s="2">
        <f t="shared" si="72"/>
        <v>-48059</v>
      </c>
      <c r="F1210" s="5" t="str">
        <f t="shared" si="75"/>
        <v>NEUTRAL</v>
      </c>
      <c r="G1210" s="5" t="str">
        <f t="shared" si="74"/>
        <v>NEUTRAL</v>
      </c>
      <c r="H1210" s="5" t="str">
        <f t="shared" si="73"/>
        <v>NEUTRAL</v>
      </c>
    </row>
    <row r="1211" spans="1:8" ht="13.5" x14ac:dyDescent="0.25">
      <c r="A1211" s="3">
        <f>TITRES_STAT!B1214</f>
        <v>44076</v>
      </c>
      <c r="B1211" s="5">
        <f>TITRES_STAT!C1214</f>
        <v>9.18</v>
      </c>
      <c r="C1211" s="5">
        <f>TITRES_STAT!D1214</f>
        <v>9.1616</v>
      </c>
      <c r="D1211" s="5">
        <f>TITRES_STAT!E1214</f>
        <v>0</v>
      </c>
      <c r="E1211" s="2">
        <f t="shared" si="72"/>
        <v>-48059</v>
      </c>
      <c r="F1211" s="5" t="str">
        <f t="shared" si="75"/>
        <v>NEUTRAL</v>
      </c>
      <c r="G1211" s="5" t="str">
        <f t="shared" si="74"/>
        <v>NEUTRAL</v>
      </c>
      <c r="H1211" s="5" t="str">
        <f t="shared" si="73"/>
        <v>NEUTRAL</v>
      </c>
    </row>
    <row r="1212" spans="1:8" ht="13.5" x14ac:dyDescent="0.25">
      <c r="A1212" s="3">
        <f>TITRES_STAT!B1215</f>
        <v>44077</v>
      </c>
      <c r="B1212" s="5">
        <f>TITRES_STAT!C1215</f>
        <v>9.18</v>
      </c>
      <c r="C1212" s="5">
        <f>TITRES_STAT!D1215</f>
        <v>9.1616</v>
      </c>
      <c r="D1212" s="5">
        <f>TITRES_STAT!E1215</f>
        <v>0</v>
      </c>
      <c r="E1212" s="2">
        <f t="shared" si="72"/>
        <v>-48059</v>
      </c>
      <c r="F1212" s="5" t="str">
        <f t="shared" si="75"/>
        <v>NEUTRAL</v>
      </c>
      <c r="G1212" s="5" t="str">
        <f t="shared" si="74"/>
        <v>NEUTRAL</v>
      </c>
      <c r="H1212" s="5" t="str">
        <f t="shared" si="73"/>
        <v>NEUTRAL</v>
      </c>
    </row>
    <row r="1213" spans="1:8" ht="13.5" x14ac:dyDescent="0.25">
      <c r="A1213" s="3">
        <f>TITRES_STAT!B1216</f>
        <v>44078</v>
      </c>
      <c r="B1213" s="5">
        <f>TITRES_STAT!C1216</f>
        <v>9.18</v>
      </c>
      <c r="C1213" s="5">
        <f>TITRES_STAT!D1216</f>
        <v>9.1616</v>
      </c>
      <c r="D1213" s="5">
        <f>TITRES_STAT!E1216</f>
        <v>0</v>
      </c>
      <c r="E1213" s="2">
        <f t="shared" si="72"/>
        <v>-48059</v>
      </c>
      <c r="F1213" s="5" t="str">
        <f t="shared" si="75"/>
        <v>NEUTRAL</v>
      </c>
      <c r="G1213" s="5" t="str">
        <f t="shared" si="74"/>
        <v>NEUTRAL</v>
      </c>
      <c r="H1213" s="5" t="str">
        <f t="shared" si="73"/>
        <v>NEUTRAL</v>
      </c>
    </row>
    <row r="1214" spans="1:8" ht="13.5" x14ac:dyDescent="0.25">
      <c r="A1214" s="3">
        <f>TITRES_STAT!B1217</f>
        <v>44081</v>
      </c>
      <c r="B1214" s="5">
        <f>TITRES_STAT!C1217</f>
        <v>9</v>
      </c>
      <c r="C1214" s="5">
        <f>TITRES_STAT!D1217</f>
        <v>8.9819999999999993</v>
      </c>
      <c r="D1214" s="5">
        <f>TITRES_STAT!E1217</f>
        <v>500</v>
      </c>
      <c r="E1214" s="2">
        <f t="shared" si="72"/>
        <v>-48559</v>
      </c>
      <c r="F1214" s="5" t="str">
        <f t="shared" si="75"/>
        <v>BEARISH</v>
      </c>
      <c r="G1214" s="5" t="str">
        <f t="shared" si="74"/>
        <v>NEUTRAL</v>
      </c>
      <c r="H1214" s="5" t="str">
        <f t="shared" si="73"/>
        <v>CONFIRMED BEARISH</v>
      </c>
    </row>
    <row r="1215" spans="1:8" ht="13.5" x14ac:dyDescent="0.25">
      <c r="A1215" s="3">
        <f>TITRES_STAT!B1218</f>
        <v>44082</v>
      </c>
      <c r="B1215" s="5">
        <f>TITRES_STAT!C1218</f>
        <v>8.7899999999999991</v>
      </c>
      <c r="C1215" s="5">
        <f>TITRES_STAT!D1218</f>
        <v>8.7723999999999993</v>
      </c>
      <c r="D1215" s="5">
        <f>TITRES_STAT!E1218</f>
        <v>775</v>
      </c>
      <c r="E1215" s="2">
        <f t="shared" si="72"/>
        <v>-49334</v>
      </c>
      <c r="F1215" s="5" t="str">
        <f t="shared" si="75"/>
        <v>BEARISH</v>
      </c>
      <c r="G1215" s="5" t="str">
        <f t="shared" si="74"/>
        <v>STRONG</v>
      </c>
      <c r="H1215" s="5" t="str">
        <f t="shared" si="73"/>
        <v>CONFIRMED BEARISH</v>
      </c>
    </row>
    <row r="1216" spans="1:8" ht="13.5" x14ac:dyDescent="0.25">
      <c r="A1216" s="3">
        <f>TITRES_STAT!B1219</f>
        <v>44083</v>
      </c>
      <c r="B1216" s="5">
        <f>TITRES_STAT!C1219</f>
        <v>8.7899999999999991</v>
      </c>
      <c r="C1216" s="5">
        <f>TITRES_STAT!D1219</f>
        <v>8.7723999999999993</v>
      </c>
      <c r="D1216" s="5">
        <f>TITRES_STAT!E1219</f>
        <v>0</v>
      </c>
      <c r="E1216" s="2">
        <f t="shared" si="72"/>
        <v>-49334</v>
      </c>
      <c r="F1216" s="5" t="str">
        <f t="shared" si="75"/>
        <v>BEARISH</v>
      </c>
      <c r="G1216" s="5" t="str">
        <f t="shared" si="74"/>
        <v>STRONG</v>
      </c>
      <c r="H1216" s="5" t="str">
        <f t="shared" si="73"/>
        <v>CONFIRMED BEARISH</v>
      </c>
    </row>
    <row r="1217" spans="1:8" ht="13.5" x14ac:dyDescent="0.25">
      <c r="A1217" s="3">
        <f>TITRES_STAT!B1220</f>
        <v>44084</v>
      </c>
      <c r="B1217" s="5">
        <f>TITRES_STAT!C1220</f>
        <v>8.56</v>
      </c>
      <c r="C1217" s="5">
        <f>TITRES_STAT!D1220</f>
        <v>8.5428999999999995</v>
      </c>
      <c r="D1217" s="5">
        <f>TITRES_STAT!E1220</f>
        <v>550</v>
      </c>
      <c r="E1217" s="2">
        <f t="shared" si="72"/>
        <v>-49884</v>
      </c>
      <c r="F1217" s="5" t="str">
        <f t="shared" si="75"/>
        <v>BEARISH</v>
      </c>
      <c r="G1217" s="5" t="str">
        <f t="shared" si="74"/>
        <v>STRONG</v>
      </c>
      <c r="H1217" s="5" t="str">
        <f t="shared" si="73"/>
        <v>CONFIRMED BEARISH</v>
      </c>
    </row>
    <row r="1218" spans="1:8" ht="13.5" x14ac:dyDescent="0.25">
      <c r="A1218" s="3">
        <f>TITRES_STAT!B1221</f>
        <v>44085</v>
      </c>
      <c r="B1218" s="5">
        <f>TITRES_STAT!C1221</f>
        <v>8.35</v>
      </c>
      <c r="C1218" s="5">
        <f>TITRES_STAT!D1221</f>
        <v>8.3332999999999995</v>
      </c>
      <c r="D1218" s="5">
        <f>TITRES_STAT!E1221</f>
        <v>665</v>
      </c>
      <c r="E1218" s="2">
        <f t="shared" si="72"/>
        <v>-50549</v>
      </c>
      <c r="F1218" s="5" t="str">
        <f t="shared" si="75"/>
        <v>BEARISH</v>
      </c>
      <c r="G1218" s="5" t="str">
        <f t="shared" si="74"/>
        <v>STRONG</v>
      </c>
      <c r="H1218" s="5" t="str">
        <f t="shared" si="73"/>
        <v>CONFIRMED BEARISH</v>
      </c>
    </row>
    <row r="1219" spans="1:8" ht="13.5" x14ac:dyDescent="0.25">
      <c r="A1219" s="3">
        <f>TITRES_STAT!B1222</f>
        <v>44088</v>
      </c>
      <c r="B1219" s="5">
        <f>TITRES_STAT!C1222</f>
        <v>8.56</v>
      </c>
      <c r="C1219" s="5">
        <f>TITRES_STAT!D1222</f>
        <v>8.5428999999999995</v>
      </c>
      <c r="D1219" s="5">
        <f>TITRES_STAT!E1222</f>
        <v>1</v>
      </c>
      <c r="E1219" s="2">
        <f t="shared" si="72"/>
        <v>-50548</v>
      </c>
      <c r="F1219" s="5" t="str">
        <f t="shared" si="75"/>
        <v>BEARISH</v>
      </c>
      <c r="G1219" s="5" t="str">
        <f t="shared" si="74"/>
        <v>STRONG</v>
      </c>
      <c r="H1219" s="5" t="str">
        <f t="shared" si="73"/>
        <v>CONFIRMED BEARISH</v>
      </c>
    </row>
    <row r="1220" spans="1:8" ht="13.5" x14ac:dyDescent="0.25">
      <c r="A1220" s="3">
        <f>TITRES_STAT!B1223</f>
        <v>44089</v>
      </c>
      <c r="B1220" s="5">
        <f>TITRES_STAT!C1223</f>
        <v>8.56</v>
      </c>
      <c r="C1220" s="5">
        <f>TITRES_STAT!D1223</f>
        <v>8.5428999999999995</v>
      </c>
      <c r="D1220" s="5">
        <f>TITRES_STAT!E1223</f>
        <v>0</v>
      </c>
      <c r="E1220" s="2">
        <f t="shared" ref="E1220:E1283" si="76">IF(B1220&gt;B1219, E1219+D1220, IF(B1220&lt;B1219, E1219-D1220, E1219))</f>
        <v>-50548</v>
      </c>
      <c r="F1220" s="5" t="str">
        <f t="shared" si="75"/>
        <v>BEARISH</v>
      </c>
      <c r="G1220" s="5" t="str">
        <f t="shared" si="74"/>
        <v>STRONG</v>
      </c>
      <c r="H1220" s="5" t="str">
        <f t="shared" si="73"/>
        <v>CONFIRMED BEARISH</v>
      </c>
    </row>
    <row r="1221" spans="1:8" ht="13.5" x14ac:dyDescent="0.25">
      <c r="A1221" s="3">
        <f>TITRES_STAT!B1224</f>
        <v>44090</v>
      </c>
      <c r="B1221" s="5">
        <f>TITRES_STAT!C1224</f>
        <v>8.35</v>
      </c>
      <c r="C1221" s="5">
        <f>TITRES_STAT!D1224</f>
        <v>8.3332999999999995</v>
      </c>
      <c r="D1221" s="5">
        <f>TITRES_STAT!E1224</f>
        <v>100</v>
      </c>
      <c r="E1221" s="2">
        <f t="shared" si="76"/>
        <v>-50648</v>
      </c>
      <c r="F1221" s="5" t="str">
        <f t="shared" si="75"/>
        <v>BEARISH</v>
      </c>
      <c r="G1221" s="5" t="str">
        <f t="shared" si="74"/>
        <v>STRONG</v>
      </c>
      <c r="H1221" s="5" t="str">
        <f t="shared" si="73"/>
        <v>CONFIRMED BEARISH</v>
      </c>
    </row>
    <row r="1222" spans="1:8" ht="13.5" x14ac:dyDescent="0.25">
      <c r="A1222" s="3">
        <f>TITRES_STAT!B1225</f>
        <v>44091</v>
      </c>
      <c r="B1222" s="5">
        <f>TITRES_STAT!C1225</f>
        <v>8.35</v>
      </c>
      <c r="C1222" s="5">
        <f>TITRES_STAT!D1225</f>
        <v>8.3332999999999995</v>
      </c>
      <c r="D1222" s="5">
        <f>TITRES_STAT!E1225</f>
        <v>200</v>
      </c>
      <c r="E1222" s="2">
        <f t="shared" si="76"/>
        <v>-50648</v>
      </c>
      <c r="F1222" s="5" t="str">
        <f t="shared" si="75"/>
        <v>BEARISH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44092</v>
      </c>
      <c r="B1223" s="5">
        <f>TITRES_STAT!C1226</f>
        <v>8.3000000000000007</v>
      </c>
      <c r="C1223" s="5">
        <f>TITRES_STAT!D1226</f>
        <v>8.2834000000000003</v>
      </c>
      <c r="D1223" s="5">
        <f>TITRES_STAT!E1226</f>
        <v>590</v>
      </c>
      <c r="E1223" s="2">
        <f t="shared" si="76"/>
        <v>-51238</v>
      </c>
      <c r="F1223" s="5" t="str">
        <f t="shared" si="75"/>
        <v>BEARISH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CONFIRMED BEARISH</v>
      </c>
    </row>
    <row r="1224" spans="1:8" ht="13.5" x14ac:dyDescent="0.25">
      <c r="A1224" s="3">
        <f>TITRES_STAT!B1227</f>
        <v>44095</v>
      </c>
      <c r="B1224" s="5">
        <f>TITRES_STAT!C1227</f>
        <v>8.3000000000000007</v>
      </c>
      <c r="C1224" s="5">
        <f>TITRES_STAT!D1227</f>
        <v>8.2834000000000003</v>
      </c>
      <c r="D1224" s="5">
        <f>TITRES_STAT!E1227</f>
        <v>0</v>
      </c>
      <c r="E1224" s="2">
        <f t="shared" si="76"/>
        <v>-51238</v>
      </c>
      <c r="F1224" s="5" t="str">
        <f t="shared" ref="F1224:F1287" si="79">IF(E1224&gt;E1219,"BULLISH",IF(E1224&lt;E1219,"BEARISH","NEUTRAL"))</f>
        <v>BEARISH</v>
      </c>
      <c r="G1224" s="5" t="str">
        <f t="shared" si="78"/>
        <v>NEUTRAL</v>
      </c>
      <c r="H1224" s="5" t="str">
        <f t="shared" si="77"/>
        <v>CONFIRMED BEARISH</v>
      </c>
    </row>
    <row r="1225" spans="1:8" ht="13.5" x14ac:dyDescent="0.25">
      <c r="A1225" s="3">
        <f>TITRES_STAT!B1228</f>
        <v>44096</v>
      </c>
      <c r="B1225" s="5">
        <f>TITRES_STAT!C1228</f>
        <v>8.3000000000000007</v>
      </c>
      <c r="C1225" s="5">
        <f>TITRES_STAT!D1228</f>
        <v>8.2834000000000003</v>
      </c>
      <c r="D1225" s="5">
        <f>TITRES_STAT!E1228</f>
        <v>0</v>
      </c>
      <c r="E1225" s="2">
        <f t="shared" si="76"/>
        <v>-51238</v>
      </c>
      <c r="F1225" s="5" t="str">
        <f t="shared" si="79"/>
        <v>BEARISH</v>
      </c>
      <c r="G1225" s="5" t="str">
        <f t="shared" si="78"/>
        <v>NEUTRAL</v>
      </c>
      <c r="H1225" s="5" t="str">
        <f t="shared" si="77"/>
        <v>CONFIRMED BEARISH</v>
      </c>
    </row>
    <row r="1226" spans="1:8" ht="13.5" x14ac:dyDescent="0.25">
      <c r="A1226" s="3">
        <f>TITRES_STAT!B1229</f>
        <v>44097</v>
      </c>
      <c r="B1226" s="5">
        <f>TITRES_STAT!C1229</f>
        <v>8.3000000000000007</v>
      </c>
      <c r="C1226" s="5">
        <f>TITRES_STAT!D1229</f>
        <v>8.2834000000000003</v>
      </c>
      <c r="D1226" s="5">
        <f>TITRES_STAT!E1229</f>
        <v>0</v>
      </c>
      <c r="E1226" s="2">
        <f t="shared" si="76"/>
        <v>-51238</v>
      </c>
      <c r="F1226" s="5" t="str">
        <f t="shared" si="79"/>
        <v>BEARISH</v>
      </c>
      <c r="G1226" s="5" t="str">
        <f t="shared" si="78"/>
        <v>NEUTRAL</v>
      </c>
      <c r="H1226" s="5" t="str">
        <f t="shared" si="77"/>
        <v>CONFIRMED BEARISH</v>
      </c>
    </row>
    <row r="1227" spans="1:8" ht="13.5" x14ac:dyDescent="0.25">
      <c r="A1227" s="3">
        <f>TITRES_STAT!B1230</f>
        <v>44098</v>
      </c>
      <c r="B1227" s="5">
        <f>TITRES_STAT!C1230</f>
        <v>8.35</v>
      </c>
      <c r="C1227" s="5">
        <f>TITRES_STAT!D1230</f>
        <v>8.3332999999999995</v>
      </c>
      <c r="D1227" s="5">
        <f>TITRES_STAT!E1230</f>
        <v>716</v>
      </c>
      <c r="E1227" s="2">
        <f t="shared" si="76"/>
        <v>-50522</v>
      </c>
      <c r="F1227" s="5" t="str">
        <f t="shared" si="79"/>
        <v>BULLISH</v>
      </c>
      <c r="G1227" s="5" t="str">
        <f t="shared" si="78"/>
        <v>NEUTRAL</v>
      </c>
      <c r="H1227" s="5" t="str">
        <f t="shared" si="77"/>
        <v>NEUTRAL</v>
      </c>
    </row>
    <row r="1228" spans="1:8" ht="13.5" x14ac:dyDescent="0.25">
      <c r="A1228" s="3">
        <f>TITRES_STAT!B1231</f>
        <v>44099</v>
      </c>
      <c r="B1228" s="5">
        <f>TITRES_STAT!C1231</f>
        <v>8.35</v>
      </c>
      <c r="C1228" s="5">
        <f>TITRES_STAT!D1231</f>
        <v>8.3332999999999995</v>
      </c>
      <c r="D1228" s="5">
        <f>TITRES_STAT!E1231</f>
        <v>430</v>
      </c>
      <c r="E1228" s="2">
        <f t="shared" si="76"/>
        <v>-50522</v>
      </c>
      <c r="F1228" s="5" t="str">
        <f t="shared" si="79"/>
        <v>BULLISH</v>
      </c>
      <c r="G1228" s="5" t="str">
        <f t="shared" si="78"/>
        <v>NEUTRAL</v>
      </c>
      <c r="H1228" s="5" t="str">
        <f t="shared" si="77"/>
        <v>CONFIRMED BULLISH</v>
      </c>
    </row>
    <row r="1229" spans="1:8" ht="13.5" x14ac:dyDescent="0.25">
      <c r="A1229" s="3">
        <f>TITRES_STAT!B1232</f>
        <v>44102</v>
      </c>
      <c r="B1229" s="5">
        <f>TITRES_STAT!C1232</f>
        <v>8.3000000000000007</v>
      </c>
      <c r="C1229" s="5">
        <f>TITRES_STAT!D1232</f>
        <v>8.2834000000000003</v>
      </c>
      <c r="D1229" s="5">
        <f>TITRES_STAT!E1232</f>
        <v>109</v>
      </c>
      <c r="E1229" s="2">
        <f t="shared" si="76"/>
        <v>-50631</v>
      </c>
      <c r="F1229" s="5" t="str">
        <f t="shared" si="79"/>
        <v>BULLISH</v>
      </c>
      <c r="G1229" s="5" t="str">
        <f t="shared" si="78"/>
        <v>NEUTRAL</v>
      </c>
      <c r="H1229" s="5" t="str">
        <f t="shared" si="77"/>
        <v>NEUTRAL</v>
      </c>
    </row>
    <row r="1230" spans="1:8" ht="13.5" x14ac:dyDescent="0.25">
      <c r="A1230" s="3">
        <f>TITRES_STAT!B1233</f>
        <v>44103</v>
      </c>
      <c r="B1230" s="5">
        <f>TITRES_STAT!C1233</f>
        <v>8.35</v>
      </c>
      <c r="C1230" s="5">
        <f>TITRES_STAT!D1233</f>
        <v>8.3332999999999995</v>
      </c>
      <c r="D1230" s="5">
        <f>TITRES_STAT!E1233</f>
        <v>80</v>
      </c>
      <c r="E1230" s="2">
        <f t="shared" si="76"/>
        <v>-50551</v>
      </c>
      <c r="F1230" s="5" t="str">
        <f t="shared" si="79"/>
        <v>BULLISH</v>
      </c>
      <c r="G1230" s="5" t="str">
        <f t="shared" si="78"/>
        <v>NEUTRAL</v>
      </c>
      <c r="H1230" s="5" t="str">
        <f t="shared" si="77"/>
        <v>CONFIRMED BULLISH</v>
      </c>
    </row>
    <row r="1231" spans="1:8" ht="13.5" x14ac:dyDescent="0.25">
      <c r="A1231" s="3">
        <f>TITRES_STAT!B1234</f>
        <v>44104</v>
      </c>
      <c r="B1231" s="5">
        <f>TITRES_STAT!C1234</f>
        <v>8.35</v>
      </c>
      <c r="C1231" s="5">
        <f>TITRES_STAT!D1234</f>
        <v>8.3332999999999995</v>
      </c>
      <c r="D1231" s="5">
        <f>TITRES_STAT!E1234</f>
        <v>100</v>
      </c>
      <c r="E1231" s="2">
        <f t="shared" si="76"/>
        <v>-50551</v>
      </c>
      <c r="F1231" s="5" t="str">
        <f t="shared" si="79"/>
        <v>BULLISH</v>
      </c>
      <c r="G1231" s="5" t="str">
        <f t="shared" si="78"/>
        <v>NEUTRAL</v>
      </c>
      <c r="H1231" s="5" t="str">
        <f t="shared" si="77"/>
        <v>CONFIRMED BULLISH</v>
      </c>
    </row>
    <row r="1232" spans="1:8" ht="13.5" x14ac:dyDescent="0.25">
      <c r="A1232" s="3">
        <f>TITRES_STAT!B1235</f>
        <v>44105</v>
      </c>
      <c r="B1232" s="5">
        <f>TITRES_STAT!C1235</f>
        <v>8.6</v>
      </c>
      <c r="C1232" s="5">
        <f>TITRES_STAT!D1235</f>
        <v>8.5828000000000007</v>
      </c>
      <c r="D1232" s="5">
        <f>TITRES_STAT!E1235</f>
        <v>0</v>
      </c>
      <c r="E1232" s="2">
        <f t="shared" si="76"/>
        <v>-50551</v>
      </c>
      <c r="F1232" s="5" t="str">
        <f t="shared" si="79"/>
        <v>BEARISH</v>
      </c>
      <c r="G1232" s="5" t="str">
        <f t="shared" si="78"/>
        <v>NEUTRAL</v>
      </c>
      <c r="H1232" s="5" t="str">
        <f t="shared" si="77"/>
        <v>BEARISH DIVERGENCE</v>
      </c>
    </row>
    <row r="1233" spans="1:8" ht="13.5" x14ac:dyDescent="0.25">
      <c r="A1233" s="3">
        <f>TITRES_STAT!B1236</f>
        <v>44106</v>
      </c>
      <c r="B1233" s="5">
        <f>TITRES_STAT!C1236</f>
        <v>8.85</v>
      </c>
      <c r="C1233" s="5">
        <f>TITRES_STAT!D1236</f>
        <v>8.8323</v>
      </c>
      <c r="D1233" s="5">
        <f>TITRES_STAT!E1236</f>
        <v>20</v>
      </c>
      <c r="E1233" s="2">
        <f t="shared" si="76"/>
        <v>-50531</v>
      </c>
      <c r="F1233" s="5" t="str">
        <f t="shared" si="79"/>
        <v>BEARISH</v>
      </c>
      <c r="G1233" s="5" t="str">
        <f t="shared" si="78"/>
        <v>NEUTRAL</v>
      </c>
      <c r="H1233" s="5" t="str">
        <f t="shared" si="77"/>
        <v>BEARISH DIVERGENCE</v>
      </c>
    </row>
    <row r="1234" spans="1:8" ht="13.5" x14ac:dyDescent="0.25">
      <c r="A1234" s="3">
        <f>TITRES_STAT!B1237</f>
        <v>44109</v>
      </c>
      <c r="B1234" s="5">
        <f>TITRES_STAT!C1237</f>
        <v>9.11</v>
      </c>
      <c r="C1234" s="5">
        <f>TITRES_STAT!D1237</f>
        <v>9.0917999999999992</v>
      </c>
      <c r="D1234" s="5">
        <f>TITRES_STAT!E1237</f>
        <v>4</v>
      </c>
      <c r="E1234" s="2">
        <f t="shared" si="76"/>
        <v>-50527</v>
      </c>
      <c r="F1234" s="5" t="str">
        <f t="shared" si="79"/>
        <v>BULLISH</v>
      </c>
      <c r="G1234" s="5" t="str">
        <f t="shared" si="78"/>
        <v>NEUTRAL</v>
      </c>
      <c r="H1234" s="5" t="str">
        <f t="shared" si="77"/>
        <v>CONFIRMED BULLISH</v>
      </c>
    </row>
    <row r="1235" spans="1:8" ht="13.5" x14ac:dyDescent="0.25">
      <c r="A1235" s="3">
        <f>TITRES_STAT!B1238</f>
        <v>44110</v>
      </c>
      <c r="B1235" s="5">
        <f>TITRES_STAT!C1238</f>
        <v>9.11</v>
      </c>
      <c r="C1235" s="5">
        <f>TITRES_STAT!D1238</f>
        <v>9.0917999999999992</v>
      </c>
      <c r="D1235" s="5">
        <f>TITRES_STAT!E1238</f>
        <v>0</v>
      </c>
      <c r="E1235" s="2">
        <f t="shared" si="76"/>
        <v>-50527</v>
      </c>
      <c r="F1235" s="5" t="str">
        <f t="shared" si="79"/>
        <v>BULLISH</v>
      </c>
      <c r="G1235" s="5" t="str">
        <f t="shared" si="78"/>
        <v>NEUTRAL</v>
      </c>
      <c r="H1235" s="5" t="str">
        <f t="shared" si="77"/>
        <v>CONFIRMED BULLISH</v>
      </c>
    </row>
    <row r="1236" spans="1:8" ht="13.5" x14ac:dyDescent="0.25">
      <c r="A1236" s="3">
        <f>TITRES_STAT!B1239</f>
        <v>44111</v>
      </c>
      <c r="B1236" s="5">
        <f>TITRES_STAT!C1239</f>
        <v>9.11</v>
      </c>
      <c r="C1236" s="5">
        <f>TITRES_STAT!D1239</f>
        <v>9.0917999999999992</v>
      </c>
      <c r="D1236" s="5">
        <f>TITRES_STAT!E1239</f>
        <v>0</v>
      </c>
      <c r="E1236" s="2">
        <f t="shared" si="76"/>
        <v>-50527</v>
      </c>
      <c r="F1236" s="5" t="str">
        <f t="shared" si="79"/>
        <v>BULLISH</v>
      </c>
      <c r="G1236" s="5" t="str">
        <f t="shared" si="78"/>
        <v>NEUTRAL</v>
      </c>
      <c r="H1236" s="5" t="str">
        <f t="shared" si="77"/>
        <v>CONFIRMED BULLISH</v>
      </c>
    </row>
    <row r="1237" spans="1:8" ht="13.5" x14ac:dyDescent="0.25">
      <c r="A1237" s="3">
        <f>TITRES_STAT!B1240</f>
        <v>44112</v>
      </c>
      <c r="B1237" s="5">
        <f>TITRES_STAT!C1240</f>
        <v>8.89</v>
      </c>
      <c r="C1237" s="5">
        <f>TITRES_STAT!D1240</f>
        <v>8.8721999999999994</v>
      </c>
      <c r="D1237" s="5">
        <f>TITRES_STAT!E1240</f>
        <v>14150</v>
      </c>
      <c r="E1237" s="2">
        <f t="shared" si="76"/>
        <v>-64677</v>
      </c>
      <c r="F1237" s="5" t="str">
        <f t="shared" si="79"/>
        <v>BEARISH</v>
      </c>
      <c r="G1237" s="5" t="str">
        <f t="shared" si="78"/>
        <v>STRONG</v>
      </c>
      <c r="H1237" s="5" t="str">
        <f t="shared" si="77"/>
        <v>BEARISH DIVERGENCE</v>
      </c>
    </row>
    <row r="1238" spans="1:8" ht="13.5" x14ac:dyDescent="0.25">
      <c r="A1238" s="3">
        <f>TITRES_STAT!B1241</f>
        <v>44113</v>
      </c>
      <c r="B1238" s="5">
        <f>TITRES_STAT!C1241</f>
        <v>8.89</v>
      </c>
      <c r="C1238" s="5">
        <f>TITRES_STAT!D1241</f>
        <v>8.8721999999999994</v>
      </c>
      <c r="D1238" s="5">
        <f>TITRES_STAT!E1241</f>
        <v>0</v>
      </c>
      <c r="E1238" s="2">
        <f t="shared" si="76"/>
        <v>-64677</v>
      </c>
      <c r="F1238" s="5" t="str">
        <f t="shared" si="79"/>
        <v>BEARISH</v>
      </c>
      <c r="G1238" s="5" t="str">
        <f t="shared" si="78"/>
        <v>STRONG</v>
      </c>
      <c r="H1238" s="5" t="str">
        <f t="shared" si="77"/>
        <v>BEARISH DIVERGENCE</v>
      </c>
    </row>
    <row r="1239" spans="1:8" ht="13.5" x14ac:dyDescent="0.25">
      <c r="A1239" s="3">
        <f>TITRES_STAT!B1242</f>
        <v>44116</v>
      </c>
      <c r="B1239" s="5">
        <f>TITRES_STAT!C1242</f>
        <v>8.89</v>
      </c>
      <c r="C1239" s="5">
        <f>TITRES_STAT!D1242</f>
        <v>8.8721999999999994</v>
      </c>
      <c r="D1239" s="5">
        <f>TITRES_STAT!E1242</f>
        <v>0</v>
      </c>
      <c r="E1239" s="2">
        <f t="shared" si="76"/>
        <v>-64677</v>
      </c>
      <c r="F1239" s="5" t="str">
        <f t="shared" si="79"/>
        <v>BEARISH</v>
      </c>
      <c r="G1239" s="5" t="str">
        <f t="shared" si="78"/>
        <v>STRONG</v>
      </c>
      <c r="H1239" s="5" t="str">
        <f t="shared" si="77"/>
        <v>CONFIRMED BEARISH</v>
      </c>
    </row>
    <row r="1240" spans="1:8" ht="13.5" x14ac:dyDescent="0.25">
      <c r="A1240" s="3">
        <f>TITRES_STAT!B1243</f>
        <v>44117</v>
      </c>
      <c r="B1240" s="5">
        <f>TITRES_STAT!C1243</f>
        <v>8.89</v>
      </c>
      <c r="C1240" s="5">
        <f>TITRES_STAT!D1243</f>
        <v>8.8721999999999994</v>
      </c>
      <c r="D1240" s="5">
        <f>TITRES_STAT!E1243</f>
        <v>0</v>
      </c>
      <c r="E1240" s="2">
        <f t="shared" si="76"/>
        <v>-64677</v>
      </c>
      <c r="F1240" s="5" t="str">
        <f t="shared" si="79"/>
        <v>BEARISH</v>
      </c>
      <c r="G1240" s="5" t="str">
        <f t="shared" si="78"/>
        <v>STRONG</v>
      </c>
      <c r="H1240" s="5" t="str">
        <f t="shared" si="77"/>
        <v>CONFIRMED BEARISH</v>
      </c>
    </row>
    <row r="1241" spans="1:8" ht="13.5" x14ac:dyDescent="0.25">
      <c r="A1241" s="3">
        <f>TITRES_STAT!B1244</f>
        <v>44118</v>
      </c>
      <c r="B1241" s="5">
        <f>TITRES_STAT!C1244</f>
        <v>8.89</v>
      </c>
      <c r="C1241" s="5">
        <f>TITRES_STAT!D1244</f>
        <v>8.8721999999999994</v>
      </c>
      <c r="D1241" s="5">
        <f>TITRES_STAT!E1244</f>
        <v>0</v>
      </c>
      <c r="E1241" s="2">
        <f t="shared" si="76"/>
        <v>-64677</v>
      </c>
      <c r="F1241" s="5" t="str">
        <f t="shared" si="79"/>
        <v>BEARISH</v>
      </c>
      <c r="G1241" s="5" t="str">
        <f t="shared" si="78"/>
        <v>STRONG</v>
      </c>
      <c r="H1241" s="5" t="str">
        <f t="shared" si="77"/>
        <v>CONFIRMED BEARISH</v>
      </c>
    </row>
    <row r="1242" spans="1:8" ht="13.5" x14ac:dyDescent="0.25">
      <c r="A1242" s="3">
        <f>TITRES_STAT!B1245</f>
        <v>44120</v>
      </c>
      <c r="B1242" s="5">
        <f>TITRES_STAT!C1245</f>
        <v>8.49</v>
      </c>
      <c r="C1242" s="5">
        <f>TITRES_STAT!D1245</f>
        <v>8.4730000000000008</v>
      </c>
      <c r="D1242" s="5">
        <f>TITRES_STAT!E1245</f>
        <v>0</v>
      </c>
      <c r="E1242" s="2">
        <f t="shared" si="76"/>
        <v>-64677</v>
      </c>
      <c r="F1242" s="5" t="str">
        <f t="shared" si="79"/>
        <v>NEUTRAL</v>
      </c>
      <c r="G1242" s="5" t="str">
        <f t="shared" si="78"/>
        <v>NEUTRAL</v>
      </c>
      <c r="H1242" s="5" t="str">
        <f t="shared" si="77"/>
        <v>NEUTRAL</v>
      </c>
    </row>
    <row r="1243" spans="1:8" ht="13.5" x14ac:dyDescent="0.25">
      <c r="A1243" s="3">
        <f>TITRES_STAT!B1246</f>
        <v>44123</v>
      </c>
      <c r="B1243" s="5">
        <f>TITRES_STAT!C1246</f>
        <v>8.11</v>
      </c>
      <c r="C1243" s="5">
        <f>TITRES_STAT!D1246</f>
        <v>8.0937999999999999</v>
      </c>
      <c r="D1243" s="5">
        <f>TITRES_STAT!E1246</f>
        <v>494</v>
      </c>
      <c r="E1243" s="2">
        <f t="shared" si="76"/>
        <v>-65171</v>
      </c>
      <c r="F1243" s="5" t="str">
        <f t="shared" si="79"/>
        <v>BEARISH</v>
      </c>
      <c r="G1243" s="5" t="str">
        <f t="shared" si="78"/>
        <v>NEUTRAL</v>
      </c>
      <c r="H1243" s="5" t="str">
        <f t="shared" si="77"/>
        <v>CONFIRMED BEARISH</v>
      </c>
    </row>
    <row r="1244" spans="1:8" ht="13.5" x14ac:dyDescent="0.25">
      <c r="A1244" s="3">
        <f>TITRES_STAT!B1247</f>
        <v>44124</v>
      </c>
      <c r="B1244" s="5">
        <f>TITRES_STAT!C1247</f>
        <v>8.6</v>
      </c>
      <c r="C1244" s="5">
        <f>TITRES_STAT!D1247</f>
        <v>8.5828000000000007</v>
      </c>
      <c r="D1244" s="5">
        <f>TITRES_STAT!E1247</f>
        <v>14</v>
      </c>
      <c r="E1244" s="2">
        <f t="shared" si="76"/>
        <v>-65157</v>
      </c>
      <c r="F1244" s="5" t="str">
        <f t="shared" si="79"/>
        <v>BEARISH</v>
      </c>
      <c r="G1244" s="5" t="str">
        <f t="shared" si="78"/>
        <v>NEUTRAL</v>
      </c>
      <c r="H1244" s="5" t="str">
        <f t="shared" si="77"/>
        <v>CONFIRMED BEARISH</v>
      </c>
    </row>
    <row r="1245" spans="1:8" ht="13.5" x14ac:dyDescent="0.25">
      <c r="A1245" s="3">
        <f>TITRES_STAT!B1248</f>
        <v>44125</v>
      </c>
      <c r="B1245" s="5">
        <f>TITRES_STAT!C1248</f>
        <v>8.6</v>
      </c>
      <c r="C1245" s="5">
        <f>TITRES_STAT!D1248</f>
        <v>8.5828000000000007</v>
      </c>
      <c r="D1245" s="5">
        <f>TITRES_STAT!E1248</f>
        <v>151</v>
      </c>
      <c r="E1245" s="2">
        <f t="shared" si="76"/>
        <v>-65157</v>
      </c>
      <c r="F1245" s="5" t="str">
        <f t="shared" si="79"/>
        <v>BEARISH</v>
      </c>
      <c r="G1245" s="5" t="str">
        <f t="shared" si="78"/>
        <v>NEUTRAL</v>
      </c>
      <c r="H1245" s="5" t="str">
        <f t="shared" si="77"/>
        <v>CONFIRMED BEARISH</v>
      </c>
    </row>
    <row r="1246" spans="1:8" ht="13.5" x14ac:dyDescent="0.25">
      <c r="A1246" s="3">
        <f>TITRES_STAT!B1249</f>
        <v>44126</v>
      </c>
      <c r="B1246" s="5">
        <f>TITRES_STAT!C1249</f>
        <v>8.6</v>
      </c>
      <c r="C1246" s="5">
        <f>TITRES_STAT!D1249</f>
        <v>8.5828000000000007</v>
      </c>
      <c r="D1246" s="5">
        <f>TITRES_STAT!E1249</f>
        <v>390</v>
      </c>
      <c r="E1246" s="2">
        <f t="shared" si="76"/>
        <v>-65157</v>
      </c>
      <c r="F1246" s="5" t="str">
        <f t="shared" si="79"/>
        <v>BEARISH</v>
      </c>
      <c r="G1246" s="5" t="str">
        <f t="shared" si="78"/>
        <v>NEUTRAL</v>
      </c>
      <c r="H1246" s="5" t="str">
        <f t="shared" si="77"/>
        <v>CONFIRMED BEARISH</v>
      </c>
    </row>
    <row r="1247" spans="1:8" ht="13.5" x14ac:dyDescent="0.25">
      <c r="A1247" s="3">
        <f>TITRES_STAT!B1250</f>
        <v>44127</v>
      </c>
      <c r="B1247" s="5">
        <f>TITRES_STAT!C1250</f>
        <v>8.2200000000000006</v>
      </c>
      <c r="C1247" s="5">
        <f>TITRES_STAT!D1250</f>
        <v>8.2035999999999998</v>
      </c>
      <c r="D1247" s="5">
        <f>TITRES_STAT!E1250</f>
        <v>30</v>
      </c>
      <c r="E1247" s="2">
        <f t="shared" si="76"/>
        <v>-65187</v>
      </c>
      <c r="F1247" s="5" t="str">
        <f t="shared" si="79"/>
        <v>BEARISH</v>
      </c>
      <c r="G1247" s="5" t="str">
        <f t="shared" si="78"/>
        <v>NEUTRAL</v>
      </c>
      <c r="H1247" s="5" t="str">
        <f t="shared" si="77"/>
        <v>CONFIRMED BEARISH</v>
      </c>
    </row>
    <row r="1248" spans="1:8" ht="13.5" x14ac:dyDescent="0.25">
      <c r="A1248" s="3">
        <f>TITRES_STAT!B1251</f>
        <v>44130</v>
      </c>
      <c r="B1248" s="5">
        <f>TITRES_STAT!C1251</f>
        <v>8.4600000000000009</v>
      </c>
      <c r="C1248" s="5">
        <f>TITRES_STAT!D1251</f>
        <v>8.4430999999999994</v>
      </c>
      <c r="D1248" s="5">
        <f>TITRES_STAT!E1251</f>
        <v>11</v>
      </c>
      <c r="E1248" s="2">
        <f t="shared" si="76"/>
        <v>-65176</v>
      </c>
      <c r="F1248" s="5" t="str">
        <f t="shared" si="79"/>
        <v>BEARISH</v>
      </c>
      <c r="G1248" s="5" t="str">
        <f t="shared" si="78"/>
        <v>NEUTRAL</v>
      </c>
      <c r="H1248" s="5" t="str">
        <f t="shared" si="77"/>
        <v>BEARISH DIVERGENCE</v>
      </c>
    </row>
    <row r="1249" spans="1:8" ht="13.5" x14ac:dyDescent="0.25">
      <c r="A1249" s="3">
        <f>TITRES_STAT!B1252</f>
        <v>44131</v>
      </c>
      <c r="B1249" s="5">
        <f>TITRES_STAT!C1252</f>
        <v>8.6</v>
      </c>
      <c r="C1249" s="5">
        <f>TITRES_STAT!D1252</f>
        <v>8.5828000000000007</v>
      </c>
      <c r="D1249" s="5">
        <f>TITRES_STAT!E1252</f>
        <v>1</v>
      </c>
      <c r="E1249" s="2">
        <f t="shared" si="76"/>
        <v>-65175</v>
      </c>
      <c r="F1249" s="5" t="str">
        <f t="shared" si="79"/>
        <v>BEARISH</v>
      </c>
      <c r="G1249" s="5" t="str">
        <f t="shared" si="78"/>
        <v>NEUTRAL</v>
      </c>
      <c r="H1249" s="5" t="str">
        <f t="shared" si="77"/>
        <v>NEUTRAL</v>
      </c>
    </row>
    <row r="1250" spans="1:8" ht="13.5" x14ac:dyDescent="0.25">
      <c r="A1250" s="3">
        <f>TITRES_STAT!B1253</f>
        <v>44132</v>
      </c>
      <c r="B1250" s="5">
        <f>TITRES_STAT!C1253</f>
        <v>8.6</v>
      </c>
      <c r="C1250" s="5">
        <f>TITRES_STAT!D1253</f>
        <v>8.5828000000000007</v>
      </c>
      <c r="D1250" s="5">
        <f>TITRES_STAT!E1253</f>
        <v>0</v>
      </c>
      <c r="E1250" s="2">
        <f t="shared" si="76"/>
        <v>-65175</v>
      </c>
      <c r="F1250" s="5" t="str">
        <f t="shared" si="79"/>
        <v>BEARISH</v>
      </c>
      <c r="G1250" s="5" t="str">
        <f t="shared" si="78"/>
        <v>NEUTRAL</v>
      </c>
      <c r="H1250" s="5" t="str">
        <f t="shared" si="77"/>
        <v>NEUTRAL</v>
      </c>
    </row>
    <row r="1251" spans="1:8" ht="13.5" x14ac:dyDescent="0.25">
      <c r="A1251" s="3">
        <f>TITRES_STAT!B1254</f>
        <v>44134</v>
      </c>
      <c r="B1251" s="5">
        <f>TITRES_STAT!C1254</f>
        <v>8.6</v>
      </c>
      <c r="C1251" s="5">
        <f>TITRES_STAT!D1254</f>
        <v>8.5828000000000007</v>
      </c>
      <c r="D1251" s="5">
        <f>TITRES_STAT!E1254</f>
        <v>0</v>
      </c>
      <c r="E1251" s="2">
        <f t="shared" si="76"/>
        <v>-65175</v>
      </c>
      <c r="F1251" s="5" t="str">
        <f t="shared" si="79"/>
        <v>BEARISH</v>
      </c>
      <c r="G1251" s="5" t="str">
        <f t="shared" si="78"/>
        <v>NEUTRAL</v>
      </c>
      <c r="H1251" s="5" t="str">
        <f t="shared" si="77"/>
        <v>NEUTRAL</v>
      </c>
    </row>
    <row r="1252" spans="1:8" ht="13.5" x14ac:dyDescent="0.25">
      <c r="A1252" s="3">
        <f>TITRES_STAT!B1255</f>
        <v>44137</v>
      </c>
      <c r="B1252" s="5">
        <f>TITRES_STAT!C1255</f>
        <v>8.35</v>
      </c>
      <c r="C1252" s="5">
        <f>TITRES_STAT!D1255</f>
        <v>8.3332999999999995</v>
      </c>
      <c r="D1252" s="5">
        <f>TITRES_STAT!E1255</f>
        <v>0</v>
      </c>
      <c r="E1252" s="2">
        <f t="shared" si="76"/>
        <v>-65175</v>
      </c>
      <c r="F1252" s="5" t="str">
        <f t="shared" si="79"/>
        <v>BULLISH</v>
      </c>
      <c r="G1252" s="5" t="str">
        <f t="shared" si="78"/>
        <v>NEUTRAL</v>
      </c>
      <c r="H1252" s="5" t="str">
        <f t="shared" si="77"/>
        <v>CONFIRMED BULLISH</v>
      </c>
    </row>
    <row r="1253" spans="1:8" ht="13.5" x14ac:dyDescent="0.25">
      <c r="A1253" s="3">
        <f>TITRES_STAT!B1256</f>
        <v>44138</v>
      </c>
      <c r="B1253" s="5">
        <f>TITRES_STAT!C1256</f>
        <v>8.4700000000000006</v>
      </c>
      <c r="C1253" s="5">
        <f>TITRES_STAT!D1256</f>
        <v>8.4530999999999992</v>
      </c>
      <c r="D1253" s="5">
        <f>TITRES_STAT!E1256</f>
        <v>50</v>
      </c>
      <c r="E1253" s="2">
        <f t="shared" si="76"/>
        <v>-65125</v>
      </c>
      <c r="F1253" s="5" t="str">
        <f t="shared" si="79"/>
        <v>BULLISH</v>
      </c>
      <c r="G1253" s="5" t="str">
        <f t="shared" si="78"/>
        <v>NEUTRAL</v>
      </c>
      <c r="H1253" s="5" t="str">
        <f t="shared" si="77"/>
        <v>CONFIRMED BULLISH</v>
      </c>
    </row>
    <row r="1254" spans="1:8" ht="13.5" x14ac:dyDescent="0.25">
      <c r="A1254" s="3">
        <f>TITRES_STAT!B1257</f>
        <v>44139</v>
      </c>
      <c r="B1254" s="5">
        <f>TITRES_STAT!C1257</f>
        <v>8.35</v>
      </c>
      <c r="C1254" s="5">
        <f>TITRES_STAT!D1257</f>
        <v>8.3332999999999995</v>
      </c>
      <c r="D1254" s="5">
        <f>TITRES_STAT!E1257</f>
        <v>70</v>
      </c>
      <c r="E1254" s="2">
        <f t="shared" si="76"/>
        <v>-65195</v>
      </c>
      <c r="F1254" s="5" t="str">
        <f t="shared" si="79"/>
        <v>BEARISH</v>
      </c>
      <c r="G1254" s="5" t="str">
        <f t="shared" si="78"/>
        <v>NEUTRAL</v>
      </c>
      <c r="H1254" s="5" t="str">
        <f t="shared" si="77"/>
        <v>CONFIRMED BEARISH</v>
      </c>
    </row>
    <row r="1255" spans="1:8" ht="13.5" x14ac:dyDescent="0.25">
      <c r="A1255" s="3">
        <f>TITRES_STAT!B1258</f>
        <v>44140</v>
      </c>
      <c r="B1255" s="5">
        <f>TITRES_STAT!C1258</f>
        <v>8.35</v>
      </c>
      <c r="C1255" s="5">
        <f>TITRES_STAT!D1258</f>
        <v>8.3332999999999995</v>
      </c>
      <c r="D1255" s="5">
        <f>TITRES_STAT!E1258</f>
        <v>0</v>
      </c>
      <c r="E1255" s="2">
        <f t="shared" si="76"/>
        <v>-65195</v>
      </c>
      <c r="F1255" s="5" t="str">
        <f t="shared" si="79"/>
        <v>BEARISH</v>
      </c>
      <c r="G1255" s="5" t="str">
        <f t="shared" si="78"/>
        <v>NEUTRAL</v>
      </c>
      <c r="H1255" s="5" t="str">
        <f t="shared" si="77"/>
        <v>CONFIRMED BEARISH</v>
      </c>
    </row>
    <row r="1256" spans="1:8" ht="13.5" x14ac:dyDescent="0.25">
      <c r="A1256" s="3">
        <f>TITRES_STAT!B1259</f>
        <v>44141</v>
      </c>
      <c r="B1256" s="5">
        <f>TITRES_STAT!C1259</f>
        <v>8.35</v>
      </c>
      <c r="C1256" s="5">
        <f>TITRES_STAT!D1259</f>
        <v>8.3332999999999995</v>
      </c>
      <c r="D1256" s="5">
        <f>TITRES_STAT!E1259</f>
        <v>0</v>
      </c>
      <c r="E1256" s="2">
        <f t="shared" si="76"/>
        <v>-65195</v>
      </c>
      <c r="F1256" s="5" t="str">
        <f t="shared" si="79"/>
        <v>BEARISH</v>
      </c>
      <c r="G1256" s="5" t="str">
        <f t="shared" si="78"/>
        <v>NEUTRAL</v>
      </c>
      <c r="H1256" s="5" t="str">
        <f t="shared" si="77"/>
        <v>CONFIRMED BEARISH</v>
      </c>
    </row>
    <row r="1257" spans="1:8" ht="13.5" x14ac:dyDescent="0.25">
      <c r="A1257" s="3">
        <f>TITRES_STAT!B1260</f>
        <v>44144</v>
      </c>
      <c r="B1257" s="5">
        <f>TITRES_STAT!C1260</f>
        <v>8.35</v>
      </c>
      <c r="C1257" s="5">
        <f>TITRES_STAT!D1260</f>
        <v>8.3332999999999995</v>
      </c>
      <c r="D1257" s="5">
        <f>TITRES_STAT!E1260</f>
        <v>0</v>
      </c>
      <c r="E1257" s="2">
        <f t="shared" si="76"/>
        <v>-65195</v>
      </c>
      <c r="F1257" s="5" t="str">
        <f t="shared" si="79"/>
        <v>BEARISH</v>
      </c>
      <c r="G1257" s="5" t="str">
        <f t="shared" si="78"/>
        <v>NEUTRAL</v>
      </c>
      <c r="H1257" s="5" t="str">
        <f t="shared" si="77"/>
        <v>NEUTRAL</v>
      </c>
    </row>
    <row r="1258" spans="1:8" ht="13.5" x14ac:dyDescent="0.25">
      <c r="A1258" s="3">
        <f>TITRES_STAT!B1261</f>
        <v>44145</v>
      </c>
      <c r="B1258" s="5">
        <f>TITRES_STAT!C1261</f>
        <v>8.35</v>
      </c>
      <c r="C1258" s="5">
        <f>TITRES_STAT!D1261</f>
        <v>8.3332999999999995</v>
      </c>
      <c r="D1258" s="5">
        <f>TITRES_STAT!E1261</f>
        <v>0</v>
      </c>
      <c r="E1258" s="2">
        <f t="shared" si="76"/>
        <v>-65195</v>
      </c>
      <c r="F1258" s="5" t="str">
        <f t="shared" si="79"/>
        <v>BEARISH</v>
      </c>
      <c r="G1258" s="5" t="str">
        <f t="shared" si="78"/>
        <v>NEUTRAL</v>
      </c>
      <c r="H1258" s="5" t="str">
        <f t="shared" si="77"/>
        <v>CONFIRMED BEARISH</v>
      </c>
    </row>
    <row r="1259" spans="1:8" ht="13.5" x14ac:dyDescent="0.25">
      <c r="A1259" s="3">
        <f>TITRES_STAT!B1262</f>
        <v>44146</v>
      </c>
      <c r="B1259" s="5">
        <f>TITRES_STAT!C1262</f>
        <v>8.35</v>
      </c>
      <c r="C1259" s="5">
        <f>TITRES_STAT!D1262</f>
        <v>8.3332999999999995</v>
      </c>
      <c r="D1259" s="5">
        <f>TITRES_STAT!E1262</f>
        <v>0</v>
      </c>
      <c r="E1259" s="2">
        <f t="shared" si="76"/>
        <v>-65195</v>
      </c>
      <c r="F1259" s="5" t="str">
        <f t="shared" si="79"/>
        <v>NEUTRAL</v>
      </c>
      <c r="G1259" s="5" t="str">
        <f t="shared" si="78"/>
        <v>NEUTRAL</v>
      </c>
      <c r="H1259" s="5" t="str">
        <f t="shared" si="77"/>
        <v>NEUTRAL</v>
      </c>
    </row>
    <row r="1260" spans="1:8" ht="13.5" x14ac:dyDescent="0.25">
      <c r="A1260" s="3">
        <f>TITRES_STAT!B1263</f>
        <v>44147</v>
      </c>
      <c r="B1260" s="5">
        <f>TITRES_STAT!C1263</f>
        <v>8.35</v>
      </c>
      <c r="C1260" s="5">
        <f>TITRES_STAT!D1263</f>
        <v>8.3332999999999995</v>
      </c>
      <c r="D1260" s="5">
        <f>TITRES_STAT!E1263</f>
        <v>0</v>
      </c>
      <c r="E1260" s="2">
        <f t="shared" si="76"/>
        <v>-65195</v>
      </c>
      <c r="F1260" s="5" t="str">
        <f t="shared" si="79"/>
        <v>NEUTRAL</v>
      </c>
      <c r="G1260" s="5" t="str">
        <f t="shared" si="78"/>
        <v>NEUTRAL</v>
      </c>
      <c r="H1260" s="5" t="str">
        <f t="shared" si="77"/>
        <v>NEUTRAL</v>
      </c>
    </row>
    <row r="1261" spans="1:8" ht="13.5" x14ac:dyDescent="0.25">
      <c r="A1261" s="3">
        <f>TITRES_STAT!B1264</f>
        <v>44148</v>
      </c>
      <c r="B1261" s="5">
        <f>TITRES_STAT!C1264</f>
        <v>8.1</v>
      </c>
      <c r="C1261" s="5">
        <f>TITRES_STAT!D1264</f>
        <v>8.0838000000000001</v>
      </c>
      <c r="D1261" s="5">
        <f>TITRES_STAT!E1264</f>
        <v>549</v>
      </c>
      <c r="E1261" s="2">
        <f t="shared" si="76"/>
        <v>-65744</v>
      </c>
      <c r="F1261" s="5" t="str">
        <f t="shared" si="79"/>
        <v>BEARISH</v>
      </c>
      <c r="G1261" s="5" t="str">
        <f t="shared" si="78"/>
        <v>NEUTRAL</v>
      </c>
      <c r="H1261" s="5" t="str">
        <f t="shared" si="77"/>
        <v>CONFIRMED BEARISH</v>
      </c>
    </row>
    <row r="1262" spans="1:8" ht="13.5" x14ac:dyDescent="0.25">
      <c r="A1262" s="3">
        <f>TITRES_STAT!B1265</f>
        <v>44151</v>
      </c>
      <c r="B1262" s="5">
        <f>TITRES_STAT!C1265</f>
        <v>8.1</v>
      </c>
      <c r="C1262" s="5">
        <f>TITRES_STAT!D1265</f>
        <v>8.0838000000000001</v>
      </c>
      <c r="D1262" s="5">
        <f>TITRES_STAT!E1265</f>
        <v>253</v>
      </c>
      <c r="E1262" s="2">
        <f t="shared" si="76"/>
        <v>-65744</v>
      </c>
      <c r="F1262" s="5" t="str">
        <f t="shared" si="79"/>
        <v>BEARISH</v>
      </c>
      <c r="G1262" s="5" t="str">
        <f t="shared" si="78"/>
        <v>NEUTRAL</v>
      </c>
      <c r="H1262" s="5" t="str">
        <f t="shared" si="77"/>
        <v>CONFIRMED BEARISH</v>
      </c>
    </row>
    <row r="1263" spans="1:8" ht="13.5" x14ac:dyDescent="0.25">
      <c r="A1263" s="3">
        <f>TITRES_STAT!B1266</f>
        <v>44152</v>
      </c>
      <c r="B1263" s="5">
        <f>TITRES_STAT!C1266</f>
        <v>8.1</v>
      </c>
      <c r="C1263" s="5">
        <f>TITRES_STAT!D1266</f>
        <v>8.0838000000000001</v>
      </c>
      <c r="D1263" s="5">
        <f>TITRES_STAT!E1266</f>
        <v>0</v>
      </c>
      <c r="E1263" s="2">
        <f t="shared" si="76"/>
        <v>-65744</v>
      </c>
      <c r="F1263" s="5" t="str">
        <f t="shared" si="79"/>
        <v>BEARISH</v>
      </c>
      <c r="G1263" s="5" t="str">
        <f t="shared" si="78"/>
        <v>NEUTRAL</v>
      </c>
      <c r="H1263" s="5" t="str">
        <f t="shared" si="77"/>
        <v>CONFIRMED BEARISH</v>
      </c>
    </row>
    <row r="1264" spans="1:8" ht="13.5" x14ac:dyDescent="0.25">
      <c r="A1264" s="3">
        <f>TITRES_STAT!B1267</f>
        <v>44153</v>
      </c>
      <c r="B1264" s="5">
        <f>TITRES_STAT!C1267</f>
        <v>7.96</v>
      </c>
      <c r="C1264" s="5">
        <f>TITRES_STAT!D1267</f>
        <v>7.9440999999999997</v>
      </c>
      <c r="D1264" s="5">
        <f>TITRES_STAT!E1267</f>
        <v>668</v>
      </c>
      <c r="E1264" s="2">
        <f t="shared" si="76"/>
        <v>-66412</v>
      </c>
      <c r="F1264" s="5" t="str">
        <f t="shared" si="79"/>
        <v>BEARISH</v>
      </c>
      <c r="G1264" s="5" t="str">
        <f t="shared" si="78"/>
        <v>NEUTRAL</v>
      </c>
      <c r="H1264" s="5" t="str">
        <f t="shared" si="77"/>
        <v>CONFIRMED BEARISH</v>
      </c>
    </row>
    <row r="1265" spans="1:8" ht="13.5" x14ac:dyDescent="0.25">
      <c r="A1265" s="3">
        <f>TITRES_STAT!B1268</f>
        <v>44154</v>
      </c>
      <c r="B1265" s="5">
        <f>TITRES_STAT!C1268</f>
        <v>7.96</v>
      </c>
      <c r="C1265" s="5">
        <f>TITRES_STAT!D1268</f>
        <v>7.9440999999999997</v>
      </c>
      <c r="D1265" s="5">
        <f>TITRES_STAT!E1268</f>
        <v>0</v>
      </c>
      <c r="E1265" s="2">
        <f t="shared" si="76"/>
        <v>-66412</v>
      </c>
      <c r="F1265" s="5" t="str">
        <f t="shared" si="79"/>
        <v>BEARISH</v>
      </c>
      <c r="G1265" s="5" t="str">
        <f t="shared" si="78"/>
        <v>NEUTRAL</v>
      </c>
      <c r="H1265" s="5" t="str">
        <f t="shared" si="77"/>
        <v>CONFIRMED BEARISH</v>
      </c>
    </row>
    <row r="1266" spans="1:8" ht="13.5" x14ac:dyDescent="0.25">
      <c r="A1266" s="3">
        <f>TITRES_STAT!B1269</f>
        <v>44155</v>
      </c>
      <c r="B1266" s="5">
        <f>TITRES_STAT!C1269</f>
        <v>7.8</v>
      </c>
      <c r="C1266" s="5">
        <f>TITRES_STAT!D1269</f>
        <v>7.7843999999999998</v>
      </c>
      <c r="D1266" s="5">
        <f>TITRES_STAT!E1269</f>
        <v>240</v>
      </c>
      <c r="E1266" s="2">
        <f t="shared" si="76"/>
        <v>-66652</v>
      </c>
      <c r="F1266" s="5" t="str">
        <f t="shared" si="79"/>
        <v>BEARISH</v>
      </c>
      <c r="G1266" s="5" t="str">
        <f t="shared" si="78"/>
        <v>NEUTRAL</v>
      </c>
      <c r="H1266" s="5" t="str">
        <f t="shared" si="77"/>
        <v>CONFIRMED BEARISH</v>
      </c>
    </row>
    <row r="1267" spans="1:8" ht="13.5" x14ac:dyDescent="0.25">
      <c r="A1267" s="3">
        <f>TITRES_STAT!B1270</f>
        <v>44158</v>
      </c>
      <c r="B1267" s="5">
        <f>TITRES_STAT!C1270</f>
        <v>7.8</v>
      </c>
      <c r="C1267" s="5">
        <f>TITRES_STAT!D1270</f>
        <v>7.7843999999999998</v>
      </c>
      <c r="D1267" s="5">
        <f>TITRES_STAT!E1270</f>
        <v>0</v>
      </c>
      <c r="E1267" s="2">
        <f t="shared" si="76"/>
        <v>-66652</v>
      </c>
      <c r="F1267" s="5" t="str">
        <f t="shared" si="79"/>
        <v>BEARISH</v>
      </c>
      <c r="G1267" s="5" t="str">
        <f t="shared" si="78"/>
        <v>NEUTRAL</v>
      </c>
      <c r="H1267" s="5" t="str">
        <f t="shared" si="77"/>
        <v>CONFIRMED BEARISH</v>
      </c>
    </row>
    <row r="1268" spans="1:8" ht="13.5" x14ac:dyDescent="0.25">
      <c r="A1268" s="3">
        <f>TITRES_STAT!B1271</f>
        <v>44159</v>
      </c>
      <c r="B1268" s="5">
        <f>TITRES_STAT!C1271</f>
        <v>7.8</v>
      </c>
      <c r="C1268" s="5">
        <f>TITRES_STAT!D1271</f>
        <v>7.7843999999999998</v>
      </c>
      <c r="D1268" s="5">
        <f>TITRES_STAT!E1271</f>
        <v>0</v>
      </c>
      <c r="E1268" s="2">
        <f t="shared" si="76"/>
        <v>-66652</v>
      </c>
      <c r="F1268" s="5" t="str">
        <f t="shared" si="79"/>
        <v>BEARISH</v>
      </c>
      <c r="G1268" s="5" t="str">
        <f t="shared" si="78"/>
        <v>NEUTRAL</v>
      </c>
      <c r="H1268" s="5" t="str">
        <f t="shared" si="77"/>
        <v>CONFIRMED BEARISH</v>
      </c>
    </row>
    <row r="1269" spans="1:8" ht="13.5" x14ac:dyDescent="0.25">
      <c r="A1269" s="3">
        <f>TITRES_STAT!B1272</f>
        <v>44160</v>
      </c>
      <c r="B1269" s="5">
        <f>TITRES_STAT!C1272</f>
        <v>7.62</v>
      </c>
      <c r="C1269" s="5">
        <f>TITRES_STAT!D1272</f>
        <v>7.6048</v>
      </c>
      <c r="D1269" s="5">
        <f>TITRES_STAT!E1272</f>
        <v>105</v>
      </c>
      <c r="E1269" s="2">
        <f t="shared" si="76"/>
        <v>-66757</v>
      </c>
      <c r="F1269" s="5" t="str">
        <f t="shared" si="79"/>
        <v>BEARISH</v>
      </c>
      <c r="G1269" s="5" t="str">
        <f t="shared" si="78"/>
        <v>NEUTRAL</v>
      </c>
      <c r="H1269" s="5" t="str">
        <f t="shared" si="77"/>
        <v>CONFIRMED BEARISH</v>
      </c>
    </row>
    <row r="1270" spans="1:8" ht="13.5" x14ac:dyDescent="0.25">
      <c r="A1270" s="3">
        <f>TITRES_STAT!B1273</f>
        <v>44161</v>
      </c>
      <c r="B1270" s="5">
        <f>TITRES_STAT!C1273</f>
        <v>8</v>
      </c>
      <c r="C1270" s="5">
        <f>TITRES_STAT!D1273</f>
        <v>7.984</v>
      </c>
      <c r="D1270" s="5">
        <f>TITRES_STAT!E1273</f>
        <v>80</v>
      </c>
      <c r="E1270" s="2">
        <f t="shared" si="76"/>
        <v>-66677</v>
      </c>
      <c r="F1270" s="5" t="str">
        <f t="shared" si="79"/>
        <v>BEARISH</v>
      </c>
      <c r="G1270" s="5" t="str">
        <f t="shared" si="78"/>
        <v>NEUTRAL</v>
      </c>
      <c r="H1270" s="5" t="str">
        <f t="shared" si="77"/>
        <v>BEARISH DIVERGENCE</v>
      </c>
    </row>
    <row r="1271" spans="1:8" ht="13.5" x14ac:dyDescent="0.25">
      <c r="A1271" s="3">
        <f>TITRES_STAT!B1274</f>
        <v>44162</v>
      </c>
      <c r="B1271" s="5">
        <f>TITRES_STAT!C1274</f>
        <v>8</v>
      </c>
      <c r="C1271" s="5">
        <f>TITRES_STAT!D1274</f>
        <v>7.984</v>
      </c>
      <c r="D1271" s="5">
        <f>TITRES_STAT!E1274</f>
        <v>0</v>
      </c>
      <c r="E1271" s="2">
        <f t="shared" si="76"/>
        <v>-66677</v>
      </c>
      <c r="F1271" s="5" t="str">
        <f t="shared" si="79"/>
        <v>BEARISH</v>
      </c>
      <c r="G1271" s="5" t="str">
        <f t="shared" si="78"/>
        <v>NEUTRAL</v>
      </c>
      <c r="H1271" s="5" t="str">
        <f t="shared" si="77"/>
        <v>BEARISH DIVERGENCE</v>
      </c>
    </row>
    <row r="1272" spans="1:8" ht="13.5" x14ac:dyDescent="0.25">
      <c r="A1272" s="3">
        <f>TITRES_STAT!B1275</f>
        <v>44165</v>
      </c>
      <c r="B1272" s="5">
        <f>TITRES_STAT!C1275</f>
        <v>7.98</v>
      </c>
      <c r="C1272" s="5">
        <f>TITRES_STAT!D1275</f>
        <v>7.9640000000000004</v>
      </c>
      <c r="D1272" s="5">
        <f>TITRES_STAT!E1275</f>
        <v>755</v>
      </c>
      <c r="E1272" s="2">
        <f t="shared" si="76"/>
        <v>-67432</v>
      </c>
      <c r="F1272" s="5" t="str">
        <f t="shared" si="79"/>
        <v>BEARISH</v>
      </c>
      <c r="G1272" s="5" t="str">
        <f t="shared" si="78"/>
        <v>NEUTRAL</v>
      </c>
      <c r="H1272" s="5" t="str">
        <f t="shared" si="77"/>
        <v>BEARISH DIVERGENCE</v>
      </c>
    </row>
    <row r="1273" spans="1:8" ht="13.5" x14ac:dyDescent="0.25">
      <c r="A1273" s="3">
        <f>TITRES_STAT!B1276</f>
        <v>44166</v>
      </c>
      <c r="B1273" s="5">
        <f>TITRES_STAT!C1276</f>
        <v>7.97</v>
      </c>
      <c r="C1273" s="5">
        <f>TITRES_STAT!D1276</f>
        <v>7.9541000000000004</v>
      </c>
      <c r="D1273" s="5">
        <f>TITRES_STAT!E1276</f>
        <v>205</v>
      </c>
      <c r="E1273" s="2">
        <f t="shared" si="76"/>
        <v>-67637</v>
      </c>
      <c r="F1273" s="5" t="str">
        <f t="shared" si="79"/>
        <v>BEARISH</v>
      </c>
      <c r="G1273" s="5" t="str">
        <f t="shared" si="78"/>
        <v>NEUTRAL</v>
      </c>
      <c r="H1273" s="5" t="str">
        <f t="shared" si="77"/>
        <v>BEARISH DIVERGENCE</v>
      </c>
    </row>
    <row r="1274" spans="1:8" ht="13.5" x14ac:dyDescent="0.25">
      <c r="A1274" s="3">
        <f>TITRES_STAT!B1277</f>
        <v>44167</v>
      </c>
      <c r="B1274" s="5">
        <f>TITRES_STAT!C1277</f>
        <v>7.96</v>
      </c>
      <c r="C1274" s="5">
        <f>TITRES_STAT!D1277</f>
        <v>7.9440999999999997</v>
      </c>
      <c r="D1274" s="5">
        <f>TITRES_STAT!E1277</f>
        <v>15</v>
      </c>
      <c r="E1274" s="2">
        <f t="shared" si="76"/>
        <v>-67652</v>
      </c>
      <c r="F1274" s="5" t="str">
        <f t="shared" si="79"/>
        <v>BEARISH</v>
      </c>
      <c r="G1274" s="5" t="str">
        <f t="shared" si="78"/>
        <v>NEUTRAL</v>
      </c>
      <c r="H1274" s="5" t="str">
        <f t="shared" si="77"/>
        <v>BEARISH DIVERGENCE</v>
      </c>
    </row>
    <row r="1275" spans="1:8" ht="13.5" x14ac:dyDescent="0.25">
      <c r="A1275" s="3">
        <f>TITRES_STAT!B1278</f>
        <v>44168</v>
      </c>
      <c r="B1275" s="5">
        <f>TITRES_STAT!C1278</f>
        <v>7.62</v>
      </c>
      <c r="C1275" s="5">
        <f>TITRES_STAT!D1278</f>
        <v>7.6048</v>
      </c>
      <c r="D1275" s="5">
        <f>TITRES_STAT!E1278</f>
        <v>485</v>
      </c>
      <c r="E1275" s="2">
        <f t="shared" si="76"/>
        <v>-68137</v>
      </c>
      <c r="F1275" s="5" t="str">
        <f t="shared" si="79"/>
        <v>BEARISH</v>
      </c>
      <c r="G1275" s="5" t="str">
        <f t="shared" si="78"/>
        <v>STRONG</v>
      </c>
      <c r="H1275" s="5" t="str">
        <f t="shared" si="77"/>
        <v>CONFIRMED BEARISH</v>
      </c>
    </row>
    <row r="1276" spans="1:8" ht="13.5" x14ac:dyDescent="0.25">
      <c r="A1276" s="3">
        <f>TITRES_STAT!B1279</f>
        <v>44169</v>
      </c>
      <c r="B1276" s="5">
        <f>TITRES_STAT!C1279</f>
        <v>7.63</v>
      </c>
      <c r="C1276" s="5">
        <f>TITRES_STAT!D1279</f>
        <v>7.6147</v>
      </c>
      <c r="D1276" s="5">
        <f>TITRES_STAT!E1279</f>
        <v>2807</v>
      </c>
      <c r="E1276" s="2">
        <f t="shared" si="76"/>
        <v>-65330</v>
      </c>
      <c r="F1276" s="5" t="str">
        <f t="shared" si="79"/>
        <v>BULLISH</v>
      </c>
      <c r="G1276" s="5" t="str">
        <f t="shared" si="78"/>
        <v>WEAK</v>
      </c>
      <c r="H1276" s="5" t="str">
        <f t="shared" si="77"/>
        <v>BULLISH DIVERGENCE</v>
      </c>
    </row>
    <row r="1277" spans="1:8" ht="13.5" x14ac:dyDescent="0.25">
      <c r="A1277" s="3">
        <f>TITRES_STAT!B1280</f>
        <v>44172</v>
      </c>
      <c r="B1277" s="5">
        <f>TITRES_STAT!C1280</f>
        <v>7.85</v>
      </c>
      <c r="C1277" s="5">
        <f>TITRES_STAT!D1280</f>
        <v>7.8342999999999998</v>
      </c>
      <c r="D1277" s="5">
        <f>TITRES_STAT!E1280</f>
        <v>5</v>
      </c>
      <c r="E1277" s="2">
        <f t="shared" si="76"/>
        <v>-65325</v>
      </c>
      <c r="F1277" s="5" t="str">
        <f t="shared" si="79"/>
        <v>BULLISH</v>
      </c>
      <c r="G1277" s="5" t="str">
        <f t="shared" si="78"/>
        <v>WEAK</v>
      </c>
      <c r="H1277" s="5" t="str">
        <f t="shared" si="77"/>
        <v>BULLISH DIVERGENCE</v>
      </c>
    </row>
    <row r="1278" spans="1:8" ht="13.5" x14ac:dyDescent="0.25">
      <c r="A1278" s="3">
        <f>TITRES_STAT!B1281</f>
        <v>44173</v>
      </c>
      <c r="B1278" s="5">
        <f>TITRES_STAT!C1281</f>
        <v>8.07</v>
      </c>
      <c r="C1278" s="5">
        <f>TITRES_STAT!D1281</f>
        <v>8.0539000000000005</v>
      </c>
      <c r="D1278" s="5">
        <f>TITRES_STAT!E1281</f>
        <v>482</v>
      </c>
      <c r="E1278" s="2">
        <f t="shared" si="76"/>
        <v>-64843</v>
      </c>
      <c r="F1278" s="5" t="str">
        <f t="shared" si="79"/>
        <v>BULLISH</v>
      </c>
      <c r="G1278" s="5" t="str">
        <f t="shared" si="78"/>
        <v>WEAK</v>
      </c>
      <c r="H1278" s="5" t="str">
        <f t="shared" si="77"/>
        <v>CONFIRMED BULLISH</v>
      </c>
    </row>
    <row r="1279" spans="1:8" ht="13.5" x14ac:dyDescent="0.25">
      <c r="A1279" s="3">
        <f>TITRES_STAT!B1282</f>
        <v>44174</v>
      </c>
      <c r="B1279" s="5">
        <f>TITRES_STAT!C1282</f>
        <v>8.3000000000000007</v>
      </c>
      <c r="C1279" s="5">
        <f>TITRES_STAT!D1282</f>
        <v>8.2834000000000003</v>
      </c>
      <c r="D1279" s="5">
        <f>TITRES_STAT!E1282</f>
        <v>6071</v>
      </c>
      <c r="E1279" s="2">
        <f t="shared" si="76"/>
        <v>-58772</v>
      </c>
      <c r="F1279" s="5" t="str">
        <f t="shared" si="79"/>
        <v>BULLISH</v>
      </c>
      <c r="G1279" s="5" t="str">
        <f t="shared" si="78"/>
        <v>WEAK</v>
      </c>
      <c r="H1279" s="5" t="str">
        <f t="shared" si="77"/>
        <v>CONFIRMED BULLISH</v>
      </c>
    </row>
    <row r="1280" spans="1:8" ht="13.5" x14ac:dyDescent="0.25">
      <c r="A1280" s="3">
        <f>TITRES_STAT!B1283</f>
        <v>44175</v>
      </c>
      <c r="B1280" s="5">
        <f>TITRES_STAT!C1283</f>
        <v>8.2899999999999991</v>
      </c>
      <c r="C1280" s="5">
        <f>TITRES_STAT!D1283</f>
        <v>8.2734000000000005</v>
      </c>
      <c r="D1280" s="5">
        <f>TITRES_STAT!E1283</f>
        <v>404</v>
      </c>
      <c r="E1280" s="2">
        <f t="shared" si="76"/>
        <v>-59176</v>
      </c>
      <c r="F1280" s="5" t="str">
        <f t="shared" si="79"/>
        <v>BULLISH</v>
      </c>
      <c r="G1280" s="5" t="str">
        <f t="shared" si="78"/>
        <v>WEAK</v>
      </c>
      <c r="H1280" s="5" t="str">
        <f t="shared" si="77"/>
        <v>CONFIRMED BULLISH</v>
      </c>
    </row>
    <row r="1281" spans="1:8" ht="13.5" x14ac:dyDescent="0.25">
      <c r="A1281" s="3">
        <f>TITRES_STAT!B1284</f>
        <v>44176</v>
      </c>
      <c r="B1281" s="5">
        <f>TITRES_STAT!C1284</f>
        <v>8.2899999999999991</v>
      </c>
      <c r="C1281" s="5">
        <f>TITRES_STAT!D1284</f>
        <v>8.2734000000000005</v>
      </c>
      <c r="D1281" s="5">
        <f>TITRES_STAT!E1284</f>
        <v>0</v>
      </c>
      <c r="E1281" s="2">
        <f t="shared" si="76"/>
        <v>-59176</v>
      </c>
      <c r="F1281" s="5" t="str">
        <f t="shared" si="79"/>
        <v>BULLISH</v>
      </c>
      <c r="G1281" s="5" t="str">
        <f t="shared" si="78"/>
        <v>WEAK</v>
      </c>
      <c r="H1281" s="5" t="str">
        <f t="shared" si="77"/>
        <v>CONFIRMED BULLISH</v>
      </c>
    </row>
    <row r="1282" spans="1:8" ht="13.5" x14ac:dyDescent="0.25">
      <c r="A1282" s="3">
        <f>TITRES_STAT!B1285</f>
        <v>44179</v>
      </c>
      <c r="B1282" s="5">
        <f>TITRES_STAT!C1285</f>
        <v>7.92</v>
      </c>
      <c r="C1282" s="5">
        <f>TITRES_STAT!D1285</f>
        <v>7.9042000000000003</v>
      </c>
      <c r="D1282" s="5">
        <f>TITRES_STAT!E1285</f>
        <v>0</v>
      </c>
      <c r="E1282" s="2">
        <f t="shared" si="76"/>
        <v>-59176</v>
      </c>
      <c r="F1282" s="5" t="str">
        <f t="shared" si="79"/>
        <v>BULLISH</v>
      </c>
      <c r="G1282" s="5" t="str">
        <f t="shared" si="78"/>
        <v>WEAK</v>
      </c>
      <c r="H1282" s="5" t="str">
        <f t="shared" si="77"/>
        <v>CONFIRMED BULLISH</v>
      </c>
    </row>
    <row r="1283" spans="1:8" ht="13.5" x14ac:dyDescent="0.25">
      <c r="A1283" s="3">
        <f>TITRES_STAT!B1286</f>
        <v>44180</v>
      </c>
      <c r="B1283" s="5">
        <f>TITRES_STAT!C1286</f>
        <v>8</v>
      </c>
      <c r="C1283" s="5">
        <f>TITRES_STAT!D1286</f>
        <v>7.984</v>
      </c>
      <c r="D1283" s="5">
        <f>TITRES_STAT!E1286</f>
        <v>4</v>
      </c>
      <c r="E1283" s="2">
        <f t="shared" si="76"/>
        <v>-59172</v>
      </c>
      <c r="F1283" s="5" t="str">
        <f t="shared" si="79"/>
        <v>BULLISH</v>
      </c>
      <c r="G1283" s="5" t="str">
        <f t="shared" si="78"/>
        <v>WEAK</v>
      </c>
      <c r="H1283" s="5" t="str">
        <f t="shared" si="77"/>
        <v>BULLISH DIVERGENCE</v>
      </c>
    </row>
    <row r="1284" spans="1:8" ht="13.5" x14ac:dyDescent="0.25">
      <c r="A1284" s="3">
        <f>TITRES_STAT!B1287</f>
        <v>44181</v>
      </c>
      <c r="B1284" s="5">
        <f>TITRES_STAT!C1287</f>
        <v>7.87</v>
      </c>
      <c r="C1284" s="5">
        <f>TITRES_STAT!D1287</f>
        <v>7.8543000000000003</v>
      </c>
      <c r="D1284" s="5">
        <f>TITRES_STAT!E1287</f>
        <v>84</v>
      </c>
      <c r="E1284" s="2">
        <f t="shared" ref="E1284:E1347" si="80">IF(B1284&gt;B1283, E1283+D1284, IF(B1284&lt;B1283, E1283-D1284, E1283))</f>
        <v>-59256</v>
      </c>
      <c r="F1284" s="5" t="str">
        <f t="shared" si="79"/>
        <v>BEARISH</v>
      </c>
      <c r="G1284" s="5" t="str">
        <f t="shared" si="78"/>
        <v>NEUTRAL</v>
      </c>
      <c r="H1284" s="5" t="str">
        <f t="shared" si="77"/>
        <v>CONFIRMED BEARISH</v>
      </c>
    </row>
    <row r="1285" spans="1:8" ht="13.5" x14ac:dyDescent="0.25">
      <c r="A1285" s="3">
        <f>TITRES_STAT!B1288</f>
        <v>44182</v>
      </c>
      <c r="B1285" s="5">
        <f>TITRES_STAT!C1288</f>
        <v>7.84</v>
      </c>
      <c r="C1285" s="5">
        <f>TITRES_STAT!D1288</f>
        <v>7.8243</v>
      </c>
      <c r="D1285" s="5">
        <f>TITRES_STAT!E1288</f>
        <v>597</v>
      </c>
      <c r="E1285" s="2">
        <f t="shared" si="80"/>
        <v>-59853</v>
      </c>
      <c r="F1285" s="5" t="str">
        <f t="shared" si="79"/>
        <v>BEARISH</v>
      </c>
      <c r="G1285" s="5" t="str">
        <f t="shared" si="78"/>
        <v>NEUTRAL</v>
      </c>
      <c r="H1285" s="5" t="str">
        <f t="shared" si="77"/>
        <v>CONFIRMED BEARISH</v>
      </c>
    </row>
    <row r="1286" spans="1:8" ht="13.5" x14ac:dyDescent="0.25">
      <c r="A1286" s="3">
        <f>TITRES_STAT!B1289</f>
        <v>44183</v>
      </c>
      <c r="B1286" s="5">
        <f>TITRES_STAT!C1289</f>
        <v>8.19</v>
      </c>
      <c r="C1286" s="5">
        <f>TITRES_STAT!D1289</f>
        <v>8.1736000000000004</v>
      </c>
      <c r="D1286" s="5">
        <f>TITRES_STAT!E1289</f>
        <v>636</v>
      </c>
      <c r="E1286" s="2">
        <f t="shared" si="80"/>
        <v>-59217</v>
      </c>
      <c r="F1286" s="5" t="str">
        <f t="shared" si="79"/>
        <v>BEARISH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44186</v>
      </c>
      <c r="B1287" s="5">
        <f>TITRES_STAT!C1290</f>
        <v>8.19</v>
      </c>
      <c r="C1287" s="5">
        <f>TITRES_STAT!D1290</f>
        <v>8.1736000000000004</v>
      </c>
      <c r="D1287" s="5">
        <f>TITRES_STAT!E1290</f>
        <v>0</v>
      </c>
      <c r="E1287" s="2">
        <f t="shared" si="80"/>
        <v>-59217</v>
      </c>
      <c r="F1287" s="5" t="str">
        <f t="shared" si="79"/>
        <v>BEARISH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BEARISH DIVERGENCE</v>
      </c>
    </row>
    <row r="1288" spans="1:8" ht="13.5" x14ac:dyDescent="0.25">
      <c r="A1288" s="3">
        <f>TITRES_STAT!B1291</f>
        <v>44187</v>
      </c>
      <c r="B1288" s="5">
        <f>TITRES_STAT!C1291</f>
        <v>8.19</v>
      </c>
      <c r="C1288" s="5">
        <f>TITRES_STAT!D1291</f>
        <v>8.1736000000000004</v>
      </c>
      <c r="D1288" s="5">
        <f>TITRES_STAT!E1291</f>
        <v>0</v>
      </c>
      <c r="E1288" s="2">
        <f t="shared" si="80"/>
        <v>-59217</v>
      </c>
      <c r="F1288" s="5" t="str">
        <f t="shared" ref="F1288:F1351" si="83">IF(E1288&gt;E1283,"BULLISH",IF(E1288&lt;E1283,"BEARISH","NEUTRAL"))</f>
        <v>BEARISH</v>
      </c>
      <c r="G1288" s="5" t="str">
        <f t="shared" si="82"/>
        <v>NEUTRAL</v>
      </c>
      <c r="H1288" s="5" t="str">
        <f t="shared" si="81"/>
        <v>BEARISH DIVERGENCE</v>
      </c>
    </row>
    <row r="1289" spans="1:8" ht="13.5" x14ac:dyDescent="0.25">
      <c r="A1289" s="3">
        <f>TITRES_STAT!B1292</f>
        <v>44188</v>
      </c>
      <c r="B1289" s="5">
        <f>TITRES_STAT!C1292</f>
        <v>8.19</v>
      </c>
      <c r="C1289" s="5">
        <f>TITRES_STAT!D1292</f>
        <v>8.1736000000000004</v>
      </c>
      <c r="D1289" s="5">
        <f>TITRES_STAT!E1292</f>
        <v>0</v>
      </c>
      <c r="E1289" s="2">
        <f t="shared" si="80"/>
        <v>-59217</v>
      </c>
      <c r="F1289" s="5" t="str">
        <f t="shared" si="83"/>
        <v>BULLISH</v>
      </c>
      <c r="G1289" s="5" t="str">
        <f t="shared" si="82"/>
        <v>NEUTRAL</v>
      </c>
      <c r="H1289" s="5" t="str">
        <f t="shared" si="81"/>
        <v>CONFIRMED BULLISH</v>
      </c>
    </row>
    <row r="1290" spans="1:8" ht="13.5" x14ac:dyDescent="0.25">
      <c r="A1290" s="3">
        <f>TITRES_STAT!B1293</f>
        <v>44189</v>
      </c>
      <c r="B1290" s="5">
        <f>TITRES_STAT!C1293</f>
        <v>8.3000000000000007</v>
      </c>
      <c r="C1290" s="5">
        <f>TITRES_STAT!D1293</f>
        <v>8.2834000000000003</v>
      </c>
      <c r="D1290" s="5">
        <f>TITRES_STAT!E1293</f>
        <v>2</v>
      </c>
      <c r="E1290" s="2">
        <f t="shared" si="80"/>
        <v>-59215</v>
      </c>
      <c r="F1290" s="5" t="str">
        <f t="shared" si="83"/>
        <v>BULLISH</v>
      </c>
      <c r="G1290" s="5" t="str">
        <f t="shared" si="82"/>
        <v>NEUTRAL</v>
      </c>
      <c r="H1290" s="5" t="str">
        <f t="shared" si="81"/>
        <v>CONFIRMED BULLISH</v>
      </c>
    </row>
    <row r="1291" spans="1:8" ht="13.5" x14ac:dyDescent="0.25">
      <c r="A1291" s="3">
        <f>TITRES_STAT!B1294</f>
        <v>44190</v>
      </c>
      <c r="B1291" s="5">
        <f>TITRES_STAT!C1294</f>
        <v>8.3000000000000007</v>
      </c>
      <c r="C1291" s="5">
        <f>TITRES_STAT!D1294</f>
        <v>8.2834000000000003</v>
      </c>
      <c r="D1291" s="5">
        <f>TITRES_STAT!E1294</f>
        <v>0</v>
      </c>
      <c r="E1291" s="2">
        <f t="shared" si="80"/>
        <v>-59215</v>
      </c>
      <c r="F1291" s="5" t="str">
        <f t="shared" si="83"/>
        <v>BULLISH</v>
      </c>
      <c r="G1291" s="5" t="str">
        <f t="shared" si="82"/>
        <v>NEUTRAL</v>
      </c>
      <c r="H1291" s="5" t="str">
        <f t="shared" si="81"/>
        <v>CONFIRMED BULLISH</v>
      </c>
    </row>
    <row r="1292" spans="1:8" ht="13.5" x14ac:dyDescent="0.25">
      <c r="A1292" s="3">
        <f>TITRES_STAT!B1295</f>
        <v>44193</v>
      </c>
      <c r="B1292" s="5">
        <f>TITRES_STAT!C1295</f>
        <v>8.3000000000000007</v>
      </c>
      <c r="C1292" s="5">
        <f>TITRES_STAT!D1295</f>
        <v>8.2834000000000003</v>
      </c>
      <c r="D1292" s="5">
        <f>TITRES_STAT!E1295</f>
        <v>0</v>
      </c>
      <c r="E1292" s="2">
        <f t="shared" si="80"/>
        <v>-59215</v>
      </c>
      <c r="F1292" s="5" t="str">
        <f t="shared" si="83"/>
        <v>BULLISH</v>
      </c>
      <c r="G1292" s="5" t="str">
        <f t="shared" si="82"/>
        <v>NEUTRAL</v>
      </c>
      <c r="H1292" s="5" t="str">
        <f t="shared" si="81"/>
        <v>CONFIRMED BULLISH</v>
      </c>
    </row>
    <row r="1293" spans="1:8" ht="13.5" x14ac:dyDescent="0.25">
      <c r="A1293" s="3">
        <f>TITRES_STAT!B1296</f>
        <v>44194</v>
      </c>
      <c r="B1293" s="5">
        <f>TITRES_STAT!C1296</f>
        <v>8.3000000000000007</v>
      </c>
      <c r="C1293" s="5">
        <f>TITRES_STAT!D1296</f>
        <v>8.2834000000000003</v>
      </c>
      <c r="D1293" s="5">
        <f>TITRES_STAT!E1296</f>
        <v>0</v>
      </c>
      <c r="E1293" s="2">
        <f t="shared" si="80"/>
        <v>-59215</v>
      </c>
      <c r="F1293" s="5" t="str">
        <f t="shared" si="83"/>
        <v>BULLISH</v>
      </c>
      <c r="G1293" s="5" t="str">
        <f t="shared" si="82"/>
        <v>NEUTRAL</v>
      </c>
      <c r="H1293" s="5" t="str">
        <f t="shared" si="81"/>
        <v>CONFIRMED BULLISH</v>
      </c>
    </row>
    <row r="1294" spans="1:8" ht="13.5" x14ac:dyDescent="0.25">
      <c r="A1294" s="3">
        <f>TITRES_STAT!B1297</f>
        <v>44195</v>
      </c>
      <c r="B1294" s="5">
        <f>TITRES_STAT!C1297</f>
        <v>8</v>
      </c>
      <c r="C1294" s="5">
        <f>TITRES_STAT!D1297</f>
        <v>7.984</v>
      </c>
      <c r="D1294" s="5">
        <f>TITRES_STAT!E1297</f>
        <v>410</v>
      </c>
      <c r="E1294" s="2">
        <f t="shared" si="80"/>
        <v>-59625</v>
      </c>
      <c r="F1294" s="5" t="str">
        <f t="shared" si="83"/>
        <v>BEARISH</v>
      </c>
      <c r="G1294" s="5" t="str">
        <f t="shared" si="82"/>
        <v>NEUTRAL</v>
      </c>
      <c r="H1294" s="5" t="str">
        <f t="shared" si="81"/>
        <v>CONFIRMED BEARISH</v>
      </c>
    </row>
    <row r="1295" spans="1:8" ht="13.5" x14ac:dyDescent="0.25">
      <c r="A1295" s="3">
        <f>TITRES_STAT!B1298</f>
        <v>44196</v>
      </c>
      <c r="B1295" s="5">
        <f>TITRES_STAT!C1298</f>
        <v>7.98</v>
      </c>
      <c r="C1295" s="5">
        <f>TITRES_STAT!D1298</f>
        <v>7.9640000000000004</v>
      </c>
      <c r="D1295" s="5">
        <f>TITRES_STAT!E1298</f>
        <v>120</v>
      </c>
      <c r="E1295" s="2">
        <f t="shared" si="80"/>
        <v>-59745</v>
      </c>
      <c r="F1295" s="5" t="str">
        <f t="shared" si="83"/>
        <v>BEARISH</v>
      </c>
      <c r="G1295" s="5" t="str">
        <f t="shared" si="82"/>
        <v>NEUTRAL</v>
      </c>
      <c r="H1295" s="5" t="str">
        <f t="shared" si="81"/>
        <v>CONFIRMED BEARISH</v>
      </c>
    </row>
    <row r="1296" spans="1:8" ht="13.5" x14ac:dyDescent="0.25">
      <c r="A1296" s="3">
        <f>TITRES_STAT!B1299</f>
        <v>44200</v>
      </c>
      <c r="B1296" s="5">
        <f>TITRES_STAT!C1299</f>
        <v>8.1999999999999993</v>
      </c>
      <c r="C1296" s="5">
        <f>TITRES_STAT!D1299</f>
        <v>8.1836000000000002</v>
      </c>
      <c r="D1296" s="5">
        <f>TITRES_STAT!E1299</f>
        <v>1</v>
      </c>
      <c r="E1296" s="2">
        <f t="shared" si="80"/>
        <v>-59744</v>
      </c>
      <c r="F1296" s="5" t="str">
        <f t="shared" si="83"/>
        <v>BEARISH</v>
      </c>
      <c r="G1296" s="5" t="str">
        <f t="shared" si="82"/>
        <v>NEUTRAL</v>
      </c>
      <c r="H1296" s="5" t="str">
        <f t="shared" si="81"/>
        <v>CONFIRMED BEARISH</v>
      </c>
    </row>
    <row r="1297" spans="1:8" ht="13.5" x14ac:dyDescent="0.25">
      <c r="A1297" s="3">
        <f>TITRES_STAT!B1300</f>
        <v>44201</v>
      </c>
      <c r="B1297" s="5">
        <f>TITRES_STAT!C1300</f>
        <v>8.19</v>
      </c>
      <c r="C1297" s="5">
        <f>TITRES_STAT!D1300</f>
        <v>8.1736000000000004</v>
      </c>
      <c r="D1297" s="5">
        <f>TITRES_STAT!E1300</f>
        <v>3534</v>
      </c>
      <c r="E1297" s="2">
        <f t="shared" si="80"/>
        <v>-63278</v>
      </c>
      <c r="F1297" s="5" t="str">
        <f t="shared" si="83"/>
        <v>BEARISH</v>
      </c>
      <c r="G1297" s="5" t="str">
        <f t="shared" si="82"/>
        <v>STRONG</v>
      </c>
      <c r="H1297" s="5" t="str">
        <f t="shared" si="81"/>
        <v>CONFIRMED BEARISH</v>
      </c>
    </row>
    <row r="1298" spans="1:8" ht="13.5" x14ac:dyDescent="0.25">
      <c r="A1298" s="3">
        <f>TITRES_STAT!B1301</f>
        <v>44202</v>
      </c>
      <c r="B1298" s="5">
        <f>TITRES_STAT!C1301</f>
        <v>8.19</v>
      </c>
      <c r="C1298" s="5">
        <f>TITRES_STAT!D1301</f>
        <v>8.1736000000000004</v>
      </c>
      <c r="D1298" s="5">
        <f>TITRES_STAT!E1301</f>
        <v>64</v>
      </c>
      <c r="E1298" s="2">
        <f t="shared" si="80"/>
        <v>-63278</v>
      </c>
      <c r="F1298" s="5" t="str">
        <f t="shared" si="83"/>
        <v>BEARISH</v>
      </c>
      <c r="G1298" s="5" t="str">
        <f t="shared" si="82"/>
        <v>STRONG</v>
      </c>
      <c r="H1298" s="5" t="str">
        <f t="shared" si="81"/>
        <v>CONFIRMED BEARISH</v>
      </c>
    </row>
    <row r="1299" spans="1:8" ht="13.5" x14ac:dyDescent="0.25">
      <c r="A1299" s="3">
        <f>TITRES_STAT!B1302</f>
        <v>44203</v>
      </c>
      <c r="B1299" s="5">
        <f>TITRES_STAT!C1302</f>
        <v>8.19</v>
      </c>
      <c r="C1299" s="5">
        <f>TITRES_STAT!D1302</f>
        <v>8.1736000000000004</v>
      </c>
      <c r="D1299" s="5">
        <f>TITRES_STAT!E1302</f>
        <v>0</v>
      </c>
      <c r="E1299" s="2">
        <f t="shared" si="80"/>
        <v>-63278</v>
      </c>
      <c r="F1299" s="5" t="str">
        <f t="shared" si="83"/>
        <v>BEARISH</v>
      </c>
      <c r="G1299" s="5" t="str">
        <f t="shared" si="82"/>
        <v>STRONG</v>
      </c>
      <c r="H1299" s="5" t="str">
        <f t="shared" si="81"/>
        <v>BEARISH DIVERGENCE</v>
      </c>
    </row>
    <row r="1300" spans="1:8" ht="13.5" x14ac:dyDescent="0.25">
      <c r="A1300" s="3">
        <f>TITRES_STAT!B1303</f>
        <v>44204</v>
      </c>
      <c r="B1300" s="5">
        <f>TITRES_STAT!C1303</f>
        <v>8</v>
      </c>
      <c r="C1300" s="5">
        <f>TITRES_STAT!D1303</f>
        <v>7.984</v>
      </c>
      <c r="D1300" s="5">
        <f>TITRES_STAT!E1303</f>
        <v>202</v>
      </c>
      <c r="E1300" s="2">
        <f t="shared" si="80"/>
        <v>-63480</v>
      </c>
      <c r="F1300" s="5" t="str">
        <f t="shared" si="83"/>
        <v>BEARISH</v>
      </c>
      <c r="G1300" s="5" t="str">
        <f t="shared" si="82"/>
        <v>STRONG</v>
      </c>
      <c r="H1300" s="5" t="str">
        <f t="shared" si="81"/>
        <v>BEARISH DIVERGENCE</v>
      </c>
    </row>
    <row r="1301" spans="1:8" ht="13.5" x14ac:dyDescent="0.25">
      <c r="A1301" s="3">
        <f>TITRES_STAT!B1304</f>
        <v>44207</v>
      </c>
      <c r="B1301" s="5">
        <f>TITRES_STAT!C1304</f>
        <v>7.99</v>
      </c>
      <c r="C1301" s="5">
        <f>TITRES_STAT!D1304</f>
        <v>7.9740000000000002</v>
      </c>
      <c r="D1301" s="5">
        <f>TITRES_STAT!E1304</f>
        <v>1200</v>
      </c>
      <c r="E1301" s="2">
        <f t="shared" si="80"/>
        <v>-64680</v>
      </c>
      <c r="F1301" s="5" t="str">
        <f t="shared" si="83"/>
        <v>BEARISH</v>
      </c>
      <c r="G1301" s="5" t="str">
        <f t="shared" si="82"/>
        <v>STRONG</v>
      </c>
      <c r="H1301" s="5" t="str">
        <f t="shared" si="81"/>
        <v>CONFIRMED BEARISH</v>
      </c>
    </row>
    <row r="1302" spans="1:8" ht="13.5" x14ac:dyDescent="0.25">
      <c r="A1302" s="3">
        <f>TITRES_STAT!B1305</f>
        <v>44208</v>
      </c>
      <c r="B1302" s="5">
        <f>TITRES_STAT!C1305</f>
        <v>7.99</v>
      </c>
      <c r="C1302" s="5">
        <f>TITRES_STAT!D1305</f>
        <v>7.9740000000000002</v>
      </c>
      <c r="D1302" s="5">
        <f>TITRES_STAT!E1305</f>
        <v>0</v>
      </c>
      <c r="E1302" s="2">
        <f t="shared" si="80"/>
        <v>-64680</v>
      </c>
      <c r="F1302" s="5" t="str">
        <f t="shared" si="83"/>
        <v>BEARISH</v>
      </c>
      <c r="G1302" s="5" t="str">
        <f t="shared" si="82"/>
        <v>STRONG</v>
      </c>
      <c r="H1302" s="5" t="str">
        <f t="shared" si="81"/>
        <v>CONFIRMED BEARISH</v>
      </c>
    </row>
    <row r="1303" spans="1:8" ht="13.5" x14ac:dyDescent="0.25">
      <c r="A1303" s="3">
        <f>TITRES_STAT!B1306</f>
        <v>44209</v>
      </c>
      <c r="B1303" s="5">
        <f>TITRES_STAT!C1306</f>
        <v>7.99</v>
      </c>
      <c r="C1303" s="5">
        <f>TITRES_STAT!D1306</f>
        <v>7.9740000000000002</v>
      </c>
      <c r="D1303" s="5">
        <f>TITRES_STAT!E1306</f>
        <v>0</v>
      </c>
      <c r="E1303" s="2">
        <f t="shared" si="80"/>
        <v>-64680</v>
      </c>
      <c r="F1303" s="5" t="str">
        <f t="shared" si="83"/>
        <v>BEARISH</v>
      </c>
      <c r="G1303" s="5" t="str">
        <f t="shared" si="82"/>
        <v>STRONG</v>
      </c>
      <c r="H1303" s="5" t="str">
        <f t="shared" si="81"/>
        <v>CONFIRMED BEARISH</v>
      </c>
    </row>
    <row r="1304" spans="1:8" ht="13.5" x14ac:dyDescent="0.25">
      <c r="A1304" s="3">
        <f>TITRES_STAT!B1307</f>
        <v>44211</v>
      </c>
      <c r="B1304" s="5">
        <f>TITRES_STAT!C1307</f>
        <v>7.99</v>
      </c>
      <c r="C1304" s="5">
        <f>TITRES_STAT!D1307</f>
        <v>7.9740000000000002</v>
      </c>
      <c r="D1304" s="5">
        <f>TITRES_STAT!E1307</f>
        <v>0</v>
      </c>
      <c r="E1304" s="2">
        <f t="shared" si="80"/>
        <v>-64680</v>
      </c>
      <c r="F1304" s="5" t="str">
        <f t="shared" si="83"/>
        <v>BEARISH</v>
      </c>
      <c r="G1304" s="5" t="str">
        <f t="shared" si="82"/>
        <v>STRONG</v>
      </c>
      <c r="H1304" s="5" t="str">
        <f t="shared" si="81"/>
        <v>CONFIRMED BEARISH</v>
      </c>
    </row>
    <row r="1305" spans="1:8" ht="13.5" x14ac:dyDescent="0.25">
      <c r="A1305" s="3">
        <f>TITRES_STAT!B1308</f>
        <v>44214</v>
      </c>
      <c r="B1305" s="5">
        <f>TITRES_STAT!C1308</f>
        <v>7.99</v>
      </c>
      <c r="C1305" s="5">
        <f>TITRES_STAT!D1308</f>
        <v>7.9740000000000002</v>
      </c>
      <c r="D1305" s="5">
        <f>TITRES_STAT!E1308</f>
        <v>0</v>
      </c>
      <c r="E1305" s="2">
        <f t="shared" si="80"/>
        <v>-64680</v>
      </c>
      <c r="F1305" s="5" t="str">
        <f t="shared" si="83"/>
        <v>BEARISH</v>
      </c>
      <c r="G1305" s="5" t="str">
        <f t="shared" si="82"/>
        <v>NEUTRAL</v>
      </c>
      <c r="H1305" s="5" t="str">
        <f t="shared" si="81"/>
        <v>CONFIRMED BEARISH</v>
      </c>
    </row>
    <row r="1306" spans="1:8" ht="13.5" x14ac:dyDescent="0.25">
      <c r="A1306" s="3">
        <f>TITRES_STAT!B1309</f>
        <v>44215</v>
      </c>
      <c r="B1306" s="5">
        <f>TITRES_STAT!C1309</f>
        <v>7.99</v>
      </c>
      <c r="C1306" s="5">
        <f>TITRES_STAT!D1309</f>
        <v>7.9740000000000002</v>
      </c>
      <c r="D1306" s="5">
        <f>TITRES_STAT!E1309</f>
        <v>0</v>
      </c>
      <c r="E1306" s="2">
        <f t="shared" si="80"/>
        <v>-64680</v>
      </c>
      <c r="F1306" s="5" t="str">
        <f t="shared" si="83"/>
        <v>NEUTRAL</v>
      </c>
      <c r="G1306" s="5" t="str">
        <f t="shared" si="82"/>
        <v>NEUTRAL</v>
      </c>
      <c r="H1306" s="5" t="str">
        <f t="shared" si="81"/>
        <v>NEUTRAL</v>
      </c>
    </row>
    <row r="1307" spans="1:8" ht="13.5" x14ac:dyDescent="0.25">
      <c r="A1307" s="3">
        <f>TITRES_STAT!B1310</f>
        <v>44216</v>
      </c>
      <c r="B1307" s="5">
        <f>TITRES_STAT!C1310</f>
        <v>7.99</v>
      </c>
      <c r="C1307" s="5">
        <f>TITRES_STAT!D1310</f>
        <v>7.9740000000000002</v>
      </c>
      <c r="D1307" s="5">
        <f>TITRES_STAT!E1310</f>
        <v>0</v>
      </c>
      <c r="E1307" s="2">
        <f t="shared" si="80"/>
        <v>-64680</v>
      </c>
      <c r="F1307" s="5" t="str">
        <f t="shared" si="83"/>
        <v>NEUTRAL</v>
      </c>
      <c r="G1307" s="5" t="str">
        <f t="shared" si="82"/>
        <v>NEUTRAL</v>
      </c>
      <c r="H1307" s="5" t="str">
        <f t="shared" si="81"/>
        <v>NEUTRAL</v>
      </c>
    </row>
    <row r="1308" spans="1:8" ht="13.5" x14ac:dyDescent="0.25">
      <c r="A1308" s="3">
        <f>TITRES_STAT!B1311</f>
        <v>44217</v>
      </c>
      <c r="B1308" s="5">
        <f>TITRES_STAT!C1311</f>
        <v>7.9</v>
      </c>
      <c r="C1308" s="5">
        <f>TITRES_STAT!D1311</f>
        <v>7.8841999999999999</v>
      </c>
      <c r="D1308" s="5">
        <f>TITRES_STAT!E1311</f>
        <v>82</v>
      </c>
      <c r="E1308" s="2">
        <f t="shared" si="80"/>
        <v>-64762</v>
      </c>
      <c r="F1308" s="5" t="str">
        <f t="shared" si="83"/>
        <v>BEARISH</v>
      </c>
      <c r="G1308" s="5" t="str">
        <f t="shared" si="82"/>
        <v>NEUTRAL</v>
      </c>
      <c r="H1308" s="5" t="str">
        <f t="shared" si="81"/>
        <v>CONFIRMED BEARISH</v>
      </c>
    </row>
    <row r="1309" spans="1:8" ht="13.5" x14ac:dyDescent="0.25">
      <c r="A1309" s="3">
        <f>TITRES_STAT!B1312</f>
        <v>44218</v>
      </c>
      <c r="B1309" s="5">
        <f>TITRES_STAT!C1312</f>
        <v>7.9</v>
      </c>
      <c r="C1309" s="5">
        <f>TITRES_STAT!D1312</f>
        <v>7.8841999999999999</v>
      </c>
      <c r="D1309" s="5">
        <f>TITRES_STAT!E1312</f>
        <v>17</v>
      </c>
      <c r="E1309" s="2">
        <f t="shared" si="80"/>
        <v>-64762</v>
      </c>
      <c r="F1309" s="5" t="str">
        <f t="shared" si="83"/>
        <v>BEARISH</v>
      </c>
      <c r="G1309" s="5" t="str">
        <f t="shared" si="82"/>
        <v>NEUTRAL</v>
      </c>
      <c r="H1309" s="5" t="str">
        <f t="shared" si="81"/>
        <v>CONFIRMED BEARISH</v>
      </c>
    </row>
    <row r="1310" spans="1:8" ht="13.5" x14ac:dyDescent="0.25">
      <c r="A1310" s="3">
        <f>TITRES_STAT!B1313</f>
        <v>44221</v>
      </c>
      <c r="B1310" s="5">
        <f>TITRES_STAT!C1313</f>
        <v>7.6</v>
      </c>
      <c r="C1310" s="5">
        <f>TITRES_STAT!D1313</f>
        <v>7.5848000000000004</v>
      </c>
      <c r="D1310" s="5">
        <f>TITRES_STAT!E1313</f>
        <v>2087</v>
      </c>
      <c r="E1310" s="2">
        <f t="shared" si="80"/>
        <v>-66849</v>
      </c>
      <c r="F1310" s="5" t="str">
        <f t="shared" si="83"/>
        <v>BEARISH</v>
      </c>
      <c r="G1310" s="5" t="str">
        <f t="shared" si="82"/>
        <v>STRONG</v>
      </c>
      <c r="H1310" s="5" t="str">
        <f t="shared" si="81"/>
        <v>CONFIRMED BEARISH</v>
      </c>
    </row>
    <row r="1311" spans="1:8" ht="13.5" x14ac:dyDescent="0.25">
      <c r="A1311" s="3">
        <f>TITRES_STAT!B1314</f>
        <v>44222</v>
      </c>
      <c r="B1311" s="5">
        <f>TITRES_STAT!C1314</f>
        <v>7.6</v>
      </c>
      <c r="C1311" s="5">
        <f>TITRES_STAT!D1314</f>
        <v>7.5848000000000004</v>
      </c>
      <c r="D1311" s="5">
        <f>TITRES_STAT!E1314</f>
        <v>0</v>
      </c>
      <c r="E1311" s="2">
        <f t="shared" si="80"/>
        <v>-66849</v>
      </c>
      <c r="F1311" s="5" t="str">
        <f t="shared" si="83"/>
        <v>BEARISH</v>
      </c>
      <c r="G1311" s="5" t="str">
        <f t="shared" si="82"/>
        <v>STRONG</v>
      </c>
      <c r="H1311" s="5" t="str">
        <f t="shared" si="81"/>
        <v>CONFIRMED BEARISH</v>
      </c>
    </row>
    <row r="1312" spans="1:8" ht="13.5" x14ac:dyDescent="0.25">
      <c r="A1312" s="3">
        <f>TITRES_STAT!B1315</f>
        <v>44223</v>
      </c>
      <c r="B1312" s="5">
        <f>TITRES_STAT!C1315</f>
        <v>7.82</v>
      </c>
      <c r="C1312" s="5">
        <f>TITRES_STAT!D1315</f>
        <v>7.8044000000000002</v>
      </c>
      <c r="D1312" s="5">
        <f>TITRES_STAT!E1315</f>
        <v>122</v>
      </c>
      <c r="E1312" s="2">
        <f t="shared" si="80"/>
        <v>-66727</v>
      </c>
      <c r="F1312" s="5" t="str">
        <f t="shared" si="83"/>
        <v>BEARISH</v>
      </c>
      <c r="G1312" s="5" t="str">
        <f t="shared" si="82"/>
        <v>STRONG</v>
      </c>
      <c r="H1312" s="5" t="str">
        <f t="shared" si="81"/>
        <v>CONFIRMED BEARISH</v>
      </c>
    </row>
    <row r="1313" spans="1:8" ht="13.5" x14ac:dyDescent="0.25">
      <c r="A1313" s="3">
        <f>TITRES_STAT!B1316</f>
        <v>44224</v>
      </c>
      <c r="B1313" s="5">
        <f>TITRES_STAT!C1316</f>
        <v>7.94</v>
      </c>
      <c r="C1313" s="5">
        <f>TITRES_STAT!D1316</f>
        <v>7.9241000000000001</v>
      </c>
      <c r="D1313" s="5">
        <f>TITRES_STAT!E1316</f>
        <v>502</v>
      </c>
      <c r="E1313" s="2">
        <f t="shared" si="80"/>
        <v>-66225</v>
      </c>
      <c r="F1313" s="5" t="str">
        <f t="shared" si="83"/>
        <v>BEARISH</v>
      </c>
      <c r="G1313" s="5" t="str">
        <f t="shared" si="82"/>
        <v>STRONG</v>
      </c>
      <c r="H1313" s="5" t="str">
        <f t="shared" si="81"/>
        <v>BEARISH DIVERGENCE</v>
      </c>
    </row>
    <row r="1314" spans="1:8" ht="13.5" x14ac:dyDescent="0.25">
      <c r="A1314" s="3">
        <f>TITRES_STAT!B1317</f>
        <v>44225</v>
      </c>
      <c r="B1314" s="5">
        <f>TITRES_STAT!C1317</f>
        <v>7.93</v>
      </c>
      <c r="C1314" s="5">
        <f>TITRES_STAT!D1317</f>
        <v>7.9141000000000004</v>
      </c>
      <c r="D1314" s="5">
        <f>TITRES_STAT!E1317</f>
        <v>100</v>
      </c>
      <c r="E1314" s="2">
        <f t="shared" si="80"/>
        <v>-66325</v>
      </c>
      <c r="F1314" s="5" t="str">
        <f t="shared" si="83"/>
        <v>BEARISH</v>
      </c>
      <c r="G1314" s="5" t="str">
        <f t="shared" si="82"/>
        <v>STRONG</v>
      </c>
      <c r="H1314" s="5" t="str">
        <f t="shared" si="81"/>
        <v>BEARISH DIVERGENCE</v>
      </c>
    </row>
    <row r="1315" spans="1:8" ht="13.5" x14ac:dyDescent="0.25">
      <c r="A1315" s="3">
        <f>TITRES_STAT!B1318</f>
        <v>44228</v>
      </c>
      <c r="B1315" s="5">
        <f>TITRES_STAT!C1318</f>
        <v>7.93</v>
      </c>
      <c r="C1315" s="5">
        <f>TITRES_STAT!D1318</f>
        <v>7.9141000000000004</v>
      </c>
      <c r="D1315" s="5">
        <f>TITRES_STAT!E1318</f>
        <v>0</v>
      </c>
      <c r="E1315" s="2">
        <f t="shared" si="80"/>
        <v>-66325</v>
      </c>
      <c r="F1315" s="5" t="str">
        <f t="shared" si="83"/>
        <v>BULLISH</v>
      </c>
      <c r="G1315" s="5" t="str">
        <f t="shared" si="82"/>
        <v>NEUTRAL</v>
      </c>
      <c r="H1315" s="5" t="str">
        <f t="shared" si="81"/>
        <v>CONFIRMED BULLISH</v>
      </c>
    </row>
    <row r="1316" spans="1:8" ht="13.5" x14ac:dyDescent="0.25">
      <c r="A1316" s="3">
        <f>TITRES_STAT!B1319</f>
        <v>44229</v>
      </c>
      <c r="B1316" s="5">
        <f>TITRES_STAT!C1319</f>
        <v>7.93</v>
      </c>
      <c r="C1316" s="5">
        <f>TITRES_STAT!D1319</f>
        <v>7.9141000000000004</v>
      </c>
      <c r="D1316" s="5">
        <f>TITRES_STAT!E1319</f>
        <v>0</v>
      </c>
      <c r="E1316" s="2">
        <f t="shared" si="80"/>
        <v>-66325</v>
      </c>
      <c r="F1316" s="5" t="str">
        <f t="shared" si="83"/>
        <v>BULLISH</v>
      </c>
      <c r="G1316" s="5" t="str">
        <f t="shared" si="82"/>
        <v>NEUTRAL</v>
      </c>
      <c r="H1316" s="5" t="str">
        <f t="shared" si="81"/>
        <v>CONFIRMED BULLISH</v>
      </c>
    </row>
    <row r="1317" spans="1:8" ht="13.5" x14ac:dyDescent="0.25">
      <c r="A1317" s="3">
        <f>TITRES_STAT!B1320</f>
        <v>44230</v>
      </c>
      <c r="B1317" s="5">
        <f>TITRES_STAT!C1320</f>
        <v>7.93</v>
      </c>
      <c r="C1317" s="5">
        <f>TITRES_STAT!D1320</f>
        <v>7.9141000000000004</v>
      </c>
      <c r="D1317" s="5">
        <f>TITRES_STAT!E1320</f>
        <v>0</v>
      </c>
      <c r="E1317" s="2">
        <f t="shared" si="80"/>
        <v>-66325</v>
      </c>
      <c r="F1317" s="5" t="str">
        <f t="shared" si="83"/>
        <v>BULLISH</v>
      </c>
      <c r="G1317" s="5" t="str">
        <f t="shared" si="82"/>
        <v>NEUTRAL</v>
      </c>
      <c r="H1317" s="5" t="str">
        <f t="shared" si="81"/>
        <v>CONFIRMED BULLISH</v>
      </c>
    </row>
    <row r="1318" spans="1:8" ht="13.5" x14ac:dyDescent="0.25">
      <c r="A1318" s="3">
        <f>TITRES_STAT!B1321</f>
        <v>44231</v>
      </c>
      <c r="B1318" s="5">
        <f>TITRES_STAT!C1321</f>
        <v>7.93</v>
      </c>
      <c r="C1318" s="5">
        <f>TITRES_STAT!D1321</f>
        <v>7.9141000000000004</v>
      </c>
      <c r="D1318" s="5">
        <f>TITRES_STAT!E1321</f>
        <v>0</v>
      </c>
      <c r="E1318" s="2">
        <f t="shared" si="80"/>
        <v>-66325</v>
      </c>
      <c r="F1318" s="5" t="str">
        <f t="shared" si="83"/>
        <v>BEARISH</v>
      </c>
      <c r="G1318" s="5" t="str">
        <f t="shared" si="82"/>
        <v>NEUTRAL</v>
      </c>
      <c r="H1318" s="5" t="str">
        <f t="shared" si="81"/>
        <v>CONFIRMED BEARISH</v>
      </c>
    </row>
    <row r="1319" spans="1:8" ht="13.5" x14ac:dyDescent="0.25">
      <c r="A1319" s="3">
        <f>TITRES_STAT!B1322</f>
        <v>44232</v>
      </c>
      <c r="B1319" s="5">
        <f>TITRES_STAT!C1322</f>
        <v>7.93</v>
      </c>
      <c r="C1319" s="5">
        <f>TITRES_STAT!D1322</f>
        <v>7.9141000000000004</v>
      </c>
      <c r="D1319" s="5">
        <f>TITRES_STAT!E1322</f>
        <v>0</v>
      </c>
      <c r="E1319" s="2">
        <f t="shared" si="80"/>
        <v>-66325</v>
      </c>
      <c r="F1319" s="5" t="str">
        <f t="shared" si="83"/>
        <v>NEUTRAL</v>
      </c>
      <c r="G1319" s="5" t="str">
        <f t="shared" si="82"/>
        <v>NEUTRAL</v>
      </c>
      <c r="H1319" s="5" t="str">
        <f t="shared" si="81"/>
        <v>NEUTRAL</v>
      </c>
    </row>
    <row r="1320" spans="1:8" ht="13.5" x14ac:dyDescent="0.25">
      <c r="A1320" s="3">
        <f>TITRES_STAT!B1323</f>
        <v>44235</v>
      </c>
      <c r="B1320" s="5">
        <f>TITRES_STAT!C1323</f>
        <v>7.93</v>
      </c>
      <c r="C1320" s="5">
        <f>TITRES_STAT!D1323</f>
        <v>7.9141000000000004</v>
      </c>
      <c r="D1320" s="5">
        <f>TITRES_STAT!E1323</f>
        <v>0</v>
      </c>
      <c r="E1320" s="2">
        <f t="shared" si="80"/>
        <v>-66325</v>
      </c>
      <c r="F1320" s="5" t="str">
        <f t="shared" si="83"/>
        <v>NEUTRAL</v>
      </c>
      <c r="G1320" s="5" t="str">
        <f t="shared" si="82"/>
        <v>NEUTRAL</v>
      </c>
      <c r="H1320" s="5" t="str">
        <f t="shared" si="81"/>
        <v>NEUTRAL</v>
      </c>
    </row>
    <row r="1321" spans="1:8" ht="13.5" x14ac:dyDescent="0.25">
      <c r="A1321" s="3">
        <f>TITRES_STAT!B1324</f>
        <v>44236</v>
      </c>
      <c r="B1321" s="5">
        <f>TITRES_STAT!C1324</f>
        <v>7.58</v>
      </c>
      <c r="C1321" s="5">
        <f>TITRES_STAT!D1324</f>
        <v>7.5648</v>
      </c>
      <c r="D1321" s="5">
        <f>TITRES_STAT!E1324</f>
        <v>0</v>
      </c>
      <c r="E1321" s="2">
        <f t="shared" si="80"/>
        <v>-66325</v>
      </c>
      <c r="F1321" s="5" t="str">
        <f t="shared" si="83"/>
        <v>NEUTRAL</v>
      </c>
      <c r="G1321" s="5" t="str">
        <f t="shared" si="82"/>
        <v>NEUTRAL</v>
      </c>
      <c r="H1321" s="5" t="str">
        <f t="shared" si="81"/>
        <v>NEUTRAL</v>
      </c>
    </row>
    <row r="1322" spans="1:8" ht="13.5" x14ac:dyDescent="0.25">
      <c r="A1322" s="3">
        <f>TITRES_STAT!B1325</f>
        <v>44237</v>
      </c>
      <c r="B1322" s="5">
        <f>TITRES_STAT!C1325</f>
        <v>7.48</v>
      </c>
      <c r="C1322" s="5">
        <f>TITRES_STAT!D1325</f>
        <v>7.4649999999999999</v>
      </c>
      <c r="D1322" s="5">
        <f>TITRES_STAT!E1325</f>
        <v>616</v>
      </c>
      <c r="E1322" s="2">
        <f t="shared" si="80"/>
        <v>-66941</v>
      </c>
      <c r="F1322" s="5" t="str">
        <f t="shared" si="83"/>
        <v>BEARISH</v>
      </c>
      <c r="G1322" s="5" t="str">
        <f t="shared" si="82"/>
        <v>NEUTRAL</v>
      </c>
      <c r="H1322" s="5" t="str">
        <f t="shared" si="81"/>
        <v>CONFIRMED BEARISH</v>
      </c>
    </row>
    <row r="1323" spans="1:8" ht="13.5" x14ac:dyDescent="0.25">
      <c r="A1323" s="3">
        <f>TITRES_STAT!B1326</f>
        <v>44238</v>
      </c>
      <c r="B1323" s="5">
        <f>TITRES_STAT!C1326</f>
        <v>7.44</v>
      </c>
      <c r="C1323" s="5">
        <f>TITRES_STAT!D1326</f>
        <v>7.4250999999999996</v>
      </c>
      <c r="D1323" s="5">
        <f>TITRES_STAT!E1326</f>
        <v>300</v>
      </c>
      <c r="E1323" s="2">
        <f t="shared" si="80"/>
        <v>-67241</v>
      </c>
      <c r="F1323" s="5" t="str">
        <f t="shared" si="83"/>
        <v>BEARISH</v>
      </c>
      <c r="G1323" s="5" t="str">
        <f t="shared" si="82"/>
        <v>NEUTRAL</v>
      </c>
      <c r="H1323" s="5" t="str">
        <f t="shared" si="81"/>
        <v>CONFIRMED BEARISH</v>
      </c>
    </row>
    <row r="1324" spans="1:8" ht="13.5" x14ac:dyDescent="0.25">
      <c r="A1324" s="3">
        <f>TITRES_STAT!B1327</f>
        <v>44239</v>
      </c>
      <c r="B1324" s="5">
        <f>TITRES_STAT!C1327</f>
        <v>7.28</v>
      </c>
      <c r="C1324" s="5">
        <f>TITRES_STAT!D1327</f>
        <v>7.2653999999999996</v>
      </c>
      <c r="D1324" s="5">
        <f>TITRES_STAT!E1327</f>
        <v>2024</v>
      </c>
      <c r="E1324" s="2">
        <f t="shared" si="80"/>
        <v>-69265</v>
      </c>
      <c r="F1324" s="5" t="str">
        <f t="shared" si="83"/>
        <v>BEARISH</v>
      </c>
      <c r="G1324" s="5" t="str">
        <f t="shared" si="82"/>
        <v>STRONG</v>
      </c>
      <c r="H1324" s="5" t="str">
        <f t="shared" si="81"/>
        <v>CONFIRMED BEARISH</v>
      </c>
    </row>
    <row r="1325" spans="1:8" ht="13.5" x14ac:dyDescent="0.25">
      <c r="A1325" s="3">
        <f>TITRES_STAT!B1328</f>
        <v>44242</v>
      </c>
      <c r="B1325" s="5">
        <f>TITRES_STAT!C1328</f>
        <v>7.49</v>
      </c>
      <c r="C1325" s="5">
        <f>TITRES_STAT!D1328</f>
        <v>7.4749999999999996</v>
      </c>
      <c r="D1325" s="5">
        <f>TITRES_STAT!E1328</f>
        <v>12</v>
      </c>
      <c r="E1325" s="2">
        <f t="shared" si="80"/>
        <v>-69253</v>
      </c>
      <c r="F1325" s="5" t="str">
        <f t="shared" si="83"/>
        <v>BEARISH</v>
      </c>
      <c r="G1325" s="5" t="str">
        <f t="shared" si="82"/>
        <v>STRONG</v>
      </c>
      <c r="H1325" s="5" t="str">
        <f t="shared" si="81"/>
        <v>CONFIRMED BEARISH</v>
      </c>
    </row>
    <row r="1326" spans="1:8" ht="13.5" x14ac:dyDescent="0.25">
      <c r="A1326" s="3">
        <f>TITRES_STAT!B1329</f>
        <v>44243</v>
      </c>
      <c r="B1326" s="5">
        <f>TITRES_STAT!C1329</f>
        <v>7.49</v>
      </c>
      <c r="C1326" s="5">
        <f>TITRES_STAT!D1329</f>
        <v>7.4749999999999996</v>
      </c>
      <c r="D1326" s="5">
        <f>TITRES_STAT!E1329</f>
        <v>87</v>
      </c>
      <c r="E1326" s="2">
        <f t="shared" si="80"/>
        <v>-69253</v>
      </c>
      <c r="F1326" s="5" t="str">
        <f t="shared" si="83"/>
        <v>BEARISH</v>
      </c>
      <c r="G1326" s="5" t="str">
        <f t="shared" si="82"/>
        <v>STRONG</v>
      </c>
      <c r="H1326" s="5" t="str">
        <f t="shared" si="81"/>
        <v>CONFIRMED BEARISH</v>
      </c>
    </row>
    <row r="1327" spans="1:8" ht="13.5" x14ac:dyDescent="0.25">
      <c r="A1327" s="3">
        <f>TITRES_STAT!B1330</f>
        <v>44244</v>
      </c>
      <c r="B1327" s="5">
        <f>TITRES_STAT!C1330</f>
        <v>7.49</v>
      </c>
      <c r="C1327" s="5">
        <f>TITRES_STAT!D1330</f>
        <v>7.4749999999999996</v>
      </c>
      <c r="D1327" s="5">
        <f>TITRES_STAT!E1330</f>
        <v>80</v>
      </c>
      <c r="E1327" s="2">
        <f t="shared" si="80"/>
        <v>-69253</v>
      </c>
      <c r="F1327" s="5" t="str">
        <f t="shared" si="83"/>
        <v>BEARISH</v>
      </c>
      <c r="G1327" s="5" t="str">
        <f t="shared" si="82"/>
        <v>STRONG</v>
      </c>
      <c r="H1327" s="5" t="str">
        <f t="shared" si="81"/>
        <v>BEARISH DIVERGENCE</v>
      </c>
    </row>
    <row r="1328" spans="1:8" ht="13.5" x14ac:dyDescent="0.25">
      <c r="A1328" s="3">
        <f>TITRES_STAT!B1331</f>
        <v>44245</v>
      </c>
      <c r="B1328" s="5">
        <f>TITRES_STAT!C1331</f>
        <v>7.5</v>
      </c>
      <c r="C1328" s="5">
        <f>TITRES_STAT!D1331</f>
        <v>7.4850000000000003</v>
      </c>
      <c r="D1328" s="5">
        <f>TITRES_STAT!E1331</f>
        <v>116</v>
      </c>
      <c r="E1328" s="2">
        <f t="shared" si="80"/>
        <v>-69137</v>
      </c>
      <c r="F1328" s="5" t="str">
        <f t="shared" si="83"/>
        <v>BEARISH</v>
      </c>
      <c r="G1328" s="5" t="str">
        <f t="shared" si="82"/>
        <v>STRONG</v>
      </c>
      <c r="H1328" s="5" t="str">
        <f t="shared" si="81"/>
        <v>BEARISH DIVERGENCE</v>
      </c>
    </row>
    <row r="1329" spans="1:8" ht="13.5" x14ac:dyDescent="0.25">
      <c r="A1329" s="3">
        <f>TITRES_STAT!B1332</f>
        <v>44246</v>
      </c>
      <c r="B1329" s="5">
        <f>TITRES_STAT!C1332</f>
        <v>7.49</v>
      </c>
      <c r="C1329" s="5">
        <f>TITRES_STAT!D1332</f>
        <v>7.4749999999999996</v>
      </c>
      <c r="D1329" s="5">
        <f>TITRES_STAT!E1332</f>
        <v>100</v>
      </c>
      <c r="E1329" s="2">
        <f t="shared" si="80"/>
        <v>-69237</v>
      </c>
      <c r="F1329" s="5" t="str">
        <f t="shared" si="83"/>
        <v>BULLISH</v>
      </c>
      <c r="G1329" s="5" t="str">
        <f t="shared" si="82"/>
        <v>NEUTRAL</v>
      </c>
      <c r="H1329" s="5" t="str">
        <f t="shared" si="81"/>
        <v>CONFIRMED BULLISH</v>
      </c>
    </row>
    <row r="1330" spans="1:8" ht="13.5" x14ac:dyDescent="0.25">
      <c r="A1330" s="3">
        <f>TITRES_STAT!B1333</f>
        <v>44249</v>
      </c>
      <c r="B1330" s="5">
        <f>TITRES_STAT!C1333</f>
        <v>7.49</v>
      </c>
      <c r="C1330" s="5">
        <f>TITRES_STAT!D1333</f>
        <v>7.4749999999999996</v>
      </c>
      <c r="D1330" s="5">
        <f>TITRES_STAT!E1333</f>
        <v>0</v>
      </c>
      <c r="E1330" s="2">
        <f t="shared" si="80"/>
        <v>-69237</v>
      </c>
      <c r="F1330" s="5" t="str">
        <f t="shared" si="83"/>
        <v>BULLISH</v>
      </c>
      <c r="G1330" s="5" t="str">
        <f t="shared" si="82"/>
        <v>NEUTRAL</v>
      </c>
      <c r="H1330" s="5" t="str">
        <f t="shared" si="81"/>
        <v>NEUTRAL</v>
      </c>
    </row>
    <row r="1331" spans="1:8" ht="13.5" x14ac:dyDescent="0.25">
      <c r="A1331" s="3">
        <f>TITRES_STAT!B1334</f>
        <v>44250</v>
      </c>
      <c r="B1331" s="5">
        <f>TITRES_STAT!C1334</f>
        <v>7.48</v>
      </c>
      <c r="C1331" s="5">
        <f>TITRES_STAT!D1334</f>
        <v>7.4649999999999999</v>
      </c>
      <c r="D1331" s="5">
        <f>TITRES_STAT!E1334</f>
        <v>33</v>
      </c>
      <c r="E1331" s="2">
        <f t="shared" si="80"/>
        <v>-69270</v>
      </c>
      <c r="F1331" s="5" t="str">
        <f t="shared" si="83"/>
        <v>BEARISH</v>
      </c>
      <c r="G1331" s="5" t="str">
        <f t="shared" si="82"/>
        <v>NEUTRAL</v>
      </c>
      <c r="H1331" s="5" t="str">
        <f t="shared" si="81"/>
        <v>CONFIRMED BEARISH</v>
      </c>
    </row>
    <row r="1332" spans="1:8" ht="13.5" x14ac:dyDescent="0.25">
      <c r="A1332" s="3">
        <f>TITRES_STAT!B1335</f>
        <v>44251</v>
      </c>
      <c r="B1332" s="5">
        <f>TITRES_STAT!C1335</f>
        <v>7.48</v>
      </c>
      <c r="C1332" s="5">
        <f>TITRES_STAT!D1335</f>
        <v>7.4649999999999999</v>
      </c>
      <c r="D1332" s="5">
        <f>TITRES_STAT!E1335</f>
        <v>0</v>
      </c>
      <c r="E1332" s="2">
        <f t="shared" si="80"/>
        <v>-69270</v>
      </c>
      <c r="F1332" s="5" t="str">
        <f t="shared" si="83"/>
        <v>BEARISH</v>
      </c>
      <c r="G1332" s="5" t="str">
        <f t="shared" si="82"/>
        <v>NEUTRAL</v>
      </c>
      <c r="H1332" s="5" t="str">
        <f t="shared" si="81"/>
        <v>CONFIRMED BEARISH</v>
      </c>
    </row>
    <row r="1333" spans="1:8" ht="13.5" x14ac:dyDescent="0.25">
      <c r="A1333" s="3">
        <f>TITRES_STAT!B1336</f>
        <v>44252</v>
      </c>
      <c r="B1333" s="5">
        <f>TITRES_STAT!C1336</f>
        <v>7.48</v>
      </c>
      <c r="C1333" s="5">
        <f>TITRES_STAT!D1336</f>
        <v>7.4649999999999999</v>
      </c>
      <c r="D1333" s="5">
        <f>TITRES_STAT!E1336</f>
        <v>0</v>
      </c>
      <c r="E1333" s="2">
        <f t="shared" si="80"/>
        <v>-69270</v>
      </c>
      <c r="F1333" s="5" t="str">
        <f t="shared" si="83"/>
        <v>BEARISH</v>
      </c>
      <c r="G1333" s="5" t="str">
        <f t="shared" si="82"/>
        <v>NEUTRAL</v>
      </c>
      <c r="H1333" s="5" t="str">
        <f t="shared" si="81"/>
        <v>CONFIRMED BEARISH</v>
      </c>
    </row>
    <row r="1334" spans="1:8" ht="13.5" x14ac:dyDescent="0.25">
      <c r="A1334" s="3">
        <f>TITRES_STAT!B1337</f>
        <v>44253</v>
      </c>
      <c r="B1334" s="5">
        <f>TITRES_STAT!C1337</f>
        <v>7.49</v>
      </c>
      <c r="C1334" s="5">
        <f>TITRES_STAT!D1337</f>
        <v>7.4749999999999996</v>
      </c>
      <c r="D1334" s="5">
        <f>TITRES_STAT!E1337</f>
        <v>311</v>
      </c>
      <c r="E1334" s="2">
        <f t="shared" si="80"/>
        <v>-68959</v>
      </c>
      <c r="F1334" s="5" t="str">
        <f t="shared" si="83"/>
        <v>BULLISH</v>
      </c>
      <c r="G1334" s="5" t="str">
        <f t="shared" si="82"/>
        <v>NEUTRAL</v>
      </c>
      <c r="H1334" s="5" t="str">
        <f t="shared" si="81"/>
        <v>NEUTRAL</v>
      </c>
    </row>
    <row r="1335" spans="1:8" ht="13.5" x14ac:dyDescent="0.25">
      <c r="A1335" s="3">
        <f>TITRES_STAT!B1338</f>
        <v>44256</v>
      </c>
      <c r="B1335" s="5">
        <f>TITRES_STAT!C1338</f>
        <v>7.49</v>
      </c>
      <c r="C1335" s="5">
        <f>TITRES_STAT!D1338</f>
        <v>7.4749999999999996</v>
      </c>
      <c r="D1335" s="5">
        <f>TITRES_STAT!E1338</f>
        <v>0</v>
      </c>
      <c r="E1335" s="2">
        <f t="shared" si="80"/>
        <v>-68959</v>
      </c>
      <c r="F1335" s="5" t="str">
        <f t="shared" si="83"/>
        <v>BULLISH</v>
      </c>
      <c r="G1335" s="5" t="str">
        <f t="shared" si="82"/>
        <v>NEUTRAL</v>
      </c>
      <c r="H1335" s="5" t="str">
        <f t="shared" si="81"/>
        <v>NEUTRAL</v>
      </c>
    </row>
    <row r="1336" spans="1:8" ht="13.5" x14ac:dyDescent="0.25">
      <c r="A1336" s="3">
        <f>TITRES_STAT!B1339</f>
        <v>44257</v>
      </c>
      <c r="B1336" s="5">
        <f>TITRES_STAT!C1339</f>
        <v>7.49</v>
      </c>
      <c r="C1336" s="5">
        <f>TITRES_STAT!D1339</f>
        <v>7.4749999999999996</v>
      </c>
      <c r="D1336" s="5">
        <f>TITRES_STAT!E1339</f>
        <v>0</v>
      </c>
      <c r="E1336" s="2">
        <f t="shared" si="80"/>
        <v>-68959</v>
      </c>
      <c r="F1336" s="5" t="str">
        <f t="shared" si="83"/>
        <v>BULLISH</v>
      </c>
      <c r="G1336" s="5" t="str">
        <f t="shared" si="82"/>
        <v>NEUTRAL</v>
      </c>
      <c r="H1336" s="5" t="str">
        <f t="shared" si="81"/>
        <v>CONFIRMED BULLISH</v>
      </c>
    </row>
    <row r="1337" spans="1:8" ht="13.5" x14ac:dyDescent="0.25">
      <c r="A1337" s="3">
        <f>TITRES_STAT!B1340</f>
        <v>44258</v>
      </c>
      <c r="B1337" s="5">
        <f>TITRES_STAT!C1340</f>
        <v>7.49</v>
      </c>
      <c r="C1337" s="5">
        <f>TITRES_STAT!D1340</f>
        <v>7.4749999999999996</v>
      </c>
      <c r="D1337" s="5">
        <f>TITRES_STAT!E1340</f>
        <v>0</v>
      </c>
      <c r="E1337" s="2">
        <f t="shared" si="80"/>
        <v>-68959</v>
      </c>
      <c r="F1337" s="5" t="str">
        <f t="shared" si="83"/>
        <v>BULLISH</v>
      </c>
      <c r="G1337" s="5" t="str">
        <f t="shared" si="82"/>
        <v>NEUTRAL</v>
      </c>
      <c r="H1337" s="5" t="str">
        <f t="shared" si="81"/>
        <v>CONFIRMED BULLISH</v>
      </c>
    </row>
    <row r="1338" spans="1:8" ht="13.5" x14ac:dyDescent="0.25">
      <c r="A1338" s="3">
        <f>TITRES_STAT!B1341</f>
        <v>44259</v>
      </c>
      <c r="B1338" s="5">
        <f>TITRES_STAT!C1341</f>
        <v>7.49</v>
      </c>
      <c r="C1338" s="5">
        <f>TITRES_STAT!D1341</f>
        <v>7.4749999999999996</v>
      </c>
      <c r="D1338" s="5">
        <f>TITRES_STAT!E1341</f>
        <v>0</v>
      </c>
      <c r="E1338" s="2">
        <f t="shared" si="80"/>
        <v>-68959</v>
      </c>
      <c r="F1338" s="5" t="str">
        <f t="shared" si="83"/>
        <v>BULLISH</v>
      </c>
      <c r="G1338" s="5" t="str">
        <f t="shared" si="82"/>
        <v>NEUTRAL</v>
      </c>
      <c r="H1338" s="5" t="str">
        <f t="shared" si="81"/>
        <v>CONFIRMED BULLISH</v>
      </c>
    </row>
    <row r="1339" spans="1:8" ht="13.5" x14ac:dyDescent="0.25">
      <c r="A1339" s="3">
        <f>TITRES_STAT!B1342</f>
        <v>44260</v>
      </c>
      <c r="B1339" s="5">
        <f>TITRES_STAT!C1342</f>
        <v>7.27</v>
      </c>
      <c r="C1339" s="5">
        <f>TITRES_STAT!D1342</f>
        <v>7.2554999999999996</v>
      </c>
      <c r="D1339" s="5">
        <f>TITRES_STAT!E1342</f>
        <v>103</v>
      </c>
      <c r="E1339" s="2">
        <f t="shared" si="80"/>
        <v>-69062</v>
      </c>
      <c r="F1339" s="5" t="str">
        <f t="shared" si="83"/>
        <v>BEARISH</v>
      </c>
      <c r="G1339" s="5" t="str">
        <f t="shared" si="82"/>
        <v>NEUTRAL</v>
      </c>
      <c r="H1339" s="5" t="str">
        <f t="shared" si="81"/>
        <v>CONFIRMED BEARISH</v>
      </c>
    </row>
    <row r="1340" spans="1:8" ht="13.5" x14ac:dyDescent="0.25">
      <c r="A1340" s="3">
        <f>TITRES_STAT!B1343</f>
        <v>44263</v>
      </c>
      <c r="B1340" s="5">
        <f>TITRES_STAT!C1343</f>
        <v>7.48</v>
      </c>
      <c r="C1340" s="5">
        <f>TITRES_STAT!D1343</f>
        <v>7.4649999999999999</v>
      </c>
      <c r="D1340" s="5">
        <f>TITRES_STAT!E1343</f>
        <v>349</v>
      </c>
      <c r="E1340" s="2">
        <f t="shared" si="80"/>
        <v>-68713</v>
      </c>
      <c r="F1340" s="5" t="str">
        <f t="shared" si="83"/>
        <v>BULLISH</v>
      </c>
      <c r="G1340" s="5" t="str">
        <f t="shared" si="82"/>
        <v>NEUTRAL</v>
      </c>
      <c r="H1340" s="5" t="str">
        <f t="shared" si="81"/>
        <v>BULLISH DIVERGENCE</v>
      </c>
    </row>
    <row r="1341" spans="1:8" ht="13.5" x14ac:dyDescent="0.25">
      <c r="A1341" s="3">
        <f>TITRES_STAT!B1344</f>
        <v>44264</v>
      </c>
      <c r="B1341" s="5">
        <f>TITRES_STAT!C1344</f>
        <v>7.47</v>
      </c>
      <c r="C1341" s="5">
        <f>TITRES_STAT!D1344</f>
        <v>7.4550999999999998</v>
      </c>
      <c r="D1341" s="5">
        <f>TITRES_STAT!E1344</f>
        <v>130</v>
      </c>
      <c r="E1341" s="2">
        <f t="shared" si="80"/>
        <v>-68843</v>
      </c>
      <c r="F1341" s="5" t="str">
        <f t="shared" si="83"/>
        <v>BULLISH</v>
      </c>
      <c r="G1341" s="5" t="str">
        <f t="shared" si="82"/>
        <v>NEUTRAL</v>
      </c>
      <c r="H1341" s="5" t="str">
        <f t="shared" si="81"/>
        <v>BULLISH DIVERGENCE</v>
      </c>
    </row>
    <row r="1342" spans="1:8" ht="13.5" x14ac:dyDescent="0.25">
      <c r="A1342" s="3">
        <f>TITRES_STAT!B1345</f>
        <v>44265</v>
      </c>
      <c r="B1342" s="5">
        <f>TITRES_STAT!C1345</f>
        <v>7.47</v>
      </c>
      <c r="C1342" s="5">
        <f>TITRES_STAT!D1345</f>
        <v>7.4550999999999998</v>
      </c>
      <c r="D1342" s="5">
        <f>TITRES_STAT!E1345</f>
        <v>0</v>
      </c>
      <c r="E1342" s="2">
        <f t="shared" si="80"/>
        <v>-68843</v>
      </c>
      <c r="F1342" s="5" t="str">
        <f t="shared" si="83"/>
        <v>BULLISH</v>
      </c>
      <c r="G1342" s="5" t="str">
        <f t="shared" si="82"/>
        <v>NEUTRAL</v>
      </c>
      <c r="H1342" s="5" t="str">
        <f t="shared" si="81"/>
        <v>BULLISH DIVERGENCE</v>
      </c>
    </row>
    <row r="1343" spans="1:8" ht="13.5" x14ac:dyDescent="0.25">
      <c r="A1343" s="3">
        <f>TITRES_STAT!B1346</f>
        <v>44266</v>
      </c>
      <c r="B1343" s="5">
        <f>TITRES_STAT!C1346</f>
        <v>7.25</v>
      </c>
      <c r="C1343" s="5">
        <f>TITRES_STAT!D1346</f>
        <v>7.2355</v>
      </c>
      <c r="D1343" s="5">
        <f>TITRES_STAT!E1346</f>
        <v>250</v>
      </c>
      <c r="E1343" s="2">
        <f t="shared" si="80"/>
        <v>-69093</v>
      </c>
      <c r="F1343" s="5" t="str">
        <f t="shared" si="83"/>
        <v>BEARISH</v>
      </c>
      <c r="G1343" s="5" t="str">
        <f t="shared" si="82"/>
        <v>NEUTRAL</v>
      </c>
      <c r="H1343" s="5" t="str">
        <f t="shared" si="81"/>
        <v>CONFIRMED BEARISH</v>
      </c>
    </row>
    <row r="1344" spans="1:8" ht="13.5" x14ac:dyDescent="0.25">
      <c r="A1344" s="3">
        <f>TITRES_STAT!B1347</f>
        <v>44267</v>
      </c>
      <c r="B1344" s="5">
        <f>TITRES_STAT!C1347</f>
        <v>7.25</v>
      </c>
      <c r="C1344" s="5">
        <f>TITRES_STAT!D1347</f>
        <v>7.2355</v>
      </c>
      <c r="D1344" s="5">
        <f>TITRES_STAT!E1347</f>
        <v>100</v>
      </c>
      <c r="E1344" s="2">
        <f t="shared" si="80"/>
        <v>-69093</v>
      </c>
      <c r="F1344" s="5" t="str">
        <f t="shared" si="83"/>
        <v>BEARISH</v>
      </c>
      <c r="G1344" s="5" t="str">
        <f t="shared" si="82"/>
        <v>NEUTRAL</v>
      </c>
      <c r="H1344" s="5" t="str">
        <f t="shared" si="81"/>
        <v>CONFIRMED BEARISH</v>
      </c>
    </row>
    <row r="1345" spans="1:8" ht="13.5" x14ac:dyDescent="0.25">
      <c r="A1345" s="3">
        <f>TITRES_STAT!B1348</f>
        <v>44270</v>
      </c>
      <c r="B1345" s="5">
        <f>TITRES_STAT!C1348</f>
        <v>7.25</v>
      </c>
      <c r="C1345" s="5">
        <f>TITRES_STAT!D1348</f>
        <v>7.2355</v>
      </c>
      <c r="D1345" s="5">
        <f>TITRES_STAT!E1348</f>
        <v>120</v>
      </c>
      <c r="E1345" s="2">
        <f t="shared" si="80"/>
        <v>-69093</v>
      </c>
      <c r="F1345" s="5" t="str">
        <f t="shared" si="83"/>
        <v>BEARISH</v>
      </c>
      <c r="G1345" s="5" t="str">
        <f t="shared" si="82"/>
        <v>NEUTRAL</v>
      </c>
      <c r="H1345" s="5" t="str">
        <f t="shared" si="81"/>
        <v>CONFIRMED BEARISH</v>
      </c>
    </row>
    <row r="1346" spans="1:8" ht="13.5" x14ac:dyDescent="0.25">
      <c r="A1346" s="3">
        <f>TITRES_STAT!B1349</f>
        <v>44271</v>
      </c>
      <c r="B1346" s="5">
        <f>TITRES_STAT!C1349</f>
        <v>7.2</v>
      </c>
      <c r="C1346" s="5">
        <f>TITRES_STAT!D1349</f>
        <v>7.1856</v>
      </c>
      <c r="D1346" s="5">
        <f>TITRES_STAT!E1349</f>
        <v>12</v>
      </c>
      <c r="E1346" s="2">
        <f t="shared" si="80"/>
        <v>-69105</v>
      </c>
      <c r="F1346" s="5" t="str">
        <f t="shared" si="83"/>
        <v>BEARISH</v>
      </c>
      <c r="G1346" s="5" t="str">
        <f t="shared" si="82"/>
        <v>NEUTRAL</v>
      </c>
      <c r="H1346" s="5" t="str">
        <f t="shared" si="81"/>
        <v>CONFIRMED BEARISH</v>
      </c>
    </row>
    <row r="1347" spans="1:8" ht="13.5" x14ac:dyDescent="0.25">
      <c r="A1347" s="3">
        <f>TITRES_STAT!B1350</f>
        <v>44272</v>
      </c>
      <c r="B1347" s="5">
        <f>TITRES_STAT!C1350</f>
        <v>7.2</v>
      </c>
      <c r="C1347" s="5">
        <f>TITRES_STAT!D1350</f>
        <v>7.1856</v>
      </c>
      <c r="D1347" s="5">
        <f>TITRES_STAT!E1350</f>
        <v>507</v>
      </c>
      <c r="E1347" s="2">
        <f t="shared" si="80"/>
        <v>-69105</v>
      </c>
      <c r="F1347" s="5" t="str">
        <f t="shared" si="83"/>
        <v>BEARISH</v>
      </c>
      <c r="G1347" s="5" t="str">
        <f t="shared" si="82"/>
        <v>NEUTRAL</v>
      </c>
      <c r="H1347" s="5" t="str">
        <f t="shared" si="81"/>
        <v>CONFIRMED BEARISH</v>
      </c>
    </row>
    <row r="1348" spans="1:8" ht="13.5" x14ac:dyDescent="0.25">
      <c r="A1348" s="3">
        <f>TITRES_STAT!B1351</f>
        <v>44273</v>
      </c>
      <c r="B1348" s="5">
        <f>TITRES_STAT!C1351</f>
        <v>7.4</v>
      </c>
      <c r="C1348" s="5">
        <f>TITRES_STAT!D1351</f>
        <v>7.3852000000000002</v>
      </c>
      <c r="D1348" s="5">
        <f>TITRES_STAT!E1351</f>
        <v>646</v>
      </c>
      <c r="E1348" s="2">
        <f t="shared" ref="E1348:E1411" si="84">IF(B1348&gt;B1347, E1347+D1348, IF(B1348&lt;B1347, E1347-D1348, E1347))</f>
        <v>-68459</v>
      </c>
      <c r="F1348" s="5" t="str">
        <f t="shared" si="83"/>
        <v>BULLISH</v>
      </c>
      <c r="G1348" s="5" t="str">
        <f t="shared" si="82"/>
        <v>NEUTRAL</v>
      </c>
      <c r="H1348" s="5" t="str">
        <f t="shared" si="81"/>
        <v>CONFIRMED BULLISH</v>
      </c>
    </row>
    <row r="1349" spans="1:8" ht="13.5" x14ac:dyDescent="0.25">
      <c r="A1349" s="3">
        <f>TITRES_STAT!B1352</f>
        <v>44274</v>
      </c>
      <c r="B1349" s="5">
        <f>TITRES_STAT!C1352</f>
        <v>7.38</v>
      </c>
      <c r="C1349" s="5">
        <f>TITRES_STAT!D1352</f>
        <v>7.3651999999999997</v>
      </c>
      <c r="D1349" s="5">
        <f>TITRES_STAT!E1352</f>
        <v>85</v>
      </c>
      <c r="E1349" s="2">
        <f t="shared" si="84"/>
        <v>-68544</v>
      </c>
      <c r="F1349" s="5" t="str">
        <f t="shared" si="83"/>
        <v>BULLISH</v>
      </c>
      <c r="G1349" s="5" t="str">
        <f t="shared" si="82"/>
        <v>NEUTRAL</v>
      </c>
      <c r="H1349" s="5" t="str">
        <f t="shared" si="81"/>
        <v>CONFIRMED BULLISH</v>
      </c>
    </row>
    <row r="1350" spans="1:8" ht="13.5" x14ac:dyDescent="0.25">
      <c r="A1350" s="3">
        <f>TITRES_STAT!B1353</f>
        <v>44277</v>
      </c>
      <c r="B1350" s="5">
        <f>TITRES_STAT!C1353</f>
        <v>7.38</v>
      </c>
      <c r="C1350" s="5">
        <f>TITRES_STAT!D1353</f>
        <v>7.3651999999999997</v>
      </c>
      <c r="D1350" s="5">
        <f>TITRES_STAT!E1353</f>
        <v>50</v>
      </c>
      <c r="E1350" s="2">
        <f t="shared" si="84"/>
        <v>-68544</v>
      </c>
      <c r="F1350" s="5" t="str">
        <f t="shared" si="83"/>
        <v>BULLISH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44278</v>
      </c>
      <c r="B1351" s="5">
        <f>TITRES_STAT!C1354</f>
        <v>7.38</v>
      </c>
      <c r="C1351" s="5">
        <f>TITRES_STAT!D1354</f>
        <v>7.3651999999999997</v>
      </c>
      <c r="D1351" s="5">
        <f>TITRES_STAT!E1354</f>
        <v>173</v>
      </c>
      <c r="E1351" s="2">
        <f t="shared" si="84"/>
        <v>-68544</v>
      </c>
      <c r="F1351" s="5" t="str">
        <f t="shared" si="83"/>
        <v>BULLISH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BULLISH</v>
      </c>
    </row>
    <row r="1352" spans="1:8" ht="13.5" x14ac:dyDescent="0.25">
      <c r="A1352" s="3">
        <f>TITRES_STAT!B1355</f>
        <v>44279</v>
      </c>
      <c r="B1352" s="5">
        <f>TITRES_STAT!C1355</f>
        <v>7.38</v>
      </c>
      <c r="C1352" s="5">
        <f>TITRES_STAT!D1355</f>
        <v>7.3651999999999997</v>
      </c>
      <c r="D1352" s="5">
        <f>TITRES_STAT!E1355</f>
        <v>0</v>
      </c>
      <c r="E1352" s="2">
        <f t="shared" si="84"/>
        <v>-68544</v>
      </c>
      <c r="F1352" s="5" t="str">
        <f t="shared" ref="F1352:F1415" si="87">IF(E1352&gt;E1347,"BULLISH",IF(E1352&lt;E1347,"BEARISH","NEUTRAL"))</f>
        <v>BULLISH</v>
      </c>
      <c r="G1352" s="5" t="str">
        <f t="shared" si="86"/>
        <v>NEUTRAL</v>
      </c>
      <c r="H1352" s="5" t="str">
        <f t="shared" si="85"/>
        <v>CONFIRMED BULLISH</v>
      </c>
    </row>
    <row r="1353" spans="1:8" ht="13.5" x14ac:dyDescent="0.25">
      <c r="A1353" s="3">
        <f>TITRES_STAT!B1356</f>
        <v>44280</v>
      </c>
      <c r="B1353" s="5">
        <f>TITRES_STAT!C1356</f>
        <v>7.3</v>
      </c>
      <c r="C1353" s="5">
        <f>TITRES_STAT!D1356</f>
        <v>7.2854000000000001</v>
      </c>
      <c r="D1353" s="5">
        <f>TITRES_STAT!E1356</f>
        <v>109</v>
      </c>
      <c r="E1353" s="2">
        <f t="shared" si="84"/>
        <v>-68653</v>
      </c>
      <c r="F1353" s="5" t="str">
        <f t="shared" si="87"/>
        <v>BEARISH</v>
      </c>
      <c r="G1353" s="5" t="str">
        <f t="shared" si="86"/>
        <v>NEUTRAL</v>
      </c>
      <c r="H1353" s="5" t="str">
        <f t="shared" si="85"/>
        <v>CONFIRMED BEARISH</v>
      </c>
    </row>
    <row r="1354" spans="1:8" ht="13.5" x14ac:dyDescent="0.25">
      <c r="A1354" s="3">
        <f>TITRES_STAT!B1357</f>
        <v>44281</v>
      </c>
      <c r="B1354" s="5">
        <f>TITRES_STAT!C1357</f>
        <v>7.4</v>
      </c>
      <c r="C1354" s="5">
        <f>TITRES_STAT!D1357</f>
        <v>7.3852000000000002</v>
      </c>
      <c r="D1354" s="5">
        <f>TITRES_STAT!E1357</f>
        <v>29</v>
      </c>
      <c r="E1354" s="2">
        <f t="shared" si="84"/>
        <v>-68624</v>
      </c>
      <c r="F1354" s="5" t="str">
        <f t="shared" si="87"/>
        <v>BEARISH</v>
      </c>
      <c r="G1354" s="5" t="str">
        <f t="shared" si="86"/>
        <v>NEUTRAL</v>
      </c>
      <c r="H1354" s="5" t="str">
        <f t="shared" si="85"/>
        <v>BEARISH DIVERGENCE</v>
      </c>
    </row>
    <row r="1355" spans="1:8" ht="13.5" x14ac:dyDescent="0.25">
      <c r="A1355" s="3">
        <f>TITRES_STAT!B1358</f>
        <v>44284</v>
      </c>
      <c r="B1355" s="5">
        <f>TITRES_STAT!C1358</f>
        <v>7.2</v>
      </c>
      <c r="C1355" s="5">
        <f>TITRES_STAT!D1358</f>
        <v>7.1856</v>
      </c>
      <c r="D1355" s="5">
        <f>TITRES_STAT!E1358</f>
        <v>432</v>
      </c>
      <c r="E1355" s="2">
        <f t="shared" si="84"/>
        <v>-69056</v>
      </c>
      <c r="F1355" s="5" t="str">
        <f t="shared" si="87"/>
        <v>BEARISH</v>
      </c>
      <c r="G1355" s="5" t="str">
        <f t="shared" si="86"/>
        <v>NEUTRAL</v>
      </c>
      <c r="H1355" s="5" t="str">
        <f t="shared" si="85"/>
        <v>CONFIRMED BEARISH</v>
      </c>
    </row>
    <row r="1356" spans="1:8" ht="13.5" x14ac:dyDescent="0.25">
      <c r="A1356" s="3">
        <f>TITRES_STAT!B1359</f>
        <v>44285</v>
      </c>
      <c r="B1356" s="5">
        <f>TITRES_STAT!C1359</f>
        <v>6.89</v>
      </c>
      <c r="C1356" s="5">
        <f>TITRES_STAT!D1359</f>
        <v>6.8761999999999999</v>
      </c>
      <c r="D1356" s="5">
        <f>TITRES_STAT!E1359</f>
        <v>620</v>
      </c>
      <c r="E1356" s="2">
        <f t="shared" si="84"/>
        <v>-69676</v>
      </c>
      <c r="F1356" s="5" t="str">
        <f t="shared" si="87"/>
        <v>BEARISH</v>
      </c>
      <c r="G1356" s="5" t="str">
        <f t="shared" si="86"/>
        <v>NEUTRAL</v>
      </c>
      <c r="H1356" s="5" t="str">
        <f t="shared" si="85"/>
        <v>CONFIRMED BEARISH</v>
      </c>
    </row>
    <row r="1357" spans="1:8" ht="13.5" x14ac:dyDescent="0.25">
      <c r="A1357" s="3">
        <f>TITRES_STAT!B1360</f>
        <v>44286</v>
      </c>
      <c r="B1357" s="5">
        <f>TITRES_STAT!C1360</f>
        <v>7.2</v>
      </c>
      <c r="C1357" s="5">
        <f>TITRES_STAT!D1360</f>
        <v>7.1856</v>
      </c>
      <c r="D1357" s="5">
        <f>TITRES_STAT!E1360</f>
        <v>0</v>
      </c>
      <c r="E1357" s="2">
        <f t="shared" si="84"/>
        <v>-69676</v>
      </c>
      <c r="F1357" s="5" t="str">
        <f t="shared" si="87"/>
        <v>BEARISH</v>
      </c>
      <c r="G1357" s="5" t="str">
        <f t="shared" si="86"/>
        <v>NEUTRAL</v>
      </c>
      <c r="H1357" s="5" t="str">
        <f t="shared" si="85"/>
        <v>CONFIRMED BEARISH</v>
      </c>
    </row>
    <row r="1358" spans="1:8" ht="13.5" x14ac:dyDescent="0.25">
      <c r="A1358" s="3">
        <f>TITRES_STAT!B1361</f>
        <v>44287</v>
      </c>
      <c r="B1358" s="5">
        <f>TITRES_STAT!C1361</f>
        <v>7.19</v>
      </c>
      <c r="C1358" s="5">
        <f>TITRES_STAT!D1361</f>
        <v>7.1756000000000002</v>
      </c>
      <c r="D1358" s="5">
        <f>TITRES_STAT!E1361</f>
        <v>562</v>
      </c>
      <c r="E1358" s="2">
        <f t="shared" si="84"/>
        <v>-70238</v>
      </c>
      <c r="F1358" s="5" t="str">
        <f t="shared" si="87"/>
        <v>BEARISH</v>
      </c>
      <c r="G1358" s="5" t="str">
        <f t="shared" si="86"/>
        <v>STRONG</v>
      </c>
      <c r="H1358" s="5" t="str">
        <f t="shared" si="85"/>
        <v>CONFIRMED BEARISH</v>
      </c>
    </row>
    <row r="1359" spans="1:8" ht="13.5" x14ac:dyDescent="0.25">
      <c r="A1359" s="3">
        <f>TITRES_STAT!B1362</f>
        <v>44288</v>
      </c>
      <c r="B1359" s="5">
        <f>TITRES_STAT!C1362</f>
        <v>7.4</v>
      </c>
      <c r="C1359" s="5">
        <f>TITRES_STAT!D1362</f>
        <v>7.3852000000000002</v>
      </c>
      <c r="D1359" s="5">
        <f>TITRES_STAT!E1362</f>
        <v>221</v>
      </c>
      <c r="E1359" s="2">
        <f t="shared" si="84"/>
        <v>-70017</v>
      </c>
      <c r="F1359" s="5" t="str">
        <f t="shared" si="87"/>
        <v>BEARISH</v>
      </c>
      <c r="G1359" s="5" t="str">
        <f t="shared" si="86"/>
        <v>STRONG</v>
      </c>
      <c r="H1359" s="5" t="str">
        <f t="shared" si="85"/>
        <v>NEUTRAL</v>
      </c>
    </row>
    <row r="1360" spans="1:8" ht="13.5" x14ac:dyDescent="0.25">
      <c r="A1360" s="3">
        <f>TITRES_STAT!B1363</f>
        <v>44291</v>
      </c>
      <c r="B1360" s="5">
        <f>TITRES_STAT!C1363</f>
        <v>7.19</v>
      </c>
      <c r="C1360" s="5">
        <f>TITRES_STAT!D1363</f>
        <v>7.1756000000000002</v>
      </c>
      <c r="D1360" s="5">
        <f>TITRES_STAT!E1363</f>
        <v>307</v>
      </c>
      <c r="E1360" s="2">
        <f t="shared" si="84"/>
        <v>-70324</v>
      </c>
      <c r="F1360" s="5" t="str">
        <f t="shared" si="87"/>
        <v>BEARISH</v>
      </c>
      <c r="G1360" s="5" t="str">
        <f t="shared" si="86"/>
        <v>NEUTRAL</v>
      </c>
      <c r="H1360" s="5" t="str">
        <f t="shared" si="85"/>
        <v>CONFIRMED BEARISH</v>
      </c>
    </row>
    <row r="1361" spans="1:8" ht="13.5" x14ac:dyDescent="0.25">
      <c r="A1361" s="3">
        <f>TITRES_STAT!B1364</f>
        <v>44292</v>
      </c>
      <c r="B1361" s="5">
        <f>TITRES_STAT!C1364</f>
        <v>7.4</v>
      </c>
      <c r="C1361" s="5">
        <f>TITRES_STAT!D1364</f>
        <v>7.3852000000000002</v>
      </c>
      <c r="D1361" s="5">
        <f>TITRES_STAT!E1364</f>
        <v>0</v>
      </c>
      <c r="E1361" s="2">
        <f t="shared" si="84"/>
        <v>-70324</v>
      </c>
      <c r="F1361" s="5" t="str">
        <f t="shared" si="87"/>
        <v>BEARISH</v>
      </c>
      <c r="G1361" s="5" t="str">
        <f t="shared" si="86"/>
        <v>NEUTRAL</v>
      </c>
      <c r="H1361" s="5" t="str">
        <f t="shared" si="85"/>
        <v>BEARISH DIVERGENCE</v>
      </c>
    </row>
    <row r="1362" spans="1:8" ht="13.5" x14ac:dyDescent="0.25">
      <c r="A1362" s="3">
        <f>TITRES_STAT!B1365</f>
        <v>44293</v>
      </c>
      <c r="B1362" s="5">
        <f>TITRES_STAT!C1365</f>
        <v>7.2</v>
      </c>
      <c r="C1362" s="5">
        <f>TITRES_STAT!D1365</f>
        <v>7.1856</v>
      </c>
      <c r="D1362" s="5">
        <f>TITRES_STAT!E1365</f>
        <v>325</v>
      </c>
      <c r="E1362" s="2">
        <f t="shared" si="84"/>
        <v>-70649</v>
      </c>
      <c r="F1362" s="5" t="str">
        <f t="shared" si="87"/>
        <v>BEARISH</v>
      </c>
      <c r="G1362" s="5" t="str">
        <f t="shared" si="86"/>
        <v>NEUTRAL</v>
      </c>
      <c r="H1362" s="5" t="str">
        <f t="shared" si="85"/>
        <v>NEUTRAL</v>
      </c>
    </row>
    <row r="1363" spans="1:8" ht="13.5" x14ac:dyDescent="0.25">
      <c r="A1363" s="3">
        <f>TITRES_STAT!B1366</f>
        <v>44294</v>
      </c>
      <c r="B1363" s="5">
        <f>TITRES_STAT!C1366</f>
        <v>7.2</v>
      </c>
      <c r="C1363" s="5">
        <f>TITRES_STAT!D1366</f>
        <v>7.1856</v>
      </c>
      <c r="D1363" s="5">
        <f>TITRES_STAT!E1366</f>
        <v>160</v>
      </c>
      <c r="E1363" s="2">
        <f t="shared" si="84"/>
        <v>-70649</v>
      </c>
      <c r="F1363" s="5" t="str">
        <f t="shared" si="87"/>
        <v>BEARISH</v>
      </c>
      <c r="G1363" s="5" t="str">
        <f t="shared" si="86"/>
        <v>NEUTRAL</v>
      </c>
      <c r="H1363" s="5" t="str">
        <f t="shared" si="85"/>
        <v>BEARISH DIVERGENCE</v>
      </c>
    </row>
    <row r="1364" spans="1:8" ht="13.5" x14ac:dyDescent="0.25">
      <c r="A1364" s="3">
        <f>TITRES_STAT!B1367</f>
        <v>44298</v>
      </c>
      <c r="B1364" s="5">
        <f>TITRES_STAT!C1367</f>
        <v>7.2</v>
      </c>
      <c r="C1364" s="5">
        <f>TITRES_STAT!D1367</f>
        <v>7.1856</v>
      </c>
      <c r="D1364" s="5">
        <f>TITRES_STAT!E1367</f>
        <v>0</v>
      </c>
      <c r="E1364" s="2">
        <f t="shared" si="84"/>
        <v>-70649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CONFIRMED BEARISH</v>
      </c>
    </row>
    <row r="1365" spans="1:8" ht="13.5" x14ac:dyDescent="0.25">
      <c r="A1365" s="3">
        <f>TITRES_STAT!B1368</f>
        <v>44299</v>
      </c>
      <c r="B1365" s="5">
        <f>TITRES_STAT!C1368</f>
        <v>7.2</v>
      </c>
      <c r="C1365" s="5">
        <f>TITRES_STAT!D1368</f>
        <v>7.1856</v>
      </c>
      <c r="D1365" s="5">
        <f>TITRES_STAT!E1368</f>
        <v>0</v>
      </c>
      <c r="E1365" s="2">
        <f t="shared" si="84"/>
        <v>-70649</v>
      </c>
      <c r="F1365" s="5" t="str">
        <f t="shared" si="87"/>
        <v>BEARISH</v>
      </c>
      <c r="G1365" s="5" t="str">
        <f t="shared" si="86"/>
        <v>NEUTRAL</v>
      </c>
      <c r="H1365" s="5" t="str">
        <f t="shared" si="85"/>
        <v>BEARISH DIVERGENCE</v>
      </c>
    </row>
    <row r="1366" spans="1:8" ht="13.5" x14ac:dyDescent="0.25">
      <c r="A1366" s="3">
        <f>TITRES_STAT!B1369</f>
        <v>44300</v>
      </c>
      <c r="B1366" s="5">
        <f>TITRES_STAT!C1369</f>
        <v>7.2</v>
      </c>
      <c r="C1366" s="5">
        <f>TITRES_STAT!D1369</f>
        <v>7.1856</v>
      </c>
      <c r="D1366" s="5">
        <f>TITRES_STAT!E1369</f>
        <v>20</v>
      </c>
      <c r="E1366" s="2">
        <f t="shared" si="84"/>
        <v>-70649</v>
      </c>
      <c r="F1366" s="5" t="str">
        <f t="shared" si="87"/>
        <v>BEARISH</v>
      </c>
      <c r="G1366" s="5" t="str">
        <f t="shared" si="86"/>
        <v>NEUTRAL</v>
      </c>
      <c r="H1366" s="5" t="str">
        <f t="shared" si="85"/>
        <v>CONFIRMED BEARISH</v>
      </c>
    </row>
    <row r="1367" spans="1:8" ht="13.5" x14ac:dyDescent="0.25">
      <c r="A1367" s="3">
        <f>TITRES_STAT!B1370</f>
        <v>44301</v>
      </c>
      <c r="B1367" s="5">
        <f>TITRES_STAT!C1370</f>
        <v>7.2</v>
      </c>
      <c r="C1367" s="5">
        <f>TITRES_STAT!D1370</f>
        <v>7.1856</v>
      </c>
      <c r="D1367" s="5">
        <f>TITRES_STAT!E1370</f>
        <v>0</v>
      </c>
      <c r="E1367" s="2">
        <f t="shared" si="84"/>
        <v>-70649</v>
      </c>
      <c r="F1367" s="5" t="str">
        <f t="shared" si="87"/>
        <v>NEUTRAL</v>
      </c>
      <c r="G1367" s="5" t="str">
        <f t="shared" si="86"/>
        <v>NEUTRAL</v>
      </c>
      <c r="H1367" s="5" t="str">
        <f t="shared" si="85"/>
        <v>NEUTRAL</v>
      </c>
    </row>
    <row r="1368" spans="1:8" ht="13.5" x14ac:dyDescent="0.25">
      <c r="A1368" s="3">
        <f>TITRES_STAT!B1371</f>
        <v>44302</v>
      </c>
      <c r="B1368" s="5">
        <f>TITRES_STAT!C1371</f>
        <v>7.2</v>
      </c>
      <c r="C1368" s="5">
        <f>TITRES_STAT!D1371</f>
        <v>7.1856</v>
      </c>
      <c r="D1368" s="5">
        <f>TITRES_STAT!E1371</f>
        <v>505</v>
      </c>
      <c r="E1368" s="2">
        <f t="shared" si="84"/>
        <v>-70649</v>
      </c>
      <c r="F1368" s="5" t="str">
        <f t="shared" si="87"/>
        <v>NEUTRAL</v>
      </c>
      <c r="G1368" s="5" t="str">
        <f t="shared" si="86"/>
        <v>NEUTRAL</v>
      </c>
      <c r="H1368" s="5" t="str">
        <f t="shared" si="85"/>
        <v>NEUTRAL</v>
      </c>
    </row>
    <row r="1369" spans="1:8" ht="13.5" x14ac:dyDescent="0.25">
      <c r="A1369" s="3">
        <f>TITRES_STAT!B1372</f>
        <v>44305</v>
      </c>
      <c r="B1369" s="5">
        <f>TITRES_STAT!C1372</f>
        <v>7</v>
      </c>
      <c r="C1369" s="5">
        <f>TITRES_STAT!D1372</f>
        <v>6.9859999999999998</v>
      </c>
      <c r="D1369" s="5">
        <f>TITRES_STAT!E1372</f>
        <v>721</v>
      </c>
      <c r="E1369" s="2">
        <f t="shared" si="84"/>
        <v>-71370</v>
      </c>
      <c r="F1369" s="5" t="str">
        <f t="shared" si="87"/>
        <v>BEARISH</v>
      </c>
      <c r="G1369" s="5" t="str">
        <f t="shared" si="86"/>
        <v>NEUTRAL</v>
      </c>
      <c r="H1369" s="5" t="str">
        <f t="shared" si="85"/>
        <v>CONFIRMED BEARISH</v>
      </c>
    </row>
    <row r="1370" spans="1:8" ht="13.5" x14ac:dyDescent="0.25">
      <c r="A1370" s="3">
        <f>TITRES_STAT!B1373</f>
        <v>44306</v>
      </c>
      <c r="B1370" s="5">
        <f>TITRES_STAT!C1373</f>
        <v>7</v>
      </c>
      <c r="C1370" s="5">
        <f>TITRES_STAT!D1373</f>
        <v>6.9859999999999998</v>
      </c>
      <c r="D1370" s="5">
        <f>TITRES_STAT!E1373</f>
        <v>750</v>
      </c>
      <c r="E1370" s="2">
        <f t="shared" si="84"/>
        <v>-71370</v>
      </c>
      <c r="F1370" s="5" t="str">
        <f t="shared" si="87"/>
        <v>BEARISH</v>
      </c>
      <c r="G1370" s="5" t="str">
        <f t="shared" si="86"/>
        <v>NEUTRAL</v>
      </c>
      <c r="H1370" s="5" t="str">
        <f t="shared" si="85"/>
        <v>CONFIRMED BEARISH</v>
      </c>
    </row>
    <row r="1371" spans="1:8" ht="13.5" x14ac:dyDescent="0.25">
      <c r="A1371" s="3">
        <f>TITRES_STAT!B1374</f>
        <v>44307</v>
      </c>
      <c r="B1371" s="5">
        <f>TITRES_STAT!C1374</f>
        <v>6.79</v>
      </c>
      <c r="C1371" s="5">
        <f>TITRES_STAT!D1374</f>
        <v>6.7763999999999998</v>
      </c>
      <c r="D1371" s="5">
        <f>TITRES_STAT!E1374</f>
        <v>10</v>
      </c>
      <c r="E1371" s="2">
        <f t="shared" si="84"/>
        <v>-71380</v>
      </c>
      <c r="F1371" s="5" t="str">
        <f t="shared" si="87"/>
        <v>BEARISH</v>
      </c>
      <c r="G1371" s="5" t="str">
        <f t="shared" si="86"/>
        <v>NEUTRAL</v>
      </c>
      <c r="H1371" s="5" t="str">
        <f t="shared" si="85"/>
        <v>CONFIRMED BEARISH</v>
      </c>
    </row>
    <row r="1372" spans="1:8" ht="13.5" x14ac:dyDescent="0.25">
      <c r="A1372" s="3">
        <f>TITRES_STAT!B1375</f>
        <v>44308</v>
      </c>
      <c r="B1372" s="5">
        <f>TITRES_STAT!C1375</f>
        <v>6.49</v>
      </c>
      <c r="C1372" s="5">
        <f>TITRES_STAT!D1375</f>
        <v>6.4770000000000003</v>
      </c>
      <c r="D1372" s="5">
        <f>TITRES_STAT!E1375</f>
        <v>19</v>
      </c>
      <c r="E1372" s="2">
        <f t="shared" si="84"/>
        <v>-71399</v>
      </c>
      <c r="F1372" s="5" t="str">
        <f t="shared" si="87"/>
        <v>BEARISH</v>
      </c>
      <c r="G1372" s="5" t="str">
        <f t="shared" si="86"/>
        <v>NEUTRAL</v>
      </c>
      <c r="H1372" s="5" t="str">
        <f t="shared" si="85"/>
        <v>CONFIRMED BEARISH</v>
      </c>
    </row>
    <row r="1373" spans="1:8" ht="13.5" x14ac:dyDescent="0.25">
      <c r="A1373" s="3">
        <f>TITRES_STAT!B1376</f>
        <v>44309</v>
      </c>
      <c r="B1373" s="5">
        <f>TITRES_STAT!C1376</f>
        <v>6.49</v>
      </c>
      <c r="C1373" s="5">
        <f>TITRES_STAT!D1376</f>
        <v>6.4770000000000003</v>
      </c>
      <c r="D1373" s="5">
        <f>TITRES_STAT!E1376</f>
        <v>1747</v>
      </c>
      <c r="E1373" s="2">
        <f t="shared" si="84"/>
        <v>-71399</v>
      </c>
      <c r="F1373" s="5" t="str">
        <f t="shared" si="87"/>
        <v>BEARISH</v>
      </c>
      <c r="G1373" s="5" t="str">
        <f t="shared" si="86"/>
        <v>NEUTRAL</v>
      </c>
      <c r="H1373" s="5" t="str">
        <f t="shared" si="85"/>
        <v>CONFIRMED BEARISH</v>
      </c>
    </row>
    <row r="1374" spans="1:8" ht="13.5" x14ac:dyDescent="0.25">
      <c r="A1374" s="3">
        <f>TITRES_STAT!B1377</f>
        <v>44312</v>
      </c>
      <c r="B1374" s="5">
        <f>TITRES_STAT!C1377</f>
        <v>6.68</v>
      </c>
      <c r="C1374" s="5">
        <f>TITRES_STAT!D1377</f>
        <v>6.6665999999999999</v>
      </c>
      <c r="D1374" s="5">
        <f>TITRES_STAT!E1377</f>
        <v>0</v>
      </c>
      <c r="E1374" s="2">
        <f t="shared" si="84"/>
        <v>-71399</v>
      </c>
      <c r="F1374" s="5" t="str">
        <f t="shared" si="87"/>
        <v>BEARISH</v>
      </c>
      <c r="G1374" s="5" t="str">
        <f t="shared" si="86"/>
        <v>NEUTRAL</v>
      </c>
      <c r="H1374" s="5" t="str">
        <f t="shared" si="85"/>
        <v>CONFIRMED BEARISH</v>
      </c>
    </row>
    <row r="1375" spans="1:8" ht="13.5" x14ac:dyDescent="0.25">
      <c r="A1375" s="3">
        <f>TITRES_STAT!B1378</f>
        <v>44313</v>
      </c>
      <c r="B1375" s="5">
        <f>TITRES_STAT!C1378</f>
        <v>6.98</v>
      </c>
      <c r="C1375" s="5">
        <f>TITRES_STAT!D1378</f>
        <v>6.9660000000000002</v>
      </c>
      <c r="D1375" s="5">
        <f>TITRES_STAT!E1378</f>
        <v>1</v>
      </c>
      <c r="E1375" s="2">
        <f t="shared" si="84"/>
        <v>-71398</v>
      </c>
      <c r="F1375" s="5" t="str">
        <f t="shared" si="87"/>
        <v>BEARISH</v>
      </c>
      <c r="G1375" s="5" t="str">
        <f t="shared" si="86"/>
        <v>NEUTRAL</v>
      </c>
      <c r="H1375" s="5" t="str">
        <f t="shared" si="85"/>
        <v>CONFIRMED BEARISH</v>
      </c>
    </row>
    <row r="1376" spans="1:8" ht="13.5" x14ac:dyDescent="0.25">
      <c r="A1376" s="3">
        <f>TITRES_STAT!B1379</f>
        <v>44314</v>
      </c>
      <c r="B1376" s="5">
        <f>TITRES_STAT!C1379</f>
        <v>7.39</v>
      </c>
      <c r="C1376" s="5">
        <f>TITRES_STAT!D1379</f>
        <v>7.3752000000000004</v>
      </c>
      <c r="D1376" s="5">
        <f>TITRES_STAT!E1379</f>
        <v>2</v>
      </c>
      <c r="E1376" s="2">
        <f t="shared" si="84"/>
        <v>-71396</v>
      </c>
      <c r="F1376" s="5" t="str">
        <f t="shared" si="87"/>
        <v>BEARISH</v>
      </c>
      <c r="G1376" s="5" t="str">
        <f t="shared" si="86"/>
        <v>NEUTRAL</v>
      </c>
      <c r="H1376" s="5" t="str">
        <f t="shared" si="85"/>
        <v>BEARISH DIVERGENCE</v>
      </c>
    </row>
    <row r="1377" spans="1:8" ht="13.5" x14ac:dyDescent="0.25">
      <c r="A1377" s="3">
        <f>TITRES_STAT!B1380</f>
        <v>44315</v>
      </c>
      <c r="B1377" s="5">
        <f>TITRES_STAT!C1380</f>
        <v>7.39</v>
      </c>
      <c r="C1377" s="5">
        <f>TITRES_STAT!D1380</f>
        <v>7.3752000000000004</v>
      </c>
      <c r="D1377" s="5">
        <f>TITRES_STAT!E1380</f>
        <v>21</v>
      </c>
      <c r="E1377" s="2">
        <f t="shared" si="84"/>
        <v>-71396</v>
      </c>
      <c r="F1377" s="5" t="str">
        <f t="shared" si="87"/>
        <v>BULLISH</v>
      </c>
      <c r="G1377" s="5" t="str">
        <f t="shared" si="86"/>
        <v>NEUTRAL</v>
      </c>
      <c r="H1377" s="5" t="str">
        <f t="shared" si="85"/>
        <v>CONFIRMED BULLISH</v>
      </c>
    </row>
    <row r="1378" spans="1:8" ht="13.5" x14ac:dyDescent="0.25">
      <c r="A1378" s="3">
        <f>TITRES_STAT!B1381</f>
        <v>44316</v>
      </c>
      <c r="B1378" s="5">
        <f>TITRES_STAT!C1381</f>
        <v>7.39</v>
      </c>
      <c r="C1378" s="5">
        <f>TITRES_STAT!D1381</f>
        <v>7.3752000000000004</v>
      </c>
      <c r="D1378" s="5">
        <f>TITRES_STAT!E1381</f>
        <v>17</v>
      </c>
      <c r="E1378" s="2">
        <f t="shared" si="84"/>
        <v>-71396</v>
      </c>
      <c r="F1378" s="5" t="str">
        <f t="shared" si="87"/>
        <v>BULLISH</v>
      </c>
      <c r="G1378" s="5" t="str">
        <f t="shared" si="86"/>
        <v>NEUTRAL</v>
      </c>
      <c r="H1378" s="5" t="str">
        <f t="shared" si="85"/>
        <v>CONFIRMED BULLISH</v>
      </c>
    </row>
    <row r="1379" spans="1:8" ht="13.5" x14ac:dyDescent="0.25">
      <c r="A1379" s="3">
        <f>TITRES_STAT!B1382</f>
        <v>44319</v>
      </c>
      <c r="B1379" s="5">
        <f>TITRES_STAT!C1382</f>
        <v>7.37</v>
      </c>
      <c r="C1379" s="5">
        <f>TITRES_STAT!D1382</f>
        <v>7.3552999999999997</v>
      </c>
      <c r="D1379" s="5">
        <f>TITRES_STAT!E1382</f>
        <v>10</v>
      </c>
      <c r="E1379" s="2">
        <f t="shared" si="84"/>
        <v>-71406</v>
      </c>
      <c r="F1379" s="5" t="str">
        <f t="shared" si="87"/>
        <v>BEARISH</v>
      </c>
      <c r="G1379" s="5" t="str">
        <f t="shared" si="86"/>
        <v>NEUTRAL</v>
      </c>
      <c r="H1379" s="5" t="str">
        <f t="shared" si="85"/>
        <v>BEARISH DIVERGENCE</v>
      </c>
    </row>
    <row r="1380" spans="1:8" ht="13.5" x14ac:dyDescent="0.25">
      <c r="A1380" s="3">
        <f>TITRES_STAT!B1383</f>
        <v>44320</v>
      </c>
      <c r="B1380" s="5">
        <f>TITRES_STAT!C1383</f>
        <v>7.15</v>
      </c>
      <c r="C1380" s="5">
        <f>TITRES_STAT!D1383</f>
        <v>7.1356999999999999</v>
      </c>
      <c r="D1380" s="5">
        <f>TITRES_STAT!E1383</f>
        <v>0</v>
      </c>
      <c r="E1380" s="2">
        <f t="shared" si="84"/>
        <v>-71406</v>
      </c>
      <c r="F1380" s="5" t="str">
        <f t="shared" si="87"/>
        <v>BEARISH</v>
      </c>
      <c r="G1380" s="5" t="str">
        <f t="shared" si="86"/>
        <v>NEUTRAL</v>
      </c>
      <c r="H1380" s="5" t="str">
        <f t="shared" si="85"/>
        <v>BEARISH DIVERGENCE</v>
      </c>
    </row>
    <row r="1381" spans="1:8" ht="13.5" x14ac:dyDescent="0.25">
      <c r="A1381" s="3">
        <f>TITRES_STAT!B1384</f>
        <v>44321</v>
      </c>
      <c r="B1381" s="5">
        <f>TITRES_STAT!C1384</f>
        <v>7.15</v>
      </c>
      <c r="C1381" s="5">
        <f>TITRES_STAT!D1384</f>
        <v>7.1356999999999999</v>
      </c>
      <c r="D1381" s="5">
        <f>TITRES_STAT!E1384</f>
        <v>0</v>
      </c>
      <c r="E1381" s="2">
        <f t="shared" si="84"/>
        <v>-71406</v>
      </c>
      <c r="F1381" s="5" t="str">
        <f t="shared" si="87"/>
        <v>BEARISH</v>
      </c>
      <c r="G1381" s="5" t="str">
        <f t="shared" si="86"/>
        <v>NEUTRAL</v>
      </c>
      <c r="H1381" s="5" t="str">
        <f t="shared" si="85"/>
        <v>CONFIRMED BEARISH</v>
      </c>
    </row>
    <row r="1382" spans="1:8" ht="13.5" x14ac:dyDescent="0.25">
      <c r="A1382" s="3">
        <f>TITRES_STAT!B1385</f>
        <v>44322</v>
      </c>
      <c r="B1382" s="5">
        <f>TITRES_STAT!C1385</f>
        <v>6.94</v>
      </c>
      <c r="C1382" s="5">
        <f>TITRES_STAT!D1385</f>
        <v>6.9260999999999999</v>
      </c>
      <c r="D1382" s="5">
        <f>TITRES_STAT!E1385</f>
        <v>104</v>
      </c>
      <c r="E1382" s="2">
        <f t="shared" si="84"/>
        <v>-71510</v>
      </c>
      <c r="F1382" s="5" t="str">
        <f t="shared" si="87"/>
        <v>BEARISH</v>
      </c>
      <c r="G1382" s="5" t="str">
        <f t="shared" si="86"/>
        <v>NEUTRAL</v>
      </c>
      <c r="H1382" s="5" t="str">
        <f t="shared" si="85"/>
        <v>CONFIRMED BEARISH</v>
      </c>
    </row>
    <row r="1383" spans="1:8" ht="13.5" x14ac:dyDescent="0.25">
      <c r="A1383" s="3">
        <f>TITRES_STAT!B1386</f>
        <v>44323</v>
      </c>
      <c r="B1383" s="5">
        <f>TITRES_STAT!C1386</f>
        <v>6.94</v>
      </c>
      <c r="C1383" s="5">
        <f>TITRES_STAT!D1386</f>
        <v>6.9260999999999999</v>
      </c>
      <c r="D1383" s="5">
        <f>TITRES_STAT!E1386</f>
        <v>225</v>
      </c>
      <c r="E1383" s="2">
        <f t="shared" si="84"/>
        <v>-71510</v>
      </c>
      <c r="F1383" s="5" t="str">
        <f t="shared" si="87"/>
        <v>BEARISH</v>
      </c>
      <c r="G1383" s="5" t="str">
        <f t="shared" si="86"/>
        <v>NEUTRAL</v>
      </c>
      <c r="H1383" s="5" t="str">
        <f t="shared" si="85"/>
        <v>CONFIRMED BEARISH</v>
      </c>
    </row>
    <row r="1384" spans="1:8" ht="13.5" x14ac:dyDescent="0.25">
      <c r="A1384" s="3">
        <f>TITRES_STAT!B1387</f>
        <v>44326</v>
      </c>
      <c r="B1384" s="5">
        <f>TITRES_STAT!C1387</f>
        <v>7.14</v>
      </c>
      <c r="C1384" s="5">
        <f>TITRES_STAT!D1387</f>
        <v>7.1257000000000001</v>
      </c>
      <c r="D1384" s="5">
        <f>TITRES_STAT!E1387</f>
        <v>0</v>
      </c>
      <c r="E1384" s="2">
        <f t="shared" si="84"/>
        <v>-71510</v>
      </c>
      <c r="F1384" s="5" t="str">
        <f t="shared" si="87"/>
        <v>BEARISH</v>
      </c>
      <c r="G1384" s="5" t="str">
        <f t="shared" si="86"/>
        <v>NEUTRAL</v>
      </c>
      <c r="H1384" s="5" t="str">
        <f t="shared" si="85"/>
        <v>CONFIRMED BEARISH</v>
      </c>
    </row>
    <row r="1385" spans="1:8" ht="13.5" x14ac:dyDescent="0.25">
      <c r="A1385" s="3">
        <f>TITRES_STAT!B1388</f>
        <v>44327</v>
      </c>
      <c r="B1385" s="5">
        <f>TITRES_STAT!C1388</f>
        <v>7.13</v>
      </c>
      <c r="C1385" s="5">
        <f>TITRES_STAT!D1388</f>
        <v>7.1157000000000004</v>
      </c>
      <c r="D1385" s="5">
        <f>TITRES_STAT!E1388</f>
        <v>1</v>
      </c>
      <c r="E1385" s="2">
        <f t="shared" si="84"/>
        <v>-71511</v>
      </c>
      <c r="F1385" s="5" t="str">
        <f t="shared" si="87"/>
        <v>BEARISH</v>
      </c>
      <c r="G1385" s="5" t="str">
        <f t="shared" si="86"/>
        <v>NEUTRAL</v>
      </c>
      <c r="H1385" s="5" t="str">
        <f t="shared" si="85"/>
        <v>CONFIRMED BEARISH</v>
      </c>
    </row>
    <row r="1386" spans="1:8" ht="13.5" x14ac:dyDescent="0.25">
      <c r="A1386" s="3">
        <f>TITRES_STAT!B1389</f>
        <v>44333</v>
      </c>
      <c r="B1386" s="5">
        <f>TITRES_STAT!C1389</f>
        <v>7.13</v>
      </c>
      <c r="C1386" s="5">
        <f>TITRES_STAT!D1389</f>
        <v>7.1157000000000004</v>
      </c>
      <c r="D1386" s="5">
        <f>TITRES_STAT!E1389</f>
        <v>0</v>
      </c>
      <c r="E1386" s="2">
        <f t="shared" si="84"/>
        <v>-71511</v>
      </c>
      <c r="F1386" s="5" t="str">
        <f t="shared" si="87"/>
        <v>BEARISH</v>
      </c>
      <c r="G1386" s="5" t="str">
        <f t="shared" si="86"/>
        <v>NEUTRAL</v>
      </c>
      <c r="H1386" s="5" t="str">
        <f t="shared" si="85"/>
        <v>CONFIRMED BEARISH</v>
      </c>
    </row>
    <row r="1387" spans="1:8" ht="13.5" x14ac:dyDescent="0.25">
      <c r="A1387" s="3">
        <f>TITRES_STAT!B1390</f>
        <v>44334</v>
      </c>
      <c r="B1387" s="5">
        <f>TITRES_STAT!C1390</f>
        <v>6.72</v>
      </c>
      <c r="C1387" s="5">
        <f>TITRES_STAT!D1390</f>
        <v>6.7065999999999999</v>
      </c>
      <c r="D1387" s="5">
        <f>TITRES_STAT!E1390</f>
        <v>116</v>
      </c>
      <c r="E1387" s="2">
        <f t="shared" si="84"/>
        <v>-71627</v>
      </c>
      <c r="F1387" s="5" t="str">
        <f t="shared" si="87"/>
        <v>BEARISH</v>
      </c>
      <c r="G1387" s="5" t="str">
        <f t="shared" si="86"/>
        <v>NEUTRAL</v>
      </c>
      <c r="H1387" s="5" t="str">
        <f t="shared" si="85"/>
        <v>CONFIRMED BEARISH</v>
      </c>
    </row>
    <row r="1388" spans="1:8" ht="13.5" x14ac:dyDescent="0.25">
      <c r="A1388" s="3">
        <f>TITRES_STAT!B1391</f>
        <v>44335</v>
      </c>
      <c r="B1388" s="5">
        <f>TITRES_STAT!C1391</f>
        <v>7.1</v>
      </c>
      <c r="C1388" s="5">
        <f>TITRES_STAT!D1391</f>
        <v>7.0857999999999999</v>
      </c>
      <c r="D1388" s="5">
        <f>TITRES_STAT!E1391</f>
        <v>2</v>
      </c>
      <c r="E1388" s="2">
        <f t="shared" si="84"/>
        <v>-71625</v>
      </c>
      <c r="F1388" s="5" t="str">
        <f t="shared" si="87"/>
        <v>BEARISH</v>
      </c>
      <c r="G1388" s="5" t="str">
        <f t="shared" si="86"/>
        <v>NEUTRAL</v>
      </c>
      <c r="H1388" s="5" t="str">
        <f t="shared" si="85"/>
        <v>BEARISH DIVERGENCE</v>
      </c>
    </row>
    <row r="1389" spans="1:8" ht="13.5" x14ac:dyDescent="0.25">
      <c r="A1389" s="3">
        <f>TITRES_STAT!B1392</f>
        <v>44336</v>
      </c>
      <c r="B1389" s="5">
        <f>TITRES_STAT!C1392</f>
        <v>6.8</v>
      </c>
      <c r="C1389" s="5">
        <f>TITRES_STAT!D1392</f>
        <v>6.7864000000000004</v>
      </c>
      <c r="D1389" s="5">
        <f>TITRES_STAT!E1392</f>
        <v>390</v>
      </c>
      <c r="E1389" s="2">
        <f t="shared" si="84"/>
        <v>-72015</v>
      </c>
      <c r="F1389" s="5" t="str">
        <f t="shared" si="87"/>
        <v>BEARISH</v>
      </c>
      <c r="G1389" s="5" t="str">
        <f t="shared" si="86"/>
        <v>NEUTRAL</v>
      </c>
      <c r="H1389" s="5" t="str">
        <f t="shared" si="85"/>
        <v>CONFIRMED BEARISH</v>
      </c>
    </row>
    <row r="1390" spans="1:8" ht="13.5" x14ac:dyDescent="0.25">
      <c r="A1390" s="3">
        <f>TITRES_STAT!B1393</f>
        <v>44337</v>
      </c>
      <c r="B1390" s="5">
        <f>TITRES_STAT!C1393</f>
        <v>7</v>
      </c>
      <c r="C1390" s="5">
        <f>TITRES_STAT!D1393</f>
        <v>6.9859999999999998</v>
      </c>
      <c r="D1390" s="5">
        <f>TITRES_STAT!E1393</f>
        <v>0</v>
      </c>
      <c r="E1390" s="2">
        <f t="shared" si="84"/>
        <v>-72015</v>
      </c>
      <c r="F1390" s="5" t="str">
        <f t="shared" si="87"/>
        <v>BEARISH</v>
      </c>
      <c r="G1390" s="5" t="str">
        <f t="shared" si="86"/>
        <v>NEUTRAL</v>
      </c>
      <c r="H1390" s="5" t="str">
        <f t="shared" si="85"/>
        <v>CONFIRMED BEARISH</v>
      </c>
    </row>
    <row r="1391" spans="1:8" ht="13.5" x14ac:dyDescent="0.25">
      <c r="A1391" s="3">
        <f>TITRES_STAT!B1394</f>
        <v>44340</v>
      </c>
      <c r="B1391" s="5">
        <f>TITRES_STAT!C1394</f>
        <v>6.89</v>
      </c>
      <c r="C1391" s="5">
        <f>TITRES_STAT!D1394</f>
        <v>6.8761999999999999</v>
      </c>
      <c r="D1391" s="5">
        <f>TITRES_STAT!E1394</f>
        <v>619</v>
      </c>
      <c r="E1391" s="2">
        <f t="shared" si="84"/>
        <v>-72634</v>
      </c>
      <c r="F1391" s="5" t="str">
        <f t="shared" si="87"/>
        <v>BEARISH</v>
      </c>
      <c r="G1391" s="5" t="str">
        <f t="shared" si="86"/>
        <v>NEUTRAL</v>
      </c>
      <c r="H1391" s="5" t="str">
        <f t="shared" si="85"/>
        <v>CONFIRMED BEARISH</v>
      </c>
    </row>
    <row r="1392" spans="1:8" ht="13.5" x14ac:dyDescent="0.25">
      <c r="A1392" s="3">
        <f>TITRES_STAT!B1395</f>
        <v>44341</v>
      </c>
      <c r="B1392" s="5">
        <f>TITRES_STAT!C1395</f>
        <v>6.89</v>
      </c>
      <c r="C1392" s="5">
        <f>TITRES_STAT!D1395</f>
        <v>6.8761999999999999</v>
      </c>
      <c r="D1392" s="5">
        <f>TITRES_STAT!E1395</f>
        <v>230</v>
      </c>
      <c r="E1392" s="2">
        <f t="shared" si="84"/>
        <v>-72634</v>
      </c>
      <c r="F1392" s="5" t="str">
        <f t="shared" si="87"/>
        <v>BEARISH</v>
      </c>
      <c r="G1392" s="5" t="str">
        <f t="shared" si="86"/>
        <v>NEUTRAL</v>
      </c>
      <c r="H1392" s="5" t="str">
        <f t="shared" si="85"/>
        <v>BEARISH DIVERGENCE</v>
      </c>
    </row>
    <row r="1393" spans="1:8" ht="13.5" x14ac:dyDescent="0.25">
      <c r="A1393" s="3">
        <f>TITRES_STAT!B1396</f>
        <v>44342</v>
      </c>
      <c r="B1393" s="5">
        <f>TITRES_STAT!C1396</f>
        <v>6.89</v>
      </c>
      <c r="C1393" s="5">
        <f>TITRES_STAT!D1396</f>
        <v>6.8761999999999999</v>
      </c>
      <c r="D1393" s="5">
        <f>TITRES_STAT!E1396</f>
        <v>120</v>
      </c>
      <c r="E1393" s="2">
        <f t="shared" si="84"/>
        <v>-72634</v>
      </c>
      <c r="F1393" s="5" t="str">
        <f t="shared" si="87"/>
        <v>BEARISH</v>
      </c>
      <c r="G1393" s="5" t="str">
        <f t="shared" si="86"/>
        <v>NEUTRAL</v>
      </c>
      <c r="H1393" s="5" t="str">
        <f t="shared" si="85"/>
        <v>CONFIRMED BEARISH</v>
      </c>
    </row>
    <row r="1394" spans="1:8" ht="13.5" x14ac:dyDescent="0.25">
      <c r="A1394" s="3">
        <f>TITRES_STAT!B1397</f>
        <v>44343</v>
      </c>
      <c r="B1394" s="5">
        <f>TITRES_STAT!C1397</f>
        <v>6.89</v>
      </c>
      <c r="C1394" s="5">
        <f>TITRES_STAT!D1397</f>
        <v>6.8761999999999999</v>
      </c>
      <c r="D1394" s="5">
        <f>TITRES_STAT!E1397</f>
        <v>11</v>
      </c>
      <c r="E1394" s="2">
        <f t="shared" si="84"/>
        <v>-72634</v>
      </c>
      <c r="F1394" s="5" t="str">
        <f t="shared" si="87"/>
        <v>BEARISH</v>
      </c>
      <c r="G1394" s="5" t="str">
        <f t="shared" si="86"/>
        <v>NEUTRAL</v>
      </c>
      <c r="H1394" s="5" t="str">
        <f t="shared" si="85"/>
        <v>BEARISH DIVERGENCE</v>
      </c>
    </row>
    <row r="1395" spans="1:8" ht="13.5" x14ac:dyDescent="0.25">
      <c r="A1395" s="3">
        <f>TITRES_STAT!B1398</f>
        <v>44344</v>
      </c>
      <c r="B1395" s="5">
        <f>TITRES_STAT!C1398</f>
        <v>7.2</v>
      </c>
      <c r="C1395" s="5">
        <f>TITRES_STAT!D1398</f>
        <v>7.1856</v>
      </c>
      <c r="D1395" s="5">
        <f>TITRES_STAT!E1398</f>
        <v>11</v>
      </c>
      <c r="E1395" s="2">
        <f t="shared" si="84"/>
        <v>-72623</v>
      </c>
      <c r="F1395" s="5" t="str">
        <f t="shared" si="87"/>
        <v>BEARISH</v>
      </c>
      <c r="G1395" s="5" t="str">
        <f t="shared" si="86"/>
        <v>NEUTRAL</v>
      </c>
      <c r="H1395" s="5" t="str">
        <f t="shared" si="85"/>
        <v>BEARISH DIVERGENCE</v>
      </c>
    </row>
    <row r="1396" spans="1:8" ht="13.5" x14ac:dyDescent="0.25">
      <c r="A1396" s="3">
        <f>TITRES_STAT!B1399</f>
        <v>44347</v>
      </c>
      <c r="B1396" s="5">
        <f>TITRES_STAT!C1399</f>
        <v>7.52</v>
      </c>
      <c r="C1396" s="5">
        <f>TITRES_STAT!D1399</f>
        <v>7.5049999999999999</v>
      </c>
      <c r="D1396" s="5">
        <f>TITRES_STAT!E1399</f>
        <v>1</v>
      </c>
      <c r="E1396" s="2">
        <f t="shared" si="84"/>
        <v>-72622</v>
      </c>
      <c r="F1396" s="5" t="str">
        <f t="shared" si="87"/>
        <v>BULLISH</v>
      </c>
      <c r="G1396" s="5" t="str">
        <f t="shared" si="86"/>
        <v>NEUTRAL</v>
      </c>
      <c r="H1396" s="5" t="str">
        <f t="shared" si="85"/>
        <v>CONFIRMED BULLISH</v>
      </c>
    </row>
    <row r="1397" spans="1:8" ht="13.5" x14ac:dyDescent="0.25">
      <c r="A1397" s="3">
        <f>TITRES_STAT!B1400</f>
        <v>44348</v>
      </c>
      <c r="B1397" s="5">
        <f>TITRES_STAT!C1400</f>
        <v>7.74</v>
      </c>
      <c r="C1397" s="5">
        <f>TITRES_STAT!D1400</f>
        <v>7.7244999999999999</v>
      </c>
      <c r="D1397" s="5">
        <f>TITRES_STAT!E1400</f>
        <v>1</v>
      </c>
      <c r="E1397" s="2">
        <f t="shared" si="84"/>
        <v>-72621</v>
      </c>
      <c r="F1397" s="5" t="str">
        <f t="shared" si="87"/>
        <v>BULLISH</v>
      </c>
      <c r="G1397" s="5" t="str">
        <f t="shared" si="86"/>
        <v>NEUTRAL</v>
      </c>
      <c r="H1397" s="5" t="str">
        <f t="shared" si="85"/>
        <v>CONFIRMED BULLISH</v>
      </c>
    </row>
    <row r="1398" spans="1:8" ht="13.5" x14ac:dyDescent="0.25">
      <c r="A1398" s="3">
        <f>TITRES_STAT!B1401</f>
        <v>44349</v>
      </c>
      <c r="B1398" s="5">
        <f>TITRES_STAT!C1401</f>
        <v>7.97</v>
      </c>
      <c r="C1398" s="5">
        <f>TITRES_STAT!D1401</f>
        <v>7.9541000000000004</v>
      </c>
      <c r="D1398" s="5">
        <f>TITRES_STAT!E1401</f>
        <v>1</v>
      </c>
      <c r="E1398" s="2">
        <f t="shared" si="84"/>
        <v>-72620</v>
      </c>
      <c r="F1398" s="5" t="str">
        <f t="shared" si="87"/>
        <v>BULLISH</v>
      </c>
      <c r="G1398" s="5" t="str">
        <f t="shared" si="86"/>
        <v>NEUTRAL</v>
      </c>
      <c r="H1398" s="5" t="str">
        <f t="shared" si="85"/>
        <v>CONFIRMED BULLISH</v>
      </c>
    </row>
    <row r="1399" spans="1:8" ht="13.5" x14ac:dyDescent="0.25">
      <c r="A1399" s="3">
        <f>TITRES_STAT!B1402</f>
        <v>44350</v>
      </c>
      <c r="B1399" s="5">
        <f>TITRES_STAT!C1402</f>
        <v>7.97</v>
      </c>
      <c r="C1399" s="5">
        <f>TITRES_STAT!D1402</f>
        <v>7.9541000000000004</v>
      </c>
      <c r="D1399" s="5">
        <f>TITRES_STAT!E1402</f>
        <v>11</v>
      </c>
      <c r="E1399" s="2">
        <f t="shared" si="84"/>
        <v>-72620</v>
      </c>
      <c r="F1399" s="5" t="str">
        <f t="shared" si="87"/>
        <v>BULLISH</v>
      </c>
      <c r="G1399" s="5" t="str">
        <f t="shared" si="86"/>
        <v>NEUTRAL</v>
      </c>
      <c r="H1399" s="5" t="str">
        <f t="shared" si="85"/>
        <v>CONFIRMED BULLISH</v>
      </c>
    </row>
    <row r="1400" spans="1:8" ht="13.5" x14ac:dyDescent="0.25">
      <c r="A1400" s="3">
        <f>TITRES_STAT!B1403</f>
        <v>44351</v>
      </c>
      <c r="B1400" s="5">
        <f>TITRES_STAT!C1403</f>
        <v>7.74</v>
      </c>
      <c r="C1400" s="5">
        <f>TITRES_STAT!D1403</f>
        <v>7.7244999999999999</v>
      </c>
      <c r="D1400" s="5">
        <f>TITRES_STAT!E1403</f>
        <v>250</v>
      </c>
      <c r="E1400" s="2">
        <f t="shared" si="84"/>
        <v>-72870</v>
      </c>
      <c r="F1400" s="5" t="str">
        <f t="shared" si="87"/>
        <v>BEARISH</v>
      </c>
      <c r="G1400" s="5" t="str">
        <f t="shared" si="86"/>
        <v>NEUTRAL</v>
      </c>
      <c r="H1400" s="5" t="str">
        <f t="shared" si="85"/>
        <v>BEARISH DIVERGENCE</v>
      </c>
    </row>
    <row r="1401" spans="1:8" ht="13.5" x14ac:dyDescent="0.25">
      <c r="A1401" s="3">
        <f>TITRES_STAT!B1404</f>
        <v>44354</v>
      </c>
      <c r="B1401" s="5">
        <f>TITRES_STAT!C1404</f>
        <v>7.97</v>
      </c>
      <c r="C1401" s="5">
        <f>TITRES_STAT!D1404</f>
        <v>7.9541000000000004</v>
      </c>
      <c r="D1401" s="5">
        <f>TITRES_STAT!E1404</f>
        <v>250</v>
      </c>
      <c r="E1401" s="2">
        <f t="shared" si="84"/>
        <v>-72620</v>
      </c>
      <c r="F1401" s="5" t="str">
        <f t="shared" si="87"/>
        <v>BULLISH</v>
      </c>
      <c r="G1401" s="5" t="str">
        <f t="shared" si="86"/>
        <v>NEUTRAL</v>
      </c>
      <c r="H1401" s="5" t="str">
        <f t="shared" si="85"/>
        <v>CONFIRMED BULLISH</v>
      </c>
    </row>
    <row r="1402" spans="1:8" ht="13.5" x14ac:dyDescent="0.25">
      <c r="A1402" s="3">
        <f>TITRES_STAT!B1405</f>
        <v>44355</v>
      </c>
      <c r="B1402" s="5">
        <f>TITRES_STAT!C1405</f>
        <v>7.74</v>
      </c>
      <c r="C1402" s="5">
        <f>TITRES_STAT!D1405</f>
        <v>7.7244999999999999</v>
      </c>
      <c r="D1402" s="5">
        <f>TITRES_STAT!E1405</f>
        <v>0</v>
      </c>
      <c r="E1402" s="2">
        <f t="shared" si="84"/>
        <v>-72620</v>
      </c>
      <c r="F1402" s="5" t="str">
        <f t="shared" si="87"/>
        <v>BULLISH</v>
      </c>
      <c r="G1402" s="5" t="str">
        <f t="shared" si="86"/>
        <v>NEUTRAL</v>
      </c>
      <c r="H1402" s="5" t="str">
        <f t="shared" si="85"/>
        <v>NEUTRAL</v>
      </c>
    </row>
    <row r="1403" spans="1:8" ht="13.5" x14ac:dyDescent="0.25">
      <c r="A1403" s="3">
        <f>TITRES_STAT!B1406</f>
        <v>44356</v>
      </c>
      <c r="B1403" s="5">
        <f>TITRES_STAT!C1406</f>
        <v>7.74</v>
      </c>
      <c r="C1403" s="5">
        <f>TITRES_STAT!D1406</f>
        <v>7.7244999999999999</v>
      </c>
      <c r="D1403" s="5">
        <f>TITRES_STAT!E1406</f>
        <v>0</v>
      </c>
      <c r="E1403" s="2">
        <f t="shared" si="84"/>
        <v>-72620</v>
      </c>
      <c r="F1403" s="5" t="str">
        <f t="shared" si="87"/>
        <v>NEUTRAL</v>
      </c>
      <c r="G1403" s="5" t="str">
        <f t="shared" si="86"/>
        <v>NEUTRAL</v>
      </c>
      <c r="H1403" s="5" t="str">
        <f t="shared" si="85"/>
        <v>NEUTRAL</v>
      </c>
    </row>
    <row r="1404" spans="1:8" ht="13.5" x14ac:dyDescent="0.25">
      <c r="A1404" s="3">
        <f>TITRES_STAT!B1407</f>
        <v>44357</v>
      </c>
      <c r="B1404" s="5">
        <f>TITRES_STAT!C1407</f>
        <v>7.93</v>
      </c>
      <c r="C1404" s="5">
        <f>TITRES_STAT!D1407</f>
        <v>7.9141000000000004</v>
      </c>
      <c r="D1404" s="5">
        <f>TITRES_STAT!E1407</f>
        <v>250</v>
      </c>
      <c r="E1404" s="2">
        <f t="shared" si="84"/>
        <v>-72370</v>
      </c>
      <c r="F1404" s="5" t="str">
        <f t="shared" si="87"/>
        <v>BULLISH</v>
      </c>
      <c r="G1404" s="5" t="str">
        <f t="shared" si="86"/>
        <v>NEUTRAL</v>
      </c>
      <c r="H1404" s="5" t="str">
        <f t="shared" si="85"/>
        <v>BULLISH DIVERGENCE</v>
      </c>
    </row>
    <row r="1405" spans="1:8" ht="13.5" x14ac:dyDescent="0.25">
      <c r="A1405" s="3">
        <f>TITRES_STAT!B1408</f>
        <v>44358</v>
      </c>
      <c r="B1405" s="5">
        <f>TITRES_STAT!C1408</f>
        <v>7.93</v>
      </c>
      <c r="C1405" s="5">
        <f>TITRES_STAT!D1408</f>
        <v>7.9141000000000004</v>
      </c>
      <c r="D1405" s="5">
        <f>TITRES_STAT!E1408</f>
        <v>0</v>
      </c>
      <c r="E1405" s="2">
        <f t="shared" si="84"/>
        <v>-72370</v>
      </c>
      <c r="F1405" s="5" t="str">
        <f t="shared" si="87"/>
        <v>BULLISH</v>
      </c>
      <c r="G1405" s="5" t="str">
        <f t="shared" si="86"/>
        <v>NEUTRAL</v>
      </c>
      <c r="H1405" s="5" t="str">
        <f t="shared" si="85"/>
        <v>CONFIRMED BULLISH</v>
      </c>
    </row>
    <row r="1406" spans="1:8" ht="13.5" x14ac:dyDescent="0.25">
      <c r="A1406" s="3">
        <f>TITRES_STAT!B1409</f>
        <v>44361</v>
      </c>
      <c r="B1406" s="5">
        <f>TITRES_STAT!C1409</f>
        <v>7.69</v>
      </c>
      <c r="C1406" s="5">
        <f>TITRES_STAT!D1409</f>
        <v>7.6745999999999999</v>
      </c>
      <c r="D1406" s="5">
        <f>TITRES_STAT!E1409</f>
        <v>139</v>
      </c>
      <c r="E1406" s="2">
        <f t="shared" si="84"/>
        <v>-72509</v>
      </c>
      <c r="F1406" s="5" t="str">
        <f t="shared" si="87"/>
        <v>BULLISH</v>
      </c>
      <c r="G1406" s="5" t="str">
        <f t="shared" si="86"/>
        <v>NEUTRAL</v>
      </c>
      <c r="H1406" s="5" t="str">
        <f t="shared" si="85"/>
        <v>BULLISH DIVERGENCE</v>
      </c>
    </row>
    <row r="1407" spans="1:8" ht="13.5" x14ac:dyDescent="0.25">
      <c r="A1407" s="3">
        <f>TITRES_STAT!B1410</f>
        <v>44362</v>
      </c>
      <c r="B1407" s="5">
        <f>TITRES_STAT!C1410</f>
        <v>7.69</v>
      </c>
      <c r="C1407" s="5">
        <f>TITRES_STAT!D1410</f>
        <v>7.6745999999999999</v>
      </c>
      <c r="D1407" s="5">
        <f>TITRES_STAT!E1410</f>
        <v>160</v>
      </c>
      <c r="E1407" s="2">
        <f t="shared" si="84"/>
        <v>-72509</v>
      </c>
      <c r="F1407" s="5" t="str">
        <f t="shared" si="87"/>
        <v>BULLISH</v>
      </c>
      <c r="G1407" s="5" t="str">
        <f t="shared" si="86"/>
        <v>NEUTRAL</v>
      </c>
      <c r="H1407" s="5" t="str">
        <f t="shared" si="85"/>
        <v>BULLISH DIVERGENCE</v>
      </c>
    </row>
    <row r="1408" spans="1:8" ht="13.5" x14ac:dyDescent="0.25">
      <c r="A1408" s="3">
        <f>TITRES_STAT!B1411</f>
        <v>44363</v>
      </c>
      <c r="B1408" s="5">
        <f>TITRES_STAT!C1411</f>
        <v>7.46</v>
      </c>
      <c r="C1408" s="5">
        <f>TITRES_STAT!D1411</f>
        <v>7.4451000000000001</v>
      </c>
      <c r="D1408" s="5">
        <f>TITRES_STAT!E1411</f>
        <v>8</v>
      </c>
      <c r="E1408" s="2">
        <f t="shared" si="84"/>
        <v>-72517</v>
      </c>
      <c r="F1408" s="5" t="str">
        <f t="shared" si="87"/>
        <v>BULLISH</v>
      </c>
      <c r="G1408" s="5" t="str">
        <f t="shared" si="86"/>
        <v>NEUTRAL</v>
      </c>
      <c r="H1408" s="5" t="str">
        <f t="shared" si="85"/>
        <v>BULLISH DIVERGENCE</v>
      </c>
    </row>
    <row r="1409" spans="1:8" ht="13.5" x14ac:dyDescent="0.25">
      <c r="A1409" s="3">
        <f>TITRES_STAT!B1412</f>
        <v>44364</v>
      </c>
      <c r="B1409" s="5">
        <f>TITRES_STAT!C1412</f>
        <v>7.24</v>
      </c>
      <c r="C1409" s="5">
        <f>TITRES_STAT!D1412</f>
        <v>7.2255000000000003</v>
      </c>
      <c r="D1409" s="5">
        <f>TITRES_STAT!E1412</f>
        <v>1</v>
      </c>
      <c r="E1409" s="2">
        <f t="shared" si="84"/>
        <v>-72518</v>
      </c>
      <c r="F1409" s="5" t="str">
        <f t="shared" si="87"/>
        <v>BEARISH</v>
      </c>
      <c r="G1409" s="5" t="str">
        <f t="shared" si="86"/>
        <v>NEUTRAL</v>
      </c>
      <c r="H1409" s="5" t="str">
        <f t="shared" si="85"/>
        <v>CONFIRMED BEARISH</v>
      </c>
    </row>
    <row r="1410" spans="1:8" ht="13.5" x14ac:dyDescent="0.25">
      <c r="A1410" s="3">
        <f>TITRES_STAT!B1413</f>
        <v>44365</v>
      </c>
      <c r="B1410" s="5">
        <f>TITRES_STAT!C1413</f>
        <v>7.24</v>
      </c>
      <c r="C1410" s="5">
        <f>TITRES_STAT!D1413</f>
        <v>7.2255000000000003</v>
      </c>
      <c r="D1410" s="5">
        <f>TITRES_STAT!E1413</f>
        <v>1</v>
      </c>
      <c r="E1410" s="2">
        <f t="shared" si="84"/>
        <v>-72518</v>
      </c>
      <c r="F1410" s="5" t="str">
        <f t="shared" si="87"/>
        <v>BEARISH</v>
      </c>
      <c r="G1410" s="5" t="str">
        <f t="shared" si="86"/>
        <v>NEUTRAL</v>
      </c>
      <c r="H1410" s="5" t="str">
        <f t="shared" si="85"/>
        <v>CONFIRMED BEARISH</v>
      </c>
    </row>
    <row r="1411" spans="1:8" ht="13.5" x14ac:dyDescent="0.25">
      <c r="A1411" s="3">
        <f>TITRES_STAT!B1414</f>
        <v>44368</v>
      </c>
      <c r="B1411" s="5">
        <f>TITRES_STAT!C1414</f>
        <v>7.24</v>
      </c>
      <c r="C1411" s="5">
        <f>TITRES_STAT!D1414</f>
        <v>7.2255000000000003</v>
      </c>
      <c r="D1411" s="5">
        <f>TITRES_STAT!E1414</f>
        <v>0</v>
      </c>
      <c r="E1411" s="2">
        <f t="shared" si="84"/>
        <v>-72518</v>
      </c>
      <c r="F1411" s="5" t="str">
        <f t="shared" si="87"/>
        <v>BEARISH</v>
      </c>
      <c r="G1411" s="5" t="str">
        <f t="shared" si="86"/>
        <v>NEUTRAL</v>
      </c>
      <c r="H1411" s="5" t="str">
        <f t="shared" si="85"/>
        <v>CONFIRMED BEARISH</v>
      </c>
    </row>
    <row r="1412" spans="1:8" ht="13.5" x14ac:dyDescent="0.25">
      <c r="A1412" s="3">
        <f>TITRES_STAT!B1415</f>
        <v>44369</v>
      </c>
      <c r="B1412" s="5">
        <f>TITRES_STAT!C1415</f>
        <v>7.24</v>
      </c>
      <c r="C1412" s="5">
        <f>TITRES_STAT!D1415</f>
        <v>7.2255000000000003</v>
      </c>
      <c r="D1412" s="5">
        <f>TITRES_STAT!E1415</f>
        <v>0</v>
      </c>
      <c r="E1412" s="2">
        <f t="shared" ref="E1412:E1475" si="88">IF(B1412&gt;B1411, E1411+D1412, IF(B1412&lt;B1411, E1411-D1412, E1411))</f>
        <v>-72518</v>
      </c>
      <c r="F1412" s="5" t="str">
        <f t="shared" si="87"/>
        <v>BEARISH</v>
      </c>
      <c r="G1412" s="5" t="str">
        <f t="shared" si="86"/>
        <v>NEUTRAL</v>
      </c>
      <c r="H1412" s="5" t="str">
        <f t="shared" si="85"/>
        <v>CONFIRMED BEARISH</v>
      </c>
    </row>
    <row r="1413" spans="1:8" ht="13.5" x14ac:dyDescent="0.25">
      <c r="A1413" s="3">
        <f>TITRES_STAT!B1416</f>
        <v>44370</v>
      </c>
      <c r="B1413" s="5">
        <f>TITRES_STAT!C1416</f>
        <v>7.43</v>
      </c>
      <c r="C1413" s="5">
        <f>TITRES_STAT!D1416</f>
        <v>7.4150999999999998</v>
      </c>
      <c r="D1413" s="5">
        <f>TITRES_STAT!E1416</f>
        <v>103</v>
      </c>
      <c r="E1413" s="2">
        <f t="shared" si="88"/>
        <v>-72415</v>
      </c>
      <c r="F1413" s="5" t="str">
        <f t="shared" si="87"/>
        <v>BULLISH</v>
      </c>
      <c r="G1413" s="5" t="str">
        <f t="shared" si="86"/>
        <v>NEUTRAL</v>
      </c>
      <c r="H1413" s="5" t="str">
        <f t="shared" si="85"/>
        <v>BULLISH DIVERGENCE</v>
      </c>
    </row>
    <row r="1414" spans="1:8" ht="13.5" x14ac:dyDescent="0.25">
      <c r="A1414" s="3">
        <f>TITRES_STAT!B1417</f>
        <v>44371</v>
      </c>
      <c r="B1414" s="5">
        <f>TITRES_STAT!C1417</f>
        <v>7.42</v>
      </c>
      <c r="C1414" s="5">
        <f>TITRES_STAT!D1417</f>
        <v>7.4051999999999998</v>
      </c>
      <c r="D1414" s="5">
        <f>TITRES_STAT!E1417</f>
        <v>50</v>
      </c>
      <c r="E1414" s="2">
        <f t="shared" si="88"/>
        <v>-72465</v>
      </c>
      <c r="F1414" s="5" t="str">
        <f t="shared" si="87"/>
        <v>BULLISH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44372</v>
      </c>
      <c r="B1415" s="5">
        <f>TITRES_STAT!C1418</f>
        <v>7.42</v>
      </c>
      <c r="C1415" s="5">
        <f>TITRES_STAT!D1418</f>
        <v>7.4051999999999998</v>
      </c>
      <c r="D1415" s="5">
        <f>TITRES_STAT!E1418</f>
        <v>900</v>
      </c>
      <c r="E1415" s="2">
        <f t="shared" si="88"/>
        <v>-72465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CONFIRMED BULLISH</v>
      </c>
    </row>
    <row r="1416" spans="1:8" ht="13.5" x14ac:dyDescent="0.25">
      <c r="A1416" s="3">
        <f>TITRES_STAT!B1419</f>
        <v>44375</v>
      </c>
      <c r="B1416" s="5">
        <f>TITRES_STAT!C1419</f>
        <v>7.42</v>
      </c>
      <c r="C1416" s="5">
        <f>TITRES_STAT!D1419</f>
        <v>7.4051999999999998</v>
      </c>
      <c r="D1416" s="5">
        <f>TITRES_STAT!E1419</f>
        <v>69</v>
      </c>
      <c r="E1416" s="2">
        <f t="shared" si="88"/>
        <v>-72465</v>
      </c>
      <c r="F1416" s="5" t="str">
        <f t="shared" ref="F1416:F1479" si="91">IF(E1416&gt;E1411,"BULLISH",IF(E1416&lt;E1411,"BEARISH","NEUTRAL"))</f>
        <v>BULLISH</v>
      </c>
      <c r="G1416" s="5" t="str">
        <f t="shared" si="90"/>
        <v>NEUTRAL</v>
      </c>
      <c r="H1416" s="5" t="str">
        <f t="shared" si="89"/>
        <v>CONFIRMED BULLISH</v>
      </c>
    </row>
    <row r="1417" spans="1:8" ht="13.5" x14ac:dyDescent="0.25">
      <c r="A1417" s="3">
        <f>TITRES_STAT!B1420</f>
        <v>44376</v>
      </c>
      <c r="B1417" s="5">
        <f>TITRES_STAT!C1420</f>
        <v>7.42</v>
      </c>
      <c r="C1417" s="5">
        <f>TITRES_STAT!D1420</f>
        <v>7.4051999999999998</v>
      </c>
      <c r="D1417" s="5">
        <f>TITRES_STAT!E1420</f>
        <v>0</v>
      </c>
      <c r="E1417" s="2">
        <f t="shared" si="88"/>
        <v>-72465</v>
      </c>
      <c r="F1417" s="5" t="str">
        <f t="shared" si="91"/>
        <v>BULLISH</v>
      </c>
      <c r="G1417" s="5" t="str">
        <f t="shared" si="90"/>
        <v>NEUTRAL</v>
      </c>
      <c r="H1417" s="5" t="str">
        <f t="shared" si="89"/>
        <v>CONFIRMED BULLISH</v>
      </c>
    </row>
    <row r="1418" spans="1:8" ht="13.5" x14ac:dyDescent="0.25">
      <c r="A1418" s="3">
        <f>TITRES_STAT!B1421</f>
        <v>44377</v>
      </c>
      <c r="B1418" s="5">
        <f>TITRES_STAT!C1421</f>
        <v>7.42</v>
      </c>
      <c r="C1418" s="5">
        <f>TITRES_STAT!D1421</f>
        <v>7.4051999999999998</v>
      </c>
      <c r="D1418" s="5">
        <f>TITRES_STAT!E1421</f>
        <v>200</v>
      </c>
      <c r="E1418" s="2">
        <f t="shared" si="88"/>
        <v>-72465</v>
      </c>
      <c r="F1418" s="5" t="str">
        <f t="shared" si="91"/>
        <v>BEARISH</v>
      </c>
      <c r="G1418" s="5" t="str">
        <f t="shared" si="90"/>
        <v>NEUTRAL</v>
      </c>
      <c r="H1418" s="5" t="str">
        <f t="shared" si="89"/>
        <v>CONFIRMED BEARISH</v>
      </c>
    </row>
    <row r="1419" spans="1:8" ht="13.5" x14ac:dyDescent="0.25">
      <c r="A1419" s="3">
        <f>TITRES_STAT!B1422</f>
        <v>44378</v>
      </c>
      <c r="B1419" s="5">
        <f>TITRES_STAT!C1422</f>
        <v>7.42</v>
      </c>
      <c r="C1419" s="5">
        <f>TITRES_STAT!D1422</f>
        <v>7.4051999999999998</v>
      </c>
      <c r="D1419" s="5">
        <f>TITRES_STAT!E1422</f>
        <v>0</v>
      </c>
      <c r="E1419" s="2">
        <f t="shared" si="88"/>
        <v>-72465</v>
      </c>
      <c r="F1419" s="5" t="str">
        <f t="shared" si="91"/>
        <v>NEUTRAL</v>
      </c>
      <c r="G1419" s="5" t="str">
        <f t="shared" si="90"/>
        <v>NEUTRAL</v>
      </c>
      <c r="H1419" s="5" t="str">
        <f t="shared" si="89"/>
        <v>NEUTRAL</v>
      </c>
    </row>
    <row r="1420" spans="1:8" ht="13.5" x14ac:dyDescent="0.25">
      <c r="A1420" s="3">
        <f>TITRES_STAT!B1423</f>
        <v>44379</v>
      </c>
      <c r="B1420" s="5">
        <f>TITRES_STAT!C1423</f>
        <v>7.42</v>
      </c>
      <c r="C1420" s="5">
        <f>TITRES_STAT!D1423</f>
        <v>7.4051999999999998</v>
      </c>
      <c r="D1420" s="5">
        <f>TITRES_STAT!E1423</f>
        <v>0</v>
      </c>
      <c r="E1420" s="2">
        <f t="shared" si="88"/>
        <v>-72465</v>
      </c>
      <c r="F1420" s="5" t="str">
        <f t="shared" si="91"/>
        <v>NEUTRAL</v>
      </c>
      <c r="G1420" s="5" t="str">
        <f t="shared" si="90"/>
        <v>NEUTRAL</v>
      </c>
      <c r="H1420" s="5" t="str">
        <f t="shared" si="89"/>
        <v>NEUTRAL</v>
      </c>
    </row>
    <row r="1421" spans="1:8" ht="13.5" x14ac:dyDescent="0.25">
      <c r="A1421" s="3">
        <f>TITRES_STAT!B1424</f>
        <v>44382</v>
      </c>
      <c r="B1421" s="5">
        <f>TITRES_STAT!C1424</f>
        <v>7.42</v>
      </c>
      <c r="C1421" s="5">
        <f>TITRES_STAT!D1424</f>
        <v>7.4051999999999998</v>
      </c>
      <c r="D1421" s="5">
        <f>TITRES_STAT!E1424</f>
        <v>0</v>
      </c>
      <c r="E1421" s="2">
        <f t="shared" si="88"/>
        <v>-72465</v>
      </c>
      <c r="F1421" s="5" t="str">
        <f t="shared" si="91"/>
        <v>NEUTRAL</v>
      </c>
      <c r="G1421" s="5" t="str">
        <f t="shared" si="90"/>
        <v>NEUTRAL</v>
      </c>
      <c r="H1421" s="5" t="str">
        <f t="shared" si="89"/>
        <v>NEUTRAL</v>
      </c>
    </row>
    <row r="1422" spans="1:8" ht="13.5" x14ac:dyDescent="0.25">
      <c r="A1422" s="3">
        <f>TITRES_STAT!B1425</f>
        <v>44383</v>
      </c>
      <c r="B1422" s="5">
        <f>TITRES_STAT!C1425</f>
        <v>7.42</v>
      </c>
      <c r="C1422" s="5">
        <f>TITRES_STAT!D1425</f>
        <v>7.4051999999999998</v>
      </c>
      <c r="D1422" s="5">
        <f>TITRES_STAT!E1425</f>
        <v>0</v>
      </c>
      <c r="E1422" s="2">
        <f t="shared" si="88"/>
        <v>-72465</v>
      </c>
      <c r="F1422" s="5" t="str">
        <f t="shared" si="91"/>
        <v>NEUTRAL</v>
      </c>
      <c r="G1422" s="5" t="str">
        <f t="shared" si="90"/>
        <v>NEUTRAL</v>
      </c>
      <c r="H1422" s="5" t="str">
        <f t="shared" si="89"/>
        <v>NEUTRAL</v>
      </c>
    </row>
    <row r="1423" spans="1:8" ht="13.5" x14ac:dyDescent="0.25">
      <c r="A1423" s="3">
        <f>TITRES_STAT!B1426</f>
        <v>44384</v>
      </c>
      <c r="B1423" s="5">
        <f>TITRES_STAT!C1426</f>
        <v>7.42</v>
      </c>
      <c r="C1423" s="5">
        <f>TITRES_STAT!D1426</f>
        <v>7.4051999999999998</v>
      </c>
      <c r="D1423" s="5">
        <f>TITRES_STAT!E1426</f>
        <v>300</v>
      </c>
      <c r="E1423" s="2">
        <f t="shared" si="88"/>
        <v>-72465</v>
      </c>
      <c r="F1423" s="5" t="str">
        <f t="shared" si="91"/>
        <v>NEUTRAL</v>
      </c>
      <c r="G1423" s="5" t="str">
        <f t="shared" si="90"/>
        <v>NEUTRAL</v>
      </c>
      <c r="H1423" s="5" t="str">
        <f t="shared" si="89"/>
        <v>NEUTRAL</v>
      </c>
    </row>
    <row r="1424" spans="1:8" ht="13.5" x14ac:dyDescent="0.25">
      <c r="A1424" s="3">
        <f>TITRES_STAT!B1427</f>
        <v>44385</v>
      </c>
      <c r="B1424" s="5">
        <f>TITRES_STAT!C1427</f>
        <v>7.2</v>
      </c>
      <c r="C1424" s="5">
        <f>TITRES_STAT!D1427</f>
        <v>7.1856</v>
      </c>
      <c r="D1424" s="5">
        <f>TITRES_STAT!E1427</f>
        <v>32</v>
      </c>
      <c r="E1424" s="2">
        <f t="shared" si="88"/>
        <v>-72497</v>
      </c>
      <c r="F1424" s="5" t="str">
        <f t="shared" si="91"/>
        <v>BEARISH</v>
      </c>
      <c r="G1424" s="5" t="str">
        <f t="shared" si="90"/>
        <v>NEUTRAL</v>
      </c>
      <c r="H1424" s="5" t="str">
        <f t="shared" si="89"/>
        <v>CONFIRMED BEARISH</v>
      </c>
    </row>
    <row r="1425" spans="1:8" ht="13.5" x14ac:dyDescent="0.25">
      <c r="A1425" s="3">
        <f>TITRES_STAT!B1428</f>
        <v>44386</v>
      </c>
      <c r="B1425" s="5">
        <f>TITRES_STAT!C1428</f>
        <v>7.41</v>
      </c>
      <c r="C1425" s="5">
        <f>TITRES_STAT!D1428</f>
        <v>7.3952</v>
      </c>
      <c r="D1425" s="5">
        <f>TITRES_STAT!E1428</f>
        <v>100</v>
      </c>
      <c r="E1425" s="2">
        <f t="shared" si="88"/>
        <v>-72397</v>
      </c>
      <c r="F1425" s="5" t="str">
        <f t="shared" si="91"/>
        <v>BULLISH</v>
      </c>
      <c r="G1425" s="5" t="str">
        <f t="shared" si="90"/>
        <v>NEUTRAL</v>
      </c>
      <c r="H1425" s="5" t="str">
        <f t="shared" si="89"/>
        <v>BULLISH DIVERGENCE</v>
      </c>
    </row>
    <row r="1426" spans="1:8" ht="13.5" x14ac:dyDescent="0.25">
      <c r="A1426" s="3">
        <f>TITRES_STAT!B1429</f>
        <v>44389</v>
      </c>
      <c r="B1426" s="5">
        <f>TITRES_STAT!C1429</f>
        <v>7.2</v>
      </c>
      <c r="C1426" s="5">
        <f>TITRES_STAT!D1429</f>
        <v>7.1856</v>
      </c>
      <c r="D1426" s="5">
        <f>TITRES_STAT!E1429</f>
        <v>841</v>
      </c>
      <c r="E1426" s="2">
        <f t="shared" si="88"/>
        <v>-73238</v>
      </c>
      <c r="F1426" s="5" t="str">
        <f t="shared" si="91"/>
        <v>BEARISH</v>
      </c>
      <c r="G1426" s="5" t="str">
        <f t="shared" si="90"/>
        <v>NEUTRAL</v>
      </c>
      <c r="H1426" s="5" t="str">
        <f t="shared" si="89"/>
        <v>CONFIRMED BEARISH</v>
      </c>
    </row>
    <row r="1427" spans="1:8" ht="13.5" x14ac:dyDescent="0.25">
      <c r="A1427" s="3">
        <f>TITRES_STAT!B1430</f>
        <v>44390</v>
      </c>
      <c r="B1427" s="5">
        <f>TITRES_STAT!C1430</f>
        <v>6.99</v>
      </c>
      <c r="C1427" s="5">
        <f>TITRES_STAT!D1430</f>
        <v>6.976</v>
      </c>
      <c r="D1427" s="5">
        <f>TITRES_STAT!E1430</f>
        <v>297</v>
      </c>
      <c r="E1427" s="2">
        <f t="shared" si="88"/>
        <v>-73535</v>
      </c>
      <c r="F1427" s="5" t="str">
        <f t="shared" si="91"/>
        <v>BEARISH</v>
      </c>
      <c r="G1427" s="5" t="str">
        <f t="shared" si="90"/>
        <v>NEUTRAL</v>
      </c>
      <c r="H1427" s="5" t="str">
        <f t="shared" si="89"/>
        <v>CONFIRMED BEARISH</v>
      </c>
    </row>
    <row r="1428" spans="1:8" ht="13.5" x14ac:dyDescent="0.25">
      <c r="A1428" s="3">
        <f>TITRES_STAT!B1431</f>
        <v>44391</v>
      </c>
      <c r="B1428" s="5">
        <f>TITRES_STAT!C1431</f>
        <v>6.99</v>
      </c>
      <c r="C1428" s="5">
        <f>TITRES_STAT!D1431</f>
        <v>6.976</v>
      </c>
      <c r="D1428" s="5">
        <f>TITRES_STAT!E1431</f>
        <v>0</v>
      </c>
      <c r="E1428" s="2">
        <f t="shared" si="88"/>
        <v>-73535</v>
      </c>
      <c r="F1428" s="5" t="str">
        <f t="shared" si="91"/>
        <v>BEARISH</v>
      </c>
      <c r="G1428" s="5" t="str">
        <f t="shared" si="90"/>
        <v>NEUTRAL</v>
      </c>
      <c r="H1428" s="5" t="str">
        <f t="shared" si="89"/>
        <v>CONFIRMED BEARISH</v>
      </c>
    </row>
    <row r="1429" spans="1:8" ht="13.5" x14ac:dyDescent="0.25">
      <c r="A1429" s="3">
        <f>TITRES_STAT!B1432</f>
        <v>44392</v>
      </c>
      <c r="B1429" s="5">
        <f>TITRES_STAT!C1432</f>
        <v>6.8</v>
      </c>
      <c r="C1429" s="5">
        <f>TITRES_STAT!D1432</f>
        <v>6.7864000000000004</v>
      </c>
      <c r="D1429" s="5">
        <f>TITRES_STAT!E1432</f>
        <v>6</v>
      </c>
      <c r="E1429" s="2">
        <f t="shared" si="88"/>
        <v>-73541</v>
      </c>
      <c r="F1429" s="5" t="str">
        <f t="shared" si="91"/>
        <v>BEARISH</v>
      </c>
      <c r="G1429" s="5" t="str">
        <f t="shared" si="90"/>
        <v>NEUTRAL</v>
      </c>
      <c r="H1429" s="5" t="str">
        <f t="shared" si="89"/>
        <v>CONFIRMED BEARISH</v>
      </c>
    </row>
    <row r="1430" spans="1:8" ht="13.5" x14ac:dyDescent="0.25">
      <c r="A1430" s="3">
        <f>TITRES_STAT!B1433</f>
        <v>44393</v>
      </c>
      <c r="B1430" s="5">
        <f>TITRES_STAT!C1433</f>
        <v>7.1</v>
      </c>
      <c r="C1430" s="5">
        <f>TITRES_STAT!D1433</f>
        <v>7.0857999999999999</v>
      </c>
      <c r="D1430" s="5">
        <f>TITRES_STAT!E1433</f>
        <v>0</v>
      </c>
      <c r="E1430" s="2">
        <f t="shared" si="88"/>
        <v>-73541</v>
      </c>
      <c r="F1430" s="5" t="str">
        <f t="shared" si="91"/>
        <v>BEARISH</v>
      </c>
      <c r="G1430" s="5" t="str">
        <f t="shared" si="90"/>
        <v>NEUTRAL</v>
      </c>
      <c r="H1430" s="5" t="str">
        <f t="shared" si="89"/>
        <v>CONFIRMED BEARISH</v>
      </c>
    </row>
    <row r="1431" spans="1:8" ht="13.5" x14ac:dyDescent="0.25">
      <c r="A1431" s="3">
        <f>TITRES_STAT!B1434</f>
        <v>44396</v>
      </c>
      <c r="B1431" s="5">
        <f>TITRES_STAT!C1434</f>
        <v>7.1</v>
      </c>
      <c r="C1431" s="5">
        <f>TITRES_STAT!D1434</f>
        <v>7.0857999999999999</v>
      </c>
      <c r="D1431" s="5">
        <f>TITRES_STAT!E1434</f>
        <v>0</v>
      </c>
      <c r="E1431" s="2">
        <f t="shared" si="88"/>
        <v>-73541</v>
      </c>
      <c r="F1431" s="5" t="str">
        <f t="shared" si="91"/>
        <v>BEARISH</v>
      </c>
      <c r="G1431" s="5" t="str">
        <f t="shared" si="90"/>
        <v>NEUTRAL</v>
      </c>
      <c r="H1431" s="5" t="str">
        <f t="shared" si="89"/>
        <v>CONFIRMED BEARISH</v>
      </c>
    </row>
    <row r="1432" spans="1:8" ht="13.5" x14ac:dyDescent="0.25">
      <c r="A1432" s="3">
        <f>TITRES_STAT!B1435</f>
        <v>44399</v>
      </c>
      <c r="B1432" s="5">
        <f>TITRES_STAT!C1435</f>
        <v>7.4</v>
      </c>
      <c r="C1432" s="5">
        <f>TITRES_STAT!D1435</f>
        <v>7.3852000000000002</v>
      </c>
      <c r="D1432" s="5">
        <f>TITRES_STAT!E1435</f>
        <v>66</v>
      </c>
      <c r="E1432" s="2">
        <f t="shared" si="88"/>
        <v>-73475</v>
      </c>
      <c r="F1432" s="5" t="str">
        <f t="shared" si="91"/>
        <v>BULLISH</v>
      </c>
      <c r="G1432" s="5" t="str">
        <f t="shared" si="90"/>
        <v>NEUTRAL</v>
      </c>
      <c r="H1432" s="5" t="str">
        <f t="shared" si="89"/>
        <v>CONFIRMED BULLISH</v>
      </c>
    </row>
    <row r="1433" spans="1:8" ht="13.5" x14ac:dyDescent="0.25">
      <c r="A1433" s="3">
        <f>TITRES_STAT!B1436</f>
        <v>44400</v>
      </c>
      <c r="B1433" s="5">
        <f>TITRES_STAT!C1436</f>
        <v>7.5</v>
      </c>
      <c r="C1433" s="5">
        <f>TITRES_STAT!D1436</f>
        <v>7.4850000000000003</v>
      </c>
      <c r="D1433" s="5">
        <f>TITRES_STAT!E1436</f>
        <v>100</v>
      </c>
      <c r="E1433" s="2">
        <f t="shared" si="88"/>
        <v>-73375</v>
      </c>
      <c r="F1433" s="5" t="str">
        <f t="shared" si="91"/>
        <v>BULLISH</v>
      </c>
      <c r="G1433" s="5" t="str">
        <f t="shared" si="90"/>
        <v>NEUTRAL</v>
      </c>
      <c r="H1433" s="5" t="str">
        <f t="shared" si="89"/>
        <v>CONFIRMED BULLISH</v>
      </c>
    </row>
    <row r="1434" spans="1:8" ht="13.5" x14ac:dyDescent="0.25">
      <c r="A1434" s="3">
        <f>TITRES_STAT!B1437</f>
        <v>44403</v>
      </c>
      <c r="B1434" s="5">
        <f>TITRES_STAT!C1437</f>
        <v>7.5</v>
      </c>
      <c r="C1434" s="5">
        <f>TITRES_STAT!D1437</f>
        <v>7.4850000000000003</v>
      </c>
      <c r="D1434" s="5">
        <f>TITRES_STAT!E1437</f>
        <v>0</v>
      </c>
      <c r="E1434" s="2">
        <f t="shared" si="88"/>
        <v>-73375</v>
      </c>
      <c r="F1434" s="5" t="str">
        <f t="shared" si="91"/>
        <v>BULLISH</v>
      </c>
      <c r="G1434" s="5" t="str">
        <f t="shared" si="90"/>
        <v>NEUTRAL</v>
      </c>
      <c r="H1434" s="5" t="str">
        <f t="shared" si="89"/>
        <v>CONFIRMED BULLISH</v>
      </c>
    </row>
    <row r="1435" spans="1:8" ht="13.5" x14ac:dyDescent="0.25">
      <c r="A1435" s="3">
        <f>TITRES_STAT!B1438</f>
        <v>44404</v>
      </c>
      <c r="B1435" s="5">
        <f>TITRES_STAT!C1438</f>
        <v>7.5</v>
      </c>
      <c r="C1435" s="5">
        <f>TITRES_STAT!D1438</f>
        <v>7.4850000000000003</v>
      </c>
      <c r="D1435" s="5">
        <f>TITRES_STAT!E1438</f>
        <v>0</v>
      </c>
      <c r="E1435" s="2">
        <f t="shared" si="88"/>
        <v>-73375</v>
      </c>
      <c r="F1435" s="5" t="str">
        <f t="shared" si="91"/>
        <v>BULLISH</v>
      </c>
      <c r="G1435" s="5" t="str">
        <f t="shared" si="90"/>
        <v>NEUTRAL</v>
      </c>
      <c r="H1435" s="5" t="str">
        <f t="shared" si="89"/>
        <v>CONFIRMED BULLISH</v>
      </c>
    </row>
    <row r="1436" spans="1:8" ht="13.5" x14ac:dyDescent="0.25">
      <c r="A1436" s="3">
        <f>TITRES_STAT!B1439</f>
        <v>44405</v>
      </c>
      <c r="B1436" s="5">
        <f>TITRES_STAT!C1439</f>
        <v>7.5</v>
      </c>
      <c r="C1436" s="5">
        <f>TITRES_STAT!D1439</f>
        <v>7.4850000000000003</v>
      </c>
      <c r="D1436" s="5">
        <f>TITRES_STAT!E1439</f>
        <v>0</v>
      </c>
      <c r="E1436" s="2">
        <f t="shared" si="88"/>
        <v>-73375</v>
      </c>
      <c r="F1436" s="5" t="str">
        <f t="shared" si="91"/>
        <v>BULLISH</v>
      </c>
      <c r="G1436" s="5" t="str">
        <f t="shared" si="90"/>
        <v>NEUTRAL</v>
      </c>
      <c r="H1436" s="5" t="str">
        <f t="shared" si="89"/>
        <v>CONFIRMED BULLISH</v>
      </c>
    </row>
    <row r="1437" spans="1:8" ht="13.5" x14ac:dyDescent="0.25">
      <c r="A1437" s="3">
        <f>TITRES_STAT!B1440</f>
        <v>44406</v>
      </c>
      <c r="B1437" s="5">
        <f>TITRES_STAT!C1440</f>
        <v>7.5</v>
      </c>
      <c r="C1437" s="5">
        <f>TITRES_STAT!D1440</f>
        <v>7.4850000000000003</v>
      </c>
      <c r="D1437" s="5">
        <f>TITRES_STAT!E1440</f>
        <v>0</v>
      </c>
      <c r="E1437" s="2">
        <f t="shared" si="88"/>
        <v>-73375</v>
      </c>
      <c r="F1437" s="5" t="str">
        <f t="shared" si="91"/>
        <v>BULLISH</v>
      </c>
      <c r="G1437" s="5" t="str">
        <f t="shared" si="90"/>
        <v>NEUTRAL</v>
      </c>
      <c r="H1437" s="5" t="str">
        <f t="shared" si="89"/>
        <v>CONFIRMED BULLISH</v>
      </c>
    </row>
    <row r="1438" spans="1:8" ht="13.5" x14ac:dyDescent="0.25">
      <c r="A1438" s="3">
        <f>TITRES_STAT!B1441</f>
        <v>44407</v>
      </c>
      <c r="B1438" s="5">
        <f>TITRES_STAT!C1441</f>
        <v>7.5</v>
      </c>
      <c r="C1438" s="5">
        <f>TITRES_STAT!D1441</f>
        <v>7.4850000000000003</v>
      </c>
      <c r="D1438" s="5">
        <f>TITRES_STAT!E1441</f>
        <v>0</v>
      </c>
      <c r="E1438" s="2">
        <f t="shared" si="88"/>
        <v>-73375</v>
      </c>
      <c r="F1438" s="5" t="str">
        <f t="shared" si="91"/>
        <v>NEUTRAL</v>
      </c>
      <c r="G1438" s="5" t="str">
        <f t="shared" si="90"/>
        <v>NEUTRAL</v>
      </c>
      <c r="H1438" s="5" t="str">
        <f t="shared" si="89"/>
        <v>NEUTRAL</v>
      </c>
    </row>
    <row r="1439" spans="1:8" ht="13.5" x14ac:dyDescent="0.25">
      <c r="A1439" s="3">
        <f>TITRES_STAT!B1442</f>
        <v>44410</v>
      </c>
      <c r="B1439" s="5">
        <f>TITRES_STAT!C1442</f>
        <v>7.5</v>
      </c>
      <c r="C1439" s="5">
        <f>TITRES_STAT!D1442</f>
        <v>7.4850000000000003</v>
      </c>
      <c r="D1439" s="5">
        <f>TITRES_STAT!E1442</f>
        <v>0</v>
      </c>
      <c r="E1439" s="2">
        <f t="shared" si="88"/>
        <v>-73375</v>
      </c>
      <c r="F1439" s="5" t="str">
        <f t="shared" si="91"/>
        <v>NEUTRAL</v>
      </c>
      <c r="G1439" s="5" t="str">
        <f t="shared" si="90"/>
        <v>NEUTRAL</v>
      </c>
      <c r="H1439" s="5" t="str">
        <f t="shared" si="89"/>
        <v>NEUTRAL</v>
      </c>
    </row>
    <row r="1440" spans="1:8" ht="13.5" x14ac:dyDescent="0.25">
      <c r="A1440" s="3">
        <f>TITRES_STAT!B1443</f>
        <v>44411</v>
      </c>
      <c r="B1440" s="5">
        <f>TITRES_STAT!C1443</f>
        <v>7.5</v>
      </c>
      <c r="C1440" s="5">
        <f>TITRES_STAT!D1443</f>
        <v>7.4850000000000003</v>
      </c>
      <c r="D1440" s="5">
        <f>TITRES_STAT!E1443</f>
        <v>311</v>
      </c>
      <c r="E1440" s="2">
        <f t="shared" si="88"/>
        <v>-73375</v>
      </c>
      <c r="F1440" s="5" t="str">
        <f t="shared" si="91"/>
        <v>NEUTRAL</v>
      </c>
      <c r="G1440" s="5" t="str">
        <f t="shared" si="90"/>
        <v>NEUTRAL</v>
      </c>
      <c r="H1440" s="5" t="str">
        <f t="shared" si="89"/>
        <v>NEUTRAL</v>
      </c>
    </row>
    <row r="1441" spans="1:8" ht="13.5" x14ac:dyDescent="0.25">
      <c r="A1441" s="3">
        <f>TITRES_STAT!B1444</f>
        <v>44412</v>
      </c>
      <c r="B1441" s="5">
        <f>TITRES_STAT!C1444</f>
        <v>7.5</v>
      </c>
      <c r="C1441" s="5">
        <f>TITRES_STAT!D1444</f>
        <v>7.4850000000000003</v>
      </c>
      <c r="D1441" s="5">
        <f>TITRES_STAT!E1444</f>
        <v>0</v>
      </c>
      <c r="E1441" s="2">
        <f t="shared" si="88"/>
        <v>-73375</v>
      </c>
      <c r="F1441" s="5" t="str">
        <f t="shared" si="91"/>
        <v>NEUTRAL</v>
      </c>
      <c r="G1441" s="5" t="str">
        <f t="shared" si="90"/>
        <v>NEUTRAL</v>
      </c>
      <c r="H1441" s="5" t="str">
        <f t="shared" si="89"/>
        <v>NEUTRAL</v>
      </c>
    </row>
    <row r="1442" spans="1:8" ht="13.5" x14ac:dyDescent="0.25">
      <c r="A1442" s="3">
        <f>TITRES_STAT!B1445</f>
        <v>44413</v>
      </c>
      <c r="B1442" s="5">
        <f>TITRES_STAT!C1445</f>
        <v>7.5</v>
      </c>
      <c r="C1442" s="5">
        <f>TITRES_STAT!D1445</f>
        <v>7.4850000000000003</v>
      </c>
      <c r="D1442" s="5">
        <f>TITRES_STAT!E1445</f>
        <v>65</v>
      </c>
      <c r="E1442" s="2">
        <f t="shared" si="88"/>
        <v>-73375</v>
      </c>
      <c r="F1442" s="5" t="str">
        <f t="shared" si="91"/>
        <v>NEUTRAL</v>
      </c>
      <c r="G1442" s="5" t="str">
        <f t="shared" si="90"/>
        <v>NEUTRAL</v>
      </c>
      <c r="H1442" s="5" t="str">
        <f t="shared" si="89"/>
        <v>NEUTRAL</v>
      </c>
    </row>
    <row r="1443" spans="1:8" ht="13.5" x14ac:dyDescent="0.25">
      <c r="A1443" s="3">
        <f>TITRES_STAT!B1446</f>
        <v>44414</v>
      </c>
      <c r="B1443" s="5">
        <f>TITRES_STAT!C1446</f>
        <v>7.5</v>
      </c>
      <c r="C1443" s="5">
        <f>TITRES_STAT!D1446</f>
        <v>7.4850000000000003</v>
      </c>
      <c r="D1443" s="5">
        <f>TITRES_STAT!E1446</f>
        <v>230</v>
      </c>
      <c r="E1443" s="2">
        <f t="shared" si="88"/>
        <v>-73375</v>
      </c>
      <c r="F1443" s="5" t="str">
        <f t="shared" si="91"/>
        <v>NEUTRAL</v>
      </c>
      <c r="G1443" s="5" t="str">
        <f t="shared" si="90"/>
        <v>NEUTRAL</v>
      </c>
      <c r="H1443" s="5" t="str">
        <f t="shared" si="89"/>
        <v>NEUTRAL</v>
      </c>
    </row>
    <row r="1444" spans="1:8" ht="13.5" x14ac:dyDescent="0.25">
      <c r="A1444" s="3">
        <f>TITRES_STAT!B1447</f>
        <v>44417</v>
      </c>
      <c r="B1444" s="5">
        <f>TITRES_STAT!C1447</f>
        <v>7.5</v>
      </c>
      <c r="C1444" s="5">
        <f>TITRES_STAT!D1447</f>
        <v>7.4850000000000003</v>
      </c>
      <c r="D1444" s="5">
        <f>TITRES_STAT!E1447</f>
        <v>0</v>
      </c>
      <c r="E1444" s="2">
        <f t="shared" si="88"/>
        <v>-73375</v>
      </c>
      <c r="F1444" s="5" t="str">
        <f t="shared" si="91"/>
        <v>NEUTRAL</v>
      </c>
      <c r="G1444" s="5" t="str">
        <f t="shared" si="90"/>
        <v>NEUTRAL</v>
      </c>
      <c r="H1444" s="5" t="str">
        <f t="shared" si="89"/>
        <v>NEUTRAL</v>
      </c>
    </row>
    <row r="1445" spans="1:8" ht="13.5" x14ac:dyDescent="0.25">
      <c r="A1445" s="3">
        <f>TITRES_STAT!B1448</f>
        <v>44419</v>
      </c>
      <c r="B1445" s="5">
        <f>TITRES_STAT!C1448</f>
        <v>7.5</v>
      </c>
      <c r="C1445" s="5">
        <f>TITRES_STAT!D1448</f>
        <v>7.4850000000000003</v>
      </c>
      <c r="D1445" s="5">
        <f>TITRES_STAT!E1448</f>
        <v>0</v>
      </c>
      <c r="E1445" s="2">
        <f t="shared" si="88"/>
        <v>-73375</v>
      </c>
      <c r="F1445" s="5" t="str">
        <f t="shared" si="91"/>
        <v>NEUTRAL</v>
      </c>
      <c r="G1445" s="5" t="str">
        <f t="shared" si="90"/>
        <v>NEUTRAL</v>
      </c>
      <c r="H1445" s="5" t="str">
        <f t="shared" si="89"/>
        <v>NEUTRAL</v>
      </c>
    </row>
    <row r="1446" spans="1:8" ht="13.5" x14ac:dyDescent="0.25">
      <c r="A1446" s="3">
        <f>TITRES_STAT!B1449</f>
        <v>44420</v>
      </c>
      <c r="B1446" s="5">
        <f>TITRES_STAT!C1449</f>
        <v>7.5</v>
      </c>
      <c r="C1446" s="5">
        <f>TITRES_STAT!D1449</f>
        <v>7.4850000000000003</v>
      </c>
      <c r="D1446" s="5">
        <f>TITRES_STAT!E1449</f>
        <v>65</v>
      </c>
      <c r="E1446" s="2">
        <f t="shared" si="88"/>
        <v>-73375</v>
      </c>
      <c r="F1446" s="5" t="str">
        <f t="shared" si="91"/>
        <v>NEUTRAL</v>
      </c>
      <c r="G1446" s="5" t="str">
        <f t="shared" si="90"/>
        <v>NEUTRAL</v>
      </c>
      <c r="H1446" s="5" t="str">
        <f t="shared" si="89"/>
        <v>NEUTRAL</v>
      </c>
    </row>
    <row r="1447" spans="1:8" ht="13.5" x14ac:dyDescent="0.25">
      <c r="A1447" s="3">
        <f>TITRES_STAT!B1450</f>
        <v>44424</v>
      </c>
      <c r="B1447" s="5">
        <f>TITRES_STAT!C1450</f>
        <v>7.5</v>
      </c>
      <c r="C1447" s="5">
        <f>TITRES_STAT!D1450</f>
        <v>7.4850000000000003</v>
      </c>
      <c r="D1447" s="5">
        <f>TITRES_STAT!E1450</f>
        <v>65</v>
      </c>
      <c r="E1447" s="2">
        <f t="shared" si="88"/>
        <v>-73375</v>
      </c>
      <c r="F1447" s="5" t="str">
        <f t="shared" si="91"/>
        <v>NEUTRAL</v>
      </c>
      <c r="G1447" s="5" t="str">
        <f t="shared" si="90"/>
        <v>NEUTRAL</v>
      </c>
      <c r="H1447" s="5" t="str">
        <f t="shared" si="89"/>
        <v>NEUTRAL</v>
      </c>
    </row>
    <row r="1448" spans="1:8" ht="13.5" x14ac:dyDescent="0.25">
      <c r="A1448" s="3">
        <f>TITRES_STAT!B1451</f>
        <v>44425</v>
      </c>
      <c r="B1448" s="5">
        <f>TITRES_STAT!C1451</f>
        <v>7.5</v>
      </c>
      <c r="C1448" s="5">
        <f>TITRES_STAT!D1451</f>
        <v>7.4850000000000003</v>
      </c>
      <c r="D1448" s="5">
        <f>TITRES_STAT!E1451</f>
        <v>20</v>
      </c>
      <c r="E1448" s="2">
        <f t="shared" si="88"/>
        <v>-73375</v>
      </c>
      <c r="F1448" s="5" t="str">
        <f t="shared" si="91"/>
        <v>NEUTRAL</v>
      </c>
      <c r="G1448" s="5" t="str">
        <f t="shared" si="90"/>
        <v>NEUTRAL</v>
      </c>
      <c r="H1448" s="5" t="str">
        <f t="shared" si="89"/>
        <v>NEUTRAL</v>
      </c>
    </row>
    <row r="1449" spans="1:8" ht="13.5" x14ac:dyDescent="0.25">
      <c r="A1449" s="3">
        <f>TITRES_STAT!B1452</f>
        <v>44426</v>
      </c>
      <c r="B1449" s="5">
        <f>TITRES_STAT!C1452</f>
        <v>7.5</v>
      </c>
      <c r="C1449" s="5">
        <f>TITRES_STAT!D1452</f>
        <v>7.4850000000000003</v>
      </c>
      <c r="D1449" s="5">
        <f>TITRES_STAT!E1452</f>
        <v>19</v>
      </c>
      <c r="E1449" s="2">
        <f t="shared" si="88"/>
        <v>-73375</v>
      </c>
      <c r="F1449" s="5" t="str">
        <f t="shared" si="91"/>
        <v>NEUTRAL</v>
      </c>
      <c r="G1449" s="5" t="str">
        <f t="shared" si="90"/>
        <v>NEUTRAL</v>
      </c>
      <c r="H1449" s="5" t="str">
        <f t="shared" si="89"/>
        <v>NEUTRAL</v>
      </c>
    </row>
    <row r="1450" spans="1:8" ht="13.5" x14ac:dyDescent="0.25">
      <c r="A1450" s="3">
        <f>TITRES_STAT!B1453</f>
        <v>44427</v>
      </c>
      <c r="B1450" s="5">
        <f>TITRES_STAT!C1453</f>
        <v>7.5</v>
      </c>
      <c r="C1450" s="5">
        <f>TITRES_STAT!D1453</f>
        <v>7.4850000000000003</v>
      </c>
      <c r="D1450" s="5">
        <f>TITRES_STAT!E1453</f>
        <v>165</v>
      </c>
      <c r="E1450" s="2">
        <f t="shared" si="88"/>
        <v>-73375</v>
      </c>
      <c r="F1450" s="5" t="str">
        <f t="shared" si="91"/>
        <v>NEUTRAL</v>
      </c>
      <c r="G1450" s="5" t="str">
        <f t="shared" si="90"/>
        <v>NEUTRAL</v>
      </c>
      <c r="H1450" s="5" t="str">
        <f t="shared" si="89"/>
        <v>NEUTRAL</v>
      </c>
    </row>
    <row r="1451" spans="1:8" ht="13.5" x14ac:dyDescent="0.25">
      <c r="A1451" s="3">
        <f>TITRES_STAT!B1454</f>
        <v>44428</v>
      </c>
      <c r="B1451" s="5">
        <f>TITRES_STAT!C1454</f>
        <v>7.5</v>
      </c>
      <c r="C1451" s="5">
        <f>TITRES_STAT!D1454</f>
        <v>7.4850000000000003</v>
      </c>
      <c r="D1451" s="5">
        <f>TITRES_STAT!E1454</f>
        <v>0</v>
      </c>
      <c r="E1451" s="2">
        <f t="shared" si="88"/>
        <v>-73375</v>
      </c>
      <c r="F1451" s="5" t="str">
        <f t="shared" si="91"/>
        <v>NEUTRAL</v>
      </c>
      <c r="G1451" s="5" t="str">
        <f t="shared" si="90"/>
        <v>NEUTRAL</v>
      </c>
      <c r="H1451" s="5" t="str">
        <f t="shared" si="89"/>
        <v>NEUTRAL</v>
      </c>
    </row>
    <row r="1452" spans="1:8" ht="13.5" x14ac:dyDescent="0.25">
      <c r="A1452" s="3">
        <f>TITRES_STAT!B1455</f>
        <v>44431</v>
      </c>
      <c r="B1452" s="5">
        <f>TITRES_STAT!C1455</f>
        <v>7.5</v>
      </c>
      <c r="C1452" s="5">
        <f>TITRES_STAT!D1455</f>
        <v>7.4850000000000003</v>
      </c>
      <c r="D1452" s="5">
        <f>TITRES_STAT!E1455</f>
        <v>0</v>
      </c>
      <c r="E1452" s="2">
        <f t="shared" si="88"/>
        <v>-73375</v>
      </c>
      <c r="F1452" s="5" t="str">
        <f t="shared" si="91"/>
        <v>NEUTRAL</v>
      </c>
      <c r="G1452" s="5" t="str">
        <f t="shared" si="90"/>
        <v>NEUTRAL</v>
      </c>
      <c r="H1452" s="5" t="str">
        <f t="shared" si="89"/>
        <v>NEUTRAL</v>
      </c>
    </row>
    <row r="1453" spans="1:8" ht="13.5" x14ac:dyDescent="0.25">
      <c r="A1453" s="3">
        <f>TITRES_STAT!B1456</f>
        <v>44432</v>
      </c>
      <c r="B1453" s="5">
        <f>TITRES_STAT!C1456</f>
        <v>7.5</v>
      </c>
      <c r="C1453" s="5">
        <f>TITRES_STAT!D1456</f>
        <v>7.4850000000000003</v>
      </c>
      <c r="D1453" s="5">
        <f>TITRES_STAT!E1456</f>
        <v>80</v>
      </c>
      <c r="E1453" s="2">
        <f t="shared" si="88"/>
        <v>-73375</v>
      </c>
      <c r="F1453" s="5" t="str">
        <f t="shared" si="91"/>
        <v>NEUTRAL</v>
      </c>
      <c r="G1453" s="5" t="str">
        <f t="shared" si="90"/>
        <v>NEUTRAL</v>
      </c>
      <c r="H1453" s="5" t="str">
        <f t="shared" si="89"/>
        <v>NEUTRAL</v>
      </c>
    </row>
    <row r="1454" spans="1:8" ht="13.5" x14ac:dyDescent="0.25">
      <c r="A1454" s="3">
        <f>TITRES_STAT!B1457</f>
        <v>44433</v>
      </c>
      <c r="B1454" s="5">
        <f>TITRES_STAT!C1457</f>
        <v>7.5</v>
      </c>
      <c r="C1454" s="5">
        <f>TITRES_STAT!D1457</f>
        <v>7.4850000000000003</v>
      </c>
      <c r="D1454" s="5">
        <f>TITRES_STAT!E1457</f>
        <v>0</v>
      </c>
      <c r="E1454" s="2">
        <f t="shared" si="88"/>
        <v>-73375</v>
      </c>
      <c r="F1454" s="5" t="str">
        <f t="shared" si="91"/>
        <v>NEUTRAL</v>
      </c>
      <c r="G1454" s="5" t="str">
        <f t="shared" si="90"/>
        <v>NEUTRAL</v>
      </c>
      <c r="H1454" s="5" t="str">
        <f t="shared" si="89"/>
        <v>NEUTRAL</v>
      </c>
    </row>
    <row r="1455" spans="1:8" ht="13.5" x14ac:dyDescent="0.25">
      <c r="A1455" s="3">
        <f>TITRES_STAT!B1458</f>
        <v>44434</v>
      </c>
      <c r="B1455" s="5">
        <f>TITRES_STAT!C1458</f>
        <v>7.28</v>
      </c>
      <c r="C1455" s="5">
        <f>TITRES_STAT!D1458</f>
        <v>7.2653999999999996</v>
      </c>
      <c r="D1455" s="5">
        <f>TITRES_STAT!E1458</f>
        <v>4</v>
      </c>
      <c r="E1455" s="2">
        <f t="shared" si="88"/>
        <v>-73379</v>
      </c>
      <c r="F1455" s="5" t="str">
        <f t="shared" si="91"/>
        <v>BEARISH</v>
      </c>
      <c r="G1455" s="5" t="str">
        <f t="shared" si="90"/>
        <v>NEUTRAL</v>
      </c>
      <c r="H1455" s="5" t="str">
        <f t="shared" si="89"/>
        <v>CONFIRMED BEARISH</v>
      </c>
    </row>
    <row r="1456" spans="1:8" ht="13.5" x14ac:dyDescent="0.25">
      <c r="A1456" s="3">
        <f>TITRES_STAT!B1459</f>
        <v>44435</v>
      </c>
      <c r="B1456" s="5">
        <f>TITRES_STAT!C1459</f>
        <v>7.28</v>
      </c>
      <c r="C1456" s="5">
        <f>TITRES_STAT!D1459</f>
        <v>7.2653999999999996</v>
      </c>
      <c r="D1456" s="5">
        <f>TITRES_STAT!E1459</f>
        <v>0</v>
      </c>
      <c r="E1456" s="2">
        <f t="shared" si="88"/>
        <v>-73379</v>
      </c>
      <c r="F1456" s="5" t="str">
        <f t="shared" si="91"/>
        <v>BEARISH</v>
      </c>
      <c r="G1456" s="5" t="str">
        <f t="shared" si="90"/>
        <v>NEUTRAL</v>
      </c>
      <c r="H1456" s="5" t="str">
        <f t="shared" si="89"/>
        <v>CONFIRMED BEARISH</v>
      </c>
    </row>
    <row r="1457" spans="1:8" ht="13.5" x14ac:dyDescent="0.25">
      <c r="A1457" s="3">
        <f>TITRES_STAT!B1460</f>
        <v>44438</v>
      </c>
      <c r="B1457" s="5">
        <f>TITRES_STAT!C1460</f>
        <v>7.28</v>
      </c>
      <c r="C1457" s="5">
        <f>TITRES_STAT!D1460</f>
        <v>7.2653999999999996</v>
      </c>
      <c r="D1457" s="5">
        <f>TITRES_STAT!E1460</f>
        <v>0</v>
      </c>
      <c r="E1457" s="2">
        <f t="shared" si="88"/>
        <v>-73379</v>
      </c>
      <c r="F1457" s="5" t="str">
        <f t="shared" si="91"/>
        <v>BEARISH</v>
      </c>
      <c r="G1457" s="5" t="str">
        <f t="shared" si="90"/>
        <v>NEUTRAL</v>
      </c>
      <c r="H1457" s="5" t="str">
        <f t="shared" si="89"/>
        <v>CONFIRMED BEARISH</v>
      </c>
    </row>
    <row r="1458" spans="1:8" ht="13.5" x14ac:dyDescent="0.25">
      <c r="A1458" s="3">
        <f>TITRES_STAT!B1461</f>
        <v>44439</v>
      </c>
      <c r="B1458" s="5">
        <f>TITRES_STAT!C1461</f>
        <v>7.28</v>
      </c>
      <c r="C1458" s="5">
        <f>TITRES_STAT!D1461</f>
        <v>7.2653999999999996</v>
      </c>
      <c r="D1458" s="5">
        <f>TITRES_STAT!E1461</f>
        <v>0</v>
      </c>
      <c r="E1458" s="2">
        <f t="shared" si="88"/>
        <v>-73379</v>
      </c>
      <c r="F1458" s="5" t="str">
        <f t="shared" si="91"/>
        <v>BEARISH</v>
      </c>
      <c r="G1458" s="5" t="str">
        <f t="shared" si="90"/>
        <v>NEUTRAL</v>
      </c>
      <c r="H1458" s="5" t="str">
        <f t="shared" si="89"/>
        <v>CONFIRMED BEARISH</v>
      </c>
    </row>
    <row r="1459" spans="1:8" ht="13.5" x14ac:dyDescent="0.25">
      <c r="A1459" s="3">
        <f>TITRES_STAT!B1462</f>
        <v>44440</v>
      </c>
      <c r="B1459" s="5">
        <f>TITRES_STAT!C1462</f>
        <v>7.6</v>
      </c>
      <c r="C1459" s="5">
        <f>TITRES_STAT!D1462</f>
        <v>7.5848000000000004</v>
      </c>
      <c r="D1459" s="5">
        <f>TITRES_STAT!E1462</f>
        <v>1</v>
      </c>
      <c r="E1459" s="2">
        <f t="shared" si="88"/>
        <v>-73378</v>
      </c>
      <c r="F1459" s="5" t="str">
        <f t="shared" si="91"/>
        <v>BEARISH</v>
      </c>
      <c r="G1459" s="5" t="str">
        <f t="shared" si="90"/>
        <v>NEUTRAL</v>
      </c>
      <c r="H1459" s="5" t="str">
        <f t="shared" si="89"/>
        <v>BEARISH DIVERGENCE</v>
      </c>
    </row>
    <row r="1460" spans="1:8" ht="13.5" x14ac:dyDescent="0.25">
      <c r="A1460" s="3">
        <f>TITRES_STAT!B1463</f>
        <v>44441</v>
      </c>
      <c r="B1460" s="5">
        <f>TITRES_STAT!C1463</f>
        <v>7.6</v>
      </c>
      <c r="C1460" s="5">
        <f>TITRES_STAT!D1463</f>
        <v>7.5848000000000004</v>
      </c>
      <c r="D1460" s="5">
        <f>TITRES_STAT!E1463</f>
        <v>0</v>
      </c>
      <c r="E1460" s="2">
        <f t="shared" si="88"/>
        <v>-73378</v>
      </c>
      <c r="F1460" s="5" t="str">
        <f t="shared" si="91"/>
        <v>BULLISH</v>
      </c>
      <c r="G1460" s="5" t="str">
        <f t="shared" si="90"/>
        <v>NEUTRAL</v>
      </c>
      <c r="H1460" s="5" t="str">
        <f t="shared" si="89"/>
        <v>CONFIRMED BULLISH</v>
      </c>
    </row>
    <row r="1461" spans="1:8" ht="13.5" x14ac:dyDescent="0.25">
      <c r="A1461" s="3">
        <f>TITRES_STAT!B1464</f>
        <v>44442</v>
      </c>
      <c r="B1461" s="5">
        <f>TITRES_STAT!C1464</f>
        <v>7.6</v>
      </c>
      <c r="C1461" s="5">
        <f>TITRES_STAT!D1464</f>
        <v>7.5848000000000004</v>
      </c>
      <c r="D1461" s="5">
        <f>TITRES_STAT!E1464</f>
        <v>10</v>
      </c>
      <c r="E1461" s="2">
        <f t="shared" si="88"/>
        <v>-73378</v>
      </c>
      <c r="F1461" s="5" t="str">
        <f t="shared" si="91"/>
        <v>BULLISH</v>
      </c>
      <c r="G1461" s="5" t="str">
        <f t="shared" si="90"/>
        <v>NEUTRAL</v>
      </c>
      <c r="H1461" s="5" t="str">
        <f t="shared" si="89"/>
        <v>CONFIRMED BULLISH</v>
      </c>
    </row>
    <row r="1462" spans="1:8" ht="13.5" x14ac:dyDescent="0.25">
      <c r="A1462" s="3">
        <f>TITRES_STAT!B1465</f>
        <v>44445</v>
      </c>
      <c r="B1462" s="5">
        <f>TITRES_STAT!C1465</f>
        <v>7.6</v>
      </c>
      <c r="C1462" s="5">
        <f>TITRES_STAT!D1465</f>
        <v>7.5848000000000004</v>
      </c>
      <c r="D1462" s="5">
        <f>TITRES_STAT!E1465</f>
        <v>0</v>
      </c>
      <c r="E1462" s="2">
        <f t="shared" si="88"/>
        <v>-73378</v>
      </c>
      <c r="F1462" s="5" t="str">
        <f t="shared" si="91"/>
        <v>BULLISH</v>
      </c>
      <c r="G1462" s="5" t="str">
        <f t="shared" si="90"/>
        <v>NEUTRAL</v>
      </c>
      <c r="H1462" s="5" t="str">
        <f t="shared" si="89"/>
        <v>CONFIRMED BULLISH</v>
      </c>
    </row>
    <row r="1463" spans="1:8" ht="13.5" x14ac:dyDescent="0.25">
      <c r="A1463" s="3">
        <f>TITRES_STAT!B1466</f>
        <v>44446</v>
      </c>
      <c r="B1463" s="5">
        <f>TITRES_STAT!C1466</f>
        <v>7.6</v>
      </c>
      <c r="C1463" s="5">
        <f>TITRES_STAT!D1466</f>
        <v>7.5848000000000004</v>
      </c>
      <c r="D1463" s="5">
        <f>TITRES_STAT!E1466</f>
        <v>0</v>
      </c>
      <c r="E1463" s="2">
        <f t="shared" si="88"/>
        <v>-73378</v>
      </c>
      <c r="F1463" s="5" t="str">
        <f t="shared" si="91"/>
        <v>BULLISH</v>
      </c>
      <c r="G1463" s="5" t="str">
        <f t="shared" si="90"/>
        <v>NEUTRAL</v>
      </c>
      <c r="H1463" s="5" t="str">
        <f t="shared" si="89"/>
        <v>CONFIRMED BULLISH</v>
      </c>
    </row>
    <row r="1464" spans="1:8" ht="13.5" x14ac:dyDescent="0.25">
      <c r="A1464" s="3">
        <f>TITRES_STAT!B1467</f>
        <v>44447</v>
      </c>
      <c r="B1464" s="5">
        <f>TITRES_STAT!C1467</f>
        <v>7.6</v>
      </c>
      <c r="C1464" s="5">
        <f>TITRES_STAT!D1467</f>
        <v>7.5848000000000004</v>
      </c>
      <c r="D1464" s="5">
        <f>TITRES_STAT!E1467</f>
        <v>0</v>
      </c>
      <c r="E1464" s="2">
        <f t="shared" si="88"/>
        <v>-73378</v>
      </c>
      <c r="F1464" s="5" t="str">
        <f t="shared" si="91"/>
        <v>NEUTRAL</v>
      </c>
      <c r="G1464" s="5" t="str">
        <f t="shared" si="90"/>
        <v>NEUTRAL</v>
      </c>
      <c r="H1464" s="5" t="str">
        <f t="shared" si="89"/>
        <v>NEUTRAL</v>
      </c>
    </row>
    <row r="1465" spans="1:8" ht="13.5" x14ac:dyDescent="0.25">
      <c r="A1465" s="3">
        <f>TITRES_STAT!B1468</f>
        <v>44448</v>
      </c>
      <c r="B1465" s="5">
        <f>TITRES_STAT!C1468</f>
        <v>7.6</v>
      </c>
      <c r="C1465" s="5">
        <f>TITRES_STAT!D1468</f>
        <v>7.5848000000000004</v>
      </c>
      <c r="D1465" s="5">
        <f>TITRES_STAT!E1468</f>
        <v>0</v>
      </c>
      <c r="E1465" s="2">
        <f t="shared" si="88"/>
        <v>-73378</v>
      </c>
      <c r="F1465" s="5" t="str">
        <f t="shared" si="91"/>
        <v>NEUTRAL</v>
      </c>
      <c r="G1465" s="5" t="str">
        <f t="shared" si="90"/>
        <v>NEUTRAL</v>
      </c>
      <c r="H1465" s="5" t="str">
        <f t="shared" si="89"/>
        <v>NEUTRAL</v>
      </c>
    </row>
    <row r="1466" spans="1:8" ht="13.5" x14ac:dyDescent="0.25">
      <c r="A1466" s="3">
        <f>TITRES_STAT!B1469</f>
        <v>44449</v>
      </c>
      <c r="B1466" s="5">
        <f>TITRES_STAT!C1469</f>
        <v>7.6</v>
      </c>
      <c r="C1466" s="5">
        <f>TITRES_STAT!D1469</f>
        <v>7.5848000000000004</v>
      </c>
      <c r="D1466" s="5">
        <f>TITRES_STAT!E1469</f>
        <v>0</v>
      </c>
      <c r="E1466" s="2">
        <f t="shared" si="88"/>
        <v>-73378</v>
      </c>
      <c r="F1466" s="5" t="str">
        <f t="shared" si="91"/>
        <v>NEUTRAL</v>
      </c>
      <c r="G1466" s="5" t="str">
        <f t="shared" si="90"/>
        <v>NEUTRAL</v>
      </c>
      <c r="H1466" s="5" t="str">
        <f t="shared" si="89"/>
        <v>NEUTRAL</v>
      </c>
    </row>
    <row r="1467" spans="1:8" ht="13.5" x14ac:dyDescent="0.25">
      <c r="A1467" s="3">
        <f>TITRES_STAT!B1470</f>
        <v>44452</v>
      </c>
      <c r="B1467" s="5">
        <f>TITRES_STAT!C1470</f>
        <v>7.6</v>
      </c>
      <c r="C1467" s="5">
        <f>TITRES_STAT!D1470</f>
        <v>7.5848000000000004</v>
      </c>
      <c r="D1467" s="5">
        <f>TITRES_STAT!E1470</f>
        <v>0</v>
      </c>
      <c r="E1467" s="2">
        <f t="shared" si="88"/>
        <v>-73378</v>
      </c>
      <c r="F1467" s="5" t="str">
        <f t="shared" si="91"/>
        <v>NEUTRAL</v>
      </c>
      <c r="G1467" s="5" t="str">
        <f t="shared" si="90"/>
        <v>NEUTRAL</v>
      </c>
      <c r="H1467" s="5" t="str">
        <f t="shared" si="89"/>
        <v>NEUTRAL</v>
      </c>
    </row>
    <row r="1468" spans="1:8" ht="13.5" x14ac:dyDescent="0.25">
      <c r="A1468" s="3">
        <f>TITRES_STAT!B1471</f>
        <v>44453</v>
      </c>
      <c r="B1468" s="5">
        <f>TITRES_STAT!C1471</f>
        <v>7.6</v>
      </c>
      <c r="C1468" s="5">
        <f>TITRES_STAT!D1471</f>
        <v>7.5848000000000004</v>
      </c>
      <c r="D1468" s="5">
        <f>TITRES_STAT!E1471</f>
        <v>0</v>
      </c>
      <c r="E1468" s="2">
        <f t="shared" si="88"/>
        <v>-73378</v>
      </c>
      <c r="F1468" s="5" t="str">
        <f t="shared" si="91"/>
        <v>NEUTRAL</v>
      </c>
      <c r="G1468" s="5" t="str">
        <f t="shared" si="90"/>
        <v>NEUTRAL</v>
      </c>
      <c r="H1468" s="5" t="str">
        <f t="shared" si="89"/>
        <v>NEUTRAL</v>
      </c>
    </row>
    <row r="1469" spans="1:8" ht="13.5" x14ac:dyDescent="0.25">
      <c r="A1469" s="3">
        <f>TITRES_STAT!B1472</f>
        <v>44454</v>
      </c>
      <c r="B1469" s="5">
        <f>TITRES_STAT!C1472</f>
        <v>7.6</v>
      </c>
      <c r="C1469" s="5">
        <f>TITRES_STAT!D1472</f>
        <v>7.5848000000000004</v>
      </c>
      <c r="D1469" s="5">
        <f>TITRES_STAT!E1472</f>
        <v>0</v>
      </c>
      <c r="E1469" s="2">
        <f t="shared" si="88"/>
        <v>-73378</v>
      </c>
      <c r="F1469" s="5" t="str">
        <f t="shared" si="91"/>
        <v>NEUTRAL</v>
      </c>
      <c r="G1469" s="5" t="str">
        <f t="shared" si="90"/>
        <v>NEUTRAL</v>
      </c>
      <c r="H1469" s="5" t="str">
        <f t="shared" si="89"/>
        <v>NEUTRAL</v>
      </c>
    </row>
    <row r="1470" spans="1:8" ht="13.5" x14ac:dyDescent="0.25">
      <c r="A1470" s="3">
        <f>TITRES_STAT!B1473</f>
        <v>44455</v>
      </c>
      <c r="B1470" s="5">
        <f>TITRES_STAT!C1473</f>
        <v>7.94</v>
      </c>
      <c r="C1470" s="5">
        <f>TITRES_STAT!D1473</f>
        <v>7.9241000000000001</v>
      </c>
      <c r="D1470" s="5">
        <f>TITRES_STAT!E1473</f>
        <v>0</v>
      </c>
      <c r="E1470" s="2">
        <f t="shared" si="88"/>
        <v>-73378</v>
      </c>
      <c r="F1470" s="5" t="str">
        <f t="shared" si="91"/>
        <v>NEUTRAL</v>
      </c>
      <c r="G1470" s="5" t="str">
        <f t="shared" si="90"/>
        <v>NEUTRAL</v>
      </c>
      <c r="H1470" s="5" t="str">
        <f t="shared" si="89"/>
        <v>NEUTRAL</v>
      </c>
    </row>
    <row r="1471" spans="1:8" ht="13.5" x14ac:dyDescent="0.25">
      <c r="A1471" s="3">
        <f>TITRES_STAT!B1474</f>
        <v>44456</v>
      </c>
      <c r="B1471" s="5">
        <f>TITRES_STAT!C1474</f>
        <v>7.21</v>
      </c>
      <c r="C1471" s="5">
        <f>TITRES_STAT!D1474</f>
        <v>7.1955999999999998</v>
      </c>
      <c r="D1471" s="5">
        <f>TITRES_STAT!E1474</f>
        <v>22</v>
      </c>
      <c r="E1471" s="2">
        <f t="shared" si="88"/>
        <v>-73400</v>
      </c>
      <c r="F1471" s="5" t="str">
        <f t="shared" si="91"/>
        <v>BEARISH</v>
      </c>
      <c r="G1471" s="5" t="str">
        <f t="shared" si="90"/>
        <v>NEUTRAL</v>
      </c>
      <c r="H1471" s="5" t="str">
        <f t="shared" si="89"/>
        <v>CONFIRMED BEARISH</v>
      </c>
    </row>
    <row r="1472" spans="1:8" ht="13.5" x14ac:dyDescent="0.25">
      <c r="A1472" s="3">
        <f>TITRES_STAT!B1475</f>
        <v>44459</v>
      </c>
      <c r="B1472" s="5">
        <f>TITRES_STAT!C1475</f>
        <v>7</v>
      </c>
      <c r="C1472" s="5">
        <f>TITRES_STAT!D1475</f>
        <v>6.9859999999999998</v>
      </c>
      <c r="D1472" s="5">
        <f>TITRES_STAT!E1475</f>
        <v>33</v>
      </c>
      <c r="E1472" s="2">
        <f t="shared" si="88"/>
        <v>-73433</v>
      </c>
      <c r="F1472" s="5" t="str">
        <f t="shared" si="91"/>
        <v>BEARISH</v>
      </c>
      <c r="G1472" s="5" t="str">
        <f t="shared" si="90"/>
        <v>NEUTRAL</v>
      </c>
      <c r="H1472" s="5" t="str">
        <f t="shared" si="89"/>
        <v>CONFIRMED BEARISH</v>
      </c>
    </row>
    <row r="1473" spans="1:8" ht="13.5" x14ac:dyDescent="0.25">
      <c r="A1473" s="3">
        <f>TITRES_STAT!B1476</f>
        <v>44460</v>
      </c>
      <c r="B1473" s="5">
        <f>TITRES_STAT!C1476</f>
        <v>7</v>
      </c>
      <c r="C1473" s="5">
        <f>TITRES_STAT!D1476</f>
        <v>6.9859999999999998</v>
      </c>
      <c r="D1473" s="5">
        <f>TITRES_STAT!E1476</f>
        <v>0</v>
      </c>
      <c r="E1473" s="2">
        <f t="shared" si="88"/>
        <v>-73433</v>
      </c>
      <c r="F1473" s="5" t="str">
        <f t="shared" si="91"/>
        <v>BEARISH</v>
      </c>
      <c r="G1473" s="5" t="str">
        <f t="shared" si="90"/>
        <v>NEUTRAL</v>
      </c>
      <c r="H1473" s="5" t="str">
        <f t="shared" si="89"/>
        <v>CONFIRMED BEARISH</v>
      </c>
    </row>
    <row r="1474" spans="1:8" ht="13.5" x14ac:dyDescent="0.25">
      <c r="A1474" s="3">
        <f>TITRES_STAT!B1477</f>
        <v>44461</v>
      </c>
      <c r="B1474" s="5">
        <f>TITRES_STAT!C1477</f>
        <v>7</v>
      </c>
      <c r="C1474" s="5">
        <f>TITRES_STAT!D1477</f>
        <v>6.9859999999999998</v>
      </c>
      <c r="D1474" s="5">
        <f>TITRES_STAT!E1477</f>
        <v>0</v>
      </c>
      <c r="E1474" s="2">
        <f t="shared" si="88"/>
        <v>-73433</v>
      </c>
      <c r="F1474" s="5" t="str">
        <f t="shared" si="91"/>
        <v>BEARISH</v>
      </c>
      <c r="G1474" s="5" t="str">
        <f t="shared" si="90"/>
        <v>NEUTRAL</v>
      </c>
      <c r="H1474" s="5" t="str">
        <f t="shared" si="89"/>
        <v>CONFIRMED BEARISH</v>
      </c>
    </row>
    <row r="1475" spans="1:8" ht="13.5" x14ac:dyDescent="0.25">
      <c r="A1475" s="3">
        <f>TITRES_STAT!B1478</f>
        <v>44462</v>
      </c>
      <c r="B1475" s="5">
        <f>TITRES_STAT!C1478</f>
        <v>7</v>
      </c>
      <c r="C1475" s="5">
        <f>TITRES_STAT!D1478</f>
        <v>6.9859999999999998</v>
      </c>
      <c r="D1475" s="5">
        <f>TITRES_STAT!E1478</f>
        <v>0</v>
      </c>
      <c r="E1475" s="2">
        <f t="shared" si="88"/>
        <v>-73433</v>
      </c>
      <c r="F1475" s="5" t="str">
        <f t="shared" si="91"/>
        <v>BEARISH</v>
      </c>
      <c r="G1475" s="5" t="str">
        <f t="shared" si="90"/>
        <v>NEUTRAL</v>
      </c>
      <c r="H1475" s="5" t="str">
        <f t="shared" si="89"/>
        <v>CONFIRMED BEARISH</v>
      </c>
    </row>
    <row r="1476" spans="1:8" ht="13.5" x14ac:dyDescent="0.25">
      <c r="A1476" s="3">
        <f>TITRES_STAT!B1479</f>
        <v>44463</v>
      </c>
      <c r="B1476" s="5">
        <f>TITRES_STAT!C1479</f>
        <v>6.7</v>
      </c>
      <c r="C1476" s="5">
        <f>TITRES_STAT!D1479</f>
        <v>6.6866000000000003</v>
      </c>
      <c r="D1476" s="5">
        <f>TITRES_STAT!E1479</f>
        <v>15</v>
      </c>
      <c r="E1476" s="2">
        <f t="shared" ref="E1476:E1539" si="92">IF(B1476&gt;B1475, E1475+D1476, IF(B1476&lt;B1475, E1475-D1476, E1475))</f>
        <v>-73448</v>
      </c>
      <c r="F1476" s="5" t="str">
        <f t="shared" si="91"/>
        <v>BEARISH</v>
      </c>
      <c r="G1476" s="5" t="str">
        <f t="shared" si="90"/>
        <v>NEUTRAL</v>
      </c>
      <c r="H1476" s="5" t="str">
        <f t="shared" si="89"/>
        <v>CONFIRMED BEARISH</v>
      </c>
    </row>
    <row r="1477" spans="1:8" ht="13.5" x14ac:dyDescent="0.25">
      <c r="A1477" s="3">
        <f>TITRES_STAT!B1480</f>
        <v>44466</v>
      </c>
      <c r="B1477" s="5">
        <f>TITRES_STAT!C1480</f>
        <v>6.7</v>
      </c>
      <c r="C1477" s="5">
        <f>TITRES_STAT!D1480</f>
        <v>6.6866000000000003</v>
      </c>
      <c r="D1477" s="5">
        <f>TITRES_STAT!E1480</f>
        <v>241</v>
      </c>
      <c r="E1477" s="2">
        <f t="shared" si="92"/>
        <v>-73448</v>
      </c>
      <c r="F1477" s="5" t="str">
        <f t="shared" si="91"/>
        <v>BEARISH</v>
      </c>
      <c r="G1477" s="5" t="str">
        <f t="shared" si="90"/>
        <v>NEUTRAL</v>
      </c>
      <c r="H1477" s="5" t="str">
        <f t="shared" si="89"/>
        <v>CONFIRMED BEARISH</v>
      </c>
    </row>
    <row r="1478" spans="1:8" ht="13.5" x14ac:dyDescent="0.25">
      <c r="A1478" s="3">
        <f>TITRES_STAT!B1481</f>
        <v>44467</v>
      </c>
      <c r="B1478" s="5">
        <f>TITRES_STAT!C1481</f>
        <v>6.4</v>
      </c>
      <c r="C1478" s="5">
        <f>TITRES_STAT!D1481</f>
        <v>6.3872</v>
      </c>
      <c r="D1478" s="5">
        <f>TITRES_STAT!E1481</f>
        <v>0</v>
      </c>
      <c r="E1478" s="2">
        <f t="shared" si="92"/>
        <v>-73448</v>
      </c>
      <c r="F1478" s="5" t="str">
        <f t="shared" si="91"/>
        <v>BEARISH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44468</v>
      </c>
      <c r="B1479" s="5">
        <f>TITRES_STAT!C1482</f>
        <v>6.4</v>
      </c>
      <c r="C1479" s="5">
        <f>TITRES_STAT!D1482</f>
        <v>6.3872</v>
      </c>
      <c r="D1479" s="5">
        <f>TITRES_STAT!E1482</f>
        <v>0</v>
      </c>
      <c r="E1479" s="2">
        <f t="shared" si="92"/>
        <v>-73448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CONFIRMED BEARISH</v>
      </c>
    </row>
    <row r="1480" spans="1:8" ht="13.5" x14ac:dyDescent="0.25">
      <c r="A1480" s="3">
        <f>TITRES_STAT!B1483</f>
        <v>44469</v>
      </c>
      <c r="B1480" s="5">
        <f>TITRES_STAT!C1483</f>
        <v>6.4</v>
      </c>
      <c r="C1480" s="5">
        <f>TITRES_STAT!D1483</f>
        <v>6.3872</v>
      </c>
      <c r="D1480" s="5">
        <f>TITRES_STAT!E1483</f>
        <v>0</v>
      </c>
      <c r="E1480" s="2">
        <f t="shared" si="92"/>
        <v>-73448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NEUTRAL</v>
      </c>
      <c r="H1480" s="5" t="str">
        <f t="shared" si="93"/>
        <v>CONFIRMED BEARISH</v>
      </c>
    </row>
    <row r="1481" spans="1:8" ht="13.5" x14ac:dyDescent="0.25">
      <c r="A1481" s="3">
        <f>TITRES_STAT!B1484</f>
        <v>44470</v>
      </c>
      <c r="B1481" s="5">
        <f>TITRES_STAT!C1484</f>
        <v>6.4</v>
      </c>
      <c r="C1481" s="5">
        <f>TITRES_STAT!D1484</f>
        <v>6.3872</v>
      </c>
      <c r="D1481" s="5">
        <f>TITRES_STAT!E1484</f>
        <v>0</v>
      </c>
      <c r="E1481" s="2">
        <f t="shared" si="92"/>
        <v>-73448</v>
      </c>
      <c r="F1481" s="5" t="str">
        <f t="shared" si="95"/>
        <v>NEUTRAL</v>
      </c>
      <c r="G1481" s="5" t="str">
        <f t="shared" si="94"/>
        <v>NEUTRAL</v>
      </c>
      <c r="H1481" s="5" t="str">
        <f t="shared" si="93"/>
        <v>NEUTRAL</v>
      </c>
    </row>
    <row r="1482" spans="1:8" ht="13.5" x14ac:dyDescent="0.25">
      <c r="A1482" s="3">
        <f>TITRES_STAT!B1485</f>
        <v>44473</v>
      </c>
      <c r="B1482" s="5">
        <f>TITRES_STAT!C1485</f>
        <v>6.4</v>
      </c>
      <c r="C1482" s="5">
        <f>TITRES_STAT!D1485</f>
        <v>6.3872</v>
      </c>
      <c r="D1482" s="5">
        <f>TITRES_STAT!E1485</f>
        <v>0</v>
      </c>
      <c r="E1482" s="2">
        <f t="shared" si="92"/>
        <v>-73448</v>
      </c>
      <c r="F1482" s="5" t="str">
        <f t="shared" si="95"/>
        <v>NEUTRAL</v>
      </c>
      <c r="G1482" s="5" t="str">
        <f t="shared" si="94"/>
        <v>NEUTRAL</v>
      </c>
      <c r="H1482" s="5" t="str">
        <f t="shared" si="93"/>
        <v>NEUTRAL</v>
      </c>
    </row>
    <row r="1483" spans="1:8" ht="13.5" x14ac:dyDescent="0.25">
      <c r="A1483" s="3">
        <f>TITRES_STAT!B1486</f>
        <v>44474</v>
      </c>
      <c r="B1483" s="5">
        <f>TITRES_STAT!C1486</f>
        <v>6.5</v>
      </c>
      <c r="C1483" s="5">
        <f>TITRES_STAT!D1486</f>
        <v>6.4870000000000001</v>
      </c>
      <c r="D1483" s="5">
        <f>TITRES_STAT!E1486</f>
        <v>27</v>
      </c>
      <c r="E1483" s="2">
        <f t="shared" si="92"/>
        <v>-73421</v>
      </c>
      <c r="F1483" s="5" t="str">
        <f t="shared" si="95"/>
        <v>BULLISH</v>
      </c>
      <c r="G1483" s="5" t="str">
        <f t="shared" si="94"/>
        <v>NEUTRAL</v>
      </c>
      <c r="H1483" s="5" t="str">
        <f t="shared" si="93"/>
        <v>CONFIRMED BULLISH</v>
      </c>
    </row>
    <row r="1484" spans="1:8" ht="13.5" x14ac:dyDescent="0.25">
      <c r="A1484" s="3">
        <f>TITRES_STAT!B1487</f>
        <v>44475</v>
      </c>
      <c r="B1484" s="5">
        <f>TITRES_STAT!C1487</f>
        <v>6.5</v>
      </c>
      <c r="C1484" s="5">
        <f>TITRES_STAT!D1487</f>
        <v>6.4870000000000001</v>
      </c>
      <c r="D1484" s="5">
        <f>TITRES_STAT!E1487</f>
        <v>0</v>
      </c>
      <c r="E1484" s="2">
        <f t="shared" si="92"/>
        <v>-73421</v>
      </c>
      <c r="F1484" s="5" t="str">
        <f t="shared" si="95"/>
        <v>BULLISH</v>
      </c>
      <c r="G1484" s="5" t="str">
        <f t="shared" si="94"/>
        <v>NEUTRAL</v>
      </c>
      <c r="H1484" s="5" t="str">
        <f t="shared" si="93"/>
        <v>CONFIRMED BULLISH</v>
      </c>
    </row>
    <row r="1485" spans="1:8" ht="13.5" x14ac:dyDescent="0.25">
      <c r="A1485" s="3">
        <f>TITRES_STAT!B1488</f>
        <v>44476</v>
      </c>
      <c r="B1485" s="5">
        <f>TITRES_STAT!C1488</f>
        <v>6.6</v>
      </c>
      <c r="C1485" s="5">
        <f>TITRES_STAT!D1488</f>
        <v>6.5868000000000002</v>
      </c>
      <c r="D1485" s="5">
        <f>TITRES_STAT!E1488</f>
        <v>4</v>
      </c>
      <c r="E1485" s="2">
        <f t="shared" si="92"/>
        <v>-73417</v>
      </c>
      <c r="F1485" s="5" t="str">
        <f t="shared" si="95"/>
        <v>BULLISH</v>
      </c>
      <c r="G1485" s="5" t="str">
        <f t="shared" si="94"/>
        <v>NEUTRAL</v>
      </c>
      <c r="H1485" s="5" t="str">
        <f t="shared" si="93"/>
        <v>CONFIRMED BULLISH</v>
      </c>
    </row>
    <row r="1486" spans="1:8" ht="13.5" x14ac:dyDescent="0.25">
      <c r="A1486" s="3">
        <f>TITRES_STAT!B1489</f>
        <v>44477</v>
      </c>
      <c r="B1486" s="5">
        <f>TITRES_STAT!C1489</f>
        <v>6.73</v>
      </c>
      <c r="C1486" s="5">
        <f>TITRES_STAT!D1489</f>
        <v>6.7164999999999999</v>
      </c>
      <c r="D1486" s="5">
        <f>TITRES_STAT!E1489</f>
        <v>200</v>
      </c>
      <c r="E1486" s="2">
        <f t="shared" si="92"/>
        <v>-73217</v>
      </c>
      <c r="F1486" s="5" t="str">
        <f t="shared" si="95"/>
        <v>BULLISH</v>
      </c>
      <c r="G1486" s="5" t="str">
        <f t="shared" si="94"/>
        <v>NEUTRAL</v>
      </c>
      <c r="H1486" s="5" t="str">
        <f t="shared" si="93"/>
        <v>CONFIRMED BULLISH</v>
      </c>
    </row>
    <row r="1487" spans="1:8" ht="13.5" x14ac:dyDescent="0.25">
      <c r="A1487" s="3">
        <f>TITRES_STAT!B1490</f>
        <v>44480</v>
      </c>
      <c r="B1487" s="5">
        <f>TITRES_STAT!C1490</f>
        <v>6.86</v>
      </c>
      <c r="C1487" s="5">
        <f>TITRES_STAT!D1490</f>
        <v>6.8463000000000003</v>
      </c>
      <c r="D1487" s="5">
        <f>TITRES_STAT!E1490</f>
        <v>400</v>
      </c>
      <c r="E1487" s="2">
        <f t="shared" si="92"/>
        <v>-72817</v>
      </c>
      <c r="F1487" s="5" t="str">
        <f t="shared" si="95"/>
        <v>BULLISH</v>
      </c>
      <c r="G1487" s="5" t="str">
        <f t="shared" si="94"/>
        <v>NEUTRAL</v>
      </c>
      <c r="H1487" s="5" t="str">
        <f t="shared" si="93"/>
        <v>CONFIRMED BULLISH</v>
      </c>
    </row>
    <row r="1488" spans="1:8" ht="13.5" x14ac:dyDescent="0.25">
      <c r="A1488" s="3">
        <f>TITRES_STAT!B1491</f>
        <v>44481</v>
      </c>
      <c r="B1488" s="5">
        <f>TITRES_STAT!C1491</f>
        <v>6.99</v>
      </c>
      <c r="C1488" s="5">
        <f>TITRES_STAT!D1491</f>
        <v>6.976</v>
      </c>
      <c r="D1488" s="5">
        <f>TITRES_STAT!E1491</f>
        <v>100</v>
      </c>
      <c r="E1488" s="2">
        <f t="shared" si="92"/>
        <v>-72717</v>
      </c>
      <c r="F1488" s="5" t="str">
        <f t="shared" si="95"/>
        <v>BULLISH</v>
      </c>
      <c r="G1488" s="5" t="str">
        <f t="shared" si="94"/>
        <v>NEUTRAL</v>
      </c>
      <c r="H1488" s="5" t="str">
        <f t="shared" si="93"/>
        <v>CONFIRMED BULLISH</v>
      </c>
    </row>
    <row r="1489" spans="1:8" ht="13.5" x14ac:dyDescent="0.25">
      <c r="A1489" s="3">
        <f>TITRES_STAT!B1492</f>
        <v>44482</v>
      </c>
      <c r="B1489" s="5">
        <f>TITRES_STAT!C1492</f>
        <v>7</v>
      </c>
      <c r="C1489" s="5">
        <f>TITRES_STAT!D1492</f>
        <v>6.9859999999999998</v>
      </c>
      <c r="D1489" s="5">
        <f>TITRES_STAT!E1492</f>
        <v>45</v>
      </c>
      <c r="E1489" s="2">
        <f t="shared" si="92"/>
        <v>-72672</v>
      </c>
      <c r="F1489" s="5" t="str">
        <f t="shared" si="95"/>
        <v>BULLISH</v>
      </c>
      <c r="G1489" s="5" t="str">
        <f t="shared" si="94"/>
        <v>NEUTRAL</v>
      </c>
      <c r="H1489" s="5" t="str">
        <f t="shared" si="93"/>
        <v>CONFIRMED BULLISH</v>
      </c>
    </row>
    <row r="1490" spans="1:8" ht="13.5" x14ac:dyDescent="0.25">
      <c r="A1490" s="3">
        <f>TITRES_STAT!B1493</f>
        <v>44483</v>
      </c>
      <c r="B1490" s="5">
        <f>TITRES_STAT!C1493</f>
        <v>6.7</v>
      </c>
      <c r="C1490" s="5">
        <f>TITRES_STAT!D1493</f>
        <v>6.6866000000000003</v>
      </c>
      <c r="D1490" s="5">
        <f>TITRES_STAT!E1493</f>
        <v>150</v>
      </c>
      <c r="E1490" s="2">
        <f t="shared" si="92"/>
        <v>-72822</v>
      </c>
      <c r="F1490" s="5" t="str">
        <f t="shared" si="95"/>
        <v>BULLISH</v>
      </c>
      <c r="G1490" s="5" t="str">
        <f t="shared" si="94"/>
        <v>NEUTRAL</v>
      </c>
      <c r="H1490" s="5" t="str">
        <f t="shared" si="93"/>
        <v>CONFIRMED BULLISH</v>
      </c>
    </row>
    <row r="1491" spans="1:8" ht="13.5" x14ac:dyDescent="0.25">
      <c r="A1491" s="3">
        <f>TITRES_STAT!B1494</f>
        <v>44488</v>
      </c>
      <c r="B1491" s="5">
        <f>TITRES_STAT!C1494</f>
        <v>6.7</v>
      </c>
      <c r="C1491" s="5">
        <f>TITRES_STAT!D1494</f>
        <v>6.6866000000000003</v>
      </c>
      <c r="D1491" s="5">
        <f>TITRES_STAT!E1494</f>
        <v>75</v>
      </c>
      <c r="E1491" s="2">
        <f t="shared" si="92"/>
        <v>-72822</v>
      </c>
      <c r="F1491" s="5" t="str">
        <f t="shared" si="95"/>
        <v>BULLISH</v>
      </c>
      <c r="G1491" s="5" t="str">
        <f t="shared" si="94"/>
        <v>NEUTRAL</v>
      </c>
      <c r="H1491" s="5" t="str">
        <f t="shared" si="93"/>
        <v>BULLISH DIVERGENCE</v>
      </c>
    </row>
    <row r="1492" spans="1:8" ht="13.5" x14ac:dyDescent="0.25">
      <c r="A1492" s="3">
        <f>TITRES_STAT!B1495</f>
        <v>44489</v>
      </c>
      <c r="B1492" s="5">
        <f>TITRES_STAT!C1495</f>
        <v>6.7</v>
      </c>
      <c r="C1492" s="5">
        <f>TITRES_STAT!D1495</f>
        <v>6.6866000000000003</v>
      </c>
      <c r="D1492" s="5">
        <f>TITRES_STAT!E1495</f>
        <v>0</v>
      </c>
      <c r="E1492" s="2">
        <f t="shared" si="92"/>
        <v>-72822</v>
      </c>
      <c r="F1492" s="5" t="str">
        <f t="shared" si="95"/>
        <v>BEARISH</v>
      </c>
      <c r="G1492" s="5" t="str">
        <f t="shared" si="94"/>
        <v>NEUTRAL</v>
      </c>
      <c r="H1492" s="5" t="str">
        <f t="shared" si="93"/>
        <v>CONFIRMED BEARISH</v>
      </c>
    </row>
    <row r="1493" spans="1:8" ht="13.5" x14ac:dyDescent="0.25">
      <c r="A1493" s="3">
        <f>TITRES_STAT!B1496</f>
        <v>44490</v>
      </c>
      <c r="B1493" s="5">
        <f>TITRES_STAT!C1496</f>
        <v>6.8</v>
      </c>
      <c r="C1493" s="5">
        <f>TITRES_STAT!D1496</f>
        <v>6.7864000000000004</v>
      </c>
      <c r="D1493" s="5">
        <f>TITRES_STAT!E1496</f>
        <v>111</v>
      </c>
      <c r="E1493" s="2">
        <f t="shared" si="92"/>
        <v>-72711</v>
      </c>
      <c r="F1493" s="5" t="str">
        <f t="shared" si="95"/>
        <v>BULLISH</v>
      </c>
      <c r="G1493" s="5" t="str">
        <f t="shared" si="94"/>
        <v>NEUTRAL</v>
      </c>
      <c r="H1493" s="5" t="str">
        <f t="shared" si="93"/>
        <v>BULLISH DIVERGENCE</v>
      </c>
    </row>
    <row r="1494" spans="1:8" ht="13.5" x14ac:dyDescent="0.25">
      <c r="A1494" s="3">
        <f>TITRES_STAT!B1497</f>
        <v>44491</v>
      </c>
      <c r="B1494" s="5">
        <f>TITRES_STAT!C1497</f>
        <v>6.8</v>
      </c>
      <c r="C1494" s="5">
        <f>TITRES_STAT!D1497</f>
        <v>6.7864000000000004</v>
      </c>
      <c r="D1494" s="5">
        <f>TITRES_STAT!E1497</f>
        <v>100</v>
      </c>
      <c r="E1494" s="2">
        <f t="shared" si="92"/>
        <v>-72711</v>
      </c>
      <c r="F1494" s="5" t="str">
        <f t="shared" si="95"/>
        <v>BEARISH</v>
      </c>
      <c r="G1494" s="5" t="str">
        <f t="shared" si="94"/>
        <v>NEUTRAL</v>
      </c>
      <c r="H1494" s="5" t="str">
        <f t="shared" si="93"/>
        <v>CONFIRMED BEARISH</v>
      </c>
    </row>
    <row r="1495" spans="1:8" ht="13.5" x14ac:dyDescent="0.25">
      <c r="A1495" s="3">
        <f>TITRES_STAT!B1498</f>
        <v>44494</v>
      </c>
      <c r="B1495" s="5">
        <f>TITRES_STAT!C1498</f>
        <v>6.8</v>
      </c>
      <c r="C1495" s="5">
        <f>TITRES_STAT!D1498</f>
        <v>6.7864000000000004</v>
      </c>
      <c r="D1495" s="5">
        <f>TITRES_STAT!E1498</f>
        <v>10</v>
      </c>
      <c r="E1495" s="2">
        <f t="shared" si="92"/>
        <v>-72711</v>
      </c>
      <c r="F1495" s="5" t="str">
        <f t="shared" si="95"/>
        <v>BULLISH</v>
      </c>
      <c r="G1495" s="5" t="str">
        <f t="shared" si="94"/>
        <v>NEUTRAL</v>
      </c>
      <c r="H1495" s="5" t="str">
        <f t="shared" si="93"/>
        <v>CONFIRMED BULLISH</v>
      </c>
    </row>
    <row r="1496" spans="1:8" ht="13.5" x14ac:dyDescent="0.25">
      <c r="A1496" s="3">
        <f>TITRES_STAT!B1499</f>
        <v>44495</v>
      </c>
      <c r="B1496" s="5">
        <f>TITRES_STAT!C1499</f>
        <v>6.8</v>
      </c>
      <c r="C1496" s="5">
        <f>TITRES_STAT!D1499</f>
        <v>6.7864000000000004</v>
      </c>
      <c r="D1496" s="5">
        <f>TITRES_STAT!E1499</f>
        <v>0</v>
      </c>
      <c r="E1496" s="2">
        <f t="shared" si="92"/>
        <v>-72711</v>
      </c>
      <c r="F1496" s="5" t="str">
        <f t="shared" si="95"/>
        <v>BULLISH</v>
      </c>
      <c r="G1496" s="5" t="str">
        <f t="shared" si="94"/>
        <v>NEUTRAL</v>
      </c>
      <c r="H1496" s="5" t="str">
        <f t="shared" si="93"/>
        <v>CONFIRMED BULLISH</v>
      </c>
    </row>
    <row r="1497" spans="1:8" ht="13.5" x14ac:dyDescent="0.25">
      <c r="A1497" s="3">
        <f>TITRES_STAT!B1500</f>
        <v>44496</v>
      </c>
      <c r="B1497" s="5">
        <f>TITRES_STAT!C1500</f>
        <v>6.8</v>
      </c>
      <c r="C1497" s="5">
        <f>TITRES_STAT!D1500</f>
        <v>6.7864000000000004</v>
      </c>
      <c r="D1497" s="5">
        <f>TITRES_STAT!E1500</f>
        <v>6</v>
      </c>
      <c r="E1497" s="2">
        <f t="shared" si="92"/>
        <v>-72711</v>
      </c>
      <c r="F1497" s="5" t="str">
        <f t="shared" si="95"/>
        <v>BULLISH</v>
      </c>
      <c r="G1497" s="5" t="str">
        <f t="shared" si="94"/>
        <v>NEUTRAL</v>
      </c>
      <c r="H1497" s="5" t="str">
        <f t="shared" si="93"/>
        <v>CONFIRMED BULLISH</v>
      </c>
    </row>
    <row r="1498" spans="1:8" ht="13.5" x14ac:dyDescent="0.25">
      <c r="A1498" s="3">
        <f>TITRES_STAT!B1501</f>
        <v>44497</v>
      </c>
      <c r="B1498" s="5">
        <f>TITRES_STAT!C1501</f>
        <v>6.8</v>
      </c>
      <c r="C1498" s="5">
        <f>TITRES_STAT!D1501</f>
        <v>6.7864000000000004</v>
      </c>
      <c r="D1498" s="5">
        <f>TITRES_STAT!E1501</f>
        <v>1050</v>
      </c>
      <c r="E1498" s="2">
        <f t="shared" si="92"/>
        <v>-72711</v>
      </c>
      <c r="F1498" s="5" t="str">
        <f t="shared" si="95"/>
        <v>NEUTRAL</v>
      </c>
      <c r="G1498" s="5" t="str">
        <f t="shared" si="94"/>
        <v>NEUTRAL</v>
      </c>
      <c r="H1498" s="5" t="str">
        <f t="shared" si="93"/>
        <v>NEUTRAL</v>
      </c>
    </row>
    <row r="1499" spans="1:8" ht="13.5" x14ac:dyDescent="0.25">
      <c r="A1499" s="3">
        <f>TITRES_STAT!B1502</f>
        <v>44498</v>
      </c>
      <c r="B1499" s="5">
        <f>TITRES_STAT!C1502</f>
        <v>6.8</v>
      </c>
      <c r="C1499" s="5">
        <f>TITRES_STAT!D1502</f>
        <v>6.7864000000000004</v>
      </c>
      <c r="D1499" s="5">
        <f>TITRES_STAT!E1502</f>
        <v>0</v>
      </c>
      <c r="E1499" s="2">
        <f t="shared" si="92"/>
        <v>-72711</v>
      </c>
      <c r="F1499" s="5" t="str">
        <f t="shared" si="95"/>
        <v>NEUTRAL</v>
      </c>
      <c r="G1499" s="5" t="str">
        <f t="shared" si="94"/>
        <v>NEUTRAL</v>
      </c>
      <c r="H1499" s="5" t="str">
        <f t="shared" si="93"/>
        <v>NEUTRAL</v>
      </c>
    </row>
    <row r="1500" spans="1:8" ht="13.5" x14ac:dyDescent="0.25">
      <c r="A1500" s="3">
        <f>TITRES_STAT!B1503</f>
        <v>44501</v>
      </c>
      <c r="B1500" s="5">
        <f>TITRES_STAT!C1503</f>
        <v>6.8</v>
      </c>
      <c r="C1500" s="5">
        <f>TITRES_STAT!D1503</f>
        <v>6.7864000000000004</v>
      </c>
      <c r="D1500" s="5">
        <f>TITRES_STAT!E1503</f>
        <v>10</v>
      </c>
      <c r="E1500" s="2">
        <f t="shared" si="92"/>
        <v>-72711</v>
      </c>
      <c r="F1500" s="5" t="str">
        <f t="shared" si="95"/>
        <v>NEUTRAL</v>
      </c>
      <c r="G1500" s="5" t="str">
        <f t="shared" si="94"/>
        <v>NEUTRAL</v>
      </c>
      <c r="H1500" s="5" t="str">
        <f t="shared" si="93"/>
        <v>NEUTRAL</v>
      </c>
    </row>
    <row r="1501" spans="1:8" ht="13.5" x14ac:dyDescent="0.25">
      <c r="A1501" s="3">
        <f>TITRES_STAT!B1504</f>
        <v>44502</v>
      </c>
      <c r="B1501" s="5">
        <f>TITRES_STAT!C1504</f>
        <v>6.8</v>
      </c>
      <c r="C1501" s="5">
        <f>TITRES_STAT!D1504</f>
        <v>6.7864000000000004</v>
      </c>
      <c r="D1501" s="5">
        <f>TITRES_STAT!E1504</f>
        <v>61</v>
      </c>
      <c r="E1501" s="2">
        <f t="shared" si="92"/>
        <v>-72711</v>
      </c>
      <c r="F1501" s="5" t="str">
        <f t="shared" si="95"/>
        <v>NEUTRAL</v>
      </c>
      <c r="G1501" s="5" t="str">
        <f t="shared" si="94"/>
        <v>NEUTRAL</v>
      </c>
      <c r="H1501" s="5" t="str">
        <f t="shared" si="93"/>
        <v>NEUTRAL</v>
      </c>
    </row>
    <row r="1502" spans="1:8" ht="13.5" x14ac:dyDescent="0.25">
      <c r="A1502" s="3">
        <f>TITRES_STAT!B1505</f>
        <v>44503</v>
      </c>
      <c r="B1502" s="5">
        <f>TITRES_STAT!C1505</f>
        <v>6.8</v>
      </c>
      <c r="C1502" s="5">
        <f>TITRES_STAT!D1505</f>
        <v>6.7864000000000004</v>
      </c>
      <c r="D1502" s="5">
        <f>TITRES_STAT!E1505</f>
        <v>0</v>
      </c>
      <c r="E1502" s="2">
        <f t="shared" si="92"/>
        <v>-72711</v>
      </c>
      <c r="F1502" s="5" t="str">
        <f t="shared" si="95"/>
        <v>NEUTRAL</v>
      </c>
      <c r="G1502" s="5" t="str">
        <f t="shared" si="94"/>
        <v>NEUTRAL</v>
      </c>
      <c r="H1502" s="5" t="str">
        <f t="shared" si="93"/>
        <v>NEUTRAL</v>
      </c>
    </row>
    <row r="1503" spans="1:8" ht="13.5" x14ac:dyDescent="0.25">
      <c r="A1503" s="3">
        <f>TITRES_STAT!B1506</f>
        <v>44504</v>
      </c>
      <c r="B1503" s="5">
        <f>TITRES_STAT!C1506</f>
        <v>6.9</v>
      </c>
      <c r="C1503" s="5">
        <f>TITRES_STAT!D1506</f>
        <v>6.8861999999999997</v>
      </c>
      <c r="D1503" s="5">
        <f>TITRES_STAT!E1506</f>
        <v>373</v>
      </c>
      <c r="E1503" s="2">
        <f t="shared" si="92"/>
        <v>-72338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CONFIRMED BULLISH</v>
      </c>
    </row>
    <row r="1504" spans="1:8" ht="13.5" x14ac:dyDescent="0.25">
      <c r="A1504" s="3">
        <f>TITRES_STAT!B1507</f>
        <v>44505</v>
      </c>
      <c r="B1504" s="5">
        <f>TITRES_STAT!C1507</f>
        <v>7.2</v>
      </c>
      <c r="C1504" s="5">
        <f>TITRES_STAT!D1507</f>
        <v>7.1856</v>
      </c>
      <c r="D1504" s="5">
        <f>TITRES_STAT!E1507</f>
        <v>30</v>
      </c>
      <c r="E1504" s="2">
        <f t="shared" si="92"/>
        <v>-72308</v>
      </c>
      <c r="F1504" s="5" t="str">
        <f t="shared" si="95"/>
        <v>BULLISH</v>
      </c>
      <c r="G1504" s="5" t="str">
        <f t="shared" si="94"/>
        <v>NEUTRAL</v>
      </c>
      <c r="H1504" s="5" t="str">
        <f t="shared" si="93"/>
        <v>CONFIRMED BULLISH</v>
      </c>
    </row>
    <row r="1505" spans="1:8" ht="13.5" x14ac:dyDescent="0.25">
      <c r="A1505" s="3">
        <f>TITRES_STAT!B1508</f>
        <v>44508</v>
      </c>
      <c r="B1505" s="5">
        <f>TITRES_STAT!C1508</f>
        <v>7.52</v>
      </c>
      <c r="C1505" s="5">
        <f>TITRES_STAT!D1508</f>
        <v>7.5049999999999999</v>
      </c>
      <c r="D1505" s="5">
        <f>TITRES_STAT!E1508</f>
        <v>0</v>
      </c>
      <c r="E1505" s="2">
        <f t="shared" si="92"/>
        <v>-72308</v>
      </c>
      <c r="F1505" s="5" t="str">
        <f t="shared" si="95"/>
        <v>BULLISH</v>
      </c>
      <c r="G1505" s="5" t="str">
        <f t="shared" si="94"/>
        <v>NEUTRAL</v>
      </c>
      <c r="H1505" s="5" t="str">
        <f t="shared" si="93"/>
        <v>CONFIRMED BULLISH</v>
      </c>
    </row>
    <row r="1506" spans="1:8" ht="13.5" x14ac:dyDescent="0.25">
      <c r="A1506" s="3">
        <f>TITRES_STAT!B1509</f>
        <v>44509</v>
      </c>
      <c r="B1506" s="5">
        <f>TITRES_STAT!C1509</f>
        <v>7.53</v>
      </c>
      <c r="C1506" s="5">
        <f>TITRES_STAT!D1509</f>
        <v>7.5148999999999999</v>
      </c>
      <c r="D1506" s="5">
        <f>TITRES_STAT!E1509</f>
        <v>310</v>
      </c>
      <c r="E1506" s="2">
        <f t="shared" si="92"/>
        <v>-71998</v>
      </c>
      <c r="F1506" s="5" t="str">
        <f t="shared" si="95"/>
        <v>BULLISH</v>
      </c>
      <c r="G1506" s="5" t="str">
        <f t="shared" si="94"/>
        <v>NEUTRAL</v>
      </c>
      <c r="H1506" s="5" t="str">
        <f t="shared" si="93"/>
        <v>CONFIRMED BULLISH</v>
      </c>
    </row>
    <row r="1507" spans="1:8" ht="13.5" x14ac:dyDescent="0.25">
      <c r="A1507" s="3">
        <f>TITRES_STAT!B1510</f>
        <v>44510</v>
      </c>
      <c r="B1507" s="5">
        <f>TITRES_STAT!C1510</f>
        <v>7.53</v>
      </c>
      <c r="C1507" s="5">
        <f>TITRES_STAT!D1510</f>
        <v>7.5148999999999999</v>
      </c>
      <c r="D1507" s="5">
        <f>TITRES_STAT!E1510</f>
        <v>170</v>
      </c>
      <c r="E1507" s="2">
        <f t="shared" si="92"/>
        <v>-71998</v>
      </c>
      <c r="F1507" s="5" t="str">
        <f t="shared" si="95"/>
        <v>BULLISH</v>
      </c>
      <c r="G1507" s="5" t="str">
        <f t="shared" si="94"/>
        <v>NEUTRAL</v>
      </c>
      <c r="H1507" s="5" t="str">
        <f t="shared" si="93"/>
        <v>CONFIRMED BULLISH</v>
      </c>
    </row>
    <row r="1508" spans="1:8" ht="13.5" x14ac:dyDescent="0.25">
      <c r="A1508" s="3">
        <f>TITRES_STAT!B1511</f>
        <v>44511</v>
      </c>
      <c r="B1508" s="5">
        <f>TITRES_STAT!C1511</f>
        <v>7.6</v>
      </c>
      <c r="C1508" s="5">
        <f>TITRES_STAT!D1511</f>
        <v>7.5848000000000004</v>
      </c>
      <c r="D1508" s="5">
        <f>TITRES_STAT!E1511</f>
        <v>76</v>
      </c>
      <c r="E1508" s="2">
        <f t="shared" si="92"/>
        <v>-71922</v>
      </c>
      <c r="F1508" s="5" t="str">
        <f t="shared" si="95"/>
        <v>BULLISH</v>
      </c>
      <c r="G1508" s="5" t="str">
        <f t="shared" si="94"/>
        <v>NEUTRAL</v>
      </c>
      <c r="H1508" s="5" t="str">
        <f t="shared" si="93"/>
        <v>CONFIRMED BULLISH</v>
      </c>
    </row>
    <row r="1509" spans="1:8" ht="13.5" x14ac:dyDescent="0.25">
      <c r="A1509" s="3">
        <f>TITRES_STAT!B1512</f>
        <v>44512</v>
      </c>
      <c r="B1509" s="5">
        <f>TITRES_STAT!C1512</f>
        <v>7.6</v>
      </c>
      <c r="C1509" s="5">
        <f>TITRES_STAT!D1512</f>
        <v>7.5848000000000004</v>
      </c>
      <c r="D1509" s="5">
        <f>TITRES_STAT!E1512</f>
        <v>0</v>
      </c>
      <c r="E1509" s="2">
        <f t="shared" si="92"/>
        <v>-71922</v>
      </c>
      <c r="F1509" s="5" t="str">
        <f t="shared" si="95"/>
        <v>BULLISH</v>
      </c>
      <c r="G1509" s="5" t="str">
        <f t="shared" si="94"/>
        <v>NEUTRAL</v>
      </c>
      <c r="H1509" s="5" t="str">
        <f t="shared" si="93"/>
        <v>CONFIRMED BULLISH</v>
      </c>
    </row>
    <row r="1510" spans="1:8" ht="13.5" x14ac:dyDescent="0.25">
      <c r="A1510" s="3">
        <f>TITRES_STAT!B1513</f>
        <v>44515</v>
      </c>
      <c r="B1510" s="5">
        <f>TITRES_STAT!C1513</f>
        <v>7.26</v>
      </c>
      <c r="C1510" s="5">
        <f>TITRES_STAT!D1513</f>
        <v>7.2454999999999998</v>
      </c>
      <c r="D1510" s="5">
        <f>TITRES_STAT!E1513</f>
        <v>0</v>
      </c>
      <c r="E1510" s="2">
        <f t="shared" si="92"/>
        <v>-71922</v>
      </c>
      <c r="F1510" s="5" t="str">
        <f t="shared" si="95"/>
        <v>BULLISH</v>
      </c>
      <c r="G1510" s="5" t="str">
        <f t="shared" si="94"/>
        <v>NEUTRAL</v>
      </c>
      <c r="H1510" s="5" t="str">
        <f t="shared" si="93"/>
        <v>BULLISH DIVERGENCE</v>
      </c>
    </row>
    <row r="1511" spans="1:8" ht="13.5" x14ac:dyDescent="0.25">
      <c r="A1511" s="3">
        <f>TITRES_STAT!B1514</f>
        <v>44516</v>
      </c>
      <c r="B1511" s="5">
        <f>TITRES_STAT!C1514</f>
        <v>7.58</v>
      </c>
      <c r="C1511" s="5">
        <f>TITRES_STAT!D1514</f>
        <v>7.5648</v>
      </c>
      <c r="D1511" s="5">
        <f>TITRES_STAT!E1514</f>
        <v>3</v>
      </c>
      <c r="E1511" s="2">
        <f t="shared" si="92"/>
        <v>-71919</v>
      </c>
      <c r="F1511" s="5" t="str">
        <f t="shared" si="95"/>
        <v>BULLISH</v>
      </c>
      <c r="G1511" s="5" t="str">
        <f t="shared" si="94"/>
        <v>NEUTRAL</v>
      </c>
      <c r="H1511" s="5" t="str">
        <f t="shared" si="93"/>
        <v>CONFIRMED BULLISH</v>
      </c>
    </row>
    <row r="1512" spans="1:8" ht="13.5" x14ac:dyDescent="0.25">
      <c r="A1512" s="3">
        <f>TITRES_STAT!B1515</f>
        <v>44517</v>
      </c>
      <c r="B1512" s="5">
        <f>TITRES_STAT!C1515</f>
        <v>7.58</v>
      </c>
      <c r="C1512" s="5">
        <f>TITRES_STAT!D1515</f>
        <v>7.5648</v>
      </c>
      <c r="D1512" s="5">
        <f>TITRES_STAT!E1515</f>
        <v>0</v>
      </c>
      <c r="E1512" s="2">
        <f t="shared" si="92"/>
        <v>-71919</v>
      </c>
      <c r="F1512" s="5" t="str">
        <f t="shared" si="95"/>
        <v>BULLISH</v>
      </c>
      <c r="G1512" s="5" t="str">
        <f t="shared" si="94"/>
        <v>NEUTRAL</v>
      </c>
      <c r="H1512" s="5" t="str">
        <f t="shared" si="93"/>
        <v>CONFIRMED BULLISH</v>
      </c>
    </row>
    <row r="1513" spans="1:8" ht="13.5" x14ac:dyDescent="0.25">
      <c r="A1513" s="3">
        <f>TITRES_STAT!B1516</f>
        <v>44518</v>
      </c>
      <c r="B1513" s="5">
        <f>TITRES_STAT!C1516</f>
        <v>7.58</v>
      </c>
      <c r="C1513" s="5">
        <f>TITRES_STAT!D1516</f>
        <v>7.5648</v>
      </c>
      <c r="D1513" s="5">
        <f>TITRES_STAT!E1516</f>
        <v>0</v>
      </c>
      <c r="E1513" s="2">
        <f t="shared" si="92"/>
        <v>-71919</v>
      </c>
      <c r="F1513" s="5" t="str">
        <f t="shared" si="95"/>
        <v>BULLISH</v>
      </c>
      <c r="G1513" s="5" t="str">
        <f t="shared" si="94"/>
        <v>NEUTRAL</v>
      </c>
      <c r="H1513" s="5" t="str">
        <f t="shared" si="93"/>
        <v>BULLISH DIVERGENCE</v>
      </c>
    </row>
    <row r="1514" spans="1:8" ht="13.5" x14ac:dyDescent="0.25">
      <c r="A1514" s="3">
        <f>TITRES_STAT!B1517</f>
        <v>44519</v>
      </c>
      <c r="B1514" s="5">
        <f>TITRES_STAT!C1517</f>
        <v>7.58</v>
      </c>
      <c r="C1514" s="5">
        <f>TITRES_STAT!D1517</f>
        <v>7.5648</v>
      </c>
      <c r="D1514" s="5">
        <f>TITRES_STAT!E1517</f>
        <v>0</v>
      </c>
      <c r="E1514" s="2">
        <f t="shared" si="92"/>
        <v>-71919</v>
      </c>
      <c r="F1514" s="5" t="str">
        <f t="shared" si="95"/>
        <v>BULLISH</v>
      </c>
      <c r="G1514" s="5" t="str">
        <f t="shared" si="94"/>
        <v>NEUTRAL</v>
      </c>
      <c r="H1514" s="5" t="str">
        <f t="shared" si="93"/>
        <v>BULLISH DIVERGENCE</v>
      </c>
    </row>
    <row r="1515" spans="1:8" ht="13.5" x14ac:dyDescent="0.25">
      <c r="A1515" s="3">
        <f>TITRES_STAT!B1518</f>
        <v>44522</v>
      </c>
      <c r="B1515" s="5">
        <f>TITRES_STAT!C1518</f>
        <v>7.58</v>
      </c>
      <c r="C1515" s="5">
        <f>TITRES_STAT!D1518</f>
        <v>7.5648</v>
      </c>
      <c r="D1515" s="5">
        <f>TITRES_STAT!E1518</f>
        <v>0</v>
      </c>
      <c r="E1515" s="2">
        <f t="shared" si="92"/>
        <v>-71919</v>
      </c>
      <c r="F1515" s="5" t="str">
        <f t="shared" si="95"/>
        <v>BULLISH</v>
      </c>
      <c r="G1515" s="5" t="str">
        <f t="shared" si="94"/>
        <v>NEUTRAL</v>
      </c>
      <c r="H1515" s="5" t="str">
        <f t="shared" si="93"/>
        <v>CONFIRMED BULLISH</v>
      </c>
    </row>
    <row r="1516" spans="1:8" ht="13.5" x14ac:dyDescent="0.25">
      <c r="A1516" s="3">
        <f>TITRES_STAT!B1519</f>
        <v>44523</v>
      </c>
      <c r="B1516" s="5">
        <f>TITRES_STAT!C1519</f>
        <v>7.74</v>
      </c>
      <c r="C1516" s="5">
        <f>TITRES_STAT!D1519</f>
        <v>7.7244999999999999</v>
      </c>
      <c r="D1516" s="5">
        <f>TITRES_STAT!E1519</f>
        <v>265</v>
      </c>
      <c r="E1516" s="2">
        <f t="shared" si="92"/>
        <v>-71654</v>
      </c>
      <c r="F1516" s="5" t="str">
        <f t="shared" si="95"/>
        <v>BULLISH</v>
      </c>
      <c r="G1516" s="5" t="str">
        <f t="shared" si="94"/>
        <v>NEUTRAL</v>
      </c>
      <c r="H1516" s="5" t="str">
        <f t="shared" si="93"/>
        <v>CONFIRMED BULLISH</v>
      </c>
    </row>
    <row r="1517" spans="1:8" ht="13.5" x14ac:dyDescent="0.25">
      <c r="A1517" s="3">
        <f>TITRES_STAT!B1520</f>
        <v>44524</v>
      </c>
      <c r="B1517" s="5">
        <f>TITRES_STAT!C1520</f>
        <v>7.74</v>
      </c>
      <c r="C1517" s="5">
        <f>TITRES_STAT!D1520</f>
        <v>7.7244999999999999</v>
      </c>
      <c r="D1517" s="5">
        <f>TITRES_STAT!E1520</f>
        <v>150</v>
      </c>
      <c r="E1517" s="2">
        <f t="shared" si="92"/>
        <v>-71654</v>
      </c>
      <c r="F1517" s="5" t="str">
        <f t="shared" si="95"/>
        <v>BULLISH</v>
      </c>
      <c r="G1517" s="5" t="str">
        <f t="shared" si="94"/>
        <v>NEUTRAL</v>
      </c>
      <c r="H1517" s="5" t="str">
        <f t="shared" si="93"/>
        <v>CONFIRMED BULLISH</v>
      </c>
    </row>
    <row r="1518" spans="1:8" ht="13.5" x14ac:dyDescent="0.25">
      <c r="A1518" s="3">
        <f>TITRES_STAT!B1521</f>
        <v>44525</v>
      </c>
      <c r="B1518" s="5">
        <f>TITRES_STAT!C1521</f>
        <v>7.74</v>
      </c>
      <c r="C1518" s="5">
        <f>TITRES_STAT!D1521</f>
        <v>7.7244999999999999</v>
      </c>
      <c r="D1518" s="5">
        <f>TITRES_STAT!E1521</f>
        <v>0</v>
      </c>
      <c r="E1518" s="2">
        <f t="shared" si="92"/>
        <v>-71654</v>
      </c>
      <c r="F1518" s="5" t="str">
        <f t="shared" si="95"/>
        <v>BULLISH</v>
      </c>
      <c r="G1518" s="5" t="str">
        <f t="shared" si="94"/>
        <v>NEUTRAL</v>
      </c>
      <c r="H1518" s="5" t="str">
        <f t="shared" si="93"/>
        <v>CONFIRMED BULLISH</v>
      </c>
    </row>
    <row r="1519" spans="1:8" ht="13.5" x14ac:dyDescent="0.25">
      <c r="A1519" s="3">
        <f>TITRES_STAT!B1522</f>
        <v>44526</v>
      </c>
      <c r="B1519" s="5">
        <f>TITRES_STAT!C1522</f>
        <v>7.74</v>
      </c>
      <c r="C1519" s="5">
        <f>TITRES_STAT!D1522</f>
        <v>7.7244999999999999</v>
      </c>
      <c r="D1519" s="5">
        <f>TITRES_STAT!E1522</f>
        <v>0</v>
      </c>
      <c r="E1519" s="2">
        <f t="shared" si="92"/>
        <v>-71654</v>
      </c>
      <c r="F1519" s="5" t="str">
        <f t="shared" si="95"/>
        <v>BULLISH</v>
      </c>
      <c r="G1519" s="5" t="str">
        <f t="shared" si="94"/>
        <v>NEUTRAL</v>
      </c>
      <c r="H1519" s="5" t="str">
        <f t="shared" si="93"/>
        <v>CONFIRMED BULLISH</v>
      </c>
    </row>
    <row r="1520" spans="1:8" ht="13.5" x14ac:dyDescent="0.25">
      <c r="A1520" s="3">
        <f>TITRES_STAT!B1523</f>
        <v>44529</v>
      </c>
      <c r="B1520" s="5">
        <f>TITRES_STAT!C1523</f>
        <v>7.4</v>
      </c>
      <c r="C1520" s="5">
        <f>TITRES_STAT!D1523</f>
        <v>7.3852000000000002</v>
      </c>
      <c r="D1520" s="5">
        <f>TITRES_STAT!E1523</f>
        <v>0</v>
      </c>
      <c r="E1520" s="2">
        <f t="shared" si="92"/>
        <v>-71654</v>
      </c>
      <c r="F1520" s="5" t="str">
        <f t="shared" si="95"/>
        <v>BULLISH</v>
      </c>
      <c r="G1520" s="5" t="str">
        <f t="shared" si="94"/>
        <v>NEUTRAL</v>
      </c>
      <c r="H1520" s="5" t="str">
        <f t="shared" si="93"/>
        <v>BULLISH DIVERGENCE</v>
      </c>
    </row>
    <row r="1521" spans="1:8" ht="13.5" x14ac:dyDescent="0.25">
      <c r="A1521" s="3">
        <f>TITRES_STAT!B1524</f>
        <v>44530</v>
      </c>
      <c r="B1521" s="5">
        <f>TITRES_STAT!C1524</f>
        <v>7.73</v>
      </c>
      <c r="C1521" s="5">
        <f>TITRES_STAT!D1524</f>
        <v>7.7145000000000001</v>
      </c>
      <c r="D1521" s="5">
        <f>TITRES_STAT!E1524</f>
        <v>5</v>
      </c>
      <c r="E1521" s="2">
        <f t="shared" si="92"/>
        <v>-71649</v>
      </c>
      <c r="F1521" s="5" t="str">
        <f t="shared" si="95"/>
        <v>BULLISH</v>
      </c>
      <c r="G1521" s="5" t="str">
        <f t="shared" si="94"/>
        <v>NEUTRAL</v>
      </c>
      <c r="H1521" s="5" t="str">
        <f t="shared" si="93"/>
        <v>BULLISH DIVERGENCE</v>
      </c>
    </row>
    <row r="1522" spans="1:8" ht="13.5" x14ac:dyDescent="0.25">
      <c r="A1522" s="3">
        <f>TITRES_STAT!B1525</f>
        <v>44531</v>
      </c>
      <c r="B1522" s="5">
        <f>TITRES_STAT!C1525</f>
        <v>7.73</v>
      </c>
      <c r="C1522" s="5">
        <f>TITRES_STAT!D1525</f>
        <v>7.7145000000000001</v>
      </c>
      <c r="D1522" s="5">
        <f>TITRES_STAT!E1525</f>
        <v>0</v>
      </c>
      <c r="E1522" s="2">
        <f t="shared" si="92"/>
        <v>-71649</v>
      </c>
      <c r="F1522" s="5" t="str">
        <f t="shared" si="95"/>
        <v>BULLISH</v>
      </c>
      <c r="G1522" s="5" t="str">
        <f t="shared" si="94"/>
        <v>NEUTRAL</v>
      </c>
      <c r="H1522" s="5" t="str">
        <f t="shared" si="93"/>
        <v>BULLISH DIVERGENCE</v>
      </c>
    </row>
    <row r="1523" spans="1:8" ht="13.5" x14ac:dyDescent="0.25">
      <c r="A1523" s="3">
        <f>TITRES_STAT!B1526</f>
        <v>44532</v>
      </c>
      <c r="B1523" s="5">
        <f>TITRES_STAT!C1526</f>
        <v>7.73</v>
      </c>
      <c r="C1523" s="5">
        <f>TITRES_STAT!D1526</f>
        <v>7.7145000000000001</v>
      </c>
      <c r="D1523" s="5">
        <f>TITRES_STAT!E1526</f>
        <v>0</v>
      </c>
      <c r="E1523" s="2">
        <f t="shared" si="92"/>
        <v>-71649</v>
      </c>
      <c r="F1523" s="5" t="str">
        <f t="shared" si="95"/>
        <v>BULLISH</v>
      </c>
      <c r="G1523" s="5" t="str">
        <f t="shared" si="94"/>
        <v>NEUTRAL</v>
      </c>
      <c r="H1523" s="5" t="str">
        <f t="shared" si="93"/>
        <v>BULLISH DIVERGENCE</v>
      </c>
    </row>
    <row r="1524" spans="1:8" ht="13.5" x14ac:dyDescent="0.25">
      <c r="A1524" s="3">
        <f>TITRES_STAT!B1527</f>
        <v>44533</v>
      </c>
      <c r="B1524" s="5">
        <f>TITRES_STAT!C1527</f>
        <v>7.39</v>
      </c>
      <c r="C1524" s="5">
        <f>TITRES_STAT!D1527</f>
        <v>7.3752000000000004</v>
      </c>
      <c r="D1524" s="5">
        <f>TITRES_STAT!E1527</f>
        <v>0</v>
      </c>
      <c r="E1524" s="2">
        <f t="shared" si="92"/>
        <v>-71649</v>
      </c>
      <c r="F1524" s="5" t="str">
        <f t="shared" si="95"/>
        <v>BULLISH</v>
      </c>
      <c r="G1524" s="5" t="str">
        <f t="shared" si="94"/>
        <v>NEUTRAL</v>
      </c>
      <c r="H1524" s="5" t="str">
        <f t="shared" si="93"/>
        <v>BULLISH DIVERGENCE</v>
      </c>
    </row>
    <row r="1525" spans="1:8" ht="13.5" x14ac:dyDescent="0.25">
      <c r="A1525" s="3">
        <f>TITRES_STAT!B1528</f>
        <v>44536</v>
      </c>
      <c r="B1525" s="5">
        <f>TITRES_STAT!C1528</f>
        <v>7.34</v>
      </c>
      <c r="C1525" s="5">
        <f>TITRES_STAT!D1528</f>
        <v>7.3253000000000004</v>
      </c>
      <c r="D1525" s="5">
        <f>TITRES_STAT!E1528</f>
        <v>65</v>
      </c>
      <c r="E1525" s="2">
        <f t="shared" si="92"/>
        <v>-71714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7.34</v>
      </c>
      <c r="C1526" s="5">
        <f>TITRES_STAT!D1529</f>
        <v>7.3253000000000004</v>
      </c>
      <c r="D1526" s="5">
        <f>TITRES_STAT!E1529</f>
        <v>200</v>
      </c>
      <c r="E1526" s="2">
        <f t="shared" si="92"/>
        <v>-71714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7.34</v>
      </c>
      <c r="C1527" s="5">
        <f>TITRES_STAT!D1530</f>
        <v>7.3253000000000004</v>
      </c>
      <c r="D1527" s="5">
        <f>TITRES_STAT!E1530</f>
        <v>14</v>
      </c>
      <c r="E1527" s="2">
        <f t="shared" si="92"/>
        <v>-71714</v>
      </c>
      <c r="F1527" s="5" t="str">
        <f t="shared" si="95"/>
        <v>BEARISH</v>
      </c>
      <c r="G1527" s="5" t="str">
        <f t="shared" si="94"/>
        <v>NEUTRAL</v>
      </c>
      <c r="H1527" s="5" t="str">
        <f t="shared" si="93"/>
        <v>CONFIRMED BEARISH</v>
      </c>
    </row>
    <row r="1528" spans="1:8" ht="13.5" x14ac:dyDescent="0.25">
      <c r="A1528" s="3">
        <f>TITRES_STAT!B1531</f>
        <v>44539</v>
      </c>
      <c r="B1528" s="5">
        <f>TITRES_STAT!C1531</f>
        <v>7.33</v>
      </c>
      <c r="C1528" s="5">
        <f>TITRES_STAT!D1531</f>
        <v>7.3152999999999997</v>
      </c>
      <c r="D1528" s="5">
        <f>TITRES_STAT!E1531</f>
        <v>200</v>
      </c>
      <c r="E1528" s="2">
        <f t="shared" si="92"/>
        <v>-71914</v>
      </c>
      <c r="F1528" s="5" t="str">
        <f t="shared" si="95"/>
        <v>BEARISH</v>
      </c>
      <c r="G1528" s="5" t="str">
        <f t="shared" si="94"/>
        <v>NEUTRAL</v>
      </c>
      <c r="H1528" s="5" t="str">
        <f t="shared" si="93"/>
        <v>CONFIRMED BEARISH</v>
      </c>
    </row>
    <row r="1529" spans="1:8" ht="13.5" x14ac:dyDescent="0.25">
      <c r="A1529" s="3">
        <f>TITRES_STAT!B1532</f>
        <v>44540</v>
      </c>
      <c r="B1529" s="5">
        <f>TITRES_STAT!C1532</f>
        <v>7.33</v>
      </c>
      <c r="C1529" s="5">
        <f>TITRES_STAT!D1532</f>
        <v>7.3152999999999997</v>
      </c>
      <c r="D1529" s="5">
        <f>TITRES_STAT!E1532</f>
        <v>298</v>
      </c>
      <c r="E1529" s="2">
        <f t="shared" si="92"/>
        <v>-71914</v>
      </c>
      <c r="F1529" s="5" t="str">
        <f t="shared" si="95"/>
        <v>BEARISH</v>
      </c>
      <c r="G1529" s="5" t="str">
        <f t="shared" si="94"/>
        <v>NEUTRAL</v>
      </c>
      <c r="H1529" s="5" t="str">
        <f t="shared" si="93"/>
        <v>CONFIRMED BEARISH</v>
      </c>
    </row>
    <row r="1530" spans="1:8" ht="13.5" x14ac:dyDescent="0.25">
      <c r="A1530" s="3">
        <f>TITRES_STAT!B1533</f>
        <v>44543</v>
      </c>
      <c r="B1530" s="5">
        <f>TITRES_STAT!C1533</f>
        <v>7.33</v>
      </c>
      <c r="C1530" s="5">
        <f>TITRES_STAT!D1533</f>
        <v>7.3152999999999997</v>
      </c>
      <c r="D1530" s="5">
        <f>TITRES_STAT!E1533</f>
        <v>0</v>
      </c>
      <c r="E1530" s="2">
        <f t="shared" si="92"/>
        <v>-71914</v>
      </c>
      <c r="F1530" s="5" t="str">
        <f t="shared" si="95"/>
        <v>BEARISH</v>
      </c>
      <c r="G1530" s="5" t="str">
        <f t="shared" si="94"/>
        <v>NEUTRAL</v>
      </c>
      <c r="H1530" s="5" t="str">
        <f t="shared" si="93"/>
        <v>CONFIRMED BEARISH</v>
      </c>
    </row>
    <row r="1531" spans="1:8" ht="13.5" x14ac:dyDescent="0.25">
      <c r="A1531" s="3">
        <f>TITRES_STAT!B1534</f>
        <v>44544</v>
      </c>
      <c r="B1531" s="5">
        <f>TITRES_STAT!C1534</f>
        <v>7.33</v>
      </c>
      <c r="C1531" s="5">
        <f>TITRES_STAT!D1534</f>
        <v>7.3152999999999997</v>
      </c>
      <c r="D1531" s="5">
        <f>TITRES_STAT!E1534</f>
        <v>20</v>
      </c>
      <c r="E1531" s="2">
        <f t="shared" si="92"/>
        <v>-71914</v>
      </c>
      <c r="F1531" s="5" t="str">
        <f t="shared" si="95"/>
        <v>BEARISH</v>
      </c>
      <c r="G1531" s="5" t="str">
        <f t="shared" si="94"/>
        <v>NEUTRAL</v>
      </c>
      <c r="H1531" s="5" t="str">
        <f t="shared" si="93"/>
        <v>CONFIRMED BEARISH</v>
      </c>
    </row>
    <row r="1532" spans="1:8" ht="13.5" x14ac:dyDescent="0.25">
      <c r="A1532" s="3">
        <f>TITRES_STAT!B1535</f>
        <v>44545</v>
      </c>
      <c r="B1532" s="5">
        <f>TITRES_STAT!C1535</f>
        <v>7.33</v>
      </c>
      <c r="C1532" s="5">
        <f>TITRES_STAT!D1535</f>
        <v>7.3152999999999997</v>
      </c>
      <c r="D1532" s="5">
        <f>TITRES_STAT!E1535</f>
        <v>4</v>
      </c>
      <c r="E1532" s="2">
        <f t="shared" si="92"/>
        <v>-71914</v>
      </c>
      <c r="F1532" s="5" t="str">
        <f t="shared" si="95"/>
        <v>BEARISH</v>
      </c>
      <c r="G1532" s="5" t="str">
        <f t="shared" si="94"/>
        <v>NEUTRAL</v>
      </c>
      <c r="H1532" s="5" t="str">
        <f t="shared" si="93"/>
        <v>CONFIRMED BEARISH</v>
      </c>
    </row>
    <row r="1533" spans="1:8" ht="13.5" x14ac:dyDescent="0.25">
      <c r="A1533" s="3">
        <f>TITRES_STAT!B1536</f>
        <v>44546</v>
      </c>
      <c r="B1533" s="5">
        <f>TITRES_STAT!C1536</f>
        <v>7.33</v>
      </c>
      <c r="C1533" s="5">
        <f>TITRES_STAT!D1536</f>
        <v>7.3152999999999997</v>
      </c>
      <c r="D1533" s="5">
        <f>TITRES_STAT!E1536</f>
        <v>0</v>
      </c>
      <c r="E1533" s="2">
        <f t="shared" si="92"/>
        <v>-71914</v>
      </c>
      <c r="F1533" s="5" t="str">
        <f t="shared" si="95"/>
        <v>NEUTRAL</v>
      </c>
      <c r="G1533" s="5" t="str">
        <f t="shared" si="94"/>
        <v>NEUTRAL</v>
      </c>
      <c r="H1533" s="5" t="str">
        <f t="shared" si="93"/>
        <v>NEUTRAL</v>
      </c>
    </row>
    <row r="1534" spans="1:8" ht="13.5" x14ac:dyDescent="0.25">
      <c r="A1534" s="3">
        <f>TITRES_STAT!B1537</f>
        <v>44550</v>
      </c>
      <c r="B1534" s="5">
        <f>TITRES_STAT!C1537</f>
        <v>7.33</v>
      </c>
      <c r="C1534" s="5">
        <f>TITRES_STAT!D1537</f>
        <v>7.3152999999999997</v>
      </c>
      <c r="D1534" s="5">
        <f>TITRES_STAT!E1537</f>
        <v>30</v>
      </c>
      <c r="E1534" s="2">
        <f t="shared" si="92"/>
        <v>-71914</v>
      </c>
      <c r="F1534" s="5" t="str">
        <f t="shared" si="95"/>
        <v>NEUTRAL</v>
      </c>
      <c r="G1534" s="5" t="str">
        <f t="shared" si="94"/>
        <v>NEUTRAL</v>
      </c>
      <c r="H1534" s="5" t="str">
        <f t="shared" si="93"/>
        <v>NEUTRAL</v>
      </c>
    </row>
    <row r="1535" spans="1:8" ht="13.5" x14ac:dyDescent="0.25">
      <c r="A1535" s="3">
        <f>TITRES_STAT!B1538</f>
        <v>44551</v>
      </c>
      <c r="B1535" s="5">
        <f>TITRES_STAT!C1538</f>
        <v>7.33</v>
      </c>
      <c r="C1535" s="5">
        <f>TITRES_STAT!D1538</f>
        <v>7.3152999999999997</v>
      </c>
      <c r="D1535" s="5">
        <f>TITRES_STAT!E1538</f>
        <v>0</v>
      </c>
      <c r="E1535" s="2">
        <f t="shared" si="92"/>
        <v>-71914</v>
      </c>
      <c r="F1535" s="5" t="str">
        <f t="shared" si="95"/>
        <v>NEUTRAL</v>
      </c>
      <c r="G1535" s="5" t="str">
        <f t="shared" si="94"/>
        <v>NEUTRAL</v>
      </c>
      <c r="H1535" s="5" t="str">
        <f t="shared" si="93"/>
        <v>NEUTRAL</v>
      </c>
    </row>
    <row r="1536" spans="1:8" ht="13.5" x14ac:dyDescent="0.25">
      <c r="A1536" s="3">
        <f>TITRES_STAT!B1539</f>
        <v>44552</v>
      </c>
      <c r="B1536" s="5">
        <f>TITRES_STAT!C1539</f>
        <v>7.33</v>
      </c>
      <c r="C1536" s="5">
        <f>TITRES_STAT!D1539</f>
        <v>7.3152999999999997</v>
      </c>
      <c r="D1536" s="5">
        <f>TITRES_STAT!E1539</f>
        <v>6800</v>
      </c>
      <c r="E1536" s="2">
        <f t="shared" si="92"/>
        <v>-71914</v>
      </c>
      <c r="F1536" s="5" t="str">
        <f t="shared" si="95"/>
        <v>NEUTRAL</v>
      </c>
      <c r="G1536" s="5" t="str">
        <f t="shared" si="94"/>
        <v>NEUTRAL</v>
      </c>
      <c r="H1536" s="5" t="str">
        <f t="shared" si="93"/>
        <v>NEUTRAL</v>
      </c>
    </row>
    <row r="1537" spans="1:8" ht="13.5" x14ac:dyDescent="0.25">
      <c r="A1537" s="3">
        <f>TITRES_STAT!B1540</f>
        <v>44553</v>
      </c>
      <c r="B1537" s="5">
        <f>TITRES_STAT!C1540</f>
        <v>7.33</v>
      </c>
      <c r="C1537" s="5">
        <f>TITRES_STAT!D1540</f>
        <v>7.3152999999999997</v>
      </c>
      <c r="D1537" s="5">
        <f>TITRES_STAT!E1540</f>
        <v>0</v>
      </c>
      <c r="E1537" s="2">
        <f t="shared" si="92"/>
        <v>-71914</v>
      </c>
      <c r="F1537" s="5" t="str">
        <f t="shared" si="95"/>
        <v>NEUTRAL</v>
      </c>
      <c r="G1537" s="5" t="str">
        <f t="shared" si="94"/>
        <v>NEUTRAL</v>
      </c>
      <c r="H1537" s="5" t="str">
        <f t="shared" si="93"/>
        <v>NEUTRAL</v>
      </c>
    </row>
    <row r="1538" spans="1:8" ht="13.5" x14ac:dyDescent="0.25">
      <c r="A1538" s="3">
        <f>TITRES_STAT!B1541</f>
        <v>44554</v>
      </c>
      <c r="B1538" s="5">
        <f>TITRES_STAT!C1541</f>
        <v>7.33</v>
      </c>
      <c r="C1538" s="5">
        <f>TITRES_STAT!D1541</f>
        <v>7.3152999999999997</v>
      </c>
      <c r="D1538" s="5">
        <f>TITRES_STAT!E1541</f>
        <v>0</v>
      </c>
      <c r="E1538" s="2">
        <f t="shared" si="92"/>
        <v>-71914</v>
      </c>
      <c r="F1538" s="5" t="str">
        <f t="shared" si="95"/>
        <v>NEUTRAL</v>
      </c>
      <c r="G1538" s="5" t="str">
        <f t="shared" si="94"/>
        <v>NEUTRAL</v>
      </c>
      <c r="H1538" s="5" t="str">
        <f t="shared" si="93"/>
        <v>NEUTRAL</v>
      </c>
    </row>
    <row r="1539" spans="1:8" ht="13.5" x14ac:dyDescent="0.25">
      <c r="A1539" s="3">
        <f>TITRES_STAT!B1542</f>
        <v>44557</v>
      </c>
      <c r="B1539" s="5">
        <f>TITRES_STAT!C1542</f>
        <v>7.33</v>
      </c>
      <c r="C1539" s="5">
        <f>TITRES_STAT!D1542</f>
        <v>7.3152999999999997</v>
      </c>
      <c r="D1539" s="5">
        <f>TITRES_STAT!E1542</f>
        <v>0</v>
      </c>
      <c r="E1539" s="2">
        <f t="shared" si="92"/>
        <v>-71914</v>
      </c>
      <c r="F1539" s="5" t="str">
        <f t="shared" si="95"/>
        <v>NEUTRAL</v>
      </c>
      <c r="G1539" s="5" t="str">
        <f t="shared" si="94"/>
        <v>NEUTRAL</v>
      </c>
      <c r="H1539" s="5" t="str">
        <f t="shared" si="93"/>
        <v>NEUTRAL</v>
      </c>
    </row>
    <row r="1540" spans="1:8" ht="13.5" x14ac:dyDescent="0.25">
      <c r="A1540" s="3">
        <f>TITRES_STAT!B1543</f>
        <v>44558</v>
      </c>
      <c r="B1540" s="5">
        <f>TITRES_STAT!C1543</f>
        <v>7.33</v>
      </c>
      <c r="C1540" s="5">
        <f>TITRES_STAT!D1543</f>
        <v>7.3152999999999997</v>
      </c>
      <c r="D1540" s="5">
        <f>TITRES_STAT!E1543</f>
        <v>0</v>
      </c>
      <c r="E1540" s="2">
        <f t="shared" ref="E1540:E1603" si="96">IF(B1540&gt;B1539, E1539+D1540, IF(B1540&lt;B1539, E1539-D1540, E1539))</f>
        <v>-71914</v>
      </c>
      <c r="F1540" s="5" t="str">
        <f t="shared" si="95"/>
        <v>NEUTRAL</v>
      </c>
      <c r="G1540" s="5" t="str">
        <f t="shared" si="94"/>
        <v>NEUTRAL</v>
      </c>
      <c r="H1540" s="5" t="str">
        <f t="shared" si="93"/>
        <v>NEUTRAL</v>
      </c>
    </row>
    <row r="1541" spans="1:8" ht="13.5" x14ac:dyDescent="0.25">
      <c r="A1541" s="3">
        <f>TITRES_STAT!B1544</f>
        <v>44559</v>
      </c>
      <c r="B1541" s="5">
        <f>TITRES_STAT!C1544</f>
        <v>7.33</v>
      </c>
      <c r="C1541" s="5">
        <f>TITRES_STAT!D1544</f>
        <v>7.3152999999999997</v>
      </c>
      <c r="D1541" s="5">
        <f>TITRES_STAT!E1544</f>
        <v>0</v>
      </c>
      <c r="E1541" s="2">
        <f t="shared" si="96"/>
        <v>-71914</v>
      </c>
      <c r="F1541" s="5" t="str">
        <f t="shared" si="95"/>
        <v>NEUTRAL</v>
      </c>
      <c r="G1541" s="5" t="str">
        <f t="shared" si="94"/>
        <v>NEUTRAL</v>
      </c>
      <c r="H1541" s="5" t="str">
        <f t="shared" si="93"/>
        <v>NEUTRAL</v>
      </c>
    </row>
    <row r="1542" spans="1:8" ht="13.5" x14ac:dyDescent="0.25">
      <c r="A1542" s="3">
        <f>TITRES_STAT!B1545</f>
        <v>44560</v>
      </c>
      <c r="B1542" s="5">
        <f>TITRES_STAT!C1545</f>
        <v>7.17</v>
      </c>
      <c r="C1542" s="5">
        <f>TITRES_STAT!D1545</f>
        <v>7.1557000000000004</v>
      </c>
      <c r="D1542" s="5">
        <f>TITRES_STAT!E1545</f>
        <v>46</v>
      </c>
      <c r="E1542" s="2">
        <f t="shared" si="96"/>
        <v>-71960</v>
      </c>
      <c r="F1542" s="5" t="str">
        <f t="shared" si="95"/>
        <v>BEARISH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44561</v>
      </c>
      <c r="B1543" s="5">
        <f>TITRES_STAT!C1546</f>
        <v>7.33</v>
      </c>
      <c r="C1543" s="5">
        <f>TITRES_STAT!D1546</f>
        <v>7.3152999999999997</v>
      </c>
      <c r="D1543" s="5">
        <f>TITRES_STAT!E1546</f>
        <v>1175</v>
      </c>
      <c r="E1543" s="2">
        <f t="shared" si="96"/>
        <v>-70785</v>
      </c>
      <c r="F1543" s="5" t="str">
        <f t="shared" si="95"/>
        <v>BULLISH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NEUTRAL</v>
      </c>
    </row>
    <row r="1544" spans="1:8" ht="13.5" x14ac:dyDescent="0.25">
      <c r="A1544" s="3">
        <f>TITRES_STAT!B1547</f>
        <v>44564</v>
      </c>
      <c r="B1544" s="5">
        <f>TITRES_STAT!C1547</f>
        <v>7.33</v>
      </c>
      <c r="C1544" s="5">
        <f>TITRES_STAT!D1547</f>
        <v>7.3152999999999997</v>
      </c>
      <c r="D1544" s="5">
        <f>TITRES_STAT!E1547</f>
        <v>726</v>
      </c>
      <c r="E1544" s="2">
        <f t="shared" si="96"/>
        <v>-70785</v>
      </c>
      <c r="F1544" s="5" t="str">
        <f t="shared" ref="F1544:F1607" si="99">IF(E1544&gt;E1539,"BULLISH",IF(E1544&lt;E1539,"BEARISH","NEUTRAL"))</f>
        <v>BULLISH</v>
      </c>
      <c r="G1544" s="5" t="str">
        <f t="shared" si="98"/>
        <v>NEUTRAL</v>
      </c>
      <c r="H1544" s="5" t="str">
        <f t="shared" si="97"/>
        <v>NEUTRAL</v>
      </c>
    </row>
    <row r="1545" spans="1:8" ht="13.5" x14ac:dyDescent="0.25">
      <c r="A1545" s="3">
        <f>TITRES_STAT!B1548</f>
        <v>44565</v>
      </c>
      <c r="B1545" s="5">
        <f>TITRES_STAT!C1548</f>
        <v>7.33</v>
      </c>
      <c r="C1545" s="5">
        <f>TITRES_STAT!D1548</f>
        <v>7.3152999999999997</v>
      </c>
      <c r="D1545" s="5">
        <f>TITRES_STAT!E1548</f>
        <v>209</v>
      </c>
      <c r="E1545" s="2">
        <f t="shared" si="96"/>
        <v>-70785</v>
      </c>
      <c r="F1545" s="5" t="str">
        <f t="shared" si="99"/>
        <v>BULLISH</v>
      </c>
      <c r="G1545" s="5" t="str">
        <f t="shared" si="98"/>
        <v>NEUTRAL</v>
      </c>
      <c r="H1545" s="5" t="str">
        <f t="shared" si="97"/>
        <v>NEUTRAL</v>
      </c>
    </row>
    <row r="1546" spans="1:8" ht="13.5" x14ac:dyDescent="0.25">
      <c r="A1546" s="3">
        <f>TITRES_STAT!B1549</f>
        <v>44566</v>
      </c>
      <c r="B1546" s="5">
        <f>TITRES_STAT!C1549</f>
        <v>7.33</v>
      </c>
      <c r="C1546" s="5">
        <f>TITRES_STAT!D1549</f>
        <v>7.3152999999999997</v>
      </c>
      <c r="D1546" s="5">
        <f>TITRES_STAT!E1549</f>
        <v>0</v>
      </c>
      <c r="E1546" s="2">
        <f t="shared" si="96"/>
        <v>-70785</v>
      </c>
      <c r="F1546" s="5" t="str">
        <f t="shared" si="99"/>
        <v>BULLISH</v>
      </c>
      <c r="G1546" s="5" t="str">
        <f t="shared" si="98"/>
        <v>NEUTRAL</v>
      </c>
      <c r="H1546" s="5" t="str">
        <f t="shared" si="97"/>
        <v>NEUTRAL</v>
      </c>
    </row>
    <row r="1547" spans="1:8" ht="13.5" x14ac:dyDescent="0.25">
      <c r="A1547" s="3">
        <f>TITRES_STAT!B1550</f>
        <v>44567</v>
      </c>
      <c r="B1547" s="5">
        <f>TITRES_STAT!C1550</f>
        <v>7</v>
      </c>
      <c r="C1547" s="5">
        <f>TITRES_STAT!D1550</f>
        <v>6.9859999999999998</v>
      </c>
      <c r="D1547" s="5">
        <f>TITRES_STAT!E1550</f>
        <v>3730</v>
      </c>
      <c r="E1547" s="2">
        <f t="shared" si="96"/>
        <v>-74515</v>
      </c>
      <c r="F1547" s="5" t="str">
        <f t="shared" si="99"/>
        <v>BEARISH</v>
      </c>
      <c r="G1547" s="5" t="str">
        <f t="shared" si="98"/>
        <v>STRONG</v>
      </c>
      <c r="H1547" s="5" t="str">
        <f t="shared" si="97"/>
        <v>CONFIRMED BEARISH</v>
      </c>
    </row>
    <row r="1548" spans="1:8" ht="13.5" x14ac:dyDescent="0.25">
      <c r="A1548" s="3">
        <f>TITRES_STAT!B1551</f>
        <v>44568</v>
      </c>
      <c r="B1548" s="5">
        <f>TITRES_STAT!C1551</f>
        <v>7.01</v>
      </c>
      <c r="C1548" s="5">
        <f>TITRES_STAT!D1551</f>
        <v>6.9960000000000004</v>
      </c>
      <c r="D1548" s="5">
        <f>TITRES_STAT!E1551</f>
        <v>230</v>
      </c>
      <c r="E1548" s="2">
        <f t="shared" si="96"/>
        <v>-74285</v>
      </c>
      <c r="F1548" s="5" t="str">
        <f t="shared" si="99"/>
        <v>BEARISH</v>
      </c>
      <c r="G1548" s="5" t="str">
        <f t="shared" si="98"/>
        <v>STRONG</v>
      </c>
      <c r="H1548" s="5" t="str">
        <f t="shared" si="97"/>
        <v>CONFIRMED BEARISH</v>
      </c>
    </row>
    <row r="1549" spans="1:8" ht="13.5" x14ac:dyDescent="0.25">
      <c r="A1549" s="3">
        <f>TITRES_STAT!B1552</f>
        <v>44571</v>
      </c>
      <c r="B1549" s="5">
        <f>TITRES_STAT!C1552</f>
        <v>7</v>
      </c>
      <c r="C1549" s="5">
        <f>TITRES_STAT!D1552</f>
        <v>6.9859999999999998</v>
      </c>
      <c r="D1549" s="5">
        <f>TITRES_STAT!E1552</f>
        <v>120</v>
      </c>
      <c r="E1549" s="2">
        <f t="shared" si="96"/>
        <v>-74405</v>
      </c>
      <c r="F1549" s="5" t="str">
        <f t="shared" si="99"/>
        <v>BEARISH</v>
      </c>
      <c r="G1549" s="5" t="str">
        <f t="shared" si="98"/>
        <v>STRONG</v>
      </c>
      <c r="H1549" s="5" t="str">
        <f t="shared" si="97"/>
        <v>CONFIRMED BEARISH</v>
      </c>
    </row>
    <row r="1550" spans="1:8" ht="13.5" x14ac:dyDescent="0.25">
      <c r="A1550" s="3">
        <f>TITRES_STAT!B1553</f>
        <v>44572</v>
      </c>
      <c r="B1550" s="5">
        <f>TITRES_STAT!C1553</f>
        <v>7</v>
      </c>
      <c r="C1550" s="5">
        <f>TITRES_STAT!D1553</f>
        <v>6.9859999999999998</v>
      </c>
      <c r="D1550" s="5">
        <f>TITRES_STAT!E1553</f>
        <v>0</v>
      </c>
      <c r="E1550" s="2">
        <f t="shared" si="96"/>
        <v>-74405</v>
      </c>
      <c r="F1550" s="5" t="str">
        <f t="shared" si="99"/>
        <v>BEARISH</v>
      </c>
      <c r="G1550" s="5" t="str">
        <f t="shared" si="98"/>
        <v>STRONG</v>
      </c>
      <c r="H1550" s="5" t="str">
        <f t="shared" si="97"/>
        <v>CONFIRMED BEARISH</v>
      </c>
    </row>
    <row r="1551" spans="1:8" ht="13.5" x14ac:dyDescent="0.25">
      <c r="A1551" s="3">
        <f>TITRES_STAT!B1554</f>
        <v>44573</v>
      </c>
      <c r="B1551" s="5">
        <f>TITRES_STAT!C1554</f>
        <v>6.99</v>
      </c>
      <c r="C1551" s="5">
        <f>TITRES_STAT!D1554</f>
        <v>6.976</v>
      </c>
      <c r="D1551" s="5">
        <f>TITRES_STAT!E1554</f>
        <v>10</v>
      </c>
      <c r="E1551" s="2">
        <f t="shared" si="96"/>
        <v>-74415</v>
      </c>
      <c r="F1551" s="5" t="str">
        <f t="shared" si="99"/>
        <v>BEARISH</v>
      </c>
      <c r="G1551" s="5" t="str">
        <f t="shared" si="98"/>
        <v>STRONG</v>
      </c>
      <c r="H1551" s="5" t="str">
        <f t="shared" si="97"/>
        <v>CONFIRMED BEARISH</v>
      </c>
    </row>
    <row r="1552" spans="1:8" ht="13.5" x14ac:dyDescent="0.25">
      <c r="A1552" s="3">
        <f>TITRES_STAT!B1555</f>
        <v>44574</v>
      </c>
      <c r="B1552" s="5">
        <f>TITRES_STAT!C1555</f>
        <v>6.99</v>
      </c>
      <c r="C1552" s="5">
        <f>TITRES_STAT!D1555</f>
        <v>6.976</v>
      </c>
      <c r="D1552" s="5">
        <f>TITRES_STAT!E1555</f>
        <v>0</v>
      </c>
      <c r="E1552" s="2">
        <f t="shared" si="96"/>
        <v>-74415</v>
      </c>
      <c r="F1552" s="5" t="str">
        <f t="shared" si="99"/>
        <v>BULLISH</v>
      </c>
      <c r="G1552" s="5" t="str">
        <f t="shared" si="98"/>
        <v>NEUTRAL</v>
      </c>
      <c r="H1552" s="5" t="str">
        <f t="shared" si="97"/>
        <v>BULLISH DIVERGENCE</v>
      </c>
    </row>
    <row r="1553" spans="1:8" ht="13.5" x14ac:dyDescent="0.25">
      <c r="A1553" s="3">
        <f>TITRES_STAT!B1556</f>
        <v>44575</v>
      </c>
      <c r="B1553" s="5">
        <f>TITRES_STAT!C1556</f>
        <v>6.68</v>
      </c>
      <c r="C1553" s="5">
        <f>TITRES_STAT!D1556</f>
        <v>6.6665999999999999</v>
      </c>
      <c r="D1553" s="5">
        <f>TITRES_STAT!E1556</f>
        <v>20</v>
      </c>
      <c r="E1553" s="2">
        <f t="shared" si="96"/>
        <v>-74435</v>
      </c>
      <c r="F1553" s="5" t="str">
        <f t="shared" si="99"/>
        <v>BEARISH</v>
      </c>
      <c r="G1553" s="5" t="str">
        <f t="shared" si="98"/>
        <v>NEUTRAL</v>
      </c>
      <c r="H1553" s="5" t="str">
        <f t="shared" si="97"/>
        <v>CONFIRMED BEARISH</v>
      </c>
    </row>
    <row r="1554" spans="1:8" ht="13.5" x14ac:dyDescent="0.25">
      <c r="A1554" s="3">
        <f>TITRES_STAT!B1557</f>
        <v>44578</v>
      </c>
      <c r="B1554" s="5">
        <f>TITRES_STAT!C1557</f>
        <v>6.68</v>
      </c>
      <c r="C1554" s="5">
        <f>TITRES_STAT!D1557</f>
        <v>6.6665999999999999</v>
      </c>
      <c r="D1554" s="5">
        <f>TITRES_STAT!E1557</f>
        <v>520</v>
      </c>
      <c r="E1554" s="2">
        <f t="shared" si="96"/>
        <v>-74435</v>
      </c>
      <c r="F1554" s="5" t="str">
        <f t="shared" si="99"/>
        <v>BEARISH</v>
      </c>
      <c r="G1554" s="5" t="str">
        <f t="shared" si="98"/>
        <v>NEUTRAL</v>
      </c>
      <c r="H1554" s="5" t="str">
        <f t="shared" si="97"/>
        <v>CONFIRMED BEARISH</v>
      </c>
    </row>
    <row r="1555" spans="1:8" ht="13.5" x14ac:dyDescent="0.25">
      <c r="A1555" s="3">
        <f>TITRES_STAT!B1558</f>
        <v>44579</v>
      </c>
      <c r="B1555" s="5">
        <f>TITRES_STAT!C1558</f>
        <v>6.68</v>
      </c>
      <c r="C1555" s="5">
        <f>TITRES_STAT!D1558</f>
        <v>6.6665999999999999</v>
      </c>
      <c r="D1555" s="5">
        <f>TITRES_STAT!E1558</f>
        <v>0</v>
      </c>
      <c r="E1555" s="2">
        <f t="shared" si="96"/>
        <v>-74435</v>
      </c>
      <c r="F1555" s="5" t="str">
        <f t="shared" si="99"/>
        <v>BEARISH</v>
      </c>
      <c r="G1555" s="5" t="str">
        <f t="shared" si="98"/>
        <v>NEUTRAL</v>
      </c>
      <c r="H1555" s="5" t="str">
        <f t="shared" si="97"/>
        <v>CONFIRMED BEARISH</v>
      </c>
    </row>
    <row r="1556" spans="1:8" ht="13.5" x14ac:dyDescent="0.25">
      <c r="A1556" s="3">
        <f>TITRES_STAT!B1559</f>
        <v>44580</v>
      </c>
      <c r="B1556" s="5">
        <f>TITRES_STAT!C1559</f>
        <v>6.68</v>
      </c>
      <c r="C1556" s="5">
        <f>TITRES_STAT!D1559</f>
        <v>6.6665999999999999</v>
      </c>
      <c r="D1556" s="5">
        <f>TITRES_STAT!E1559</f>
        <v>0</v>
      </c>
      <c r="E1556" s="2">
        <f t="shared" si="96"/>
        <v>-74435</v>
      </c>
      <c r="F1556" s="5" t="str">
        <f t="shared" si="99"/>
        <v>BEARISH</v>
      </c>
      <c r="G1556" s="5" t="str">
        <f t="shared" si="98"/>
        <v>NEUTRAL</v>
      </c>
      <c r="H1556" s="5" t="str">
        <f t="shared" si="97"/>
        <v>CONFIRMED BEARISH</v>
      </c>
    </row>
    <row r="1557" spans="1:8" ht="13.5" x14ac:dyDescent="0.25">
      <c r="A1557" s="3">
        <f>TITRES_STAT!B1560</f>
        <v>44581</v>
      </c>
      <c r="B1557" s="5">
        <f>TITRES_STAT!C1560</f>
        <v>6.68</v>
      </c>
      <c r="C1557" s="5">
        <f>TITRES_STAT!D1560</f>
        <v>6.6665999999999999</v>
      </c>
      <c r="D1557" s="5">
        <f>TITRES_STAT!E1560</f>
        <v>0</v>
      </c>
      <c r="E1557" s="2">
        <f t="shared" si="96"/>
        <v>-74435</v>
      </c>
      <c r="F1557" s="5" t="str">
        <f t="shared" si="99"/>
        <v>BEARISH</v>
      </c>
      <c r="G1557" s="5" t="str">
        <f t="shared" si="98"/>
        <v>NEUTRAL</v>
      </c>
      <c r="H1557" s="5" t="str">
        <f t="shared" si="97"/>
        <v>CONFIRMED BEARISH</v>
      </c>
    </row>
    <row r="1558" spans="1:8" ht="13.5" x14ac:dyDescent="0.25">
      <c r="A1558" s="3">
        <f>TITRES_STAT!B1561</f>
        <v>44582</v>
      </c>
      <c r="B1558" s="5">
        <f>TITRES_STAT!C1561</f>
        <v>6.68</v>
      </c>
      <c r="C1558" s="5">
        <f>TITRES_STAT!D1561</f>
        <v>6.6665999999999999</v>
      </c>
      <c r="D1558" s="5">
        <f>TITRES_STAT!E1561</f>
        <v>0</v>
      </c>
      <c r="E1558" s="2">
        <f t="shared" si="96"/>
        <v>-74435</v>
      </c>
      <c r="F1558" s="5" t="str">
        <f t="shared" si="99"/>
        <v>NEUTRAL</v>
      </c>
      <c r="G1558" s="5" t="str">
        <f t="shared" si="98"/>
        <v>NEUTRAL</v>
      </c>
      <c r="H1558" s="5" t="str">
        <f t="shared" si="97"/>
        <v>NEUTRAL</v>
      </c>
    </row>
    <row r="1559" spans="1:8" ht="13.5" x14ac:dyDescent="0.25">
      <c r="A1559" s="3">
        <f>TITRES_STAT!B1562</f>
        <v>44585</v>
      </c>
      <c r="B1559" s="5">
        <f>TITRES_STAT!C1562</f>
        <v>6.98</v>
      </c>
      <c r="C1559" s="5">
        <f>TITRES_STAT!D1562</f>
        <v>6.9660000000000002</v>
      </c>
      <c r="D1559" s="5">
        <f>TITRES_STAT!E1562</f>
        <v>0</v>
      </c>
      <c r="E1559" s="2">
        <f t="shared" si="96"/>
        <v>-74435</v>
      </c>
      <c r="F1559" s="5" t="str">
        <f t="shared" si="99"/>
        <v>NEUTRAL</v>
      </c>
      <c r="G1559" s="5" t="str">
        <f t="shared" si="98"/>
        <v>NEUTRAL</v>
      </c>
      <c r="H1559" s="5" t="str">
        <f t="shared" si="97"/>
        <v>NEUTRAL</v>
      </c>
    </row>
    <row r="1560" spans="1:8" ht="13.5" x14ac:dyDescent="0.25">
      <c r="A1560" s="3">
        <f>TITRES_STAT!B1563</f>
        <v>44586</v>
      </c>
      <c r="B1560" s="5">
        <f>TITRES_STAT!C1563</f>
        <v>6.68</v>
      </c>
      <c r="C1560" s="5">
        <f>TITRES_STAT!D1563</f>
        <v>6.6665999999999999</v>
      </c>
      <c r="D1560" s="5">
        <f>TITRES_STAT!E1563</f>
        <v>80</v>
      </c>
      <c r="E1560" s="2">
        <f t="shared" si="96"/>
        <v>-74515</v>
      </c>
      <c r="F1560" s="5" t="str">
        <f t="shared" si="99"/>
        <v>BEARISH</v>
      </c>
      <c r="G1560" s="5" t="str">
        <f t="shared" si="98"/>
        <v>NEUTRAL</v>
      </c>
      <c r="H1560" s="5" t="str">
        <f t="shared" si="97"/>
        <v>NEUTRAL</v>
      </c>
    </row>
    <row r="1561" spans="1:8" ht="13.5" x14ac:dyDescent="0.25">
      <c r="A1561" s="3">
        <f>TITRES_STAT!B1564</f>
        <v>44587</v>
      </c>
      <c r="B1561" s="5">
        <f>TITRES_STAT!C1564</f>
        <v>6.5</v>
      </c>
      <c r="C1561" s="5">
        <f>TITRES_STAT!D1564</f>
        <v>6.4870000000000001</v>
      </c>
      <c r="D1561" s="5">
        <f>TITRES_STAT!E1564</f>
        <v>199</v>
      </c>
      <c r="E1561" s="2">
        <f t="shared" si="96"/>
        <v>-74714</v>
      </c>
      <c r="F1561" s="5" t="str">
        <f t="shared" si="99"/>
        <v>BEARISH</v>
      </c>
      <c r="G1561" s="5" t="str">
        <f t="shared" si="98"/>
        <v>NEUTRAL</v>
      </c>
      <c r="H1561" s="5" t="str">
        <f t="shared" si="97"/>
        <v>CONFIRMED BEARISH</v>
      </c>
    </row>
    <row r="1562" spans="1:8" ht="13.5" x14ac:dyDescent="0.25">
      <c r="A1562" s="3">
        <f>TITRES_STAT!B1565</f>
        <v>44588</v>
      </c>
      <c r="B1562" s="5">
        <f>TITRES_STAT!C1565</f>
        <v>6.5</v>
      </c>
      <c r="C1562" s="5">
        <f>TITRES_STAT!D1565</f>
        <v>6.4870000000000001</v>
      </c>
      <c r="D1562" s="5">
        <f>TITRES_STAT!E1565</f>
        <v>0</v>
      </c>
      <c r="E1562" s="2">
        <f t="shared" si="96"/>
        <v>-74714</v>
      </c>
      <c r="F1562" s="5" t="str">
        <f t="shared" si="99"/>
        <v>BEARISH</v>
      </c>
      <c r="G1562" s="5" t="str">
        <f t="shared" si="98"/>
        <v>NEUTRAL</v>
      </c>
      <c r="H1562" s="5" t="str">
        <f t="shared" si="97"/>
        <v>CONFIRMED BEARISH</v>
      </c>
    </row>
    <row r="1563" spans="1:8" ht="13.5" x14ac:dyDescent="0.25">
      <c r="A1563" s="3">
        <f>TITRES_STAT!B1566</f>
        <v>44589</v>
      </c>
      <c r="B1563" s="5">
        <f>TITRES_STAT!C1566</f>
        <v>6.5</v>
      </c>
      <c r="C1563" s="5">
        <f>TITRES_STAT!D1566</f>
        <v>6.4870000000000001</v>
      </c>
      <c r="D1563" s="5">
        <f>TITRES_STAT!E1566</f>
        <v>0</v>
      </c>
      <c r="E1563" s="2">
        <f t="shared" si="96"/>
        <v>-74714</v>
      </c>
      <c r="F1563" s="5" t="str">
        <f t="shared" si="99"/>
        <v>BEARISH</v>
      </c>
      <c r="G1563" s="5" t="str">
        <f t="shared" si="98"/>
        <v>NEUTRAL</v>
      </c>
      <c r="H1563" s="5" t="str">
        <f t="shared" si="97"/>
        <v>CONFIRMED BEARISH</v>
      </c>
    </row>
    <row r="1564" spans="1:8" ht="13.5" x14ac:dyDescent="0.25">
      <c r="A1564" s="3">
        <f>TITRES_STAT!B1567</f>
        <v>44592</v>
      </c>
      <c r="B1564" s="5">
        <f>TITRES_STAT!C1567</f>
        <v>6.5</v>
      </c>
      <c r="C1564" s="5">
        <f>TITRES_STAT!D1567</f>
        <v>6.4870000000000001</v>
      </c>
      <c r="D1564" s="5">
        <f>TITRES_STAT!E1567</f>
        <v>0</v>
      </c>
      <c r="E1564" s="2">
        <f t="shared" si="96"/>
        <v>-74714</v>
      </c>
      <c r="F1564" s="5" t="str">
        <f t="shared" si="99"/>
        <v>BEARISH</v>
      </c>
      <c r="G1564" s="5" t="str">
        <f t="shared" si="98"/>
        <v>NEUTRAL</v>
      </c>
      <c r="H1564" s="5" t="str">
        <f t="shared" si="97"/>
        <v>CONFIRMED BEARISH</v>
      </c>
    </row>
    <row r="1565" spans="1:8" ht="13.5" x14ac:dyDescent="0.25">
      <c r="A1565" s="3">
        <f>TITRES_STAT!B1568</f>
        <v>44593</v>
      </c>
      <c r="B1565" s="5">
        <f>TITRES_STAT!C1568</f>
        <v>6.5</v>
      </c>
      <c r="C1565" s="5">
        <f>TITRES_STAT!D1568</f>
        <v>6.4870000000000001</v>
      </c>
      <c r="D1565" s="5">
        <f>TITRES_STAT!E1568</f>
        <v>0</v>
      </c>
      <c r="E1565" s="2">
        <f t="shared" si="96"/>
        <v>-74714</v>
      </c>
      <c r="F1565" s="5" t="str">
        <f t="shared" si="99"/>
        <v>BEARISH</v>
      </c>
      <c r="G1565" s="5" t="str">
        <f t="shared" si="98"/>
        <v>NEUTRAL</v>
      </c>
      <c r="H1565" s="5" t="str">
        <f t="shared" si="97"/>
        <v>CONFIRMED BEARISH</v>
      </c>
    </row>
    <row r="1566" spans="1:8" ht="13.5" x14ac:dyDescent="0.25">
      <c r="A1566" s="3">
        <f>TITRES_STAT!B1569</f>
        <v>44594</v>
      </c>
      <c r="B1566" s="5">
        <f>TITRES_STAT!C1569</f>
        <v>6.5</v>
      </c>
      <c r="C1566" s="5">
        <f>TITRES_STAT!D1569</f>
        <v>6.4870000000000001</v>
      </c>
      <c r="D1566" s="5">
        <f>TITRES_STAT!E1569</f>
        <v>0</v>
      </c>
      <c r="E1566" s="2">
        <f t="shared" si="96"/>
        <v>-74714</v>
      </c>
      <c r="F1566" s="5" t="str">
        <f t="shared" si="99"/>
        <v>NEUTRAL</v>
      </c>
      <c r="G1566" s="5" t="str">
        <f t="shared" si="98"/>
        <v>NEUTRAL</v>
      </c>
      <c r="H1566" s="5" t="str">
        <f t="shared" si="97"/>
        <v>NEUTRAL</v>
      </c>
    </row>
    <row r="1567" spans="1:8" ht="13.5" x14ac:dyDescent="0.25">
      <c r="A1567" s="3">
        <f>TITRES_STAT!B1570</f>
        <v>44595</v>
      </c>
      <c r="B1567" s="5">
        <f>TITRES_STAT!C1570</f>
        <v>6.5</v>
      </c>
      <c r="C1567" s="5">
        <f>TITRES_STAT!D1570</f>
        <v>6.4870000000000001</v>
      </c>
      <c r="D1567" s="5">
        <f>TITRES_STAT!E1570</f>
        <v>0</v>
      </c>
      <c r="E1567" s="2">
        <f t="shared" si="96"/>
        <v>-74714</v>
      </c>
      <c r="F1567" s="5" t="str">
        <f t="shared" si="99"/>
        <v>NEUTRAL</v>
      </c>
      <c r="G1567" s="5" t="str">
        <f t="shared" si="98"/>
        <v>NEUTRAL</v>
      </c>
      <c r="H1567" s="5" t="str">
        <f t="shared" si="97"/>
        <v>NEUTRAL</v>
      </c>
    </row>
    <row r="1568" spans="1:8" ht="13.5" x14ac:dyDescent="0.25">
      <c r="A1568" s="3">
        <f>TITRES_STAT!B1571</f>
        <v>44596</v>
      </c>
      <c r="B1568" s="5">
        <f>TITRES_STAT!C1571</f>
        <v>6.51</v>
      </c>
      <c r="C1568" s="5">
        <f>TITRES_STAT!D1571</f>
        <v>6.4969999999999999</v>
      </c>
      <c r="D1568" s="5">
        <f>TITRES_STAT!E1571</f>
        <v>262</v>
      </c>
      <c r="E1568" s="2">
        <f t="shared" si="96"/>
        <v>-74452</v>
      </c>
      <c r="F1568" s="5" t="str">
        <f t="shared" si="99"/>
        <v>BULLISH</v>
      </c>
      <c r="G1568" s="5" t="str">
        <f t="shared" si="98"/>
        <v>NEUTRAL</v>
      </c>
      <c r="H1568" s="5" t="str">
        <f t="shared" si="97"/>
        <v>CONFIRMED BULLISH</v>
      </c>
    </row>
    <row r="1569" spans="1:8" ht="13.5" x14ac:dyDescent="0.25">
      <c r="A1569" s="3">
        <f>TITRES_STAT!B1572</f>
        <v>44599</v>
      </c>
      <c r="B1569" s="5">
        <f>TITRES_STAT!C1572</f>
        <v>6.8</v>
      </c>
      <c r="C1569" s="5">
        <f>TITRES_STAT!D1572</f>
        <v>6.7864000000000004</v>
      </c>
      <c r="D1569" s="5">
        <f>TITRES_STAT!E1572</f>
        <v>5</v>
      </c>
      <c r="E1569" s="2">
        <f t="shared" si="96"/>
        <v>-74447</v>
      </c>
      <c r="F1569" s="5" t="str">
        <f t="shared" si="99"/>
        <v>BULLISH</v>
      </c>
      <c r="G1569" s="5" t="str">
        <f t="shared" si="98"/>
        <v>NEUTRAL</v>
      </c>
      <c r="H1569" s="5" t="str">
        <f t="shared" si="97"/>
        <v>CONFIRMED BULLISH</v>
      </c>
    </row>
    <row r="1570" spans="1:8" ht="13.5" x14ac:dyDescent="0.25">
      <c r="A1570" s="3">
        <f>TITRES_STAT!B1573</f>
        <v>44600</v>
      </c>
      <c r="B1570" s="5">
        <f>TITRES_STAT!C1573</f>
        <v>7.1</v>
      </c>
      <c r="C1570" s="5">
        <f>TITRES_STAT!D1573</f>
        <v>7.0857999999999999</v>
      </c>
      <c r="D1570" s="5">
        <f>TITRES_STAT!E1573</f>
        <v>0</v>
      </c>
      <c r="E1570" s="2">
        <f t="shared" si="96"/>
        <v>-74447</v>
      </c>
      <c r="F1570" s="5" t="str">
        <f t="shared" si="99"/>
        <v>BULLISH</v>
      </c>
      <c r="G1570" s="5" t="str">
        <f t="shared" si="98"/>
        <v>NEUTRAL</v>
      </c>
      <c r="H1570" s="5" t="str">
        <f t="shared" si="97"/>
        <v>CONFIRMED BULLISH</v>
      </c>
    </row>
    <row r="1571" spans="1:8" ht="13.5" x14ac:dyDescent="0.25">
      <c r="A1571" s="3">
        <f>TITRES_STAT!B1574</f>
        <v>44601</v>
      </c>
      <c r="B1571" s="5">
        <f>TITRES_STAT!C1574</f>
        <v>7.1</v>
      </c>
      <c r="C1571" s="5">
        <f>TITRES_STAT!D1574</f>
        <v>7.0857999999999999</v>
      </c>
      <c r="D1571" s="5">
        <f>TITRES_STAT!E1574</f>
        <v>0</v>
      </c>
      <c r="E1571" s="2">
        <f t="shared" si="96"/>
        <v>-74447</v>
      </c>
      <c r="F1571" s="5" t="str">
        <f t="shared" si="99"/>
        <v>BULLISH</v>
      </c>
      <c r="G1571" s="5" t="str">
        <f t="shared" si="98"/>
        <v>NEUTRAL</v>
      </c>
      <c r="H1571" s="5" t="str">
        <f t="shared" si="97"/>
        <v>CONFIRMED BULLISH</v>
      </c>
    </row>
    <row r="1572" spans="1:8" ht="13.5" x14ac:dyDescent="0.25">
      <c r="A1572" s="3">
        <f>TITRES_STAT!B1575</f>
        <v>44602</v>
      </c>
      <c r="B1572" s="5">
        <f>TITRES_STAT!C1575</f>
        <v>7.1</v>
      </c>
      <c r="C1572" s="5">
        <f>TITRES_STAT!D1575</f>
        <v>7.0857999999999999</v>
      </c>
      <c r="D1572" s="5">
        <f>TITRES_STAT!E1575</f>
        <v>0</v>
      </c>
      <c r="E1572" s="2">
        <f t="shared" si="96"/>
        <v>-74447</v>
      </c>
      <c r="F1572" s="5" t="str">
        <f t="shared" si="99"/>
        <v>BULLISH</v>
      </c>
      <c r="G1572" s="5" t="str">
        <f t="shared" si="98"/>
        <v>NEUTRAL</v>
      </c>
      <c r="H1572" s="5" t="str">
        <f t="shared" si="97"/>
        <v>CONFIRMED BULLISH</v>
      </c>
    </row>
    <row r="1573" spans="1:8" ht="13.5" x14ac:dyDescent="0.25">
      <c r="A1573" s="3">
        <f>TITRES_STAT!B1576</f>
        <v>44603</v>
      </c>
      <c r="B1573" s="5">
        <f>TITRES_STAT!C1576</f>
        <v>7.1</v>
      </c>
      <c r="C1573" s="5">
        <f>TITRES_STAT!D1576</f>
        <v>7.0857999999999999</v>
      </c>
      <c r="D1573" s="5">
        <f>TITRES_STAT!E1576</f>
        <v>0</v>
      </c>
      <c r="E1573" s="2">
        <f t="shared" si="96"/>
        <v>-74447</v>
      </c>
      <c r="F1573" s="5" t="str">
        <f t="shared" si="99"/>
        <v>BULLISH</v>
      </c>
      <c r="G1573" s="5" t="str">
        <f t="shared" si="98"/>
        <v>NEUTRAL</v>
      </c>
      <c r="H1573" s="5" t="str">
        <f t="shared" si="97"/>
        <v>CONFIRMED BULLISH</v>
      </c>
    </row>
    <row r="1574" spans="1:8" ht="13.5" x14ac:dyDescent="0.25">
      <c r="A1574" s="3">
        <f>TITRES_STAT!B1577</f>
        <v>44606</v>
      </c>
      <c r="B1574" s="5">
        <f>TITRES_STAT!C1577</f>
        <v>6.99</v>
      </c>
      <c r="C1574" s="5">
        <f>TITRES_STAT!D1577</f>
        <v>6.976</v>
      </c>
      <c r="D1574" s="5">
        <f>TITRES_STAT!E1577</f>
        <v>245</v>
      </c>
      <c r="E1574" s="2">
        <f t="shared" si="96"/>
        <v>-74692</v>
      </c>
      <c r="F1574" s="5" t="str">
        <f t="shared" si="99"/>
        <v>BEARISH</v>
      </c>
      <c r="G1574" s="5" t="str">
        <f t="shared" si="98"/>
        <v>NEUTRAL</v>
      </c>
      <c r="H1574" s="5" t="str">
        <f t="shared" si="97"/>
        <v>BEARISH DIVERGENCE</v>
      </c>
    </row>
    <row r="1575" spans="1:8" ht="13.5" x14ac:dyDescent="0.25">
      <c r="A1575" s="3">
        <f>TITRES_STAT!B1578</f>
        <v>44607</v>
      </c>
      <c r="B1575" s="5">
        <f>TITRES_STAT!C1578</f>
        <v>6.8</v>
      </c>
      <c r="C1575" s="5">
        <f>TITRES_STAT!D1578</f>
        <v>6.7864000000000004</v>
      </c>
      <c r="D1575" s="5">
        <f>TITRES_STAT!E1578</f>
        <v>200</v>
      </c>
      <c r="E1575" s="2">
        <f t="shared" si="96"/>
        <v>-74892</v>
      </c>
      <c r="F1575" s="5" t="str">
        <f t="shared" si="99"/>
        <v>BEARISH</v>
      </c>
      <c r="G1575" s="5" t="str">
        <f t="shared" si="98"/>
        <v>NEUTRAL</v>
      </c>
      <c r="H1575" s="5" t="str">
        <f t="shared" si="97"/>
        <v>CONFIRMED BEARISH</v>
      </c>
    </row>
    <row r="1576" spans="1:8" ht="13.5" x14ac:dyDescent="0.25">
      <c r="A1576" s="3">
        <f>TITRES_STAT!B1579</f>
        <v>44608</v>
      </c>
      <c r="B1576" s="5">
        <f>TITRES_STAT!C1579</f>
        <v>6.99</v>
      </c>
      <c r="C1576" s="5">
        <f>TITRES_STAT!D1579</f>
        <v>6.976</v>
      </c>
      <c r="D1576" s="5">
        <f>TITRES_STAT!E1579</f>
        <v>10</v>
      </c>
      <c r="E1576" s="2">
        <f t="shared" si="96"/>
        <v>-74882</v>
      </c>
      <c r="F1576" s="5" t="str">
        <f t="shared" si="99"/>
        <v>BEARISH</v>
      </c>
      <c r="G1576" s="5" t="str">
        <f t="shared" si="98"/>
        <v>NEUTRAL</v>
      </c>
      <c r="H1576" s="5" t="str">
        <f t="shared" si="97"/>
        <v>CONFIRMED BEARISH</v>
      </c>
    </row>
    <row r="1577" spans="1:8" ht="13.5" x14ac:dyDescent="0.25">
      <c r="A1577" s="3">
        <f>TITRES_STAT!B1580</f>
        <v>44609</v>
      </c>
      <c r="B1577" s="5">
        <f>TITRES_STAT!C1580</f>
        <v>6.99</v>
      </c>
      <c r="C1577" s="5">
        <f>TITRES_STAT!D1580</f>
        <v>6.976</v>
      </c>
      <c r="D1577" s="5">
        <f>TITRES_STAT!E1580</f>
        <v>0</v>
      </c>
      <c r="E1577" s="2">
        <f t="shared" si="96"/>
        <v>-74882</v>
      </c>
      <c r="F1577" s="5" t="str">
        <f t="shared" si="99"/>
        <v>BEARISH</v>
      </c>
      <c r="G1577" s="5" t="str">
        <f t="shared" si="98"/>
        <v>NEUTRAL</v>
      </c>
      <c r="H1577" s="5" t="str">
        <f t="shared" si="97"/>
        <v>CONFIRMED BEARISH</v>
      </c>
    </row>
    <row r="1578" spans="1:8" ht="13.5" x14ac:dyDescent="0.25">
      <c r="A1578" s="3">
        <f>TITRES_STAT!B1581</f>
        <v>44610</v>
      </c>
      <c r="B1578" s="5">
        <f>TITRES_STAT!C1581</f>
        <v>6.99</v>
      </c>
      <c r="C1578" s="5">
        <f>TITRES_STAT!D1581</f>
        <v>6.976</v>
      </c>
      <c r="D1578" s="5">
        <f>TITRES_STAT!E1581</f>
        <v>75</v>
      </c>
      <c r="E1578" s="2">
        <f t="shared" si="96"/>
        <v>-74882</v>
      </c>
      <c r="F1578" s="5" t="str">
        <f t="shared" si="99"/>
        <v>BEARISH</v>
      </c>
      <c r="G1578" s="5" t="str">
        <f t="shared" si="98"/>
        <v>NEUTRAL</v>
      </c>
      <c r="H1578" s="5" t="str">
        <f t="shared" si="97"/>
        <v>CONFIRMED BEARISH</v>
      </c>
    </row>
    <row r="1579" spans="1:8" ht="13.5" x14ac:dyDescent="0.25">
      <c r="A1579" s="3">
        <f>TITRES_STAT!B1582</f>
        <v>44613</v>
      </c>
      <c r="B1579" s="5">
        <f>TITRES_STAT!C1582</f>
        <v>6.99</v>
      </c>
      <c r="C1579" s="5">
        <f>TITRES_STAT!D1582</f>
        <v>6.976</v>
      </c>
      <c r="D1579" s="5">
        <f>TITRES_STAT!E1582</f>
        <v>63</v>
      </c>
      <c r="E1579" s="2">
        <f t="shared" si="96"/>
        <v>-74882</v>
      </c>
      <c r="F1579" s="5" t="str">
        <f t="shared" si="99"/>
        <v>BEARISH</v>
      </c>
      <c r="G1579" s="5" t="str">
        <f t="shared" si="98"/>
        <v>NEUTRAL</v>
      </c>
      <c r="H1579" s="5" t="str">
        <f t="shared" si="97"/>
        <v>NEUTRAL</v>
      </c>
    </row>
    <row r="1580" spans="1:8" ht="13.5" x14ac:dyDescent="0.25">
      <c r="A1580" s="3">
        <f>TITRES_STAT!B1583</f>
        <v>44614</v>
      </c>
      <c r="B1580" s="5">
        <f>TITRES_STAT!C1583</f>
        <v>6.68</v>
      </c>
      <c r="C1580" s="5">
        <f>TITRES_STAT!D1583</f>
        <v>6.6665999999999999</v>
      </c>
      <c r="D1580" s="5">
        <f>TITRES_STAT!E1583</f>
        <v>110</v>
      </c>
      <c r="E1580" s="2">
        <f t="shared" si="96"/>
        <v>-74992</v>
      </c>
      <c r="F1580" s="5" t="str">
        <f t="shared" si="99"/>
        <v>BEARISH</v>
      </c>
      <c r="G1580" s="5" t="str">
        <f t="shared" si="98"/>
        <v>NEUTRAL</v>
      </c>
      <c r="H1580" s="5" t="str">
        <f t="shared" si="97"/>
        <v>CONFIRMED BEARISH</v>
      </c>
    </row>
    <row r="1581" spans="1:8" ht="13.5" x14ac:dyDescent="0.25">
      <c r="A1581" s="3">
        <f>TITRES_STAT!B1584</f>
        <v>44615</v>
      </c>
      <c r="B1581" s="5">
        <f>TITRES_STAT!C1584</f>
        <v>6.98</v>
      </c>
      <c r="C1581" s="5">
        <f>TITRES_STAT!D1584</f>
        <v>6.9660000000000002</v>
      </c>
      <c r="D1581" s="5">
        <f>TITRES_STAT!E1584</f>
        <v>10</v>
      </c>
      <c r="E1581" s="2">
        <f t="shared" si="96"/>
        <v>-74982</v>
      </c>
      <c r="F1581" s="5" t="str">
        <f t="shared" si="99"/>
        <v>BEARISH</v>
      </c>
      <c r="G1581" s="5" t="str">
        <f t="shared" si="98"/>
        <v>NEUTRAL</v>
      </c>
      <c r="H1581" s="5" t="str">
        <f t="shared" si="97"/>
        <v>CONFIRMED BEARISH</v>
      </c>
    </row>
    <row r="1582" spans="1:8" ht="13.5" x14ac:dyDescent="0.25">
      <c r="A1582" s="3">
        <f>TITRES_STAT!B1585</f>
        <v>44616</v>
      </c>
      <c r="B1582" s="5">
        <f>TITRES_STAT!C1585</f>
        <v>7.29</v>
      </c>
      <c r="C1582" s="5">
        <f>TITRES_STAT!D1585</f>
        <v>7.2754000000000003</v>
      </c>
      <c r="D1582" s="5">
        <f>TITRES_STAT!E1585</f>
        <v>44</v>
      </c>
      <c r="E1582" s="2">
        <f t="shared" si="96"/>
        <v>-74938</v>
      </c>
      <c r="F1582" s="5" t="str">
        <f t="shared" si="99"/>
        <v>BEARISH</v>
      </c>
      <c r="G1582" s="5" t="str">
        <f t="shared" si="98"/>
        <v>NEUTRAL</v>
      </c>
      <c r="H1582" s="5" t="str">
        <f t="shared" si="97"/>
        <v>BEARISH DIVERGENCE</v>
      </c>
    </row>
    <row r="1583" spans="1:8" ht="13.5" x14ac:dyDescent="0.25">
      <c r="A1583" s="3">
        <f>TITRES_STAT!B1586</f>
        <v>44617</v>
      </c>
      <c r="B1583" s="5">
        <f>TITRES_STAT!C1586</f>
        <v>7.29</v>
      </c>
      <c r="C1583" s="5">
        <f>TITRES_STAT!D1586</f>
        <v>7.2754000000000003</v>
      </c>
      <c r="D1583" s="5">
        <f>TITRES_STAT!E1586</f>
        <v>0</v>
      </c>
      <c r="E1583" s="2">
        <f t="shared" si="96"/>
        <v>-74938</v>
      </c>
      <c r="F1583" s="5" t="str">
        <f t="shared" si="99"/>
        <v>BEARISH</v>
      </c>
      <c r="G1583" s="5" t="str">
        <f t="shared" si="98"/>
        <v>NEUTRAL</v>
      </c>
      <c r="H1583" s="5" t="str">
        <f t="shared" si="97"/>
        <v>BEARISH DIVERGENCE</v>
      </c>
    </row>
    <row r="1584" spans="1:8" ht="13.5" x14ac:dyDescent="0.25">
      <c r="A1584" s="3">
        <f>TITRES_STAT!B1587</f>
        <v>44620</v>
      </c>
      <c r="B1584" s="5">
        <f>TITRES_STAT!C1587</f>
        <v>7.29</v>
      </c>
      <c r="C1584" s="5">
        <f>TITRES_STAT!D1587</f>
        <v>7.2754000000000003</v>
      </c>
      <c r="D1584" s="5">
        <f>TITRES_STAT!E1587</f>
        <v>0</v>
      </c>
      <c r="E1584" s="2">
        <f t="shared" si="96"/>
        <v>-74938</v>
      </c>
      <c r="F1584" s="5" t="str">
        <f t="shared" si="99"/>
        <v>BEARISH</v>
      </c>
      <c r="G1584" s="5" t="str">
        <f t="shared" si="98"/>
        <v>NEUTRAL</v>
      </c>
      <c r="H1584" s="5" t="str">
        <f t="shared" si="97"/>
        <v>BEARISH DIVERGENCE</v>
      </c>
    </row>
    <row r="1585" spans="1:8" ht="13.5" x14ac:dyDescent="0.25">
      <c r="A1585" s="3">
        <f>TITRES_STAT!B1588</f>
        <v>44621</v>
      </c>
      <c r="B1585" s="5">
        <f>TITRES_STAT!C1588</f>
        <v>7.29</v>
      </c>
      <c r="C1585" s="5">
        <f>TITRES_STAT!D1588</f>
        <v>7.2754000000000003</v>
      </c>
      <c r="D1585" s="5">
        <f>TITRES_STAT!E1588</f>
        <v>0</v>
      </c>
      <c r="E1585" s="2">
        <f t="shared" si="96"/>
        <v>-74938</v>
      </c>
      <c r="F1585" s="5" t="str">
        <f t="shared" si="99"/>
        <v>BULLISH</v>
      </c>
      <c r="G1585" s="5" t="str">
        <f t="shared" si="98"/>
        <v>NEUTRAL</v>
      </c>
      <c r="H1585" s="5" t="str">
        <f t="shared" si="97"/>
        <v>CONFIRMED BULLISH</v>
      </c>
    </row>
    <row r="1586" spans="1:8" ht="13.5" x14ac:dyDescent="0.25">
      <c r="A1586" s="3">
        <f>TITRES_STAT!B1589</f>
        <v>44622</v>
      </c>
      <c r="B1586" s="5">
        <f>TITRES_STAT!C1589</f>
        <v>7.29</v>
      </c>
      <c r="C1586" s="5">
        <f>TITRES_STAT!D1589</f>
        <v>7.2754000000000003</v>
      </c>
      <c r="D1586" s="5">
        <f>TITRES_STAT!E1589</f>
        <v>0</v>
      </c>
      <c r="E1586" s="2">
        <f t="shared" si="96"/>
        <v>-74938</v>
      </c>
      <c r="F1586" s="5" t="str">
        <f t="shared" si="99"/>
        <v>BULLISH</v>
      </c>
      <c r="G1586" s="5" t="str">
        <f t="shared" si="98"/>
        <v>NEUTRAL</v>
      </c>
      <c r="H1586" s="5" t="str">
        <f t="shared" si="97"/>
        <v>CONFIRMED BULLISH</v>
      </c>
    </row>
    <row r="1587" spans="1:8" ht="13.5" x14ac:dyDescent="0.25">
      <c r="A1587" s="3">
        <f>TITRES_STAT!B1590</f>
        <v>44623</v>
      </c>
      <c r="B1587" s="5">
        <f>TITRES_STAT!C1590</f>
        <v>7.28</v>
      </c>
      <c r="C1587" s="5">
        <f>TITRES_STAT!D1590</f>
        <v>7.2653999999999996</v>
      </c>
      <c r="D1587" s="5">
        <f>TITRES_STAT!E1590</f>
        <v>24</v>
      </c>
      <c r="E1587" s="2">
        <f t="shared" si="96"/>
        <v>-74962</v>
      </c>
      <c r="F1587" s="5" t="str">
        <f t="shared" si="99"/>
        <v>BEARISH</v>
      </c>
      <c r="G1587" s="5" t="str">
        <f t="shared" si="98"/>
        <v>NEUTRAL</v>
      </c>
      <c r="H1587" s="5" t="str">
        <f t="shared" si="97"/>
        <v>CONFIRMED BEARISH</v>
      </c>
    </row>
    <row r="1588" spans="1:8" ht="13.5" x14ac:dyDescent="0.25">
      <c r="A1588" s="3">
        <f>TITRES_STAT!B1591</f>
        <v>44624</v>
      </c>
      <c r="B1588" s="5">
        <f>TITRES_STAT!C1591</f>
        <v>7.28</v>
      </c>
      <c r="C1588" s="5">
        <f>TITRES_STAT!D1591</f>
        <v>7.2653999999999996</v>
      </c>
      <c r="D1588" s="5">
        <f>TITRES_STAT!E1591</f>
        <v>0</v>
      </c>
      <c r="E1588" s="2">
        <f t="shared" si="96"/>
        <v>-74962</v>
      </c>
      <c r="F1588" s="5" t="str">
        <f t="shared" si="99"/>
        <v>BEARISH</v>
      </c>
      <c r="G1588" s="5" t="str">
        <f t="shared" si="98"/>
        <v>NEUTRAL</v>
      </c>
      <c r="H1588" s="5" t="str">
        <f t="shared" si="97"/>
        <v>CONFIRMED BEARISH</v>
      </c>
    </row>
    <row r="1589" spans="1:8" ht="13.5" x14ac:dyDescent="0.25">
      <c r="A1589" s="3">
        <f>TITRES_STAT!B1592</f>
        <v>44627</v>
      </c>
      <c r="B1589" s="5">
        <f>TITRES_STAT!C1592</f>
        <v>7.28</v>
      </c>
      <c r="C1589" s="5">
        <f>TITRES_STAT!D1592</f>
        <v>7.2653999999999996</v>
      </c>
      <c r="D1589" s="5">
        <f>TITRES_STAT!E1592</f>
        <v>30</v>
      </c>
      <c r="E1589" s="2">
        <f t="shared" si="96"/>
        <v>-74962</v>
      </c>
      <c r="F1589" s="5" t="str">
        <f t="shared" si="99"/>
        <v>BEARISH</v>
      </c>
      <c r="G1589" s="5" t="str">
        <f t="shared" si="98"/>
        <v>NEUTRAL</v>
      </c>
      <c r="H1589" s="5" t="str">
        <f t="shared" si="97"/>
        <v>CONFIRMED BEARISH</v>
      </c>
    </row>
    <row r="1590" spans="1:8" ht="13.5" x14ac:dyDescent="0.25">
      <c r="A1590" s="3">
        <f>TITRES_STAT!B1593</f>
        <v>44628</v>
      </c>
      <c r="B1590" s="5">
        <f>TITRES_STAT!C1593</f>
        <v>7.28</v>
      </c>
      <c r="C1590" s="5">
        <f>TITRES_STAT!D1593</f>
        <v>7.2653999999999996</v>
      </c>
      <c r="D1590" s="5">
        <f>TITRES_STAT!E1593</f>
        <v>0</v>
      </c>
      <c r="E1590" s="2">
        <f t="shared" si="96"/>
        <v>-74962</v>
      </c>
      <c r="F1590" s="5" t="str">
        <f t="shared" si="99"/>
        <v>BEARISH</v>
      </c>
      <c r="G1590" s="5" t="str">
        <f t="shared" si="98"/>
        <v>NEUTRAL</v>
      </c>
      <c r="H1590" s="5" t="str">
        <f t="shared" si="97"/>
        <v>CONFIRMED BEARISH</v>
      </c>
    </row>
    <row r="1591" spans="1:8" ht="13.5" x14ac:dyDescent="0.25">
      <c r="A1591" s="3">
        <f>TITRES_STAT!B1594</f>
        <v>44629</v>
      </c>
      <c r="B1591" s="5">
        <f>TITRES_STAT!C1594</f>
        <v>7.27</v>
      </c>
      <c r="C1591" s="5">
        <f>TITRES_STAT!D1594</f>
        <v>7.2554999999999996</v>
      </c>
      <c r="D1591" s="5">
        <f>TITRES_STAT!E1594</f>
        <v>220</v>
      </c>
      <c r="E1591" s="2">
        <f t="shared" si="96"/>
        <v>-75182</v>
      </c>
      <c r="F1591" s="5" t="str">
        <f t="shared" si="99"/>
        <v>BEARISH</v>
      </c>
      <c r="G1591" s="5" t="str">
        <f t="shared" si="98"/>
        <v>NEUTRAL</v>
      </c>
      <c r="H1591" s="5" t="str">
        <f t="shared" si="97"/>
        <v>CONFIRMED BEARISH</v>
      </c>
    </row>
    <row r="1592" spans="1:8" ht="13.5" x14ac:dyDescent="0.25">
      <c r="A1592" s="3">
        <f>TITRES_STAT!B1595</f>
        <v>44630</v>
      </c>
      <c r="B1592" s="5">
        <f>TITRES_STAT!C1595</f>
        <v>7.27</v>
      </c>
      <c r="C1592" s="5">
        <f>TITRES_STAT!D1595</f>
        <v>7.2554999999999996</v>
      </c>
      <c r="D1592" s="5">
        <f>TITRES_STAT!E1595</f>
        <v>0</v>
      </c>
      <c r="E1592" s="2">
        <f t="shared" si="96"/>
        <v>-75182</v>
      </c>
      <c r="F1592" s="5" t="str">
        <f t="shared" si="99"/>
        <v>BEARISH</v>
      </c>
      <c r="G1592" s="5" t="str">
        <f t="shared" si="98"/>
        <v>NEUTRAL</v>
      </c>
      <c r="H1592" s="5" t="str">
        <f t="shared" si="97"/>
        <v>CONFIRMED BEARISH</v>
      </c>
    </row>
    <row r="1593" spans="1:8" ht="13.5" x14ac:dyDescent="0.25">
      <c r="A1593" s="3">
        <f>TITRES_STAT!B1596</f>
        <v>44631</v>
      </c>
      <c r="B1593" s="5">
        <f>TITRES_STAT!C1596</f>
        <v>7.27</v>
      </c>
      <c r="C1593" s="5">
        <f>TITRES_STAT!D1596</f>
        <v>7.2554999999999996</v>
      </c>
      <c r="D1593" s="5">
        <f>TITRES_STAT!E1596</f>
        <v>0</v>
      </c>
      <c r="E1593" s="2">
        <f t="shared" si="96"/>
        <v>-75182</v>
      </c>
      <c r="F1593" s="5" t="str">
        <f t="shared" si="99"/>
        <v>BEARISH</v>
      </c>
      <c r="G1593" s="5" t="str">
        <f t="shared" si="98"/>
        <v>NEUTRAL</v>
      </c>
      <c r="H1593" s="5" t="str">
        <f t="shared" si="97"/>
        <v>CONFIRMED BEARISH</v>
      </c>
    </row>
    <row r="1594" spans="1:8" ht="13.5" x14ac:dyDescent="0.25">
      <c r="A1594" s="3">
        <f>TITRES_STAT!B1597</f>
        <v>44634</v>
      </c>
      <c r="B1594" s="5">
        <f>TITRES_STAT!C1597</f>
        <v>7.27</v>
      </c>
      <c r="C1594" s="5">
        <f>TITRES_STAT!D1597</f>
        <v>7.2554999999999996</v>
      </c>
      <c r="D1594" s="5">
        <f>TITRES_STAT!E1597</f>
        <v>0</v>
      </c>
      <c r="E1594" s="2">
        <f t="shared" si="96"/>
        <v>-75182</v>
      </c>
      <c r="F1594" s="5" t="str">
        <f t="shared" si="99"/>
        <v>BEARISH</v>
      </c>
      <c r="G1594" s="5" t="str">
        <f t="shared" si="98"/>
        <v>NEUTRAL</v>
      </c>
      <c r="H1594" s="5" t="str">
        <f t="shared" si="97"/>
        <v>CONFIRMED BEARISH</v>
      </c>
    </row>
    <row r="1595" spans="1:8" ht="13.5" x14ac:dyDescent="0.25">
      <c r="A1595" s="3">
        <f>TITRES_STAT!B1598</f>
        <v>44635</v>
      </c>
      <c r="B1595" s="5">
        <f>TITRES_STAT!C1598</f>
        <v>7.28</v>
      </c>
      <c r="C1595" s="5">
        <f>TITRES_STAT!D1598</f>
        <v>7.2653999999999996</v>
      </c>
      <c r="D1595" s="5">
        <f>TITRES_STAT!E1598</f>
        <v>65</v>
      </c>
      <c r="E1595" s="2">
        <f t="shared" si="96"/>
        <v>-75117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NEUTRAL</v>
      </c>
    </row>
    <row r="1596" spans="1:8" ht="13.5" x14ac:dyDescent="0.25">
      <c r="A1596" s="3">
        <f>TITRES_STAT!B1599</f>
        <v>44636</v>
      </c>
      <c r="B1596" s="5">
        <f>TITRES_STAT!C1599</f>
        <v>7.27</v>
      </c>
      <c r="C1596" s="5">
        <f>TITRES_STAT!D1599</f>
        <v>7.2554999999999996</v>
      </c>
      <c r="D1596" s="5">
        <f>TITRES_STAT!E1599</f>
        <v>205</v>
      </c>
      <c r="E1596" s="2">
        <f t="shared" si="96"/>
        <v>-75322</v>
      </c>
      <c r="F1596" s="5" t="str">
        <f t="shared" si="99"/>
        <v>BEARISH</v>
      </c>
      <c r="G1596" s="5" t="str">
        <f t="shared" si="98"/>
        <v>NEUTRAL</v>
      </c>
      <c r="H1596" s="5" t="str">
        <f t="shared" si="97"/>
        <v>NEUTRAL</v>
      </c>
    </row>
    <row r="1597" spans="1:8" ht="13.5" x14ac:dyDescent="0.25">
      <c r="A1597" s="3">
        <f>TITRES_STAT!B1600</f>
        <v>44637</v>
      </c>
      <c r="B1597" s="5">
        <f>TITRES_STAT!C1600</f>
        <v>7.27</v>
      </c>
      <c r="C1597" s="5">
        <f>TITRES_STAT!D1600</f>
        <v>7.2554999999999996</v>
      </c>
      <c r="D1597" s="5">
        <f>TITRES_STAT!E1600</f>
        <v>0</v>
      </c>
      <c r="E1597" s="2">
        <f t="shared" si="96"/>
        <v>-75322</v>
      </c>
      <c r="F1597" s="5" t="str">
        <f t="shared" si="99"/>
        <v>BEARISH</v>
      </c>
      <c r="G1597" s="5" t="str">
        <f t="shared" si="98"/>
        <v>NEUTRAL</v>
      </c>
      <c r="H1597" s="5" t="str">
        <f t="shared" si="97"/>
        <v>NEUTRAL</v>
      </c>
    </row>
    <row r="1598" spans="1:8" ht="13.5" x14ac:dyDescent="0.25">
      <c r="A1598" s="3">
        <f>TITRES_STAT!B1601</f>
        <v>44638</v>
      </c>
      <c r="B1598" s="5">
        <f>TITRES_STAT!C1601</f>
        <v>7.27</v>
      </c>
      <c r="C1598" s="5">
        <f>TITRES_STAT!D1601</f>
        <v>7.2554999999999996</v>
      </c>
      <c r="D1598" s="5">
        <f>TITRES_STAT!E1601</f>
        <v>0</v>
      </c>
      <c r="E1598" s="2">
        <f t="shared" si="96"/>
        <v>-75322</v>
      </c>
      <c r="F1598" s="5" t="str">
        <f t="shared" si="99"/>
        <v>BEARISH</v>
      </c>
      <c r="G1598" s="5" t="str">
        <f t="shared" si="98"/>
        <v>NEUTRAL</v>
      </c>
      <c r="H1598" s="5" t="str">
        <f t="shared" si="97"/>
        <v>NEUTRAL</v>
      </c>
    </row>
    <row r="1599" spans="1:8" ht="13.5" x14ac:dyDescent="0.25">
      <c r="A1599" s="3">
        <f>TITRES_STAT!B1602</f>
        <v>44641</v>
      </c>
      <c r="B1599" s="5">
        <f>TITRES_STAT!C1602</f>
        <v>7.27</v>
      </c>
      <c r="C1599" s="5">
        <f>TITRES_STAT!D1602</f>
        <v>7.2554999999999996</v>
      </c>
      <c r="D1599" s="5">
        <f>TITRES_STAT!E1602</f>
        <v>0</v>
      </c>
      <c r="E1599" s="2">
        <f t="shared" si="96"/>
        <v>-75322</v>
      </c>
      <c r="F1599" s="5" t="str">
        <f t="shared" si="99"/>
        <v>BEARISH</v>
      </c>
      <c r="G1599" s="5" t="str">
        <f t="shared" si="98"/>
        <v>NEUTRAL</v>
      </c>
      <c r="H1599" s="5" t="str">
        <f t="shared" si="97"/>
        <v>NEUTRAL</v>
      </c>
    </row>
    <row r="1600" spans="1:8" ht="13.5" x14ac:dyDescent="0.25">
      <c r="A1600" s="3">
        <f>TITRES_STAT!B1603</f>
        <v>44642</v>
      </c>
      <c r="B1600" s="5">
        <f>TITRES_STAT!C1603</f>
        <v>7.27</v>
      </c>
      <c r="C1600" s="5">
        <f>TITRES_STAT!D1603</f>
        <v>7.2554999999999996</v>
      </c>
      <c r="D1600" s="5">
        <f>TITRES_STAT!E1603</f>
        <v>0</v>
      </c>
      <c r="E1600" s="2">
        <f t="shared" si="96"/>
        <v>-75322</v>
      </c>
      <c r="F1600" s="5" t="str">
        <f t="shared" si="99"/>
        <v>BEARISH</v>
      </c>
      <c r="G1600" s="5" t="str">
        <f t="shared" si="98"/>
        <v>NEUTRAL</v>
      </c>
      <c r="H1600" s="5" t="str">
        <f t="shared" si="97"/>
        <v>CONFIRMED BEARISH</v>
      </c>
    </row>
    <row r="1601" spans="1:8" ht="13.5" x14ac:dyDescent="0.25">
      <c r="A1601" s="3">
        <f>TITRES_STAT!B1604</f>
        <v>44643</v>
      </c>
      <c r="B1601" s="5">
        <f>TITRES_STAT!C1604</f>
        <v>7.27</v>
      </c>
      <c r="C1601" s="5">
        <f>TITRES_STAT!D1604</f>
        <v>7.2554999999999996</v>
      </c>
      <c r="D1601" s="5">
        <f>TITRES_STAT!E1604</f>
        <v>0</v>
      </c>
      <c r="E1601" s="2">
        <f t="shared" si="96"/>
        <v>-75322</v>
      </c>
      <c r="F1601" s="5" t="str">
        <f t="shared" si="99"/>
        <v>NEUTRAL</v>
      </c>
      <c r="G1601" s="5" t="str">
        <f t="shared" si="98"/>
        <v>NEUTRAL</v>
      </c>
      <c r="H1601" s="5" t="str">
        <f t="shared" si="97"/>
        <v>NEUTRAL</v>
      </c>
    </row>
    <row r="1602" spans="1:8" ht="13.5" x14ac:dyDescent="0.25">
      <c r="A1602" s="3">
        <f>TITRES_STAT!B1605</f>
        <v>44644</v>
      </c>
      <c r="B1602" s="5">
        <f>TITRES_STAT!C1605</f>
        <v>7.27</v>
      </c>
      <c r="C1602" s="5">
        <f>TITRES_STAT!D1605</f>
        <v>7.2554999999999996</v>
      </c>
      <c r="D1602" s="5">
        <f>TITRES_STAT!E1605</f>
        <v>0</v>
      </c>
      <c r="E1602" s="2">
        <f t="shared" si="96"/>
        <v>-75322</v>
      </c>
      <c r="F1602" s="5" t="str">
        <f t="shared" si="99"/>
        <v>NEUTRAL</v>
      </c>
      <c r="G1602" s="5" t="str">
        <f t="shared" si="98"/>
        <v>NEUTRAL</v>
      </c>
      <c r="H1602" s="5" t="str">
        <f t="shared" si="97"/>
        <v>NEUTRAL</v>
      </c>
    </row>
    <row r="1603" spans="1:8" ht="13.5" x14ac:dyDescent="0.25">
      <c r="A1603" s="3">
        <f>TITRES_STAT!B1606</f>
        <v>44645</v>
      </c>
      <c r="B1603" s="5">
        <f>TITRES_STAT!C1606</f>
        <v>7</v>
      </c>
      <c r="C1603" s="5">
        <f>TITRES_STAT!D1606</f>
        <v>6.9859999999999998</v>
      </c>
      <c r="D1603" s="5">
        <f>TITRES_STAT!E1606</f>
        <v>200</v>
      </c>
      <c r="E1603" s="2">
        <f t="shared" si="96"/>
        <v>-75522</v>
      </c>
      <c r="F1603" s="5" t="str">
        <f t="shared" si="99"/>
        <v>BEARISH</v>
      </c>
      <c r="G1603" s="5" t="str">
        <f t="shared" si="98"/>
        <v>NEUTRAL</v>
      </c>
      <c r="H1603" s="5" t="str">
        <f t="shared" si="97"/>
        <v>CONFIRMED BEARISH</v>
      </c>
    </row>
    <row r="1604" spans="1:8" ht="13.5" x14ac:dyDescent="0.25">
      <c r="A1604" s="3">
        <f>TITRES_STAT!B1607</f>
        <v>44648</v>
      </c>
      <c r="B1604" s="5">
        <f>TITRES_STAT!C1607</f>
        <v>7</v>
      </c>
      <c r="C1604" s="5">
        <f>TITRES_STAT!D1607</f>
        <v>6.9859999999999998</v>
      </c>
      <c r="D1604" s="5">
        <f>TITRES_STAT!E1607</f>
        <v>300</v>
      </c>
      <c r="E1604" s="2">
        <f t="shared" ref="E1604:E1667" si="100">IF(B1604&gt;B1603, E1603+D1604, IF(B1604&lt;B1603, E1603-D1604, E1603))</f>
        <v>-75522</v>
      </c>
      <c r="F1604" s="5" t="str">
        <f t="shared" si="99"/>
        <v>BEARISH</v>
      </c>
      <c r="G1604" s="5" t="str">
        <f t="shared" si="98"/>
        <v>NEUTRAL</v>
      </c>
      <c r="H1604" s="5" t="str">
        <f t="shared" si="97"/>
        <v>CONFIRMED BEARISH</v>
      </c>
    </row>
    <row r="1605" spans="1:8" ht="13.5" x14ac:dyDescent="0.25">
      <c r="A1605" s="3">
        <f>TITRES_STAT!B1608</f>
        <v>44649</v>
      </c>
      <c r="B1605" s="5">
        <f>TITRES_STAT!C1608</f>
        <v>6.69</v>
      </c>
      <c r="C1605" s="5">
        <f>TITRES_STAT!D1608</f>
        <v>6.6765999999999996</v>
      </c>
      <c r="D1605" s="5">
        <f>TITRES_STAT!E1608</f>
        <v>185</v>
      </c>
      <c r="E1605" s="2">
        <f t="shared" si="100"/>
        <v>-75707</v>
      </c>
      <c r="F1605" s="5" t="str">
        <f t="shared" si="99"/>
        <v>BEARISH</v>
      </c>
      <c r="G1605" s="5" t="str">
        <f t="shared" si="98"/>
        <v>NEUTRAL</v>
      </c>
      <c r="H1605" s="5" t="str">
        <f t="shared" si="97"/>
        <v>CONFIRMED BEARISH</v>
      </c>
    </row>
    <row r="1606" spans="1:8" ht="13.5" x14ac:dyDescent="0.25">
      <c r="A1606" s="3">
        <f>TITRES_STAT!B1609</f>
        <v>44650</v>
      </c>
      <c r="B1606" s="5">
        <f>TITRES_STAT!C1609</f>
        <v>6.69</v>
      </c>
      <c r="C1606" s="5">
        <f>TITRES_STAT!D1609</f>
        <v>6.6765999999999996</v>
      </c>
      <c r="D1606" s="5">
        <f>TITRES_STAT!E1609</f>
        <v>0</v>
      </c>
      <c r="E1606" s="2">
        <f t="shared" si="100"/>
        <v>-75707</v>
      </c>
      <c r="F1606" s="5" t="str">
        <f t="shared" si="99"/>
        <v>BEARISH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44651</v>
      </c>
      <c r="B1607" s="5">
        <f>TITRES_STAT!C1610</f>
        <v>6.69</v>
      </c>
      <c r="C1607" s="5">
        <f>TITRES_STAT!D1610</f>
        <v>6.6765999999999996</v>
      </c>
      <c r="D1607" s="5">
        <f>TITRES_STAT!E1610</f>
        <v>0</v>
      </c>
      <c r="E1607" s="2">
        <f t="shared" si="100"/>
        <v>-75707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CONFIRMED BEARISH</v>
      </c>
    </row>
    <row r="1608" spans="1:8" ht="13.5" x14ac:dyDescent="0.25">
      <c r="A1608" s="3">
        <f>TITRES_STAT!B1611</f>
        <v>44652</v>
      </c>
      <c r="B1608" s="5">
        <f>TITRES_STAT!C1611</f>
        <v>6.69</v>
      </c>
      <c r="C1608" s="5">
        <f>TITRES_STAT!D1611</f>
        <v>6.6765999999999996</v>
      </c>
      <c r="D1608" s="5">
        <f>TITRES_STAT!E1611</f>
        <v>0</v>
      </c>
      <c r="E1608" s="2">
        <f t="shared" si="100"/>
        <v>-75707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NEUTRAL</v>
      </c>
      <c r="H1608" s="5" t="str">
        <f t="shared" si="101"/>
        <v>CONFIRMED BEARISH</v>
      </c>
    </row>
    <row r="1609" spans="1:8" ht="13.5" x14ac:dyDescent="0.25">
      <c r="A1609" s="3">
        <f>TITRES_STAT!B1612</f>
        <v>44655</v>
      </c>
      <c r="B1609" s="5">
        <f>TITRES_STAT!C1612</f>
        <v>6.41</v>
      </c>
      <c r="C1609" s="5">
        <f>TITRES_STAT!D1612</f>
        <v>6.3971999999999998</v>
      </c>
      <c r="D1609" s="5">
        <f>TITRES_STAT!E1612</f>
        <v>466</v>
      </c>
      <c r="E1609" s="2">
        <f t="shared" si="100"/>
        <v>-76173</v>
      </c>
      <c r="F1609" s="5" t="str">
        <f t="shared" si="103"/>
        <v>BEARISH</v>
      </c>
      <c r="G1609" s="5" t="str">
        <f t="shared" si="102"/>
        <v>NEUTRAL</v>
      </c>
      <c r="H1609" s="5" t="str">
        <f t="shared" si="101"/>
        <v>CONFIRMED BEARISH</v>
      </c>
    </row>
    <row r="1610" spans="1:8" ht="13.5" x14ac:dyDescent="0.25">
      <c r="A1610" s="3">
        <f>TITRES_STAT!B1613</f>
        <v>44656</v>
      </c>
      <c r="B1610" s="5">
        <f>TITRES_STAT!C1613</f>
        <v>6.68</v>
      </c>
      <c r="C1610" s="5">
        <f>TITRES_STAT!D1613</f>
        <v>6.6665999999999999</v>
      </c>
      <c r="D1610" s="5">
        <f>TITRES_STAT!E1613</f>
        <v>37</v>
      </c>
      <c r="E1610" s="2">
        <f t="shared" si="100"/>
        <v>-76136</v>
      </c>
      <c r="F1610" s="5" t="str">
        <f t="shared" si="103"/>
        <v>BEARISH</v>
      </c>
      <c r="G1610" s="5" t="str">
        <f t="shared" si="102"/>
        <v>NEUTRAL</v>
      </c>
      <c r="H1610" s="5" t="str">
        <f t="shared" si="101"/>
        <v>CONFIRMED BEARISH</v>
      </c>
    </row>
    <row r="1611" spans="1:8" ht="13.5" x14ac:dyDescent="0.25">
      <c r="A1611" s="3">
        <f>TITRES_STAT!B1614</f>
        <v>44657</v>
      </c>
      <c r="B1611" s="5">
        <f>TITRES_STAT!C1614</f>
        <v>6.67</v>
      </c>
      <c r="C1611" s="5">
        <f>TITRES_STAT!D1614</f>
        <v>6.6566999999999998</v>
      </c>
      <c r="D1611" s="5">
        <f>TITRES_STAT!E1614</f>
        <v>586</v>
      </c>
      <c r="E1611" s="2">
        <f t="shared" si="100"/>
        <v>-76722</v>
      </c>
      <c r="F1611" s="5" t="str">
        <f t="shared" si="103"/>
        <v>BEARISH</v>
      </c>
      <c r="G1611" s="5" t="str">
        <f t="shared" si="102"/>
        <v>NEUTRAL</v>
      </c>
      <c r="H1611" s="5" t="str">
        <f t="shared" si="101"/>
        <v>CONFIRMED BEARISH</v>
      </c>
    </row>
    <row r="1612" spans="1:8" ht="13.5" x14ac:dyDescent="0.25">
      <c r="A1612" s="3">
        <f>TITRES_STAT!B1615</f>
        <v>44658</v>
      </c>
      <c r="B1612" s="5">
        <f>TITRES_STAT!C1615</f>
        <v>6.95</v>
      </c>
      <c r="C1612" s="5">
        <f>TITRES_STAT!D1615</f>
        <v>6.9360999999999997</v>
      </c>
      <c r="D1612" s="5">
        <f>TITRES_STAT!E1615</f>
        <v>1</v>
      </c>
      <c r="E1612" s="2">
        <f t="shared" si="100"/>
        <v>-76721</v>
      </c>
      <c r="F1612" s="5" t="str">
        <f t="shared" si="103"/>
        <v>BEARISH</v>
      </c>
      <c r="G1612" s="5" t="str">
        <f t="shared" si="102"/>
        <v>NEUTRAL</v>
      </c>
      <c r="H1612" s="5" t="str">
        <f t="shared" si="101"/>
        <v>BEARISH DIVERGENCE</v>
      </c>
    </row>
    <row r="1613" spans="1:8" ht="13.5" x14ac:dyDescent="0.25">
      <c r="A1613" s="3">
        <f>TITRES_STAT!B1616</f>
        <v>44659</v>
      </c>
      <c r="B1613" s="5">
        <f>TITRES_STAT!C1616</f>
        <v>6.9</v>
      </c>
      <c r="C1613" s="5">
        <f>TITRES_STAT!D1616</f>
        <v>6.8861999999999997</v>
      </c>
      <c r="D1613" s="5">
        <f>TITRES_STAT!E1616</f>
        <v>10</v>
      </c>
      <c r="E1613" s="2">
        <f t="shared" si="100"/>
        <v>-76731</v>
      </c>
      <c r="F1613" s="5" t="str">
        <f t="shared" si="103"/>
        <v>BEARISH</v>
      </c>
      <c r="G1613" s="5" t="str">
        <f t="shared" si="102"/>
        <v>NEUTRAL</v>
      </c>
      <c r="H1613" s="5" t="str">
        <f t="shared" si="101"/>
        <v>BEARISH DIVERGENCE</v>
      </c>
    </row>
    <row r="1614" spans="1:8" ht="13.5" x14ac:dyDescent="0.25">
      <c r="A1614" s="3">
        <f>TITRES_STAT!B1617</f>
        <v>44662</v>
      </c>
      <c r="B1614" s="5">
        <f>TITRES_STAT!C1617</f>
        <v>6.9</v>
      </c>
      <c r="C1614" s="5">
        <f>TITRES_STAT!D1617</f>
        <v>6.8861999999999997</v>
      </c>
      <c r="D1614" s="5">
        <f>TITRES_STAT!E1617</f>
        <v>80</v>
      </c>
      <c r="E1614" s="2">
        <f t="shared" si="100"/>
        <v>-76731</v>
      </c>
      <c r="F1614" s="5" t="str">
        <f t="shared" si="103"/>
        <v>BEARISH</v>
      </c>
      <c r="G1614" s="5" t="str">
        <f t="shared" si="102"/>
        <v>NEUTRAL</v>
      </c>
      <c r="H1614" s="5" t="str">
        <f t="shared" si="101"/>
        <v>BEARISH DIVERGENCE</v>
      </c>
    </row>
    <row r="1615" spans="1:8" ht="13.5" x14ac:dyDescent="0.25">
      <c r="A1615" s="3">
        <f>TITRES_STAT!B1618</f>
        <v>44663</v>
      </c>
      <c r="B1615" s="5">
        <f>TITRES_STAT!C1618</f>
        <v>6.59</v>
      </c>
      <c r="C1615" s="5">
        <f>TITRES_STAT!D1618</f>
        <v>6.5768000000000004</v>
      </c>
      <c r="D1615" s="5">
        <f>TITRES_STAT!E1618</f>
        <v>914</v>
      </c>
      <c r="E1615" s="2">
        <f t="shared" si="100"/>
        <v>-77645</v>
      </c>
      <c r="F1615" s="5" t="str">
        <f t="shared" si="103"/>
        <v>BEARISH</v>
      </c>
      <c r="G1615" s="5" t="str">
        <f t="shared" si="102"/>
        <v>NEUTRAL</v>
      </c>
      <c r="H1615" s="5" t="str">
        <f t="shared" si="101"/>
        <v>CONFIRMED BEARISH</v>
      </c>
    </row>
    <row r="1616" spans="1:8" ht="13.5" x14ac:dyDescent="0.25">
      <c r="A1616" s="3">
        <f>TITRES_STAT!B1619</f>
        <v>44664</v>
      </c>
      <c r="B1616" s="5">
        <f>TITRES_STAT!C1619</f>
        <v>6.85</v>
      </c>
      <c r="C1616" s="5">
        <f>TITRES_STAT!D1619</f>
        <v>6.8362999999999996</v>
      </c>
      <c r="D1616" s="5">
        <f>TITRES_STAT!E1619</f>
        <v>25</v>
      </c>
      <c r="E1616" s="2">
        <f t="shared" si="100"/>
        <v>-77620</v>
      </c>
      <c r="F1616" s="5" t="str">
        <f t="shared" si="103"/>
        <v>BEARISH</v>
      </c>
      <c r="G1616" s="5" t="str">
        <f t="shared" si="102"/>
        <v>NEUTRAL</v>
      </c>
      <c r="H1616" s="5" t="str">
        <f t="shared" si="101"/>
        <v>BEARISH DIVERGENCE</v>
      </c>
    </row>
    <row r="1617" spans="1:8" ht="13.5" x14ac:dyDescent="0.25">
      <c r="A1617" s="3">
        <f>TITRES_STAT!B1620</f>
        <v>44665</v>
      </c>
      <c r="B1617" s="5">
        <f>TITRES_STAT!C1620</f>
        <v>6.55</v>
      </c>
      <c r="C1617" s="5">
        <f>TITRES_STAT!D1620</f>
        <v>6.5369000000000002</v>
      </c>
      <c r="D1617" s="5">
        <f>TITRES_STAT!E1620</f>
        <v>430</v>
      </c>
      <c r="E1617" s="2">
        <f t="shared" si="100"/>
        <v>-78050</v>
      </c>
      <c r="F1617" s="5" t="str">
        <f t="shared" si="103"/>
        <v>BEARISH</v>
      </c>
      <c r="G1617" s="5" t="str">
        <f t="shared" si="102"/>
        <v>NEUTRAL</v>
      </c>
      <c r="H1617" s="5" t="str">
        <f t="shared" si="101"/>
        <v>CONFIRMED BEARISH</v>
      </c>
    </row>
    <row r="1618" spans="1:8" ht="13.5" x14ac:dyDescent="0.25">
      <c r="A1618" s="3">
        <f>TITRES_STAT!B1621</f>
        <v>44666</v>
      </c>
      <c r="B1618" s="5">
        <f>TITRES_STAT!C1621</f>
        <v>6.39</v>
      </c>
      <c r="C1618" s="5">
        <f>TITRES_STAT!D1621</f>
        <v>6.3772000000000002</v>
      </c>
      <c r="D1618" s="5">
        <f>TITRES_STAT!E1621</f>
        <v>556</v>
      </c>
      <c r="E1618" s="2">
        <f t="shared" si="100"/>
        <v>-78606</v>
      </c>
      <c r="F1618" s="5" t="str">
        <f t="shared" si="103"/>
        <v>BEARISH</v>
      </c>
      <c r="G1618" s="5" t="str">
        <f t="shared" si="102"/>
        <v>STRONG</v>
      </c>
      <c r="H1618" s="5" t="str">
        <f t="shared" si="101"/>
        <v>CONFIRMED BEARISH</v>
      </c>
    </row>
    <row r="1619" spans="1:8" ht="13.5" x14ac:dyDescent="0.25">
      <c r="A1619" s="3">
        <f>TITRES_STAT!B1622</f>
        <v>44669</v>
      </c>
      <c r="B1619" s="5">
        <f>TITRES_STAT!C1622</f>
        <v>6.6</v>
      </c>
      <c r="C1619" s="5">
        <f>TITRES_STAT!D1622</f>
        <v>6.5868000000000002</v>
      </c>
      <c r="D1619" s="5">
        <f>TITRES_STAT!E1622</f>
        <v>25</v>
      </c>
      <c r="E1619" s="2">
        <f t="shared" si="100"/>
        <v>-78581</v>
      </c>
      <c r="F1619" s="5" t="str">
        <f t="shared" si="103"/>
        <v>BEARISH</v>
      </c>
      <c r="G1619" s="5" t="str">
        <f t="shared" si="102"/>
        <v>STRONG</v>
      </c>
      <c r="H1619" s="5" t="str">
        <f t="shared" si="101"/>
        <v>CONFIRMED BEARISH</v>
      </c>
    </row>
    <row r="1620" spans="1:8" ht="13.5" x14ac:dyDescent="0.25">
      <c r="A1620" s="3">
        <f>TITRES_STAT!B1623</f>
        <v>44670</v>
      </c>
      <c r="B1620" s="5">
        <f>TITRES_STAT!C1623</f>
        <v>6.6</v>
      </c>
      <c r="C1620" s="5">
        <f>TITRES_STAT!D1623</f>
        <v>6.5868000000000002</v>
      </c>
      <c r="D1620" s="5">
        <f>TITRES_STAT!E1623</f>
        <v>0</v>
      </c>
      <c r="E1620" s="2">
        <f t="shared" si="100"/>
        <v>-78581</v>
      </c>
      <c r="F1620" s="5" t="str">
        <f t="shared" si="103"/>
        <v>BEARISH</v>
      </c>
      <c r="G1620" s="5" t="str">
        <f t="shared" si="102"/>
        <v>NEUTRAL</v>
      </c>
      <c r="H1620" s="5" t="str">
        <f t="shared" si="101"/>
        <v>BEARISH DIVERGENCE</v>
      </c>
    </row>
    <row r="1621" spans="1:8" ht="13.5" x14ac:dyDescent="0.25">
      <c r="A1621" s="3">
        <f>TITRES_STAT!B1624</f>
        <v>44671</v>
      </c>
      <c r="B1621" s="5">
        <f>TITRES_STAT!C1624</f>
        <v>6.6</v>
      </c>
      <c r="C1621" s="5">
        <f>TITRES_STAT!D1624</f>
        <v>6.5868000000000002</v>
      </c>
      <c r="D1621" s="5">
        <f>TITRES_STAT!E1624</f>
        <v>0</v>
      </c>
      <c r="E1621" s="2">
        <f t="shared" si="100"/>
        <v>-78581</v>
      </c>
      <c r="F1621" s="5" t="str">
        <f t="shared" si="103"/>
        <v>BEARISH</v>
      </c>
      <c r="G1621" s="5" t="str">
        <f t="shared" si="102"/>
        <v>NEUTRAL</v>
      </c>
      <c r="H1621" s="5" t="str">
        <f t="shared" si="101"/>
        <v>CONFIRMED BEARISH</v>
      </c>
    </row>
    <row r="1622" spans="1:8" ht="13.5" x14ac:dyDescent="0.25">
      <c r="A1622" s="3">
        <f>TITRES_STAT!B1625</f>
        <v>44672</v>
      </c>
      <c r="B1622" s="5">
        <f>TITRES_STAT!C1625</f>
        <v>6.6</v>
      </c>
      <c r="C1622" s="5">
        <f>TITRES_STAT!D1625</f>
        <v>6.5868000000000002</v>
      </c>
      <c r="D1622" s="5">
        <f>TITRES_STAT!E1625</f>
        <v>450</v>
      </c>
      <c r="E1622" s="2">
        <f t="shared" si="100"/>
        <v>-78581</v>
      </c>
      <c r="F1622" s="5" t="str">
        <f t="shared" si="103"/>
        <v>BEARISH</v>
      </c>
      <c r="G1622" s="5" t="str">
        <f t="shared" si="102"/>
        <v>NEUTRAL</v>
      </c>
      <c r="H1622" s="5" t="str">
        <f t="shared" si="101"/>
        <v>BEARISH DIVERGENCE</v>
      </c>
    </row>
    <row r="1623" spans="1:8" ht="13.5" x14ac:dyDescent="0.25">
      <c r="A1623" s="3">
        <f>TITRES_STAT!B1626</f>
        <v>44673</v>
      </c>
      <c r="B1623" s="5">
        <f>TITRES_STAT!C1626</f>
        <v>6.31</v>
      </c>
      <c r="C1623" s="5">
        <f>TITRES_STAT!D1626</f>
        <v>6.2973999999999997</v>
      </c>
      <c r="D1623" s="5">
        <f>TITRES_STAT!E1626</f>
        <v>32</v>
      </c>
      <c r="E1623" s="2">
        <f t="shared" si="100"/>
        <v>-78613</v>
      </c>
      <c r="F1623" s="5" t="str">
        <f t="shared" si="103"/>
        <v>BEARISH</v>
      </c>
      <c r="G1623" s="5" t="str">
        <f t="shared" si="102"/>
        <v>NEUTRAL</v>
      </c>
      <c r="H1623" s="5" t="str">
        <f t="shared" si="101"/>
        <v>CONFIRMED BEARISH</v>
      </c>
    </row>
    <row r="1624" spans="1:8" ht="13.5" x14ac:dyDescent="0.25">
      <c r="A1624" s="3">
        <f>TITRES_STAT!B1627</f>
        <v>44676</v>
      </c>
      <c r="B1624" s="5">
        <f>TITRES_STAT!C1627</f>
        <v>6.31</v>
      </c>
      <c r="C1624" s="5">
        <f>TITRES_STAT!D1627</f>
        <v>6.2973999999999997</v>
      </c>
      <c r="D1624" s="5">
        <f>TITRES_STAT!E1627</f>
        <v>287</v>
      </c>
      <c r="E1624" s="2">
        <f t="shared" si="100"/>
        <v>-78613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CONFIRMED BEARISH</v>
      </c>
    </row>
    <row r="1625" spans="1:8" ht="13.5" x14ac:dyDescent="0.25">
      <c r="A1625" s="3">
        <f>TITRES_STAT!B1628</f>
        <v>44677</v>
      </c>
      <c r="B1625" s="5">
        <f>TITRES_STAT!C1628</f>
        <v>6.59</v>
      </c>
      <c r="C1625" s="5">
        <f>TITRES_STAT!D1628</f>
        <v>6.5768000000000004</v>
      </c>
      <c r="D1625" s="5">
        <f>TITRES_STAT!E1628</f>
        <v>10</v>
      </c>
      <c r="E1625" s="2">
        <f t="shared" si="100"/>
        <v>-78603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CONFIRMED BEARISH</v>
      </c>
    </row>
    <row r="1626" spans="1:8" ht="13.5" x14ac:dyDescent="0.25">
      <c r="A1626" s="3">
        <f>TITRES_STAT!B1629</f>
        <v>44678</v>
      </c>
      <c r="B1626" s="5">
        <f>TITRES_STAT!C1629</f>
        <v>6.88</v>
      </c>
      <c r="C1626" s="5">
        <f>TITRES_STAT!D1629</f>
        <v>6.8662000000000001</v>
      </c>
      <c r="D1626" s="5">
        <f>TITRES_STAT!E1629</f>
        <v>192</v>
      </c>
      <c r="E1626" s="2">
        <f t="shared" si="100"/>
        <v>-78411</v>
      </c>
      <c r="F1626" s="5" t="str">
        <f t="shared" si="103"/>
        <v>BULLISH</v>
      </c>
      <c r="G1626" s="5" t="str">
        <f t="shared" si="102"/>
        <v>NEUTRAL</v>
      </c>
      <c r="H1626" s="5" t="str">
        <f t="shared" si="101"/>
        <v>CONFIRMED BULLISH</v>
      </c>
    </row>
    <row r="1627" spans="1:8" ht="13.5" x14ac:dyDescent="0.25">
      <c r="A1627" s="3">
        <f>TITRES_STAT!B1630</f>
        <v>44679</v>
      </c>
      <c r="B1627" s="5">
        <f>TITRES_STAT!C1630</f>
        <v>6.88</v>
      </c>
      <c r="C1627" s="5">
        <f>TITRES_STAT!D1630</f>
        <v>6.8662000000000001</v>
      </c>
      <c r="D1627" s="5">
        <f>TITRES_STAT!E1630</f>
        <v>0</v>
      </c>
      <c r="E1627" s="2">
        <f t="shared" si="100"/>
        <v>-78411</v>
      </c>
      <c r="F1627" s="5" t="str">
        <f t="shared" si="103"/>
        <v>BULLISH</v>
      </c>
      <c r="G1627" s="5" t="str">
        <f t="shared" si="102"/>
        <v>NEUTRAL</v>
      </c>
      <c r="H1627" s="5" t="str">
        <f t="shared" si="101"/>
        <v>CONFIRMED BULLISH</v>
      </c>
    </row>
    <row r="1628" spans="1:8" ht="13.5" x14ac:dyDescent="0.25">
      <c r="A1628" s="3">
        <f>TITRES_STAT!B1631</f>
        <v>44680</v>
      </c>
      <c r="B1628" s="5">
        <f>TITRES_STAT!C1631</f>
        <v>6.88</v>
      </c>
      <c r="C1628" s="5">
        <f>TITRES_STAT!D1631</f>
        <v>6.8662000000000001</v>
      </c>
      <c r="D1628" s="5">
        <f>TITRES_STAT!E1631</f>
        <v>0</v>
      </c>
      <c r="E1628" s="2">
        <f t="shared" si="100"/>
        <v>-78411</v>
      </c>
      <c r="F1628" s="5" t="str">
        <f t="shared" si="103"/>
        <v>BULLISH</v>
      </c>
      <c r="G1628" s="5" t="str">
        <f t="shared" si="102"/>
        <v>NEUTRAL</v>
      </c>
      <c r="H1628" s="5" t="str">
        <f t="shared" si="101"/>
        <v>CONFIRMED BULLISH</v>
      </c>
    </row>
    <row r="1629" spans="1:8" ht="13.5" x14ac:dyDescent="0.25">
      <c r="A1629" s="3">
        <f>TITRES_STAT!B1632</f>
        <v>44685</v>
      </c>
      <c r="B1629" s="5">
        <f>TITRES_STAT!C1632</f>
        <v>7.18</v>
      </c>
      <c r="C1629" s="5">
        <f>TITRES_STAT!D1632</f>
        <v>7.1656000000000004</v>
      </c>
      <c r="D1629" s="5">
        <f>TITRES_STAT!E1632</f>
        <v>25</v>
      </c>
      <c r="E1629" s="2">
        <f t="shared" si="100"/>
        <v>-78386</v>
      </c>
      <c r="F1629" s="5" t="str">
        <f t="shared" si="103"/>
        <v>BULLISH</v>
      </c>
      <c r="G1629" s="5" t="str">
        <f t="shared" si="102"/>
        <v>NEUTRAL</v>
      </c>
      <c r="H1629" s="5" t="str">
        <f t="shared" si="101"/>
        <v>CONFIRMED BULLISH</v>
      </c>
    </row>
    <row r="1630" spans="1:8" ht="13.5" x14ac:dyDescent="0.25">
      <c r="A1630" s="3">
        <f>TITRES_STAT!B1633</f>
        <v>44686</v>
      </c>
      <c r="B1630" s="5">
        <f>TITRES_STAT!C1633</f>
        <v>7.18</v>
      </c>
      <c r="C1630" s="5">
        <f>TITRES_STAT!D1633</f>
        <v>7.1656000000000004</v>
      </c>
      <c r="D1630" s="5">
        <f>TITRES_STAT!E1633</f>
        <v>0</v>
      </c>
      <c r="E1630" s="2">
        <f t="shared" si="100"/>
        <v>-78386</v>
      </c>
      <c r="F1630" s="5" t="str">
        <f t="shared" si="103"/>
        <v>BULLISH</v>
      </c>
      <c r="G1630" s="5" t="str">
        <f t="shared" si="102"/>
        <v>NEUTRAL</v>
      </c>
      <c r="H1630" s="5" t="str">
        <f t="shared" si="101"/>
        <v>CONFIRMED BULLISH</v>
      </c>
    </row>
    <row r="1631" spans="1:8" ht="13.5" x14ac:dyDescent="0.25">
      <c r="A1631" s="3">
        <f>TITRES_STAT!B1634</f>
        <v>44687</v>
      </c>
      <c r="B1631" s="5">
        <f>TITRES_STAT!C1634</f>
        <v>7.32</v>
      </c>
      <c r="C1631" s="5">
        <f>TITRES_STAT!D1634</f>
        <v>7.3053999999999997</v>
      </c>
      <c r="D1631" s="5">
        <f>TITRES_STAT!E1634</f>
        <v>25</v>
      </c>
      <c r="E1631" s="2">
        <f t="shared" si="100"/>
        <v>-78361</v>
      </c>
      <c r="F1631" s="5" t="str">
        <f t="shared" si="103"/>
        <v>BULLISH</v>
      </c>
      <c r="G1631" s="5" t="str">
        <f t="shared" si="102"/>
        <v>NEUTRAL</v>
      </c>
      <c r="H1631" s="5" t="str">
        <f t="shared" si="101"/>
        <v>CONFIRMED BULLISH</v>
      </c>
    </row>
    <row r="1632" spans="1:8" ht="13.5" x14ac:dyDescent="0.25">
      <c r="A1632" s="3">
        <f>TITRES_STAT!B1635</f>
        <v>44690</v>
      </c>
      <c r="B1632" s="5">
        <f>TITRES_STAT!C1635</f>
        <v>7.32</v>
      </c>
      <c r="C1632" s="5">
        <f>TITRES_STAT!D1635</f>
        <v>7.3053999999999997</v>
      </c>
      <c r="D1632" s="5">
        <f>TITRES_STAT!E1635</f>
        <v>0</v>
      </c>
      <c r="E1632" s="2">
        <f t="shared" si="100"/>
        <v>-78361</v>
      </c>
      <c r="F1632" s="5" t="str">
        <f t="shared" si="103"/>
        <v>BULLISH</v>
      </c>
      <c r="G1632" s="5" t="str">
        <f t="shared" si="102"/>
        <v>NEUTRAL</v>
      </c>
      <c r="H1632" s="5" t="str">
        <f t="shared" si="101"/>
        <v>CONFIRMED BULLISH</v>
      </c>
    </row>
    <row r="1633" spans="1:8" ht="13.5" x14ac:dyDescent="0.25">
      <c r="A1633" s="3">
        <f>TITRES_STAT!B1636</f>
        <v>44691</v>
      </c>
      <c r="B1633" s="5">
        <f>TITRES_STAT!C1636</f>
        <v>7.32</v>
      </c>
      <c r="C1633" s="5">
        <f>TITRES_STAT!D1636</f>
        <v>7.3053999999999997</v>
      </c>
      <c r="D1633" s="5">
        <f>TITRES_STAT!E1636</f>
        <v>0</v>
      </c>
      <c r="E1633" s="2">
        <f t="shared" si="100"/>
        <v>-78361</v>
      </c>
      <c r="F1633" s="5" t="str">
        <f t="shared" si="103"/>
        <v>BULLISH</v>
      </c>
      <c r="G1633" s="5" t="str">
        <f t="shared" si="102"/>
        <v>NEUTRAL</v>
      </c>
      <c r="H1633" s="5" t="str">
        <f t="shared" si="101"/>
        <v>CONFIRMED BULLISH</v>
      </c>
    </row>
    <row r="1634" spans="1:8" ht="13.5" x14ac:dyDescent="0.25">
      <c r="A1634" s="3">
        <f>TITRES_STAT!B1637</f>
        <v>44692</v>
      </c>
      <c r="B1634" s="5">
        <f>TITRES_STAT!C1637</f>
        <v>7.3</v>
      </c>
      <c r="C1634" s="5">
        <f>TITRES_STAT!D1637</f>
        <v>7.2854000000000001</v>
      </c>
      <c r="D1634" s="5">
        <f>TITRES_STAT!E1637</f>
        <v>25</v>
      </c>
      <c r="E1634" s="2">
        <f t="shared" si="100"/>
        <v>-78386</v>
      </c>
      <c r="F1634" s="5" t="str">
        <f t="shared" si="103"/>
        <v>NEUTRAL</v>
      </c>
      <c r="G1634" s="5" t="str">
        <f t="shared" si="102"/>
        <v>NEUTRAL</v>
      </c>
      <c r="H1634" s="5" t="str">
        <f t="shared" si="101"/>
        <v>NEUTRAL</v>
      </c>
    </row>
    <row r="1635" spans="1:8" ht="13.5" x14ac:dyDescent="0.25">
      <c r="A1635" s="3">
        <f>TITRES_STAT!B1638</f>
        <v>44693</v>
      </c>
      <c r="B1635" s="5">
        <f>TITRES_STAT!C1638</f>
        <v>7.3</v>
      </c>
      <c r="C1635" s="5">
        <f>TITRES_STAT!D1638</f>
        <v>7.2854000000000001</v>
      </c>
      <c r="D1635" s="5">
        <f>TITRES_STAT!E1638</f>
        <v>0</v>
      </c>
      <c r="E1635" s="2">
        <f t="shared" si="100"/>
        <v>-78386</v>
      </c>
      <c r="F1635" s="5" t="str">
        <f t="shared" si="103"/>
        <v>NEUTRAL</v>
      </c>
      <c r="G1635" s="5" t="str">
        <f t="shared" si="102"/>
        <v>NEUTRAL</v>
      </c>
      <c r="H1635" s="5" t="str">
        <f t="shared" si="101"/>
        <v>NEUTRAL</v>
      </c>
    </row>
    <row r="1636" spans="1:8" ht="13.5" x14ac:dyDescent="0.25">
      <c r="A1636" s="3">
        <f>TITRES_STAT!B1639</f>
        <v>44694</v>
      </c>
      <c r="B1636" s="5">
        <f>TITRES_STAT!C1639</f>
        <v>7.25</v>
      </c>
      <c r="C1636" s="5">
        <f>TITRES_STAT!D1639</f>
        <v>7.2355</v>
      </c>
      <c r="D1636" s="5">
        <f>TITRES_STAT!E1639</f>
        <v>200</v>
      </c>
      <c r="E1636" s="2">
        <f t="shared" si="100"/>
        <v>-78586</v>
      </c>
      <c r="F1636" s="5" t="str">
        <f t="shared" si="103"/>
        <v>BEARISH</v>
      </c>
      <c r="G1636" s="5" t="str">
        <f t="shared" si="102"/>
        <v>NEUTRAL</v>
      </c>
      <c r="H1636" s="5" t="str">
        <f t="shared" si="101"/>
        <v>CONFIRMED BEARISH</v>
      </c>
    </row>
    <row r="1637" spans="1:8" ht="13.5" x14ac:dyDescent="0.25">
      <c r="A1637" s="3">
        <f>TITRES_STAT!B1640</f>
        <v>44697</v>
      </c>
      <c r="B1637" s="5">
        <f>TITRES_STAT!C1640</f>
        <v>7.24</v>
      </c>
      <c r="C1637" s="5">
        <f>TITRES_STAT!D1640</f>
        <v>7.2255000000000003</v>
      </c>
      <c r="D1637" s="5">
        <f>TITRES_STAT!E1640</f>
        <v>25</v>
      </c>
      <c r="E1637" s="2">
        <f t="shared" si="100"/>
        <v>-78611</v>
      </c>
      <c r="F1637" s="5" t="str">
        <f t="shared" si="103"/>
        <v>BEARISH</v>
      </c>
      <c r="G1637" s="5" t="str">
        <f t="shared" si="102"/>
        <v>NEUTRAL</v>
      </c>
      <c r="H1637" s="5" t="str">
        <f t="shared" si="101"/>
        <v>CONFIRMED BEARISH</v>
      </c>
    </row>
    <row r="1638" spans="1:8" ht="13.5" x14ac:dyDescent="0.25">
      <c r="A1638" s="3">
        <f>TITRES_STAT!B1641</f>
        <v>44698</v>
      </c>
      <c r="B1638" s="5">
        <f>TITRES_STAT!C1641</f>
        <v>7.24</v>
      </c>
      <c r="C1638" s="5">
        <f>TITRES_STAT!D1641</f>
        <v>7.2255000000000003</v>
      </c>
      <c r="D1638" s="5">
        <f>TITRES_STAT!E1641</f>
        <v>0</v>
      </c>
      <c r="E1638" s="2">
        <f t="shared" si="100"/>
        <v>-78611</v>
      </c>
      <c r="F1638" s="5" t="str">
        <f t="shared" si="103"/>
        <v>BEARISH</v>
      </c>
      <c r="G1638" s="5" t="str">
        <f t="shared" si="102"/>
        <v>NEUTRAL</v>
      </c>
      <c r="H1638" s="5" t="str">
        <f t="shared" si="101"/>
        <v>CONFIRMED BEARISH</v>
      </c>
    </row>
    <row r="1639" spans="1:8" ht="13.5" x14ac:dyDescent="0.25">
      <c r="A1639" s="3">
        <f>TITRES_STAT!B1642</f>
        <v>44699</v>
      </c>
      <c r="B1639" s="5">
        <f>TITRES_STAT!C1642</f>
        <v>7.24</v>
      </c>
      <c r="C1639" s="5">
        <f>TITRES_STAT!D1642</f>
        <v>7.2255000000000003</v>
      </c>
      <c r="D1639" s="5">
        <f>TITRES_STAT!E1642</f>
        <v>0</v>
      </c>
      <c r="E1639" s="2">
        <f t="shared" si="100"/>
        <v>-78611</v>
      </c>
      <c r="F1639" s="5" t="str">
        <f t="shared" si="103"/>
        <v>BEARISH</v>
      </c>
      <c r="G1639" s="5" t="str">
        <f t="shared" si="102"/>
        <v>NEUTRAL</v>
      </c>
      <c r="H1639" s="5" t="str">
        <f t="shared" si="101"/>
        <v>CONFIRMED BEARISH</v>
      </c>
    </row>
    <row r="1640" spans="1:8" ht="13.5" x14ac:dyDescent="0.25">
      <c r="A1640" s="3">
        <f>TITRES_STAT!B1643</f>
        <v>44700</v>
      </c>
      <c r="B1640" s="5">
        <f>TITRES_STAT!C1643</f>
        <v>7.24</v>
      </c>
      <c r="C1640" s="5">
        <f>TITRES_STAT!D1643</f>
        <v>7.2255000000000003</v>
      </c>
      <c r="D1640" s="5">
        <f>TITRES_STAT!E1643</f>
        <v>0</v>
      </c>
      <c r="E1640" s="2">
        <f t="shared" si="100"/>
        <v>-78611</v>
      </c>
      <c r="F1640" s="5" t="str">
        <f t="shared" si="103"/>
        <v>BEARISH</v>
      </c>
      <c r="G1640" s="5" t="str">
        <f t="shared" si="102"/>
        <v>NEUTRAL</v>
      </c>
      <c r="H1640" s="5" t="str">
        <f t="shared" si="101"/>
        <v>CONFIRMED BEARISH</v>
      </c>
    </row>
    <row r="1641" spans="1:8" ht="13.5" x14ac:dyDescent="0.25">
      <c r="A1641" s="3">
        <f>TITRES_STAT!B1644</f>
        <v>44701</v>
      </c>
      <c r="B1641" s="5">
        <f>TITRES_STAT!C1644</f>
        <v>7.24</v>
      </c>
      <c r="C1641" s="5">
        <f>TITRES_STAT!D1644</f>
        <v>7.2255000000000003</v>
      </c>
      <c r="D1641" s="5">
        <f>TITRES_STAT!E1644</f>
        <v>0</v>
      </c>
      <c r="E1641" s="2">
        <f t="shared" si="100"/>
        <v>-78611</v>
      </c>
      <c r="F1641" s="5" t="str">
        <f t="shared" si="103"/>
        <v>BEARISH</v>
      </c>
      <c r="G1641" s="5" t="str">
        <f t="shared" si="102"/>
        <v>NEUTRAL</v>
      </c>
      <c r="H1641" s="5" t="str">
        <f t="shared" si="101"/>
        <v>CONFIRMED BEARISH</v>
      </c>
    </row>
    <row r="1642" spans="1:8" ht="13.5" x14ac:dyDescent="0.25">
      <c r="A1642" s="3">
        <f>TITRES_STAT!B1645</f>
        <v>44704</v>
      </c>
      <c r="B1642" s="5">
        <f>TITRES_STAT!C1645</f>
        <v>7.24</v>
      </c>
      <c r="C1642" s="5">
        <f>TITRES_STAT!D1645</f>
        <v>7.2255000000000003</v>
      </c>
      <c r="D1642" s="5">
        <f>TITRES_STAT!E1645</f>
        <v>0</v>
      </c>
      <c r="E1642" s="2">
        <f t="shared" si="100"/>
        <v>-78611</v>
      </c>
      <c r="F1642" s="5" t="str">
        <f t="shared" si="103"/>
        <v>NEUTRAL</v>
      </c>
      <c r="G1642" s="5" t="str">
        <f t="shared" si="102"/>
        <v>NEUTRAL</v>
      </c>
      <c r="H1642" s="5" t="str">
        <f t="shared" si="101"/>
        <v>NEUTRAL</v>
      </c>
    </row>
    <row r="1643" spans="1:8" ht="13.5" x14ac:dyDescent="0.25">
      <c r="A1643" s="3">
        <f>TITRES_STAT!B1646</f>
        <v>44705</v>
      </c>
      <c r="B1643" s="5">
        <f>TITRES_STAT!C1646</f>
        <v>7.24</v>
      </c>
      <c r="C1643" s="5">
        <f>TITRES_STAT!D1646</f>
        <v>7.2255000000000003</v>
      </c>
      <c r="D1643" s="5">
        <f>TITRES_STAT!E1646</f>
        <v>0</v>
      </c>
      <c r="E1643" s="2">
        <f t="shared" si="100"/>
        <v>-78611</v>
      </c>
      <c r="F1643" s="5" t="str">
        <f t="shared" si="103"/>
        <v>NEUTRAL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44706</v>
      </c>
      <c r="B1644" s="5">
        <f>TITRES_STAT!C1647</f>
        <v>7.24</v>
      </c>
      <c r="C1644" s="5">
        <f>TITRES_STAT!D1647</f>
        <v>7.2255000000000003</v>
      </c>
      <c r="D1644" s="5">
        <f>TITRES_STAT!E1647</f>
        <v>0</v>
      </c>
      <c r="E1644" s="2">
        <f t="shared" si="100"/>
        <v>-78611</v>
      </c>
      <c r="F1644" s="5" t="str">
        <f t="shared" si="103"/>
        <v>NEUTRAL</v>
      </c>
      <c r="G1644" s="5" t="str">
        <f t="shared" si="102"/>
        <v>NEUTRAL</v>
      </c>
      <c r="H1644" s="5" t="str">
        <f t="shared" si="101"/>
        <v>NEUTRAL</v>
      </c>
    </row>
    <row r="1645" spans="1:8" ht="13.5" x14ac:dyDescent="0.25">
      <c r="A1645" s="3">
        <f>TITRES_STAT!B1648</f>
        <v>44707</v>
      </c>
      <c r="B1645" s="5">
        <f>TITRES_STAT!C1648</f>
        <v>7.24</v>
      </c>
      <c r="C1645" s="5">
        <f>TITRES_STAT!D1648</f>
        <v>7.2255000000000003</v>
      </c>
      <c r="D1645" s="5">
        <f>TITRES_STAT!E1648</f>
        <v>0</v>
      </c>
      <c r="E1645" s="2">
        <f t="shared" si="100"/>
        <v>-78611</v>
      </c>
      <c r="F1645" s="5" t="str">
        <f t="shared" si="103"/>
        <v>NEUTRAL</v>
      </c>
      <c r="G1645" s="5" t="str">
        <f t="shared" si="102"/>
        <v>NEUTRAL</v>
      </c>
      <c r="H1645" s="5" t="str">
        <f t="shared" si="101"/>
        <v>NEUTRAL</v>
      </c>
    </row>
    <row r="1646" spans="1:8" ht="13.5" x14ac:dyDescent="0.25">
      <c r="A1646" s="3">
        <f>TITRES_STAT!B1649</f>
        <v>44708</v>
      </c>
      <c r="B1646" s="5">
        <f>TITRES_STAT!C1649</f>
        <v>7.1</v>
      </c>
      <c r="C1646" s="5">
        <f>TITRES_STAT!D1649</f>
        <v>7.0857999999999999</v>
      </c>
      <c r="D1646" s="5">
        <f>TITRES_STAT!E1649</f>
        <v>100</v>
      </c>
      <c r="E1646" s="2">
        <f t="shared" si="100"/>
        <v>-78711</v>
      </c>
      <c r="F1646" s="5" t="str">
        <f t="shared" si="103"/>
        <v>BEARISH</v>
      </c>
      <c r="G1646" s="5" t="str">
        <f t="shared" si="102"/>
        <v>NEUTRAL</v>
      </c>
      <c r="H1646" s="5" t="str">
        <f t="shared" si="101"/>
        <v>CONFIRMED BEARISH</v>
      </c>
    </row>
    <row r="1647" spans="1:8" ht="13.5" x14ac:dyDescent="0.25">
      <c r="A1647" s="3">
        <f>TITRES_STAT!B1650</f>
        <v>44711</v>
      </c>
      <c r="B1647" s="5">
        <f>TITRES_STAT!C1650</f>
        <v>7.09</v>
      </c>
      <c r="C1647" s="5">
        <f>TITRES_STAT!D1650</f>
        <v>7.0758000000000001</v>
      </c>
      <c r="D1647" s="5">
        <f>TITRES_STAT!E1650</f>
        <v>45</v>
      </c>
      <c r="E1647" s="2">
        <f t="shared" si="100"/>
        <v>-78756</v>
      </c>
      <c r="F1647" s="5" t="str">
        <f t="shared" si="103"/>
        <v>BEARISH</v>
      </c>
      <c r="G1647" s="5" t="str">
        <f t="shared" si="102"/>
        <v>NEUTRAL</v>
      </c>
      <c r="H1647" s="5" t="str">
        <f t="shared" si="101"/>
        <v>CONFIRMED BEARISH</v>
      </c>
    </row>
    <row r="1648" spans="1:8" ht="13.5" x14ac:dyDescent="0.25">
      <c r="A1648" s="3">
        <f>TITRES_STAT!B1651</f>
        <v>44712</v>
      </c>
      <c r="B1648" s="5">
        <f>TITRES_STAT!C1651</f>
        <v>7.09</v>
      </c>
      <c r="C1648" s="5">
        <f>TITRES_STAT!D1651</f>
        <v>7.0758000000000001</v>
      </c>
      <c r="D1648" s="5">
        <f>TITRES_STAT!E1651</f>
        <v>0</v>
      </c>
      <c r="E1648" s="2">
        <f t="shared" si="100"/>
        <v>-78756</v>
      </c>
      <c r="F1648" s="5" t="str">
        <f t="shared" si="103"/>
        <v>BEARISH</v>
      </c>
      <c r="G1648" s="5" t="str">
        <f t="shared" si="102"/>
        <v>NEUTRAL</v>
      </c>
      <c r="H1648" s="5" t="str">
        <f t="shared" si="101"/>
        <v>CONFIRMED BEARISH</v>
      </c>
    </row>
    <row r="1649" spans="1:8" ht="13.5" x14ac:dyDescent="0.25">
      <c r="A1649" s="3">
        <f>TITRES_STAT!B1652</f>
        <v>44713</v>
      </c>
      <c r="B1649" s="5">
        <f>TITRES_STAT!C1652</f>
        <v>7.09</v>
      </c>
      <c r="C1649" s="5">
        <f>TITRES_STAT!D1652</f>
        <v>7.0758000000000001</v>
      </c>
      <c r="D1649" s="5">
        <f>TITRES_STAT!E1652</f>
        <v>0</v>
      </c>
      <c r="E1649" s="2">
        <f t="shared" si="100"/>
        <v>-78756</v>
      </c>
      <c r="F1649" s="5" t="str">
        <f t="shared" si="103"/>
        <v>BEARISH</v>
      </c>
      <c r="G1649" s="5" t="str">
        <f t="shared" si="102"/>
        <v>NEUTRAL</v>
      </c>
      <c r="H1649" s="5" t="str">
        <f t="shared" si="101"/>
        <v>CONFIRMED BEARISH</v>
      </c>
    </row>
    <row r="1650" spans="1:8" ht="13.5" x14ac:dyDescent="0.25">
      <c r="A1650" s="3">
        <f>TITRES_STAT!B1653</f>
        <v>44714</v>
      </c>
      <c r="B1650" s="5">
        <f>TITRES_STAT!C1653</f>
        <v>7</v>
      </c>
      <c r="C1650" s="5">
        <f>TITRES_STAT!D1653</f>
        <v>6.9859999999999998</v>
      </c>
      <c r="D1650" s="5">
        <f>TITRES_STAT!E1653</f>
        <v>10</v>
      </c>
      <c r="E1650" s="2">
        <f t="shared" si="100"/>
        <v>-78766</v>
      </c>
      <c r="F1650" s="5" t="str">
        <f t="shared" si="103"/>
        <v>BEARISH</v>
      </c>
      <c r="G1650" s="5" t="str">
        <f t="shared" si="102"/>
        <v>NEUTRAL</v>
      </c>
      <c r="H1650" s="5" t="str">
        <f t="shared" si="101"/>
        <v>CONFIRMED BEARISH</v>
      </c>
    </row>
    <row r="1651" spans="1:8" ht="13.5" x14ac:dyDescent="0.25">
      <c r="A1651" s="3">
        <f>TITRES_STAT!B1654</f>
        <v>44715</v>
      </c>
      <c r="B1651" s="5">
        <f>TITRES_STAT!C1654</f>
        <v>7</v>
      </c>
      <c r="C1651" s="5">
        <f>TITRES_STAT!D1654</f>
        <v>6.9859999999999998</v>
      </c>
      <c r="D1651" s="5">
        <f>TITRES_STAT!E1654</f>
        <v>10</v>
      </c>
      <c r="E1651" s="2">
        <f t="shared" si="100"/>
        <v>-78766</v>
      </c>
      <c r="F1651" s="5" t="str">
        <f t="shared" si="103"/>
        <v>BEARISH</v>
      </c>
      <c r="G1651" s="5" t="str">
        <f t="shared" si="102"/>
        <v>NEUTRAL</v>
      </c>
      <c r="H1651" s="5" t="str">
        <f t="shared" si="101"/>
        <v>CONFIRMED BEARISH</v>
      </c>
    </row>
    <row r="1652" spans="1:8" ht="13.5" x14ac:dyDescent="0.25">
      <c r="A1652" s="3">
        <f>TITRES_STAT!B1655</f>
        <v>44718</v>
      </c>
      <c r="B1652" s="5">
        <f>TITRES_STAT!C1655</f>
        <v>7</v>
      </c>
      <c r="C1652" s="5">
        <f>TITRES_STAT!D1655</f>
        <v>6.9859999999999998</v>
      </c>
      <c r="D1652" s="5">
        <f>TITRES_STAT!E1655</f>
        <v>0</v>
      </c>
      <c r="E1652" s="2">
        <f t="shared" si="100"/>
        <v>-78766</v>
      </c>
      <c r="F1652" s="5" t="str">
        <f t="shared" si="103"/>
        <v>BEARISH</v>
      </c>
      <c r="G1652" s="5" t="str">
        <f t="shared" si="102"/>
        <v>NEUTRAL</v>
      </c>
      <c r="H1652" s="5" t="str">
        <f t="shared" si="101"/>
        <v>CONFIRMED BEARISH</v>
      </c>
    </row>
    <row r="1653" spans="1:8" ht="13.5" x14ac:dyDescent="0.25">
      <c r="A1653" s="3">
        <f>TITRES_STAT!B1656</f>
        <v>44719</v>
      </c>
      <c r="B1653" s="5">
        <f>TITRES_STAT!C1656</f>
        <v>7</v>
      </c>
      <c r="C1653" s="5">
        <f>TITRES_STAT!D1656</f>
        <v>6.9859999999999998</v>
      </c>
      <c r="D1653" s="5">
        <f>TITRES_STAT!E1656</f>
        <v>0</v>
      </c>
      <c r="E1653" s="2">
        <f t="shared" si="100"/>
        <v>-78766</v>
      </c>
      <c r="F1653" s="5" t="str">
        <f t="shared" si="103"/>
        <v>BEARISH</v>
      </c>
      <c r="G1653" s="5" t="str">
        <f t="shared" si="102"/>
        <v>NEUTRAL</v>
      </c>
      <c r="H1653" s="5" t="str">
        <f t="shared" si="101"/>
        <v>CONFIRMED BEARISH</v>
      </c>
    </row>
    <row r="1654" spans="1:8" ht="13.5" x14ac:dyDescent="0.25">
      <c r="A1654" s="3">
        <f>TITRES_STAT!B1657</f>
        <v>44720</v>
      </c>
      <c r="B1654" s="5">
        <f>TITRES_STAT!C1657</f>
        <v>7</v>
      </c>
      <c r="C1654" s="5">
        <f>TITRES_STAT!D1657</f>
        <v>6.9859999999999998</v>
      </c>
      <c r="D1654" s="5">
        <f>TITRES_STAT!E1657</f>
        <v>0</v>
      </c>
      <c r="E1654" s="2">
        <f t="shared" si="100"/>
        <v>-78766</v>
      </c>
      <c r="F1654" s="5" t="str">
        <f t="shared" si="103"/>
        <v>BEARISH</v>
      </c>
      <c r="G1654" s="5" t="str">
        <f t="shared" si="102"/>
        <v>NEUTRAL</v>
      </c>
      <c r="H1654" s="5" t="str">
        <f t="shared" si="101"/>
        <v>CONFIRMED BEARISH</v>
      </c>
    </row>
    <row r="1655" spans="1:8" ht="13.5" x14ac:dyDescent="0.25">
      <c r="A1655" s="3">
        <f>TITRES_STAT!B1658</f>
        <v>44721</v>
      </c>
      <c r="B1655" s="5">
        <f>TITRES_STAT!C1658</f>
        <v>7</v>
      </c>
      <c r="C1655" s="5">
        <f>TITRES_STAT!D1658</f>
        <v>6.9859999999999998</v>
      </c>
      <c r="D1655" s="5">
        <f>TITRES_STAT!E1658</f>
        <v>0</v>
      </c>
      <c r="E1655" s="2">
        <f t="shared" si="100"/>
        <v>-78766</v>
      </c>
      <c r="F1655" s="5" t="str">
        <f t="shared" si="103"/>
        <v>NEUTRAL</v>
      </c>
      <c r="G1655" s="5" t="str">
        <f t="shared" si="102"/>
        <v>NEUTRAL</v>
      </c>
      <c r="H1655" s="5" t="str">
        <f t="shared" si="101"/>
        <v>NEUTRAL</v>
      </c>
    </row>
    <row r="1656" spans="1:8" ht="13.5" x14ac:dyDescent="0.25">
      <c r="A1656" s="3">
        <f>TITRES_STAT!B1659</f>
        <v>44722</v>
      </c>
      <c r="B1656" s="5">
        <f>TITRES_STAT!C1659</f>
        <v>7</v>
      </c>
      <c r="C1656" s="5">
        <f>TITRES_STAT!D1659</f>
        <v>6.9859999999999998</v>
      </c>
      <c r="D1656" s="5">
        <f>TITRES_STAT!E1659</f>
        <v>0</v>
      </c>
      <c r="E1656" s="2">
        <f t="shared" si="100"/>
        <v>-78766</v>
      </c>
      <c r="F1656" s="5" t="str">
        <f t="shared" si="103"/>
        <v>NEUTRAL</v>
      </c>
      <c r="G1656" s="5" t="str">
        <f t="shared" si="102"/>
        <v>NEUTRAL</v>
      </c>
      <c r="H1656" s="5" t="str">
        <f t="shared" si="101"/>
        <v>NEUTRAL</v>
      </c>
    </row>
    <row r="1657" spans="1:8" ht="13.5" x14ac:dyDescent="0.25">
      <c r="A1657" s="3">
        <f>TITRES_STAT!B1660</f>
        <v>44725</v>
      </c>
      <c r="B1657" s="5">
        <f>TITRES_STAT!C1660</f>
        <v>6.9</v>
      </c>
      <c r="C1657" s="5">
        <f>TITRES_STAT!D1660</f>
        <v>6.8861999999999997</v>
      </c>
      <c r="D1657" s="5">
        <f>TITRES_STAT!E1660</f>
        <v>25</v>
      </c>
      <c r="E1657" s="2">
        <f t="shared" si="100"/>
        <v>-78791</v>
      </c>
      <c r="F1657" s="5" t="str">
        <f t="shared" si="103"/>
        <v>BEARISH</v>
      </c>
      <c r="G1657" s="5" t="str">
        <f t="shared" si="102"/>
        <v>NEUTRAL</v>
      </c>
      <c r="H1657" s="5" t="str">
        <f t="shared" si="101"/>
        <v>CONFIRMED BEARISH</v>
      </c>
    </row>
    <row r="1658" spans="1:8" ht="13.5" x14ac:dyDescent="0.25">
      <c r="A1658" s="3">
        <f>TITRES_STAT!B1661</f>
        <v>44726</v>
      </c>
      <c r="B1658" s="5">
        <f>TITRES_STAT!C1661</f>
        <v>6.9</v>
      </c>
      <c r="C1658" s="5">
        <f>TITRES_STAT!D1661</f>
        <v>6.8861999999999997</v>
      </c>
      <c r="D1658" s="5">
        <f>TITRES_STAT!E1661</f>
        <v>885</v>
      </c>
      <c r="E1658" s="2">
        <f t="shared" si="100"/>
        <v>-78791</v>
      </c>
      <c r="F1658" s="5" t="str">
        <f t="shared" si="103"/>
        <v>BEARISH</v>
      </c>
      <c r="G1658" s="5" t="str">
        <f t="shared" si="102"/>
        <v>NEUTRAL</v>
      </c>
      <c r="H1658" s="5" t="str">
        <f t="shared" si="101"/>
        <v>CONFIRMED BEARISH</v>
      </c>
    </row>
    <row r="1659" spans="1:8" ht="13.5" x14ac:dyDescent="0.25">
      <c r="A1659" s="3">
        <f>TITRES_STAT!B1662</f>
        <v>44727</v>
      </c>
      <c r="B1659" s="5">
        <f>TITRES_STAT!C1662</f>
        <v>6.9</v>
      </c>
      <c r="C1659" s="5">
        <f>TITRES_STAT!D1662</f>
        <v>6.8861999999999997</v>
      </c>
      <c r="D1659" s="5">
        <f>TITRES_STAT!E1662</f>
        <v>0</v>
      </c>
      <c r="E1659" s="2">
        <f t="shared" si="100"/>
        <v>-78791</v>
      </c>
      <c r="F1659" s="5" t="str">
        <f t="shared" si="103"/>
        <v>BEARISH</v>
      </c>
      <c r="G1659" s="5" t="str">
        <f t="shared" si="102"/>
        <v>NEUTRAL</v>
      </c>
      <c r="H1659" s="5" t="str">
        <f t="shared" si="101"/>
        <v>CONFIRMED BEARISH</v>
      </c>
    </row>
    <row r="1660" spans="1:8" ht="13.5" x14ac:dyDescent="0.25">
      <c r="A1660" s="3">
        <f>TITRES_STAT!B1663</f>
        <v>44728</v>
      </c>
      <c r="B1660" s="5">
        <f>TITRES_STAT!C1663</f>
        <v>6.9</v>
      </c>
      <c r="C1660" s="5">
        <f>TITRES_STAT!D1663</f>
        <v>6.8861999999999997</v>
      </c>
      <c r="D1660" s="5">
        <f>TITRES_STAT!E1663</f>
        <v>0</v>
      </c>
      <c r="E1660" s="2">
        <f t="shared" si="100"/>
        <v>-78791</v>
      </c>
      <c r="F1660" s="5" t="str">
        <f t="shared" si="103"/>
        <v>BEARISH</v>
      </c>
      <c r="G1660" s="5" t="str">
        <f t="shared" si="102"/>
        <v>NEUTRAL</v>
      </c>
      <c r="H1660" s="5" t="str">
        <f t="shared" si="101"/>
        <v>CONFIRMED BEARISH</v>
      </c>
    </row>
    <row r="1661" spans="1:8" ht="13.5" x14ac:dyDescent="0.25">
      <c r="A1661" s="3">
        <f>TITRES_STAT!B1664</f>
        <v>44729</v>
      </c>
      <c r="B1661" s="5">
        <f>TITRES_STAT!C1664</f>
        <v>6.59</v>
      </c>
      <c r="C1661" s="5">
        <f>TITRES_STAT!D1664</f>
        <v>6.5768000000000004</v>
      </c>
      <c r="D1661" s="5">
        <f>TITRES_STAT!E1664</f>
        <v>25</v>
      </c>
      <c r="E1661" s="2">
        <f t="shared" si="100"/>
        <v>-78816</v>
      </c>
      <c r="F1661" s="5" t="str">
        <f t="shared" si="103"/>
        <v>BEARISH</v>
      </c>
      <c r="G1661" s="5" t="str">
        <f t="shared" si="102"/>
        <v>NEUTRAL</v>
      </c>
      <c r="H1661" s="5" t="str">
        <f t="shared" si="101"/>
        <v>CONFIRMED BEARISH</v>
      </c>
    </row>
    <row r="1662" spans="1:8" ht="13.5" x14ac:dyDescent="0.25">
      <c r="A1662" s="3">
        <f>TITRES_STAT!B1665</f>
        <v>44732</v>
      </c>
      <c r="B1662" s="5">
        <f>TITRES_STAT!C1665</f>
        <v>6.59</v>
      </c>
      <c r="C1662" s="5">
        <f>TITRES_STAT!D1665</f>
        <v>6.5768000000000004</v>
      </c>
      <c r="D1662" s="5">
        <f>TITRES_STAT!E1665</f>
        <v>235</v>
      </c>
      <c r="E1662" s="2">
        <f t="shared" si="100"/>
        <v>-78816</v>
      </c>
      <c r="F1662" s="5" t="str">
        <f t="shared" si="103"/>
        <v>BEARISH</v>
      </c>
      <c r="G1662" s="5" t="str">
        <f t="shared" si="102"/>
        <v>NEUTRAL</v>
      </c>
      <c r="H1662" s="5" t="str">
        <f t="shared" si="101"/>
        <v>CONFIRMED BEARISH</v>
      </c>
    </row>
    <row r="1663" spans="1:8" ht="13.5" x14ac:dyDescent="0.25">
      <c r="A1663" s="3">
        <f>TITRES_STAT!B1666</f>
        <v>44733</v>
      </c>
      <c r="B1663" s="5">
        <f>TITRES_STAT!C1666</f>
        <v>6.85</v>
      </c>
      <c r="C1663" s="5">
        <f>TITRES_STAT!D1666</f>
        <v>6.8362999999999996</v>
      </c>
      <c r="D1663" s="5">
        <f>TITRES_STAT!E1666</f>
        <v>25</v>
      </c>
      <c r="E1663" s="2">
        <f t="shared" si="100"/>
        <v>-78791</v>
      </c>
      <c r="F1663" s="5" t="str">
        <f t="shared" si="103"/>
        <v>NEUTRAL</v>
      </c>
      <c r="G1663" s="5" t="str">
        <f t="shared" si="102"/>
        <v>NEUTRAL</v>
      </c>
      <c r="H1663" s="5" t="str">
        <f t="shared" si="101"/>
        <v>NEUTRAL</v>
      </c>
    </row>
    <row r="1664" spans="1:8" ht="13.5" x14ac:dyDescent="0.25">
      <c r="A1664" s="3">
        <f>TITRES_STAT!B1667</f>
        <v>44734</v>
      </c>
      <c r="B1664" s="5">
        <f>TITRES_STAT!C1667</f>
        <v>6.85</v>
      </c>
      <c r="C1664" s="5">
        <f>TITRES_STAT!D1667</f>
        <v>6.8362999999999996</v>
      </c>
      <c r="D1664" s="5">
        <f>TITRES_STAT!E1667</f>
        <v>0</v>
      </c>
      <c r="E1664" s="2">
        <f t="shared" si="100"/>
        <v>-78791</v>
      </c>
      <c r="F1664" s="5" t="str">
        <f t="shared" si="103"/>
        <v>NEUTRAL</v>
      </c>
      <c r="G1664" s="5" t="str">
        <f t="shared" si="102"/>
        <v>NEUTRAL</v>
      </c>
      <c r="H1664" s="5" t="str">
        <f t="shared" si="101"/>
        <v>NEUTRAL</v>
      </c>
    </row>
    <row r="1665" spans="1:8" ht="13.5" x14ac:dyDescent="0.25">
      <c r="A1665" s="3">
        <f>TITRES_STAT!B1668</f>
        <v>44735</v>
      </c>
      <c r="B1665" s="5">
        <f>TITRES_STAT!C1668</f>
        <v>6.85</v>
      </c>
      <c r="C1665" s="5">
        <f>TITRES_STAT!D1668</f>
        <v>6.8362999999999996</v>
      </c>
      <c r="D1665" s="5">
        <f>TITRES_STAT!E1668</f>
        <v>0</v>
      </c>
      <c r="E1665" s="2">
        <f t="shared" si="100"/>
        <v>-78791</v>
      </c>
      <c r="F1665" s="5" t="str">
        <f t="shared" si="103"/>
        <v>NEUTRAL</v>
      </c>
      <c r="G1665" s="5" t="str">
        <f t="shared" si="102"/>
        <v>NEUTRAL</v>
      </c>
      <c r="H1665" s="5" t="str">
        <f t="shared" si="101"/>
        <v>NEUTRAL</v>
      </c>
    </row>
    <row r="1666" spans="1:8" ht="13.5" x14ac:dyDescent="0.25">
      <c r="A1666" s="3">
        <f>TITRES_STAT!B1669</f>
        <v>44736</v>
      </c>
      <c r="B1666" s="5">
        <f>TITRES_STAT!C1669</f>
        <v>6.85</v>
      </c>
      <c r="C1666" s="5">
        <f>TITRES_STAT!D1669</f>
        <v>6.8362999999999996</v>
      </c>
      <c r="D1666" s="5">
        <f>TITRES_STAT!E1669</f>
        <v>0</v>
      </c>
      <c r="E1666" s="2">
        <f t="shared" si="100"/>
        <v>-78791</v>
      </c>
      <c r="F1666" s="5" t="str">
        <f t="shared" si="103"/>
        <v>BULLISH</v>
      </c>
      <c r="G1666" s="5" t="str">
        <f t="shared" si="102"/>
        <v>NEUTRAL</v>
      </c>
      <c r="H1666" s="5" t="str">
        <f t="shared" si="101"/>
        <v>CONFIRMED BULLISH</v>
      </c>
    </row>
    <row r="1667" spans="1:8" ht="13.5" x14ac:dyDescent="0.25">
      <c r="A1667" s="3">
        <f>TITRES_STAT!B1670</f>
        <v>44739</v>
      </c>
      <c r="B1667" s="5">
        <f>TITRES_STAT!C1670</f>
        <v>6.8</v>
      </c>
      <c r="C1667" s="5">
        <f>TITRES_STAT!D1670</f>
        <v>6.7864000000000004</v>
      </c>
      <c r="D1667" s="5">
        <f>TITRES_STAT!E1670</f>
        <v>600</v>
      </c>
      <c r="E1667" s="2">
        <f t="shared" si="100"/>
        <v>-79391</v>
      </c>
      <c r="F1667" s="5" t="str">
        <f t="shared" si="103"/>
        <v>BEARISH</v>
      </c>
      <c r="G1667" s="5" t="str">
        <f t="shared" si="102"/>
        <v>NEUTRAL</v>
      </c>
      <c r="H1667" s="5" t="str">
        <f t="shared" si="101"/>
        <v>BEARISH DIVERGENCE</v>
      </c>
    </row>
    <row r="1668" spans="1:8" ht="13.5" x14ac:dyDescent="0.25">
      <c r="A1668" s="3">
        <f>TITRES_STAT!B1671</f>
        <v>44740</v>
      </c>
      <c r="B1668" s="5">
        <f>TITRES_STAT!C1671</f>
        <v>6.8</v>
      </c>
      <c r="C1668" s="5">
        <f>TITRES_STAT!D1671</f>
        <v>6.7864000000000004</v>
      </c>
      <c r="D1668" s="5">
        <f>TITRES_STAT!E1671</f>
        <v>0</v>
      </c>
      <c r="E1668" s="2">
        <f t="shared" ref="E1668:E1731" si="104">IF(B1668&gt;B1667, E1667+D1668, IF(B1668&lt;B1667, E1667-D1668, E1667))</f>
        <v>-79391</v>
      </c>
      <c r="F1668" s="5" t="str">
        <f t="shared" si="103"/>
        <v>BEARISH</v>
      </c>
      <c r="G1668" s="5" t="str">
        <f t="shared" si="102"/>
        <v>NEUTRAL</v>
      </c>
      <c r="H1668" s="5" t="str">
        <f t="shared" si="101"/>
        <v>CONFIRMED BEARISH</v>
      </c>
    </row>
    <row r="1669" spans="1:8" ht="13.5" x14ac:dyDescent="0.25">
      <c r="A1669" s="3">
        <f>TITRES_STAT!B1672</f>
        <v>44741</v>
      </c>
      <c r="B1669" s="5">
        <f>TITRES_STAT!C1672</f>
        <v>6.8</v>
      </c>
      <c r="C1669" s="5">
        <f>TITRES_STAT!D1672</f>
        <v>6.7864000000000004</v>
      </c>
      <c r="D1669" s="5">
        <f>TITRES_STAT!E1672</f>
        <v>0</v>
      </c>
      <c r="E1669" s="2">
        <f t="shared" si="104"/>
        <v>-79391</v>
      </c>
      <c r="F1669" s="5" t="str">
        <f t="shared" si="103"/>
        <v>BEARISH</v>
      </c>
      <c r="G1669" s="5" t="str">
        <f t="shared" si="102"/>
        <v>NEUTRAL</v>
      </c>
      <c r="H1669" s="5" t="str">
        <f t="shared" si="101"/>
        <v>CONFIRMED BEARISH</v>
      </c>
    </row>
    <row r="1670" spans="1:8" ht="13.5" x14ac:dyDescent="0.25">
      <c r="A1670" s="3">
        <f>TITRES_STAT!B1673</f>
        <v>44742</v>
      </c>
      <c r="B1670" s="5">
        <f>TITRES_STAT!C1673</f>
        <v>6.8</v>
      </c>
      <c r="C1670" s="5">
        <f>TITRES_STAT!D1673</f>
        <v>6.7864000000000004</v>
      </c>
      <c r="D1670" s="5">
        <f>TITRES_STAT!E1673</f>
        <v>0</v>
      </c>
      <c r="E1670" s="2">
        <f t="shared" si="104"/>
        <v>-79391</v>
      </c>
      <c r="F1670" s="5" t="str">
        <f t="shared" si="103"/>
        <v>BEARISH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44743</v>
      </c>
      <c r="B1671" s="5">
        <f>TITRES_STAT!C1674</f>
        <v>6.8</v>
      </c>
      <c r="C1671" s="5">
        <f>TITRES_STAT!D1674</f>
        <v>6.7864000000000004</v>
      </c>
      <c r="D1671" s="5">
        <f>TITRES_STAT!E1674</f>
        <v>0</v>
      </c>
      <c r="E1671" s="2">
        <f t="shared" si="104"/>
        <v>-79391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BEARISH</v>
      </c>
    </row>
    <row r="1672" spans="1:8" ht="13.5" x14ac:dyDescent="0.25">
      <c r="A1672" s="3">
        <f>TITRES_STAT!B1675</f>
        <v>44746</v>
      </c>
      <c r="B1672" s="5">
        <f>TITRES_STAT!C1675</f>
        <v>6.79</v>
      </c>
      <c r="C1672" s="5">
        <f>TITRES_STAT!D1675</f>
        <v>6.7763999999999998</v>
      </c>
      <c r="D1672" s="5">
        <f>TITRES_STAT!E1675</f>
        <v>989</v>
      </c>
      <c r="E1672" s="2">
        <f t="shared" si="104"/>
        <v>-80380</v>
      </c>
      <c r="F1672" s="5" t="str">
        <f t="shared" ref="F1672:F1735" si="107">IF(E1672&gt;E1667,"BULLISH",IF(E1672&lt;E1667,"BEARISH","NEUTRAL"))</f>
        <v>BEARISH</v>
      </c>
      <c r="G1672" s="5" t="str">
        <f t="shared" si="106"/>
        <v>NEUTRAL</v>
      </c>
      <c r="H1672" s="5" t="str">
        <f t="shared" si="105"/>
        <v>CONFIRMED BEARISH</v>
      </c>
    </row>
    <row r="1673" spans="1:8" ht="13.5" x14ac:dyDescent="0.25">
      <c r="A1673" s="3">
        <f>TITRES_STAT!B1676</f>
        <v>44747</v>
      </c>
      <c r="B1673" s="5">
        <f>TITRES_STAT!C1676</f>
        <v>6.49</v>
      </c>
      <c r="C1673" s="5">
        <f>TITRES_STAT!D1676</f>
        <v>6.4770000000000003</v>
      </c>
      <c r="D1673" s="5">
        <f>TITRES_STAT!E1676</f>
        <v>200</v>
      </c>
      <c r="E1673" s="2">
        <f t="shared" si="104"/>
        <v>-80580</v>
      </c>
      <c r="F1673" s="5" t="str">
        <f t="shared" si="107"/>
        <v>BEARISH</v>
      </c>
      <c r="G1673" s="5" t="str">
        <f t="shared" si="106"/>
        <v>NEUTRAL</v>
      </c>
      <c r="H1673" s="5" t="str">
        <f t="shared" si="105"/>
        <v>CONFIRMED BEARISH</v>
      </c>
    </row>
    <row r="1674" spans="1:8" ht="13.5" x14ac:dyDescent="0.25">
      <c r="A1674" s="3">
        <f>TITRES_STAT!B1677</f>
        <v>44748</v>
      </c>
      <c r="B1674" s="5">
        <f>TITRES_STAT!C1677</f>
        <v>6.49</v>
      </c>
      <c r="C1674" s="5">
        <f>TITRES_STAT!D1677</f>
        <v>6.4770000000000003</v>
      </c>
      <c r="D1674" s="5">
        <f>TITRES_STAT!E1677</f>
        <v>200</v>
      </c>
      <c r="E1674" s="2">
        <f t="shared" si="104"/>
        <v>-80580</v>
      </c>
      <c r="F1674" s="5" t="str">
        <f t="shared" si="107"/>
        <v>BEARISH</v>
      </c>
      <c r="G1674" s="5" t="str">
        <f t="shared" si="106"/>
        <v>NEUTRAL</v>
      </c>
      <c r="H1674" s="5" t="str">
        <f t="shared" si="105"/>
        <v>CONFIRMED BEARISH</v>
      </c>
    </row>
    <row r="1675" spans="1:8" ht="13.5" x14ac:dyDescent="0.25">
      <c r="A1675" s="3">
        <f>TITRES_STAT!B1678</f>
        <v>44749</v>
      </c>
      <c r="B1675" s="5">
        <f>TITRES_STAT!C1678</f>
        <v>6.49</v>
      </c>
      <c r="C1675" s="5">
        <f>TITRES_STAT!D1678</f>
        <v>6.4770000000000003</v>
      </c>
      <c r="D1675" s="5">
        <f>TITRES_STAT!E1678</f>
        <v>0</v>
      </c>
      <c r="E1675" s="2">
        <f t="shared" si="104"/>
        <v>-80580</v>
      </c>
      <c r="F1675" s="5" t="str">
        <f t="shared" si="107"/>
        <v>BEARISH</v>
      </c>
      <c r="G1675" s="5" t="str">
        <f t="shared" si="106"/>
        <v>NEUTRAL</v>
      </c>
      <c r="H1675" s="5" t="str">
        <f t="shared" si="105"/>
        <v>CONFIRMED BEARISH</v>
      </c>
    </row>
    <row r="1676" spans="1:8" ht="13.5" x14ac:dyDescent="0.25">
      <c r="A1676" s="3">
        <f>TITRES_STAT!B1679</f>
        <v>44750</v>
      </c>
      <c r="B1676" s="5">
        <f>TITRES_STAT!C1679</f>
        <v>6.49</v>
      </c>
      <c r="C1676" s="5">
        <f>TITRES_STAT!D1679</f>
        <v>6.4770000000000003</v>
      </c>
      <c r="D1676" s="5">
        <f>TITRES_STAT!E1679</f>
        <v>0</v>
      </c>
      <c r="E1676" s="2">
        <f t="shared" si="104"/>
        <v>-80580</v>
      </c>
      <c r="F1676" s="5" t="str">
        <f t="shared" si="107"/>
        <v>BEARISH</v>
      </c>
      <c r="G1676" s="5" t="str">
        <f t="shared" si="106"/>
        <v>NEUTRAL</v>
      </c>
      <c r="H1676" s="5" t="str">
        <f t="shared" si="105"/>
        <v>CONFIRMED BEARISH</v>
      </c>
    </row>
    <row r="1677" spans="1:8" ht="13.5" x14ac:dyDescent="0.25">
      <c r="A1677" s="3">
        <f>TITRES_STAT!B1680</f>
        <v>44753</v>
      </c>
      <c r="B1677" s="5">
        <f>TITRES_STAT!C1680</f>
        <v>6.49</v>
      </c>
      <c r="C1677" s="5">
        <f>TITRES_STAT!D1680</f>
        <v>6.4770000000000003</v>
      </c>
      <c r="D1677" s="5">
        <f>TITRES_STAT!E1680</f>
        <v>0</v>
      </c>
      <c r="E1677" s="2">
        <f t="shared" si="104"/>
        <v>-80580</v>
      </c>
      <c r="F1677" s="5" t="str">
        <f t="shared" si="107"/>
        <v>BEARISH</v>
      </c>
      <c r="G1677" s="5" t="str">
        <f t="shared" si="106"/>
        <v>NEUTRAL</v>
      </c>
      <c r="H1677" s="5" t="str">
        <f t="shared" si="105"/>
        <v>CONFIRMED BEARISH</v>
      </c>
    </row>
    <row r="1678" spans="1:8" ht="13.5" x14ac:dyDescent="0.25">
      <c r="A1678" s="3">
        <f>TITRES_STAT!B1681</f>
        <v>44754</v>
      </c>
      <c r="B1678" s="5">
        <f>TITRES_STAT!C1681</f>
        <v>6.49</v>
      </c>
      <c r="C1678" s="5">
        <f>TITRES_STAT!D1681</f>
        <v>6.4770000000000003</v>
      </c>
      <c r="D1678" s="5">
        <f>TITRES_STAT!E1681</f>
        <v>0</v>
      </c>
      <c r="E1678" s="2">
        <f t="shared" si="104"/>
        <v>-80580</v>
      </c>
      <c r="F1678" s="5" t="str">
        <f t="shared" si="107"/>
        <v>NEUTRAL</v>
      </c>
      <c r="G1678" s="5" t="str">
        <f t="shared" si="106"/>
        <v>NEUTRAL</v>
      </c>
      <c r="H1678" s="5" t="str">
        <f t="shared" si="105"/>
        <v>NEUTRAL</v>
      </c>
    </row>
    <row r="1679" spans="1:8" ht="13.5" x14ac:dyDescent="0.25">
      <c r="A1679" s="3">
        <f>TITRES_STAT!B1682</f>
        <v>44755</v>
      </c>
      <c r="B1679" s="5">
        <f>TITRES_STAT!C1682</f>
        <v>6.49</v>
      </c>
      <c r="C1679" s="5">
        <f>TITRES_STAT!D1682</f>
        <v>6.4770000000000003</v>
      </c>
      <c r="D1679" s="5">
        <f>TITRES_STAT!E1682</f>
        <v>0</v>
      </c>
      <c r="E1679" s="2">
        <f t="shared" si="104"/>
        <v>-80580</v>
      </c>
      <c r="F1679" s="5" t="str">
        <f t="shared" si="107"/>
        <v>NEUTRAL</v>
      </c>
      <c r="G1679" s="5" t="str">
        <f t="shared" si="106"/>
        <v>NEUTRAL</v>
      </c>
      <c r="H1679" s="5" t="str">
        <f t="shared" si="105"/>
        <v>NEUTRAL</v>
      </c>
    </row>
    <row r="1680" spans="1:8" ht="13.5" x14ac:dyDescent="0.25">
      <c r="A1680" s="3">
        <f>TITRES_STAT!B1683</f>
        <v>44756</v>
      </c>
      <c r="B1680" s="5">
        <f>TITRES_STAT!C1683</f>
        <v>6.49</v>
      </c>
      <c r="C1680" s="5">
        <f>TITRES_STAT!D1683</f>
        <v>6.4770000000000003</v>
      </c>
      <c r="D1680" s="5">
        <f>TITRES_STAT!E1683</f>
        <v>0</v>
      </c>
      <c r="E1680" s="2">
        <f t="shared" si="104"/>
        <v>-80580</v>
      </c>
      <c r="F1680" s="5" t="str">
        <f t="shared" si="107"/>
        <v>NEUTRAL</v>
      </c>
      <c r="G1680" s="5" t="str">
        <f t="shared" si="106"/>
        <v>NEUTRAL</v>
      </c>
      <c r="H1680" s="5" t="str">
        <f t="shared" si="105"/>
        <v>NEUTRAL</v>
      </c>
    </row>
    <row r="1681" spans="1:8" ht="13.5" x14ac:dyDescent="0.25">
      <c r="A1681" s="3">
        <f>TITRES_STAT!B1684</f>
        <v>44757</v>
      </c>
      <c r="B1681" s="5">
        <f>TITRES_STAT!C1684</f>
        <v>6.2</v>
      </c>
      <c r="C1681" s="5">
        <f>TITRES_STAT!D1684</f>
        <v>6.1875999999999998</v>
      </c>
      <c r="D1681" s="5">
        <f>TITRES_STAT!E1684</f>
        <v>867</v>
      </c>
      <c r="E1681" s="2">
        <f t="shared" si="104"/>
        <v>-81447</v>
      </c>
      <c r="F1681" s="5" t="str">
        <f t="shared" si="107"/>
        <v>BEARISH</v>
      </c>
      <c r="G1681" s="5" t="str">
        <f t="shared" si="106"/>
        <v>NEUTRAL</v>
      </c>
      <c r="H1681" s="5" t="str">
        <f t="shared" si="105"/>
        <v>CONFIRMED BEARISH</v>
      </c>
    </row>
    <row r="1682" spans="1:8" ht="13.5" x14ac:dyDescent="0.25">
      <c r="A1682" s="3">
        <f>TITRES_STAT!B1685</f>
        <v>44760</v>
      </c>
      <c r="B1682" s="5">
        <f>TITRES_STAT!C1685</f>
        <v>6.2</v>
      </c>
      <c r="C1682" s="5">
        <f>TITRES_STAT!D1685</f>
        <v>6.1875999999999998</v>
      </c>
      <c r="D1682" s="5">
        <f>TITRES_STAT!E1685</f>
        <v>44</v>
      </c>
      <c r="E1682" s="2">
        <f t="shared" si="104"/>
        <v>-81447</v>
      </c>
      <c r="F1682" s="5" t="str">
        <f t="shared" si="107"/>
        <v>BEARISH</v>
      </c>
      <c r="G1682" s="5" t="str">
        <f t="shared" si="106"/>
        <v>NEUTRAL</v>
      </c>
      <c r="H1682" s="5" t="str">
        <f t="shared" si="105"/>
        <v>CONFIRMED BEARISH</v>
      </c>
    </row>
    <row r="1683" spans="1:8" ht="13.5" x14ac:dyDescent="0.25">
      <c r="A1683" s="3">
        <f>TITRES_STAT!B1686</f>
        <v>44761</v>
      </c>
      <c r="B1683" s="5">
        <f>TITRES_STAT!C1686</f>
        <v>6.2</v>
      </c>
      <c r="C1683" s="5">
        <f>TITRES_STAT!D1686</f>
        <v>6.1875999999999998</v>
      </c>
      <c r="D1683" s="5">
        <f>TITRES_STAT!E1686</f>
        <v>200</v>
      </c>
      <c r="E1683" s="2">
        <f t="shared" si="104"/>
        <v>-81447</v>
      </c>
      <c r="F1683" s="5" t="str">
        <f t="shared" si="107"/>
        <v>BEARISH</v>
      </c>
      <c r="G1683" s="5" t="str">
        <f t="shared" si="106"/>
        <v>NEUTRAL</v>
      </c>
      <c r="H1683" s="5" t="str">
        <f t="shared" si="105"/>
        <v>CONFIRMED BEARISH</v>
      </c>
    </row>
    <row r="1684" spans="1:8" ht="13.5" x14ac:dyDescent="0.25">
      <c r="A1684" s="3">
        <f>TITRES_STAT!B1687</f>
        <v>44762</v>
      </c>
      <c r="B1684" s="5">
        <f>TITRES_STAT!C1687</f>
        <v>6.2</v>
      </c>
      <c r="C1684" s="5">
        <f>TITRES_STAT!D1687</f>
        <v>6.1875999999999998</v>
      </c>
      <c r="D1684" s="5">
        <f>TITRES_STAT!E1687</f>
        <v>0</v>
      </c>
      <c r="E1684" s="2">
        <f t="shared" si="104"/>
        <v>-81447</v>
      </c>
      <c r="F1684" s="5" t="str">
        <f t="shared" si="107"/>
        <v>BEARISH</v>
      </c>
      <c r="G1684" s="5" t="str">
        <f t="shared" si="106"/>
        <v>NEUTRAL</v>
      </c>
      <c r="H1684" s="5" t="str">
        <f t="shared" si="105"/>
        <v>CONFIRMED BEARISH</v>
      </c>
    </row>
    <row r="1685" spans="1:8" ht="13.5" x14ac:dyDescent="0.25">
      <c r="A1685" s="3">
        <f>TITRES_STAT!B1688</f>
        <v>44763</v>
      </c>
      <c r="B1685" s="5">
        <f>TITRES_STAT!C1688</f>
        <v>6.2</v>
      </c>
      <c r="C1685" s="5">
        <f>TITRES_STAT!D1688</f>
        <v>6.1875999999999998</v>
      </c>
      <c r="D1685" s="5">
        <f>TITRES_STAT!E1688</f>
        <v>0</v>
      </c>
      <c r="E1685" s="2">
        <f t="shared" si="104"/>
        <v>-81447</v>
      </c>
      <c r="F1685" s="5" t="str">
        <f t="shared" si="107"/>
        <v>BEARISH</v>
      </c>
      <c r="G1685" s="5" t="str">
        <f t="shared" si="106"/>
        <v>NEUTRAL</v>
      </c>
      <c r="H1685" s="5" t="str">
        <f t="shared" si="105"/>
        <v>CONFIRMED BEARISH</v>
      </c>
    </row>
    <row r="1686" spans="1:8" ht="13.5" x14ac:dyDescent="0.25">
      <c r="A1686" s="3">
        <f>TITRES_STAT!B1689</f>
        <v>44764</v>
      </c>
      <c r="B1686" s="5">
        <f>TITRES_STAT!C1689</f>
        <v>6.2</v>
      </c>
      <c r="C1686" s="5">
        <f>TITRES_STAT!D1689</f>
        <v>6.1875999999999998</v>
      </c>
      <c r="D1686" s="5">
        <f>TITRES_STAT!E1689</f>
        <v>214</v>
      </c>
      <c r="E1686" s="2">
        <f t="shared" si="104"/>
        <v>-81447</v>
      </c>
      <c r="F1686" s="5" t="str">
        <f t="shared" si="107"/>
        <v>NEUTRAL</v>
      </c>
      <c r="G1686" s="5" t="str">
        <f t="shared" si="106"/>
        <v>NEUTRAL</v>
      </c>
      <c r="H1686" s="5" t="str">
        <f t="shared" si="105"/>
        <v>NEUTRAL</v>
      </c>
    </row>
    <row r="1687" spans="1:8" ht="13.5" x14ac:dyDescent="0.25">
      <c r="A1687" s="3">
        <f>TITRES_STAT!B1690</f>
        <v>44768</v>
      </c>
      <c r="B1687" s="5">
        <f>TITRES_STAT!C1690</f>
        <v>6.2</v>
      </c>
      <c r="C1687" s="5">
        <f>TITRES_STAT!D1690</f>
        <v>6.1875999999999998</v>
      </c>
      <c r="D1687" s="5">
        <f>TITRES_STAT!E1690</f>
        <v>500</v>
      </c>
      <c r="E1687" s="2">
        <f t="shared" si="104"/>
        <v>-81447</v>
      </c>
      <c r="F1687" s="5" t="str">
        <f t="shared" si="107"/>
        <v>NEUTRAL</v>
      </c>
      <c r="G1687" s="5" t="str">
        <f t="shared" si="106"/>
        <v>NEUTRAL</v>
      </c>
      <c r="H1687" s="5" t="str">
        <f t="shared" si="105"/>
        <v>NEUTRAL</v>
      </c>
    </row>
    <row r="1688" spans="1:8" ht="13.5" x14ac:dyDescent="0.25">
      <c r="A1688" s="3">
        <f>TITRES_STAT!B1691</f>
        <v>44769</v>
      </c>
      <c r="B1688" s="5">
        <f>TITRES_STAT!C1691</f>
        <v>6.47</v>
      </c>
      <c r="C1688" s="5">
        <f>TITRES_STAT!D1691</f>
        <v>6.4570999999999996</v>
      </c>
      <c r="D1688" s="5">
        <f>TITRES_STAT!E1691</f>
        <v>0</v>
      </c>
      <c r="E1688" s="2">
        <f t="shared" si="104"/>
        <v>-81447</v>
      </c>
      <c r="F1688" s="5" t="str">
        <f t="shared" si="107"/>
        <v>NEUTRAL</v>
      </c>
      <c r="G1688" s="5" t="str">
        <f t="shared" si="106"/>
        <v>NEUTRAL</v>
      </c>
      <c r="H1688" s="5" t="str">
        <f t="shared" si="105"/>
        <v>NEUTRAL</v>
      </c>
    </row>
    <row r="1689" spans="1:8" ht="13.5" x14ac:dyDescent="0.25">
      <c r="A1689" s="3">
        <f>TITRES_STAT!B1692</f>
        <v>44770</v>
      </c>
      <c r="B1689" s="5">
        <f>TITRES_STAT!C1692</f>
        <v>6.47</v>
      </c>
      <c r="C1689" s="5">
        <f>TITRES_STAT!D1692</f>
        <v>6.4570999999999996</v>
      </c>
      <c r="D1689" s="5">
        <f>TITRES_STAT!E1692</f>
        <v>1</v>
      </c>
      <c r="E1689" s="2">
        <f t="shared" si="104"/>
        <v>-81447</v>
      </c>
      <c r="F1689" s="5" t="str">
        <f t="shared" si="107"/>
        <v>NEUTRAL</v>
      </c>
      <c r="G1689" s="5" t="str">
        <f t="shared" si="106"/>
        <v>NEUTRAL</v>
      </c>
      <c r="H1689" s="5" t="str">
        <f t="shared" si="105"/>
        <v>NEUTRAL</v>
      </c>
    </row>
    <row r="1690" spans="1:8" ht="13.5" x14ac:dyDescent="0.25">
      <c r="A1690" s="3">
        <f>TITRES_STAT!B1693</f>
        <v>44771</v>
      </c>
      <c r="B1690" s="5">
        <f>TITRES_STAT!C1693</f>
        <v>6.47</v>
      </c>
      <c r="C1690" s="5">
        <f>TITRES_STAT!D1693</f>
        <v>6.4570999999999996</v>
      </c>
      <c r="D1690" s="5">
        <f>TITRES_STAT!E1693</f>
        <v>50</v>
      </c>
      <c r="E1690" s="2">
        <f t="shared" si="104"/>
        <v>-81447</v>
      </c>
      <c r="F1690" s="5" t="str">
        <f t="shared" si="107"/>
        <v>NEUTRAL</v>
      </c>
      <c r="G1690" s="5" t="str">
        <f t="shared" si="106"/>
        <v>NEUTRAL</v>
      </c>
      <c r="H1690" s="5" t="str">
        <f t="shared" si="105"/>
        <v>NEUTRAL</v>
      </c>
    </row>
    <row r="1691" spans="1:8" ht="13.5" x14ac:dyDescent="0.25">
      <c r="A1691" s="3">
        <f>TITRES_STAT!B1694</f>
        <v>44774</v>
      </c>
      <c r="B1691" s="5">
        <f>TITRES_STAT!C1694</f>
        <v>6.47</v>
      </c>
      <c r="C1691" s="5">
        <f>TITRES_STAT!D1694</f>
        <v>6.4570999999999996</v>
      </c>
      <c r="D1691" s="5">
        <f>TITRES_STAT!E1694</f>
        <v>0</v>
      </c>
      <c r="E1691" s="2">
        <f t="shared" si="104"/>
        <v>-81447</v>
      </c>
      <c r="F1691" s="5" t="str">
        <f t="shared" si="107"/>
        <v>NEUTRAL</v>
      </c>
      <c r="G1691" s="5" t="str">
        <f t="shared" si="106"/>
        <v>NEUTRAL</v>
      </c>
      <c r="H1691" s="5" t="str">
        <f t="shared" si="105"/>
        <v>NEUTRAL</v>
      </c>
    </row>
    <row r="1692" spans="1:8" ht="13.5" x14ac:dyDescent="0.25">
      <c r="A1692" s="3">
        <f>TITRES_STAT!B1695</f>
        <v>44775</v>
      </c>
      <c r="B1692" s="5">
        <f>TITRES_STAT!C1695</f>
        <v>6.47</v>
      </c>
      <c r="C1692" s="5">
        <f>TITRES_STAT!D1695</f>
        <v>6.4570999999999996</v>
      </c>
      <c r="D1692" s="5">
        <f>TITRES_STAT!E1695</f>
        <v>0</v>
      </c>
      <c r="E1692" s="2">
        <f t="shared" si="104"/>
        <v>-81447</v>
      </c>
      <c r="F1692" s="5" t="str">
        <f t="shared" si="107"/>
        <v>NEUTRAL</v>
      </c>
      <c r="G1692" s="5" t="str">
        <f t="shared" si="106"/>
        <v>NEUTRAL</v>
      </c>
      <c r="H1692" s="5" t="str">
        <f t="shared" si="105"/>
        <v>NEUTRAL</v>
      </c>
    </row>
    <row r="1693" spans="1:8" ht="13.5" x14ac:dyDescent="0.25">
      <c r="A1693" s="3">
        <f>TITRES_STAT!B1696</f>
        <v>44776</v>
      </c>
      <c r="B1693" s="5">
        <f>TITRES_STAT!C1696</f>
        <v>6.18</v>
      </c>
      <c r="C1693" s="5">
        <f>TITRES_STAT!D1696</f>
        <v>6.1676000000000002</v>
      </c>
      <c r="D1693" s="5">
        <f>TITRES_STAT!E1696</f>
        <v>6</v>
      </c>
      <c r="E1693" s="2">
        <f t="shared" si="104"/>
        <v>-81453</v>
      </c>
      <c r="F1693" s="5" t="str">
        <f t="shared" si="107"/>
        <v>BEARISH</v>
      </c>
      <c r="G1693" s="5" t="str">
        <f t="shared" si="106"/>
        <v>NEUTRAL</v>
      </c>
      <c r="H1693" s="5" t="str">
        <f t="shared" si="105"/>
        <v>CONFIRMED BEARISH</v>
      </c>
    </row>
    <row r="1694" spans="1:8" ht="13.5" x14ac:dyDescent="0.25">
      <c r="A1694" s="3">
        <f>TITRES_STAT!B1697</f>
        <v>44777</v>
      </c>
      <c r="B1694" s="5">
        <f>TITRES_STAT!C1697</f>
        <v>6.18</v>
      </c>
      <c r="C1694" s="5">
        <f>TITRES_STAT!D1697</f>
        <v>6.1676000000000002</v>
      </c>
      <c r="D1694" s="5">
        <f>TITRES_STAT!E1697</f>
        <v>300</v>
      </c>
      <c r="E1694" s="2">
        <f t="shared" si="104"/>
        <v>-81453</v>
      </c>
      <c r="F1694" s="5" t="str">
        <f t="shared" si="107"/>
        <v>BEARISH</v>
      </c>
      <c r="G1694" s="5" t="str">
        <f t="shared" si="106"/>
        <v>NEUTRAL</v>
      </c>
      <c r="H1694" s="5" t="str">
        <f t="shared" si="105"/>
        <v>CONFIRMED BEARISH</v>
      </c>
    </row>
    <row r="1695" spans="1:8" ht="13.5" x14ac:dyDescent="0.25">
      <c r="A1695" s="3">
        <f>TITRES_STAT!B1698</f>
        <v>44778</v>
      </c>
      <c r="B1695" s="5">
        <f>TITRES_STAT!C1698</f>
        <v>6.18</v>
      </c>
      <c r="C1695" s="5">
        <f>TITRES_STAT!D1698</f>
        <v>6.1676000000000002</v>
      </c>
      <c r="D1695" s="5">
        <f>TITRES_STAT!E1698</f>
        <v>100</v>
      </c>
      <c r="E1695" s="2">
        <f t="shared" si="104"/>
        <v>-81453</v>
      </c>
      <c r="F1695" s="5" t="str">
        <f t="shared" si="107"/>
        <v>BEARISH</v>
      </c>
      <c r="G1695" s="5" t="str">
        <f t="shared" si="106"/>
        <v>NEUTRAL</v>
      </c>
      <c r="H1695" s="5" t="str">
        <f t="shared" si="105"/>
        <v>CONFIRMED BEARISH</v>
      </c>
    </row>
    <row r="1696" spans="1:8" ht="13.5" x14ac:dyDescent="0.25">
      <c r="A1696" s="3">
        <f>TITRES_STAT!B1699</f>
        <v>44781</v>
      </c>
      <c r="B1696" s="5">
        <f>TITRES_STAT!C1699</f>
        <v>6.04</v>
      </c>
      <c r="C1696" s="5">
        <f>TITRES_STAT!D1699</f>
        <v>6.0278999999999998</v>
      </c>
      <c r="D1696" s="5">
        <f>TITRES_STAT!E1699</f>
        <v>64</v>
      </c>
      <c r="E1696" s="2">
        <f t="shared" si="104"/>
        <v>-81517</v>
      </c>
      <c r="F1696" s="5" t="str">
        <f t="shared" si="107"/>
        <v>BEARISH</v>
      </c>
      <c r="G1696" s="5" t="str">
        <f t="shared" si="106"/>
        <v>NEUTRAL</v>
      </c>
      <c r="H1696" s="5" t="str">
        <f t="shared" si="105"/>
        <v>CONFIRMED BEARISH</v>
      </c>
    </row>
    <row r="1697" spans="1:8" ht="13.5" x14ac:dyDescent="0.25">
      <c r="A1697" s="3">
        <f>TITRES_STAT!B1700</f>
        <v>44782</v>
      </c>
      <c r="B1697" s="5">
        <f>TITRES_STAT!C1700</f>
        <v>6.3</v>
      </c>
      <c r="C1697" s="5">
        <f>TITRES_STAT!D1700</f>
        <v>6.2873999999999999</v>
      </c>
      <c r="D1697" s="5">
        <f>TITRES_STAT!E1700</f>
        <v>130</v>
      </c>
      <c r="E1697" s="2">
        <f t="shared" si="104"/>
        <v>-81387</v>
      </c>
      <c r="F1697" s="5" t="str">
        <f t="shared" si="107"/>
        <v>BULLISH</v>
      </c>
      <c r="G1697" s="5" t="str">
        <f t="shared" si="106"/>
        <v>NEUTRAL</v>
      </c>
      <c r="H1697" s="5" t="str">
        <f t="shared" si="105"/>
        <v>BULLISH DIVERGENCE</v>
      </c>
    </row>
    <row r="1698" spans="1:8" ht="13.5" x14ac:dyDescent="0.25">
      <c r="A1698" s="3">
        <f>TITRES_STAT!B1701</f>
        <v>44783</v>
      </c>
      <c r="B1698" s="5">
        <f>TITRES_STAT!C1701</f>
        <v>6.58</v>
      </c>
      <c r="C1698" s="5">
        <f>TITRES_STAT!D1701</f>
        <v>6.5667999999999997</v>
      </c>
      <c r="D1698" s="5">
        <f>TITRES_STAT!E1701</f>
        <v>29</v>
      </c>
      <c r="E1698" s="2">
        <f t="shared" si="104"/>
        <v>-81358</v>
      </c>
      <c r="F1698" s="5" t="str">
        <f t="shared" si="107"/>
        <v>BULLISH</v>
      </c>
      <c r="G1698" s="5" t="str">
        <f t="shared" si="106"/>
        <v>NEUTRAL</v>
      </c>
      <c r="H1698" s="5" t="str">
        <f t="shared" si="105"/>
        <v>CONFIRMED BULLISH</v>
      </c>
    </row>
    <row r="1699" spans="1:8" ht="13.5" x14ac:dyDescent="0.25">
      <c r="A1699" s="3">
        <f>TITRES_STAT!B1702</f>
        <v>44784</v>
      </c>
      <c r="B1699" s="5">
        <f>TITRES_STAT!C1702</f>
        <v>6.58</v>
      </c>
      <c r="C1699" s="5">
        <f>TITRES_STAT!D1702</f>
        <v>6.5667999999999997</v>
      </c>
      <c r="D1699" s="5">
        <f>TITRES_STAT!E1702</f>
        <v>10</v>
      </c>
      <c r="E1699" s="2">
        <f t="shared" si="104"/>
        <v>-81358</v>
      </c>
      <c r="F1699" s="5" t="str">
        <f t="shared" si="107"/>
        <v>BULLISH</v>
      </c>
      <c r="G1699" s="5" t="str">
        <f t="shared" si="106"/>
        <v>NEUTRAL</v>
      </c>
      <c r="H1699" s="5" t="str">
        <f t="shared" si="105"/>
        <v>CONFIRMED BULLISH</v>
      </c>
    </row>
    <row r="1700" spans="1:8" ht="13.5" x14ac:dyDescent="0.25">
      <c r="A1700" s="3">
        <f>TITRES_STAT!B1703</f>
        <v>44785</v>
      </c>
      <c r="B1700" s="5">
        <f>TITRES_STAT!C1703</f>
        <v>6.58</v>
      </c>
      <c r="C1700" s="5">
        <f>TITRES_STAT!D1703</f>
        <v>6.5667999999999997</v>
      </c>
      <c r="D1700" s="5">
        <f>TITRES_STAT!E1703</f>
        <v>5</v>
      </c>
      <c r="E1700" s="2">
        <f t="shared" si="104"/>
        <v>-81358</v>
      </c>
      <c r="F1700" s="5" t="str">
        <f t="shared" si="107"/>
        <v>BULLISH</v>
      </c>
      <c r="G1700" s="5" t="str">
        <f t="shared" si="106"/>
        <v>NEUTRAL</v>
      </c>
      <c r="H1700" s="5" t="str">
        <f t="shared" si="105"/>
        <v>CONFIRMED BULLISH</v>
      </c>
    </row>
    <row r="1701" spans="1:8" ht="13.5" x14ac:dyDescent="0.25">
      <c r="A1701" s="3">
        <f>TITRES_STAT!B1704</f>
        <v>44788</v>
      </c>
      <c r="B1701" s="5">
        <f>TITRES_STAT!C1704</f>
        <v>6.58</v>
      </c>
      <c r="C1701" s="5">
        <f>TITRES_STAT!D1704</f>
        <v>6.5667999999999997</v>
      </c>
      <c r="D1701" s="5">
        <f>TITRES_STAT!E1704</f>
        <v>0</v>
      </c>
      <c r="E1701" s="2">
        <f t="shared" si="104"/>
        <v>-81358</v>
      </c>
      <c r="F1701" s="5" t="str">
        <f t="shared" si="107"/>
        <v>BULLISH</v>
      </c>
      <c r="G1701" s="5" t="str">
        <f t="shared" si="106"/>
        <v>NEUTRAL</v>
      </c>
      <c r="H1701" s="5" t="str">
        <f t="shared" si="105"/>
        <v>CONFIRMED BULLISH</v>
      </c>
    </row>
    <row r="1702" spans="1:8" ht="13.5" x14ac:dyDescent="0.25">
      <c r="A1702" s="3">
        <f>TITRES_STAT!B1705</f>
        <v>44789</v>
      </c>
      <c r="B1702" s="5">
        <f>TITRES_STAT!C1705</f>
        <v>6.58</v>
      </c>
      <c r="C1702" s="5">
        <f>TITRES_STAT!D1705</f>
        <v>6.5667999999999997</v>
      </c>
      <c r="D1702" s="5">
        <f>TITRES_STAT!E1705</f>
        <v>0</v>
      </c>
      <c r="E1702" s="2">
        <f t="shared" si="104"/>
        <v>-81358</v>
      </c>
      <c r="F1702" s="5" t="str">
        <f t="shared" si="107"/>
        <v>BULLISH</v>
      </c>
      <c r="G1702" s="5" t="str">
        <f t="shared" si="106"/>
        <v>NEUTRAL</v>
      </c>
      <c r="H1702" s="5" t="str">
        <f t="shared" si="105"/>
        <v>CONFIRMED BULLISH</v>
      </c>
    </row>
    <row r="1703" spans="1:8" ht="13.5" x14ac:dyDescent="0.25">
      <c r="A1703" s="3">
        <f>TITRES_STAT!B1706</f>
        <v>44790</v>
      </c>
      <c r="B1703" s="5">
        <f>TITRES_STAT!C1706</f>
        <v>6.58</v>
      </c>
      <c r="C1703" s="5">
        <f>TITRES_STAT!D1706</f>
        <v>6.5667999999999997</v>
      </c>
      <c r="D1703" s="5">
        <f>TITRES_STAT!E1706</f>
        <v>0</v>
      </c>
      <c r="E1703" s="2">
        <f t="shared" si="104"/>
        <v>-81358</v>
      </c>
      <c r="F1703" s="5" t="str">
        <f t="shared" si="107"/>
        <v>NEUTRAL</v>
      </c>
      <c r="G1703" s="5" t="str">
        <f t="shared" si="106"/>
        <v>NEUTRAL</v>
      </c>
      <c r="H1703" s="5" t="str">
        <f t="shared" si="105"/>
        <v>NEUTRAL</v>
      </c>
    </row>
    <row r="1704" spans="1:8" ht="13.5" x14ac:dyDescent="0.25">
      <c r="A1704" s="3">
        <f>TITRES_STAT!B1707</f>
        <v>44791</v>
      </c>
      <c r="B1704" s="5">
        <f>TITRES_STAT!C1707</f>
        <v>6.5</v>
      </c>
      <c r="C1704" s="5">
        <f>TITRES_STAT!D1707</f>
        <v>6.4870000000000001</v>
      </c>
      <c r="D1704" s="5">
        <f>TITRES_STAT!E1707</f>
        <v>147</v>
      </c>
      <c r="E1704" s="2">
        <f t="shared" si="104"/>
        <v>-81505</v>
      </c>
      <c r="F1704" s="5" t="str">
        <f t="shared" si="107"/>
        <v>BEARISH</v>
      </c>
      <c r="G1704" s="5" t="str">
        <f t="shared" si="106"/>
        <v>NEUTRAL</v>
      </c>
      <c r="H1704" s="5" t="str">
        <f t="shared" si="105"/>
        <v>CONFIRMED BEARISH</v>
      </c>
    </row>
    <row r="1705" spans="1:8" ht="13.5" x14ac:dyDescent="0.25">
      <c r="A1705" s="3">
        <f>TITRES_STAT!B1708</f>
        <v>44792</v>
      </c>
      <c r="B1705" s="5">
        <f>TITRES_STAT!C1708</f>
        <v>6.49</v>
      </c>
      <c r="C1705" s="5">
        <f>TITRES_STAT!D1708</f>
        <v>6.4770000000000003</v>
      </c>
      <c r="D1705" s="5">
        <f>TITRES_STAT!E1708</f>
        <v>50</v>
      </c>
      <c r="E1705" s="2">
        <f t="shared" si="104"/>
        <v>-81555</v>
      </c>
      <c r="F1705" s="5" t="str">
        <f t="shared" si="107"/>
        <v>BEARISH</v>
      </c>
      <c r="G1705" s="5" t="str">
        <f t="shared" si="106"/>
        <v>NEUTRAL</v>
      </c>
      <c r="H1705" s="5" t="str">
        <f t="shared" si="105"/>
        <v>CONFIRMED BEARISH</v>
      </c>
    </row>
    <row r="1706" spans="1:8" ht="13.5" x14ac:dyDescent="0.25">
      <c r="A1706" s="3">
        <f>TITRES_STAT!B1709</f>
        <v>44795</v>
      </c>
      <c r="B1706" s="5">
        <f>TITRES_STAT!C1709</f>
        <v>6.49</v>
      </c>
      <c r="C1706" s="5">
        <f>TITRES_STAT!D1709</f>
        <v>6.4770000000000003</v>
      </c>
      <c r="D1706" s="5">
        <f>TITRES_STAT!E1709</f>
        <v>0</v>
      </c>
      <c r="E1706" s="2">
        <f t="shared" si="104"/>
        <v>-81555</v>
      </c>
      <c r="F1706" s="5" t="str">
        <f t="shared" si="107"/>
        <v>BEARISH</v>
      </c>
      <c r="G1706" s="5" t="str">
        <f t="shared" si="106"/>
        <v>NEUTRAL</v>
      </c>
      <c r="H1706" s="5" t="str">
        <f t="shared" si="105"/>
        <v>CONFIRMED BEARISH</v>
      </c>
    </row>
    <row r="1707" spans="1:8" ht="13.5" x14ac:dyDescent="0.25">
      <c r="A1707" s="3">
        <f>TITRES_STAT!B1710</f>
        <v>44796</v>
      </c>
      <c r="B1707" s="5">
        <f>TITRES_STAT!C1710</f>
        <v>6.49</v>
      </c>
      <c r="C1707" s="5">
        <f>TITRES_STAT!D1710</f>
        <v>6.4770000000000003</v>
      </c>
      <c r="D1707" s="5">
        <f>TITRES_STAT!E1710</f>
        <v>0</v>
      </c>
      <c r="E1707" s="2">
        <f t="shared" si="104"/>
        <v>-81555</v>
      </c>
      <c r="F1707" s="5" t="str">
        <f t="shared" si="107"/>
        <v>BEARISH</v>
      </c>
      <c r="G1707" s="5" t="str">
        <f t="shared" si="106"/>
        <v>NEUTRAL</v>
      </c>
      <c r="H1707" s="5" t="str">
        <f t="shared" si="105"/>
        <v>CONFIRMED BEARISH</v>
      </c>
    </row>
    <row r="1708" spans="1:8" ht="13.5" x14ac:dyDescent="0.25">
      <c r="A1708" s="3">
        <f>TITRES_STAT!B1711</f>
        <v>44797</v>
      </c>
      <c r="B1708" s="5">
        <f>TITRES_STAT!C1711</f>
        <v>6.49</v>
      </c>
      <c r="C1708" s="5">
        <f>TITRES_STAT!D1711</f>
        <v>6.4770000000000003</v>
      </c>
      <c r="D1708" s="5">
        <f>TITRES_STAT!E1711</f>
        <v>0</v>
      </c>
      <c r="E1708" s="2">
        <f t="shared" si="104"/>
        <v>-81555</v>
      </c>
      <c r="F1708" s="5" t="str">
        <f t="shared" si="107"/>
        <v>BEARISH</v>
      </c>
      <c r="G1708" s="5" t="str">
        <f t="shared" si="106"/>
        <v>NEUTRAL</v>
      </c>
      <c r="H1708" s="5" t="str">
        <f t="shared" si="105"/>
        <v>CONFIRMED BEARISH</v>
      </c>
    </row>
    <row r="1709" spans="1:8" ht="13.5" x14ac:dyDescent="0.25">
      <c r="A1709" s="3">
        <f>TITRES_STAT!B1712</f>
        <v>44798</v>
      </c>
      <c r="B1709" s="5">
        <f>TITRES_STAT!C1712</f>
        <v>6.49</v>
      </c>
      <c r="C1709" s="5">
        <f>TITRES_STAT!D1712</f>
        <v>6.4770000000000003</v>
      </c>
      <c r="D1709" s="5">
        <f>TITRES_STAT!E1712</f>
        <v>30</v>
      </c>
      <c r="E1709" s="2">
        <f t="shared" si="104"/>
        <v>-81555</v>
      </c>
      <c r="F1709" s="5" t="str">
        <f t="shared" si="107"/>
        <v>BEARISH</v>
      </c>
      <c r="G1709" s="5" t="str">
        <f t="shared" si="106"/>
        <v>NEUTRAL</v>
      </c>
      <c r="H1709" s="5" t="str">
        <f t="shared" si="105"/>
        <v>CONFIRMED BEARISH</v>
      </c>
    </row>
    <row r="1710" spans="1:8" ht="13.5" x14ac:dyDescent="0.25">
      <c r="A1710" s="3">
        <f>TITRES_STAT!B1713</f>
        <v>44799</v>
      </c>
      <c r="B1710" s="5">
        <f>TITRES_STAT!C1713</f>
        <v>6.49</v>
      </c>
      <c r="C1710" s="5">
        <f>TITRES_STAT!D1713</f>
        <v>6.4770000000000003</v>
      </c>
      <c r="D1710" s="5">
        <f>TITRES_STAT!E1713</f>
        <v>10</v>
      </c>
      <c r="E1710" s="2">
        <f t="shared" si="104"/>
        <v>-81555</v>
      </c>
      <c r="F1710" s="5" t="str">
        <f t="shared" si="107"/>
        <v>NEUTRAL</v>
      </c>
      <c r="G1710" s="5" t="str">
        <f t="shared" si="106"/>
        <v>NEUTRAL</v>
      </c>
      <c r="H1710" s="5" t="str">
        <f t="shared" si="105"/>
        <v>NEUTRAL</v>
      </c>
    </row>
    <row r="1711" spans="1:8" ht="13.5" x14ac:dyDescent="0.25">
      <c r="A1711" s="3">
        <f>TITRES_STAT!B1714</f>
        <v>44802</v>
      </c>
      <c r="B1711" s="5">
        <f>TITRES_STAT!C1714</f>
        <v>6.49</v>
      </c>
      <c r="C1711" s="5">
        <f>TITRES_STAT!D1714</f>
        <v>6.4770000000000003</v>
      </c>
      <c r="D1711" s="5">
        <f>TITRES_STAT!E1714</f>
        <v>0</v>
      </c>
      <c r="E1711" s="2">
        <f t="shared" si="104"/>
        <v>-81555</v>
      </c>
      <c r="F1711" s="5" t="str">
        <f t="shared" si="107"/>
        <v>NEUTRAL</v>
      </c>
      <c r="G1711" s="5" t="str">
        <f t="shared" si="106"/>
        <v>NEUTRAL</v>
      </c>
      <c r="H1711" s="5" t="str">
        <f t="shared" si="105"/>
        <v>NEUTRAL</v>
      </c>
    </row>
    <row r="1712" spans="1:8" ht="13.5" x14ac:dyDescent="0.25">
      <c r="A1712" s="3">
        <f>TITRES_STAT!B1715</f>
        <v>44803</v>
      </c>
      <c r="B1712" s="5">
        <f>TITRES_STAT!C1715</f>
        <v>6.49</v>
      </c>
      <c r="C1712" s="5">
        <f>TITRES_STAT!D1715</f>
        <v>6.4770000000000003</v>
      </c>
      <c r="D1712" s="5">
        <f>TITRES_STAT!E1715</f>
        <v>0</v>
      </c>
      <c r="E1712" s="2">
        <f t="shared" si="104"/>
        <v>-81555</v>
      </c>
      <c r="F1712" s="5" t="str">
        <f t="shared" si="107"/>
        <v>NEUTRAL</v>
      </c>
      <c r="G1712" s="5" t="str">
        <f t="shared" si="106"/>
        <v>NEUTRAL</v>
      </c>
      <c r="H1712" s="5" t="str">
        <f t="shared" si="105"/>
        <v>NEUTRAL</v>
      </c>
    </row>
    <row r="1713" spans="1:8" ht="13.5" x14ac:dyDescent="0.25">
      <c r="A1713" s="3">
        <f>TITRES_STAT!B1716</f>
        <v>44804</v>
      </c>
      <c r="B1713" s="5">
        <f>TITRES_STAT!C1716</f>
        <v>6.49</v>
      </c>
      <c r="C1713" s="5">
        <f>TITRES_STAT!D1716</f>
        <v>6.4770000000000003</v>
      </c>
      <c r="D1713" s="5">
        <f>TITRES_STAT!E1716</f>
        <v>0</v>
      </c>
      <c r="E1713" s="2">
        <f t="shared" si="104"/>
        <v>-81555</v>
      </c>
      <c r="F1713" s="5" t="str">
        <f t="shared" si="107"/>
        <v>NEUTRAL</v>
      </c>
      <c r="G1713" s="5" t="str">
        <f t="shared" si="106"/>
        <v>NEUTRAL</v>
      </c>
      <c r="H1713" s="5" t="str">
        <f t="shared" si="105"/>
        <v>NEUTRAL</v>
      </c>
    </row>
    <row r="1714" spans="1:8" ht="13.5" x14ac:dyDescent="0.25">
      <c r="A1714" s="3">
        <f>TITRES_STAT!B1717</f>
        <v>44805</v>
      </c>
      <c r="B1714" s="5">
        <f>TITRES_STAT!C1717</f>
        <v>6.4</v>
      </c>
      <c r="C1714" s="5">
        <f>TITRES_STAT!D1717</f>
        <v>6.3872</v>
      </c>
      <c r="D1714" s="5">
        <f>TITRES_STAT!E1717</f>
        <v>3</v>
      </c>
      <c r="E1714" s="2">
        <f t="shared" si="104"/>
        <v>-81558</v>
      </c>
      <c r="F1714" s="5" t="str">
        <f t="shared" si="107"/>
        <v>BEARISH</v>
      </c>
      <c r="G1714" s="5" t="str">
        <f t="shared" si="106"/>
        <v>NEUTRAL</v>
      </c>
      <c r="H1714" s="5" t="str">
        <f t="shared" si="105"/>
        <v>CONFIRMED BEARISH</v>
      </c>
    </row>
    <row r="1715" spans="1:8" ht="13.5" x14ac:dyDescent="0.25">
      <c r="A1715" s="3">
        <f>TITRES_STAT!B1718</f>
        <v>44806</v>
      </c>
      <c r="B1715" s="5">
        <f>TITRES_STAT!C1718</f>
        <v>6.12</v>
      </c>
      <c r="C1715" s="5">
        <f>TITRES_STAT!D1718</f>
        <v>6.1078000000000001</v>
      </c>
      <c r="D1715" s="5">
        <f>TITRES_STAT!E1718</f>
        <v>259</v>
      </c>
      <c r="E1715" s="2">
        <f t="shared" si="104"/>
        <v>-81817</v>
      </c>
      <c r="F1715" s="5" t="str">
        <f t="shared" si="107"/>
        <v>BEARISH</v>
      </c>
      <c r="G1715" s="5" t="str">
        <f t="shared" si="106"/>
        <v>NEUTRAL</v>
      </c>
      <c r="H1715" s="5" t="str">
        <f t="shared" si="105"/>
        <v>CONFIRMED BEARISH</v>
      </c>
    </row>
    <row r="1716" spans="1:8" ht="13.5" x14ac:dyDescent="0.25">
      <c r="A1716" s="3">
        <f>TITRES_STAT!B1719</f>
        <v>44809</v>
      </c>
      <c r="B1716" s="5">
        <f>TITRES_STAT!C1719</f>
        <v>5.95</v>
      </c>
      <c r="C1716" s="5">
        <f>TITRES_STAT!D1719</f>
        <v>5.9381000000000004</v>
      </c>
      <c r="D1716" s="5">
        <f>TITRES_STAT!E1719</f>
        <v>1000</v>
      </c>
      <c r="E1716" s="2">
        <f t="shared" si="104"/>
        <v>-82817</v>
      </c>
      <c r="F1716" s="5" t="str">
        <f t="shared" si="107"/>
        <v>BEARISH</v>
      </c>
      <c r="G1716" s="5" t="str">
        <f t="shared" si="106"/>
        <v>NEUTRAL</v>
      </c>
      <c r="H1716" s="5" t="str">
        <f t="shared" si="105"/>
        <v>CONFIRMED BEARISH</v>
      </c>
    </row>
    <row r="1717" spans="1:8" ht="13.5" x14ac:dyDescent="0.25">
      <c r="A1717" s="3">
        <f>TITRES_STAT!B1720</f>
        <v>44810</v>
      </c>
      <c r="B1717" s="5">
        <f>TITRES_STAT!C1720</f>
        <v>6.21</v>
      </c>
      <c r="C1717" s="5">
        <f>TITRES_STAT!D1720</f>
        <v>6.1976000000000004</v>
      </c>
      <c r="D1717" s="5">
        <f>TITRES_STAT!E1720</f>
        <v>0</v>
      </c>
      <c r="E1717" s="2">
        <f t="shared" si="104"/>
        <v>-82817</v>
      </c>
      <c r="F1717" s="5" t="str">
        <f t="shared" si="107"/>
        <v>BEARISH</v>
      </c>
      <c r="G1717" s="5" t="str">
        <f t="shared" si="106"/>
        <v>NEUTRAL</v>
      </c>
      <c r="H1717" s="5" t="str">
        <f t="shared" si="105"/>
        <v>CONFIRMED BEARISH</v>
      </c>
    </row>
    <row r="1718" spans="1:8" ht="13.5" x14ac:dyDescent="0.25">
      <c r="A1718" s="3">
        <f>TITRES_STAT!B1721</f>
        <v>44811</v>
      </c>
      <c r="B1718" s="5">
        <f>TITRES_STAT!C1721</f>
        <v>6.35</v>
      </c>
      <c r="C1718" s="5">
        <f>TITRES_STAT!D1721</f>
        <v>6.3372999999999999</v>
      </c>
      <c r="D1718" s="5">
        <f>TITRES_STAT!E1721</f>
        <v>1</v>
      </c>
      <c r="E1718" s="2">
        <f t="shared" si="104"/>
        <v>-82816</v>
      </c>
      <c r="F1718" s="5" t="str">
        <f t="shared" si="107"/>
        <v>BEARISH</v>
      </c>
      <c r="G1718" s="5" t="str">
        <f t="shared" si="106"/>
        <v>NEUTRAL</v>
      </c>
      <c r="H1718" s="5" t="str">
        <f t="shared" si="105"/>
        <v>CONFIRMED BEARISH</v>
      </c>
    </row>
    <row r="1719" spans="1:8" ht="13.5" x14ac:dyDescent="0.25">
      <c r="A1719" s="3">
        <f>TITRES_STAT!B1722</f>
        <v>44812</v>
      </c>
      <c r="B1719" s="5">
        <f>TITRES_STAT!C1722</f>
        <v>6.07</v>
      </c>
      <c r="C1719" s="5">
        <f>TITRES_STAT!D1722</f>
        <v>6.0579000000000001</v>
      </c>
      <c r="D1719" s="5">
        <f>TITRES_STAT!E1722</f>
        <v>139</v>
      </c>
      <c r="E1719" s="2">
        <f t="shared" si="104"/>
        <v>-82955</v>
      </c>
      <c r="F1719" s="5" t="str">
        <f t="shared" si="107"/>
        <v>BEARISH</v>
      </c>
      <c r="G1719" s="5" t="str">
        <f t="shared" si="106"/>
        <v>NEUTRAL</v>
      </c>
      <c r="H1719" s="5" t="str">
        <f t="shared" si="105"/>
        <v>CONFIRMED BEARISH</v>
      </c>
    </row>
    <row r="1720" spans="1:8" ht="13.5" x14ac:dyDescent="0.25">
      <c r="A1720" s="3">
        <f>TITRES_STAT!B1723</f>
        <v>44813</v>
      </c>
      <c r="B1720" s="5">
        <f>TITRES_STAT!C1723</f>
        <v>6.32</v>
      </c>
      <c r="C1720" s="5">
        <f>TITRES_STAT!D1723</f>
        <v>6.3074000000000003</v>
      </c>
      <c r="D1720" s="5">
        <f>TITRES_STAT!E1723</f>
        <v>100</v>
      </c>
      <c r="E1720" s="2">
        <f t="shared" si="104"/>
        <v>-82855</v>
      </c>
      <c r="F1720" s="5" t="str">
        <f t="shared" si="107"/>
        <v>BEARISH</v>
      </c>
      <c r="G1720" s="5" t="str">
        <f t="shared" si="106"/>
        <v>NEUTRAL</v>
      </c>
      <c r="H1720" s="5" t="str">
        <f t="shared" si="105"/>
        <v>BEARISH DIVERGENCE</v>
      </c>
    </row>
    <row r="1721" spans="1:8" ht="13.5" x14ac:dyDescent="0.25">
      <c r="A1721" s="3">
        <f>TITRES_STAT!B1724</f>
        <v>44816</v>
      </c>
      <c r="B1721" s="5">
        <f>TITRES_STAT!C1724</f>
        <v>6.3</v>
      </c>
      <c r="C1721" s="5">
        <f>TITRES_STAT!D1724</f>
        <v>6.2873999999999999</v>
      </c>
      <c r="D1721" s="5">
        <f>TITRES_STAT!E1724</f>
        <v>40</v>
      </c>
      <c r="E1721" s="2">
        <f t="shared" si="104"/>
        <v>-82895</v>
      </c>
      <c r="F1721" s="5" t="str">
        <f t="shared" si="107"/>
        <v>BEARISH</v>
      </c>
      <c r="G1721" s="5" t="str">
        <f t="shared" si="106"/>
        <v>NEUTRAL</v>
      </c>
      <c r="H1721" s="5" t="str">
        <f t="shared" si="105"/>
        <v>BEARISH DIVERGENCE</v>
      </c>
    </row>
    <row r="1722" spans="1:8" ht="13.5" x14ac:dyDescent="0.25">
      <c r="A1722" s="3">
        <f>TITRES_STAT!B1725</f>
        <v>44817</v>
      </c>
      <c r="B1722" s="5">
        <f>TITRES_STAT!C1725</f>
        <v>6.3</v>
      </c>
      <c r="C1722" s="5">
        <f>TITRES_STAT!D1725</f>
        <v>6.2873999999999999</v>
      </c>
      <c r="D1722" s="5">
        <f>TITRES_STAT!E1725</f>
        <v>0</v>
      </c>
      <c r="E1722" s="2">
        <f t="shared" si="104"/>
        <v>-82895</v>
      </c>
      <c r="F1722" s="5" t="str">
        <f t="shared" si="107"/>
        <v>BEARISH</v>
      </c>
      <c r="G1722" s="5" t="str">
        <f t="shared" si="106"/>
        <v>NEUTRAL</v>
      </c>
      <c r="H1722" s="5" t="str">
        <f t="shared" si="105"/>
        <v>BEARISH DIVERGENCE</v>
      </c>
    </row>
    <row r="1723" spans="1:8" ht="13.5" x14ac:dyDescent="0.25">
      <c r="A1723" s="3">
        <f>TITRES_STAT!B1726</f>
        <v>44818</v>
      </c>
      <c r="B1723" s="5">
        <f>TITRES_STAT!C1726</f>
        <v>6.3</v>
      </c>
      <c r="C1723" s="5">
        <f>TITRES_STAT!D1726</f>
        <v>6.2873999999999999</v>
      </c>
      <c r="D1723" s="5">
        <f>TITRES_STAT!E1726</f>
        <v>77</v>
      </c>
      <c r="E1723" s="2">
        <f t="shared" si="104"/>
        <v>-82895</v>
      </c>
      <c r="F1723" s="5" t="str">
        <f t="shared" si="107"/>
        <v>BEARISH</v>
      </c>
      <c r="G1723" s="5" t="str">
        <f t="shared" si="106"/>
        <v>NEUTRAL</v>
      </c>
      <c r="H1723" s="5" t="str">
        <f t="shared" si="105"/>
        <v>CONFIRMED BEARISH</v>
      </c>
    </row>
    <row r="1724" spans="1:8" ht="13.5" x14ac:dyDescent="0.25">
      <c r="A1724" s="3">
        <f>TITRES_STAT!B1727</f>
        <v>44819</v>
      </c>
      <c r="B1724" s="5">
        <f>TITRES_STAT!C1727</f>
        <v>6.3</v>
      </c>
      <c r="C1724" s="5">
        <f>TITRES_STAT!D1727</f>
        <v>6.2873999999999999</v>
      </c>
      <c r="D1724" s="5">
        <f>TITRES_STAT!E1727</f>
        <v>300</v>
      </c>
      <c r="E1724" s="2">
        <f t="shared" si="104"/>
        <v>-82895</v>
      </c>
      <c r="F1724" s="5" t="str">
        <f t="shared" si="107"/>
        <v>BULLISH</v>
      </c>
      <c r="G1724" s="5" t="str">
        <f t="shared" si="106"/>
        <v>NEUTRAL</v>
      </c>
      <c r="H1724" s="5" t="str">
        <f t="shared" si="105"/>
        <v>CONFIRMED BULLISH</v>
      </c>
    </row>
    <row r="1725" spans="1:8" ht="13.5" x14ac:dyDescent="0.25">
      <c r="A1725" s="3">
        <f>TITRES_STAT!B1728</f>
        <v>44820</v>
      </c>
      <c r="B1725" s="5">
        <f>TITRES_STAT!C1728</f>
        <v>6.3</v>
      </c>
      <c r="C1725" s="5">
        <f>TITRES_STAT!D1728</f>
        <v>6.2873999999999999</v>
      </c>
      <c r="D1725" s="5">
        <f>TITRES_STAT!E1728</f>
        <v>0</v>
      </c>
      <c r="E1725" s="2">
        <f t="shared" si="104"/>
        <v>-82895</v>
      </c>
      <c r="F1725" s="5" t="str">
        <f t="shared" si="107"/>
        <v>BEARISH</v>
      </c>
      <c r="G1725" s="5" t="str">
        <f t="shared" si="106"/>
        <v>NEUTRAL</v>
      </c>
      <c r="H1725" s="5" t="str">
        <f t="shared" si="105"/>
        <v>CONFIRMED BEARISH</v>
      </c>
    </row>
    <row r="1726" spans="1:8" ht="13.5" x14ac:dyDescent="0.25">
      <c r="A1726" s="3">
        <f>TITRES_STAT!B1729</f>
        <v>44823</v>
      </c>
      <c r="B1726" s="5">
        <f>TITRES_STAT!C1729</f>
        <v>6.3</v>
      </c>
      <c r="C1726" s="5">
        <f>TITRES_STAT!D1729</f>
        <v>6.2873999999999999</v>
      </c>
      <c r="D1726" s="5">
        <f>TITRES_STAT!E1729</f>
        <v>153</v>
      </c>
      <c r="E1726" s="2">
        <f t="shared" si="104"/>
        <v>-82895</v>
      </c>
      <c r="F1726" s="5" t="str">
        <f t="shared" si="107"/>
        <v>NEUTRAL</v>
      </c>
      <c r="G1726" s="5" t="str">
        <f t="shared" si="106"/>
        <v>NEUTRAL</v>
      </c>
      <c r="H1726" s="5" t="str">
        <f t="shared" si="105"/>
        <v>NEUTRAL</v>
      </c>
    </row>
    <row r="1727" spans="1:8" ht="13.5" x14ac:dyDescent="0.25">
      <c r="A1727" s="3">
        <f>TITRES_STAT!B1730</f>
        <v>44824</v>
      </c>
      <c r="B1727" s="5">
        <f>TITRES_STAT!C1730</f>
        <v>6.3</v>
      </c>
      <c r="C1727" s="5">
        <f>TITRES_STAT!D1730</f>
        <v>6.2873999999999999</v>
      </c>
      <c r="D1727" s="5">
        <f>TITRES_STAT!E1730</f>
        <v>4173</v>
      </c>
      <c r="E1727" s="2">
        <f t="shared" si="104"/>
        <v>-82895</v>
      </c>
      <c r="F1727" s="5" t="str">
        <f t="shared" si="107"/>
        <v>NEUTRAL</v>
      </c>
      <c r="G1727" s="5" t="str">
        <f t="shared" si="106"/>
        <v>NEUTRAL</v>
      </c>
      <c r="H1727" s="5" t="str">
        <f t="shared" si="105"/>
        <v>NEUTRAL</v>
      </c>
    </row>
    <row r="1728" spans="1:8" ht="13.5" x14ac:dyDescent="0.25">
      <c r="A1728" s="3">
        <f>TITRES_STAT!B1731</f>
        <v>44825</v>
      </c>
      <c r="B1728" s="5">
        <f>TITRES_STAT!C1731</f>
        <v>6.29</v>
      </c>
      <c r="C1728" s="5">
        <f>TITRES_STAT!D1731</f>
        <v>6.2774000000000001</v>
      </c>
      <c r="D1728" s="5">
        <f>TITRES_STAT!E1731</f>
        <v>3079</v>
      </c>
      <c r="E1728" s="2">
        <f t="shared" si="104"/>
        <v>-85974</v>
      </c>
      <c r="F1728" s="5" t="str">
        <f t="shared" si="107"/>
        <v>BEARISH</v>
      </c>
      <c r="G1728" s="5" t="str">
        <f t="shared" si="106"/>
        <v>STRONG</v>
      </c>
      <c r="H1728" s="5" t="str">
        <f t="shared" si="105"/>
        <v>CONFIRMED BEARISH</v>
      </c>
    </row>
    <row r="1729" spans="1:8" ht="13.5" x14ac:dyDescent="0.25">
      <c r="A1729" s="3">
        <f>TITRES_STAT!B1732</f>
        <v>44826</v>
      </c>
      <c r="B1729" s="5">
        <f>TITRES_STAT!C1732</f>
        <v>6.29</v>
      </c>
      <c r="C1729" s="5">
        <f>TITRES_STAT!D1732</f>
        <v>6.2774000000000001</v>
      </c>
      <c r="D1729" s="5">
        <f>TITRES_STAT!E1732</f>
        <v>101</v>
      </c>
      <c r="E1729" s="2">
        <f t="shared" si="104"/>
        <v>-85974</v>
      </c>
      <c r="F1729" s="5" t="str">
        <f t="shared" si="107"/>
        <v>BEARISH</v>
      </c>
      <c r="G1729" s="5" t="str">
        <f t="shared" si="106"/>
        <v>STRONG</v>
      </c>
      <c r="H1729" s="5" t="str">
        <f t="shared" si="105"/>
        <v>CONFIRMED BEARISH</v>
      </c>
    </row>
    <row r="1730" spans="1:8" ht="13.5" x14ac:dyDescent="0.25">
      <c r="A1730" s="3">
        <f>TITRES_STAT!B1733</f>
        <v>44827</v>
      </c>
      <c r="B1730" s="5">
        <f>TITRES_STAT!C1733</f>
        <v>6.31</v>
      </c>
      <c r="C1730" s="5">
        <f>TITRES_STAT!D1733</f>
        <v>6.2973999999999997</v>
      </c>
      <c r="D1730" s="5">
        <f>TITRES_STAT!E1733</f>
        <v>98</v>
      </c>
      <c r="E1730" s="2">
        <f t="shared" si="104"/>
        <v>-85876</v>
      </c>
      <c r="F1730" s="5" t="str">
        <f t="shared" si="107"/>
        <v>BEARISH</v>
      </c>
      <c r="G1730" s="5" t="str">
        <f t="shared" si="106"/>
        <v>STRONG</v>
      </c>
      <c r="H1730" s="5" t="str">
        <f t="shared" si="105"/>
        <v>BEARISH DIVERGENCE</v>
      </c>
    </row>
    <row r="1731" spans="1:8" ht="13.5" x14ac:dyDescent="0.25">
      <c r="A1731" s="3">
        <f>TITRES_STAT!B1734</f>
        <v>44830</v>
      </c>
      <c r="B1731" s="5">
        <f>TITRES_STAT!C1734</f>
        <v>6.35</v>
      </c>
      <c r="C1731" s="5">
        <f>TITRES_STAT!D1734</f>
        <v>6.3372999999999999</v>
      </c>
      <c r="D1731" s="5">
        <f>TITRES_STAT!E1734</f>
        <v>3185</v>
      </c>
      <c r="E1731" s="2">
        <f t="shared" si="104"/>
        <v>-82691</v>
      </c>
      <c r="F1731" s="5" t="str">
        <f t="shared" si="107"/>
        <v>BULLISH</v>
      </c>
      <c r="G1731" s="5" t="str">
        <f t="shared" si="106"/>
        <v>NEUTRAL</v>
      </c>
      <c r="H1731" s="5" t="str">
        <f t="shared" si="105"/>
        <v>CONFIRMED BULLISH</v>
      </c>
    </row>
    <row r="1732" spans="1:8" ht="13.5" x14ac:dyDescent="0.25">
      <c r="A1732" s="3">
        <f>TITRES_STAT!B1735</f>
        <v>44831</v>
      </c>
      <c r="B1732" s="5">
        <f>TITRES_STAT!C1735</f>
        <v>6.35</v>
      </c>
      <c r="C1732" s="5">
        <f>TITRES_STAT!D1735</f>
        <v>6.3372999999999999</v>
      </c>
      <c r="D1732" s="5">
        <f>TITRES_STAT!E1735</f>
        <v>64</v>
      </c>
      <c r="E1732" s="2">
        <f t="shared" ref="E1732:E1795" si="108">IF(B1732&gt;B1731, E1731+D1732, IF(B1732&lt;B1731, E1731-D1732, E1731))</f>
        <v>-82691</v>
      </c>
      <c r="F1732" s="5" t="str">
        <f t="shared" si="107"/>
        <v>BULLISH</v>
      </c>
      <c r="G1732" s="5" t="str">
        <f t="shared" si="106"/>
        <v>NEUTRAL</v>
      </c>
      <c r="H1732" s="5" t="str">
        <f t="shared" si="105"/>
        <v>CONFIRMED BULLISH</v>
      </c>
    </row>
    <row r="1733" spans="1:8" ht="13.5" x14ac:dyDescent="0.25">
      <c r="A1733" s="3">
        <f>TITRES_STAT!B1736</f>
        <v>44832</v>
      </c>
      <c r="B1733" s="5">
        <f>TITRES_STAT!C1736</f>
        <v>6.63</v>
      </c>
      <c r="C1733" s="5">
        <f>TITRES_STAT!D1736</f>
        <v>6.6166999999999998</v>
      </c>
      <c r="D1733" s="5">
        <f>TITRES_STAT!E1736</f>
        <v>1</v>
      </c>
      <c r="E1733" s="2">
        <f t="shared" si="108"/>
        <v>-82690</v>
      </c>
      <c r="F1733" s="5" t="str">
        <f t="shared" si="107"/>
        <v>BULLISH</v>
      </c>
      <c r="G1733" s="5" t="str">
        <f t="shared" si="106"/>
        <v>WEAK</v>
      </c>
      <c r="H1733" s="5" t="str">
        <f t="shared" si="105"/>
        <v>CONFIRMED BULLISH</v>
      </c>
    </row>
    <row r="1734" spans="1:8" ht="13.5" x14ac:dyDescent="0.25">
      <c r="A1734" s="3">
        <f>TITRES_STAT!B1737</f>
        <v>44833</v>
      </c>
      <c r="B1734" s="5">
        <f>TITRES_STAT!C1737</f>
        <v>6.35</v>
      </c>
      <c r="C1734" s="5">
        <f>TITRES_STAT!D1737</f>
        <v>6.3372999999999999</v>
      </c>
      <c r="D1734" s="5">
        <f>TITRES_STAT!E1737</f>
        <v>50</v>
      </c>
      <c r="E1734" s="2">
        <f t="shared" si="108"/>
        <v>-82740</v>
      </c>
      <c r="F1734" s="5" t="str">
        <f t="shared" si="107"/>
        <v>BULLISH</v>
      </c>
      <c r="G1734" s="5" t="str">
        <f t="shared" si="106"/>
        <v>WEAK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3">
        <f>TITRES_STAT!B1738</f>
        <v>44834</v>
      </c>
      <c r="B1735" s="5">
        <f>TITRES_STAT!C1738</f>
        <v>6.35</v>
      </c>
      <c r="C1735" s="5">
        <f>TITRES_STAT!D1738</f>
        <v>6.3372999999999999</v>
      </c>
      <c r="D1735" s="5">
        <f>TITRES_STAT!E1738</f>
        <v>64</v>
      </c>
      <c r="E1735" s="2">
        <f t="shared" si="108"/>
        <v>-82740</v>
      </c>
      <c r="F1735" s="5" t="str">
        <f t="shared" si="107"/>
        <v>BULLISH</v>
      </c>
      <c r="G1735" s="5" t="str">
        <f t="shared" ref="G1735:G1798" si="110">IF((E1735-E1730)/E1730 &gt; 0.02, "STRONG",
 IF((E1735-E1730)/E1730 &lt; -0.02, "WEAK", "NEUTRAL"))</f>
        <v>WEAK</v>
      </c>
      <c r="H1735" s="5" t="str">
        <f t="shared" si="109"/>
        <v>CONFIRMED BULLISH</v>
      </c>
    </row>
    <row r="1736" spans="1:8" ht="13.5" x14ac:dyDescent="0.25">
      <c r="A1736" s="3">
        <f>TITRES_STAT!B1739</f>
        <v>44837</v>
      </c>
      <c r="B1736" s="5">
        <f>TITRES_STAT!C1739</f>
        <v>6.35</v>
      </c>
      <c r="C1736" s="5">
        <f>TITRES_STAT!D1739</f>
        <v>6.3372999999999999</v>
      </c>
      <c r="D1736" s="5">
        <f>TITRES_STAT!E1739</f>
        <v>8</v>
      </c>
      <c r="E1736" s="2">
        <f t="shared" si="108"/>
        <v>-82740</v>
      </c>
      <c r="F1736" s="5" t="str">
        <f t="shared" ref="F1736:F1799" si="111">IF(E1736&gt;E1731,"BULLISH",IF(E1736&lt;E1731,"BEARISH","NEUTRAL"))</f>
        <v>BEARISH</v>
      </c>
      <c r="G1736" s="5" t="str">
        <f t="shared" si="110"/>
        <v>NEUTRAL</v>
      </c>
      <c r="H1736" s="5" t="str">
        <f t="shared" si="109"/>
        <v>NEUTRAL</v>
      </c>
    </row>
    <row r="1737" spans="1:8" ht="13.5" x14ac:dyDescent="0.25">
      <c r="A1737" s="3">
        <f>TITRES_STAT!B1740</f>
        <v>44838</v>
      </c>
      <c r="B1737" s="5">
        <f>TITRES_STAT!C1740</f>
        <v>6.63</v>
      </c>
      <c r="C1737" s="5">
        <f>TITRES_STAT!D1740</f>
        <v>6.6166999999999998</v>
      </c>
      <c r="D1737" s="5">
        <f>TITRES_STAT!E1740</f>
        <v>100</v>
      </c>
      <c r="E1737" s="2">
        <f t="shared" si="108"/>
        <v>-82640</v>
      </c>
      <c r="F1737" s="5" t="str">
        <f t="shared" si="111"/>
        <v>BULLISH</v>
      </c>
      <c r="G1737" s="5" t="str">
        <f t="shared" si="110"/>
        <v>NEUTRAL</v>
      </c>
      <c r="H1737" s="5" t="str">
        <f t="shared" si="109"/>
        <v>CONFIRMED BULLISH</v>
      </c>
    </row>
    <row r="1738" spans="1:8" ht="13.5" x14ac:dyDescent="0.25">
      <c r="A1738" s="3">
        <f>TITRES_STAT!B1741</f>
        <v>44839</v>
      </c>
      <c r="B1738" s="5">
        <f>TITRES_STAT!C1741</f>
        <v>6.35</v>
      </c>
      <c r="C1738" s="5">
        <f>TITRES_STAT!D1741</f>
        <v>6.3372999999999999</v>
      </c>
      <c r="D1738" s="5">
        <f>TITRES_STAT!E1741</f>
        <v>4</v>
      </c>
      <c r="E1738" s="2">
        <f t="shared" si="108"/>
        <v>-82644</v>
      </c>
      <c r="F1738" s="5" t="str">
        <f t="shared" si="111"/>
        <v>BULLISH</v>
      </c>
      <c r="G1738" s="5" t="str">
        <f t="shared" si="110"/>
        <v>NEUTRAL</v>
      </c>
      <c r="H1738" s="5" t="str">
        <f t="shared" si="109"/>
        <v>BULLISH DIVERGENCE</v>
      </c>
    </row>
    <row r="1739" spans="1:8" ht="13.5" x14ac:dyDescent="0.25">
      <c r="A1739" s="3">
        <f>TITRES_STAT!B1742</f>
        <v>44840</v>
      </c>
      <c r="B1739" s="5">
        <f>TITRES_STAT!C1742</f>
        <v>6.35</v>
      </c>
      <c r="C1739" s="5">
        <f>TITRES_STAT!D1742</f>
        <v>6.3372999999999999</v>
      </c>
      <c r="D1739" s="5">
        <f>TITRES_STAT!E1742</f>
        <v>1520</v>
      </c>
      <c r="E1739" s="2">
        <f t="shared" si="108"/>
        <v>-82644</v>
      </c>
      <c r="F1739" s="5" t="str">
        <f t="shared" si="111"/>
        <v>BULLISH</v>
      </c>
      <c r="G1739" s="5" t="str">
        <f t="shared" si="110"/>
        <v>NEUTRAL</v>
      </c>
      <c r="H1739" s="5" t="str">
        <f t="shared" si="109"/>
        <v>NEUTRAL</v>
      </c>
    </row>
    <row r="1740" spans="1:8" ht="13.5" x14ac:dyDescent="0.25">
      <c r="A1740" s="3">
        <f>TITRES_STAT!B1743</f>
        <v>44841</v>
      </c>
      <c r="B1740" s="5">
        <f>TITRES_STAT!C1743</f>
        <v>6.35</v>
      </c>
      <c r="C1740" s="5">
        <f>TITRES_STAT!D1743</f>
        <v>6.3372999999999999</v>
      </c>
      <c r="D1740" s="5">
        <f>TITRES_STAT!E1743</f>
        <v>1565</v>
      </c>
      <c r="E1740" s="2">
        <f t="shared" si="108"/>
        <v>-82644</v>
      </c>
      <c r="F1740" s="5" t="str">
        <f t="shared" si="111"/>
        <v>BULLISH</v>
      </c>
      <c r="G1740" s="5" t="str">
        <f t="shared" si="110"/>
        <v>NEUTRAL</v>
      </c>
      <c r="H1740" s="5" t="str">
        <f t="shared" si="109"/>
        <v>NEUTRAL</v>
      </c>
    </row>
    <row r="1741" spans="1:8" ht="13.5" x14ac:dyDescent="0.25">
      <c r="A1741" s="3">
        <f>TITRES_STAT!B1744</f>
        <v>44844</v>
      </c>
      <c r="B1741" s="5">
        <f>TITRES_STAT!C1744</f>
        <v>6.35</v>
      </c>
      <c r="C1741" s="5">
        <f>TITRES_STAT!D1744</f>
        <v>6.3372999999999999</v>
      </c>
      <c r="D1741" s="5">
        <f>TITRES_STAT!E1744</f>
        <v>0</v>
      </c>
      <c r="E1741" s="2">
        <f t="shared" si="108"/>
        <v>-82644</v>
      </c>
      <c r="F1741" s="5" t="str">
        <f t="shared" si="111"/>
        <v>BULLISH</v>
      </c>
      <c r="G1741" s="5" t="str">
        <f t="shared" si="110"/>
        <v>NEUTRAL</v>
      </c>
      <c r="H1741" s="5" t="str">
        <f t="shared" si="109"/>
        <v>NEUTRAL</v>
      </c>
    </row>
    <row r="1742" spans="1:8" ht="13.5" x14ac:dyDescent="0.25">
      <c r="A1742" s="3">
        <f>TITRES_STAT!B1745</f>
        <v>44845</v>
      </c>
      <c r="B1742" s="5">
        <f>TITRES_STAT!C1745</f>
        <v>6.35</v>
      </c>
      <c r="C1742" s="5">
        <f>TITRES_STAT!D1745</f>
        <v>6.3372999999999999</v>
      </c>
      <c r="D1742" s="5">
        <f>TITRES_STAT!E1745</f>
        <v>0</v>
      </c>
      <c r="E1742" s="2">
        <f t="shared" si="108"/>
        <v>-82644</v>
      </c>
      <c r="F1742" s="5" t="str">
        <f t="shared" si="111"/>
        <v>BEARISH</v>
      </c>
      <c r="G1742" s="5" t="str">
        <f t="shared" si="110"/>
        <v>NEUTRAL</v>
      </c>
      <c r="H1742" s="5" t="str">
        <f t="shared" si="109"/>
        <v>CONFIRMED BEARISH</v>
      </c>
    </row>
    <row r="1743" spans="1:8" ht="13.5" x14ac:dyDescent="0.25">
      <c r="A1743" s="3">
        <f>TITRES_STAT!B1746</f>
        <v>44846</v>
      </c>
      <c r="B1743" s="5">
        <f>TITRES_STAT!C1746</f>
        <v>6.35</v>
      </c>
      <c r="C1743" s="5">
        <f>TITRES_STAT!D1746</f>
        <v>6.3372999999999999</v>
      </c>
      <c r="D1743" s="5">
        <f>TITRES_STAT!E1746</f>
        <v>2755</v>
      </c>
      <c r="E1743" s="2">
        <f t="shared" si="108"/>
        <v>-82644</v>
      </c>
      <c r="F1743" s="5" t="str">
        <f t="shared" si="111"/>
        <v>NEUTRAL</v>
      </c>
      <c r="G1743" s="5" t="str">
        <f t="shared" si="110"/>
        <v>NEUTRAL</v>
      </c>
      <c r="H1743" s="5" t="str">
        <f t="shared" si="109"/>
        <v>NEUTRAL</v>
      </c>
    </row>
    <row r="1744" spans="1:8" ht="13.5" x14ac:dyDescent="0.25">
      <c r="A1744" s="3">
        <f>TITRES_STAT!B1747</f>
        <v>44847</v>
      </c>
      <c r="B1744" s="5">
        <f>TITRES_STAT!C1747</f>
        <v>6.35</v>
      </c>
      <c r="C1744" s="5">
        <f>TITRES_STAT!D1747</f>
        <v>6.3372999999999999</v>
      </c>
      <c r="D1744" s="5">
        <f>TITRES_STAT!E1747</f>
        <v>0</v>
      </c>
      <c r="E1744" s="2">
        <f t="shared" si="108"/>
        <v>-82644</v>
      </c>
      <c r="F1744" s="5" t="str">
        <f t="shared" si="111"/>
        <v>NEUTRAL</v>
      </c>
      <c r="G1744" s="5" t="str">
        <f t="shared" si="110"/>
        <v>NEUTRAL</v>
      </c>
      <c r="H1744" s="5" t="str">
        <f t="shared" si="109"/>
        <v>NEUTRAL</v>
      </c>
    </row>
    <row r="1745" spans="1:8" ht="13.5" x14ac:dyDescent="0.25">
      <c r="A1745" s="3">
        <f>TITRES_STAT!B1748</f>
        <v>44848</v>
      </c>
      <c r="B1745" s="5">
        <f>TITRES_STAT!C1748</f>
        <v>6.35</v>
      </c>
      <c r="C1745" s="5">
        <f>TITRES_STAT!D1748</f>
        <v>6.3372999999999999</v>
      </c>
      <c r="D1745" s="5">
        <f>TITRES_STAT!E1748</f>
        <v>2891</v>
      </c>
      <c r="E1745" s="2">
        <f t="shared" si="108"/>
        <v>-82644</v>
      </c>
      <c r="F1745" s="5" t="str">
        <f t="shared" si="111"/>
        <v>NEUTRAL</v>
      </c>
      <c r="G1745" s="5" t="str">
        <f t="shared" si="110"/>
        <v>NEUTRAL</v>
      </c>
      <c r="H1745" s="5" t="str">
        <f t="shared" si="109"/>
        <v>NEUTRAL</v>
      </c>
    </row>
    <row r="1746" spans="1:8" ht="13.5" x14ac:dyDescent="0.25">
      <c r="A1746" s="3">
        <f>TITRES_STAT!B1749</f>
        <v>44851</v>
      </c>
      <c r="B1746" s="5">
        <f>TITRES_STAT!C1749</f>
        <v>6.34</v>
      </c>
      <c r="C1746" s="5">
        <f>TITRES_STAT!D1749</f>
        <v>6.3273000000000001</v>
      </c>
      <c r="D1746" s="5">
        <f>TITRES_STAT!E1749</f>
        <v>500</v>
      </c>
      <c r="E1746" s="2">
        <f t="shared" si="108"/>
        <v>-83144</v>
      </c>
      <c r="F1746" s="5" t="str">
        <f t="shared" si="111"/>
        <v>BEARISH</v>
      </c>
      <c r="G1746" s="5" t="str">
        <f t="shared" si="110"/>
        <v>NEUTRAL</v>
      </c>
      <c r="H1746" s="5" t="str">
        <f t="shared" si="109"/>
        <v>CONFIRMED BEARISH</v>
      </c>
    </row>
    <row r="1747" spans="1:8" ht="13.5" x14ac:dyDescent="0.25">
      <c r="A1747" s="3">
        <f>TITRES_STAT!B1750</f>
        <v>44852</v>
      </c>
      <c r="B1747" s="5">
        <f>TITRES_STAT!C1750</f>
        <v>6.35</v>
      </c>
      <c r="C1747" s="5">
        <f>TITRES_STAT!D1750</f>
        <v>6.3372999999999999</v>
      </c>
      <c r="D1747" s="5">
        <f>TITRES_STAT!E1750</f>
        <v>9389</v>
      </c>
      <c r="E1747" s="2">
        <f t="shared" si="108"/>
        <v>-73755</v>
      </c>
      <c r="F1747" s="5" t="str">
        <f t="shared" si="111"/>
        <v>BULLISH</v>
      </c>
      <c r="G1747" s="5" t="str">
        <f t="shared" si="110"/>
        <v>WEAK</v>
      </c>
      <c r="H1747" s="5" t="str">
        <f t="shared" si="109"/>
        <v>NEUTRAL</v>
      </c>
    </row>
    <row r="1748" spans="1:8" ht="13.5" x14ac:dyDescent="0.25">
      <c r="A1748" s="3">
        <f>TITRES_STAT!B1751</f>
        <v>44853</v>
      </c>
      <c r="B1748" s="5">
        <f>TITRES_STAT!C1751</f>
        <v>6.3</v>
      </c>
      <c r="C1748" s="5">
        <f>TITRES_STAT!D1751</f>
        <v>6.2873999999999999</v>
      </c>
      <c r="D1748" s="5">
        <f>TITRES_STAT!E1751</f>
        <v>3</v>
      </c>
      <c r="E1748" s="2">
        <f t="shared" si="108"/>
        <v>-73758</v>
      </c>
      <c r="F1748" s="5" t="str">
        <f t="shared" si="111"/>
        <v>BULLISH</v>
      </c>
      <c r="G1748" s="5" t="str">
        <f t="shared" si="110"/>
        <v>WEAK</v>
      </c>
      <c r="H1748" s="5" t="str">
        <f t="shared" si="109"/>
        <v>BULLISH DIVERGENCE</v>
      </c>
    </row>
    <row r="1749" spans="1:8" ht="13.5" x14ac:dyDescent="0.25">
      <c r="A1749" s="3">
        <f>TITRES_STAT!B1752</f>
        <v>44854</v>
      </c>
      <c r="B1749" s="5">
        <f>TITRES_STAT!C1752</f>
        <v>6.3</v>
      </c>
      <c r="C1749" s="5">
        <f>TITRES_STAT!D1752</f>
        <v>6.2873999999999999</v>
      </c>
      <c r="D1749" s="5">
        <f>TITRES_STAT!E1752</f>
        <v>0</v>
      </c>
      <c r="E1749" s="2">
        <f t="shared" si="108"/>
        <v>-73758</v>
      </c>
      <c r="F1749" s="5" t="str">
        <f t="shared" si="111"/>
        <v>BULLISH</v>
      </c>
      <c r="G1749" s="5" t="str">
        <f t="shared" si="110"/>
        <v>WEAK</v>
      </c>
      <c r="H1749" s="5" t="str">
        <f t="shared" si="109"/>
        <v>BULLISH DIVERGENCE</v>
      </c>
    </row>
    <row r="1750" spans="1:8" ht="13.5" x14ac:dyDescent="0.25">
      <c r="A1750" s="3">
        <f>TITRES_STAT!B1753</f>
        <v>44855</v>
      </c>
      <c r="B1750" s="5">
        <f>TITRES_STAT!C1753</f>
        <v>6.35</v>
      </c>
      <c r="C1750" s="5">
        <f>TITRES_STAT!D1753</f>
        <v>6.3372999999999999</v>
      </c>
      <c r="D1750" s="5">
        <f>TITRES_STAT!E1753</f>
        <v>12</v>
      </c>
      <c r="E1750" s="2">
        <f t="shared" si="108"/>
        <v>-73746</v>
      </c>
      <c r="F1750" s="5" t="str">
        <f t="shared" si="111"/>
        <v>BULLISH</v>
      </c>
      <c r="G1750" s="5" t="str">
        <f t="shared" si="110"/>
        <v>WEAK</v>
      </c>
      <c r="H1750" s="5" t="str">
        <f t="shared" si="109"/>
        <v>NEUTRAL</v>
      </c>
    </row>
    <row r="1751" spans="1:8" ht="13.5" x14ac:dyDescent="0.25">
      <c r="A1751" s="3">
        <f>TITRES_STAT!B1754</f>
        <v>44858</v>
      </c>
      <c r="B1751" s="5">
        <f>TITRES_STAT!C1754</f>
        <v>6.36</v>
      </c>
      <c r="C1751" s="5">
        <f>TITRES_STAT!D1754</f>
        <v>6.3472999999999997</v>
      </c>
      <c r="D1751" s="5">
        <f>TITRES_STAT!E1754</f>
        <v>750</v>
      </c>
      <c r="E1751" s="2">
        <f t="shared" si="108"/>
        <v>-72996</v>
      </c>
      <c r="F1751" s="5" t="str">
        <f t="shared" si="111"/>
        <v>BULLISH</v>
      </c>
      <c r="G1751" s="5" t="str">
        <f t="shared" si="110"/>
        <v>WEAK</v>
      </c>
      <c r="H1751" s="5" t="str">
        <f t="shared" si="109"/>
        <v>CONFIRMED BULLISH</v>
      </c>
    </row>
    <row r="1752" spans="1:8" ht="13.5" x14ac:dyDescent="0.25">
      <c r="A1752" s="3">
        <f>TITRES_STAT!B1755</f>
        <v>44859</v>
      </c>
      <c r="B1752" s="5">
        <f>TITRES_STAT!C1755</f>
        <v>6.36</v>
      </c>
      <c r="C1752" s="5">
        <f>TITRES_STAT!D1755</f>
        <v>6.3472999999999997</v>
      </c>
      <c r="D1752" s="5">
        <f>TITRES_STAT!E1755</f>
        <v>0</v>
      </c>
      <c r="E1752" s="2">
        <f t="shared" si="108"/>
        <v>-72996</v>
      </c>
      <c r="F1752" s="5" t="str">
        <f t="shared" si="111"/>
        <v>BULLISH</v>
      </c>
      <c r="G1752" s="5" t="str">
        <f t="shared" si="110"/>
        <v>NEUTRAL</v>
      </c>
      <c r="H1752" s="5" t="str">
        <f t="shared" si="109"/>
        <v>CONFIRMED BULLISH</v>
      </c>
    </row>
    <row r="1753" spans="1:8" ht="13.5" x14ac:dyDescent="0.25">
      <c r="A1753" s="3">
        <f>TITRES_STAT!B1756</f>
        <v>44860</v>
      </c>
      <c r="B1753" s="5">
        <f>TITRES_STAT!C1756</f>
        <v>6.36</v>
      </c>
      <c r="C1753" s="5">
        <f>TITRES_STAT!D1756</f>
        <v>6.3472999999999997</v>
      </c>
      <c r="D1753" s="5">
        <f>TITRES_STAT!E1756</f>
        <v>0</v>
      </c>
      <c r="E1753" s="2">
        <f t="shared" si="108"/>
        <v>-72996</v>
      </c>
      <c r="F1753" s="5" t="str">
        <f t="shared" si="111"/>
        <v>BULLISH</v>
      </c>
      <c r="G1753" s="5" t="str">
        <f t="shared" si="110"/>
        <v>NEUTRAL</v>
      </c>
      <c r="H1753" s="5" t="str">
        <f t="shared" si="109"/>
        <v>CONFIRMED BULLISH</v>
      </c>
    </row>
    <row r="1754" spans="1:8" ht="13.5" x14ac:dyDescent="0.25">
      <c r="A1754" s="3">
        <f>TITRES_STAT!B1757</f>
        <v>44861</v>
      </c>
      <c r="B1754" s="5">
        <f>TITRES_STAT!C1757</f>
        <v>6.36</v>
      </c>
      <c r="C1754" s="5">
        <f>TITRES_STAT!D1757</f>
        <v>6.3472999999999997</v>
      </c>
      <c r="D1754" s="5">
        <f>TITRES_STAT!E1757</f>
        <v>300</v>
      </c>
      <c r="E1754" s="2">
        <f t="shared" si="108"/>
        <v>-72996</v>
      </c>
      <c r="F1754" s="5" t="str">
        <f t="shared" si="111"/>
        <v>BULLISH</v>
      </c>
      <c r="G1754" s="5" t="str">
        <f t="shared" si="110"/>
        <v>NEUTRAL</v>
      </c>
      <c r="H1754" s="5" t="str">
        <f t="shared" si="109"/>
        <v>CONFIRMED BULLISH</v>
      </c>
    </row>
    <row r="1755" spans="1:8" ht="13.5" x14ac:dyDescent="0.25">
      <c r="A1755" s="3">
        <f>TITRES_STAT!B1758</f>
        <v>44862</v>
      </c>
      <c r="B1755" s="5">
        <f>TITRES_STAT!C1758</f>
        <v>6.36</v>
      </c>
      <c r="C1755" s="5">
        <f>TITRES_STAT!D1758</f>
        <v>6.3472999999999997</v>
      </c>
      <c r="D1755" s="5">
        <f>TITRES_STAT!E1758</f>
        <v>50</v>
      </c>
      <c r="E1755" s="2">
        <f t="shared" si="108"/>
        <v>-72996</v>
      </c>
      <c r="F1755" s="5" t="str">
        <f t="shared" si="111"/>
        <v>BULLISH</v>
      </c>
      <c r="G1755" s="5" t="str">
        <f t="shared" si="110"/>
        <v>NEUTRAL</v>
      </c>
      <c r="H1755" s="5" t="str">
        <f t="shared" si="109"/>
        <v>CONFIRMED BULLISH</v>
      </c>
    </row>
    <row r="1756" spans="1:8" ht="13.5" x14ac:dyDescent="0.25">
      <c r="A1756" s="3">
        <f>TITRES_STAT!B1759</f>
        <v>44865</v>
      </c>
      <c r="B1756" s="5">
        <f>TITRES_STAT!C1759</f>
        <v>6.36</v>
      </c>
      <c r="C1756" s="5">
        <f>TITRES_STAT!D1759</f>
        <v>6.3472999999999997</v>
      </c>
      <c r="D1756" s="5">
        <f>TITRES_STAT!E1759</f>
        <v>0</v>
      </c>
      <c r="E1756" s="2">
        <f t="shared" si="108"/>
        <v>-72996</v>
      </c>
      <c r="F1756" s="5" t="str">
        <f t="shared" si="111"/>
        <v>NEUTRAL</v>
      </c>
      <c r="G1756" s="5" t="str">
        <f t="shared" si="110"/>
        <v>NEUTRAL</v>
      </c>
      <c r="H1756" s="5" t="str">
        <f t="shared" si="109"/>
        <v>NEUTRAL</v>
      </c>
    </row>
    <row r="1757" spans="1:8" ht="13.5" x14ac:dyDescent="0.25">
      <c r="A1757" s="3">
        <f>TITRES_STAT!B1760</f>
        <v>44866</v>
      </c>
      <c r="B1757" s="5">
        <f>TITRES_STAT!C1760</f>
        <v>6.36</v>
      </c>
      <c r="C1757" s="5">
        <f>TITRES_STAT!D1760</f>
        <v>6.3472999999999997</v>
      </c>
      <c r="D1757" s="5">
        <f>TITRES_STAT!E1760</f>
        <v>603</v>
      </c>
      <c r="E1757" s="2">
        <f t="shared" si="108"/>
        <v>-72996</v>
      </c>
      <c r="F1757" s="5" t="str">
        <f t="shared" si="111"/>
        <v>NEUTRAL</v>
      </c>
      <c r="G1757" s="5" t="str">
        <f t="shared" si="110"/>
        <v>NEUTRAL</v>
      </c>
      <c r="H1757" s="5" t="str">
        <f t="shared" si="109"/>
        <v>NEUTRAL</v>
      </c>
    </row>
    <row r="1758" spans="1:8" ht="13.5" x14ac:dyDescent="0.25">
      <c r="A1758" s="3">
        <f>TITRES_STAT!B1761</f>
        <v>44867</v>
      </c>
      <c r="B1758" s="5">
        <f>TITRES_STAT!C1761</f>
        <v>6.36</v>
      </c>
      <c r="C1758" s="5">
        <f>TITRES_STAT!D1761</f>
        <v>6.3472999999999997</v>
      </c>
      <c r="D1758" s="5">
        <f>TITRES_STAT!E1761</f>
        <v>1217</v>
      </c>
      <c r="E1758" s="2">
        <f t="shared" si="108"/>
        <v>-72996</v>
      </c>
      <c r="F1758" s="5" t="str">
        <f t="shared" si="111"/>
        <v>NEUTRAL</v>
      </c>
      <c r="G1758" s="5" t="str">
        <f t="shared" si="110"/>
        <v>NEUTRAL</v>
      </c>
      <c r="H1758" s="5" t="str">
        <f t="shared" si="109"/>
        <v>NEUTRAL</v>
      </c>
    </row>
    <row r="1759" spans="1:8" ht="13.5" x14ac:dyDescent="0.25">
      <c r="A1759" s="3">
        <f>TITRES_STAT!B1762</f>
        <v>44868</v>
      </c>
      <c r="B1759" s="5">
        <f>TITRES_STAT!C1762</f>
        <v>6.36</v>
      </c>
      <c r="C1759" s="5">
        <f>TITRES_STAT!D1762</f>
        <v>6.3472999999999997</v>
      </c>
      <c r="D1759" s="5">
        <f>TITRES_STAT!E1762</f>
        <v>686</v>
      </c>
      <c r="E1759" s="2">
        <f t="shared" si="108"/>
        <v>-72996</v>
      </c>
      <c r="F1759" s="5" t="str">
        <f t="shared" si="111"/>
        <v>NEUTRAL</v>
      </c>
      <c r="G1759" s="5" t="str">
        <f t="shared" si="110"/>
        <v>NEUTRAL</v>
      </c>
      <c r="H1759" s="5" t="str">
        <f t="shared" si="109"/>
        <v>NEUTRAL</v>
      </c>
    </row>
    <row r="1760" spans="1:8" ht="13.5" x14ac:dyDescent="0.25">
      <c r="A1760" s="3">
        <f>TITRES_STAT!B1763</f>
        <v>44869</v>
      </c>
      <c r="B1760" s="5">
        <f>TITRES_STAT!C1763</f>
        <v>6.36</v>
      </c>
      <c r="C1760" s="5">
        <f>TITRES_STAT!D1763</f>
        <v>6.3472999999999997</v>
      </c>
      <c r="D1760" s="5">
        <f>TITRES_STAT!E1763</f>
        <v>2000</v>
      </c>
      <c r="E1760" s="2">
        <f t="shared" si="108"/>
        <v>-72996</v>
      </c>
      <c r="F1760" s="5" t="str">
        <f t="shared" si="111"/>
        <v>NEUTRAL</v>
      </c>
      <c r="G1760" s="5" t="str">
        <f t="shared" si="110"/>
        <v>NEUTRAL</v>
      </c>
      <c r="H1760" s="5" t="str">
        <f t="shared" si="109"/>
        <v>NEUTRAL</v>
      </c>
    </row>
    <row r="1761" spans="1:8" ht="13.5" x14ac:dyDescent="0.25">
      <c r="A1761" s="3">
        <f>TITRES_STAT!B1764</f>
        <v>44872</v>
      </c>
      <c r="B1761" s="5">
        <f>TITRES_STAT!C1764</f>
        <v>6.36</v>
      </c>
      <c r="C1761" s="5">
        <f>TITRES_STAT!D1764</f>
        <v>6.3472999999999997</v>
      </c>
      <c r="D1761" s="5">
        <f>TITRES_STAT!E1764</f>
        <v>0</v>
      </c>
      <c r="E1761" s="2">
        <f t="shared" si="108"/>
        <v>-72996</v>
      </c>
      <c r="F1761" s="5" t="str">
        <f t="shared" si="111"/>
        <v>NEUTRAL</v>
      </c>
      <c r="G1761" s="5" t="str">
        <f t="shared" si="110"/>
        <v>NEUTRAL</v>
      </c>
      <c r="H1761" s="5" t="str">
        <f t="shared" si="109"/>
        <v>NEUTRAL</v>
      </c>
    </row>
    <row r="1762" spans="1:8" ht="13.5" x14ac:dyDescent="0.25">
      <c r="A1762" s="3">
        <f>TITRES_STAT!B1765</f>
        <v>44873</v>
      </c>
      <c r="B1762" s="5">
        <f>TITRES_STAT!C1765</f>
        <v>6.36</v>
      </c>
      <c r="C1762" s="5">
        <f>TITRES_STAT!D1765</f>
        <v>6.3472999999999997</v>
      </c>
      <c r="D1762" s="5">
        <f>TITRES_STAT!E1765</f>
        <v>1000</v>
      </c>
      <c r="E1762" s="2">
        <f t="shared" si="108"/>
        <v>-72996</v>
      </c>
      <c r="F1762" s="5" t="str">
        <f t="shared" si="111"/>
        <v>NEUTRAL</v>
      </c>
      <c r="G1762" s="5" t="str">
        <f t="shared" si="110"/>
        <v>NEUTRAL</v>
      </c>
      <c r="H1762" s="5" t="str">
        <f t="shared" si="109"/>
        <v>NEUTRAL</v>
      </c>
    </row>
    <row r="1763" spans="1:8" ht="13.5" x14ac:dyDescent="0.25">
      <c r="A1763" s="3">
        <f>TITRES_STAT!B1766</f>
        <v>44874</v>
      </c>
      <c r="B1763" s="5">
        <f>TITRES_STAT!C1766</f>
        <v>6.36</v>
      </c>
      <c r="C1763" s="5">
        <f>TITRES_STAT!D1766</f>
        <v>6.3472999999999997</v>
      </c>
      <c r="D1763" s="5">
        <f>TITRES_STAT!E1766</f>
        <v>2350</v>
      </c>
      <c r="E1763" s="2">
        <f t="shared" si="108"/>
        <v>-72996</v>
      </c>
      <c r="F1763" s="5" t="str">
        <f t="shared" si="111"/>
        <v>NEUTRAL</v>
      </c>
      <c r="G1763" s="5" t="str">
        <f t="shared" si="110"/>
        <v>NEUTRAL</v>
      </c>
      <c r="H1763" s="5" t="str">
        <f t="shared" si="109"/>
        <v>NEUTRAL</v>
      </c>
    </row>
    <row r="1764" spans="1:8" ht="13.5" x14ac:dyDescent="0.25">
      <c r="A1764" s="3">
        <f>TITRES_STAT!B1767</f>
        <v>44875</v>
      </c>
      <c r="B1764" s="5">
        <f>TITRES_STAT!C1767</f>
        <v>6.36</v>
      </c>
      <c r="C1764" s="5">
        <f>TITRES_STAT!D1767</f>
        <v>6.3472999999999997</v>
      </c>
      <c r="D1764" s="5">
        <f>TITRES_STAT!E1767</f>
        <v>1990</v>
      </c>
      <c r="E1764" s="2">
        <f t="shared" si="108"/>
        <v>-72996</v>
      </c>
      <c r="F1764" s="5" t="str">
        <f t="shared" si="111"/>
        <v>NEUTRAL</v>
      </c>
      <c r="G1764" s="5" t="str">
        <f t="shared" si="110"/>
        <v>NEUTRAL</v>
      </c>
      <c r="H1764" s="5" t="str">
        <f t="shared" si="109"/>
        <v>NEUTRAL</v>
      </c>
    </row>
    <row r="1765" spans="1:8" ht="13.5" x14ac:dyDescent="0.25">
      <c r="A1765" s="3">
        <f>TITRES_STAT!B1768</f>
        <v>44876</v>
      </c>
      <c r="B1765" s="5">
        <f>TITRES_STAT!C1768</f>
        <v>6.36</v>
      </c>
      <c r="C1765" s="5">
        <f>TITRES_STAT!D1768</f>
        <v>6.3472999999999997</v>
      </c>
      <c r="D1765" s="5">
        <f>TITRES_STAT!E1768</f>
        <v>5888</v>
      </c>
      <c r="E1765" s="2">
        <f t="shared" si="108"/>
        <v>-72996</v>
      </c>
      <c r="F1765" s="5" t="str">
        <f t="shared" si="111"/>
        <v>NEUTRAL</v>
      </c>
      <c r="G1765" s="5" t="str">
        <f t="shared" si="110"/>
        <v>NEUTRAL</v>
      </c>
      <c r="H1765" s="5" t="str">
        <f t="shared" si="109"/>
        <v>NEUTRAL</v>
      </c>
    </row>
    <row r="1766" spans="1:8" ht="13.5" x14ac:dyDescent="0.25">
      <c r="A1766" s="3">
        <f>TITRES_STAT!B1769</f>
        <v>44879</v>
      </c>
      <c r="B1766" s="5">
        <f>TITRES_STAT!C1769</f>
        <v>6.36</v>
      </c>
      <c r="C1766" s="5">
        <f>TITRES_STAT!D1769</f>
        <v>6.3472999999999997</v>
      </c>
      <c r="D1766" s="5">
        <f>TITRES_STAT!E1769</f>
        <v>40</v>
      </c>
      <c r="E1766" s="2">
        <f t="shared" si="108"/>
        <v>-72996</v>
      </c>
      <c r="F1766" s="5" t="str">
        <f t="shared" si="111"/>
        <v>NEUTRAL</v>
      </c>
      <c r="G1766" s="5" t="str">
        <f t="shared" si="110"/>
        <v>NEUTRAL</v>
      </c>
      <c r="H1766" s="5" t="str">
        <f t="shared" si="109"/>
        <v>NEUTRAL</v>
      </c>
    </row>
    <row r="1767" spans="1:8" ht="13.5" x14ac:dyDescent="0.25">
      <c r="A1767" s="3">
        <f>TITRES_STAT!B1770</f>
        <v>44880</v>
      </c>
      <c r="B1767" s="5">
        <f>TITRES_STAT!C1770</f>
        <v>6.11</v>
      </c>
      <c r="C1767" s="5">
        <f>TITRES_STAT!D1770</f>
        <v>6.0978000000000003</v>
      </c>
      <c r="D1767" s="5">
        <f>TITRES_STAT!E1770</f>
        <v>11</v>
      </c>
      <c r="E1767" s="2">
        <f t="shared" si="108"/>
        <v>-73007</v>
      </c>
      <c r="F1767" s="5" t="str">
        <f t="shared" si="111"/>
        <v>BEARISH</v>
      </c>
      <c r="G1767" s="5" t="str">
        <f t="shared" si="110"/>
        <v>NEUTRAL</v>
      </c>
      <c r="H1767" s="5" t="str">
        <f t="shared" si="109"/>
        <v>CONFIRMED BEARISH</v>
      </c>
    </row>
    <row r="1768" spans="1:8" ht="13.5" x14ac:dyDescent="0.25">
      <c r="A1768" s="3">
        <f>TITRES_STAT!B1771</f>
        <v>44881</v>
      </c>
      <c r="B1768" s="5">
        <f>TITRES_STAT!C1771</f>
        <v>6.1</v>
      </c>
      <c r="C1768" s="5">
        <f>TITRES_STAT!D1771</f>
        <v>6.0877999999999997</v>
      </c>
      <c r="D1768" s="5">
        <f>TITRES_STAT!E1771</f>
        <v>4</v>
      </c>
      <c r="E1768" s="2">
        <f t="shared" si="108"/>
        <v>-73011</v>
      </c>
      <c r="F1768" s="5" t="str">
        <f t="shared" si="111"/>
        <v>BEARISH</v>
      </c>
      <c r="G1768" s="5" t="str">
        <f t="shared" si="110"/>
        <v>NEUTRAL</v>
      </c>
      <c r="H1768" s="5" t="str">
        <f t="shared" si="109"/>
        <v>CONFIRMED BEARISH</v>
      </c>
    </row>
    <row r="1769" spans="1:8" ht="13.5" x14ac:dyDescent="0.25">
      <c r="A1769" s="3">
        <f>TITRES_STAT!B1772</f>
        <v>44882</v>
      </c>
      <c r="B1769" s="5">
        <f>TITRES_STAT!C1772</f>
        <v>6.1</v>
      </c>
      <c r="C1769" s="5">
        <f>TITRES_STAT!D1772</f>
        <v>6.0877999999999997</v>
      </c>
      <c r="D1769" s="5">
        <f>TITRES_STAT!E1772</f>
        <v>407</v>
      </c>
      <c r="E1769" s="2">
        <f t="shared" si="108"/>
        <v>-73011</v>
      </c>
      <c r="F1769" s="5" t="str">
        <f t="shared" si="111"/>
        <v>BEARISH</v>
      </c>
      <c r="G1769" s="5" t="str">
        <f t="shared" si="110"/>
        <v>NEUTRAL</v>
      </c>
      <c r="H1769" s="5" t="str">
        <f t="shared" si="109"/>
        <v>CONFIRMED BEARISH</v>
      </c>
    </row>
    <row r="1770" spans="1:8" ht="13.5" x14ac:dyDescent="0.25">
      <c r="A1770" s="3">
        <f>TITRES_STAT!B1773</f>
        <v>44883</v>
      </c>
      <c r="B1770" s="5">
        <f>TITRES_STAT!C1773</f>
        <v>6.1</v>
      </c>
      <c r="C1770" s="5">
        <f>TITRES_STAT!D1773</f>
        <v>6.0877999999999997</v>
      </c>
      <c r="D1770" s="5">
        <f>TITRES_STAT!E1773</f>
        <v>0</v>
      </c>
      <c r="E1770" s="2">
        <f t="shared" si="108"/>
        <v>-73011</v>
      </c>
      <c r="F1770" s="5" t="str">
        <f t="shared" si="111"/>
        <v>BEARISH</v>
      </c>
      <c r="G1770" s="5" t="str">
        <f t="shared" si="110"/>
        <v>NEUTRAL</v>
      </c>
      <c r="H1770" s="5" t="str">
        <f t="shared" si="109"/>
        <v>CONFIRMED BEARISH</v>
      </c>
    </row>
    <row r="1771" spans="1:8" ht="13.5" x14ac:dyDescent="0.25">
      <c r="A1771" s="3">
        <f>TITRES_STAT!B1774</f>
        <v>44886</v>
      </c>
      <c r="B1771" s="5">
        <f>TITRES_STAT!C1774</f>
        <v>6.1</v>
      </c>
      <c r="C1771" s="5">
        <f>TITRES_STAT!D1774</f>
        <v>6.0877999999999997</v>
      </c>
      <c r="D1771" s="5">
        <f>TITRES_STAT!E1774</f>
        <v>0</v>
      </c>
      <c r="E1771" s="2">
        <f t="shared" si="108"/>
        <v>-73011</v>
      </c>
      <c r="F1771" s="5" t="str">
        <f t="shared" si="111"/>
        <v>BEARISH</v>
      </c>
      <c r="G1771" s="5" t="str">
        <f t="shared" si="110"/>
        <v>NEUTRAL</v>
      </c>
      <c r="H1771" s="5" t="str">
        <f t="shared" si="109"/>
        <v>CONFIRMED BEARISH</v>
      </c>
    </row>
    <row r="1772" spans="1:8" ht="13.5" x14ac:dyDescent="0.25">
      <c r="A1772" s="3">
        <f>TITRES_STAT!B1775</f>
        <v>44887</v>
      </c>
      <c r="B1772" s="5">
        <f>TITRES_STAT!C1775</f>
        <v>6.1</v>
      </c>
      <c r="C1772" s="5">
        <f>TITRES_STAT!D1775</f>
        <v>6.0877999999999997</v>
      </c>
      <c r="D1772" s="5">
        <f>TITRES_STAT!E1775</f>
        <v>0</v>
      </c>
      <c r="E1772" s="2">
        <f t="shared" si="108"/>
        <v>-73011</v>
      </c>
      <c r="F1772" s="5" t="str">
        <f t="shared" si="111"/>
        <v>BEARISH</v>
      </c>
      <c r="G1772" s="5" t="str">
        <f t="shared" si="110"/>
        <v>NEUTRAL</v>
      </c>
      <c r="H1772" s="5" t="str">
        <f t="shared" si="109"/>
        <v>CONFIRMED BEARISH</v>
      </c>
    </row>
    <row r="1773" spans="1:8" ht="13.5" x14ac:dyDescent="0.25">
      <c r="A1773" s="3">
        <f>TITRES_STAT!B1776</f>
        <v>44888</v>
      </c>
      <c r="B1773" s="5">
        <f>TITRES_STAT!C1776</f>
        <v>6.1</v>
      </c>
      <c r="C1773" s="5">
        <f>TITRES_STAT!D1776</f>
        <v>6.0877999999999997</v>
      </c>
      <c r="D1773" s="5">
        <f>TITRES_STAT!E1776</f>
        <v>0</v>
      </c>
      <c r="E1773" s="2">
        <f t="shared" si="108"/>
        <v>-73011</v>
      </c>
      <c r="F1773" s="5" t="str">
        <f t="shared" si="111"/>
        <v>NEUTRAL</v>
      </c>
      <c r="G1773" s="5" t="str">
        <f t="shared" si="110"/>
        <v>NEUTRAL</v>
      </c>
      <c r="H1773" s="5" t="str">
        <f t="shared" si="109"/>
        <v>NEUTRAL</v>
      </c>
    </row>
    <row r="1774" spans="1:8" ht="13.5" x14ac:dyDescent="0.25">
      <c r="A1774" s="3">
        <f>TITRES_STAT!B1777</f>
        <v>44889</v>
      </c>
      <c r="B1774" s="5">
        <f>TITRES_STAT!C1777</f>
        <v>6.1</v>
      </c>
      <c r="C1774" s="5">
        <f>TITRES_STAT!D1777</f>
        <v>6.0877999999999997</v>
      </c>
      <c r="D1774" s="5">
        <f>TITRES_STAT!E1777</f>
        <v>10</v>
      </c>
      <c r="E1774" s="2">
        <f t="shared" si="108"/>
        <v>-73011</v>
      </c>
      <c r="F1774" s="5" t="str">
        <f t="shared" si="111"/>
        <v>NEUTRAL</v>
      </c>
      <c r="G1774" s="5" t="str">
        <f t="shared" si="110"/>
        <v>NEUTRAL</v>
      </c>
      <c r="H1774" s="5" t="str">
        <f t="shared" si="109"/>
        <v>NEUTRAL</v>
      </c>
    </row>
    <row r="1775" spans="1:8" ht="13.5" x14ac:dyDescent="0.25">
      <c r="A1775" s="3">
        <f>TITRES_STAT!B1778</f>
        <v>44890</v>
      </c>
      <c r="B1775" s="5">
        <f>TITRES_STAT!C1778</f>
        <v>6.1</v>
      </c>
      <c r="C1775" s="5">
        <f>TITRES_STAT!D1778</f>
        <v>6.0877999999999997</v>
      </c>
      <c r="D1775" s="5">
        <f>TITRES_STAT!E1778</f>
        <v>0</v>
      </c>
      <c r="E1775" s="2">
        <f t="shared" si="108"/>
        <v>-73011</v>
      </c>
      <c r="F1775" s="5" t="str">
        <f t="shared" si="111"/>
        <v>NEUTRAL</v>
      </c>
      <c r="G1775" s="5" t="str">
        <f t="shared" si="110"/>
        <v>NEUTRAL</v>
      </c>
      <c r="H1775" s="5" t="str">
        <f t="shared" si="109"/>
        <v>NEUTRAL</v>
      </c>
    </row>
    <row r="1776" spans="1:8" ht="13.5" x14ac:dyDescent="0.25">
      <c r="A1776" s="3">
        <f>TITRES_STAT!B1779</f>
        <v>44893</v>
      </c>
      <c r="B1776" s="5">
        <f>TITRES_STAT!C1779</f>
        <v>6.37</v>
      </c>
      <c r="C1776" s="5">
        <f>TITRES_STAT!D1779</f>
        <v>6.3573000000000004</v>
      </c>
      <c r="D1776" s="5">
        <f>TITRES_STAT!E1779</f>
        <v>0</v>
      </c>
      <c r="E1776" s="2">
        <f t="shared" si="108"/>
        <v>-73011</v>
      </c>
      <c r="F1776" s="5" t="str">
        <f t="shared" si="111"/>
        <v>NEUTRAL</v>
      </c>
      <c r="G1776" s="5" t="str">
        <f t="shared" si="110"/>
        <v>NEUTRAL</v>
      </c>
      <c r="H1776" s="5" t="str">
        <f t="shared" si="109"/>
        <v>NEUTRAL</v>
      </c>
    </row>
    <row r="1777" spans="1:8" ht="13.5" x14ac:dyDescent="0.25">
      <c r="A1777" s="3">
        <f>TITRES_STAT!B1780</f>
        <v>44894</v>
      </c>
      <c r="B1777" s="5">
        <f>TITRES_STAT!C1780</f>
        <v>6.37</v>
      </c>
      <c r="C1777" s="5">
        <f>TITRES_STAT!D1780</f>
        <v>6.3573000000000004</v>
      </c>
      <c r="D1777" s="5">
        <f>TITRES_STAT!E1780</f>
        <v>0</v>
      </c>
      <c r="E1777" s="2">
        <f t="shared" si="108"/>
        <v>-73011</v>
      </c>
      <c r="F1777" s="5" t="str">
        <f t="shared" si="111"/>
        <v>NEUTRAL</v>
      </c>
      <c r="G1777" s="5" t="str">
        <f t="shared" si="110"/>
        <v>NEUTRAL</v>
      </c>
      <c r="H1777" s="5" t="str">
        <f t="shared" si="109"/>
        <v>NEUTRAL</v>
      </c>
    </row>
    <row r="1778" spans="1:8" ht="13.5" x14ac:dyDescent="0.25">
      <c r="A1778" s="3">
        <f>TITRES_STAT!B1781</f>
        <v>44895</v>
      </c>
      <c r="B1778" s="5">
        <f>TITRES_STAT!C1781</f>
        <v>6.37</v>
      </c>
      <c r="C1778" s="5">
        <f>TITRES_STAT!D1781</f>
        <v>6.3573000000000004</v>
      </c>
      <c r="D1778" s="5">
        <f>TITRES_STAT!E1781</f>
        <v>1000</v>
      </c>
      <c r="E1778" s="2">
        <f t="shared" si="108"/>
        <v>-73011</v>
      </c>
      <c r="F1778" s="5" t="str">
        <f t="shared" si="111"/>
        <v>NEUTRAL</v>
      </c>
      <c r="G1778" s="5" t="str">
        <f t="shared" si="110"/>
        <v>NEUTRAL</v>
      </c>
      <c r="H1778" s="5" t="str">
        <f t="shared" si="109"/>
        <v>NEUTRAL</v>
      </c>
    </row>
    <row r="1779" spans="1:8" ht="13.5" x14ac:dyDescent="0.25">
      <c r="A1779" s="3">
        <f>TITRES_STAT!B1782</f>
        <v>44896</v>
      </c>
      <c r="B1779" s="5">
        <f>TITRES_STAT!C1782</f>
        <v>6.37</v>
      </c>
      <c r="C1779" s="5">
        <f>TITRES_STAT!D1782</f>
        <v>6.3573000000000004</v>
      </c>
      <c r="D1779" s="5">
        <f>TITRES_STAT!E1782</f>
        <v>1000</v>
      </c>
      <c r="E1779" s="2">
        <f t="shared" si="108"/>
        <v>-73011</v>
      </c>
      <c r="F1779" s="5" t="str">
        <f t="shared" si="111"/>
        <v>NEUTRAL</v>
      </c>
      <c r="G1779" s="5" t="str">
        <f t="shared" si="110"/>
        <v>NEUTRAL</v>
      </c>
      <c r="H1779" s="5" t="str">
        <f t="shared" si="109"/>
        <v>NEUTRAL</v>
      </c>
    </row>
    <row r="1780" spans="1:8" ht="13.5" x14ac:dyDescent="0.25">
      <c r="A1780" s="3">
        <f>TITRES_STAT!B1783</f>
        <v>44897</v>
      </c>
      <c r="B1780" s="5">
        <f>TITRES_STAT!C1783</f>
        <v>6.36</v>
      </c>
      <c r="C1780" s="5">
        <f>TITRES_STAT!D1783</f>
        <v>6.3472999999999997</v>
      </c>
      <c r="D1780" s="5">
        <f>TITRES_STAT!E1783</f>
        <v>1400</v>
      </c>
      <c r="E1780" s="2">
        <f t="shared" si="108"/>
        <v>-74411</v>
      </c>
      <c r="F1780" s="5" t="str">
        <f t="shared" si="111"/>
        <v>BEARISH</v>
      </c>
      <c r="G1780" s="5" t="str">
        <f t="shared" si="110"/>
        <v>NEUTRAL</v>
      </c>
      <c r="H1780" s="5" t="str">
        <f t="shared" si="109"/>
        <v>BEARISH DIVERGENCE</v>
      </c>
    </row>
    <row r="1781" spans="1:8" ht="13.5" x14ac:dyDescent="0.25">
      <c r="A1781" s="3">
        <f>TITRES_STAT!B1784</f>
        <v>44900</v>
      </c>
      <c r="B1781" s="5">
        <f>TITRES_STAT!C1784</f>
        <v>6.36</v>
      </c>
      <c r="C1781" s="5">
        <f>TITRES_STAT!D1784</f>
        <v>6.3472999999999997</v>
      </c>
      <c r="D1781" s="5">
        <f>TITRES_STAT!E1784</f>
        <v>138</v>
      </c>
      <c r="E1781" s="2">
        <f t="shared" si="108"/>
        <v>-74411</v>
      </c>
      <c r="F1781" s="5" t="str">
        <f t="shared" si="111"/>
        <v>BEARISH</v>
      </c>
      <c r="G1781" s="5" t="str">
        <f t="shared" si="110"/>
        <v>NEUTRAL</v>
      </c>
      <c r="H1781" s="5" t="str">
        <f t="shared" si="109"/>
        <v>CONFIRMED BEARISH</v>
      </c>
    </row>
    <row r="1782" spans="1:8" ht="13.5" x14ac:dyDescent="0.25">
      <c r="A1782" s="3">
        <f>TITRES_STAT!B1785</f>
        <v>44901</v>
      </c>
      <c r="B1782" s="5">
        <f>TITRES_STAT!C1785</f>
        <v>6.08</v>
      </c>
      <c r="C1782" s="5">
        <f>TITRES_STAT!D1785</f>
        <v>6.0678000000000001</v>
      </c>
      <c r="D1782" s="5">
        <f>TITRES_STAT!E1785</f>
        <v>110</v>
      </c>
      <c r="E1782" s="2">
        <f t="shared" si="108"/>
        <v>-74521</v>
      </c>
      <c r="F1782" s="5" t="str">
        <f t="shared" si="111"/>
        <v>BEARISH</v>
      </c>
      <c r="G1782" s="5" t="str">
        <f t="shared" si="110"/>
        <v>STRONG</v>
      </c>
      <c r="H1782" s="5" t="str">
        <f t="shared" si="109"/>
        <v>CONFIRMED BEARISH</v>
      </c>
    </row>
    <row r="1783" spans="1:8" ht="13.5" x14ac:dyDescent="0.25">
      <c r="A1783" s="3">
        <f>TITRES_STAT!B1786</f>
        <v>44902</v>
      </c>
      <c r="B1783" s="5">
        <f>TITRES_STAT!C1786</f>
        <v>6.08</v>
      </c>
      <c r="C1783" s="5">
        <f>TITRES_STAT!D1786</f>
        <v>6.0678000000000001</v>
      </c>
      <c r="D1783" s="5">
        <f>TITRES_STAT!E1786</f>
        <v>0</v>
      </c>
      <c r="E1783" s="2">
        <f t="shared" si="108"/>
        <v>-74521</v>
      </c>
      <c r="F1783" s="5" t="str">
        <f t="shared" si="111"/>
        <v>BEARISH</v>
      </c>
      <c r="G1783" s="5" t="str">
        <f t="shared" si="110"/>
        <v>STRONG</v>
      </c>
      <c r="H1783" s="5" t="str">
        <f t="shared" si="109"/>
        <v>CONFIRMED BEARISH</v>
      </c>
    </row>
    <row r="1784" spans="1:8" ht="13.5" x14ac:dyDescent="0.25">
      <c r="A1784" s="3">
        <f>TITRES_STAT!B1787</f>
        <v>44903</v>
      </c>
      <c r="B1784" s="5">
        <f>TITRES_STAT!C1787</f>
        <v>6.1</v>
      </c>
      <c r="C1784" s="5">
        <f>TITRES_STAT!D1787</f>
        <v>6.0877999999999997</v>
      </c>
      <c r="D1784" s="5">
        <f>TITRES_STAT!E1787</f>
        <v>70</v>
      </c>
      <c r="E1784" s="2">
        <f t="shared" si="108"/>
        <v>-74451</v>
      </c>
      <c r="F1784" s="5" t="str">
        <f t="shared" si="111"/>
        <v>BEARISH</v>
      </c>
      <c r="G1784" s="5" t="str">
        <f t="shared" si="110"/>
        <v>NEUTRAL</v>
      </c>
      <c r="H1784" s="5" t="str">
        <f t="shared" si="109"/>
        <v>CONFIRMED BEARISH</v>
      </c>
    </row>
    <row r="1785" spans="1:8" ht="13.5" x14ac:dyDescent="0.25">
      <c r="A1785" s="3">
        <f>TITRES_STAT!B1788</f>
        <v>44904</v>
      </c>
      <c r="B1785" s="5">
        <f>TITRES_STAT!C1788</f>
        <v>6.36</v>
      </c>
      <c r="C1785" s="5">
        <f>TITRES_STAT!D1788</f>
        <v>6.3472999999999997</v>
      </c>
      <c r="D1785" s="5">
        <f>TITRES_STAT!E1788</f>
        <v>1140</v>
      </c>
      <c r="E1785" s="2">
        <f t="shared" si="108"/>
        <v>-73311</v>
      </c>
      <c r="F1785" s="5" t="str">
        <f t="shared" si="111"/>
        <v>BULLISH</v>
      </c>
      <c r="G1785" s="5" t="str">
        <f t="shared" si="110"/>
        <v>NEUTRAL</v>
      </c>
      <c r="H1785" s="5" t="str">
        <f t="shared" si="109"/>
        <v>NEUTRAL</v>
      </c>
    </row>
    <row r="1786" spans="1:8" ht="13.5" x14ac:dyDescent="0.25">
      <c r="A1786" s="3">
        <f>TITRES_STAT!B1789</f>
        <v>44907</v>
      </c>
      <c r="B1786" s="5">
        <f>TITRES_STAT!C1789</f>
        <v>6.36</v>
      </c>
      <c r="C1786" s="5">
        <f>TITRES_STAT!D1789</f>
        <v>6.3472999999999997</v>
      </c>
      <c r="D1786" s="5">
        <f>TITRES_STAT!E1789</f>
        <v>0</v>
      </c>
      <c r="E1786" s="2">
        <f t="shared" si="108"/>
        <v>-73311</v>
      </c>
      <c r="F1786" s="5" t="str">
        <f t="shared" si="111"/>
        <v>BULLISH</v>
      </c>
      <c r="G1786" s="5" t="str">
        <f t="shared" si="110"/>
        <v>NEUTRAL</v>
      </c>
      <c r="H1786" s="5" t="str">
        <f t="shared" si="109"/>
        <v>NEUTRAL</v>
      </c>
    </row>
    <row r="1787" spans="1:8" ht="13.5" x14ac:dyDescent="0.25">
      <c r="A1787" s="3">
        <f>TITRES_STAT!B1790</f>
        <v>44908</v>
      </c>
      <c r="B1787" s="5">
        <f>TITRES_STAT!C1790</f>
        <v>6.36</v>
      </c>
      <c r="C1787" s="5">
        <f>TITRES_STAT!D1790</f>
        <v>6.3472999999999997</v>
      </c>
      <c r="D1787" s="5">
        <f>TITRES_STAT!E1790</f>
        <v>300</v>
      </c>
      <c r="E1787" s="2">
        <f t="shared" si="108"/>
        <v>-73311</v>
      </c>
      <c r="F1787" s="5" t="str">
        <f t="shared" si="111"/>
        <v>BULLISH</v>
      </c>
      <c r="G1787" s="5" t="str">
        <f t="shared" si="110"/>
        <v>NEUTRAL</v>
      </c>
      <c r="H1787" s="5" t="str">
        <f t="shared" si="109"/>
        <v>CONFIRMED BULLISH</v>
      </c>
    </row>
    <row r="1788" spans="1:8" ht="13.5" x14ac:dyDescent="0.25">
      <c r="A1788" s="3">
        <f>TITRES_STAT!B1791</f>
        <v>44909</v>
      </c>
      <c r="B1788" s="5">
        <f>TITRES_STAT!C1791</f>
        <v>6.36</v>
      </c>
      <c r="C1788" s="5">
        <f>TITRES_STAT!D1791</f>
        <v>6.3472999999999997</v>
      </c>
      <c r="D1788" s="5">
        <f>TITRES_STAT!E1791</f>
        <v>200</v>
      </c>
      <c r="E1788" s="2">
        <f t="shared" si="108"/>
        <v>-73311</v>
      </c>
      <c r="F1788" s="5" t="str">
        <f t="shared" si="111"/>
        <v>BULLISH</v>
      </c>
      <c r="G1788" s="5" t="str">
        <f t="shared" si="110"/>
        <v>NEUTRAL</v>
      </c>
      <c r="H1788" s="5" t="str">
        <f t="shared" si="109"/>
        <v>CONFIRMED BULLISH</v>
      </c>
    </row>
    <row r="1789" spans="1:8" ht="13.5" x14ac:dyDescent="0.25">
      <c r="A1789" s="3">
        <f>TITRES_STAT!B1792</f>
        <v>44910</v>
      </c>
      <c r="B1789" s="5">
        <f>TITRES_STAT!C1792</f>
        <v>6.1</v>
      </c>
      <c r="C1789" s="5">
        <f>TITRES_STAT!D1792</f>
        <v>6.0877999999999997</v>
      </c>
      <c r="D1789" s="5">
        <f>TITRES_STAT!E1792</f>
        <v>33</v>
      </c>
      <c r="E1789" s="2">
        <f t="shared" si="108"/>
        <v>-73344</v>
      </c>
      <c r="F1789" s="5" t="str">
        <f t="shared" si="111"/>
        <v>BULLISH</v>
      </c>
      <c r="G1789" s="5" t="str">
        <f t="shared" si="110"/>
        <v>NEUTRAL</v>
      </c>
      <c r="H1789" s="5" t="str">
        <f t="shared" si="109"/>
        <v>NEUTRAL</v>
      </c>
    </row>
    <row r="1790" spans="1:8" ht="13.5" x14ac:dyDescent="0.25">
      <c r="A1790" s="3">
        <f>TITRES_STAT!B1793</f>
        <v>44911</v>
      </c>
      <c r="B1790" s="5">
        <f>TITRES_STAT!C1793</f>
        <v>6.1</v>
      </c>
      <c r="C1790" s="5">
        <f>TITRES_STAT!D1793</f>
        <v>6.0877999999999997</v>
      </c>
      <c r="D1790" s="5">
        <f>TITRES_STAT!E1793</f>
        <v>1505</v>
      </c>
      <c r="E1790" s="2">
        <f t="shared" si="108"/>
        <v>-73344</v>
      </c>
      <c r="F1790" s="5" t="str">
        <f t="shared" si="111"/>
        <v>BEARISH</v>
      </c>
      <c r="G1790" s="5" t="str">
        <f t="shared" si="110"/>
        <v>NEUTRAL</v>
      </c>
      <c r="H1790" s="5" t="str">
        <f t="shared" si="109"/>
        <v>CONFIRMED BEARISH</v>
      </c>
    </row>
    <row r="1791" spans="1:8" ht="13.5" x14ac:dyDescent="0.25">
      <c r="A1791" s="3">
        <f>TITRES_STAT!B1794</f>
        <v>44914</v>
      </c>
      <c r="B1791" s="5">
        <f>TITRES_STAT!C1794</f>
        <v>6.1</v>
      </c>
      <c r="C1791" s="5">
        <f>TITRES_STAT!D1794</f>
        <v>6.0877999999999997</v>
      </c>
      <c r="D1791" s="5">
        <f>TITRES_STAT!E1794</f>
        <v>225</v>
      </c>
      <c r="E1791" s="2">
        <f t="shared" si="108"/>
        <v>-73344</v>
      </c>
      <c r="F1791" s="5" t="str">
        <f t="shared" si="111"/>
        <v>BEARISH</v>
      </c>
      <c r="G1791" s="5" t="str">
        <f t="shared" si="110"/>
        <v>NEUTRAL</v>
      </c>
      <c r="H1791" s="5" t="str">
        <f t="shared" si="109"/>
        <v>CONFIRMED BEARISH</v>
      </c>
    </row>
    <row r="1792" spans="1:8" ht="13.5" x14ac:dyDescent="0.25">
      <c r="A1792" s="3">
        <f>TITRES_STAT!B1795</f>
        <v>44915</v>
      </c>
      <c r="B1792" s="5">
        <f>TITRES_STAT!C1795</f>
        <v>6.1</v>
      </c>
      <c r="C1792" s="5">
        <f>TITRES_STAT!D1795</f>
        <v>6.0877999999999997</v>
      </c>
      <c r="D1792" s="5">
        <f>TITRES_STAT!E1795</f>
        <v>0</v>
      </c>
      <c r="E1792" s="2">
        <f t="shared" si="108"/>
        <v>-73344</v>
      </c>
      <c r="F1792" s="5" t="str">
        <f t="shared" si="111"/>
        <v>BEARISH</v>
      </c>
      <c r="G1792" s="5" t="str">
        <f t="shared" si="110"/>
        <v>NEUTRAL</v>
      </c>
      <c r="H1792" s="5" t="str">
        <f t="shared" si="109"/>
        <v>CONFIRMED BEARISH</v>
      </c>
    </row>
    <row r="1793" spans="1:8" ht="13.5" x14ac:dyDescent="0.25">
      <c r="A1793" s="3">
        <f>TITRES_STAT!B1796</f>
        <v>44916</v>
      </c>
      <c r="B1793" s="5">
        <f>TITRES_STAT!C1796</f>
        <v>6.1</v>
      </c>
      <c r="C1793" s="5">
        <f>TITRES_STAT!D1796</f>
        <v>6.0877999999999997</v>
      </c>
      <c r="D1793" s="5">
        <f>TITRES_STAT!E1796</f>
        <v>399</v>
      </c>
      <c r="E1793" s="2">
        <f t="shared" si="108"/>
        <v>-73344</v>
      </c>
      <c r="F1793" s="5" t="str">
        <f t="shared" si="111"/>
        <v>BEARISH</v>
      </c>
      <c r="G1793" s="5" t="str">
        <f t="shared" si="110"/>
        <v>NEUTRAL</v>
      </c>
      <c r="H1793" s="5" t="str">
        <f t="shared" si="109"/>
        <v>CONFIRMED BEARISH</v>
      </c>
    </row>
    <row r="1794" spans="1:8" ht="13.5" x14ac:dyDescent="0.25">
      <c r="A1794" s="3">
        <f>TITRES_STAT!B1797</f>
        <v>44917</v>
      </c>
      <c r="B1794" s="5">
        <f>TITRES_STAT!C1797</f>
        <v>6.1</v>
      </c>
      <c r="C1794" s="5">
        <f>TITRES_STAT!D1797</f>
        <v>6.0877999999999997</v>
      </c>
      <c r="D1794" s="5">
        <f>TITRES_STAT!E1797</f>
        <v>0</v>
      </c>
      <c r="E1794" s="2">
        <f t="shared" si="108"/>
        <v>-73344</v>
      </c>
      <c r="F1794" s="5" t="str">
        <f t="shared" si="111"/>
        <v>NEUTRAL</v>
      </c>
      <c r="G1794" s="5" t="str">
        <f t="shared" si="110"/>
        <v>NEUTRAL</v>
      </c>
      <c r="H1794" s="5" t="str">
        <f t="shared" si="109"/>
        <v>NEUTRAL</v>
      </c>
    </row>
    <row r="1795" spans="1:8" ht="13.5" x14ac:dyDescent="0.25">
      <c r="A1795" s="3">
        <f>TITRES_STAT!B1798</f>
        <v>44918</v>
      </c>
      <c r="B1795" s="5">
        <f>TITRES_STAT!C1798</f>
        <v>6.35</v>
      </c>
      <c r="C1795" s="5">
        <f>TITRES_STAT!D1798</f>
        <v>6.3372999999999999</v>
      </c>
      <c r="D1795" s="5">
        <f>TITRES_STAT!E1798</f>
        <v>100</v>
      </c>
      <c r="E1795" s="2">
        <f t="shared" si="108"/>
        <v>-73244</v>
      </c>
      <c r="F1795" s="5" t="str">
        <f t="shared" si="111"/>
        <v>BULLISH</v>
      </c>
      <c r="G1795" s="5" t="str">
        <f t="shared" si="110"/>
        <v>NEUTRAL</v>
      </c>
      <c r="H1795" s="5" t="str">
        <f t="shared" si="109"/>
        <v>CONFIRMED BULLISH</v>
      </c>
    </row>
    <row r="1796" spans="1:8" ht="13.5" x14ac:dyDescent="0.25">
      <c r="A1796" s="3">
        <f>TITRES_STAT!B1799</f>
        <v>44921</v>
      </c>
      <c r="B1796" s="5">
        <f>TITRES_STAT!C1799</f>
        <v>6.33</v>
      </c>
      <c r="C1796" s="5">
        <f>TITRES_STAT!D1799</f>
        <v>6.3173000000000004</v>
      </c>
      <c r="D1796" s="5">
        <f>TITRES_STAT!E1799</f>
        <v>7800</v>
      </c>
      <c r="E1796" s="2">
        <f t="shared" ref="E1796:E1859" si="112">IF(B1796&gt;B1795, E1795+D1796, IF(B1796&lt;B1795, E1795-D1796, E1795))</f>
        <v>-81044</v>
      </c>
      <c r="F1796" s="5" t="str">
        <f t="shared" si="111"/>
        <v>BEARISH</v>
      </c>
      <c r="G1796" s="5" t="str">
        <f t="shared" si="110"/>
        <v>STRONG</v>
      </c>
      <c r="H1796" s="5" t="str">
        <f t="shared" si="109"/>
        <v>BEARISH DIVERGENCE</v>
      </c>
    </row>
    <row r="1797" spans="1:8" ht="13.5" x14ac:dyDescent="0.25">
      <c r="A1797" s="3">
        <f>TITRES_STAT!B1800</f>
        <v>44922</v>
      </c>
      <c r="B1797" s="5">
        <f>TITRES_STAT!C1800</f>
        <v>6.33</v>
      </c>
      <c r="C1797" s="5">
        <f>TITRES_STAT!D1800</f>
        <v>6.3173000000000004</v>
      </c>
      <c r="D1797" s="5">
        <f>TITRES_STAT!E1800</f>
        <v>0</v>
      </c>
      <c r="E1797" s="2">
        <f t="shared" si="112"/>
        <v>-81044</v>
      </c>
      <c r="F1797" s="5" t="str">
        <f t="shared" si="111"/>
        <v>BEARISH</v>
      </c>
      <c r="G1797" s="5" t="str">
        <f t="shared" si="110"/>
        <v>STRONG</v>
      </c>
      <c r="H1797" s="5" t="str">
        <f t="shared" si="109"/>
        <v>BEARISH DIVERGENCE</v>
      </c>
    </row>
    <row r="1798" spans="1:8" ht="13.5" x14ac:dyDescent="0.25">
      <c r="A1798" s="3">
        <f>TITRES_STAT!B1801</f>
        <v>44923</v>
      </c>
      <c r="B1798" s="5">
        <f>TITRES_STAT!C1801</f>
        <v>6.33</v>
      </c>
      <c r="C1798" s="5">
        <f>TITRES_STAT!D1801</f>
        <v>6.3173000000000004</v>
      </c>
      <c r="D1798" s="5">
        <f>TITRES_STAT!E1801</f>
        <v>0</v>
      </c>
      <c r="E1798" s="2">
        <f t="shared" si="112"/>
        <v>-81044</v>
      </c>
      <c r="F1798" s="5" t="str">
        <f t="shared" si="111"/>
        <v>BEARISH</v>
      </c>
      <c r="G1798" s="5" t="str">
        <f t="shared" si="110"/>
        <v>STRONG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BEARISH DIVERGENCE</v>
      </c>
    </row>
    <row r="1799" spans="1:8" ht="13.5" x14ac:dyDescent="0.25">
      <c r="A1799" s="3">
        <f>TITRES_STAT!B1802</f>
        <v>44924</v>
      </c>
      <c r="B1799" s="5">
        <f>TITRES_STAT!C1802</f>
        <v>6.32</v>
      </c>
      <c r="C1799" s="5">
        <f>TITRES_STAT!D1802</f>
        <v>6.3074000000000003</v>
      </c>
      <c r="D1799" s="5">
        <f>TITRES_STAT!E1802</f>
        <v>25</v>
      </c>
      <c r="E1799" s="2">
        <f t="shared" si="112"/>
        <v>-81069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STRONG</v>
      </c>
      <c r="H1799" s="5" t="str">
        <f t="shared" si="113"/>
        <v>BEARISH DIVERGENCE</v>
      </c>
    </row>
    <row r="1800" spans="1:8" ht="13.5" x14ac:dyDescent="0.25">
      <c r="A1800" s="3">
        <f>TITRES_STAT!B1803</f>
        <v>44925</v>
      </c>
      <c r="B1800" s="5">
        <f>TITRES_STAT!C1803</f>
        <v>6.35</v>
      </c>
      <c r="C1800" s="5">
        <f>TITRES_STAT!D1803</f>
        <v>6.3372999999999999</v>
      </c>
      <c r="D1800" s="5">
        <f>TITRES_STAT!E1803</f>
        <v>3500</v>
      </c>
      <c r="E1800" s="2">
        <f t="shared" si="112"/>
        <v>-77569</v>
      </c>
      <c r="F1800" s="5" t="str">
        <f t="shared" ref="F1800:F1863" si="115">IF(E1800&gt;E1795,"BULLISH",IF(E1800&lt;E1795,"BEARISH","NEUTRAL"))</f>
        <v>BEARISH</v>
      </c>
      <c r="G1800" s="5" t="str">
        <f t="shared" si="114"/>
        <v>STRONG</v>
      </c>
      <c r="H1800" s="5" t="str">
        <f t="shared" si="113"/>
        <v>NEUTRAL</v>
      </c>
    </row>
    <row r="1801" spans="1:8" ht="13.5" x14ac:dyDescent="0.25">
      <c r="A1801" s="3">
        <f>TITRES_STAT!B1804</f>
        <v>44928</v>
      </c>
      <c r="B1801" s="5">
        <f>TITRES_STAT!C1804</f>
        <v>6.1</v>
      </c>
      <c r="C1801" s="5">
        <f>TITRES_STAT!D1804</f>
        <v>6.0877999999999997</v>
      </c>
      <c r="D1801" s="5">
        <f>TITRES_STAT!E1804</f>
        <v>1975</v>
      </c>
      <c r="E1801" s="2">
        <f t="shared" si="112"/>
        <v>-79544</v>
      </c>
      <c r="F1801" s="5" t="str">
        <f t="shared" si="115"/>
        <v>BULLISH</v>
      </c>
      <c r="G1801" s="5" t="str">
        <f t="shared" si="114"/>
        <v>NEUTRAL</v>
      </c>
      <c r="H1801" s="5" t="str">
        <f t="shared" si="113"/>
        <v>BULLISH DIVERGENCE</v>
      </c>
    </row>
    <row r="1802" spans="1:8" ht="13.5" x14ac:dyDescent="0.25">
      <c r="A1802" s="3">
        <f>TITRES_STAT!B1805</f>
        <v>44929</v>
      </c>
      <c r="B1802" s="5">
        <f>TITRES_STAT!C1805</f>
        <v>6.1</v>
      </c>
      <c r="C1802" s="5">
        <f>TITRES_STAT!D1805</f>
        <v>6.0877999999999997</v>
      </c>
      <c r="D1802" s="5">
        <f>TITRES_STAT!E1805</f>
        <v>0</v>
      </c>
      <c r="E1802" s="2">
        <f t="shared" si="112"/>
        <v>-79544</v>
      </c>
      <c r="F1802" s="5" t="str">
        <f t="shared" si="115"/>
        <v>BULLISH</v>
      </c>
      <c r="G1802" s="5" t="str">
        <f t="shared" si="114"/>
        <v>NEUTRAL</v>
      </c>
      <c r="H1802" s="5" t="str">
        <f t="shared" si="113"/>
        <v>BULLISH DIVERGENCE</v>
      </c>
    </row>
    <row r="1803" spans="1:8" ht="13.5" x14ac:dyDescent="0.25">
      <c r="A1803" s="3">
        <f>TITRES_STAT!B1806</f>
        <v>44930</v>
      </c>
      <c r="B1803" s="5">
        <f>TITRES_STAT!C1806</f>
        <v>6.09</v>
      </c>
      <c r="C1803" s="5">
        <f>TITRES_STAT!D1806</f>
        <v>6.0777999999999999</v>
      </c>
      <c r="D1803" s="5">
        <f>TITRES_STAT!E1806</f>
        <v>2859</v>
      </c>
      <c r="E1803" s="2">
        <f t="shared" si="112"/>
        <v>-82403</v>
      </c>
      <c r="F1803" s="5" t="str">
        <f t="shared" si="115"/>
        <v>BEARISH</v>
      </c>
      <c r="G1803" s="5" t="str">
        <f t="shared" si="114"/>
        <v>NEUTRAL</v>
      </c>
      <c r="H1803" s="5" t="str">
        <f t="shared" si="113"/>
        <v>CONFIRMED BEARISH</v>
      </c>
    </row>
    <row r="1804" spans="1:8" ht="13.5" x14ac:dyDescent="0.25">
      <c r="A1804" s="3">
        <f>TITRES_STAT!B1807</f>
        <v>44931</v>
      </c>
      <c r="B1804" s="5">
        <f>TITRES_STAT!C1807</f>
        <v>6.09</v>
      </c>
      <c r="C1804" s="5">
        <f>TITRES_STAT!D1807</f>
        <v>6.0777999999999999</v>
      </c>
      <c r="D1804" s="5">
        <f>TITRES_STAT!E1807</f>
        <v>0</v>
      </c>
      <c r="E1804" s="2">
        <f t="shared" si="112"/>
        <v>-82403</v>
      </c>
      <c r="F1804" s="5" t="str">
        <f t="shared" si="115"/>
        <v>BEARISH</v>
      </c>
      <c r="G1804" s="5" t="str">
        <f t="shared" si="114"/>
        <v>NEUTRAL</v>
      </c>
      <c r="H1804" s="5" t="str">
        <f t="shared" si="113"/>
        <v>CONFIRMED BEARISH</v>
      </c>
    </row>
    <row r="1805" spans="1:8" ht="13.5" x14ac:dyDescent="0.25">
      <c r="A1805" s="3">
        <f>TITRES_STAT!B1808</f>
        <v>44932</v>
      </c>
      <c r="B1805" s="5">
        <f>TITRES_STAT!C1808</f>
        <v>6.09</v>
      </c>
      <c r="C1805" s="5">
        <f>TITRES_STAT!D1808</f>
        <v>6.0777999999999999</v>
      </c>
      <c r="D1805" s="5">
        <f>TITRES_STAT!E1808</f>
        <v>0</v>
      </c>
      <c r="E1805" s="2">
        <f t="shared" si="112"/>
        <v>-82403</v>
      </c>
      <c r="F1805" s="5" t="str">
        <f t="shared" si="115"/>
        <v>BEARISH</v>
      </c>
      <c r="G1805" s="5" t="str">
        <f t="shared" si="114"/>
        <v>STRONG</v>
      </c>
      <c r="H1805" s="5" t="str">
        <f t="shared" si="113"/>
        <v>CONFIRMED BEARISH</v>
      </c>
    </row>
    <row r="1806" spans="1:8" ht="13.5" x14ac:dyDescent="0.25">
      <c r="A1806" s="3">
        <f>TITRES_STAT!B1809</f>
        <v>44935</v>
      </c>
      <c r="B1806" s="5">
        <f>TITRES_STAT!C1809</f>
        <v>5.91</v>
      </c>
      <c r="C1806" s="5">
        <f>TITRES_STAT!D1809</f>
        <v>5.8982000000000001</v>
      </c>
      <c r="D1806" s="5">
        <f>TITRES_STAT!E1809</f>
        <v>4</v>
      </c>
      <c r="E1806" s="2">
        <f t="shared" si="112"/>
        <v>-82407</v>
      </c>
      <c r="F1806" s="5" t="str">
        <f t="shared" si="115"/>
        <v>BEARISH</v>
      </c>
      <c r="G1806" s="5" t="str">
        <f t="shared" si="114"/>
        <v>STRONG</v>
      </c>
      <c r="H1806" s="5" t="str">
        <f t="shared" si="113"/>
        <v>CONFIRMED BEARISH</v>
      </c>
    </row>
    <row r="1807" spans="1:8" ht="13.5" x14ac:dyDescent="0.25">
      <c r="A1807" s="3">
        <f>TITRES_STAT!B1810</f>
        <v>44936</v>
      </c>
      <c r="B1807" s="5">
        <f>TITRES_STAT!C1810</f>
        <v>5.9</v>
      </c>
      <c r="C1807" s="5">
        <f>TITRES_STAT!D1810</f>
        <v>5.8882000000000003</v>
      </c>
      <c r="D1807" s="5">
        <f>TITRES_STAT!E1810</f>
        <v>2108</v>
      </c>
      <c r="E1807" s="2">
        <f t="shared" si="112"/>
        <v>-84515</v>
      </c>
      <c r="F1807" s="5" t="str">
        <f t="shared" si="115"/>
        <v>BEARISH</v>
      </c>
      <c r="G1807" s="5" t="str">
        <f t="shared" si="114"/>
        <v>STRONG</v>
      </c>
      <c r="H1807" s="5" t="str">
        <f t="shared" si="113"/>
        <v>CONFIRMED BEARISH</v>
      </c>
    </row>
    <row r="1808" spans="1:8" ht="13.5" x14ac:dyDescent="0.25">
      <c r="A1808" s="3">
        <f>TITRES_STAT!B1811</f>
        <v>44937</v>
      </c>
      <c r="B1808" s="5">
        <f>TITRES_STAT!C1811</f>
        <v>5.9</v>
      </c>
      <c r="C1808" s="5">
        <f>TITRES_STAT!D1811</f>
        <v>5.8882000000000003</v>
      </c>
      <c r="D1808" s="5">
        <f>TITRES_STAT!E1811</f>
        <v>506</v>
      </c>
      <c r="E1808" s="2">
        <f t="shared" si="112"/>
        <v>-84515</v>
      </c>
      <c r="F1808" s="5" t="str">
        <f t="shared" si="115"/>
        <v>BEARISH</v>
      </c>
      <c r="G1808" s="5" t="str">
        <f t="shared" si="114"/>
        <v>STRONG</v>
      </c>
      <c r="H1808" s="5" t="str">
        <f t="shared" si="113"/>
        <v>CONFIRMED BEARISH</v>
      </c>
    </row>
    <row r="1809" spans="1:8" ht="13.5" x14ac:dyDescent="0.25">
      <c r="A1809" s="3">
        <f>TITRES_STAT!B1812</f>
        <v>44938</v>
      </c>
      <c r="B1809" s="5">
        <f>TITRES_STAT!C1812</f>
        <v>5.9</v>
      </c>
      <c r="C1809" s="5">
        <f>TITRES_STAT!D1812</f>
        <v>5.8882000000000003</v>
      </c>
      <c r="D1809" s="5">
        <f>TITRES_STAT!E1812</f>
        <v>0</v>
      </c>
      <c r="E1809" s="2">
        <f t="shared" si="112"/>
        <v>-84515</v>
      </c>
      <c r="F1809" s="5" t="str">
        <f t="shared" si="115"/>
        <v>BEARISH</v>
      </c>
      <c r="G1809" s="5" t="str">
        <f t="shared" si="114"/>
        <v>STRONG</v>
      </c>
      <c r="H1809" s="5" t="str">
        <f t="shared" si="113"/>
        <v>CONFIRMED BEARISH</v>
      </c>
    </row>
    <row r="1810" spans="1:8" ht="13.5" x14ac:dyDescent="0.25">
      <c r="A1810" s="3">
        <f>TITRES_STAT!B1813</f>
        <v>44939</v>
      </c>
      <c r="B1810" s="5">
        <f>TITRES_STAT!C1813</f>
        <v>5.9</v>
      </c>
      <c r="C1810" s="5">
        <f>TITRES_STAT!D1813</f>
        <v>5.8882000000000003</v>
      </c>
      <c r="D1810" s="5">
        <f>TITRES_STAT!E1813</f>
        <v>0</v>
      </c>
      <c r="E1810" s="2">
        <f t="shared" si="112"/>
        <v>-84515</v>
      </c>
      <c r="F1810" s="5" t="str">
        <f t="shared" si="115"/>
        <v>BEARISH</v>
      </c>
      <c r="G1810" s="5" t="str">
        <f t="shared" si="114"/>
        <v>STRONG</v>
      </c>
      <c r="H1810" s="5" t="str">
        <f t="shared" si="113"/>
        <v>CONFIRMED BEARISH</v>
      </c>
    </row>
    <row r="1811" spans="1:8" ht="13.5" x14ac:dyDescent="0.25">
      <c r="A1811" s="3">
        <f>TITRES_STAT!B1814</f>
        <v>44942</v>
      </c>
      <c r="B1811" s="5">
        <f>TITRES_STAT!C1814</f>
        <v>6.1</v>
      </c>
      <c r="C1811" s="5">
        <f>TITRES_STAT!D1814</f>
        <v>6.0877999999999997</v>
      </c>
      <c r="D1811" s="5">
        <f>TITRES_STAT!E1814</f>
        <v>20</v>
      </c>
      <c r="E1811" s="2">
        <f t="shared" si="112"/>
        <v>-84495</v>
      </c>
      <c r="F1811" s="5" t="str">
        <f t="shared" si="115"/>
        <v>BEARISH</v>
      </c>
      <c r="G1811" s="5" t="str">
        <f t="shared" si="114"/>
        <v>STRONG</v>
      </c>
      <c r="H1811" s="5" t="str">
        <f t="shared" si="113"/>
        <v>BEARISH DIVERGENCE</v>
      </c>
    </row>
    <row r="1812" spans="1:8" ht="13.5" x14ac:dyDescent="0.25">
      <c r="A1812" s="3">
        <f>TITRES_STAT!B1815</f>
        <v>44943</v>
      </c>
      <c r="B1812" s="5">
        <f>TITRES_STAT!C1815</f>
        <v>6.1</v>
      </c>
      <c r="C1812" s="5">
        <f>TITRES_STAT!D1815</f>
        <v>6.0877999999999997</v>
      </c>
      <c r="D1812" s="5">
        <f>TITRES_STAT!E1815</f>
        <v>0</v>
      </c>
      <c r="E1812" s="2">
        <f t="shared" si="112"/>
        <v>-84495</v>
      </c>
      <c r="F1812" s="5" t="str">
        <f t="shared" si="115"/>
        <v>BULLISH</v>
      </c>
      <c r="G1812" s="5" t="str">
        <f t="shared" si="114"/>
        <v>NEUTRAL</v>
      </c>
      <c r="H1812" s="5" t="str">
        <f t="shared" si="113"/>
        <v>CONFIRMED BULLISH</v>
      </c>
    </row>
    <row r="1813" spans="1:8" ht="13.5" x14ac:dyDescent="0.25">
      <c r="A1813" s="3">
        <f>TITRES_STAT!B1816</f>
        <v>44944</v>
      </c>
      <c r="B1813" s="5">
        <f>TITRES_STAT!C1816</f>
        <v>6.1</v>
      </c>
      <c r="C1813" s="5">
        <f>TITRES_STAT!D1816</f>
        <v>6.0877999999999997</v>
      </c>
      <c r="D1813" s="5">
        <f>TITRES_STAT!E1816</f>
        <v>0</v>
      </c>
      <c r="E1813" s="2">
        <f t="shared" si="112"/>
        <v>-84495</v>
      </c>
      <c r="F1813" s="5" t="str">
        <f t="shared" si="115"/>
        <v>BULLISH</v>
      </c>
      <c r="G1813" s="5" t="str">
        <f t="shared" si="114"/>
        <v>NEUTRAL</v>
      </c>
      <c r="H1813" s="5" t="str">
        <f t="shared" si="113"/>
        <v>CONFIRMED BULLISH</v>
      </c>
    </row>
    <row r="1814" spans="1:8" ht="13.5" x14ac:dyDescent="0.25">
      <c r="A1814" s="3">
        <f>TITRES_STAT!B1817</f>
        <v>44945</v>
      </c>
      <c r="B1814" s="5">
        <f>TITRES_STAT!C1817</f>
        <v>6.1</v>
      </c>
      <c r="C1814" s="5">
        <f>TITRES_STAT!D1817</f>
        <v>6.0877999999999997</v>
      </c>
      <c r="D1814" s="5">
        <f>TITRES_STAT!E1817</f>
        <v>0</v>
      </c>
      <c r="E1814" s="2">
        <f t="shared" si="112"/>
        <v>-84495</v>
      </c>
      <c r="F1814" s="5" t="str">
        <f t="shared" si="115"/>
        <v>BULLISH</v>
      </c>
      <c r="G1814" s="5" t="str">
        <f t="shared" si="114"/>
        <v>NEUTRAL</v>
      </c>
      <c r="H1814" s="5" t="str">
        <f t="shared" si="113"/>
        <v>CONFIRMED BULLISH</v>
      </c>
    </row>
    <row r="1815" spans="1:8" ht="13.5" x14ac:dyDescent="0.25">
      <c r="A1815" s="3">
        <f>TITRES_STAT!B1818</f>
        <v>44946</v>
      </c>
      <c r="B1815" s="5">
        <f>TITRES_STAT!C1818</f>
        <v>6.1</v>
      </c>
      <c r="C1815" s="5">
        <f>TITRES_STAT!D1818</f>
        <v>6.0877999999999997</v>
      </c>
      <c r="D1815" s="5">
        <f>TITRES_STAT!E1818</f>
        <v>0</v>
      </c>
      <c r="E1815" s="2">
        <f t="shared" si="112"/>
        <v>-84495</v>
      </c>
      <c r="F1815" s="5" t="str">
        <f t="shared" si="115"/>
        <v>BULLISH</v>
      </c>
      <c r="G1815" s="5" t="str">
        <f t="shared" si="114"/>
        <v>NEUTRAL</v>
      </c>
      <c r="H1815" s="5" t="str">
        <f t="shared" si="113"/>
        <v>CONFIRMED BULLISH</v>
      </c>
    </row>
    <row r="1816" spans="1:8" ht="13.5" x14ac:dyDescent="0.25">
      <c r="A1816" s="3">
        <f>TITRES_STAT!B1819</f>
        <v>44949</v>
      </c>
      <c r="B1816" s="5">
        <f>TITRES_STAT!C1819</f>
        <v>6.09</v>
      </c>
      <c r="C1816" s="5">
        <f>TITRES_STAT!D1819</f>
        <v>6.0777999999999999</v>
      </c>
      <c r="D1816" s="5">
        <f>TITRES_STAT!E1819</f>
        <v>75</v>
      </c>
      <c r="E1816" s="2">
        <f t="shared" si="112"/>
        <v>-84570</v>
      </c>
      <c r="F1816" s="5" t="str">
        <f t="shared" si="115"/>
        <v>BEARISH</v>
      </c>
      <c r="G1816" s="5" t="str">
        <f t="shared" si="114"/>
        <v>NEUTRAL</v>
      </c>
      <c r="H1816" s="5" t="str">
        <f t="shared" si="113"/>
        <v>CONFIRMED BEARISH</v>
      </c>
    </row>
    <row r="1817" spans="1:8" ht="13.5" x14ac:dyDescent="0.25">
      <c r="A1817" s="3">
        <f>TITRES_STAT!B1820</f>
        <v>44950</v>
      </c>
      <c r="B1817" s="5">
        <f>TITRES_STAT!C1820</f>
        <v>6.09</v>
      </c>
      <c r="C1817" s="5">
        <f>TITRES_STAT!D1820</f>
        <v>6.0777999999999999</v>
      </c>
      <c r="D1817" s="5">
        <f>TITRES_STAT!E1820</f>
        <v>0</v>
      </c>
      <c r="E1817" s="2">
        <f t="shared" si="112"/>
        <v>-84570</v>
      </c>
      <c r="F1817" s="5" t="str">
        <f t="shared" si="115"/>
        <v>BEARISH</v>
      </c>
      <c r="G1817" s="5" t="str">
        <f t="shared" si="114"/>
        <v>NEUTRAL</v>
      </c>
      <c r="H1817" s="5" t="str">
        <f t="shared" si="113"/>
        <v>CONFIRMED BEARISH</v>
      </c>
    </row>
    <row r="1818" spans="1:8" ht="13.5" x14ac:dyDescent="0.25">
      <c r="A1818" s="3">
        <f>TITRES_STAT!B1821</f>
        <v>44951</v>
      </c>
      <c r="B1818" s="5">
        <f>TITRES_STAT!C1821</f>
        <v>6.09</v>
      </c>
      <c r="C1818" s="5">
        <f>TITRES_STAT!D1821</f>
        <v>6.0777999999999999</v>
      </c>
      <c r="D1818" s="5">
        <f>TITRES_STAT!E1821</f>
        <v>0</v>
      </c>
      <c r="E1818" s="2">
        <f t="shared" si="112"/>
        <v>-84570</v>
      </c>
      <c r="F1818" s="5" t="str">
        <f t="shared" si="115"/>
        <v>BEARISH</v>
      </c>
      <c r="G1818" s="5" t="str">
        <f t="shared" si="114"/>
        <v>NEUTRAL</v>
      </c>
      <c r="H1818" s="5" t="str">
        <f t="shared" si="113"/>
        <v>CONFIRMED BEARISH</v>
      </c>
    </row>
    <row r="1819" spans="1:8" ht="13.5" x14ac:dyDescent="0.25">
      <c r="A1819" s="3">
        <f>TITRES_STAT!B1822</f>
        <v>44952</v>
      </c>
      <c r="B1819" s="5">
        <f>TITRES_STAT!C1822</f>
        <v>6.09</v>
      </c>
      <c r="C1819" s="5">
        <f>TITRES_STAT!D1822</f>
        <v>6.0777999999999999</v>
      </c>
      <c r="D1819" s="5">
        <f>TITRES_STAT!E1822</f>
        <v>1215</v>
      </c>
      <c r="E1819" s="2">
        <f t="shared" si="112"/>
        <v>-84570</v>
      </c>
      <c r="F1819" s="5" t="str">
        <f t="shared" si="115"/>
        <v>BEARISH</v>
      </c>
      <c r="G1819" s="5" t="str">
        <f t="shared" si="114"/>
        <v>NEUTRAL</v>
      </c>
      <c r="H1819" s="5" t="str">
        <f t="shared" si="113"/>
        <v>CONFIRMED BEARISH</v>
      </c>
    </row>
    <row r="1820" spans="1:8" ht="13.5" x14ac:dyDescent="0.25">
      <c r="A1820" s="3">
        <f>TITRES_STAT!B1823</f>
        <v>44953</v>
      </c>
      <c r="B1820" s="5">
        <f>TITRES_STAT!C1823</f>
        <v>6.09</v>
      </c>
      <c r="C1820" s="5">
        <f>TITRES_STAT!D1823</f>
        <v>6.0777999999999999</v>
      </c>
      <c r="D1820" s="5">
        <f>TITRES_STAT!E1823</f>
        <v>0</v>
      </c>
      <c r="E1820" s="2">
        <f t="shared" si="112"/>
        <v>-84570</v>
      </c>
      <c r="F1820" s="5" t="str">
        <f t="shared" si="115"/>
        <v>BEARISH</v>
      </c>
      <c r="G1820" s="5" t="str">
        <f t="shared" si="114"/>
        <v>NEUTRAL</v>
      </c>
      <c r="H1820" s="5" t="str">
        <f t="shared" si="113"/>
        <v>CONFIRMED BEARISH</v>
      </c>
    </row>
    <row r="1821" spans="1:8" ht="13.5" x14ac:dyDescent="0.25">
      <c r="A1821" s="3">
        <f>TITRES_STAT!B1824</f>
        <v>44956</v>
      </c>
      <c r="B1821" s="5">
        <f>TITRES_STAT!C1824</f>
        <v>5.82</v>
      </c>
      <c r="C1821" s="5">
        <f>TITRES_STAT!D1824</f>
        <v>5.8083999999999998</v>
      </c>
      <c r="D1821" s="5">
        <f>TITRES_STAT!E1824</f>
        <v>4</v>
      </c>
      <c r="E1821" s="2">
        <f t="shared" si="112"/>
        <v>-84574</v>
      </c>
      <c r="F1821" s="5" t="str">
        <f t="shared" si="115"/>
        <v>BEARISH</v>
      </c>
      <c r="G1821" s="5" t="str">
        <f t="shared" si="114"/>
        <v>NEUTRAL</v>
      </c>
      <c r="H1821" s="5" t="str">
        <f t="shared" si="113"/>
        <v>CONFIRMED BEARISH</v>
      </c>
    </row>
    <row r="1822" spans="1:8" ht="13.5" x14ac:dyDescent="0.25">
      <c r="A1822" s="3">
        <f>TITRES_STAT!B1825</f>
        <v>44957</v>
      </c>
      <c r="B1822" s="5">
        <f>TITRES_STAT!C1825</f>
        <v>5.82</v>
      </c>
      <c r="C1822" s="5">
        <f>TITRES_STAT!D1825</f>
        <v>5.8083999999999998</v>
      </c>
      <c r="D1822" s="5">
        <f>TITRES_STAT!E1825</f>
        <v>54</v>
      </c>
      <c r="E1822" s="2">
        <f t="shared" si="112"/>
        <v>-84574</v>
      </c>
      <c r="F1822" s="5" t="str">
        <f t="shared" si="115"/>
        <v>BEARISH</v>
      </c>
      <c r="G1822" s="5" t="str">
        <f t="shared" si="114"/>
        <v>NEUTRAL</v>
      </c>
      <c r="H1822" s="5" t="str">
        <f t="shared" si="113"/>
        <v>CONFIRMED BEARISH</v>
      </c>
    </row>
    <row r="1823" spans="1:8" ht="13.5" x14ac:dyDescent="0.25">
      <c r="A1823" s="3">
        <f>TITRES_STAT!B1826</f>
        <v>44958</v>
      </c>
      <c r="B1823" s="5">
        <f>TITRES_STAT!C1826</f>
        <v>5.82</v>
      </c>
      <c r="C1823" s="5">
        <f>TITRES_STAT!D1826</f>
        <v>5.8083999999999998</v>
      </c>
      <c r="D1823" s="5">
        <f>TITRES_STAT!E1826</f>
        <v>50</v>
      </c>
      <c r="E1823" s="2">
        <f t="shared" si="112"/>
        <v>-84574</v>
      </c>
      <c r="F1823" s="5" t="str">
        <f t="shared" si="115"/>
        <v>BEARISH</v>
      </c>
      <c r="G1823" s="5" t="str">
        <f t="shared" si="114"/>
        <v>NEUTRAL</v>
      </c>
      <c r="H1823" s="5" t="str">
        <f t="shared" si="113"/>
        <v>CONFIRMED BEARISH</v>
      </c>
    </row>
    <row r="1824" spans="1:8" ht="13.5" x14ac:dyDescent="0.25">
      <c r="A1824" s="3">
        <f>TITRES_STAT!B1827</f>
        <v>44959</v>
      </c>
      <c r="B1824" s="5">
        <f>TITRES_STAT!C1827</f>
        <v>5.82</v>
      </c>
      <c r="C1824" s="5">
        <f>TITRES_STAT!D1827</f>
        <v>5.8083999999999998</v>
      </c>
      <c r="D1824" s="5">
        <f>TITRES_STAT!E1827</f>
        <v>26</v>
      </c>
      <c r="E1824" s="2">
        <f t="shared" si="112"/>
        <v>-84574</v>
      </c>
      <c r="F1824" s="5" t="str">
        <f t="shared" si="115"/>
        <v>BEARISH</v>
      </c>
      <c r="G1824" s="5" t="str">
        <f t="shared" si="114"/>
        <v>NEUTRAL</v>
      </c>
      <c r="H1824" s="5" t="str">
        <f t="shared" si="113"/>
        <v>CONFIRMED BEARISH</v>
      </c>
    </row>
    <row r="1825" spans="1:8" ht="13.5" x14ac:dyDescent="0.25">
      <c r="A1825" s="3">
        <f>TITRES_STAT!B1828</f>
        <v>44960</v>
      </c>
      <c r="B1825" s="5">
        <f>TITRES_STAT!C1828</f>
        <v>5.82</v>
      </c>
      <c r="C1825" s="5">
        <f>TITRES_STAT!D1828</f>
        <v>5.8083999999999998</v>
      </c>
      <c r="D1825" s="5">
        <f>TITRES_STAT!E1828</f>
        <v>0</v>
      </c>
      <c r="E1825" s="2">
        <f t="shared" si="112"/>
        <v>-84574</v>
      </c>
      <c r="F1825" s="5" t="str">
        <f t="shared" si="115"/>
        <v>BEARISH</v>
      </c>
      <c r="G1825" s="5" t="str">
        <f t="shared" si="114"/>
        <v>NEUTRAL</v>
      </c>
      <c r="H1825" s="5" t="str">
        <f t="shared" si="113"/>
        <v>CONFIRMED BEARISH</v>
      </c>
    </row>
    <row r="1826" spans="1:8" ht="13.5" x14ac:dyDescent="0.25">
      <c r="A1826" s="3">
        <f>TITRES_STAT!B1829</f>
        <v>44963</v>
      </c>
      <c r="B1826" s="5">
        <f>TITRES_STAT!C1829</f>
        <v>6.02</v>
      </c>
      <c r="C1826" s="5">
        <f>TITRES_STAT!D1829</f>
        <v>6.008</v>
      </c>
      <c r="D1826" s="5">
        <f>TITRES_STAT!E1829</f>
        <v>11</v>
      </c>
      <c r="E1826" s="2">
        <f t="shared" si="112"/>
        <v>-84563</v>
      </c>
      <c r="F1826" s="5" t="str">
        <f t="shared" si="115"/>
        <v>BULLISH</v>
      </c>
      <c r="G1826" s="5" t="str">
        <f t="shared" si="114"/>
        <v>NEUTRAL</v>
      </c>
      <c r="H1826" s="5" t="str">
        <f t="shared" si="113"/>
        <v>CONFIRMED BULLISH</v>
      </c>
    </row>
    <row r="1827" spans="1:8" ht="13.5" x14ac:dyDescent="0.25">
      <c r="A1827" s="3">
        <f>TITRES_STAT!B1830</f>
        <v>44964</v>
      </c>
      <c r="B1827" s="5">
        <f>TITRES_STAT!C1830</f>
        <v>6.09</v>
      </c>
      <c r="C1827" s="5">
        <f>TITRES_STAT!D1830</f>
        <v>6.0777999999999999</v>
      </c>
      <c r="D1827" s="5">
        <f>TITRES_STAT!E1830</f>
        <v>19</v>
      </c>
      <c r="E1827" s="2">
        <f t="shared" si="112"/>
        <v>-84544</v>
      </c>
      <c r="F1827" s="5" t="str">
        <f t="shared" si="115"/>
        <v>BULLISH</v>
      </c>
      <c r="G1827" s="5" t="str">
        <f t="shared" si="114"/>
        <v>NEUTRAL</v>
      </c>
      <c r="H1827" s="5" t="str">
        <f t="shared" si="113"/>
        <v>CONFIRMED BULLISH</v>
      </c>
    </row>
    <row r="1828" spans="1:8" ht="13.5" x14ac:dyDescent="0.25">
      <c r="A1828" s="3">
        <f>TITRES_STAT!B1831</f>
        <v>44965</v>
      </c>
      <c r="B1828" s="5">
        <f>TITRES_STAT!C1831</f>
        <v>6.09</v>
      </c>
      <c r="C1828" s="5">
        <f>TITRES_STAT!D1831</f>
        <v>6.0777999999999999</v>
      </c>
      <c r="D1828" s="5">
        <f>TITRES_STAT!E1831</f>
        <v>0</v>
      </c>
      <c r="E1828" s="2">
        <f t="shared" si="112"/>
        <v>-84544</v>
      </c>
      <c r="F1828" s="5" t="str">
        <f t="shared" si="115"/>
        <v>BULLISH</v>
      </c>
      <c r="G1828" s="5" t="str">
        <f t="shared" si="114"/>
        <v>NEUTRAL</v>
      </c>
      <c r="H1828" s="5" t="str">
        <f t="shared" si="113"/>
        <v>CONFIRMED BULLISH</v>
      </c>
    </row>
    <row r="1829" spans="1:8" ht="13.5" x14ac:dyDescent="0.25">
      <c r="A1829" s="3">
        <f>TITRES_STAT!B1832</f>
        <v>44966</v>
      </c>
      <c r="B1829" s="5">
        <f>TITRES_STAT!C1832</f>
        <v>6.05</v>
      </c>
      <c r="C1829" s="5">
        <f>TITRES_STAT!D1832</f>
        <v>6.0378999999999996</v>
      </c>
      <c r="D1829" s="5">
        <f>TITRES_STAT!E1832</f>
        <v>20</v>
      </c>
      <c r="E1829" s="2">
        <f t="shared" si="112"/>
        <v>-84564</v>
      </c>
      <c r="F1829" s="5" t="str">
        <f t="shared" si="115"/>
        <v>BULLISH</v>
      </c>
      <c r="G1829" s="5" t="str">
        <f t="shared" si="114"/>
        <v>NEUTRAL</v>
      </c>
      <c r="H1829" s="5" t="str">
        <f t="shared" si="113"/>
        <v>CONFIRMED BULLISH</v>
      </c>
    </row>
    <row r="1830" spans="1:8" ht="13.5" x14ac:dyDescent="0.25">
      <c r="A1830" s="3">
        <f>TITRES_STAT!B1833</f>
        <v>44967</v>
      </c>
      <c r="B1830" s="5">
        <f>TITRES_STAT!C1833</f>
        <v>6.05</v>
      </c>
      <c r="C1830" s="5">
        <f>TITRES_STAT!D1833</f>
        <v>6.0378999999999996</v>
      </c>
      <c r="D1830" s="5">
        <f>TITRES_STAT!E1833</f>
        <v>0</v>
      </c>
      <c r="E1830" s="2">
        <f t="shared" si="112"/>
        <v>-84564</v>
      </c>
      <c r="F1830" s="5" t="str">
        <f t="shared" si="115"/>
        <v>BULLISH</v>
      </c>
      <c r="G1830" s="5" t="str">
        <f t="shared" si="114"/>
        <v>NEUTRAL</v>
      </c>
      <c r="H1830" s="5" t="str">
        <f t="shared" si="113"/>
        <v>CONFIRMED BULLISH</v>
      </c>
    </row>
    <row r="1831" spans="1:8" ht="13.5" x14ac:dyDescent="0.25">
      <c r="A1831" s="3">
        <f>TITRES_STAT!B1834</f>
        <v>44970</v>
      </c>
      <c r="B1831" s="5">
        <f>TITRES_STAT!C1834</f>
        <v>6.05</v>
      </c>
      <c r="C1831" s="5">
        <f>TITRES_STAT!D1834</f>
        <v>6.0378999999999996</v>
      </c>
      <c r="D1831" s="5">
        <f>TITRES_STAT!E1834</f>
        <v>0</v>
      </c>
      <c r="E1831" s="2">
        <f t="shared" si="112"/>
        <v>-84564</v>
      </c>
      <c r="F1831" s="5" t="str">
        <f t="shared" si="115"/>
        <v>BEARISH</v>
      </c>
      <c r="G1831" s="5" t="str">
        <f t="shared" si="114"/>
        <v>NEUTRAL</v>
      </c>
      <c r="H1831" s="5" t="str">
        <f t="shared" si="113"/>
        <v>BEARISH DIVERGENCE</v>
      </c>
    </row>
    <row r="1832" spans="1:8" ht="13.5" x14ac:dyDescent="0.25">
      <c r="A1832" s="3">
        <f>TITRES_STAT!B1835</f>
        <v>44971</v>
      </c>
      <c r="B1832" s="5">
        <f>TITRES_STAT!C1835</f>
        <v>6.05</v>
      </c>
      <c r="C1832" s="5">
        <f>TITRES_STAT!D1835</f>
        <v>6.0378999999999996</v>
      </c>
      <c r="D1832" s="5">
        <f>TITRES_STAT!E1835</f>
        <v>0</v>
      </c>
      <c r="E1832" s="2">
        <f t="shared" si="112"/>
        <v>-84564</v>
      </c>
      <c r="F1832" s="5" t="str">
        <f t="shared" si="115"/>
        <v>BEARISH</v>
      </c>
      <c r="G1832" s="5" t="str">
        <f t="shared" si="114"/>
        <v>NEUTRAL</v>
      </c>
      <c r="H1832" s="5" t="str">
        <f t="shared" si="113"/>
        <v>CONFIRMED BEARISH</v>
      </c>
    </row>
    <row r="1833" spans="1:8" ht="13.5" x14ac:dyDescent="0.25">
      <c r="A1833" s="3">
        <f>TITRES_STAT!B1836</f>
        <v>44972</v>
      </c>
      <c r="B1833" s="5">
        <f>TITRES_STAT!C1836</f>
        <v>5.9</v>
      </c>
      <c r="C1833" s="5">
        <f>TITRES_STAT!D1836</f>
        <v>5.8882000000000003</v>
      </c>
      <c r="D1833" s="5">
        <f>TITRES_STAT!E1836</f>
        <v>673</v>
      </c>
      <c r="E1833" s="2">
        <f t="shared" si="112"/>
        <v>-85237</v>
      </c>
      <c r="F1833" s="5" t="str">
        <f t="shared" si="115"/>
        <v>BEARISH</v>
      </c>
      <c r="G1833" s="5" t="str">
        <f t="shared" si="114"/>
        <v>NEUTRAL</v>
      </c>
      <c r="H1833" s="5" t="str">
        <f t="shared" si="113"/>
        <v>CONFIRMED BEARISH</v>
      </c>
    </row>
    <row r="1834" spans="1:8" ht="13.5" x14ac:dyDescent="0.25">
      <c r="A1834" s="3">
        <f>TITRES_STAT!B1837</f>
        <v>44973</v>
      </c>
      <c r="B1834" s="5">
        <f>TITRES_STAT!C1837</f>
        <v>5.9</v>
      </c>
      <c r="C1834" s="5">
        <f>TITRES_STAT!D1837</f>
        <v>5.8882000000000003</v>
      </c>
      <c r="D1834" s="5">
        <f>TITRES_STAT!E1837</f>
        <v>0</v>
      </c>
      <c r="E1834" s="2">
        <f t="shared" si="112"/>
        <v>-85237</v>
      </c>
      <c r="F1834" s="5" t="str">
        <f t="shared" si="115"/>
        <v>BEARISH</v>
      </c>
      <c r="G1834" s="5" t="str">
        <f t="shared" si="114"/>
        <v>NEUTRAL</v>
      </c>
      <c r="H1834" s="5" t="str">
        <f t="shared" si="113"/>
        <v>CONFIRMED BEARISH</v>
      </c>
    </row>
    <row r="1835" spans="1:8" ht="13.5" x14ac:dyDescent="0.25">
      <c r="A1835" s="3">
        <f>TITRES_STAT!B1838</f>
        <v>44974</v>
      </c>
      <c r="B1835" s="5">
        <f>TITRES_STAT!C1838</f>
        <v>5.72</v>
      </c>
      <c r="C1835" s="5">
        <f>TITRES_STAT!D1838</f>
        <v>5.7085999999999997</v>
      </c>
      <c r="D1835" s="5">
        <f>TITRES_STAT!E1838</f>
        <v>8</v>
      </c>
      <c r="E1835" s="2">
        <f t="shared" si="112"/>
        <v>-85245</v>
      </c>
      <c r="F1835" s="5" t="str">
        <f t="shared" si="115"/>
        <v>BEARISH</v>
      </c>
      <c r="G1835" s="5" t="str">
        <f t="shared" si="114"/>
        <v>NEUTRAL</v>
      </c>
      <c r="H1835" s="5" t="str">
        <f t="shared" si="113"/>
        <v>CONFIRMED BEARISH</v>
      </c>
    </row>
    <row r="1836" spans="1:8" ht="13.5" x14ac:dyDescent="0.25">
      <c r="A1836" s="3">
        <f>TITRES_STAT!B1839</f>
        <v>44977</v>
      </c>
      <c r="B1836" s="5">
        <f>TITRES_STAT!C1839</f>
        <v>5.97</v>
      </c>
      <c r="C1836" s="5">
        <f>TITRES_STAT!D1839</f>
        <v>5.9581</v>
      </c>
      <c r="D1836" s="5">
        <f>TITRES_STAT!E1839</f>
        <v>26</v>
      </c>
      <c r="E1836" s="2">
        <f t="shared" si="112"/>
        <v>-85219</v>
      </c>
      <c r="F1836" s="5" t="str">
        <f t="shared" si="115"/>
        <v>BEARISH</v>
      </c>
      <c r="G1836" s="5" t="str">
        <f t="shared" si="114"/>
        <v>NEUTRAL</v>
      </c>
      <c r="H1836" s="5" t="str">
        <f t="shared" si="113"/>
        <v>CONFIRMED BEARISH</v>
      </c>
    </row>
    <row r="1837" spans="1:8" ht="13.5" x14ac:dyDescent="0.25">
      <c r="A1837" s="3">
        <f>TITRES_STAT!B1840</f>
        <v>44978</v>
      </c>
      <c r="B1837" s="5">
        <f>TITRES_STAT!C1840</f>
        <v>5.97</v>
      </c>
      <c r="C1837" s="5">
        <f>TITRES_STAT!D1840</f>
        <v>5.9581</v>
      </c>
      <c r="D1837" s="5">
        <f>TITRES_STAT!E1840</f>
        <v>0</v>
      </c>
      <c r="E1837" s="2">
        <f t="shared" si="112"/>
        <v>-85219</v>
      </c>
      <c r="F1837" s="5" t="str">
        <f t="shared" si="115"/>
        <v>BEARISH</v>
      </c>
      <c r="G1837" s="5" t="str">
        <f t="shared" si="114"/>
        <v>NEUTRAL</v>
      </c>
      <c r="H1837" s="5" t="str">
        <f t="shared" si="113"/>
        <v>CONFIRMED BEARISH</v>
      </c>
    </row>
    <row r="1838" spans="1:8" ht="13.5" x14ac:dyDescent="0.25">
      <c r="A1838" s="3">
        <f>TITRES_STAT!B1841</f>
        <v>44979</v>
      </c>
      <c r="B1838" s="5">
        <f>TITRES_STAT!C1841</f>
        <v>6</v>
      </c>
      <c r="C1838" s="5">
        <f>TITRES_STAT!D1841</f>
        <v>5.9880000000000004</v>
      </c>
      <c r="D1838" s="5">
        <f>TITRES_STAT!E1841</f>
        <v>34</v>
      </c>
      <c r="E1838" s="2">
        <f t="shared" si="112"/>
        <v>-85185</v>
      </c>
      <c r="F1838" s="5" t="str">
        <f t="shared" si="115"/>
        <v>BULLISH</v>
      </c>
      <c r="G1838" s="5" t="str">
        <f t="shared" si="114"/>
        <v>NEUTRAL</v>
      </c>
      <c r="H1838" s="5" t="str">
        <f t="shared" si="113"/>
        <v>CONFIRMED BULLISH</v>
      </c>
    </row>
    <row r="1839" spans="1:8" ht="13.5" x14ac:dyDescent="0.25">
      <c r="A1839" s="3">
        <f>TITRES_STAT!B1842</f>
        <v>44980</v>
      </c>
      <c r="B1839" s="5">
        <f>TITRES_STAT!C1842</f>
        <v>6</v>
      </c>
      <c r="C1839" s="5">
        <f>TITRES_STAT!D1842</f>
        <v>5.9880000000000004</v>
      </c>
      <c r="D1839" s="5">
        <f>TITRES_STAT!E1842</f>
        <v>0</v>
      </c>
      <c r="E1839" s="2">
        <f t="shared" si="112"/>
        <v>-85185</v>
      </c>
      <c r="F1839" s="5" t="str">
        <f t="shared" si="115"/>
        <v>BULLISH</v>
      </c>
      <c r="G1839" s="5" t="str">
        <f t="shared" si="114"/>
        <v>NEUTRAL</v>
      </c>
      <c r="H1839" s="5" t="str">
        <f t="shared" si="113"/>
        <v>CONFIRMED BULLISH</v>
      </c>
    </row>
    <row r="1840" spans="1:8" ht="13.5" x14ac:dyDescent="0.25">
      <c r="A1840" s="3">
        <f>TITRES_STAT!B1843</f>
        <v>44981</v>
      </c>
      <c r="B1840" s="5">
        <f>TITRES_STAT!C1843</f>
        <v>6</v>
      </c>
      <c r="C1840" s="5">
        <f>TITRES_STAT!D1843</f>
        <v>5.9880000000000004</v>
      </c>
      <c r="D1840" s="5">
        <f>TITRES_STAT!E1843</f>
        <v>0</v>
      </c>
      <c r="E1840" s="2">
        <f t="shared" si="112"/>
        <v>-85185</v>
      </c>
      <c r="F1840" s="5" t="str">
        <f t="shared" si="115"/>
        <v>BULLISH</v>
      </c>
      <c r="G1840" s="5" t="str">
        <f t="shared" si="114"/>
        <v>NEUTRAL</v>
      </c>
      <c r="H1840" s="5" t="str">
        <f t="shared" si="113"/>
        <v>CONFIRMED BULLISH</v>
      </c>
    </row>
    <row r="1841" spans="1:8" ht="13.5" x14ac:dyDescent="0.25">
      <c r="A1841" s="3">
        <f>TITRES_STAT!B1844</f>
        <v>44984</v>
      </c>
      <c r="B1841" s="5">
        <f>TITRES_STAT!C1844</f>
        <v>6</v>
      </c>
      <c r="C1841" s="5">
        <f>TITRES_STAT!D1844</f>
        <v>5.9880000000000004</v>
      </c>
      <c r="D1841" s="5">
        <f>TITRES_STAT!E1844</f>
        <v>14</v>
      </c>
      <c r="E1841" s="2">
        <f t="shared" si="112"/>
        <v>-85185</v>
      </c>
      <c r="F1841" s="5" t="str">
        <f t="shared" si="115"/>
        <v>BULLISH</v>
      </c>
      <c r="G1841" s="5" t="str">
        <f t="shared" si="114"/>
        <v>NEUTRAL</v>
      </c>
      <c r="H1841" s="5" t="str">
        <f t="shared" si="113"/>
        <v>CONFIRMED BULLISH</v>
      </c>
    </row>
    <row r="1842" spans="1:8" ht="13.5" x14ac:dyDescent="0.25">
      <c r="A1842" s="3">
        <f>TITRES_STAT!B1845</f>
        <v>44985</v>
      </c>
      <c r="B1842" s="5">
        <f>TITRES_STAT!C1845</f>
        <v>5.75</v>
      </c>
      <c r="C1842" s="5">
        <f>TITRES_STAT!D1845</f>
        <v>5.7385000000000002</v>
      </c>
      <c r="D1842" s="5">
        <f>TITRES_STAT!E1845</f>
        <v>10</v>
      </c>
      <c r="E1842" s="2">
        <f t="shared" si="112"/>
        <v>-85195</v>
      </c>
      <c r="F1842" s="5" t="str">
        <f t="shared" si="115"/>
        <v>BULLISH</v>
      </c>
      <c r="G1842" s="5" t="str">
        <f t="shared" si="114"/>
        <v>NEUTRAL</v>
      </c>
      <c r="H1842" s="5" t="str">
        <f t="shared" si="113"/>
        <v>BULLISH DIVERGENCE</v>
      </c>
    </row>
    <row r="1843" spans="1:8" ht="13.5" x14ac:dyDescent="0.25">
      <c r="A1843" s="3">
        <f>TITRES_STAT!B1846</f>
        <v>44986</v>
      </c>
      <c r="B1843" s="5">
        <f>TITRES_STAT!C1846</f>
        <v>6</v>
      </c>
      <c r="C1843" s="5">
        <f>TITRES_STAT!D1846</f>
        <v>5.9880000000000004</v>
      </c>
      <c r="D1843" s="5">
        <f>TITRES_STAT!E1846</f>
        <v>50</v>
      </c>
      <c r="E1843" s="2">
        <f t="shared" si="112"/>
        <v>-85145</v>
      </c>
      <c r="F1843" s="5" t="str">
        <f t="shared" si="115"/>
        <v>BULLISH</v>
      </c>
      <c r="G1843" s="5" t="str">
        <f t="shared" si="114"/>
        <v>NEUTRAL</v>
      </c>
      <c r="H1843" s="5" t="str">
        <f t="shared" si="113"/>
        <v>NEUTRAL</v>
      </c>
    </row>
    <row r="1844" spans="1:8" ht="13.5" x14ac:dyDescent="0.25">
      <c r="A1844" s="3">
        <f>TITRES_STAT!B1847</f>
        <v>44987</v>
      </c>
      <c r="B1844" s="5">
        <f>TITRES_STAT!C1847</f>
        <v>6</v>
      </c>
      <c r="C1844" s="5">
        <f>TITRES_STAT!D1847</f>
        <v>5.9880000000000004</v>
      </c>
      <c r="D1844" s="5">
        <f>TITRES_STAT!E1847</f>
        <v>0</v>
      </c>
      <c r="E1844" s="2">
        <f t="shared" si="112"/>
        <v>-85145</v>
      </c>
      <c r="F1844" s="5" t="str">
        <f t="shared" si="115"/>
        <v>BULLISH</v>
      </c>
      <c r="G1844" s="5" t="str">
        <f t="shared" si="114"/>
        <v>NEUTRAL</v>
      </c>
      <c r="H1844" s="5" t="str">
        <f t="shared" si="113"/>
        <v>NEUTRAL</v>
      </c>
    </row>
    <row r="1845" spans="1:8" ht="13.5" x14ac:dyDescent="0.25">
      <c r="A1845" s="3">
        <f>TITRES_STAT!B1848</f>
        <v>44988</v>
      </c>
      <c r="B1845" s="5">
        <f>TITRES_STAT!C1848</f>
        <v>6</v>
      </c>
      <c r="C1845" s="5">
        <f>TITRES_STAT!D1848</f>
        <v>5.9880000000000004</v>
      </c>
      <c r="D1845" s="5">
        <f>TITRES_STAT!E1848</f>
        <v>0</v>
      </c>
      <c r="E1845" s="2">
        <f t="shared" si="112"/>
        <v>-85145</v>
      </c>
      <c r="F1845" s="5" t="str">
        <f t="shared" si="115"/>
        <v>BULLISH</v>
      </c>
      <c r="G1845" s="5" t="str">
        <f t="shared" si="114"/>
        <v>NEUTRAL</v>
      </c>
      <c r="H1845" s="5" t="str">
        <f t="shared" si="113"/>
        <v>NEUTRAL</v>
      </c>
    </row>
    <row r="1846" spans="1:8" ht="13.5" x14ac:dyDescent="0.25">
      <c r="A1846" s="3">
        <f>TITRES_STAT!B1849</f>
        <v>44991</v>
      </c>
      <c r="B1846" s="5">
        <f>TITRES_STAT!C1849</f>
        <v>6</v>
      </c>
      <c r="C1846" s="5">
        <f>TITRES_STAT!D1849</f>
        <v>5.9880000000000004</v>
      </c>
      <c r="D1846" s="5">
        <f>TITRES_STAT!E1849</f>
        <v>0</v>
      </c>
      <c r="E1846" s="2">
        <f t="shared" si="112"/>
        <v>-85145</v>
      </c>
      <c r="F1846" s="5" t="str">
        <f t="shared" si="115"/>
        <v>BULLISH</v>
      </c>
      <c r="G1846" s="5" t="str">
        <f t="shared" si="114"/>
        <v>NEUTRAL</v>
      </c>
      <c r="H1846" s="5" t="str">
        <f t="shared" si="113"/>
        <v>NEUTRAL</v>
      </c>
    </row>
    <row r="1847" spans="1:8" ht="13.5" x14ac:dyDescent="0.25">
      <c r="A1847" s="3">
        <f>TITRES_STAT!B1850</f>
        <v>44992</v>
      </c>
      <c r="B1847" s="5">
        <f>TITRES_STAT!C1850</f>
        <v>6</v>
      </c>
      <c r="C1847" s="5">
        <f>TITRES_STAT!D1850</f>
        <v>5.9880000000000004</v>
      </c>
      <c r="D1847" s="5">
        <f>TITRES_STAT!E1850</f>
        <v>0</v>
      </c>
      <c r="E1847" s="2">
        <f t="shared" si="112"/>
        <v>-85145</v>
      </c>
      <c r="F1847" s="5" t="str">
        <f t="shared" si="115"/>
        <v>BULLISH</v>
      </c>
      <c r="G1847" s="5" t="str">
        <f t="shared" si="114"/>
        <v>NEUTRAL</v>
      </c>
      <c r="H1847" s="5" t="str">
        <f t="shared" si="113"/>
        <v>CONFIRMED BULLISH</v>
      </c>
    </row>
    <row r="1848" spans="1:8" ht="13.5" x14ac:dyDescent="0.25">
      <c r="A1848" s="3">
        <f>TITRES_STAT!B1851</f>
        <v>44993</v>
      </c>
      <c r="B1848" s="5">
        <f>TITRES_STAT!C1851</f>
        <v>6</v>
      </c>
      <c r="C1848" s="5">
        <f>TITRES_STAT!D1851</f>
        <v>5.9880000000000004</v>
      </c>
      <c r="D1848" s="5">
        <f>TITRES_STAT!E1851</f>
        <v>120</v>
      </c>
      <c r="E1848" s="2">
        <f t="shared" si="112"/>
        <v>-85145</v>
      </c>
      <c r="F1848" s="5" t="str">
        <f t="shared" si="115"/>
        <v>NEUTRAL</v>
      </c>
      <c r="G1848" s="5" t="str">
        <f t="shared" si="114"/>
        <v>NEUTRAL</v>
      </c>
      <c r="H1848" s="5" t="str">
        <f t="shared" si="113"/>
        <v>NEUTRAL</v>
      </c>
    </row>
    <row r="1849" spans="1:8" ht="13.5" x14ac:dyDescent="0.25">
      <c r="A1849" s="3">
        <f>TITRES_STAT!B1852</f>
        <v>44994</v>
      </c>
      <c r="B1849" s="5">
        <f>TITRES_STAT!C1852</f>
        <v>6</v>
      </c>
      <c r="C1849" s="5">
        <f>TITRES_STAT!D1852</f>
        <v>5.9880000000000004</v>
      </c>
      <c r="D1849" s="5">
        <f>TITRES_STAT!E1852</f>
        <v>0</v>
      </c>
      <c r="E1849" s="2">
        <f t="shared" si="112"/>
        <v>-85145</v>
      </c>
      <c r="F1849" s="5" t="str">
        <f t="shared" si="115"/>
        <v>NEUTRAL</v>
      </c>
      <c r="G1849" s="5" t="str">
        <f t="shared" si="114"/>
        <v>NEUTRAL</v>
      </c>
      <c r="H1849" s="5" t="str">
        <f t="shared" si="113"/>
        <v>NEUTRAL</v>
      </c>
    </row>
    <row r="1850" spans="1:8" ht="13.5" x14ac:dyDescent="0.25">
      <c r="A1850" s="3">
        <f>TITRES_STAT!B1853</f>
        <v>44995</v>
      </c>
      <c r="B1850" s="5">
        <f>TITRES_STAT!C1853</f>
        <v>6</v>
      </c>
      <c r="C1850" s="5">
        <f>TITRES_STAT!D1853</f>
        <v>5.9880000000000004</v>
      </c>
      <c r="D1850" s="5">
        <f>TITRES_STAT!E1853</f>
        <v>0</v>
      </c>
      <c r="E1850" s="2">
        <f t="shared" si="112"/>
        <v>-85145</v>
      </c>
      <c r="F1850" s="5" t="str">
        <f t="shared" si="115"/>
        <v>NEUTRAL</v>
      </c>
      <c r="G1850" s="5" t="str">
        <f t="shared" si="114"/>
        <v>NEUTRAL</v>
      </c>
      <c r="H1850" s="5" t="str">
        <f t="shared" si="113"/>
        <v>NEUTRAL</v>
      </c>
    </row>
    <row r="1851" spans="1:8" ht="13.5" x14ac:dyDescent="0.25">
      <c r="A1851" s="3">
        <f>TITRES_STAT!B1854</f>
        <v>44998</v>
      </c>
      <c r="B1851" s="5">
        <f>TITRES_STAT!C1854</f>
        <v>5.73</v>
      </c>
      <c r="C1851" s="5">
        <f>TITRES_STAT!D1854</f>
        <v>5.7184999999999997</v>
      </c>
      <c r="D1851" s="5">
        <f>TITRES_STAT!E1854</f>
        <v>0</v>
      </c>
      <c r="E1851" s="2">
        <f t="shared" si="112"/>
        <v>-85145</v>
      </c>
      <c r="F1851" s="5" t="str">
        <f t="shared" si="115"/>
        <v>NEUTRAL</v>
      </c>
      <c r="G1851" s="5" t="str">
        <f t="shared" si="114"/>
        <v>NEUTRAL</v>
      </c>
      <c r="H1851" s="5" t="str">
        <f t="shared" si="113"/>
        <v>NEUTRAL</v>
      </c>
    </row>
    <row r="1852" spans="1:8" ht="13.5" x14ac:dyDescent="0.25">
      <c r="A1852" s="3">
        <f>TITRES_STAT!B1855</f>
        <v>44999</v>
      </c>
      <c r="B1852" s="5">
        <f>TITRES_STAT!C1855</f>
        <v>5.98</v>
      </c>
      <c r="C1852" s="5">
        <f>TITRES_STAT!D1855</f>
        <v>5.968</v>
      </c>
      <c r="D1852" s="5">
        <f>TITRES_STAT!E1855</f>
        <v>113</v>
      </c>
      <c r="E1852" s="2">
        <f t="shared" si="112"/>
        <v>-85032</v>
      </c>
      <c r="F1852" s="5" t="str">
        <f t="shared" si="115"/>
        <v>BULLISH</v>
      </c>
      <c r="G1852" s="5" t="str">
        <f t="shared" si="114"/>
        <v>NEUTRAL</v>
      </c>
      <c r="H1852" s="5" t="str">
        <f t="shared" si="113"/>
        <v>BULLISH DIVERGENCE</v>
      </c>
    </row>
    <row r="1853" spans="1:8" ht="13.5" x14ac:dyDescent="0.25">
      <c r="A1853" s="3">
        <f>TITRES_STAT!B1856</f>
        <v>45000</v>
      </c>
      <c r="B1853" s="5">
        <f>TITRES_STAT!C1856</f>
        <v>5.98</v>
      </c>
      <c r="C1853" s="5">
        <f>TITRES_STAT!D1856</f>
        <v>5.968</v>
      </c>
      <c r="D1853" s="5">
        <f>TITRES_STAT!E1856</f>
        <v>25</v>
      </c>
      <c r="E1853" s="2">
        <f t="shared" si="112"/>
        <v>-85032</v>
      </c>
      <c r="F1853" s="5" t="str">
        <f t="shared" si="115"/>
        <v>BULLISH</v>
      </c>
      <c r="G1853" s="5" t="str">
        <f t="shared" si="114"/>
        <v>NEUTRAL</v>
      </c>
      <c r="H1853" s="5" t="str">
        <f t="shared" si="113"/>
        <v>BULLISH DIVERGENCE</v>
      </c>
    </row>
    <row r="1854" spans="1:8" ht="13.5" x14ac:dyDescent="0.25">
      <c r="A1854" s="3">
        <f>TITRES_STAT!B1857</f>
        <v>45001</v>
      </c>
      <c r="B1854" s="5">
        <f>TITRES_STAT!C1857</f>
        <v>5.72</v>
      </c>
      <c r="C1854" s="5">
        <f>TITRES_STAT!D1857</f>
        <v>5.7085999999999997</v>
      </c>
      <c r="D1854" s="5">
        <f>TITRES_STAT!E1857</f>
        <v>11</v>
      </c>
      <c r="E1854" s="2">
        <f t="shared" si="112"/>
        <v>-85043</v>
      </c>
      <c r="F1854" s="5" t="str">
        <f t="shared" si="115"/>
        <v>BULLISH</v>
      </c>
      <c r="G1854" s="5" t="str">
        <f t="shared" si="114"/>
        <v>NEUTRAL</v>
      </c>
      <c r="H1854" s="5" t="str">
        <f t="shared" si="113"/>
        <v>BULLISH DIVERGENCE</v>
      </c>
    </row>
    <row r="1855" spans="1:8" ht="13.5" x14ac:dyDescent="0.25">
      <c r="A1855" s="3">
        <f>TITRES_STAT!B1858</f>
        <v>45002</v>
      </c>
      <c r="B1855" s="5">
        <f>TITRES_STAT!C1858</f>
        <v>5.47</v>
      </c>
      <c r="C1855" s="5">
        <f>TITRES_STAT!D1858</f>
        <v>5.4591000000000003</v>
      </c>
      <c r="D1855" s="5">
        <f>TITRES_STAT!E1858</f>
        <v>44</v>
      </c>
      <c r="E1855" s="2">
        <f t="shared" si="112"/>
        <v>-85087</v>
      </c>
      <c r="F1855" s="5" t="str">
        <f t="shared" si="115"/>
        <v>BULLISH</v>
      </c>
      <c r="G1855" s="5" t="str">
        <f t="shared" si="114"/>
        <v>NEUTRAL</v>
      </c>
      <c r="H1855" s="5" t="str">
        <f t="shared" si="113"/>
        <v>BULLISH DIVERGENCE</v>
      </c>
    </row>
    <row r="1856" spans="1:8" ht="13.5" x14ac:dyDescent="0.25">
      <c r="A1856" s="3">
        <f>TITRES_STAT!B1859</f>
        <v>45006</v>
      </c>
      <c r="B1856" s="5">
        <f>TITRES_STAT!C1859</f>
        <v>5.71</v>
      </c>
      <c r="C1856" s="5">
        <f>TITRES_STAT!D1859</f>
        <v>5.6985999999999999</v>
      </c>
      <c r="D1856" s="5">
        <f>TITRES_STAT!E1859</f>
        <v>200</v>
      </c>
      <c r="E1856" s="2">
        <f t="shared" si="112"/>
        <v>-84887</v>
      </c>
      <c r="F1856" s="5" t="str">
        <f t="shared" si="115"/>
        <v>BULLISH</v>
      </c>
      <c r="G1856" s="5" t="str">
        <f t="shared" si="114"/>
        <v>NEUTRAL</v>
      </c>
      <c r="H1856" s="5" t="str">
        <f t="shared" si="113"/>
        <v>BULLISH DIVERGENCE</v>
      </c>
    </row>
    <row r="1857" spans="1:8" ht="13.5" x14ac:dyDescent="0.25">
      <c r="A1857" s="3">
        <f>TITRES_STAT!B1860</f>
        <v>45007</v>
      </c>
      <c r="B1857" s="5">
        <f>TITRES_STAT!C1860</f>
        <v>5.7</v>
      </c>
      <c r="C1857" s="5">
        <f>TITRES_STAT!D1860</f>
        <v>5.6886000000000001</v>
      </c>
      <c r="D1857" s="5">
        <f>TITRES_STAT!E1860</f>
        <v>15</v>
      </c>
      <c r="E1857" s="2">
        <f t="shared" si="112"/>
        <v>-84902</v>
      </c>
      <c r="F1857" s="5" t="str">
        <f t="shared" si="115"/>
        <v>BULLISH</v>
      </c>
      <c r="G1857" s="5" t="str">
        <f t="shared" si="114"/>
        <v>NEUTRAL</v>
      </c>
      <c r="H1857" s="5" t="str">
        <f t="shared" si="113"/>
        <v>BULLISH DIVERGENCE</v>
      </c>
    </row>
    <row r="1858" spans="1:8" ht="13.5" x14ac:dyDescent="0.25">
      <c r="A1858" s="3">
        <f>TITRES_STAT!B1861</f>
        <v>45008</v>
      </c>
      <c r="B1858" s="5">
        <f>TITRES_STAT!C1861</f>
        <v>5.71</v>
      </c>
      <c r="C1858" s="5">
        <f>TITRES_STAT!D1861</f>
        <v>5.6985999999999999</v>
      </c>
      <c r="D1858" s="5">
        <f>TITRES_STAT!E1861</f>
        <v>20</v>
      </c>
      <c r="E1858" s="2">
        <f t="shared" si="112"/>
        <v>-84882</v>
      </c>
      <c r="F1858" s="5" t="str">
        <f t="shared" si="115"/>
        <v>BULLISH</v>
      </c>
      <c r="G1858" s="5" t="str">
        <f t="shared" si="114"/>
        <v>NEUTRAL</v>
      </c>
      <c r="H1858" s="5" t="str">
        <f t="shared" si="113"/>
        <v>BULLISH DIVERGENCE</v>
      </c>
    </row>
    <row r="1859" spans="1:8" ht="13.5" x14ac:dyDescent="0.25">
      <c r="A1859" s="3">
        <f>TITRES_STAT!B1862</f>
        <v>45009</v>
      </c>
      <c r="B1859" s="5">
        <f>TITRES_STAT!C1862</f>
        <v>5.71</v>
      </c>
      <c r="C1859" s="5">
        <f>TITRES_STAT!D1862</f>
        <v>5.6985999999999999</v>
      </c>
      <c r="D1859" s="5">
        <f>TITRES_STAT!E1862</f>
        <v>0</v>
      </c>
      <c r="E1859" s="2">
        <f t="shared" si="112"/>
        <v>-84882</v>
      </c>
      <c r="F1859" s="5" t="str">
        <f t="shared" si="115"/>
        <v>BULLISH</v>
      </c>
      <c r="G1859" s="5" t="str">
        <f t="shared" si="114"/>
        <v>NEUTRAL</v>
      </c>
      <c r="H1859" s="5" t="str">
        <f t="shared" si="113"/>
        <v>BULLISH DIVERGENCE</v>
      </c>
    </row>
    <row r="1860" spans="1:8" ht="13.5" x14ac:dyDescent="0.25">
      <c r="A1860" s="3">
        <f>TITRES_STAT!B1863</f>
        <v>45012</v>
      </c>
      <c r="B1860" s="5">
        <f>TITRES_STAT!C1863</f>
        <v>5.69</v>
      </c>
      <c r="C1860" s="5">
        <f>TITRES_STAT!D1863</f>
        <v>5.6786000000000003</v>
      </c>
      <c r="D1860" s="5">
        <f>TITRES_STAT!E1863</f>
        <v>608</v>
      </c>
      <c r="E1860" s="2">
        <f t="shared" ref="E1860:E1923" si="116">IF(B1860&gt;B1859, E1859+D1860, IF(B1860&lt;B1859, E1859-D1860, E1859))</f>
        <v>-85490</v>
      </c>
      <c r="F1860" s="5" t="str">
        <f t="shared" si="115"/>
        <v>BEARISH</v>
      </c>
      <c r="G1860" s="5" t="str">
        <f t="shared" si="114"/>
        <v>NEUTRAL</v>
      </c>
      <c r="H1860" s="5" t="str">
        <f t="shared" si="113"/>
        <v>BEARISH DIVERGENCE</v>
      </c>
    </row>
    <row r="1861" spans="1:8" ht="13.5" x14ac:dyDescent="0.25">
      <c r="A1861" s="3">
        <f>TITRES_STAT!B1864</f>
        <v>45013</v>
      </c>
      <c r="B1861" s="5">
        <f>TITRES_STAT!C1864</f>
        <v>5.69</v>
      </c>
      <c r="C1861" s="5">
        <f>TITRES_STAT!D1864</f>
        <v>5.6786000000000003</v>
      </c>
      <c r="D1861" s="5">
        <f>TITRES_STAT!E1864</f>
        <v>0</v>
      </c>
      <c r="E1861" s="2">
        <f t="shared" si="116"/>
        <v>-85490</v>
      </c>
      <c r="F1861" s="5" t="str">
        <f t="shared" si="115"/>
        <v>BEARISH</v>
      </c>
      <c r="G1861" s="5" t="str">
        <f t="shared" si="114"/>
        <v>NEUTRAL</v>
      </c>
      <c r="H1861" s="5" t="str">
        <f t="shared" si="113"/>
        <v>CONFIRMED BEARISH</v>
      </c>
    </row>
    <row r="1862" spans="1:8" ht="13.5" x14ac:dyDescent="0.25">
      <c r="A1862" s="3">
        <f>TITRES_STAT!B1865</f>
        <v>45014</v>
      </c>
      <c r="B1862" s="5">
        <f>TITRES_STAT!C1865</f>
        <v>5.68</v>
      </c>
      <c r="C1862" s="5">
        <f>TITRES_STAT!D1865</f>
        <v>5.6685999999999996</v>
      </c>
      <c r="D1862" s="5">
        <f>TITRES_STAT!E1865</f>
        <v>78</v>
      </c>
      <c r="E1862" s="2">
        <f t="shared" si="116"/>
        <v>-85568</v>
      </c>
      <c r="F1862" s="5" t="str">
        <f t="shared" si="115"/>
        <v>BEARISH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45015</v>
      </c>
      <c r="B1863" s="5">
        <f>TITRES_STAT!C1866</f>
        <v>5.68</v>
      </c>
      <c r="C1863" s="5">
        <f>TITRES_STAT!D1866</f>
        <v>5.6685999999999996</v>
      </c>
      <c r="D1863" s="5">
        <f>TITRES_STAT!E1866</f>
        <v>0</v>
      </c>
      <c r="E1863" s="2">
        <f t="shared" si="116"/>
        <v>-85568</v>
      </c>
      <c r="F1863" s="5" t="str">
        <f t="shared" si="115"/>
        <v>BEARISH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CONFIRMED BEARISH</v>
      </c>
    </row>
    <row r="1864" spans="1:8" ht="13.5" x14ac:dyDescent="0.25">
      <c r="A1864" s="3">
        <f>TITRES_STAT!B1867</f>
        <v>45016</v>
      </c>
      <c r="B1864" s="5">
        <f>TITRES_STAT!C1867</f>
        <v>5.69</v>
      </c>
      <c r="C1864" s="5">
        <f>TITRES_STAT!D1867</f>
        <v>5.6786000000000003</v>
      </c>
      <c r="D1864" s="5">
        <f>TITRES_STAT!E1867</f>
        <v>297</v>
      </c>
      <c r="E1864" s="2">
        <f t="shared" si="116"/>
        <v>-85271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CONFIRMED BEARISH</v>
      </c>
    </row>
    <row r="1865" spans="1:8" ht="13.5" x14ac:dyDescent="0.25">
      <c r="A1865" s="3">
        <f>TITRES_STAT!B1868</f>
        <v>45019</v>
      </c>
      <c r="B1865" s="5">
        <f>TITRES_STAT!C1868</f>
        <v>5.69</v>
      </c>
      <c r="C1865" s="5">
        <f>TITRES_STAT!D1868</f>
        <v>5.6786000000000003</v>
      </c>
      <c r="D1865" s="5">
        <f>TITRES_STAT!E1868</f>
        <v>0</v>
      </c>
      <c r="E1865" s="2">
        <f t="shared" si="116"/>
        <v>-85271</v>
      </c>
      <c r="F1865" s="5" t="str">
        <f t="shared" si="119"/>
        <v>BULLISH</v>
      </c>
      <c r="G1865" s="5" t="str">
        <f t="shared" si="118"/>
        <v>NEUTRAL</v>
      </c>
      <c r="H1865" s="5" t="str">
        <f t="shared" si="117"/>
        <v>NEUTRAL</v>
      </c>
    </row>
    <row r="1866" spans="1:8" ht="13.5" x14ac:dyDescent="0.25">
      <c r="A1866" s="3">
        <f>TITRES_STAT!B1869</f>
        <v>45020</v>
      </c>
      <c r="B1866" s="5">
        <f>TITRES_STAT!C1869</f>
        <v>5.69</v>
      </c>
      <c r="C1866" s="5">
        <f>TITRES_STAT!D1869</f>
        <v>5.6786000000000003</v>
      </c>
      <c r="D1866" s="5">
        <f>TITRES_STAT!E1869</f>
        <v>0</v>
      </c>
      <c r="E1866" s="2">
        <f t="shared" si="116"/>
        <v>-85271</v>
      </c>
      <c r="F1866" s="5" t="str">
        <f t="shared" si="119"/>
        <v>BULLISH</v>
      </c>
      <c r="G1866" s="5" t="str">
        <f t="shared" si="118"/>
        <v>NEUTRAL</v>
      </c>
      <c r="H1866" s="5" t="str">
        <f t="shared" si="117"/>
        <v>NEUTRAL</v>
      </c>
    </row>
    <row r="1867" spans="1:8" ht="13.5" x14ac:dyDescent="0.25">
      <c r="A1867" s="3">
        <f>TITRES_STAT!B1870</f>
        <v>45021</v>
      </c>
      <c r="B1867" s="5">
        <f>TITRES_STAT!C1870</f>
        <v>5.69</v>
      </c>
      <c r="C1867" s="5">
        <f>TITRES_STAT!D1870</f>
        <v>5.6786000000000003</v>
      </c>
      <c r="D1867" s="5">
        <f>TITRES_STAT!E1870</f>
        <v>0</v>
      </c>
      <c r="E1867" s="2">
        <f t="shared" si="116"/>
        <v>-85271</v>
      </c>
      <c r="F1867" s="5" t="str">
        <f t="shared" si="119"/>
        <v>BULLISH</v>
      </c>
      <c r="G1867" s="5" t="str">
        <f t="shared" si="118"/>
        <v>NEUTRAL</v>
      </c>
      <c r="H1867" s="5" t="str">
        <f t="shared" si="117"/>
        <v>CONFIRMED BULLISH</v>
      </c>
    </row>
    <row r="1868" spans="1:8" ht="13.5" x14ac:dyDescent="0.25">
      <c r="A1868" s="3">
        <f>TITRES_STAT!B1871</f>
        <v>45022</v>
      </c>
      <c r="B1868" s="5">
        <f>TITRES_STAT!C1871</f>
        <v>5.69</v>
      </c>
      <c r="C1868" s="5">
        <f>TITRES_STAT!D1871</f>
        <v>5.6786000000000003</v>
      </c>
      <c r="D1868" s="5">
        <f>TITRES_STAT!E1871</f>
        <v>0</v>
      </c>
      <c r="E1868" s="2">
        <f t="shared" si="116"/>
        <v>-85271</v>
      </c>
      <c r="F1868" s="5" t="str">
        <f t="shared" si="119"/>
        <v>BULLISH</v>
      </c>
      <c r="G1868" s="5" t="str">
        <f t="shared" si="118"/>
        <v>NEUTRAL</v>
      </c>
      <c r="H1868" s="5" t="str">
        <f t="shared" si="117"/>
        <v>CONFIRMED BULLISH</v>
      </c>
    </row>
    <row r="1869" spans="1:8" ht="13.5" x14ac:dyDescent="0.25">
      <c r="A1869" s="3">
        <f>TITRES_STAT!B1872</f>
        <v>45023</v>
      </c>
      <c r="B1869" s="5">
        <f>TITRES_STAT!C1872</f>
        <v>5.69</v>
      </c>
      <c r="C1869" s="5">
        <f>TITRES_STAT!D1872</f>
        <v>5.6786000000000003</v>
      </c>
      <c r="D1869" s="5">
        <f>TITRES_STAT!E1872</f>
        <v>0</v>
      </c>
      <c r="E1869" s="2">
        <f t="shared" si="116"/>
        <v>-85271</v>
      </c>
      <c r="F1869" s="5" t="str">
        <f t="shared" si="119"/>
        <v>NEUTRAL</v>
      </c>
      <c r="G1869" s="5" t="str">
        <f t="shared" si="118"/>
        <v>NEUTRAL</v>
      </c>
      <c r="H1869" s="5" t="str">
        <f t="shared" si="117"/>
        <v>NEUTRAL</v>
      </c>
    </row>
    <row r="1870" spans="1:8" ht="13.5" x14ac:dyDescent="0.25">
      <c r="A1870" s="3">
        <f>TITRES_STAT!B1873</f>
        <v>45026</v>
      </c>
      <c r="B1870" s="5">
        <f>TITRES_STAT!C1873</f>
        <v>5.44</v>
      </c>
      <c r="C1870" s="5">
        <f>TITRES_STAT!D1873</f>
        <v>5.4291</v>
      </c>
      <c r="D1870" s="5">
        <f>TITRES_STAT!E1873</f>
        <v>198</v>
      </c>
      <c r="E1870" s="2">
        <f t="shared" si="116"/>
        <v>-85469</v>
      </c>
      <c r="F1870" s="5" t="str">
        <f t="shared" si="119"/>
        <v>BEARISH</v>
      </c>
      <c r="G1870" s="5" t="str">
        <f t="shared" si="118"/>
        <v>NEUTRAL</v>
      </c>
      <c r="H1870" s="5" t="str">
        <f t="shared" si="117"/>
        <v>CONFIRMED BEARISH</v>
      </c>
    </row>
    <row r="1871" spans="1:8" ht="13.5" x14ac:dyDescent="0.25">
      <c r="A1871" s="3">
        <f>TITRES_STAT!B1874</f>
        <v>45027</v>
      </c>
      <c r="B1871" s="5">
        <f>TITRES_STAT!C1874</f>
        <v>5.2</v>
      </c>
      <c r="C1871" s="5">
        <f>TITRES_STAT!D1874</f>
        <v>5.1896000000000004</v>
      </c>
      <c r="D1871" s="5">
        <f>TITRES_STAT!E1874</f>
        <v>766</v>
      </c>
      <c r="E1871" s="2">
        <f t="shared" si="116"/>
        <v>-86235</v>
      </c>
      <c r="F1871" s="5" t="str">
        <f t="shared" si="119"/>
        <v>BEARISH</v>
      </c>
      <c r="G1871" s="5" t="str">
        <f t="shared" si="118"/>
        <v>NEUTRAL</v>
      </c>
      <c r="H1871" s="5" t="str">
        <f t="shared" si="117"/>
        <v>CONFIRMED BEARISH</v>
      </c>
    </row>
    <row r="1872" spans="1:8" ht="13.5" x14ac:dyDescent="0.25">
      <c r="A1872" s="3">
        <f>TITRES_STAT!B1875</f>
        <v>45028</v>
      </c>
      <c r="B1872" s="5">
        <f>TITRES_STAT!C1875</f>
        <v>5.2</v>
      </c>
      <c r="C1872" s="5">
        <f>TITRES_STAT!D1875</f>
        <v>5.1896000000000004</v>
      </c>
      <c r="D1872" s="5">
        <f>TITRES_STAT!E1875</f>
        <v>100</v>
      </c>
      <c r="E1872" s="2">
        <f t="shared" si="116"/>
        <v>-86235</v>
      </c>
      <c r="F1872" s="5" t="str">
        <f t="shared" si="119"/>
        <v>BEARISH</v>
      </c>
      <c r="G1872" s="5" t="str">
        <f t="shared" si="118"/>
        <v>NEUTRAL</v>
      </c>
      <c r="H1872" s="5" t="str">
        <f t="shared" si="117"/>
        <v>CONFIRMED BEARISH</v>
      </c>
    </row>
    <row r="1873" spans="1:8" ht="13.5" x14ac:dyDescent="0.25">
      <c r="A1873" s="3">
        <f>TITRES_STAT!B1876</f>
        <v>45029</v>
      </c>
      <c r="B1873" s="5">
        <f>TITRES_STAT!C1876</f>
        <v>5.2</v>
      </c>
      <c r="C1873" s="5">
        <f>TITRES_STAT!D1876</f>
        <v>5.1896000000000004</v>
      </c>
      <c r="D1873" s="5">
        <f>TITRES_STAT!E1876</f>
        <v>15</v>
      </c>
      <c r="E1873" s="2">
        <f t="shared" si="116"/>
        <v>-86235</v>
      </c>
      <c r="F1873" s="5" t="str">
        <f t="shared" si="119"/>
        <v>BEARISH</v>
      </c>
      <c r="G1873" s="5" t="str">
        <f t="shared" si="118"/>
        <v>NEUTRAL</v>
      </c>
      <c r="H1873" s="5" t="str">
        <f t="shared" si="117"/>
        <v>CONFIRMED BEARISH</v>
      </c>
    </row>
    <row r="1874" spans="1:8" ht="13.5" x14ac:dyDescent="0.25">
      <c r="A1874" s="3">
        <f>TITRES_STAT!B1877</f>
        <v>45030</v>
      </c>
      <c r="B1874" s="5">
        <f>TITRES_STAT!C1877</f>
        <v>5.2</v>
      </c>
      <c r="C1874" s="5">
        <f>TITRES_STAT!D1877</f>
        <v>5.1896000000000004</v>
      </c>
      <c r="D1874" s="5">
        <f>TITRES_STAT!E1877</f>
        <v>9</v>
      </c>
      <c r="E1874" s="2">
        <f t="shared" si="116"/>
        <v>-86235</v>
      </c>
      <c r="F1874" s="5" t="str">
        <f t="shared" si="119"/>
        <v>BEARISH</v>
      </c>
      <c r="G1874" s="5" t="str">
        <f t="shared" si="118"/>
        <v>NEUTRAL</v>
      </c>
      <c r="H1874" s="5" t="str">
        <f t="shared" si="117"/>
        <v>CONFIRMED BEARISH</v>
      </c>
    </row>
    <row r="1875" spans="1:8" ht="13.5" x14ac:dyDescent="0.25">
      <c r="A1875" s="3">
        <f>TITRES_STAT!B1878</f>
        <v>45033</v>
      </c>
      <c r="B1875" s="5">
        <f>TITRES_STAT!C1878</f>
        <v>5.0199999999999996</v>
      </c>
      <c r="C1875" s="5">
        <f>TITRES_STAT!D1878</f>
        <v>5.01</v>
      </c>
      <c r="D1875" s="5">
        <f>TITRES_STAT!E1878</f>
        <v>56</v>
      </c>
      <c r="E1875" s="2">
        <f t="shared" si="116"/>
        <v>-86291</v>
      </c>
      <c r="F1875" s="5" t="str">
        <f t="shared" si="119"/>
        <v>BEARISH</v>
      </c>
      <c r="G1875" s="5" t="str">
        <f t="shared" si="118"/>
        <v>NEUTRAL</v>
      </c>
      <c r="H1875" s="5" t="str">
        <f t="shared" si="117"/>
        <v>CONFIRMED BEARISH</v>
      </c>
    </row>
    <row r="1876" spans="1:8" ht="13.5" x14ac:dyDescent="0.25">
      <c r="A1876" s="3">
        <f>TITRES_STAT!B1879</f>
        <v>45034</v>
      </c>
      <c r="B1876" s="5">
        <f>TITRES_STAT!C1879</f>
        <v>5.2</v>
      </c>
      <c r="C1876" s="5">
        <f>TITRES_STAT!D1879</f>
        <v>5.1896000000000004</v>
      </c>
      <c r="D1876" s="5">
        <f>TITRES_STAT!E1879</f>
        <v>50</v>
      </c>
      <c r="E1876" s="2">
        <f t="shared" si="116"/>
        <v>-86241</v>
      </c>
      <c r="F1876" s="5" t="str">
        <f t="shared" si="119"/>
        <v>BEARISH</v>
      </c>
      <c r="G1876" s="5" t="str">
        <f t="shared" si="118"/>
        <v>NEUTRAL</v>
      </c>
      <c r="H1876" s="5" t="str">
        <f t="shared" si="117"/>
        <v>NEUTRAL</v>
      </c>
    </row>
    <row r="1877" spans="1:8" ht="13.5" x14ac:dyDescent="0.25">
      <c r="A1877" s="3">
        <f>TITRES_STAT!B1880</f>
        <v>45035</v>
      </c>
      <c r="B1877" s="5">
        <f>TITRES_STAT!C1880</f>
        <v>5.2</v>
      </c>
      <c r="C1877" s="5">
        <f>TITRES_STAT!D1880</f>
        <v>5.1896000000000004</v>
      </c>
      <c r="D1877" s="5">
        <f>TITRES_STAT!E1880</f>
        <v>0</v>
      </c>
      <c r="E1877" s="2">
        <f t="shared" si="116"/>
        <v>-86241</v>
      </c>
      <c r="F1877" s="5" t="str">
        <f t="shared" si="119"/>
        <v>BEARISH</v>
      </c>
      <c r="G1877" s="5" t="str">
        <f t="shared" si="118"/>
        <v>NEUTRAL</v>
      </c>
      <c r="H1877" s="5" t="str">
        <f t="shared" si="117"/>
        <v>NEUTRAL</v>
      </c>
    </row>
    <row r="1878" spans="1:8" ht="13.5" x14ac:dyDescent="0.25">
      <c r="A1878" s="3">
        <f>TITRES_STAT!B1881</f>
        <v>45036</v>
      </c>
      <c r="B1878" s="5">
        <f>TITRES_STAT!C1881</f>
        <v>5.2</v>
      </c>
      <c r="C1878" s="5">
        <f>TITRES_STAT!D1881</f>
        <v>5.1896000000000004</v>
      </c>
      <c r="D1878" s="5">
        <f>TITRES_STAT!E1881</f>
        <v>0</v>
      </c>
      <c r="E1878" s="2">
        <f t="shared" si="116"/>
        <v>-86241</v>
      </c>
      <c r="F1878" s="5" t="str">
        <f t="shared" si="119"/>
        <v>BEARISH</v>
      </c>
      <c r="G1878" s="5" t="str">
        <f t="shared" si="118"/>
        <v>NEUTRAL</v>
      </c>
      <c r="H1878" s="5" t="str">
        <f t="shared" si="117"/>
        <v>NEUTRAL</v>
      </c>
    </row>
    <row r="1879" spans="1:8" ht="13.5" x14ac:dyDescent="0.25">
      <c r="A1879" s="3">
        <f>TITRES_STAT!B1882</f>
        <v>45040</v>
      </c>
      <c r="B1879" s="5">
        <f>TITRES_STAT!C1882</f>
        <v>5.01</v>
      </c>
      <c r="C1879" s="5">
        <f>TITRES_STAT!D1882</f>
        <v>5</v>
      </c>
      <c r="D1879" s="5">
        <f>TITRES_STAT!E1882</f>
        <v>3</v>
      </c>
      <c r="E1879" s="2">
        <f t="shared" si="116"/>
        <v>-86244</v>
      </c>
      <c r="F1879" s="5" t="str">
        <f t="shared" si="119"/>
        <v>BEARISH</v>
      </c>
      <c r="G1879" s="5" t="str">
        <f t="shared" si="118"/>
        <v>NEUTRAL</v>
      </c>
      <c r="H1879" s="5" t="str">
        <f t="shared" si="117"/>
        <v>CONFIRMED BEARISH</v>
      </c>
    </row>
    <row r="1880" spans="1:8" ht="13.5" x14ac:dyDescent="0.25">
      <c r="A1880" s="3">
        <f>TITRES_STAT!B1883</f>
        <v>45041</v>
      </c>
      <c r="B1880" s="5">
        <f>TITRES_STAT!C1883</f>
        <v>5.2</v>
      </c>
      <c r="C1880" s="5">
        <f>TITRES_STAT!D1883</f>
        <v>5.1896000000000004</v>
      </c>
      <c r="D1880" s="5">
        <f>TITRES_STAT!E1883</f>
        <v>20</v>
      </c>
      <c r="E1880" s="2">
        <f t="shared" si="116"/>
        <v>-86224</v>
      </c>
      <c r="F1880" s="5" t="str">
        <f t="shared" si="119"/>
        <v>BULLISH</v>
      </c>
      <c r="G1880" s="5" t="str">
        <f t="shared" si="118"/>
        <v>NEUTRAL</v>
      </c>
      <c r="H1880" s="5" t="str">
        <f t="shared" si="117"/>
        <v>CONFIRMED BULLISH</v>
      </c>
    </row>
    <row r="1881" spans="1:8" ht="13.5" x14ac:dyDescent="0.25">
      <c r="A1881" s="3">
        <f>TITRES_STAT!B1884</f>
        <v>45042</v>
      </c>
      <c r="B1881" s="5">
        <f>TITRES_STAT!C1884</f>
        <v>5.2</v>
      </c>
      <c r="C1881" s="5">
        <f>TITRES_STAT!D1884</f>
        <v>5.1896000000000004</v>
      </c>
      <c r="D1881" s="5">
        <f>TITRES_STAT!E1884</f>
        <v>0</v>
      </c>
      <c r="E1881" s="2">
        <f t="shared" si="116"/>
        <v>-86224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NEUTRAL</v>
      </c>
    </row>
    <row r="1882" spans="1:8" ht="13.5" x14ac:dyDescent="0.25">
      <c r="A1882" s="3">
        <f>TITRES_STAT!B1885</f>
        <v>45043</v>
      </c>
      <c r="B1882" s="5">
        <f>TITRES_STAT!C1885</f>
        <v>5.2</v>
      </c>
      <c r="C1882" s="5">
        <f>TITRES_STAT!D1885</f>
        <v>5.1896000000000004</v>
      </c>
      <c r="D1882" s="5">
        <f>TITRES_STAT!E1885</f>
        <v>0</v>
      </c>
      <c r="E1882" s="2">
        <f t="shared" si="116"/>
        <v>-86224</v>
      </c>
      <c r="F1882" s="5" t="str">
        <f t="shared" si="119"/>
        <v>BULLISH</v>
      </c>
      <c r="G1882" s="5" t="str">
        <f t="shared" si="118"/>
        <v>NEUTRAL</v>
      </c>
      <c r="H1882" s="5" t="str">
        <f t="shared" si="117"/>
        <v>NEUTRAL</v>
      </c>
    </row>
    <row r="1883" spans="1:8" ht="13.5" x14ac:dyDescent="0.25">
      <c r="A1883" s="3">
        <f>TITRES_STAT!B1886</f>
        <v>45044</v>
      </c>
      <c r="B1883" s="5">
        <f>TITRES_STAT!C1886</f>
        <v>5.2</v>
      </c>
      <c r="C1883" s="5">
        <f>TITRES_STAT!D1886</f>
        <v>5.1896000000000004</v>
      </c>
      <c r="D1883" s="5">
        <f>TITRES_STAT!E1886</f>
        <v>1000</v>
      </c>
      <c r="E1883" s="2">
        <f t="shared" si="116"/>
        <v>-86224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NEUTRAL</v>
      </c>
    </row>
    <row r="1884" spans="1:8" ht="13.5" x14ac:dyDescent="0.25">
      <c r="A1884" s="3">
        <f>TITRES_STAT!B1887</f>
        <v>45048</v>
      </c>
      <c r="B1884" s="5">
        <f>TITRES_STAT!C1887</f>
        <v>5.2</v>
      </c>
      <c r="C1884" s="5">
        <f>TITRES_STAT!D1887</f>
        <v>5.1896000000000004</v>
      </c>
      <c r="D1884" s="5">
        <f>TITRES_STAT!E1887</f>
        <v>0</v>
      </c>
      <c r="E1884" s="2">
        <f t="shared" si="116"/>
        <v>-86224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CONFIRMED BULLISH</v>
      </c>
    </row>
    <row r="1885" spans="1:8" ht="13.5" x14ac:dyDescent="0.25">
      <c r="A1885" s="3">
        <f>TITRES_STAT!B1888</f>
        <v>45049</v>
      </c>
      <c r="B1885" s="5">
        <f>TITRES_STAT!C1888</f>
        <v>5.2</v>
      </c>
      <c r="C1885" s="5">
        <f>TITRES_STAT!D1888</f>
        <v>5.1896000000000004</v>
      </c>
      <c r="D1885" s="5">
        <f>TITRES_STAT!E1888</f>
        <v>0</v>
      </c>
      <c r="E1885" s="2">
        <f t="shared" si="116"/>
        <v>-86224</v>
      </c>
      <c r="F1885" s="5" t="str">
        <f t="shared" si="119"/>
        <v>NEUTRAL</v>
      </c>
      <c r="G1885" s="5" t="str">
        <f t="shared" si="118"/>
        <v>NEUTRAL</v>
      </c>
      <c r="H1885" s="5" t="str">
        <f t="shared" si="117"/>
        <v>NEUTRAL</v>
      </c>
    </row>
    <row r="1886" spans="1:8" ht="13.5" x14ac:dyDescent="0.25">
      <c r="A1886" s="3">
        <f>TITRES_STAT!B1889</f>
        <v>45050</v>
      </c>
      <c r="B1886" s="5">
        <f>TITRES_STAT!C1889</f>
        <v>5.2</v>
      </c>
      <c r="C1886" s="5">
        <f>TITRES_STAT!D1889</f>
        <v>5.1896000000000004</v>
      </c>
      <c r="D1886" s="5">
        <f>TITRES_STAT!E1889</f>
        <v>0</v>
      </c>
      <c r="E1886" s="2">
        <f t="shared" si="116"/>
        <v>-86224</v>
      </c>
      <c r="F1886" s="5" t="str">
        <f t="shared" si="119"/>
        <v>NEUTRAL</v>
      </c>
      <c r="G1886" s="5" t="str">
        <f t="shared" si="118"/>
        <v>NEUTRAL</v>
      </c>
      <c r="H1886" s="5" t="str">
        <f t="shared" si="117"/>
        <v>NEUTRAL</v>
      </c>
    </row>
    <row r="1887" spans="1:8" ht="13.5" x14ac:dyDescent="0.25">
      <c r="A1887" s="3">
        <f>TITRES_STAT!B1890</f>
        <v>45051</v>
      </c>
      <c r="B1887" s="5">
        <f>TITRES_STAT!C1890</f>
        <v>5.2</v>
      </c>
      <c r="C1887" s="5">
        <f>TITRES_STAT!D1890</f>
        <v>5.1896000000000004</v>
      </c>
      <c r="D1887" s="5">
        <f>TITRES_STAT!E1890</f>
        <v>0</v>
      </c>
      <c r="E1887" s="2">
        <f t="shared" si="116"/>
        <v>-86224</v>
      </c>
      <c r="F1887" s="5" t="str">
        <f t="shared" si="119"/>
        <v>NEUTRAL</v>
      </c>
      <c r="G1887" s="5" t="str">
        <f t="shared" si="118"/>
        <v>NEUTRAL</v>
      </c>
      <c r="H1887" s="5" t="str">
        <f t="shared" si="117"/>
        <v>NEUTRAL</v>
      </c>
    </row>
    <row r="1888" spans="1:8" ht="13.5" x14ac:dyDescent="0.25">
      <c r="A1888" s="3">
        <f>TITRES_STAT!B1891</f>
        <v>45054</v>
      </c>
      <c r="B1888" s="5">
        <f>TITRES_STAT!C1891</f>
        <v>5.2</v>
      </c>
      <c r="C1888" s="5">
        <f>TITRES_STAT!D1891</f>
        <v>5.1896000000000004</v>
      </c>
      <c r="D1888" s="5">
        <f>TITRES_STAT!E1891</f>
        <v>0</v>
      </c>
      <c r="E1888" s="2">
        <f t="shared" si="116"/>
        <v>-86224</v>
      </c>
      <c r="F1888" s="5" t="str">
        <f t="shared" si="119"/>
        <v>NEUTRAL</v>
      </c>
      <c r="G1888" s="5" t="str">
        <f t="shared" si="118"/>
        <v>NEUTRAL</v>
      </c>
      <c r="H1888" s="5" t="str">
        <f t="shared" si="117"/>
        <v>NEUTRAL</v>
      </c>
    </row>
    <row r="1889" spans="1:8" ht="13.5" x14ac:dyDescent="0.25">
      <c r="A1889" s="3">
        <f>TITRES_STAT!B1892</f>
        <v>45055</v>
      </c>
      <c r="B1889" s="5">
        <f>TITRES_STAT!C1892</f>
        <v>5.2</v>
      </c>
      <c r="C1889" s="5">
        <f>TITRES_STAT!D1892</f>
        <v>5.1896000000000004</v>
      </c>
      <c r="D1889" s="5">
        <f>TITRES_STAT!E1892</f>
        <v>0</v>
      </c>
      <c r="E1889" s="2">
        <f t="shared" si="116"/>
        <v>-86224</v>
      </c>
      <c r="F1889" s="5" t="str">
        <f t="shared" si="119"/>
        <v>NEUTRAL</v>
      </c>
      <c r="G1889" s="5" t="str">
        <f t="shared" si="118"/>
        <v>NEUTRAL</v>
      </c>
      <c r="H1889" s="5" t="str">
        <f t="shared" si="117"/>
        <v>NEUTRAL</v>
      </c>
    </row>
    <row r="1890" spans="1:8" ht="13.5" x14ac:dyDescent="0.25">
      <c r="A1890" s="3">
        <f>TITRES_STAT!B1893</f>
        <v>45056</v>
      </c>
      <c r="B1890" s="5">
        <f>TITRES_STAT!C1893</f>
        <v>5.2</v>
      </c>
      <c r="C1890" s="5">
        <f>TITRES_STAT!D1893</f>
        <v>5.1896000000000004</v>
      </c>
      <c r="D1890" s="5">
        <f>TITRES_STAT!E1893</f>
        <v>0</v>
      </c>
      <c r="E1890" s="2">
        <f t="shared" si="116"/>
        <v>-86224</v>
      </c>
      <c r="F1890" s="5" t="str">
        <f t="shared" si="119"/>
        <v>NEUTRAL</v>
      </c>
      <c r="G1890" s="5" t="str">
        <f t="shared" si="118"/>
        <v>NEUTRAL</v>
      </c>
      <c r="H1890" s="5" t="str">
        <f t="shared" si="117"/>
        <v>NEUTRAL</v>
      </c>
    </row>
    <row r="1891" spans="1:8" ht="13.5" x14ac:dyDescent="0.25">
      <c r="A1891" s="3">
        <f>TITRES_STAT!B1894</f>
        <v>45057</v>
      </c>
      <c r="B1891" s="5">
        <f>TITRES_STAT!C1894</f>
        <v>5.2</v>
      </c>
      <c r="C1891" s="5">
        <f>TITRES_STAT!D1894</f>
        <v>5.1896000000000004</v>
      </c>
      <c r="D1891" s="5">
        <f>TITRES_STAT!E1894</f>
        <v>0</v>
      </c>
      <c r="E1891" s="2">
        <f t="shared" si="116"/>
        <v>-86224</v>
      </c>
      <c r="F1891" s="5" t="str">
        <f t="shared" si="119"/>
        <v>NEUTRAL</v>
      </c>
      <c r="G1891" s="5" t="str">
        <f t="shared" si="118"/>
        <v>NEUTRAL</v>
      </c>
      <c r="H1891" s="5" t="str">
        <f t="shared" si="117"/>
        <v>NEUTRAL</v>
      </c>
    </row>
    <row r="1892" spans="1:8" ht="13.5" x14ac:dyDescent="0.25">
      <c r="A1892" s="3">
        <f>TITRES_STAT!B1895</f>
        <v>45058</v>
      </c>
      <c r="B1892" s="5">
        <f>TITRES_STAT!C1895</f>
        <v>5.2</v>
      </c>
      <c r="C1892" s="5">
        <f>TITRES_STAT!D1895</f>
        <v>5.1896000000000004</v>
      </c>
      <c r="D1892" s="5">
        <f>TITRES_STAT!E1895</f>
        <v>0</v>
      </c>
      <c r="E1892" s="2">
        <f t="shared" si="116"/>
        <v>-86224</v>
      </c>
      <c r="F1892" s="5" t="str">
        <f t="shared" si="119"/>
        <v>NEUTRAL</v>
      </c>
      <c r="G1892" s="5" t="str">
        <f t="shared" si="118"/>
        <v>NEUTRAL</v>
      </c>
      <c r="H1892" s="5" t="str">
        <f t="shared" si="117"/>
        <v>NEUTRAL</v>
      </c>
    </row>
    <row r="1893" spans="1:8" ht="13.5" x14ac:dyDescent="0.25">
      <c r="A1893" s="3">
        <f>TITRES_STAT!B1896</f>
        <v>45061</v>
      </c>
      <c r="B1893" s="5">
        <f>TITRES_STAT!C1896</f>
        <v>5.18</v>
      </c>
      <c r="C1893" s="5">
        <f>TITRES_STAT!D1896</f>
        <v>5.1696</v>
      </c>
      <c r="D1893" s="5">
        <f>TITRES_STAT!E1896</f>
        <v>300</v>
      </c>
      <c r="E1893" s="2">
        <f t="shared" si="116"/>
        <v>-86524</v>
      </c>
      <c r="F1893" s="5" t="str">
        <f t="shared" si="119"/>
        <v>BEARISH</v>
      </c>
      <c r="G1893" s="5" t="str">
        <f t="shared" si="118"/>
        <v>NEUTRAL</v>
      </c>
      <c r="H1893" s="5" t="str">
        <f t="shared" si="117"/>
        <v>CONFIRMED BEARISH</v>
      </c>
    </row>
    <row r="1894" spans="1:8" ht="13.5" x14ac:dyDescent="0.25">
      <c r="A1894" s="3">
        <f>TITRES_STAT!B1897</f>
        <v>45062</v>
      </c>
      <c r="B1894" s="5">
        <f>TITRES_STAT!C1897</f>
        <v>5.18</v>
      </c>
      <c r="C1894" s="5">
        <f>TITRES_STAT!D1897</f>
        <v>5.1696</v>
      </c>
      <c r="D1894" s="5">
        <f>TITRES_STAT!E1897</f>
        <v>0</v>
      </c>
      <c r="E1894" s="2">
        <f t="shared" si="116"/>
        <v>-86524</v>
      </c>
      <c r="F1894" s="5" t="str">
        <f t="shared" si="119"/>
        <v>BEARISH</v>
      </c>
      <c r="G1894" s="5" t="str">
        <f t="shared" si="118"/>
        <v>NEUTRAL</v>
      </c>
      <c r="H1894" s="5" t="str">
        <f t="shared" si="117"/>
        <v>CONFIRMED BEARISH</v>
      </c>
    </row>
    <row r="1895" spans="1:8" ht="13.5" x14ac:dyDescent="0.25">
      <c r="A1895" s="3">
        <f>TITRES_STAT!B1898</f>
        <v>45063</v>
      </c>
      <c r="B1895" s="5">
        <f>TITRES_STAT!C1898</f>
        <v>5.18</v>
      </c>
      <c r="C1895" s="5">
        <f>TITRES_STAT!D1898</f>
        <v>5.1696</v>
      </c>
      <c r="D1895" s="5">
        <f>TITRES_STAT!E1898</f>
        <v>0</v>
      </c>
      <c r="E1895" s="2">
        <f t="shared" si="116"/>
        <v>-86524</v>
      </c>
      <c r="F1895" s="5" t="str">
        <f t="shared" si="119"/>
        <v>BEARISH</v>
      </c>
      <c r="G1895" s="5" t="str">
        <f t="shared" si="118"/>
        <v>NEUTRAL</v>
      </c>
      <c r="H1895" s="5" t="str">
        <f t="shared" si="117"/>
        <v>CONFIRMED BEARISH</v>
      </c>
    </row>
    <row r="1896" spans="1:8" ht="13.5" x14ac:dyDescent="0.25">
      <c r="A1896" s="3">
        <f>TITRES_STAT!B1899</f>
        <v>45064</v>
      </c>
      <c r="B1896" s="5">
        <f>TITRES_STAT!C1899</f>
        <v>5.18</v>
      </c>
      <c r="C1896" s="5">
        <f>TITRES_STAT!D1899</f>
        <v>5.1696</v>
      </c>
      <c r="D1896" s="5">
        <f>TITRES_STAT!E1899</f>
        <v>0</v>
      </c>
      <c r="E1896" s="2">
        <f t="shared" si="116"/>
        <v>-86524</v>
      </c>
      <c r="F1896" s="5" t="str">
        <f t="shared" si="119"/>
        <v>BEARISH</v>
      </c>
      <c r="G1896" s="5" t="str">
        <f t="shared" si="118"/>
        <v>NEUTRAL</v>
      </c>
      <c r="H1896" s="5" t="str">
        <f t="shared" si="117"/>
        <v>CONFIRMED BEARISH</v>
      </c>
    </row>
    <row r="1897" spans="1:8" ht="13.5" x14ac:dyDescent="0.25">
      <c r="A1897" s="3">
        <f>TITRES_STAT!B1900</f>
        <v>45065</v>
      </c>
      <c r="B1897" s="5">
        <f>TITRES_STAT!C1900</f>
        <v>5.18</v>
      </c>
      <c r="C1897" s="5">
        <f>TITRES_STAT!D1900</f>
        <v>5.1696</v>
      </c>
      <c r="D1897" s="5">
        <f>TITRES_STAT!E1900</f>
        <v>0</v>
      </c>
      <c r="E1897" s="2">
        <f t="shared" si="116"/>
        <v>-86524</v>
      </c>
      <c r="F1897" s="5" t="str">
        <f t="shared" si="119"/>
        <v>BEARISH</v>
      </c>
      <c r="G1897" s="5" t="str">
        <f t="shared" si="118"/>
        <v>NEUTRAL</v>
      </c>
      <c r="H1897" s="5" t="str">
        <f t="shared" si="117"/>
        <v>CONFIRMED BEARISH</v>
      </c>
    </row>
    <row r="1898" spans="1:8" ht="13.5" x14ac:dyDescent="0.25">
      <c r="A1898" s="3">
        <f>TITRES_STAT!B1901</f>
        <v>45068</v>
      </c>
      <c r="B1898" s="5">
        <f>TITRES_STAT!C1901</f>
        <v>4.95</v>
      </c>
      <c r="C1898" s="5">
        <f>TITRES_STAT!D1901</f>
        <v>4.9401000000000002</v>
      </c>
      <c r="D1898" s="5">
        <f>TITRES_STAT!E1901</f>
        <v>300</v>
      </c>
      <c r="E1898" s="2">
        <f t="shared" si="116"/>
        <v>-86824</v>
      </c>
      <c r="F1898" s="5" t="str">
        <f t="shared" si="119"/>
        <v>BEARISH</v>
      </c>
      <c r="G1898" s="5" t="str">
        <f t="shared" si="118"/>
        <v>NEUTRAL</v>
      </c>
      <c r="H1898" s="5" t="str">
        <f t="shared" si="117"/>
        <v>CONFIRMED BEARISH</v>
      </c>
    </row>
    <row r="1899" spans="1:8" ht="13.5" x14ac:dyDescent="0.25">
      <c r="A1899" s="3">
        <f>TITRES_STAT!B1902</f>
        <v>45069</v>
      </c>
      <c r="B1899" s="5">
        <f>TITRES_STAT!C1902</f>
        <v>4.95</v>
      </c>
      <c r="C1899" s="5">
        <f>TITRES_STAT!D1902</f>
        <v>4.9401000000000002</v>
      </c>
      <c r="D1899" s="5">
        <f>TITRES_STAT!E1902</f>
        <v>300</v>
      </c>
      <c r="E1899" s="2">
        <f t="shared" si="116"/>
        <v>-86824</v>
      </c>
      <c r="F1899" s="5" t="str">
        <f t="shared" si="119"/>
        <v>BEARISH</v>
      </c>
      <c r="G1899" s="5" t="str">
        <f t="shared" si="118"/>
        <v>NEUTRAL</v>
      </c>
      <c r="H1899" s="5" t="str">
        <f t="shared" si="117"/>
        <v>CONFIRMED BEARISH</v>
      </c>
    </row>
    <row r="1900" spans="1:8" ht="13.5" x14ac:dyDescent="0.25">
      <c r="A1900" s="3">
        <f>TITRES_STAT!B1903</f>
        <v>45070</v>
      </c>
      <c r="B1900" s="5">
        <f>TITRES_STAT!C1903</f>
        <v>4.9000000000000004</v>
      </c>
      <c r="C1900" s="5">
        <f>TITRES_STAT!D1903</f>
        <v>4.8902000000000001</v>
      </c>
      <c r="D1900" s="5">
        <f>TITRES_STAT!E1903</f>
        <v>1316</v>
      </c>
      <c r="E1900" s="2">
        <f t="shared" si="116"/>
        <v>-88140</v>
      </c>
      <c r="F1900" s="5" t="str">
        <f t="shared" si="119"/>
        <v>BEARISH</v>
      </c>
      <c r="G1900" s="5" t="str">
        <f t="shared" si="118"/>
        <v>NEUTRAL</v>
      </c>
      <c r="H1900" s="5" t="str">
        <f t="shared" si="117"/>
        <v>CONFIRMED BEARISH</v>
      </c>
    </row>
    <row r="1901" spans="1:8" ht="13.5" x14ac:dyDescent="0.25">
      <c r="A1901" s="3">
        <f>TITRES_STAT!B1904</f>
        <v>45071</v>
      </c>
      <c r="B1901" s="5">
        <f>TITRES_STAT!C1904</f>
        <v>4.9000000000000004</v>
      </c>
      <c r="C1901" s="5">
        <f>TITRES_STAT!D1904</f>
        <v>4.8902000000000001</v>
      </c>
      <c r="D1901" s="5">
        <f>TITRES_STAT!E1904</f>
        <v>96</v>
      </c>
      <c r="E1901" s="2">
        <f t="shared" si="116"/>
        <v>-88140</v>
      </c>
      <c r="F1901" s="5" t="str">
        <f t="shared" si="119"/>
        <v>BEARISH</v>
      </c>
      <c r="G1901" s="5" t="str">
        <f t="shared" si="118"/>
        <v>NEUTRAL</v>
      </c>
      <c r="H1901" s="5" t="str">
        <f t="shared" si="117"/>
        <v>CONFIRMED BEARISH</v>
      </c>
    </row>
    <row r="1902" spans="1:8" ht="13.5" x14ac:dyDescent="0.25">
      <c r="A1902" s="3">
        <f>TITRES_STAT!B1905</f>
        <v>45072</v>
      </c>
      <c r="B1902" s="5">
        <f>TITRES_STAT!C1905</f>
        <v>4.9000000000000004</v>
      </c>
      <c r="C1902" s="5">
        <f>TITRES_STAT!D1905</f>
        <v>4.8902000000000001</v>
      </c>
      <c r="D1902" s="5">
        <f>TITRES_STAT!E1905</f>
        <v>0</v>
      </c>
      <c r="E1902" s="2">
        <f t="shared" si="116"/>
        <v>-88140</v>
      </c>
      <c r="F1902" s="5" t="str">
        <f t="shared" si="119"/>
        <v>BEARISH</v>
      </c>
      <c r="G1902" s="5" t="str">
        <f t="shared" si="118"/>
        <v>NEUTRAL</v>
      </c>
      <c r="H1902" s="5" t="str">
        <f t="shared" si="117"/>
        <v>CONFIRMED BEARISH</v>
      </c>
    </row>
    <row r="1903" spans="1:8" ht="13.5" x14ac:dyDescent="0.25">
      <c r="A1903" s="3">
        <f>TITRES_STAT!B1906</f>
        <v>45075</v>
      </c>
      <c r="B1903" s="5">
        <f>TITRES_STAT!C1906</f>
        <v>4.9000000000000004</v>
      </c>
      <c r="C1903" s="5">
        <f>TITRES_STAT!D1906</f>
        <v>4.8902000000000001</v>
      </c>
      <c r="D1903" s="5">
        <f>TITRES_STAT!E1906</f>
        <v>0</v>
      </c>
      <c r="E1903" s="2">
        <f t="shared" si="116"/>
        <v>-88140</v>
      </c>
      <c r="F1903" s="5" t="str">
        <f t="shared" si="119"/>
        <v>BEARISH</v>
      </c>
      <c r="G1903" s="5" t="str">
        <f t="shared" si="118"/>
        <v>NEUTRAL</v>
      </c>
      <c r="H1903" s="5" t="str">
        <f t="shared" si="117"/>
        <v>CONFIRMED BEARISH</v>
      </c>
    </row>
    <row r="1904" spans="1:8" ht="13.5" x14ac:dyDescent="0.25">
      <c r="A1904" s="3">
        <f>TITRES_STAT!B1907</f>
        <v>45076</v>
      </c>
      <c r="B1904" s="5">
        <f>TITRES_STAT!C1907</f>
        <v>5</v>
      </c>
      <c r="C1904" s="5">
        <f>TITRES_STAT!D1907</f>
        <v>4.99</v>
      </c>
      <c r="D1904" s="5">
        <f>TITRES_STAT!E1907</f>
        <v>14</v>
      </c>
      <c r="E1904" s="2">
        <f t="shared" si="116"/>
        <v>-88126</v>
      </c>
      <c r="F1904" s="5" t="str">
        <f t="shared" si="119"/>
        <v>BEARISH</v>
      </c>
      <c r="G1904" s="5" t="str">
        <f t="shared" si="118"/>
        <v>NEUTRAL</v>
      </c>
      <c r="H1904" s="5" t="str">
        <f t="shared" si="117"/>
        <v>BEARISH DIVERGENCE</v>
      </c>
    </row>
    <row r="1905" spans="1:8" ht="13.5" x14ac:dyDescent="0.25">
      <c r="A1905" s="3">
        <f>TITRES_STAT!B1908</f>
        <v>45077</v>
      </c>
      <c r="B1905" s="5">
        <f>TITRES_STAT!C1908</f>
        <v>5.18</v>
      </c>
      <c r="C1905" s="5">
        <f>TITRES_STAT!D1908</f>
        <v>5.1696</v>
      </c>
      <c r="D1905" s="5">
        <f>TITRES_STAT!E1908</f>
        <v>20</v>
      </c>
      <c r="E1905" s="2">
        <f t="shared" si="116"/>
        <v>-88106</v>
      </c>
      <c r="F1905" s="5" t="str">
        <f t="shared" si="119"/>
        <v>BULLISH</v>
      </c>
      <c r="G1905" s="5" t="str">
        <f t="shared" si="118"/>
        <v>NEUTRAL</v>
      </c>
      <c r="H1905" s="5" t="str">
        <f t="shared" si="117"/>
        <v>CONFIRMED BULLISH</v>
      </c>
    </row>
    <row r="1906" spans="1:8" ht="13.5" x14ac:dyDescent="0.25">
      <c r="A1906" s="3">
        <f>TITRES_STAT!B1909</f>
        <v>45078</v>
      </c>
      <c r="B1906" s="5">
        <f>TITRES_STAT!C1909</f>
        <v>5.17</v>
      </c>
      <c r="C1906" s="5">
        <f>TITRES_STAT!D1909</f>
        <v>5.1597</v>
      </c>
      <c r="D1906" s="5">
        <f>TITRES_STAT!E1909</f>
        <v>46</v>
      </c>
      <c r="E1906" s="2">
        <f t="shared" si="116"/>
        <v>-88152</v>
      </c>
      <c r="F1906" s="5" t="str">
        <f t="shared" si="119"/>
        <v>BEARISH</v>
      </c>
      <c r="G1906" s="5" t="str">
        <f t="shared" si="118"/>
        <v>NEUTRAL</v>
      </c>
      <c r="H1906" s="5" t="str">
        <f t="shared" si="117"/>
        <v>BEARISH DIVERGENCE</v>
      </c>
    </row>
    <row r="1907" spans="1:8" ht="13.5" x14ac:dyDescent="0.25">
      <c r="A1907" s="3">
        <f>TITRES_STAT!B1910</f>
        <v>45079</v>
      </c>
      <c r="B1907" s="5">
        <f>TITRES_STAT!C1910</f>
        <v>5.17</v>
      </c>
      <c r="C1907" s="5">
        <f>TITRES_STAT!D1910</f>
        <v>5.1597</v>
      </c>
      <c r="D1907" s="5">
        <f>TITRES_STAT!E1910</f>
        <v>0</v>
      </c>
      <c r="E1907" s="2">
        <f t="shared" si="116"/>
        <v>-88152</v>
      </c>
      <c r="F1907" s="5" t="str">
        <f t="shared" si="119"/>
        <v>BEARISH</v>
      </c>
      <c r="G1907" s="5" t="str">
        <f t="shared" si="118"/>
        <v>NEUTRAL</v>
      </c>
      <c r="H1907" s="5" t="str">
        <f t="shared" si="117"/>
        <v>BEARISH DIVERGENCE</v>
      </c>
    </row>
    <row r="1908" spans="1:8" ht="13.5" x14ac:dyDescent="0.25">
      <c r="A1908" s="3">
        <f>TITRES_STAT!B1911</f>
        <v>45082</v>
      </c>
      <c r="B1908" s="5">
        <f>TITRES_STAT!C1911</f>
        <v>5.17</v>
      </c>
      <c r="C1908" s="5">
        <f>TITRES_STAT!D1911</f>
        <v>5.1597</v>
      </c>
      <c r="D1908" s="5">
        <f>TITRES_STAT!E1911</f>
        <v>0</v>
      </c>
      <c r="E1908" s="2">
        <f t="shared" si="116"/>
        <v>-88152</v>
      </c>
      <c r="F1908" s="5" t="str">
        <f t="shared" si="119"/>
        <v>BEARISH</v>
      </c>
      <c r="G1908" s="5" t="str">
        <f t="shared" si="118"/>
        <v>NEUTRAL</v>
      </c>
      <c r="H1908" s="5" t="str">
        <f t="shared" si="117"/>
        <v>BEARISH DIVERGENCE</v>
      </c>
    </row>
    <row r="1909" spans="1:8" ht="13.5" x14ac:dyDescent="0.25">
      <c r="A1909" s="3">
        <f>TITRES_STAT!B1912</f>
        <v>45083</v>
      </c>
      <c r="B1909" s="5">
        <f>TITRES_STAT!C1912</f>
        <v>4.9400000000000004</v>
      </c>
      <c r="C1909" s="5">
        <f>TITRES_STAT!D1912</f>
        <v>4.9301000000000004</v>
      </c>
      <c r="D1909" s="5">
        <f>TITRES_STAT!E1912</f>
        <v>140</v>
      </c>
      <c r="E1909" s="2">
        <f t="shared" si="116"/>
        <v>-88292</v>
      </c>
      <c r="F1909" s="5" t="str">
        <f t="shared" si="119"/>
        <v>BEARISH</v>
      </c>
      <c r="G1909" s="5" t="str">
        <f t="shared" si="118"/>
        <v>NEUTRAL</v>
      </c>
      <c r="H1909" s="5" t="str">
        <f t="shared" si="117"/>
        <v>CONFIRMED BEARISH</v>
      </c>
    </row>
    <row r="1910" spans="1:8" ht="13.5" x14ac:dyDescent="0.25">
      <c r="A1910" s="3">
        <f>TITRES_STAT!B1913</f>
        <v>45084</v>
      </c>
      <c r="B1910" s="5">
        <f>TITRES_STAT!C1913</f>
        <v>5.16</v>
      </c>
      <c r="C1910" s="5">
        <f>TITRES_STAT!D1913</f>
        <v>5.1497000000000002</v>
      </c>
      <c r="D1910" s="5">
        <f>TITRES_STAT!E1913</f>
        <v>10</v>
      </c>
      <c r="E1910" s="2">
        <f t="shared" si="116"/>
        <v>-88282</v>
      </c>
      <c r="F1910" s="5" t="str">
        <f t="shared" si="119"/>
        <v>BEARISH</v>
      </c>
      <c r="G1910" s="5" t="str">
        <f t="shared" si="118"/>
        <v>NEUTRAL</v>
      </c>
      <c r="H1910" s="5" t="str">
        <f t="shared" si="117"/>
        <v>CONFIRMED BEARISH</v>
      </c>
    </row>
    <row r="1911" spans="1:8" ht="13.5" x14ac:dyDescent="0.25">
      <c r="A1911" s="3">
        <f>TITRES_STAT!B1914</f>
        <v>45085</v>
      </c>
      <c r="B1911" s="5">
        <f>TITRES_STAT!C1914</f>
        <v>5.16</v>
      </c>
      <c r="C1911" s="5">
        <f>TITRES_STAT!D1914</f>
        <v>5.1497000000000002</v>
      </c>
      <c r="D1911" s="5">
        <f>TITRES_STAT!E1914</f>
        <v>0</v>
      </c>
      <c r="E1911" s="2">
        <f t="shared" si="116"/>
        <v>-88282</v>
      </c>
      <c r="F1911" s="5" t="str">
        <f t="shared" si="119"/>
        <v>BEARISH</v>
      </c>
      <c r="G1911" s="5" t="str">
        <f t="shared" si="118"/>
        <v>NEUTRAL</v>
      </c>
      <c r="H1911" s="5" t="str">
        <f t="shared" si="117"/>
        <v>CONFIRMED BEARISH</v>
      </c>
    </row>
    <row r="1912" spans="1:8" ht="13.5" x14ac:dyDescent="0.25">
      <c r="A1912" s="3">
        <f>TITRES_STAT!B1915</f>
        <v>45086</v>
      </c>
      <c r="B1912" s="5">
        <f>TITRES_STAT!C1915</f>
        <v>5.18</v>
      </c>
      <c r="C1912" s="5">
        <f>TITRES_STAT!D1915</f>
        <v>5.1696</v>
      </c>
      <c r="D1912" s="5">
        <f>TITRES_STAT!E1915</f>
        <v>50</v>
      </c>
      <c r="E1912" s="2">
        <f t="shared" si="116"/>
        <v>-88232</v>
      </c>
      <c r="F1912" s="5" t="str">
        <f t="shared" si="119"/>
        <v>BEARISH</v>
      </c>
      <c r="G1912" s="5" t="str">
        <f t="shared" si="118"/>
        <v>NEUTRAL</v>
      </c>
      <c r="H1912" s="5" t="str">
        <f t="shared" si="117"/>
        <v>BEARISH DIVERGENCE</v>
      </c>
    </row>
    <row r="1913" spans="1:8" ht="13.5" x14ac:dyDescent="0.25">
      <c r="A1913" s="3">
        <f>TITRES_STAT!B1916</f>
        <v>45089</v>
      </c>
      <c r="B1913" s="5">
        <f>TITRES_STAT!C1916</f>
        <v>4.95</v>
      </c>
      <c r="C1913" s="5">
        <f>TITRES_STAT!D1916</f>
        <v>4.9401000000000002</v>
      </c>
      <c r="D1913" s="5">
        <f>TITRES_STAT!E1916</f>
        <v>0</v>
      </c>
      <c r="E1913" s="2">
        <f t="shared" si="116"/>
        <v>-88232</v>
      </c>
      <c r="F1913" s="5" t="str">
        <f t="shared" si="119"/>
        <v>BEARISH</v>
      </c>
      <c r="G1913" s="5" t="str">
        <f t="shared" si="118"/>
        <v>NEUTRAL</v>
      </c>
      <c r="H1913" s="5" t="str">
        <f t="shared" si="117"/>
        <v>CONFIRMED BEARISH</v>
      </c>
    </row>
    <row r="1914" spans="1:8" ht="13.5" x14ac:dyDescent="0.25">
      <c r="A1914" s="3">
        <f>TITRES_STAT!B1917</f>
        <v>45090</v>
      </c>
      <c r="B1914" s="5">
        <f>TITRES_STAT!C1917</f>
        <v>4.7300000000000004</v>
      </c>
      <c r="C1914" s="5">
        <f>TITRES_STAT!D1917</f>
        <v>4.7205000000000004</v>
      </c>
      <c r="D1914" s="5">
        <f>TITRES_STAT!E1917</f>
        <v>696</v>
      </c>
      <c r="E1914" s="2">
        <f t="shared" si="116"/>
        <v>-88928</v>
      </c>
      <c r="F1914" s="5" t="str">
        <f t="shared" si="119"/>
        <v>BEARISH</v>
      </c>
      <c r="G1914" s="5" t="str">
        <f t="shared" si="118"/>
        <v>NEUTRAL</v>
      </c>
      <c r="H1914" s="5" t="str">
        <f t="shared" si="117"/>
        <v>CONFIRMED BEARISH</v>
      </c>
    </row>
    <row r="1915" spans="1:8" ht="13.5" x14ac:dyDescent="0.25">
      <c r="A1915" s="3">
        <f>TITRES_STAT!B1918</f>
        <v>45091</v>
      </c>
      <c r="B1915" s="5">
        <f>TITRES_STAT!C1918</f>
        <v>4.93</v>
      </c>
      <c r="C1915" s="5">
        <f>TITRES_STAT!D1918</f>
        <v>4.9200999999999997</v>
      </c>
      <c r="D1915" s="5">
        <f>TITRES_STAT!E1918</f>
        <v>70</v>
      </c>
      <c r="E1915" s="2">
        <f t="shared" si="116"/>
        <v>-88858</v>
      </c>
      <c r="F1915" s="5" t="str">
        <f t="shared" si="119"/>
        <v>BEARISH</v>
      </c>
      <c r="G1915" s="5" t="str">
        <f t="shared" si="118"/>
        <v>NEUTRAL</v>
      </c>
      <c r="H1915" s="5" t="str">
        <f t="shared" si="117"/>
        <v>CONFIRMED BEARISH</v>
      </c>
    </row>
    <row r="1916" spans="1:8" ht="13.5" x14ac:dyDescent="0.25">
      <c r="A1916" s="3">
        <f>TITRES_STAT!B1919</f>
        <v>45092</v>
      </c>
      <c r="B1916" s="5">
        <f>TITRES_STAT!C1919</f>
        <v>4.93</v>
      </c>
      <c r="C1916" s="5">
        <f>TITRES_STAT!D1919</f>
        <v>4.9200999999999997</v>
      </c>
      <c r="D1916" s="5">
        <f>TITRES_STAT!E1919</f>
        <v>57</v>
      </c>
      <c r="E1916" s="2">
        <f t="shared" si="116"/>
        <v>-88858</v>
      </c>
      <c r="F1916" s="5" t="str">
        <f t="shared" si="119"/>
        <v>BEARISH</v>
      </c>
      <c r="G1916" s="5" t="str">
        <f t="shared" si="118"/>
        <v>NEUTRAL</v>
      </c>
      <c r="H1916" s="5" t="str">
        <f t="shared" si="117"/>
        <v>CONFIRMED BEARISH</v>
      </c>
    </row>
    <row r="1917" spans="1:8" ht="13.5" x14ac:dyDescent="0.25">
      <c r="A1917" s="3">
        <f>TITRES_STAT!B1920</f>
        <v>45093</v>
      </c>
      <c r="B1917" s="5">
        <f>TITRES_STAT!C1920</f>
        <v>4.93</v>
      </c>
      <c r="C1917" s="5">
        <f>TITRES_STAT!D1920</f>
        <v>4.9200999999999997</v>
      </c>
      <c r="D1917" s="5">
        <f>TITRES_STAT!E1920</f>
        <v>0</v>
      </c>
      <c r="E1917" s="2">
        <f t="shared" si="116"/>
        <v>-88858</v>
      </c>
      <c r="F1917" s="5" t="str">
        <f t="shared" si="119"/>
        <v>BEARISH</v>
      </c>
      <c r="G1917" s="5" t="str">
        <f t="shared" si="118"/>
        <v>NEUTRAL</v>
      </c>
      <c r="H1917" s="5" t="str">
        <f t="shared" si="117"/>
        <v>CONFIRMED BEARISH</v>
      </c>
    </row>
    <row r="1918" spans="1:8" ht="13.5" x14ac:dyDescent="0.25">
      <c r="A1918" s="3">
        <f>TITRES_STAT!B1921</f>
        <v>45096</v>
      </c>
      <c r="B1918" s="5">
        <f>TITRES_STAT!C1921</f>
        <v>4.93</v>
      </c>
      <c r="C1918" s="5">
        <f>TITRES_STAT!D1921</f>
        <v>4.9200999999999997</v>
      </c>
      <c r="D1918" s="5">
        <f>TITRES_STAT!E1921</f>
        <v>0</v>
      </c>
      <c r="E1918" s="2">
        <f t="shared" si="116"/>
        <v>-88858</v>
      </c>
      <c r="F1918" s="5" t="str">
        <f t="shared" si="119"/>
        <v>BEARISH</v>
      </c>
      <c r="G1918" s="5" t="str">
        <f t="shared" si="118"/>
        <v>NEUTRAL</v>
      </c>
      <c r="H1918" s="5" t="str">
        <f t="shared" si="117"/>
        <v>CONFIRMED BEARISH</v>
      </c>
    </row>
    <row r="1919" spans="1:8" ht="13.5" x14ac:dyDescent="0.25">
      <c r="A1919" s="3">
        <f>TITRES_STAT!B1922</f>
        <v>45097</v>
      </c>
      <c r="B1919" s="5">
        <f>TITRES_STAT!C1922</f>
        <v>4.8099999999999996</v>
      </c>
      <c r="C1919" s="5">
        <f>TITRES_STAT!D1922</f>
        <v>4.8003999999999998</v>
      </c>
      <c r="D1919" s="5">
        <f>TITRES_STAT!E1922</f>
        <v>20</v>
      </c>
      <c r="E1919" s="2">
        <f t="shared" si="116"/>
        <v>-88878</v>
      </c>
      <c r="F1919" s="5" t="str">
        <f t="shared" si="119"/>
        <v>BULLISH</v>
      </c>
      <c r="G1919" s="5" t="str">
        <f t="shared" si="118"/>
        <v>NEUTRAL</v>
      </c>
      <c r="H1919" s="5" t="str">
        <f t="shared" si="117"/>
        <v>CONFIRMED BULLISH</v>
      </c>
    </row>
    <row r="1920" spans="1:8" ht="13.5" x14ac:dyDescent="0.25">
      <c r="A1920" s="3">
        <f>TITRES_STAT!B1923</f>
        <v>45098</v>
      </c>
      <c r="B1920" s="5">
        <f>TITRES_STAT!C1923</f>
        <v>4.9400000000000004</v>
      </c>
      <c r="C1920" s="5">
        <f>TITRES_STAT!D1923</f>
        <v>4.9301000000000004</v>
      </c>
      <c r="D1920" s="5">
        <f>TITRES_STAT!E1923</f>
        <v>35</v>
      </c>
      <c r="E1920" s="2">
        <f t="shared" si="116"/>
        <v>-88843</v>
      </c>
      <c r="F1920" s="5" t="str">
        <f t="shared" si="119"/>
        <v>BULLISH</v>
      </c>
      <c r="G1920" s="5" t="str">
        <f t="shared" si="118"/>
        <v>NEUTRAL</v>
      </c>
      <c r="H1920" s="5" t="str">
        <f t="shared" si="117"/>
        <v>CONFIRMED BULLISH</v>
      </c>
    </row>
    <row r="1921" spans="1:8" ht="13.5" x14ac:dyDescent="0.25">
      <c r="A1921" s="3">
        <f>TITRES_STAT!B1924</f>
        <v>45099</v>
      </c>
      <c r="B1921" s="5">
        <f>TITRES_STAT!C1924</f>
        <v>4.93</v>
      </c>
      <c r="C1921" s="5">
        <f>TITRES_STAT!D1924</f>
        <v>4.9200999999999997</v>
      </c>
      <c r="D1921" s="5">
        <f>TITRES_STAT!E1924</f>
        <v>187</v>
      </c>
      <c r="E1921" s="2">
        <f t="shared" si="116"/>
        <v>-89030</v>
      </c>
      <c r="F1921" s="5" t="str">
        <f t="shared" si="119"/>
        <v>BEARISH</v>
      </c>
      <c r="G1921" s="5" t="str">
        <f t="shared" si="118"/>
        <v>NEUTRAL</v>
      </c>
      <c r="H1921" s="5" t="str">
        <f t="shared" si="117"/>
        <v>NEUTRAL</v>
      </c>
    </row>
    <row r="1922" spans="1:8" ht="13.5" x14ac:dyDescent="0.25">
      <c r="A1922" s="3">
        <f>TITRES_STAT!B1925</f>
        <v>45100</v>
      </c>
      <c r="B1922" s="5">
        <f>TITRES_STAT!C1925</f>
        <v>4.9400000000000004</v>
      </c>
      <c r="C1922" s="5">
        <f>TITRES_STAT!D1925</f>
        <v>4.9301000000000004</v>
      </c>
      <c r="D1922" s="5">
        <f>TITRES_STAT!E1925</f>
        <v>30</v>
      </c>
      <c r="E1922" s="2">
        <f t="shared" si="116"/>
        <v>-89000</v>
      </c>
      <c r="F1922" s="5" t="str">
        <f t="shared" si="119"/>
        <v>BEARISH</v>
      </c>
      <c r="G1922" s="5" t="str">
        <f t="shared" si="118"/>
        <v>NEUTRAL</v>
      </c>
      <c r="H1922" s="5" t="str">
        <f t="shared" si="117"/>
        <v>BEARISH DIVERGENCE</v>
      </c>
    </row>
    <row r="1923" spans="1:8" ht="13.5" x14ac:dyDescent="0.25">
      <c r="A1923" s="3">
        <f>TITRES_STAT!B1926</f>
        <v>45103</v>
      </c>
      <c r="B1923" s="5">
        <f>TITRES_STAT!C1926</f>
        <v>4.76</v>
      </c>
      <c r="C1923" s="5">
        <f>TITRES_STAT!D1926</f>
        <v>4.7504999999999997</v>
      </c>
      <c r="D1923" s="5">
        <f>TITRES_STAT!E1926</f>
        <v>19</v>
      </c>
      <c r="E1923" s="2">
        <f t="shared" si="116"/>
        <v>-89019</v>
      </c>
      <c r="F1923" s="5" t="str">
        <f t="shared" si="119"/>
        <v>BEARISH</v>
      </c>
      <c r="G1923" s="5" t="str">
        <f t="shared" si="118"/>
        <v>NEUTRAL</v>
      </c>
      <c r="H1923" s="5" t="str">
        <f t="shared" si="117"/>
        <v>CONFIRMED BEARISH</v>
      </c>
    </row>
    <row r="1924" spans="1:8" ht="13.5" x14ac:dyDescent="0.25">
      <c r="A1924" s="3">
        <f>TITRES_STAT!B1927</f>
        <v>45104</v>
      </c>
      <c r="B1924" s="5">
        <f>TITRES_STAT!C1927</f>
        <v>4.9400000000000004</v>
      </c>
      <c r="C1924" s="5">
        <f>TITRES_STAT!D1927</f>
        <v>4.9301000000000004</v>
      </c>
      <c r="D1924" s="5">
        <f>TITRES_STAT!E1927</f>
        <v>25</v>
      </c>
      <c r="E1924" s="2">
        <f t="shared" ref="E1924:E1987" si="120">IF(B1924&gt;B1923, E1923+D1924, IF(B1924&lt;B1923, E1923-D1924, E1923))</f>
        <v>-88994</v>
      </c>
      <c r="F1924" s="5" t="str">
        <f t="shared" si="119"/>
        <v>BEARISH</v>
      </c>
      <c r="G1924" s="5" t="str">
        <f t="shared" si="118"/>
        <v>NEUTRAL</v>
      </c>
      <c r="H1924" s="5" t="str">
        <f t="shared" si="117"/>
        <v>BEARISH DIVERGENCE</v>
      </c>
    </row>
    <row r="1925" spans="1:8" ht="13.5" x14ac:dyDescent="0.25">
      <c r="A1925" s="3">
        <f>TITRES_STAT!B1928</f>
        <v>45107</v>
      </c>
      <c r="B1925" s="5">
        <f>TITRES_STAT!C1928</f>
        <v>4.9400000000000004</v>
      </c>
      <c r="C1925" s="5">
        <f>TITRES_STAT!D1928</f>
        <v>4.9301000000000004</v>
      </c>
      <c r="D1925" s="5">
        <f>TITRES_STAT!E1928</f>
        <v>265</v>
      </c>
      <c r="E1925" s="2">
        <f t="shared" si="120"/>
        <v>-88994</v>
      </c>
      <c r="F1925" s="5" t="str">
        <f t="shared" si="119"/>
        <v>BEARISH</v>
      </c>
      <c r="G1925" s="5" t="str">
        <f t="shared" si="118"/>
        <v>NEUTRAL</v>
      </c>
      <c r="H1925" s="5" t="str">
        <f t="shared" si="117"/>
        <v>NEUTRAL</v>
      </c>
    </row>
    <row r="1926" spans="1:8" ht="13.5" x14ac:dyDescent="0.25">
      <c r="A1926" s="3">
        <f>TITRES_STAT!B1929</f>
        <v>45110</v>
      </c>
      <c r="B1926" s="5">
        <f>TITRES_STAT!C1929</f>
        <v>5</v>
      </c>
      <c r="C1926" s="5">
        <f>TITRES_STAT!D1929</f>
        <v>4.99</v>
      </c>
      <c r="D1926" s="5">
        <f>TITRES_STAT!E1929</f>
        <v>67</v>
      </c>
      <c r="E1926" s="2">
        <f t="shared" si="120"/>
        <v>-88927</v>
      </c>
      <c r="F1926" s="5" t="str">
        <f t="shared" si="119"/>
        <v>BULLISH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45111</v>
      </c>
      <c r="B1927" s="5">
        <f>TITRES_STAT!C1930</f>
        <v>5</v>
      </c>
      <c r="C1927" s="5">
        <f>TITRES_STAT!D1930</f>
        <v>4.99</v>
      </c>
      <c r="D1927" s="5">
        <f>TITRES_STAT!E1930</f>
        <v>33</v>
      </c>
      <c r="E1927" s="2">
        <f t="shared" si="120"/>
        <v>-88927</v>
      </c>
      <c r="F1927" s="5" t="str">
        <f t="shared" si="119"/>
        <v>BULLISH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CONFIRMED BULLISH</v>
      </c>
    </row>
    <row r="1928" spans="1:8" ht="13.5" x14ac:dyDescent="0.25">
      <c r="A1928" s="3">
        <f>TITRES_STAT!B1931</f>
        <v>45112</v>
      </c>
      <c r="B1928" s="5">
        <f>TITRES_STAT!C1931</f>
        <v>5.14</v>
      </c>
      <c r="C1928" s="5">
        <f>TITRES_STAT!D1931</f>
        <v>5.1296999999999997</v>
      </c>
      <c r="D1928" s="5">
        <f>TITRES_STAT!E1931</f>
        <v>30</v>
      </c>
      <c r="E1928" s="2">
        <f t="shared" si="120"/>
        <v>-88897</v>
      </c>
      <c r="F1928" s="5" t="str">
        <f t="shared" ref="F1928:F1991" si="123">IF(E1928&gt;E1923,"BULLISH",IF(E1928&lt;E1923,"BEARISH","NEUTRAL"))</f>
        <v>BULLISH</v>
      </c>
      <c r="G1928" s="5" t="str">
        <f t="shared" si="122"/>
        <v>NEUTRAL</v>
      </c>
      <c r="H1928" s="5" t="str">
        <f t="shared" si="121"/>
        <v>CONFIRMED BULLISH</v>
      </c>
    </row>
    <row r="1929" spans="1:8" ht="13.5" x14ac:dyDescent="0.25">
      <c r="A1929" s="3">
        <f>TITRES_STAT!B1932</f>
        <v>45113</v>
      </c>
      <c r="B1929" s="5">
        <f>TITRES_STAT!C1932</f>
        <v>5.14</v>
      </c>
      <c r="C1929" s="5">
        <f>TITRES_STAT!D1932</f>
        <v>5.1296999999999997</v>
      </c>
      <c r="D1929" s="5">
        <f>TITRES_STAT!E1932</f>
        <v>0</v>
      </c>
      <c r="E1929" s="2">
        <f t="shared" si="120"/>
        <v>-88897</v>
      </c>
      <c r="F1929" s="5" t="str">
        <f t="shared" si="123"/>
        <v>BULLISH</v>
      </c>
      <c r="G1929" s="5" t="str">
        <f t="shared" si="122"/>
        <v>NEUTRAL</v>
      </c>
      <c r="H1929" s="5" t="str">
        <f t="shared" si="121"/>
        <v>CONFIRMED BULLISH</v>
      </c>
    </row>
    <row r="1930" spans="1:8" ht="13.5" x14ac:dyDescent="0.25">
      <c r="A1930" s="3">
        <f>TITRES_STAT!B1933</f>
        <v>45114</v>
      </c>
      <c r="B1930" s="5">
        <f>TITRES_STAT!C1933</f>
        <v>5.14</v>
      </c>
      <c r="C1930" s="5">
        <f>TITRES_STAT!D1933</f>
        <v>5.1296999999999997</v>
      </c>
      <c r="D1930" s="5">
        <f>TITRES_STAT!E1933</f>
        <v>281</v>
      </c>
      <c r="E1930" s="2">
        <f t="shared" si="120"/>
        <v>-88897</v>
      </c>
      <c r="F1930" s="5" t="str">
        <f t="shared" si="123"/>
        <v>BULLISH</v>
      </c>
      <c r="G1930" s="5" t="str">
        <f t="shared" si="122"/>
        <v>NEUTRAL</v>
      </c>
      <c r="H1930" s="5" t="str">
        <f t="shared" si="121"/>
        <v>CONFIRMED BULLISH</v>
      </c>
    </row>
    <row r="1931" spans="1:8" ht="13.5" x14ac:dyDescent="0.25">
      <c r="A1931" s="3">
        <f>TITRES_STAT!B1934</f>
        <v>45117</v>
      </c>
      <c r="B1931" s="5">
        <f>TITRES_STAT!C1934</f>
        <v>5.14</v>
      </c>
      <c r="C1931" s="5">
        <f>TITRES_STAT!D1934</f>
        <v>5.1296999999999997</v>
      </c>
      <c r="D1931" s="5">
        <f>TITRES_STAT!E1934</f>
        <v>0</v>
      </c>
      <c r="E1931" s="2">
        <f t="shared" si="120"/>
        <v>-88897</v>
      </c>
      <c r="F1931" s="5" t="str">
        <f t="shared" si="123"/>
        <v>BULLISH</v>
      </c>
      <c r="G1931" s="5" t="str">
        <f t="shared" si="122"/>
        <v>NEUTRAL</v>
      </c>
      <c r="H1931" s="5" t="str">
        <f t="shared" si="121"/>
        <v>CONFIRMED BULLISH</v>
      </c>
    </row>
    <row r="1932" spans="1:8" ht="13.5" x14ac:dyDescent="0.25">
      <c r="A1932" s="3">
        <f>TITRES_STAT!B1935</f>
        <v>45118</v>
      </c>
      <c r="B1932" s="5">
        <f>TITRES_STAT!C1935</f>
        <v>5.14</v>
      </c>
      <c r="C1932" s="5">
        <f>TITRES_STAT!D1935</f>
        <v>5.1296999999999997</v>
      </c>
      <c r="D1932" s="5">
        <f>TITRES_STAT!E1935</f>
        <v>0</v>
      </c>
      <c r="E1932" s="2">
        <f t="shared" si="120"/>
        <v>-88897</v>
      </c>
      <c r="F1932" s="5" t="str">
        <f t="shared" si="123"/>
        <v>BULLISH</v>
      </c>
      <c r="G1932" s="5" t="str">
        <f t="shared" si="122"/>
        <v>NEUTRAL</v>
      </c>
      <c r="H1932" s="5" t="str">
        <f t="shared" si="121"/>
        <v>CONFIRMED BULLISH</v>
      </c>
    </row>
    <row r="1933" spans="1:8" ht="13.5" x14ac:dyDescent="0.25">
      <c r="A1933" s="3">
        <f>TITRES_STAT!B1936</f>
        <v>45119</v>
      </c>
      <c r="B1933" s="5">
        <f>TITRES_STAT!C1936</f>
        <v>4.91</v>
      </c>
      <c r="C1933" s="5">
        <f>TITRES_STAT!D1936</f>
        <v>4.9001999999999999</v>
      </c>
      <c r="D1933" s="5">
        <f>TITRES_STAT!E1936</f>
        <v>702</v>
      </c>
      <c r="E1933" s="2">
        <f t="shared" si="120"/>
        <v>-89599</v>
      </c>
      <c r="F1933" s="5" t="str">
        <f t="shared" si="123"/>
        <v>BEARISH</v>
      </c>
      <c r="G1933" s="5" t="str">
        <f t="shared" si="122"/>
        <v>NEUTRAL</v>
      </c>
      <c r="H1933" s="5" t="str">
        <f t="shared" si="121"/>
        <v>CONFIRMED BEARISH</v>
      </c>
    </row>
    <row r="1934" spans="1:8" ht="13.5" x14ac:dyDescent="0.25">
      <c r="A1934" s="3">
        <f>TITRES_STAT!B1937</f>
        <v>45120</v>
      </c>
      <c r="B1934" s="5">
        <f>TITRES_STAT!C1937</f>
        <v>4.92</v>
      </c>
      <c r="C1934" s="5">
        <f>TITRES_STAT!D1937</f>
        <v>4.9101999999999997</v>
      </c>
      <c r="D1934" s="5">
        <f>TITRES_STAT!E1937</f>
        <v>18</v>
      </c>
      <c r="E1934" s="2">
        <f t="shared" si="120"/>
        <v>-89581</v>
      </c>
      <c r="F1934" s="5" t="str">
        <f t="shared" si="123"/>
        <v>BEARISH</v>
      </c>
      <c r="G1934" s="5" t="str">
        <f t="shared" si="122"/>
        <v>NEUTRAL</v>
      </c>
      <c r="H1934" s="5" t="str">
        <f t="shared" si="121"/>
        <v>CONFIRMED BEARISH</v>
      </c>
    </row>
    <row r="1935" spans="1:8" ht="13.5" x14ac:dyDescent="0.25">
      <c r="A1935" s="3">
        <f>TITRES_STAT!B1938</f>
        <v>45121</v>
      </c>
      <c r="B1935" s="5">
        <f>TITRES_STAT!C1938</f>
        <v>4.92</v>
      </c>
      <c r="C1935" s="5">
        <f>TITRES_STAT!D1938</f>
        <v>4.9101999999999997</v>
      </c>
      <c r="D1935" s="5">
        <f>TITRES_STAT!E1938</f>
        <v>14</v>
      </c>
      <c r="E1935" s="2">
        <f t="shared" si="120"/>
        <v>-89581</v>
      </c>
      <c r="F1935" s="5" t="str">
        <f t="shared" si="123"/>
        <v>BEARISH</v>
      </c>
      <c r="G1935" s="5" t="str">
        <f t="shared" si="122"/>
        <v>NEUTRAL</v>
      </c>
      <c r="H1935" s="5" t="str">
        <f t="shared" si="121"/>
        <v>CONFIRMED BEARISH</v>
      </c>
    </row>
    <row r="1936" spans="1:8" ht="13.5" x14ac:dyDescent="0.25">
      <c r="A1936" s="3">
        <f>TITRES_STAT!B1939</f>
        <v>45124</v>
      </c>
      <c r="B1936" s="5">
        <f>TITRES_STAT!C1939</f>
        <v>4.84</v>
      </c>
      <c r="C1936" s="5">
        <f>TITRES_STAT!D1939</f>
        <v>4.8303000000000003</v>
      </c>
      <c r="D1936" s="5">
        <f>TITRES_STAT!E1939</f>
        <v>20</v>
      </c>
      <c r="E1936" s="2">
        <f t="shared" si="120"/>
        <v>-89601</v>
      </c>
      <c r="F1936" s="5" t="str">
        <f t="shared" si="123"/>
        <v>BEARISH</v>
      </c>
      <c r="G1936" s="5" t="str">
        <f t="shared" si="122"/>
        <v>NEUTRAL</v>
      </c>
      <c r="H1936" s="5" t="str">
        <f t="shared" si="121"/>
        <v>CONFIRMED BEARISH</v>
      </c>
    </row>
    <row r="1937" spans="1:8" ht="13.5" x14ac:dyDescent="0.25">
      <c r="A1937" s="3">
        <f>TITRES_STAT!B1940</f>
        <v>45125</v>
      </c>
      <c r="B1937" s="5">
        <f>TITRES_STAT!C1940</f>
        <v>5</v>
      </c>
      <c r="C1937" s="5">
        <f>TITRES_STAT!D1940</f>
        <v>4.99</v>
      </c>
      <c r="D1937" s="5">
        <f>TITRES_STAT!E1940</f>
        <v>145</v>
      </c>
      <c r="E1937" s="2">
        <f t="shared" si="120"/>
        <v>-89456</v>
      </c>
      <c r="F1937" s="5" t="str">
        <f t="shared" si="123"/>
        <v>BEARISH</v>
      </c>
      <c r="G1937" s="5" t="str">
        <f t="shared" si="122"/>
        <v>NEUTRAL</v>
      </c>
      <c r="H1937" s="5" t="str">
        <f t="shared" si="121"/>
        <v>CONFIRMED BEARISH</v>
      </c>
    </row>
    <row r="1938" spans="1:8" ht="13.5" x14ac:dyDescent="0.25">
      <c r="A1938" s="3">
        <f>TITRES_STAT!B1941</f>
        <v>45127</v>
      </c>
      <c r="B1938" s="5">
        <f>TITRES_STAT!C1941</f>
        <v>5</v>
      </c>
      <c r="C1938" s="5">
        <f>TITRES_STAT!D1941</f>
        <v>4.99</v>
      </c>
      <c r="D1938" s="5">
        <f>TITRES_STAT!E1941</f>
        <v>10</v>
      </c>
      <c r="E1938" s="2">
        <f t="shared" si="120"/>
        <v>-89456</v>
      </c>
      <c r="F1938" s="5" t="str">
        <f t="shared" si="123"/>
        <v>BULLISH</v>
      </c>
      <c r="G1938" s="5" t="str">
        <f t="shared" si="122"/>
        <v>NEUTRAL</v>
      </c>
      <c r="H1938" s="5" t="str">
        <f t="shared" si="121"/>
        <v>CONFIRMED BULLISH</v>
      </c>
    </row>
    <row r="1939" spans="1:8" ht="13.5" x14ac:dyDescent="0.25">
      <c r="A1939" s="3">
        <f>TITRES_STAT!B1942</f>
        <v>45128</v>
      </c>
      <c r="B1939" s="5">
        <f>TITRES_STAT!C1942</f>
        <v>5</v>
      </c>
      <c r="C1939" s="5">
        <f>TITRES_STAT!D1942</f>
        <v>4.99</v>
      </c>
      <c r="D1939" s="5">
        <f>TITRES_STAT!E1942</f>
        <v>0</v>
      </c>
      <c r="E1939" s="2">
        <f t="shared" si="120"/>
        <v>-89456</v>
      </c>
      <c r="F1939" s="5" t="str">
        <f t="shared" si="123"/>
        <v>BULLISH</v>
      </c>
      <c r="G1939" s="5" t="str">
        <f t="shared" si="122"/>
        <v>NEUTRAL</v>
      </c>
      <c r="H1939" s="5" t="str">
        <f t="shared" si="121"/>
        <v>CONFIRMED BULLISH</v>
      </c>
    </row>
    <row r="1940" spans="1:8" ht="13.5" x14ac:dyDescent="0.25">
      <c r="A1940" s="3">
        <f>TITRES_STAT!B1943</f>
        <v>45131</v>
      </c>
      <c r="B1940" s="5">
        <f>TITRES_STAT!C1943</f>
        <v>5</v>
      </c>
      <c r="C1940" s="5">
        <f>TITRES_STAT!D1943</f>
        <v>4.99</v>
      </c>
      <c r="D1940" s="5">
        <f>TITRES_STAT!E1943</f>
        <v>445</v>
      </c>
      <c r="E1940" s="2">
        <f t="shared" si="120"/>
        <v>-89456</v>
      </c>
      <c r="F1940" s="5" t="str">
        <f t="shared" si="123"/>
        <v>BULLISH</v>
      </c>
      <c r="G1940" s="5" t="str">
        <f t="shared" si="122"/>
        <v>NEUTRAL</v>
      </c>
      <c r="H1940" s="5" t="str">
        <f t="shared" si="121"/>
        <v>CONFIRMED BULLISH</v>
      </c>
    </row>
    <row r="1941" spans="1:8" ht="13.5" x14ac:dyDescent="0.25">
      <c r="A1941" s="3">
        <f>TITRES_STAT!B1944</f>
        <v>45133</v>
      </c>
      <c r="B1941" s="5">
        <f>TITRES_STAT!C1944</f>
        <v>5</v>
      </c>
      <c r="C1941" s="5">
        <f>TITRES_STAT!D1944</f>
        <v>4.99</v>
      </c>
      <c r="D1941" s="5">
        <f>TITRES_STAT!E1944</f>
        <v>0</v>
      </c>
      <c r="E1941" s="2">
        <f t="shared" si="120"/>
        <v>-89456</v>
      </c>
      <c r="F1941" s="5" t="str">
        <f t="shared" si="123"/>
        <v>BULLISH</v>
      </c>
      <c r="G1941" s="5" t="str">
        <f t="shared" si="122"/>
        <v>NEUTRAL</v>
      </c>
      <c r="H1941" s="5" t="str">
        <f t="shared" si="121"/>
        <v>CONFIRMED BULLISH</v>
      </c>
    </row>
    <row r="1942" spans="1:8" ht="13.5" x14ac:dyDescent="0.25">
      <c r="A1942" s="3">
        <f>TITRES_STAT!B1945</f>
        <v>45134</v>
      </c>
      <c r="B1942" s="5">
        <f>TITRES_STAT!C1945</f>
        <v>5.15</v>
      </c>
      <c r="C1942" s="5">
        <f>TITRES_STAT!D1945</f>
        <v>5.1397000000000004</v>
      </c>
      <c r="D1942" s="5">
        <f>TITRES_STAT!E1945</f>
        <v>417</v>
      </c>
      <c r="E1942" s="2">
        <f t="shared" si="120"/>
        <v>-89039</v>
      </c>
      <c r="F1942" s="5" t="str">
        <f t="shared" si="123"/>
        <v>BULLISH</v>
      </c>
      <c r="G1942" s="5" t="str">
        <f t="shared" si="122"/>
        <v>NEUTRAL</v>
      </c>
      <c r="H1942" s="5" t="str">
        <f t="shared" si="121"/>
        <v>CONFIRMED BULLISH</v>
      </c>
    </row>
    <row r="1943" spans="1:8" ht="13.5" x14ac:dyDescent="0.25">
      <c r="A1943" s="3">
        <f>TITRES_STAT!B1946</f>
        <v>45135</v>
      </c>
      <c r="B1943" s="5">
        <f>TITRES_STAT!C1946</f>
        <v>5</v>
      </c>
      <c r="C1943" s="5">
        <f>TITRES_STAT!D1946</f>
        <v>4.99</v>
      </c>
      <c r="D1943" s="5">
        <f>TITRES_STAT!E1946</f>
        <v>2230</v>
      </c>
      <c r="E1943" s="2">
        <f t="shared" si="120"/>
        <v>-91269</v>
      </c>
      <c r="F1943" s="5" t="str">
        <f t="shared" si="123"/>
        <v>BEARISH</v>
      </c>
      <c r="G1943" s="5" t="str">
        <f t="shared" si="122"/>
        <v>STRONG</v>
      </c>
      <c r="H1943" s="5" t="str">
        <f t="shared" si="121"/>
        <v>NEUTRAL</v>
      </c>
    </row>
    <row r="1944" spans="1:8" ht="13.5" x14ac:dyDescent="0.25">
      <c r="A1944" s="3">
        <f>TITRES_STAT!B1947</f>
        <v>45138</v>
      </c>
      <c r="B1944" s="5">
        <f>TITRES_STAT!C1947</f>
        <v>4.92</v>
      </c>
      <c r="C1944" s="5">
        <f>TITRES_STAT!D1947</f>
        <v>4.9101999999999997</v>
      </c>
      <c r="D1944" s="5">
        <f>TITRES_STAT!E1947</f>
        <v>481</v>
      </c>
      <c r="E1944" s="2">
        <f t="shared" si="120"/>
        <v>-91750</v>
      </c>
      <c r="F1944" s="5" t="str">
        <f t="shared" si="123"/>
        <v>BEARISH</v>
      </c>
      <c r="G1944" s="5" t="str">
        <f t="shared" si="122"/>
        <v>STRONG</v>
      </c>
      <c r="H1944" s="5" t="str">
        <f t="shared" si="121"/>
        <v>CONFIRMED BEARISH</v>
      </c>
    </row>
    <row r="1945" spans="1:8" ht="13.5" x14ac:dyDescent="0.25">
      <c r="A1945" s="3">
        <f>TITRES_STAT!B1948</f>
        <v>45139</v>
      </c>
      <c r="B1945" s="5">
        <f>TITRES_STAT!C1948</f>
        <v>4.92</v>
      </c>
      <c r="C1945" s="5">
        <f>TITRES_STAT!D1948</f>
        <v>4.9101999999999997</v>
      </c>
      <c r="D1945" s="5">
        <f>TITRES_STAT!E1948</f>
        <v>370</v>
      </c>
      <c r="E1945" s="2">
        <f t="shared" si="120"/>
        <v>-91750</v>
      </c>
      <c r="F1945" s="5" t="str">
        <f t="shared" si="123"/>
        <v>BEARISH</v>
      </c>
      <c r="G1945" s="5" t="str">
        <f t="shared" si="122"/>
        <v>STRONG</v>
      </c>
      <c r="H1945" s="5" t="str">
        <f t="shared" si="121"/>
        <v>CONFIRMED BEARISH</v>
      </c>
    </row>
    <row r="1946" spans="1:8" ht="13.5" x14ac:dyDescent="0.25">
      <c r="A1946" s="3">
        <f>TITRES_STAT!B1949</f>
        <v>45140</v>
      </c>
      <c r="B1946" s="5">
        <f>TITRES_STAT!C1949</f>
        <v>4.92</v>
      </c>
      <c r="C1946" s="5">
        <f>TITRES_STAT!D1949</f>
        <v>4.9101999999999997</v>
      </c>
      <c r="D1946" s="5">
        <f>TITRES_STAT!E1949</f>
        <v>845</v>
      </c>
      <c r="E1946" s="2">
        <f t="shared" si="120"/>
        <v>-91750</v>
      </c>
      <c r="F1946" s="5" t="str">
        <f t="shared" si="123"/>
        <v>BEARISH</v>
      </c>
      <c r="G1946" s="5" t="str">
        <f t="shared" si="122"/>
        <v>STRONG</v>
      </c>
      <c r="H1946" s="5" t="str">
        <f t="shared" si="121"/>
        <v>CONFIRMED BEARISH</v>
      </c>
    </row>
    <row r="1947" spans="1:8" ht="13.5" x14ac:dyDescent="0.25">
      <c r="A1947" s="3">
        <f>TITRES_STAT!B1950</f>
        <v>45141</v>
      </c>
      <c r="B1947" s="5">
        <f>TITRES_STAT!C1950</f>
        <v>4.8899999999999997</v>
      </c>
      <c r="C1947" s="5">
        <f>TITRES_STAT!D1950</f>
        <v>4.8802000000000003</v>
      </c>
      <c r="D1947" s="5">
        <f>TITRES_STAT!E1950</f>
        <v>1900</v>
      </c>
      <c r="E1947" s="2">
        <f t="shared" si="120"/>
        <v>-93650</v>
      </c>
      <c r="F1947" s="5" t="str">
        <f t="shared" si="123"/>
        <v>BEARISH</v>
      </c>
      <c r="G1947" s="5" t="str">
        <f t="shared" si="122"/>
        <v>STRONG</v>
      </c>
      <c r="H1947" s="5" t="str">
        <f t="shared" si="121"/>
        <v>CONFIRMED BEARISH</v>
      </c>
    </row>
    <row r="1948" spans="1:8" ht="13.5" x14ac:dyDescent="0.25">
      <c r="A1948" s="3">
        <f>TITRES_STAT!B1951</f>
        <v>45142</v>
      </c>
      <c r="B1948" s="5">
        <f>TITRES_STAT!C1951</f>
        <v>4.8899999999999997</v>
      </c>
      <c r="C1948" s="5">
        <f>TITRES_STAT!D1951</f>
        <v>4.8802000000000003</v>
      </c>
      <c r="D1948" s="5">
        <f>TITRES_STAT!E1951</f>
        <v>0</v>
      </c>
      <c r="E1948" s="2">
        <f t="shared" si="120"/>
        <v>-93650</v>
      </c>
      <c r="F1948" s="5" t="str">
        <f t="shared" si="123"/>
        <v>BEARISH</v>
      </c>
      <c r="G1948" s="5" t="str">
        <f t="shared" si="122"/>
        <v>STRONG</v>
      </c>
      <c r="H1948" s="5" t="str">
        <f t="shared" si="121"/>
        <v>CONFIRMED BEARISH</v>
      </c>
    </row>
    <row r="1949" spans="1:8" ht="13.5" x14ac:dyDescent="0.25">
      <c r="A1949" s="3">
        <f>TITRES_STAT!B1952</f>
        <v>45145</v>
      </c>
      <c r="B1949" s="5">
        <f>TITRES_STAT!C1952</f>
        <v>4.8899999999999997</v>
      </c>
      <c r="C1949" s="5">
        <f>TITRES_STAT!D1952</f>
        <v>4.8802000000000003</v>
      </c>
      <c r="D1949" s="5">
        <f>TITRES_STAT!E1952</f>
        <v>300</v>
      </c>
      <c r="E1949" s="2">
        <f t="shared" si="120"/>
        <v>-93650</v>
      </c>
      <c r="F1949" s="5" t="str">
        <f t="shared" si="123"/>
        <v>BEARISH</v>
      </c>
      <c r="G1949" s="5" t="str">
        <f t="shared" si="122"/>
        <v>STRONG</v>
      </c>
      <c r="H1949" s="5" t="str">
        <f t="shared" si="121"/>
        <v>CONFIRMED BEARISH</v>
      </c>
    </row>
    <row r="1950" spans="1:8" ht="13.5" x14ac:dyDescent="0.25">
      <c r="A1950" s="3">
        <f>TITRES_STAT!B1953</f>
        <v>45146</v>
      </c>
      <c r="B1950" s="5">
        <f>TITRES_STAT!C1953</f>
        <v>4.8899999999999997</v>
      </c>
      <c r="C1950" s="5">
        <f>TITRES_STAT!D1953</f>
        <v>4.8802000000000003</v>
      </c>
      <c r="D1950" s="5">
        <f>TITRES_STAT!E1953</f>
        <v>1205</v>
      </c>
      <c r="E1950" s="2">
        <f t="shared" si="120"/>
        <v>-93650</v>
      </c>
      <c r="F1950" s="5" t="str">
        <f t="shared" si="123"/>
        <v>BEARISH</v>
      </c>
      <c r="G1950" s="5" t="str">
        <f t="shared" si="122"/>
        <v>STRONG</v>
      </c>
      <c r="H1950" s="5" t="str">
        <f t="shared" si="121"/>
        <v>CONFIRMED BEARISH</v>
      </c>
    </row>
    <row r="1951" spans="1:8" ht="13.5" x14ac:dyDescent="0.25">
      <c r="A1951" s="3">
        <f>TITRES_STAT!B1954</f>
        <v>45147</v>
      </c>
      <c r="B1951" s="5">
        <f>TITRES_STAT!C1954</f>
        <v>4.8899999999999997</v>
      </c>
      <c r="C1951" s="5">
        <f>TITRES_STAT!D1954</f>
        <v>4.8802000000000003</v>
      </c>
      <c r="D1951" s="5">
        <f>TITRES_STAT!E1954</f>
        <v>0</v>
      </c>
      <c r="E1951" s="2">
        <f t="shared" si="120"/>
        <v>-93650</v>
      </c>
      <c r="F1951" s="5" t="str">
        <f t="shared" si="123"/>
        <v>BEARISH</v>
      </c>
      <c r="G1951" s="5" t="str">
        <f t="shared" si="122"/>
        <v>STRONG</v>
      </c>
      <c r="H1951" s="5" t="str">
        <f t="shared" si="121"/>
        <v>CONFIRMED BEARISH</v>
      </c>
    </row>
    <row r="1952" spans="1:8" ht="13.5" x14ac:dyDescent="0.25">
      <c r="A1952" s="3">
        <f>TITRES_STAT!B1955</f>
        <v>45148</v>
      </c>
      <c r="B1952" s="5">
        <f>TITRES_STAT!C1955</f>
        <v>4.8899999999999997</v>
      </c>
      <c r="C1952" s="5">
        <f>TITRES_STAT!D1955</f>
        <v>4.8802000000000003</v>
      </c>
      <c r="D1952" s="5">
        <f>TITRES_STAT!E1955</f>
        <v>0</v>
      </c>
      <c r="E1952" s="2">
        <f t="shared" si="120"/>
        <v>-93650</v>
      </c>
      <c r="F1952" s="5" t="str">
        <f t="shared" si="123"/>
        <v>NEUTRAL</v>
      </c>
      <c r="G1952" s="5" t="str">
        <f t="shared" si="122"/>
        <v>NEUTRAL</v>
      </c>
      <c r="H1952" s="5" t="str">
        <f t="shared" si="121"/>
        <v>NEUTRAL</v>
      </c>
    </row>
    <row r="1953" spans="1:8" ht="13.5" x14ac:dyDescent="0.25">
      <c r="A1953" s="3">
        <f>TITRES_STAT!B1956</f>
        <v>45149</v>
      </c>
      <c r="B1953" s="5">
        <f>TITRES_STAT!C1956</f>
        <v>4.8899999999999997</v>
      </c>
      <c r="C1953" s="5">
        <f>TITRES_STAT!D1956</f>
        <v>4.8802000000000003</v>
      </c>
      <c r="D1953" s="5">
        <f>TITRES_STAT!E1956</f>
        <v>2400</v>
      </c>
      <c r="E1953" s="2">
        <f t="shared" si="120"/>
        <v>-93650</v>
      </c>
      <c r="F1953" s="5" t="str">
        <f t="shared" si="123"/>
        <v>NEUTRAL</v>
      </c>
      <c r="G1953" s="5" t="str">
        <f t="shared" si="122"/>
        <v>NEUTRAL</v>
      </c>
      <c r="H1953" s="5" t="str">
        <f t="shared" si="121"/>
        <v>NEUTRAL</v>
      </c>
    </row>
    <row r="1954" spans="1:8" ht="13.5" x14ac:dyDescent="0.25">
      <c r="A1954" s="3">
        <f>TITRES_STAT!B1957</f>
        <v>45152</v>
      </c>
      <c r="B1954" s="5">
        <f>TITRES_STAT!C1957</f>
        <v>4.87</v>
      </c>
      <c r="C1954" s="5">
        <f>TITRES_STAT!D1957</f>
        <v>4.8602999999999996</v>
      </c>
      <c r="D1954" s="5">
        <f>TITRES_STAT!E1957</f>
        <v>203</v>
      </c>
      <c r="E1954" s="2">
        <f t="shared" si="120"/>
        <v>-93853</v>
      </c>
      <c r="F1954" s="5" t="str">
        <f t="shared" si="123"/>
        <v>BEARISH</v>
      </c>
      <c r="G1954" s="5" t="str">
        <f t="shared" si="122"/>
        <v>NEUTRAL</v>
      </c>
      <c r="H1954" s="5" t="str">
        <f t="shared" si="121"/>
        <v>CONFIRMED BEARISH</v>
      </c>
    </row>
    <row r="1955" spans="1:8" ht="13.5" x14ac:dyDescent="0.25">
      <c r="A1955" s="3">
        <f>TITRES_STAT!B1958</f>
        <v>45153</v>
      </c>
      <c r="B1955" s="5">
        <f>TITRES_STAT!C1958</f>
        <v>4.87</v>
      </c>
      <c r="C1955" s="5">
        <f>TITRES_STAT!D1958</f>
        <v>4.8602999999999996</v>
      </c>
      <c r="D1955" s="5">
        <f>TITRES_STAT!E1958</f>
        <v>508</v>
      </c>
      <c r="E1955" s="2">
        <f t="shared" si="120"/>
        <v>-93853</v>
      </c>
      <c r="F1955" s="5" t="str">
        <f t="shared" si="123"/>
        <v>BEARISH</v>
      </c>
      <c r="G1955" s="5" t="str">
        <f t="shared" si="122"/>
        <v>NEUTRAL</v>
      </c>
      <c r="H1955" s="5" t="str">
        <f t="shared" si="121"/>
        <v>CONFIRMED BEARISH</v>
      </c>
    </row>
    <row r="1956" spans="1:8" ht="13.5" x14ac:dyDescent="0.25">
      <c r="A1956" s="3">
        <f>TITRES_STAT!B1959</f>
        <v>45154</v>
      </c>
      <c r="B1956" s="5">
        <f>TITRES_STAT!C1959</f>
        <v>4.7</v>
      </c>
      <c r="C1956" s="5">
        <f>TITRES_STAT!D1959</f>
        <v>4.6905999999999999</v>
      </c>
      <c r="D1956" s="5">
        <f>TITRES_STAT!E1959</f>
        <v>678</v>
      </c>
      <c r="E1956" s="2">
        <f t="shared" si="120"/>
        <v>-94531</v>
      </c>
      <c r="F1956" s="5" t="str">
        <f t="shared" si="123"/>
        <v>BEARISH</v>
      </c>
      <c r="G1956" s="5" t="str">
        <f t="shared" si="122"/>
        <v>NEUTRAL</v>
      </c>
      <c r="H1956" s="5" t="str">
        <f t="shared" si="121"/>
        <v>CONFIRMED BEARISH</v>
      </c>
    </row>
    <row r="1957" spans="1:8" ht="13.5" x14ac:dyDescent="0.25">
      <c r="A1957" s="3">
        <f>TITRES_STAT!B1960</f>
        <v>45155</v>
      </c>
      <c r="B1957" s="5">
        <f>TITRES_STAT!C1960</f>
        <v>4.7</v>
      </c>
      <c r="C1957" s="5">
        <f>TITRES_STAT!D1960</f>
        <v>4.6905999999999999</v>
      </c>
      <c r="D1957" s="5">
        <f>TITRES_STAT!E1960</f>
        <v>0</v>
      </c>
      <c r="E1957" s="2">
        <f t="shared" si="120"/>
        <v>-94531</v>
      </c>
      <c r="F1957" s="5" t="str">
        <f t="shared" si="123"/>
        <v>BEARISH</v>
      </c>
      <c r="G1957" s="5" t="str">
        <f t="shared" si="122"/>
        <v>NEUTRAL</v>
      </c>
      <c r="H1957" s="5" t="str">
        <f t="shared" si="121"/>
        <v>CONFIRMED BEARISH</v>
      </c>
    </row>
    <row r="1958" spans="1:8" ht="13.5" x14ac:dyDescent="0.25">
      <c r="A1958" s="3">
        <f>TITRES_STAT!B1961</f>
        <v>45156</v>
      </c>
      <c r="B1958" s="5">
        <f>TITRES_STAT!C1961</f>
        <v>4.7</v>
      </c>
      <c r="C1958" s="5">
        <f>TITRES_STAT!D1961</f>
        <v>4.6905999999999999</v>
      </c>
      <c r="D1958" s="5">
        <f>TITRES_STAT!E1961</f>
        <v>222</v>
      </c>
      <c r="E1958" s="2">
        <f t="shared" si="120"/>
        <v>-94531</v>
      </c>
      <c r="F1958" s="5" t="str">
        <f t="shared" si="123"/>
        <v>BEARISH</v>
      </c>
      <c r="G1958" s="5" t="str">
        <f t="shared" si="122"/>
        <v>NEUTRAL</v>
      </c>
      <c r="H1958" s="5" t="str">
        <f t="shared" si="121"/>
        <v>CONFIRMED BEARISH</v>
      </c>
    </row>
    <row r="1959" spans="1:8" ht="13.5" x14ac:dyDescent="0.25">
      <c r="A1959" s="3">
        <f>TITRES_STAT!B1962</f>
        <v>45159</v>
      </c>
      <c r="B1959" s="5">
        <f>TITRES_STAT!C1962</f>
        <v>4.7</v>
      </c>
      <c r="C1959" s="5">
        <f>TITRES_STAT!D1962</f>
        <v>4.6905999999999999</v>
      </c>
      <c r="D1959" s="5">
        <f>TITRES_STAT!E1962</f>
        <v>1000</v>
      </c>
      <c r="E1959" s="2">
        <f t="shared" si="120"/>
        <v>-94531</v>
      </c>
      <c r="F1959" s="5" t="str">
        <f t="shared" si="123"/>
        <v>BEARISH</v>
      </c>
      <c r="G1959" s="5" t="str">
        <f t="shared" si="122"/>
        <v>NEUTRAL</v>
      </c>
      <c r="H1959" s="5" t="str">
        <f t="shared" si="121"/>
        <v>CONFIRMED BEARISH</v>
      </c>
    </row>
    <row r="1960" spans="1:8" ht="13.5" x14ac:dyDescent="0.25">
      <c r="A1960" s="3">
        <f>TITRES_STAT!B1963</f>
        <v>45160</v>
      </c>
      <c r="B1960" s="5">
        <f>TITRES_STAT!C1963</f>
        <v>4.7</v>
      </c>
      <c r="C1960" s="5">
        <f>TITRES_STAT!D1963</f>
        <v>4.6905999999999999</v>
      </c>
      <c r="D1960" s="5">
        <f>TITRES_STAT!E1963</f>
        <v>30</v>
      </c>
      <c r="E1960" s="2">
        <f t="shared" si="120"/>
        <v>-94531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CONFIRMED BEARISH</v>
      </c>
    </row>
    <row r="1961" spans="1:8" ht="13.5" x14ac:dyDescent="0.25">
      <c r="A1961" s="3">
        <f>TITRES_STAT!B1964</f>
        <v>45161</v>
      </c>
      <c r="B1961" s="5">
        <f>TITRES_STAT!C1964</f>
        <v>4.7</v>
      </c>
      <c r="C1961" s="5">
        <f>TITRES_STAT!D1964</f>
        <v>4.6905999999999999</v>
      </c>
      <c r="D1961" s="5">
        <f>TITRES_STAT!E1964</f>
        <v>6</v>
      </c>
      <c r="E1961" s="2">
        <f t="shared" si="120"/>
        <v>-94531</v>
      </c>
      <c r="F1961" s="5" t="str">
        <f t="shared" si="123"/>
        <v>NEUTRAL</v>
      </c>
      <c r="G1961" s="5" t="str">
        <f t="shared" si="122"/>
        <v>NEUTRAL</v>
      </c>
      <c r="H1961" s="5" t="str">
        <f t="shared" si="121"/>
        <v>NEUTRAL</v>
      </c>
    </row>
    <row r="1962" spans="1:8" ht="13.5" x14ac:dyDescent="0.25">
      <c r="A1962" s="3">
        <f>TITRES_STAT!B1965</f>
        <v>45162</v>
      </c>
      <c r="B1962" s="5">
        <f>TITRES_STAT!C1965</f>
        <v>4.7</v>
      </c>
      <c r="C1962" s="5">
        <f>TITRES_STAT!D1965</f>
        <v>4.6905999999999999</v>
      </c>
      <c r="D1962" s="5">
        <f>TITRES_STAT!E1965</f>
        <v>279</v>
      </c>
      <c r="E1962" s="2">
        <f t="shared" si="120"/>
        <v>-94531</v>
      </c>
      <c r="F1962" s="5" t="str">
        <f t="shared" si="123"/>
        <v>NEUTRAL</v>
      </c>
      <c r="G1962" s="5" t="str">
        <f t="shared" si="122"/>
        <v>NEUTRAL</v>
      </c>
      <c r="H1962" s="5" t="str">
        <f t="shared" si="121"/>
        <v>NEUTRAL</v>
      </c>
    </row>
    <row r="1963" spans="1:8" ht="13.5" x14ac:dyDescent="0.25">
      <c r="A1963" s="3">
        <f>TITRES_STAT!B1966</f>
        <v>45163</v>
      </c>
      <c r="B1963" s="5">
        <f>TITRES_STAT!C1966</f>
        <v>4.7</v>
      </c>
      <c r="C1963" s="5">
        <f>TITRES_STAT!D1966</f>
        <v>4.6905999999999999</v>
      </c>
      <c r="D1963" s="5">
        <f>TITRES_STAT!E1966</f>
        <v>178</v>
      </c>
      <c r="E1963" s="2">
        <f t="shared" si="120"/>
        <v>-94531</v>
      </c>
      <c r="F1963" s="5" t="str">
        <f t="shared" si="123"/>
        <v>NEUTRAL</v>
      </c>
      <c r="G1963" s="5" t="str">
        <f t="shared" si="122"/>
        <v>NEUTRAL</v>
      </c>
      <c r="H1963" s="5" t="str">
        <f t="shared" si="121"/>
        <v>NEUTRAL</v>
      </c>
    </row>
    <row r="1964" spans="1:8" ht="13.5" x14ac:dyDescent="0.25">
      <c r="A1964" s="3">
        <f>TITRES_STAT!B1967</f>
        <v>45166</v>
      </c>
      <c r="B1964" s="5">
        <f>TITRES_STAT!C1967</f>
        <v>4.57</v>
      </c>
      <c r="C1964" s="5">
        <f>TITRES_STAT!D1967</f>
        <v>4.5609000000000002</v>
      </c>
      <c r="D1964" s="5">
        <f>TITRES_STAT!E1967</f>
        <v>32</v>
      </c>
      <c r="E1964" s="2">
        <f t="shared" si="120"/>
        <v>-94563</v>
      </c>
      <c r="F1964" s="5" t="str">
        <f t="shared" si="123"/>
        <v>BEARISH</v>
      </c>
      <c r="G1964" s="5" t="str">
        <f t="shared" si="122"/>
        <v>NEUTRAL</v>
      </c>
      <c r="H1964" s="5" t="str">
        <f t="shared" si="121"/>
        <v>CONFIRMED BEARISH</v>
      </c>
    </row>
    <row r="1965" spans="1:8" ht="13.5" x14ac:dyDescent="0.25">
      <c r="A1965" s="3">
        <f>TITRES_STAT!B1968</f>
        <v>45167</v>
      </c>
      <c r="B1965" s="5">
        <f>TITRES_STAT!C1968</f>
        <v>4.7699999999999996</v>
      </c>
      <c r="C1965" s="5">
        <f>TITRES_STAT!D1968</f>
        <v>4.7605000000000004</v>
      </c>
      <c r="D1965" s="5">
        <f>TITRES_STAT!E1968</f>
        <v>0</v>
      </c>
      <c r="E1965" s="2">
        <f t="shared" si="120"/>
        <v>-94563</v>
      </c>
      <c r="F1965" s="5" t="str">
        <f t="shared" si="123"/>
        <v>BEARISH</v>
      </c>
      <c r="G1965" s="5" t="str">
        <f t="shared" si="122"/>
        <v>NEUTRAL</v>
      </c>
      <c r="H1965" s="5" t="str">
        <f t="shared" si="121"/>
        <v>BEARISH DIVERGENCE</v>
      </c>
    </row>
    <row r="1966" spans="1:8" ht="13.5" x14ac:dyDescent="0.25">
      <c r="A1966" s="3">
        <f>TITRES_STAT!B1969</f>
        <v>45168</v>
      </c>
      <c r="B1966" s="5">
        <f>TITRES_STAT!C1969</f>
        <v>4.88</v>
      </c>
      <c r="C1966" s="5">
        <f>TITRES_STAT!D1969</f>
        <v>4.8701999999999996</v>
      </c>
      <c r="D1966" s="5">
        <f>TITRES_STAT!E1969</f>
        <v>10</v>
      </c>
      <c r="E1966" s="2">
        <f t="shared" si="120"/>
        <v>-94553</v>
      </c>
      <c r="F1966" s="5" t="str">
        <f t="shared" si="123"/>
        <v>BEARISH</v>
      </c>
      <c r="G1966" s="5" t="str">
        <f t="shared" si="122"/>
        <v>NEUTRAL</v>
      </c>
      <c r="H1966" s="5" t="str">
        <f t="shared" si="121"/>
        <v>BEARISH DIVERGENCE</v>
      </c>
    </row>
    <row r="1967" spans="1:8" ht="13.5" x14ac:dyDescent="0.25">
      <c r="A1967" s="3">
        <f>TITRES_STAT!B1970</f>
        <v>45169</v>
      </c>
      <c r="B1967" s="5">
        <f>TITRES_STAT!C1970</f>
        <v>4.88</v>
      </c>
      <c r="C1967" s="5">
        <f>TITRES_STAT!D1970</f>
        <v>4.8701999999999996</v>
      </c>
      <c r="D1967" s="5">
        <f>TITRES_STAT!E1970</f>
        <v>0</v>
      </c>
      <c r="E1967" s="2">
        <f t="shared" si="120"/>
        <v>-94553</v>
      </c>
      <c r="F1967" s="5" t="str">
        <f t="shared" si="123"/>
        <v>BEARISH</v>
      </c>
      <c r="G1967" s="5" t="str">
        <f t="shared" si="122"/>
        <v>NEUTRAL</v>
      </c>
      <c r="H1967" s="5" t="str">
        <f t="shared" si="121"/>
        <v>BEARISH DIVERGENCE</v>
      </c>
    </row>
    <row r="1968" spans="1:8" ht="13.5" x14ac:dyDescent="0.25">
      <c r="A1968" s="3">
        <f>TITRES_STAT!B1971</f>
        <v>45170</v>
      </c>
      <c r="B1968" s="5">
        <f>TITRES_STAT!C1971</f>
        <v>4.88</v>
      </c>
      <c r="C1968" s="5">
        <f>TITRES_STAT!D1971</f>
        <v>4.8701999999999996</v>
      </c>
      <c r="D1968" s="5">
        <f>TITRES_STAT!E1971</f>
        <v>243</v>
      </c>
      <c r="E1968" s="2">
        <f t="shared" si="120"/>
        <v>-94553</v>
      </c>
      <c r="F1968" s="5" t="str">
        <f t="shared" si="123"/>
        <v>BEARISH</v>
      </c>
      <c r="G1968" s="5" t="str">
        <f t="shared" si="122"/>
        <v>NEUTRAL</v>
      </c>
      <c r="H1968" s="5" t="str">
        <f t="shared" si="121"/>
        <v>BEARISH DIVERGENCE</v>
      </c>
    </row>
    <row r="1969" spans="1:8" ht="13.5" x14ac:dyDescent="0.25">
      <c r="A1969" s="3">
        <f>TITRES_STAT!B1972</f>
        <v>45173</v>
      </c>
      <c r="B1969" s="5">
        <f>TITRES_STAT!C1972</f>
        <v>4.88</v>
      </c>
      <c r="C1969" s="5">
        <f>TITRES_STAT!D1972</f>
        <v>4.8701999999999996</v>
      </c>
      <c r="D1969" s="5">
        <f>TITRES_STAT!E1972</f>
        <v>0</v>
      </c>
      <c r="E1969" s="2">
        <f t="shared" si="120"/>
        <v>-94553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CONFIRMED BULLISH</v>
      </c>
    </row>
    <row r="1970" spans="1:8" ht="13.5" x14ac:dyDescent="0.25">
      <c r="A1970" s="3">
        <f>TITRES_STAT!B1973</f>
        <v>45174</v>
      </c>
      <c r="B1970" s="5">
        <f>TITRES_STAT!C1973</f>
        <v>4.88</v>
      </c>
      <c r="C1970" s="5">
        <f>TITRES_STAT!D1973</f>
        <v>4.8701999999999996</v>
      </c>
      <c r="D1970" s="5">
        <f>TITRES_STAT!E1973</f>
        <v>0</v>
      </c>
      <c r="E1970" s="2">
        <f t="shared" si="120"/>
        <v>-94553</v>
      </c>
      <c r="F1970" s="5" t="str">
        <f t="shared" si="123"/>
        <v>BULLISH</v>
      </c>
      <c r="G1970" s="5" t="str">
        <f t="shared" si="122"/>
        <v>NEUTRAL</v>
      </c>
      <c r="H1970" s="5" t="str">
        <f t="shared" si="121"/>
        <v>CONFIRMED BULLISH</v>
      </c>
    </row>
    <row r="1971" spans="1:8" ht="13.5" x14ac:dyDescent="0.25">
      <c r="A1971" s="3">
        <f>TITRES_STAT!B1974</f>
        <v>45175</v>
      </c>
      <c r="B1971" s="5">
        <f>TITRES_STAT!C1974</f>
        <v>4.88</v>
      </c>
      <c r="C1971" s="5">
        <f>TITRES_STAT!D1974</f>
        <v>4.8701999999999996</v>
      </c>
      <c r="D1971" s="5">
        <f>TITRES_STAT!E1974</f>
        <v>0</v>
      </c>
      <c r="E1971" s="2">
        <f t="shared" si="120"/>
        <v>-94553</v>
      </c>
      <c r="F1971" s="5" t="str">
        <f t="shared" si="123"/>
        <v>NEUTRAL</v>
      </c>
      <c r="G1971" s="5" t="str">
        <f t="shared" si="122"/>
        <v>NEUTRAL</v>
      </c>
      <c r="H1971" s="5" t="str">
        <f t="shared" si="121"/>
        <v>NEUTRAL</v>
      </c>
    </row>
    <row r="1972" spans="1:8" ht="13.5" x14ac:dyDescent="0.25">
      <c r="A1972" s="3">
        <f>TITRES_STAT!B1975</f>
        <v>45176</v>
      </c>
      <c r="B1972" s="5">
        <f>TITRES_STAT!C1975</f>
        <v>4.88</v>
      </c>
      <c r="C1972" s="5">
        <f>TITRES_STAT!D1975</f>
        <v>4.8701999999999996</v>
      </c>
      <c r="D1972" s="5">
        <f>TITRES_STAT!E1975</f>
        <v>36</v>
      </c>
      <c r="E1972" s="2">
        <f t="shared" si="120"/>
        <v>-94553</v>
      </c>
      <c r="F1972" s="5" t="str">
        <f t="shared" si="123"/>
        <v>NEUTRAL</v>
      </c>
      <c r="G1972" s="5" t="str">
        <f t="shared" si="122"/>
        <v>NEUTRAL</v>
      </c>
      <c r="H1972" s="5" t="str">
        <f t="shared" si="121"/>
        <v>NEUTRAL</v>
      </c>
    </row>
    <row r="1973" spans="1:8" ht="13.5" x14ac:dyDescent="0.25">
      <c r="A1973" s="3">
        <f>TITRES_STAT!B1976</f>
        <v>45177</v>
      </c>
      <c r="B1973" s="5">
        <f>TITRES_STAT!C1976</f>
        <v>4.9000000000000004</v>
      </c>
      <c r="C1973" s="5">
        <f>TITRES_STAT!D1976</f>
        <v>4.8902000000000001</v>
      </c>
      <c r="D1973" s="5">
        <f>TITRES_STAT!E1976</f>
        <v>322</v>
      </c>
      <c r="E1973" s="2">
        <f t="shared" si="120"/>
        <v>-94231</v>
      </c>
      <c r="F1973" s="5" t="str">
        <f t="shared" si="123"/>
        <v>BULLISH</v>
      </c>
      <c r="G1973" s="5" t="str">
        <f t="shared" si="122"/>
        <v>NEUTRAL</v>
      </c>
      <c r="H1973" s="5" t="str">
        <f t="shared" si="121"/>
        <v>CONFIRMED BULLISH</v>
      </c>
    </row>
    <row r="1974" spans="1:8" ht="13.5" x14ac:dyDescent="0.25">
      <c r="A1974" s="3">
        <f>TITRES_STAT!B1977</f>
        <v>45180</v>
      </c>
      <c r="B1974" s="5">
        <f>TITRES_STAT!C1977</f>
        <v>4.99</v>
      </c>
      <c r="C1974" s="5">
        <f>TITRES_STAT!D1977</f>
        <v>4.9800000000000004</v>
      </c>
      <c r="D1974" s="5">
        <f>TITRES_STAT!E1977</f>
        <v>9</v>
      </c>
      <c r="E1974" s="2">
        <f t="shared" si="120"/>
        <v>-94222</v>
      </c>
      <c r="F1974" s="5" t="str">
        <f t="shared" si="123"/>
        <v>BULLISH</v>
      </c>
      <c r="G1974" s="5" t="str">
        <f t="shared" si="122"/>
        <v>NEUTRAL</v>
      </c>
      <c r="H1974" s="5" t="str">
        <f t="shared" si="121"/>
        <v>CONFIRMED BULLISH</v>
      </c>
    </row>
    <row r="1975" spans="1:8" ht="13.5" x14ac:dyDescent="0.25">
      <c r="A1975" s="3">
        <f>TITRES_STAT!B1978</f>
        <v>45181</v>
      </c>
      <c r="B1975" s="5">
        <f>TITRES_STAT!C1978</f>
        <v>4.99</v>
      </c>
      <c r="C1975" s="5">
        <f>TITRES_STAT!D1978</f>
        <v>4.9800000000000004</v>
      </c>
      <c r="D1975" s="5">
        <f>TITRES_STAT!E1978</f>
        <v>21</v>
      </c>
      <c r="E1975" s="2">
        <f t="shared" si="120"/>
        <v>-94222</v>
      </c>
      <c r="F1975" s="5" t="str">
        <f t="shared" si="123"/>
        <v>BULLISH</v>
      </c>
      <c r="G1975" s="5" t="str">
        <f t="shared" si="122"/>
        <v>NEUTRAL</v>
      </c>
      <c r="H1975" s="5" t="str">
        <f t="shared" si="121"/>
        <v>CONFIRMED BULLISH</v>
      </c>
    </row>
    <row r="1976" spans="1:8" ht="13.5" x14ac:dyDescent="0.25">
      <c r="A1976" s="3">
        <f>TITRES_STAT!B1979</f>
        <v>45182</v>
      </c>
      <c r="B1976" s="5">
        <f>TITRES_STAT!C1979</f>
        <v>5.0999999999999996</v>
      </c>
      <c r="C1976" s="5">
        <f>TITRES_STAT!D1979</f>
        <v>5.0898000000000003</v>
      </c>
      <c r="D1976" s="5">
        <f>TITRES_STAT!E1979</f>
        <v>80</v>
      </c>
      <c r="E1976" s="2">
        <f t="shared" si="120"/>
        <v>-94142</v>
      </c>
      <c r="F1976" s="5" t="str">
        <f t="shared" si="123"/>
        <v>BULLISH</v>
      </c>
      <c r="G1976" s="5" t="str">
        <f t="shared" si="122"/>
        <v>NEUTRAL</v>
      </c>
      <c r="H1976" s="5" t="str">
        <f t="shared" si="121"/>
        <v>CONFIRMED BULLISH</v>
      </c>
    </row>
    <row r="1977" spans="1:8" ht="13.5" x14ac:dyDescent="0.25">
      <c r="A1977" s="3">
        <f>TITRES_STAT!B1980</f>
        <v>45183</v>
      </c>
      <c r="B1977" s="5">
        <f>TITRES_STAT!C1980</f>
        <v>5.03</v>
      </c>
      <c r="C1977" s="5">
        <f>TITRES_STAT!D1980</f>
        <v>5.0198999999999998</v>
      </c>
      <c r="D1977" s="5">
        <f>TITRES_STAT!E1980</f>
        <v>156</v>
      </c>
      <c r="E1977" s="2">
        <f t="shared" si="120"/>
        <v>-94298</v>
      </c>
      <c r="F1977" s="5" t="str">
        <f t="shared" si="123"/>
        <v>BULLISH</v>
      </c>
      <c r="G1977" s="5" t="str">
        <f t="shared" si="122"/>
        <v>NEUTRAL</v>
      </c>
      <c r="H1977" s="5" t="str">
        <f t="shared" si="121"/>
        <v>CONFIRMED BULLISH</v>
      </c>
    </row>
    <row r="1978" spans="1:8" ht="13.5" x14ac:dyDescent="0.25">
      <c r="A1978" s="3">
        <f>TITRES_STAT!B1981</f>
        <v>45184</v>
      </c>
      <c r="B1978" s="5">
        <f>TITRES_STAT!C1981</f>
        <v>5.2</v>
      </c>
      <c r="C1978" s="5">
        <f>TITRES_STAT!D1981</f>
        <v>5.1896000000000004</v>
      </c>
      <c r="D1978" s="5">
        <f>TITRES_STAT!E1981</f>
        <v>45</v>
      </c>
      <c r="E1978" s="2">
        <f t="shared" si="120"/>
        <v>-94253</v>
      </c>
      <c r="F1978" s="5" t="str">
        <f t="shared" si="123"/>
        <v>BEARISH</v>
      </c>
      <c r="G1978" s="5" t="str">
        <f t="shared" si="122"/>
        <v>NEUTRAL</v>
      </c>
      <c r="H1978" s="5" t="str">
        <f t="shared" si="121"/>
        <v>BEARISH DIVERGENCE</v>
      </c>
    </row>
    <row r="1979" spans="1:8" ht="13.5" x14ac:dyDescent="0.25">
      <c r="A1979" s="3">
        <f>TITRES_STAT!B1982</f>
        <v>45187</v>
      </c>
      <c r="B1979" s="5">
        <f>TITRES_STAT!C1982</f>
        <v>5.2</v>
      </c>
      <c r="C1979" s="5">
        <f>TITRES_STAT!D1982</f>
        <v>5.1896000000000004</v>
      </c>
      <c r="D1979" s="5">
        <f>TITRES_STAT!E1982</f>
        <v>420</v>
      </c>
      <c r="E1979" s="2">
        <f t="shared" si="120"/>
        <v>-94253</v>
      </c>
      <c r="F1979" s="5" t="str">
        <f t="shared" si="123"/>
        <v>BEARISH</v>
      </c>
      <c r="G1979" s="5" t="str">
        <f t="shared" si="122"/>
        <v>NEUTRAL</v>
      </c>
      <c r="H1979" s="5" t="str">
        <f t="shared" si="121"/>
        <v>BEARISH DIVERGENCE</v>
      </c>
    </row>
    <row r="1980" spans="1:8" ht="13.5" x14ac:dyDescent="0.25">
      <c r="A1980" s="3">
        <f>TITRES_STAT!B1983</f>
        <v>45188</v>
      </c>
      <c r="B1980" s="5">
        <f>TITRES_STAT!C1983</f>
        <v>5.24</v>
      </c>
      <c r="C1980" s="5">
        <f>TITRES_STAT!D1983</f>
        <v>5.2294999999999998</v>
      </c>
      <c r="D1980" s="5">
        <f>TITRES_STAT!E1983</f>
        <v>551</v>
      </c>
      <c r="E1980" s="2">
        <f t="shared" si="120"/>
        <v>-93702</v>
      </c>
      <c r="F1980" s="5" t="str">
        <f t="shared" si="123"/>
        <v>BULLISH</v>
      </c>
      <c r="G1980" s="5" t="str">
        <f t="shared" si="122"/>
        <v>NEUTRAL</v>
      </c>
      <c r="H1980" s="5" t="str">
        <f t="shared" si="121"/>
        <v>CONFIRMED BULLISH</v>
      </c>
    </row>
    <row r="1981" spans="1:8" ht="13.5" x14ac:dyDescent="0.25">
      <c r="A1981" s="3">
        <f>TITRES_STAT!B1984</f>
        <v>45189</v>
      </c>
      <c r="B1981" s="5">
        <f>TITRES_STAT!C1984</f>
        <v>5.24</v>
      </c>
      <c r="C1981" s="5">
        <f>TITRES_STAT!D1984</f>
        <v>5.2294999999999998</v>
      </c>
      <c r="D1981" s="5">
        <f>TITRES_STAT!E1984</f>
        <v>20</v>
      </c>
      <c r="E1981" s="2">
        <f t="shared" si="120"/>
        <v>-93702</v>
      </c>
      <c r="F1981" s="5" t="str">
        <f t="shared" si="123"/>
        <v>BULLISH</v>
      </c>
      <c r="G1981" s="5" t="str">
        <f t="shared" si="122"/>
        <v>NEUTRAL</v>
      </c>
      <c r="H1981" s="5" t="str">
        <f t="shared" si="121"/>
        <v>CONFIRMED BULLISH</v>
      </c>
    </row>
    <row r="1982" spans="1:8" ht="13.5" x14ac:dyDescent="0.25">
      <c r="A1982" s="3">
        <f>TITRES_STAT!B1985</f>
        <v>45190</v>
      </c>
      <c r="B1982" s="5">
        <f>TITRES_STAT!C1985</f>
        <v>5.28</v>
      </c>
      <c r="C1982" s="5">
        <f>TITRES_STAT!D1985</f>
        <v>5.2694000000000001</v>
      </c>
      <c r="D1982" s="5">
        <f>TITRES_STAT!E1985</f>
        <v>30</v>
      </c>
      <c r="E1982" s="2">
        <f t="shared" si="120"/>
        <v>-93672</v>
      </c>
      <c r="F1982" s="5" t="str">
        <f t="shared" si="123"/>
        <v>BULLISH</v>
      </c>
      <c r="G1982" s="5" t="str">
        <f t="shared" si="122"/>
        <v>NEUTRAL</v>
      </c>
      <c r="H1982" s="5" t="str">
        <f t="shared" si="121"/>
        <v>CONFIRMED BULLISH</v>
      </c>
    </row>
    <row r="1983" spans="1:8" ht="13.5" x14ac:dyDescent="0.25">
      <c r="A1983" s="3">
        <f>TITRES_STAT!B1986</f>
        <v>45191</v>
      </c>
      <c r="B1983" s="5">
        <f>TITRES_STAT!C1986</f>
        <v>5.29</v>
      </c>
      <c r="C1983" s="5">
        <f>TITRES_STAT!D1986</f>
        <v>5.2793999999999999</v>
      </c>
      <c r="D1983" s="5">
        <f>TITRES_STAT!E1986</f>
        <v>21</v>
      </c>
      <c r="E1983" s="2">
        <f t="shared" si="120"/>
        <v>-93651</v>
      </c>
      <c r="F1983" s="5" t="str">
        <f t="shared" si="123"/>
        <v>BULLISH</v>
      </c>
      <c r="G1983" s="5" t="str">
        <f t="shared" si="122"/>
        <v>NEUTRAL</v>
      </c>
      <c r="H1983" s="5" t="str">
        <f t="shared" si="121"/>
        <v>CONFIRMED BULLISH</v>
      </c>
    </row>
    <row r="1984" spans="1:8" ht="13.5" x14ac:dyDescent="0.25">
      <c r="A1984" s="3">
        <f>TITRES_STAT!B1987</f>
        <v>45194</v>
      </c>
      <c r="B1984" s="5">
        <f>TITRES_STAT!C1987</f>
        <v>5.0599999999999996</v>
      </c>
      <c r="C1984" s="5">
        <f>TITRES_STAT!D1987</f>
        <v>5.0499000000000001</v>
      </c>
      <c r="D1984" s="5">
        <f>TITRES_STAT!E1987</f>
        <v>120</v>
      </c>
      <c r="E1984" s="2">
        <f t="shared" si="120"/>
        <v>-93771</v>
      </c>
      <c r="F1984" s="5" t="str">
        <f t="shared" si="123"/>
        <v>BULLISH</v>
      </c>
      <c r="G1984" s="5" t="str">
        <f t="shared" si="122"/>
        <v>NEUTRAL</v>
      </c>
      <c r="H1984" s="5" t="str">
        <f t="shared" si="121"/>
        <v>BULLISH DIVERGENCE</v>
      </c>
    </row>
    <row r="1985" spans="1:8" ht="13.5" x14ac:dyDescent="0.25">
      <c r="A1985" s="3">
        <f>TITRES_STAT!B1988</f>
        <v>45195</v>
      </c>
      <c r="B1985" s="5">
        <f>TITRES_STAT!C1988</f>
        <v>4.99</v>
      </c>
      <c r="C1985" s="5">
        <f>TITRES_STAT!D1988</f>
        <v>4.9800000000000004</v>
      </c>
      <c r="D1985" s="5">
        <f>TITRES_STAT!E1988</f>
        <v>550</v>
      </c>
      <c r="E1985" s="2">
        <f t="shared" si="120"/>
        <v>-94321</v>
      </c>
      <c r="F1985" s="5" t="str">
        <f t="shared" si="123"/>
        <v>BEARISH</v>
      </c>
      <c r="G1985" s="5" t="str">
        <f t="shared" si="122"/>
        <v>NEUTRAL</v>
      </c>
      <c r="H1985" s="5" t="str">
        <f t="shared" si="121"/>
        <v>CONFIRMED BEARISH</v>
      </c>
    </row>
    <row r="1986" spans="1:8" ht="13.5" x14ac:dyDescent="0.25">
      <c r="A1986" s="3">
        <f>TITRES_STAT!B1989</f>
        <v>45197</v>
      </c>
      <c r="B1986" s="5">
        <f>TITRES_STAT!C1989</f>
        <v>4.99</v>
      </c>
      <c r="C1986" s="5">
        <f>TITRES_STAT!D1989</f>
        <v>4.9800000000000004</v>
      </c>
      <c r="D1986" s="5">
        <f>TITRES_STAT!E1989</f>
        <v>200</v>
      </c>
      <c r="E1986" s="2">
        <f t="shared" si="120"/>
        <v>-94321</v>
      </c>
      <c r="F1986" s="5" t="str">
        <f t="shared" si="123"/>
        <v>BEARISH</v>
      </c>
      <c r="G1986" s="5" t="str">
        <f t="shared" si="122"/>
        <v>NEUTRAL</v>
      </c>
      <c r="H1986" s="5" t="str">
        <f t="shared" si="121"/>
        <v>CONFIRMED BEARISH</v>
      </c>
    </row>
    <row r="1987" spans="1:8" ht="13.5" x14ac:dyDescent="0.25">
      <c r="A1987" s="3">
        <f>TITRES_STAT!B1990</f>
        <v>45198</v>
      </c>
      <c r="B1987" s="5">
        <f>TITRES_STAT!C1990</f>
        <v>4.9800000000000004</v>
      </c>
      <c r="C1987" s="5">
        <f>TITRES_STAT!D1990</f>
        <v>4.97</v>
      </c>
      <c r="D1987" s="5">
        <f>TITRES_STAT!E1990</f>
        <v>1135</v>
      </c>
      <c r="E1987" s="2">
        <f t="shared" si="120"/>
        <v>-95456</v>
      </c>
      <c r="F1987" s="5" t="str">
        <f t="shared" si="123"/>
        <v>BEARISH</v>
      </c>
      <c r="G1987" s="5" t="str">
        <f t="shared" si="122"/>
        <v>NEUTRAL</v>
      </c>
      <c r="H1987" s="5" t="str">
        <f t="shared" si="121"/>
        <v>CONFIRMED BEARISH</v>
      </c>
    </row>
    <row r="1988" spans="1:8" ht="13.5" x14ac:dyDescent="0.25">
      <c r="A1988" s="3">
        <f>TITRES_STAT!B1991</f>
        <v>45201</v>
      </c>
      <c r="B1988" s="5">
        <f>TITRES_STAT!C1991</f>
        <v>4.97</v>
      </c>
      <c r="C1988" s="5">
        <f>TITRES_STAT!D1991</f>
        <v>4.9600999999999997</v>
      </c>
      <c r="D1988" s="5">
        <f>TITRES_STAT!E1991</f>
        <v>550</v>
      </c>
      <c r="E1988" s="2">
        <f t="shared" ref="E1988:E2051" si="124">IF(B1988&gt;B1987, E1987+D1988, IF(B1988&lt;B1987, E1987-D1988, E1987))</f>
        <v>-96006</v>
      </c>
      <c r="F1988" s="5" t="str">
        <f t="shared" si="123"/>
        <v>BEARISH</v>
      </c>
      <c r="G1988" s="5" t="str">
        <f t="shared" si="122"/>
        <v>STRONG</v>
      </c>
      <c r="H1988" s="5" t="str">
        <f t="shared" si="121"/>
        <v>CONFIRMED BEARISH</v>
      </c>
    </row>
    <row r="1989" spans="1:8" ht="13.5" x14ac:dyDescent="0.25">
      <c r="A1989" s="3">
        <f>TITRES_STAT!B1992</f>
        <v>45202</v>
      </c>
      <c r="B1989" s="5">
        <f>TITRES_STAT!C1992</f>
        <v>4.97</v>
      </c>
      <c r="C1989" s="5">
        <f>TITRES_STAT!D1992</f>
        <v>4.9600999999999997</v>
      </c>
      <c r="D1989" s="5">
        <f>TITRES_STAT!E1992</f>
        <v>600</v>
      </c>
      <c r="E1989" s="2">
        <f t="shared" si="124"/>
        <v>-96006</v>
      </c>
      <c r="F1989" s="5" t="str">
        <f t="shared" si="123"/>
        <v>BEARISH</v>
      </c>
      <c r="G1989" s="5" t="str">
        <f t="shared" si="122"/>
        <v>STRONG</v>
      </c>
      <c r="H1989" s="5" t="str">
        <f t="shared" si="121"/>
        <v>CONFIRMED BEARISH</v>
      </c>
    </row>
    <row r="1990" spans="1:8" ht="13.5" x14ac:dyDescent="0.25">
      <c r="A1990" s="3">
        <f>TITRES_STAT!B1993</f>
        <v>45203</v>
      </c>
      <c r="B1990" s="5">
        <f>TITRES_STAT!C1993</f>
        <v>4.97</v>
      </c>
      <c r="C1990" s="5">
        <f>TITRES_STAT!D1993</f>
        <v>4.9600999999999997</v>
      </c>
      <c r="D1990" s="5">
        <f>TITRES_STAT!E1993</f>
        <v>0</v>
      </c>
      <c r="E1990" s="2">
        <f t="shared" si="124"/>
        <v>-96006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45204</v>
      </c>
      <c r="B1991" s="5">
        <f>TITRES_STAT!C1994</f>
        <v>4.9400000000000004</v>
      </c>
      <c r="C1991" s="5">
        <f>TITRES_STAT!D1994</f>
        <v>4.9301000000000004</v>
      </c>
      <c r="D1991" s="5">
        <f>TITRES_STAT!E1994</f>
        <v>55</v>
      </c>
      <c r="E1991" s="2">
        <f t="shared" si="124"/>
        <v>-96061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BEARISH</v>
      </c>
    </row>
    <row r="1992" spans="1:8" ht="13.5" x14ac:dyDescent="0.25">
      <c r="A1992" s="3">
        <f>TITRES_STAT!B1995</f>
        <v>45205</v>
      </c>
      <c r="B1992" s="5">
        <f>TITRES_STAT!C1995</f>
        <v>4.93</v>
      </c>
      <c r="C1992" s="5">
        <f>TITRES_STAT!D1995</f>
        <v>4.9200999999999997</v>
      </c>
      <c r="D1992" s="5">
        <f>TITRES_STAT!E1995</f>
        <v>45</v>
      </c>
      <c r="E1992" s="2">
        <f t="shared" si="124"/>
        <v>-96106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NEUTRAL</v>
      </c>
      <c r="H1992" s="5" t="str">
        <f t="shared" si="125"/>
        <v>CONFIRMED BEARISH</v>
      </c>
    </row>
    <row r="1993" spans="1:8" ht="13.5" x14ac:dyDescent="0.25">
      <c r="A1993" s="3">
        <f>TITRES_STAT!B1996</f>
        <v>45208</v>
      </c>
      <c r="B1993" s="5">
        <f>TITRES_STAT!C1996</f>
        <v>4.93</v>
      </c>
      <c r="C1993" s="5">
        <f>TITRES_STAT!D1996</f>
        <v>4.9200999999999997</v>
      </c>
      <c r="D1993" s="5">
        <f>TITRES_STAT!E1996</f>
        <v>45</v>
      </c>
      <c r="E1993" s="2">
        <f t="shared" si="124"/>
        <v>-96106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CONFIRMED BEARISH</v>
      </c>
    </row>
    <row r="1994" spans="1:8" ht="13.5" x14ac:dyDescent="0.25">
      <c r="A1994" s="3">
        <f>TITRES_STAT!B1997</f>
        <v>45209</v>
      </c>
      <c r="B1994" s="5">
        <f>TITRES_STAT!C1997</f>
        <v>4.93</v>
      </c>
      <c r="C1994" s="5">
        <f>TITRES_STAT!D1997</f>
        <v>4.9200999999999997</v>
      </c>
      <c r="D1994" s="5">
        <f>TITRES_STAT!E1997</f>
        <v>0</v>
      </c>
      <c r="E1994" s="2">
        <f t="shared" si="124"/>
        <v>-96106</v>
      </c>
      <c r="F1994" s="5" t="str">
        <f t="shared" si="127"/>
        <v>BEARISH</v>
      </c>
      <c r="G1994" s="5" t="str">
        <f t="shared" si="126"/>
        <v>NEUTRAL</v>
      </c>
      <c r="H1994" s="5" t="str">
        <f t="shared" si="125"/>
        <v>CONFIRMED BEARISH</v>
      </c>
    </row>
    <row r="1995" spans="1:8" ht="13.5" x14ac:dyDescent="0.25">
      <c r="A1995" s="3">
        <f>TITRES_STAT!B1998</f>
        <v>45210</v>
      </c>
      <c r="B1995" s="5">
        <f>TITRES_STAT!C1998</f>
        <v>4.71</v>
      </c>
      <c r="C1995" s="5">
        <f>TITRES_STAT!D1998</f>
        <v>4.7005999999999997</v>
      </c>
      <c r="D1995" s="5">
        <f>TITRES_STAT!E1998</f>
        <v>517</v>
      </c>
      <c r="E1995" s="2">
        <f t="shared" si="124"/>
        <v>-96623</v>
      </c>
      <c r="F1995" s="5" t="str">
        <f t="shared" si="127"/>
        <v>BEARISH</v>
      </c>
      <c r="G1995" s="5" t="str">
        <f t="shared" si="126"/>
        <v>NEUTRAL</v>
      </c>
      <c r="H1995" s="5" t="str">
        <f t="shared" si="125"/>
        <v>CONFIRMED BEARISH</v>
      </c>
    </row>
    <row r="1996" spans="1:8" ht="13.5" x14ac:dyDescent="0.25">
      <c r="A1996" s="3">
        <f>TITRES_STAT!B1999</f>
        <v>45211</v>
      </c>
      <c r="B1996" s="5">
        <f>TITRES_STAT!C1999</f>
        <v>4.51</v>
      </c>
      <c r="C1996" s="5">
        <f>TITRES_STAT!D1999</f>
        <v>4.5010000000000003</v>
      </c>
      <c r="D1996" s="5">
        <f>TITRES_STAT!E1999</f>
        <v>1866</v>
      </c>
      <c r="E1996" s="2">
        <f t="shared" si="124"/>
        <v>-98489</v>
      </c>
      <c r="F1996" s="5" t="str">
        <f t="shared" si="127"/>
        <v>BEARISH</v>
      </c>
      <c r="G1996" s="5" t="str">
        <f t="shared" si="126"/>
        <v>STRONG</v>
      </c>
      <c r="H1996" s="5" t="str">
        <f t="shared" si="125"/>
        <v>CONFIRMED BEARISH</v>
      </c>
    </row>
    <row r="1997" spans="1:8" ht="13.5" x14ac:dyDescent="0.25">
      <c r="A1997" s="3">
        <f>TITRES_STAT!B2000</f>
        <v>45212</v>
      </c>
      <c r="B1997" s="5">
        <f>TITRES_STAT!C2000</f>
        <v>4.71</v>
      </c>
      <c r="C1997" s="5">
        <f>TITRES_STAT!D2000</f>
        <v>4.7005999999999997</v>
      </c>
      <c r="D1997" s="5">
        <f>TITRES_STAT!E2000</f>
        <v>5</v>
      </c>
      <c r="E1997" s="2">
        <f t="shared" si="124"/>
        <v>-98484</v>
      </c>
      <c r="F1997" s="5" t="str">
        <f t="shared" si="127"/>
        <v>BEARISH</v>
      </c>
      <c r="G1997" s="5" t="str">
        <f t="shared" si="126"/>
        <v>STRONG</v>
      </c>
      <c r="H1997" s="5" t="str">
        <f t="shared" si="125"/>
        <v>CONFIRMED BEARISH</v>
      </c>
    </row>
    <row r="1998" spans="1:8" ht="13.5" x14ac:dyDescent="0.25">
      <c r="A1998" s="3">
        <f>TITRES_STAT!B2001</f>
        <v>45215</v>
      </c>
      <c r="B1998" s="5">
        <f>TITRES_STAT!C2001</f>
        <v>4.92</v>
      </c>
      <c r="C1998" s="5">
        <f>TITRES_STAT!D2001</f>
        <v>4.9101999999999997</v>
      </c>
      <c r="D1998" s="5">
        <f>TITRES_STAT!E2001</f>
        <v>0</v>
      </c>
      <c r="E1998" s="2">
        <f t="shared" si="124"/>
        <v>-98484</v>
      </c>
      <c r="F1998" s="5" t="str">
        <f t="shared" si="127"/>
        <v>BEARISH</v>
      </c>
      <c r="G1998" s="5" t="str">
        <f t="shared" si="126"/>
        <v>STRONG</v>
      </c>
      <c r="H1998" s="5" t="str">
        <f t="shared" si="125"/>
        <v>CONFIRMED BEARISH</v>
      </c>
    </row>
    <row r="1999" spans="1:8" ht="13.5" x14ac:dyDescent="0.25">
      <c r="A1999" s="3">
        <f>TITRES_STAT!B2002</f>
        <v>45216</v>
      </c>
      <c r="B1999" s="5">
        <f>TITRES_STAT!C2002</f>
        <v>4.96</v>
      </c>
      <c r="C1999" s="5">
        <f>TITRES_STAT!D2002</f>
        <v>4.9500999999999999</v>
      </c>
      <c r="D1999" s="5">
        <f>TITRES_STAT!E2002</f>
        <v>5</v>
      </c>
      <c r="E1999" s="2">
        <f t="shared" si="124"/>
        <v>-98479</v>
      </c>
      <c r="F1999" s="5" t="str">
        <f t="shared" si="127"/>
        <v>BEARISH</v>
      </c>
      <c r="G1999" s="5" t="str">
        <f t="shared" si="126"/>
        <v>STRONG</v>
      </c>
      <c r="H1999" s="5" t="str">
        <f t="shared" si="125"/>
        <v>BEARISH DIVERGENCE</v>
      </c>
    </row>
    <row r="2000" spans="1:8" ht="13.5" x14ac:dyDescent="0.25">
      <c r="A2000" s="3">
        <f>TITRES_STAT!B2003</f>
        <v>45217</v>
      </c>
      <c r="B2000" s="5">
        <f>TITRES_STAT!C2003</f>
        <v>4.96</v>
      </c>
      <c r="C2000" s="5">
        <f>TITRES_STAT!D2003</f>
        <v>4.9500999999999999</v>
      </c>
      <c r="D2000" s="5">
        <f>TITRES_STAT!E2003</f>
        <v>0</v>
      </c>
      <c r="E2000" s="2">
        <f t="shared" si="124"/>
        <v>-98479</v>
      </c>
      <c r="F2000" s="5" t="str">
        <f t="shared" si="127"/>
        <v>BEARISH</v>
      </c>
      <c r="G2000" s="5" t="str">
        <f t="shared" si="126"/>
        <v>NEUTRAL</v>
      </c>
      <c r="H2000" s="5" t="str">
        <f t="shared" si="125"/>
        <v>BEARISH DIVERGENCE</v>
      </c>
    </row>
    <row r="2001" spans="1:8" ht="13.5" x14ac:dyDescent="0.25">
      <c r="A2001" s="3">
        <f>TITRES_STAT!B2004</f>
        <v>45218</v>
      </c>
      <c r="B2001" s="5">
        <f>TITRES_STAT!C2004</f>
        <v>4.74</v>
      </c>
      <c r="C2001" s="5">
        <f>TITRES_STAT!D2004</f>
        <v>4.7305000000000001</v>
      </c>
      <c r="D2001" s="5">
        <f>TITRES_STAT!E2004</f>
        <v>0</v>
      </c>
      <c r="E2001" s="2">
        <f t="shared" si="124"/>
        <v>-98479</v>
      </c>
      <c r="F2001" s="5" t="str">
        <f t="shared" si="127"/>
        <v>BULLISH</v>
      </c>
      <c r="G2001" s="5" t="str">
        <f t="shared" si="126"/>
        <v>NEUTRAL</v>
      </c>
      <c r="H2001" s="5" t="str">
        <f t="shared" si="125"/>
        <v>CONFIRMED BULLISH</v>
      </c>
    </row>
    <row r="2002" spans="1:8" ht="13.5" x14ac:dyDescent="0.25">
      <c r="A2002" s="3">
        <f>TITRES_STAT!B2005</f>
        <v>45219</v>
      </c>
      <c r="B2002" s="5">
        <f>TITRES_STAT!C2005</f>
        <v>4.95</v>
      </c>
      <c r="C2002" s="5">
        <f>TITRES_STAT!D2005</f>
        <v>4.9401000000000002</v>
      </c>
      <c r="D2002" s="5">
        <f>TITRES_STAT!E2005</f>
        <v>100</v>
      </c>
      <c r="E2002" s="2">
        <f t="shared" si="124"/>
        <v>-98379</v>
      </c>
      <c r="F2002" s="5" t="str">
        <f t="shared" si="127"/>
        <v>BULLISH</v>
      </c>
      <c r="G2002" s="5" t="str">
        <f t="shared" si="126"/>
        <v>NEUTRAL</v>
      </c>
      <c r="H2002" s="5" t="str">
        <f t="shared" si="125"/>
        <v>CONFIRMED BULLISH</v>
      </c>
    </row>
    <row r="2003" spans="1:8" ht="13.5" x14ac:dyDescent="0.25">
      <c r="A2003" s="3">
        <f>TITRES_STAT!B2006</f>
        <v>45222</v>
      </c>
      <c r="B2003" s="5">
        <f>TITRES_STAT!C2006</f>
        <v>4.95</v>
      </c>
      <c r="C2003" s="5">
        <f>TITRES_STAT!D2006</f>
        <v>4.9401000000000002</v>
      </c>
      <c r="D2003" s="5">
        <f>TITRES_STAT!E2006</f>
        <v>0</v>
      </c>
      <c r="E2003" s="2">
        <f t="shared" si="124"/>
        <v>-98379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CONFIRMED BULLISH</v>
      </c>
    </row>
    <row r="2004" spans="1:8" ht="13.5" x14ac:dyDescent="0.25">
      <c r="A2004" s="3">
        <f>TITRES_STAT!B2007</f>
        <v>45223</v>
      </c>
      <c r="B2004" s="5">
        <f>TITRES_STAT!C2007</f>
        <v>4.95</v>
      </c>
      <c r="C2004" s="5">
        <f>TITRES_STAT!D2007</f>
        <v>4.9401000000000002</v>
      </c>
      <c r="D2004" s="5">
        <f>TITRES_STAT!E2007</f>
        <v>0</v>
      </c>
      <c r="E2004" s="2">
        <f t="shared" si="124"/>
        <v>-98379</v>
      </c>
      <c r="F2004" s="5" t="str">
        <f t="shared" si="127"/>
        <v>BULLISH</v>
      </c>
      <c r="G2004" s="5" t="str">
        <f t="shared" si="126"/>
        <v>NEUTRAL</v>
      </c>
      <c r="H2004" s="5" t="str">
        <f t="shared" si="125"/>
        <v>BULLISH DIVERGENCE</v>
      </c>
    </row>
    <row r="2005" spans="1:8" ht="13.5" x14ac:dyDescent="0.25">
      <c r="A2005" s="3">
        <f>TITRES_STAT!B2008</f>
        <v>45224</v>
      </c>
      <c r="B2005" s="5">
        <f>TITRES_STAT!C2008</f>
        <v>4.95</v>
      </c>
      <c r="C2005" s="5">
        <f>TITRES_STAT!D2008</f>
        <v>4.9401000000000002</v>
      </c>
      <c r="D2005" s="5">
        <f>TITRES_STAT!E2008</f>
        <v>0</v>
      </c>
      <c r="E2005" s="2">
        <f t="shared" si="124"/>
        <v>-98379</v>
      </c>
      <c r="F2005" s="5" t="str">
        <f t="shared" si="127"/>
        <v>BULLISH</v>
      </c>
      <c r="G2005" s="5" t="str">
        <f t="shared" si="126"/>
        <v>NEUTRAL</v>
      </c>
      <c r="H2005" s="5" t="str">
        <f t="shared" si="125"/>
        <v>BULLISH DIVERGENCE</v>
      </c>
    </row>
    <row r="2006" spans="1:8" ht="13.5" x14ac:dyDescent="0.25">
      <c r="A2006" s="3">
        <f>TITRES_STAT!B2009</f>
        <v>45225</v>
      </c>
      <c r="B2006" s="5">
        <f>TITRES_STAT!C2009</f>
        <v>4.95</v>
      </c>
      <c r="C2006" s="5">
        <f>TITRES_STAT!D2009</f>
        <v>4.9401000000000002</v>
      </c>
      <c r="D2006" s="5">
        <f>TITRES_STAT!E2009</f>
        <v>5</v>
      </c>
      <c r="E2006" s="2">
        <f t="shared" si="124"/>
        <v>-98379</v>
      </c>
      <c r="F2006" s="5" t="str">
        <f t="shared" si="127"/>
        <v>BULLISH</v>
      </c>
      <c r="G2006" s="5" t="str">
        <f t="shared" si="126"/>
        <v>NEUTRAL</v>
      </c>
      <c r="H2006" s="5" t="str">
        <f t="shared" si="125"/>
        <v>CONFIRMED BULLISH</v>
      </c>
    </row>
    <row r="2007" spans="1:8" ht="13.5" x14ac:dyDescent="0.25">
      <c r="A2007" s="3">
        <f>TITRES_STAT!B2010</f>
        <v>45226</v>
      </c>
      <c r="B2007" s="5">
        <f>TITRES_STAT!C2010</f>
        <v>4.95</v>
      </c>
      <c r="C2007" s="5">
        <f>TITRES_STAT!D2010</f>
        <v>4.9401000000000002</v>
      </c>
      <c r="D2007" s="5">
        <f>TITRES_STAT!E2010</f>
        <v>5</v>
      </c>
      <c r="E2007" s="2">
        <f t="shared" si="124"/>
        <v>-98379</v>
      </c>
      <c r="F2007" s="5" t="str">
        <f t="shared" si="127"/>
        <v>NEUTRAL</v>
      </c>
      <c r="G2007" s="5" t="str">
        <f t="shared" si="126"/>
        <v>NEUTRAL</v>
      </c>
      <c r="H2007" s="5" t="str">
        <f t="shared" si="125"/>
        <v>NEUTRAL</v>
      </c>
    </row>
    <row r="2008" spans="1:8" ht="13.5" x14ac:dyDescent="0.25">
      <c r="A2008" s="3">
        <f>TITRES_STAT!B2011</f>
        <v>45229</v>
      </c>
      <c r="B2008" s="5">
        <f>TITRES_STAT!C2011</f>
        <v>4.7300000000000004</v>
      </c>
      <c r="C2008" s="5">
        <f>TITRES_STAT!D2011</f>
        <v>4.7205000000000004</v>
      </c>
      <c r="D2008" s="5">
        <f>TITRES_STAT!E2011</f>
        <v>0</v>
      </c>
      <c r="E2008" s="2">
        <f t="shared" si="124"/>
        <v>-98379</v>
      </c>
      <c r="F2008" s="5" t="str">
        <f t="shared" si="127"/>
        <v>NEUTRAL</v>
      </c>
      <c r="G2008" s="5" t="str">
        <f t="shared" si="126"/>
        <v>NEUTRAL</v>
      </c>
      <c r="H2008" s="5" t="str">
        <f t="shared" si="125"/>
        <v>NEUTRAL</v>
      </c>
    </row>
    <row r="2009" spans="1:8" ht="13.5" x14ac:dyDescent="0.25">
      <c r="A2009" s="3">
        <f>TITRES_STAT!B2012</f>
        <v>45230</v>
      </c>
      <c r="B2009" s="5">
        <f>TITRES_STAT!C2012</f>
        <v>4.5199999999999996</v>
      </c>
      <c r="C2009" s="5">
        <f>TITRES_STAT!D2012</f>
        <v>4.5110000000000001</v>
      </c>
      <c r="D2009" s="5">
        <f>TITRES_STAT!E2012</f>
        <v>0</v>
      </c>
      <c r="E2009" s="2">
        <f t="shared" si="124"/>
        <v>-98379</v>
      </c>
      <c r="F2009" s="5" t="str">
        <f t="shared" si="127"/>
        <v>NEUTRAL</v>
      </c>
      <c r="G2009" s="5" t="str">
        <f t="shared" si="126"/>
        <v>NEUTRAL</v>
      </c>
      <c r="H2009" s="5" t="str">
        <f t="shared" si="125"/>
        <v>NEUTRAL</v>
      </c>
    </row>
    <row r="2010" spans="1:8" ht="13.5" x14ac:dyDescent="0.25">
      <c r="A2010" s="3">
        <f>TITRES_STAT!B2013</f>
        <v>45231</v>
      </c>
      <c r="B2010" s="5">
        <f>TITRES_STAT!C2013</f>
        <v>4.53</v>
      </c>
      <c r="C2010" s="5">
        <f>TITRES_STAT!D2013</f>
        <v>4.5209000000000001</v>
      </c>
      <c r="D2010" s="5">
        <f>TITRES_STAT!E2013</f>
        <v>4</v>
      </c>
      <c r="E2010" s="2">
        <f t="shared" si="124"/>
        <v>-98375</v>
      </c>
      <c r="F2010" s="5" t="str">
        <f t="shared" si="127"/>
        <v>BULLISH</v>
      </c>
      <c r="G2010" s="5" t="str">
        <f t="shared" si="126"/>
        <v>NEUTRAL</v>
      </c>
      <c r="H2010" s="5" t="str">
        <f t="shared" si="125"/>
        <v>BULLISH DIVERGENCE</v>
      </c>
    </row>
    <row r="2011" spans="1:8" ht="13.5" x14ac:dyDescent="0.25">
      <c r="A2011" s="3">
        <f>TITRES_STAT!B2014</f>
        <v>45232</v>
      </c>
      <c r="B2011" s="5">
        <f>TITRES_STAT!C2014</f>
        <v>4.5199999999999996</v>
      </c>
      <c r="C2011" s="5">
        <f>TITRES_STAT!D2014</f>
        <v>4.5110000000000001</v>
      </c>
      <c r="D2011" s="5">
        <f>TITRES_STAT!E2014</f>
        <v>388</v>
      </c>
      <c r="E2011" s="2">
        <f t="shared" si="124"/>
        <v>-98763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CONFIRMED BEARISH</v>
      </c>
    </row>
    <row r="2012" spans="1:8" ht="13.5" x14ac:dyDescent="0.25">
      <c r="A2012" s="3">
        <f>TITRES_STAT!B2015</f>
        <v>45233</v>
      </c>
      <c r="B2012" s="5">
        <f>TITRES_STAT!C2015</f>
        <v>4.5199999999999996</v>
      </c>
      <c r="C2012" s="5">
        <f>TITRES_STAT!D2015</f>
        <v>4.5110000000000001</v>
      </c>
      <c r="D2012" s="5">
        <f>TITRES_STAT!E2015</f>
        <v>70</v>
      </c>
      <c r="E2012" s="2">
        <f t="shared" si="124"/>
        <v>-98763</v>
      </c>
      <c r="F2012" s="5" t="str">
        <f t="shared" si="127"/>
        <v>BEARISH</v>
      </c>
      <c r="G2012" s="5" t="str">
        <f t="shared" si="126"/>
        <v>NEUTRAL</v>
      </c>
      <c r="H2012" s="5" t="str">
        <f t="shared" si="125"/>
        <v>CONFIRMED BEARISH</v>
      </c>
    </row>
    <row r="2013" spans="1:8" ht="13.5" x14ac:dyDescent="0.25">
      <c r="A2013" s="3">
        <f>TITRES_STAT!B2016</f>
        <v>45236</v>
      </c>
      <c r="B2013" s="5">
        <f>TITRES_STAT!C2016</f>
        <v>4.5199999999999996</v>
      </c>
      <c r="C2013" s="5">
        <f>TITRES_STAT!D2016</f>
        <v>4.5110000000000001</v>
      </c>
      <c r="D2013" s="5">
        <f>TITRES_STAT!E2016</f>
        <v>0</v>
      </c>
      <c r="E2013" s="2">
        <f t="shared" si="124"/>
        <v>-98763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CONFIRMED BEARISH</v>
      </c>
    </row>
    <row r="2014" spans="1:8" ht="13.5" x14ac:dyDescent="0.25">
      <c r="A2014" s="3">
        <f>TITRES_STAT!B2017</f>
        <v>45237</v>
      </c>
      <c r="B2014" s="5">
        <f>TITRES_STAT!C2017</f>
        <v>4.5199999999999996</v>
      </c>
      <c r="C2014" s="5">
        <f>TITRES_STAT!D2017</f>
        <v>4.5110000000000001</v>
      </c>
      <c r="D2014" s="5">
        <f>TITRES_STAT!E2017</f>
        <v>0</v>
      </c>
      <c r="E2014" s="2">
        <f t="shared" si="124"/>
        <v>-98763</v>
      </c>
      <c r="F2014" s="5" t="str">
        <f t="shared" si="127"/>
        <v>BEARISH</v>
      </c>
      <c r="G2014" s="5" t="str">
        <f t="shared" si="126"/>
        <v>NEUTRAL</v>
      </c>
      <c r="H2014" s="5" t="str">
        <f t="shared" si="125"/>
        <v>NEUTRAL</v>
      </c>
    </row>
    <row r="2015" spans="1:8" ht="13.5" x14ac:dyDescent="0.25">
      <c r="A2015" s="3">
        <f>TITRES_STAT!B2018</f>
        <v>45238</v>
      </c>
      <c r="B2015" s="5">
        <f>TITRES_STAT!C2018</f>
        <v>4.5199999999999996</v>
      </c>
      <c r="C2015" s="5">
        <f>TITRES_STAT!D2018</f>
        <v>4.5110000000000001</v>
      </c>
      <c r="D2015" s="5">
        <f>TITRES_STAT!E2018</f>
        <v>0</v>
      </c>
      <c r="E2015" s="2">
        <f t="shared" si="124"/>
        <v>-98763</v>
      </c>
      <c r="F2015" s="5" t="str">
        <f t="shared" si="127"/>
        <v>BEARISH</v>
      </c>
      <c r="G2015" s="5" t="str">
        <f t="shared" si="126"/>
        <v>NEUTRAL</v>
      </c>
      <c r="H2015" s="5" t="str">
        <f t="shared" si="125"/>
        <v>CONFIRMED BEARISH</v>
      </c>
    </row>
    <row r="2016" spans="1:8" ht="13.5" x14ac:dyDescent="0.25">
      <c r="A2016" s="3">
        <f>TITRES_STAT!B2019</f>
        <v>45239</v>
      </c>
      <c r="B2016" s="5">
        <f>TITRES_STAT!C2019</f>
        <v>4.5199999999999996</v>
      </c>
      <c r="C2016" s="5">
        <f>TITRES_STAT!D2019</f>
        <v>4.5110000000000001</v>
      </c>
      <c r="D2016" s="5">
        <f>TITRES_STAT!E2019</f>
        <v>0</v>
      </c>
      <c r="E2016" s="2">
        <f t="shared" si="124"/>
        <v>-98763</v>
      </c>
      <c r="F2016" s="5" t="str">
        <f t="shared" si="127"/>
        <v>NEUTRAL</v>
      </c>
      <c r="G2016" s="5" t="str">
        <f t="shared" si="126"/>
        <v>NEUTRAL</v>
      </c>
      <c r="H2016" s="5" t="str">
        <f t="shared" si="125"/>
        <v>NEUTRAL</v>
      </c>
    </row>
    <row r="2017" spans="1:8" ht="13.5" x14ac:dyDescent="0.25">
      <c r="A2017" s="3">
        <f>TITRES_STAT!B2020</f>
        <v>45240</v>
      </c>
      <c r="B2017" s="5">
        <f>TITRES_STAT!C2020</f>
        <v>4.5199999999999996</v>
      </c>
      <c r="C2017" s="5">
        <f>TITRES_STAT!D2020</f>
        <v>4.5110000000000001</v>
      </c>
      <c r="D2017" s="5">
        <f>TITRES_STAT!E2020</f>
        <v>0</v>
      </c>
      <c r="E2017" s="2">
        <f t="shared" si="124"/>
        <v>-98763</v>
      </c>
      <c r="F2017" s="5" t="str">
        <f t="shared" si="127"/>
        <v>NEUTRAL</v>
      </c>
      <c r="G2017" s="5" t="str">
        <f t="shared" si="126"/>
        <v>NEUTRAL</v>
      </c>
      <c r="H2017" s="5" t="str">
        <f t="shared" si="125"/>
        <v>NEUTRAL</v>
      </c>
    </row>
    <row r="2018" spans="1:8" ht="13.5" x14ac:dyDescent="0.25">
      <c r="A2018" s="3">
        <f>TITRES_STAT!B2021</f>
        <v>45243</v>
      </c>
      <c r="B2018" s="5">
        <f>TITRES_STAT!C2021</f>
        <v>4.5199999999999996</v>
      </c>
      <c r="C2018" s="5">
        <f>TITRES_STAT!D2021</f>
        <v>4.5110000000000001</v>
      </c>
      <c r="D2018" s="5">
        <f>TITRES_STAT!E2021</f>
        <v>0</v>
      </c>
      <c r="E2018" s="2">
        <f t="shared" si="124"/>
        <v>-98763</v>
      </c>
      <c r="F2018" s="5" t="str">
        <f t="shared" si="127"/>
        <v>NEUTRAL</v>
      </c>
      <c r="G2018" s="5" t="str">
        <f t="shared" si="126"/>
        <v>NEUTRAL</v>
      </c>
      <c r="H2018" s="5" t="str">
        <f t="shared" si="125"/>
        <v>NEUTRAL</v>
      </c>
    </row>
    <row r="2019" spans="1:8" ht="13.5" x14ac:dyDescent="0.25">
      <c r="A2019" s="3">
        <f>TITRES_STAT!B2022</f>
        <v>45244</v>
      </c>
      <c r="B2019" s="5">
        <f>TITRES_STAT!C2022</f>
        <v>4.3899999999999997</v>
      </c>
      <c r="C2019" s="5">
        <f>TITRES_STAT!D2022</f>
        <v>4.3811999999999998</v>
      </c>
      <c r="D2019" s="5">
        <f>TITRES_STAT!E2022</f>
        <v>76</v>
      </c>
      <c r="E2019" s="2">
        <f t="shared" si="124"/>
        <v>-98839</v>
      </c>
      <c r="F2019" s="5" t="str">
        <f t="shared" si="127"/>
        <v>BEARISH</v>
      </c>
      <c r="G2019" s="5" t="str">
        <f t="shared" si="126"/>
        <v>NEUTRAL</v>
      </c>
      <c r="H2019" s="5" t="str">
        <f t="shared" si="125"/>
        <v>CONFIRMED BEARISH</v>
      </c>
    </row>
    <row r="2020" spans="1:8" ht="13.5" x14ac:dyDescent="0.25">
      <c r="A2020" s="3">
        <f>TITRES_STAT!B2023</f>
        <v>45245</v>
      </c>
      <c r="B2020" s="5">
        <f>TITRES_STAT!C2023</f>
        <v>4.5199999999999996</v>
      </c>
      <c r="C2020" s="5">
        <f>TITRES_STAT!D2023</f>
        <v>4.5110000000000001</v>
      </c>
      <c r="D2020" s="5">
        <f>TITRES_STAT!E2023</f>
        <v>61</v>
      </c>
      <c r="E2020" s="2">
        <f t="shared" si="124"/>
        <v>-98778</v>
      </c>
      <c r="F2020" s="5" t="str">
        <f t="shared" si="127"/>
        <v>BEARISH</v>
      </c>
      <c r="G2020" s="5" t="str">
        <f t="shared" si="126"/>
        <v>NEUTRAL</v>
      </c>
      <c r="H2020" s="5" t="str">
        <f t="shared" si="125"/>
        <v>NEUTRAL</v>
      </c>
    </row>
    <row r="2021" spans="1:8" ht="13.5" x14ac:dyDescent="0.25">
      <c r="A2021" s="3">
        <f>TITRES_STAT!B2024</f>
        <v>45246</v>
      </c>
      <c r="B2021" s="5">
        <f>TITRES_STAT!C2024</f>
        <v>4.32</v>
      </c>
      <c r="C2021" s="5">
        <f>TITRES_STAT!D2024</f>
        <v>4.3113999999999999</v>
      </c>
      <c r="D2021" s="5">
        <f>TITRES_STAT!E2024</f>
        <v>0</v>
      </c>
      <c r="E2021" s="2">
        <f t="shared" si="124"/>
        <v>-98778</v>
      </c>
      <c r="F2021" s="5" t="str">
        <f t="shared" si="127"/>
        <v>BEARISH</v>
      </c>
      <c r="G2021" s="5" t="str">
        <f t="shared" si="126"/>
        <v>NEUTRAL</v>
      </c>
      <c r="H2021" s="5" t="str">
        <f t="shared" si="125"/>
        <v>CONFIRMED BEARISH</v>
      </c>
    </row>
    <row r="2022" spans="1:8" ht="13.5" x14ac:dyDescent="0.25">
      <c r="A2022" s="3">
        <f>TITRES_STAT!B2025</f>
        <v>45247</v>
      </c>
      <c r="B2022" s="5">
        <f>TITRES_STAT!C2025</f>
        <v>4.13</v>
      </c>
      <c r="C2022" s="5">
        <f>TITRES_STAT!D2025</f>
        <v>4.1216999999999997</v>
      </c>
      <c r="D2022" s="5">
        <f>TITRES_STAT!E2025</f>
        <v>421</v>
      </c>
      <c r="E2022" s="2">
        <f t="shared" si="124"/>
        <v>-99199</v>
      </c>
      <c r="F2022" s="5" t="str">
        <f t="shared" si="127"/>
        <v>BEARISH</v>
      </c>
      <c r="G2022" s="5" t="str">
        <f t="shared" si="126"/>
        <v>NEUTRAL</v>
      </c>
      <c r="H2022" s="5" t="str">
        <f t="shared" si="125"/>
        <v>CONFIRMED BEARISH</v>
      </c>
    </row>
    <row r="2023" spans="1:8" ht="13.5" x14ac:dyDescent="0.25">
      <c r="A2023" s="3">
        <f>TITRES_STAT!B2026</f>
        <v>45250</v>
      </c>
      <c r="B2023" s="5">
        <f>TITRES_STAT!C2026</f>
        <v>4.0999999999999996</v>
      </c>
      <c r="C2023" s="5">
        <f>TITRES_STAT!D2026</f>
        <v>4.0918000000000001</v>
      </c>
      <c r="D2023" s="5">
        <f>TITRES_STAT!E2026</f>
        <v>5</v>
      </c>
      <c r="E2023" s="2">
        <f t="shared" si="124"/>
        <v>-99204</v>
      </c>
      <c r="F2023" s="5" t="str">
        <f t="shared" si="127"/>
        <v>BEARISH</v>
      </c>
      <c r="G2023" s="5" t="str">
        <f t="shared" si="126"/>
        <v>NEUTRAL</v>
      </c>
      <c r="H2023" s="5" t="str">
        <f t="shared" si="125"/>
        <v>CONFIRMED BEARISH</v>
      </c>
    </row>
    <row r="2024" spans="1:8" ht="13.5" x14ac:dyDescent="0.25">
      <c r="A2024" s="3">
        <f>TITRES_STAT!B2027</f>
        <v>45251</v>
      </c>
      <c r="B2024" s="5">
        <f>TITRES_STAT!C2027</f>
        <v>4.0999999999999996</v>
      </c>
      <c r="C2024" s="5">
        <f>TITRES_STAT!D2027</f>
        <v>4.0918000000000001</v>
      </c>
      <c r="D2024" s="5">
        <f>TITRES_STAT!E2027</f>
        <v>2</v>
      </c>
      <c r="E2024" s="2">
        <f t="shared" si="124"/>
        <v>-99204</v>
      </c>
      <c r="F2024" s="5" t="str">
        <f t="shared" si="127"/>
        <v>BEARISH</v>
      </c>
      <c r="G2024" s="5" t="str">
        <f t="shared" si="126"/>
        <v>NEUTRAL</v>
      </c>
      <c r="H2024" s="5" t="str">
        <f t="shared" si="125"/>
        <v>CONFIRMED BEARISH</v>
      </c>
    </row>
    <row r="2025" spans="1:8" ht="13.5" x14ac:dyDescent="0.25">
      <c r="A2025" s="3">
        <f>TITRES_STAT!B2028</f>
        <v>45252</v>
      </c>
      <c r="B2025" s="5">
        <f>TITRES_STAT!C2028</f>
        <v>4.0999999999999996</v>
      </c>
      <c r="C2025" s="5">
        <f>TITRES_STAT!D2028</f>
        <v>4.0918000000000001</v>
      </c>
      <c r="D2025" s="5">
        <f>TITRES_STAT!E2028</f>
        <v>10</v>
      </c>
      <c r="E2025" s="2">
        <f t="shared" si="124"/>
        <v>-99204</v>
      </c>
      <c r="F2025" s="5" t="str">
        <f t="shared" si="127"/>
        <v>BEARISH</v>
      </c>
      <c r="G2025" s="5" t="str">
        <f t="shared" si="126"/>
        <v>NEUTRAL</v>
      </c>
      <c r="H2025" s="5" t="str">
        <f t="shared" si="125"/>
        <v>CONFIRMED BEARISH</v>
      </c>
    </row>
    <row r="2026" spans="1:8" ht="13.5" x14ac:dyDescent="0.25">
      <c r="A2026" s="3">
        <f>TITRES_STAT!B2029</f>
        <v>45253</v>
      </c>
      <c r="B2026" s="5">
        <f>TITRES_STAT!C2029</f>
        <v>4.28</v>
      </c>
      <c r="C2026" s="5">
        <f>TITRES_STAT!D2029</f>
        <v>4.2713999999999999</v>
      </c>
      <c r="D2026" s="5">
        <f>TITRES_STAT!E2029</f>
        <v>0</v>
      </c>
      <c r="E2026" s="2">
        <f t="shared" si="124"/>
        <v>-99204</v>
      </c>
      <c r="F2026" s="5" t="str">
        <f t="shared" si="127"/>
        <v>BEARISH</v>
      </c>
      <c r="G2026" s="5" t="str">
        <f t="shared" si="126"/>
        <v>NEUTRAL</v>
      </c>
      <c r="H2026" s="5" t="str">
        <f t="shared" si="125"/>
        <v>CONFIRMED BEARISH</v>
      </c>
    </row>
    <row r="2027" spans="1:8" ht="13.5" x14ac:dyDescent="0.25">
      <c r="A2027" s="3">
        <f>TITRES_STAT!B2030</f>
        <v>45254</v>
      </c>
      <c r="B2027" s="5">
        <f>TITRES_STAT!C2030</f>
        <v>4.3600000000000003</v>
      </c>
      <c r="C2027" s="5">
        <f>TITRES_STAT!D2030</f>
        <v>4.3513000000000002</v>
      </c>
      <c r="D2027" s="5">
        <f>TITRES_STAT!E2030</f>
        <v>20</v>
      </c>
      <c r="E2027" s="2">
        <f t="shared" si="124"/>
        <v>-99184</v>
      </c>
      <c r="F2027" s="5" t="str">
        <f t="shared" si="127"/>
        <v>BULLISH</v>
      </c>
      <c r="G2027" s="5" t="str">
        <f t="shared" si="126"/>
        <v>NEUTRAL</v>
      </c>
      <c r="H2027" s="5" t="str">
        <f t="shared" si="125"/>
        <v>CONFIRMED BULLISH</v>
      </c>
    </row>
    <row r="2028" spans="1:8" ht="13.5" x14ac:dyDescent="0.25">
      <c r="A2028" s="3">
        <f>TITRES_STAT!B2031</f>
        <v>45257</v>
      </c>
      <c r="B2028" s="5">
        <f>TITRES_STAT!C2031</f>
        <v>4.5199999999999996</v>
      </c>
      <c r="C2028" s="5">
        <f>TITRES_STAT!D2031</f>
        <v>4.5110000000000001</v>
      </c>
      <c r="D2028" s="5">
        <f>TITRES_STAT!E2031</f>
        <v>10</v>
      </c>
      <c r="E2028" s="2">
        <f t="shared" si="124"/>
        <v>-99174</v>
      </c>
      <c r="F2028" s="5" t="str">
        <f t="shared" si="127"/>
        <v>BULLISH</v>
      </c>
      <c r="G2028" s="5" t="str">
        <f t="shared" si="126"/>
        <v>NEUTRAL</v>
      </c>
      <c r="H2028" s="5" t="str">
        <f t="shared" si="125"/>
        <v>CONFIRMED BULLISH</v>
      </c>
    </row>
    <row r="2029" spans="1:8" ht="13.5" x14ac:dyDescent="0.25">
      <c r="A2029" s="3">
        <f>TITRES_STAT!B2032</f>
        <v>45258</v>
      </c>
      <c r="B2029" s="5">
        <f>TITRES_STAT!C2032</f>
        <v>4.5199999999999996</v>
      </c>
      <c r="C2029" s="5">
        <f>TITRES_STAT!D2032</f>
        <v>4.5110000000000001</v>
      </c>
      <c r="D2029" s="5">
        <f>TITRES_STAT!E2032</f>
        <v>20</v>
      </c>
      <c r="E2029" s="2">
        <f t="shared" si="124"/>
        <v>-99174</v>
      </c>
      <c r="F2029" s="5" t="str">
        <f t="shared" si="127"/>
        <v>BULLISH</v>
      </c>
      <c r="G2029" s="5" t="str">
        <f t="shared" si="126"/>
        <v>NEUTRAL</v>
      </c>
      <c r="H2029" s="5" t="str">
        <f t="shared" si="125"/>
        <v>CONFIRMED BULLISH</v>
      </c>
    </row>
    <row r="2030" spans="1:8" ht="13.5" x14ac:dyDescent="0.25">
      <c r="A2030" s="3">
        <f>TITRES_STAT!B2033</f>
        <v>45259</v>
      </c>
      <c r="B2030" s="5">
        <f>TITRES_STAT!C2033</f>
        <v>4.5199999999999996</v>
      </c>
      <c r="C2030" s="5">
        <f>TITRES_STAT!D2033</f>
        <v>4.5110000000000001</v>
      </c>
      <c r="D2030" s="5">
        <f>TITRES_STAT!E2033</f>
        <v>0</v>
      </c>
      <c r="E2030" s="2">
        <f t="shared" si="124"/>
        <v>-99174</v>
      </c>
      <c r="F2030" s="5" t="str">
        <f t="shared" si="127"/>
        <v>BULLISH</v>
      </c>
      <c r="G2030" s="5" t="str">
        <f t="shared" si="126"/>
        <v>NEUTRAL</v>
      </c>
      <c r="H2030" s="5" t="str">
        <f t="shared" si="125"/>
        <v>CONFIRMED BULLISH</v>
      </c>
    </row>
    <row r="2031" spans="1:8" ht="13.5" x14ac:dyDescent="0.25">
      <c r="A2031" s="3">
        <f>TITRES_STAT!B2034</f>
        <v>45260</v>
      </c>
      <c r="B2031" s="5">
        <f>TITRES_STAT!C2034</f>
        <v>4.5199999999999996</v>
      </c>
      <c r="C2031" s="5">
        <f>TITRES_STAT!D2034</f>
        <v>4.5110000000000001</v>
      </c>
      <c r="D2031" s="5">
        <f>TITRES_STAT!E2034</f>
        <v>0</v>
      </c>
      <c r="E2031" s="2">
        <f t="shared" si="124"/>
        <v>-99174</v>
      </c>
      <c r="F2031" s="5" t="str">
        <f t="shared" si="127"/>
        <v>BULLISH</v>
      </c>
      <c r="G2031" s="5" t="str">
        <f t="shared" si="126"/>
        <v>NEUTRAL</v>
      </c>
      <c r="H2031" s="5" t="str">
        <f t="shared" si="125"/>
        <v>CONFIRMED BULLISH</v>
      </c>
    </row>
    <row r="2032" spans="1:8" ht="13.5" x14ac:dyDescent="0.25">
      <c r="A2032" s="3">
        <f>TITRES_STAT!B2035</f>
        <v>45261</v>
      </c>
      <c r="B2032" s="5">
        <f>TITRES_STAT!C2035</f>
        <v>4.32</v>
      </c>
      <c r="C2032" s="5">
        <f>TITRES_STAT!D2035</f>
        <v>4.3113999999999999</v>
      </c>
      <c r="D2032" s="5">
        <f>TITRES_STAT!E2035</f>
        <v>679</v>
      </c>
      <c r="E2032" s="2">
        <f t="shared" si="124"/>
        <v>-99853</v>
      </c>
      <c r="F2032" s="5" t="str">
        <f t="shared" si="127"/>
        <v>BEARISH</v>
      </c>
      <c r="G2032" s="5" t="str">
        <f t="shared" si="126"/>
        <v>NEUTRAL</v>
      </c>
      <c r="H2032" s="5" t="str">
        <f t="shared" si="125"/>
        <v>CONFIRMED BEARISH</v>
      </c>
    </row>
    <row r="2033" spans="1:8" ht="13.5" x14ac:dyDescent="0.25">
      <c r="A2033" s="3">
        <f>TITRES_STAT!B2036</f>
        <v>45264</v>
      </c>
      <c r="B2033" s="5">
        <f>TITRES_STAT!C2036</f>
        <v>4.51</v>
      </c>
      <c r="C2033" s="5">
        <f>TITRES_STAT!D2036</f>
        <v>4.5010000000000003</v>
      </c>
      <c r="D2033" s="5">
        <f>TITRES_STAT!E2036</f>
        <v>295</v>
      </c>
      <c r="E2033" s="2">
        <f t="shared" si="124"/>
        <v>-99558</v>
      </c>
      <c r="F2033" s="5" t="str">
        <f t="shared" si="127"/>
        <v>BEARISH</v>
      </c>
      <c r="G2033" s="5" t="str">
        <f t="shared" si="126"/>
        <v>NEUTRAL</v>
      </c>
      <c r="H2033" s="5" t="str">
        <f t="shared" si="125"/>
        <v>CONFIRMED BEARISH</v>
      </c>
    </row>
    <row r="2034" spans="1:8" ht="13.5" x14ac:dyDescent="0.25">
      <c r="A2034" s="3">
        <f>TITRES_STAT!B2037</f>
        <v>45265</v>
      </c>
      <c r="B2034" s="5">
        <f>TITRES_STAT!C2037</f>
        <v>4.71</v>
      </c>
      <c r="C2034" s="5">
        <f>TITRES_STAT!D2037</f>
        <v>4.7005999999999997</v>
      </c>
      <c r="D2034" s="5">
        <f>TITRES_STAT!E2037</f>
        <v>5</v>
      </c>
      <c r="E2034" s="2">
        <f t="shared" si="124"/>
        <v>-99553</v>
      </c>
      <c r="F2034" s="5" t="str">
        <f t="shared" si="127"/>
        <v>BEARISH</v>
      </c>
      <c r="G2034" s="5" t="str">
        <f t="shared" si="126"/>
        <v>NEUTRAL</v>
      </c>
      <c r="H2034" s="5" t="str">
        <f t="shared" si="125"/>
        <v>BEARISH DIVERGENCE</v>
      </c>
    </row>
    <row r="2035" spans="1:8" ht="13.5" x14ac:dyDescent="0.25">
      <c r="A2035" s="3">
        <f>TITRES_STAT!B2038</f>
        <v>45266</v>
      </c>
      <c r="B2035" s="5">
        <f>TITRES_STAT!C2038</f>
        <v>4.88</v>
      </c>
      <c r="C2035" s="5">
        <f>TITRES_STAT!D2038</f>
        <v>4.8701999999999996</v>
      </c>
      <c r="D2035" s="5">
        <f>TITRES_STAT!E2038</f>
        <v>25</v>
      </c>
      <c r="E2035" s="2">
        <f t="shared" si="124"/>
        <v>-99528</v>
      </c>
      <c r="F2035" s="5" t="str">
        <f t="shared" si="127"/>
        <v>BEARISH</v>
      </c>
      <c r="G2035" s="5" t="str">
        <f t="shared" si="126"/>
        <v>NEUTRAL</v>
      </c>
      <c r="H2035" s="5" t="str">
        <f t="shared" si="125"/>
        <v>BEARISH DIVERGENCE</v>
      </c>
    </row>
    <row r="2036" spans="1:8" ht="13.5" x14ac:dyDescent="0.25">
      <c r="A2036" s="3">
        <f>TITRES_STAT!B2039</f>
        <v>45267</v>
      </c>
      <c r="B2036" s="5">
        <f>TITRES_STAT!C2039</f>
        <v>4.92</v>
      </c>
      <c r="C2036" s="5">
        <f>TITRES_STAT!D2039</f>
        <v>4.9101999999999997</v>
      </c>
      <c r="D2036" s="5">
        <f>TITRES_STAT!E2039</f>
        <v>5</v>
      </c>
      <c r="E2036" s="2">
        <f t="shared" si="124"/>
        <v>-99523</v>
      </c>
      <c r="F2036" s="5" t="str">
        <f t="shared" si="127"/>
        <v>BEARISH</v>
      </c>
      <c r="G2036" s="5" t="str">
        <f t="shared" si="126"/>
        <v>NEUTRAL</v>
      </c>
      <c r="H2036" s="5" t="str">
        <f t="shared" si="125"/>
        <v>BEARISH DIVERGENCE</v>
      </c>
    </row>
    <row r="2037" spans="1:8" ht="13.5" x14ac:dyDescent="0.25">
      <c r="A2037" s="3">
        <f>TITRES_STAT!B2040</f>
        <v>45268</v>
      </c>
      <c r="B2037" s="5">
        <f>TITRES_STAT!C2040</f>
        <v>4.92</v>
      </c>
      <c r="C2037" s="5">
        <f>TITRES_STAT!D2040</f>
        <v>4.9101999999999997</v>
      </c>
      <c r="D2037" s="5">
        <f>TITRES_STAT!E2040</f>
        <v>0</v>
      </c>
      <c r="E2037" s="2">
        <f t="shared" si="124"/>
        <v>-99523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CONFIRMED BULLISH</v>
      </c>
    </row>
    <row r="2038" spans="1:8" ht="13.5" x14ac:dyDescent="0.25">
      <c r="A2038" s="3">
        <f>TITRES_STAT!B2041</f>
        <v>45271</v>
      </c>
      <c r="B2038" s="5">
        <f>TITRES_STAT!C2041</f>
        <v>4.97</v>
      </c>
      <c r="C2038" s="5">
        <f>TITRES_STAT!D2041</f>
        <v>4.9600999999999997</v>
      </c>
      <c r="D2038" s="5">
        <f>TITRES_STAT!E2041</f>
        <v>29</v>
      </c>
      <c r="E2038" s="2">
        <f t="shared" si="124"/>
        <v>-99494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CONFIRMED BULLISH</v>
      </c>
    </row>
    <row r="2039" spans="1:8" ht="13.5" x14ac:dyDescent="0.25">
      <c r="A2039" s="3">
        <f>TITRES_STAT!B2042</f>
        <v>45272</v>
      </c>
      <c r="B2039" s="5">
        <f>TITRES_STAT!C2042</f>
        <v>4.96</v>
      </c>
      <c r="C2039" s="5">
        <f>TITRES_STAT!D2042</f>
        <v>4.9500999999999999</v>
      </c>
      <c r="D2039" s="5">
        <f>TITRES_STAT!E2042</f>
        <v>40</v>
      </c>
      <c r="E2039" s="2">
        <f t="shared" si="124"/>
        <v>-99534</v>
      </c>
      <c r="F2039" s="5" t="str">
        <f t="shared" si="127"/>
        <v>BULLISH</v>
      </c>
      <c r="G2039" s="5" t="str">
        <f t="shared" si="126"/>
        <v>NEUTRAL</v>
      </c>
      <c r="H2039" s="5" t="str">
        <f t="shared" si="125"/>
        <v>CONFIRMED BULLISH</v>
      </c>
    </row>
    <row r="2040" spans="1:8" ht="13.5" x14ac:dyDescent="0.25">
      <c r="A2040" s="3">
        <f>TITRES_STAT!B2043</f>
        <v>45273</v>
      </c>
      <c r="B2040" s="5">
        <f>TITRES_STAT!C2043</f>
        <v>4.95</v>
      </c>
      <c r="C2040" s="5">
        <f>TITRES_STAT!D2043</f>
        <v>4.9401000000000002</v>
      </c>
      <c r="D2040" s="5">
        <f>TITRES_STAT!E2043</f>
        <v>8400</v>
      </c>
      <c r="E2040" s="2">
        <f t="shared" si="124"/>
        <v>-107934</v>
      </c>
      <c r="F2040" s="5" t="str">
        <f t="shared" si="127"/>
        <v>BEARISH</v>
      </c>
      <c r="G2040" s="5" t="str">
        <f t="shared" si="126"/>
        <v>STRONG</v>
      </c>
      <c r="H2040" s="5" t="str">
        <f t="shared" si="125"/>
        <v>BEARISH DIVERGENCE</v>
      </c>
    </row>
    <row r="2041" spans="1:8" ht="13.5" x14ac:dyDescent="0.25">
      <c r="A2041" s="3">
        <f>TITRES_STAT!B2044</f>
        <v>45274</v>
      </c>
      <c r="B2041" s="5">
        <f>TITRES_STAT!C2044</f>
        <v>4.96</v>
      </c>
      <c r="C2041" s="5">
        <f>TITRES_STAT!D2044</f>
        <v>4.9500999999999999</v>
      </c>
      <c r="D2041" s="5">
        <f>TITRES_STAT!E2044</f>
        <v>50</v>
      </c>
      <c r="E2041" s="2">
        <f t="shared" si="124"/>
        <v>-107884</v>
      </c>
      <c r="F2041" s="5" t="str">
        <f t="shared" si="127"/>
        <v>BEARISH</v>
      </c>
      <c r="G2041" s="5" t="str">
        <f t="shared" si="126"/>
        <v>STRONG</v>
      </c>
      <c r="H2041" s="5" t="str">
        <f t="shared" si="125"/>
        <v>BEARISH DIVERGENCE</v>
      </c>
    </row>
    <row r="2042" spans="1:8" ht="13.5" x14ac:dyDescent="0.25">
      <c r="A2042" s="3">
        <f>TITRES_STAT!B2045</f>
        <v>45275</v>
      </c>
      <c r="B2042" s="5">
        <f>TITRES_STAT!C2045</f>
        <v>4.74</v>
      </c>
      <c r="C2042" s="5">
        <f>TITRES_STAT!D2045</f>
        <v>4.7305000000000001</v>
      </c>
      <c r="D2042" s="5">
        <f>TITRES_STAT!E2045</f>
        <v>0</v>
      </c>
      <c r="E2042" s="2">
        <f t="shared" si="124"/>
        <v>-107884</v>
      </c>
      <c r="F2042" s="5" t="str">
        <f t="shared" si="127"/>
        <v>BEARISH</v>
      </c>
      <c r="G2042" s="5" t="str">
        <f t="shared" si="126"/>
        <v>STRONG</v>
      </c>
      <c r="H2042" s="5" t="str">
        <f t="shared" si="125"/>
        <v>CONFIRMED BEARISH</v>
      </c>
    </row>
    <row r="2043" spans="1:8" ht="13.5" x14ac:dyDescent="0.25">
      <c r="A2043" s="3">
        <f>TITRES_STAT!B2046</f>
        <v>45278</v>
      </c>
      <c r="B2043" s="5">
        <f>TITRES_STAT!C2046</f>
        <v>4.95</v>
      </c>
      <c r="C2043" s="5">
        <f>TITRES_STAT!D2046</f>
        <v>4.9401000000000002</v>
      </c>
      <c r="D2043" s="5">
        <f>TITRES_STAT!E2046</f>
        <v>70</v>
      </c>
      <c r="E2043" s="2">
        <f t="shared" si="124"/>
        <v>-107814</v>
      </c>
      <c r="F2043" s="5" t="str">
        <f t="shared" si="127"/>
        <v>BEARISH</v>
      </c>
      <c r="G2043" s="5" t="str">
        <f t="shared" si="126"/>
        <v>STRONG</v>
      </c>
      <c r="H2043" s="5" t="str">
        <f t="shared" si="125"/>
        <v>CONFIRMED BEARISH</v>
      </c>
    </row>
    <row r="2044" spans="1:8" ht="13.5" x14ac:dyDescent="0.25">
      <c r="A2044" s="3">
        <f>TITRES_STAT!B2047</f>
        <v>45279</v>
      </c>
      <c r="B2044" s="5">
        <f>TITRES_STAT!C2047</f>
        <v>4.95</v>
      </c>
      <c r="C2044" s="5">
        <f>TITRES_STAT!D2047</f>
        <v>4.9401000000000002</v>
      </c>
      <c r="D2044" s="5">
        <f>TITRES_STAT!E2047</f>
        <v>42</v>
      </c>
      <c r="E2044" s="2">
        <f t="shared" si="124"/>
        <v>-107814</v>
      </c>
      <c r="F2044" s="5" t="str">
        <f t="shared" si="127"/>
        <v>BEARISH</v>
      </c>
      <c r="G2044" s="5" t="str">
        <f t="shared" si="126"/>
        <v>STRONG</v>
      </c>
      <c r="H2044" s="5" t="str">
        <f t="shared" si="125"/>
        <v>CONFIRMED BEARISH</v>
      </c>
    </row>
    <row r="2045" spans="1:8" ht="13.5" x14ac:dyDescent="0.25">
      <c r="A2045" s="3">
        <f>TITRES_STAT!B2048</f>
        <v>45280</v>
      </c>
      <c r="B2045" s="5">
        <f>TITRES_STAT!C2048</f>
        <v>4.95</v>
      </c>
      <c r="C2045" s="5">
        <f>TITRES_STAT!D2048</f>
        <v>4.9401000000000002</v>
      </c>
      <c r="D2045" s="5">
        <f>TITRES_STAT!E2048</f>
        <v>51</v>
      </c>
      <c r="E2045" s="2">
        <f t="shared" si="124"/>
        <v>-107814</v>
      </c>
      <c r="F2045" s="5" t="str">
        <f t="shared" si="127"/>
        <v>BULLISH</v>
      </c>
      <c r="G2045" s="5" t="str">
        <f t="shared" si="126"/>
        <v>NEUTRAL</v>
      </c>
      <c r="H2045" s="5" t="str">
        <f t="shared" si="125"/>
        <v>NEUTRAL</v>
      </c>
    </row>
    <row r="2046" spans="1:8" ht="13.5" x14ac:dyDescent="0.25">
      <c r="A2046" s="3">
        <f>TITRES_STAT!B2049</f>
        <v>45281</v>
      </c>
      <c r="B2046" s="5">
        <f>TITRES_STAT!C2049</f>
        <v>4.9000000000000004</v>
      </c>
      <c r="C2046" s="5">
        <f>TITRES_STAT!D2049</f>
        <v>4.8902000000000001</v>
      </c>
      <c r="D2046" s="5">
        <f>TITRES_STAT!E2049</f>
        <v>71</v>
      </c>
      <c r="E2046" s="2">
        <f t="shared" si="124"/>
        <v>-107885</v>
      </c>
      <c r="F2046" s="5" t="str">
        <f t="shared" si="127"/>
        <v>BEARISH</v>
      </c>
      <c r="G2046" s="5" t="str">
        <f t="shared" si="126"/>
        <v>NEUTRAL</v>
      </c>
      <c r="H2046" s="5" t="str">
        <f t="shared" si="125"/>
        <v>CONFIRMED BEARISH</v>
      </c>
    </row>
    <row r="2047" spans="1:8" ht="13.5" x14ac:dyDescent="0.25">
      <c r="A2047" s="3">
        <f>TITRES_STAT!B2050</f>
        <v>45282</v>
      </c>
      <c r="B2047" s="5">
        <f>TITRES_STAT!C2050</f>
        <v>4.9000000000000004</v>
      </c>
      <c r="C2047" s="5">
        <f>TITRES_STAT!D2050</f>
        <v>4.8902000000000001</v>
      </c>
      <c r="D2047" s="5">
        <f>TITRES_STAT!E2050</f>
        <v>26</v>
      </c>
      <c r="E2047" s="2">
        <f t="shared" si="124"/>
        <v>-107885</v>
      </c>
      <c r="F2047" s="5" t="str">
        <f t="shared" si="127"/>
        <v>BEARISH</v>
      </c>
      <c r="G2047" s="5" t="str">
        <f t="shared" si="126"/>
        <v>NEUTRAL</v>
      </c>
      <c r="H2047" s="5" t="str">
        <f t="shared" si="125"/>
        <v>BEARISH DIVERGENCE</v>
      </c>
    </row>
    <row r="2048" spans="1:8" ht="13.5" x14ac:dyDescent="0.25">
      <c r="A2048" s="3">
        <f>TITRES_STAT!B2051</f>
        <v>45285</v>
      </c>
      <c r="B2048" s="5">
        <f>TITRES_STAT!C2051</f>
        <v>4.95</v>
      </c>
      <c r="C2048" s="5">
        <f>TITRES_STAT!D2051</f>
        <v>4.9401000000000002</v>
      </c>
      <c r="D2048" s="5">
        <f>TITRES_STAT!E2051</f>
        <v>26</v>
      </c>
      <c r="E2048" s="2">
        <f t="shared" si="124"/>
        <v>-107859</v>
      </c>
      <c r="F2048" s="5" t="str">
        <f t="shared" si="127"/>
        <v>BEARISH</v>
      </c>
      <c r="G2048" s="5" t="str">
        <f t="shared" si="126"/>
        <v>NEUTRAL</v>
      </c>
      <c r="H2048" s="5" t="str">
        <f t="shared" si="125"/>
        <v>NEUTRAL</v>
      </c>
    </row>
    <row r="2049" spans="1:8" ht="13.5" x14ac:dyDescent="0.25">
      <c r="A2049" s="3">
        <f>TITRES_STAT!B2052</f>
        <v>45286</v>
      </c>
      <c r="B2049" s="5">
        <f>TITRES_STAT!C2052</f>
        <v>4.95</v>
      </c>
      <c r="C2049" s="5">
        <f>TITRES_STAT!D2052</f>
        <v>4.9401000000000002</v>
      </c>
      <c r="D2049" s="5">
        <f>TITRES_STAT!E2052</f>
        <v>31</v>
      </c>
      <c r="E2049" s="2">
        <f t="shared" si="124"/>
        <v>-107859</v>
      </c>
      <c r="F2049" s="5" t="str">
        <f t="shared" si="127"/>
        <v>BEARISH</v>
      </c>
      <c r="G2049" s="5" t="str">
        <f t="shared" si="126"/>
        <v>NEUTRAL</v>
      </c>
      <c r="H2049" s="5" t="str">
        <f t="shared" si="125"/>
        <v>NEUTRAL</v>
      </c>
    </row>
    <row r="2050" spans="1:8" ht="13.5" x14ac:dyDescent="0.25">
      <c r="A2050" s="3">
        <f>TITRES_STAT!B2053</f>
        <v>45287</v>
      </c>
      <c r="B2050" s="5">
        <f>TITRES_STAT!C2053</f>
        <v>4.95</v>
      </c>
      <c r="C2050" s="5">
        <f>TITRES_STAT!D2053</f>
        <v>4.9401000000000002</v>
      </c>
      <c r="D2050" s="5">
        <f>TITRES_STAT!E2053</f>
        <v>10021</v>
      </c>
      <c r="E2050" s="2">
        <f t="shared" si="124"/>
        <v>-107859</v>
      </c>
      <c r="F2050" s="5" t="str">
        <f t="shared" si="127"/>
        <v>BEARISH</v>
      </c>
      <c r="G2050" s="5" t="str">
        <f t="shared" si="126"/>
        <v>NEUTRAL</v>
      </c>
      <c r="H2050" s="5" t="str">
        <f t="shared" si="125"/>
        <v>NEUTRAL</v>
      </c>
    </row>
    <row r="2051" spans="1:8" ht="13.5" x14ac:dyDescent="0.25">
      <c r="A2051" s="3">
        <f>TITRES_STAT!B2054</f>
        <v>45288</v>
      </c>
      <c r="B2051" s="5">
        <f>TITRES_STAT!C2054</f>
        <v>4.97</v>
      </c>
      <c r="C2051" s="5">
        <f>TITRES_STAT!D2054</f>
        <v>4.9600999999999997</v>
      </c>
      <c r="D2051" s="5">
        <f>TITRES_STAT!E2054</f>
        <v>30</v>
      </c>
      <c r="E2051" s="2">
        <f t="shared" si="124"/>
        <v>-107829</v>
      </c>
      <c r="F2051" s="5" t="str">
        <f t="shared" si="127"/>
        <v>BULLISH</v>
      </c>
      <c r="G2051" s="5" t="str">
        <f t="shared" si="126"/>
        <v>NEUTRAL</v>
      </c>
      <c r="H2051" s="5" t="str">
        <f t="shared" si="125"/>
        <v>CONFIRMED BULLISH</v>
      </c>
    </row>
    <row r="2052" spans="1:8" ht="13.5" x14ac:dyDescent="0.25">
      <c r="A2052" s="3">
        <f>TITRES_STAT!B2055</f>
        <v>45289</v>
      </c>
      <c r="B2052" s="5">
        <f>TITRES_STAT!C2055</f>
        <v>4.97</v>
      </c>
      <c r="C2052" s="5">
        <f>TITRES_STAT!D2055</f>
        <v>4.9600999999999997</v>
      </c>
      <c r="D2052" s="5">
        <f>TITRES_STAT!E2055</f>
        <v>102</v>
      </c>
      <c r="E2052" s="2">
        <f t="shared" ref="E2052:E2115" si="128">IF(B2052&gt;B2051, E2051+D2052, IF(B2052&lt;B2051, E2051-D2052, E2051))</f>
        <v>-107829</v>
      </c>
      <c r="F2052" s="5" t="str">
        <f t="shared" si="127"/>
        <v>BULLISH</v>
      </c>
      <c r="G2052" s="5" t="str">
        <f t="shared" si="126"/>
        <v>NEUTRAL</v>
      </c>
      <c r="H2052" s="5" t="str">
        <f t="shared" si="125"/>
        <v>CONFIRMED BULLISH</v>
      </c>
    </row>
    <row r="2053" spans="1:8" ht="13.5" x14ac:dyDescent="0.25">
      <c r="A2053" s="3">
        <f>TITRES_STAT!B2056</f>
        <v>45293</v>
      </c>
      <c r="B2053" s="5">
        <f>TITRES_STAT!C2056</f>
        <v>4.97</v>
      </c>
      <c r="C2053" s="5">
        <f>TITRES_STAT!D2056</f>
        <v>4.9600999999999997</v>
      </c>
      <c r="D2053" s="5">
        <f>TITRES_STAT!E2056</f>
        <v>0</v>
      </c>
      <c r="E2053" s="2">
        <f t="shared" si="128"/>
        <v>-107829</v>
      </c>
      <c r="F2053" s="5" t="str">
        <f t="shared" si="127"/>
        <v>BULLISH</v>
      </c>
      <c r="G2053" s="5" t="str">
        <f t="shared" si="126"/>
        <v>NEUTRAL</v>
      </c>
      <c r="H2053" s="5" t="str">
        <f t="shared" si="125"/>
        <v>CONFIRMED BULLISH</v>
      </c>
    </row>
    <row r="2054" spans="1:8" ht="13.5" x14ac:dyDescent="0.25">
      <c r="A2054" s="3">
        <f>TITRES_STAT!B2057</f>
        <v>45294</v>
      </c>
      <c r="B2054" s="5">
        <f>TITRES_STAT!C2057</f>
        <v>4.75</v>
      </c>
      <c r="C2054" s="5">
        <f>TITRES_STAT!D2057</f>
        <v>4.7404999999999999</v>
      </c>
      <c r="D2054" s="5">
        <f>TITRES_STAT!E2057</f>
        <v>0</v>
      </c>
      <c r="E2054" s="2">
        <f t="shared" si="128"/>
        <v>-107829</v>
      </c>
      <c r="F2054" s="5" t="str">
        <f t="shared" si="127"/>
        <v>BULLISH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BULLISH DIVERGENCE</v>
      </c>
    </row>
    <row r="2055" spans="1:8" ht="13.5" x14ac:dyDescent="0.25">
      <c r="A2055" s="3">
        <f>TITRES_STAT!B2058</f>
        <v>45295</v>
      </c>
      <c r="B2055" s="5">
        <f>TITRES_STAT!C2058</f>
        <v>4.54</v>
      </c>
      <c r="C2055" s="5">
        <f>TITRES_STAT!D2058</f>
        <v>4.5308999999999999</v>
      </c>
      <c r="D2055" s="5">
        <f>TITRES_STAT!E2058</f>
        <v>18</v>
      </c>
      <c r="E2055" s="2">
        <f t="shared" si="128"/>
        <v>-107847</v>
      </c>
      <c r="F2055" s="5" t="str">
        <f t="shared" si="127"/>
        <v>BULLISH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BULLISH DIVERGENCE</v>
      </c>
    </row>
    <row r="2056" spans="1:8" ht="13.5" x14ac:dyDescent="0.25">
      <c r="A2056" s="3">
        <f>TITRES_STAT!B2059</f>
        <v>45296</v>
      </c>
      <c r="B2056" s="5">
        <f>TITRES_STAT!C2059</f>
        <v>4.34</v>
      </c>
      <c r="C2056" s="5">
        <f>TITRES_STAT!D2059</f>
        <v>4.3312999999999997</v>
      </c>
      <c r="D2056" s="5">
        <f>TITRES_STAT!E2059</f>
        <v>846</v>
      </c>
      <c r="E2056" s="2">
        <f t="shared" si="128"/>
        <v>-108693</v>
      </c>
      <c r="F2056" s="5" t="str">
        <f t="shared" ref="F2056:F2119" si="131">IF(E2056&gt;E2051,"BULLISH",IF(E2056&lt;E2051,"BEARISH","NEUTRAL"))</f>
        <v>BEARISH</v>
      </c>
      <c r="G2056" s="5" t="str">
        <f t="shared" si="130"/>
        <v>NEUTRAL</v>
      </c>
      <c r="H2056" s="5" t="str">
        <f t="shared" si="129"/>
        <v>CONFIRMED BEARISH</v>
      </c>
    </row>
    <row r="2057" spans="1:8" ht="13.5" x14ac:dyDescent="0.25">
      <c r="A2057" s="3">
        <f>TITRES_STAT!B2060</f>
        <v>45299</v>
      </c>
      <c r="B2057" s="5">
        <f>TITRES_STAT!C2060</f>
        <v>4.1500000000000004</v>
      </c>
      <c r="C2057" s="5">
        <f>TITRES_STAT!D2060</f>
        <v>4.1417000000000002</v>
      </c>
      <c r="D2057" s="5">
        <f>TITRES_STAT!E2060</f>
        <v>100</v>
      </c>
      <c r="E2057" s="2">
        <f t="shared" si="128"/>
        <v>-108793</v>
      </c>
      <c r="F2057" s="5" t="str">
        <f t="shared" si="131"/>
        <v>BEARISH</v>
      </c>
      <c r="G2057" s="5" t="str">
        <f t="shared" si="130"/>
        <v>NEUTRAL</v>
      </c>
      <c r="H2057" s="5" t="str">
        <f t="shared" si="129"/>
        <v>CONFIRMED BEARISH</v>
      </c>
    </row>
    <row r="2058" spans="1:8" ht="13.5" x14ac:dyDescent="0.25">
      <c r="A2058" s="3">
        <f>TITRES_STAT!B2061</f>
        <v>45300</v>
      </c>
      <c r="B2058" s="5">
        <f>TITRES_STAT!C2061</f>
        <v>4.1500000000000004</v>
      </c>
      <c r="C2058" s="5">
        <f>TITRES_STAT!D2061</f>
        <v>4.1417000000000002</v>
      </c>
      <c r="D2058" s="5">
        <f>TITRES_STAT!E2061</f>
        <v>0</v>
      </c>
      <c r="E2058" s="2">
        <f t="shared" si="128"/>
        <v>-108793</v>
      </c>
      <c r="F2058" s="5" t="str">
        <f t="shared" si="131"/>
        <v>BEARISH</v>
      </c>
      <c r="G2058" s="5" t="str">
        <f t="shared" si="130"/>
        <v>NEUTRAL</v>
      </c>
      <c r="H2058" s="5" t="str">
        <f t="shared" si="129"/>
        <v>CONFIRMED BEARISH</v>
      </c>
    </row>
    <row r="2059" spans="1:8" ht="13.5" x14ac:dyDescent="0.25">
      <c r="A2059" s="3">
        <f>TITRES_STAT!B2062</f>
        <v>45301</v>
      </c>
      <c r="B2059" s="5">
        <f>TITRES_STAT!C2062</f>
        <v>4.1500000000000004</v>
      </c>
      <c r="C2059" s="5">
        <f>TITRES_STAT!D2062</f>
        <v>4.1417000000000002</v>
      </c>
      <c r="D2059" s="5">
        <f>TITRES_STAT!E2062</f>
        <v>0</v>
      </c>
      <c r="E2059" s="2">
        <f t="shared" si="128"/>
        <v>-108793</v>
      </c>
      <c r="F2059" s="5" t="str">
        <f t="shared" si="131"/>
        <v>BEARISH</v>
      </c>
      <c r="G2059" s="5" t="str">
        <f t="shared" si="130"/>
        <v>NEUTRAL</v>
      </c>
      <c r="H2059" s="5" t="str">
        <f t="shared" si="129"/>
        <v>CONFIRMED BEARISH</v>
      </c>
    </row>
    <row r="2060" spans="1:8" ht="13.5" x14ac:dyDescent="0.25">
      <c r="A2060" s="3">
        <f>TITRES_STAT!B2063</f>
        <v>45302</v>
      </c>
      <c r="B2060" s="5">
        <f>TITRES_STAT!C2063</f>
        <v>4.2</v>
      </c>
      <c r="C2060" s="5">
        <f>TITRES_STAT!D2063</f>
        <v>4.1916000000000002</v>
      </c>
      <c r="D2060" s="5">
        <f>TITRES_STAT!E2063</f>
        <v>5</v>
      </c>
      <c r="E2060" s="2">
        <f t="shared" si="128"/>
        <v>-108788</v>
      </c>
      <c r="F2060" s="5" t="str">
        <f t="shared" si="131"/>
        <v>BEARISH</v>
      </c>
      <c r="G2060" s="5" t="str">
        <f t="shared" si="130"/>
        <v>NEUTRAL</v>
      </c>
      <c r="H2060" s="5" t="str">
        <f t="shared" si="129"/>
        <v>CONFIRMED BEARISH</v>
      </c>
    </row>
    <row r="2061" spans="1:8" ht="13.5" x14ac:dyDescent="0.25">
      <c r="A2061" s="3">
        <f>TITRES_STAT!B2064</f>
        <v>45303</v>
      </c>
      <c r="B2061" s="5">
        <f>TITRES_STAT!C2064</f>
        <v>4.2</v>
      </c>
      <c r="C2061" s="5">
        <f>TITRES_STAT!D2064</f>
        <v>4.1916000000000002</v>
      </c>
      <c r="D2061" s="5">
        <f>TITRES_STAT!E2064</f>
        <v>0</v>
      </c>
      <c r="E2061" s="2">
        <f t="shared" si="128"/>
        <v>-108788</v>
      </c>
      <c r="F2061" s="5" t="str">
        <f t="shared" si="131"/>
        <v>BEARISH</v>
      </c>
      <c r="G2061" s="5" t="str">
        <f t="shared" si="130"/>
        <v>NEUTRAL</v>
      </c>
      <c r="H2061" s="5" t="str">
        <f t="shared" si="129"/>
        <v>CONFIRMED BEARISH</v>
      </c>
    </row>
    <row r="2062" spans="1:8" ht="13.5" x14ac:dyDescent="0.25">
      <c r="A2062" s="3">
        <f>TITRES_STAT!B2065</f>
        <v>45306</v>
      </c>
      <c r="B2062" s="5">
        <f>TITRES_STAT!C2065</f>
        <v>4.1900000000000004</v>
      </c>
      <c r="C2062" s="5">
        <f>TITRES_STAT!D2065</f>
        <v>4.1816000000000004</v>
      </c>
      <c r="D2062" s="5">
        <f>TITRES_STAT!E2065</f>
        <v>150</v>
      </c>
      <c r="E2062" s="2">
        <f t="shared" si="128"/>
        <v>-108938</v>
      </c>
      <c r="F2062" s="5" t="str">
        <f t="shared" si="131"/>
        <v>BEARISH</v>
      </c>
      <c r="G2062" s="5" t="str">
        <f t="shared" si="130"/>
        <v>NEUTRAL</v>
      </c>
      <c r="H2062" s="5" t="str">
        <f t="shared" si="129"/>
        <v>BEARISH DIVERGENCE</v>
      </c>
    </row>
    <row r="2063" spans="1:8" ht="13.5" x14ac:dyDescent="0.25">
      <c r="A2063" s="3">
        <f>TITRES_STAT!B2066</f>
        <v>45307</v>
      </c>
      <c r="B2063" s="5">
        <f>TITRES_STAT!C2066</f>
        <v>4.2</v>
      </c>
      <c r="C2063" s="5">
        <f>TITRES_STAT!D2066</f>
        <v>4.1916000000000002</v>
      </c>
      <c r="D2063" s="5">
        <f>TITRES_STAT!E2066</f>
        <v>5</v>
      </c>
      <c r="E2063" s="2">
        <f t="shared" si="128"/>
        <v>-108933</v>
      </c>
      <c r="F2063" s="5" t="str">
        <f t="shared" si="131"/>
        <v>BEARISH</v>
      </c>
      <c r="G2063" s="5" t="str">
        <f t="shared" si="130"/>
        <v>NEUTRAL</v>
      </c>
      <c r="H2063" s="5" t="str">
        <f t="shared" si="129"/>
        <v>BEARISH DIVERGENCE</v>
      </c>
    </row>
    <row r="2064" spans="1:8" ht="13.5" x14ac:dyDescent="0.25">
      <c r="A2064" s="3">
        <f>TITRES_STAT!B2067</f>
        <v>45308</v>
      </c>
      <c r="B2064" s="5">
        <f>TITRES_STAT!C2067</f>
        <v>4.05</v>
      </c>
      <c r="C2064" s="5">
        <f>TITRES_STAT!D2067</f>
        <v>4.0419</v>
      </c>
      <c r="D2064" s="5">
        <f>TITRES_STAT!E2067</f>
        <v>12</v>
      </c>
      <c r="E2064" s="2">
        <f t="shared" si="128"/>
        <v>-108945</v>
      </c>
      <c r="F2064" s="5" t="str">
        <f t="shared" si="131"/>
        <v>BEARISH</v>
      </c>
      <c r="G2064" s="5" t="str">
        <f t="shared" si="130"/>
        <v>NEUTRAL</v>
      </c>
      <c r="H2064" s="5" t="str">
        <f t="shared" si="129"/>
        <v>CONFIRMED BEARISH</v>
      </c>
    </row>
    <row r="2065" spans="1:8" ht="13.5" x14ac:dyDescent="0.25">
      <c r="A2065" s="3">
        <f>TITRES_STAT!B2068</f>
        <v>45309</v>
      </c>
      <c r="B2065" s="5">
        <f>TITRES_STAT!C2068</f>
        <v>4.05</v>
      </c>
      <c r="C2065" s="5">
        <f>TITRES_STAT!D2068</f>
        <v>4.0419</v>
      </c>
      <c r="D2065" s="5">
        <f>TITRES_STAT!E2068</f>
        <v>120</v>
      </c>
      <c r="E2065" s="2">
        <f t="shared" si="128"/>
        <v>-108945</v>
      </c>
      <c r="F2065" s="5" t="str">
        <f t="shared" si="131"/>
        <v>BEARISH</v>
      </c>
      <c r="G2065" s="5" t="str">
        <f t="shared" si="130"/>
        <v>NEUTRAL</v>
      </c>
      <c r="H2065" s="5" t="str">
        <f t="shared" si="129"/>
        <v>CONFIRMED BEARISH</v>
      </c>
    </row>
    <row r="2066" spans="1:8" ht="13.5" x14ac:dyDescent="0.25">
      <c r="A2066" s="3">
        <f>TITRES_STAT!B2069</f>
        <v>45310</v>
      </c>
      <c r="B2066" s="5">
        <f>TITRES_STAT!C2069</f>
        <v>4.2300000000000004</v>
      </c>
      <c r="C2066" s="5">
        <f>TITRES_STAT!D2069</f>
        <v>4.2214999999999998</v>
      </c>
      <c r="D2066" s="5">
        <f>TITRES_STAT!E2069</f>
        <v>0</v>
      </c>
      <c r="E2066" s="2">
        <f t="shared" si="128"/>
        <v>-108945</v>
      </c>
      <c r="F2066" s="5" t="str">
        <f t="shared" si="131"/>
        <v>BEARISH</v>
      </c>
      <c r="G2066" s="5" t="str">
        <f t="shared" si="130"/>
        <v>NEUTRAL</v>
      </c>
      <c r="H2066" s="5" t="str">
        <f t="shared" si="129"/>
        <v>BEARISH DIVERGENCE</v>
      </c>
    </row>
    <row r="2067" spans="1:8" ht="13.5" x14ac:dyDescent="0.25">
      <c r="A2067" s="3">
        <f>TITRES_STAT!B2070</f>
        <v>45313</v>
      </c>
      <c r="B2067" s="5">
        <f>TITRES_STAT!C2070</f>
        <v>4.2300000000000004</v>
      </c>
      <c r="C2067" s="5">
        <f>TITRES_STAT!D2070</f>
        <v>4.2214999999999998</v>
      </c>
      <c r="D2067" s="5">
        <f>TITRES_STAT!E2070</f>
        <v>0</v>
      </c>
      <c r="E2067" s="2">
        <f t="shared" si="128"/>
        <v>-108945</v>
      </c>
      <c r="F2067" s="5" t="str">
        <f t="shared" si="131"/>
        <v>BEARISH</v>
      </c>
      <c r="G2067" s="5" t="str">
        <f t="shared" si="130"/>
        <v>NEUTRAL</v>
      </c>
      <c r="H2067" s="5" t="str">
        <f t="shared" si="129"/>
        <v>BEARISH DIVERGENCE</v>
      </c>
    </row>
    <row r="2068" spans="1:8" ht="13.5" x14ac:dyDescent="0.25">
      <c r="A2068" s="3">
        <f>TITRES_STAT!B2071</f>
        <v>45314</v>
      </c>
      <c r="B2068" s="5">
        <f>TITRES_STAT!C2071</f>
        <v>4.2300000000000004</v>
      </c>
      <c r="C2068" s="5">
        <f>TITRES_STAT!D2071</f>
        <v>4.2214999999999998</v>
      </c>
      <c r="D2068" s="5">
        <f>TITRES_STAT!E2071</f>
        <v>0</v>
      </c>
      <c r="E2068" s="2">
        <f t="shared" si="128"/>
        <v>-108945</v>
      </c>
      <c r="F2068" s="5" t="str">
        <f t="shared" si="131"/>
        <v>BEARISH</v>
      </c>
      <c r="G2068" s="5" t="str">
        <f t="shared" si="130"/>
        <v>NEUTRAL</v>
      </c>
      <c r="H2068" s="5" t="str">
        <f t="shared" si="129"/>
        <v>BEARISH DIVERGENCE</v>
      </c>
    </row>
    <row r="2069" spans="1:8" ht="13.5" x14ac:dyDescent="0.25">
      <c r="A2069" s="3">
        <f>TITRES_STAT!B2072</f>
        <v>45315</v>
      </c>
      <c r="B2069" s="5">
        <f>TITRES_STAT!C2072</f>
        <v>4.2300000000000004</v>
      </c>
      <c r="C2069" s="5">
        <f>TITRES_STAT!D2072</f>
        <v>4.2214999999999998</v>
      </c>
      <c r="D2069" s="5">
        <f>TITRES_STAT!E2072</f>
        <v>0</v>
      </c>
      <c r="E2069" s="2">
        <f t="shared" si="128"/>
        <v>-108945</v>
      </c>
      <c r="F2069" s="5" t="str">
        <f t="shared" si="131"/>
        <v>NEUTRAL</v>
      </c>
      <c r="G2069" s="5" t="str">
        <f t="shared" si="130"/>
        <v>NEUTRAL</v>
      </c>
      <c r="H2069" s="5" t="str">
        <f t="shared" si="129"/>
        <v>NEUTRAL</v>
      </c>
    </row>
    <row r="2070" spans="1:8" ht="13.5" x14ac:dyDescent="0.25">
      <c r="A2070" s="3">
        <f>TITRES_STAT!B2073</f>
        <v>45316</v>
      </c>
      <c r="B2070" s="5">
        <f>TITRES_STAT!C2073</f>
        <v>4.2300000000000004</v>
      </c>
      <c r="C2070" s="5">
        <f>TITRES_STAT!D2073</f>
        <v>4.2214999999999998</v>
      </c>
      <c r="D2070" s="5">
        <f>TITRES_STAT!E2073</f>
        <v>0</v>
      </c>
      <c r="E2070" s="2">
        <f t="shared" si="128"/>
        <v>-108945</v>
      </c>
      <c r="F2070" s="5" t="str">
        <f t="shared" si="131"/>
        <v>NEUTRAL</v>
      </c>
      <c r="G2070" s="5" t="str">
        <f t="shared" si="130"/>
        <v>NEUTRAL</v>
      </c>
      <c r="H2070" s="5" t="str">
        <f t="shared" si="129"/>
        <v>NEUTRAL</v>
      </c>
    </row>
    <row r="2071" spans="1:8" ht="13.5" x14ac:dyDescent="0.25">
      <c r="A2071" s="3">
        <f>TITRES_STAT!B2074</f>
        <v>45317</v>
      </c>
      <c r="B2071" s="5">
        <f>TITRES_STAT!C2074</f>
        <v>4.2300000000000004</v>
      </c>
      <c r="C2071" s="5">
        <f>TITRES_STAT!D2074</f>
        <v>4.2214999999999998</v>
      </c>
      <c r="D2071" s="5">
        <f>TITRES_STAT!E2074</f>
        <v>0</v>
      </c>
      <c r="E2071" s="2">
        <f t="shared" si="128"/>
        <v>-108945</v>
      </c>
      <c r="F2071" s="5" t="str">
        <f t="shared" si="131"/>
        <v>NEUTRAL</v>
      </c>
      <c r="G2071" s="5" t="str">
        <f t="shared" si="130"/>
        <v>NEUTRAL</v>
      </c>
      <c r="H2071" s="5" t="str">
        <f t="shared" si="129"/>
        <v>NEUTRAL</v>
      </c>
    </row>
    <row r="2072" spans="1:8" ht="13.5" x14ac:dyDescent="0.25">
      <c r="A2072" s="3">
        <f>TITRES_STAT!B2075</f>
        <v>45320</v>
      </c>
      <c r="B2072" s="5">
        <f>TITRES_STAT!C2075</f>
        <v>4.2300000000000004</v>
      </c>
      <c r="C2072" s="5">
        <f>TITRES_STAT!D2075</f>
        <v>4.2214999999999998</v>
      </c>
      <c r="D2072" s="5">
        <f>TITRES_STAT!E2075</f>
        <v>0</v>
      </c>
      <c r="E2072" s="2">
        <f t="shared" si="128"/>
        <v>-108945</v>
      </c>
      <c r="F2072" s="5" t="str">
        <f t="shared" si="131"/>
        <v>NEUTRAL</v>
      </c>
      <c r="G2072" s="5" t="str">
        <f t="shared" si="130"/>
        <v>NEUTRAL</v>
      </c>
      <c r="H2072" s="5" t="str">
        <f t="shared" si="129"/>
        <v>NEUTRAL</v>
      </c>
    </row>
    <row r="2073" spans="1:8" ht="13.5" x14ac:dyDescent="0.25">
      <c r="A2073" s="3">
        <f>TITRES_STAT!B2076</f>
        <v>45321</v>
      </c>
      <c r="B2073" s="5">
        <f>TITRES_STAT!C2076</f>
        <v>4.2300000000000004</v>
      </c>
      <c r="C2073" s="5">
        <f>TITRES_STAT!D2076</f>
        <v>4.2214999999999998</v>
      </c>
      <c r="D2073" s="5">
        <f>TITRES_STAT!E2076</f>
        <v>0</v>
      </c>
      <c r="E2073" s="2">
        <f t="shared" si="128"/>
        <v>-108945</v>
      </c>
      <c r="F2073" s="5" t="str">
        <f t="shared" si="131"/>
        <v>NEUTRAL</v>
      </c>
      <c r="G2073" s="5" t="str">
        <f t="shared" si="130"/>
        <v>NEUTRAL</v>
      </c>
      <c r="H2073" s="5" t="str">
        <f t="shared" si="129"/>
        <v>NEUTRAL</v>
      </c>
    </row>
    <row r="2074" spans="1:8" ht="13.5" x14ac:dyDescent="0.25">
      <c r="A2074" s="3">
        <f>TITRES_STAT!B2077</f>
        <v>45322</v>
      </c>
      <c r="B2074" s="5">
        <f>TITRES_STAT!C2077</f>
        <v>4.2300000000000004</v>
      </c>
      <c r="C2074" s="5">
        <f>TITRES_STAT!D2077</f>
        <v>4.2214999999999998</v>
      </c>
      <c r="D2074" s="5">
        <f>TITRES_STAT!E2077</f>
        <v>2057</v>
      </c>
      <c r="E2074" s="2">
        <f t="shared" si="128"/>
        <v>-108945</v>
      </c>
      <c r="F2074" s="5" t="str">
        <f t="shared" si="131"/>
        <v>NEUTRAL</v>
      </c>
      <c r="G2074" s="5" t="str">
        <f t="shared" si="130"/>
        <v>NEUTRAL</v>
      </c>
      <c r="H2074" s="5" t="str">
        <f t="shared" si="129"/>
        <v>NEUTRAL</v>
      </c>
    </row>
    <row r="2075" spans="1:8" ht="13.5" x14ac:dyDescent="0.25">
      <c r="A2075" s="3">
        <f>TITRES_STAT!B2078</f>
        <v>45323</v>
      </c>
      <c r="B2075" s="5">
        <f>TITRES_STAT!C2078</f>
        <v>4.2300000000000004</v>
      </c>
      <c r="C2075" s="5">
        <f>TITRES_STAT!D2078</f>
        <v>4.2214999999999998</v>
      </c>
      <c r="D2075" s="5">
        <f>TITRES_STAT!E2078</f>
        <v>0</v>
      </c>
      <c r="E2075" s="2">
        <f t="shared" si="128"/>
        <v>-108945</v>
      </c>
      <c r="F2075" s="5" t="str">
        <f t="shared" si="131"/>
        <v>NEUTRAL</v>
      </c>
      <c r="G2075" s="5" t="str">
        <f t="shared" si="130"/>
        <v>NEUTRAL</v>
      </c>
      <c r="H2075" s="5" t="str">
        <f t="shared" si="129"/>
        <v>NEUTRAL</v>
      </c>
    </row>
    <row r="2076" spans="1:8" ht="13.5" x14ac:dyDescent="0.25">
      <c r="A2076" s="3">
        <f>TITRES_STAT!B2079</f>
        <v>45324</v>
      </c>
      <c r="B2076" s="5">
        <f>TITRES_STAT!C2079</f>
        <v>4.2300000000000004</v>
      </c>
      <c r="C2076" s="5">
        <f>TITRES_STAT!D2079</f>
        <v>4.2214999999999998</v>
      </c>
      <c r="D2076" s="5">
        <f>TITRES_STAT!E2079</f>
        <v>0</v>
      </c>
      <c r="E2076" s="2">
        <f t="shared" si="128"/>
        <v>-108945</v>
      </c>
      <c r="F2076" s="5" t="str">
        <f t="shared" si="131"/>
        <v>NEUTRAL</v>
      </c>
      <c r="G2076" s="5" t="str">
        <f t="shared" si="130"/>
        <v>NEUTRAL</v>
      </c>
      <c r="H2076" s="5" t="str">
        <f t="shared" si="129"/>
        <v>NEUTRAL</v>
      </c>
    </row>
    <row r="2077" spans="1:8" ht="13.5" x14ac:dyDescent="0.25">
      <c r="A2077" s="3">
        <f>TITRES_STAT!B2080</f>
        <v>45327</v>
      </c>
      <c r="B2077" s="5">
        <f>TITRES_STAT!C2080</f>
        <v>4.03</v>
      </c>
      <c r="C2077" s="5">
        <f>TITRES_STAT!D2080</f>
        <v>4.0218999999999996</v>
      </c>
      <c r="D2077" s="5">
        <f>TITRES_STAT!E2080</f>
        <v>12</v>
      </c>
      <c r="E2077" s="2">
        <f t="shared" si="128"/>
        <v>-108957</v>
      </c>
      <c r="F2077" s="5" t="str">
        <f t="shared" si="131"/>
        <v>BEARISH</v>
      </c>
      <c r="G2077" s="5" t="str">
        <f t="shared" si="130"/>
        <v>NEUTRAL</v>
      </c>
      <c r="H2077" s="5" t="str">
        <f t="shared" si="129"/>
        <v>CONFIRMED BEARISH</v>
      </c>
    </row>
    <row r="2078" spans="1:8" ht="13.5" x14ac:dyDescent="0.25">
      <c r="A2078" s="3">
        <f>TITRES_STAT!B2081</f>
        <v>45328</v>
      </c>
      <c r="B2078" s="5">
        <f>TITRES_STAT!C2081</f>
        <v>4.03</v>
      </c>
      <c r="C2078" s="5">
        <f>TITRES_STAT!D2081</f>
        <v>4.0218999999999996</v>
      </c>
      <c r="D2078" s="5">
        <f>TITRES_STAT!E2081</f>
        <v>0</v>
      </c>
      <c r="E2078" s="2">
        <f t="shared" si="128"/>
        <v>-108957</v>
      </c>
      <c r="F2078" s="5" t="str">
        <f t="shared" si="131"/>
        <v>BEARISH</v>
      </c>
      <c r="G2078" s="5" t="str">
        <f t="shared" si="130"/>
        <v>NEUTRAL</v>
      </c>
      <c r="H2078" s="5" t="str">
        <f t="shared" si="129"/>
        <v>CONFIRMED BEARISH</v>
      </c>
    </row>
    <row r="2079" spans="1:8" ht="13.5" x14ac:dyDescent="0.25">
      <c r="A2079" s="3">
        <f>TITRES_STAT!B2082</f>
        <v>45329</v>
      </c>
      <c r="B2079" s="5">
        <f>TITRES_STAT!C2082</f>
        <v>4.21</v>
      </c>
      <c r="C2079" s="5">
        <f>TITRES_STAT!D2082</f>
        <v>4.2016</v>
      </c>
      <c r="D2079" s="5">
        <f>TITRES_STAT!E2082</f>
        <v>1</v>
      </c>
      <c r="E2079" s="2">
        <f t="shared" si="128"/>
        <v>-108956</v>
      </c>
      <c r="F2079" s="5" t="str">
        <f t="shared" si="131"/>
        <v>BEARISH</v>
      </c>
      <c r="G2079" s="5" t="str">
        <f t="shared" si="130"/>
        <v>NEUTRAL</v>
      </c>
      <c r="H2079" s="5" t="str">
        <f t="shared" si="129"/>
        <v>CONFIRMED BEARISH</v>
      </c>
    </row>
    <row r="2080" spans="1:8" ht="13.5" x14ac:dyDescent="0.25">
      <c r="A2080" s="3">
        <f>TITRES_STAT!B2083</f>
        <v>45330</v>
      </c>
      <c r="B2080" s="5">
        <f>TITRES_STAT!C2083</f>
        <v>4.03</v>
      </c>
      <c r="C2080" s="5">
        <f>TITRES_STAT!D2083</f>
        <v>4.0218999999999996</v>
      </c>
      <c r="D2080" s="5">
        <f>TITRES_STAT!E2083</f>
        <v>22</v>
      </c>
      <c r="E2080" s="2">
        <f t="shared" si="128"/>
        <v>-108978</v>
      </c>
      <c r="F2080" s="5" t="str">
        <f t="shared" si="131"/>
        <v>BEARISH</v>
      </c>
      <c r="G2080" s="5" t="str">
        <f t="shared" si="130"/>
        <v>NEUTRAL</v>
      </c>
      <c r="H2080" s="5" t="str">
        <f t="shared" si="129"/>
        <v>CONFIRMED BEARISH</v>
      </c>
    </row>
    <row r="2081" spans="1:8" ht="13.5" x14ac:dyDescent="0.25">
      <c r="A2081" s="3">
        <f>TITRES_STAT!B2084</f>
        <v>45331</v>
      </c>
      <c r="B2081" s="5">
        <f>TITRES_STAT!C2084</f>
        <v>4.03</v>
      </c>
      <c r="C2081" s="5">
        <f>TITRES_STAT!D2084</f>
        <v>4.0218999999999996</v>
      </c>
      <c r="D2081" s="5">
        <f>TITRES_STAT!E2084</f>
        <v>8</v>
      </c>
      <c r="E2081" s="2">
        <f t="shared" si="128"/>
        <v>-108978</v>
      </c>
      <c r="F2081" s="5" t="str">
        <f t="shared" si="131"/>
        <v>BEARISH</v>
      </c>
      <c r="G2081" s="5" t="str">
        <f t="shared" si="130"/>
        <v>NEUTRAL</v>
      </c>
      <c r="H2081" s="5" t="str">
        <f t="shared" si="129"/>
        <v>CONFIRMED BEARISH</v>
      </c>
    </row>
    <row r="2082" spans="1:8" ht="13.5" x14ac:dyDescent="0.25">
      <c r="A2082" s="3">
        <f>TITRES_STAT!B2085</f>
        <v>45334</v>
      </c>
      <c r="B2082" s="5">
        <f>TITRES_STAT!C2085</f>
        <v>4.04</v>
      </c>
      <c r="C2082" s="5">
        <f>TITRES_STAT!D2085</f>
        <v>4.0319000000000003</v>
      </c>
      <c r="D2082" s="5">
        <f>TITRES_STAT!E2085</f>
        <v>3</v>
      </c>
      <c r="E2082" s="2">
        <f t="shared" si="128"/>
        <v>-108975</v>
      </c>
      <c r="F2082" s="5" t="str">
        <f t="shared" si="131"/>
        <v>BEARISH</v>
      </c>
      <c r="G2082" s="5" t="str">
        <f t="shared" si="130"/>
        <v>NEUTRAL</v>
      </c>
      <c r="H2082" s="5" t="str">
        <f t="shared" si="129"/>
        <v>BEARISH DIVERGENCE</v>
      </c>
    </row>
    <row r="2083" spans="1:8" ht="13.5" x14ac:dyDescent="0.25">
      <c r="A2083" s="3">
        <f>TITRES_STAT!B2086</f>
        <v>45335</v>
      </c>
      <c r="B2083" s="5">
        <f>TITRES_STAT!C2086</f>
        <v>4.04</v>
      </c>
      <c r="C2083" s="5">
        <f>TITRES_STAT!D2086</f>
        <v>4.0319000000000003</v>
      </c>
      <c r="D2083" s="5">
        <f>TITRES_STAT!E2086</f>
        <v>0</v>
      </c>
      <c r="E2083" s="2">
        <f t="shared" si="128"/>
        <v>-108975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BEARISH DIVERGENCE</v>
      </c>
    </row>
    <row r="2084" spans="1:8" ht="13.5" x14ac:dyDescent="0.25">
      <c r="A2084" s="3">
        <f>TITRES_STAT!B2087</f>
        <v>45336</v>
      </c>
      <c r="B2084" s="5">
        <f>TITRES_STAT!C2087</f>
        <v>4.0999999999999996</v>
      </c>
      <c r="C2084" s="5">
        <f>TITRES_STAT!D2087</f>
        <v>4.0918000000000001</v>
      </c>
      <c r="D2084" s="5">
        <f>TITRES_STAT!E2087</f>
        <v>20</v>
      </c>
      <c r="E2084" s="2">
        <f t="shared" si="128"/>
        <v>-108955</v>
      </c>
      <c r="F2084" s="5" t="str">
        <f t="shared" si="131"/>
        <v>BULLISH</v>
      </c>
      <c r="G2084" s="5" t="str">
        <f t="shared" si="130"/>
        <v>NEUTRAL</v>
      </c>
      <c r="H2084" s="5" t="str">
        <f t="shared" si="129"/>
        <v>BULLISH DIVERGENCE</v>
      </c>
    </row>
    <row r="2085" spans="1:8" ht="13.5" x14ac:dyDescent="0.25">
      <c r="A2085" s="3">
        <f>TITRES_STAT!B2088</f>
        <v>45337</v>
      </c>
      <c r="B2085" s="5">
        <f>TITRES_STAT!C2088</f>
        <v>4.0999999999999996</v>
      </c>
      <c r="C2085" s="5">
        <f>TITRES_STAT!D2088</f>
        <v>4.0918000000000001</v>
      </c>
      <c r="D2085" s="5">
        <f>TITRES_STAT!E2088</f>
        <v>50</v>
      </c>
      <c r="E2085" s="2">
        <f t="shared" si="128"/>
        <v>-108955</v>
      </c>
      <c r="F2085" s="5" t="str">
        <f t="shared" si="131"/>
        <v>BULLISH</v>
      </c>
      <c r="G2085" s="5" t="str">
        <f t="shared" si="130"/>
        <v>NEUTRAL</v>
      </c>
      <c r="H2085" s="5" t="str">
        <f t="shared" si="129"/>
        <v>CONFIRMED BULLISH</v>
      </c>
    </row>
    <row r="2086" spans="1:8" ht="13.5" x14ac:dyDescent="0.25">
      <c r="A2086" s="3">
        <f>TITRES_STAT!B2089</f>
        <v>45338</v>
      </c>
      <c r="B2086" s="5">
        <f>TITRES_STAT!C2089</f>
        <v>4.0999999999999996</v>
      </c>
      <c r="C2086" s="5">
        <f>TITRES_STAT!D2089</f>
        <v>4.0918000000000001</v>
      </c>
      <c r="D2086" s="5">
        <f>TITRES_STAT!E2089</f>
        <v>45</v>
      </c>
      <c r="E2086" s="2">
        <f t="shared" si="128"/>
        <v>-108955</v>
      </c>
      <c r="F2086" s="5" t="str">
        <f t="shared" si="131"/>
        <v>BULLISH</v>
      </c>
      <c r="G2086" s="5" t="str">
        <f t="shared" si="130"/>
        <v>NEUTRAL</v>
      </c>
      <c r="H2086" s="5" t="str">
        <f t="shared" si="129"/>
        <v>CONFIRMED BULLISH</v>
      </c>
    </row>
    <row r="2087" spans="1:8" ht="13.5" x14ac:dyDescent="0.25">
      <c r="A2087" s="3">
        <f>TITRES_STAT!B2090</f>
        <v>45341</v>
      </c>
      <c r="B2087" s="5">
        <f>TITRES_STAT!C2090</f>
        <v>4.03</v>
      </c>
      <c r="C2087" s="5">
        <f>TITRES_STAT!D2090</f>
        <v>4.0218999999999996</v>
      </c>
      <c r="D2087" s="5">
        <f>TITRES_STAT!E2090</f>
        <v>44</v>
      </c>
      <c r="E2087" s="2">
        <f t="shared" si="128"/>
        <v>-108999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CONFIRMED BEARISH</v>
      </c>
    </row>
    <row r="2088" spans="1:8" ht="13.5" x14ac:dyDescent="0.25">
      <c r="A2088" s="3">
        <f>TITRES_STAT!B2091</f>
        <v>45342</v>
      </c>
      <c r="B2088" s="5">
        <f>TITRES_STAT!C2091</f>
        <v>4.21</v>
      </c>
      <c r="C2088" s="5">
        <f>TITRES_STAT!D2091</f>
        <v>4.2016</v>
      </c>
      <c r="D2088" s="5">
        <f>TITRES_STAT!E2091</f>
        <v>66</v>
      </c>
      <c r="E2088" s="2">
        <f t="shared" si="128"/>
        <v>-108933</v>
      </c>
      <c r="F2088" s="5" t="str">
        <f t="shared" si="131"/>
        <v>BULLISH</v>
      </c>
      <c r="G2088" s="5" t="str">
        <f t="shared" si="130"/>
        <v>NEUTRAL</v>
      </c>
      <c r="H2088" s="5" t="str">
        <f t="shared" si="129"/>
        <v>CONFIRMED BULLISH</v>
      </c>
    </row>
    <row r="2089" spans="1:8" ht="13.5" x14ac:dyDescent="0.25">
      <c r="A2089" s="3">
        <f>TITRES_STAT!B2092</f>
        <v>45343</v>
      </c>
      <c r="B2089" s="5">
        <f>TITRES_STAT!C2092</f>
        <v>4.21</v>
      </c>
      <c r="C2089" s="5">
        <f>TITRES_STAT!D2092</f>
        <v>4.2016</v>
      </c>
      <c r="D2089" s="5">
        <f>TITRES_STAT!E2092</f>
        <v>65</v>
      </c>
      <c r="E2089" s="2">
        <f t="shared" si="128"/>
        <v>-108933</v>
      </c>
      <c r="F2089" s="5" t="str">
        <f t="shared" si="131"/>
        <v>BULLISH</v>
      </c>
      <c r="G2089" s="5" t="str">
        <f t="shared" si="130"/>
        <v>NEUTRAL</v>
      </c>
      <c r="H2089" s="5" t="str">
        <f t="shared" si="129"/>
        <v>CONFIRMED BULLISH</v>
      </c>
    </row>
    <row r="2090" spans="1:8" ht="13.5" x14ac:dyDescent="0.25">
      <c r="A2090" s="3">
        <f>TITRES_STAT!B2093</f>
        <v>45344</v>
      </c>
      <c r="B2090" s="5">
        <f>TITRES_STAT!C2093</f>
        <v>4.21</v>
      </c>
      <c r="C2090" s="5">
        <f>TITRES_STAT!D2093</f>
        <v>4.2016</v>
      </c>
      <c r="D2090" s="5">
        <f>TITRES_STAT!E2093</f>
        <v>10</v>
      </c>
      <c r="E2090" s="2">
        <f t="shared" si="128"/>
        <v>-108933</v>
      </c>
      <c r="F2090" s="5" t="str">
        <f t="shared" si="131"/>
        <v>BULLISH</v>
      </c>
      <c r="G2090" s="5" t="str">
        <f t="shared" si="130"/>
        <v>NEUTRAL</v>
      </c>
      <c r="H2090" s="5" t="str">
        <f t="shared" si="129"/>
        <v>CONFIRMED BULLISH</v>
      </c>
    </row>
    <row r="2091" spans="1:8" ht="13.5" x14ac:dyDescent="0.25">
      <c r="A2091" s="3">
        <f>TITRES_STAT!B2094</f>
        <v>45345</v>
      </c>
      <c r="B2091" s="5">
        <f>TITRES_STAT!C2094</f>
        <v>4.2</v>
      </c>
      <c r="C2091" s="5">
        <f>TITRES_STAT!D2094</f>
        <v>4.1916000000000002</v>
      </c>
      <c r="D2091" s="5">
        <f>TITRES_STAT!E2094</f>
        <v>10</v>
      </c>
      <c r="E2091" s="2">
        <f t="shared" si="128"/>
        <v>-108943</v>
      </c>
      <c r="F2091" s="5" t="str">
        <f t="shared" si="131"/>
        <v>BULLISH</v>
      </c>
      <c r="G2091" s="5" t="str">
        <f t="shared" si="130"/>
        <v>NEUTRAL</v>
      </c>
      <c r="H2091" s="5" t="str">
        <f t="shared" si="129"/>
        <v>CONFIRMED BULLISH</v>
      </c>
    </row>
    <row r="2092" spans="1:8" ht="13.5" x14ac:dyDescent="0.25">
      <c r="A2092" s="3">
        <f>TITRES_STAT!B2095</f>
        <v>45348</v>
      </c>
      <c r="B2092" s="5">
        <f>TITRES_STAT!C2095</f>
        <v>4.0199999999999996</v>
      </c>
      <c r="C2092" s="5">
        <f>TITRES_STAT!D2095</f>
        <v>4.0119999999999996</v>
      </c>
      <c r="D2092" s="5">
        <f>TITRES_STAT!E2095</f>
        <v>0</v>
      </c>
      <c r="E2092" s="2">
        <f t="shared" si="128"/>
        <v>-108943</v>
      </c>
      <c r="F2092" s="5" t="str">
        <f t="shared" si="131"/>
        <v>BULLISH</v>
      </c>
      <c r="G2092" s="5" t="str">
        <f t="shared" si="130"/>
        <v>NEUTRAL</v>
      </c>
      <c r="H2092" s="5" t="str">
        <f t="shared" si="129"/>
        <v>BULLISH DIVERGENCE</v>
      </c>
    </row>
    <row r="2093" spans="1:8" ht="13.5" x14ac:dyDescent="0.25">
      <c r="A2093" s="3">
        <f>TITRES_STAT!B2096</f>
        <v>45349</v>
      </c>
      <c r="B2093" s="5">
        <f>TITRES_STAT!C2096</f>
        <v>3.88</v>
      </c>
      <c r="C2093" s="5">
        <f>TITRES_STAT!D2096</f>
        <v>3.8721999999999999</v>
      </c>
      <c r="D2093" s="5">
        <f>TITRES_STAT!E2096</f>
        <v>55</v>
      </c>
      <c r="E2093" s="2">
        <f t="shared" si="128"/>
        <v>-108998</v>
      </c>
      <c r="F2093" s="5" t="str">
        <f t="shared" si="131"/>
        <v>BEARISH</v>
      </c>
      <c r="G2093" s="5" t="str">
        <f t="shared" si="130"/>
        <v>NEUTRAL</v>
      </c>
      <c r="H2093" s="5" t="str">
        <f t="shared" si="129"/>
        <v>CONFIRMED BEARISH</v>
      </c>
    </row>
    <row r="2094" spans="1:8" ht="13.5" x14ac:dyDescent="0.25">
      <c r="A2094" s="3">
        <f>TITRES_STAT!B2097</f>
        <v>45350</v>
      </c>
      <c r="B2094" s="5">
        <f>TITRES_STAT!C2097</f>
        <v>3.89</v>
      </c>
      <c r="C2094" s="5">
        <f>TITRES_STAT!D2097</f>
        <v>3.8822000000000001</v>
      </c>
      <c r="D2094" s="5">
        <f>TITRES_STAT!E2097</f>
        <v>50</v>
      </c>
      <c r="E2094" s="2">
        <f t="shared" si="128"/>
        <v>-108948</v>
      </c>
      <c r="F2094" s="5" t="str">
        <f t="shared" si="131"/>
        <v>BEARISH</v>
      </c>
      <c r="G2094" s="5" t="str">
        <f t="shared" si="130"/>
        <v>NEUTRAL</v>
      </c>
      <c r="H2094" s="5" t="str">
        <f t="shared" si="129"/>
        <v>CONFIRMED BEARISH</v>
      </c>
    </row>
    <row r="2095" spans="1:8" ht="13.5" x14ac:dyDescent="0.25">
      <c r="A2095" s="3">
        <f>TITRES_STAT!B2098</f>
        <v>45351</v>
      </c>
      <c r="B2095" s="5">
        <f>TITRES_STAT!C2098</f>
        <v>3.99</v>
      </c>
      <c r="C2095" s="5">
        <f>TITRES_STAT!D2098</f>
        <v>3.9820000000000002</v>
      </c>
      <c r="D2095" s="5">
        <f>TITRES_STAT!E2098</f>
        <v>10</v>
      </c>
      <c r="E2095" s="2">
        <f t="shared" si="128"/>
        <v>-108938</v>
      </c>
      <c r="F2095" s="5" t="str">
        <f t="shared" si="131"/>
        <v>BEARISH</v>
      </c>
      <c r="G2095" s="5" t="str">
        <f t="shared" si="130"/>
        <v>NEUTRAL</v>
      </c>
      <c r="H2095" s="5" t="str">
        <f t="shared" si="129"/>
        <v>CONFIRMED BEARISH</v>
      </c>
    </row>
    <row r="2096" spans="1:8" ht="13.5" x14ac:dyDescent="0.25">
      <c r="A2096" s="3">
        <f>TITRES_STAT!B2099</f>
        <v>45352</v>
      </c>
      <c r="B2096" s="5">
        <f>TITRES_STAT!C2099</f>
        <v>3.83</v>
      </c>
      <c r="C2096" s="5">
        <f>TITRES_STAT!D2099</f>
        <v>3.8222999999999998</v>
      </c>
      <c r="D2096" s="5">
        <f>TITRES_STAT!E2099</f>
        <v>111</v>
      </c>
      <c r="E2096" s="2">
        <f t="shared" si="128"/>
        <v>-109049</v>
      </c>
      <c r="F2096" s="5" t="str">
        <f t="shared" si="131"/>
        <v>BEARISH</v>
      </c>
      <c r="G2096" s="5" t="str">
        <f t="shared" si="130"/>
        <v>NEUTRAL</v>
      </c>
      <c r="H2096" s="5" t="str">
        <f t="shared" si="129"/>
        <v>CONFIRMED BEARISH</v>
      </c>
    </row>
    <row r="2097" spans="1:8" ht="13.5" x14ac:dyDescent="0.25">
      <c r="A2097" s="3">
        <f>TITRES_STAT!B2100</f>
        <v>45355</v>
      </c>
      <c r="B2097" s="5">
        <f>TITRES_STAT!C2100</f>
        <v>3.83</v>
      </c>
      <c r="C2097" s="5">
        <f>TITRES_STAT!D2100</f>
        <v>3.8222999999999998</v>
      </c>
      <c r="D2097" s="5">
        <f>TITRES_STAT!E2100</f>
        <v>0</v>
      </c>
      <c r="E2097" s="2">
        <f t="shared" si="128"/>
        <v>-109049</v>
      </c>
      <c r="F2097" s="5" t="str">
        <f t="shared" si="131"/>
        <v>BEARISH</v>
      </c>
      <c r="G2097" s="5" t="str">
        <f t="shared" si="130"/>
        <v>NEUTRAL</v>
      </c>
      <c r="H2097" s="5" t="str">
        <f t="shared" si="129"/>
        <v>CONFIRMED BEARISH</v>
      </c>
    </row>
    <row r="2098" spans="1:8" ht="13.5" x14ac:dyDescent="0.25">
      <c r="A2098" s="3">
        <f>TITRES_STAT!B2101</f>
        <v>45356</v>
      </c>
      <c r="B2098" s="5">
        <f>TITRES_STAT!C2101</f>
        <v>3.83</v>
      </c>
      <c r="C2098" s="5">
        <f>TITRES_STAT!D2101</f>
        <v>3.8222999999999998</v>
      </c>
      <c r="D2098" s="5">
        <f>TITRES_STAT!E2101</f>
        <v>0</v>
      </c>
      <c r="E2098" s="2">
        <f t="shared" si="128"/>
        <v>-109049</v>
      </c>
      <c r="F2098" s="5" t="str">
        <f t="shared" si="131"/>
        <v>BEARISH</v>
      </c>
      <c r="G2098" s="5" t="str">
        <f t="shared" si="130"/>
        <v>NEUTRAL</v>
      </c>
      <c r="H2098" s="5" t="str">
        <f t="shared" si="129"/>
        <v>CONFIRMED BEARISH</v>
      </c>
    </row>
    <row r="2099" spans="1:8" ht="13.5" x14ac:dyDescent="0.25">
      <c r="A2099" s="3">
        <f>TITRES_STAT!B2102</f>
        <v>45357</v>
      </c>
      <c r="B2099" s="5">
        <f>TITRES_STAT!C2102</f>
        <v>3.79</v>
      </c>
      <c r="C2099" s="5">
        <f>TITRES_STAT!D2102</f>
        <v>3.7824</v>
      </c>
      <c r="D2099" s="5">
        <f>TITRES_STAT!E2102</f>
        <v>24</v>
      </c>
      <c r="E2099" s="2">
        <f t="shared" si="128"/>
        <v>-109073</v>
      </c>
      <c r="F2099" s="5" t="str">
        <f t="shared" si="131"/>
        <v>BEARISH</v>
      </c>
      <c r="G2099" s="5" t="str">
        <f t="shared" si="130"/>
        <v>NEUTRAL</v>
      </c>
      <c r="H2099" s="5" t="str">
        <f t="shared" si="129"/>
        <v>CONFIRMED BEARISH</v>
      </c>
    </row>
    <row r="2100" spans="1:8" ht="13.5" x14ac:dyDescent="0.25">
      <c r="A2100" s="3">
        <f>TITRES_STAT!B2103</f>
        <v>45358</v>
      </c>
      <c r="B2100" s="5">
        <f>TITRES_STAT!C2103</f>
        <v>3.96</v>
      </c>
      <c r="C2100" s="5">
        <f>TITRES_STAT!D2103</f>
        <v>3.9521000000000002</v>
      </c>
      <c r="D2100" s="5">
        <f>TITRES_STAT!E2103</f>
        <v>0</v>
      </c>
      <c r="E2100" s="2">
        <f t="shared" si="128"/>
        <v>-109073</v>
      </c>
      <c r="F2100" s="5" t="str">
        <f t="shared" si="131"/>
        <v>BEARISH</v>
      </c>
      <c r="G2100" s="5" t="str">
        <f t="shared" si="130"/>
        <v>NEUTRAL</v>
      </c>
      <c r="H2100" s="5" t="str">
        <f t="shared" si="129"/>
        <v>CONFIRMED BEARISH</v>
      </c>
    </row>
    <row r="2101" spans="1:8" ht="13.5" x14ac:dyDescent="0.25">
      <c r="A2101" s="3">
        <f>TITRES_STAT!B2104</f>
        <v>45359</v>
      </c>
      <c r="B2101" s="5">
        <f>TITRES_STAT!C2104</f>
        <v>3.96</v>
      </c>
      <c r="C2101" s="5">
        <f>TITRES_STAT!D2104</f>
        <v>3.9521000000000002</v>
      </c>
      <c r="D2101" s="5">
        <f>TITRES_STAT!E2104</f>
        <v>0</v>
      </c>
      <c r="E2101" s="2">
        <f t="shared" si="128"/>
        <v>-109073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BEARISH DIVERGENCE</v>
      </c>
    </row>
    <row r="2102" spans="1:8" ht="13.5" x14ac:dyDescent="0.25">
      <c r="A2102" s="3">
        <f>TITRES_STAT!B2105</f>
        <v>45362</v>
      </c>
      <c r="B2102" s="5">
        <f>TITRES_STAT!C2105</f>
        <v>3.96</v>
      </c>
      <c r="C2102" s="5">
        <f>TITRES_STAT!D2105</f>
        <v>3.9521000000000002</v>
      </c>
      <c r="D2102" s="5">
        <f>TITRES_STAT!E2105</f>
        <v>0</v>
      </c>
      <c r="E2102" s="2">
        <f t="shared" si="128"/>
        <v>-109073</v>
      </c>
      <c r="F2102" s="5" t="str">
        <f t="shared" si="131"/>
        <v>BEARISH</v>
      </c>
      <c r="G2102" s="5" t="str">
        <f t="shared" si="130"/>
        <v>NEUTRAL</v>
      </c>
      <c r="H2102" s="5" t="str">
        <f t="shared" si="129"/>
        <v>BEARISH DIVERGENCE</v>
      </c>
    </row>
    <row r="2103" spans="1:8" ht="13.5" x14ac:dyDescent="0.25">
      <c r="A2103" s="3">
        <f>TITRES_STAT!B2106</f>
        <v>45363</v>
      </c>
      <c r="B2103" s="5">
        <f>TITRES_STAT!C2106</f>
        <v>3.96</v>
      </c>
      <c r="C2103" s="5">
        <f>TITRES_STAT!D2106</f>
        <v>3.9521000000000002</v>
      </c>
      <c r="D2103" s="5">
        <f>TITRES_STAT!E2106</f>
        <v>0</v>
      </c>
      <c r="E2103" s="2">
        <f t="shared" si="128"/>
        <v>-109073</v>
      </c>
      <c r="F2103" s="5" t="str">
        <f t="shared" si="131"/>
        <v>BEARISH</v>
      </c>
      <c r="G2103" s="5" t="str">
        <f t="shared" si="130"/>
        <v>NEUTRAL</v>
      </c>
      <c r="H2103" s="5" t="str">
        <f t="shared" si="129"/>
        <v>BEARISH DIVERGENCE</v>
      </c>
    </row>
    <row r="2104" spans="1:8" ht="13.5" x14ac:dyDescent="0.25">
      <c r="A2104" s="3">
        <f>TITRES_STAT!B2107</f>
        <v>45364</v>
      </c>
      <c r="B2104" s="5">
        <f>TITRES_STAT!C2107</f>
        <v>3.96</v>
      </c>
      <c r="C2104" s="5">
        <f>TITRES_STAT!D2107</f>
        <v>3.9521000000000002</v>
      </c>
      <c r="D2104" s="5">
        <f>TITRES_STAT!E2107</f>
        <v>0</v>
      </c>
      <c r="E2104" s="2">
        <f t="shared" si="128"/>
        <v>-109073</v>
      </c>
      <c r="F2104" s="5" t="str">
        <f t="shared" si="131"/>
        <v>NEUTRAL</v>
      </c>
      <c r="G2104" s="5" t="str">
        <f t="shared" si="130"/>
        <v>NEUTRAL</v>
      </c>
      <c r="H2104" s="5" t="str">
        <f t="shared" si="129"/>
        <v>NEUTRAL</v>
      </c>
    </row>
    <row r="2105" spans="1:8" ht="13.5" x14ac:dyDescent="0.25">
      <c r="A2105" s="3">
        <f>TITRES_STAT!B2108</f>
        <v>45365</v>
      </c>
      <c r="B2105" s="5">
        <f>TITRES_STAT!C2108</f>
        <v>3.79</v>
      </c>
      <c r="C2105" s="5">
        <f>TITRES_STAT!D2108</f>
        <v>3.7824</v>
      </c>
      <c r="D2105" s="5">
        <f>TITRES_STAT!E2108</f>
        <v>0</v>
      </c>
      <c r="E2105" s="2">
        <f t="shared" si="128"/>
        <v>-109073</v>
      </c>
      <c r="F2105" s="5" t="str">
        <f t="shared" si="131"/>
        <v>NEUTRAL</v>
      </c>
      <c r="G2105" s="5" t="str">
        <f t="shared" si="130"/>
        <v>NEUTRAL</v>
      </c>
      <c r="H2105" s="5" t="str">
        <f t="shared" si="129"/>
        <v>NEUTRAL</v>
      </c>
    </row>
    <row r="2106" spans="1:8" ht="13.5" x14ac:dyDescent="0.25">
      <c r="A2106" s="3">
        <f>TITRES_STAT!B2109</f>
        <v>45366</v>
      </c>
      <c r="B2106" s="5">
        <f>TITRES_STAT!C2109</f>
        <v>3.62</v>
      </c>
      <c r="C2106" s="5">
        <f>TITRES_STAT!D2109</f>
        <v>3.6128</v>
      </c>
      <c r="D2106" s="5">
        <f>TITRES_STAT!E2109</f>
        <v>88</v>
      </c>
      <c r="E2106" s="2">
        <f t="shared" si="128"/>
        <v>-109161</v>
      </c>
      <c r="F2106" s="5" t="str">
        <f t="shared" si="131"/>
        <v>BEARISH</v>
      </c>
      <c r="G2106" s="5" t="str">
        <f t="shared" si="130"/>
        <v>NEUTRAL</v>
      </c>
      <c r="H2106" s="5" t="str">
        <f t="shared" si="129"/>
        <v>CONFIRMED BEARISH</v>
      </c>
    </row>
    <row r="2107" spans="1:8" ht="13.5" x14ac:dyDescent="0.25">
      <c r="A2107" s="3">
        <f>TITRES_STAT!B2110</f>
        <v>45369</v>
      </c>
      <c r="B2107" s="5">
        <f>TITRES_STAT!C2110</f>
        <v>3.62</v>
      </c>
      <c r="C2107" s="5">
        <f>TITRES_STAT!D2110</f>
        <v>3.6128</v>
      </c>
      <c r="D2107" s="5">
        <f>TITRES_STAT!E2110</f>
        <v>0</v>
      </c>
      <c r="E2107" s="2">
        <f t="shared" si="128"/>
        <v>-109161</v>
      </c>
      <c r="F2107" s="5" t="str">
        <f t="shared" si="131"/>
        <v>BEARISH</v>
      </c>
      <c r="G2107" s="5" t="str">
        <f t="shared" si="130"/>
        <v>NEUTRAL</v>
      </c>
      <c r="H2107" s="5" t="str">
        <f t="shared" si="129"/>
        <v>CONFIRMED BEARISH</v>
      </c>
    </row>
    <row r="2108" spans="1:8" ht="13.5" x14ac:dyDescent="0.25">
      <c r="A2108" s="3">
        <f>TITRES_STAT!B2111</f>
        <v>45370</v>
      </c>
      <c r="B2108" s="5">
        <f>TITRES_STAT!C2111</f>
        <v>3.78</v>
      </c>
      <c r="C2108" s="5">
        <f>TITRES_STAT!D2111</f>
        <v>3.7724000000000002</v>
      </c>
      <c r="D2108" s="5">
        <f>TITRES_STAT!E2111</f>
        <v>5</v>
      </c>
      <c r="E2108" s="2">
        <f t="shared" si="128"/>
        <v>-109156</v>
      </c>
      <c r="F2108" s="5" t="str">
        <f t="shared" si="131"/>
        <v>BEARISH</v>
      </c>
      <c r="G2108" s="5" t="str">
        <f t="shared" si="130"/>
        <v>NEUTRAL</v>
      </c>
      <c r="H2108" s="5" t="str">
        <f t="shared" si="129"/>
        <v>CONFIRMED BEARISH</v>
      </c>
    </row>
    <row r="2109" spans="1:8" ht="13.5" x14ac:dyDescent="0.25">
      <c r="A2109" s="3">
        <f>TITRES_STAT!B2112</f>
        <v>45372</v>
      </c>
      <c r="B2109" s="5">
        <f>TITRES_STAT!C2112</f>
        <v>3.78</v>
      </c>
      <c r="C2109" s="5">
        <f>TITRES_STAT!D2112</f>
        <v>3.7724000000000002</v>
      </c>
      <c r="D2109" s="5">
        <f>TITRES_STAT!E2112</f>
        <v>0</v>
      </c>
      <c r="E2109" s="2">
        <f t="shared" si="128"/>
        <v>-109156</v>
      </c>
      <c r="F2109" s="5" t="str">
        <f t="shared" si="131"/>
        <v>BEARISH</v>
      </c>
      <c r="G2109" s="5" t="str">
        <f t="shared" si="130"/>
        <v>NEUTRAL</v>
      </c>
      <c r="H2109" s="5" t="str">
        <f t="shared" si="129"/>
        <v>CONFIRMED BEARISH</v>
      </c>
    </row>
    <row r="2110" spans="1:8" ht="13.5" x14ac:dyDescent="0.25">
      <c r="A2110" s="3">
        <f>TITRES_STAT!B2113</f>
        <v>45373</v>
      </c>
      <c r="B2110" s="5">
        <f>TITRES_STAT!C2113</f>
        <v>3.78</v>
      </c>
      <c r="C2110" s="5">
        <f>TITRES_STAT!D2113</f>
        <v>3.7724000000000002</v>
      </c>
      <c r="D2110" s="5">
        <f>TITRES_STAT!E2113</f>
        <v>0</v>
      </c>
      <c r="E2110" s="2">
        <f t="shared" si="128"/>
        <v>-109156</v>
      </c>
      <c r="F2110" s="5" t="str">
        <f t="shared" si="131"/>
        <v>BEARISH</v>
      </c>
      <c r="G2110" s="5" t="str">
        <f t="shared" si="130"/>
        <v>NEUTRAL</v>
      </c>
      <c r="H2110" s="5" t="str">
        <f t="shared" si="129"/>
        <v>CONFIRMED BEARISH</v>
      </c>
    </row>
    <row r="2111" spans="1:8" ht="13.5" x14ac:dyDescent="0.25">
      <c r="A2111" s="3">
        <f>TITRES_STAT!B2114</f>
        <v>45376</v>
      </c>
      <c r="B2111" s="5">
        <f>TITRES_STAT!C2114</f>
        <v>3.85</v>
      </c>
      <c r="C2111" s="5">
        <f>TITRES_STAT!D2114</f>
        <v>3.8422999999999998</v>
      </c>
      <c r="D2111" s="5">
        <f>TITRES_STAT!E2114</f>
        <v>9</v>
      </c>
      <c r="E2111" s="2">
        <f t="shared" si="128"/>
        <v>-109147</v>
      </c>
      <c r="F2111" s="5" t="str">
        <f t="shared" si="131"/>
        <v>BULLISH</v>
      </c>
      <c r="G2111" s="5" t="str">
        <f t="shared" si="130"/>
        <v>NEUTRAL</v>
      </c>
      <c r="H2111" s="5" t="str">
        <f t="shared" si="129"/>
        <v>CONFIRMED BULLISH</v>
      </c>
    </row>
    <row r="2112" spans="1:8" ht="13.5" x14ac:dyDescent="0.25">
      <c r="A2112" s="3">
        <f>TITRES_STAT!B2115</f>
        <v>45377</v>
      </c>
      <c r="B2112" s="5">
        <f>TITRES_STAT!C2115</f>
        <v>3.98</v>
      </c>
      <c r="C2112" s="5">
        <f>TITRES_STAT!D2115</f>
        <v>3.972</v>
      </c>
      <c r="D2112" s="5">
        <f>TITRES_STAT!E2115</f>
        <v>6</v>
      </c>
      <c r="E2112" s="2">
        <f t="shared" si="128"/>
        <v>-109141</v>
      </c>
      <c r="F2112" s="5" t="str">
        <f t="shared" si="131"/>
        <v>BULLISH</v>
      </c>
      <c r="G2112" s="5" t="str">
        <f t="shared" si="130"/>
        <v>NEUTRAL</v>
      </c>
      <c r="H2112" s="5" t="str">
        <f t="shared" si="129"/>
        <v>CONFIRMED BULLISH</v>
      </c>
    </row>
    <row r="2113" spans="1:8" ht="13.5" x14ac:dyDescent="0.25">
      <c r="A2113" s="3">
        <f>TITRES_STAT!B2116</f>
        <v>45378</v>
      </c>
      <c r="B2113" s="5">
        <f>TITRES_STAT!C2116</f>
        <v>3.98</v>
      </c>
      <c r="C2113" s="5">
        <f>TITRES_STAT!D2116</f>
        <v>3.972</v>
      </c>
      <c r="D2113" s="5">
        <f>TITRES_STAT!E2116</f>
        <v>0</v>
      </c>
      <c r="E2113" s="2">
        <f t="shared" si="128"/>
        <v>-109141</v>
      </c>
      <c r="F2113" s="5" t="str">
        <f t="shared" si="131"/>
        <v>BULLISH</v>
      </c>
      <c r="G2113" s="5" t="str">
        <f t="shared" si="130"/>
        <v>NEUTRAL</v>
      </c>
      <c r="H2113" s="5" t="str">
        <f t="shared" si="129"/>
        <v>CONFIRMED BULLISH</v>
      </c>
    </row>
    <row r="2114" spans="1:8" ht="13.5" x14ac:dyDescent="0.25">
      <c r="A2114" s="3">
        <f>TITRES_STAT!B2117</f>
        <v>45379</v>
      </c>
      <c r="B2114" s="5">
        <f>TITRES_STAT!C2117</f>
        <v>3.81</v>
      </c>
      <c r="C2114" s="5">
        <f>TITRES_STAT!D2117</f>
        <v>3.8024</v>
      </c>
      <c r="D2114" s="5">
        <f>TITRES_STAT!E2117</f>
        <v>0</v>
      </c>
      <c r="E2114" s="2">
        <f t="shared" si="128"/>
        <v>-109141</v>
      </c>
      <c r="F2114" s="5" t="str">
        <f t="shared" si="131"/>
        <v>BULLISH</v>
      </c>
      <c r="G2114" s="5" t="str">
        <f t="shared" si="130"/>
        <v>NEUTRAL</v>
      </c>
      <c r="H2114" s="5" t="str">
        <f t="shared" si="129"/>
        <v>CONFIRMED BULLISH</v>
      </c>
    </row>
    <row r="2115" spans="1:8" ht="13.5" x14ac:dyDescent="0.25">
      <c r="A2115" s="3">
        <f>TITRES_STAT!B2118</f>
        <v>45380</v>
      </c>
      <c r="B2115" s="5">
        <f>TITRES_STAT!C2118</f>
        <v>3.97</v>
      </c>
      <c r="C2115" s="5">
        <f>TITRES_STAT!D2118</f>
        <v>3.9621</v>
      </c>
      <c r="D2115" s="5">
        <f>TITRES_STAT!E2118</f>
        <v>329</v>
      </c>
      <c r="E2115" s="2">
        <f t="shared" si="128"/>
        <v>-108812</v>
      </c>
      <c r="F2115" s="5" t="str">
        <f t="shared" si="131"/>
        <v>BULLISH</v>
      </c>
      <c r="G2115" s="5" t="str">
        <f t="shared" si="130"/>
        <v>NEUTRAL</v>
      </c>
      <c r="H2115" s="5" t="str">
        <f t="shared" si="129"/>
        <v>CONFIRMED BULLISH</v>
      </c>
    </row>
    <row r="2116" spans="1:8" ht="13.5" x14ac:dyDescent="0.25">
      <c r="A2116" s="3">
        <f>TITRES_STAT!B2119</f>
        <v>45383</v>
      </c>
      <c r="B2116" s="5">
        <f>TITRES_STAT!C2119</f>
        <v>3.97</v>
      </c>
      <c r="C2116" s="5">
        <f>TITRES_STAT!D2119</f>
        <v>3.9621</v>
      </c>
      <c r="D2116" s="5">
        <f>TITRES_STAT!E2119</f>
        <v>0</v>
      </c>
      <c r="E2116" s="2">
        <f t="shared" ref="E2116:E2179" si="132">IF(B2116&gt;B2115, E2115+D2116, IF(B2116&lt;B2115, E2115-D2116, E2115))</f>
        <v>-108812</v>
      </c>
      <c r="F2116" s="5" t="str">
        <f t="shared" si="131"/>
        <v>BULLISH</v>
      </c>
      <c r="G2116" s="5" t="str">
        <f t="shared" si="130"/>
        <v>NEUTRAL</v>
      </c>
      <c r="H2116" s="5" t="str">
        <f t="shared" si="129"/>
        <v>CONFIRMED BULLISH</v>
      </c>
    </row>
    <row r="2117" spans="1:8" ht="13.5" x14ac:dyDescent="0.25">
      <c r="A2117" s="3">
        <f>TITRES_STAT!B2120</f>
        <v>45384</v>
      </c>
      <c r="B2117" s="5">
        <f>TITRES_STAT!C2120</f>
        <v>3.97</v>
      </c>
      <c r="C2117" s="5">
        <f>TITRES_STAT!D2120</f>
        <v>3.9621</v>
      </c>
      <c r="D2117" s="5">
        <f>TITRES_STAT!E2120</f>
        <v>0</v>
      </c>
      <c r="E2117" s="2">
        <f t="shared" si="132"/>
        <v>-108812</v>
      </c>
      <c r="F2117" s="5" t="str">
        <f t="shared" si="131"/>
        <v>BULLISH</v>
      </c>
      <c r="G2117" s="5" t="str">
        <f t="shared" si="130"/>
        <v>NEUTRAL</v>
      </c>
      <c r="H2117" s="5" t="str">
        <f t="shared" si="129"/>
        <v>BULLISH DIVERGENCE</v>
      </c>
    </row>
    <row r="2118" spans="1:8" ht="13.5" x14ac:dyDescent="0.25">
      <c r="A2118" s="3">
        <f>TITRES_STAT!B2121</f>
        <v>45385</v>
      </c>
      <c r="B2118" s="5">
        <f>TITRES_STAT!C2121</f>
        <v>3.97</v>
      </c>
      <c r="C2118" s="5">
        <f>TITRES_STAT!D2121</f>
        <v>3.9621</v>
      </c>
      <c r="D2118" s="5">
        <f>TITRES_STAT!E2121</f>
        <v>0</v>
      </c>
      <c r="E2118" s="2">
        <f t="shared" si="132"/>
        <v>-108812</v>
      </c>
      <c r="F2118" s="5" t="str">
        <f t="shared" si="131"/>
        <v>BULLISH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BULLISH DIVERGENCE</v>
      </c>
    </row>
    <row r="2119" spans="1:8" ht="13.5" x14ac:dyDescent="0.25">
      <c r="A2119" s="3">
        <f>TITRES_STAT!B2122</f>
        <v>45386</v>
      </c>
      <c r="B2119" s="5">
        <f>TITRES_STAT!C2122</f>
        <v>3.97</v>
      </c>
      <c r="C2119" s="5">
        <f>TITRES_STAT!D2122</f>
        <v>3.9621</v>
      </c>
      <c r="D2119" s="5">
        <f>TITRES_STAT!E2122</f>
        <v>0</v>
      </c>
      <c r="E2119" s="2">
        <f t="shared" si="132"/>
        <v>-108812</v>
      </c>
      <c r="F2119" s="5" t="str">
        <f t="shared" si="131"/>
        <v>BULLISH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CONFIRMED BULLISH</v>
      </c>
    </row>
    <row r="2120" spans="1:8" ht="13.5" x14ac:dyDescent="0.25">
      <c r="A2120" s="3">
        <f>TITRES_STAT!B2123</f>
        <v>45387</v>
      </c>
      <c r="B2120" s="5">
        <f>TITRES_STAT!C2123</f>
        <v>3.97</v>
      </c>
      <c r="C2120" s="5">
        <f>TITRES_STAT!D2123</f>
        <v>3.9621</v>
      </c>
      <c r="D2120" s="5">
        <f>TITRES_STAT!E2123</f>
        <v>0</v>
      </c>
      <c r="E2120" s="2">
        <f t="shared" si="132"/>
        <v>-108812</v>
      </c>
      <c r="F2120" s="5" t="str">
        <f t="shared" ref="F2120:F2183" si="135">IF(E2120&gt;E2115,"BULLISH",IF(E2120&lt;E2115,"BEARISH","NEUTRAL"))</f>
        <v>NEUTRAL</v>
      </c>
      <c r="G2120" s="5" t="str">
        <f t="shared" si="134"/>
        <v>NEUTRAL</v>
      </c>
      <c r="H2120" s="5" t="str">
        <f t="shared" si="133"/>
        <v>NEUTRAL</v>
      </c>
    </row>
    <row r="2121" spans="1:8" ht="13.5" x14ac:dyDescent="0.25">
      <c r="A2121" s="3">
        <f>TITRES_STAT!B2124</f>
        <v>45390</v>
      </c>
      <c r="B2121" s="5">
        <f>TITRES_STAT!C2124</f>
        <v>3.97</v>
      </c>
      <c r="C2121" s="5">
        <f>TITRES_STAT!D2124</f>
        <v>3.9621</v>
      </c>
      <c r="D2121" s="5">
        <f>TITRES_STAT!E2124</f>
        <v>0</v>
      </c>
      <c r="E2121" s="2">
        <f t="shared" si="132"/>
        <v>-108812</v>
      </c>
      <c r="F2121" s="5" t="str">
        <f t="shared" si="135"/>
        <v>NEUTRAL</v>
      </c>
      <c r="G2121" s="5" t="str">
        <f t="shared" si="134"/>
        <v>NEUTRAL</v>
      </c>
      <c r="H2121" s="5" t="str">
        <f t="shared" si="133"/>
        <v>NEUTRAL</v>
      </c>
    </row>
    <row r="2122" spans="1:8" ht="13.5" x14ac:dyDescent="0.25">
      <c r="A2122" s="3">
        <f>TITRES_STAT!B2125</f>
        <v>45394</v>
      </c>
      <c r="B2122" s="5">
        <f>TITRES_STAT!C2125</f>
        <v>3.81</v>
      </c>
      <c r="C2122" s="5">
        <f>TITRES_STAT!D2125</f>
        <v>3.8024</v>
      </c>
      <c r="D2122" s="5">
        <f>TITRES_STAT!E2125</f>
        <v>1359</v>
      </c>
      <c r="E2122" s="2">
        <f t="shared" si="132"/>
        <v>-110171</v>
      </c>
      <c r="F2122" s="5" t="str">
        <f t="shared" si="135"/>
        <v>BEARISH</v>
      </c>
      <c r="G2122" s="5" t="str">
        <f t="shared" si="134"/>
        <v>NEUTRAL</v>
      </c>
      <c r="H2122" s="5" t="str">
        <f t="shared" si="133"/>
        <v>CONFIRMED BEARISH</v>
      </c>
    </row>
    <row r="2123" spans="1:8" ht="13.5" x14ac:dyDescent="0.25">
      <c r="A2123" s="3">
        <f>TITRES_STAT!B2126</f>
        <v>45397</v>
      </c>
      <c r="B2123" s="5">
        <f>TITRES_STAT!C2126</f>
        <v>3.8</v>
      </c>
      <c r="C2123" s="5">
        <f>TITRES_STAT!D2126</f>
        <v>3.7924000000000002</v>
      </c>
      <c r="D2123" s="5">
        <f>TITRES_STAT!E2126</f>
        <v>1042</v>
      </c>
      <c r="E2123" s="2">
        <f t="shared" si="132"/>
        <v>-111213</v>
      </c>
      <c r="F2123" s="5" t="str">
        <f t="shared" si="135"/>
        <v>BEARISH</v>
      </c>
      <c r="G2123" s="5" t="str">
        <f t="shared" si="134"/>
        <v>STRONG</v>
      </c>
      <c r="H2123" s="5" t="str">
        <f t="shared" si="133"/>
        <v>CONFIRMED BEARISH</v>
      </c>
    </row>
    <row r="2124" spans="1:8" ht="13.5" x14ac:dyDescent="0.25">
      <c r="A2124" s="3">
        <f>TITRES_STAT!B2127</f>
        <v>45398</v>
      </c>
      <c r="B2124" s="5">
        <f>TITRES_STAT!C2127</f>
        <v>3.8</v>
      </c>
      <c r="C2124" s="5">
        <f>TITRES_STAT!D2127</f>
        <v>3.7924000000000002</v>
      </c>
      <c r="D2124" s="5">
        <f>TITRES_STAT!E2127</f>
        <v>0</v>
      </c>
      <c r="E2124" s="2">
        <f t="shared" si="132"/>
        <v>-111213</v>
      </c>
      <c r="F2124" s="5" t="str">
        <f t="shared" si="135"/>
        <v>BEARISH</v>
      </c>
      <c r="G2124" s="5" t="str">
        <f t="shared" si="134"/>
        <v>STRONG</v>
      </c>
      <c r="H2124" s="5" t="str">
        <f t="shared" si="133"/>
        <v>CONFIRMED BEARISH</v>
      </c>
    </row>
    <row r="2125" spans="1:8" ht="13.5" x14ac:dyDescent="0.25">
      <c r="A2125" s="3">
        <f>TITRES_STAT!B2128</f>
        <v>45399</v>
      </c>
      <c r="B2125" s="5">
        <f>TITRES_STAT!C2128</f>
        <v>3.66</v>
      </c>
      <c r="C2125" s="5">
        <f>TITRES_STAT!D2128</f>
        <v>3.6526999999999998</v>
      </c>
      <c r="D2125" s="5">
        <f>TITRES_STAT!E2128</f>
        <v>1835</v>
      </c>
      <c r="E2125" s="2">
        <f t="shared" si="132"/>
        <v>-113048</v>
      </c>
      <c r="F2125" s="5" t="str">
        <f t="shared" si="135"/>
        <v>BEARISH</v>
      </c>
      <c r="G2125" s="5" t="str">
        <f t="shared" si="134"/>
        <v>STRONG</v>
      </c>
      <c r="H2125" s="5" t="str">
        <f t="shared" si="133"/>
        <v>CONFIRMED BEARISH</v>
      </c>
    </row>
    <row r="2126" spans="1:8" ht="13.5" x14ac:dyDescent="0.25">
      <c r="A2126" s="3">
        <f>TITRES_STAT!B2129</f>
        <v>45400</v>
      </c>
      <c r="B2126" s="5">
        <f>TITRES_STAT!C2129</f>
        <v>3.5</v>
      </c>
      <c r="C2126" s="5">
        <f>TITRES_STAT!D2129</f>
        <v>3.4929999999999999</v>
      </c>
      <c r="D2126" s="5">
        <f>TITRES_STAT!E2129</f>
        <v>1810</v>
      </c>
      <c r="E2126" s="2">
        <f t="shared" si="132"/>
        <v>-114858</v>
      </c>
      <c r="F2126" s="5" t="str">
        <f t="shared" si="135"/>
        <v>BEARISH</v>
      </c>
      <c r="G2126" s="5" t="str">
        <f t="shared" si="134"/>
        <v>STRONG</v>
      </c>
      <c r="H2126" s="5" t="str">
        <f t="shared" si="133"/>
        <v>CONFIRMED BEARISH</v>
      </c>
    </row>
    <row r="2127" spans="1:8" ht="13.5" x14ac:dyDescent="0.25">
      <c r="A2127" s="3">
        <f>TITRES_STAT!B2130</f>
        <v>45401</v>
      </c>
      <c r="B2127" s="5">
        <f>TITRES_STAT!C2130</f>
        <v>3.5</v>
      </c>
      <c r="C2127" s="5">
        <f>TITRES_STAT!D2130</f>
        <v>3.4929999999999999</v>
      </c>
      <c r="D2127" s="5">
        <f>TITRES_STAT!E2130</f>
        <v>0</v>
      </c>
      <c r="E2127" s="2">
        <f t="shared" si="132"/>
        <v>-114858</v>
      </c>
      <c r="F2127" s="5" t="str">
        <f t="shared" si="135"/>
        <v>BEARISH</v>
      </c>
      <c r="G2127" s="5" t="str">
        <f t="shared" si="134"/>
        <v>STRONG</v>
      </c>
      <c r="H2127" s="5" t="str">
        <f t="shared" si="133"/>
        <v>CONFIRMED BEARISH</v>
      </c>
    </row>
    <row r="2128" spans="1:8" ht="13.5" x14ac:dyDescent="0.25">
      <c r="A2128" s="3">
        <f>TITRES_STAT!B2131</f>
        <v>45404</v>
      </c>
      <c r="B2128" s="5">
        <f>TITRES_STAT!C2131</f>
        <v>3.65</v>
      </c>
      <c r="C2128" s="5">
        <f>TITRES_STAT!D2131</f>
        <v>3.6427</v>
      </c>
      <c r="D2128" s="5">
        <f>TITRES_STAT!E2131</f>
        <v>0</v>
      </c>
      <c r="E2128" s="2">
        <f t="shared" si="132"/>
        <v>-114858</v>
      </c>
      <c r="F2128" s="5" t="str">
        <f t="shared" si="135"/>
        <v>BEARISH</v>
      </c>
      <c r="G2128" s="5" t="str">
        <f t="shared" si="134"/>
        <v>STRONG</v>
      </c>
      <c r="H2128" s="5" t="str">
        <f t="shared" si="133"/>
        <v>CONFIRMED BEARISH</v>
      </c>
    </row>
    <row r="2129" spans="1:8" ht="13.5" x14ac:dyDescent="0.25">
      <c r="A2129" s="3">
        <f>TITRES_STAT!B2132</f>
        <v>45405</v>
      </c>
      <c r="B2129" s="5">
        <f>TITRES_STAT!C2132</f>
        <v>3.81</v>
      </c>
      <c r="C2129" s="5">
        <f>TITRES_STAT!D2132</f>
        <v>3.8024</v>
      </c>
      <c r="D2129" s="5">
        <f>TITRES_STAT!E2132</f>
        <v>103</v>
      </c>
      <c r="E2129" s="2">
        <f t="shared" si="132"/>
        <v>-114755</v>
      </c>
      <c r="F2129" s="5" t="str">
        <f t="shared" si="135"/>
        <v>BEARISH</v>
      </c>
      <c r="G2129" s="5" t="str">
        <f t="shared" si="134"/>
        <v>STRONG</v>
      </c>
      <c r="H2129" s="5" t="str">
        <f t="shared" si="133"/>
        <v>BEARISH DIVERGENCE</v>
      </c>
    </row>
    <row r="2130" spans="1:8" ht="13.5" x14ac:dyDescent="0.25">
      <c r="A2130" s="3">
        <f>TITRES_STAT!B2133</f>
        <v>45406</v>
      </c>
      <c r="B2130" s="5">
        <f>TITRES_STAT!C2133</f>
        <v>3.88</v>
      </c>
      <c r="C2130" s="5">
        <f>TITRES_STAT!D2133</f>
        <v>3.8721999999999999</v>
      </c>
      <c r="D2130" s="5">
        <f>TITRES_STAT!E2133</f>
        <v>1</v>
      </c>
      <c r="E2130" s="2">
        <f t="shared" si="132"/>
        <v>-114754</v>
      </c>
      <c r="F2130" s="5" t="str">
        <f t="shared" si="135"/>
        <v>BEARISH</v>
      </c>
      <c r="G2130" s="5" t="str">
        <f t="shared" si="134"/>
        <v>NEUTRAL</v>
      </c>
      <c r="H2130" s="5" t="str">
        <f t="shared" si="133"/>
        <v>BEARISH DIVERGENCE</v>
      </c>
    </row>
    <row r="2131" spans="1:8" ht="13.5" x14ac:dyDescent="0.25">
      <c r="A2131" s="3">
        <f>TITRES_STAT!B2134</f>
        <v>45407</v>
      </c>
      <c r="B2131" s="5">
        <f>TITRES_STAT!C2134</f>
        <v>3.71</v>
      </c>
      <c r="C2131" s="5">
        <f>TITRES_STAT!D2134</f>
        <v>3.7025999999999999</v>
      </c>
      <c r="D2131" s="5">
        <f>TITRES_STAT!E2134</f>
        <v>200</v>
      </c>
      <c r="E2131" s="2">
        <f t="shared" si="132"/>
        <v>-114954</v>
      </c>
      <c r="F2131" s="5" t="str">
        <f t="shared" si="135"/>
        <v>BEARISH</v>
      </c>
      <c r="G2131" s="5" t="str">
        <f t="shared" si="134"/>
        <v>NEUTRAL</v>
      </c>
      <c r="H2131" s="5" t="str">
        <f t="shared" si="133"/>
        <v>BEARISH DIVERGENCE</v>
      </c>
    </row>
    <row r="2132" spans="1:8" ht="13.5" x14ac:dyDescent="0.25">
      <c r="A2132" s="3">
        <f>TITRES_STAT!B2135</f>
        <v>45408</v>
      </c>
      <c r="B2132" s="5">
        <f>TITRES_STAT!C2135</f>
        <v>3.87</v>
      </c>
      <c r="C2132" s="5">
        <f>TITRES_STAT!D2135</f>
        <v>3.8622999999999998</v>
      </c>
      <c r="D2132" s="5">
        <f>TITRES_STAT!E2135</f>
        <v>4</v>
      </c>
      <c r="E2132" s="2">
        <f t="shared" si="132"/>
        <v>-114950</v>
      </c>
      <c r="F2132" s="5" t="str">
        <f t="shared" si="135"/>
        <v>BEARISH</v>
      </c>
      <c r="G2132" s="5" t="str">
        <f t="shared" si="134"/>
        <v>NEUTRAL</v>
      </c>
      <c r="H2132" s="5" t="str">
        <f t="shared" si="133"/>
        <v>BEARISH DIVERGENCE</v>
      </c>
    </row>
    <row r="2133" spans="1:8" ht="13.5" x14ac:dyDescent="0.25">
      <c r="A2133" s="3">
        <f>TITRES_STAT!B2136</f>
        <v>45411</v>
      </c>
      <c r="B2133" s="5">
        <f>TITRES_STAT!C2136</f>
        <v>3.88</v>
      </c>
      <c r="C2133" s="5">
        <f>TITRES_STAT!D2136</f>
        <v>3.8721999999999999</v>
      </c>
      <c r="D2133" s="5">
        <f>TITRES_STAT!E2136</f>
        <v>4</v>
      </c>
      <c r="E2133" s="2">
        <f t="shared" si="132"/>
        <v>-114946</v>
      </c>
      <c r="F2133" s="5" t="str">
        <f t="shared" si="135"/>
        <v>BEARISH</v>
      </c>
      <c r="G2133" s="5" t="str">
        <f t="shared" si="134"/>
        <v>NEUTRAL</v>
      </c>
      <c r="H2133" s="5" t="str">
        <f t="shared" si="133"/>
        <v>BEARISH DIVERGENCE</v>
      </c>
    </row>
    <row r="2134" spans="1:8" ht="13.5" x14ac:dyDescent="0.25">
      <c r="A2134" s="3">
        <f>TITRES_STAT!B2137</f>
        <v>45412</v>
      </c>
      <c r="B2134" s="5">
        <f>TITRES_STAT!C2137</f>
        <v>3.88</v>
      </c>
      <c r="C2134" s="5">
        <f>TITRES_STAT!D2137</f>
        <v>3.8721999999999999</v>
      </c>
      <c r="D2134" s="5">
        <f>TITRES_STAT!E2137</f>
        <v>0</v>
      </c>
      <c r="E2134" s="2">
        <f t="shared" si="132"/>
        <v>-114946</v>
      </c>
      <c r="F2134" s="5" t="str">
        <f t="shared" si="135"/>
        <v>BEARISH</v>
      </c>
      <c r="G2134" s="5" t="str">
        <f t="shared" si="134"/>
        <v>NEUTRAL</v>
      </c>
      <c r="H2134" s="5" t="str">
        <f t="shared" si="133"/>
        <v>BEARISH DIVERGENCE</v>
      </c>
    </row>
    <row r="2135" spans="1:8" ht="13.5" x14ac:dyDescent="0.25">
      <c r="A2135" s="3">
        <f>TITRES_STAT!B2138</f>
        <v>45414</v>
      </c>
      <c r="B2135" s="5">
        <f>TITRES_STAT!C2138</f>
        <v>3.72</v>
      </c>
      <c r="C2135" s="5">
        <f>TITRES_STAT!D2138</f>
        <v>3.7126000000000001</v>
      </c>
      <c r="D2135" s="5">
        <f>TITRES_STAT!E2138</f>
        <v>5717</v>
      </c>
      <c r="E2135" s="2">
        <f t="shared" si="132"/>
        <v>-120663</v>
      </c>
      <c r="F2135" s="5" t="str">
        <f t="shared" si="135"/>
        <v>BEARISH</v>
      </c>
      <c r="G2135" s="5" t="str">
        <f t="shared" si="134"/>
        <v>STRONG</v>
      </c>
      <c r="H2135" s="5" t="str">
        <f t="shared" si="133"/>
        <v>CONFIRMED BEARISH</v>
      </c>
    </row>
    <row r="2136" spans="1:8" ht="13.5" x14ac:dyDescent="0.25">
      <c r="A2136" s="3">
        <f>TITRES_STAT!B2139</f>
        <v>45415</v>
      </c>
      <c r="B2136" s="5">
        <f>TITRES_STAT!C2139</f>
        <v>3.56</v>
      </c>
      <c r="C2136" s="5">
        <f>TITRES_STAT!D2139</f>
        <v>3.5529000000000002</v>
      </c>
      <c r="D2136" s="5">
        <f>TITRES_STAT!E2139</f>
        <v>1390</v>
      </c>
      <c r="E2136" s="2">
        <f t="shared" si="132"/>
        <v>-122053</v>
      </c>
      <c r="F2136" s="5" t="str">
        <f t="shared" si="135"/>
        <v>BEARISH</v>
      </c>
      <c r="G2136" s="5" t="str">
        <f t="shared" si="134"/>
        <v>STRONG</v>
      </c>
      <c r="H2136" s="5" t="str">
        <f t="shared" si="133"/>
        <v>CONFIRMED BEARISH</v>
      </c>
    </row>
    <row r="2137" spans="1:8" ht="13.5" x14ac:dyDescent="0.25">
      <c r="A2137" s="3">
        <f>TITRES_STAT!B2140</f>
        <v>45418</v>
      </c>
      <c r="B2137" s="5">
        <f>TITRES_STAT!C2140</f>
        <v>3.61</v>
      </c>
      <c r="C2137" s="5">
        <f>TITRES_STAT!D2140</f>
        <v>3.6027999999999998</v>
      </c>
      <c r="D2137" s="5">
        <f>TITRES_STAT!E2140</f>
        <v>2530</v>
      </c>
      <c r="E2137" s="2">
        <f t="shared" si="132"/>
        <v>-119523</v>
      </c>
      <c r="F2137" s="5" t="str">
        <f t="shared" si="135"/>
        <v>BEARISH</v>
      </c>
      <c r="G2137" s="5" t="str">
        <f t="shared" si="134"/>
        <v>STRONG</v>
      </c>
      <c r="H2137" s="5" t="str">
        <f t="shared" si="133"/>
        <v>CONFIRMED BEARISH</v>
      </c>
    </row>
    <row r="2138" spans="1:8" ht="13.5" x14ac:dyDescent="0.25">
      <c r="A2138" s="3">
        <f>TITRES_STAT!B2141</f>
        <v>45419</v>
      </c>
      <c r="B2138" s="5">
        <f>TITRES_STAT!C2141</f>
        <v>3.77</v>
      </c>
      <c r="C2138" s="5">
        <f>TITRES_STAT!D2141</f>
        <v>3.7625000000000002</v>
      </c>
      <c r="D2138" s="5">
        <f>TITRES_STAT!E2141</f>
        <v>0</v>
      </c>
      <c r="E2138" s="2">
        <f t="shared" si="132"/>
        <v>-119523</v>
      </c>
      <c r="F2138" s="5" t="str">
        <f t="shared" si="135"/>
        <v>BEARISH</v>
      </c>
      <c r="G2138" s="5" t="str">
        <f t="shared" si="134"/>
        <v>STRONG</v>
      </c>
      <c r="H2138" s="5" t="str">
        <f t="shared" si="133"/>
        <v>CONFIRMED BEARISH</v>
      </c>
    </row>
    <row r="2139" spans="1:8" ht="13.5" x14ac:dyDescent="0.25">
      <c r="A2139" s="3">
        <f>TITRES_STAT!B2142</f>
        <v>45420</v>
      </c>
      <c r="B2139" s="5">
        <f>TITRES_STAT!C2142</f>
        <v>3.93</v>
      </c>
      <c r="C2139" s="5">
        <f>TITRES_STAT!D2142</f>
        <v>3.9220999999999999</v>
      </c>
      <c r="D2139" s="5">
        <f>TITRES_STAT!E2142</f>
        <v>4051</v>
      </c>
      <c r="E2139" s="2">
        <f t="shared" si="132"/>
        <v>-115472</v>
      </c>
      <c r="F2139" s="5" t="str">
        <f t="shared" si="135"/>
        <v>BEARISH</v>
      </c>
      <c r="G2139" s="5" t="str">
        <f t="shared" si="134"/>
        <v>NEUTRAL</v>
      </c>
      <c r="H2139" s="5" t="str">
        <f t="shared" si="133"/>
        <v>BEARISH DIVERGENCE</v>
      </c>
    </row>
    <row r="2140" spans="1:8" ht="13.5" x14ac:dyDescent="0.25">
      <c r="A2140" s="3">
        <f>TITRES_STAT!B2143</f>
        <v>45421</v>
      </c>
      <c r="B2140" s="5">
        <f>TITRES_STAT!C2143</f>
        <v>4.0999999999999996</v>
      </c>
      <c r="C2140" s="5">
        <f>TITRES_STAT!D2143</f>
        <v>4.0918000000000001</v>
      </c>
      <c r="D2140" s="5">
        <f>TITRES_STAT!E2143</f>
        <v>2200</v>
      </c>
      <c r="E2140" s="2">
        <f t="shared" si="132"/>
        <v>-113272</v>
      </c>
      <c r="F2140" s="5" t="str">
        <f t="shared" si="135"/>
        <v>BULLISH</v>
      </c>
      <c r="G2140" s="5" t="str">
        <f t="shared" si="134"/>
        <v>WEAK</v>
      </c>
      <c r="H2140" s="5" t="str">
        <f t="shared" si="133"/>
        <v>CONFIRMED BULLISH</v>
      </c>
    </row>
    <row r="2141" spans="1:8" ht="13.5" x14ac:dyDescent="0.25">
      <c r="A2141" s="3">
        <f>TITRES_STAT!B2144</f>
        <v>45422</v>
      </c>
      <c r="B2141" s="5">
        <f>TITRES_STAT!C2144</f>
        <v>4.0999999999999996</v>
      </c>
      <c r="C2141" s="5">
        <f>TITRES_STAT!D2144</f>
        <v>4.0918000000000001</v>
      </c>
      <c r="D2141" s="5">
        <f>TITRES_STAT!E2144</f>
        <v>4076</v>
      </c>
      <c r="E2141" s="2">
        <f t="shared" si="132"/>
        <v>-113272</v>
      </c>
      <c r="F2141" s="5" t="str">
        <f t="shared" si="135"/>
        <v>BULLISH</v>
      </c>
      <c r="G2141" s="5" t="str">
        <f t="shared" si="134"/>
        <v>WEAK</v>
      </c>
      <c r="H2141" s="5" t="str">
        <f t="shared" si="133"/>
        <v>CONFIRMED BULLISH</v>
      </c>
    </row>
    <row r="2142" spans="1:8" ht="13.5" x14ac:dyDescent="0.25">
      <c r="A2142" s="3">
        <f>TITRES_STAT!B2145</f>
        <v>45425</v>
      </c>
      <c r="B2142" s="5">
        <f>TITRES_STAT!C2145</f>
        <v>4.0999999999999996</v>
      </c>
      <c r="C2142" s="5">
        <f>TITRES_STAT!D2145</f>
        <v>4.0918000000000001</v>
      </c>
      <c r="D2142" s="5">
        <f>TITRES_STAT!E2145</f>
        <v>3</v>
      </c>
      <c r="E2142" s="2">
        <f t="shared" si="132"/>
        <v>-113272</v>
      </c>
      <c r="F2142" s="5" t="str">
        <f t="shared" si="135"/>
        <v>BULLISH</v>
      </c>
      <c r="G2142" s="5" t="str">
        <f t="shared" si="134"/>
        <v>WEAK</v>
      </c>
      <c r="H2142" s="5" t="str">
        <f t="shared" si="133"/>
        <v>CONFIRMED BULLISH</v>
      </c>
    </row>
    <row r="2143" spans="1:8" ht="13.5" x14ac:dyDescent="0.25">
      <c r="A2143" s="3">
        <f>TITRES_STAT!B2146</f>
        <v>45426</v>
      </c>
      <c r="B2143" s="5">
        <f>TITRES_STAT!C2146</f>
        <v>4.0999999999999996</v>
      </c>
      <c r="C2143" s="5">
        <f>TITRES_STAT!D2146</f>
        <v>4.0918000000000001</v>
      </c>
      <c r="D2143" s="5">
        <f>TITRES_STAT!E2146</f>
        <v>250</v>
      </c>
      <c r="E2143" s="2">
        <f t="shared" si="132"/>
        <v>-113272</v>
      </c>
      <c r="F2143" s="5" t="str">
        <f t="shared" si="135"/>
        <v>BULLISH</v>
      </c>
      <c r="G2143" s="5" t="str">
        <f t="shared" si="134"/>
        <v>WEAK</v>
      </c>
      <c r="H2143" s="5" t="str">
        <f t="shared" si="133"/>
        <v>CONFIRMED BULLISH</v>
      </c>
    </row>
    <row r="2144" spans="1:8" ht="13.5" x14ac:dyDescent="0.25">
      <c r="A2144" s="3">
        <f>TITRES_STAT!B2147</f>
        <v>45427</v>
      </c>
      <c r="B2144" s="5">
        <f>TITRES_STAT!C2147</f>
        <v>4.18</v>
      </c>
      <c r="C2144" s="5">
        <f>TITRES_STAT!D2147</f>
        <v>4.1715999999999998</v>
      </c>
      <c r="D2144" s="5">
        <f>TITRES_STAT!E2147</f>
        <v>31564</v>
      </c>
      <c r="E2144" s="2">
        <f t="shared" si="132"/>
        <v>-81708</v>
      </c>
      <c r="F2144" s="5" t="str">
        <f t="shared" si="135"/>
        <v>BULLISH</v>
      </c>
      <c r="G2144" s="5" t="str">
        <f t="shared" si="134"/>
        <v>WEAK</v>
      </c>
      <c r="H2144" s="5" t="str">
        <f t="shared" si="133"/>
        <v>CONFIRMED BULLISH</v>
      </c>
    </row>
    <row r="2145" spans="1:8" ht="13.5" x14ac:dyDescent="0.25">
      <c r="A2145" s="3">
        <f>TITRES_STAT!B2148</f>
        <v>45428</v>
      </c>
      <c r="B2145" s="5">
        <f>TITRES_STAT!C2148</f>
        <v>4</v>
      </c>
      <c r="C2145" s="5">
        <f>TITRES_STAT!D2148</f>
        <v>3.992</v>
      </c>
      <c r="D2145" s="5">
        <f>TITRES_STAT!E2148</f>
        <v>3010</v>
      </c>
      <c r="E2145" s="2">
        <f t="shared" si="132"/>
        <v>-84718</v>
      </c>
      <c r="F2145" s="5" t="str">
        <f t="shared" si="135"/>
        <v>BULLISH</v>
      </c>
      <c r="G2145" s="5" t="str">
        <f t="shared" si="134"/>
        <v>WEAK</v>
      </c>
      <c r="H2145" s="5" t="str">
        <f t="shared" si="133"/>
        <v>BULLISH DIVERGENCE</v>
      </c>
    </row>
    <row r="2146" spans="1:8" ht="13.5" x14ac:dyDescent="0.25">
      <c r="A2146" s="3">
        <f>TITRES_STAT!B2149</f>
        <v>45429</v>
      </c>
      <c r="B2146" s="5">
        <f>TITRES_STAT!C2149</f>
        <v>4</v>
      </c>
      <c r="C2146" s="5">
        <f>TITRES_STAT!D2149</f>
        <v>3.992</v>
      </c>
      <c r="D2146" s="5">
        <f>TITRES_STAT!E2149</f>
        <v>13643</v>
      </c>
      <c r="E2146" s="2">
        <f t="shared" si="132"/>
        <v>-84718</v>
      </c>
      <c r="F2146" s="5" t="str">
        <f t="shared" si="135"/>
        <v>BULLISH</v>
      </c>
      <c r="G2146" s="5" t="str">
        <f t="shared" si="134"/>
        <v>WEAK</v>
      </c>
      <c r="H2146" s="5" t="str">
        <f t="shared" si="133"/>
        <v>BULLISH DIVERGENCE</v>
      </c>
    </row>
    <row r="2147" spans="1:8" ht="13.5" x14ac:dyDescent="0.25">
      <c r="A2147" s="3">
        <f>TITRES_STAT!B2150</f>
        <v>45432</v>
      </c>
      <c r="B2147" s="5">
        <f>TITRES_STAT!C2150</f>
        <v>4</v>
      </c>
      <c r="C2147" s="5">
        <f>TITRES_STAT!D2150</f>
        <v>3.992</v>
      </c>
      <c r="D2147" s="5">
        <f>TITRES_STAT!E2150</f>
        <v>5300</v>
      </c>
      <c r="E2147" s="2">
        <f t="shared" si="132"/>
        <v>-84718</v>
      </c>
      <c r="F2147" s="5" t="str">
        <f t="shared" si="135"/>
        <v>BULLISH</v>
      </c>
      <c r="G2147" s="5" t="str">
        <f t="shared" si="134"/>
        <v>WEAK</v>
      </c>
      <c r="H2147" s="5" t="str">
        <f t="shared" si="133"/>
        <v>BULLISH DIVERGENCE</v>
      </c>
    </row>
    <row r="2148" spans="1:8" ht="13.5" x14ac:dyDescent="0.25">
      <c r="A2148" s="3">
        <f>TITRES_STAT!B2151</f>
        <v>45433</v>
      </c>
      <c r="B2148" s="5">
        <f>TITRES_STAT!C2151</f>
        <v>4</v>
      </c>
      <c r="C2148" s="5">
        <f>TITRES_STAT!D2151</f>
        <v>3.992</v>
      </c>
      <c r="D2148" s="5">
        <f>TITRES_STAT!E2151</f>
        <v>705</v>
      </c>
      <c r="E2148" s="2">
        <f t="shared" si="132"/>
        <v>-84718</v>
      </c>
      <c r="F2148" s="5" t="str">
        <f t="shared" si="135"/>
        <v>BULLISH</v>
      </c>
      <c r="G2148" s="5" t="str">
        <f t="shared" si="134"/>
        <v>WEAK</v>
      </c>
      <c r="H2148" s="5" t="str">
        <f t="shared" si="133"/>
        <v>BULLISH DIVERGENCE</v>
      </c>
    </row>
    <row r="2149" spans="1:8" ht="13.5" x14ac:dyDescent="0.25">
      <c r="A2149" s="3">
        <f>TITRES_STAT!B2152</f>
        <v>45434</v>
      </c>
      <c r="B2149" s="5">
        <f>TITRES_STAT!C2152</f>
        <v>4</v>
      </c>
      <c r="C2149" s="5">
        <f>TITRES_STAT!D2152</f>
        <v>3.992</v>
      </c>
      <c r="D2149" s="5">
        <f>TITRES_STAT!E2152</f>
        <v>3075</v>
      </c>
      <c r="E2149" s="2">
        <f t="shared" si="132"/>
        <v>-84718</v>
      </c>
      <c r="F2149" s="5" t="str">
        <f t="shared" si="135"/>
        <v>BEARISH</v>
      </c>
      <c r="G2149" s="5" t="str">
        <f t="shared" si="134"/>
        <v>STRONG</v>
      </c>
      <c r="H2149" s="5" t="str">
        <f t="shared" si="133"/>
        <v>CONFIRMED BEARISH</v>
      </c>
    </row>
    <row r="2150" spans="1:8" ht="13.5" x14ac:dyDescent="0.25">
      <c r="A2150" s="3">
        <f>TITRES_STAT!B2153</f>
        <v>45435</v>
      </c>
      <c r="B2150" s="5">
        <f>TITRES_STAT!C2153</f>
        <v>4</v>
      </c>
      <c r="C2150" s="5">
        <f>TITRES_STAT!D2153</f>
        <v>3.992</v>
      </c>
      <c r="D2150" s="5">
        <f>TITRES_STAT!E2153</f>
        <v>1500</v>
      </c>
      <c r="E2150" s="2">
        <f t="shared" si="132"/>
        <v>-84718</v>
      </c>
      <c r="F2150" s="5" t="str">
        <f t="shared" si="135"/>
        <v>NEUTRAL</v>
      </c>
      <c r="G2150" s="5" t="str">
        <f t="shared" si="134"/>
        <v>NEUTRAL</v>
      </c>
      <c r="H2150" s="5" t="str">
        <f t="shared" si="133"/>
        <v>NEUTRAL</v>
      </c>
    </row>
    <row r="2151" spans="1:8" ht="13.5" x14ac:dyDescent="0.25">
      <c r="A2151" s="3">
        <f>TITRES_STAT!B2154</f>
        <v>45436</v>
      </c>
      <c r="B2151" s="5">
        <f>TITRES_STAT!C2154</f>
        <v>3.83</v>
      </c>
      <c r="C2151" s="5">
        <f>TITRES_STAT!D2154</f>
        <v>3.8222999999999998</v>
      </c>
      <c r="D2151" s="5">
        <f>TITRES_STAT!E2154</f>
        <v>300</v>
      </c>
      <c r="E2151" s="2">
        <f t="shared" si="132"/>
        <v>-85018</v>
      </c>
      <c r="F2151" s="5" t="str">
        <f t="shared" si="135"/>
        <v>BEARISH</v>
      </c>
      <c r="G2151" s="5" t="str">
        <f t="shared" si="134"/>
        <v>NEUTRAL</v>
      </c>
      <c r="H2151" s="5" t="str">
        <f t="shared" si="133"/>
        <v>CONFIRMED BEARISH</v>
      </c>
    </row>
    <row r="2152" spans="1:8" ht="13.5" x14ac:dyDescent="0.25">
      <c r="A2152" s="3">
        <f>TITRES_STAT!B2155</f>
        <v>45439</v>
      </c>
      <c r="B2152" s="5">
        <f>TITRES_STAT!C2155</f>
        <v>3.79</v>
      </c>
      <c r="C2152" s="5">
        <f>TITRES_STAT!D2155</f>
        <v>3.7824</v>
      </c>
      <c r="D2152" s="5">
        <f>TITRES_STAT!E2155</f>
        <v>1930</v>
      </c>
      <c r="E2152" s="2">
        <f t="shared" si="132"/>
        <v>-86948</v>
      </c>
      <c r="F2152" s="5" t="str">
        <f t="shared" si="135"/>
        <v>BEARISH</v>
      </c>
      <c r="G2152" s="5" t="str">
        <f t="shared" si="134"/>
        <v>STRONG</v>
      </c>
      <c r="H2152" s="5" t="str">
        <f t="shared" si="133"/>
        <v>CONFIRMED BEARISH</v>
      </c>
    </row>
    <row r="2153" spans="1:8" ht="13.5" x14ac:dyDescent="0.25">
      <c r="A2153" s="3">
        <f>TITRES_STAT!B2156</f>
        <v>45440</v>
      </c>
      <c r="B2153" s="5">
        <f>TITRES_STAT!C2156</f>
        <v>3.79</v>
      </c>
      <c r="C2153" s="5">
        <f>TITRES_STAT!D2156</f>
        <v>3.7824</v>
      </c>
      <c r="D2153" s="5">
        <f>TITRES_STAT!E2156</f>
        <v>1195</v>
      </c>
      <c r="E2153" s="2">
        <f t="shared" si="132"/>
        <v>-86948</v>
      </c>
      <c r="F2153" s="5" t="str">
        <f t="shared" si="135"/>
        <v>BEARISH</v>
      </c>
      <c r="G2153" s="5" t="str">
        <f t="shared" si="134"/>
        <v>STRONG</v>
      </c>
      <c r="H2153" s="5" t="str">
        <f t="shared" si="133"/>
        <v>CONFIRMED BEARISH</v>
      </c>
    </row>
    <row r="2154" spans="1:8" ht="13.5" x14ac:dyDescent="0.25">
      <c r="A2154" s="3">
        <f>TITRES_STAT!B2157</f>
        <v>45441</v>
      </c>
      <c r="B2154" s="5">
        <f>TITRES_STAT!C2157</f>
        <v>3.79</v>
      </c>
      <c r="C2154" s="5">
        <f>TITRES_STAT!D2157</f>
        <v>3.7824</v>
      </c>
      <c r="D2154" s="5">
        <f>TITRES_STAT!E2157</f>
        <v>0</v>
      </c>
      <c r="E2154" s="2">
        <f t="shared" si="132"/>
        <v>-86948</v>
      </c>
      <c r="F2154" s="5" t="str">
        <f t="shared" si="135"/>
        <v>BEARISH</v>
      </c>
      <c r="G2154" s="5" t="str">
        <f t="shared" si="134"/>
        <v>STRONG</v>
      </c>
      <c r="H2154" s="5" t="str">
        <f t="shared" si="133"/>
        <v>CONFIRMED BEARISH</v>
      </c>
    </row>
    <row r="2155" spans="1:8" ht="13.5" x14ac:dyDescent="0.25">
      <c r="A2155" s="3">
        <f>TITRES_STAT!B2158</f>
        <v>45442</v>
      </c>
      <c r="B2155" s="5">
        <f>TITRES_STAT!C2158</f>
        <v>3.7</v>
      </c>
      <c r="C2155" s="5">
        <f>TITRES_STAT!D2158</f>
        <v>3.6926000000000001</v>
      </c>
      <c r="D2155" s="5">
        <f>TITRES_STAT!E2158</f>
        <v>2155</v>
      </c>
      <c r="E2155" s="2">
        <f t="shared" si="132"/>
        <v>-89103</v>
      </c>
      <c r="F2155" s="5" t="str">
        <f t="shared" si="135"/>
        <v>BEARISH</v>
      </c>
      <c r="G2155" s="5" t="str">
        <f t="shared" si="134"/>
        <v>STRONG</v>
      </c>
      <c r="H2155" s="5" t="str">
        <f t="shared" si="133"/>
        <v>CONFIRMED BEARISH</v>
      </c>
    </row>
    <row r="2156" spans="1:8" ht="13.5" x14ac:dyDescent="0.25">
      <c r="A2156" s="3">
        <f>TITRES_STAT!B2159</f>
        <v>45443</v>
      </c>
      <c r="B2156" s="5">
        <f>TITRES_STAT!C2159</f>
        <v>3.55</v>
      </c>
      <c r="C2156" s="5">
        <f>TITRES_STAT!D2159</f>
        <v>3.5428999999999999</v>
      </c>
      <c r="D2156" s="5">
        <f>TITRES_STAT!E2159</f>
        <v>500</v>
      </c>
      <c r="E2156" s="2">
        <f t="shared" si="132"/>
        <v>-89603</v>
      </c>
      <c r="F2156" s="5" t="str">
        <f t="shared" si="135"/>
        <v>BEARISH</v>
      </c>
      <c r="G2156" s="5" t="str">
        <f t="shared" si="134"/>
        <v>STRONG</v>
      </c>
      <c r="H2156" s="5" t="str">
        <f t="shared" si="133"/>
        <v>CONFIRMED BEARISH</v>
      </c>
    </row>
    <row r="2157" spans="1:8" ht="13.5" x14ac:dyDescent="0.25">
      <c r="A2157" s="3">
        <f>TITRES_STAT!B2160</f>
        <v>45446</v>
      </c>
      <c r="B2157" s="5">
        <f>TITRES_STAT!C2160</f>
        <v>3.55</v>
      </c>
      <c r="C2157" s="5">
        <f>TITRES_STAT!D2160</f>
        <v>3.5428999999999999</v>
      </c>
      <c r="D2157" s="5">
        <f>TITRES_STAT!E2160</f>
        <v>0</v>
      </c>
      <c r="E2157" s="2">
        <f t="shared" si="132"/>
        <v>-89603</v>
      </c>
      <c r="F2157" s="5" t="str">
        <f t="shared" si="135"/>
        <v>BEARISH</v>
      </c>
      <c r="G2157" s="5" t="str">
        <f t="shared" si="134"/>
        <v>STRONG</v>
      </c>
      <c r="H2157" s="5" t="str">
        <f t="shared" si="133"/>
        <v>CONFIRMED BEARISH</v>
      </c>
    </row>
    <row r="2158" spans="1:8" ht="13.5" x14ac:dyDescent="0.25">
      <c r="A2158" s="3">
        <f>TITRES_STAT!B2161</f>
        <v>45447</v>
      </c>
      <c r="B2158" s="5">
        <f>TITRES_STAT!C2161</f>
        <v>3.55</v>
      </c>
      <c r="C2158" s="5">
        <f>TITRES_STAT!D2161</f>
        <v>3.5428999999999999</v>
      </c>
      <c r="D2158" s="5">
        <f>TITRES_STAT!E2161</f>
        <v>1414</v>
      </c>
      <c r="E2158" s="2">
        <f t="shared" si="132"/>
        <v>-89603</v>
      </c>
      <c r="F2158" s="5" t="str">
        <f t="shared" si="135"/>
        <v>BEARISH</v>
      </c>
      <c r="G2158" s="5" t="str">
        <f t="shared" si="134"/>
        <v>STRONG</v>
      </c>
      <c r="H2158" s="5" t="str">
        <f t="shared" si="133"/>
        <v>CONFIRMED BEARISH</v>
      </c>
    </row>
    <row r="2159" spans="1:8" ht="13.5" x14ac:dyDescent="0.25">
      <c r="A2159" s="3">
        <f>TITRES_STAT!B2162</f>
        <v>45448</v>
      </c>
      <c r="B2159" s="5">
        <f>TITRES_STAT!C2162</f>
        <v>3.6</v>
      </c>
      <c r="C2159" s="5">
        <f>TITRES_STAT!D2162</f>
        <v>3.5928</v>
      </c>
      <c r="D2159" s="5">
        <f>TITRES_STAT!E2162</f>
        <v>2689</v>
      </c>
      <c r="E2159" s="2">
        <f t="shared" si="132"/>
        <v>-86914</v>
      </c>
      <c r="F2159" s="5" t="str">
        <f t="shared" si="135"/>
        <v>BULLISH</v>
      </c>
      <c r="G2159" s="5" t="str">
        <f t="shared" si="134"/>
        <v>NEUTRAL</v>
      </c>
      <c r="H2159" s="5" t="str">
        <f t="shared" si="133"/>
        <v>BULLISH DIVERGENCE</v>
      </c>
    </row>
    <row r="2160" spans="1:8" ht="13.5" x14ac:dyDescent="0.25">
      <c r="A2160" s="3">
        <f>TITRES_STAT!B2163</f>
        <v>45449</v>
      </c>
      <c r="B2160" s="5">
        <f>TITRES_STAT!C2163</f>
        <v>3.51</v>
      </c>
      <c r="C2160" s="5">
        <f>TITRES_STAT!D2163</f>
        <v>3.5030000000000001</v>
      </c>
      <c r="D2160" s="5">
        <f>TITRES_STAT!E2163</f>
        <v>1220</v>
      </c>
      <c r="E2160" s="2">
        <f t="shared" si="132"/>
        <v>-88134</v>
      </c>
      <c r="F2160" s="5" t="str">
        <f t="shared" si="135"/>
        <v>BULLISH</v>
      </c>
      <c r="G2160" s="5" t="str">
        <f t="shared" si="134"/>
        <v>NEUTRAL</v>
      </c>
      <c r="H2160" s="5" t="str">
        <f t="shared" si="133"/>
        <v>BULLISH DIVERGENCE</v>
      </c>
    </row>
    <row r="2161" spans="1:8" ht="13.5" x14ac:dyDescent="0.25">
      <c r="A2161" s="3">
        <f>TITRES_STAT!B2164</f>
        <v>45450</v>
      </c>
      <c r="B2161" s="5">
        <f>TITRES_STAT!C2164</f>
        <v>3.52</v>
      </c>
      <c r="C2161" s="5">
        <f>TITRES_STAT!D2164</f>
        <v>3.5129999999999999</v>
      </c>
      <c r="D2161" s="5">
        <f>TITRES_STAT!E2164</f>
        <v>450</v>
      </c>
      <c r="E2161" s="2">
        <f t="shared" si="132"/>
        <v>-87684</v>
      </c>
      <c r="F2161" s="5" t="str">
        <f t="shared" si="135"/>
        <v>BULLISH</v>
      </c>
      <c r="G2161" s="5" t="str">
        <f t="shared" si="134"/>
        <v>WEAK</v>
      </c>
      <c r="H2161" s="5" t="str">
        <f t="shared" si="133"/>
        <v>BULLISH DIVERGENCE</v>
      </c>
    </row>
    <row r="2162" spans="1:8" ht="13.5" x14ac:dyDescent="0.25">
      <c r="A2162" s="3">
        <f>TITRES_STAT!B2165</f>
        <v>45453</v>
      </c>
      <c r="B2162" s="5">
        <f>TITRES_STAT!C2165</f>
        <v>3.59</v>
      </c>
      <c r="C2162" s="5">
        <f>TITRES_STAT!D2165</f>
        <v>3.5828000000000002</v>
      </c>
      <c r="D2162" s="5">
        <f>TITRES_STAT!E2165</f>
        <v>501</v>
      </c>
      <c r="E2162" s="2">
        <f t="shared" si="132"/>
        <v>-87183</v>
      </c>
      <c r="F2162" s="5" t="str">
        <f t="shared" si="135"/>
        <v>BULLISH</v>
      </c>
      <c r="G2162" s="5" t="str">
        <f t="shared" si="134"/>
        <v>WEAK</v>
      </c>
      <c r="H2162" s="5" t="str">
        <f t="shared" si="133"/>
        <v>CONFIRMED BULLISH</v>
      </c>
    </row>
    <row r="2163" spans="1:8" ht="13.5" x14ac:dyDescent="0.25">
      <c r="A2163" s="3">
        <f>TITRES_STAT!B2166</f>
        <v>45454</v>
      </c>
      <c r="B2163" s="5">
        <f>TITRES_STAT!C2166</f>
        <v>3.52</v>
      </c>
      <c r="C2163" s="5">
        <f>TITRES_STAT!D2166</f>
        <v>3.5129999999999999</v>
      </c>
      <c r="D2163" s="5">
        <f>TITRES_STAT!E2166</f>
        <v>550</v>
      </c>
      <c r="E2163" s="2">
        <f t="shared" si="132"/>
        <v>-87733</v>
      </c>
      <c r="F2163" s="5" t="str">
        <f t="shared" si="135"/>
        <v>BULLISH</v>
      </c>
      <c r="G2163" s="5" t="str">
        <f t="shared" si="134"/>
        <v>WEAK</v>
      </c>
      <c r="H2163" s="5" t="str">
        <f t="shared" si="133"/>
        <v>BULLISH DIVERGENCE</v>
      </c>
    </row>
    <row r="2164" spans="1:8" ht="13.5" x14ac:dyDescent="0.25">
      <c r="A2164" s="3">
        <f>TITRES_STAT!B2167</f>
        <v>45455</v>
      </c>
      <c r="B2164" s="5">
        <f>TITRES_STAT!C2167</f>
        <v>3.51</v>
      </c>
      <c r="C2164" s="5">
        <f>TITRES_STAT!D2167</f>
        <v>3.5030000000000001</v>
      </c>
      <c r="D2164" s="5">
        <f>TITRES_STAT!E2167</f>
        <v>253</v>
      </c>
      <c r="E2164" s="2">
        <f t="shared" si="132"/>
        <v>-87986</v>
      </c>
      <c r="F2164" s="5" t="str">
        <f t="shared" si="135"/>
        <v>BEARISH</v>
      </c>
      <c r="G2164" s="5" t="str">
        <f t="shared" si="134"/>
        <v>NEUTRAL</v>
      </c>
      <c r="H2164" s="5" t="str">
        <f t="shared" si="133"/>
        <v>CONFIRMED BEARISH</v>
      </c>
    </row>
    <row r="2165" spans="1:8" ht="13.5" x14ac:dyDescent="0.25">
      <c r="A2165" s="3">
        <f>TITRES_STAT!B2168</f>
        <v>45456</v>
      </c>
      <c r="B2165" s="5">
        <f>TITRES_STAT!C2168</f>
        <v>3.51</v>
      </c>
      <c r="C2165" s="5">
        <f>TITRES_STAT!D2168</f>
        <v>3.5030000000000001</v>
      </c>
      <c r="D2165" s="5">
        <f>TITRES_STAT!E2168</f>
        <v>1355</v>
      </c>
      <c r="E2165" s="2">
        <f t="shared" si="132"/>
        <v>-87986</v>
      </c>
      <c r="F2165" s="5" t="str">
        <f t="shared" si="135"/>
        <v>BULLISH</v>
      </c>
      <c r="G2165" s="5" t="str">
        <f t="shared" si="134"/>
        <v>NEUTRAL</v>
      </c>
      <c r="H2165" s="5" t="str">
        <f t="shared" si="133"/>
        <v>NEUTRAL</v>
      </c>
    </row>
    <row r="2166" spans="1:8" ht="13.5" x14ac:dyDescent="0.25">
      <c r="A2166" s="3">
        <f>TITRES_STAT!B2169</f>
        <v>45457</v>
      </c>
      <c r="B2166" s="5">
        <f>TITRES_STAT!C2169</f>
        <v>3.51</v>
      </c>
      <c r="C2166" s="5">
        <f>TITRES_STAT!D2169</f>
        <v>3.5030000000000001</v>
      </c>
      <c r="D2166" s="5">
        <f>TITRES_STAT!E2169</f>
        <v>15</v>
      </c>
      <c r="E2166" s="2">
        <f t="shared" si="132"/>
        <v>-87986</v>
      </c>
      <c r="F2166" s="5" t="str">
        <f t="shared" si="135"/>
        <v>BEARISH</v>
      </c>
      <c r="G2166" s="5" t="str">
        <f t="shared" si="134"/>
        <v>NEUTRAL</v>
      </c>
      <c r="H2166" s="5" t="str">
        <f t="shared" si="133"/>
        <v>CONFIRMED BEARISH</v>
      </c>
    </row>
    <row r="2167" spans="1:8" ht="13.5" x14ac:dyDescent="0.25">
      <c r="A2167" s="3">
        <f>TITRES_STAT!B2170</f>
        <v>45461</v>
      </c>
      <c r="B2167" s="5">
        <f>TITRES_STAT!C2170</f>
        <v>3.59</v>
      </c>
      <c r="C2167" s="5">
        <f>TITRES_STAT!D2170</f>
        <v>3.5828000000000002</v>
      </c>
      <c r="D2167" s="5">
        <f>TITRES_STAT!E2170</f>
        <v>1000</v>
      </c>
      <c r="E2167" s="2">
        <f t="shared" si="132"/>
        <v>-86986</v>
      </c>
      <c r="F2167" s="5" t="str">
        <f t="shared" si="135"/>
        <v>BULLISH</v>
      </c>
      <c r="G2167" s="5" t="str">
        <f t="shared" si="134"/>
        <v>NEUTRAL</v>
      </c>
      <c r="H2167" s="5" t="str">
        <f t="shared" si="133"/>
        <v>NEUTRAL</v>
      </c>
    </row>
    <row r="2168" spans="1:8" ht="13.5" x14ac:dyDescent="0.25">
      <c r="A2168" s="3">
        <f>TITRES_STAT!B2171</f>
        <v>45462</v>
      </c>
      <c r="B2168" s="5">
        <f>TITRES_STAT!C2171</f>
        <v>3.59</v>
      </c>
      <c r="C2168" s="5">
        <f>TITRES_STAT!D2171</f>
        <v>3.5828000000000002</v>
      </c>
      <c r="D2168" s="5">
        <f>TITRES_STAT!E2171</f>
        <v>2240</v>
      </c>
      <c r="E2168" s="2">
        <f t="shared" si="132"/>
        <v>-86986</v>
      </c>
      <c r="F2168" s="5" t="str">
        <f t="shared" si="135"/>
        <v>BULLISH</v>
      </c>
      <c r="G2168" s="5" t="str">
        <f t="shared" si="134"/>
        <v>NEUTRAL</v>
      </c>
      <c r="H2168" s="5" t="str">
        <f t="shared" si="133"/>
        <v>CONFIRMED BULLISH</v>
      </c>
    </row>
    <row r="2169" spans="1:8" ht="13.5" x14ac:dyDescent="0.25">
      <c r="A2169" s="3">
        <f>TITRES_STAT!B2172</f>
        <v>45463</v>
      </c>
      <c r="B2169" s="5">
        <f>TITRES_STAT!C2172</f>
        <v>3.6</v>
      </c>
      <c r="C2169" s="5">
        <f>TITRES_STAT!D2172</f>
        <v>3.5928</v>
      </c>
      <c r="D2169" s="5">
        <f>TITRES_STAT!E2172</f>
        <v>6000</v>
      </c>
      <c r="E2169" s="2">
        <f t="shared" si="132"/>
        <v>-80986</v>
      </c>
      <c r="F2169" s="5" t="str">
        <f t="shared" si="135"/>
        <v>BULLISH</v>
      </c>
      <c r="G2169" s="5" t="str">
        <f t="shared" si="134"/>
        <v>WEAK</v>
      </c>
      <c r="H2169" s="5" t="str">
        <f t="shared" si="133"/>
        <v>CONFIRMED BULLISH</v>
      </c>
    </row>
    <row r="2170" spans="1:8" ht="13.5" x14ac:dyDescent="0.25">
      <c r="A2170" s="3">
        <f>TITRES_STAT!B2173</f>
        <v>45464</v>
      </c>
      <c r="B2170" s="5">
        <f>TITRES_STAT!C2173</f>
        <v>3.76</v>
      </c>
      <c r="C2170" s="5">
        <f>TITRES_STAT!D2173</f>
        <v>3.7524999999999999</v>
      </c>
      <c r="D2170" s="5">
        <f>TITRES_STAT!E2173</f>
        <v>261</v>
      </c>
      <c r="E2170" s="2">
        <f t="shared" si="132"/>
        <v>-80725</v>
      </c>
      <c r="F2170" s="5" t="str">
        <f t="shared" si="135"/>
        <v>BULLISH</v>
      </c>
      <c r="G2170" s="5" t="str">
        <f t="shared" si="134"/>
        <v>WEAK</v>
      </c>
      <c r="H2170" s="5" t="str">
        <f t="shared" si="133"/>
        <v>CONFIRMED BULLISH</v>
      </c>
    </row>
    <row r="2171" spans="1:8" ht="13.5" x14ac:dyDescent="0.25">
      <c r="A2171" s="3">
        <f>TITRES_STAT!B2174</f>
        <v>45467</v>
      </c>
      <c r="B2171" s="5">
        <f>TITRES_STAT!C2174</f>
        <v>3.92</v>
      </c>
      <c r="C2171" s="5">
        <f>TITRES_STAT!D2174</f>
        <v>3.9121999999999999</v>
      </c>
      <c r="D2171" s="5">
        <f>TITRES_STAT!E2174</f>
        <v>622</v>
      </c>
      <c r="E2171" s="2">
        <f t="shared" si="132"/>
        <v>-80103</v>
      </c>
      <c r="F2171" s="5" t="str">
        <f t="shared" si="135"/>
        <v>BULLISH</v>
      </c>
      <c r="G2171" s="5" t="str">
        <f t="shared" si="134"/>
        <v>WEAK</v>
      </c>
      <c r="H2171" s="5" t="str">
        <f t="shared" si="133"/>
        <v>CONFIRMED BULLISH</v>
      </c>
    </row>
    <row r="2172" spans="1:8" ht="13.5" x14ac:dyDescent="0.25">
      <c r="A2172" s="3">
        <f>TITRES_STAT!B2175</f>
        <v>45468</v>
      </c>
      <c r="B2172" s="5">
        <f>TITRES_STAT!C2175</f>
        <v>3.99</v>
      </c>
      <c r="C2172" s="5">
        <f>TITRES_STAT!D2175</f>
        <v>3.9820000000000002</v>
      </c>
      <c r="D2172" s="5">
        <f>TITRES_STAT!E2175</f>
        <v>575</v>
      </c>
      <c r="E2172" s="2">
        <f t="shared" si="132"/>
        <v>-79528</v>
      </c>
      <c r="F2172" s="5" t="str">
        <f t="shared" si="135"/>
        <v>BULLISH</v>
      </c>
      <c r="G2172" s="5" t="str">
        <f t="shared" si="134"/>
        <v>WEAK</v>
      </c>
      <c r="H2172" s="5" t="str">
        <f t="shared" si="133"/>
        <v>CONFIRMED BULLISH</v>
      </c>
    </row>
    <row r="2173" spans="1:8" ht="13.5" x14ac:dyDescent="0.25">
      <c r="A2173" s="3">
        <f>TITRES_STAT!B2176</f>
        <v>45469</v>
      </c>
      <c r="B2173" s="5">
        <f>TITRES_STAT!C2176</f>
        <v>3.82</v>
      </c>
      <c r="C2173" s="5">
        <f>TITRES_STAT!D2176</f>
        <v>3.8123999999999998</v>
      </c>
      <c r="D2173" s="5">
        <f>TITRES_STAT!E2176</f>
        <v>20</v>
      </c>
      <c r="E2173" s="2">
        <f t="shared" si="132"/>
        <v>-79548</v>
      </c>
      <c r="F2173" s="5" t="str">
        <f t="shared" si="135"/>
        <v>BULLISH</v>
      </c>
      <c r="G2173" s="5" t="str">
        <f t="shared" si="134"/>
        <v>WEAK</v>
      </c>
      <c r="H2173" s="5" t="str">
        <f t="shared" si="133"/>
        <v>CONFIRMED BULLISH</v>
      </c>
    </row>
    <row r="2174" spans="1:8" ht="13.5" x14ac:dyDescent="0.25">
      <c r="A2174" s="3">
        <f>TITRES_STAT!B2177</f>
        <v>45470</v>
      </c>
      <c r="B2174" s="5">
        <f>TITRES_STAT!C2177</f>
        <v>3.85</v>
      </c>
      <c r="C2174" s="5">
        <f>TITRES_STAT!D2177</f>
        <v>3.8422999999999998</v>
      </c>
      <c r="D2174" s="5">
        <f>TITRES_STAT!E2177</f>
        <v>14</v>
      </c>
      <c r="E2174" s="2">
        <f t="shared" si="132"/>
        <v>-79534</v>
      </c>
      <c r="F2174" s="5" t="str">
        <f t="shared" si="135"/>
        <v>BULLISH</v>
      </c>
      <c r="G2174" s="5" t="str">
        <f t="shared" si="134"/>
        <v>NEUTRAL</v>
      </c>
      <c r="H2174" s="5" t="str">
        <f t="shared" si="133"/>
        <v>CONFIRMED BULLISH</v>
      </c>
    </row>
    <row r="2175" spans="1:8" ht="13.5" x14ac:dyDescent="0.25">
      <c r="A2175" s="3">
        <f>TITRES_STAT!B2178</f>
        <v>45471</v>
      </c>
      <c r="B2175" s="5">
        <f>TITRES_STAT!C2178</f>
        <v>3.8</v>
      </c>
      <c r="C2175" s="5">
        <f>TITRES_STAT!D2178</f>
        <v>3.7924000000000002</v>
      </c>
      <c r="D2175" s="5">
        <f>TITRES_STAT!E2178</f>
        <v>100</v>
      </c>
      <c r="E2175" s="2">
        <f t="shared" si="132"/>
        <v>-79634</v>
      </c>
      <c r="F2175" s="5" t="str">
        <f t="shared" si="135"/>
        <v>BULLISH</v>
      </c>
      <c r="G2175" s="5" t="str">
        <f t="shared" si="134"/>
        <v>NEUTRAL</v>
      </c>
      <c r="H2175" s="5" t="str">
        <f t="shared" si="133"/>
        <v>CONFIRMED BULLISH</v>
      </c>
    </row>
    <row r="2176" spans="1:8" ht="13.5" x14ac:dyDescent="0.25">
      <c r="A2176" s="3">
        <f>TITRES_STAT!B2179</f>
        <v>45474</v>
      </c>
      <c r="B2176" s="5">
        <f>TITRES_STAT!C2179</f>
        <v>3.8</v>
      </c>
      <c r="C2176" s="5">
        <f>TITRES_STAT!D2179</f>
        <v>3.7924000000000002</v>
      </c>
      <c r="D2176" s="5">
        <f>TITRES_STAT!E2179</f>
        <v>90</v>
      </c>
      <c r="E2176" s="2">
        <f t="shared" si="132"/>
        <v>-79634</v>
      </c>
      <c r="F2176" s="5" t="str">
        <f t="shared" si="135"/>
        <v>BULLISH</v>
      </c>
      <c r="G2176" s="5" t="str">
        <f t="shared" si="134"/>
        <v>NEUTRAL</v>
      </c>
      <c r="H2176" s="5" t="str">
        <f t="shared" si="133"/>
        <v>BULLISH DIVERGENCE</v>
      </c>
    </row>
    <row r="2177" spans="1:8" ht="13.5" x14ac:dyDescent="0.25">
      <c r="A2177" s="3">
        <f>TITRES_STAT!B2180</f>
        <v>45475</v>
      </c>
      <c r="B2177" s="5">
        <f>TITRES_STAT!C2180</f>
        <v>3.8</v>
      </c>
      <c r="C2177" s="5">
        <f>TITRES_STAT!D2180</f>
        <v>3.7924000000000002</v>
      </c>
      <c r="D2177" s="5">
        <f>TITRES_STAT!E2180</f>
        <v>0</v>
      </c>
      <c r="E2177" s="2">
        <f t="shared" si="132"/>
        <v>-79634</v>
      </c>
      <c r="F2177" s="5" t="str">
        <f t="shared" si="135"/>
        <v>BEARISH</v>
      </c>
      <c r="G2177" s="5" t="str">
        <f t="shared" si="134"/>
        <v>NEUTRAL</v>
      </c>
      <c r="H2177" s="5" t="str">
        <f t="shared" si="133"/>
        <v>CONFIRMED BEARISH</v>
      </c>
    </row>
    <row r="2178" spans="1:8" ht="13.5" x14ac:dyDescent="0.25">
      <c r="A2178" s="3">
        <f>TITRES_STAT!B2181</f>
        <v>45476</v>
      </c>
      <c r="B2178" s="5">
        <f>TITRES_STAT!C2181</f>
        <v>3.89</v>
      </c>
      <c r="C2178" s="5">
        <f>TITRES_STAT!D2181</f>
        <v>3.8822000000000001</v>
      </c>
      <c r="D2178" s="5">
        <f>TITRES_STAT!E2181</f>
        <v>2</v>
      </c>
      <c r="E2178" s="2">
        <f t="shared" si="132"/>
        <v>-79632</v>
      </c>
      <c r="F2178" s="5" t="str">
        <f t="shared" si="135"/>
        <v>BEARISH</v>
      </c>
      <c r="G2178" s="5" t="str">
        <f t="shared" si="134"/>
        <v>NEUTRAL</v>
      </c>
      <c r="H2178" s="5" t="str">
        <f t="shared" si="133"/>
        <v>BEARISH DIVERGENCE</v>
      </c>
    </row>
    <row r="2179" spans="1:8" ht="13.5" x14ac:dyDescent="0.25">
      <c r="A2179" s="3">
        <f>TITRES_STAT!B2182</f>
        <v>45477</v>
      </c>
      <c r="B2179" s="5">
        <f>TITRES_STAT!C2182</f>
        <v>3.89</v>
      </c>
      <c r="C2179" s="5">
        <f>TITRES_STAT!D2182</f>
        <v>3.8822000000000001</v>
      </c>
      <c r="D2179" s="5">
        <f>TITRES_STAT!E2182</f>
        <v>0</v>
      </c>
      <c r="E2179" s="2">
        <f t="shared" si="132"/>
        <v>-79632</v>
      </c>
      <c r="F2179" s="5" t="str">
        <f t="shared" si="135"/>
        <v>BEARISH</v>
      </c>
      <c r="G2179" s="5" t="str">
        <f t="shared" si="134"/>
        <v>NEUTRAL</v>
      </c>
      <c r="H2179" s="5" t="str">
        <f t="shared" si="133"/>
        <v>BEARISH DIVERGENCE</v>
      </c>
    </row>
    <row r="2180" spans="1:8" ht="13.5" x14ac:dyDescent="0.25">
      <c r="A2180" s="3">
        <f>TITRES_STAT!B2183</f>
        <v>45478</v>
      </c>
      <c r="B2180" s="5">
        <f>TITRES_STAT!C2183</f>
        <v>3.89</v>
      </c>
      <c r="C2180" s="5">
        <f>TITRES_STAT!D2183</f>
        <v>3.8822000000000001</v>
      </c>
      <c r="D2180" s="5">
        <f>TITRES_STAT!E2183</f>
        <v>0</v>
      </c>
      <c r="E2180" s="2">
        <f t="shared" ref="E2180:E2243" si="136">IF(B2180&gt;B2179, E2179+D2180, IF(B2180&lt;B2179, E2179-D2180, E2179))</f>
        <v>-79632</v>
      </c>
      <c r="F2180" s="5" t="str">
        <f t="shared" si="135"/>
        <v>BULLISH</v>
      </c>
      <c r="G2180" s="5" t="str">
        <f t="shared" si="134"/>
        <v>NEUTRAL</v>
      </c>
      <c r="H2180" s="5" t="str">
        <f t="shared" si="133"/>
        <v>CONFIRMED BULLISH</v>
      </c>
    </row>
    <row r="2181" spans="1:8" ht="13.5" x14ac:dyDescent="0.25">
      <c r="A2181" s="3">
        <f>TITRES_STAT!B2184</f>
        <v>45481</v>
      </c>
      <c r="B2181" s="5">
        <f>TITRES_STAT!C2184</f>
        <v>3.89</v>
      </c>
      <c r="C2181" s="5">
        <f>TITRES_STAT!D2184</f>
        <v>3.8822000000000001</v>
      </c>
      <c r="D2181" s="5">
        <f>TITRES_STAT!E2184</f>
        <v>200</v>
      </c>
      <c r="E2181" s="2">
        <f t="shared" si="136"/>
        <v>-79632</v>
      </c>
      <c r="F2181" s="5" t="str">
        <f t="shared" si="135"/>
        <v>BULLISH</v>
      </c>
      <c r="G2181" s="5" t="str">
        <f t="shared" si="134"/>
        <v>NEUTRAL</v>
      </c>
      <c r="H2181" s="5" t="str">
        <f t="shared" si="133"/>
        <v>CONFIRMED BULLISH</v>
      </c>
    </row>
    <row r="2182" spans="1:8" ht="13.5" x14ac:dyDescent="0.25">
      <c r="A2182" s="3">
        <f>TITRES_STAT!B2185</f>
        <v>45482</v>
      </c>
      <c r="B2182" s="5">
        <f>TITRES_STAT!C2185</f>
        <v>3.88</v>
      </c>
      <c r="C2182" s="5">
        <f>TITRES_STAT!D2185</f>
        <v>3.8721999999999999</v>
      </c>
      <c r="D2182" s="5">
        <f>TITRES_STAT!E2185</f>
        <v>600</v>
      </c>
      <c r="E2182" s="2">
        <f t="shared" si="136"/>
        <v>-80232</v>
      </c>
      <c r="F2182" s="5" t="str">
        <f t="shared" si="135"/>
        <v>BEARISH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BEARISH DIVERGENCE</v>
      </c>
    </row>
    <row r="2183" spans="1:8" ht="13.5" x14ac:dyDescent="0.25">
      <c r="A2183" s="3">
        <f>TITRES_STAT!B2186</f>
        <v>45483</v>
      </c>
      <c r="B2183" s="5">
        <f>TITRES_STAT!C2186</f>
        <v>3.71</v>
      </c>
      <c r="C2183" s="5">
        <f>TITRES_STAT!D2186</f>
        <v>3.7025999999999999</v>
      </c>
      <c r="D2183" s="5">
        <f>TITRES_STAT!E2186</f>
        <v>4</v>
      </c>
      <c r="E2183" s="2">
        <f t="shared" si="136"/>
        <v>-80236</v>
      </c>
      <c r="F2183" s="5" t="str">
        <f t="shared" si="135"/>
        <v>BEARISH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BEARISH</v>
      </c>
    </row>
    <row r="2184" spans="1:8" ht="13.5" x14ac:dyDescent="0.25">
      <c r="A2184" s="3">
        <f>TITRES_STAT!B2187</f>
        <v>45484</v>
      </c>
      <c r="B2184" s="5">
        <f>TITRES_STAT!C2187</f>
        <v>3.71</v>
      </c>
      <c r="C2184" s="5">
        <f>TITRES_STAT!D2187</f>
        <v>3.7025999999999999</v>
      </c>
      <c r="D2184" s="5">
        <f>TITRES_STAT!E2187</f>
        <v>605</v>
      </c>
      <c r="E2184" s="2">
        <f t="shared" si="136"/>
        <v>-80236</v>
      </c>
      <c r="F2184" s="5" t="str">
        <f t="shared" ref="F2184:F2247" si="139">IF(E2184&gt;E2179,"BULLISH",IF(E2184&lt;E2179,"BEARISH","NEUTRAL"))</f>
        <v>BEARISH</v>
      </c>
      <c r="G2184" s="5" t="str">
        <f t="shared" si="138"/>
        <v>NEUTRAL</v>
      </c>
      <c r="H2184" s="5" t="str">
        <f t="shared" si="137"/>
        <v>CONFIRMED BEARISH</v>
      </c>
    </row>
    <row r="2185" spans="1:8" ht="13.5" x14ac:dyDescent="0.25">
      <c r="A2185" s="3">
        <f>TITRES_STAT!B2188</f>
        <v>45485</v>
      </c>
      <c r="B2185" s="5">
        <f>TITRES_STAT!C2188</f>
        <v>3.69</v>
      </c>
      <c r="C2185" s="5">
        <f>TITRES_STAT!D2188</f>
        <v>3.6825999999999999</v>
      </c>
      <c r="D2185" s="5">
        <f>TITRES_STAT!E2188</f>
        <v>292</v>
      </c>
      <c r="E2185" s="2">
        <f t="shared" si="136"/>
        <v>-80528</v>
      </c>
      <c r="F2185" s="5" t="str">
        <f t="shared" si="139"/>
        <v>BEARISH</v>
      </c>
      <c r="G2185" s="5" t="str">
        <f t="shared" si="138"/>
        <v>NEUTRAL</v>
      </c>
      <c r="H2185" s="5" t="str">
        <f t="shared" si="137"/>
        <v>CONFIRMED BEARISH</v>
      </c>
    </row>
    <row r="2186" spans="1:8" ht="13.5" x14ac:dyDescent="0.25">
      <c r="A2186" s="3">
        <f>TITRES_STAT!B2189</f>
        <v>45488</v>
      </c>
      <c r="B2186" s="5">
        <f>TITRES_STAT!C2189</f>
        <v>3.59</v>
      </c>
      <c r="C2186" s="5">
        <f>TITRES_STAT!D2189</f>
        <v>3.5828000000000002</v>
      </c>
      <c r="D2186" s="5">
        <f>TITRES_STAT!E2189</f>
        <v>3</v>
      </c>
      <c r="E2186" s="2">
        <f t="shared" si="136"/>
        <v>-80531</v>
      </c>
      <c r="F2186" s="5" t="str">
        <f t="shared" si="139"/>
        <v>BEARISH</v>
      </c>
      <c r="G2186" s="5" t="str">
        <f t="shared" si="138"/>
        <v>NEUTRAL</v>
      </c>
      <c r="H2186" s="5" t="str">
        <f t="shared" si="137"/>
        <v>CONFIRMED BEARISH</v>
      </c>
    </row>
    <row r="2187" spans="1:8" ht="13.5" x14ac:dyDescent="0.25">
      <c r="A2187" s="3">
        <f>TITRES_STAT!B2190</f>
        <v>45489</v>
      </c>
      <c r="B2187" s="5">
        <f>TITRES_STAT!C2190</f>
        <v>3.59</v>
      </c>
      <c r="C2187" s="5">
        <f>TITRES_STAT!D2190</f>
        <v>3.5828000000000002</v>
      </c>
      <c r="D2187" s="5">
        <f>TITRES_STAT!E2190</f>
        <v>616</v>
      </c>
      <c r="E2187" s="2">
        <f t="shared" si="136"/>
        <v>-80531</v>
      </c>
      <c r="F2187" s="5" t="str">
        <f t="shared" si="139"/>
        <v>BEARISH</v>
      </c>
      <c r="G2187" s="5" t="str">
        <f t="shared" si="138"/>
        <v>NEUTRAL</v>
      </c>
      <c r="H2187" s="5" t="str">
        <f t="shared" si="137"/>
        <v>CONFIRMED BEARISH</v>
      </c>
    </row>
    <row r="2188" spans="1:8" ht="13.5" x14ac:dyDescent="0.25">
      <c r="A2188" s="3">
        <f>TITRES_STAT!B2191</f>
        <v>45490</v>
      </c>
      <c r="B2188" s="5">
        <f>TITRES_STAT!C2191</f>
        <v>3.6</v>
      </c>
      <c r="C2188" s="5">
        <f>TITRES_STAT!D2191</f>
        <v>3.5928</v>
      </c>
      <c r="D2188" s="5">
        <f>TITRES_STAT!E2191</f>
        <v>889</v>
      </c>
      <c r="E2188" s="2">
        <f t="shared" si="136"/>
        <v>-79642</v>
      </c>
      <c r="F2188" s="5" t="str">
        <f t="shared" si="139"/>
        <v>BULLISH</v>
      </c>
      <c r="G2188" s="5" t="str">
        <f t="shared" si="138"/>
        <v>NEUTRAL</v>
      </c>
      <c r="H2188" s="5" t="str">
        <f t="shared" si="137"/>
        <v>BULLISH DIVERGENCE</v>
      </c>
    </row>
    <row r="2189" spans="1:8" ht="13.5" x14ac:dyDescent="0.25">
      <c r="A2189" s="3">
        <f>TITRES_STAT!B2192</f>
        <v>45491</v>
      </c>
      <c r="B2189" s="5">
        <f>TITRES_STAT!C2192</f>
        <v>3.76</v>
      </c>
      <c r="C2189" s="5">
        <f>TITRES_STAT!D2192</f>
        <v>3.7524999999999999</v>
      </c>
      <c r="D2189" s="5">
        <f>TITRES_STAT!E2192</f>
        <v>0</v>
      </c>
      <c r="E2189" s="2">
        <f t="shared" si="136"/>
        <v>-79642</v>
      </c>
      <c r="F2189" s="5" t="str">
        <f t="shared" si="139"/>
        <v>BULLISH</v>
      </c>
      <c r="G2189" s="5" t="str">
        <f t="shared" si="138"/>
        <v>NEUTRAL</v>
      </c>
      <c r="H2189" s="5" t="str">
        <f t="shared" si="137"/>
        <v>CONFIRMED BULLISH</v>
      </c>
    </row>
    <row r="2190" spans="1:8" ht="13.5" x14ac:dyDescent="0.25">
      <c r="A2190" s="3">
        <f>TITRES_STAT!B2193</f>
        <v>45492</v>
      </c>
      <c r="B2190" s="5">
        <f>TITRES_STAT!C2193</f>
        <v>3.76</v>
      </c>
      <c r="C2190" s="5">
        <f>TITRES_STAT!D2193</f>
        <v>3.7524999999999999</v>
      </c>
      <c r="D2190" s="5">
        <f>TITRES_STAT!E2193</f>
        <v>0</v>
      </c>
      <c r="E2190" s="2">
        <f t="shared" si="136"/>
        <v>-79642</v>
      </c>
      <c r="F2190" s="5" t="str">
        <f t="shared" si="139"/>
        <v>BULLISH</v>
      </c>
      <c r="G2190" s="5" t="str">
        <f t="shared" si="138"/>
        <v>NEUTRAL</v>
      </c>
      <c r="H2190" s="5" t="str">
        <f t="shared" si="137"/>
        <v>CONFIRMED BULLISH</v>
      </c>
    </row>
    <row r="2191" spans="1:8" ht="13.5" x14ac:dyDescent="0.25">
      <c r="A2191" s="3">
        <f>TITRES_STAT!B2194</f>
        <v>45495</v>
      </c>
      <c r="B2191" s="5">
        <f>TITRES_STAT!C2194</f>
        <v>3.86</v>
      </c>
      <c r="C2191" s="5">
        <f>TITRES_STAT!D2194</f>
        <v>3.8523000000000001</v>
      </c>
      <c r="D2191" s="5">
        <f>TITRES_STAT!E2194</f>
        <v>1</v>
      </c>
      <c r="E2191" s="2">
        <f t="shared" si="136"/>
        <v>-79641</v>
      </c>
      <c r="F2191" s="5" t="str">
        <f t="shared" si="139"/>
        <v>BULLISH</v>
      </c>
      <c r="G2191" s="5" t="str">
        <f t="shared" si="138"/>
        <v>NEUTRAL</v>
      </c>
      <c r="H2191" s="5" t="str">
        <f t="shared" si="137"/>
        <v>CONFIRMED BULLISH</v>
      </c>
    </row>
    <row r="2192" spans="1:8" ht="13.5" x14ac:dyDescent="0.25">
      <c r="A2192" s="3">
        <f>TITRES_STAT!B2195</f>
        <v>45496</v>
      </c>
      <c r="B2192" s="5">
        <f>TITRES_STAT!C2195</f>
        <v>3.88</v>
      </c>
      <c r="C2192" s="5">
        <f>TITRES_STAT!D2195</f>
        <v>3.8721999999999999</v>
      </c>
      <c r="D2192" s="5">
        <f>TITRES_STAT!E2195</f>
        <v>567</v>
      </c>
      <c r="E2192" s="2">
        <f t="shared" si="136"/>
        <v>-79074</v>
      </c>
      <c r="F2192" s="5" t="str">
        <f t="shared" si="139"/>
        <v>BULLISH</v>
      </c>
      <c r="G2192" s="5" t="str">
        <f t="shared" si="138"/>
        <v>NEUTRAL</v>
      </c>
      <c r="H2192" s="5" t="str">
        <f t="shared" si="137"/>
        <v>CONFIRMED BULLISH</v>
      </c>
    </row>
    <row r="2193" spans="1:8" ht="13.5" x14ac:dyDescent="0.25">
      <c r="A2193" s="3">
        <f>TITRES_STAT!B2196</f>
        <v>45497</v>
      </c>
      <c r="B2193" s="5">
        <f>TITRES_STAT!C2196</f>
        <v>3.99</v>
      </c>
      <c r="C2193" s="5">
        <f>TITRES_STAT!D2196</f>
        <v>3.9820000000000002</v>
      </c>
      <c r="D2193" s="5">
        <f>TITRES_STAT!E2196</f>
        <v>75</v>
      </c>
      <c r="E2193" s="2">
        <f t="shared" si="136"/>
        <v>-78999</v>
      </c>
      <c r="F2193" s="5" t="str">
        <f t="shared" si="139"/>
        <v>BULLISH</v>
      </c>
      <c r="G2193" s="5" t="str">
        <f t="shared" si="138"/>
        <v>NEUTRAL</v>
      </c>
      <c r="H2193" s="5" t="str">
        <f t="shared" si="137"/>
        <v>CONFIRMED BULLISH</v>
      </c>
    </row>
    <row r="2194" spans="1:8" ht="13.5" x14ac:dyDescent="0.25">
      <c r="A2194" s="3">
        <f>TITRES_STAT!B2197</f>
        <v>45499</v>
      </c>
      <c r="B2194" s="5">
        <f>TITRES_STAT!C2197</f>
        <v>3.99</v>
      </c>
      <c r="C2194" s="5">
        <f>TITRES_STAT!D2197</f>
        <v>3.9820000000000002</v>
      </c>
      <c r="D2194" s="5">
        <f>TITRES_STAT!E2197</f>
        <v>220</v>
      </c>
      <c r="E2194" s="2">
        <f t="shared" si="136"/>
        <v>-78999</v>
      </c>
      <c r="F2194" s="5" t="str">
        <f t="shared" si="139"/>
        <v>BULLISH</v>
      </c>
      <c r="G2194" s="5" t="str">
        <f t="shared" si="138"/>
        <v>NEUTRAL</v>
      </c>
      <c r="H2194" s="5" t="str">
        <f t="shared" si="137"/>
        <v>CONFIRMED BULLISH</v>
      </c>
    </row>
    <row r="2195" spans="1:8" ht="13.5" x14ac:dyDescent="0.25">
      <c r="A2195" s="3">
        <f>TITRES_STAT!B2198</f>
        <v>45502</v>
      </c>
      <c r="B2195" s="5">
        <f>TITRES_STAT!C2198</f>
        <v>4</v>
      </c>
      <c r="C2195" s="5">
        <f>TITRES_STAT!D2198</f>
        <v>3.992</v>
      </c>
      <c r="D2195" s="5">
        <f>TITRES_STAT!E2198</f>
        <v>831</v>
      </c>
      <c r="E2195" s="2">
        <f t="shared" si="136"/>
        <v>-78168</v>
      </c>
      <c r="F2195" s="5" t="str">
        <f t="shared" si="139"/>
        <v>BULLISH</v>
      </c>
      <c r="G2195" s="5" t="str">
        <f t="shared" si="138"/>
        <v>NEUTRAL</v>
      </c>
      <c r="H2195" s="5" t="str">
        <f t="shared" si="137"/>
        <v>CONFIRMED BULLISH</v>
      </c>
    </row>
    <row r="2196" spans="1:8" ht="13.5" x14ac:dyDescent="0.25">
      <c r="A2196" s="3">
        <f>TITRES_STAT!B2199</f>
        <v>45503</v>
      </c>
      <c r="B2196" s="5">
        <f>TITRES_STAT!C2199</f>
        <v>4.18</v>
      </c>
      <c r="C2196" s="5">
        <f>TITRES_STAT!D2199</f>
        <v>4.1715999999999998</v>
      </c>
      <c r="D2196" s="5">
        <f>TITRES_STAT!E2199</f>
        <v>0</v>
      </c>
      <c r="E2196" s="2">
        <f t="shared" si="136"/>
        <v>-78168</v>
      </c>
      <c r="F2196" s="5" t="str">
        <f t="shared" si="139"/>
        <v>BULLISH</v>
      </c>
      <c r="G2196" s="5" t="str">
        <f t="shared" si="138"/>
        <v>NEUTRAL</v>
      </c>
      <c r="H2196" s="5" t="str">
        <f t="shared" si="137"/>
        <v>CONFIRMED BULLISH</v>
      </c>
    </row>
    <row r="2197" spans="1:8" ht="13.5" x14ac:dyDescent="0.25">
      <c r="A2197" s="3">
        <f>TITRES_STAT!B2200</f>
        <v>45504</v>
      </c>
      <c r="B2197" s="5">
        <f>TITRES_STAT!C2200</f>
        <v>4.3600000000000003</v>
      </c>
      <c r="C2197" s="5">
        <f>TITRES_STAT!D2200</f>
        <v>4.3513000000000002</v>
      </c>
      <c r="D2197" s="5">
        <f>TITRES_STAT!E2200</f>
        <v>350</v>
      </c>
      <c r="E2197" s="2">
        <f t="shared" si="136"/>
        <v>-77818</v>
      </c>
      <c r="F2197" s="5" t="str">
        <f t="shared" si="139"/>
        <v>BULLISH</v>
      </c>
      <c r="G2197" s="5" t="str">
        <f t="shared" si="138"/>
        <v>NEUTRAL</v>
      </c>
      <c r="H2197" s="5" t="str">
        <f t="shared" si="137"/>
        <v>CONFIRMED BULLISH</v>
      </c>
    </row>
    <row r="2198" spans="1:8" ht="13.5" x14ac:dyDescent="0.25">
      <c r="A2198" s="3">
        <f>TITRES_STAT!B2201</f>
        <v>45505</v>
      </c>
      <c r="B2198" s="5">
        <f>TITRES_STAT!C2201</f>
        <v>4.55</v>
      </c>
      <c r="C2198" s="5">
        <f>TITRES_STAT!D2201</f>
        <v>4.5408999999999997</v>
      </c>
      <c r="D2198" s="5">
        <f>TITRES_STAT!E2201</f>
        <v>0</v>
      </c>
      <c r="E2198" s="2">
        <f t="shared" si="136"/>
        <v>-77818</v>
      </c>
      <c r="F2198" s="5" t="str">
        <f t="shared" si="139"/>
        <v>BULLISH</v>
      </c>
      <c r="G2198" s="5" t="str">
        <f t="shared" si="138"/>
        <v>NEUTRAL</v>
      </c>
      <c r="H2198" s="5" t="str">
        <f t="shared" si="137"/>
        <v>CONFIRMED BULLISH</v>
      </c>
    </row>
    <row r="2199" spans="1:8" ht="13.5" x14ac:dyDescent="0.25">
      <c r="A2199" s="3">
        <f>TITRES_STAT!B2202</f>
        <v>45506</v>
      </c>
      <c r="B2199" s="5">
        <f>TITRES_STAT!C2202</f>
        <v>4.75</v>
      </c>
      <c r="C2199" s="5">
        <f>TITRES_STAT!D2202</f>
        <v>4.7404999999999999</v>
      </c>
      <c r="D2199" s="5">
        <f>TITRES_STAT!E2202</f>
        <v>860</v>
      </c>
      <c r="E2199" s="2">
        <f t="shared" si="136"/>
        <v>-76958</v>
      </c>
      <c r="F2199" s="5" t="str">
        <f t="shared" si="139"/>
        <v>BULLISH</v>
      </c>
      <c r="G2199" s="5" t="str">
        <f t="shared" si="138"/>
        <v>WEAK</v>
      </c>
      <c r="H2199" s="5" t="str">
        <f t="shared" si="137"/>
        <v>CONFIRMED BULLISH</v>
      </c>
    </row>
    <row r="2200" spans="1:8" ht="13.5" x14ac:dyDescent="0.25">
      <c r="A2200" s="3">
        <f>TITRES_STAT!B2203</f>
        <v>45509</v>
      </c>
      <c r="B2200" s="5">
        <f>TITRES_STAT!C2203</f>
        <v>4.7</v>
      </c>
      <c r="C2200" s="5">
        <f>TITRES_STAT!D2203</f>
        <v>4.6905999999999999</v>
      </c>
      <c r="D2200" s="5">
        <f>TITRES_STAT!E2203</f>
        <v>519</v>
      </c>
      <c r="E2200" s="2">
        <f t="shared" si="136"/>
        <v>-77477</v>
      </c>
      <c r="F2200" s="5" t="str">
        <f t="shared" si="139"/>
        <v>BULLISH</v>
      </c>
      <c r="G2200" s="5" t="str">
        <f t="shared" si="138"/>
        <v>NEUTRAL</v>
      </c>
      <c r="H2200" s="5" t="str">
        <f t="shared" si="137"/>
        <v>CONFIRMED BULLISH</v>
      </c>
    </row>
    <row r="2201" spans="1:8" ht="13.5" x14ac:dyDescent="0.25">
      <c r="A2201" s="3">
        <f>TITRES_STAT!B2204</f>
        <v>45510</v>
      </c>
      <c r="B2201" s="5">
        <f>TITRES_STAT!C2204</f>
        <v>4.7</v>
      </c>
      <c r="C2201" s="5">
        <f>TITRES_STAT!D2204</f>
        <v>4.6905999999999999</v>
      </c>
      <c r="D2201" s="5">
        <f>TITRES_STAT!E2204</f>
        <v>369</v>
      </c>
      <c r="E2201" s="2">
        <f t="shared" si="136"/>
        <v>-77477</v>
      </c>
      <c r="F2201" s="5" t="str">
        <f t="shared" si="139"/>
        <v>BULLISH</v>
      </c>
      <c r="G2201" s="5" t="str">
        <f t="shared" si="138"/>
        <v>NEUTRAL</v>
      </c>
      <c r="H2201" s="5" t="str">
        <f t="shared" si="137"/>
        <v>CONFIRMED BULLISH</v>
      </c>
    </row>
    <row r="2202" spans="1:8" ht="13.5" x14ac:dyDescent="0.25">
      <c r="A2202" s="3">
        <f>TITRES_STAT!B2205</f>
        <v>45511</v>
      </c>
      <c r="B2202" s="5">
        <f>TITRES_STAT!C2205</f>
        <v>4.91</v>
      </c>
      <c r="C2202" s="5">
        <f>TITRES_STAT!D2205</f>
        <v>4.9001999999999999</v>
      </c>
      <c r="D2202" s="5">
        <f>TITRES_STAT!E2205</f>
        <v>94</v>
      </c>
      <c r="E2202" s="2">
        <f t="shared" si="136"/>
        <v>-77383</v>
      </c>
      <c r="F2202" s="5" t="str">
        <f t="shared" si="139"/>
        <v>BULLISH</v>
      </c>
      <c r="G2202" s="5" t="str">
        <f t="shared" si="138"/>
        <v>NEUTRAL</v>
      </c>
      <c r="H2202" s="5" t="str">
        <f t="shared" si="137"/>
        <v>CONFIRMED BULLISH</v>
      </c>
    </row>
    <row r="2203" spans="1:8" ht="13.5" x14ac:dyDescent="0.25">
      <c r="A2203" s="3">
        <f>TITRES_STAT!B2206</f>
        <v>45512</v>
      </c>
      <c r="B2203" s="5">
        <f>TITRES_STAT!C2206</f>
        <v>5.13</v>
      </c>
      <c r="C2203" s="5">
        <f>TITRES_STAT!D2206</f>
        <v>5.1196999999999999</v>
      </c>
      <c r="D2203" s="5">
        <f>TITRES_STAT!E2206</f>
        <v>215</v>
      </c>
      <c r="E2203" s="2">
        <f t="shared" si="136"/>
        <v>-77168</v>
      </c>
      <c r="F2203" s="5" t="str">
        <f t="shared" si="139"/>
        <v>BULLISH</v>
      </c>
      <c r="G2203" s="5" t="str">
        <f t="shared" si="138"/>
        <v>NEUTRAL</v>
      </c>
      <c r="H2203" s="5" t="str">
        <f t="shared" si="137"/>
        <v>CONFIRMED BULLISH</v>
      </c>
    </row>
    <row r="2204" spans="1:8" ht="13.5" x14ac:dyDescent="0.25">
      <c r="A2204" s="3">
        <f>TITRES_STAT!B2207</f>
        <v>45513</v>
      </c>
      <c r="B2204" s="5">
        <f>TITRES_STAT!C2207</f>
        <v>5.13</v>
      </c>
      <c r="C2204" s="5">
        <f>TITRES_STAT!D2207</f>
        <v>5.1196999999999999</v>
      </c>
      <c r="D2204" s="5">
        <f>TITRES_STAT!E2207</f>
        <v>580</v>
      </c>
      <c r="E2204" s="2">
        <f t="shared" si="136"/>
        <v>-77168</v>
      </c>
      <c r="F2204" s="5" t="str">
        <f t="shared" si="139"/>
        <v>BEARISH</v>
      </c>
      <c r="G2204" s="5" t="str">
        <f t="shared" si="138"/>
        <v>NEUTRAL</v>
      </c>
      <c r="H2204" s="5" t="str">
        <f t="shared" si="137"/>
        <v>BEARISH DIVERGENCE</v>
      </c>
    </row>
    <row r="2205" spans="1:8" ht="13.5" x14ac:dyDescent="0.25">
      <c r="A2205" s="3">
        <f>TITRES_STAT!B2208</f>
        <v>45516</v>
      </c>
      <c r="B2205" s="5">
        <f>TITRES_STAT!C2208</f>
        <v>5.2</v>
      </c>
      <c r="C2205" s="5">
        <f>TITRES_STAT!D2208</f>
        <v>5.2</v>
      </c>
      <c r="D2205" s="5">
        <f>TITRES_STAT!E2208</f>
        <v>82</v>
      </c>
      <c r="E2205" s="2">
        <f t="shared" si="136"/>
        <v>-77086</v>
      </c>
      <c r="F2205" s="5" t="str">
        <f t="shared" si="139"/>
        <v>BULLISH</v>
      </c>
      <c r="G2205" s="5" t="str">
        <f t="shared" si="138"/>
        <v>NEUTRAL</v>
      </c>
      <c r="H2205" s="5" t="str">
        <f t="shared" si="137"/>
        <v>CONFIRMED BULLISH</v>
      </c>
    </row>
    <row r="2206" spans="1:8" ht="13.5" x14ac:dyDescent="0.25">
      <c r="A2206" s="3">
        <f>TITRES_STAT!B2209</f>
        <v>45518</v>
      </c>
      <c r="B2206" s="5">
        <f>TITRES_STAT!C2209</f>
        <v>5.19</v>
      </c>
      <c r="C2206" s="5">
        <f>TITRES_STAT!D2209</f>
        <v>5.19</v>
      </c>
      <c r="D2206" s="5">
        <f>TITRES_STAT!E2209</f>
        <v>3000</v>
      </c>
      <c r="E2206" s="2">
        <f t="shared" si="136"/>
        <v>-80086</v>
      </c>
      <c r="F2206" s="5" t="str">
        <f t="shared" si="139"/>
        <v>BEARISH</v>
      </c>
      <c r="G2206" s="5" t="str">
        <f t="shared" si="138"/>
        <v>STRONG</v>
      </c>
      <c r="H2206" s="5" t="str">
        <f t="shared" si="137"/>
        <v>BEARISH DIVERGENCE</v>
      </c>
    </row>
    <row r="2207" spans="1:8" ht="13.5" x14ac:dyDescent="0.25">
      <c r="A2207" s="3">
        <f>TITRES_STAT!B2210</f>
        <v>45519</v>
      </c>
      <c r="B2207" s="5">
        <f>TITRES_STAT!C2210</f>
        <v>5.19</v>
      </c>
      <c r="C2207" s="5">
        <f>TITRES_STAT!D2210</f>
        <v>5.19</v>
      </c>
      <c r="D2207" s="5">
        <f>TITRES_STAT!E2210</f>
        <v>920</v>
      </c>
      <c r="E2207" s="2">
        <f t="shared" si="136"/>
        <v>-80086</v>
      </c>
      <c r="F2207" s="5" t="str">
        <f t="shared" si="139"/>
        <v>BEARISH</v>
      </c>
      <c r="G2207" s="5" t="str">
        <f t="shared" si="138"/>
        <v>STRONG</v>
      </c>
      <c r="H2207" s="5" t="str">
        <f t="shared" si="137"/>
        <v>BEARISH DIVERGENCE</v>
      </c>
    </row>
    <row r="2208" spans="1:8" ht="13.5" x14ac:dyDescent="0.25">
      <c r="A2208" s="3">
        <f>TITRES_STAT!B2211</f>
        <v>45520</v>
      </c>
      <c r="B2208" s="5">
        <f>TITRES_STAT!C2211</f>
        <v>4.96</v>
      </c>
      <c r="C2208" s="5">
        <f>TITRES_STAT!D2211</f>
        <v>4.96</v>
      </c>
      <c r="D2208" s="5">
        <f>TITRES_STAT!E2211</f>
        <v>1671</v>
      </c>
      <c r="E2208" s="2">
        <f t="shared" si="136"/>
        <v>-81757</v>
      </c>
      <c r="F2208" s="5" t="str">
        <f t="shared" si="139"/>
        <v>BEARISH</v>
      </c>
      <c r="G2208" s="5" t="str">
        <f t="shared" si="138"/>
        <v>STRONG</v>
      </c>
      <c r="H2208" s="5" t="str">
        <f t="shared" si="137"/>
        <v>CONFIRMED BEARISH</v>
      </c>
    </row>
    <row r="2209" spans="1:8" ht="13.5" x14ac:dyDescent="0.25">
      <c r="A2209" s="3">
        <f>TITRES_STAT!B2212</f>
        <v>45523</v>
      </c>
      <c r="B2209" s="5">
        <f>TITRES_STAT!C2212</f>
        <v>4.96</v>
      </c>
      <c r="C2209" s="5">
        <f>TITRES_STAT!D2212</f>
        <v>4.96</v>
      </c>
      <c r="D2209" s="5">
        <f>TITRES_STAT!E2212</f>
        <v>0</v>
      </c>
      <c r="E2209" s="2">
        <f t="shared" si="136"/>
        <v>-81757</v>
      </c>
      <c r="F2209" s="5" t="str">
        <f t="shared" si="139"/>
        <v>BEARISH</v>
      </c>
      <c r="G2209" s="5" t="str">
        <f t="shared" si="138"/>
        <v>STRONG</v>
      </c>
      <c r="H2209" s="5" t="str">
        <f t="shared" si="137"/>
        <v>CONFIRMED BEARISH</v>
      </c>
    </row>
    <row r="2210" spans="1:8" ht="13.5" x14ac:dyDescent="0.25">
      <c r="A2210" s="3">
        <f>TITRES_STAT!B2213</f>
        <v>45524</v>
      </c>
      <c r="B2210" s="5">
        <f>TITRES_STAT!C2213</f>
        <v>5</v>
      </c>
      <c r="C2210" s="5">
        <f>TITRES_STAT!D2213</f>
        <v>5</v>
      </c>
      <c r="D2210" s="5">
        <f>TITRES_STAT!E2213</f>
        <v>2845</v>
      </c>
      <c r="E2210" s="2">
        <f t="shared" si="136"/>
        <v>-78912</v>
      </c>
      <c r="F2210" s="5" t="str">
        <f t="shared" si="139"/>
        <v>BEARISH</v>
      </c>
      <c r="G2210" s="5" t="str">
        <f t="shared" si="138"/>
        <v>STRONG</v>
      </c>
      <c r="H2210" s="5" t="str">
        <f t="shared" si="137"/>
        <v>CONFIRMED BEARISH</v>
      </c>
    </row>
    <row r="2211" spans="1:8" ht="13.5" x14ac:dyDescent="0.25">
      <c r="A2211" s="3">
        <f>TITRES_STAT!B2214</f>
        <v>45525</v>
      </c>
      <c r="B2211" s="5">
        <f>TITRES_STAT!C2214</f>
        <v>5</v>
      </c>
      <c r="C2211" s="5">
        <f>TITRES_STAT!D2214</f>
        <v>5</v>
      </c>
      <c r="D2211" s="5">
        <f>TITRES_STAT!E2214</f>
        <v>3537</v>
      </c>
      <c r="E2211" s="2">
        <f t="shared" si="136"/>
        <v>-78912</v>
      </c>
      <c r="F2211" s="5" t="str">
        <f t="shared" si="139"/>
        <v>BULLISH</v>
      </c>
      <c r="G2211" s="5" t="str">
        <f t="shared" si="138"/>
        <v>NEUTRAL</v>
      </c>
      <c r="H2211" s="5" t="str">
        <f t="shared" si="137"/>
        <v>BULLISH DIVERGENCE</v>
      </c>
    </row>
    <row r="2212" spans="1:8" ht="13.5" x14ac:dyDescent="0.25">
      <c r="A2212" s="3">
        <f>TITRES_STAT!B2215</f>
        <v>45526</v>
      </c>
      <c r="B2212" s="5">
        <f>TITRES_STAT!C2215</f>
        <v>5</v>
      </c>
      <c r="C2212" s="5">
        <f>TITRES_STAT!D2215</f>
        <v>5</v>
      </c>
      <c r="D2212" s="5">
        <f>TITRES_STAT!E2215</f>
        <v>0</v>
      </c>
      <c r="E2212" s="2">
        <f t="shared" si="136"/>
        <v>-78912</v>
      </c>
      <c r="F2212" s="5" t="str">
        <f t="shared" si="139"/>
        <v>BULLISH</v>
      </c>
      <c r="G2212" s="5" t="str">
        <f t="shared" si="138"/>
        <v>NEUTRAL</v>
      </c>
      <c r="H2212" s="5" t="str">
        <f t="shared" si="137"/>
        <v>BULLISH DIVERGENCE</v>
      </c>
    </row>
    <row r="2213" spans="1:8" ht="13.5" x14ac:dyDescent="0.25">
      <c r="A2213" s="3">
        <f>TITRES_STAT!B2216</f>
        <v>45527</v>
      </c>
      <c r="B2213" s="5">
        <f>TITRES_STAT!C2216</f>
        <v>4.78</v>
      </c>
      <c r="C2213" s="5">
        <f>TITRES_STAT!D2216</f>
        <v>4.78</v>
      </c>
      <c r="D2213" s="5">
        <f>TITRES_STAT!E2216</f>
        <v>732</v>
      </c>
      <c r="E2213" s="2">
        <f t="shared" si="136"/>
        <v>-79644</v>
      </c>
      <c r="F2213" s="5" t="str">
        <f t="shared" si="139"/>
        <v>BULLISH</v>
      </c>
      <c r="G2213" s="5" t="str">
        <f t="shared" si="138"/>
        <v>WEAK</v>
      </c>
      <c r="H2213" s="5" t="str">
        <f t="shared" si="137"/>
        <v>BULLISH DIVERGENCE</v>
      </c>
    </row>
    <row r="2214" spans="1:8" ht="13.5" x14ac:dyDescent="0.25">
      <c r="A2214" s="3">
        <f>TITRES_STAT!B2217</f>
        <v>45530</v>
      </c>
      <c r="B2214" s="5">
        <f>TITRES_STAT!C2217</f>
        <v>4.78</v>
      </c>
      <c r="C2214" s="5">
        <f>TITRES_STAT!D2217</f>
        <v>4.78</v>
      </c>
      <c r="D2214" s="5">
        <f>TITRES_STAT!E2217</f>
        <v>150</v>
      </c>
      <c r="E2214" s="2">
        <f t="shared" si="136"/>
        <v>-79644</v>
      </c>
      <c r="F2214" s="5" t="str">
        <f t="shared" si="139"/>
        <v>BULLISH</v>
      </c>
      <c r="G2214" s="5" t="str">
        <f t="shared" si="138"/>
        <v>WEAK</v>
      </c>
      <c r="H2214" s="5" t="str">
        <f t="shared" si="137"/>
        <v>BULLISH DIVERGENCE</v>
      </c>
    </row>
    <row r="2215" spans="1:8" ht="13.5" x14ac:dyDescent="0.25">
      <c r="A2215" s="3">
        <f>TITRES_STAT!B2218</f>
        <v>45531</v>
      </c>
      <c r="B2215" s="5">
        <f>TITRES_STAT!C2218</f>
        <v>4.8899999999999997</v>
      </c>
      <c r="C2215" s="5">
        <f>TITRES_STAT!D2218</f>
        <v>4.8899999999999997</v>
      </c>
      <c r="D2215" s="5">
        <f>TITRES_STAT!E2218</f>
        <v>10</v>
      </c>
      <c r="E2215" s="2">
        <f t="shared" si="136"/>
        <v>-79634</v>
      </c>
      <c r="F2215" s="5" t="str">
        <f t="shared" si="139"/>
        <v>BEARISH</v>
      </c>
      <c r="G2215" s="5" t="str">
        <f t="shared" si="138"/>
        <v>NEUTRAL</v>
      </c>
      <c r="H2215" s="5" t="str">
        <f t="shared" si="137"/>
        <v>CONFIRMED BEARISH</v>
      </c>
    </row>
    <row r="2216" spans="1:8" ht="13.5" x14ac:dyDescent="0.25">
      <c r="A2216" s="3">
        <f>TITRES_STAT!B2219</f>
        <v>45532</v>
      </c>
      <c r="B2216" s="5">
        <f>TITRES_STAT!C2219</f>
        <v>4.8899999999999997</v>
      </c>
      <c r="C2216" s="5">
        <f>TITRES_STAT!D2219</f>
        <v>4.8899999999999997</v>
      </c>
      <c r="D2216" s="5">
        <f>TITRES_STAT!E2219</f>
        <v>10</v>
      </c>
      <c r="E2216" s="2">
        <f t="shared" si="136"/>
        <v>-79634</v>
      </c>
      <c r="F2216" s="5" t="str">
        <f t="shared" si="139"/>
        <v>BEARISH</v>
      </c>
      <c r="G2216" s="5" t="str">
        <f t="shared" si="138"/>
        <v>NEUTRAL</v>
      </c>
      <c r="H2216" s="5" t="str">
        <f t="shared" si="137"/>
        <v>CONFIRMED BEARISH</v>
      </c>
    </row>
    <row r="2217" spans="1:8" ht="13.5" x14ac:dyDescent="0.25">
      <c r="A2217" s="3">
        <f>TITRES_STAT!B2220</f>
        <v>45533</v>
      </c>
      <c r="B2217" s="5">
        <f>TITRES_STAT!C2220</f>
        <v>4.8</v>
      </c>
      <c r="C2217" s="5">
        <f>TITRES_STAT!D2220</f>
        <v>4.8</v>
      </c>
      <c r="D2217" s="5">
        <f>TITRES_STAT!E2220</f>
        <v>45</v>
      </c>
      <c r="E2217" s="2">
        <f t="shared" si="136"/>
        <v>-79679</v>
      </c>
      <c r="F2217" s="5" t="str">
        <f t="shared" si="139"/>
        <v>BEARISH</v>
      </c>
      <c r="G2217" s="5" t="str">
        <f t="shared" si="138"/>
        <v>NEUTRAL</v>
      </c>
      <c r="H2217" s="5" t="str">
        <f t="shared" si="137"/>
        <v>CONFIRMED BEARISH</v>
      </c>
    </row>
    <row r="2218" spans="1:8" ht="13.5" x14ac:dyDescent="0.25">
      <c r="A2218" s="3">
        <f>TITRES_STAT!B2221</f>
        <v>45534</v>
      </c>
      <c r="B2218" s="5">
        <f>TITRES_STAT!C2221</f>
        <v>4.87</v>
      </c>
      <c r="C2218" s="5">
        <f>TITRES_STAT!D2221</f>
        <v>4.87</v>
      </c>
      <c r="D2218" s="5">
        <f>TITRES_STAT!E2221</f>
        <v>462</v>
      </c>
      <c r="E2218" s="2">
        <f t="shared" si="136"/>
        <v>-79217</v>
      </c>
      <c r="F2218" s="5" t="str">
        <f t="shared" si="139"/>
        <v>BULLISH</v>
      </c>
      <c r="G2218" s="5" t="str">
        <f t="shared" si="138"/>
        <v>NEUTRAL</v>
      </c>
      <c r="H2218" s="5" t="str">
        <f t="shared" si="137"/>
        <v>CONFIRMED BULLISH</v>
      </c>
    </row>
    <row r="2219" spans="1:8" ht="13.5" x14ac:dyDescent="0.25">
      <c r="A2219" s="3">
        <f>TITRES_STAT!B2222</f>
        <v>45537</v>
      </c>
      <c r="B2219" s="5">
        <f>TITRES_STAT!C2222</f>
        <v>4.66</v>
      </c>
      <c r="C2219" s="5">
        <f>TITRES_STAT!D2222</f>
        <v>4.66</v>
      </c>
      <c r="D2219" s="5">
        <f>TITRES_STAT!E2222</f>
        <v>50</v>
      </c>
      <c r="E2219" s="2">
        <f t="shared" si="136"/>
        <v>-79267</v>
      </c>
      <c r="F2219" s="5" t="str">
        <f t="shared" si="139"/>
        <v>BULLISH</v>
      </c>
      <c r="G2219" s="5" t="str">
        <f t="shared" si="138"/>
        <v>NEUTRAL</v>
      </c>
      <c r="H2219" s="5" t="str">
        <f t="shared" si="137"/>
        <v>BULLISH DIVERGENCE</v>
      </c>
    </row>
    <row r="2220" spans="1:8" ht="13.5" x14ac:dyDescent="0.25">
      <c r="A2220" s="3">
        <f>TITRES_STAT!B2223</f>
        <v>45538</v>
      </c>
      <c r="B2220" s="5">
        <f>TITRES_STAT!C2223</f>
        <v>4.8</v>
      </c>
      <c r="C2220" s="5">
        <f>TITRES_STAT!D2223</f>
        <v>4.8</v>
      </c>
      <c r="D2220" s="5">
        <f>TITRES_STAT!E2223</f>
        <v>390</v>
      </c>
      <c r="E2220" s="2">
        <f t="shared" si="136"/>
        <v>-78877</v>
      </c>
      <c r="F2220" s="5" t="str">
        <f t="shared" si="139"/>
        <v>BULLISH</v>
      </c>
      <c r="G2220" s="5" t="str">
        <f t="shared" si="138"/>
        <v>NEUTRAL</v>
      </c>
      <c r="H2220" s="5" t="str">
        <f t="shared" si="137"/>
        <v>BULLISH DIVERGENCE</v>
      </c>
    </row>
    <row r="2221" spans="1:8" ht="13.5" x14ac:dyDescent="0.25">
      <c r="A2221" s="3">
        <f>TITRES_STAT!B2224</f>
        <v>45539</v>
      </c>
      <c r="B2221" s="5">
        <f>TITRES_STAT!C2224</f>
        <v>4.8</v>
      </c>
      <c r="C2221" s="5">
        <f>TITRES_STAT!D2224</f>
        <v>4.8</v>
      </c>
      <c r="D2221" s="5">
        <f>TITRES_STAT!E2224</f>
        <v>210</v>
      </c>
      <c r="E2221" s="2">
        <f t="shared" si="136"/>
        <v>-78877</v>
      </c>
      <c r="F2221" s="5" t="str">
        <f t="shared" si="139"/>
        <v>BULLISH</v>
      </c>
      <c r="G2221" s="5" t="str">
        <f t="shared" si="138"/>
        <v>NEUTRAL</v>
      </c>
      <c r="H2221" s="5" t="str">
        <f t="shared" si="137"/>
        <v>BULLISH DIVERGENCE</v>
      </c>
    </row>
    <row r="2222" spans="1:8" ht="13.5" x14ac:dyDescent="0.25">
      <c r="A2222" s="3">
        <f>TITRES_STAT!B2225</f>
        <v>45540</v>
      </c>
      <c r="B2222" s="5">
        <f>TITRES_STAT!C2225</f>
        <v>4.8</v>
      </c>
      <c r="C2222" s="5">
        <f>TITRES_STAT!D2225</f>
        <v>4.8</v>
      </c>
      <c r="D2222" s="5">
        <f>TITRES_STAT!E2225</f>
        <v>200</v>
      </c>
      <c r="E2222" s="2">
        <f t="shared" si="136"/>
        <v>-78877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NEUTRAL</v>
      </c>
    </row>
    <row r="2223" spans="1:8" ht="13.5" x14ac:dyDescent="0.25">
      <c r="A2223" s="3">
        <f>TITRES_STAT!B2226</f>
        <v>45541</v>
      </c>
      <c r="B2223" s="5">
        <f>TITRES_STAT!C2226</f>
        <v>4.8</v>
      </c>
      <c r="C2223" s="5">
        <f>TITRES_STAT!D2226</f>
        <v>4.8</v>
      </c>
      <c r="D2223" s="5">
        <f>TITRES_STAT!E2226</f>
        <v>1645</v>
      </c>
      <c r="E2223" s="2">
        <f t="shared" si="136"/>
        <v>-78877</v>
      </c>
      <c r="F2223" s="5" t="str">
        <f t="shared" si="139"/>
        <v>BULLISH</v>
      </c>
      <c r="G2223" s="5" t="str">
        <f t="shared" si="138"/>
        <v>NEUTRAL</v>
      </c>
      <c r="H2223" s="5" t="str">
        <f t="shared" si="137"/>
        <v>BULLISH DIVERGENCE</v>
      </c>
    </row>
    <row r="2224" spans="1:8" ht="13.5" x14ac:dyDescent="0.25">
      <c r="A2224" s="3">
        <f>TITRES_STAT!B2227</f>
        <v>45544</v>
      </c>
      <c r="B2224" s="5">
        <f>TITRES_STAT!C2227</f>
        <v>4.8</v>
      </c>
      <c r="C2224" s="5">
        <f>TITRES_STAT!D2227</f>
        <v>4.8</v>
      </c>
      <c r="D2224" s="5">
        <f>TITRES_STAT!E2227</f>
        <v>1258</v>
      </c>
      <c r="E2224" s="2">
        <f t="shared" si="136"/>
        <v>-78877</v>
      </c>
      <c r="F2224" s="5" t="str">
        <f t="shared" si="139"/>
        <v>BULLISH</v>
      </c>
      <c r="G2224" s="5" t="str">
        <f t="shared" si="138"/>
        <v>NEUTRAL</v>
      </c>
      <c r="H2224" s="5" t="str">
        <f t="shared" si="137"/>
        <v>CONFIRMED BULLISH</v>
      </c>
    </row>
    <row r="2225" spans="1:8" ht="13.5" x14ac:dyDescent="0.25">
      <c r="A2225" s="3">
        <f>TITRES_STAT!B2228</f>
        <v>45545</v>
      </c>
      <c r="B2225" s="5">
        <f>TITRES_STAT!C2228</f>
        <v>4.8</v>
      </c>
      <c r="C2225" s="5">
        <f>TITRES_STAT!D2228</f>
        <v>4.8</v>
      </c>
      <c r="D2225" s="5">
        <f>TITRES_STAT!E2228</f>
        <v>110</v>
      </c>
      <c r="E2225" s="2">
        <f t="shared" si="136"/>
        <v>-78877</v>
      </c>
      <c r="F2225" s="5" t="str">
        <f t="shared" si="139"/>
        <v>NEUTRAL</v>
      </c>
      <c r="G2225" s="5" t="str">
        <f t="shared" si="138"/>
        <v>NEUTRAL</v>
      </c>
      <c r="H2225" s="5" t="str">
        <f t="shared" si="137"/>
        <v>NEUTRAL</v>
      </c>
    </row>
    <row r="2226" spans="1:8" ht="13.5" x14ac:dyDescent="0.25">
      <c r="A2226" s="3">
        <f>TITRES_STAT!B2229</f>
        <v>45546</v>
      </c>
      <c r="B2226" s="5">
        <f>TITRES_STAT!C2229</f>
        <v>4.8</v>
      </c>
      <c r="C2226" s="5">
        <f>TITRES_STAT!D2229</f>
        <v>4.8</v>
      </c>
      <c r="D2226" s="5">
        <f>TITRES_STAT!E2229</f>
        <v>0</v>
      </c>
      <c r="E2226" s="2">
        <f t="shared" si="136"/>
        <v>-78877</v>
      </c>
      <c r="F2226" s="5" t="str">
        <f t="shared" si="139"/>
        <v>NEUTRAL</v>
      </c>
      <c r="G2226" s="5" t="str">
        <f t="shared" si="138"/>
        <v>NEUTRAL</v>
      </c>
      <c r="H2226" s="5" t="str">
        <f t="shared" si="137"/>
        <v>NEUTRAL</v>
      </c>
    </row>
    <row r="2227" spans="1:8" ht="13.5" x14ac:dyDescent="0.25">
      <c r="A2227" s="3">
        <f>TITRES_STAT!B2230</f>
        <v>45547</v>
      </c>
      <c r="B2227" s="5">
        <f>TITRES_STAT!C2230</f>
        <v>4.78</v>
      </c>
      <c r="C2227" s="5">
        <f>TITRES_STAT!D2230</f>
        <v>4.78</v>
      </c>
      <c r="D2227" s="5">
        <f>TITRES_STAT!E2230</f>
        <v>454</v>
      </c>
      <c r="E2227" s="2">
        <f t="shared" si="136"/>
        <v>-79331</v>
      </c>
      <c r="F2227" s="5" t="str">
        <f t="shared" si="139"/>
        <v>BEARISH</v>
      </c>
      <c r="G2227" s="5" t="str">
        <f t="shared" si="138"/>
        <v>NEUTRAL</v>
      </c>
      <c r="H2227" s="5" t="str">
        <f t="shared" si="137"/>
        <v>CONFIRMED BEARISH</v>
      </c>
    </row>
    <row r="2228" spans="1:8" ht="13.5" x14ac:dyDescent="0.25">
      <c r="A2228" s="3">
        <f>TITRES_STAT!B2231</f>
        <v>45548</v>
      </c>
      <c r="B2228" s="5">
        <f>TITRES_STAT!C2231</f>
        <v>4.78</v>
      </c>
      <c r="C2228" s="5">
        <f>TITRES_STAT!D2231</f>
        <v>4.78</v>
      </c>
      <c r="D2228" s="5">
        <f>TITRES_STAT!E2231</f>
        <v>710</v>
      </c>
      <c r="E2228" s="2">
        <f t="shared" si="136"/>
        <v>-79331</v>
      </c>
      <c r="F2228" s="5" t="str">
        <f t="shared" si="139"/>
        <v>BEARISH</v>
      </c>
      <c r="G2228" s="5" t="str">
        <f t="shared" si="138"/>
        <v>NEUTRAL</v>
      </c>
      <c r="H2228" s="5" t="str">
        <f t="shared" si="137"/>
        <v>CONFIRMED BEARISH</v>
      </c>
    </row>
    <row r="2229" spans="1:8" ht="13.5" x14ac:dyDescent="0.25">
      <c r="A2229" s="3">
        <f>TITRES_STAT!B2232</f>
        <v>45551</v>
      </c>
      <c r="B2229" s="5">
        <f>TITRES_STAT!C2232</f>
        <v>4.78</v>
      </c>
      <c r="C2229" s="5">
        <f>TITRES_STAT!D2232</f>
        <v>4.78</v>
      </c>
      <c r="D2229" s="5">
        <f>TITRES_STAT!E2232</f>
        <v>0</v>
      </c>
      <c r="E2229" s="2">
        <f t="shared" si="136"/>
        <v>-79331</v>
      </c>
      <c r="F2229" s="5" t="str">
        <f t="shared" si="139"/>
        <v>BEARISH</v>
      </c>
      <c r="G2229" s="5" t="str">
        <f t="shared" si="138"/>
        <v>NEUTRAL</v>
      </c>
      <c r="H2229" s="5" t="str">
        <f t="shared" si="137"/>
        <v>CONFIRMED BEARISH</v>
      </c>
    </row>
    <row r="2230" spans="1:8" ht="13.5" x14ac:dyDescent="0.25">
      <c r="A2230" s="3">
        <f>TITRES_STAT!B2233</f>
        <v>45552</v>
      </c>
      <c r="B2230" s="5">
        <f>TITRES_STAT!C2233</f>
        <v>4.9400000000000004</v>
      </c>
      <c r="C2230" s="5">
        <f>TITRES_STAT!D2233</f>
        <v>4.9400000000000004</v>
      </c>
      <c r="D2230" s="5">
        <f>TITRES_STAT!E2233</f>
        <v>1</v>
      </c>
      <c r="E2230" s="2">
        <f t="shared" si="136"/>
        <v>-79330</v>
      </c>
      <c r="F2230" s="5" t="str">
        <f t="shared" si="139"/>
        <v>BEARISH</v>
      </c>
      <c r="G2230" s="5" t="str">
        <f t="shared" si="138"/>
        <v>NEUTRAL</v>
      </c>
      <c r="H2230" s="5" t="str">
        <f t="shared" si="137"/>
        <v>BEARISH DIVERGENCE</v>
      </c>
    </row>
    <row r="2231" spans="1:8" ht="13.5" x14ac:dyDescent="0.25">
      <c r="A2231" s="3">
        <f>TITRES_STAT!B2234</f>
        <v>45553</v>
      </c>
      <c r="B2231" s="5">
        <f>TITRES_STAT!C2234</f>
        <v>4.9400000000000004</v>
      </c>
      <c r="C2231" s="5">
        <f>TITRES_STAT!D2234</f>
        <v>4.9400000000000004</v>
      </c>
      <c r="D2231" s="5">
        <f>TITRES_STAT!E2234</f>
        <v>683</v>
      </c>
      <c r="E2231" s="2">
        <f t="shared" si="136"/>
        <v>-79330</v>
      </c>
      <c r="F2231" s="5" t="str">
        <f t="shared" si="139"/>
        <v>BEARISH</v>
      </c>
      <c r="G2231" s="5" t="str">
        <f t="shared" si="138"/>
        <v>NEUTRAL</v>
      </c>
      <c r="H2231" s="5" t="str">
        <f t="shared" si="137"/>
        <v>BEARISH DIVERGENCE</v>
      </c>
    </row>
    <row r="2232" spans="1:8" ht="13.5" x14ac:dyDescent="0.25">
      <c r="A2232" s="3">
        <f>TITRES_STAT!B2235</f>
        <v>45554</v>
      </c>
      <c r="B2232" s="5">
        <f>TITRES_STAT!C2235</f>
        <v>4.9400000000000004</v>
      </c>
      <c r="C2232" s="5">
        <f>TITRES_STAT!D2235</f>
        <v>4.9400000000000004</v>
      </c>
      <c r="D2232" s="5">
        <f>TITRES_STAT!E2235</f>
        <v>0</v>
      </c>
      <c r="E2232" s="2">
        <f t="shared" si="136"/>
        <v>-79330</v>
      </c>
      <c r="F2232" s="5" t="str">
        <f t="shared" si="139"/>
        <v>BULLISH</v>
      </c>
      <c r="G2232" s="5" t="str">
        <f t="shared" si="138"/>
        <v>NEUTRAL</v>
      </c>
      <c r="H2232" s="5" t="str">
        <f t="shared" si="137"/>
        <v>CONFIRMED BULLISH</v>
      </c>
    </row>
    <row r="2233" spans="1:8" ht="13.5" x14ac:dyDescent="0.25">
      <c r="A2233" s="3">
        <f>TITRES_STAT!B2236</f>
        <v>45555</v>
      </c>
      <c r="B2233" s="5">
        <f>TITRES_STAT!C2236</f>
        <v>4.9400000000000004</v>
      </c>
      <c r="C2233" s="5">
        <f>TITRES_STAT!D2236</f>
        <v>4.9400000000000004</v>
      </c>
      <c r="D2233" s="5">
        <f>TITRES_STAT!E2236</f>
        <v>0</v>
      </c>
      <c r="E2233" s="2">
        <f t="shared" si="136"/>
        <v>-79330</v>
      </c>
      <c r="F2233" s="5" t="str">
        <f t="shared" si="139"/>
        <v>BULLISH</v>
      </c>
      <c r="G2233" s="5" t="str">
        <f t="shared" si="138"/>
        <v>NEUTRAL</v>
      </c>
      <c r="H2233" s="5" t="str">
        <f t="shared" si="137"/>
        <v>CONFIRMED BULLISH</v>
      </c>
    </row>
    <row r="2234" spans="1:8" ht="13.5" x14ac:dyDescent="0.25">
      <c r="A2234" s="3">
        <f>TITRES_STAT!B2237</f>
        <v>45558</v>
      </c>
      <c r="B2234" s="5">
        <f>TITRES_STAT!C2237</f>
        <v>4.9400000000000004</v>
      </c>
      <c r="C2234" s="5">
        <f>TITRES_STAT!D2237</f>
        <v>4.9400000000000004</v>
      </c>
      <c r="D2234" s="5">
        <f>TITRES_STAT!E2237</f>
        <v>470</v>
      </c>
      <c r="E2234" s="2">
        <f t="shared" si="136"/>
        <v>-79330</v>
      </c>
      <c r="F2234" s="5" t="str">
        <f t="shared" si="139"/>
        <v>BULLISH</v>
      </c>
      <c r="G2234" s="5" t="str">
        <f t="shared" si="138"/>
        <v>NEUTRAL</v>
      </c>
      <c r="H2234" s="5" t="str">
        <f t="shared" si="137"/>
        <v>CONFIRMED BULLISH</v>
      </c>
    </row>
    <row r="2235" spans="1:8" ht="13.5" x14ac:dyDescent="0.25">
      <c r="A2235" s="3">
        <f>TITRES_STAT!B2238</f>
        <v>45559</v>
      </c>
      <c r="B2235" s="5">
        <f>TITRES_STAT!C2238</f>
        <v>4.8899999999999997</v>
      </c>
      <c r="C2235" s="5">
        <f>TITRES_STAT!D2238</f>
        <v>4.8899999999999997</v>
      </c>
      <c r="D2235" s="5">
        <f>TITRES_STAT!E2238</f>
        <v>100</v>
      </c>
      <c r="E2235" s="2">
        <f t="shared" si="136"/>
        <v>-79430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CONFIRMED BEARISH</v>
      </c>
    </row>
    <row r="2236" spans="1:8" ht="13.5" x14ac:dyDescent="0.25">
      <c r="A2236" s="3">
        <f>TITRES_STAT!B2239</f>
        <v>45560</v>
      </c>
      <c r="B2236" s="5">
        <f>TITRES_STAT!C2239</f>
        <v>4.67</v>
      </c>
      <c r="C2236" s="5">
        <f>TITRES_STAT!D2239</f>
        <v>4.67</v>
      </c>
      <c r="D2236" s="5">
        <f>TITRES_STAT!E2239</f>
        <v>0</v>
      </c>
      <c r="E2236" s="2">
        <f t="shared" si="136"/>
        <v>-79430</v>
      </c>
      <c r="F2236" s="5" t="str">
        <f t="shared" si="139"/>
        <v>BEARISH</v>
      </c>
      <c r="G2236" s="5" t="str">
        <f t="shared" si="138"/>
        <v>NEUTRAL</v>
      </c>
      <c r="H2236" s="5" t="str">
        <f t="shared" si="137"/>
        <v>CONFIRMED BEARISH</v>
      </c>
    </row>
    <row r="2237" spans="1:8" ht="13.5" x14ac:dyDescent="0.25">
      <c r="A2237" s="3">
        <f>TITRES_STAT!B2240</f>
        <v>45561</v>
      </c>
      <c r="B2237" s="5">
        <f>TITRES_STAT!C2240</f>
        <v>4.46</v>
      </c>
      <c r="C2237" s="5">
        <f>TITRES_STAT!D2240</f>
        <v>4.46</v>
      </c>
      <c r="D2237" s="5">
        <f>TITRES_STAT!E2240</f>
        <v>55</v>
      </c>
      <c r="E2237" s="2">
        <f t="shared" si="136"/>
        <v>-79485</v>
      </c>
      <c r="F2237" s="5" t="str">
        <f t="shared" si="139"/>
        <v>BEARISH</v>
      </c>
      <c r="G2237" s="5" t="str">
        <f t="shared" si="138"/>
        <v>NEUTRAL</v>
      </c>
      <c r="H2237" s="5" t="str">
        <f t="shared" si="137"/>
        <v>CONFIRMED BEARISH</v>
      </c>
    </row>
    <row r="2238" spans="1:8" ht="13.5" x14ac:dyDescent="0.25">
      <c r="A2238" s="3">
        <f>TITRES_STAT!B2241</f>
        <v>45562</v>
      </c>
      <c r="B2238" s="5">
        <f>TITRES_STAT!C2241</f>
        <v>4.4000000000000004</v>
      </c>
      <c r="C2238" s="5">
        <f>TITRES_STAT!D2241</f>
        <v>4.4000000000000004</v>
      </c>
      <c r="D2238" s="5">
        <f>TITRES_STAT!E2241</f>
        <v>121</v>
      </c>
      <c r="E2238" s="2">
        <f t="shared" si="136"/>
        <v>-79606</v>
      </c>
      <c r="F2238" s="5" t="str">
        <f t="shared" si="139"/>
        <v>BEARISH</v>
      </c>
      <c r="G2238" s="5" t="str">
        <f t="shared" si="138"/>
        <v>NEUTRAL</v>
      </c>
      <c r="H2238" s="5" t="str">
        <f t="shared" si="137"/>
        <v>CONFIRMED BEARISH</v>
      </c>
    </row>
    <row r="2239" spans="1:8" ht="13.5" x14ac:dyDescent="0.25">
      <c r="A2239" s="3">
        <f>TITRES_STAT!B2242</f>
        <v>45565</v>
      </c>
      <c r="B2239" s="5">
        <f>TITRES_STAT!C2242</f>
        <v>4.21</v>
      </c>
      <c r="C2239" s="5">
        <f>TITRES_STAT!D2242</f>
        <v>4.21</v>
      </c>
      <c r="D2239" s="5">
        <f>TITRES_STAT!E2242</f>
        <v>100</v>
      </c>
      <c r="E2239" s="2">
        <f t="shared" si="136"/>
        <v>-79706</v>
      </c>
      <c r="F2239" s="5" t="str">
        <f t="shared" si="139"/>
        <v>BEARISH</v>
      </c>
      <c r="G2239" s="5" t="str">
        <f t="shared" si="138"/>
        <v>NEUTRAL</v>
      </c>
      <c r="H2239" s="5" t="str">
        <f t="shared" si="137"/>
        <v>CONFIRMED BEARISH</v>
      </c>
    </row>
    <row r="2240" spans="1:8" ht="13.5" x14ac:dyDescent="0.25">
      <c r="A2240" s="3">
        <f>TITRES_STAT!B2243</f>
        <v>45566</v>
      </c>
      <c r="B2240" s="5">
        <f>TITRES_STAT!C2243</f>
        <v>4.3</v>
      </c>
      <c r="C2240" s="5">
        <f>TITRES_STAT!D2243</f>
        <v>4.3</v>
      </c>
      <c r="D2240" s="5">
        <f>TITRES_STAT!E2243</f>
        <v>51</v>
      </c>
      <c r="E2240" s="2">
        <f t="shared" si="136"/>
        <v>-79655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CONFIRMED BEARISH</v>
      </c>
    </row>
    <row r="2241" spans="1:8" ht="13.5" x14ac:dyDescent="0.25">
      <c r="A2241" s="3">
        <f>TITRES_STAT!B2244</f>
        <v>45567</v>
      </c>
      <c r="B2241" s="5">
        <f>TITRES_STAT!C2244</f>
        <v>4.1100000000000003</v>
      </c>
      <c r="C2241" s="5">
        <f>TITRES_STAT!D2244</f>
        <v>4.1100000000000003</v>
      </c>
      <c r="D2241" s="5">
        <f>TITRES_STAT!E2244</f>
        <v>0</v>
      </c>
      <c r="E2241" s="2">
        <f t="shared" si="136"/>
        <v>-79655</v>
      </c>
      <c r="F2241" s="5" t="str">
        <f t="shared" si="139"/>
        <v>BEARISH</v>
      </c>
      <c r="G2241" s="5" t="str">
        <f t="shared" si="138"/>
        <v>NEUTRAL</v>
      </c>
      <c r="H2241" s="5" t="str">
        <f t="shared" si="137"/>
        <v>CONFIRMED BEARISH</v>
      </c>
    </row>
    <row r="2242" spans="1:8" ht="13.5" x14ac:dyDescent="0.25">
      <c r="A2242" s="3">
        <f>TITRES_STAT!B2245</f>
        <v>45568</v>
      </c>
      <c r="B2242" s="5">
        <f>TITRES_STAT!C2245</f>
        <v>4.05</v>
      </c>
      <c r="C2242" s="5">
        <f>TITRES_STAT!D2245</f>
        <v>4.05</v>
      </c>
      <c r="D2242" s="5">
        <f>TITRES_STAT!E2245</f>
        <v>78</v>
      </c>
      <c r="E2242" s="2">
        <f t="shared" si="136"/>
        <v>-79733</v>
      </c>
      <c r="F2242" s="5" t="str">
        <f t="shared" si="139"/>
        <v>BEARISH</v>
      </c>
      <c r="G2242" s="5" t="str">
        <f t="shared" si="138"/>
        <v>NEUTRAL</v>
      </c>
      <c r="H2242" s="5" t="str">
        <f t="shared" si="137"/>
        <v>CONFIRMED BEARISH</v>
      </c>
    </row>
    <row r="2243" spans="1:8" ht="13.5" x14ac:dyDescent="0.25">
      <c r="A2243" s="3">
        <f>TITRES_STAT!B2246</f>
        <v>45569</v>
      </c>
      <c r="B2243" s="5">
        <f>TITRES_STAT!C2246</f>
        <v>3.87</v>
      </c>
      <c r="C2243" s="5">
        <f>TITRES_STAT!D2246</f>
        <v>3.87</v>
      </c>
      <c r="D2243" s="5">
        <f>TITRES_STAT!E2246</f>
        <v>0</v>
      </c>
      <c r="E2243" s="2">
        <f t="shared" si="136"/>
        <v>-79733</v>
      </c>
      <c r="F2243" s="5" t="str">
        <f t="shared" si="139"/>
        <v>BEARISH</v>
      </c>
      <c r="G2243" s="5" t="str">
        <f t="shared" si="138"/>
        <v>NEUTRAL</v>
      </c>
      <c r="H2243" s="5" t="str">
        <f t="shared" si="137"/>
        <v>CONFIRMED BEARISH</v>
      </c>
    </row>
    <row r="2244" spans="1:8" ht="13.5" x14ac:dyDescent="0.25">
      <c r="A2244" s="3">
        <f>TITRES_STAT!B2247</f>
        <v>45572</v>
      </c>
      <c r="B2244" s="5">
        <f>TITRES_STAT!C2247</f>
        <v>3.87</v>
      </c>
      <c r="C2244" s="5">
        <f>TITRES_STAT!D2247</f>
        <v>3.87</v>
      </c>
      <c r="D2244" s="5">
        <f>TITRES_STAT!E2247</f>
        <v>0</v>
      </c>
      <c r="E2244" s="2">
        <f t="shared" ref="E2244:E2307" si="140">IF(B2244&gt;B2243, E2243+D2244, IF(B2244&lt;B2243, E2243-D2244, E2243))</f>
        <v>-79733</v>
      </c>
      <c r="F2244" s="5" t="str">
        <f t="shared" si="139"/>
        <v>BEARISH</v>
      </c>
      <c r="G2244" s="5" t="str">
        <f t="shared" si="138"/>
        <v>NEUTRAL</v>
      </c>
      <c r="H2244" s="5" t="str">
        <f t="shared" si="137"/>
        <v>CONFIRMED BEARISH</v>
      </c>
    </row>
    <row r="2245" spans="1:8" ht="13.5" x14ac:dyDescent="0.25">
      <c r="A2245" s="3">
        <f>TITRES_STAT!B2248</f>
        <v>45573</v>
      </c>
      <c r="B2245" s="5">
        <f>TITRES_STAT!C2248</f>
        <v>3.86</v>
      </c>
      <c r="C2245" s="5">
        <f>TITRES_STAT!D2248</f>
        <v>3.86</v>
      </c>
      <c r="D2245" s="5">
        <f>TITRES_STAT!E2248</f>
        <v>15</v>
      </c>
      <c r="E2245" s="2">
        <f t="shared" si="140"/>
        <v>-79748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CONFIRMED BEARISH</v>
      </c>
    </row>
    <row r="2246" spans="1:8" ht="13.5" x14ac:dyDescent="0.25">
      <c r="A2246" s="3">
        <f>TITRES_STAT!B2249</f>
        <v>45574</v>
      </c>
      <c r="B2246" s="5">
        <f>TITRES_STAT!C2249</f>
        <v>3.86</v>
      </c>
      <c r="C2246" s="5">
        <f>TITRES_STAT!D2249</f>
        <v>3.86</v>
      </c>
      <c r="D2246" s="5">
        <f>TITRES_STAT!E2249</f>
        <v>0</v>
      </c>
      <c r="E2246" s="2">
        <f t="shared" si="140"/>
        <v>-79748</v>
      </c>
      <c r="F2246" s="5" t="str">
        <f t="shared" si="139"/>
        <v>BEARISH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45575</v>
      </c>
      <c r="B2247" s="5">
        <f>TITRES_STAT!C2250</f>
        <v>3.69</v>
      </c>
      <c r="C2247" s="5">
        <f>TITRES_STAT!D2250</f>
        <v>3.69</v>
      </c>
      <c r="D2247" s="5">
        <f>TITRES_STAT!E2250</f>
        <v>0</v>
      </c>
      <c r="E2247" s="2">
        <f t="shared" si="140"/>
        <v>-79748</v>
      </c>
      <c r="F2247" s="5" t="str">
        <f t="shared" si="139"/>
        <v>BEARISH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CONFIRMED BEARISH</v>
      </c>
    </row>
    <row r="2248" spans="1:8" ht="13.5" x14ac:dyDescent="0.25">
      <c r="A2248" s="3">
        <f>TITRES_STAT!B2251</f>
        <v>45576</v>
      </c>
      <c r="B2248" s="5">
        <f>TITRES_STAT!C2251</f>
        <v>3.53</v>
      </c>
      <c r="C2248" s="5">
        <f>TITRES_STAT!D2251</f>
        <v>3.53</v>
      </c>
      <c r="D2248" s="5">
        <f>TITRES_STAT!E2251</f>
        <v>0</v>
      </c>
      <c r="E2248" s="2">
        <f t="shared" si="140"/>
        <v>-79748</v>
      </c>
      <c r="F2248" s="5" t="str">
        <f t="shared" ref="F2248:F2311" si="143">IF(E2248&gt;E2243,"BULLISH",IF(E2248&lt;E2243,"BEARISH","NEUTRAL"))</f>
        <v>BEARISH</v>
      </c>
      <c r="G2248" s="5" t="str">
        <f t="shared" si="142"/>
        <v>NEUTRAL</v>
      </c>
      <c r="H2248" s="5" t="str">
        <f t="shared" si="141"/>
        <v>CONFIRMED BEARISH</v>
      </c>
    </row>
    <row r="2249" spans="1:8" ht="13.5" x14ac:dyDescent="0.25">
      <c r="A2249" s="3">
        <f>TITRES_STAT!B2252</f>
        <v>45579</v>
      </c>
      <c r="B2249" s="5">
        <f>TITRES_STAT!C2252</f>
        <v>3.52</v>
      </c>
      <c r="C2249" s="5">
        <f>TITRES_STAT!D2252</f>
        <v>3.52</v>
      </c>
      <c r="D2249" s="5">
        <f>TITRES_STAT!E2252</f>
        <v>1788</v>
      </c>
      <c r="E2249" s="2">
        <f t="shared" si="140"/>
        <v>-81536</v>
      </c>
      <c r="F2249" s="5" t="str">
        <f t="shared" si="143"/>
        <v>BEARISH</v>
      </c>
      <c r="G2249" s="5" t="str">
        <f t="shared" si="142"/>
        <v>STRONG</v>
      </c>
      <c r="H2249" s="5" t="str">
        <f t="shared" si="141"/>
        <v>CONFIRMED BEARISH</v>
      </c>
    </row>
    <row r="2250" spans="1:8" ht="13.5" x14ac:dyDescent="0.25">
      <c r="A2250" s="3">
        <f>TITRES_STAT!B2253</f>
        <v>45581</v>
      </c>
      <c r="B2250" s="5">
        <f>TITRES_STAT!C2253</f>
        <v>3.67</v>
      </c>
      <c r="C2250" s="5">
        <f>TITRES_STAT!D2253</f>
        <v>3.67</v>
      </c>
      <c r="D2250" s="5">
        <f>TITRES_STAT!E2253</f>
        <v>0</v>
      </c>
      <c r="E2250" s="2">
        <f t="shared" si="140"/>
        <v>-81536</v>
      </c>
      <c r="F2250" s="5" t="str">
        <f t="shared" si="143"/>
        <v>BEARISH</v>
      </c>
      <c r="G2250" s="5" t="str">
        <f t="shared" si="142"/>
        <v>STRONG</v>
      </c>
      <c r="H2250" s="5" t="str">
        <f t="shared" si="141"/>
        <v>CONFIRMED BEARISH</v>
      </c>
    </row>
    <row r="2251" spans="1:8" ht="13.5" x14ac:dyDescent="0.25">
      <c r="A2251" s="3">
        <f>TITRES_STAT!B2254</f>
        <v>45582</v>
      </c>
      <c r="B2251" s="5">
        <f>TITRES_STAT!C2254</f>
        <v>3.83</v>
      </c>
      <c r="C2251" s="5">
        <f>TITRES_STAT!D2254</f>
        <v>3.83</v>
      </c>
      <c r="D2251" s="5">
        <f>TITRES_STAT!E2254</f>
        <v>0</v>
      </c>
      <c r="E2251" s="2">
        <f t="shared" si="140"/>
        <v>-81536</v>
      </c>
      <c r="F2251" s="5" t="str">
        <f t="shared" si="143"/>
        <v>BEARISH</v>
      </c>
      <c r="G2251" s="5" t="str">
        <f t="shared" si="142"/>
        <v>STRONG</v>
      </c>
      <c r="H2251" s="5" t="str">
        <f t="shared" si="141"/>
        <v>CONFIRMED BEARISH</v>
      </c>
    </row>
    <row r="2252" spans="1:8" ht="13.5" x14ac:dyDescent="0.25">
      <c r="A2252" s="3">
        <f>TITRES_STAT!B2255</f>
        <v>45583</v>
      </c>
      <c r="B2252" s="5">
        <f>TITRES_STAT!C2255</f>
        <v>4</v>
      </c>
      <c r="C2252" s="5">
        <f>TITRES_STAT!D2255</f>
        <v>4</v>
      </c>
      <c r="D2252" s="5">
        <f>TITRES_STAT!E2255</f>
        <v>1</v>
      </c>
      <c r="E2252" s="2">
        <f t="shared" si="140"/>
        <v>-81535</v>
      </c>
      <c r="F2252" s="5" t="str">
        <f t="shared" si="143"/>
        <v>BEARISH</v>
      </c>
      <c r="G2252" s="5" t="str">
        <f t="shared" si="142"/>
        <v>STRONG</v>
      </c>
      <c r="H2252" s="5" t="str">
        <f t="shared" si="141"/>
        <v>BEARISH DIVERGENCE</v>
      </c>
    </row>
    <row r="2253" spans="1:8" ht="13.5" x14ac:dyDescent="0.25">
      <c r="A2253" s="3">
        <f>TITRES_STAT!B2256</f>
        <v>45586</v>
      </c>
      <c r="B2253" s="5">
        <f>TITRES_STAT!C2256</f>
        <v>4</v>
      </c>
      <c r="C2253" s="5">
        <f>TITRES_STAT!D2256</f>
        <v>4</v>
      </c>
      <c r="D2253" s="5">
        <f>TITRES_STAT!E2256</f>
        <v>10</v>
      </c>
      <c r="E2253" s="2">
        <f t="shared" si="140"/>
        <v>-81535</v>
      </c>
      <c r="F2253" s="5" t="str">
        <f t="shared" si="143"/>
        <v>BEARISH</v>
      </c>
      <c r="G2253" s="5" t="str">
        <f t="shared" si="142"/>
        <v>STRONG</v>
      </c>
      <c r="H2253" s="5" t="str">
        <f t="shared" si="141"/>
        <v>BEARISH DIVERGENCE</v>
      </c>
    </row>
    <row r="2254" spans="1:8" ht="13.5" x14ac:dyDescent="0.25">
      <c r="A2254" s="3">
        <f>TITRES_STAT!B2257</f>
        <v>45587</v>
      </c>
      <c r="B2254" s="5">
        <f>TITRES_STAT!C2257</f>
        <v>4</v>
      </c>
      <c r="C2254" s="5">
        <f>TITRES_STAT!D2257</f>
        <v>4</v>
      </c>
      <c r="D2254" s="5">
        <f>TITRES_STAT!E2257</f>
        <v>0</v>
      </c>
      <c r="E2254" s="2">
        <f t="shared" si="140"/>
        <v>-81535</v>
      </c>
      <c r="F2254" s="5" t="str">
        <f t="shared" si="143"/>
        <v>BULLISH</v>
      </c>
      <c r="G2254" s="5" t="str">
        <f t="shared" si="142"/>
        <v>NEUTRAL</v>
      </c>
      <c r="H2254" s="5" t="str">
        <f t="shared" si="141"/>
        <v>CONFIRMED BULLISH</v>
      </c>
    </row>
    <row r="2255" spans="1:8" ht="13.5" x14ac:dyDescent="0.25">
      <c r="A2255" s="3">
        <f>TITRES_STAT!B2258</f>
        <v>45588</v>
      </c>
      <c r="B2255" s="5">
        <f>TITRES_STAT!C2258</f>
        <v>4</v>
      </c>
      <c r="C2255" s="5">
        <f>TITRES_STAT!D2258</f>
        <v>4</v>
      </c>
      <c r="D2255" s="5">
        <f>TITRES_STAT!E2258</f>
        <v>0</v>
      </c>
      <c r="E2255" s="2">
        <f t="shared" si="140"/>
        <v>-81535</v>
      </c>
      <c r="F2255" s="5" t="str">
        <f t="shared" si="143"/>
        <v>BULLISH</v>
      </c>
      <c r="G2255" s="5" t="str">
        <f t="shared" si="142"/>
        <v>NEUTRAL</v>
      </c>
      <c r="H2255" s="5" t="str">
        <f t="shared" si="141"/>
        <v>CONFIRMED BULLISH</v>
      </c>
    </row>
    <row r="2256" spans="1:8" ht="13.5" x14ac:dyDescent="0.25">
      <c r="A2256" s="3">
        <f>TITRES_STAT!B2259</f>
        <v>45589</v>
      </c>
      <c r="B2256" s="5">
        <f>TITRES_STAT!C2259</f>
        <v>4</v>
      </c>
      <c r="C2256" s="5">
        <f>TITRES_STAT!D2259</f>
        <v>4</v>
      </c>
      <c r="D2256" s="5">
        <f>TITRES_STAT!E2259</f>
        <v>0</v>
      </c>
      <c r="E2256" s="2">
        <f t="shared" si="140"/>
        <v>-81535</v>
      </c>
      <c r="F2256" s="5" t="str">
        <f t="shared" si="143"/>
        <v>BULLISH</v>
      </c>
      <c r="G2256" s="5" t="str">
        <f t="shared" si="142"/>
        <v>NEUTRAL</v>
      </c>
      <c r="H2256" s="5" t="str">
        <f t="shared" si="141"/>
        <v>CONFIRMED BULLISH</v>
      </c>
    </row>
    <row r="2257" spans="1:8" ht="13.5" x14ac:dyDescent="0.25">
      <c r="A2257" s="3">
        <f>TITRES_STAT!B2260</f>
        <v>45590</v>
      </c>
      <c r="B2257" s="5">
        <f>TITRES_STAT!C2260</f>
        <v>4</v>
      </c>
      <c r="C2257" s="5">
        <f>TITRES_STAT!D2260</f>
        <v>4</v>
      </c>
      <c r="D2257" s="5">
        <f>TITRES_STAT!E2260</f>
        <v>0</v>
      </c>
      <c r="E2257" s="2">
        <f t="shared" si="140"/>
        <v>-81535</v>
      </c>
      <c r="F2257" s="5" t="str">
        <f t="shared" si="143"/>
        <v>NEUTRAL</v>
      </c>
      <c r="G2257" s="5" t="str">
        <f t="shared" si="142"/>
        <v>NEUTRAL</v>
      </c>
      <c r="H2257" s="5" t="str">
        <f t="shared" si="141"/>
        <v>NEUTRAL</v>
      </c>
    </row>
    <row r="2258" spans="1:8" ht="13.5" x14ac:dyDescent="0.25">
      <c r="A2258" s="3">
        <f>TITRES_STAT!B2261</f>
        <v>45593</v>
      </c>
      <c r="B2258" s="5">
        <f>TITRES_STAT!C2261</f>
        <v>3.96</v>
      </c>
      <c r="C2258" s="5">
        <f>TITRES_STAT!D2261</f>
        <v>3.96</v>
      </c>
      <c r="D2258" s="5">
        <f>TITRES_STAT!E2261</f>
        <v>2000</v>
      </c>
      <c r="E2258" s="2">
        <f t="shared" si="140"/>
        <v>-83535</v>
      </c>
      <c r="F2258" s="5" t="str">
        <f t="shared" si="143"/>
        <v>BEARISH</v>
      </c>
      <c r="G2258" s="5" t="str">
        <f t="shared" si="142"/>
        <v>STRONG</v>
      </c>
      <c r="H2258" s="5" t="str">
        <f t="shared" si="141"/>
        <v>CONFIRMED BEARISH</v>
      </c>
    </row>
    <row r="2259" spans="1:8" ht="13.5" x14ac:dyDescent="0.25">
      <c r="A2259" s="3">
        <f>TITRES_STAT!B2262</f>
        <v>45594</v>
      </c>
      <c r="B2259" s="5">
        <f>TITRES_STAT!C2262</f>
        <v>3.96</v>
      </c>
      <c r="C2259" s="5">
        <f>TITRES_STAT!D2262</f>
        <v>3.96</v>
      </c>
      <c r="D2259" s="5">
        <f>TITRES_STAT!E2262</f>
        <v>0</v>
      </c>
      <c r="E2259" s="2">
        <f t="shared" si="140"/>
        <v>-83535</v>
      </c>
      <c r="F2259" s="5" t="str">
        <f t="shared" si="143"/>
        <v>BEARISH</v>
      </c>
      <c r="G2259" s="5" t="str">
        <f t="shared" si="142"/>
        <v>STRONG</v>
      </c>
      <c r="H2259" s="5" t="str">
        <f t="shared" si="141"/>
        <v>CONFIRMED BEARISH</v>
      </c>
    </row>
    <row r="2260" spans="1:8" ht="13.5" x14ac:dyDescent="0.25">
      <c r="A2260" s="3">
        <f>TITRES_STAT!B2263</f>
        <v>45595</v>
      </c>
      <c r="B2260" s="5">
        <f>TITRES_STAT!C2263</f>
        <v>3.79</v>
      </c>
      <c r="C2260" s="5">
        <f>TITRES_STAT!D2263</f>
        <v>3.79</v>
      </c>
      <c r="D2260" s="5">
        <f>TITRES_STAT!E2263</f>
        <v>0</v>
      </c>
      <c r="E2260" s="2">
        <f t="shared" si="140"/>
        <v>-83535</v>
      </c>
      <c r="F2260" s="5" t="str">
        <f t="shared" si="143"/>
        <v>BEARISH</v>
      </c>
      <c r="G2260" s="5" t="str">
        <f t="shared" si="142"/>
        <v>STRONG</v>
      </c>
      <c r="H2260" s="5" t="str">
        <f t="shared" si="141"/>
        <v>CONFIRMED BEARISH</v>
      </c>
    </row>
    <row r="2261" spans="1:8" ht="13.5" x14ac:dyDescent="0.25">
      <c r="A2261" s="3">
        <f>TITRES_STAT!B2264</f>
        <v>45596</v>
      </c>
      <c r="B2261" s="5">
        <f>TITRES_STAT!C2264</f>
        <v>3.62</v>
      </c>
      <c r="C2261" s="5">
        <f>TITRES_STAT!D2264</f>
        <v>3.62</v>
      </c>
      <c r="D2261" s="5">
        <f>TITRES_STAT!E2264</f>
        <v>0</v>
      </c>
      <c r="E2261" s="2">
        <f t="shared" si="140"/>
        <v>-83535</v>
      </c>
      <c r="F2261" s="5" t="str">
        <f t="shared" si="143"/>
        <v>BEARISH</v>
      </c>
      <c r="G2261" s="5" t="str">
        <f t="shared" si="142"/>
        <v>STRONG</v>
      </c>
      <c r="H2261" s="5" t="str">
        <f t="shared" si="141"/>
        <v>CONFIRMED BEARISH</v>
      </c>
    </row>
    <row r="2262" spans="1:8" ht="13.5" x14ac:dyDescent="0.25">
      <c r="A2262" s="3">
        <f>TITRES_STAT!B2265</f>
        <v>45597</v>
      </c>
      <c r="B2262" s="5">
        <f>TITRES_STAT!C2265</f>
        <v>3.52</v>
      </c>
      <c r="C2262" s="5">
        <f>TITRES_STAT!D2265</f>
        <v>3.52</v>
      </c>
      <c r="D2262" s="5">
        <f>TITRES_STAT!E2265</f>
        <v>9</v>
      </c>
      <c r="E2262" s="2">
        <f t="shared" si="140"/>
        <v>-83544</v>
      </c>
      <c r="F2262" s="5" t="str">
        <f t="shared" si="143"/>
        <v>BEARISH</v>
      </c>
      <c r="G2262" s="5" t="str">
        <f t="shared" si="142"/>
        <v>STRONG</v>
      </c>
      <c r="H2262" s="5" t="str">
        <f t="shared" si="141"/>
        <v>CONFIRMED BEARISH</v>
      </c>
    </row>
    <row r="2263" spans="1:8" ht="13.5" x14ac:dyDescent="0.25">
      <c r="A2263" s="3">
        <f>TITRES_STAT!B2266</f>
        <v>45600</v>
      </c>
      <c r="B2263" s="5">
        <f>TITRES_STAT!C2266</f>
        <v>3.52</v>
      </c>
      <c r="C2263" s="5">
        <f>TITRES_STAT!D2266</f>
        <v>3.52</v>
      </c>
      <c r="D2263" s="5">
        <f>TITRES_STAT!E2266</f>
        <v>10</v>
      </c>
      <c r="E2263" s="2">
        <f t="shared" si="140"/>
        <v>-83544</v>
      </c>
      <c r="F2263" s="5" t="str">
        <f t="shared" si="143"/>
        <v>BEARISH</v>
      </c>
      <c r="G2263" s="5" t="str">
        <f t="shared" si="142"/>
        <v>NEUTRAL</v>
      </c>
      <c r="H2263" s="5" t="str">
        <f t="shared" si="141"/>
        <v>CONFIRMED BEARISH</v>
      </c>
    </row>
    <row r="2264" spans="1:8" ht="13.5" x14ac:dyDescent="0.25">
      <c r="A2264" s="3">
        <f>TITRES_STAT!B2267</f>
        <v>45601</v>
      </c>
      <c r="B2264" s="5">
        <f>TITRES_STAT!C2267</f>
        <v>3.52</v>
      </c>
      <c r="C2264" s="5">
        <f>TITRES_STAT!D2267</f>
        <v>3.52</v>
      </c>
      <c r="D2264" s="5">
        <f>TITRES_STAT!E2267</f>
        <v>0</v>
      </c>
      <c r="E2264" s="2">
        <f t="shared" si="140"/>
        <v>-83544</v>
      </c>
      <c r="F2264" s="5" t="str">
        <f t="shared" si="143"/>
        <v>BEARISH</v>
      </c>
      <c r="G2264" s="5" t="str">
        <f t="shared" si="142"/>
        <v>NEUTRAL</v>
      </c>
      <c r="H2264" s="5" t="str">
        <f t="shared" si="141"/>
        <v>CONFIRMED BEARISH</v>
      </c>
    </row>
    <row r="2265" spans="1:8" ht="13.5" x14ac:dyDescent="0.25">
      <c r="A2265" s="3">
        <f>TITRES_STAT!B2268</f>
        <v>45602</v>
      </c>
      <c r="B2265" s="5">
        <f>TITRES_STAT!C2268</f>
        <v>3.52</v>
      </c>
      <c r="C2265" s="5">
        <f>TITRES_STAT!D2268</f>
        <v>3.52</v>
      </c>
      <c r="D2265" s="5">
        <f>TITRES_STAT!E2268</f>
        <v>0</v>
      </c>
      <c r="E2265" s="2">
        <f t="shared" si="140"/>
        <v>-83544</v>
      </c>
      <c r="F2265" s="5" t="str">
        <f t="shared" si="143"/>
        <v>BEARISH</v>
      </c>
      <c r="G2265" s="5" t="str">
        <f t="shared" si="142"/>
        <v>NEUTRAL</v>
      </c>
      <c r="H2265" s="5" t="str">
        <f t="shared" si="141"/>
        <v>CONFIRMED BEARISH</v>
      </c>
    </row>
    <row r="2266" spans="1:8" ht="13.5" x14ac:dyDescent="0.25">
      <c r="A2266" s="3">
        <f>TITRES_STAT!B2269</f>
        <v>45603</v>
      </c>
      <c r="B2266" s="5">
        <f>TITRES_STAT!C2269</f>
        <v>3.52</v>
      </c>
      <c r="C2266" s="5">
        <f>TITRES_STAT!D2269</f>
        <v>3.52</v>
      </c>
      <c r="D2266" s="5">
        <f>TITRES_STAT!E2269</f>
        <v>0</v>
      </c>
      <c r="E2266" s="2">
        <f t="shared" si="140"/>
        <v>-83544</v>
      </c>
      <c r="F2266" s="5" t="str">
        <f t="shared" si="143"/>
        <v>BEARISH</v>
      </c>
      <c r="G2266" s="5" t="str">
        <f t="shared" si="142"/>
        <v>NEUTRAL</v>
      </c>
      <c r="H2266" s="5" t="str">
        <f t="shared" si="141"/>
        <v>CONFIRMED BEARISH</v>
      </c>
    </row>
    <row r="2267" spans="1:8" ht="13.5" x14ac:dyDescent="0.25">
      <c r="A2267" s="3">
        <f>TITRES_STAT!B2270</f>
        <v>45604</v>
      </c>
      <c r="B2267" s="5">
        <f>TITRES_STAT!C2270</f>
        <v>3.52</v>
      </c>
      <c r="C2267" s="5">
        <f>TITRES_STAT!D2270</f>
        <v>3.52</v>
      </c>
      <c r="D2267" s="5">
        <f>TITRES_STAT!E2270</f>
        <v>0</v>
      </c>
      <c r="E2267" s="2">
        <f t="shared" si="140"/>
        <v>-83544</v>
      </c>
      <c r="F2267" s="5" t="str">
        <f t="shared" si="143"/>
        <v>NEUTRAL</v>
      </c>
      <c r="G2267" s="5" t="str">
        <f t="shared" si="142"/>
        <v>NEUTRAL</v>
      </c>
      <c r="H2267" s="5" t="str">
        <f t="shared" si="141"/>
        <v>NEUTRAL</v>
      </c>
    </row>
    <row r="2268" spans="1:8" ht="13.5" x14ac:dyDescent="0.25">
      <c r="A2268" s="3">
        <f>TITRES_STAT!B2271</f>
        <v>45607</v>
      </c>
      <c r="B2268" s="5">
        <f>TITRES_STAT!C2271</f>
        <v>3.67</v>
      </c>
      <c r="C2268" s="5">
        <f>TITRES_STAT!D2271</f>
        <v>3.67</v>
      </c>
      <c r="D2268" s="5">
        <f>TITRES_STAT!E2271</f>
        <v>0</v>
      </c>
      <c r="E2268" s="2">
        <f t="shared" si="140"/>
        <v>-83544</v>
      </c>
      <c r="F2268" s="5" t="str">
        <f t="shared" si="143"/>
        <v>NEUTRAL</v>
      </c>
      <c r="G2268" s="5" t="str">
        <f t="shared" si="142"/>
        <v>NEUTRAL</v>
      </c>
      <c r="H2268" s="5" t="str">
        <f t="shared" si="141"/>
        <v>NEUTRAL</v>
      </c>
    </row>
    <row r="2269" spans="1:8" ht="13.5" x14ac:dyDescent="0.25">
      <c r="A2269" s="3">
        <f>TITRES_STAT!B2272</f>
        <v>45608</v>
      </c>
      <c r="B2269" s="5">
        <f>TITRES_STAT!C2272</f>
        <v>3.52</v>
      </c>
      <c r="C2269" s="5">
        <f>TITRES_STAT!D2272</f>
        <v>3.52</v>
      </c>
      <c r="D2269" s="5">
        <f>TITRES_STAT!E2272</f>
        <v>170</v>
      </c>
      <c r="E2269" s="2">
        <f t="shared" si="140"/>
        <v>-83714</v>
      </c>
      <c r="F2269" s="5" t="str">
        <f t="shared" si="143"/>
        <v>BEARISH</v>
      </c>
      <c r="G2269" s="5" t="str">
        <f t="shared" si="142"/>
        <v>NEUTRAL</v>
      </c>
      <c r="H2269" s="5" t="str">
        <f t="shared" si="141"/>
        <v>NEUTRAL</v>
      </c>
    </row>
    <row r="2270" spans="1:8" ht="13.5" x14ac:dyDescent="0.25">
      <c r="A2270" s="3">
        <f>TITRES_STAT!B2273</f>
        <v>45609</v>
      </c>
      <c r="B2270" s="5">
        <f>TITRES_STAT!C2273</f>
        <v>3.52</v>
      </c>
      <c r="C2270" s="5">
        <f>TITRES_STAT!D2273</f>
        <v>3.52</v>
      </c>
      <c r="D2270" s="5">
        <f>TITRES_STAT!E2273</f>
        <v>102</v>
      </c>
      <c r="E2270" s="2">
        <f t="shared" si="140"/>
        <v>-83714</v>
      </c>
      <c r="F2270" s="5" t="str">
        <f t="shared" si="143"/>
        <v>BEARISH</v>
      </c>
      <c r="G2270" s="5" t="str">
        <f t="shared" si="142"/>
        <v>NEUTRAL</v>
      </c>
      <c r="H2270" s="5" t="str">
        <f t="shared" si="141"/>
        <v>NEUTRAL</v>
      </c>
    </row>
    <row r="2271" spans="1:8" ht="13.5" x14ac:dyDescent="0.25">
      <c r="A2271" s="3">
        <f>TITRES_STAT!B2274</f>
        <v>45610</v>
      </c>
      <c r="B2271" s="5">
        <f>TITRES_STAT!C2274</f>
        <v>3.52</v>
      </c>
      <c r="C2271" s="5">
        <f>TITRES_STAT!D2274</f>
        <v>3.52</v>
      </c>
      <c r="D2271" s="5">
        <f>TITRES_STAT!E2274</f>
        <v>7</v>
      </c>
      <c r="E2271" s="2">
        <f t="shared" si="140"/>
        <v>-83714</v>
      </c>
      <c r="F2271" s="5" t="str">
        <f t="shared" si="143"/>
        <v>BEARISH</v>
      </c>
      <c r="G2271" s="5" t="str">
        <f t="shared" si="142"/>
        <v>NEUTRAL</v>
      </c>
      <c r="H2271" s="5" t="str">
        <f t="shared" si="141"/>
        <v>NEUTRAL</v>
      </c>
    </row>
    <row r="2272" spans="1:8" ht="13.5" x14ac:dyDescent="0.25">
      <c r="A2272" s="3">
        <f>TITRES_STAT!B2275</f>
        <v>45611</v>
      </c>
      <c r="B2272" s="5">
        <f>TITRES_STAT!C2275</f>
        <v>3.52</v>
      </c>
      <c r="C2272" s="5">
        <f>TITRES_STAT!D2275</f>
        <v>3.52</v>
      </c>
      <c r="D2272" s="5">
        <f>TITRES_STAT!E2275</f>
        <v>0</v>
      </c>
      <c r="E2272" s="2">
        <f t="shared" si="140"/>
        <v>-83714</v>
      </c>
      <c r="F2272" s="5" t="str">
        <f t="shared" si="143"/>
        <v>BEARISH</v>
      </c>
      <c r="G2272" s="5" t="str">
        <f t="shared" si="142"/>
        <v>NEUTRAL</v>
      </c>
      <c r="H2272" s="5" t="str">
        <f t="shared" si="141"/>
        <v>NEUTRAL</v>
      </c>
    </row>
    <row r="2273" spans="1:8" ht="13.5" x14ac:dyDescent="0.25">
      <c r="A2273" s="3">
        <f>TITRES_STAT!B2276</f>
        <v>45614</v>
      </c>
      <c r="B2273" s="5">
        <f>TITRES_STAT!C2276</f>
        <v>3.52</v>
      </c>
      <c r="C2273" s="5">
        <f>TITRES_STAT!D2276</f>
        <v>3.52</v>
      </c>
      <c r="D2273" s="5">
        <f>TITRES_STAT!E2276</f>
        <v>0</v>
      </c>
      <c r="E2273" s="2">
        <f t="shared" si="140"/>
        <v>-83714</v>
      </c>
      <c r="F2273" s="5" t="str">
        <f t="shared" si="143"/>
        <v>BEARISH</v>
      </c>
      <c r="G2273" s="5" t="str">
        <f t="shared" si="142"/>
        <v>NEUTRAL</v>
      </c>
      <c r="H2273" s="5" t="str">
        <f t="shared" si="141"/>
        <v>CONFIRMED BEARISH</v>
      </c>
    </row>
    <row r="2274" spans="1:8" ht="13.5" x14ac:dyDescent="0.25">
      <c r="A2274" s="3">
        <f>TITRES_STAT!B2277</f>
        <v>45615</v>
      </c>
      <c r="B2274" s="5">
        <f>TITRES_STAT!C2277</f>
        <v>3.42</v>
      </c>
      <c r="C2274" s="5">
        <f>TITRES_STAT!D2277</f>
        <v>3.42</v>
      </c>
      <c r="D2274" s="5">
        <f>TITRES_STAT!E2277</f>
        <v>6</v>
      </c>
      <c r="E2274" s="2">
        <f t="shared" si="140"/>
        <v>-83720</v>
      </c>
      <c r="F2274" s="5" t="str">
        <f t="shared" si="143"/>
        <v>BEARISH</v>
      </c>
      <c r="G2274" s="5" t="str">
        <f t="shared" si="142"/>
        <v>NEUTRAL</v>
      </c>
      <c r="H2274" s="5" t="str">
        <f t="shared" si="141"/>
        <v>CONFIRMED BEARISH</v>
      </c>
    </row>
    <row r="2275" spans="1:8" ht="13.5" x14ac:dyDescent="0.25">
      <c r="A2275" s="3">
        <f>TITRES_STAT!B2278</f>
        <v>45616</v>
      </c>
      <c r="B2275" s="5">
        <f>TITRES_STAT!C2278</f>
        <v>3.57</v>
      </c>
      <c r="C2275" s="5">
        <f>TITRES_STAT!D2278</f>
        <v>3.57</v>
      </c>
      <c r="D2275" s="5">
        <f>TITRES_STAT!E2278</f>
        <v>1186</v>
      </c>
      <c r="E2275" s="2">
        <f t="shared" si="140"/>
        <v>-82534</v>
      </c>
      <c r="F2275" s="5" t="str">
        <f t="shared" si="143"/>
        <v>BULLISH</v>
      </c>
      <c r="G2275" s="5" t="str">
        <f t="shared" si="142"/>
        <v>NEUTRAL</v>
      </c>
      <c r="H2275" s="5" t="str">
        <f t="shared" si="141"/>
        <v>CONFIRMED BULLISH</v>
      </c>
    </row>
    <row r="2276" spans="1:8" ht="13.5" x14ac:dyDescent="0.25">
      <c r="A2276" s="3">
        <f>TITRES_STAT!B2279</f>
        <v>45617</v>
      </c>
      <c r="B2276" s="5">
        <f>TITRES_STAT!C2279</f>
        <v>3.72</v>
      </c>
      <c r="C2276" s="5">
        <f>TITRES_STAT!D2279</f>
        <v>3.72</v>
      </c>
      <c r="D2276" s="5">
        <f>TITRES_STAT!E2279</f>
        <v>15</v>
      </c>
      <c r="E2276" s="2">
        <f t="shared" si="140"/>
        <v>-82519</v>
      </c>
      <c r="F2276" s="5" t="str">
        <f t="shared" si="143"/>
        <v>BULLISH</v>
      </c>
      <c r="G2276" s="5" t="str">
        <f t="shared" si="142"/>
        <v>NEUTRAL</v>
      </c>
      <c r="H2276" s="5" t="str">
        <f t="shared" si="141"/>
        <v>CONFIRMED BULLISH</v>
      </c>
    </row>
    <row r="2277" spans="1:8" ht="13.5" x14ac:dyDescent="0.25">
      <c r="A2277" s="3">
        <f>TITRES_STAT!B2280</f>
        <v>45618</v>
      </c>
      <c r="B2277" s="5">
        <f>TITRES_STAT!C2280</f>
        <v>3.72</v>
      </c>
      <c r="C2277" s="5">
        <f>TITRES_STAT!D2280</f>
        <v>3.72</v>
      </c>
      <c r="D2277" s="5">
        <f>TITRES_STAT!E2280</f>
        <v>0</v>
      </c>
      <c r="E2277" s="2">
        <f t="shared" si="140"/>
        <v>-82519</v>
      </c>
      <c r="F2277" s="5" t="str">
        <f t="shared" si="143"/>
        <v>BULLISH</v>
      </c>
      <c r="G2277" s="5" t="str">
        <f t="shared" si="142"/>
        <v>NEUTRAL</v>
      </c>
      <c r="H2277" s="5" t="str">
        <f t="shared" si="141"/>
        <v>CONFIRMED BULLISH</v>
      </c>
    </row>
    <row r="2278" spans="1:8" ht="13.5" x14ac:dyDescent="0.25">
      <c r="A2278" s="3">
        <f>TITRES_STAT!B2281</f>
        <v>45621</v>
      </c>
      <c r="B2278" s="5">
        <f>TITRES_STAT!C2281</f>
        <v>3.72</v>
      </c>
      <c r="C2278" s="5">
        <f>TITRES_STAT!D2281</f>
        <v>3.72</v>
      </c>
      <c r="D2278" s="5">
        <f>TITRES_STAT!E2281</f>
        <v>0</v>
      </c>
      <c r="E2278" s="2">
        <f t="shared" si="140"/>
        <v>-82519</v>
      </c>
      <c r="F2278" s="5" t="str">
        <f t="shared" si="143"/>
        <v>BULLISH</v>
      </c>
      <c r="G2278" s="5" t="str">
        <f t="shared" si="142"/>
        <v>NEUTRAL</v>
      </c>
      <c r="H2278" s="5" t="str">
        <f t="shared" si="141"/>
        <v>CONFIRMED BULLISH</v>
      </c>
    </row>
    <row r="2279" spans="1:8" ht="13.5" x14ac:dyDescent="0.25">
      <c r="A2279" s="3">
        <f>TITRES_STAT!B2282</f>
        <v>45622</v>
      </c>
      <c r="B2279" s="5">
        <f>TITRES_STAT!C2282</f>
        <v>3.72</v>
      </c>
      <c r="C2279" s="5">
        <f>TITRES_STAT!D2282</f>
        <v>3.72</v>
      </c>
      <c r="D2279" s="5">
        <f>TITRES_STAT!E2282</f>
        <v>0</v>
      </c>
      <c r="E2279" s="2">
        <f t="shared" si="140"/>
        <v>-82519</v>
      </c>
      <c r="F2279" s="5" t="str">
        <f t="shared" si="143"/>
        <v>BULLISH</v>
      </c>
      <c r="G2279" s="5" t="str">
        <f t="shared" si="142"/>
        <v>NEUTRAL</v>
      </c>
      <c r="H2279" s="5" t="str">
        <f t="shared" si="141"/>
        <v>CONFIRMED BULLISH</v>
      </c>
    </row>
    <row r="2280" spans="1:8" ht="13.5" x14ac:dyDescent="0.25">
      <c r="A2280" s="3">
        <f>TITRES_STAT!B2283</f>
        <v>45623</v>
      </c>
      <c r="B2280" s="5">
        <f>TITRES_STAT!C2283</f>
        <v>3.72</v>
      </c>
      <c r="C2280" s="5">
        <f>TITRES_STAT!D2283</f>
        <v>3.72</v>
      </c>
      <c r="D2280" s="5">
        <f>TITRES_STAT!E2283</f>
        <v>0</v>
      </c>
      <c r="E2280" s="2">
        <f t="shared" si="140"/>
        <v>-82519</v>
      </c>
      <c r="F2280" s="5" t="str">
        <f t="shared" si="143"/>
        <v>BULLISH</v>
      </c>
      <c r="G2280" s="5" t="str">
        <f t="shared" si="142"/>
        <v>NEUTRAL</v>
      </c>
      <c r="H2280" s="5" t="str">
        <f t="shared" si="141"/>
        <v>CONFIRMED BULLISH</v>
      </c>
    </row>
    <row r="2281" spans="1:8" ht="13.5" x14ac:dyDescent="0.25">
      <c r="A2281" s="3">
        <f>TITRES_STAT!B2284</f>
        <v>45624</v>
      </c>
      <c r="B2281" s="5">
        <f>TITRES_STAT!C2284</f>
        <v>3.72</v>
      </c>
      <c r="C2281" s="5">
        <f>TITRES_STAT!D2284</f>
        <v>3.72</v>
      </c>
      <c r="D2281" s="5">
        <f>TITRES_STAT!E2284</f>
        <v>0</v>
      </c>
      <c r="E2281" s="2">
        <f t="shared" si="140"/>
        <v>-82519</v>
      </c>
      <c r="F2281" s="5" t="str">
        <f t="shared" si="143"/>
        <v>NEUTRAL</v>
      </c>
      <c r="G2281" s="5" t="str">
        <f t="shared" si="142"/>
        <v>NEUTRAL</v>
      </c>
      <c r="H2281" s="5" t="str">
        <f t="shared" si="141"/>
        <v>NEUTRAL</v>
      </c>
    </row>
    <row r="2282" spans="1:8" ht="13.5" x14ac:dyDescent="0.25">
      <c r="A2282" s="3">
        <f>TITRES_STAT!B2285</f>
        <v>45625</v>
      </c>
      <c r="B2282" s="5">
        <f>TITRES_STAT!C2285</f>
        <v>3.72</v>
      </c>
      <c r="C2282" s="5">
        <f>TITRES_STAT!D2285</f>
        <v>3.72</v>
      </c>
      <c r="D2282" s="5">
        <f>TITRES_STAT!E2285</f>
        <v>0</v>
      </c>
      <c r="E2282" s="2">
        <f t="shared" si="140"/>
        <v>-82519</v>
      </c>
      <c r="F2282" s="5" t="str">
        <f t="shared" si="143"/>
        <v>NEUTRAL</v>
      </c>
      <c r="G2282" s="5" t="str">
        <f t="shared" si="142"/>
        <v>NEUTRAL</v>
      </c>
      <c r="H2282" s="5" t="str">
        <f t="shared" si="141"/>
        <v>NEUTRAL</v>
      </c>
    </row>
    <row r="2283" spans="1:8" ht="13.5" x14ac:dyDescent="0.25">
      <c r="A2283" s="3">
        <f>TITRES_STAT!B2286</f>
        <v>45628</v>
      </c>
      <c r="B2283" s="5">
        <f>TITRES_STAT!C2286</f>
        <v>3.56</v>
      </c>
      <c r="C2283" s="5">
        <f>TITRES_STAT!D2286</f>
        <v>3.56</v>
      </c>
      <c r="D2283" s="5">
        <f>TITRES_STAT!E2286</f>
        <v>0</v>
      </c>
      <c r="E2283" s="2">
        <f t="shared" si="140"/>
        <v>-82519</v>
      </c>
      <c r="F2283" s="5" t="str">
        <f t="shared" si="143"/>
        <v>NEUTRAL</v>
      </c>
      <c r="G2283" s="5" t="str">
        <f t="shared" si="142"/>
        <v>NEUTRAL</v>
      </c>
      <c r="H2283" s="5" t="str">
        <f t="shared" si="141"/>
        <v>NEUTRAL</v>
      </c>
    </row>
    <row r="2284" spans="1:8" ht="13.5" x14ac:dyDescent="0.25">
      <c r="A2284" s="3">
        <f>TITRES_STAT!B2287</f>
        <v>45629</v>
      </c>
      <c r="B2284" s="5">
        <f>TITRES_STAT!C2287</f>
        <v>3.59</v>
      </c>
      <c r="C2284" s="5">
        <f>TITRES_STAT!D2287</f>
        <v>3.59</v>
      </c>
      <c r="D2284" s="5">
        <f>TITRES_STAT!E2287</f>
        <v>20000</v>
      </c>
      <c r="E2284" s="2">
        <f t="shared" si="140"/>
        <v>-62519</v>
      </c>
      <c r="F2284" s="5" t="str">
        <f t="shared" si="143"/>
        <v>BULLISH</v>
      </c>
      <c r="G2284" s="5" t="str">
        <f t="shared" si="142"/>
        <v>WEAK</v>
      </c>
      <c r="H2284" s="5" t="str">
        <f t="shared" si="141"/>
        <v>BULLISH DIVERGENCE</v>
      </c>
    </row>
    <row r="2285" spans="1:8" ht="13.5" x14ac:dyDescent="0.25">
      <c r="A2285" s="3">
        <f>TITRES_STAT!B2288</f>
        <v>45630</v>
      </c>
      <c r="B2285" s="5">
        <f>TITRES_STAT!C2288</f>
        <v>3.59</v>
      </c>
      <c r="C2285" s="5">
        <f>TITRES_STAT!D2288</f>
        <v>3.59</v>
      </c>
      <c r="D2285" s="5">
        <f>TITRES_STAT!E2288</f>
        <v>23262</v>
      </c>
      <c r="E2285" s="2">
        <f t="shared" si="140"/>
        <v>-62519</v>
      </c>
      <c r="F2285" s="5" t="str">
        <f t="shared" si="143"/>
        <v>BULLISH</v>
      </c>
      <c r="G2285" s="5" t="str">
        <f t="shared" si="142"/>
        <v>WEAK</v>
      </c>
      <c r="H2285" s="5" t="str">
        <f t="shared" si="141"/>
        <v>BULLISH DIVERGENCE</v>
      </c>
    </row>
    <row r="2286" spans="1:8" ht="13.5" x14ac:dyDescent="0.25">
      <c r="A2286" s="3">
        <f>TITRES_STAT!B2289</f>
        <v>45631</v>
      </c>
      <c r="B2286" s="5">
        <f>TITRES_STAT!C2289</f>
        <v>3.75</v>
      </c>
      <c r="C2286" s="5">
        <f>TITRES_STAT!D2289</f>
        <v>3.75</v>
      </c>
      <c r="D2286" s="5">
        <f>TITRES_STAT!E2289</f>
        <v>15</v>
      </c>
      <c r="E2286" s="2">
        <f t="shared" si="140"/>
        <v>-62504</v>
      </c>
      <c r="F2286" s="5" t="str">
        <f t="shared" si="143"/>
        <v>BULLISH</v>
      </c>
      <c r="G2286" s="5" t="str">
        <f t="shared" si="142"/>
        <v>WEAK</v>
      </c>
      <c r="H2286" s="5" t="str">
        <f t="shared" si="141"/>
        <v>CONFIRMED BULLISH</v>
      </c>
    </row>
    <row r="2287" spans="1:8" ht="13.5" x14ac:dyDescent="0.25">
      <c r="A2287" s="3">
        <f>TITRES_STAT!B2290</f>
        <v>45632</v>
      </c>
      <c r="B2287" s="5">
        <f>TITRES_STAT!C2290</f>
        <v>3.91</v>
      </c>
      <c r="C2287" s="5">
        <f>TITRES_STAT!D2290</f>
        <v>3.91</v>
      </c>
      <c r="D2287" s="5">
        <f>TITRES_STAT!E2290</f>
        <v>0</v>
      </c>
      <c r="E2287" s="2">
        <f t="shared" si="140"/>
        <v>-62504</v>
      </c>
      <c r="F2287" s="5" t="str">
        <f t="shared" si="143"/>
        <v>BULLISH</v>
      </c>
      <c r="G2287" s="5" t="str">
        <f t="shared" si="142"/>
        <v>WEAK</v>
      </c>
      <c r="H2287" s="5" t="str">
        <f t="shared" si="141"/>
        <v>CONFIRMED BULLISH</v>
      </c>
    </row>
    <row r="2288" spans="1:8" ht="13.5" x14ac:dyDescent="0.25">
      <c r="A2288" s="3">
        <f>TITRES_STAT!B2291</f>
        <v>45635</v>
      </c>
      <c r="B2288" s="5">
        <f>TITRES_STAT!C2291</f>
        <v>3.82</v>
      </c>
      <c r="C2288" s="5">
        <f>TITRES_STAT!D2291</f>
        <v>3.82</v>
      </c>
      <c r="D2288" s="5">
        <f>TITRES_STAT!E2291</f>
        <v>275</v>
      </c>
      <c r="E2288" s="2">
        <f t="shared" si="140"/>
        <v>-62779</v>
      </c>
      <c r="F2288" s="5" t="str">
        <f t="shared" si="143"/>
        <v>BULLISH</v>
      </c>
      <c r="G2288" s="5" t="str">
        <f t="shared" si="142"/>
        <v>WEAK</v>
      </c>
      <c r="H2288" s="5" t="str">
        <f t="shared" si="141"/>
        <v>CONFIRMED BULLISH</v>
      </c>
    </row>
    <row r="2289" spans="1:8" ht="13.5" x14ac:dyDescent="0.25">
      <c r="A2289" s="3">
        <f>TITRES_STAT!B2292</f>
        <v>45636</v>
      </c>
      <c r="B2289" s="5">
        <f>TITRES_STAT!C2292</f>
        <v>3.81</v>
      </c>
      <c r="C2289" s="5">
        <f>TITRES_STAT!D2292</f>
        <v>3.81</v>
      </c>
      <c r="D2289" s="5">
        <f>TITRES_STAT!E2292</f>
        <v>85</v>
      </c>
      <c r="E2289" s="2">
        <f t="shared" si="140"/>
        <v>-62864</v>
      </c>
      <c r="F2289" s="5" t="str">
        <f t="shared" si="143"/>
        <v>BEARISH</v>
      </c>
      <c r="G2289" s="5" t="str">
        <f t="shared" si="142"/>
        <v>NEUTRAL</v>
      </c>
      <c r="H2289" s="5" t="str">
        <f t="shared" si="141"/>
        <v>BEARISH DIVERGENCE</v>
      </c>
    </row>
    <row r="2290" spans="1:8" ht="13.5" x14ac:dyDescent="0.25">
      <c r="A2290" s="3">
        <f>TITRES_STAT!B2293</f>
        <v>45637</v>
      </c>
      <c r="B2290" s="5">
        <f>TITRES_STAT!C2293</f>
        <v>3.81</v>
      </c>
      <c r="C2290" s="5">
        <f>TITRES_STAT!D2293</f>
        <v>3.81</v>
      </c>
      <c r="D2290" s="5">
        <f>TITRES_STAT!E2293</f>
        <v>0</v>
      </c>
      <c r="E2290" s="2">
        <f t="shared" si="140"/>
        <v>-62864</v>
      </c>
      <c r="F2290" s="5" t="str">
        <f t="shared" si="143"/>
        <v>BEARISH</v>
      </c>
      <c r="G2290" s="5" t="str">
        <f t="shared" si="142"/>
        <v>NEUTRAL</v>
      </c>
      <c r="H2290" s="5" t="str">
        <f t="shared" si="141"/>
        <v>BEARISH DIVERGENCE</v>
      </c>
    </row>
    <row r="2291" spans="1:8" ht="13.5" x14ac:dyDescent="0.25">
      <c r="A2291" s="3">
        <f>TITRES_STAT!B2294</f>
        <v>45638</v>
      </c>
      <c r="B2291" s="5">
        <f>TITRES_STAT!C2294</f>
        <v>3.81</v>
      </c>
      <c r="C2291" s="5">
        <f>TITRES_STAT!D2294</f>
        <v>3.81</v>
      </c>
      <c r="D2291" s="5">
        <f>TITRES_STAT!E2294</f>
        <v>0</v>
      </c>
      <c r="E2291" s="2">
        <f t="shared" si="140"/>
        <v>-62864</v>
      </c>
      <c r="F2291" s="5" t="str">
        <f t="shared" si="143"/>
        <v>BEARISH</v>
      </c>
      <c r="G2291" s="5" t="str">
        <f t="shared" si="142"/>
        <v>NEUTRAL</v>
      </c>
      <c r="H2291" s="5" t="str">
        <f t="shared" si="141"/>
        <v>BEARISH DIVERGENCE</v>
      </c>
    </row>
    <row r="2292" spans="1:8" ht="13.5" x14ac:dyDescent="0.25">
      <c r="A2292" s="3">
        <f>TITRES_STAT!B2295</f>
        <v>45639</v>
      </c>
      <c r="B2292" s="5">
        <f>TITRES_STAT!C2295</f>
        <v>3.81</v>
      </c>
      <c r="C2292" s="5">
        <f>TITRES_STAT!D2295</f>
        <v>3.81</v>
      </c>
      <c r="D2292" s="5">
        <f>TITRES_STAT!E2295</f>
        <v>0</v>
      </c>
      <c r="E2292" s="2">
        <f t="shared" si="140"/>
        <v>-62864</v>
      </c>
      <c r="F2292" s="5" t="str">
        <f t="shared" si="143"/>
        <v>BEARISH</v>
      </c>
      <c r="G2292" s="5" t="str">
        <f t="shared" si="142"/>
        <v>NEUTRAL</v>
      </c>
      <c r="H2292" s="5" t="str">
        <f t="shared" si="141"/>
        <v>CONFIRMED BEARISH</v>
      </c>
    </row>
    <row r="2293" spans="1:8" ht="13.5" x14ac:dyDescent="0.25">
      <c r="A2293" s="3">
        <f>TITRES_STAT!B2296</f>
        <v>45642</v>
      </c>
      <c r="B2293" s="5">
        <f>TITRES_STAT!C2296</f>
        <v>3.81</v>
      </c>
      <c r="C2293" s="5">
        <f>TITRES_STAT!D2296</f>
        <v>3.81</v>
      </c>
      <c r="D2293" s="5">
        <f>TITRES_STAT!E2296</f>
        <v>0</v>
      </c>
      <c r="E2293" s="2">
        <f t="shared" si="140"/>
        <v>-62864</v>
      </c>
      <c r="F2293" s="5" t="str">
        <f t="shared" si="143"/>
        <v>BEARISH</v>
      </c>
      <c r="G2293" s="5" t="str">
        <f t="shared" si="142"/>
        <v>NEUTRAL</v>
      </c>
      <c r="H2293" s="5" t="str">
        <f t="shared" si="141"/>
        <v>CONFIRMED BEARISH</v>
      </c>
    </row>
    <row r="2294" spans="1:8" ht="13.5" x14ac:dyDescent="0.25">
      <c r="A2294" s="3">
        <f>TITRES_STAT!B2297</f>
        <v>45644</v>
      </c>
      <c r="B2294" s="5">
        <f>TITRES_STAT!C2297</f>
        <v>3.81</v>
      </c>
      <c r="C2294" s="5">
        <f>TITRES_STAT!D2297</f>
        <v>3.81</v>
      </c>
      <c r="D2294" s="5">
        <f>TITRES_STAT!E2297</f>
        <v>0</v>
      </c>
      <c r="E2294" s="2">
        <f t="shared" si="140"/>
        <v>-62864</v>
      </c>
      <c r="F2294" s="5" t="str">
        <f t="shared" si="143"/>
        <v>NEUTRAL</v>
      </c>
      <c r="G2294" s="5" t="str">
        <f t="shared" si="142"/>
        <v>NEUTRAL</v>
      </c>
      <c r="H2294" s="5" t="str">
        <f t="shared" si="141"/>
        <v>NEUTRAL</v>
      </c>
    </row>
    <row r="2295" spans="1:8" ht="13.5" x14ac:dyDescent="0.25">
      <c r="A2295" s="3">
        <f>TITRES_STAT!B2298</f>
        <v>45645</v>
      </c>
      <c r="B2295" s="5">
        <f>TITRES_STAT!C2298</f>
        <v>3.64</v>
      </c>
      <c r="C2295" s="5">
        <f>TITRES_STAT!D2298</f>
        <v>3.64</v>
      </c>
      <c r="D2295" s="5">
        <f>TITRES_STAT!E2298</f>
        <v>0</v>
      </c>
      <c r="E2295" s="2">
        <f t="shared" si="140"/>
        <v>-62864</v>
      </c>
      <c r="F2295" s="5" t="str">
        <f t="shared" si="143"/>
        <v>NEUTRAL</v>
      </c>
      <c r="G2295" s="5" t="str">
        <f t="shared" si="142"/>
        <v>NEUTRAL</v>
      </c>
      <c r="H2295" s="5" t="str">
        <f t="shared" si="141"/>
        <v>NEUTRAL</v>
      </c>
    </row>
    <row r="2296" spans="1:8" ht="13.5" x14ac:dyDescent="0.25">
      <c r="A2296" s="3">
        <f>TITRES_STAT!B2299</f>
        <v>45646</v>
      </c>
      <c r="B2296" s="5">
        <f>TITRES_STAT!C2299</f>
        <v>3.48</v>
      </c>
      <c r="C2296" s="5">
        <f>TITRES_STAT!D2299</f>
        <v>3.48</v>
      </c>
      <c r="D2296" s="5">
        <f>TITRES_STAT!E2299</f>
        <v>77</v>
      </c>
      <c r="E2296" s="2">
        <f t="shared" si="140"/>
        <v>-62941</v>
      </c>
      <c r="F2296" s="5" t="str">
        <f t="shared" si="143"/>
        <v>BEARISH</v>
      </c>
      <c r="G2296" s="5" t="str">
        <f t="shared" si="142"/>
        <v>NEUTRAL</v>
      </c>
      <c r="H2296" s="5" t="str">
        <f t="shared" si="141"/>
        <v>CONFIRMED BEARISH</v>
      </c>
    </row>
    <row r="2297" spans="1:8" ht="13.5" x14ac:dyDescent="0.25">
      <c r="A2297" s="3">
        <f>TITRES_STAT!B2300</f>
        <v>45649</v>
      </c>
      <c r="B2297" s="5">
        <f>TITRES_STAT!C2300</f>
        <v>3.43</v>
      </c>
      <c r="C2297" s="5">
        <f>TITRES_STAT!D2300</f>
        <v>3.43</v>
      </c>
      <c r="D2297" s="5">
        <f>TITRES_STAT!E2300</f>
        <v>625</v>
      </c>
      <c r="E2297" s="2">
        <f t="shared" si="140"/>
        <v>-63566</v>
      </c>
      <c r="F2297" s="5" t="str">
        <f t="shared" si="143"/>
        <v>BEARISH</v>
      </c>
      <c r="G2297" s="5" t="str">
        <f t="shared" si="142"/>
        <v>NEUTRAL</v>
      </c>
      <c r="H2297" s="5" t="str">
        <f t="shared" si="141"/>
        <v>CONFIRMED BEARISH</v>
      </c>
    </row>
    <row r="2298" spans="1:8" ht="13.5" x14ac:dyDescent="0.25">
      <c r="A2298" s="3">
        <f>TITRES_STAT!B2301</f>
        <v>45650</v>
      </c>
      <c r="B2298" s="5">
        <f>TITRES_STAT!C2301</f>
        <v>3.42</v>
      </c>
      <c r="C2298" s="5">
        <f>TITRES_STAT!D2301</f>
        <v>3.42</v>
      </c>
      <c r="D2298" s="5">
        <f>TITRES_STAT!E2301</f>
        <v>292</v>
      </c>
      <c r="E2298" s="2">
        <f t="shared" si="140"/>
        <v>-63858</v>
      </c>
      <c r="F2298" s="5" t="str">
        <f t="shared" si="143"/>
        <v>BEARISH</v>
      </c>
      <c r="G2298" s="5" t="str">
        <f t="shared" si="142"/>
        <v>NEUTRAL</v>
      </c>
      <c r="H2298" s="5" t="str">
        <f t="shared" si="141"/>
        <v>CONFIRMED BEARISH</v>
      </c>
    </row>
    <row r="2299" spans="1:8" ht="13.5" x14ac:dyDescent="0.25">
      <c r="A2299" s="3">
        <f>TITRES_STAT!B2302</f>
        <v>45651</v>
      </c>
      <c r="B2299" s="5">
        <f>TITRES_STAT!C2302</f>
        <v>3.41</v>
      </c>
      <c r="C2299" s="5">
        <f>TITRES_STAT!D2302</f>
        <v>3.41</v>
      </c>
      <c r="D2299" s="5">
        <f>TITRES_STAT!E2302</f>
        <v>1082</v>
      </c>
      <c r="E2299" s="2">
        <f t="shared" si="140"/>
        <v>-64940</v>
      </c>
      <c r="F2299" s="5" t="str">
        <f t="shared" si="143"/>
        <v>BEARISH</v>
      </c>
      <c r="G2299" s="5" t="str">
        <f t="shared" si="142"/>
        <v>STRONG</v>
      </c>
      <c r="H2299" s="5" t="str">
        <f t="shared" si="141"/>
        <v>CONFIRMED BEARISH</v>
      </c>
    </row>
    <row r="2300" spans="1:8" ht="13.5" x14ac:dyDescent="0.25">
      <c r="A2300" s="3">
        <f>TITRES_STAT!B2303</f>
        <v>45652</v>
      </c>
      <c r="B2300" s="5">
        <f>TITRES_STAT!C2303</f>
        <v>3.41</v>
      </c>
      <c r="C2300" s="5">
        <f>TITRES_STAT!D2303</f>
        <v>3.41</v>
      </c>
      <c r="D2300" s="5">
        <f>TITRES_STAT!E2303</f>
        <v>500</v>
      </c>
      <c r="E2300" s="2">
        <f t="shared" si="140"/>
        <v>-64940</v>
      </c>
      <c r="F2300" s="5" t="str">
        <f t="shared" si="143"/>
        <v>BEARISH</v>
      </c>
      <c r="G2300" s="5" t="str">
        <f t="shared" si="142"/>
        <v>STRONG</v>
      </c>
      <c r="H2300" s="5" t="str">
        <f t="shared" si="141"/>
        <v>CONFIRMED BEARISH</v>
      </c>
    </row>
    <row r="2301" spans="1:8" ht="13.5" x14ac:dyDescent="0.25">
      <c r="A2301" s="3">
        <f>TITRES_STAT!B2304</f>
        <v>45653</v>
      </c>
      <c r="B2301" s="5">
        <f>TITRES_STAT!C2304</f>
        <v>3.35</v>
      </c>
      <c r="C2301" s="5">
        <f>TITRES_STAT!D2304</f>
        <v>3.35</v>
      </c>
      <c r="D2301" s="5">
        <f>TITRES_STAT!E2304</f>
        <v>1230</v>
      </c>
      <c r="E2301" s="2">
        <f t="shared" si="140"/>
        <v>-66170</v>
      </c>
      <c r="F2301" s="5" t="str">
        <f t="shared" si="143"/>
        <v>BEARISH</v>
      </c>
      <c r="G2301" s="5" t="str">
        <f t="shared" si="142"/>
        <v>STRONG</v>
      </c>
      <c r="H2301" s="5" t="str">
        <f t="shared" si="141"/>
        <v>CONFIRMED BEARISH</v>
      </c>
    </row>
    <row r="2302" spans="1:8" ht="13.5" x14ac:dyDescent="0.25">
      <c r="A2302" s="3">
        <f>TITRES_STAT!B2305</f>
        <v>45656</v>
      </c>
      <c r="B2302" s="5">
        <f>TITRES_STAT!C2305</f>
        <v>3.35</v>
      </c>
      <c r="C2302" s="5">
        <f>TITRES_STAT!D2305</f>
        <v>3.35</v>
      </c>
      <c r="D2302" s="5">
        <f>TITRES_STAT!E2305</f>
        <v>324</v>
      </c>
      <c r="E2302" s="2">
        <f t="shared" si="140"/>
        <v>-66170</v>
      </c>
      <c r="F2302" s="5" t="str">
        <f t="shared" si="143"/>
        <v>BEARISH</v>
      </c>
      <c r="G2302" s="5" t="str">
        <f t="shared" si="142"/>
        <v>STRONG</v>
      </c>
      <c r="H2302" s="5" t="str">
        <f t="shared" si="141"/>
        <v>CONFIRMED BEARISH</v>
      </c>
    </row>
    <row r="2303" spans="1:8" ht="13.5" x14ac:dyDescent="0.25">
      <c r="A2303" s="3">
        <f>TITRES_STAT!B2306</f>
        <v>45657</v>
      </c>
      <c r="B2303" s="5">
        <f>TITRES_STAT!C2306</f>
        <v>3.35</v>
      </c>
      <c r="C2303" s="5">
        <f>TITRES_STAT!D2306</f>
        <v>3.35</v>
      </c>
      <c r="D2303" s="5">
        <f>TITRES_STAT!E2306</f>
        <v>0</v>
      </c>
      <c r="E2303" s="2">
        <f t="shared" si="140"/>
        <v>-66170</v>
      </c>
      <c r="F2303" s="5" t="str">
        <f t="shared" si="143"/>
        <v>BEARISH</v>
      </c>
      <c r="G2303" s="5" t="str">
        <f t="shared" si="142"/>
        <v>STRONG</v>
      </c>
      <c r="H2303" s="5" t="str">
        <f t="shared" si="141"/>
        <v>CONFIRMED BEARISH</v>
      </c>
    </row>
    <row r="2304" spans="1:8" ht="13.5" x14ac:dyDescent="0.25">
      <c r="A2304" s="3">
        <f>TITRES_STAT!B2307</f>
        <v>45659</v>
      </c>
      <c r="B2304" s="5">
        <f>TITRES_STAT!C2307</f>
        <v>3.35</v>
      </c>
      <c r="C2304" s="5">
        <f>TITRES_STAT!D2307</f>
        <v>3.35</v>
      </c>
      <c r="D2304" s="5">
        <f>TITRES_STAT!E2307</f>
        <v>270</v>
      </c>
      <c r="E2304" s="2">
        <f t="shared" si="140"/>
        <v>-66170</v>
      </c>
      <c r="F2304" s="5" t="str">
        <f t="shared" si="143"/>
        <v>BEARISH</v>
      </c>
      <c r="G2304" s="5" t="str">
        <f t="shared" si="142"/>
        <v>NEUTRAL</v>
      </c>
      <c r="H2304" s="5" t="str">
        <f t="shared" si="141"/>
        <v>CONFIRMED BEARISH</v>
      </c>
    </row>
    <row r="2305" spans="1:8" ht="13.5" x14ac:dyDescent="0.25">
      <c r="A2305" s="3">
        <f>TITRES_STAT!B2308</f>
        <v>45660</v>
      </c>
      <c r="B2305" s="5">
        <f>TITRES_STAT!C2308</f>
        <v>3.35</v>
      </c>
      <c r="C2305" s="5">
        <f>TITRES_STAT!D2308</f>
        <v>3.35</v>
      </c>
      <c r="D2305" s="5">
        <f>TITRES_STAT!E2308</f>
        <v>2011</v>
      </c>
      <c r="E2305" s="2">
        <f t="shared" si="140"/>
        <v>-66170</v>
      </c>
      <c r="F2305" s="5" t="str">
        <f t="shared" si="143"/>
        <v>BEARISH</v>
      </c>
      <c r="G2305" s="5" t="str">
        <f t="shared" si="142"/>
        <v>NEUTRAL</v>
      </c>
      <c r="H2305" s="5" t="str">
        <f t="shared" si="141"/>
        <v>CONFIRMED BEARISH</v>
      </c>
    </row>
    <row r="2306" spans="1:8" ht="13.5" x14ac:dyDescent="0.25">
      <c r="A2306" s="3">
        <f>TITRES_STAT!B2309</f>
        <v>45663</v>
      </c>
      <c r="B2306" s="5">
        <f>TITRES_STAT!C2309</f>
        <v>3.35</v>
      </c>
      <c r="C2306" s="5">
        <f>TITRES_STAT!D2309</f>
        <v>3.35</v>
      </c>
      <c r="D2306" s="5">
        <f>TITRES_STAT!E2309</f>
        <v>0</v>
      </c>
      <c r="E2306" s="2">
        <f t="shared" si="140"/>
        <v>-66170</v>
      </c>
      <c r="F2306" s="5" t="str">
        <f t="shared" si="143"/>
        <v>NEUTRAL</v>
      </c>
      <c r="G2306" s="5" t="str">
        <f t="shared" si="142"/>
        <v>NEUTRAL</v>
      </c>
      <c r="H2306" s="5" t="str">
        <f t="shared" si="141"/>
        <v>NEUTRAL</v>
      </c>
    </row>
    <row r="2307" spans="1:8" ht="13.5" x14ac:dyDescent="0.25">
      <c r="A2307" s="3">
        <f>TITRES_STAT!B2310</f>
        <v>45664</v>
      </c>
      <c r="B2307" s="5">
        <f>TITRES_STAT!C2310</f>
        <v>3.35</v>
      </c>
      <c r="C2307" s="5">
        <f>TITRES_STAT!D2310</f>
        <v>3.35</v>
      </c>
      <c r="D2307" s="5">
        <f>TITRES_STAT!E2310</f>
        <v>245</v>
      </c>
      <c r="E2307" s="2">
        <f t="shared" si="140"/>
        <v>-66170</v>
      </c>
      <c r="F2307" s="5" t="str">
        <f t="shared" si="143"/>
        <v>NEUTRAL</v>
      </c>
      <c r="G2307" s="5" t="str">
        <f t="shared" si="142"/>
        <v>NEUTRAL</v>
      </c>
      <c r="H2307" s="5" t="str">
        <f t="shared" si="141"/>
        <v>NEUTRAL</v>
      </c>
    </row>
    <row r="2308" spans="1:8" ht="13.5" x14ac:dyDescent="0.25">
      <c r="A2308" s="3">
        <f>TITRES_STAT!B2311</f>
        <v>45665</v>
      </c>
      <c r="B2308" s="5">
        <f>TITRES_STAT!C2311</f>
        <v>3.35</v>
      </c>
      <c r="C2308" s="5">
        <f>TITRES_STAT!D2311</f>
        <v>3.35</v>
      </c>
      <c r="D2308" s="5">
        <f>TITRES_STAT!E2311</f>
        <v>44</v>
      </c>
      <c r="E2308" s="2">
        <f t="shared" ref="E2308:E2371" si="144">IF(B2308&gt;B2307, E2307+D2308, IF(B2308&lt;B2307, E2307-D2308, E2307))</f>
        <v>-66170</v>
      </c>
      <c r="F2308" s="5" t="str">
        <f t="shared" si="143"/>
        <v>NEUTRAL</v>
      </c>
      <c r="G2308" s="5" t="str">
        <f t="shared" si="142"/>
        <v>NEUTRAL</v>
      </c>
      <c r="H2308" s="5" t="str">
        <f t="shared" si="141"/>
        <v>NEUTRAL</v>
      </c>
    </row>
    <row r="2309" spans="1:8" ht="13.5" x14ac:dyDescent="0.25">
      <c r="A2309" s="3">
        <f>TITRES_STAT!B2312</f>
        <v>45666</v>
      </c>
      <c r="B2309" s="5">
        <f>TITRES_STAT!C2312</f>
        <v>3.35</v>
      </c>
      <c r="C2309" s="5">
        <f>TITRES_STAT!D2312</f>
        <v>3.35</v>
      </c>
      <c r="D2309" s="5">
        <f>TITRES_STAT!E2312</f>
        <v>109</v>
      </c>
      <c r="E2309" s="2">
        <f t="shared" si="144"/>
        <v>-66170</v>
      </c>
      <c r="F2309" s="5" t="str">
        <f t="shared" si="143"/>
        <v>NEUTRAL</v>
      </c>
      <c r="G2309" s="5" t="str">
        <f t="shared" si="142"/>
        <v>NEUTRAL</v>
      </c>
      <c r="H2309" s="5" t="str">
        <f t="shared" si="141"/>
        <v>NEUTRAL</v>
      </c>
    </row>
    <row r="2310" spans="1:8" ht="13.5" x14ac:dyDescent="0.25">
      <c r="A2310" s="3">
        <f>TITRES_STAT!B2313</f>
        <v>45667</v>
      </c>
      <c r="B2310" s="5">
        <f>TITRES_STAT!C2313</f>
        <v>3.35</v>
      </c>
      <c r="C2310" s="5">
        <f>TITRES_STAT!D2313</f>
        <v>3.35</v>
      </c>
      <c r="D2310" s="5">
        <f>TITRES_STAT!E2313</f>
        <v>158</v>
      </c>
      <c r="E2310" s="2">
        <f t="shared" si="144"/>
        <v>-66170</v>
      </c>
      <c r="F2310" s="5" t="str">
        <f t="shared" si="143"/>
        <v>NEUTRAL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45670</v>
      </c>
      <c r="B2311" s="5">
        <f>TITRES_STAT!C2314</f>
        <v>3.45</v>
      </c>
      <c r="C2311" s="5">
        <f>TITRES_STAT!D2314</f>
        <v>3.45</v>
      </c>
      <c r="D2311" s="5">
        <f>TITRES_STAT!E2314</f>
        <v>22</v>
      </c>
      <c r="E2311" s="2">
        <f t="shared" si="144"/>
        <v>-66148</v>
      </c>
      <c r="F2311" s="5" t="str">
        <f t="shared" si="143"/>
        <v>BULLISH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CONFIRMED BULLISH</v>
      </c>
    </row>
    <row r="2312" spans="1:8" ht="13.5" x14ac:dyDescent="0.25">
      <c r="A2312" s="3">
        <f>TITRES_STAT!B2315</f>
        <v>45671</v>
      </c>
      <c r="B2312" s="5">
        <f>TITRES_STAT!C2315</f>
        <v>3.51</v>
      </c>
      <c r="C2312" s="5">
        <f>TITRES_STAT!D2315</f>
        <v>3.51</v>
      </c>
      <c r="D2312" s="5">
        <f>TITRES_STAT!E2315</f>
        <v>5</v>
      </c>
      <c r="E2312" s="2">
        <f t="shared" si="144"/>
        <v>-66143</v>
      </c>
      <c r="F2312" s="5" t="str">
        <f t="shared" ref="F2312:F2375" si="147">IF(E2312&gt;E2307,"BULLISH",IF(E2312&lt;E2307,"BEARISH","NEUTRAL"))</f>
        <v>BULLISH</v>
      </c>
      <c r="G2312" s="5" t="str">
        <f t="shared" si="146"/>
        <v>NEUTRAL</v>
      </c>
      <c r="H2312" s="5" t="str">
        <f t="shared" si="145"/>
        <v>CONFIRMED BULLISH</v>
      </c>
    </row>
    <row r="2313" spans="1:8" ht="13.5" x14ac:dyDescent="0.25">
      <c r="A2313" s="3">
        <f>TITRES_STAT!B2316</f>
        <v>45672</v>
      </c>
      <c r="B2313" s="5">
        <f>TITRES_STAT!C2316</f>
        <v>3.55</v>
      </c>
      <c r="C2313" s="5">
        <f>TITRES_STAT!D2316</f>
        <v>3.55</v>
      </c>
      <c r="D2313" s="5">
        <f>TITRES_STAT!E2316</f>
        <v>26</v>
      </c>
      <c r="E2313" s="2">
        <f t="shared" si="144"/>
        <v>-66117</v>
      </c>
      <c r="F2313" s="5" t="str">
        <f t="shared" si="147"/>
        <v>BULLISH</v>
      </c>
      <c r="G2313" s="5" t="str">
        <f t="shared" si="146"/>
        <v>NEUTRAL</v>
      </c>
      <c r="H2313" s="5" t="str">
        <f t="shared" si="145"/>
        <v>CONFIRMED BULLISH</v>
      </c>
    </row>
    <row r="2314" spans="1:8" ht="13.5" x14ac:dyDescent="0.25">
      <c r="A2314" s="3">
        <f>TITRES_STAT!B2317</f>
        <v>45673</v>
      </c>
      <c r="B2314" s="5">
        <f>TITRES_STAT!C2317</f>
        <v>3.55</v>
      </c>
      <c r="C2314" s="5">
        <f>TITRES_STAT!D2317</f>
        <v>3.55</v>
      </c>
      <c r="D2314" s="5">
        <f>TITRES_STAT!E2317</f>
        <v>0</v>
      </c>
      <c r="E2314" s="2">
        <f t="shared" si="144"/>
        <v>-66117</v>
      </c>
      <c r="F2314" s="5" t="str">
        <f t="shared" si="147"/>
        <v>BULLISH</v>
      </c>
      <c r="G2314" s="5" t="str">
        <f t="shared" si="146"/>
        <v>NEUTRAL</v>
      </c>
      <c r="H2314" s="5" t="str">
        <f t="shared" si="145"/>
        <v>CONFIRMED BULLISH</v>
      </c>
    </row>
    <row r="2315" spans="1:8" ht="13.5" x14ac:dyDescent="0.25">
      <c r="A2315" s="3">
        <f>TITRES_STAT!B2318</f>
        <v>45674</v>
      </c>
      <c r="B2315" s="5">
        <f>TITRES_STAT!C2318</f>
        <v>3.55</v>
      </c>
      <c r="C2315" s="5">
        <f>TITRES_STAT!D2318</f>
        <v>3.55</v>
      </c>
      <c r="D2315" s="5">
        <f>TITRES_STAT!E2318</f>
        <v>0</v>
      </c>
      <c r="E2315" s="2">
        <f t="shared" si="144"/>
        <v>-66117</v>
      </c>
      <c r="F2315" s="5" t="str">
        <f t="shared" si="147"/>
        <v>BULLISH</v>
      </c>
      <c r="G2315" s="5" t="str">
        <f t="shared" si="146"/>
        <v>NEUTRAL</v>
      </c>
      <c r="H2315" s="5" t="str">
        <f t="shared" si="145"/>
        <v>CONFIRMED BULLISH</v>
      </c>
    </row>
    <row r="2316" spans="1:8" ht="13.5" x14ac:dyDescent="0.25">
      <c r="A2316" s="3">
        <f>TITRES_STAT!B2319</f>
        <v>45677</v>
      </c>
      <c r="B2316" s="5">
        <f>TITRES_STAT!C2319</f>
        <v>3.64</v>
      </c>
      <c r="C2316" s="5">
        <f>TITRES_STAT!D2319</f>
        <v>3.64</v>
      </c>
      <c r="D2316" s="5">
        <f>TITRES_STAT!E2319</f>
        <v>35</v>
      </c>
      <c r="E2316" s="2">
        <f t="shared" si="144"/>
        <v>-66082</v>
      </c>
      <c r="F2316" s="5" t="str">
        <f t="shared" si="147"/>
        <v>BULLISH</v>
      </c>
      <c r="G2316" s="5" t="str">
        <f t="shared" si="146"/>
        <v>NEUTRAL</v>
      </c>
      <c r="H2316" s="5" t="str">
        <f t="shared" si="145"/>
        <v>CONFIRMED BULLISH</v>
      </c>
    </row>
    <row r="2317" spans="1:8" ht="13.5" x14ac:dyDescent="0.25">
      <c r="A2317" s="3">
        <f>TITRES_STAT!B2320</f>
        <v>45678</v>
      </c>
      <c r="B2317" s="5">
        <f>TITRES_STAT!C2320</f>
        <v>3.48</v>
      </c>
      <c r="C2317" s="5">
        <f>TITRES_STAT!D2320</f>
        <v>3.48</v>
      </c>
      <c r="D2317" s="5">
        <f>TITRES_STAT!E2320</f>
        <v>0</v>
      </c>
      <c r="E2317" s="2">
        <f t="shared" si="144"/>
        <v>-66082</v>
      </c>
      <c r="F2317" s="5" t="str">
        <f t="shared" si="147"/>
        <v>BULLISH</v>
      </c>
      <c r="G2317" s="5" t="str">
        <f t="shared" si="146"/>
        <v>NEUTRAL</v>
      </c>
      <c r="H2317" s="5" t="str">
        <f t="shared" si="145"/>
        <v>BULLISH DIVERGENCE</v>
      </c>
    </row>
    <row r="2318" spans="1:8" ht="13.5" x14ac:dyDescent="0.25">
      <c r="A2318" s="3">
        <f>TITRES_STAT!B2321</f>
        <v>45679</v>
      </c>
      <c r="B2318" s="5">
        <f>TITRES_STAT!C2321</f>
        <v>3.35</v>
      </c>
      <c r="C2318" s="5">
        <f>TITRES_STAT!D2321</f>
        <v>3.35</v>
      </c>
      <c r="D2318" s="5">
        <f>TITRES_STAT!E2321</f>
        <v>1750</v>
      </c>
      <c r="E2318" s="2">
        <f t="shared" si="144"/>
        <v>-67832</v>
      </c>
      <c r="F2318" s="5" t="str">
        <f t="shared" si="147"/>
        <v>BEARISH</v>
      </c>
      <c r="G2318" s="5" t="str">
        <f t="shared" si="146"/>
        <v>STRONG</v>
      </c>
      <c r="H2318" s="5" t="str">
        <f t="shared" si="145"/>
        <v>CONFIRMED BEARISH</v>
      </c>
    </row>
    <row r="2319" spans="1:8" ht="13.5" x14ac:dyDescent="0.25">
      <c r="A2319" s="3">
        <f>TITRES_STAT!B2322</f>
        <v>45680</v>
      </c>
      <c r="B2319" s="5">
        <f>TITRES_STAT!C2322</f>
        <v>3.5</v>
      </c>
      <c r="C2319" s="5">
        <f>TITRES_STAT!D2322</f>
        <v>3.5</v>
      </c>
      <c r="D2319" s="5">
        <f>TITRES_STAT!E2322</f>
        <v>0</v>
      </c>
      <c r="E2319" s="2">
        <f t="shared" si="144"/>
        <v>-67832</v>
      </c>
      <c r="F2319" s="5" t="str">
        <f t="shared" si="147"/>
        <v>BEARISH</v>
      </c>
      <c r="G2319" s="5" t="str">
        <f t="shared" si="146"/>
        <v>STRONG</v>
      </c>
      <c r="H2319" s="5" t="str">
        <f t="shared" si="145"/>
        <v>CONFIRMED BEARISH</v>
      </c>
    </row>
    <row r="2320" spans="1:8" ht="13.5" x14ac:dyDescent="0.25">
      <c r="A2320" s="3">
        <f>TITRES_STAT!B2323</f>
        <v>45681</v>
      </c>
      <c r="B2320" s="5">
        <f>TITRES_STAT!C2323</f>
        <v>3.35</v>
      </c>
      <c r="C2320" s="5">
        <f>TITRES_STAT!D2323</f>
        <v>3.35</v>
      </c>
      <c r="D2320" s="5">
        <f>TITRES_STAT!E2323</f>
        <v>0</v>
      </c>
      <c r="E2320" s="2">
        <f t="shared" si="144"/>
        <v>-67832</v>
      </c>
      <c r="F2320" s="5" t="str">
        <f t="shared" si="147"/>
        <v>BEARISH</v>
      </c>
      <c r="G2320" s="5" t="str">
        <f t="shared" si="146"/>
        <v>STRONG</v>
      </c>
      <c r="H2320" s="5" t="str">
        <f t="shared" si="145"/>
        <v>CONFIRMED BEARISH</v>
      </c>
    </row>
    <row r="2321" spans="1:8" ht="13.5" x14ac:dyDescent="0.25">
      <c r="A2321" s="3">
        <f>TITRES_STAT!B2324</f>
        <v>45684</v>
      </c>
      <c r="B2321" s="5">
        <f>TITRES_STAT!C2324</f>
        <v>3.36</v>
      </c>
      <c r="C2321" s="5">
        <f>TITRES_STAT!D2324</f>
        <v>3.36</v>
      </c>
      <c r="D2321" s="5">
        <f>TITRES_STAT!E2324</f>
        <v>16</v>
      </c>
      <c r="E2321" s="2">
        <f t="shared" si="144"/>
        <v>-67816</v>
      </c>
      <c r="F2321" s="5" t="str">
        <f t="shared" si="147"/>
        <v>BEARISH</v>
      </c>
      <c r="G2321" s="5" t="str">
        <f t="shared" si="146"/>
        <v>STRONG</v>
      </c>
      <c r="H2321" s="5" t="str">
        <f t="shared" si="145"/>
        <v>CONFIRMED BEARISH</v>
      </c>
    </row>
    <row r="2322" spans="1:8" ht="13.5" x14ac:dyDescent="0.25">
      <c r="A2322" s="3">
        <f>TITRES_STAT!B2325</f>
        <v>45685</v>
      </c>
      <c r="B2322" s="5">
        <f>TITRES_STAT!C2325</f>
        <v>3.36</v>
      </c>
      <c r="C2322" s="5">
        <f>TITRES_STAT!D2325</f>
        <v>3.36</v>
      </c>
      <c r="D2322" s="5">
        <f>TITRES_STAT!E2325</f>
        <v>213</v>
      </c>
      <c r="E2322" s="2">
        <f t="shared" si="144"/>
        <v>-67816</v>
      </c>
      <c r="F2322" s="5" t="str">
        <f t="shared" si="147"/>
        <v>BEARISH</v>
      </c>
      <c r="G2322" s="5" t="str">
        <f t="shared" si="146"/>
        <v>STRONG</v>
      </c>
      <c r="H2322" s="5" t="str">
        <f t="shared" si="145"/>
        <v>CONFIRMED BEARISH</v>
      </c>
    </row>
    <row r="2323" spans="1:8" ht="13.5" x14ac:dyDescent="0.25">
      <c r="A2323" s="3">
        <f>TITRES_STAT!B2326</f>
        <v>45686</v>
      </c>
      <c r="B2323" s="5">
        <f>TITRES_STAT!C2326</f>
        <v>3.36</v>
      </c>
      <c r="C2323" s="5">
        <f>TITRES_STAT!D2326</f>
        <v>3.36</v>
      </c>
      <c r="D2323" s="5">
        <f>TITRES_STAT!E2326</f>
        <v>0</v>
      </c>
      <c r="E2323" s="2">
        <f t="shared" si="144"/>
        <v>-67816</v>
      </c>
      <c r="F2323" s="5" t="str">
        <f t="shared" si="147"/>
        <v>BULLISH</v>
      </c>
      <c r="G2323" s="5" t="str">
        <f t="shared" si="146"/>
        <v>NEUTRAL</v>
      </c>
      <c r="H2323" s="5" t="str">
        <f t="shared" si="145"/>
        <v>CONFIRMED BULLISH</v>
      </c>
    </row>
    <row r="2324" spans="1:8" ht="13.5" x14ac:dyDescent="0.25">
      <c r="A2324" s="3">
        <f>TITRES_STAT!B2327</f>
        <v>45687</v>
      </c>
      <c r="B2324" s="5">
        <f>TITRES_STAT!C2327</f>
        <v>3.36</v>
      </c>
      <c r="C2324" s="5">
        <f>TITRES_STAT!D2327</f>
        <v>3.36</v>
      </c>
      <c r="D2324" s="5">
        <f>TITRES_STAT!E2327</f>
        <v>0</v>
      </c>
      <c r="E2324" s="2">
        <f t="shared" si="144"/>
        <v>-67816</v>
      </c>
      <c r="F2324" s="5" t="str">
        <f t="shared" si="147"/>
        <v>BULLISH</v>
      </c>
      <c r="G2324" s="5" t="str">
        <f t="shared" si="146"/>
        <v>NEUTRAL</v>
      </c>
      <c r="H2324" s="5" t="str">
        <f t="shared" si="145"/>
        <v>BULLISH DIVERGENCE</v>
      </c>
    </row>
    <row r="2325" spans="1:8" ht="13.5" x14ac:dyDescent="0.25">
      <c r="A2325" s="3">
        <f>TITRES_STAT!B2328</f>
        <v>45688</v>
      </c>
      <c r="B2325" s="5">
        <f>TITRES_STAT!C2328</f>
        <v>3.36</v>
      </c>
      <c r="C2325" s="5">
        <f>TITRES_STAT!D2328</f>
        <v>3.36</v>
      </c>
      <c r="D2325" s="5">
        <f>TITRES_STAT!E2328</f>
        <v>2941</v>
      </c>
      <c r="E2325" s="2">
        <f t="shared" si="144"/>
        <v>-67816</v>
      </c>
      <c r="F2325" s="5" t="str">
        <f t="shared" si="147"/>
        <v>BULLISH</v>
      </c>
      <c r="G2325" s="5" t="str">
        <f t="shared" si="146"/>
        <v>NEUTRAL</v>
      </c>
      <c r="H2325" s="5" t="str">
        <f t="shared" si="145"/>
        <v>CONFIRMED BULLISH</v>
      </c>
    </row>
    <row r="2326" spans="1:8" ht="13.5" x14ac:dyDescent="0.25">
      <c r="A2326" s="3">
        <f>TITRES_STAT!B2329</f>
        <v>45691</v>
      </c>
      <c r="B2326" s="5">
        <f>TITRES_STAT!C2329</f>
        <v>3.51</v>
      </c>
      <c r="C2326" s="5">
        <f>TITRES_STAT!D2329</f>
        <v>3.51</v>
      </c>
      <c r="D2326" s="5">
        <f>TITRES_STAT!E2329</f>
        <v>260</v>
      </c>
      <c r="E2326" s="2">
        <f t="shared" si="144"/>
        <v>-67556</v>
      </c>
      <c r="F2326" s="5" t="str">
        <f t="shared" si="147"/>
        <v>BULLISH</v>
      </c>
      <c r="G2326" s="5" t="str">
        <f t="shared" si="146"/>
        <v>NEUTRAL</v>
      </c>
      <c r="H2326" s="5" t="str">
        <f t="shared" si="145"/>
        <v>CONFIRMED BULLISH</v>
      </c>
    </row>
    <row r="2327" spans="1:8" ht="13.5" x14ac:dyDescent="0.25">
      <c r="A2327" s="3">
        <f>TITRES_STAT!B2330</f>
        <v>45692</v>
      </c>
      <c r="B2327" s="5">
        <f>TITRES_STAT!C2330</f>
        <v>3.63</v>
      </c>
      <c r="C2327" s="5">
        <f>TITRES_STAT!D2330</f>
        <v>3.63</v>
      </c>
      <c r="D2327" s="5">
        <f>TITRES_STAT!E2330</f>
        <v>5</v>
      </c>
      <c r="E2327" s="2">
        <f t="shared" si="144"/>
        <v>-67551</v>
      </c>
      <c r="F2327" s="5" t="str">
        <f t="shared" si="147"/>
        <v>BULLISH</v>
      </c>
      <c r="G2327" s="5" t="str">
        <f t="shared" si="146"/>
        <v>NEUTRAL</v>
      </c>
      <c r="H2327" s="5" t="str">
        <f t="shared" si="145"/>
        <v>CONFIRMED BULLISH</v>
      </c>
    </row>
    <row r="2328" spans="1:8" ht="13.5" x14ac:dyDescent="0.25">
      <c r="A2328" s="3">
        <f>TITRES_STAT!B2331</f>
        <v>45693</v>
      </c>
      <c r="B2328" s="5">
        <f>TITRES_STAT!C2331</f>
        <v>3.63</v>
      </c>
      <c r="C2328" s="5">
        <f>TITRES_STAT!D2331</f>
        <v>3.63</v>
      </c>
      <c r="D2328" s="5">
        <f>TITRES_STAT!E2331</f>
        <v>20</v>
      </c>
      <c r="E2328" s="2">
        <f t="shared" si="144"/>
        <v>-67551</v>
      </c>
      <c r="F2328" s="5" t="str">
        <f t="shared" si="147"/>
        <v>BULLISH</v>
      </c>
      <c r="G2328" s="5" t="str">
        <f t="shared" si="146"/>
        <v>NEUTRAL</v>
      </c>
      <c r="H2328" s="5" t="str">
        <f t="shared" si="145"/>
        <v>CONFIRMED BULLISH</v>
      </c>
    </row>
    <row r="2329" spans="1:8" ht="13.5" x14ac:dyDescent="0.25">
      <c r="A2329" s="3">
        <f>TITRES_STAT!B2332</f>
        <v>45694</v>
      </c>
      <c r="B2329" s="5">
        <f>TITRES_STAT!C2332</f>
        <v>3.63</v>
      </c>
      <c r="C2329" s="5">
        <f>TITRES_STAT!D2332</f>
        <v>3.63</v>
      </c>
      <c r="D2329" s="5">
        <f>TITRES_STAT!E2332</f>
        <v>0</v>
      </c>
      <c r="E2329" s="2">
        <f t="shared" si="144"/>
        <v>-67551</v>
      </c>
      <c r="F2329" s="5" t="str">
        <f t="shared" si="147"/>
        <v>BULLISH</v>
      </c>
      <c r="G2329" s="5" t="str">
        <f t="shared" si="146"/>
        <v>NEUTRAL</v>
      </c>
      <c r="H2329" s="5" t="str">
        <f t="shared" si="145"/>
        <v>CONFIRMED BULLISH</v>
      </c>
    </row>
    <row r="2330" spans="1:8" ht="13.5" x14ac:dyDescent="0.25">
      <c r="A2330" s="3">
        <f>TITRES_STAT!B2333</f>
        <v>45695</v>
      </c>
      <c r="B2330" s="5">
        <f>TITRES_STAT!C2333</f>
        <v>3.47</v>
      </c>
      <c r="C2330" s="5">
        <f>TITRES_STAT!D2333</f>
        <v>3.47</v>
      </c>
      <c r="D2330" s="5">
        <f>TITRES_STAT!E2333</f>
        <v>0</v>
      </c>
      <c r="E2330" s="2">
        <f t="shared" si="144"/>
        <v>-67551</v>
      </c>
      <c r="F2330" s="5" t="str">
        <f t="shared" si="147"/>
        <v>BULLISH</v>
      </c>
      <c r="G2330" s="5" t="str">
        <f t="shared" si="146"/>
        <v>NEUTRAL</v>
      </c>
      <c r="H2330" s="5" t="str">
        <f t="shared" si="145"/>
        <v>CONFIRMED BULLISH</v>
      </c>
    </row>
    <row r="2331" spans="1:8" ht="13.5" x14ac:dyDescent="0.25">
      <c r="A2331" s="3">
        <f>TITRES_STAT!B2334</f>
        <v>45698</v>
      </c>
      <c r="B2331" s="5">
        <f>TITRES_STAT!C2334</f>
        <v>3.43</v>
      </c>
      <c r="C2331" s="5">
        <f>TITRES_STAT!D2334</f>
        <v>3.43</v>
      </c>
      <c r="D2331" s="5">
        <f>TITRES_STAT!E2334</f>
        <v>520</v>
      </c>
      <c r="E2331" s="2">
        <f t="shared" si="144"/>
        <v>-68071</v>
      </c>
      <c r="F2331" s="5" t="str">
        <f t="shared" si="147"/>
        <v>BEARISH</v>
      </c>
      <c r="G2331" s="5" t="str">
        <f t="shared" si="146"/>
        <v>NEUTRAL</v>
      </c>
      <c r="H2331" s="5" t="str">
        <f t="shared" si="145"/>
        <v>CONFIRMED BEARISH</v>
      </c>
    </row>
    <row r="2332" spans="1:8" ht="13.5" x14ac:dyDescent="0.25">
      <c r="A2332" s="3">
        <f>TITRES_STAT!B2335</f>
        <v>45699</v>
      </c>
      <c r="B2332" s="5">
        <f>TITRES_STAT!C2335</f>
        <v>3.34</v>
      </c>
      <c r="C2332" s="5">
        <f>TITRES_STAT!D2335</f>
        <v>3.34</v>
      </c>
      <c r="D2332" s="5">
        <f>TITRES_STAT!E2335</f>
        <v>4</v>
      </c>
      <c r="E2332" s="2">
        <f t="shared" si="144"/>
        <v>-68075</v>
      </c>
      <c r="F2332" s="5" t="str">
        <f t="shared" si="147"/>
        <v>BEARISH</v>
      </c>
      <c r="G2332" s="5" t="str">
        <f t="shared" si="146"/>
        <v>NEUTRAL</v>
      </c>
      <c r="H2332" s="5" t="str">
        <f t="shared" si="145"/>
        <v>CONFIRMED BEARISH</v>
      </c>
    </row>
    <row r="2333" spans="1:8" ht="13.5" x14ac:dyDescent="0.25">
      <c r="A2333" s="3">
        <f>TITRES_STAT!B2336</f>
        <v>45700</v>
      </c>
      <c r="B2333" s="5">
        <f>TITRES_STAT!C2336</f>
        <v>3.36</v>
      </c>
      <c r="C2333" s="5">
        <f>TITRES_STAT!D2336</f>
        <v>3.36</v>
      </c>
      <c r="D2333" s="5">
        <f>TITRES_STAT!E2336</f>
        <v>125</v>
      </c>
      <c r="E2333" s="2">
        <f t="shared" si="144"/>
        <v>-67950</v>
      </c>
      <c r="F2333" s="5" t="str">
        <f t="shared" si="147"/>
        <v>BEARISH</v>
      </c>
      <c r="G2333" s="5" t="str">
        <f t="shared" si="146"/>
        <v>NEUTRAL</v>
      </c>
      <c r="H2333" s="5" t="str">
        <f t="shared" si="145"/>
        <v>CONFIRMED BEARISH</v>
      </c>
    </row>
    <row r="2334" spans="1:8" ht="13.5" x14ac:dyDescent="0.25">
      <c r="A2334" s="3">
        <f>TITRES_STAT!B2337</f>
        <v>45701</v>
      </c>
      <c r="B2334" s="5">
        <f>TITRES_STAT!C2337</f>
        <v>3.51</v>
      </c>
      <c r="C2334" s="5">
        <f>TITRES_STAT!D2337</f>
        <v>3.51</v>
      </c>
      <c r="D2334" s="5">
        <f>TITRES_STAT!E2337</f>
        <v>0</v>
      </c>
      <c r="E2334" s="2">
        <f t="shared" si="144"/>
        <v>-67950</v>
      </c>
      <c r="F2334" s="5" t="str">
        <f t="shared" si="147"/>
        <v>BEARISH</v>
      </c>
      <c r="G2334" s="5" t="str">
        <f t="shared" si="146"/>
        <v>NEUTRAL</v>
      </c>
      <c r="H2334" s="5" t="str">
        <f t="shared" si="145"/>
        <v>CONFIRMED BEARISH</v>
      </c>
    </row>
    <row r="2335" spans="1:8" ht="13.5" x14ac:dyDescent="0.25">
      <c r="A2335" s="3">
        <f>TITRES_STAT!B2338</f>
        <v>45702</v>
      </c>
      <c r="B2335" s="5">
        <f>TITRES_STAT!C2338</f>
        <v>3.36</v>
      </c>
      <c r="C2335" s="5">
        <f>TITRES_STAT!D2338</f>
        <v>3.36</v>
      </c>
      <c r="D2335" s="5">
        <f>TITRES_STAT!E2338</f>
        <v>54</v>
      </c>
      <c r="E2335" s="2">
        <f t="shared" si="144"/>
        <v>-68004</v>
      </c>
      <c r="F2335" s="5" t="str">
        <f t="shared" si="147"/>
        <v>BEARISH</v>
      </c>
      <c r="G2335" s="5" t="str">
        <f t="shared" si="146"/>
        <v>NEUTRAL</v>
      </c>
      <c r="H2335" s="5" t="str">
        <f t="shared" si="145"/>
        <v>CONFIRMED BEARISH</v>
      </c>
    </row>
    <row r="2336" spans="1:8" ht="13.5" x14ac:dyDescent="0.25">
      <c r="A2336" s="3">
        <f>TITRES_STAT!B2339</f>
        <v>45705</v>
      </c>
      <c r="B2336" s="5">
        <f>TITRES_STAT!C2339</f>
        <v>3.51</v>
      </c>
      <c r="C2336" s="5">
        <f>TITRES_STAT!D2339</f>
        <v>3.51</v>
      </c>
      <c r="D2336" s="5">
        <f>TITRES_STAT!E2339</f>
        <v>1212</v>
      </c>
      <c r="E2336" s="2">
        <f t="shared" si="144"/>
        <v>-66792</v>
      </c>
      <c r="F2336" s="5" t="str">
        <f t="shared" si="147"/>
        <v>BULLISH</v>
      </c>
      <c r="G2336" s="5" t="str">
        <f t="shared" si="146"/>
        <v>NEUTRAL</v>
      </c>
      <c r="H2336" s="5" t="str">
        <f t="shared" si="145"/>
        <v>CONFIRMED BULLISH</v>
      </c>
    </row>
    <row r="2337" spans="1:8" ht="13.5" x14ac:dyDescent="0.25">
      <c r="A2337" s="3">
        <f>TITRES_STAT!B2340</f>
        <v>45706</v>
      </c>
      <c r="B2337" s="5">
        <f>TITRES_STAT!C2340</f>
        <v>3.46</v>
      </c>
      <c r="C2337" s="5">
        <f>TITRES_STAT!D2340</f>
        <v>3.46</v>
      </c>
      <c r="D2337" s="5">
        <f>TITRES_STAT!E2340</f>
        <v>848</v>
      </c>
      <c r="E2337" s="2">
        <f t="shared" si="144"/>
        <v>-67640</v>
      </c>
      <c r="F2337" s="5" t="str">
        <f t="shared" si="147"/>
        <v>BULLISH</v>
      </c>
      <c r="G2337" s="5" t="str">
        <f t="shared" si="146"/>
        <v>NEUTRAL</v>
      </c>
      <c r="H2337" s="5" t="str">
        <f t="shared" si="145"/>
        <v>CONFIRMED BULLISH</v>
      </c>
    </row>
    <row r="2338" spans="1:8" ht="13.5" x14ac:dyDescent="0.25">
      <c r="A2338" s="3">
        <f>TITRES_STAT!B2341</f>
        <v>45707</v>
      </c>
      <c r="B2338" s="5">
        <f>TITRES_STAT!C2341</f>
        <v>3.59</v>
      </c>
      <c r="C2338" s="5">
        <f>TITRES_STAT!D2341</f>
        <v>3.59</v>
      </c>
      <c r="D2338" s="5">
        <f>TITRES_STAT!E2341</f>
        <v>12</v>
      </c>
      <c r="E2338" s="2">
        <f t="shared" si="144"/>
        <v>-67628</v>
      </c>
      <c r="F2338" s="5" t="str">
        <f t="shared" si="147"/>
        <v>BULLISH</v>
      </c>
      <c r="G2338" s="5" t="str">
        <f t="shared" si="146"/>
        <v>NEUTRAL</v>
      </c>
      <c r="H2338" s="5" t="str">
        <f t="shared" si="145"/>
        <v>CONFIRMED BULLISH</v>
      </c>
    </row>
    <row r="2339" spans="1:8" ht="13.5" x14ac:dyDescent="0.25">
      <c r="A2339" s="3">
        <f>TITRES_STAT!B2342</f>
        <v>45708</v>
      </c>
      <c r="B2339" s="5">
        <f>TITRES_STAT!C2342</f>
        <v>3.66</v>
      </c>
      <c r="C2339" s="5">
        <f>TITRES_STAT!D2342</f>
        <v>3.66</v>
      </c>
      <c r="D2339" s="5">
        <f>TITRES_STAT!E2342</f>
        <v>125</v>
      </c>
      <c r="E2339" s="2">
        <f t="shared" si="144"/>
        <v>-67503</v>
      </c>
      <c r="F2339" s="5" t="str">
        <f t="shared" si="147"/>
        <v>BULLISH</v>
      </c>
      <c r="G2339" s="5" t="str">
        <f t="shared" si="146"/>
        <v>NEUTRAL</v>
      </c>
      <c r="H2339" s="5" t="str">
        <f t="shared" si="145"/>
        <v>CONFIRMED BULLISH</v>
      </c>
    </row>
    <row r="2340" spans="1:8" ht="13.5" x14ac:dyDescent="0.25">
      <c r="A2340" s="3">
        <f>TITRES_STAT!B2343</f>
        <v>45709</v>
      </c>
      <c r="B2340" s="5">
        <f>TITRES_STAT!C2343</f>
        <v>3.77</v>
      </c>
      <c r="C2340" s="5">
        <f>TITRES_STAT!D2343</f>
        <v>3.77</v>
      </c>
      <c r="D2340" s="5">
        <f>TITRES_STAT!E2343</f>
        <v>58</v>
      </c>
      <c r="E2340" s="2">
        <f t="shared" si="144"/>
        <v>-67445</v>
      </c>
      <c r="F2340" s="5" t="str">
        <f t="shared" si="147"/>
        <v>BULLISH</v>
      </c>
      <c r="G2340" s="5" t="str">
        <f t="shared" si="146"/>
        <v>NEUTRAL</v>
      </c>
      <c r="H2340" s="5" t="str">
        <f t="shared" si="145"/>
        <v>CONFIRMED BULLISH</v>
      </c>
    </row>
    <row r="2341" spans="1:8" ht="13.5" x14ac:dyDescent="0.25">
      <c r="A2341" s="3">
        <f>TITRES_STAT!B2344</f>
        <v>45712</v>
      </c>
      <c r="B2341" s="5">
        <f>TITRES_STAT!C2344</f>
        <v>3.86</v>
      </c>
      <c r="C2341" s="5">
        <f>TITRES_STAT!D2344</f>
        <v>3.86</v>
      </c>
      <c r="D2341" s="5">
        <f>TITRES_STAT!E2344</f>
        <v>1074</v>
      </c>
      <c r="E2341" s="2">
        <f t="shared" si="144"/>
        <v>-66371</v>
      </c>
      <c r="F2341" s="5" t="str">
        <f t="shared" si="147"/>
        <v>BULLISH</v>
      </c>
      <c r="G2341" s="5" t="str">
        <f t="shared" si="146"/>
        <v>NEUTRAL</v>
      </c>
      <c r="H2341" s="5" t="str">
        <f t="shared" si="145"/>
        <v>CONFIRMED BULLISH</v>
      </c>
    </row>
    <row r="2342" spans="1:8" ht="13.5" x14ac:dyDescent="0.25">
      <c r="A2342" s="3">
        <f>TITRES_STAT!B2345</f>
        <v>45713</v>
      </c>
      <c r="B2342" s="5">
        <f>TITRES_STAT!C2345</f>
        <v>3.92</v>
      </c>
      <c r="C2342" s="5">
        <f>TITRES_STAT!D2345</f>
        <v>3.92</v>
      </c>
      <c r="D2342" s="5">
        <f>TITRES_STAT!E2345</f>
        <v>6189</v>
      </c>
      <c r="E2342" s="2">
        <f t="shared" si="144"/>
        <v>-60182</v>
      </c>
      <c r="F2342" s="5" t="str">
        <f t="shared" si="147"/>
        <v>BULLISH</v>
      </c>
      <c r="G2342" s="5" t="str">
        <f t="shared" si="146"/>
        <v>WEAK</v>
      </c>
      <c r="H2342" s="5" t="str">
        <f t="shared" si="145"/>
        <v>CONFIRMED BULLISH</v>
      </c>
    </row>
    <row r="2343" spans="1:8" ht="13.5" x14ac:dyDescent="0.25">
      <c r="A2343" s="3">
        <f>TITRES_STAT!B2346</f>
        <v>45714</v>
      </c>
      <c r="B2343" s="5">
        <f>TITRES_STAT!C2346</f>
        <v>3.91</v>
      </c>
      <c r="C2343" s="5">
        <f>TITRES_STAT!D2346</f>
        <v>3.91</v>
      </c>
      <c r="D2343" s="5">
        <f>TITRES_STAT!E2346</f>
        <v>1225</v>
      </c>
      <c r="E2343" s="2">
        <f t="shared" si="144"/>
        <v>-61407</v>
      </c>
      <c r="F2343" s="5" t="str">
        <f t="shared" si="147"/>
        <v>BULLISH</v>
      </c>
      <c r="G2343" s="5" t="str">
        <f t="shared" si="146"/>
        <v>WEAK</v>
      </c>
      <c r="H2343" s="5" t="str">
        <f t="shared" si="145"/>
        <v>CONFIRMED BULLISH</v>
      </c>
    </row>
    <row r="2344" spans="1:8" ht="13.5" x14ac:dyDescent="0.25">
      <c r="A2344" s="3">
        <f>TITRES_STAT!B2347</f>
        <v>45715</v>
      </c>
      <c r="B2344" s="5">
        <f>TITRES_STAT!C2347</f>
        <v>3.85</v>
      </c>
      <c r="C2344" s="5">
        <f>TITRES_STAT!D2347</f>
        <v>3.85</v>
      </c>
      <c r="D2344" s="5">
        <f>TITRES_STAT!E2347</f>
        <v>300</v>
      </c>
      <c r="E2344" s="2">
        <f t="shared" si="144"/>
        <v>-61707</v>
      </c>
      <c r="F2344" s="5" t="str">
        <f t="shared" si="147"/>
        <v>BULLISH</v>
      </c>
      <c r="G2344" s="5" t="str">
        <f t="shared" si="146"/>
        <v>WEAK</v>
      </c>
      <c r="H2344" s="5" t="str">
        <f t="shared" si="145"/>
        <v>CONFIRMED BULLISH</v>
      </c>
    </row>
    <row r="2345" spans="1:8" ht="13.5" x14ac:dyDescent="0.25">
      <c r="A2345" s="3">
        <f>TITRES_STAT!B2348</f>
        <v>45716</v>
      </c>
      <c r="B2345" s="5">
        <f>TITRES_STAT!C2348</f>
        <v>3.88</v>
      </c>
      <c r="C2345" s="5">
        <f>TITRES_STAT!D2348</f>
        <v>3.88</v>
      </c>
      <c r="D2345" s="5">
        <f>TITRES_STAT!E2348</f>
        <v>200</v>
      </c>
      <c r="E2345" s="2">
        <f t="shared" si="144"/>
        <v>-61507</v>
      </c>
      <c r="F2345" s="5" t="str">
        <f t="shared" si="147"/>
        <v>BULLISH</v>
      </c>
      <c r="G2345" s="5" t="str">
        <f t="shared" si="146"/>
        <v>WEAK</v>
      </c>
      <c r="H2345" s="5" t="str">
        <f t="shared" si="145"/>
        <v>CONFIRMED BULLISH</v>
      </c>
    </row>
    <row r="2346" spans="1:8" ht="13.5" x14ac:dyDescent="0.25">
      <c r="A2346" s="3">
        <f>TITRES_STAT!B2349</f>
        <v>45719</v>
      </c>
      <c r="B2346" s="5">
        <f>TITRES_STAT!C2349</f>
        <v>3.88</v>
      </c>
      <c r="C2346" s="5">
        <f>TITRES_STAT!D2349</f>
        <v>3.88</v>
      </c>
      <c r="D2346" s="5">
        <f>TITRES_STAT!E2349</f>
        <v>0</v>
      </c>
      <c r="E2346" s="2">
        <f t="shared" si="144"/>
        <v>-61507</v>
      </c>
      <c r="F2346" s="5" t="str">
        <f t="shared" si="147"/>
        <v>BULLISH</v>
      </c>
      <c r="G2346" s="5" t="str">
        <f t="shared" si="146"/>
        <v>WEAK</v>
      </c>
      <c r="H2346" s="5" t="str">
        <f t="shared" si="145"/>
        <v>CONFIRMED BULLISH</v>
      </c>
    </row>
    <row r="2347" spans="1:8" ht="13.5" x14ac:dyDescent="0.25">
      <c r="A2347" s="3">
        <f>TITRES_STAT!B2350</f>
        <v>45720</v>
      </c>
      <c r="B2347" s="5">
        <f>TITRES_STAT!C2350</f>
        <v>3.88</v>
      </c>
      <c r="C2347" s="5">
        <f>TITRES_STAT!D2350</f>
        <v>3.88</v>
      </c>
      <c r="D2347" s="5">
        <f>TITRES_STAT!E2350</f>
        <v>2469</v>
      </c>
      <c r="E2347" s="2">
        <f t="shared" si="144"/>
        <v>-61507</v>
      </c>
      <c r="F2347" s="5" t="str">
        <f t="shared" si="147"/>
        <v>BEARISH</v>
      </c>
      <c r="G2347" s="5" t="str">
        <f t="shared" si="146"/>
        <v>STRONG</v>
      </c>
      <c r="H2347" s="5" t="str">
        <f t="shared" si="145"/>
        <v>CONFIRMED BEARISH</v>
      </c>
    </row>
    <row r="2348" spans="1:8" ht="13.5" x14ac:dyDescent="0.25">
      <c r="A2348" s="3">
        <f>TITRES_STAT!B2351</f>
        <v>45721</v>
      </c>
      <c r="B2348" s="5">
        <f>TITRES_STAT!C2351</f>
        <v>3.88</v>
      </c>
      <c r="C2348" s="5">
        <f>TITRES_STAT!D2351</f>
        <v>3.88</v>
      </c>
      <c r="D2348" s="5">
        <f>TITRES_STAT!E2351</f>
        <v>932</v>
      </c>
      <c r="E2348" s="2">
        <f t="shared" si="144"/>
        <v>-61507</v>
      </c>
      <c r="F2348" s="5" t="str">
        <f t="shared" si="147"/>
        <v>BEARISH</v>
      </c>
      <c r="G2348" s="5" t="str">
        <f t="shared" si="146"/>
        <v>NEUTRAL</v>
      </c>
      <c r="H2348" s="5" t="str">
        <f t="shared" si="145"/>
        <v>CONFIRMED BEARISH</v>
      </c>
    </row>
    <row r="2349" spans="1:8" ht="13.5" x14ac:dyDescent="0.25">
      <c r="A2349" s="3">
        <f>TITRES_STAT!B2352</f>
        <v>45722</v>
      </c>
      <c r="B2349" s="5">
        <f>TITRES_STAT!C2352</f>
        <v>3.92</v>
      </c>
      <c r="C2349" s="5">
        <f>TITRES_STAT!D2352</f>
        <v>3.92</v>
      </c>
      <c r="D2349" s="5">
        <f>TITRES_STAT!E2352</f>
        <v>12</v>
      </c>
      <c r="E2349" s="2">
        <f t="shared" si="144"/>
        <v>-61495</v>
      </c>
      <c r="F2349" s="5" t="str">
        <f t="shared" si="147"/>
        <v>BULLISH</v>
      </c>
      <c r="G2349" s="5" t="str">
        <f t="shared" si="146"/>
        <v>NEUTRAL</v>
      </c>
      <c r="H2349" s="5" t="str">
        <f t="shared" si="145"/>
        <v>CONFIRMED BULLISH</v>
      </c>
    </row>
    <row r="2350" spans="1:8" ht="13.5" x14ac:dyDescent="0.25">
      <c r="A2350" s="3">
        <f>TITRES_STAT!B2353</f>
        <v>45723</v>
      </c>
      <c r="B2350" s="5">
        <f>TITRES_STAT!C2353</f>
        <v>4</v>
      </c>
      <c r="C2350" s="5">
        <f>TITRES_STAT!D2353</f>
        <v>4</v>
      </c>
      <c r="D2350" s="5">
        <f>TITRES_STAT!E2353</f>
        <v>516</v>
      </c>
      <c r="E2350" s="2">
        <f t="shared" si="144"/>
        <v>-60979</v>
      </c>
      <c r="F2350" s="5" t="str">
        <f t="shared" si="147"/>
        <v>BULLISH</v>
      </c>
      <c r="G2350" s="5" t="str">
        <f t="shared" si="146"/>
        <v>NEUTRAL</v>
      </c>
      <c r="H2350" s="5" t="str">
        <f t="shared" si="145"/>
        <v>CONFIRMED BULLISH</v>
      </c>
    </row>
    <row r="2351" spans="1:8" ht="13.5" x14ac:dyDescent="0.25">
      <c r="A2351" s="3">
        <f>TITRES_STAT!B2354</f>
        <v>45726</v>
      </c>
      <c r="B2351" s="5">
        <f>TITRES_STAT!C2354</f>
        <v>4.09</v>
      </c>
      <c r="C2351" s="5">
        <f>TITRES_STAT!D2354</f>
        <v>4.09</v>
      </c>
      <c r="D2351" s="5">
        <f>TITRES_STAT!E2354</f>
        <v>45</v>
      </c>
      <c r="E2351" s="2">
        <f t="shared" si="144"/>
        <v>-60934</v>
      </c>
      <c r="F2351" s="5" t="str">
        <f t="shared" si="147"/>
        <v>BULLISH</v>
      </c>
      <c r="G2351" s="5" t="str">
        <f t="shared" si="146"/>
        <v>NEUTRAL</v>
      </c>
      <c r="H2351" s="5" t="str">
        <f t="shared" si="145"/>
        <v>CONFIRMED BULLISH</v>
      </c>
    </row>
    <row r="2352" spans="1:8" ht="13.5" x14ac:dyDescent="0.25">
      <c r="A2352" s="3">
        <f>TITRES_STAT!B2355</f>
        <v>45727</v>
      </c>
      <c r="B2352" s="5">
        <f>TITRES_STAT!C2355</f>
        <v>4.0999999999999996</v>
      </c>
      <c r="C2352" s="5">
        <f>TITRES_STAT!D2355</f>
        <v>4.0999999999999996</v>
      </c>
      <c r="D2352" s="5">
        <f>TITRES_STAT!E2355</f>
        <v>1984</v>
      </c>
      <c r="E2352" s="2">
        <f t="shared" si="144"/>
        <v>-58950</v>
      </c>
      <c r="F2352" s="5" t="str">
        <f t="shared" si="147"/>
        <v>BULLISH</v>
      </c>
      <c r="G2352" s="5" t="str">
        <f t="shared" si="146"/>
        <v>WEAK</v>
      </c>
      <c r="H2352" s="5" t="str">
        <f t="shared" si="145"/>
        <v>CONFIRMED BULLISH</v>
      </c>
    </row>
    <row r="2353" spans="1:8" ht="13.5" x14ac:dyDescent="0.25">
      <c r="A2353" s="3">
        <f>TITRES_STAT!B2356</f>
        <v>45728</v>
      </c>
      <c r="B2353" s="5">
        <f>TITRES_STAT!C2356</f>
        <v>4.0999999999999996</v>
      </c>
      <c r="C2353" s="5">
        <f>TITRES_STAT!D2356</f>
        <v>4.0999999999999996</v>
      </c>
      <c r="D2353" s="5">
        <f>TITRES_STAT!E2356</f>
        <v>4154</v>
      </c>
      <c r="E2353" s="2">
        <f t="shared" si="144"/>
        <v>-58950</v>
      </c>
      <c r="F2353" s="5" t="str">
        <f t="shared" si="147"/>
        <v>BULLISH</v>
      </c>
      <c r="G2353" s="5" t="str">
        <f t="shared" si="146"/>
        <v>WEAK</v>
      </c>
      <c r="H2353" s="5" t="str">
        <f t="shared" si="145"/>
        <v>CONFIRMED BULLISH</v>
      </c>
    </row>
    <row r="2354" spans="1:8" ht="13.5" x14ac:dyDescent="0.25">
      <c r="A2354" s="3">
        <f>TITRES_STAT!B2357</f>
        <v>45729</v>
      </c>
      <c r="B2354" s="5">
        <f>TITRES_STAT!C2357</f>
        <v>4.25</v>
      </c>
      <c r="C2354" s="5">
        <f>TITRES_STAT!D2357</f>
        <v>4.25</v>
      </c>
      <c r="D2354" s="5">
        <f>TITRES_STAT!E2357</f>
        <v>5025</v>
      </c>
      <c r="E2354" s="2">
        <f t="shared" si="144"/>
        <v>-53925</v>
      </c>
      <c r="F2354" s="5" t="str">
        <f t="shared" si="147"/>
        <v>BULLISH</v>
      </c>
      <c r="G2354" s="5" t="str">
        <f t="shared" si="146"/>
        <v>WEAK</v>
      </c>
      <c r="H2354" s="5" t="str">
        <f t="shared" si="145"/>
        <v>CONFIRMED BULLISH</v>
      </c>
    </row>
    <row r="2355" spans="1:8" ht="13.5" x14ac:dyDescent="0.25">
      <c r="A2355" s="3">
        <f>TITRES_STAT!B2358</f>
        <v>45730</v>
      </c>
      <c r="B2355" s="5">
        <f>TITRES_STAT!C2358</f>
        <v>4.4400000000000004</v>
      </c>
      <c r="C2355" s="5">
        <f>TITRES_STAT!D2358</f>
        <v>4.4400000000000004</v>
      </c>
      <c r="D2355" s="5">
        <f>TITRES_STAT!E2358</f>
        <v>1583</v>
      </c>
      <c r="E2355" s="2">
        <f t="shared" si="144"/>
        <v>-52342</v>
      </c>
      <c r="F2355" s="5" t="str">
        <f t="shared" si="147"/>
        <v>BULLISH</v>
      </c>
      <c r="G2355" s="5" t="str">
        <f t="shared" si="146"/>
        <v>WEAK</v>
      </c>
      <c r="H2355" s="5" t="str">
        <f t="shared" si="145"/>
        <v>CONFIRMED BULLISH</v>
      </c>
    </row>
    <row r="2356" spans="1:8" ht="13.5" x14ac:dyDescent="0.25">
      <c r="A2356" s="3">
        <f>TITRES_STAT!B2359</f>
        <v>45733</v>
      </c>
      <c r="B2356" s="5">
        <f>TITRES_STAT!C2359</f>
        <v>4.63</v>
      </c>
      <c r="C2356" s="5">
        <f>TITRES_STAT!D2359</f>
        <v>4.63</v>
      </c>
      <c r="D2356" s="5">
        <f>TITRES_STAT!E2359</f>
        <v>44</v>
      </c>
      <c r="E2356" s="2">
        <f t="shared" si="144"/>
        <v>-52298</v>
      </c>
      <c r="F2356" s="5" t="str">
        <f t="shared" si="147"/>
        <v>BULLISH</v>
      </c>
      <c r="G2356" s="5" t="str">
        <f t="shared" si="146"/>
        <v>WEAK</v>
      </c>
      <c r="H2356" s="5" t="str">
        <f t="shared" si="145"/>
        <v>CONFIRMED BULLISH</v>
      </c>
    </row>
    <row r="2357" spans="1:8" ht="13.5" x14ac:dyDescent="0.25">
      <c r="A2357" s="3">
        <f>TITRES_STAT!B2360</f>
        <v>45734</v>
      </c>
      <c r="B2357" s="5">
        <f>TITRES_STAT!C2360</f>
        <v>4.62</v>
      </c>
      <c r="C2357" s="5">
        <f>TITRES_STAT!D2360</f>
        <v>4.62</v>
      </c>
      <c r="D2357" s="5">
        <f>TITRES_STAT!E2360</f>
        <v>484</v>
      </c>
      <c r="E2357" s="2">
        <f t="shared" si="144"/>
        <v>-52782</v>
      </c>
      <c r="F2357" s="5" t="str">
        <f t="shared" si="147"/>
        <v>BULLISH</v>
      </c>
      <c r="G2357" s="5" t="str">
        <f t="shared" si="146"/>
        <v>WEAK</v>
      </c>
      <c r="H2357" s="5" t="str">
        <f t="shared" si="145"/>
        <v>CONFIRMED BULLISH</v>
      </c>
    </row>
    <row r="2358" spans="1:8" ht="13.5" x14ac:dyDescent="0.25">
      <c r="A2358" s="3">
        <f>TITRES_STAT!B2361</f>
        <v>45735</v>
      </c>
      <c r="B2358" s="5">
        <f>TITRES_STAT!C2361</f>
        <v>4.82</v>
      </c>
      <c r="C2358" s="5">
        <f>TITRES_STAT!D2361</f>
        <v>4.82</v>
      </c>
      <c r="D2358" s="5">
        <f>TITRES_STAT!E2361</f>
        <v>54</v>
      </c>
      <c r="E2358" s="2">
        <f t="shared" si="144"/>
        <v>-52728</v>
      </c>
      <c r="F2358" s="5" t="str">
        <f t="shared" si="147"/>
        <v>BULLISH</v>
      </c>
      <c r="G2358" s="5" t="str">
        <f t="shared" si="146"/>
        <v>WEAK</v>
      </c>
      <c r="H2358" s="5" t="str">
        <f t="shared" si="145"/>
        <v>CONFIRMED BULLISH</v>
      </c>
    </row>
    <row r="2359" spans="1:8" ht="13.5" x14ac:dyDescent="0.25">
      <c r="A2359" s="3">
        <f>TITRES_STAT!B2362</f>
        <v>45737</v>
      </c>
      <c r="B2359" s="5">
        <f>TITRES_STAT!C2362</f>
        <v>4.99</v>
      </c>
      <c r="C2359" s="5">
        <f>TITRES_STAT!D2362</f>
        <v>4.99</v>
      </c>
      <c r="D2359" s="5">
        <f>TITRES_STAT!E2362</f>
        <v>891</v>
      </c>
      <c r="E2359" s="2">
        <f t="shared" si="144"/>
        <v>-51837</v>
      </c>
      <c r="F2359" s="5" t="str">
        <f t="shared" si="147"/>
        <v>BULLISH</v>
      </c>
      <c r="G2359" s="5" t="str">
        <f t="shared" si="146"/>
        <v>WEAK</v>
      </c>
      <c r="H2359" s="5" t="str">
        <f t="shared" si="145"/>
        <v>CONFIRMED BULLISH</v>
      </c>
    </row>
    <row r="2360" spans="1:8" ht="13.5" x14ac:dyDescent="0.25">
      <c r="A2360" s="3">
        <f>TITRES_STAT!B2363</f>
        <v>45740</v>
      </c>
      <c r="B2360" s="5">
        <f>TITRES_STAT!C2363</f>
        <v>5.19</v>
      </c>
      <c r="C2360" s="5">
        <f>TITRES_STAT!D2363</f>
        <v>5.19</v>
      </c>
      <c r="D2360" s="5">
        <f>TITRES_STAT!E2363</f>
        <v>115</v>
      </c>
      <c r="E2360" s="2">
        <f t="shared" si="144"/>
        <v>-51722</v>
      </c>
      <c r="F2360" s="5" t="str">
        <f t="shared" si="147"/>
        <v>BULLISH</v>
      </c>
      <c r="G2360" s="5" t="str">
        <f t="shared" si="146"/>
        <v>NEUTRAL</v>
      </c>
      <c r="H2360" s="5" t="str">
        <f t="shared" si="145"/>
        <v>CONFIRMED BULLISH</v>
      </c>
    </row>
    <row r="2361" spans="1:8" ht="13.5" x14ac:dyDescent="0.25">
      <c r="A2361" s="3">
        <f>TITRES_STAT!B2364</f>
        <v>45741</v>
      </c>
      <c r="B2361" s="5">
        <f>TITRES_STAT!C2364</f>
        <v>5.19</v>
      </c>
      <c r="C2361" s="5">
        <f>TITRES_STAT!D2364</f>
        <v>5.19</v>
      </c>
      <c r="D2361" s="5">
        <f>TITRES_STAT!E2364</f>
        <v>0</v>
      </c>
      <c r="E2361" s="2">
        <f t="shared" si="144"/>
        <v>-51722</v>
      </c>
      <c r="F2361" s="5" t="str">
        <f t="shared" si="147"/>
        <v>BULLISH</v>
      </c>
      <c r="G2361" s="5" t="str">
        <f t="shared" si="146"/>
        <v>NEUTRAL</v>
      </c>
      <c r="H2361" s="5" t="str">
        <f t="shared" si="145"/>
        <v>CONFIRMED BULLISH</v>
      </c>
    </row>
    <row r="2362" spans="1:8" ht="13.5" x14ac:dyDescent="0.25">
      <c r="A2362" s="3">
        <f>TITRES_STAT!B2365</f>
        <v>45742</v>
      </c>
      <c r="B2362" s="5">
        <f>TITRES_STAT!C2365</f>
        <v>5.18</v>
      </c>
      <c r="C2362" s="5">
        <f>TITRES_STAT!D2365</f>
        <v>5.18</v>
      </c>
      <c r="D2362" s="5">
        <f>TITRES_STAT!E2365</f>
        <v>693</v>
      </c>
      <c r="E2362" s="2">
        <f t="shared" si="144"/>
        <v>-52415</v>
      </c>
      <c r="F2362" s="5" t="str">
        <f t="shared" si="147"/>
        <v>BULLISH</v>
      </c>
      <c r="G2362" s="5" t="str">
        <f t="shared" si="146"/>
        <v>NEUTRAL</v>
      </c>
      <c r="H2362" s="5" t="str">
        <f t="shared" si="145"/>
        <v>CONFIRMED BULLISH</v>
      </c>
    </row>
    <row r="2363" spans="1:8" ht="13.5" x14ac:dyDescent="0.25">
      <c r="A2363" s="3">
        <f>TITRES_STAT!B2366</f>
        <v>45743</v>
      </c>
      <c r="B2363" s="5">
        <f>TITRES_STAT!C2366</f>
        <v>5.17</v>
      </c>
      <c r="C2363" s="5">
        <f>TITRES_STAT!D2366</f>
        <v>5.17</v>
      </c>
      <c r="D2363" s="5">
        <f>TITRES_STAT!E2366</f>
        <v>1264</v>
      </c>
      <c r="E2363" s="2">
        <f t="shared" si="144"/>
        <v>-53679</v>
      </c>
      <c r="F2363" s="5" t="str">
        <f t="shared" si="147"/>
        <v>BEARISH</v>
      </c>
      <c r="G2363" s="5" t="str">
        <f t="shared" si="146"/>
        <v>NEUTRAL</v>
      </c>
      <c r="H2363" s="5" t="str">
        <f t="shared" si="145"/>
        <v>BEARISH DIVERGENCE</v>
      </c>
    </row>
    <row r="2364" spans="1:8" ht="13.5" x14ac:dyDescent="0.25">
      <c r="A2364" s="3">
        <f>TITRES_STAT!B2367</f>
        <v>45744</v>
      </c>
      <c r="B2364" s="5">
        <f>TITRES_STAT!C2367</f>
        <v>5.17</v>
      </c>
      <c r="C2364" s="5">
        <f>TITRES_STAT!D2367</f>
        <v>5.17</v>
      </c>
      <c r="D2364" s="5">
        <f>TITRES_STAT!E2367</f>
        <v>1787</v>
      </c>
      <c r="E2364" s="2">
        <f t="shared" si="144"/>
        <v>-53679</v>
      </c>
      <c r="F2364" s="5" t="str">
        <f t="shared" si="147"/>
        <v>BEARISH</v>
      </c>
      <c r="G2364" s="5" t="str">
        <f t="shared" si="146"/>
        <v>STRONG</v>
      </c>
      <c r="H2364" s="5" t="str">
        <f t="shared" si="145"/>
        <v>BEARISH DIVERGENCE</v>
      </c>
    </row>
    <row r="2365" spans="1:8" ht="13.5" x14ac:dyDescent="0.25">
      <c r="A2365" s="3">
        <f>TITRES_STAT!B2368</f>
        <v>45749</v>
      </c>
      <c r="B2365" s="5">
        <f>TITRES_STAT!C2368</f>
        <v>5.4</v>
      </c>
      <c r="C2365" s="5">
        <f>TITRES_STAT!D2368</f>
        <v>5.4</v>
      </c>
      <c r="D2365" s="5">
        <f>TITRES_STAT!E2368</f>
        <v>55</v>
      </c>
      <c r="E2365" s="2">
        <f t="shared" si="144"/>
        <v>-53624</v>
      </c>
      <c r="F2365" s="5" t="str">
        <f t="shared" si="147"/>
        <v>BEARISH</v>
      </c>
      <c r="G2365" s="5" t="str">
        <f t="shared" si="146"/>
        <v>STRONG</v>
      </c>
      <c r="H2365" s="5" t="str">
        <f t="shared" si="145"/>
        <v>BEARISH DIVERGENCE</v>
      </c>
    </row>
    <row r="2366" spans="1:8" ht="13.5" x14ac:dyDescent="0.25">
      <c r="A2366" s="3">
        <f>TITRES_STAT!B2369</f>
        <v>45750</v>
      </c>
      <c r="B2366" s="5">
        <f>TITRES_STAT!C2369</f>
        <v>5.47</v>
      </c>
      <c r="C2366" s="5">
        <f>TITRES_STAT!D2369</f>
        <v>5.47</v>
      </c>
      <c r="D2366" s="5">
        <f>TITRES_STAT!E2369</f>
        <v>279</v>
      </c>
      <c r="E2366" s="2">
        <f t="shared" si="144"/>
        <v>-53345</v>
      </c>
      <c r="F2366" s="5" t="str">
        <f t="shared" si="147"/>
        <v>BEARISH</v>
      </c>
      <c r="G2366" s="5" t="str">
        <f t="shared" si="146"/>
        <v>STRONG</v>
      </c>
      <c r="H2366" s="5" t="str">
        <f t="shared" si="145"/>
        <v>BEARISH DIVERGENCE</v>
      </c>
    </row>
    <row r="2367" spans="1:8" ht="13.5" x14ac:dyDescent="0.25">
      <c r="A2367" s="3">
        <f>TITRES_STAT!B2370</f>
        <v>45751</v>
      </c>
      <c r="B2367" s="5">
        <f>TITRES_STAT!C2370</f>
        <v>5.5</v>
      </c>
      <c r="C2367" s="5">
        <f>TITRES_STAT!D2370</f>
        <v>5.5</v>
      </c>
      <c r="D2367" s="5">
        <f>TITRES_STAT!E2370</f>
        <v>1077</v>
      </c>
      <c r="E2367" s="2">
        <f t="shared" si="144"/>
        <v>-52268</v>
      </c>
      <c r="F2367" s="5" t="str">
        <f t="shared" si="147"/>
        <v>BULLISH</v>
      </c>
      <c r="G2367" s="5" t="str">
        <f t="shared" si="146"/>
        <v>NEUTRAL</v>
      </c>
      <c r="H2367" s="5" t="str">
        <f t="shared" si="145"/>
        <v>CONFIRMED BULLISH</v>
      </c>
    </row>
    <row r="2368" spans="1:8" ht="13.5" x14ac:dyDescent="0.25">
      <c r="A2368" s="3">
        <f>TITRES_STAT!B2371</f>
        <v>45754</v>
      </c>
      <c r="B2368" s="5">
        <f>TITRES_STAT!C2371</f>
        <v>5.61</v>
      </c>
      <c r="C2368" s="5">
        <f>TITRES_STAT!D2371</f>
        <v>5.61</v>
      </c>
      <c r="D2368" s="5">
        <f>TITRES_STAT!E2371</f>
        <v>168</v>
      </c>
      <c r="E2368" s="2">
        <f t="shared" si="144"/>
        <v>-52100</v>
      </c>
      <c r="F2368" s="5" t="str">
        <f t="shared" si="147"/>
        <v>BULLISH</v>
      </c>
      <c r="G2368" s="5" t="str">
        <f t="shared" si="146"/>
        <v>WEAK</v>
      </c>
      <c r="H2368" s="5" t="str">
        <f t="shared" si="145"/>
        <v>CONFIRMED BULLISH</v>
      </c>
    </row>
    <row r="2369" spans="1:8" ht="13.5" x14ac:dyDescent="0.25">
      <c r="A2369" s="3">
        <f>TITRES_STAT!B2372</f>
        <v>45755</v>
      </c>
      <c r="B2369" s="5">
        <f>TITRES_STAT!C2372</f>
        <v>5.86</v>
      </c>
      <c r="C2369" s="5">
        <f>TITRES_STAT!D2372</f>
        <v>5.86</v>
      </c>
      <c r="D2369" s="5">
        <f>TITRES_STAT!E2372</f>
        <v>360</v>
      </c>
      <c r="E2369" s="2">
        <f t="shared" si="144"/>
        <v>-51740</v>
      </c>
      <c r="F2369" s="5" t="str">
        <f t="shared" si="147"/>
        <v>BULLISH</v>
      </c>
      <c r="G2369" s="5" t="str">
        <f t="shared" si="146"/>
        <v>WEAK</v>
      </c>
      <c r="H2369" s="5" t="str">
        <f t="shared" si="145"/>
        <v>CONFIRMED BULLISH</v>
      </c>
    </row>
    <row r="2370" spans="1:8" ht="13.5" x14ac:dyDescent="0.25">
      <c r="A2370" s="3">
        <f>TITRES_STAT!B2373</f>
        <v>45757</v>
      </c>
      <c r="B2370" s="5">
        <f>TITRES_STAT!C2373</f>
        <v>6.12</v>
      </c>
      <c r="C2370" s="5">
        <f>TITRES_STAT!D2373</f>
        <v>6.12</v>
      </c>
      <c r="D2370" s="5">
        <f>TITRES_STAT!E2373</f>
        <v>117</v>
      </c>
      <c r="E2370" s="2">
        <f t="shared" si="144"/>
        <v>-51623</v>
      </c>
      <c r="F2370" s="5" t="str">
        <f t="shared" si="147"/>
        <v>BULLISH</v>
      </c>
      <c r="G2370" s="5" t="str">
        <f t="shared" si="146"/>
        <v>WEAK</v>
      </c>
      <c r="H2370" s="5" t="str">
        <f t="shared" si="145"/>
        <v>CONFIRMED BULLISH</v>
      </c>
    </row>
    <row r="2371" spans="1:8" ht="13.5" x14ac:dyDescent="0.25">
      <c r="A2371" s="3">
        <f>TITRES_STAT!B2374</f>
        <v>45758</v>
      </c>
      <c r="B2371" s="5">
        <f>TITRES_STAT!C2374</f>
        <v>6.39</v>
      </c>
      <c r="C2371" s="5">
        <f>TITRES_STAT!D2374</f>
        <v>6.39</v>
      </c>
      <c r="D2371" s="5">
        <f>TITRES_STAT!E2374</f>
        <v>0</v>
      </c>
      <c r="E2371" s="2">
        <f t="shared" si="144"/>
        <v>-51623</v>
      </c>
      <c r="F2371" s="5" t="str">
        <f t="shared" si="147"/>
        <v>BULLISH</v>
      </c>
      <c r="G2371" s="5" t="str">
        <f t="shared" si="146"/>
        <v>WEAK</v>
      </c>
      <c r="H2371" s="5" t="str">
        <f t="shared" si="145"/>
        <v>CONFIRMED BULLISH</v>
      </c>
    </row>
    <row r="2372" spans="1:8" ht="13.5" x14ac:dyDescent="0.25">
      <c r="A2372" s="3">
        <f>TITRES_STAT!B2375</f>
        <v>45761</v>
      </c>
      <c r="B2372" s="5">
        <f>TITRES_STAT!C2375</f>
        <v>6.67</v>
      </c>
      <c r="C2372" s="5">
        <f>TITRES_STAT!D2375</f>
        <v>6.67</v>
      </c>
      <c r="D2372" s="5">
        <f>TITRES_STAT!E2375</f>
        <v>704</v>
      </c>
      <c r="E2372" s="2">
        <f t="shared" ref="E2372:E2435" si="148">IF(B2372&gt;B2371, E2371+D2372, IF(B2372&lt;B2371, E2371-D2372, E2371))</f>
        <v>-50919</v>
      </c>
      <c r="F2372" s="5" t="str">
        <f t="shared" si="147"/>
        <v>BULLISH</v>
      </c>
      <c r="G2372" s="5" t="str">
        <f t="shared" si="146"/>
        <v>WEAK</v>
      </c>
      <c r="H2372" s="5" t="str">
        <f t="shared" si="145"/>
        <v>CONFIRMED BULLISH</v>
      </c>
    </row>
    <row r="2373" spans="1:8" ht="13.5" x14ac:dyDescent="0.25">
      <c r="A2373" s="3">
        <f>TITRES_STAT!B2376</f>
        <v>45762</v>
      </c>
      <c r="B2373" s="5">
        <f>TITRES_STAT!C2376</f>
        <v>6.97</v>
      </c>
      <c r="C2373" s="5">
        <f>TITRES_STAT!D2376</f>
        <v>6.97</v>
      </c>
      <c r="D2373" s="5">
        <f>TITRES_STAT!E2376</f>
        <v>6370</v>
      </c>
      <c r="E2373" s="2">
        <f t="shared" si="148"/>
        <v>-44549</v>
      </c>
      <c r="F2373" s="5" t="str">
        <f t="shared" si="147"/>
        <v>BULLISH</v>
      </c>
      <c r="G2373" s="5" t="str">
        <f t="shared" si="146"/>
        <v>WEAK</v>
      </c>
      <c r="H2373" s="5" t="str">
        <f t="shared" si="145"/>
        <v>CONFIRMED BULLISH</v>
      </c>
    </row>
    <row r="2374" spans="1:8" ht="13.5" x14ac:dyDescent="0.25">
      <c r="A2374" s="3">
        <f>TITRES_STAT!B2377</f>
        <v>45763</v>
      </c>
      <c r="B2374" s="5">
        <f>TITRES_STAT!C2377</f>
        <v>7.2</v>
      </c>
      <c r="C2374" s="5">
        <f>TITRES_STAT!D2377</f>
        <v>7.2</v>
      </c>
      <c r="D2374" s="5">
        <f>TITRES_STAT!E2377</f>
        <v>1517</v>
      </c>
      <c r="E2374" s="2">
        <f t="shared" si="148"/>
        <v>-43032</v>
      </c>
      <c r="F2374" s="5" t="str">
        <f t="shared" si="147"/>
        <v>BULLISH</v>
      </c>
      <c r="G2374" s="5" t="str">
        <f t="shared" si="146"/>
        <v>WEAK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45764</v>
      </c>
      <c r="B2375" s="5">
        <f>TITRES_STAT!C2378</f>
        <v>6.88</v>
      </c>
      <c r="C2375" s="5">
        <f>TITRES_STAT!D2378</f>
        <v>6.88</v>
      </c>
      <c r="D2375" s="5">
        <f>TITRES_STAT!E2378</f>
        <v>579</v>
      </c>
      <c r="E2375" s="2">
        <f t="shared" si="148"/>
        <v>-43611</v>
      </c>
      <c r="F2375" s="5" t="str">
        <f t="shared" si="147"/>
        <v>BULLISH</v>
      </c>
      <c r="G2375" s="5" t="str">
        <f t="shared" ref="G2375:G2438" si="150">IF((E2375-E2370)/E2370 &gt; 0.02, "STRONG",
 IF((E2375-E2370)/E2370 &lt; -0.02, "WEAK", "NEUTRAL"))</f>
        <v>WEAK</v>
      </c>
      <c r="H2375" s="5" t="str">
        <f t="shared" si="149"/>
        <v>CONFIRMED BULLISH</v>
      </c>
    </row>
    <row r="2376" spans="1:8" ht="13.5" x14ac:dyDescent="0.25">
      <c r="A2376" s="3">
        <f>TITRES_STAT!B2379</f>
        <v>45765</v>
      </c>
      <c r="B2376" s="5">
        <f>TITRES_STAT!C2379</f>
        <v>6.58</v>
      </c>
      <c r="C2376" s="5">
        <f>TITRES_STAT!D2379</f>
        <v>6.58</v>
      </c>
      <c r="D2376" s="5">
        <f>TITRES_STAT!E2379</f>
        <v>300</v>
      </c>
      <c r="E2376" s="2">
        <f t="shared" si="148"/>
        <v>-43911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WEAK</v>
      </c>
      <c r="H2376" s="5" t="str">
        <f t="shared" si="149"/>
        <v>CONFIRMED BULLISH</v>
      </c>
    </row>
    <row r="2377" spans="1:8" ht="13.5" x14ac:dyDescent="0.25">
      <c r="A2377" s="3">
        <f>TITRES_STAT!B2380</f>
        <v>45768</v>
      </c>
      <c r="B2377" s="5">
        <f>TITRES_STAT!C2380</f>
        <v>6.29</v>
      </c>
      <c r="C2377" s="5">
        <f>TITRES_STAT!D2380</f>
        <v>6.29</v>
      </c>
      <c r="D2377" s="5">
        <f>TITRES_STAT!E2380</f>
        <v>0</v>
      </c>
      <c r="E2377" s="2">
        <f t="shared" si="148"/>
        <v>-43911</v>
      </c>
      <c r="F2377" s="5" t="str">
        <f t="shared" si="151"/>
        <v>BULLISH</v>
      </c>
      <c r="G2377" s="5" t="str">
        <f t="shared" si="150"/>
        <v>WEAK</v>
      </c>
      <c r="H2377" s="5" t="str">
        <f t="shared" si="149"/>
        <v>BULLISH DIVERGENCE</v>
      </c>
    </row>
    <row r="2378" spans="1:8" ht="13.5" x14ac:dyDescent="0.25">
      <c r="A2378" s="3">
        <f>TITRES_STAT!B2381</f>
        <v>45769</v>
      </c>
      <c r="B2378" s="5">
        <f>TITRES_STAT!C2381</f>
        <v>6.01</v>
      </c>
      <c r="C2378" s="5">
        <f>TITRES_STAT!D2381</f>
        <v>6.01</v>
      </c>
      <c r="D2378" s="5">
        <f>TITRES_STAT!E2381</f>
        <v>15</v>
      </c>
      <c r="E2378" s="2">
        <f t="shared" si="148"/>
        <v>-43926</v>
      </c>
      <c r="F2378" s="5" t="str">
        <f t="shared" si="151"/>
        <v>BULLISH</v>
      </c>
      <c r="G2378" s="5" t="str">
        <f t="shared" si="150"/>
        <v>NEUTRAL</v>
      </c>
      <c r="H2378" s="5" t="str">
        <f t="shared" si="149"/>
        <v>BULLISH DIVERGENCE</v>
      </c>
    </row>
    <row r="2379" spans="1:8" ht="13.5" x14ac:dyDescent="0.25">
      <c r="A2379" s="3">
        <f>TITRES_STAT!B2382</f>
        <v>45770</v>
      </c>
      <c r="B2379" s="5">
        <f>TITRES_STAT!C2382</f>
        <v>5.74</v>
      </c>
      <c r="C2379" s="5">
        <f>TITRES_STAT!D2382</f>
        <v>5.74</v>
      </c>
      <c r="D2379" s="5">
        <f>TITRES_STAT!E2382</f>
        <v>832</v>
      </c>
      <c r="E2379" s="2">
        <f t="shared" si="148"/>
        <v>-44758</v>
      </c>
      <c r="F2379" s="5" t="str">
        <f t="shared" si="151"/>
        <v>BEARISH</v>
      </c>
      <c r="G2379" s="5" t="str">
        <f t="shared" si="150"/>
        <v>STRONG</v>
      </c>
      <c r="H2379" s="5" t="str">
        <f t="shared" si="149"/>
        <v>CONFIRMED BEARISH</v>
      </c>
    </row>
    <row r="2380" spans="1:8" ht="13.5" x14ac:dyDescent="0.25">
      <c r="A2380" s="3">
        <f>TITRES_STAT!B2383</f>
        <v>45771</v>
      </c>
      <c r="B2380" s="5">
        <f>TITRES_STAT!C2383</f>
        <v>5.49</v>
      </c>
      <c r="C2380" s="5">
        <f>TITRES_STAT!D2383</f>
        <v>5.49</v>
      </c>
      <c r="D2380" s="5">
        <f>TITRES_STAT!E2383</f>
        <v>1710</v>
      </c>
      <c r="E2380" s="2">
        <f t="shared" si="148"/>
        <v>-46468</v>
      </c>
      <c r="F2380" s="5" t="str">
        <f t="shared" si="151"/>
        <v>BEARISH</v>
      </c>
      <c r="G2380" s="5" t="str">
        <f t="shared" si="150"/>
        <v>STRONG</v>
      </c>
      <c r="H2380" s="5" t="str">
        <f t="shared" si="149"/>
        <v>CONFIRMED BEARISH</v>
      </c>
    </row>
    <row r="2381" spans="1:8" ht="13.5" x14ac:dyDescent="0.25">
      <c r="A2381" s="3">
        <f>TITRES_STAT!B2384</f>
        <v>45772</v>
      </c>
      <c r="B2381" s="5">
        <f>TITRES_STAT!C2384</f>
        <v>5.25</v>
      </c>
      <c r="C2381" s="5">
        <f>TITRES_STAT!D2384</f>
        <v>5.25</v>
      </c>
      <c r="D2381" s="5">
        <f>TITRES_STAT!E2384</f>
        <v>704</v>
      </c>
      <c r="E2381" s="2">
        <f t="shared" si="148"/>
        <v>-47172</v>
      </c>
      <c r="F2381" s="5" t="str">
        <f t="shared" si="151"/>
        <v>BEARISH</v>
      </c>
      <c r="G2381" s="5" t="str">
        <f t="shared" si="150"/>
        <v>STRONG</v>
      </c>
      <c r="H2381" s="5" t="str">
        <f t="shared" si="149"/>
        <v>CONFIRMED BEARISH</v>
      </c>
    </row>
    <row r="2382" spans="1:8" ht="13.5" x14ac:dyDescent="0.25">
      <c r="A2382" s="3">
        <f>TITRES_STAT!B2385</f>
        <v>45775</v>
      </c>
      <c r="B2382" s="5">
        <f>TITRES_STAT!C2385</f>
        <v>5.13</v>
      </c>
      <c r="C2382" s="5">
        <f>TITRES_STAT!D2385</f>
        <v>5.13</v>
      </c>
      <c r="D2382" s="5">
        <f>TITRES_STAT!E2385</f>
        <v>22</v>
      </c>
      <c r="E2382" s="2">
        <f t="shared" si="148"/>
        <v>-47194</v>
      </c>
      <c r="F2382" s="5" t="str">
        <f t="shared" si="151"/>
        <v>BEARISH</v>
      </c>
      <c r="G2382" s="5" t="str">
        <f t="shared" si="150"/>
        <v>STRONG</v>
      </c>
      <c r="H2382" s="5" t="str">
        <f t="shared" si="149"/>
        <v>CONFIRMED BEARISH</v>
      </c>
    </row>
    <row r="2383" spans="1:8" ht="13.5" x14ac:dyDescent="0.25">
      <c r="A2383" s="3">
        <f>TITRES_STAT!B2386</f>
        <v>45776</v>
      </c>
      <c r="B2383" s="5">
        <f>TITRES_STAT!C2386</f>
        <v>5.25</v>
      </c>
      <c r="C2383" s="5">
        <f>TITRES_STAT!D2386</f>
        <v>5.25</v>
      </c>
      <c r="D2383" s="5">
        <f>TITRES_STAT!E2386</f>
        <v>607</v>
      </c>
      <c r="E2383" s="2">
        <f t="shared" si="148"/>
        <v>-46587</v>
      </c>
      <c r="F2383" s="5" t="str">
        <f t="shared" si="151"/>
        <v>BEARISH</v>
      </c>
      <c r="G2383" s="5" t="str">
        <f t="shared" si="150"/>
        <v>STRONG</v>
      </c>
      <c r="H2383" s="5" t="str">
        <f t="shared" si="149"/>
        <v>CONFIRMED BEARISH</v>
      </c>
    </row>
    <row r="2384" spans="1:8" ht="13.5" x14ac:dyDescent="0.25">
      <c r="A2384" s="3">
        <f>TITRES_STAT!B2387</f>
        <v>45777</v>
      </c>
      <c r="B2384" s="5">
        <f>TITRES_STAT!C2387</f>
        <v>5.13</v>
      </c>
      <c r="C2384" s="5">
        <f>TITRES_STAT!D2387</f>
        <v>5.13</v>
      </c>
      <c r="D2384" s="5">
        <f>TITRES_STAT!E2387</f>
        <v>3</v>
      </c>
      <c r="E2384" s="2">
        <f t="shared" si="148"/>
        <v>-46590</v>
      </c>
      <c r="F2384" s="5" t="str">
        <f t="shared" si="151"/>
        <v>BEARISH</v>
      </c>
      <c r="G2384" s="5" t="str">
        <f t="shared" si="150"/>
        <v>STRONG</v>
      </c>
      <c r="H2384" s="5" t="str">
        <f t="shared" si="149"/>
        <v>CONFIRMED BEARISH</v>
      </c>
    </row>
    <row r="2385" spans="1:8" ht="13.5" x14ac:dyDescent="0.25">
      <c r="A2385" s="3">
        <f>TITRES_STAT!B2388</f>
        <v>45779</v>
      </c>
      <c r="B2385" s="5">
        <f>TITRES_STAT!C2388</f>
        <v>5.23</v>
      </c>
      <c r="C2385" s="5">
        <f>TITRES_STAT!D2388</f>
        <v>5.23</v>
      </c>
      <c r="D2385" s="5">
        <f>TITRES_STAT!E2388</f>
        <v>43</v>
      </c>
      <c r="E2385" s="2">
        <f t="shared" si="148"/>
        <v>-46547</v>
      </c>
      <c r="F2385" s="5" t="str">
        <f t="shared" si="151"/>
        <v>BEARISH</v>
      </c>
      <c r="G2385" s="5" t="str">
        <f t="shared" si="150"/>
        <v>NEUTRAL</v>
      </c>
      <c r="H2385" s="5" t="str">
        <f t="shared" si="149"/>
        <v>CONFIRMED BEARISH</v>
      </c>
    </row>
    <row r="2386" spans="1:8" ht="13.5" x14ac:dyDescent="0.25">
      <c r="A2386" s="3">
        <f>TITRES_STAT!B2389</f>
        <v>45782</v>
      </c>
      <c r="B2386" s="5">
        <f>TITRES_STAT!C2389</f>
        <v>5.01</v>
      </c>
      <c r="C2386" s="5">
        <f>TITRES_STAT!D2389</f>
        <v>5.01</v>
      </c>
      <c r="D2386" s="5">
        <f>TITRES_STAT!E2389</f>
        <v>68</v>
      </c>
      <c r="E2386" s="2">
        <f t="shared" si="148"/>
        <v>-46615</v>
      </c>
      <c r="F2386" s="5" t="str">
        <f t="shared" si="151"/>
        <v>BULLISH</v>
      </c>
      <c r="G2386" s="5" t="str">
        <f t="shared" si="150"/>
        <v>NEUTRAL</v>
      </c>
      <c r="H2386" s="5" t="str">
        <f t="shared" si="149"/>
        <v>BULLISH DIVERGENCE</v>
      </c>
    </row>
    <row r="2387" spans="1:8" ht="13.5" x14ac:dyDescent="0.25">
      <c r="A2387" s="3">
        <f>TITRES_STAT!B2390</f>
        <v>45783</v>
      </c>
      <c r="B2387" s="5">
        <f>TITRES_STAT!C2390</f>
        <v>5.23</v>
      </c>
      <c r="C2387" s="5">
        <f>TITRES_STAT!D2390</f>
        <v>5.23</v>
      </c>
      <c r="D2387" s="5">
        <f>TITRES_STAT!E2390</f>
        <v>631</v>
      </c>
      <c r="E2387" s="2">
        <f t="shared" si="148"/>
        <v>-45984</v>
      </c>
      <c r="F2387" s="5" t="str">
        <f t="shared" si="151"/>
        <v>BULLISH</v>
      </c>
      <c r="G2387" s="5" t="str">
        <f t="shared" si="150"/>
        <v>WEAK</v>
      </c>
      <c r="H2387" s="5" t="str">
        <f t="shared" si="149"/>
        <v>CONFIRMED BULLISH</v>
      </c>
    </row>
    <row r="2388" spans="1:8" ht="13.5" x14ac:dyDescent="0.25">
      <c r="A2388" s="3">
        <f>TITRES_STAT!B2391</f>
        <v>45784</v>
      </c>
      <c r="B2388" s="5">
        <f>TITRES_STAT!C2391</f>
        <v>5.43</v>
      </c>
      <c r="C2388" s="5">
        <f>TITRES_STAT!D2391</f>
        <v>5.43</v>
      </c>
      <c r="D2388" s="5">
        <f>TITRES_STAT!E2391</f>
        <v>96</v>
      </c>
      <c r="E2388" s="2">
        <f t="shared" si="148"/>
        <v>-45888</v>
      </c>
      <c r="F2388" s="5" t="str">
        <f t="shared" si="151"/>
        <v>BULLISH</v>
      </c>
      <c r="G2388" s="5" t="str">
        <f t="shared" si="150"/>
        <v>NEUTRAL</v>
      </c>
      <c r="H2388" s="5" t="str">
        <f t="shared" si="149"/>
        <v>CONFIRMED BULLISH</v>
      </c>
    </row>
    <row r="2389" spans="1:8" ht="13.5" x14ac:dyDescent="0.25">
      <c r="A2389" s="3">
        <f>TITRES_STAT!B2392</f>
        <v>45785</v>
      </c>
      <c r="B2389" s="5">
        <f>TITRES_STAT!C2392</f>
        <v>5.2</v>
      </c>
      <c r="C2389" s="5">
        <f>TITRES_STAT!D2392</f>
        <v>5.2</v>
      </c>
      <c r="D2389" s="5">
        <f>TITRES_STAT!E2392</f>
        <v>8</v>
      </c>
      <c r="E2389" s="2">
        <f t="shared" si="148"/>
        <v>-45896</v>
      </c>
      <c r="F2389" s="5" t="str">
        <f t="shared" si="151"/>
        <v>BULLISH</v>
      </c>
      <c r="G2389" s="5" t="str">
        <f t="shared" si="150"/>
        <v>NEUTRAL</v>
      </c>
      <c r="H2389" s="5" t="str">
        <f t="shared" si="149"/>
        <v>CONFIRMED BULLISH</v>
      </c>
    </row>
    <row r="2390" spans="1:8" ht="13.5" x14ac:dyDescent="0.25">
      <c r="A2390" s="3">
        <f>TITRES_STAT!B2393</f>
        <v>45786</v>
      </c>
      <c r="B2390" s="5">
        <f>TITRES_STAT!C2393</f>
        <v>5.2</v>
      </c>
      <c r="C2390" s="5">
        <f>TITRES_STAT!D2393</f>
        <v>5.2</v>
      </c>
      <c r="D2390" s="5">
        <f>TITRES_STAT!E2393</f>
        <v>166</v>
      </c>
      <c r="E2390" s="2">
        <f t="shared" si="148"/>
        <v>-45896</v>
      </c>
      <c r="F2390" s="5" t="str">
        <f t="shared" si="151"/>
        <v>BULLISH</v>
      </c>
      <c r="G2390" s="5" t="str">
        <f t="shared" si="150"/>
        <v>NEUTRAL</v>
      </c>
      <c r="H2390" s="5" t="str">
        <f t="shared" si="149"/>
        <v>BULLISH DIVERGENCE</v>
      </c>
    </row>
    <row r="2391" spans="1:8" ht="13.5" x14ac:dyDescent="0.25">
      <c r="A2391" s="3">
        <f>TITRES_STAT!B2394</f>
        <v>45789</v>
      </c>
      <c r="B2391" s="5">
        <f>TITRES_STAT!C2394</f>
        <v>5.42</v>
      </c>
      <c r="C2391" s="5">
        <f>TITRES_STAT!D2394</f>
        <v>5.42</v>
      </c>
      <c r="D2391" s="5">
        <f>TITRES_STAT!E2394</f>
        <v>6</v>
      </c>
      <c r="E2391" s="2">
        <f t="shared" si="148"/>
        <v>-45890</v>
      </c>
      <c r="F2391" s="5" t="str">
        <f t="shared" si="151"/>
        <v>BULLISH</v>
      </c>
      <c r="G2391" s="5" t="str">
        <f t="shared" si="150"/>
        <v>NEUTRAL</v>
      </c>
      <c r="H2391" s="5" t="str">
        <f t="shared" si="149"/>
        <v>CONFIRMED BULLISH</v>
      </c>
    </row>
    <row r="2392" spans="1:8" ht="13.5" x14ac:dyDescent="0.25">
      <c r="A2392" s="3">
        <f>TITRES_STAT!B2395</f>
        <v>45790</v>
      </c>
      <c r="B2392" s="5">
        <f>TITRES_STAT!C2395</f>
        <v>5.18</v>
      </c>
      <c r="C2392" s="5">
        <f>TITRES_STAT!D2395</f>
        <v>5.18</v>
      </c>
      <c r="D2392" s="5">
        <f>TITRES_STAT!E2395</f>
        <v>13</v>
      </c>
      <c r="E2392" s="2">
        <f t="shared" si="148"/>
        <v>-45903</v>
      </c>
      <c r="F2392" s="5" t="str">
        <f t="shared" si="151"/>
        <v>BULLISH</v>
      </c>
      <c r="G2392" s="5" t="str">
        <f t="shared" si="150"/>
        <v>NEUTRAL</v>
      </c>
      <c r="H2392" s="5" t="str">
        <f t="shared" si="149"/>
        <v>BULLISH DIVERGENCE</v>
      </c>
    </row>
    <row r="2393" spans="1:8" ht="13.5" x14ac:dyDescent="0.25">
      <c r="A2393" s="3">
        <f>TITRES_STAT!B2396</f>
        <v>45791</v>
      </c>
      <c r="B2393" s="5">
        <f>TITRES_STAT!C2396</f>
        <v>5.41</v>
      </c>
      <c r="C2393" s="5">
        <f>TITRES_STAT!D2396</f>
        <v>5.41</v>
      </c>
      <c r="D2393" s="5">
        <f>TITRES_STAT!E2396</f>
        <v>0</v>
      </c>
      <c r="E2393" s="2">
        <f t="shared" si="148"/>
        <v>-45903</v>
      </c>
      <c r="F2393" s="5" t="str">
        <f t="shared" si="151"/>
        <v>BEARISH</v>
      </c>
      <c r="G2393" s="5" t="str">
        <f t="shared" si="150"/>
        <v>NEUTRAL</v>
      </c>
      <c r="H2393" s="5" t="str">
        <f t="shared" si="149"/>
        <v>CONFIRMED BEARISH</v>
      </c>
    </row>
    <row r="2394" spans="1:8" ht="13.5" x14ac:dyDescent="0.25">
      <c r="A2394" s="3">
        <f>TITRES_STAT!B2397</f>
        <v>45792</v>
      </c>
      <c r="B2394" s="5">
        <f>TITRES_STAT!C2397</f>
        <v>5.44</v>
      </c>
      <c r="C2394" s="5">
        <f>TITRES_STAT!D2397</f>
        <v>5.44</v>
      </c>
      <c r="D2394" s="5">
        <f>TITRES_STAT!E2397</f>
        <v>13</v>
      </c>
      <c r="E2394" s="2">
        <f t="shared" si="148"/>
        <v>-45890</v>
      </c>
      <c r="F2394" s="5" t="str">
        <f t="shared" si="151"/>
        <v>BULLISH</v>
      </c>
      <c r="G2394" s="5" t="str">
        <f t="shared" si="150"/>
        <v>NEUTRAL</v>
      </c>
      <c r="H2394" s="5" t="str">
        <f t="shared" si="149"/>
        <v>CONFIRMED BULLISH</v>
      </c>
    </row>
    <row r="2395" spans="1:8" ht="13.5" x14ac:dyDescent="0.25">
      <c r="A2395" s="3">
        <f>TITRES_STAT!B2398</f>
        <v>45793</v>
      </c>
      <c r="B2395" s="5">
        <f>TITRES_STAT!C2398</f>
        <v>5.2</v>
      </c>
      <c r="C2395" s="5">
        <f>TITRES_STAT!D2398</f>
        <v>5.2</v>
      </c>
      <c r="D2395" s="5">
        <f>TITRES_STAT!E2398</f>
        <v>0</v>
      </c>
      <c r="E2395" s="2">
        <f t="shared" si="148"/>
        <v>-45890</v>
      </c>
      <c r="F2395" s="5" t="str">
        <f t="shared" si="151"/>
        <v>BULLISH</v>
      </c>
      <c r="G2395" s="5" t="str">
        <f t="shared" si="150"/>
        <v>NEUTRAL</v>
      </c>
      <c r="H2395" s="5" t="str">
        <f t="shared" si="149"/>
        <v>NEUTRAL</v>
      </c>
    </row>
    <row r="2396" spans="1:8" ht="13.5" x14ac:dyDescent="0.25">
      <c r="A2396" s="3">
        <f>TITRES_STAT!B2399</f>
        <v>45796</v>
      </c>
      <c r="B2396" s="5">
        <f>TITRES_STAT!C2399</f>
        <v>5.43</v>
      </c>
      <c r="C2396" s="5">
        <f>TITRES_STAT!D2399</f>
        <v>5.43</v>
      </c>
      <c r="D2396" s="5">
        <f>TITRES_STAT!E2399</f>
        <v>12</v>
      </c>
      <c r="E2396" s="2">
        <f t="shared" si="148"/>
        <v>-45878</v>
      </c>
      <c r="F2396" s="5" t="str">
        <f t="shared" si="151"/>
        <v>BULLISH</v>
      </c>
      <c r="G2396" s="5" t="str">
        <f t="shared" si="150"/>
        <v>NEUTRAL</v>
      </c>
      <c r="H2396" s="5" t="str">
        <f t="shared" si="149"/>
        <v>CONFIRMED BULLISH</v>
      </c>
    </row>
    <row r="2397" spans="1:8" ht="13.5" x14ac:dyDescent="0.25">
      <c r="A2397" s="3">
        <f>TITRES_STAT!B2400</f>
        <v>45797</v>
      </c>
      <c r="B2397" s="5">
        <f>TITRES_STAT!C2400</f>
        <v>5.43</v>
      </c>
      <c r="C2397" s="5">
        <f>TITRES_STAT!D2400</f>
        <v>5.43</v>
      </c>
      <c r="D2397" s="5">
        <f>TITRES_STAT!E2400</f>
        <v>143</v>
      </c>
      <c r="E2397" s="2">
        <f t="shared" si="148"/>
        <v>-45878</v>
      </c>
      <c r="F2397" s="5" t="str">
        <f t="shared" si="151"/>
        <v>BULLISH</v>
      </c>
      <c r="G2397" s="5" t="str">
        <f t="shared" si="150"/>
        <v>NEUTRAL</v>
      </c>
      <c r="H2397" s="5" t="str">
        <f t="shared" si="149"/>
        <v>CONFIRMED BULLISH</v>
      </c>
    </row>
    <row r="2398" spans="1:8" ht="13.5" x14ac:dyDescent="0.25">
      <c r="A2398" s="3">
        <f>TITRES_STAT!B2401</f>
        <v>45798</v>
      </c>
      <c r="B2398" s="5">
        <f>TITRES_STAT!C2401</f>
        <v>5.67</v>
      </c>
      <c r="C2398" s="5">
        <f>TITRES_STAT!D2401</f>
        <v>5.67</v>
      </c>
      <c r="D2398" s="5">
        <f>TITRES_STAT!E2401</f>
        <v>186</v>
      </c>
      <c r="E2398" s="2">
        <f t="shared" si="148"/>
        <v>-45692</v>
      </c>
      <c r="F2398" s="5" t="str">
        <f t="shared" si="151"/>
        <v>BULLISH</v>
      </c>
      <c r="G2398" s="5" t="str">
        <f t="shared" si="150"/>
        <v>NEUTRAL</v>
      </c>
      <c r="H2398" s="5" t="str">
        <f t="shared" si="149"/>
        <v>CONFIRMED BULLISH</v>
      </c>
    </row>
    <row r="2399" spans="1:8" ht="13.5" x14ac:dyDescent="0.25">
      <c r="A2399" s="3">
        <f>TITRES_STAT!B2402</f>
        <v>45799</v>
      </c>
      <c r="B2399" s="5">
        <f>TITRES_STAT!C2402</f>
        <v>5.67</v>
      </c>
      <c r="C2399" s="5">
        <f>TITRES_STAT!D2402</f>
        <v>5.67</v>
      </c>
      <c r="D2399" s="5">
        <f>TITRES_STAT!E2402</f>
        <v>440</v>
      </c>
      <c r="E2399" s="2">
        <f t="shared" si="148"/>
        <v>-45692</v>
      </c>
      <c r="F2399" s="5" t="str">
        <f t="shared" si="151"/>
        <v>BULLISH</v>
      </c>
      <c r="G2399" s="5" t="str">
        <f t="shared" si="150"/>
        <v>NEUTRAL</v>
      </c>
      <c r="H2399" s="5" t="str">
        <f t="shared" si="149"/>
        <v>CONFIRMED BULLISH</v>
      </c>
    </row>
    <row r="2400" spans="1:8" ht="13.5" x14ac:dyDescent="0.25">
      <c r="A2400" s="3">
        <f>TITRES_STAT!B2403</f>
        <v>45800</v>
      </c>
      <c r="B2400" s="5">
        <f>TITRES_STAT!C2403</f>
        <v>5.65</v>
      </c>
      <c r="C2400" s="5">
        <f>TITRES_STAT!D2403</f>
        <v>5.65</v>
      </c>
      <c r="D2400" s="5">
        <f>TITRES_STAT!E2403</f>
        <v>221</v>
      </c>
      <c r="E2400" s="2">
        <f t="shared" si="148"/>
        <v>-45913</v>
      </c>
      <c r="F2400" s="5" t="str">
        <f t="shared" si="151"/>
        <v>BEARISH</v>
      </c>
      <c r="G2400" s="5" t="str">
        <f t="shared" si="150"/>
        <v>NEUTRAL</v>
      </c>
      <c r="H2400" s="5" t="str">
        <f t="shared" si="149"/>
        <v>BEARISH DIVERGENCE</v>
      </c>
    </row>
    <row r="2401" spans="1:8" ht="13.5" x14ac:dyDescent="0.25">
      <c r="A2401" s="3">
        <f>TITRES_STAT!B2404</f>
        <v>45803</v>
      </c>
      <c r="B2401" s="5">
        <f>TITRES_STAT!C2404</f>
        <v>5.4</v>
      </c>
      <c r="C2401" s="5">
        <f>TITRES_STAT!D2404</f>
        <v>5.4</v>
      </c>
      <c r="D2401" s="5">
        <f>TITRES_STAT!E2404</f>
        <v>2106</v>
      </c>
      <c r="E2401" s="2">
        <f t="shared" si="148"/>
        <v>-48019</v>
      </c>
      <c r="F2401" s="5" t="str">
        <f t="shared" si="151"/>
        <v>BEARISH</v>
      </c>
      <c r="G2401" s="5" t="str">
        <f t="shared" si="150"/>
        <v>STRONG</v>
      </c>
      <c r="H2401" s="5" t="str">
        <f t="shared" si="149"/>
        <v>CONFIRMED BEARISH</v>
      </c>
    </row>
    <row r="2402" spans="1:8" ht="13.5" x14ac:dyDescent="0.25">
      <c r="A2402" s="3">
        <f>TITRES_STAT!B2405</f>
        <v>45804</v>
      </c>
      <c r="B2402" s="5">
        <f>TITRES_STAT!C2405</f>
        <v>5.22</v>
      </c>
      <c r="C2402" s="5">
        <f>TITRES_STAT!D2405</f>
        <v>5.22</v>
      </c>
      <c r="D2402" s="5">
        <f>TITRES_STAT!E2405</f>
        <v>600</v>
      </c>
      <c r="E2402" s="2">
        <f t="shared" si="148"/>
        <v>-48619</v>
      </c>
      <c r="F2402" s="5" t="str">
        <f t="shared" si="151"/>
        <v>BEARISH</v>
      </c>
      <c r="G2402" s="5" t="str">
        <f t="shared" si="150"/>
        <v>STRONG</v>
      </c>
      <c r="H2402" s="5" t="str">
        <f t="shared" si="149"/>
        <v>CONFIRMED BEARISH</v>
      </c>
    </row>
    <row r="2403" spans="1:8" ht="13.5" x14ac:dyDescent="0.25">
      <c r="A2403" s="3">
        <f>TITRES_STAT!B2406</f>
        <v>45805</v>
      </c>
      <c r="B2403" s="5">
        <f>TITRES_STAT!C2406</f>
        <v>5.2</v>
      </c>
      <c r="C2403" s="5">
        <f>TITRES_STAT!D2406</f>
        <v>5.2</v>
      </c>
      <c r="D2403" s="5">
        <f>TITRES_STAT!E2406</f>
        <v>612</v>
      </c>
      <c r="E2403" s="2">
        <f t="shared" si="148"/>
        <v>-49231</v>
      </c>
      <c r="F2403" s="5" t="str">
        <f t="shared" si="151"/>
        <v>BEARISH</v>
      </c>
      <c r="G2403" s="5" t="str">
        <f t="shared" si="150"/>
        <v>STRONG</v>
      </c>
      <c r="H2403" s="5" t="str">
        <f t="shared" si="149"/>
        <v>CONFIRMED BEARISH</v>
      </c>
    </row>
    <row r="2404" spans="1:8" ht="13.5" x14ac:dyDescent="0.25">
      <c r="A2404" s="3">
        <f>TITRES_STAT!B2407</f>
        <v>45806</v>
      </c>
      <c r="B2404" s="5">
        <f>TITRES_STAT!C2407</f>
        <v>5.39</v>
      </c>
      <c r="C2404" s="5">
        <f>TITRES_STAT!D2407</f>
        <v>5.39</v>
      </c>
      <c r="D2404" s="5">
        <f>TITRES_STAT!E2407</f>
        <v>19</v>
      </c>
      <c r="E2404" s="2">
        <f t="shared" si="148"/>
        <v>-49212</v>
      </c>
      <c r="F2404" s="5" t="str">
        <f t="shared" si="151"/>
        <v>BEARISH</v>
      </c>
      <c r="G2404" s="5" t="str">
        <f t="shared" si="150"/>
        <v>STRONG</v>
      </c>
      <c r="H2404" s="5" t="str">
        <f t="shared" si="149"/>
        <v>CONFIRMED BEARISH</v>
      </c>
    </row>
    <row r="2405" spans="1:8" ht="13.5" x14ac:dyDescent="0.25">
      <c r="A2405" s="3">
        <f>TITRES_STAT!B2408</f>
        <v>45807</v>
      </c>
      <c r="B2405" s="5">
        <f>TITRES_STAT!C2408</f>
        <v>5.49</v>
      </c>
      <c r="C2405" s="5">
        <f>TITRES_STAT!D2408</f>
        <v>5.49</v>
      </c>
      <c r="D2405" s="5">
        <f>TITRES_STAT!E2408</f>
        <v>1</v>
      </c>
      <c r="E2405" s="2">
        <f t="shared" si="148"/>
        <v>-49211</v>
      </c>
      <c r="F2405" s="5" t="str">
        <f t="shared" si="151"/>
        <v>BEARISH</v>
      </c>
      <c r="G2405" s="5" t="str">
        <f t="shared" si="150"/>
        <v>STRONG</v>
      </c>
      <c r="H2405" s="5" t="str">
        <f t="shared" si="149"/>
        <v>CONFIRMED BEARISH</v>
      </c>
    </row>
    <row r="2406" spans="1:8" ht="13.5" x14ac:dyDescent="0.25">
      <c r="A2406" s="3">
        <f>TITRES_STAT!B2409</f>
        <v>45810</v>
      </c>
      <c r="B2406" s="5">
        <f>TITRES_STAT!C2409</f>
        <v>5.49</v>
      </c>
      <c r="C2406" s="5">
        <f>TITRES_STAT!D2409</f>
        <v>5.49</v>
      </c>
      <c r="D2406" s="5">
        <f>TITRES_STAT!E2409</f>
        <v>1</v>
      </c>
      <c r="E2406" s="2">
        <f t="shared" si="148"/>
        <v>-49211</v>
      </c>
      <c r="F2406" s="5" t="str">
        <f t="shared" si="151"/>
        <v>BEARISH</v>
      </c>
      <c r="G2406" s="5" t="str">
        <f t="shared" si="150"/>
        <v>STRONG</v>
      </c>
      <c r="H2406" s="5" t="str">
        <f t="shared" si="149"/>
        <v>BEARISH DIVERGENCE</v>
      </c>
    </row>
    <row r="2407" spans="1:8" ht="13.5" x14ac:dyDescent="0.25">
      <c r="A2407" s="3">
        <f>TITRES_STAT!B2410</f>
        <v>45811</v>
      </c>
      <c r="B2407" s="5">
        <f>TITRES_STAT!C2410</f>
        <v>5.49</v>
      </c>
      <c r="C2407" s="5">
        <f>TITRES_STAT!D2410</f>
        <v>5.49</v>
      </c>
      <c r="D2407" s="5">
        <f>TITRES_STAT!E2410</f>
        <v>117</v>
      </c>
      <c r="E2407" s="2">
        <f t="shared" si="148"/>
        <v>-49211</v>
      </c>
      <c r="F2407" s="5" t="str">
        <f t="shared" si="151"/>
        <v>BEARISH</v>
      </c>
      <c r="G2407" s="5" t="str">
        <f t="shared" si="150"/>
        <v>NEUTRAL</v>
      </c>
      <c r="H2407" s="5" t="str">
        <f t="shared" si="149"/>
        <v>BEARISH DIVERGENCE</v>
      </c>
    </row>
    <row r="2408" spans="1:8" ht="13.5" x14ac:dyDescent="0.25">
      <c r="A2408" s="3">
        <f>TITRES_STAT!B2411</f>
        <v>45812</v>
      </c>
      <c r="B2408" s="5">
        <f>TITRES_STAT!C2411</f>
        <v>5.25</v>
      </c>
      <c r="C2408" s="5">
        <f>TITRES_STAT!D2411</f>
        <v>5.25</v>
      </c>
      <c r="D2408" s="5">
        <f>TITRES_STAT!E2411</f>
        <v>0</v>
      </c>
      <c r="E2408" s="2">
        <f t="shared" si="148"/>
        <v>-49211</v>
      </c>
      <c r="F2408" s="5" t="str">
        <f t="shared" si="151"/>
        <v>BULLISH</v>
      </c>
      <c r="G2408" s="5" t="str">
        <f t="shared" si="150"/>
        <v>NEUTRAL</v>
      </c>
      <c r="H2408" s="5" t="str">
        <f t="shared" si="149"/>
        <v>CONFIRMED BULLISH</v>
      </c>
    </row>
    <row r="2409" spans="1:8" ht="13.5" x14ac:dyDescent="0.25">
      <c r="A2409" s="3">
        <f>TITRES_STAT!B2412</f>
        <v>45813</v>
      </c>
      <c r="B2409" s="5">
        <f>TITRES_STAT!C2412</f>
        <v>5.48</v>
      </c>
      <c r="C2409" s="5">
        <f>TITRES_STAT!D2412</f>
        <v>5.48</v>
      </c>
      <c r="D2409" s="5">
        <f>TITRES_STAT!E2412</f>
        <v>54</v>
      </c>
      <c r="E2409" s="2">
        <f t="shared" si="148"/>
        <v>-49157</v>
      </c>
      <c r="F2409" s="5" t="str">
        <f t="shared" si="151"/>
        <v>BULLISH</v>
      </c>
      <c r="G2409" s="5" t="str">
        <f t="shared" si="150"/>
        <v>NEUTRAL</v>
      </c>
      <c r="H2409" s="5" t="str">
        <f t="shared" si="149"/>
        <v>CONFIRMED BULLISH</v>
      </c>
    </row>
    <row r="2410" spans="1:8" ht="13.5" x14ac:dyDescent="0.25">
      <c r="A2410" s="3">
        <f>TITRES_STAT!B2413</f>
        <v>45817</v>
      </c>
      <c r="B2410" s="5">
        <f>TITRES_STAT!C2413</f>
        <v>5.24</v>
      </c>
      <c r="C2410" s="5">
        <f>TITRES_STAT!D2413</f>
        <v>5.24</v>
      </c>
      <c r="D2410" s="5">
        <f>TITRES_STAT!E2413</f>
        <v>185</v>
      </c>
      <c r="E2410" s="2">
        <f t="shared" si="148"/>
        <v>-49342</v>
      </c>
      <c r="F2410" s="5" t="str">
        <f t="shared" si="151"/>
        <v>BEARISH</v>
      </c>
      <c r="G2410" s="5" t="str">
        <f t="shared" si="150"/>
        <v>NEUTRAL</v>
      </c>
      <c r="H2410" s="5" t="str">
        <f t="shared" si="149"/>
        <v>CONFIRMED BEARISH</v>
      </c>
    </row>
    <row r="2411" spans="1:8" ht="13.5" x14ac:dyDescent="0.25">
      <c r="A2411" s="3">
        <f>TITRES_STAT!B2414</f>
        <v>45818</v>
      </c>
      <c r="B2411" s="5">
        <f>TITRES_STAT!C2414</f>
        <v>5.04</v>
      </c>
      <c r="C2411" s="5">
        <f>TITRES_STAT!D2414</f>
        <v>5.04</v>
      </c>
      <c r="D2411" s="5">
        <f>TITRES_STAT!E2414</f>
        <v>840</v>
      </c>
      <c r="E2411" s="2">
        <f t="shared" si="148"/>
        <v>-50182</v>
      </c>
      <c r="F2411" s="5" t="str">
        <f t="shared" si="151"/>
        <v>BEARISH</v>
      </c>
      <c r="G2411" s="5" t="str">
        <f t="shared" si="150"/>
        <v>NEUTRAL</v>
      </c>
      <c r="H2411" s="5" t="str">
        <f t="shared" si="149"/>
        <v>CONFIRMED BEARISH</v>
      </c>
    </row>
    <row r="2412" spans="1:8" ht="13.5" x14ac:dyDescent="0.25">
      <c r="A2412" s="3">
        <f>TITRES_STAT!B2415</f>
        <v>45819</v>
      </c>
      <c r="B2412" s="5">
        <f>TITRES_STAT!C2415</f>
        <v>4.82</v>
      </c>
      <c r="C2412" s="5">
        <f>TITRES_STAT!D2415</f>
        <v>4.82</v>
      </c>
      <c r="D2412" s="5">
        <f>TITRES_STAT!E2415</f>
        <v>300</v>
      </c>
      <c r="E2412" s="2">
        <f t="shared" si="148"/>
        <v>-50482</v>
      </c>
      <c r="F2412" s="5" t="str">
        <f t="shared" si="151"/>
        <v>BEARISH</v>
      </c>
      <c r="G2412" s="5" t="str">
        <f t="shared" si="150"/>
        <v>STRONG</v>
      </c>
      <c r="H2412" s="5" t="str">
        <f t="shared" si="149"/>
        <v>CONFIRMED BEARISH</v>
      </c>
    </row>
    <row r="2413" spans="1:8" ht="13.5" x14ac:dyDescent="0.25">
      <c r="A2413" s="3">
        <f>TITRES_STAT!B2416</f>
        <v>45820</v>
      </c>
      <c r="B2413" s="5">
        <f>TITRES_STAT!C2416</f>
        <v>4.6399999999999997</v>
      </c>
      <c r="C2413" s="5">
        <f>TITRES_STAT!D2416</f>
        <v>4.6399999999999997</v>
      </c>
      <c r="D2413" s="5">
        <f>TITRES_STAT!E2416</f>
        <v>27</v>
      </c>
      <c r="E2413" s="2">
        <f t="shared" si="148"/>
        <v>-50509</v>
      </c>
      <c r="F2413" s="5" t="str">
        <f t="shared" si="151"/>
        <v>BEARISH</v>
      </c>
      <c r="G2413" s="5" t="str">
        <f t="shared" si="150"/>
        <v>STRONG</v>
      </c>
      <c r="H2413" s="5" t="str">
        <f t="shared" si="149"/>
        <v>CONFIRMED BEARISH</v>
      </c>
    </row>
    <row r="2414" spans="1:8" ht="13.5" x14ac:dyDescent="0.25">
      <c r="A2414" s="3">
        <f>TITRES_STAT!B2417</f>
        <v>45821</v>
      </c>
      <c r="B2414" s="5">
        <f>TITRES_STAT!C2417</f>
        <v>4.46</v>
      </c>
      <c r="C2414" s="5">
        <f>TITRES_STAT!D2417</f>
        <v>4.46</v>
      </c>
      <c r="D2414" s="5">
        <f>TITRES_STAT!E2417</f>
        <v>492</v>
      </c>
      <c r="E2414" s="2">
        <f t="shared" si="148"/>
        <v>-51001</v>
      </c>
      <c r="F2414" s="5" t="str">
        <f t="shared" si="151"/>
        <v>BEARISH</v>
      </c>
      <c r="G2414" s="5" t="str">
        <f t="shared" si="150"/>
        <v>STRONG</v>
      </c>
      <c r="H2414" s="5" t="str">
        <f t="shared" si="149"/>
        <v>CONFIRMED BEARISH</v>
      </c>
    </row>
    <row r="2415" spans="1:8" ht="13.5" x14ac:dyDescent="0.25">
      <c r="A2415" s="3">
        <f>TITRES_STAT!B2418</f>
        <v>45824</v>
      </c>
      <c r="B2415" s="5">
        <f>TITRES_STAT!C2418</f>
        <v>4.45</v>
      </c>
      <c r="C2415" s="5">
        <f>TITRES_STAT!D2418</f>
        <v>4.45</v>
      </c>
      <c r="D2415" s="5">
        <f>TITRES_STAT!E2418</f>
        <v>394</v>
      </c>
      <c r="E2415" s="2">
        <f t="shared" si="148"/>
        <v>-51395</v>
      </c>
      <c r="F2415" s="5" t="str">
        <f t="shared" si="151"/>
        <v>BEARISH</v>
      </c>
      <c r="G2415" s="5" t="str">
        <f t="shared" si="150"/>
        <v>STRONG</v>
      </c>
      <c r="H2415" s="5" t="str">
        <f t="shared" si="149"/>
        <v>CONFIRMED BEARISH</v>
      </c>
    </row>
    <row r="2416" spans="1:8" ht="13.5" x14ac:dyDescent="0.25">
      <c r="A2416" s="3">
        <f>TITRES_STAT!B2419</f>
        <v>45825</v>
      </c>
      <c r="B2416" s="5">
        <f>TITRES_STAT!C2419</f>
        <v>4.43</v>
      </c>
      <c r="C2416" s="5">
        <f>TITRES_STAT!D2419</f>
        <v>4.43</v>
      </c>
      <c r="D2416" s="5">
        <f>TITRES_STAT!E2419</f>
        <v>55</v>
      </c>
      <c r="E2416" s="2">
        <f t="shared" si="148"/>
        <v>-51450</v>
      </c>
      <c r="F2416" s="5" t="str">
        <f t="shared" si="151"/>
        <v>BEARISH</v>
      </c>
      <c r="G2416" s="5" t="str">
        <f t="shared" si="150"/>
        <v>STRONG</v>
      </c>
      <c r="H2416" s="5" t="str">
        <f t="shared" si="149"/>
        <v>CONFIRMED BEARISH</v>
      </c>
    </row>
    <row r="2417" spans="1:8" ht="13.5" x14ac:dyDescent="0.25">
      <c r="A2417" s="3">
        <f>TITRES_STAT!B2420</f>
        <v>45826</v>
      </c>
      <c r="B2417" s="5">
        <f>TITRES_STAT!C2420</f>
        <v>4.41</v>
      </c>
      <c r="C2417" s="5">
        <f>TITRES_STAT!D2420</f>
        <v>4.41</v>
      </c>
      <c r="D2417" s="5">
        <f>TITRES_STAT!E2420</f>
        <v>118</v>
      </c>
      <c r="E2417" s="2">
        <f t="shared" si="148"/>
        <v>-51568</v>
      </c>
      <c r="F2417" s="5" t="str">
        <f t="shared" si="151"/>
        <v>BEARISH</v>
      </c>
      <c r="G2417" s="5" t="str">
        <f t="shared" si="150"/>
        <v>STRONG</v>
      </c>
      <c r="H2417" s="5" t="str">
        <f t="shared" si="149"/>
        <v>CONFIRMED BEARISH</v>
      </c>
    </row>
    <row r="2418" spans="1:8" ht="13.5" x14ac:dyDescent="0.25">
      <c r="A2418" s="3">
        <f>TITRES_STAT!B2421</f>
        <v>45827</v>
      </c>
      <c r="B2418" s="5">
        <f>TITRES_STAT!C2421</f>
        <v>4.41</v>
      </c>
      <c r="C2418" s="5">
        <f>TITRES_STAT!D2421</f>
        <v>4.41</v>
      </c>
      <c r="D2418" s="5">
        <f>TITRES_STAT!E2421</f>
        <v>396</v>
      </c>
      <c r="E2418" s="2">
        <f t="shared" si="148"/>
        <v>-51568</v>
      </c>
      <c r="F2418" s="5" t="str">
        <f t="shared" si="151"/>
        <v>BEARISH</v>
      </c>
      <c r="G2418" s="5" t="str">
        <f t="shared" si="150"/>
        <v>STRONG</v>
      </c>
      <c r="H2418" s="5" t="str">
        <f t="shared" si="149"/>
        <v>CONFIRMED BEARISH</v>
      </c>
    </row>
    <row r="2419" spans="1:8" ht="13.5" x14ac:dyDescent="0.25">
      <c r="A2419" s="3">
        <f>TITRES_STAT!B2422</f>
        <v>45828</v>
      </c>
      <c r="B2419" s="5">
        <f>TITRES_STAT!C2422</f>
        <v>4.3</v>
      </c>
      <c r="C2419" s="5">
        <f>TITRES_STAT!D2422</f>
        <v>4.3</v>
      </c>
      <c r="D2419" s="5">
        <f>TITRES_STAT!E2422</f>
        <v>1816</v>
      </c>
      <c r="E2419" s="2">
        <f t="shared" si="148"/>
        <v>-53384</v>
      </c>
      <c r="F2419" s="5" t="str">
        <f t="shared" si="151"/>
        <v>BEARISH</v>
      </c>
      <c r="G2419" s="5" t="str">
        <f t="shared" si="150"/>
        <v>STRONG</v>
      </c>
      <c r="H2419" s="5" t="str">
        <f t="shared" si="149"/>
        <v>CONFIRMED BEARISH</v>
      </c>
    </row>
    <row r="2420" spans="1:8" ht="13.5" x14ac:dyDescent="0.25">
      <c r="A2420" s="3">
        <f>TITRES_STAT!B2423</f>
        <v>45831</v>
      </c>
      <c r="B2420" s="5">
        <f>TITRES_STAT!C2423</f>
        <v>4.1100000000000003</v>
      </c>
      <c r="C2420" s="5">
        <f>TITRES_STAT!D2423</f>
        <v>4.1100000000000003</v>
      </c>
      <c r="D2420" s="5">
        <f>TITRES_STAT!E2423</f>
        <v>16</v>
      </c>
      <c r="E2420" s="2">
        <f t="shared" si="148"/>
        <v>-53400</v>
      </c>
      <c r="F2420" s="5" t="str">
        <f t="shared" si="151"/>
        <v>BEARISH</v>
      </c>
      <c r="G2420" s="5" t="str">
        <f t="shared" si="150"/>
        <v>STRONG</v>
      </c>
      <c r="H2420" s="5" t="str">
        <f t="shared" si="149"/>
        <v>CONFIRMED BEARISH</v>
      </c>
    </row>
    <row r="2421" spans="1:8" ht="13.5" x14ac:dyDescent="0.25">
      <c r="A2421" s="3">
        <f>TITRES_STAT!B2424</f>
        <v>45832</v>
      </c>
      <c r="B2421" s="5">
        <f>TITRES_STAT!C2424</f>
        <v>4.05</v>
      </c>
      <c r="C2421" s="5">
        <f>TITRES_STAT!D2424</f>
        <v>4.05</v>
      </c>
      <c r="D2421" s="5">
        <f>TITRES_STAT!E2424</f>
        <v>1090</v>
      </c>
      <c r="E2421" s="2">
        <f t="shared" si="148"/>
        <v>-54490</v>
      </c>
      <c r="F2421" s="5" t="str">
        <f t="shared" si="151"/>
        <v>BEARISH</v>
      </c>
      <c r="G2421" s="5" t="str">
        <f t="shared" si="150"/>
        <v>STRONG</v>
      </c>
      <c r="H2421" s="5" t="str">
        <f t="shared" si="149"/>
        <v>CONFIRMED BEARISH</v>
      </c>
    </row>
    <row r="2422" spans="1:8" ht="13.5" x14ac:dyDescent="0.25">
      <c r="A2422" s="3">
        <f>TITRES_STAT!B2425</f>
        <v>45833</v>
      </c>
      <c r="B2422" s="5">
        <f>TITRES_STAT!C2425</f>
        <v>4.05</v>
      </c>
      <c r="C2422" s="5">
        <f>TITRES_STAT!D2425</f>
        <v>4.05</v>
      </c>
      <c r="D2422" s="5">
        <f>TITRES_STAT!E2425</f>
        <v>496</v>
      </c>
      <c r="E2422" s="2">
        <f t="shared" si="148"/>
        <v>-54490</v>
      </c>
      <c r="F2422" s="5" t="str">
        <f t="shared" si="151"/>
        <v>BEARISH</v>
      </c>
      <c r="G2422" s="5" t="str">
        <f t="shared" si="150"/>
        <v>STRONG</v>
      </c>
      <c r="H2422" s="5" t="str">
        <f t="shared" si="149"/>
        <v>CONFIRMED BEARISH</v>
      </c>
    </row>
    <row r="2423" spans="1:8" ht="13.5" x14ac:dyDescent="0.25">
      <c r="A2423" s="3">
        <f>TITRES_STAT!B2426</f>
        <v>45835</v>
      </c>
      <c r="B2423" s="5">
        <f>TITRES_STAT!C2426</f>
        <v>4</v>
      </c>
      <c r="C2423" s="5">
        <f>TITRES_STAT!D2426</f>
        <v>4</v>
      </c>
      <c r="D2423" s="5">
        <f>TITRES_STAT!E2426</f>
        <v>47</v>
      </c>
      <c r="E2423" s="2">
        <f t="shared" si="148"/>
        <v>-54537</v>
      </c>
      <c r="F2423" s="5" t="str">
        <f t="shared" si="151"/>
        <v>BEARISH</v>
      </c>
      <c r="G2423" s="5" t="str">
        <f t="shared" si="150"/>
        <v>STRONG</v>
      </c>
      <c r="H2423" s="5" t="str">
        <f t="shared" si="149"/>
        <v>CONFIRMED BEARISH</v>
      </c>
    </row>
    <row r="2424" spans="1:8" ht="13.5" x14ac:dyDescent="0.25">
      <c r="A2424" s="3">
        <f>TITRES_STAT!B2427</f>
        <v>45838</v>
      </c>
      <c r="B2424" s="5">
        <f>TITRES_STAT!C2427</f>
        <v>4</v>
      </c>
      <c r="C2424" s="5">
        <f>TITRES_STAT!D2427</f>
        <v>4</v>
      </c>
      <c r="D2424" s="5">
        <f>TITRES_STAT!E2427</f>
        <v>710</v>
      </c>
      <c r="E2424" s="2">
        <f t="shared" si="148"/>
        <v>-54537</v>
      </c>
      <c r="F2424" s="5" t="str">
        <f t="shared" si="151"/>
        <v>BEARISH</v>
      </c>
      <c r="G2424" s="5" t="str">
        <f t="shared" si="150"/>
        <v>STRONG</v>
      </c>
      <c r="H2424" s="5" t="str">
        <f t="shared" si="149"/>
        <v>CONFIRMED BEARISH</v>
      </c>
    </row>
    <row r="2425" spans="1:8" ht="13.5" x14ac:dyDescent="0.25">
      <c r="A2425" s="3">
        <f>TITRES_STAT!B2428</f>
        <v>45839</v>
      </c>
      <c r="B2425" s="5">
        <f>TITRES_STAT!C2428</f>
        <v>4</v>
      </c>
      <c r="C2425" s="5">
        <f>TITRES_STAT!D2428</f>
        <v>4</v>
      </c>
      <c r="D2425" s="5">
        <f>TITRES_STAT!E2428</f>
        <v>2191</v>
      </c>
      <c r="E2425" s="2">
        <f t="shared" si="148"/>
        <v>-54537</v>
      </c>
      <c r="F2425" s="5" t="str">
        <f t="shared" si="151"/>
        <v>BEARISH</v>
      </c>
      <c r="G2425" s="5" t="str">
        <f t="shared" si="150"/>
        <v>STRONG</v>
      </c>
      <c r="H2425" s="5" t="str">
        <f t="shared" si="149"/>
        <v>CONFIRMED BEARISH</v>
      </c>
    </row>
    <row r="2426" spans="1:8" ht="13.5" x14ac:dyDescent="0.25">
      <c r="A2426" s="3">
        <f>TITRES_STAT!B2429</f>
        <v>45840</v>
      </c>
      <c r="B2426" s="5">
        <f>TITRES_STAT!C2429</f>
        <v>3.89</v>
      </c>
      <c r="C2426" s="5">
        <f>TITRES_STAT!D2429</f>
        <v>3.89</v>
      </c>
      <c r="D2426" s="5">
        <f>TITRES_STAT!E2429</f>
        <v>348</v>
      </c>
      <c r="E2426" s="2">
        <f t="shared" si="148"/>
        <v>-54885</v>
      </c>
      <c r="F2426" s="5" t="str">
        <f t="shared" si="151"/>
        <v>BEARISH</v>
      </c>
      <c r="G2426" s="5" t="str">
        <f t="shared" si="150"/>
        <v>NEUTRAL</v>
      </c>
      <c r="H2426" s="5" t="str">
        <f t="shared" si="149"/>
        <v>CONFIRMED BEARISH</v>
      </c>
    </row>
    <row r="2427" spans="1:8" ht="13.5" x14ac:dyDescent="0.25">
      <c r="A2427" s="3">
        <f>TITRES_STAT!B2430</f>
        <v>45841</v>
      </c>
      <c r="B2427" s="5">
        <f>TITRES_STAT!C2430</f>
        <v>4</v>
      </c>
      <c r="C2427" s="5">
        <f>TITRES_STAT!D2430</f>
        <v>4</v>
      </c>
      <c r="D2427" s="5">
        <f>TITRES_STAT!E2430</f>
        <v>37</v>
      </c>
      <c r="E2427" s="2">
        <f t="shared" si="148"/>
        <v>-54848</v>
      </c>
      <c r="F2427" s="5" t="str">
        <f t="shared" si="151"/>
        <v>BEARISH</v>
      </c>
      <c r="G2427" s="5" t="str">
        <f t="shared" si="150"/>
        <v>NEUTRAL</v>
      </c>
      <c r="H2427" s="5" t="str">
        <f t="shared" si="149"/>
        <v>CONFIRMED BEARISH</v>
      </c>
    </row>
    <row r="2428" spans="1:8" ht="13.5" x14ac:dyDescent="0.25">
      <c r="A2428" s="3">
        <f>TITRES_STAT!B2431</f>
        <v>45842</v>
      </c>
      <c r="B2428" s="5">
        <f>TITRES_STAT!C2431</f>
        <v>4</v>
      </c>
      <c r="C2428" s="5">
        <f>TITRES_STAT!D2431</f>
        <v>4</v>
      </c>
      <c r="D2428" s="5">
        <f>TITRES_STAT!E2431</f>
        <v>927</v>
      </c>
      <c r="E2428" s="2">
        <f t="shared" si="148"/>
        <v>-54848</v>
      </c>
      <c r="F2428" s="5" t="str">
        <f t="shared" si="151"/>
        <v>BEARISH</v>
      </c>
      <c r="G2428" s="5" t="str">
        <f t="shared" si="150"/>
        <v>NEUTRAL</v>
      </c>
      <c r="H2428" s="5" t="str">
        <f t="shared" si="149"/>
        <v>NEUTRAL</v>
      </c>
    </row>
    <row r="2429" spans="1:8" ht="13.5" x14ac:dyDescent="0.25">
      <c r="A2429" s="3">
        <f>TITRES_STAT!B2432</f>
        <v>45845</v>
      </c>
      <c r="B2429" s="5">
        <f>TITRES_STAT!C2432</f>
        <v>4.18</v>
      </c>
      <c r="C2429" s="5">
        <f>TITRES_STAT!D2432</f>
        <v>4.18</v>
      </c>
      <c r="D2429" s="5">
        <f>TITRES_STAT!E2432</f>
        <v>0</v>
      </c>
      <c r="E2429" s="2">
        <f t="shared" si="148"/>
        <v>-54848</v>
      </c>
      <c r="F2429" s="5" t="str">
        <f t="shared" si="151"/>
        <v>BEARISH</v>
      </c>
      <c r="G2429" s="5" t="str">
        <f t="shared" si="150"/>
        <v>NEUTRAL</v>
      </c>
      <c r="H2429" s="5" t="str">
        <f t="shared" si="149"/>
        <v>BEARISH DIVERGENCE</v>
      </c>
    </row>
    <row r="2430" spans="1:8" ht="13.5" x14ac:dyDescent="0.25">
      <c r="A2430" s="3">
        <f>TITRES_STAT!B2433</f>
        <v>45846</v>
      </c>
      <c r="B2430" s="5">
        <f>TITRES_STAT!C2433</f>
        <v>4.3600000000000003</v>
      </c>
      <c r="C2430" s="5">
        <f>TITRES_STAT!D2433</f>
        <v>4.3600000000000003</v>
      </c>
      <c r="D2430" s="5">
        <f>TITRES_STAT!E2433</f>
        <v>0</v>
      </c>
      <c r="E2430" s="2">
        <f t="shared" si="148"/>
        <v>-54848</v>
      </c>
      <c r="F2430" s="5" t="str">
        <f t="shared" si="151"/>
        <v>BEARISH</v>
      </c>
      <c r="G2430" s="5" t="str">
        <f t="shared" si="150"/>
        <v>NEUTRAL</v>
      </c>
      <c r="H2430" s="5" t="str">
        <f t="shared" si="149"/>
        <v>BEARISH DIVERGENCE</v>
      </c>
    </row>
    <row r="2431" spans="1:8" ht="13.5" x14ac:dyDescent="0.25">
      <c r="A2431" s="3">
        <f>TITRES_STAT!B2434</f>
        <v>45847</v>
      </c>
      <c r="B2431" s="5">
        <f>TITRES_STAT!C2434</f>
        <v>4.55</v>
      </c>
      <c r="C2431" s="5">
        <f>TITRES_STAT!D2434</f>
        <v>4.55</v>
      </c>
      <c r="D2431" s="5">
        <f>TITRES_STAT!E2434</f>
        <v>0</v>
      </c>
      <c r="E2431" s="2">
        <f t="shared" si="148"/>
        <v>-54848</v>
      </c>
      <c r="F2431" s="5" t="str">
        <f t="shared" si="151"/>
        <v>BULLISH</v>
      </c>
      <c r="G2431" s="5" t="str">
        <f t="shared" si="150"/>
        <v>NEUTRAL</v>
      </c>
      <c r="H2431" s="5" t="str">
        <f t="shared" si="149"/>
        <v>CONFIRMED BULLISH</v>
      </c>
    </row>
    <row r="2432" spans="1:8" ht="13.5" x14ac:dyDescent="0.25">
      <c r="A2432" s="3">
        <f>TITRES_STAT!B2435</f>
        <v>45848</v>
      </c>
      <c r="B2432" s="5">
        <f>TITRES_STAT!C2435</f>
        <v>4.75</v>
      </c>
      <c r="C2432" s="5">
        <f>TITRES_STAT!D2435</f>
        <v>4.75</v>
      </c>
      <c r="D2432" s="5">
        <f>TITRES_STAT!E2435</f>
        <v>0</v>
      </c>
      <c r="E2432" s="2">
        <f t="shared" si="148"/>
        <v>-54848</v>
      </c>
      <c r="F2432" s="5" t="str">
        <f t="shared" si="151"/>
        <v>NEUTRAL</v>
      </c>
      <c r="G2432" s="5" t="str">
        <f t="shared" si="150"/>
        <v>NEUTRAL</v>
      </c>
      <c r="H2432" s="5" t="str">
        <f t="shared" si="149"/>
        <v>NEUTRAL</v>
      </c>
    </row>
    <row r="2433" spans="1:8" ht="13.5" x14ac:dyDescent="0.25">
      <c r="A2433" s="3">
        <f>TITRES_STAT!B2436</f>
        <v>45849</v>
      </c>
      <c r="B2433" s="5">
        <f>TITRES_STAT!C2436</f>
        <v>4.54</v>
      </c>
      <c r="C2433" s="5">
        <f>TITRES_STAT!D2436</f>
        <v>4.54</v>
      </c>
      <c r="D2433" s="5">
        <f>TITRES_STAT!E2436</f>
        <v>0</v>
      </c>
      <c r="E2433" s="2">
        <f t="shared" si="148"/>
        <v>-54848</v>
      </c>
      <c r="F2433" s="5" t="str">
        <f t="shared" si="151"/>
        <v>NEUTRAL</v>
      </c>
      <c r="G2433" s="5" t="str">
        <f t="shared" si="150"/>
        <v>NEUTRAL</v>
      </c>
      <c r="H2433" s="5" t="str">
        <f t="shared" si="149"/>
        <v>NEUTRAL</v>
      </c>
    </row>
    <row r="2434" spans="1:8" ht="13.5" x14ac:dyDescent="0.25">
      <c r="A2434" s="3">
        <f>TITRES_STAT!B2437</f>
        <v>45852</v>
      </c>
      <c r="B2434" s="5">
        <f>TITRES_STAT!C2437</f>
        <v>4.74</v>
      </c>
      <c r="C2434" s="5">
        <f>TITRES_STAT!D2437</f>
        <v>4.74</v>
      </c>
      <c r="D2434" s="5">
        <f>TITRES_STAT!E2437</f>
        <v>0</v>
      </c>
      <c r="E2434" s="2">
        <f t="shared" si="148"/>
        <v>-54848</v>
      </c>
      <c r="F2434" s="5" t="str">
        <f t="shared" si="151"/>
        <v>NEUTRAL</v>
      </c>
      <c r="G2434" s="5" t="str">
        <f t="shared" si="150"/>
        <v>NEUTRAL</v>
      </c>
      <c r="H2434" s="5" t="str">
        <f t="shared" si="149"/>
        <v>NEUTRAL</v>
      </c>
    </row>
    <row r="2435" spans="1:8" ht="13.5" x14ac:dyDescent="0.25">
      <c r="A2435" s="3">
        <f>TITRES_STAT!B2438</f>
        <v>45853</v>
      </c>
      <c r="B2435" s="5">
        <f>TITRES_STAT!C2438</f>
        <v>4.53</v>
      </c>
      <c r="C2435" s="5">
        <f>TITRES_STAT!D2438</f>
        <v>4.53</v>
      </c>
      <c r="D2435" s="5">
        <f>TITRES_STAT!E2438</f>
        <v>0</v>
      </c>
      <c r="E2435" s="2">
        <f t="shared" si="148"/>
        <v>-54848</v>
      </c>
      <c r="F2435" s="5" t="str">
        <f t="shared" si="151"/>
        <v>NEUTRAL</v>
      </c>
      <c r="G2435" s="5" t="str">
        <f t="shared" si="150"/>
        <v>NEUTRAL</v>
      </c>
      <c r="H2435" s="5" t="str">
        <f t="shared" si="149"/>
        <v>NEUTRAL</v>
      </c>
    </row>
    <row r="2436" spans="1:8" ht="13.5" x14ac:dyDescent="0.25">
      <c r="A2436" s="3">
        <f>TITRES_STAT!B2439</f>
        <v>45854</v>
      </c>
      <c r="B2436" s="5">
        <f>TITRES_STAT!C2439</f>
        <v>4.33</v>
      </c>
      <c r="C2436" s="5">
        <f>TITRES_STAT!D2439</f>
        <v>4.33</v>
      </c>
      <c r="D2436" s="5">
        <f>TITRES_STAT!E2439</f>
        <v>0</v>
      </c>
      <c r="E2436" s="2">
        <f t="shared" ref="E2436:E2499" si="152">IF(B2436&gt;B2435, E2435+D2436, IF(B2436&lt;B2435, E2435-D2436, E2435))</f>
        <v>-54848</v>
      </c>
      <c r="F2436" s="5" t="str">
        <f t="shared" si="151"/>
        <v>NEUTRAL</v>
      </c>
      <c r="G2436" s="5" t="str">
        <f t="shared" si="150"/>
        <v>NEUTRAL</v>
      </c>
      <c r="H2436" s="5" t="str">
        <f t="shared" si="149"/>
        <v>NEUTRAL</v>
      </c>
    </row>
    <row r="2437" spans="1:8" ht="13.5" x14ac:dyDescent="0.25">
      <c r="A2437" s="3">
        <f>TITRES_STAT!B2440</f>
        <v>45855</v>
      </c>
      <c r="B2437" s="5">
        <f>TITRES_STAT!C2440</f>
        <v>4.1399999999999997</v>
      </c>
      <c r="C2437" s="5">
        <f>TITRES_STAT!D2440</f>
        <v>4.1399999999999997</v>
      </c>
      <c r="D2437" s="5">
        <f>TITRES_STAT!E2440</f>
        <v>0</v>
      </c>
      <c r="E2437" s="2">
        <f t="shared" si="152"/>
        <v>-54848</v>
      </c>
      <c r="F2437" s="5" t="str">
        <f t="shared" si="151"/>
        <v>NEUTRAL</v>
      </c>
      <c r="G2437" s="5" t="str">
        <f t="shared" si="150"/>
        <v>NEUTRAL</v>
      </c>
      <c r="H2437" s="5" t="str">
        <f t="shared" si="149"/>
        <v>NEUTRAL</v>
      </c>
    </row>
    <row r="2438" spans="1:8" ht="13.5" x14ac:dyDescent="0.25">
      <c r="A2438" s="3">
        <f>TITRES_STAT!B2441</f>
        <v>45856</v>
      </c>
      <c r="B2438" s="5">
        <f>TITRES_STAT!C2441</f>
        <v>3.96</v>
      </c>
      <c r="C2438" s="5">
        <f>TITRES_STAT!D2441</f>
        <v>3.96</v>
      </c>
      <c r="D2438" s="5">
        <f>TITRES_STAT!E2441</f>
        <v>1547</v>
      </c>
      <c r="E2438" s="2">
        <f t="shared" si="152"/>
        <v>-56395</v>
      </c>
      <c r="F2438" s="5" t="str">
        <f t="shared" si="151"/>
        <v>BEARISH</v>
      </c>
      <c r="G2438" s="5" t="str">
        <f t="shared" si="150"/>
        <v>STRONG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45859</v>
      </c>
      <c r="B2439" s="5">
        <f>TITRES_STAT!C2442</f>
        <v>3.96</v>
      </c>
      <c r="C2439" s="5">
        <f>TITRES_STAT!D2442</f>
        <v>3.96</v>
      </c>
      <c r="D2439" s="5">
        <f>TITRES_STAT!E2442</f>
        <v>500</v>
      </c>
      <c r="E2439" s="2">
        <f t="shared" si="152"/>
        <v>-56395</v>
      </c>
      <c r="F2439" s="5" t="str">
        <f t="shared" si="151"/>
        <v>BEARISH</v>
      </c>
      <c r="G2439" s="5" t="str">
        <f t="shared" ref="G2439:G2502" si="154">IF((E2439-E2434)/E2434 &gt; 0.02, "STRONG",
 IF((E2439-E2434)/E2434 &lt; -0.02, "WEAK", "NEUTRAL"))</f>
        <v>STRONG</v>
      </c>
      <c r="H2439" s="5" t="str">
        <f t="shared" si="153"/>
        <v>CONFIRMED BEARISH</v>
      </c>
    </row>
    <row r="2440" spans="1:8" ht="13.5" x14ac:dyDescent="0.25">
      <c r="A2440" s="3">
        <f>TITRES_STAT!B2443</f>
        <v>45860</v>
      </c>
      <c r="B2440" s="5">
        <f>TITRES_STAT!C2443</f>
        <v>3.85</v>
      </c>
      <c r="C2440" s="5">
        <f>TITRES_STAT!D2443</f>
        <v>3.85</v>
      </c>
      <c r="D2440" s="5">
        <f>TITRES_STAT!E2443</f>
        <v>75</v>
      </c>
      <c r="E2440" s="2">
        <f t="shared" si="152"/>
        <v>-56470</v>
      </c>
      <c r="F2440" s="5" t="str">
        <f t="shared" ref="F2440:F2503" si="155">IF(E2440&gt;E2435,"BULLISH",IF(E2440&lt;E2435,"BEARISH","NEUTRAL"))</f>
        <v>BEARISH</v>
      </c>
      <c r="G2440" s="5" t="str">
        <f t="shared" si="154"/>
        <v>STRONG</v>
      </c>
      <c r="H2440" s="5" t="str">
        <f t="shared" si="153"/>
        <v>CONFIRMED BEARISH</v>
      </c>
    </row>
    <row r="2441" spans="1:8" ht="13.5" x14ac:dyDescent="0.25">
      <c r="A2441" s="3">
        <f>TITRES_STAT!B2444</f>
        <v>45861</v>
      </c>
      <c r="B2441" s="5">
        <f>TITRES_STAT!C2444</f>
        <v>3.85</v>
      </c>
      <c r="C2441" s="5">
        <f>TITRES_STAT!D2444</f>
        <v>3.85</v>
      </c>
      <c r="D2441" s="5">
        <f>TITRES_STAT!E2444</f>
        <v>0</v>
      </c>
      <c r="E2441" s="2">
        <f t="shared" si="152"/>
        <v>-56470</v>
      </c>
      <c r="F2441" s="5" t="str">
        <f t="shared" si="155"/>
        <v>BEARISH</v>
      </c>
      <c r="G2441" s="5" t="str">
        <f t="shared" si="154"/>
        <v>STRONG</v>
      </c>
      <c r="H2441" s="5" t="str">
        <f t="shared" si="153"/>
        <v>CONFIRMED BEARISH</v>
      </c>
    </row>
    <row r="2442" spans="1:8" ht="13.5" x14ac:dyDescent="0.25">
      <c r="A2442" s="3">
        <f>TITRES_STAT!B2445</f>
        <v>45862</v>
      </c>
      <c r="B2442" s="5">
        <f>TITRES_STAT!C2445</f>
        <v>3.85</v>
      </c>
      <c r="C2442" s="5">
        <f>TITRES_STAT!D2445</f>
        <v>3.85</v>
      </c>
      <c r="D2442" s="5">
        <f>TITRES_STAT!E2445</f>
        <v>0</v>
      </c>
      <c r="E2442" s="2">
        <f t="shared" si="152"/>
        <v>-56470</v>
      </c>
      <c r="F2442" s="5" t="str">
        <f t="shared" si="155"/>
        <v>BEARISH</v>
      </c>
      <c r="G2442" s="5" t="str">
        <f t="shared" si="154"/>
        <v>STRONG</v>
      </c>
      <c r="H2442" s="5" t="str">
        <f t="shared" si="153"/>
        <v>CONFIRMED BEARISH</v>
      </c>
    </row>
    <row r="2443" spans="1:8" ht="13.5" x14ac:dyDescent="0.25">
      <c r="A2443" s="3">
        <f>TITRES_STAT!B2446</f>
        <v>45866</v>
      </c>
      <c r="B2443" s="5">
        <f>TITRES_STAT!C2446</f>
        <v>3.8</v>
      </c>
      <c r="C2443" s="5">
        <f>TITRES_STAT!D2446</f>
        <v>3.8</v>
      </c>
      <c r="D2443" s="5">
        <f>TITRES_STAT!E2446</f>
        <v>4</v>
      </c>
      <c r="E2443" s="2">
        <f t="shared" si="152"/>
        <v>-56474</v>
      </c>
      <c r="F2443" s="5" t="str">
        <f t="shared" si="155"/>
        <v>BEARISH</v>
      </c>
      <c r="G2443" s="5" t="str">
        <f t="shared" si="154"/>
        <v>NEUTRAL</v>
      </c>
      <c r="H2443" s="5" t="str">
        <f t="shared" si="153"/>
        <v>CONFIRMED BEARISH</v>
      </c>
    </row>
    <row r="2444" spans="1:8" ht="13.5" x14ac:dyDescent="0.25">
      <c r="A2444" s="3">
        <f>TITRES_STAT!B2447</f>
        <v>45867</v>
      </c>
      <c r="B2444" s="5">
        <f>TITRES_STAT!C2447</f>
        <v>3.96</v>
      </c>
      <c r="C2444" s="5">
        <f>TITRES_STAT!D2447</f>
        <v>3.96</v>
      </c>
      <c r="D2444" s="5">
        <f>TITRES_STAT!E2447</f>
        <v>55</v>
      </c>
      <c r="E2444" s="2">
        <f t="shared" si="152"/>
        <v>-56419</v>
      </c>
      <c r="F2444" s="5" t="str">
        <f t="shared" si="155"/>
        <v>BEARISH</v>
      </c>
      <c r="G2444" s="5" t="str">
        <f t="shared" si="154"/>
        <v>NEUTRAL</v>
      </c>
      <c r="H2444" s="5" t="str">
        <f t="shared" si="153"/>
        <v>NEUTRAL</v>
      </c>
    </row>
    <row r="2445" spans="1:8" ht="13.5" x14ac:dyDescent="0.25">
      <c r="A2445" s="3">
        <f>TITRES_STAT!B2448</f>
        <v>45868</v>
      </c>
      <c r="B2445" s="5">
        <f>TITRES_STAT!C2448</f>
        <v>3.8</v>
      </c>
      <c r="C2445" s="5">
        <f>TITRES_STAT!D2448</f>
        <v>3.8</v>
      </c>
      <c r="D2445" s="5">
        <f>TITRES_STAT!E2448</f>
        <v>233</v>
      </c>
      <c r="E2445" s="2">
        <f t="shared" si="152"/>
        <v>-56652</v>
      </c>
      <c r="F2445" s="5" t="str">
        <f t="shared" si="155"/>
        <v>BEARISH</v>
      </c>
      <c r="G2445" s="5" t="str">
        <f t="shared" si="154"/>
        <v>NEUTRAL</v>
      </c>
      <c r="H2445" s="5" t="str">
        <f t="shared" si="153"/>
        <v>CONFIRMED BEARISH</v>
      </c>
    </row>
    <row r="2446" spans="1:8" ht="13.5" x14ac:dyDescent="0.25">
      <c r="A2446" s="3">
        <f>TITRES_STAT!B2449</f>
        <v>45869</v>
      </c>
      <c r="B2446" s="5">
        <f>TITRES_STAT!C2449</f>
        <v>3.8</v>
      </c>
      <c r="C2446" s="5">
        <f>TITRES_STAT!D2449</f>
        <v>3.8</v>
      </c>
      <c r="D2446" s="5">
        <f>TITRES_STAT!E2449</f>
        <v>0</v>
      </c>
      <c r="E2446" s="2">
        <f t="shared" si="152"/>
        <v>-56652</v>
      </c>
      <c r="F2446" s="5" t="str">
        <f t="shared" si="155"/>
        <v>BEARISH</v>
      </c>
      <c r="G2446" s="5" t="str">
        <f t="shared" si="154"/>
        <v>NEUTRAL</v>
      </c>
      <c r="H2446" s="5" t="str">
        <f t="shared" si="153"/>
        <v>CONFIRMED BEARISH</v>
      </c>
    </row>
    <row r="2447" spans="1:8" ht="13.5" x14ac:dyDescent="0.25">
      <c r="A2447" s="3">
        <f>TITRES_STAT!B2450</f>
        <v>45870</v>
      </c>
      <c r="B2447" s="5">
        <f>TITRES_STAT!C2450</f>
        <v>3.71</v>
      </c>
      <c r="C2447" s="5">
        <f>TITRES_STAT!D2450</f>
        <v>3.71</v>
      </c>
      <c r="D2447" s="5">
        <f>TITRES_STAT!E2450</f>
        <v>7</v>
      </c>
      <c r="E2447" s="2">
        <f t="shared" si="152"/>
        <v>-56659</v>
      </c>
      <c r="F2447" s="5" t="str">
        <f t="shared" si="155"/>
        <v>BEARISH</v>
      </c>
      <c r="G2447" s="5" t="str">
        <f t="shared" si="154"/>
        <v>NEUTRAL</v>
      </c>
      <c r="H2447" s="5" t="str">
        <f t="shared" si="153"/>
        <v>CONFIRMED BEARISH</v>
      </c>
    </row>
    <row r="2448" spans="1:8" ht="13.5" x14ac:dyDescent="0.25">
      <c r="A2448" s="3">
        <f>TITRES_STAT!B2451</f>
        <v>45873</v>
      </c>
      <c r="B2448" s="5">
        <f>TITRES_STAT!C2451</f>
        <v>3.78</v>
      </c>
      <c r="C2448" s="5">
        <f>TITRES_STAT!D2451</f>
        <v>3.78</v>
      </c>
      <c r="D2448" s="5">
        <f>TITRES_STAT!E2451</f>
        <v>200</v>
      </c>
      <c r="E2448" s="2">
        <f t="shared" si="152"/>
        <v>-56459</v>
      </c>
      <c r="F2448" s="5" t="str">
        <f t="shared" si="155"/>
        <v>BULLISH</v>
      </c>
      <c r="G2448" s="5" t="str">
        <f t="shared" si="154"/>
        <v>NEUTRAL</v>
      </c>
      <c r="H2448" s="5" t="str">
        <f t="shared" si="153"/>
        <v>BULLISH DIVERGENCE</v>
      </c>
    </row>
    <row r="2449" spans="1:8" ht="13.5" x14ac:dyDescent="0.25">
      <c r="A2449" s="3">
        <f>TITRES_STAT!B2452</f>
        <v>45874</v>
      </c>
      <c r="B2449" s="5">
        <f>TITRES_STAT!C2452</f>
        <v>3.79</v>
      </c>
      <c r="C2449" s="5">
        <f>TITRES_STAT!D2452</f>
        <v>3.79</v>
      </c>
      <c r="D2449" s="5">
        <f>TITRES_STAT!E2452</f>
        <v>597</v>
      </c>
      <c r="E2449" s="2">
        <f t="shared" si="152"/>
        <v>-55862</v>
      </c>
      <c r="F2449" s="5" t="str">
        <f t="shared" si="155"/>
        <v>BULLISH</v>
      </c>
      <c r="G2449" s="5" t="str">
        <f t="shared" si="154"/>
        <v>NEUTRAL</v>
      </c>
      <c r="H2449" s="5" t="str">
        <f t="shared" si="153"/>
        <v>BULLISH DIVERGENCE</v>
      </c>
    </row>
    <row r="2450" spans="1:8" ht="13.5" x14ac:dyDescent="0.25">
      <c r="A2450" s="3">
        <f>TITRES_STAT!B2453</f>
        <v>45875</v>
      </c>
      <c r="B2450" s="5">
        <f>TITRES_STAT!C2453</f>
        <v>3.79</v>
      </c>
      <c r="C2450" s="5">
        <f>TITRES_STAT!D2453</f>
        <v>3.79</v>
      </c>
      <c r="D2450" s="5">
        <f>TITRES_STAT!E2453</f>
        <v>0</v>
      </c>
      <c r="E2450" s="2">
        <f t="shared" si="152"/>
        <v>-55862</v>
      </c>
      <c r="F2450" s="5" t="str">
        <f t="shared" si="155"/>
        <v>BULLISH</v>
      </c>
      <c r="G2450" s="5" t="str">
        <f t="shared" si="154"/>
        <v>NEUTRAL</v>
      </c>
      <c r="H2450" s="5" t="str">
        <f t="shared" si="153"/>
        <v>BULLISH DIVERGENCE</v>
      </c>
    </row>
    <row r="2451" spans="1:8" ht="13.5" x14ac:dyDescent="0.25">
      <c r="A2451" s="3">
        <f>TITRES_STAT!B2454</f>
        <v>45876</v>
      </c>
      <c r="B2451" s="5">
        <f>TITRES_STAT!C2454</f>
        <v>3.78</v>
      </c>
      <c r="C2451" s="5">
        <f>TITRES_STAT!D2454</f>
        <v>3.78</v>
      </c>
      <c r="D2451" s="5">
        <f>TITRES_STAT!E2454</f>
        <v>90</v>
      </c>
      <c r="E2451" s="2">
        <f t="shared" si="152"/>
        <v>-55952</v>
      </c>
      <c r="F2451" s="5" t="str">
        <f t="shared" si="155"/>
        <v>BULLISH</v>
      </c>
      <c r="G2451" s="5" t="str">
        <f t="shared" si="154"/>
        <v>NEUTRAL</v>
      </c>
      <c r="H2451" s="5" t="str">
        <f t="shared" si="153"/>
        <v>BULLISH DIVERGENCE</v>
      </c>
    </row>
    <row r="2452" spans="1:8" ht="13.5" x14ac:dyDescent="0.25">
      <c r="A2452" s="3">
        <f>TITRES_STAT!B2455</f>
        <v>45877</v>
      </c>
      <c r="B2452" s="5">
        <f>TITRES_STAT!C2455</f>
        <v>3.79</v>
      </c>
      <c r="C2452" s="5">
        <f>TITRES_STAT!D2455</f>
        <v>3.79</v>
      </c>
      <c r="D2452" s="5">
        <f>TITRES_STAT!E2455</f>
        <v>2059</v>
      </c>
      <c r="E2452" s="2">
        <f t="shared" si="152"/>
        <v>-53893</v>
      </c>
      <c r="F2452" s="5" t="str">
        <f t="shared" si="155"/>
        <v>BULLISH</v>
      </c>
      <c r="G2452" s="5" t="str">
        <f t="shared" si="154"/>
        <v>WEAK</v>
      </c>
      <c r="H2452" s="5" t="str">
        <f t="shared" si="153"/>
        <v>CONFIRMED BULLISH</v>
      </c>
    </row>
    <row r="2453" spans="1:8" ht="13.5" x14ac:dyDescent="0.25">
      <c r="A2453" s="3">
        <f>TITRES_STAT!B2456</f>
        <v>45880</v>
      </c>
      <c r="B2453" s="5">
        <f>TITRES_STAT!C2456</f>
        <v>3.96</v>
      </c>
      <c r="C2453" s="5">
        <f>TITRES_STAT!D2456</f>
        <v>3.96</v>
      </c>
      <c r="D2453" s="5">
        <f>TITRES_STAT!E2456</f>
        <v>0</v>
      </c>
      <c r="E2453" s="2">
        <f t="shared" si="152"/>
        <v>-53893</v>
      </c>
      <c r="F2453" s="5" t="str">
        <f t="shared" si="155"/>
        <v>BULLISH</v>
      </c>
      <c r="G2453" s="5" t="str">
        <f t="shared" si="154"/>
        <v>WEAK</v>
      </c>
      <c r="H2453" s="5" t="str">
        <f t="shared" si="153"/>
        <v>CONFIRMED BULLISH</v>
      </c>
    </row>
    <row r="2454" spans="1:8" ht="13.5" x14ac:dyDescent="0.25">
      <c r="A2454" s="3">
        <f>TITRES_STAT!B2457</f>
        <v>45881</v>
      </c>
      <c r="B2454" s="5">
        <f>TITRES_STAT!C2457</f>
        <v>4.13</v>
      </c>
      <c r="C2454" s="5">
        <f>TITRES_STAT!D2457</f>
        <v>4.13</v>
      </c>
      <c r="D2454" s="5">
        <f>TITRES_STAT!E2457</f>
        <v>0</v>
      </c>
      <c r="E2454" s="2">
        <f t="shared" si="152"/>
        <v>-53893</v>
      </c>
      <c r="F2454" s="5" t="str">
        <f t="shared" si="155"/>
        <v>BULLISH</v>
      </c>
      <c r="G2454" s="5" t="str">
        <f t="shared" si="154"/>
        <v>WEAK</v>
      </c>
      <c r="H2454" s="5" t="str">
        <f t="shared" si="153"/>
        <v>CONFIRMED BULLISH</v>
      </c>
    </row>
    <row r="2455" spans="1:8" ht="13.5" x14ac:dyDescent="0.25">
      <c r="A2455" s="3">
        <f>TITRES_STAT!B2458</f>
        <v>45883</v>
      </c>
      <c r="B2455" s="5">
        <f>TITRES_STAT!C2458</f>
        <v>4.3099999999999996</v>
      </c>
      <c r="C2455" s="5">
        <f>TITRES_STAT!D2458</f>
        <v>4.3099999999999996</v>
      </c>
      <c r="D2455" s="5">
        <f>TITRES_STAT!E2458</f>
        <v>37</v>
      </c>
      <c r="E2455" s="2">
        <f t="shared" si="152"/>
        <v>-53856</v>
      </c>
      <c r="F2455" s="5" t="str">
        <f t="shared" si="155"/>
        <v>BULLISH</v>
      </c>
      <c r="G2455" s="5" t="str">
        <f t="shared" si="154"/>
        <v>WEAK</v>
      </c>
      <c r="H2455" s="5" t="str">
        <f t="shared" si="153"/>
        <v>CONFIRMED BULLISH</v>
      </c>
    </row>
    <row r="2456" spans="1:8" ht="13.5" x14ac:dyDescent="0.25">
      <c r="A2456" s="3">
        <f>TITRES_STAT!B2459</f>
        <v>45884</v>
      </c>
      <c r="B2456" s="5">
        <f>TITRES_STAT!C2459</f>
        <v>4.3099999999999996</v>
      </c>
      <c r="C2456" s="5">
        <f>TITRES_STAT!D2459</f>
        <v>4.3099999999999996</v>
      </c>
      <c r="D2456" s="5">
        <f>TITRES_STAT!E2459</f>
        <v>0</v>
      </c>
      <c r="E2456" s="2">
        <f t="shared" si="152"/>
        <v>-53856</v>
      </c>
      <c r="F2456" s="5" t="str">
        <f t="shared" si="155"/>
        <v>BULLISH</v>
      </c>
      <c r="G2456" s="5" t="str">
        <f t="shared" si="154"/>
        <v>WEAK</v>
      </c>
      <c r="H2456" s="5" t="str">
        <f t="shared" si="153"/>
        <v>CONFIRMED BULLISH</v>
      </c>
    </row>
    <row r="2457" spans="1:8" ht="13.5" x14ac:dyDescent="0.25">
      <c r="A2457" s="3">
        <f>TITRES_STAT!B2460</f>
        <v>45887</v>
      </c>
      <c r="B2457" s="5">
        <f>TITRES_STAT!C2460</f>
        <v>4.5</v>
      </c>
      <c r="C2457" s="5">
        <f>TITRES_STAT!D2460</f>
        <v>4.5</v>
      </c>
      <c r="D2457" s="5">
        <f>TITRES_STAT!E2460</f>
        <v>17</v>
      </c>
      <c r="E2457" s="2">
        <f t="shared" si="152"/>
        <v>-53839</v>
      </c>
      <c r="F2457" s="5" t="str">
        <f t="shared" si="155"/>
        <v>BULLISH</v>
      </c>
      <c r="G2457" s="5" t="str">
        <f t="shared" si="154"/>
        <v>NEUTRAL</v>
      </c>
      <c r="H2457" s="5" t="str">
        <f t="shared" si="153"/>
        <v>CONFIRMED BULLISH</v>
      </c>
    </row>
    <row r="2458" spans="1:8" ht="13.5" x14ac:dyDescent="0.25">
      <c r="A2458" s="3">
        <f>TITRES_STAT!B2461</f>
        <v>45888</v>
      </c>
      <c r="B2458" s="5">
        <f>TITRES_STAT!C2461</f>
        <v>4.5</v>
      </c>
      <c r="C2458" s="5">
        <f>TITRES_STAT!D2461</f>
        <v>4.5</v>
      </c>
      <c r="D2458" s="5">
        <f>TITRES_STAT!E2461</f>
        <v>0</v>
      </c>
      <c r="E2458" s="2">
        <f t="shared" si="152"/>
        <v>-53839</v>
      </c>
      <c r="F2458" s="5" t="str">
        <f t="shared" si="155"/>
        <v>BULLISH</v>
      </c>
      <c r="G2458" s="5" t="str">
        <f t="shared" si="154"/>
        <v>NEUTRAL</v>
      </c>
      <c r="H2458" s="5" t="str">
        <f t="shared" si="153"/>
        <v>CONFIRMED BULLISH</v>
      </c>
    </row>
    <row r="2459" spans="1:8" ht="13.5" x14ac:dyDescent="0.25">
      <c r="A2459" s="3">
        <f>TITRES_STAT!B2462</f>
        <v>45889</v>
      </c>
      <c r="B2459" s="5">
        <f>TITRES_STAT!C2462</f>
        <v>4.5</v>
      </c>
      <c r="C2459" s="5">
        <f>TITRES_STAT!D2462</f>
        <v>4.5</v>
      </c>
      <c r="D2459" s="5">
        <f>TITRES_STAT!E2462</f>
        <v>0</v>
      </c>
      <c r="E2459" s="2">
        <f t="shared" si="152"/>
        <v>-53839</v>
      </c>
      <c r="F2459" s="5" t="str">
        <f t="shared" si="155"/>
        <v>BULLISH</v>
      </c>
      <c r="G2459" s="5" t="str">
        <f t="shared" si="154"/>
        <v>NEUTRAL</v>
      </c>
      <c r="H2459" s="5" t="str">
        <f t="shared" si="153"/>
        <v>CONFIRMED BULLISH</v>
      </c>
    </row>
    <row r="2460" spans="1:8" ht="13.5" x14ac:dyDescent="0.25">
      <c r="A2460" s="3">
        <f>TITRES_STAT!B2463</f>
        <v>45890</v>
      </c>
      <c r="B2460" s="5">
        <f>TITRES_STAT!C2463</f>
        <v>4.5</v>
      </c>
      <c r="C2460" s="5">
        <f>TITRES_STAT!D2463</f>
        <v>4.5</v>
      </c>
      <c r="D2460" s="5">
        <f>TITRES_STAT!E2463</f>
        <v>0</v>
      </c>
      <c r="E2460" s="2">
        <f t="shared" si="152"/>
        <v>-53839</v>
      </c>
      <c r="F2460" s="5" t="str">
        <f t="shared" si="155"/>
        <v>BULLISH</v>
      </c>
      <c r="G2460" s="5" t="str">
        <f t="shared" si="154"/>
        <v>NEUTRAL</v>
      </c>
      <c r="H2460" s="5" t="str">
        <f t="shared" si="153"/>
        <v>CONFIRMED BULLISH</v>
      </c>
    </row>
    <row r="2461" spans="1:8" ht="13.5" x14ac:dyDescent="0.25">
      <c r="A2461" s="3">
        <f>TITRES_STAT!B2464</f>
        <v>45891</v>
      </c>
      <c r="B2461" s="5">
        <f>TITRES_STAT!C2464</f>
        <v>4.3</v>
      </c>
      <c r="C2461" s="5">
        <f>TITRES_STAT!D2464</f>
        <v>4.3</v>
      </c>
      <c r="D2461" s="5">
        <f>TITRES_STAT!E2464</f>
        <v>0</v>
      </c>
      <c r="E2461" s="2">
        <f t="shared" si="152"/>
        <v>-53839</v>
      </c>
      <c r="F2461" s="5" t="str">
        <f t="shared" si="155"/>
        <v>BULLISH</v>
      </c>
      <c r="G2461" s="5" t="str">
        <f t="shared" si="154"/>
        <v>NEUTRAL</v>
      </c>
      <c r="H2461" s="5" t="str">
        <f t="shared" si="153"/>
        <v>BULLISH DIVERGENCE</v>
      </c>
    </row>
    <row r="2462" spans="1:8" ht="13.5" x14ac:dyDescent="0.25">
      <c r="A2462" s="3">
        <f>TITRES_STAT!B2465</f>
        <v>45894</v>
      </c>
      <c r="B2462" s="5">
        <f>TITRES_STAT!C2465</f>
        <v>4.3</v>
      </c>
      <c r="C2462" s="5">
        <f>TITRES_STAT!D2465</f>
        <v>4.3</v>
      </c>
      <c r="D2462" s="5">
        <f>TITRES_STAT!E2465</f>
        <v>0</v>
      </c>
      <c r="E2462" s="2">
        <f t="shared" si="152"/>
        <v>-53839</v>
      </c>
      <c r="F2462" s="5" t="str">
        <f t="shared" si="155"/>
        <v>NEUTRAL</v>
      </c>
      <c r="G2462" s="5" t="str">
        <f t="shared" si="154"/>
        <v>NEUTRAL</v>
      </c>
      <c r="H2462" s="5" t="str">
        <f t="shared" si="153"/>
        <v>NEUTRAL</v>
      </c>
    </row>
    <row r="2463" spans="1:8" ht="13.5" x14ac:dyDescent="0.25">
      <c r="A2463" s="3">
        <f>TITRES_STAT!B2466</f>
        <v>45895</v>
      </c>
      <c r="B2463" s="5">
        <f>TITRES_STAT!C2466</f>
        <v>4.1100000000000003</v>
      </c>
      <c r="C2463" s="5">
        <f>TITRES_STAT!D2466</f>
        <v>4.1100000000000003</v>
      </c>
      <c r="D2463" s="5">
        <f>TITRES_STAT!E2466</f>
        <v>0</v>
      </c>
      <c r="E2463" s="2">
        <f t="shared" si="152"/>
        <v>-53839</v>
      </c>
      <c r="F2463" s="5" t="str">
        <f t="shared" si="155"/>
        <v>NEUTRAL</v>
      </c>
      <c r="G2463" s="5" t="str">
        <f t="shared" si="154"/>
        <v>NEUTRAL</v>
      </c>
      <c r="H2463" s="5" t="str">
        <f t="shared" si="153"/>
        <v>NEUTRAL</v>
      </c>
    </row>
    <row r="2464" spans="1:8" ht="13.5" x14ac:dyDescent="0.25">
      <c r="A2464" s="3">
        <f>TITRES_STAT!B2467</f>
        <v>45896</v>
      </c>
      <c r="B2464" s="5">
        <f>TITRES_STAT!C2467</f>
        <v>4.29</v>
      </c>
      <c r="C2464" s="5">
        <f>TITRES_STAT!D2467</f>
        <v>4.29</v>
      </c>
      <c r="D2464" s="5">
        <f>TITRES_STAT!E2467</f>
        <v>1187</v>
      </c>
      <c r="E2464" s="2">
        <f t="shared" si="152"/>
        <v>-52652</v>
      </c>
      <c r="F2464" s="5" t="str">
        <f t="shared" si="155"/>
        <v>BULLISH</v>
      </c>
      <c r="G2464" s="5" t="str">
        <f t="shared" si="154"/>
        <v>WEAK</v>
      </c>
      <c r="H2464" s="5" t="str">
        <f t="shared" si="153"/>
        <v>BULLISH DIVERGENCE</v>
      </c>
    </row>
    <row r="2465" spans="1:8" ht="13.5" x14ac:dyDescent="0.25">
      <c r="A2465" s="3">
        <f>TITRES_STAT!B2468</f>
        <v>45897</v>
      </c>
      <c r="B2465" s="5">
        <f>TITRES_STAT!C2468</f>
        <v>4.0999999999999996</v>
      </c>
      <c r="C2465" s="5">
        <f>TITRES_STAT!D2468</f>
        <v>4.0999999999999996</v>
      </c>
      <c r="D2465" s="5">
        <f>TITRES_STAT!E2468</f>
        <v>0</v>
      </c>
      <c r="E2465" s="2">
        <f t="shared" si="152"/>
        <v>-52652</v>
      </c>
      <c r="F2465" s="5" t="str">
        <f t="shared" si="155"/>
        <v>BULLISH</v>
      </c>
      <c r="G2465" s="5" t="str">
        <f t="shared" si="154"/>
        <v>WEAK</v>
      </c>
      <c r="H2465" s="5" t="str">
        <f t="shared" si="153"/>
        <v>BULLISH DIVERGENCE</v>
      </c>
    </row>
    <row r="2466" spans="1:8" ht="13.5" x14ac:dyDescent="0.25">
      <c r="A2466" s="3">
        <f>TITRES_STAT!B2469</f>
        <v>45898</v>
      </c>
      <c r="B2466" s="5">
        <f>TITRES_STAT!C2469</f>
        <v>4</v>
      </c>
      <c r="C2466" s="5">
        <f>TITRES_STAT!D2469</f>
        <v>4</v>
      </c>
      <c r="D2466" s="5">
        <f>TITRES_STAT!E2469</f>
        <v>1160</v>
      </c>
      <c r="E2466" s="2">
        <f t="shared" si="152"/>
        <v>-53812</v>
      </c>
      <c r="F2466" s="5" t="str">
        <f t="shared" si="155"/>
        <v>BULLISH</v>
      </c>
      <c r="G2466" s="5" t="str">
        <f t="shared" si="154"/>
        <v>NEUTRAL</v>
      </c>
      <c r="H2466" s="5" t="str">
        <f t="shared" si="153"/>
        <v>BULLISH DIVERGENCE</v>
      </c>
    </row>
    <row r="2467" spans="1:8" ht="13.5" x14ac:dyDescent="0.25">
      <c r="A2467" s="3">
        <f>TITRES_STAT!B2470</f>
        <v>45901</v>
      </c>
      <c r="B2467" s="5">
        <f>TITRES_STAT!C2470</f>
        <v>4.18</v>
      </c>
      <c r="C2467" s="5">
        <f>TITRES_STAT!D2470</f>
        <v>4.18</v>
      </c>
      <c r="D2467" s="5">
        <f>TITRES_STAT!E2470</f>
        <v>5</v>
      </c>
      <c r="E2467" s="2">
        <f t="shared" si="152"/>
        <v>-53807</v>
      </c>
      <c r="F2467" s="5" t="str">
        <f t="shared" si="155"/>
        <v>BULLISH</v>
      </c>
      <c r="G2467" s="5" t="str">
        <f t="shared" si="154"/>
        <v>NEUTRAL</v>
      </c>
      <c r="H2467" s="5" t="str">
        <f t="shared" si="153"/>
        <v>BULLISH DIVERGENCE</v>
      </c>
    </row>
    <row r="2468" spans="1:8" ht="13.5" x14ac:dyDescent="0.25">
      <c r="A2468" s="3">
        <f>TITRES_STAT!B2471</f>
        <v>45902</v>
      </c>
      <c r="B2468" s="5">
        <f>TITRES_STAT!C2471</f>
        <v>4.18</v>
      </c>
      <c r="C2468" s="5">
        <f>TITRES_STAT!D2471</f>
        <v>4.18</v>
      </c>
      <c r="D2468" s="5">
        <f>TITRES_STAT!E2471</f>
        <v>0</v>
      </c>
      <c r="E2468" s="2">
        <f t="shared" si="152"/>
        <v>-53807</v>
      </c>
      <c r="F2468" s="5" t="str">
        <f t="shared" si="155"/>
        <v>BULLISH</v>
      </c>
      <c r="G2468" s="5" t="str">
        <f t="shared" si="154"/>
        <v>NEUTRAL</v>
      </c>
      <c r="H2468" s="5" t="str">
        <f t="shared" si="153"/>
        <v>CONFIRMED BULLISH</v>
      </c>
    </row>
    <row r="2469" spans="1:8" ht="13.5" x14ac:dyDescent="0.25">
      <c r="A2469" s="3">
        <f>TITRES_STAT!B2472</f>
        <v>45903</v>
      </c>
      <c r="B2469" s="5">
        <f>TITRES_STAT!C2472</f>
        <v>4.18</v>
      </c>
      <c r="C2469" s="5">
        <f>TITRES_STAT!D2472</f>
        <v>4.18</v>
      </c>
      <c r="D2469" s="5">
        <f>TITRES_STAT!E2472</f>
        <v>2700</v>
      </c>
      <c r="E2469" s="2">
        <f t="shared" si="152"/>
        <v>-53807</v>
      </c>
      <c r="F2469" s="5" t="str">
        <f t="shared" si="155"/>
        <v>BEARISH</v>
      </c>
      <c r="G2469" s="5" t="str">
        <f t="shared" si="154"/>
        <v>STRONG</v>
      </c>
      <c r="H2469" s="5" t="str">
        <f t="shared" si="153"/>
        <v>CONFIRMED BEARISH</v>
      </c>
    </row>
    <row r="2470" spans="1:8" ht="13.5" x14ac:dyDescent="0.25">
      <c r="A2470" s="3">
        <f>TITRES_STAT!B2473</f>
        <v>45905</v>
      </c>
      <c r="B2470" s="5">
        <f>TITRES_STAT!C2473</f>
        <v>4.18</v>
      </c>
      <c r="C2470" s="5">
        <f>TITRES_STAT!D2473</f>
        <v>4.18</v>
      </c>
      <c r="D2470" s="5">
        <f>TITRES_STAT!E2473</f>
        <v>1820</v>
      </c>
      <c r="E2470" s="2">
        <f t="shared" si="152"/>
        <v>-53807</v>
      </c>
      <c r="F2470" s="5" t="str">
        <f t="shared" si="155"/>
        <v>BEARISH</v>
      </c>
      <c r="G2470" s="5" t="str">
        <f t="shared" si="154"/>
        <v>STRONG</v>
      </c>
      <c r="H2470" s="5" t="str">
        <f t="shared" si="153"/>
        <v>BEARISH DIVERGENCE</v>
      </c>
    </row>
    <row r="2471" spans="1:8" ht="13.5" x14ac:dyDescent="0.25">
      <c r="A2471" s="3">
        <f>TITRES_STAT!B2474</f>
        <v>45908</v>
      </c>
      <c r="B2471" s="5">
        <f>TITRES_STAT!C2474</f>
        <v>4.18</v>
      </c>
      <c r="C2471" s="5">
        <f>TITRES_STAT!D2474</f>
        <v>4.18</v>
      </c>
      <c r="D2471" s="5">
        <f>TITRES_STAT!E2474</f>
        <v>2826</v>
      </c>
      <c r="E2471" s="2">
        <f t="shared" si="152"/>
        <v>-53807</v>
      </c>
      <c r="F2471" s="5" t="str">
        <f t="shared" si="155"/>
        <v>BULLISH</v>
      </c>
      <c r="G2471" s="5" t="str">
        <f t="shared" si="154"/>
        <v>NEUTRAL</v>
      </c>
      <c r="H2471" s="5" t="str">
        <f t="shared" si="153"/>
        <v>CONFIRMED BULLISH</v>
      </c>
    </row>
    <row r="2472" spans="1:8" ht="13.5" x14ac:dyDescent="0.25">
      <c r="A2472" s="3">
        <f>TITRES_STAT!B2475</f>
        <v>45909</v>
      </c>
      <c r="B2472" s="5">
        <f>TITRES_STAT!C2475</f>
        <v>4.16</v>
      </c>
      <c r="C2472" s="5">
        <f>TITRES_STAT!D2475</f>
        <v>4.16</v>
      </c>
      <c r="D2472" s="5">
        <f>TITRES_STAT!E2475</f>
        <v>1500</v>
      </c>
      <c r="E2472" s="2">
        <f t="shared" si="152"/>
        <v>-55307</v>
      </c>
      <c r="F2472" s="5" t="str">
        <f t="shared" si="155"/>
        <v>BEARISH</v>
      </c>
      <c r="G2472" s="5" t="str">
        <f t="shared" si="154"/>
        <v>STRONG</v>
      </c>
      <c r="H2472" s="5" t="str">
        <f t="shared" si="153"/>
        <v>CONFIRMED BEARISH</v>
      </c>
    </row>
    <row r="2473" spans="1:8" ht="13.5" x14ac:dyDescent="0.25">
      <c r="A2473" s="3">
        <f>TITRES_STAT!B2476</f>
        <v>45910</v>
      </c>
      <c r="B2473" s="5">
        <f>TITRES_STAT!C2476</f>
        <v>4.1500000000000004</v>
      </c>
      <c r="C2473" s="5">
        <f>TITRES_STAT!D2476</f>
        <v>4.1500000000000004</v>
      </c>
      <c r="D2473" s="5">
        <f>TITRES_STAT!E2476</f>
        <v>83</v>
      </c>
      <c r="E2473" s="2">
        <f t="shared" si="152"/>
        <v>-55390</v>
      </c>
      <c r="F2473" s="5" t="str">
        <f t="shared" si="155"/>
        <v>BEARISH</v>
      </c>
      <c r="G2473" s="5" t="str">
        <f t="shared" si="154"/>
        <v>STRONG</v>
      </c>
      <c r="H2473" s="5" t="str">
        <f t="shared" si="153"/>
        <v>CONFIRMED BEARISH</v>
      </c>
    </row>
    <row r="2474" spans="1:8" ht="13.5" x14ac:dyDescent="0.25">
      <c r="A2474" s="3">
        <f>TITRES_STAT!B2477</f>
        <v>45911</v>
      </c>
      <c r="B2474" s="5">
        <f>TITRES_STAT!C2477</f>
        <v>4.18</v>
      </c>
      <c r="C2474" s="5">
        <f>TITRES_STAT!D2477</f>
        <v>4.18</v>
      </c>
      <c r="D2474" s="5">
        <f>TITRES_STAT!E2477</f>
        <v>130</v>
      </c>
      <c r="E2474" s="2">
        <f t="shared" si="152"/>
        <v>-55260</v>
      </c>
      <c r="F2474" s="5" t="str">
        <f t="shared" si="155"/>
        <v>BEARISH</v>
      </c>
      <c r="G2474" s="5" t="str">
        <f t="shared" si="154"/>
        <v>STRONG</v>
      </c>
      <c r="H2474" s="5" t="str">
        <f t="shared" si="153"/>
        <v>NEUTRAL</v>
      </c>
    </row>
    <row r="2475" spans="1:8" ht="13.5" x14ac:dyDescent="0.25">
      <c r="A2475" s="3">
        <f>TITRES_STAT!B2478</f>
        <v>45912</v>
      </c>
      <c r="B2475" s="5">
        <f>TITRES_STAT!C2478</f>
        <v>4.1500000000000004</v>
      </c>
      <c r="C2475" s="5">
        <f>TITRES_STAT!D2478</f>
        <v>4.1500000000000004</v>
      </c>
      <c r="D2475" s="5">
        <f>TITRES_STAT!E2478</f>
        <v>612</v>
      </c>
      <c r="E2475" s="2">
        <f t="shared" si="152"/>
        <v>-55872</v>
      </c>
      <c r="F2475" s="5" t="str">
        <f t="shared" si="155"/>
        <v>BEARISH</v>
      </c>
      <c r="G2475" s="5" t="str">
        <f t="shared" si="154"/>
        <v>STRONG</v>
      </c>
      <c r="H2475" s="5" t="str">
        <f t="shared" si="153"/>
        <v>CONFIRMED BEARISH</v>
      </c>
    </row>
    <row r="2476" spans="1:8" ht="13.5" x14ac:dyDescent="0.25">
      <c r="A2476" s="3">
        <f>TITRES_STAT!B2479</f>
        <v>45915</v>
      </c>
      <c r="B2476" s="5">
        <f>TITRES_STAT!C2479</f>
        <v>4.1500000000000004</v>
      </c>
      <c r="C2476" s="5">
        <f>TITRES_STAT!D2479</f>
        <v>4.1500000000000004</v>
      </c>
      <c r="D2476" s="5">
        <f>TITRES_STAT!E2479</f>
        <v>1110</v>
      </c>
      <c r="E2476" s="2">
        <f t="shared" si="152"/>
        <v>-55872</v>
      </c>
      <c r="F2476" s="5" t="str">
        <f t="shared" si="155"/>
        <v>BEARISH</v>
      </c>
      <c r="G2476" s="5" t="str">
        <f t="shared" si="154"/>
        <v>STRONG</v>
      </c>
      <c r="H2476" s="5" t="str">
        <f t="shared" si="153"/>
        <v>CONFIRMED BEARISH</v>
      </c>
    </row>
    <row r="2477" spans="1:8" ht="13.5" x14ac:dyDescent="0.25">
      <c r="A2477" s="3">
        <f>TITRES_STAT!B2480</f>
        <v>45916</v>
      </c>
      <c r="B2477" s="5">
        <f>TITRES_STAT!C2480</f>
        <v>4.18</v>
      </c>
      <c r="C2477" s="5">
        <f>TITRES_STAT!D2480</f>
        <v>4.18</v>
      </c>
      <c r="D2477" s="5">
        <f>TITRES_STAT!E2480</f>
        <v>2955</v>
      </c>
      <c r="E2477" s="2">
        <f t="shared" si="152"/>
        <v>-52917</v>
      </c>
      <c r="F2477" s="5" t="str">
        <f t="shared" si="155"/>
        <v>BULLISH</v>
      </c>
      <c r="G2477" s="5" t="str">
        <f t="shared" si="154"/>
        <v>WEAK</v>
      </c>
      <c r="H2477" s="5" t="str">
        <f t="shared" si="153"/>
        <v>CONFIRMED BULLISH</v>
      </c>
    </row>
    <row r="2478" spans="1:8" ht="13.5" x14ac:dyDescent="0.25">
      <c r="A2478" s="3">
        <f>TITRES_STAT!B2481</f>
        <v>45917</v>
      </c>
      <c r="B2478" s="5">
        <f>TITRES_STAT!C2481</f>
        <v>4.18</v>
      </c>
      <c r="C2478" s="5">
        <f>TITRES_STAT!D2481</f>
        <v>4.18</v>
      </c>
      <c r="D2478" s="5">
        <f>TITRES_STAT!E2481</f>
        <v>0</v>
      </c>
      <c r="E2478" s="2">
        <f t="shared" si="152"/>
        <v>-52917</v>
      </c>
      <c r="F2478" s="5" t="str">
        <f t="shared" si="155"/>
        <v>BULLISH</v>
      </c>
      <c r="G2478" s="5" t="str">
        <f t="shared" si="154"/>
        <v>WEAK</v>
      </c>
      <c r="H2478" s="5" t="str">
        <f t="shared" si="153"/>
        <v>CONFIRMED BULLISH</v>
      </c>
    </row>
    <row r="2479" spans="1:8" ht="13.5" x14ac:dyDescent="0.25">
      <c r="A2479" s="3">
        <f>TITRES_STAT!B2482</f>
        <v>45918</v>
      </c>
      <c r="B2479" s="5">
        <f>TITRES_STAT!C2482</f>
        <v>4.18</v>
      </c>
      <c r="C2479" s="5">
        <f>TITRES_STAT!D2482</f>
        <v>4.18</v>
      </c>
      <c r="D2479" s="5">
        <f>TITRES_STAT!E2482</f>
        <v>0</v>
      </c>
      <c r="E2479" s="2">
        <f t="shared" si="152"/>
        <v>-52917</v>
      </c>
      <c r="F2479" s="5" t="str">
        <f t="shared" si="155"/>
        <v>BULLISH</v>
      </c>
      <c r="G2479" s="5" t="str">
        <f t="shared" si="154"/>
        <v>WEAK</v>
      </c>
      <c r="H2479" s="5" t="str">
        <f t="shared" si="153"/>
        <v>NEUTRAL</v>
      </c>
    </row>
    <row r="2480" spans="1:8" ht="13.5" x14ac:dyDescent="0.25">
      <c r="A2480" s="3">
        <f>TITRES_STAT!B2483</f>
        <v>45919</v>
      </c>
      <c r="B2480" s="5">
        <f>TITRES_STAT!C2483</f>
        <v>4</v>
      </c>
      <c r="C2480" s="5">
        <f>TITRES_STAT!D2483</f>
        <v>4</v>
      </c>
      <c r="D2480" s="5">
        <f>TITRES_STAT!E2483</f>
        <v>0</v>
      </c>
      <c r="E2480" s="2">
        <f t="shared" si="152"/>
        <v>-52917</v>
      </c>
      <c r="F2480" s="5" t="str">
        <f t="shared" si="155"/>
        <v>BULLISH</v>
      </c>
      <c r="G2480" s="5" t="str">
        <f t="shared" si="154"/>
        <v>WEAK</v>
      </c>
      <c r="H2480" s="5" t="str">
        <f t="shared" si="153"/>
        <v>BULLISH DIVERGENCE</v>
      </c>
    </row>
    <row r="2481" spans="1:8" ht="13.5" x14ac:dyDescent="0.25">
      <c r="A2481" s="3">
        <f>TITRES_STAT!B2484</f>
        <v>45922</v>
      </c>
      <c r="B2481" s="5">
        <f>TITRES_STAT!C2484</f>
        <v>3.82</v>
      </c>
      <c r="C2481" s="5">
        <f>TITRES_STAT!D2484</f>
        <v>3.82</v>
      </c>
      <c r="D2481" s="5">
        <f>TITRES_STAT!E2484</f>
        <v>0</v>
      </c>
      <c r="E2481" s="2">
        <f t="shared" si="152"/>
        <v>-52917</v>
      </c>
      <c r="F2481" s="5" t="str">
        <f t="shared" si="155"/>
        <v>BULLISH</v>
      </c>
      <c r="G2481" s="5" t="str">
        <f t="shared" si="154"/>
        <v>WEAK</v>
      </c>
      <c r="H2481" s="5" t="str">
        <f t="shared" si="153"/>
        <v>BULLISH DIVERGENCE</v>
      </c>
    </row>
    <row r="2482" spans="1:8" ht="13.5" x14ac:dyDescent="0.25">
      <c r="A2482" s="3">
        <f>TITRES_STAT!B2485</f>
        <v>45923</v>
      </c>
      <c r="B2482" s="5">
        <f>TITRES_STAT!C2485</f>
        <v>3.82</v>
      </c>
      <c r="C2482" s="5">
        <f>TITRES_STAT!D2485</f>
        <v>3.82</v>
      </c>
      <c r="D2482" s="5">
        <f>TITRES_STAT!E2485</f>
        <v>14</v>
      </c>
      <c r="E2482" s="2">
        <f t="shared" si="152"/>
        <v>-52917</v>
      </c>
      <c r="F2482" s="5" t="str">
        <f t="shared" si="155"/>
        <v>NEUTRAL</v>
      </c>
      <c r="G2482" s="5" t="str">
        <f t="shared" si="154"/>
        <v>NEUTRAL</v>
      </c>
      <c r="H2482" s="5" t="str">
        <f t="shared" si="153"/>
        <v>NEUTRAL</v>
      </c>
    </row>
    <row r="2483" spans="1:8" ht="13.5" x14ac:dyDescent="0.25">
      <c r="A2483" s="3">
        <f>TITRES_STAT!B2486</f>
        <v>45924</v>
      </c>
      <c r="B2483" s="5">
        <f>TITRES_STAT!C2486</f>
        <v>3.7</v>
      </c>
      <c r="C2483" s="5">
        <f>TITRES_STAT!D2486</f>
        <v>3.7</v>
      </c>
      <c r="D2483" s="5">
        <f>TITRES_STAT!E2486</f>
        <v>948</v>
      </c>
      <c r="E2483" s="2">
        <f t="shared" si="152"/>
        <v>-53865</v>
      </c>
      <c r="F2483" s="5" t="str">
        <f t="shared" si="155"/>
        <v>BEARISH</v>
      </c>
      <c r="G2483" s="5" t="str">
        <f t="shared" si="154"/>
        <v>NEUTRAL</v>
      </c>
      <c r="H2483" s="5" t="str">
        <f t="shared" si="153"/>
        <v>CONFIRMED BEARISH</v>
      </c>
    </row>
    <row r="2484" spans="1:8" ht="13.5" x14ac:dyDescent="0.25">
      <c r="A2484" s="3">
        <f>TITRES_STAT!B2487</f>
        <v>45925</v>
      </c>
      <c r="B2484" s="5">
        <f>TITRES_STAT!C2487</f>
        <v>3.54</v>
      </c>
      <c r="C2484" s="5">
        <f>TITRES_STAT!D2487</f>
        <v>3.54</v>
      </c>
      <c r="D2484" s="5">
        <f>TITRES_STAT!E2487</f>
        <v>650</v>
      </c>
      <c r="E2484" s="2">
        <f t="shared" si="152"/>
        <v>-54515</v>
      </c>
      <c r="F2484" s="5" t="str">
        <f t="shared" si="155"/>
        <v>BEARISH</v>
      </c>
      <c r="G2484" s="5" t="str">
        <f t="shared" si="154"/>
        <v>STRONG</v>
      </c>
      <c r="H2484" s="5" t="str">
        <f t="shared" si="153"/>
        <v>CONFIRMED BEARISH</v>
      </c>
    </row>
    <row r="2485" spans="1:8" ht="13.5" x14ac:dyDescent="0.25">
      <c r="A2485" s="3">
        <f>TITRES_STAT!B2488</f>
        <v>45926</v>
      </c>
      <c r="B2485" s="5">
        <f>TITRES_STAT!C2488</f>
        <v>3.69</v>
      </c>
      <c r="C2485" s="5">
        <f>TITRES_STAT!D2488</f>
        <v>3.69</v>
      </c>
      <c r="D2485" s="5">
        <f>TITRES_STAT!E2488</f>
        <v>82</v>
      </c>
      <c r="E2485" s="2">
        <f t="shared" si="152"/>
        <v>-54433</v>
      </c>
      <c r="F2485" s="5" t="str">
        <f t="shared" si="155"/>
        <v>BEARISH</v>
      </c>
      <c r="G2485" s="5" t="str">
        <f t="shared" si="154"/>
        <v>STRONG</v>
      </c>
      <c r="H2485" s="5" t="str">
        <f t="shared" si="153"/>
        <v>CONFIRMED BEARISH</v>
      </c>
    </row>
    <row r="2486" spans="1:8" ht="13.5" x14ac:dyDescent="0.25">
      <c r="A2486" s="3">
        <f>TITRES_STAT!B2489</f>
        <v>45929</v>
      </c>
      <c r="B2486" s="5">
        <f>TITRES_STAT!C2489</f>
        <v>3.69</v>
      </c>
      <c r="C2486" s="5">
        <f>TITRES_STAT!D2489</f>
        <v>3.69</v>
      </c>
      <c r="D2486" s="5">
        <f>TITRES_STAT!E2489</f>
        <v>32</v>
      </c>
      <c r="E2486" s="2">
        <f t="shared" si="152"/>
        <v>-54433</v>
      </c>
      <c r="F2486" s="5" t="str">
        <f t="shared" si="155"/>
        <v>BEARISH</v>
      </c>
      <c r="G2486" s="5" t="str">
        <f t="shared" si="154"/>
        <v>STRONG</v>
      </c>
      <c r="H2486" s="5" t="str">
        <f t="shared" si="153"/>
        <v>CONFIRMED BEARISH</v>
      </c>
    </row>
    <row r="2487" spans="1:8" ht="13.5" x14ac:dyDescent="0.25">
      <c r="A2487" s="3">
        <f>TITRES_STAT!B2490</f>
        <v>45930</v>
      </c>
      <c r="B2487" s="5">
        <f>TITRES_STAT!C2490</f>
        <v>3.85</v>
      </c>
      <c r="C2487" s="5">
        <f>TITRES_STAT!D2490</f>
        <v>3.85</v>
      </c>
      <c r="D2487" s="5">
        <f>TITRES_STAT!E2490</f>
        <v>0</v>
      </c>
      <c r="E2487" s="2">
        <f t="shared" si="152"/>
        <v>-54433</v>
      </c>
      <c r="F2487" s="5" t="str">
        <f t="shared" si="155"/>
        <v>BEARISH</v>
      </c>
      <c r="G2487" s="5" t="str">
        <f t="shared" si="154"/>
        <v>STRONG</v>
      </c>
      <c r="H2487" s="5" t="str">
        <f t="shared" si="153"/>
        <v>BEARISH DIVERGENCE</v>
      </c>
    </row>
    <row r="2488" spans="1:8" ht="13.5" x14ac:dyDescent="0.25">
      <c r="A2488" s="3">
        <f>TITRES_STAT!B2491</f>
        <v>45931</v>
      </c>
      <c r="B2488" s="5">
        <f>TITRES_STAT!C2491</f>
        <v>3.85</v>
      </c>
      <c r="C2488" s="5">
        <f>TITRES_STAT!D2491</f>
        <v>3.85</v>
      </c>
      <c r="D2488" s="5">
        <f>TITRES_STAT!E2491</f>
        <v>0</v>
      </c>
      <c r="E2488" s="2">
        <f t="shared" si="152"/>
        <v>-54433</v>
      </c>
      <c r="F2488" s="5" t="str">
        <f t="shared" si="155"/>
        <v>BEARISH</v>
      </c>
      <c r="G2488" s="5" t="str">
        <f t="shared" si="154"/>
        <v>NEUTRAL</v>
      </c>
      <c r="H2488" s="5" t="str">
        <f t="shared" si="153"/>
        <v>BEARISH DIVERGENCE</v>
      </c>
    </row>
    <row r="2489" spans="1:8" ht="13.5" x14ac:dyDescent="0.25">
      <c r="A2489" s="3">
        <f>TITRES_STAT!B2492</f>
        <v>45932</v>
      </c>
      <c r="B2489" s="5">
        <f>TITRES_STAT!C2492</f>
        <v>4.0199999999999996</v>
      </c>
      <c r="C2489" s="5">
        <f>TITRES_STAT!D2492</f>
        <v>4.0199999999999996</v>
      </c>
      <c r="D2489" s="5">
        <f>TITRES_STAT!E2492</f>
        <v>0</v>
      </c>
      <c r="E2489" s="2">
        <f t="shared" si="152"/>
        <v>-54433</v>
      </c>
      <c r="F2489" s="5" t="str">
        <f t="shared" si="155"/>
        <v>BULLISH</v>
      </c>
      <c r="G2489" s="5" t="str">
        <f t="shared" si="154"/>
        <v>NEUTRAL</v>
      </c>
      <c r="H2489" s="5" t="str">
        <f t="shared" si="153"/>
        <v>CONFIRMED BULLISH</v>
      </c>
    </row>
    <row r="2490" spans="1:8" ht="13.5" x14ac:dyDescent="0.25">
      <c r="A2490" s="3">
        <f>TITRES_STAT!B2493</f>
        <v>45933</v>
      </c>
      <c r="B2490" s="5">
        <f>TITRES_STAT!C2493</f>
        <v>3.99</v>
      </c>
      <c r="C2490" s="5">
        <f>TITRES_STAT!D2493</f>
        <v>3.99</v>
      </c>
      <c r="D2490" s="5">
        <f>TITRES_STAT!E2493</f>
        <v>187</v>
      </c>
      <c r="E2490" s="2">
        <f t="shared" si="152"/>
        <v>-54620</v>
      </c>
      <c r="F2490" s="5" t="str">
        <f t="shared" si="155"/>
        <v>BEARISH</v>
      </c>
      <c r="G2490" s="5" t="str">
        <f t="shared" si="154"/>
        <v>NEUTRAL</v>
      </c>
      <c r="H2490" s="5" t="str">
        <f t="shared" si="153"/>
        <v>BEARISH DIVERGENCE</v>
      </c>
    </row>
    <row r="2491" spans="1:8" ht="13.5" x14ac:dyDescent="0.25">
      <c r="A2491" s="3">
        <f>TITRES_STAT!B2494</f>
        <v>45936</v>
      </c>
      <c r="B2491" s="5">
        <f>TITRES_STAT!C2494</f>
        <v>4.16</v>
      </c>
      <c r="C2491" s="5">
        <f>TITRES_STAT!D2494</f>
        <v>4.16</v>
      </c>
      <c r="D2491" s="5">
        <f>TITRES_STAT!E2494</f>
        <v>0</v>
      </c>
      <c r="E2491" s="2">
        <f t="shared" si="152"/>
        <v>-54620</v>
      </c>
      <c r="F2491" s="5" t="str">
        <f t="shared" si="155"/>
        <v>BEARISH</v>
      </c>
      <c r="G2491" s="5" t="str">
        <f t="shared" si="154"/>
        <v>NEUTRAL</v>
      </c>
      <c r="H2491" s="5" t="str">
        <f t="shared" si="153"/>
        <v>BEARISH DIVERGENCE</v>
      </c>
    </row>
    <row r="2492" spans="1:8" ht="13.5" x14ac:dyDescent="0.25">
      <c r="A2492" s="3">
        <f>TITRES_STAT!B2495</f>
        <v>45937</v>
      </c>
      <c r="B2492" s="5">
        <f>TITRES_STAT!C2495</f>
        <v>3.98</v>
      </c>
      <c r="C2492" s="5">
        <f>TITRES_STAT!D2495</f>
        <v>3.98</v>
      </c>
      <c r="D2492" s="5">
        <f>TITRES_STAT!E2495</f>
        <v>37</v>
      </c>
      <c r="E2492" s="2">
        <f t="shared" si="152"/>
        <v>-54657</v>
      </c>
      <c r="F2492" s="5" t="str">
        <f t="shared" si="155"/>
        <v>BEARISH</v>
      </c>
      <c r="G2492" s="5" t="str">
        <f t="shared" si="154"/>
        <v>NEUTRAL</v>
      </c>
      <c r="H2492" s="5" t="str">
        <f t="shared" si="153"/>
        <v>BEARISH DIVERGENCE</v>
      </c>
    </row>
    <row r="2493" spans="1:8" ht="13.5" x14ac:dyDescent="0.25">
      <c r="A2493" s="3">
        <f>TITRES_STAT!B2496</f>
        <v>45938</v>
      </c>
      <c r="B2493" s="5">
        <f>TITRES_STAT!C2496</f>
        <v>4.1500000000000004</v>
      </c>
      <c r="C2493" s="5">
        <f>TITRES_STAT!D2496</f>
        <v>4.1500000000000004</v>
      </c>
      <c r="D2493" s="5">
        <f>TITRES_STAT!E2496</f>
        <v>0</v>
      </c>
      <c r="E2493" s="2">
        <f t="shared" si="152"/>
        <v>-54657</v>
      </c>
      <c r="F2493" s="5" t="str">
        <f t="shared" si="155"/>
        <v>BEARISH</v>
      </c>
      <c r="G2493" s="5" t="str">
        <f t="shared" si="154"/>
        <v>NEUTRAL</v>
      </c>
      <c r="H2493" s="5" t="str">
        <f t="shared" si="153"/>
        <v>BEARISH DIVERGENCE</v>
      </c>
    </row>
    <row r="2494" spans="1:8" ht="13.5" x14ac:dyDescent="0.25">
      <c r="A2494" s="3">
        <f>TITRES_STAT!B2497</f>
        <v>45939</v>
      </c>
      <c r="B2494" s="5">
        <f>TITRES_STAT!C2497</f>
        <v>4.1500000000000004</v>
      </c>
      <c r="C2494" s="5">
        <f>TITRES_STAT!D2497</f>
        <v>4.1500000000000004</v>
      </c>
      <c r="D2494" s="5">
        <f>TITRES_STAT!E2497</f>
        <v>0</v>
      </c>
      <c r="E2494" s="2">
        <f t="shared" si="152"/>
        <v>-54657</v>
      </c>
      <c r="F2494" s="5" t="str">
        <f t="shared" si="155"/>
        <v>BEARISH</v>
      </c>
      <c r="G2494" s="5" t="str">
        <f t="shared" si="154"/>
        <v>NEUTRAL</v>
      </c>
      <c r="H2494" s="5" t="str">
        <f t="shared" si="153"/>
        <v>BEARISH DIVERGENCE</v>
      </c>
    </row>
    <row r="2495" spans="1:8" ht="13.5" x14ac:dyDescent="0.25">
      <c r="A2495" s="3">
        <f>TITRES_STAT!B2498</f>
        <v>45940</v>
      </c>
      <c r="B2495" s="5">
        <f>TITRES_STAT!C2498</f>
        <v>4.1500000000000004</v>
      </c>
      <c r="C2495" s="5">
        <f>TITRES_STAT!D2498</f>
        <v>4.1500000000000004</v>
      </c>
      <c r="D2495" s="5">
        <f>TITRES_STAT!E2498</f>
        <v>0</v>
      </c>
      <c r="E2495" s="2">
        <f t="shared" si="152"/>
        <v>-54657</v>
      </c>
      <c r="F2495" s="5" t="str">
        <f t="shared" si="155"/>
        <v>BEARISH</v>
      </c>
      <c r="G2495" s="5" t="str">
        <f t="shared" si="154"/>
        <v>NEUTRAL</v>
      </c>
      <c r="H2495" s="5" t="str">
        <f t="shared" si="153"/>
        <v>BEARISH DIVERGENCE</v>
      </c>
    </row>
    <row r="2496" spans="1:8" ht="13.5" x14ac:dyDescent="0.25">
      <c r="A2496" s="3">
        <f>TITRES_STAT!B2499</f>
        <v>45943</v>
      </c>
      <c r="B2496" s="5">
        <f>TITRES_STAT!C2499</f>
        <v>4.1500000000000004</v>
      </c>
      <c r="C2496" s="5">
        <f>TITRES_STAT!D2499</f>
        <v>4.1500000000000004</v>
      </c>
      <c r="D2496" s="5">
        <f>TITRES_STAT!E2499</f>
        <v>0</v>
      </c>
      <c r="E2496" s="2">
        <f t="shared" si="152"/>
        <v>-54657</v>
      </c>
      <c r="F2496" s="5" t="str">
        <f t="shared" si="155"/>
        <v>BEARISH</v>
      </c>
      <c r="G2496" s="5" t="str">
        <f t="shared" si="154"/>
        <v>NEUTRAL</v>
      </c>
      <c r="H2496" s="5" t="str">
        <f t="shared" si="153"/>
        <v>CONFIRMED BEARISH</v>
      </c>
    </row>
    <row r="2497" spans="1:8" ht="13.5" x14ac:dyDescent="0.25">
      <c r="A2497" s="3">
        <f>TITRES_STAT!B2500</f>
        <v>45944</v>
      </c>
      <c r="B2497" s="5">
        <f>TITRES_STAT!C2500</f>
        <v>4.1500000000000004</v>
      </c>
      <c r="C2497" s="5">
        <f>TITRES_STAT!D2500</f>
        <v>4.1500000000000004</v>
      </c>
      <c r="D2497" s="5">
        <f>TITRES_STAT!E2500</f>
        <v>0</v>
      </c>
      <c r="E2497" s="2">
        <f t="shared" si="152"/>
        <v>-54657</v>
      </c>
      <c r="F2497" s="5" t="str">
        <f t="shared" si="155"/>
        <v>NEUTRAL</v>
      </c>
      <c r="G2497" s="5" t="str">
        <f t="shared" si="154"/>
        <v>NEUTRAL</v>
      </c>
      <c r="H2497" s="5" t="str">
        <f t="shared" si="153"/>
        <v>NEUTRAL</v>
      </c>
    </row>
    <row r="2498" spans="1:8" ht="13.5" x14ac:dyDescent="0.25">
      <c r="A2498" s="3">
        <f>TITRES_STAT!B2501</f>
        <v>45946</v>
      </c>
      <c r="B2498" s="5">
        <f>TITRES_STAT!C2501</f>
        <v>3.97</v>
      </c>
      <c r="C2498" s="5">
        <f>TITRES_STAT!D2501</f>
        <v>3.97</v>
      </c>
      <c r="D2498" s="5">
        <f>TITRES_STAT!E2501</f>
        <v>0</v>
      </c>
      <c r="E2498" s="2">
        <f t="shared" si="152"/>
        <v>-54657</v>
      </c>
      <c r="F2498" s="5" t="str">
        <f t="shared" si="155"/>
        <v>NEUTRAL</v>
      </c>
      <c r="G2498" s="5" t="str">
        <f t="shared" si="154"/>
        <v>NEUTRAL</v>
      </c>
      <c r="H2498" s="5" t="str">
        <f t="shared" si="153"/>
        <v>NEUTRAL</v>
      </c>
    </row>
    <row r="2499" spans="1:8" ht="13.5" x14ac:dyDescent="0.25">
      <c r="A2499" s="3">
        <f>TITRES_STAT!B2502</f>
        <v>45947</v>
      </c>
      <c r="B2499" s="5">
        <f>TITRES_STAT!C2502</f>
        <v>4.1399999999999997</v>
      </c>
      <c r="C2499" s="5">
        <f>TITRES_STAT!D2502</f>
        <v>4.1399999999999997</v>
      </c>
      <c r="D2499" s="5">
        <f>TITRES_STAT!E2502</f>
        <v>0</v>
      </c>
      <c r="E2499" s="2">
        <f t="shared" si="152"/>
        <v>-54657</v>
      </c>
      <c r="F2499" s="5" t="str">
        <f t="shared" si="155"/>
        <v>NEUTRAL</v>
      </c>
      <c r="G2499" s="5" t="str">
        <f t="shared" si="154"/>
        <v>NEUTRAL</v>
      </c>
      <c r="H2499" s="5" t="str">
        <f t="shared" si="153"/>
        <v>NEUTRAL</v>
      </c>
    </row>
    <row r="2500" spans="1:8" ht="13.5" x14ac:dyDescent="0.25">
      <c r="A2500" s="3">
        <f>TITRES_STAT!B2503</f>
        <v>45950</v>
      </c>
      <c r="B2500" s="5">
        <f>TITRES_STAT!C2503</f>
        <v>3.96</v>
      </c>
      <c r="C2500" s="5">
        <f>TITRES_STAT!D2503</f>
        <v>3.96</v>
      </c>
      <c r="D2500" s="5">
        <f>TITRES_STAT!E2503</f>
        <v>0</v>
      </c>
      <c r="E2500" s="2">
        <f t="shared" ref="E2500:E2508" si="156">IF(B2500&gt;B2499, E2499+D2500, IF(B2500&lt;B2499, E2499-D2500, E2499))</f>
        <v>-54657</v>
      </c>
      <c r="F2500" s="5" t="str">
        <f t="shared" si="155"/>
        <v>NEUTRAL</v>
      </c>
      <c r="G2500" s="5" t="str">
        <f t="shared" si="154"/>
        <v>NEUTRAL</v>
      </c>
      <c r="H2500" s="5" t="str">
        <f t="shared" si="153"/>
        <v>NEUTRAL</v>
      </c>
    </row>
    <row r="2501" spans="1:8" ht="13.5" x14ac:dyDescent="0.25">
      <c r="A2501" s="3">
        <f>TITRES_STAT!B2504</f>
        <v>45951</v>
      </c>
      <c r="B2501" s="5">
        <f>TITRES_STAT!C2504</f>
        <v>3.8</v>
      </c>
      <c r="C2501" s="5">
        <f>TITRES_STAT!D2504</f>
        <v>3.8</v>
      </c>
      <c r="D2501" s="5">
        <f>TITRES_STAT!E2504</f>
        <v>516</v>
      </c>
      <c r="E2501" s="2">
        <f t="shared" si="156"/>
        <v>-55173</v>
      </c>
      <c r="F2501" s="5" t="str">
        <f t="shared" si="155"/>
        <v>BEARISH</v>
      </c>
      <c r="G2501" s="5" t="str">
        <f t="shared" si="154"/>
        <v>NEUTRAL</v>
      </c>
      <c r="H2501" s="5" t="str">
        <f t="shared" si="153"/>
        <v>CONFIRMED BEARISH</v>
      </c>
    </row>
    <row r="2502" spans="1:8" ht="13.5" x14ac:dyDescent="0.25">
      <c r="A2502" s="3">
        <f>TITRES_STAT!B2505</f>
        <v>45952</v>
      </c>
      <c r="B2502" s="5">
        <f>TITRES_STAT!C2505</f>
        <v>3.8</v>
      </c>
      <c r="C2502" s="5">
        <f>TITRES_STAT!D2505</f>
        <v>3.8</v>
      </c>
      <c r="D2502" s="5">
        <f>TITRES_STAT!E2505</f>
        <v>0</v>
      </c>
      <c r="E2502" s="2">
        <f t="shared" si="156"/>
        <v>-55173</v>
      </c>
      <c r="F2502" s="5" t="str">
        <f t="shared" si="155"/>
        <v>BEARISH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45953</v>
      </c>
      <c r="B2503" s="5">
        <f>TITRES_STAT!C2506</f>
        <v>3.97</v>
      </c>
      <c r="C2503" s="5">
        <f>TITRES_STAT!D2506</f>
        <v>3.97</v>
      </c>
      <c r="D2503" s="5">
        <f>TITRES_STAT!E2506</f>
        <v>0</v>
      </c>
      <c r="E2503" s="2">
        <f t="shared" si="156"/>
        <v>-55173</v>
      </c>
      <c r="F2503" s="5" t="str">
        <f t="shared" si="155"/>
        <v>BEARISH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NEUTRAL</v>
      </c>
    </row>
    <row r="2504" spans="1:8" ht="13.5" x14ac:dyDescent="0.25">
      <c r="A2504" s="3">
        <f>TITRES_STAT!B2507</f>
        <v>45954</v>
      </c>
      <c r="B2504" s="5">
        <f>TITRES_STAT!C2507</f>
        <v>3.97</v>
      </c>
      <c r="C2504" s="5">
        <f>TITRES_STAT!D2507</f>
        <v>3.97</v>
      </c>
      <c r="D2504" s="5">
        <f>TITRES_STAT!E2507</f>
        <v>3</v>
      </c>
      <c r="E2504" s="2">
        <f t="shared" si="156"/>
        <v>-55173</v>
      </c>
      <c r="F2504" s="5" t="str">
        <f t="shared" ref="F2504:F2508" si="159">IF(E2504&gt;E2499,"BULLISH",IF(E2504&lt;E2499,"BEARISH","NEUTRAL"))</f>
        <v>BEARISH</v>
      </c>
      <c r="G2504" s="5" t="str">
        <f t="shared" si="158"/>
        <v>NEUTRAL</v>
      </c>
      <c r="H2504" s="5" t="str">
        <f t="shared" si="157"/>
        <v>CONFIRMED BEARISH</v>
      </c>
    </row>
    <row r="2505" spans="1:8" ht="13.5" x14ac:dyDescent="0.25">
      <c r="A2505" s="3">
        <f>TITRES_STAT!B2508</f>
        <v>45957</v>
      </c>
      <c r="B2505" s="5">
        <f>TITRES_STAT!C2508</f>
        <v>3.8</v>
      </c>
      <c r="C2505" s="5">
        <f>TITRES_STAT!D2508</f>
        <v>3.8</v>
      </c>
      <c r="D2505" s="5">
        <f>TITRES_STAT!E2508</f>
        <v>0</v>
      </c>
      <c r="E2505" s="2">
        <f t="shared" si="156"/>
        <v>-55173</v>
      </c>
      <c r="F2505" s="5" t="str">
        <f t="shared" si="159"/>
        <v>BEARISH</v>
      </c>
      <c r="G2505" s="5" t="str">
        <f t="shared" si="158"/>
        <v>NEUTRAL</v>
      </c>
      <c r="H2505" s="5" t="str">
        <f t="shared" si="157"/>
        <v>CONFIRMED BEARISH</v>
      </c>
    </row>
    <row r="2506" spans="1:8" ht="13.5" x14ac:dyDescent="0.25">
      <c r="A2506" s="3">
        <f>TITRES_STAT!B2509</f>
        <v>45958</v>
      </c>
      <c r="B2506" s="5">
        <f>TITRES_STAT!C2509</f>
        <v>3.8</v>
      </c>
      <c r="C2506" s="5">
        <f>TITRES_STAT!D2509</f>
        <v>3.8</v>
      </c>
      <c r="D2506" s="5">
        <f>TITRES_STAT!E2509</f>
        <v>26</v>
      </c>
      <c r="E2506" s="2">
        <f t="shared" si="156"/>
        <v>-55173</v>
      </c>
      <c r="F2506" s="5" t="str">
        <f t="shared" si="159"/>
        <v>NEUTRAL</v>
      </c>
      <c r="G2506" s="5" t="str">
        <f t="shared" si="158"/>
        <v>NEUTRAL</v>
      </c>
      <c r="H2506" s="5" t="str">
        <f t="shared" si="157"/>
        <v>NEUTRAL</v>
      </c>
    </row>
    <row r="2507" spans="1:8" ht="13.5" x14ac:dyDescent="0.25">
      <c r="A2507" s="3">
        <f>TITRES_STAT!B2510</f>
        <v>45959</v>
      </c>
      <c r="B2507" s="5">
        <f>TITRES_STAT!C2510</f>
        <v>3.63</v>
      </c>
      <c r="C2507" s="5">
        <f>TITRES_STAT!D2510</f>
        <v>3.63</v>
      </c>
      <c r="D2507" s="5">
        <f>TITRES_STAT!E2510</f>
        <v>267</v>
      </c>
      <c r="E2507" s="2">
        <f t="shared" si="156"/>
        <v>-55440</v>
      </c>
      <c r="F2507" s="5" t="str">
        <f t="shared" si="159"/>
        <v>BEARISH</v>
      </c>
      <c r="G2507" s="5" t="str">
        <f t="shared" si="158"/>
        <v>NEUTRAL</v>
      </c>
      <c r="H2507" s="5" t="str">
        <f t="shared" si="157"/>
        <v>CONFIRMED BEARISH</v>
      </c>
    </row>
    <row r="2508" spans="1:8" ht="13.5" x14ac:dyDescent="0.25">
      <c r="A2508" s="3">
        <f>TITRES_STAT!B2511</f>
        <v>45960</v>
      </c>
      <c r="B2508" s="5">
        <f>TITRES_STAT!C2511</f>
        <v>3.63</v>
      </c>
      <c r="C2508" s="5">
        <f>TITRES_STAT!D2511</f>
        <v>3.63</v>
      </c>
      <c r="D2508" s="5">
        <f>TITRES_STAT!E2511</f>
        <v>90</v>
      </c>
      <c r="E2508" s="2">
        <f t="shared" si="156"/>
        <v>-55440</v>
      </c>
      <c r="F2508" s="5" t="str">
        <f t="shared" si="159"/>
        <v>BEARISH</v>
      </c>
      <c r="G2508" s="5" t="str">
        <f t="shared" si="158"/>
        <v>NEUTRAL</v>
      </c>
      <c r="H2508" s="5" t="str">
        <f t="shared" si="157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17.484999999999999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17.494900000000001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17.465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17.984000000000002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17.607225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17.484999999999999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17.58278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17.484999999999999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17.58278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NEUTRAL</v>
      </c>
    </row>
    <row r="8" spans="1:12" ht="13.5" x14ac:dyDescent="0.25">
      <c r="A8" s="3">
        <f>RSI!A8</f>
        <v>42318</v>
      </c>
      <c r="B8" s="2">
        <f>RSI!B8</f>
        <v>17.015899999999998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17.486979999999999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CONFIRMED BEARISH</v>
      </c>
    </row>
    <row r="9" spans="1:12" ht="13.5" x14ac:dyDescent="0.25">
      <c r="A9" s="3">
        <f>RSI!A9</f>
        <v>42319</v>
      </c>
      <c r="B9" s="2">
        <f>RSI!B9</f>
        <v>16.966000000000001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17.387180000000001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16.966000000000001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17.183579999999999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16.486999999999998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16.983979999999999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</row>
    <row r="12" spans="1:12" ht="13.5" x14ac:dyDescent="0.25">
      <c r="A12" s="3">
        <f>RSI!A12</f>
        <v>42324</v>
      </c>
      <c r="B12" s="2">
        <f>RSI!B12</f>
        <v>16.486999999999998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16.784379999999999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CONFIRMED BEARISH</v>
      </c>
    </row>
    <row r="13" spans="1:12" ht="13.5" x14ac:dyDescent="0.25">
      <c r="A13" s="3">
        <f>RSI!A13</f>
        <v>42325</v>
      </c>
      <c r="B13" s="2">
        <f>RSI!B13</f>
        <v>16.486999999999998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16.678599999999996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STRONG</v>
      </c>
      <c r="L13" s="5" t="str">
        <f>OBV!H13</f>
        <v>CONFIRMED BEARISH</v>
      </c>
    </row>
    <row r="14" spans="1:12" ht="13.5" x14ac:dyDescent="0.25">
      <c r="A14" s="3">
        <f>RSI!A14</f>
        <v>42326</v>
      </c>
      <c r="B14" s="2">
        <f>RSI!B14</f>
        <v>16.486999999999998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16.582799999999999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STRONG</v>
      </c>
      <c r="L14" s="5" t="str">
        <f>OBV!H14</f>
        <v>CONFIRMED BEARISH</v>
      </c>
    </row>
    <row r="15" spans="1:12" ht="13.5" x14ac:dyDescent="0.25">
      <c r="A15" s="3">
        <f>RSI!A15</f>
        <v>42327</v>
      </c>
      <c r="B15" s="2">
        <f>RSI!B15</f>
        <v>16.975999999999999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16.584799999999998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STRONG</v>
      </c>
      <c r="L15" s="5" t="str">
        <f>OBV!H15</f>
        <v>BEARISH DIVERGENCE</v>
      </c>
    </row>
    <row r="16" spans="1:12" ht="13.5" x14ac:dyDescent="0.25">
      <c r="A16" s="3">
        <f>RSI!A16</f>
        <v>42328</v>
      </c>
      <c r="B16" s="2">
        <f>RSI!B16</f>
        <v>17.0259</v>
      </c>
      <c r="C16" s="2">
        <f>RSI!I16</f>
        <v>41.153119821173973</v>
      </c>
      <c r="D16" s="2">
        <f>MACD!E16</f>
        <v>0</v>
      </c>
      <c r="E16" s="2">
        <f>MACD!F16</f>
        <v>0</v>
      </c>
      <c r="F16" s="2">
        <f>'Moving Avg'!D16</f>
        <v>16.69258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</row>
    <row r="17" spans="1:12" ht="13.5" x14ac:dyDescent="0.25">
      <c r="A17" s="3">
        <f>RSI!A17</f>
        <v>42331</v>
      </c>
      <c r="B17" s="2">
        <f>RSI!B17</f>
        <v>17.0259</v>
      </c>
      <c r="C17" s="2">
        <f>RSI!I17</f>
        <v>41.153119821173973</v>
      </c>
      <c r="D17" s="2">
        <f>MACD!E17</f>
        <v>0</v>
      </c>
      <c r="E17" s="2">
        <f>MACD!F17</f>
        <v>0</v>
      </c>
      <c r="F17" s="2">
        <f>'Moving Avg'!D17</f>
        <v>16.800360000000001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WEAK</v>
      </c>
      <c r="L17" s="5" t="str">
        <f>OBV!H17</f>
        <v>CONFIRMED BULLISH</v>
      </c>
    </row>
    <row r="18" spans="1:12" ht="13.5" x14ac:dyDescent="0.25">
      <c r="A18" s="3">
        <f>RSI!A18</f>
        <v>42332</v>
      </c>
      <c r="B18" s="2">
        <f>RSI!B18</f>
        <v>17.0259</v>
      </c>
      <c r="C18" s="2">
        <f>RSI!I18</f>
        <v>41.153119821173981</v>
      </c>
      <c r="D18" s="2">
        <f>MACD!E18</f>
        <v>0</v>
      </c>
      <c r="E18" s="2">
        <f>MACD!F18</f>
        <v>0</v>
      </c>
      <c r="F18" s="2">
        <f>'Moving Avg'!D18</f>
        <v>16.908139999999996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CONFIRMED BULLISH</v>
      </c>
    </row>
    <row r="19" spans="1:12" ht="13.5" x14ac:dyDescent="0.25">
      <c r="A19" s="3">
        <f>RSI!A19</f>
        <v>42333</v>
      </c>
      <c r="B19" s="2">
        <f>RSI!B19</f>
        <v>17.035900000000002</v>
      </c>
      <c r="C19" s="2">
        <f>RSI!I19</f>
        <v>41.435026166830966</v>
      </c>
      <c r="D19" s="2">
        <f>MACD!E19</f>
        <v>0</v>
      </c>
      <c r="E19" s="2">
        <f>MACD!F19</f>
        <v>0</v>
      </c>
      <c r="F19" s="2">
        <f>'Moving Avg'!D19</f>
        <v>17.017919999999997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</row>
    <row r="20" spans="1:12" ht="13.5" x14ac:dyDescent="0.25">
      <c r="A20" s="3">
        <f>RSI!A20</f>
        <v>42334</v>
      </c>
      <c r="B20" s="2">
        <f>RSI!B20</f>
        <v>17.035900000000002</v>
      </c>
      <c r="C20" s="2">
        <f>RSI!I20</f>
        <v>41.435026166830966</v>
      </c>
      <c r="D20" s="2">
        <f>MACD!E20</f>
        <v>0</v>
      </c>
      <c r="E20" s="2">
        <f>MACD!F20</f>
        <v>0</v>
      </c>
      <c r="F20" s="2">
        <f>'Moving Avg'!D20</f>
        <v>17.029900000000001</v>
      </c>
      <c r="G20" s="2">
        <f>'Moving Avg'!F20</f>
        <v>17.074752631578946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WEAK</v>
      </c>
      <c r="L20" s="5" t="str">
        <f>OBV!H20</f>
        <v>CONFIRMED BULLISH</v>
      </c>
    </row>
    <row r="21" spans="1:12" ht="13.5" x14ac:dyDescent="0.25">
      <c r="A21" s="3">
        <f>RSI!A21</f>
        <v>42335</v>
      </c>
      <c r="B21" s="2">
        <f>RSI!B21</f>
        <v>17.0259</v>
      </c>
      <c r="C21" s="2">
        <f>RSI!I21</f>
        <v>41.206091166352046</v>
      </c>
      <c r="D21" s="2">
        <f>MACD!E21</f>
        <v>0</v>
      </c>
      <c r="E21" s="2">
        <f>MACD!F21</f>
        <v>0</v>
      </c>
      <c r="F21" s="2">
        <f>'Moving Avg'!D21</f>
        <v>17.029899999999998</v>
      </c>
      <c r="G21" s="2">
        <f>'Moving Avg'!F21</f>
        <v>17.072309999999998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WEAK</v>
      </c>
      <c r="L21" s="5" t="str">
        <f>OBV!H21</f>
        <v>NEUTRAL</v>
      </c>
    </row>
    <row r="22" spans="1:12" ht="13.5" x14ac:dyDescent="0.25">
      <c r="A22" s="3">
        <f>RSI!A22</f>
        <v>42338</v>
      </c>
      <c r="B22" s="2">
        <f>RSI!B22</f>
        <v>16.966000000000001</v>
      </c>
      <c r="C22" s="2">
        <f>RSI!I22</f>
        <v>39.787987261345961</v>
      </c>
      <c r="D22" s="2">
        <f>MACD!E22</f>
        <v>0</v>
      </c>
      <c r="E22" s="2">
        <f>MACD!F22</f>
        <v>0</v>
      </c>
      <c r="F22" s="2">
        <f>'Moving Avg'!D22</f>
        <v>17.017920000000004</v>
      </c>
      <c r="G22" s="2">
        <f>'Moving Avg'!F22</f>
        <v>17.04636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WEAK</v>
      </c>
      <c r="L22" s="5" t="str">
        <f>OBV!H22</f>
        <v>BULLISH DIVERGENCE</v>
      </c>
    </row>
    <row r="23" spans="1:12" ht="13.5" x14ac:dyDescent="0.25">
      <c r="A23" s="3">
        <f>RSI!A23</f>
        <v>42339</v>
      </c>
      <c r="B23" s="2">
        <f>RSI!B23</f>
        <v>16.966000000000001</v>
      </c>
      <c r="C23" s="2">
        <f>RSI!I23</f>
        <v>39.787987261345961</v>
      </c>
      <c r="D23" s="2">
        <f>MACD!E23</f>
        <v>0</v>
      </c>
      <c r="E23" s="2">
        <f>MACD!F23</f>
        <v>0</v>
      </c>
      <c r="F23" s="2">
        <f>'Moving Avg'!D23</f>
        <v>17.005940000000002</v>
      </c>
      <c r="G23" s="2">
        <f>'Moving Avg'!F23</f>
        <v>17.019915000000005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WEAK</v>
      </c>
      <c r="L23" s="5" t="str">
        <f>OBV!H23</f>
        <v>BULLISH DIVERGENCE</v>
      </c>
    </row>
    <row r="24" spans="1:12" ht="13.5" x14ac:dyDescent="0.25">
      <c r="A24" s="3">
        <f>RSI!A24</f>
        <v>42340</v>
      </c>
      <c r="B24" s="2">
        <f>RSI!B24</f>
        <v>17.015899999999998</v>
      </c>
      <c r="C24" s="2">
        <f>RSI!I24</f>
        <v>41.725602389938786</v>
      </c>
      <c r="D24" s="2">
        <f>MACD!E24</f>
        <v>0</v>
      </c>
      <c r="E24" s="2">
        <f>MACD!F24</f>
        <v>0</v>
      </c>
      <c r="F24" s="2">
        <f>'Moving Avg'!D24</f>
        <v>17.001940000000001</v>
      </c>
      <c r="G24" s="2">
        <f>'Moving Avg'!F24</f>
        <v>16.99746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</row>
    <row r="25" spans="1:12" ht="13.5" x14ac:dyDescent="0.25">
      <c r="A25" s="3">
        <f>RSI!A25</f>
        <v>42341</v>
      </c>
      <c r="B25" s="2">
        <f>RSI!B25</f>
        <v>17.015899999999998</v>
      </c>
      <c r="C25" s="2">
        <f>RSI!I25</f>
        <v>41.725602389938786</v>
      </c>
      <c r="D25" s="2">
        <f>MACD!E25</f>
        <v>0</v>
      </c>
      <c r="E25" s="2">
        <f>MACD!F25</f>
        <v>0</v>
      </c>
      <c r="F25" s="2">
        <f>'Moving Avg'!D25</f>
        <v>16.99794</v>
      </c>
      <c r="G25" s="2">
        <f>'Moving Avg'!F25</f>
        <v>16.949054999999998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</row>
    <row r="26" spans="1:12" ht="13.5" x14ac:dyDescent="0.25">
      <c r="A26" s="3">
        <f>RSI!A26</f>
        <v>42342</v>
      </c>
      <c r="B26" s="2">
        <f>RSI!B26</f>
        <v>17.015899999999998</v>
      </c>
      <c r="C26" s="2">
        <f>RSI!I26</f>
        <v>41.725602389938786</v>
      </c>
      <c r="D26" s="2">
        <f>MACD!E26</f>
        <v>0</v>
      </c>
      <c r="E26" s="2">
        <f>MACD!F26</f>
        <v>0</v>
      </c>
      <c r="F26" s="2">
        <f>'Moving Avg'!D26</f>
        <v>16.995940000000001</v>
      </c>
      <c r="G26" s="2">
        <f>'Moving Avg'!F26</f>
        <v>16.925599999999999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BULLISH DIVERGENCE</v>
      </c>
    </row>
    <row r="27" spans="1:12" ht="13.5" x14ac:dyDescent="0.25">
      <c r="A27" s="3">
        <f>RSI!A27</f>
        <v>42345</v>
      </c>
      <c r="B27" s="2">
        <f>RSI!B27</f>
        <v>17.0259</v>
      </c>
      <c r="C27" s="2">
        <f>RSI!I27</f>
        <v>42.191222428230645</v>
      </c>
      <c r="D27" s="2">
        <f>MACD!E27</f>
        <v>-0.136058609267252</v>
      </c>
      <c r="E27" s="2">
        <f>MACD!F27</f>
        <v>0</v>
      </c>
      <c r="F27" s="2">
        <f>'Moving Avg'!D27</f>
        <v>17.007920000000002</v>
      </c>
      <c r="G27" s="2">
        <f>'Moving Avg'!F27</f>
        <v>16.902645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</row>
    <row r="28" spans="1:12" ht="13.5" x14ac:dyDescent="0.25">
      <c r="A28" s="3">
        <f>RSI!A28</f>
        <v>42346</v>
      </c>
      <c r="B28" s="2">
        <f>RSI!B28</f>
        <v>17.0458</v>
      </c>
      <c r="C28" s="2">
        <f>RSI!I28</f>
        <v>43.16444403389221</v>
      </c>
      <c r="D28" s="2">
        <f>MACD!E28</f>
        <v>-0.118988842950003</v>
      </c>
      <c r="E28" s="2">
        <f>MACD!F28</f>
        <v>0</v>
      </c>
      <c r="F28" s="2">
        <f>'Moving Avg'!D28</f>
        <v>17.023879999999998</v>
      </c>
      <c r="G28" s="2">
        <f>'Moving Avg'!F28</f>
        <v>16.904139999999998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CONFIRMED BULLISH</v>
      </c>
    </row>
    <row r="29" spans="1:12" ht="13.5" x14ac:dyDescent="0.25">
      <c r="A29" s="3">
        <f>RSI!A29</f>
        <v>42347</v>
      </c>
      <c r="B29" s="2">
        <f>RSI!B29</f>
        <v>17.0259</v>
      </c>
      <c r="C29" s="2">
        <f>RSI!I29</f>
        <v>42.395799629012032</v>
      </c>
      <c r="D29" s="2">
        <f>MACD!E29</f>
        <v>-0.10147334121483453</v>
      </c>
      <c r="E29" s="2">
        <f>MACD!F29</f>
        <v>0</v>
      </c>
      <c r="F29" s="2">
        <f>'Moving Avg'!D29</f>
        <v>17.025880000000001</v>
      </c>
      <c r="G29" s="2">
        <f>'Moving Avg'!F29</f>
        <v>16.907134999999997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WEAK</v>
      </c>
      <c r="L29" s="5" t="str">
        <f>OBV!H29</f>
        <v>BEARISH DIVERGENCE</v>
      </c>
    </row>
    <row r="30" spans="1:12" ht="13.5" x14ac:dyDescent="0.25">
      <c r="A30" s="3">
        <f>RSI!A30</f>
        <v>42348</v>
      </c>
      <c r="B30" s="2">
        <f>RSI!B30</f>
        <v>17.0259</v>
      </c>
      <c r="C30" s="2">
        <f>RSI!I30</f>
        <v>42.395799629012025</v>
      </c>
      <c r="D30" s="2">
        <f>MACD!E30</f>
        <v>-8.6480018303067396E-2</v>
      </c>
      <c r="E30" s="2">
        <f>MACD!F30</f>
        <v>0</v>
      </c>
      <c r="F30" s="2">
        <f>'Moving Avg'!D30</f>
        <v>17.02788</v>
      </c>
      <c r="G30" s="2">
        <f>'Moving Avg'!F30</f>
        <v>16.910129999999995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WEAK</v>
      </c>
      <c r="L30" s="5" t="str">
        <f>OBV!H30</f>
        <v>BEARISH DIVERGENCE</v>
      </c>
    </row>
    <row r="31" spans="1:12" ht="13.5" x14ac:dyDescent="0.25">
      <c r="A31" s="3">
        <f>RSI!A31</f>
        <v>42349</v>
      </c>
      <c r="B31" s="2">
        <f>RSI!B31</f>
        <v>16.966000000000001</v>
      </c>
      <c r="C31" s="2">
        <f>RSI!I31</f>
        <v>39.914532735604467</v>
      </c>
      <c r="D31" s="2">
        <f>MACD!E31</f>
        <v>-7.0735050001218269E-2</v>
      </c>
      <c r="E31" s="2">
        <f>MACD!F31</f>
        <v>0</v>
      </c>
      <c r="F31" s="2">
        <f>'Moving Avg'!D31</f>
        <v>17.017900000000004</v>
      </c>
      <c r="G31" s="2">
        <f>'Moving Avg'!F31</f>
        <v>16.934079999999998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</row>
    <row r="32" spans="1:12" ht="13.5" x14ac:dyDescent="0.25">
      <c r="A32" s="3">
        <f>RSI!A32</f>
        <v>42352</v>
      </c>
      <c r="B32" s="2">
        <f>RSI!B32</f>
        <v>17.015899999999998</v>
      </c>
      <c r="C32" s="2">
        <f>RSI!I32</f>
        <v>42.911996302631692</v>
      </c>
      <c r="D32" s="2">
        <f>MACD!E32</f>
        <v>-6.982221101827335E-2</v>
      </c>
      <c r="E32" s="2">
        <f>MACD!F32</f>
        <v>0</v>
      </c>
      <c r="F32" s="2">
        <f>'Moving Avg'!D32</f>
        <v>17.015900000000002</v>
      </c>
      <c r="G32" s="2">
        <f>'Moving Avg'!F32</f>
        <v>16.960524999999997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</row>
    <row r="33" spans="1:12" ht="13.5" x14ac:dyDescent="0.25">
      <c r="A33" s="3">
        <f>RSI!A33</f>
        <v>42353</v>
      </c>
      <c r="B33" s="2">
        <f>RSI!B33</f>
        <v>16.975999999999999</v>
      </c>
      <c r="C33" s="2">
        <f>RSI!I33</f>
        <v>41.14452037428417</v>
      </c>
      <c r="D33" s="2">
        <f>MACD!E33</f>
        <v>-6.5924434481573257E-2</v>
      </c>
      <c r="E33" s="2">
        <f>MACD!F33</f>
        <v>0</v>
      </c>
      <c r="F33" s="2">
        <f>'Moving Avg'!D33</f>
        <v>17.001939999999998</v>
      </c>
      <c r="G33" s="2">
        <f>'Moving Avg'!F33</f>
        <v>16.984974999999999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CONFIRMED BEARISH</v>
      </c>
    </row>
    <row r="34" spans="1:12" ht="13.5" x14ac:dyDescent="0.25">
      <c r="A34" s="3">
        <f>RSI!A34</f>
        <v>42354</v>
      </c>
      <c r="B34" s="2">
        <f>RSI!B34</f>
        <v>17.1157</v>
      </c>
      <c r="C34" s="2">
        <f>RSI!I34</f>
        <v>49.056288726895936</v>
      </c>
      <c r="D34" s="2">
        <f>MACD!E34</f>
        <v>-6.49045305342284E-2</v>
      </c>
      <c r="E34" s="2">
        <f>MACD!F34</f>
        <v>0</v>
      </c>
      <c r="F34" s="2">
        <f>'Moving Avg'!D34</f>
        <v>17.0199</v>
      </c>
      <c r="G34" s="2">
        <f>'Moving Avg'!F34</f>
        <v>17.01641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BEARISH DIVERGENCE</v>
      </c>
    </row>
    <row r="35" spans="1:12" ht="13.5" x14ac:dyDescent="0.25">
      <c r="A35" s="3">
        <f>RSI!A35</f>
        <v>42355</v>
      </c>
      <c r="B35" s="2">
        <f>RSI!B35</f>
        <v>16.975999999999999</v>
      </c>
      <c r="C35" s="2">
        <f>RSI!I35</f>
        <v>42.852618447619548</v>
      </c>
      <c r="D35" s="2">
        <f>MACD!E35</f>
        <v>-5.4154981509562106E-2</v>
      </c>
      <c r="E35" s="2">
        <f>MACD!F35</f>
        <v>-8.5393557697779149E-2</v>
      </c>
      <c r="F35" s="2">
        <f>'Moving Avg'!D35</f>
        <v>17.009920000000001</v>
      </c>
      <c r="G35" s="2">
        <f>'Moving Avg'!F35</f>
        <v>17.01641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</row>
    <row r="36" spans="1:12" ht="13.5" x14ac:dyDescent="0.25">
      <c r="A36" s="3">
        <f>RSI!A36</f>
        <v>42356</v>
      </c>
      <c r="B36" s="2">
        <f>RSI!B36</f>
        <v>16.975999999999999</v>
      </c>
      <c r="C36" s="2">
        <f>RSI!I36</f>
        <v>42.852618447619555</v>
      </c>
      <c r="D36" s="2">
        <f>MACD!E36</f>
        <v>-4.4661118524317089E-2</v>
      </c>
      <c r="E36" s="2">
        <f>MACD!F36</f>
        <v>-7.7247069863086743E-2</v>
      </c>
      <c r="F36" s="2">
        <f>'Moving Avg'!D36</f>
        <v>17.01192</v>
      </c>
      <c r="G36" s="2">
        <f>'Moving Avg'!F36</f>
        <v>17.013915000000001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BEARISH DIVERGENCE</v>
      </c>
    </row>
    <row r="37" spans="1:12" ht="13.5" x14ac:dyDescent="0.25">
      <c r="A37" s="3">
        <f>RSI!A37</f>
        <v>42359</v>
      </c>
      <c r="B37" s="2">
        <f>RSI!B37</f>
        <v>17.0259</v>
      </c>
      <c r="C37" s="2">
        <f>RSI!I37</f>
        <v>45.697395178071957</v>
      </c>
      <c r="D37" s="2">
        <f>MACD!E37</f>
        <v>-3.841708207121286E-2</v>
      </c>
      <c r="E37" s="2">
        <f>MACD!F37</f>
        <v>-6.9481072304711969E-2</v>
      </c>
      <c r="F37" s="2">
        <f>'Moving Avg'!D37</f>
        <v>17.013920000000002</v>
      </c>
      <c r="G37" s="2">
        <f>'Moving Avg'!F37</f>
        <v>17.013915000000001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CONFIRMED BULLISH</v>
      </c>
    </row>
    <row r="38" spans="1:12" ht="13.5" x14ac:dyDescent="0.25">
      <c r="A38" s="3">
        <f>RSI!A38</f>
        <v>42360</v>
      </c>
      <c r="B38" s="2">
        <f>RSI!B38</f>
        <v>17.614699999999999</v>
      </c>
      <c r="C38" s="2">
        <f>RSI!I38</f>
        <v>66.737819849780195</v>
      </c>
      <c r="D38" s="2">
        <f>MACD!E38</f>
        <v>-7.3640505567254877E-2</v>
      </c>
      <c r="E38" s="2">
        <f>MACD!F38</f>
        <v>-7.0312958957220548E-2</v>
      </c>
      <c r="F38" s="2">
        <f>'Moving Avg'!D38</f>
        <v>17.141660000000002</v>
      </c>
      <c r="G38" s="2">
        <f>'Moving Avg'!F38</f>
        <v>17.043355000000002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</row>
    <row r="39" spans="1:12" ht="13.5" x14ac:dyDescent="0.25">
      <c r="A39" s="3">
        <f>RSI!A39</f>
        <v>42361</v>
      </c>
      <c r="B39" s="2">
        <f>RSI!B39</f>
        <v>17.5947</v>
      </c>
      <c r="C39" s="2">
        <f>RSI!I39</f>
        <v>65.805123187175084</v>
      </c>
      <c r="D39" s="2">
        <f>MACD!E39</f>
        <v>-0.10846124471011365</v>
      </c>
      <c r="E39" s="2">
        <f>MACD!F39</f>
        <v>-7.7942616107799179E-2</v>
      </c>
      <c r="F39" s="2">
        <f>'Moving Avg'!D39</f>
        <v>17.237460000000002</v>
      </c>
      <c r="G39" s="2">
        <f>'Moving Avg'!F39</f>
        <v>17.071294999999999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</row>
    <row r="40" spans="1:12" ht="13.5" x14ac:dyDescent="0.25">
      <c r="A40" s="3">
        <f>RSI!A40</f>
        <v>42363</v>
      </c>
      <c r="B40" s="2">
        <f>RSI!B40</f>
        <v>18.113700000000001</v>
      </c>
      <c r="C40" s="2">
        <f>RSI!I40</f>
        <v>75.409319048598306</v>
      </c>
      <c r="D40" s="2">
        <f>MACD!E40</f>
        <v>-0.17943292073702111</v>
      </c>
      <c r="E40" s="2">
        <f>MACD!F40</f>
        <v>-9.8240677033643559E-2</v>
      </c>
      <c r="F40" s="2">
        <f>'Moving Avg'!D40</f>
        <v>17.464999999999996</v>
      </c>
      <c r="G40" s="2">
        <f>'Moving Avg'!F40</f>
        <v>17.125184999999998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</row>
    <row r="41" spans="1:12" ht="13.5" x14ac:dyDescent="0.25">
      <c r="A41" s="3">
        <f>RSI!A41</f>
        <v>42366</v>
      </c>
      <c r="B41" s="2">
        <f>RSI!B41</f>
        <v>17.6646</v>
      </c>
      <c r="C41" s="2">
        <f>RSI!I41</f>
        <v>59.766410148796048</v>
      </c>
      <c r="D41" s="2">
        <f>MACD!E41</f>
        <v>-0.22133798975255559</v>
      </c>
      <c r="E41" s="2">
        <f>MACD!F41</f>
        <v>-0.12286013957742598</v>
      </c>
      <c r="F41" s="2">
        <f>'Moving Avg'!D41</f>
        <v>17.602719999999998</v>
      </c>
      <c r="G41" s="2">
        <f>'Moving Avg'!F41</f>
        <v>17.157119999999999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</row>
    <row r="42" spans="1:12" ht="13.5" x14ac:dyDescent="0.25">
      <c r="A42" s="3">
        <f>RSI!A42</f>
        <v>42367</v>
      </c>
      <c r="B42" s="2">
        <f>RSI!B42</f>
        <v>18.093699999999998</v>
      </c>
      <c r="C42" s="2">
        <f>RSI!I42</f>
        <v>66.84358877474115</v>
      </c>
      <c r="D42" s="2">
        <f>MACD!E42</f>
        <v>-0.28371674194703189</v>
      </c>
      <c r="E42" s="2">
        <f>MACD!F42</f>
        <v>-0.15503146005134716</v>
      </c>
      <c r="F42" s="2">
        <f>'Moving Avg'!D42</f>
        <v>17.816279999999999</v>
      </c>
      <c r="G42" s="2">
        <f>'Moving Avg'!F42</f>
        <v>17.213505000000001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</row>
    <row r="43" spans="1:12" ht="13.5" x14ac:dyDescent="0.25">
      <c r="A43" s="3">
        <f>RSI!A43</f>
        <v>42368</v>
      </c>
      <c r="B43" s="2">
        <f>RSI!B43</f>
        <v>18.063800000000001</v>
      </c>
      <c r="C43" s="2">
        <f>RSI!I43</f>
        <v>65.972758787952969</v>
      </c>
      <c r="D43" s="2">
        <f>MACD!E43</f>
        <v>-0.34556201227664118</v>
      </c>
      <c r="E43" s="2">
        <f>MACD!F43</f>
        <v>-0.19313757049640595</v>
      </c>
      <c r="F43" s="2">
        <f>'Moving Avg'!D43</f>
        <v>17.906100000000002</v>
      </c>
      <c r="G43" s="2">
        <f>'Moving Avg'!F43</f>
        <v>17.268395000000002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BEARISH DIVERGENCE</v>
      </c>
    </row>
    <row r="44" spans="1:12" ht="13.5" x14ac:dyDescent="0.25">
      <c r="A44" s="3">
        <f>RSI!A44</f>
        <v>42369</v>
      </c>
      <c r="B44" s="2">
        <f>RSI!B44</f>
        <v>17.5947</v>
      </c>
      <c r="C44" s="2">
        <f>RSI!I44</f>
        <v>54.070869680091789</v>
      </c>
      <c r="D44" s="2">
        <f>MACD!E44</f>
        <v>-0.34623438062859435</v>
      </c>
      <c r="E44" s="2">
        <f>MACD!F44</f>
        <v>-0.22375693252284368</v>
      </c>
      <c r="F44" s="2">
        <f>'Moving Avg'!D44</f>
        <v>17.906100000000002</v>
      </c>
      <c r="G44" s="2">
        <f>'Moving Avg'!F44</f>
        <v>17.297335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NEUTRAL</v>
      </c>
    </row>
    <row r="45" spans="1:12" ht="13.5" x14ac:dyDescent="0.25">
      <c r="A45" s="3">
        <f>RSI!A45</f>
        <v>42373</v>
      </c>
      <c r="B45" s="2">
        <f>RSI!B45</f>
        <v>18.113700000000001</v>
      </c>
      <c r="C45" s="2">
        <f>RSI!I45</f>
        <v>62.196697318468182</v>
      </c>
      <c r="D45" s="2">
        <f>MACD!E45</f>
        <v>-0.40821091559803335</v>
      </c>
      <c r="E45" s="2">
        <f>MACD!F45</f>
        <v>-0.26064772913788165</v>
      </c>
      <c r="F45" s="2">
        <f>'Moving Avg'!D45</f>
        <v>17.906099999999999</v>
      </c>
      <c r="G45" s="2">
        <f>'Moving Avg'!F45</f>
        <v>17.352225000000001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NEUTRAL</v>
      </c>
    </row>
    <row r="46" spans="1:12" ht="13.5" x14ac:dyDescent="0.25">
      <c r="A46" s="3">
        <f>RSI!A46</f>
        <v>42374</v>
      </c>
      <c r="B46" s="2">
        <f>RSI!B46</f>
        <v>18.912099999999999</v>
      </c>
      <c r="C46" s="2">
        <f>RSI!I46</f>
        <v>70.765389623918551</v>
      </c>
      <c r="D46" s="2">
        <f>MACD!E46</f>
        <v>-0.52422203655018151</v>
      </c>
      <c r="E46" s="2">
        <f>MACD!F46</f>
        <v>-0.31336259062034166</v>
      </c>
      <c r="F46" s="2">
        <f>'Moving Avg'!D46</f>
        <v>18.1556</v>
      </c>
      <c r="G46" s="2">
        <f>'Moving Avg'!F46</f>
        <v>17.447035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19.940000000000001</v>
      </c>
      <c r="C47" s="2">
        <f>RSI!I47</f>
        <v>77.75597078578339</v>
      </c>
      <c r="D47" s="2">
        <f>MACD!E47</f>
        <v>-0.69966753545513782</v>
      </c>
      <c r="E47" s="2">
        <f>MACD!F47</f>
        <v>-0.39062357958730087</v>
      </c>
      <c r="F47" s="2">
        <f>'Moving Avg'!D47</f>
        <v>18.52486</v>
      </c>
      <c r="G47" s="2">
        <f>'Moving Avg'!F47</f>
        <v>17.592739999999999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</row>
    <row r="48" spans="1:12" ht="13.5" x14ac:dyDescent="0.25">
      <c r="A48" s="3">
        <f>RSI!A48</f>
        <v>42376</v>
      </c>
      <c r="B48" s="2">
        <f>RSI!B48</f>
        <v>20.5688</v>
      </c>
      <c r="C48" s="2">
        <f>RSI!I48</f>
        <v>80.783188479197605</v>
      </c>
      <c r="D48" s="2">
        <f>MACD!E48</f>
        <v>-0.81835369516181089</v>
      </c>
      <c r="E48" s="2">
        <f>MACD!F48</f>
        <v>-0.47616960270220288</v>
      </c>
      <c r="F48" s="2">
        <f>'Moving Avg'!D48</f>
        <v>19.025859999999998</v>
      </c>
      <c r="G48" s="2">
        <f>'Moving Avg'!F48</f>
        <v>17.768890000000003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</row>
    <row r="49" spans="1:12" ht="13.5" x14ac:dyDescent="0.25">
      <c r="A49" s="3">
        <f>RSI!A49</f>
        <v>42377</v>
      </c>
      <c r="B49" s="2">
        <f>RSI!B49</f>
        <v>21.8063</v>
      </c>
      <c r="C49" s="2">
        <f>RSI!I49</f>
        <v>85.085149405961886</v>
      </c>
      <c r="D49" s="2">
        <f>MACD!E49</f>
        <v>-1.0304240060982437</v>
      </c>
      <c r="E49" s="2">
        <f>MACD!F49</f>
        <v>-0.58702048338141111</v>
      </c>
      <c r="F49" s="2">
        <f>'Moving Avg'!D49</f>
        <v>19.868180000000002</v>
      </c>
      <c r="G49" s="2">
        <f>'Moving Avg'!F49</f>
        <v>18.007910000000003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</row>
    <row r="50" spans="1:12" ht="13.5" x14ac:dyDescent="0.25">
      <c r="A50" s="3">
        <f>RSI!A50</f>
        <v>42380</v>
      </c>
      <c r="B50" s="2">
        <f>RSI!B50</f>
        <v>21.8063</v>
      </c>
      <c r="C50" s="2">
        <f>RSI!I50</f>
        <v>85.085149405961886</v>
      </c>
      <c r="D50" s="2">
        <f>MACD!E50</f>
        <v>-1.152982523144189</v>
      </c>
      <c r="E50" s="2">
        <f>MACD!F50</f>
        <v>-0.70021289133396669</v>
      </c>
      <c r="F50" s="2">
        <f>'Moving Avg'!D50</f>
        <v>20.6067</v>
      </c>
      <c r="G50" s="2">
        <f>'Moving Avg'!F50</f>
        <v>18.246930000000003</v>
      </c>
      <c r="H50" s="2">
        <f>'Moving Avg'!G50</f>
        <v>17.540571428571422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</row>
    <row r="51" spans="1:12" ht="13.5" x14ac:dyDescent="0.25">
      <c r="A51" s="3">
        <f>RSI!A51</f>
        <v>42381</v>
      </c>
      <c r="B51" s="2">
        <f>RSI!B51</f>
        <v>21.8063</v>
      </c>
      <c r="C51" s="2">
        <f>RSI!I51</f>
        <v>85.085149405961886</v>
      </c>
      <c r="D51" s="2">
        <f>MACD!E51</f>
        <v>-1.3470379707084561</v>
      </c>
      <c r="E51" s="2">
        <f>MACD!F51</f>
        <v>-0.8295779072088646</v>
      </c>
      <c r="F51" s="2">
        <f>'Moving Avg'!D51</f>
        <v>21.185539999999996</v>
      </c>
      <c r="G51" s="2">
        <f>'Moving Avg'!F51</f>
        <v>18.488945000000005</v>
      </c>
      <c r="H51" s="2">
        <f>'Moving Avg'!G51</f>
        <v>17.625885999999994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</row>
    <row r="52" spans="1:12" ht="13.5" x14ac:dyDescent="0.25">
      <c r="A52" s="3">
        <f>RSI!A52</f>
        <v>42382</v>
      </c>
      <c r="B52" s="2">
        <f>RSI!B52</f>
        <v>22.345199999999998</v>
      </c>
      <c r="C52" s="2">
        <f>RSI!I52</f>
        <v>86.704054479057532</v>
      </c>
      <c r="D52" s="2">
        <f>MACD!E52</f>
        <v>-1.5048268487635568</v>
      </c>
      <c r="E52" s="2">
        <f>MACD!F52</f>
        <v>-0.9646276955198031</v>
      </c>
      <c r="F52" s="2">
        <f>'Moving Avg'!D52</f>
        <v>21.66658</v>
      </c>
      <c r="G52" s="2">
        <f>'Moving Avg'!F52</f>
        <v>18.755410000000005</v>
      </c>
      <c r="H52" s="2">
        <f>'Moving Avg'!G52</f>
        <v>17.723089999999992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</row>
    <row r="53" spans="1:12" ht="13.5" x14ac:dyDescent="0.25">
      <c r="A53" s="3">
        <f>RSI!A53</f>
        <v>42384</v>
      </c>
      <c r="B53" s="2">
        <f>RSI!B53</f>
        <v>21.756399999999999</v>
      </c>
      <c r="C53" s="2">
        <f>RSI!I53</f>
        <v>76.884624542681152</v>
      </c>
      <c r="D53" s="2">
        <f>MACD!E53</f>
        <v>-1.6207369173393325</v>
      </c>
      <c r="E53" s="2">
        <f>MACD!F53</f>
        <v>-1.0958495398837091</v>
      </c>
      <c r="F53" s="2">
        <f>'Moving Avg'!D53</f>
        <v>21.904100000000003</v>
      </c>
      <c r="G53" s="2">
        <f>'Moving Avg'!F53</f>
        <v>18.994430000000001</v>
      </c>
      <c r="H53" s="2">
        <f>'Moving Avg'!G53</f>
        <v>17.808319999999995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</row>
    <row r="54" spans="1:12" ht="13.5" x14ac:dyDescent="0.25">
      <c r="A54" s="3">
        <f>RSI!A54</f>
        <v>42387</v>
      </c>
      <c r="B54" s="2">
        <f>RSI!B54</f>
        <v>21.676600000000001</v>
      </c>
      <c r="C54" s="2">
        <f>RSI!I54</f>
        <v>75.634405696546864</v>
      </c>
      <c r="D54" s="2">
        <f>MACD!E54</f>
        <v>-1.8014187440885649</v>
      </c>
      <c r="E54" s="2">
        <f>MACD!F54</f>
        <v>-1.2369633807246805</v>
      </c>
      <c r="F54" s="2">
        <f>'Moving Avg'!D54</f>
        <v>21.878159999999998</v>
      </c>
      <c r="G54" s="2">
        <f>'Moving Avg'!F54</f>
        <v>19.222475000000003</v>
      </c>
      <c r="H54" s="2">
        <f>'Moving Avg'!G54</f>
        <v>17.892551999999995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CONFIRMED BEARISH</v>
      </c>
    </row>
    <row r="55" spans="1:12" ht="13.5" x14ac:dyDescent="0.25">
      <c r="A55" s="3">
        <f>RSI!A55</f>
        <v>42388</v>
      </c>
      <c r="B55" s="2">
        <f>RSI!B55</f>
        <v>21.646599999999999</v>
      </c>
      <c r="C55" s="2">
        <f>RSI!I55</f>
        <v>75.139731531755316</v>
      </c>
      <c r="D55" s="2">
        <f>MACD!E55</f>
        <v>-1.8868985941731395</v>
      </c>
      <c r="E55" s="2">
        <f>MACD!F55</f>
        <v>-1.3669504234143723</v>
      </c>
      <c r="F55" s="2">
        <f>'Moving Avg'!D55</f>
        <v>21.846219999999999</v>
      </c>
      <c r="G55" s="2">
        <f>'Moving Avg'!F55</f>
        <v>19.456004999999998</v>
      </c>
      <c r="H55" s="2">
        <f>'Moving Avg'!G55</f>
        <v>17.965803999999995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CONFIRMED BEARISH</v>
      </c>
    </row>
    <row r="56" spans="1:12" ht="13.5" x14ac:dyDescent="0.25">
      <c r="A56" s="3">
        <f>RSI!A56</f>
        <v>42389</v>
      </c>
      <c r="B56" s="2">
        <f>RSI!B56</f>
        <v>21.646599999999999</v>
      </c>
      <c r="C56" s="2">
        <f>RSI!I56</f>
        <v>75.139731531755316</v>
      </c>
      <c r="D56" s="2">
        <f>MACD!E56</f>
        <v>-1.8497970682374287</v>
      </c>
      <c r="E56" s="2">
        <f>MACD!F56</f>
        <v>-1.4635197523789836</v>
      </c>
      <c r="F56" s="2">
        <f>'Moving Avg'!D56</f>
        <v>21.814280000000004</v>
      </c>
      <c r="G56" s="2">
        <f>'Moving Avg'!F56</f>
        <v>19.689534999999999</v>
      </c>
      <c r="H56" s="2">
        <f>'Moving Avg'!G56</f>
        <v>18.049035999999997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CONFIRMED BEARISH</v>
      </c>
    </row>
    <row r="57" spans="1:12" ht="13.5" x14ac:dyDescent="0.25">
      <c r="A57" s="3">
        <f>RSI!A57</f>
        <v>42390</v>
      </c>
      <c r="B57" s="2">
        <f>RSI!B57</f>
        <v>21.596699999999998</v>
      </c>
      <c r="C57" s="2">
        <f>RSI!I57</f>
        <v>74.203522109065361</v>
      </c>
      <c r="D57" s="2">
        <f>MACD!E57</f>
        <v>-1.6689762479944932</v>
      </c>
      <c r="E57" s="2">
        <f>MACD!F57</f>
        <v>-1.5046110515020856</v>
      </c>
      <c r="F57" s="2">
        <f>'Moving Avg'!D57</f>
        <v>21.664580000000001</v>
      </c>
      <c r="G57" s="2">
        <f>'Moving Avg'!F57</f>
        <v>19.918074999999995</v>
      </c>
      <c r="H57" s="2">
        <f>'Moving Avg'!G57</f>
        <v>18.131269999999994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CONFIRMED BEARISH</v>
      </c>
    </row>
    <row r="58" spans="1:12" ht="13.5" x14ac:dyDescent="0.25">
      <c r="A58" s="3">
        <f>RSI!A58</f>
        <v>42391</v>
      </c>
      <c r="B58" s="2">
        <f>RSI!B58</f>
        <v>20.3293</v>
      </c>
      <c r="C58" s="2">
        <f>RSI!I58</f>
        <v>55.342669758537134</v>
      </c>
      <c r="D58" s="2">
        <f>MACD!E58</f>
        <v>-1.3365476709039399</v>
      </c>
      <c r="E58" s="2">
        <f>MACD!F58</f>
        <v>-1.4709983753824567</v>
      </c>
      <c r="F58" s="2">
        <f>'Moving Avg'!D58</f>
        <v>21.379159999999999</v>
      </c>
      <c r="G58" s="2">
        <f>'Moving Avg'!F58</f>
        <v>20.053804999999997</v>
      </c>
      <c r="H58" s="2">
        <f>'Moving Avg'!G58</f>
        <v>18.197537999999998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CONFIRMED BEARISH</v>
      </c>
    </row>
    <row r="59" spans="1:12" ht="13.5" x14ac:dyDescent="0.25">
      <c r="A59" s="3">
        <f>RSI!A59</f>
        <v>42394</v>
      </c>
      <c r="B59" s="2">
        <f>RSI!B59</f>
        <v>19.421099999999999</v>
      </c>
      <c r="C59" s="2">
        <f>RSI!I59</f>
        <v>46.267315698883827</v>
      </c>
      <c r="D59" s="2">
        <f>MACD!E59</f>
        <v>-0.80047858434121011</v>
      </c>
      <c r="E59" s="2">
        <f>MACD!F59</f>
        <v>-1.3368944171742074</v>
      </c>
      <c r="F59" s="2">
        <f>'Moving Avg'!D59</f>
        <v>20.928059999999999</v>
      </c>
      <c r="G59" s="2">
        <f>'Moving Avg'!F59</f>
        <v>20.145125</v>
      </c>
      <c r="H59" s="2">
        <f>'Moving Avg'!G59</f>
        <v>18.246639999999996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CONFIRMED BEARISH</v>
      </c>
    </row>
    <row r="60" spans="1:12" ht="13.5" x14ac:dyDescent="0.25">
      <c r="A60" s="3">
        <f>RSI!A60</f>
        <v>42395</v>
      </c>
      <c r="B60" s="2">
        <f>RSI!B60</f>
        <v>19.4011</v>
      </c>
      <c r="C60" s="2">
        <f>RSI!I60</f>
        <v>46.088079689473645</v>
      </c>
      <c r="D60" s="2">
        <f>MACD!E60</f>
        <v>-0.3426959258166633</v>
      </c>
      <c r="E60" s="2">
        <f>MACD!F60</f>
        <v>-1.1380547189026986</v>
      </c>
      <c r="F60" s="2">
        <f>'Moving Avg'!D60</f>
        <v>20.478959999999997</v>
      </c>
      <c r="G60" s="2">
        <f>'Moving Avg'!F60</f>
        <v>20.209494999999997</v>
      </c>
      <c r="H60" s="2">
        <f>'Moving Avg'!G60</f>
        <v>18.295341999999998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</row>
    <row r="61" spans="1:12" ht="13.5" x14ac:dyDescent="0.25">
      <c r="A61" s="3">
        <f>RSI!A61</f>
        <v>42396</v>
      </c>
      <c r="B61" s="2">
        <f>RSI!B61</f>
        <v>19.440999999999999</v>
      </c>
      <c r="C61" s="2">
        <f>RSI!I61</f>
        <v>46.53308345373766</v>
      </c>
      <c r="D61" s="2">
        <f>MACD!E61</f>
        <v>4.4325198962589241E-2</v>
      </c>
      <c r="E61" s="2">
        <f>MACD!F61</f>
        <v>-0.90157873532964106</v>
      </c>
      <c r="F61" s="2">
        <f>'Moving Avg'!D61</f>
        <v>20.037839999999999</v>
      </c>
      <c r="G61" s="2">
        <f>'Moving Avg'!F61</f>
        <v>20.298314999999995</v>
      </c>
      <c r="H61" s="2">
        <f>'Moving Avg'!G61</f>
        <v>18.354421999999996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</row>
    <row r="62" spans="1:12" ht="13.5" x14ac:dyDescent="0.25">
      <c r="A62" s="3">
        <f>RSI!A62</f>
        <v>42397</v>
      </c>
      <c r="B62" s="2">
        <f>RSI!B62</f>
        <v>18.912099999999999</v>
      </c>
      <c r="C62" s="2">
        <f>RSI!I62</f>
        <v>41.627965817605876</v>
      </c>
      <c r="D62" s="2">
        <f>MACD!E62</f>
        <v>0.4960822032886405</v>
      </c>
      <c r="E62" s="2">
        <f>MACD!F62</f>
        <v>-0.62204654760598488</v>
      </c>
      <c r="F62" s="2">
        <f>'Moving Avg'!D62</f>
        <v>19.500920000000001</v>
      </c>
      <c r="G62" s="2">
        <f>'Moving Avg'!F62</f>
        <v>20.339234999999995</v>
      </c>
      <c r="H62" s="2">
        <f>'Moving Avg'!G62</f>
        <v>18.402923999999999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19.421099999999999</v>
      </c>
      <c r="C63" s="2">
        <f>RSI!I63</f>
        <v>47.376966667494386</v>
      </c>
      <c r="D63" s="2">
        <f>MACD!E63</f>
        <v>0.75520484538695243</v>
      </c>
      <c r="E63" s="2">
        <f>MACD!F63</f>
        <v>-0.34659626900739743</v>
      </c>
      <c r="F63" s="2">
        <f>'Moving Avg'!D63</f>
        <v>19.319279999999999</v>
      </c>
      <c r="G63" s="2">
        <f>'Moving Avg'!F63</f>
        <v>20.4071</v>
      </c>
      <c r="H63" s="2">
        <f>'Moving Avg'!G63</f>
        <v>18.461606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CONFIRMED BEARISH</v>
      </c>
    </row>
    <row r="64" spans="1:12" ht="13.5" x14ac:dyDescent="0.25">
      <c r="A64" s="3">
        <f>RSI!A64</f>
        <v>42401</v>
      </c>
      <c r="B64" s="2">
        <f>RSI!B64</f>
        <v>19.421099999999999</v>
      </c>
      <c r="C64" s="2">
        <f>RSI!I64</f>
        <v>47.376966667494386</v>
      </c>
      <c r="D64" s="2">
        <f>MACD!E64</f>
        <v>0.96395101973307362</v>
      </c>
      <c r="E64" s="2">
        <f>MACD!F64</f>
        <v>-8.4486811259303241E-2</v>
      </c>
      <c r="F64" s="2">
        <f>'Moving Avg'!D64</f>
        <v>19.319279999999999</v>
      </c>
      <c r="G64" s="2">
        <f>'Moving Avg'!F64</f>
        <v>20.498420000000003</v>
      </c>
      <c r="H64" s="2">
        <f>'Moving Avg'!G64</f>
        <v>18.520288000000004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NEUTRAL</v>
      </c>
    </row>
    <row r="65" spans="1:12" ht="13.5" x14ac:dyDescent="0.25">
      <c r="A65" s="3">
        <f>RSI!A65</f>
        <v>42402</v>
      </c>
      <c r="B65" s="2">
        <f>RSI!B65</f>
        <v>19.421099999999999</v>
      </c>
      <c r="C65" s="2">
        <f>RSI!I65</f>
        <v>47.376966667494386</v>
      </c>
      <c r="D65" s="2">
        <f>MACD!E65</f>
        <v>1.1376017145087189</v>
      </c>
      <c r="E65" s="2">
        <f>MACD!F65</f>
        <v>0.15993089389430121</v>
      </c>
      <c r="F65" s="2">
        <f>'Moving Avg'!D65</f>
        <v>19.323279999999997</v>
      </c>
      <c r="G65" s="2">
        <f>'Moving Avg'!F65</f>
        <v>20.563790000000004</v>
      </c>
      <c r="H65" s="2">
        <f>'Moving Avg'!G65</f>
        <v>18.569190000000006</v>
      </c>
      <c r="I65" s="2">
        <f>'Moving Avg'!H65</f>
        <v>0</v>
      </c>
      <c r="J65" s="5" t="str">
        <f>OBV!F65</f>
        <v>BULLISH</v>
      </c>
      <c r="K65" s="5" t="str">
        <f>OBV!G65</f>
        <v>NEUTRAL</v>
      </c>
      <c r="L65" s="5" t="str">
        <f>OBV!H65</f>
        <v>CONFIRMED BULLISH</v>
      </c>
    </row>
    <row r="66" spans="1:12" ht="13.5" x14ac:dyDescent="0.25">
      <c r="A66" s="3">
        <f>RSI!A66</f>
        <v>42403</v>
      </c>
      <c r="B66" s="2">
        <f>RSI!B66</f>
        <v>18.842199999999998</v>
      </c>
      <c r="C66" s="2">
        <f>RSI!I66</f>
        <v>41.562275198850983</v>
      </c>
      <c r="D66" s="2">
        <f>MACD!E66</f>
        <v>1.3289320113898277</v>
      </c>
      <c r="E66" s="2">
        <f>MACD!F66</f>
        <v>0.39373111739340655</v>
      </c>
      <c r="F66" s="2">
        <f>'Moving Avg'!D66</f>
        <v>19.203519999999997</v>
      </c>
      <c r="G66" s="2">
        <f>'Moving Avg'!F66</f>
        <v>20.560295000000004</v>
      </c>
      <c r="H66" s="2">
        <f>'Moving Avg'!G66</f>
        <v>18.605516000000005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18.862200000000001</v>
      </c>
      <c r="C67" s="2">
        <f>RSI!I67</f>
        <v>41.827910151787378</v>
      </c>
      <c r="D67" s="2">
        <f>MACD!E67</f>
        <v>1.486490711095648</v>
      </c>
      <c r="E67" s="2">
        <f>MACD!F67</f>
        <v>0.61228303613385493</v>
      </c>
      <c r="F67" s="2">
        <f>'Moving Avg'!D67</f>
        <v>19.193540000000002</v>
      </c>
      <c r="G67" s="2">
        <f>'Moving Avg'!F67</f>
        <v>20.506405000000001</v>
      </c>
      <c r="H67" s="2">
        <f>'Moving Avg'!G67</f>
        <v>18.642242000000003</v>
      </c>
      <c r="I67" s="2">
        <f>'Moving Avg'!H67</f>
        <v>0</v>
      </c>
      <c r="J67" s="5" t="str">
        <f>OBV!F67</f>
        <v>BULLISH</v>
      </c>
      <c r="K67" s="5" t="str">
        <f>OBV!G67</f>
        <v>STRONG</v>
      </c>
      <c r="L67" s="5" t="str">
        <f>OBV!H67</f>
        <v>BULLISH DIVERGENCE</v>
      </c>
    </row>
    <row r="68" spans="1:12" ht="13.5" x14ac:dyDescent="0.25">
      <c r="A68" s="3">
        <f>RSI!A68</f>
        <v>42405</v>
      </c>
      <c r="B68" s="2">
        <f>RSI!B68</f>
        <v>18.333300000000001</v>
      </c>
      <c r="C68" s="2">
        <f>RSI!I68</f>
        <v>37.033697919720595</v>
      </c>
      <c r="D68" s="2">
        <f>MACD!E68</f>
        <v>1.4683496272629419</v>
      </c>
      <c r="E68" s="2">
        <f>MACD!F68</f>
        <v>0.78349635435967235</v>
      </c>
      <c r="F68" s="2">
        <f>'Moving Avg'!D68</f>
        <v>18.97598</v>
      </c>
      <c r="G68" s="2">
        <f>'Moving Avg'!F68</f>
        <v>20.394629999999999</v>
      </c>
      <c r="H68" s="2">
        <f>'Moving Avg'!G68</f>
        <v>18.668390000000006</v>
      </c>
      <c r="I68" s="2">
        <f>'Moving Avg'!H68</f>
        <v>0</v>
      </c>
      <c r="J68" s="5" t="str">
        <f>OBV!F68</f>
        <v>BULLISH</v>
      </c>
      <c r="K68" s="5" t="str">
        <f>OBV!G68</f>
        <v>STRONG</v>
      </c>
      <c r="L68" s="5" t="str">
        <f>OBV!H68</f>
        <v>BULLISH DIVERGENCE</v>
      </c>
    </row>
    <row r="69" spans="1:12" ht="13.5" x14ac:dyDescent="0.25">
      <c r="A69" s="3">
        <f>RSI!A69</f>
        <v>42408</v>
      </c>
      <c r="B69" s="2">
        <f>RSI!B69</f>
        <v>18.333300000000001</v>
      </c>
      <c r="C69" s="2">
        <f>RSI!I69</f>
        <v>37.033697919720595</v>
      </c>
      <c r="D69" s="2">
        <f>MACD!E69</f>
        <v>1.3204265601317537</v>
      </c>
      <c r="E69" s="2">
        <f>MACD!F69</f>
        <v>0.89088239551408865</v>
      </c>
      <c r="F69" s="2">
        <f>'Moving Avg'!D69</f>
        <v>18.758420000000001</v>
      </c>
      <c r="G69" s="2">
        <f>'Moving Avg'!F69</f>
        <v>20.220980000000004</v>
      </c>
      <c r="H69" s="2">
        <f>'Moving Avg'!G69</f>
        <v>18.694338000000005</v>
      </c>
      <c r="I69" s="2">
        <f>'Moving Avg'!H69</f>
        <v>0</v>
      </c>
      <c r="J69" s="5" t="str">
        <f>OBV!F69</f>
        <v>BULLISH</v>
      </c>
      <c r="K69" s="5" t="str">
        <f>OBV!G69</f>
        <v>STRONG</v>
      </c>
      <c r="L69" s="5" t="str">
        <f>OBV!H69</f>
        <v>BULLISH DIVERGENCE</v>
      </c>
    </row>
    <row r="70" spans="1:12" ht="13.5" x14ac:dyDescent="0.25">
      <c r="A70" s="3">
        <f>RSI!A70</f>
        <v>42409</v>
      </c>
      <c r="B70" s="2">
        <f>RSI!B70</f>
        <v>18.353200000000001</v>
      </c>
      <c r="C70" s="2">
        <f>RSI!I70</f>
        <v>37.347056395050615</v>
      </c>
      <c r="D70" s="2">
        <f>MACD!E70</f>
        <v>1.197330407135734</v>
      </c>
      <c r="E70" s="2">
        <f>MACD!F70</f>
        <v>0.95217199783841777</v>
      </c>
      <c r="F70" s="2">
        <f>'Moving Avg'!D70</f>
        <v>18.544840000000001</v>
      </c>
      <c r="G70" s="2">
        <f>'Moving Avg'!F70</f>
        <v>20.048325000000006</v>
      </c>
      <c r="H70" s="2">
        <f>'Moving Avg'!G70</f>
        <v>18.720684000000002</v>
      </c>
      <c r="I70" s="2">
        <f>'Moving Avg'!H70</f>
        <v>0</v>
      </c>
      <c r="J70" s="5" t="str">
        <f>OBV!F70</f>
        <v>BULLISH</v>
      </c>
      <c r="K70" s="5" t="str">
        <f>OBV!G70</f>
        <v>STRONG</v>
      </c>
      <c r="L70" s="5" t="str">
        <f>OBV!H70</f>
        <v>BULLISH DIVERGENCE</v>
      </c>
    </row>
    <row r="71" spans="1:12" ht="13.5" x14ac:dyDescent="0.25">
      <c r="A71" s="3">
        <f>RSI!A71</f>
        <v>42410</v>
      </c>
      <c r="B71" s="2">
        <f>RSI!B71</f>
        <v>18.862200000000001</v>
      </c>
      <c r="C71" s="2">
        <f>RSI!I71</f>
        <v>44.900275356183265</v>
      </c>
      <c r="D71" s="2">
        <f>MACD!E71</f>
        <v>1.0676193994364489</v>
      </c>
      <c r="E71" s="2">
        <f>MACD!F71</f>
        <v>0.97526147815802411</v>
      </c>
      <c r="F71" s="2">
        <f>'Moving Avg'!D71</f>
        <v>18.548840000000002</v>
      </c>
      <c r="G71" s="2">
        <f>'Moving Avg'!F71</f>
        <v>19.901120000000002</v>
      </c>
      <c r="H71" s="2">
        <f>'Moving Avg'!G71</f>
        <v>18.757410000000007</v>
      </c>
      <c r="I71" s="2">
        <f>'Moving Avg'!H71</f>
        <v>0</v>
      </c>
      <c r="J71" s="5" t="str">
        <f>OBV!F71</f>
        <v>BULLISH</v>
      </c>
      <c r="K71" s="5" t="str">
        <f>OBV!G71</f>
        <v>STRONG</v>
      </c>
      <c r="L71" s="5" t="str">
        <f>OBV!H71</f>
        <v>CONFIRMED BULLISH</v>
      </c>
    </row>
    <row r="72" spans="1:12" ht="13.5" x14ac:dyDescent="0.25">
      <c r="A72" s="3">
        <f>RSI!A72</f>
        <v>42411</v>
      </c>
      <c r="B72" s="2">
        <f>RSI!B72</f>
        <v>18.862200000000001</v>
      </c>
      <c r="C72" s="2">
        <f>RSI!I72</f>
        <v>44.900275356183258</v>
      </c>
      <c r="D72" s="2">
        <f>MACD!E72</f>
        <v>0.87905414383801528</v>
      </c>
      <c r="E72" s="2">
        <f>MACD!F72</f>
        <v>0.95602001129402248</v>
      </c>
      <c r="F72" s="2">
        <f>'Moving Avg'!D72</f>
        <v>18.548840000000002</v>
      </c>
      <c r="G72" s="2">
        <f>'Moving Avg'!F72</f>
        <v>19.726970000000005</v>
      </c>
      <c r="H72" s="2">
        <f>'Moving Avg'!G72</f>
        <v>18.795334000000011</v>
      </c>
      <c r="I72" s="2">
        <f>'Moving Avg'!H72</f>
        <v>0</v>
      </c>
      <c r="J72" s="5" t="str">
        <f>OBV!F72</f>
        <v>BULLISH</v>
      </c>
      <c r="K72" s="5" t="str">
        <f>OBV!G72</f>
        <v>STRONG</v>
      </c>
      <c r="L72" s="5" t="str">
        <f>OBV!H72</f>
        <v>NEUTRAL</v>
      </c>
    </row>
    <row r="73" spans="1:12" ht="13.5" x14ac:dyDescent="0.25">
      <c r="A73" s="3">
        <f>RSI!A73</f>
        <v>42412</v>
      </c>
      <c r="B73" s="2">
        <f>RSI!B73</f>
        <v>18.3233</v>
      </c>
      <c r="C73" s="2">
        <f>RSI!I73</f>
        <v>39.110708818989238</v>
      </c>
      <c r="D73" s="2">
        <f>MACD!E73</f>
        <v>0.84009499322570491</v>
      </c>
      <c r="E73" s="2">
        <f>MACD!F73</f>
        <v>0.9328350076803591</v>
      </c>
      <c r="F73" s="2">
        <f>'Moving Avg'!D73</f>
        <v>18.54684</v>
      </c>
      <c r="G73" s="2">
        <f>'Moving Avg'!F73</f>
        <v>19.555315000000007</v>
      </c>
      <c r="H73" s="2">
        <f>'Moving Avg'!G73</f>
        <v>18.822480000000013</v>
      </c>
      <c r="I73" s="2">
        <f>'Moving Avg'!H73</f>
        <v>0</v>
      </c>
      <c r="J73" s="5" t="str">
        <f>OBV!F73</f>
        <v>BULLISH</v>
      </c>
      <c r="K73" s="5" t="str">
        <f>OBV!G73</f>
        <v>STRONG</v>
      </c>
      <c r="L73" s="5" t="str">
        <f>OBV!H73</f>
        <v>BULLISH DIVERGENCE</v>
      </c>
    </row>
    <row r="74" spans="1:12" ht="13.5" x14ac:dyDescent="0.25">
      <c r="A74" s="3">
        <f>RSI!A74</f>
        <v>42415</v>
      </c>
      <c r="B74" s="2">
        <f>RSI!B74</f>
        <v>18.3233</v>
      </c>
      <c r="C74" s="2">
        <f>RSI!I74</f>
        <v>39.110708818989238</v>
      </c>
      <c r="D74" s="2">
        <f>MACD!E74</f>
        <v>0.81250825137018268</v>
      </c>
      <c r="E74" s="2">
        <f>MACD!F74</f>
        <v>0.90876965641832386</v>
      </c>
      <c r="F74" s="2">
        <f>'Moving Avg'!D74</f>
        <v>18.544840000000001</v>
      </c>
      <c r="G74" s="2">
        <f>'Moving Avg'!F74</f>
        <v>19.387650000000001</v>
      </c>
      <c r="H74" s="2">
        <f>'Moving Avg'!G74</f>
        <v>18.848628000000009</v>
      </c>
      <c r="I74" s="2">
        <f>'Moving Avg'!H74</f>
        <v>0</v>
      </c>
      <c r="J74" s="5" t="str">
        <f>OBV!F74</f>
        <v>BULLISH</v>
      </c>
      <c r="K74" s="5" t="str">
        <f>OBV!G74</f>
        <v>STRONG</v>
      </c>
      <c r="L74" s="5" t="str">
        <f>OBV!H74</f>
        <v>BULLISH DIVERGENCE</v>
      </c>
    </row>
    <row r="75" spans="1:12" ht="13.5" x14ac:dyDescent="0.25">
      <c r="A75" s="3">
        <f>RSI!A75</f>
        <v>42416</v>
      </c>
      <c r="B75" s="2">
        <f>RSI!B75</f>
        <v>17.7943</v>
      </c>
      <c r="C75" s="2">
        <f>RSI!I75</f>
        <v>34.1043328762497</v>
      </c>
      <c r="D75" s="2">
        <f>MACD!E75</f>
        <v>0.8333310803851397</v>
      </c>
      <c r="E75" s="2">
        <f>MACD!F75</f>
        <v>0.89368194121168709</v>
      </c>
      <c r="F75" s="2">
        <f>'Moving Avg'!D75</f>
        <v>18.433060000000001</v>
      </c>
      <c r="G75" s="2">
        <f>'Moving Avg'!F75</f>
        <v>19.195035000000001</v>
      </c>
      <c r="H75" s="2">
        <f>'Moving Avg'!G75</f>
        <v>18.864196000000014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</row>
    <row r="76" spans="1:12" ht="13.5" x14ac:dyDescent="0.25">
      <c r="A76" s="3">
        <f>RSI!A76</f>
        <v>42417</v>
      </c>
      <c r="B76" s="2">
        <f>RSI!B76</f>
        <v>18.5029</v>
      </c>
      <c r="C76" s="2">
        <f>RSI!I76</f>
        <v>44.375584961530073</v>
      </c>
      <c r="D76" s="2">
        <f>MACD!E76</f>
        <v>0.71713721616170645</v>
      </c>
      <c r="E76" s="2">
        <f>MACD!F76</f>
        <v>0.85837299620169105</v>
      </c>
      <c r="F76" s="2">
        <f>'Moving Avg'!D76</f>
        <v>18.3612</v>
      </c>
      <c r="G76" s="2">
        <f>'Moving Avg'!F76</f>
        <v>19.037850000000006</v>
      </c>
      <c r="H76" s="2">
        <f>'Moving Avg'!G76</f>
        <v>18.893936000000011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CONFIRMED BEARISH</v>
      </c>
    </row>
    <row r="77" spans="1:12" ht="13.5" x14ac:dyDescent="0.25">
      <c r="A77" s="3">
        <f>RSI!A77</f>
        <v>42418</v>
      </c>
      <c r="B77" s="2">
        <f>RSI!B77</f>
        <v>19.530899999999999</v>
      </c>
      <c r="C77" s="2">
        <f>RSI!I77</f>
        <v>55.268752624297932</v>
      </c>
      <c r="D77" s="2">
        <f>MACD!E77</f>
        <v>0.54872507506172852</v>
      </c>
      <c r="E77" s="2">
        <f>MACD!F77</f>
        <v>0.79644341197369861</v>
      </c>
      <c r="F77" s="2">
        <f>'Moving Avg'!D77</f>
        <v>18.49494</v>
      </c>
      <c r="G77" s="2">
        <f>'Moving Avg'!F77</f>
        <v>18.934560000000001</v>
      </c>
      <c r="H77" s="2">
        <f>'Moving Avg'!G77</f>
        <v>18.944036000000008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</row>
    <row r="78" spans="1:12" ht="13.5" x14ac:dyDescent="0.25">
      <c r="A78" s="3">
        <f>RSI!A78</f>
        <v>42419</v>
      </c>
      <c r="B78" s="2">
        <f>RSI!B78</f>
        <v>19.940000000000001</v>
      </c>
      <c r="C78" s="2">
        <f>RSI!I78</f>
        <v>58.732291993332488</v>
      </c>
      <c r="D78" s="2">
        <f>MACD!E78</f>
        <v>0.2912315163644621</v>
      </c>
      <c r="E78" s="2">
        <f>MACD!F78</f>
        <v>0.69540103285185129</v>
      </c>
      <c r="F78" s="2">
        <f>'Moving Avg'!D78</f>
        <v>18.818279999999998</v>
      </c>
      <c r="G78" s="2">
        <f>'Moving Avg'!F78</f>
        <v>18.915095000000001</v>
      </c>
      <c r="H78" s="2">
        <f>'Moving Avg'!G78</f>
        <v>19.001920000000005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</row>
    <row r="79" spans="1:12" ht="13.5" x14ac:dyDescent="0.25">
      <c r="A79" s="3">
        <f>RSI!A79</f>
        <v>42422</v>
      </c>
      <c r="B79" s="2">
        <f>RSI!B79</f>
        <v>19.9101</v>
      </c>
      <c r="C79" s="2">
        <f>RSI!I79</f>
        <v>58.376518407055464</v>
      </c>
      <c r="D79" s="2">
        <f>MACD!E79</f>
        <v>7.0077514349630832E-2</v>
      </c>
      <c r="E79" s="2">
        <f>MACD!F79</f>
        <v>0.5703363291514072</v>
      </c>
      <c r="F79" s="2">
        <f>'Moving Avg'!D79</f>
        <v>19.135640000000002</v>
      </c>
      <c r="G79" s="2">
        <f>'Moving Avg'!F79</f>
        <v>18.939545000000003</v>
      </c>
      <c r="H79" s="2">
        <f>'Moving Avg'!G79</f>
        <v>19.059604000000007</v>
      </c>
      <c r="I79" s="2">
        <f>'Moving Avg'!H79</f>
        <v>0</v>
      </c>
      <c r="J79" s="5" t="str">
        <f>OBV!F79</f>
        <v>BULLISH</v>
      </c>
      <c r="K79" s="5" t="str">
        <f>OBV!G79</f>
        <v>STRONG</v>
      </c>
      <c r="L79" s="5" t="str">
        <f>OBV!H79</f>
        <v>CONFIRMED BULLISH</v>
      </c>
    </row>
    <row r="80" spans="1:12" ht="13.5" x14ac:dyDescent="0.25">
      <c r="A80" s="3">
        <f>RSI!A80</f>
        <v>42423</v>
      </c>
      <c r="B80" s="2">
        <f>RSI!B80</f>
        <v>19.9101</v>
      </c>
      <c r="C80" s="2">
        <f>RSI!I80</f>
        <v>58.376518407055464</v>
      </c>
      <c r="D80" s="2">
        <f>MACD!E80</f>
        <v>-0.11889758710757192</v>
      </c>
      <c r="E80" s="2">
        <f>MACD!F80</f>
        <v>0.43248954589961136</v>
      </c>
      <c r="F80" s="2">
        <f>'Moving Avg'!D80</f>
        <v>19.558799999999998</v>
      </c>
      <c r="G80" s="2">
        <f>'Moving Avg'!F80</f>
        <v>18.964994999999998</v>
      </c>
      <c r="H80" s="2">
        <f>'Moving Avg'!G80</f>
        <v>19.117288000000009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</row>
    <row r="81" spans="1:12" ht="13.5" x14ac:dyDescent="0.25">
      <c r="A81" s="3">
        <f>RSI!A81</f>
        <v>42424</v>
      </c>
      <c r="B81" s="2">
        <f>RSI!B81</f>
        <v>19.9101</v>
      </c>
      <c r="C81" s="2">
        <f>RSI!I81</f>
        <v>58.376518407055471</v>
      </c>
      <c r="D81" s="2">
        <f>MACD!E81</f>
        <v>-0.20503480235629112</v>
      </c>
      <c r="E81" s="2">
        <f>MACD!F81</f>
        <v>0.3049846762484309</v>
      </c>
      <c r="F81" s="2">
        <f>'Moving Avg'!D81</f>
        <v>19.840240000000001</v>
      </c>
      <c r="G81" s="2">
        <f>'Moving Avg'!F81</f>
        <v>18.98845</v>
      </c>
      <c r="H81" s="2">
        <f>'Moving Avg'!G81</f>
        <v>19.17617000000001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CONFIRMED BULLISH</v>
      </c>
    </row>
    <row r="82" spans="1:12" ht="13.5" x14ac:dyDescent="0.25">
      <c r="A82" s="3">
        <f>RSI!A82</f>
        <v>42425</v>
      </c>
      <c r="B82" s="2">
        <f>RSI!B82</f>
        <v>19.9101</v>
      </c>
      <c r="C82" s="2">
        <f>RSI!I82</f>
        <v>58.376518407055471</v>
      </c>
      <c r="D82" s="2">
        <f>MACD!E82</f>
        <v>-0.28212652595735221</v>
      </c>
      <c r="E82" s="2">
        <f>MACD!F82</f>
        <v>0.18756243580727427</v>
      </c>
      <c r="F82" s="2">
        <f>'Moving Avg'!D82</f>
        <v>19.916080000000001</v>
      </c>
      <c r="G82" s="2">
        <f>'Moving Avg'!F82</f>
        <v>19.038349999999998</v>
      </c>
      <c r="H82" s="2">
        <f>'Moving Avg'!G82</f>
        <v>19.234054000000011</v>
      </c>
      <c r="I82" s="2">
        <f>'Moving Avg'!H82</f>
        <v>0</v>
      </c>
      <c r="J82" s="5" t="str">
        <f>OBV!F82</f>
        <v>BULLISH</v>
      </c>
      <c r="K82" s="5" t="str">
        <f>OBV!G82</f>
        <v>STRONG</v>
      </c>
      <c r="L82" s="5" t="str">
        <f>OBV!H82</f>
        <v>CONFIRMED BULLISH</v>
      </c>
    </row>
    <row r="83" spans="1:12" ht="13.5" x14ac:dyDescent="0.25">
      <c r="A83" s="3">
        <f>RSI!A83</f>
        <v>42426</v>
      </c>
      <c r="B83" s="2">
        <f>RSI!B83</f>
        <v>19.9101</v>
      </c>
      <c r="C83" s="2">
        <f>RSI!I83</f>
        <v>58.376518407055478</v>
      </c>
      <c r="D83" s="2">
        <f>MACD!E83</f>
        <v>-0.43416048004983665</v>
      </c>
      <c r="E83" s="2">
        <f>MACD!F83</f>
        <v>6.3217852635852112E-2</v>
      </c>
      <c r="F83" s="2">
        <f>'Moving Avg'!D83</f>
        <v>19.9101</v>
      </c>
      <c r="G83" s="2">
        <f>'Moving Avg'!F83</f>
        <v>19.062799999999999</v>
      </c>
      <c r="H83" s="2">
        <f>'Moving Avg'!G83</f>
        <v>19.292736000000012</v>
      </c>
      <c r="I83" s="2">
        <f>'Moving Avg'!H83</f>
        <v>0</v>
      </c>
      <c r="J83" s="5" t="str">
        <f>OBV!F83</f>
        <v>BEARISH</v>
      </c>
      <c r="K83" s="5" t="str">
        <f>OBV!G83</f>
        <v>NEUTRAL</v>
      </c>
      <c r="L83" s="5" t="str">
        <f>OBV!H83</f>
        <v>CONFIRMED BEARISH</v>
      </c>
    </row>
    <row r="84" spans="1:12" ht="13.5" x14ac:dyDescent="0.25">
      <c r="A84" s="3">
        <f>RSI!A84</f>
        <v>42429</v>
      </c>
      <c r="B84" s="2">
        <f>RSI!B84</f>
        <v>19.021899999999999</v>
      </c>
      <c r="C84" s="2">
        <f>RSI!I84</f>
        <v>46.306637254910044</v>
      </c>
      <c r="D84" s="2">
        <f>MACD!E84</f>
        <v>-0.50061830185961753</v>
      </c>
      <c r="E84" s="2">
        <f>MACD!F84</f>
        <v>-4.9549378263241815E-2</v>
      </c>
      <c r="F84" s="2">
        <f>'Moving Avg'!D84</f>
        <v>19.73246</v>
      </c>
      <c r="G84" s="2">
        <f>'Moving Avg'!F84</f>
        <v>19.042840000000002</v>
      </c>
      <c r="H84" s="2">
        <f>'Moving Avg'!G84</f>
        <v>19.330860000000012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</row>
    <row r="85" spans="1:12" ht="13.5" x14ac:dyDescent="0.25">
      <c r="A85" s="3">
        <f>RSI!A85</f>
        <v>42430</v>
      </c>
      <c r="B85" s="2">
        <f>RSI!B85</f>
        <v>18.952000000000002</v>
      </c>
      <c r="C85" s="2">
        <f>RSI!I85</f>
        <v>45.509166481739221</v>
      </c>
      <c r="D85" s="2">
        <f>MACD!E85</f>
        <v>-0.63114943516518096</v>
      </c>
      <c r="E85" s="2">
        <f>MACD!F85</f>
        <v>-0.16586938964362966</v>
      </c>
      <c r="F85" s="2">
        <f>'Moving Avg'!D85</f>
        <v>19.540839999999999</v>
      </c>
      <c r="G85" s="2">
        <f>'Moving Avg'!F85</f>
        <v>19.019385</v>
      </c>
      <c r="H85" s="2">
        <f>'Moving Avg'!G85</f>
        <v>19.370380000000008</v>
      </c>
      <c r="I85" s="2">
        <f>'Moving Avg'!H85</f>
        <v>0</v>
      </c>
      <c r="J85" s="5" t="str">
        <f>OBV!F85</f>
        <v>BEARISH</v>
      </c>
      <c r="K85" s="5" t="str">
        <f>OBV!G85</f>
        <v>WEAK</v>
      </c>
      <c r="L85" s="5" t="str">
        <f>OBV!H85</f>
        <v>CONFIRMED BEARISH</v>
      </c>
    </row>
    <row r="86" spans="1:12" ht="13.5" x14ac:dyDescent="0.25">
      <c r="A86" s="3">
        <f>RSI!A86</f>
        <v>42431</v>
      </c>
      <c r="B86" s="2">
        <f>RSI!B86</f>
        <v>18.952000000000002</v>
      </c>
      <c r="C86" s="2">
        <f>RSI!I86</f>
        <v>45.509166481739221</v>
      </c>
      <c r="D86" s="2">
        <f>MACD!E86</f>
        <v>-0.63040260872178422</v>
      </c>
      <c r="E86" s="2">
        <f>MACD!F86</f>
        <v>-0.25877603345926059</v>
      </c>
      <c r="F86" s="2">
        <f>'Moving Avg'!D86</f>
        <v>19.349219999999999</v>
      </c>
      <c r="G86" s="2">
        <f>'Moving Avg'!F86</f>
        <v>19.024875000000002</v>
      </c>
      <c r="H86" s="2">
        <f>'Moving Avg'!G86</f>
        <v>19.409900000000007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</row>
    <row r="87" spans="1:12" ht="13.5" x14ac:dyDescent="0.25">
      <c r="A87" s="3">
        <f>RSI!A87</f>
        <v>42432</v>
      </c>
      <c r="B87" s="2">
        <f>RSI!B87</f>
        <v>18.952000000000002</v>
      </c>
      <c r="C87" s="2">
        <f>RSI!I87</f>
        <v>45.509166481739221</v>
      </c>
      <c r="D87" s="2">
        <f>MACD!E87</f>
        <v>-0.46959751553995943</v>
      </c>
      <c r="E87" s="2">
        <f>MACD!F87</f>
        <v>-0.30094032987540037</v>
      </c>
      <c r="F87" s="2">
        <f>'Moving Avg'!D87</f>
        <v>19.157599999999999</v>
      </c>
      <c r="G87" s="2">
        <f>'Moving Avg'!F87</f>
        <v>19.029365000000002</v>
      </c>
      <c r="H87" s="2">
        <f>'Moving Avg'!G87</f>
        <v>19.448422000000004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CONFIRMED BEARISH</v>
      </c>
    </row>
    <row r="88" spans="1:12" ht="13.5" x14ac:dyDescent="0.25">
      <c r="A88" s="3">
        <f>RSI!A88</f>
        <v>42433</v>
      </c>
      <c r="B88" s="2">
        <f>RSI!B88</f>
        <v>18.952000000000002</v>
      </c>
      <c r="C88" s="2">
        <f>RSI!I88</f>
        <v>45.509166481739221</v>
      </c>
      <c r="D88" s="2">
        <f>MACD!E88</f>
        <v>-0.26872346799818914</v>
      </c>
      <c r="E88" s="2">
        <f>MACD!F88</f>
        <v>-0.29449695749995813</v>
      </c>
      <c r="F88" s="2">
        <f>'Moving Avg'!D88</f>
        <v>18.965979999999998</v>
      </c>
      <c r="G88" s="2">
        <f>'Moving Avg'!F88</f>
        <v>19.060300000000002</v>
      </c>
      <c r="H88" s="2">
        <f>'Moving Avg'!G88</f>
        <v>19.475168000000007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CONFIRMED BEARISH</v>
      </c>
    </row>
    <row r="89" spans="1:12" ht="13.5" x14ac:dyDescent="0.25">
      <c r="A89" s="3">
        <f>RSI!A89</f>
        <v>42436</v>
      </c>
      <c r="B89" s="2">
        <f>RSI!B89</f>
        <v>18.3931</v>
      </c>
      <c r="C89" s="2">
        <f>RSI!I89</f>
        <v>38.39751704166634</v>
      </c>
      <c r="D89" s="2">
        <f>MACD!E89</f>
        <v>-6.0221881257504606E-2</v>
      </c>
      <c r="E89" s="2">
        <f>MACD!F89</f>
        <v>-0.24764194225146743</v>
      </c>
      <c r="F89" s="2">
        <f>'Moving Avg'!D89</f>
        <v>18.840220000000002</v>
      </c>
      <c r="G89" s="2">
        <f>'Moving Avg'!F89</f>
        <v>19.063290000000002</v>
      </c>
      <c r="H89" s="2">
        <f>'Moving Avg'!G89</f>
        <v>19.491136000000004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</row>
    <row r="90" spans="1:12" ht="13.5" x14ac:dyDescent="0.25">
      <c r="A90" s="3">
        <f>RSI!A90</f>
        <v>42437</v>
      </c>
      <c r="B90" s="2">
        <f>RSI!B90</f>
        <v>18.3931</v>
      </c>
      <c r="C90" s="2">
        <f>RSI!I90</f>
        <v>38.39751704166634</v>
      </c>
      <c r="D90" s="2">
        <f>MACD!E90</f>
        <v>0.12110810130294425</v>
      </c>
      <c r="E90" s="2">
        <f>MACD!F90</f>
        <v>-0.1738919335405851</v>
      </c>
      <c r="F90" s="2">
        <f>'Moving Avg'!D90</f>
        <v>18.728440000000003</v>
      </c>
      <c r="G90" s="2">
        <f>'Moving Avg'!F90</f>
        <v>19.065284999999999</v>
      </c>
      <c r="H90" s="2">
        <f>'Moving Avg'!G90</f>
        <v>19.496724000000007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</row>
    <row r="91" spans="1:12" ht="13.5" x14ac:dyDescent="0.25">
      <c r="A91" s="3">
        <f>RSI!A91</f>
        <v>42438</v>
      </c>
      <c r="B91" s="2">
        <f>RSI!B91</f>
        <v>18.3931</v>
      </c>
      <c r="C91" s="2">
        <f>RSI!I91</f>
        <v>38.39751704166634</v>
      </c>
      <c r="D91" s="2">
        <f>MACD!E91</f>
        <v>0.27908335144229568</v>
      </c>
      <c r="E91" s="2">
        <f>MACD!F91</f>
        <v>-8.3296876544008969E-2</v>
      </c>
      <c r="F91" s="2">
        <f>'Moving Avg'!D91</f>
        <v>18.616660000000003</v>
      </c>
      <c r="G91" s="2">
        <f>'Moving Avg'!F91</f>
        <v>19.041830000000001</v>
      </c>
      <c r="H91" s="2">
        <f>'Moving Avg'!G91</f>
        <v>19.511294000000007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CONFIRMED BEARISH</v>
      </c>
    </row>
    <row r="92" spans="1:12" ht="13.5" x14ac:dyDescent="0.25">
      <c r="A92" s="3">
        <f>RSI!A92</f>
        <v>42439</v>
      </c>
      <c r="B92" s="2">
        <f>RSI!B92</f>
        <v>18.403099999999998</v>
      </c>
      <c r="C92" s="2">
        <f>RSI!I92</f>
        <v>38.611892784677835</v>
      </c>
      <c r="D92" s="2">
        <f>MACD!E92</f>
        <v>0.4162197058085404</v>
      </c>
      <c r="E92" s="2">
        <f>MACD!F92</f>
        <v>1.6606439926500904E-2</v>
      </c>
      <c r="F92" s="2">
        <f>'Moving Avg'!D92</f>
        <v>18.506880000000002</v>
      </c>
      <c r="G92" s="2">
        <f>'Moving Avg'!F92</f>
        <v>19.018875000000001</v>
      </c>
      <c r="H92" s="2">
        <f>'Moving Avg'!G92</f>
        <v>19.517482000000005</v>
      </c>
      <c r="I92" s="2">
        <f>'Moving Avg'!H92</f>
        <v>0</v>
      </c>
      <c r="J92" s="5" t="str">
        <f>OBV!F92</f>
        <v>BEARISH</v>
      </c>
      <c r="K92" s="5" t="str">
        <f>OBV!G92</f>
        <v>NEUTRAL</v>
      </c>
      <c r="L92" s="5" t="str">
        <f>OBV!H92</f>
        <v>CONFIRMED BEARISH</v>
      </c>
    </row>
    <row r="93" spans="1:12" ht="13.5" x14ac:dyDescent="0.25">
      <c r="A93" s="3">
        <f>RSI!A93</f>
        <v>42440</v>
      </c>
      <c r="B93" s="2">
        <f>RSI!B93</f>
        <v>18.952000000000002</v>
      </c>
      <c r="C93" s="2">
        <f>RSI!I93</f>
        <v>49.085510798885295</v>
      </c>
      <c r="D93" s="2">
        <f>MACD!E93</f>
        <v>0.49543400389254089</v>
      </c>
      <c r="E93" s="2">
        <f>MACD!F93</f>
        <v>0.1123719527197089</v>
      </c>
      <c r="F93" s="2">
        <f>'Moving Avg'!D93</f>
        <v>18.506879999999999</v>
      </c>
      <c r="G93" s="2">
        <f>'Moving Avg'!F93</f>
        <v>19.05031</v>
      </c>
      <c r="H93" s="2">
        <f>'Moving Avg'!G93</f>
        <v>19.535246000000008</v>
      </c>
      <c r="I93" s="2">
        <f>'Moving Avg'!H93</f>
        <v>0</v>
      </c>
      <c r="J93" s="5" t="str">
        <f>OBV!F93</f>
        <v>BEARISH</v>
      </c>
      <c r="K93" s="5" t="str">
        <f>OBV!G93</f>
        <v>NEUTRAL</v>
      </c>
      <c r="L93" s="5" t="str">
        <f>OBV!H93</f>
        <v>NEUTRAL</v>
      </c>
    </row>
    <row r="94" spans="1:12" ht="13.5" x14ac:dyDescent="0.25">
      <c r="A94" s="3">
        <f>RSI!A94</f>
        <v>42443</v>
      </c>
      <c r="B94" s="2">
        <f>RSI!B94</f>
        <v>18.952000000000002</v>
      </c>
      <c r="C94" s="2">
        <f>RSI!I94</f>
        <v>49.085510798885295</v>
      </c>
      <c r="D94" s="2">
        <f>MACD!E94</f>
        <v>0.42612288126441911</v>
      </c>
      <c r="E94" s="2">
        <f>MACD!F94</f>
        <v>0.17512213842865093</v>
      </c>
      <c r="F94" s="2">
        <f>'Moving Avg'!D94</f>
        <v>18.618659999999998</v>
      </c>
      <c r="G94" s="2">
        <f>'Moving Avg'!F94</f>
        <v>19.081745000000002</v>
      </c>
      <c r="H94" s="2">
        <f>'Moving Avg'!G94</f>
        <v>19.56239200000001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CONFIRMED BULLISH</v>
      </c>
    </row>
    <row r="95" spans="1:12" ht="13.5" x14ac:dyDescent="0.25">
      <c r="A95" s="3">
        <f>RSI!A95</f>
        <v>42444</v>
      </c>
      <c r="B95" s="2">
        <f>RSI!B95</f>
        <v>18.403099999999998</v>
      </c>
      <c r="C95" s="2">
        <f>RSI!I95</f>
        <v>40.977297465213049</v>
      </c>
      <c r="D95" s="2">
        <f>MACD!E95</f>
        <v>0.39766518825076602</v>
      </c>
      <c r="E95" s="2">
        <f>MACD!F95</f>
        <v>0.21963074839307395</v>
      </c>
      <c r="F95" s="2">
        <f>'Moving Avg'!D95</f>
        <v>18.620659999999997</v>
      </c>
      <c r="G95" s="2">
        <f>'Moving Avg'!F95</f>
        <v>19.112184999999997</v>
      </c>
      <c r="H95" s="2">
        <f>'Moving Avg'!G95</f>
        <v>19.568180000000005</v>
      </c>
      <c r="I95" s="2">
        <f>'Moving Avg'!H95</f>
        <v>0</v>
      </c>
      <c r="J95" s="5" t="str">
        <f>OBV!F95</f>
        <v>BULLISH</v>
      </c>
      <c r="K95" s="5" t="str">
        <f>OBV!G95</f>
        <v>NEUTRAL</v>
      </c>
      <c r="L95" s="5" t="str">
        <f>OBV!H95</f>
        <v>CONFIRMED BULLISH</v>
      </c>
    </row>
    <row r="96" spans="1:12" ht="13.5" x14ac:dyDescent="0.25">
      <c r="A96" s="3">
        <f>RSI!A96</f>
        <v>42445</v>
      </c>
      <c r="B96" s="2">
        <f>RSI!B96</f>
        <v>18.403099999999998</v>
      </c>
      <c r="C96" s="2">
        <f>RSI!I96</f>
        <v>40.977297465213056</v>
      </c>
      <c r="D96" s="2">
        <f>MACD!E96</f>
        <v>0.37709274855914998</v>
      </c>
      <c r="E96" s="2">
        <f>MACD!F96</f>
        <v>0.25112314842628919</v>
      </c>
      <c r="F96" s="2">
        <f>'Moving Avg'!D96</f>
        <v>18.62266</v>
      </c>
      <c r="G96" s="2">
        <f>'Moving Avg'!F96</f>
        <v>19.107194999999997</v>
      </c>
      <c r="H96" s="2">
        <f>'Moving Avg'!G96</f>
        <v>19.558000000000007</v>
      </c>
      <c r="I96" s="2">
        <f>'Moving Avg'!H96</f>
        <v>0</v>
      </c>
      <c r="J96" s="5" t="str">
        <f>OBV!F96</f>
        <v>BULLISH</v>
      </c>
      <c r="K96" s="5" t="str">
        <f>OBV!G96</f>
        <v>NEUTRAL</v>
      </c>
      <c r="L96" s="5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18.403099999999998</v>
      </c>
      <c r="C97" s="2">
        <f>RSI!I97</f>
        <v>40.977297465213056</v>
      </c>
      <c r="D97" s="2">
        <f>MACD!E97</f>
        <v>0.36293265764908966</v>
      </c>
      <c r="E97" s="2">
        <f>MACD!F97</f>
        <v>0.27348505027084929</v>
      </c>
      <c r="F97" s="2">
        <f>'Moving Avg'!D97</f>
        <v>18.62266</v>
      </c>
      <c r="G97" s="2">
        <f>'Moving Avg'!F97</f>
        <v>19.050804999999997</v>
      </c>
      <c r="H97" s="2">
        <f>'Moving Avg'!G97</f>
        <v>19.527262000000004</v>
      </c>
      <c r="I97" s="2">
        <f>'Moving Avg'!H97</f>
        <v>0</v>
      </c>
      <c r="J97" s="5" t="str">
        <f>OBV!F97</f>
        <v>BULLISH</v>
      </c>
      <c r="K97" s="5" t="str">
        <f>OBV!G97</f>
        <v>NEUTRAL</v>
      </c>
      <c r="L97" s="5" t="str">
        <f>OBV!H97</f>
        <v>NEUTRAL</v>
      </c>
    </row>
    <row r="98" spans="1:12" ht="13.5" x14ac:dyDescent="0.25">
      <c r="A98" s="3">
        <f>RSI!A98</f>
        <v>42447</v>
      </c>
      <c r="B98" s="2">
        <f>RSI!B98</f>
        <v>17.963999999999999</v>
      </c>
      <c r="C98" s="2">
        <f>RSI!I98</f>
        <v>35.172359167532164</v>
      </c>
      <c r="D98" s="2">
        <f>MACD!E98</f>
        <v>0.38648378120788607</v>
      </c>
      <c r="E98" s="2">
        <f>MACD!F98</f>
        <v>0.29608479645825669</v>
      </c>
      <c r="F98" s="2">
        <f>'Moving Avg'!D98</f>
        <v>18.425059999999998</v>
      </c>
      <c r="G98" s="2">
        <f>'Moving Avg'!F98</f>
        <v>18.952005</v>
      </c>
      <c r="H98" s="2">
        <f>'Moving Avg'!G98</f>
        <v>19.475166000000005</v>
      </c>
      <c r="I98" s="2">
        <f>'Moving Avg'!H98</f>
        <v>0</v>
      </c>
      <c r="J98" s="5" t="str">
        <f>OBV!F98</f>
        <v>BEARISH</v>
      </c>
      <c r="K98" s="5" t="str">
        <f>OBV!G98</f>
        <v>NEUTRAL</v>
      </c>
      <c r="L98" s="5" t="str">
        <f>OBV!H98</f>
        <v>CONFIRMED BEARISH</v>
      </c>
    </row>
    <row r="99" spans="1:12" ht="13.5" x14ac:dyDescent="0.25">
      <c r="A99" s="3">
        <f>RSI!A99</f>
        <v>42450</v>
      </c>
      <c r="B99" s="2">
        <f>RSI!B99</f>
        <v>17.963999999999999</v>
      </c>
      <c r="C99" s="2">
        <f>RSI!I99</f>
        <v>35.172359167532164</v>
      </c>
      <c r="D99" s="2">
        <f>MACD!E99</f>
        <v>0.32580578648947878</v>
      </c>
      <c r="E99" s="2">
        <f>MACD!F99</f>
        <v>0.30202899446450115</v>
      </c>
      <c r="F99" s="2">
        <f>'Moving Avg'!D99</f>
        <v>18.227460000000001</v>
      </c>
      <c r="G99" s="2">
        <f>'Moving Avg'!F99</f>
        <v>18.854700000000001</v>
      </c>
      <c r="H99" s="2">
        <f>'Moving Avg'!G99</f>
        <v>19.398320000000002</v>
      </c>
      <c r="I99" s="2">
        <f>'Moving Avg'!H99</f>
        <v>0</v>
      </c>
      <c r="J99" s="5" t="str">
        <f>OBV!F99</f>
        <v>BEARISH</v>
      </c>
      <c r="K99" s="5" t="str">
        <f>OBV!G99</f>
        <v>NEUTRAL</v>
      </c>
      <c r="L99" s="5" t="str">
        <f>OBV!H99</f>
        <v>CONFIRMED BEARISH</v>
      </c>
    </row>
    <row r="100" spans="1:12" ht="13.5" x14ac:dyDescent="0.25">
      <c r="A100" s="3">
        <f>RSI!A100</f>
        <v>42451</v>
      </c>
      <c r="B100" s="2">
        <f>RSI!B100</f>
        <v>17.963999999999999</v>
      </c>
      <c r="C100" s="2">
        <f>RSI!I100</f>
        <v>35.172359167532179</v>
      </c>
      <c r="D100" s="2">
        <f>MACD!E100</f>
        <v>0.27944318907204035</v>
      </c>
      <c r="E100" s="2">
        <f>MACD!F100</f>
        <v>0.29751183338600901</v>
      </c>
      <c r="F100" s="2">
        <f>'Moving Avg'!D100</f>
        <v>18.139639999999996</v>
      </c>
      <c r="G100" s="2">
        <f>'Moving Avg'!F100</f>
        <v>18.757394999999999</v>
      </c>
      <c r="H100" s="2">
        <f>'Moving Avg'!G100</f>
        <v>19.321474000000009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CONFIRMED BEARISH</v>
      </c>
    </row>
    <row r="101" spans="1:12" ht="13.5" x14ac:dyDescent="0.25">
      <c r="A101" s="3">
        <f>RSI!A101</f>
        <v>42452</v>
      </c>
      <c r="B101" s="2">
        <f>RSI!B101</f>
        <v>17.963999999999999</v>
      </c>
      <c r="C101" s="2">
        <f>RSI!I101</f>
        <v>35.172359167532164</v>
      </c>
      <c r="D101" s="2">
        <f>MACD!E101</f>
        <v>0.24482470745926577</v>
      </c>
      <c r="E101" s="2">
        <f>MACD!F101</f>
        <v>0.28697440820066034</v>
      </c>
      <c r="F101" s="2">
        <f>'Moving Avg'!D101</f>
        <v>18.051819999999999</v>
      </c>
      <c r="G101" s="2">
        <f>'Moving Avg'!F101</f>
        <v>18.66009</v>
      </c>
      <c r="H101" s="2">
        <f>'Moving Avg'!G101</f>
        <v>19.244628000000002</v>
      </c>
      <c r="I101" s="2">
        <f>'Moving Avg'!H101</f>
        <v>0</v>
      </c>
      <c r="J101" s="5" t="str">
        <f>OBV!F101</f>
        <v>BEARISH</v>
      </c>
      <c r="K101" s="5" t="str">
        <f>OBV!G101</f>
        <v>NEUTRAL</v>
      </c>
      <c r="L101" s="5" t="str">
        <f>OBV!H101</f>
        <v>CONFIRMED BEARISH</v>
      </c>
    </row>
    <row r="102" spans="1:12" ht="13.5" x14ac:dyDescent="0.25">
      <c r="A102" s="3">
        <f>RSI!A102</f>
        <v>42453</v>
      </c>
      <c r="B102" s="2">
        <f>RSI!B102</f>
        <v>17.963999999999999</v>
      </c>
      <c r="C102" s="2">
        <f>RSI!I102</f>
        <v>35.172359167532164</v>
      </c>
      <c r="D102" s="2">
        <f>MACD!E102</f>
        <v>0.22134043032721351</v>
      </c>
      <c r="E102" s="2">
        <f>MACD!F102</f>
        <v>0.27384761262597096</v>
      </c>
      <c r="F102" s="2">
        <f>'Moving Avg'!D102</f>
        <v>17.963999999999999</v>
      </c>
      <c r="G102" s="2">
        <f>'Moving Avg'!F102</f>
        <v>18.562784999999998</v>
      </c>
      <c r="H102" s="2">
        <f>'Moving Avg'!G102</f>
        <v>19.157004000000001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</row>
    <row r="103" spans="1:12" ht="13.5" x14ac:dyDescent="0.25">
      <c r="A103" s="3">
        <f>RSI!A103</f>
        <v>42454</v>
      </c>
      <c r="B103" s="2">
        <f>RSI!B103</f>
        <v>17.814299999999999</v>
      </c>
      <c r="C103" s="2">
        <f>RSI!I103</f>
        <v>32.872660517624155</v>
      </c>
      <c r="D103" s="2">
        <f>MACD!E103</f>
        <v>0.30095770117444332</v>
      </c>
      <c r="E103" s="2">
        <f>MACD!F103</f>
        <v>0.27926963033566543</v>
      </c>
      <c r="F103" s="2">
        <f>'Moving Avg'!D103</f>
        <v>17.934059999999999</v>
      </c>
      <c r="G103" s="2">
        <f>'Moving Avg'!F103</f>
        <v>18.457995</v>
      </c>
      <c r="H103" s="2">
        <f>'Moving Avg'!G103</f>
        <v>19.078161999999999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17.814299999999999</v>
      </c>
      <c r="C104" s="2">
        <f>RSI!I104</f>
        <v>32.872660517624155</v>
      </c>
      <c r="D104" s="2">
        <f>MACD!E104</f>
        <v>0.37287142960262187</v>
      </c>
      <c r="E104" s="2">
        <f>MACD!F104</f>
        <v>0.29798999018905675</v>
      </c>
      <c r="F104" s="2">
        <f>'Moving Avg'!D104</f>
        <v>17.904119999999999</v>
      </c>
      <c r="G104" s="2">
        <f>'Moving Avg'!F104</f>
        <v>18.397614999999998</v>
      </c>
      <c r="H104" s="2">
        <f>'Moving Avg'!G104</f>
        <v>19.000915999999997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17.814299999999999</v>
      </c>
      <c r="C105" s="2">
        <f>RSI!I105</f>
        <v>32.872660517624155</v>
      </c>
      <c r="D105" s="2">
        <f>MACD!E105</f>
        <v>0.35348393558363966</v>
      </c>
      <c r="E105" s="2">
        <f>MACD!F105</f>
        <v>0.30908877926797335</v>
      </c>
      <c r="F105" s="2">
        <f>'Moving Avg'!D105</f>
        <v>17.874180000000003</v>
      </c>
      <c r="G105" s="2">
        <f>'Moving Avg'!F105</f>
        <v>18.340730000000001</v>
      </c>
      <c r="H105" s="2">
        <f>'Moving Avg'!G105</f>
        <v>18.924269999999993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17.814299999999999</v>
      </c>
      <c r="C106" s="2">
        <f>RSI!I106</f>
        <v>32.872660517624155</v>
      </c>
      <c r="D106" s="2">
        <f>MACD!E106</f>
        <v>0.34097596806924102</v>
      </c>
      <c r="E106" s="2">
        <f>MACD!F106</f>
        <v>0.31546621702822686</v>
      </c>
      <c r="F106" s="2">
        <f>'Moving Avg'!D106</f>
        <v>17.844240000000003</v>
      </c>
      <c r="G106" s="2">
        <f>'Moving Avg'!F106</f>
        <v>18.283844999999999</v>
      </c>
      <c r="H106" s="2">
        <f>'Moving Avg'!G106</f>
        <v>18.847623999999996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CONFIRMED BEARISH</v>
      </c>
    </row>
    <row r="107" spans="1:12" ht="13.5" x14ac:dyDescent="0.25">
      <c r="A107" s="3">
        <f>RSI!A107</f>
        <v>42460</v>
      </c>
      <c r="B107" s="2">
        <f>RSI!B107</f>
        <v>17.035900000000002</v>
      </c>
      <c r="C107" s="2">
        <f>RSI!I107</f>
        <v>22.557432087815087</v>
      </c>
      <c r="D107" s="2">
        <f>MACD!E107</f>
        <v>0.39165974317254992</v>
      </c>
      <c r="E107" s="2">
        <f>MACD!F107</f>
        <v>0.33070492225709147</v>
      </c>
      <c r="F107" s="2">
        <f>'Moving Avg'!D107</f>
        <v>17.658619999999999</v>
      </c>
      <c r="G107" s="2">
        <f>'Moving Avg'!F107</f>
        <v>18.188040000000001</v>
      </c>
      <c r="H107" s="2">
        <f>'Moving Avg'!G107</f>
        <v>18.756407999999993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CONFIRMED BEARISH</v>
      </c>
    </row>
    <row r="108" spans="1:12" ht="13.5" x14ac:dyDescent="0.25">
      <c r="A108" s="3">
        <f>RSI!A108</f>
        <v>42461</v>
      </c>
      <c r="B108" s="2">
        <f>RSI!B108</f>
        <v>17.544799999999999</v>
      </c>
      <c r="C108" s="2">
        <f>RSI!I108</f>
        <v>36.570932450943118</v>
      </c>
      <c r="D108" s="2">
        <f>MACD!E108</f>
        <v>0.33723637901506365</v>
      </c>
      <c r="E108" s="2">
        <f>MACD!F108</f>
        <v>0.33201121360868591</v>
      </c>
      <c r="F108" s="2">
        <f>'Moving Avg'!D108</f>
        <v>17.604719999999997</v>
      </c>
      <c r="G108" s="2">
        <f>'Moving Avg'!F108</f>
        <v>18.11768</v>
      </c>
      <c r="H108" s="2">
        <f>'Moving Avg'!G108</f>
        <v>18.700717999999998</v>
      </c>
      <c r="I108" s="2">
        <f>'Moving Avg'!H108</f>
        <v>0</v>
      </c>
      <c r="J108" s="5" t="str">
        <f>OBV!F108</f>
        <v>BEARISH</v>
      </c>
      <c r="K108" s="5" t="str">
        <f>OBV!G108</f>
        <v>NEUTRAL</v>
      </c>
      <c r="L108" s="5" t="str">
        <f>OBV!H108</f>
        <v>CONFIRMED BEARISH</v>
      </c>
    </row>
    <row r="109" spans="1:12" ht="13.5" x14ac:dyDescent="0.25">
      <c r="A109" s="3">
        <f>RSI!A109</f>
        <v>42464</v>
      </c>
      <c r="B109" s="2">
        <f>RSI!B109</f>
        <v>17.544799999999999</v>
      </c>
      <c r="C109" s="2">
        <f>RSI!I109</f>
        <v>36.570932450943118</v>
      </c>
      <c r="D109" s="2">
        <f>MACD!E109</f>
        <v>0.29553104950118936</v>
      </c>
      <c r="E109" s="2">
        <f>MACD!F109</f>
        <v>0.32471518078718664</v>
      </c>
      <c r="F109" s="2">
        <f>'Moving Avg'!D109</f>
        <v>17.550819999999998</v>
      </c>
      <c r="G109" s="2">
        <f>'Moving Avg'!F109</f>
        <v>18.075265000000002</v>
      </c>
      <c r="H109" s="2">
        <f>'Moving Avg'!G109</f>
        <v>18.663191999999995</v>
      </c>
      <c r="I109" s="2">
        <f>'Moving Avg'!H109</f>
        <v>0</v>
      </c>
      <c r="J109" s="5" t="str">
        <f>OBV!F109</f>
        <v>BEARISH</v>
      </c>
      <c r="K109" s="5" t="str">
        <f>OBV!G109</f>
        <v>NEUTRAL</v>
      </c>
      <c r="L109" s="5" t="str">
        <f>OBV!H109</f>
        <v>CONFIRMED BEARISH</v>
      </c>
    </row>
    <row r="110" spans="1:12" ht="13.5" x14ac:dyDescent="0.25">
      <c r="A110" s="3">
        <f>RSI!A110</f>
        <v>42465</v>
      </c>
      <c r="B110" s="2">
        <f>RSI!B110</f>
        <v>17.465</v>
      </c>
      <c r="C110" s="2">
        <f>RSI!I110</f>
        <v>35.405784923440876</v>
      </c>
      <c r="D110" s="2">
        <f>MACD!E110</f>
        <v>0.27017637766552127</v>
      </c>
      <c r="E110" s="2">
        <f>MACD!F110</f>
        <v>0.31380742016285362</v>
      </c>
      <c r="F110" s="2">
        <f>'Moving Avg'!D110</f>
        <v>17.48096</v>
      </c>
      <c r="G110" s="2">
        <f>'Moving Avg'!F110</f>
        <v>18.028860000000002</v>
      </c>
      <c r="H110" s="2">
        <f>'Moving Avg'!G110</f>
        <v>18.624469999999995</v>
      </c>
      <c r="I110" s="2">
        <f>'Moving Avg'!H110</f>
        <v>0</v>
      </c>
      <c r="J110" s="5" t="str">
        <f>OBV!F110</f>
        <v>BEARISH</v>
      </c>
      <c r="K110" s="5" t="str">
        <f>OBV!G110</f>
        <v>WEAK</v>
      </c>
      <c r="L110" s="5" t="str">
        <f>OBV!H110</f>
        <v>CONFIRMED BEARISH</v>
      </c>
    </row>
    <row r="111" spans="1:12" ht="13.5" x14ac:dyDescent="0.25">
      <c r="A111" s="3">
        <f>RSI!A111</f>
        <v>42466</v>
      </c>
      <c r="B111" s="2">
        <f>RSI!B111</f>
        <v>17.465</v>
      </c>
      <c r="C111" s="2">
        <f>RSI!I111</f>
        <v>35.405784923440876</v>
      </c>
      <c r="D111" s="2">
        <f>MACD!E111</f>
        <v>0.25291928289209764</v>
      </c>
      <c r="E111" s="2">
        <f>MACD!F111</f>
        <v>0.30162979270870244</v>
      </c>
      <c r="F111" s="2">
        <f>'Moving Avg'!D111</f>
        <v>17.411100000000001</v>
      </c>
      <c r="G111" s="2">
        <f>'Moving Avg'!F111</f>
        <v>17.982454999999998</v>
      </c>
      <c r="H111" s="2">
        <f>'Moving Avg'!G111</f>
        <v>18.584949999999996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17.465</v>
      </c>
      <c r="C112" s="2">
        <f>RSI!I112</f>
        <v>35.405784923440876</v>
      </c>
      <c r="D112" s="2">
        <f>MACD!E112</f>
        <v>0.24220310570047587</v>
      </c>
      <c r="E112" s="2">
        <f>MACD!F112</f>
        <v>0.28974445530705717</v>
      </c>
      <c r="F112" s="2">
        <f>'Moving Avg'!D112</f>
        <v>17.496919999999999</v>
      </c>
      <c r="G112" s="2">
        <f>'Moving Avg'!F112</f>
        <v>17.935549999999999</v>
      </c>
      <c r="H112" s="2">
        <f>'Moving Avg'!G112</f>
        <v>18.556007999999999</v>
      </c>
      <c r="I112" s="2">
        <f>'Moving Avg'!H112</f>
        <v>0</v>
      </c>
      <c r="J112" s="5" t="str">
        <f>OBV!F112</f>
        <v>BEARISH</v>
      </c>
      <c r="K112" s="5" t="str">
        <f>OBV!G112</f>
        <v>NEUTRAL</v>
      </c>
      <c r="L112" s="5" t="str">
        <f>OBV!H112</f>
        <v>BEARISH DIVERGENCE</v>
      </c>
    </row>
    <row r="113" spans="1:12" ht="13.5" x14ac:dyDescent="0.25">
      <c r="A113" s="3">
        <f>RSI!A113</f>
        <v>42468</v>
      </c>
      <c r="B113" s="2">
        <f>RSI!B113</f>
        <v>17.465</v>
      </c>
      <c r="C113" s="2">
        <f>RSI!I113</f>
        <v>35.405784923440876</v>
      </c>
      <c r="D113" s="2">
        <f>MACD!E113</f>
        <v>0.21370293148253339</v>
      </c>
      <c r="E113" s="2">
        <f>MACD!F113</f>
        <v>0.27453615054215241</v>
      </c>
      <c r="F113" s="2">
        <f>'Moving Avg'!D113</f>
        <v>17.480960000000003</v>
      </c>
      <c r="G113" s="2">
        <f>'Moving Avg'!F113</f>
        <v>17.861199999999993</v>
      </c>
      <c r="H113" s="2">
        <f>'Moving Avg'!G113</f>
        <v>18.516885999999996</v>
      </c>
      <c r="I113" s="2">
        <f>'Moving Avg'!H113</f>
        <v>0</v>
      </c>
      <c r="J113" s="5" t="str">
        <f>OBV!F113</f>
        <v>BEARISH</v>
      </c>
      <c r="K113" s="5" t="str">
        <f>OBV!G113</f>
        <v>NEUTRAL</v>
      </c>
      <c r="L113" s="5" t="str">
        <f>OBV!H113</f>
        <v>CONFIRMED BEARISH</v>
      </c>
    </row>
    <row r="114" spans="1:12" ht="13.5" x14ac:dyDescent="0.25">
      <c r="A114" s="3">
        <f>RSI!A114</f>
        <v>42471</v>
      </c>
      <c r="B114" s="2">
        <f>RSI!B114</f>
        <v>17.465</v>
      </c>
      <c r="C114" s="2">
        <f>RSI!I114</f>
        <v>35.405784923440876</v>
      </c>
      <c r="D114" s="2">
        <f>MACD!E114</f>
        <v>0.1929190008960262</v>
      </c>
      <c r="E114" s="2">
        <f>MACD!F114</f>
        <v>0.25821272061292722</v>
      </c>
      <c r="F114" s="2">
        <f>'Moving Avg'!D114</f>
        <v>17.465</v>
      </c>
      <c r="G114" s="2">
        <f>'Moving Avg'!F114</f>
        <v>17.786849999999994</v>
      </c>
      <c r="H114" s="2">
        <f>'Moving Avg'!G114</f>
        <v>18.477763999999997</v>
      </c>
      <c r="I114" s="2">
        <f>'Moving Avg'!H114</f>
        <v>0</v>
      </c>
      <c r="J114" s="5" t="str">
        <f>OBV!F114</f>
        <v>BEARISH</v>
      </c>
      <c r="K114" s="5" t="str">
        <f>OBV!G114</f>
        <v>NEUTRAL</v>
      </c>
      <c r="L114" s="5" t="str">
        <f>OBV!H114</f>
        <v>CONFIRMED BEARISH</v>
      </c>
    </row>
    <row r="115" spans="1:12" ht="13.5" x14ac:dyDescent="0.25">
      <c r="A115" s="3">
        <f>RSI!A115</f>
        <v>42472</v>
      </c>
      <c r="B115" s="2">
        <f>RSI!B115</f>
        <v>16.946000000000002</v>
      </c>
      <c r="C115" s="2">
        <f>RSI!I115</f>
        <v>27.232157785489662</v>
      </c>
      <c r="D115" s="2">
        <f>MACD!E115</f>
        <v>0.21686185868840724</v>
      </c>
      <c r="E115" s="2">
        <f>MACD!F115</f>
        <v>0.24994254822802325</v>
      </c>
      <c r="F115" s="2">
        <f>'Moving Avg'!D115</f>
        <v>17.3612</v>
      </c>
      <c r="G115" s="2">
        <f>'Moving Avg'!F115</f>
        <v>17.713994999999997</v>
      </c>
      <c r="H115" s="2">
        <f>'Moving Avg'!G115</f>
        <v>18.428261999999997</v>
      </c>
      <c r="I115" s="2">
        <f>'Moving Avg'!H115</f>
        <v>0</v>
      </c>
      <c r="J115" s="5" t="str">
        <f>OBV!F115</f>
        <v>BEARISH</v>
      </c>
      <c r="K115" s="5" t="str">
        <f>OBV!G115</f>
        <v>WEAK</v>
      </c>
      <c r="L115" s="5" t="str">
        <f>OBV!H115</f>
        <v>CONFIRMED BEARISH</v>
      </c>
    </row>
    <row r="116" spans="1:12" ht="13.5" x14ac:dyDescent="0.25">
      <c r="A116" s="3">
        <f>RSI!A116</f>
        <v>42473</v>
      </c>
      <c r="B116" s="2">
        <f>RSI!B116</f>
        <v>16.486999999999998</v>
      </c>
      <c r="C116" s="2">
        <f>RSI!I116</f>
        <v>22.323776678263286</v>
      </c>
      <c r="D116" s="2">
        <f>MACD!E116</f>
        <v>0.27704430443812456</v>
      </c>
      <c r="E116" s="2">
        <f>MACD!F116</f>
        <v>0.25536289947004354</v>
      </c>
      <c r="F116" s="2">
        <f>'Moving Avg'!D116</f>
        <v>17.165599999999998</v>
      </c>
      <c r="G116" s="2">
        <f>'Moving Avg'!F116</f>
        <v>17.618189999999998</v>
      </c>
      <c r="H116" s="2">
        <f>'Moving Avg'!G116</f>
        <v>18.381157999999999</v>
      </c>
      <c r="I116" s="2">
        <f>'Moving Avg'!H116</f>
        <v>0</v>
      </c>
      <c r="J116" s="5" t="str">
        <f>OBV!F116</f>
        <v>BEARISH</v>
      </c>
      <c r="K116" s="5" t="str">
        <f>OBV!G116</f>
        <v>WEAK</v>
      </c>
      <c r="L116" s="5" t="str">
        <f>OBV!H116</f>
        <v>CONFIRMED BEARISH</v>
      </c>
    </row>
    <row r="117" spans="1:12" ht="13.5" x14ac:dyDescent="0.25">
      <c r="A117" s="3">
        <f>RSI!A117</f>
        <v>42474</v>
      </c>
      <c r="B117" s="2">
        <f>RSI!B117</f>
        <v>16.486999999999998</v>
      </c>
      <c r="C117" s="2">
        <f>RSI!I117</f>
        <v>22.323776678263286</v>
      </c>
      <c r="D117" s="2">
        <f>MACD!E117</f>
        <v>0.21641067299487915</v>
      </c>
      <c r="E117" s="2">
        <f>MACD!F117</f>
        <v>0.24757245417501067</v>
      </c>
      <c r="F117" s="2">
        <f>'Moving Avg'!D117</f>
        <v>16.97</v>
      </c>
      <c r="G117" s="2">
        <f>'Moving Avg'!F117</f>
        <v>17.522385000000003</v>
      </c>
      <c r="H117" s="2">
        <f>'Moving Avg'!G117</f>
        <v>18.333653999999999</v>
      </c>
      <c r="I117" s="2">
        <f>'Moving Avg'!H117</f>
        <v>0</v>
      </c>
      <c r="J117" s="5" t="str">
        <f>OBV!F117</f>
        <v>BEARISH</v>
      </c>
      <c r="K117" s="5" t="str">
        <f>OBV!G117</f>
        <v>WEAK</v>
      </c>
      <c r="L117" s="5" t="str">
        <f>OBV!H117</f>
        <v>CONFIRMED BEARISH</v>
      </c>
    </row>
    <row r="118" spans="1:12" ht="13.5" x14ac:dyDescent="0.25">
      <c r="A118" s="3">
        <f>RSI!A118</f>
        <v>42475</v>
      </c>
      <c r="B118" s="2">
        <f>RSI!B118</f>
        <v>16.486999999999998</v>
      </c>
      <c r="C118" s="2">
        <f>RSI!I118</f>
        <v>22.323776678263286</v>
      </c>
      <c r="D118" s="2">
        <f>MACD!E118</f>
        <v>0.25098705094681151</v>
      </c>
      <c r="E118" s="2">
        <f>MACD!F118</f>
        <v>0.24825537352937085</v>
      </c>
      <c r="F118" s="2">
        <f>'Moving Avg'!D118</f>
        <v>16.774399999999996</v>
      </c>
      <c r="G118" s="2">
        <f>'Moving Avg'!F118</f>
        <v>17.448535000000003</v>
      </c>
      <c r="H118" s="2">
        <f>'Moving Avg'!G118</f>
        <v>18.296727999999998</v>
      </c>
      <c r="I118" s="2">
        <f>'Moving Avg'!H118</f>
        <v>0</v>
      </c>
      <c r="J118" s="5" t="str">
        <f>OBV!F118</f>
        <v>BEARISH</v>
      </c>
      <c r="K118" s="5" t="str">
        <f>OBV!G118</f>
        <v>WEAK</v>
      </c>
      <c r="L118" s="5" t="str">
        <f>OBV!H118</f>
        <v>CONFIRMED BEARISH</v>
      </c>
    </row>
    <row r="119" spans="1:12" ht="13.5" x14ac:dyDescent="0.25">
      <c r="A119" s="3">
        <f>RSI!A119</f>
        <v>42478</v>
      </c>
      <c r="B119" s="2">
        <f>RSI!B119</f>
        <v>16.486999999999998</v>
      </c>
      <c r="C119" s="2">
        <f>RSI!I119</f>
        <v>22.323776678263286</v>
      </c>
      <c r="D119" s="2">
        <f>MACD!E119</f>
        <v>0.28727125531431597</v>
      </c>
      <c r="E119" s="2">
        <f>MACD!F119</f>
        <v>0.2560585498863599</v>
      </c>
      <c r="F119" s="2">
        <f>'Moving Avg'!D119</f>
        <v>16.578799999999998</v>
      </c>
      <c r="G119" s="2">
        <f>'Moving Avg'!F119</f>
        <v>17.374685000000007</v>
      </c>
      <c r="H119" s="2">
        <f>'Moving Avg'!G119</f>
        <v>18.259801999999997</v>
      </c>
      <c r="I119" s="2">
        <f>'Moving Avg'!H119</f>
        <v>0</v>
      </c>
      <c r="J119" s="5" t="str">
        <f>OBV!F119</f>
        <v>BEARISH</v>
      </c>
      <c r="K119" s="5" t="str">
        <f>OBV!G119</f>
        <v>WEAK</v>
      </c>
      <c r="L119" s="5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16.486999999999998</v>
      </c>
      <c r="C120" s="2">
        <f>RSI!I120</f>
        <v>22.323776678263286</v>
      </c>
      <c r="D120" s="2">
        <f>MACD!E120</f>
        <v>0.31220308203740998</v>
      </c>
      <c r="E120" s="2">
        <f>MACD!F120</f>
        <v>0.26728745631656992</v>
      </c>
      <c r="F120" s="2">
        <f>'Moving Avg'!D120</f>
        <v>16.486999999999998</v>
      </c>
      <c r="G120" s="2">
        <f>'Moving Avg'!F120</f>
        <v>17.30083500000001</v>
      </c>
      <c r="H120" s="2">
        <f>'Moving Avg'!G120</f>
        <v>18.222477999999995</v>
      </c>
      <c r="I120" s="2">
        <f>'Moving Avg'!H120</f>
        <v>0</v>
      </c>
      <c r="J120" s="5" t="str">
        <f>OBV!F120</f>
        <v>BEARISH</v>
      </c>
      <c r="K120" s="5" t="str">
        <f>OBV!G120</f>
        <v>NEUTRAL</v>
      </c>
      <c r="L120" s="5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16.486999999999998</v>
      </c>
      <c r="C121" s="2">
        <f>RSI!I121</f>
        <v>22.323776678263286</v>
      </c>
      <c r="D121" s="2">
        <f>MACD!E121</f>
        <v>0.33932399377729894</v>
      </c>
      <c r="E121" s="2">
        <f>MACD!F121</f>
        <v>0.28169476380871572</v>
      </c>
      <c r="F121" s="2">
        <f>'Moving Avg'!D121</f>
        <v>16.486999999999998</v>
      </c>
      <c r="G121" s="2">
        <f>'Moving Avg'!F121</f>
        <v>17.226985000000006</v>
      </c>
      <c r="H121" s="2">
        <f>'Moving Avg'!G121</f>
        <v>18.174973999999995</v>
      </c>
      <c r="I121" s="2">
        <f>'Moving Avg'!H121</f>
        <v>0</v>
      </c>
      <c r="J121" s="5" t="str">
        <f>OBV!F121</f>
        <v>NEUTRAL</v>
      </c>
      <c r="K121" s="5" t="str">
        <f>OBV!G121</f>
        <v>NEUTRAL</v>
      </c>
      <c r="L121" s="5" t="str">
        <f>OBV!H121</f>
        <v>NEUTRAL</v>
      </c>
    </row>
    <row r="122" spans="1:12" ht="13.5" x14ac:dyDescent="0.25">
      <c r="A122" s="3">
        <f>RSI!A122</f>
        <v>42481</v>
      </c>
      <c r="B122" s="2">
        <f>RSI!B122</f>
        <v>16.466999999999999</v>
      </c>
      <c r="C122" s="2">
        <f>RSI!I122</f>
        <v>22.053591846439375</v>
      </c>
      <c r="D122" s="2">
        <f>MACD!E122</f>
        <v>0.369332411878041</v>
      </c>
      <c r="E122" s="2">
        <f>MACD!F122</f>
        <v>0.29922229342258078</v>
      </c>
      <c r="F122" s="2">
        <f>'Moving Avg'!D122</f>
        <v>16.482999999999997</v>
      </c>
      <c r="G122" s="2">
        <f>'Moving Avg'!F122</f>
        <v>17.152135000000005</v>
      </c>
      <c r="H122" s="2">
        <f>'Moving Avg'!G122</f>
        <v>18.12707</v>
      </c>
      <c r="I122" s="2">
        <f>'Moving Avg'!H122</f>
        <v>0</v>
      </c>
      <c r="J122" s="5" t="str">
        <f>OBV!F122</f>
        <v>BEARISH</v>
      </c>
      <c r="K122" s="5" t="str">
        <f>OBV!G122</f>
        <v>WEAK</v>
      </c>
      <c r="L122" s="5" t="str">
        <f>OBV!H122</f>
        <v>CONFIRMED BEARISH</v>
      </c>
    </row>
    <row r="123" spans="1:12" ht="13.5" x14ac:dyDescent="0.25">
      <c r="A123" s="3">
        <f>RSI!A123</f>
        <v>42482</v>
      </c>
      <c r="B123" s="2">
        <f>RSI!B123</f>
        <v>15.958</v>
      </c>
      <c r="C123" s="2">
        <f>RSI!I123</f>
        <v>16.560287727223383</v>
      </c>
      <c r="D123" s="2">
        <f>MACD!E123</f>
        <v>0.43771128746263344</v>
      </c>
      <c r="E123" s="2">
        <f>MACD!F123</f>
        <v>0.32692009223059132</v>
      </c>
      <c r="F123" s="2">
        <f>'Moving Avg'!D123</f>
        <v>16.377199999999998</v>
      </c>
      <c r="G123" s="2">
        <f>'Moving Avg'!F123</f>
        <v>17.059320000000003</v>
      </c>
      <c r="H123" s="2">
        <f>'Moving Avg'!G123</f>
        <v>18.079763999999997</v>
      </c>
      <c r="I123" s="2">
        <f>'Moving Avg'!H123</f>
        <v>0</v>
      </c>
      <c r="J123" s="5" t="str">
        <f>OBV!F123</f>
        <v>BEARISH</v>
      </c>
      <c r="K123" s="5" t="str">
        <f>OBV!G123</f>
        <v>WEAK</v>
      </c>
      <c r="L123" s="5" t="str">
        <f>OBV!H123</f>
        <v>CONFIRMED BEARISH</v>
      </c>
    </row>
    <row r="124" spans="1:12" ht="13.5" x14ac:dyDescent="0.25">
      <c r="A124" s="3">
        <f>RSI!A124</f>
        <v>42485</v>
      </c>
      <c r="B124" s="2">
        <f>RSI!B124</f>
        <v>15.0299</v>
      </c>
      <c r="C124" s="2">
        <f>RSI!I124</f>
        <v>11.120850354564183</v>
      </c>
      <c r="D124" s="2">
        <f>MACD!E124</f>
        <v>0.57221825508631596</v>
      </c>
      <c r="E124" s="2">
        <f>MACD!F124</f>
        <v>0.37597972480173625</v>
      </c>
      <c r="F124" s="2">
        <f>'Moving Avg'!D124</f>
        <v>16.08578</v>
      </c>
      <c r="G124" s="2">
        <f>'Moving Avg'!F124</f>
        <v>16.920100000000001</v>
      </c>
      <c r="H124" s="2">
        <f>'Moving Avg'!G124</f>
        <v>18.013895999999999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CONFIRMED BEARISH</v>
      </c>
    </row>
    <row r="125" spans="1:12" ht="13.5" x14ac:dyDescent="0.25">
      <c r="A125" s="3">
        <f>RSI!A125</f>
        <v>42486</v>
      </c>
      <c r="B125" s="2">
        <f>RSI!B125</f>
        <v>15.478999999999999</v>
      </c>
      <c r="C125" s="2">
        <f>RSI!I125</f>
        <v>24.110584848860086</v>
      </c>
      <c r="D125" s="2">
        <f>MACD!E125</f>
        <v>0.58571780800987128</v>
      </c>
      <c r="E125" s="2">
        <f>MACD!F125</f>
        <v>0.4179273414433633</v>
      </c>
      <c r="F125" s="2">
        <f>'Moving Avg'!D125</f>
        <v>15.884179999999997</v>
      </c>
      <c r="G125" s="2">
        <f>'Moving Avg'!F125</f>
        <v>16.803335000000001</v>
      </c>
      <c r="H125" s="2">
        <f>'Moving Avg'!G125</f>
        <v>17.967589999999998</v>
      </c>
      <c r="I125" s="2">
        <f>'Moving Avg'!H125</f>
        <v>0</v>
      </c>
      <c r="J125" s="5" t="str">
        <f>OBV!F125</f>
        <v>BEARISH</v>
      </c>
      <c r="K125" s="5" t="str">
        <f>OBV!G125</f>
        <v>WEAK</v>
      </c>
      <c r="L125" s="5" t="str">
        <f>OBV!H125</f>
        <v>CONFIRMED BEARISH</v>
      </c>
    </row>
    <row r="126" spans="1:12" ht="13.5" x14ac:dyDescent="0.25">
      <c r="A126" s="3">
        <f>RSI!A126</f>
        <v>42487</v>
      </c>
      <c r="B126" s="2">
        <f>RSI!B126</f>
        <v>16.137699999999999</v>
      </c>
      <c r="C126" s="2">
        <f>RSI!I126</f>
        <v>38.343890949592449</v>
      </c>
      <c r="D126" s="2">
        <f>MACD!E126</f>
        <v>0.48692950550826808</v>
      </c>
      <c r="E126" s="2">
        <f>MACD!F126</f>
        <v>0.43172777425634429</v>
      </c>
      <c r="F126" s="2">
        <f>'Moving Avg'!D126</f>
        <v>15.814319999999999</v>
      </c>
      <c r="G126" s="2">
        <f>'Moving Avg'!F126</f>
        <v>16.719504999999998</v>
      </c>
      <c r="H126" s="2">
        <f>'Moving Avg'!G126</f>
        <v>17.920285999999997</v>
      </c>
      <c r="I126" s="2">
        <f>'Moving Avg'!H126</f>
        <v>0</v>
      </c>
      <c r="J126" s="5" t="str">
        <f>OBV!F126</f>
        <v>BEARISH</v>
      </c>
      <c r="K126" s="5" t="str">
        <f>OBV!G126</f>
        <v>WEAK</v>
      </c>
      <c r="L126" s="5" t="str">
        <f>OBV!H126</f>
        <v>CONFIRMED BEARISH</v>
      </c>
    </row>
    <row r="127" spans="1:12" ht="13.5" x14ac:dyDescent="0.25">
      <c r="A127" s="3">
        <f>RSI!A127</f>
        <v>42488</v>
      </c>
      <c r="B127" s="2">
        <f>RSI!B127</f>
        <v>16.616700000000002</v>
      </c>
      <c r="C127" s="2">
        <f>RSI!I127</f>
        <v>46.240051352180515</v>
      </c>
      <c r="D127" s="2">
        <f>MACD!E127</f>
        <v>0.37248135391289949</v>
      </c>
      <c r="E127" s="2">
        <f>MACD!F127</f>
        <v>0.41987849018765538</v>
      </c>
      <c r="F127" s="2">
        <f>'Moving Avg'!D127</f>
        <v>15.844259999999997</v>
      </c>
      <c r="G127" s="2">
        <f>'Moving Avg'!F127</f>
        <v>16.698544999999999</v>
      </c>
      <c r="H127" s="2">
        <f>'Moving Avg'!G127</f>
        <v>17.862001999999997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BEARISH DIVERGENCE</v>
      </c>
    </row>
    <row r="128" spans="1:12" ht="13.5" x14ac:dyDescent="0.25">
      <c r="A128" s="3">
        <f>RSI!A128</f>
        <v>42489</v>
      </c>
      <c r="B128" s="2">
        <f>RSI!B128</f>
        <v>16.616700000000002</v>
      </c>
      <c r="C128" s="2">
        <f>RSI!I128</f>
        <v>46.240051352180515</v>
      </c>
      <c r="D128" s="2">
        <f>MACD!E128</f>
        <v>0.27709113424230836</v>
      </c>
      <c r="E128" s="2">
        <f>MACD!F128</f>
        <v>0.39132101899858596</v>
      </c>
      <c r="F128" s="2">
        <f>'Moving Avg'!D128</f>
        <v>15.975999999999999</v>
      </c>
      <c r="G128" s="2">
        <f>'Moving Avg'!F128</f>
        <v>16.652139999999996</v>
      </c>
      <c r="H128" s="2">
        <f>'Moving Avg'!G128</f>
        <v>17.795535999999998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BEARISH DIVERGENCE</v>
      </c>
    </row>
    <row r="129" spans="1:12" ht="13.5" x14ac:dyDescent="0.25">
      <c r="A129" s="3">
        <f>RSI!A129</f>
        <v>42492</v>
      </c>
      <c r="B129" s="2">
        <f>RSI!B129</f>
        <v>16.616700000000002</v>
      </c>
      <c r="C129" s="2">
        <f>RSI!I129</f>
        <v>46.240051352180515</v>
      </c>
      <c r="D129" s="2">
        <f>MACD!E129</f>
        <v>0.19771941074834487</v>
      </c>
      <c r="E129" s="2">
        <f>MACD!F129</f>
        <v>0.35260069734853777</v>
      </c>
      <c r="F129" s="2">
        <f>'Moving Avg'!D129</f>
        <v>16.29336</v>
      </c>
      <c r="G129" s="2">
        <f>'Moving Avg'!F129</f>
        <v>16.605734999999996</v>
      </c>
      <c r="H129" s="2">
        <f>'Moving Avg'!G129</f>
        <v>17.729668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CONFIRMED BULLISH</v>
      </c>
    </row>
    <row r="130" spans="1:12" ht="13.5" x14ac:dyDescent="0.25">
      <c r="A130" s="3">
        <f>RSI!A130</f>
        <v>42493</v>
      </c>
      <c r="B130" s="2">
        <f>RSI!B130</f>
        <v>17.095700000000001</v>
      </c>
      <c r="C130" s="2">
        <f>RSI!I130</f>
        <v>53.653361037127397</v>
      </c>
      <c r="D130" s="2">
        <f>MACD!E130</f>
        <v>9.6320830680443947E-2</v>
      </c>
      <c r="E130" s="2">
        <f>MACD!F130</f>
        <v>0.30134472401491902</v>
      </c>
      <c r="F130" s="2">
        <f>'Moving Avg'!D130</f>
        <v>16.616700000000002</v>
      </c>
      <c r="G130" s="2">
        <f>'Moving Avg'!F130</f>
        <v>16.587269999999997</v>
      </c>
      <c r="H130" s="2">
        <f>'Moving Avg'!G130</f>
        <v>17.673380000000002</v>
      </c>
      <c r="I130" s="2">
        <f>'Moving Avg'!H130</f>
        <v>0</v>
      </c>
      <c r="J130" s="5" t="str">
        <f>OBV!F130</f>
        <v>BULLISH</v>
      </c>
      <c r="K130" s="5" t="str">
        <f>OBV!G130</f>
        <v>STRONG</v>
      </c>
      <c r="L130" s="5" t="str">
        <f>OBV!H130</f>
        <v>CONFIRMED BULLISH</v>
      </c>
    </row>
    <row r="131" spans="1:12" ht="13.5" x14ac:dyDescent="0.25">
      <c r="A131" s="3">
        <f>RSI!A131</f>
        <v>42494</v>
      </c>
      <c r="B131" s="2">
        <f>RSI!B131</f>
        <v>17.604700000000001</v>
      </c>
      <c r="C131" s="2">
        <f>RSI!I131</f>
        <v>59.970248551104348</v>
      </c>
      <c r="D131" s="2">
        <f>MACD!E131</f>
        <v>-2.8860630406153831E-2</v>
      </c>
      <c r="E131" s="2">
        <f>MACD!F131</f>
        <v>0.23530365313070448</v>
      </c>
      <c r="F131" s="2">
        <f>'Moving Avg'!D131</f>
        <v>16.9101</v>
      </c>
      <c r="G131" s="2">
        <f>'Moving Avg'!F131</f>
        <v>16.594254999999997</v>
      </c>
      <c r="H131" s="2">
        <f>'Moving Avg'!G131</f>
        <v>17.627272000000001</v>
      </c>
      <c r="I131" s="2">
        <f>'Moving Avg'!H131</f>
        <v>0</v>
      </c>
      <c r="J131" s="5" t="str">
        <f>OBV!F131</f>
        <v>BULLISH</v>
      </c>
      <c r="K131" s="5" t="str">
        <f>OBV!G131</f>
        <v>STRONG</v>
      </c>
      <c r="L131" s="5" t="str">
        <f>OBV!H131</f>
        <v>CONFIRMED BULLISH</v>
      </c>
    </row>
    <row r="132" spans="1:12" ht="13.5" x14ac:dyDescent="0.25">
      <c r="A132" s="3">
        <f>RSI!A132</f>
        <v>42495</v>
      </c>
      <c r="B132" s="2">
        <f>RSI!B132</f>
        <v>16.816299999999998</v>
      </c>
      <c r="C132" s="2">
        <f>RSI!I132</f>
        <v>48.861498458219856</v>
      </c>
      <c r="D132" s="2">
        <f>MACD!E132</f>
        <v>-8.4022622648856071E-2</v>
      </c>
      <c r="E132" s="2">
        <f>MACD!F132</f>
        <v>0.17143839797479238</v>
      </c>
      <c r="F132" s="2">
        <f>'Moving Avg'!D132</f>
        <v>16.950020000000002</v>
      </c>
      <c r="G132" s="2">
        <f>'Moving Avg'!F132</f>
        <v>16.561820000000001</v>
      </c>
      <c r="H132" s="2">
        <f>'Moving Avg'!G132</f>
        <v>17.565396</v>
      </c>
      <c r="I132" s="2">
        <f>'Moving Avg'!H132</f>
        <v>0</v>
      </c>
      <c r="J132" s="5" t="str">
        <f>OBV!F132</f>
        <v>BULLISH</v>
      </c>
      <c r="K132" s="5" t="str">
        <f>OBV!G132</f>
        <v>NEUTRAL</v>
      </c>
      <c r="L132" s="5" t="str">
        <f>OBV!H132</f>
        <v>CONFIRMED BULLISH</v>
      </c>
    </row>
    <row r="133" spans="1:12" ht="13.5" x14ac:dyDescent="0.25">
      <c r="A133" s="3">
        <f>RSI!A133</f>
        <v>42496</v>
      </c>
      <c r="B133" s="2">
        <f>RSI!B133</f>
        <v>16.616700000000002</v>
      </c>
      <c r="C133" s="2">
        <f>RSI!I133</f>
        <v>46.512423261822789</v>
      </c>
      <c r="D133" s="2">
        <f>MACD!E133</f>
        <v>-0.19378631887719777</v>
      </c>
      <c r="E133" s="2">
        <f>MACD!F133</f>
        <v>9.8393454604394359E-2</v>
      </c>
      <c r="F133" s="2">
        <f>'Moving Avg'!D133</f>
        <v>16.950020000000002</v>
      </c>
      <c r="G133" s="2">
        <f>'Moving Avg'!F133</f>
        <v>16.519404999999999</v>
      </c>
      <c r="H133" s="2">
        <f>'Moving Avg'!G133</f>
        <v>17.499527999999998</v>
      </c>
      <c r="I133" s="2">
        <f>'Moving Avg'!H133</f>
        <v>0</v>
      </c>
      <c r="J133" s="5" t="str">
        <f>OBV!F133</f>
        <v>BEARISH</v>
      </c>
      <c r="K133" s="5" t="str">
        <f>OBV!G133</f>
        <v>WEAK</v>
      </c>
      <c r="L133" s="5" t="str">
        <f>OBV!H133</f>
        <v>NEUTRAL</v>
      </c>
    </row>
    <row r="134" spans="1:12" ht="13.5" x14ac:dyDescent="0.25">
      <c r="A134" s="3">
        <f>RSI!A134</f>
        <v>42499</v>
      </c>
      <c r="B134" s="2">
        <f>RSI!B134</f>
        <v>16.127700000000001</v>
      </c>
      <c r="C134" s="2">
        <f>RSI!I134</f>
        <v>41.276791701297832</v>
      </c>
      <c r="D134" s="2">
        <f>MACD!E134</f>
        <v>-0.39164407154752823</v>
      </c>
      <c r="E134" s="2">
        <f>MACD!F134</f>
        <v>3.8594937400983353E-4</v>
      </c>
      <c r="F134" s="2">
        <f>'Moving Avg'!D134</f>
        <v>16.852219999999999</v>
      </c>
      <c r="G134" s="2">
        <f>'Moving Avg'!F134</f>
        <v>16.452539999999999</v>
      </c>
      <c r="H134" s="2">
        <f>'Moving Avg'!G134</f>
        <v>17.441643999999997</v>
      </c>
      <c r="I134" s="2">
        <f>'Moving Avg'!H134</f>
        <v>0</v>
      </c>
      <c r="J134" s="5" t="str">
        <f>OBV!F134</f>
        <v>BEARISH</v>
      </c>
      <c r="K134" s="5" t="str">
        <f>OBV!G134</f>
        <v>WEAK</v>
      </c>
      <c r="L134" s="5" t="str">
        <f>OBV!H134</f>
        <v>CONFIRMED BEARISH</v>
      </c>
    </row>
    <row r="135" spans="1:12" ht="13.5" x14ac:dyDescent="0.25">
      <c r="A135" s="3">
        <f>RSI!A135</f>
        <v>42500</v>
      </c>
      <c r="B135" s="2">
        <f>RSI!B135</f>
        <v>16.137699999999999</v>
      </c>
      <c r="C135" s="2">
        <f>RSI!I135</f>
        <v>41.422006349593211</v>
      </c>
      <c r="D135" s="2">
        <f>MACD!E135</f>
        <v>-0.48635662339410857</v>
      </c>
      <c r="E135" s="2">
        <f>MACD!F135</f>
        <v>-9.6962565179613852E-2</v>
      </c>
      <c r="F135" s="2">
        <f>'Moving Avg'!D135</f>
        <v>16.660620000000002</v>
      </c>
      <c r="G135" s="2">
        <f>'Moving Avg'!F135</f>
        <v>16.412124999999996</v>
      </c>
      <c r="H135" s="2">
        <f>'Moving Avg'!G135</f>
        <v>17.385357999999997</v>
      </c>
      <c r="I135" s="2">
        <f>'Moving Avg'!H135</f>
        <v>0</v>
      </c>
      <c r="J135" s="5" t="str">
        <f>OBV!F135</f>
        <v>BEARISH</v>
      </c>
      <c r="K135" s="5" t="str">
        <f>OBV!G135</f>
        <v>WEAK</v>
      </c>
      <c r="L135" s="5" t="str">
        <f>OBV!H135</f>
        <v>CONFIRMED BEARISH</v>
      </c>
    </row>
    <row r="136" spans="1:12" ht="13.5" x14ac:dyDescent="0.25">
      <c r="A136" s="3">
        <f>RSI!A136</f>
        <v>42501</v>
      </c>
      <c r="B136" s="2">
        <f>RSI!B136</f>
        <v>16.1676</v>
      </c>
      <c r="C136" s="2">
        <f>RSI!I136</f>
        <v>41.8847565183436</v>
      </c>
      <c r="D136" s="2">
        <f>MACD!E136</f>
        <v>-0.46340199451728026</v>
      </c>
      <c r="E136" s="2">
        <f>MACD!F136</f>
        <v>-0.17025045104714714</v>
      </c>
      <c r="F136" s="2">
        <f>'Moving Avg'!D136</f>
        <v>16.373199999999997</v>
      </c>
      <c r="G136" s="2">
        <f>'Moving Avg'!F136</f>
        <v>16.396155</v>
      </c>
      <c r="H136" s="2">
        <f>'Moving Avg'!G136</f>
        <v>17.329669999999993</v>
      </c>
      <c r="I136" s="2">
        <f>'Moving Avg'!H136</f>
        <v>0</v>
      </c>
      <c r="J136" s="5" t="str">
        <f>OBV!F136</f>
        <v>BEARISH</v>
      </c>
      <c r="K136" s="5" t="str">
        <f>OBV!G136</f>
        <v>WEAK</v>
      </c>
      <c r="L136" s="5" t="str">
        <f>OBV!H136</f>
        <v>CONFIRMED BEARISH</v>
      </c>
    </row>
    <row r="137" spans="1:12" ht="13.5" x14ac:dyDescent="0.25">
      <c r="A137" s="3">
        <f>RSI!A137</f>
        <v>42502</v>
      </c>
      <c r="B137" s="2">
        <f>RSI!B137</f>
        <v>16.1676</v>
      </c>
      <c r="C137" s="2">
        <f>RSI!I137</f>
        <v>41.8847565183436</v>
      </c>
      <c r="D137" s="2">
        <f>MACD!E137</f>
        <v>-0.36678509731159181</v>
      </c>
      <c r="E137" s="2">
        <f>MACD!F137</f>
        <v>-0.20955738030003607</v>
      </c>
      <c r="F137" s="2">
        <f>'Moving Avg'!D137</f>
        <v>16.243459999999999</v>
      </c>
      <c r="G137" s="2">
        <f>'Moving Avg'!F137</f>
        <v>16.380184999999997</v>
      </c>
      <c r="H137" s="2">
        <f>'Moving Avg'!G137</f>
        <v>17.273981999999997</v>
      </c>
      <c r="I137" s="2">
        <f>'Moving Avg'!H137</f>
        <v>0</v>
      </c>
      <c r="J137" s="5" t="str">
        <f>OBV!F137</f>
        <v>BEARISH</v>
      </c>
      <c r="K137" s="5" t="str">
        <f>OBV!G137</f>
        <v>WEAK</v>
      </c>
      <c r="L137" s="5" t="str">
        <f>OBV!H137</f>
        <v>CONFIRMED BEARISH</v>
      </c>
    </row>
    <row r="138" spans="1:12" ht="13.5" x14ac:dyDescent="0.25">
      <c r="A138" s="3">
        <f>RSI!A138</f>
        <v>42503</v>
      </c>
      <c r="B138" s="2">
        <f>RSI!B138</f>
        <v>15.8383</v>
      </c>
      <c r="C138" s="2">
        <f>RSI!I138</f>
        <v>38.045835893095138</v>
      </c>
      <c r="D138" s="2">
        <f>MACD!E138</f>
        <v>-0.25739766961697441</v>
      </c>
      <c r="E138" s="2">
        <f>MACD!F138</f>
        <v>-0.21912543816342375</v>
      </c>
      <c r="F138" s="2">
        <f>'Moving Avg'!D138</f>
        <v>16.087780000000002</v>
      </c>
      <c r="G138" s="2">
        <f>'Moving Avg'!F138</f>
        <v>16.347749999999998</v>
      </c>
      <c r="H138" s="2">
        <f>'Moving Avg'!G138</f>
        <v>17.211707999999998</v>
      </c>
      <c r="I138" s="2">
        <f>'Moving Avg'!H138</f>
        <v>0</v>
      </c>
      <c r="J138" s="5" t="str">
        <f>OBV!F138</f>
        <v>BEARISH</v>
      </c>
      <c r="K138" s="5" t="str">
        <f>OBV!G138</f>
        <v>WEAK</v>
      </c>
      <c r="L138" s="5" t="str">
        <f>OBV!H138</f>
        <v>CONFIRMED BEARISH</v>
      </c>
    </row>
    <row r="139" spans="1:12" ht="13.5" x14ac:dyDescent="0.25">
      <c r="A139" s="3">
        <f>RSI!A139</f>
        <v>42506</v>
      </c>
      <c r="B139" s="2">
        <f>RSI!B139</f>
        <v>15.968</v>
      </c>
      <c r="C139" s="2">
        <f>RSI!I139</f>
        <v>40.364258945944194</v>
      </c>
      <c r="D139" s="2">
        <f>MACD!E139</f>
        <v>-0.16949871436202457</v>
      </c>
      <c r="E139" s="2">
        <f>MACD!F139</f>
        <v>-0.20920009340314391</v>
      </c>
      <c r="F139" s="2">
        <f>'Moving Avg'!D139</f>
        <v>16.05584</v>
      </c>
      <c r="G139" s="2">
        <f>'Moving Avg'!F139</f>
        <v>16.321800000000003</v>
      </c>
      <c r="H139" s="2">
        <f>'Moving Avg'!G139</f>
        <v>17.163205999999999</v>
      </c>
      <c r="I139" s="2">
        <f>'Moving Avg'!H139</f>
        <v>0</v>
      </c>
      <c r="J139" s="5" t="str">
        <f>OBV!F139</f>
        <v>BULLISH</v>
      </c>
      <c r="K139" s="5" t="str">
        <f>OBV!G139</f>
        <v>STRONG</v>
      </c>
      <c r="L139" s="5" t="str">
        <f>OBV!H139</f>
        <v>BULLISH DIVERGENCE</v>
      </c>
    </row>
    <row r="140" spans="1:12" ht="13.5" x14ac:dyDescent="0.25">
      <c r="A140" s="3">
        <f>RSI!A140</f>
        <v>42507</v>
      </c>
      <c r="B140" s="2">
        <f>RSI!B140</f>
        <v>16.446999999999999</v>
      </c>
      <c r="C140" s="2">
        <f>RSI!I140</f>
        <v>48.090205739942199</v>
      </c>
      <c r="D140" s="2">
        <f>MACD!E140</f>
        <v>-5.3096983443051471E-2</v>
      </c>
      <c r="E140" s="2">
        <f>MACD!F140</f>
        <v>-0.17797947141112541</v>
      </c>
      <c r="F140" s="2">
        <f>'Moving Avg'!D140</f>
        <v>16.117700000000003</v>
      </c>
      <c r="G140" s="2">
        <f>'Moving Avg'!F140</f>
        <v>16.319800000000004</v>
      </c>
      <c r="H140" s="2">
        <f>'Moving Avg'!G140</f>
        <v>17.124283999999999</v>
      </c>
      <c r="I140" s="2">
        <f>'Moving Avg'!H140</f>
        <v>0</v>
      </c>
      <c r="J140" s="5" t="str">
        <f>OBV!F140</f>
        <v>BULLISH</v>
      </c>
      <c r="K140" s="5" t="str">
        <f>OBV!G140</f>
        <v>NEUTRAL</v>
      </c>
      <c r="L140" s="5" t="str">
        <f>OBV!H140</f>
        <v>CONFIRMED BULLISH</v>
      </c>
    </row>
    <row r="141" spans="1:12" ht="13.5" x14ac:dyDescent="0.25">
      <c r="A141" s="3">
        <f>RSI!A141</f>
        <v>42508</v>
      </c>
      <c r="B141" s="2">
        <f>RSI!B141</f>
        <v>16.446999999999999</v>
      </c>
      <c r="C141" s="2">
        <f>RSI!I141</f>
        <v>48.090205739942199</v>
      </c>
      <c r="D141" s="2">
        <f>MACD!E141</f>
        <v>0.12440633261532241</v>
      </c>
      <c r="E141" s="2">
        <f>MACD!F141</f>
        <v>-0.11750231060583587</v>
      </c>
      <c r="F141" s="2">
        <f>'Moving Avg'!D141</f>
        <v>16.173580000000001</v>
      </c>
      <c r="G141" s="2">
        <f>'Moving Avg'!F141</f>
        <v>16.317800000000002</v>
      </c>
      <c r="H141" s="2">
        <f>'Moving Avg'!G141</f>
        <v>17.085362</v>
      </c>
      <c r="I141" s="2">
        <f>'Moving Avg'!H141</f>
        <v>0</v>
      </c>
      <c r="J141" s="5" t="str">
        <f>OBV!F141</f>
        <v>BULLISH</v>
      </c>
      <c r="K141" s="5" t="str">
        <f>OBV!G141</f>
        <v>NEUTRAL</v>
      </c>
      <c r="L141" s="5" t="str">
        <f>OBV!H141</f>
        <v>CONFIRMED BULLISH</v>
      </c>
    </row>
    <row r="142" spans="1:12" ht="13.5" x14ac:dyDescent="0.25">
      <c r="A142" s="3">
        <f>RSI!A142</f>
        <v>42509</v>
      </c>
      <c r="B142" s="2">
        <f>RSI!B142</f>
        <v>16.975999999999999</v>
      </c>
      <c r="C142" s="2">
        <f>RSI!I142</f>
        <v>55.477919622579819</v>
      </c>
      <c r="D142" s="2">
        <f>MACD!E142</f>
        <v>0.1147738157651581</v>
      </c>
      <c r="E142" s="2">
        <f>MACD!F142</f>
        <v>-7.1047085331637075E-2</v>
      </c>
      <c r="F142" s="2">
        <f>'Moving Avg'!D142</f>
        <v>16.335259999999998</v>
      </c>
      <c r="G142" s="2">
        <f>'Moving Avg'!F142</f>
        <v>16.343250000000001</v>
      </c>
      <c r="H142" s="2">
        <f>'Moving Avg'!G142</f>
        <v>17.056820000000002</v>
      </c>
      <c r="I142" s="2">
        <f>'Moving Avg'!H142</f>
        <v>0</v>
      </c>
      <c r="J142" s="5" t="str">
        <f>OBV!F142</f>
        <v>BULLISH</v>
      </c>
      <c r="K142" s="5" t="str">
        <f>OBV!G142</f>
        <v>STRONG</v>
      </c>
      <c r="L142" s="5" t="str">
        <f>OBV!H142</f>
        <v>CONFIRMED BULLISH</v>
      </c>
    </row>
    <row r="143" spans="1:12" ht="13.5" x14ac:dyDescent="0.25">
      <c r="A143" s="3">
        <f>RSI!A143</f>
        <v>42510</v>
      </c>
      <c r="B143" s="2">
        <f>RSI!B143</f>
        <v>17.943999999999999</v>
      </c>
      <c r="C143" s="2">
        <f>RSI!I143</f>
        <v>65.229518579898297</v>
      </c>
      <c r="D143" s="2">
        <f>MACD!E143</f>
        <v>1.6876693353680139E-3</v>
      </c>
      <c r="E143" s="2">
        <f>MACD!F143</f>
        <v>-5.6500134398236063E-2</v>
      </c>
      <c r="F143" s="2">
        <f>'Moving Avg'!D143</f>
        <v>16.756399999999999</v>
      </c>
      <c r="G143" s="2">
        <f>'Moving Avg'!F143</f>
        <v>16.442550000000001</v>
      </c>
      <c r="H143" s="2">
        <f>'Moving Avg'!G143</f>
        <v>17.036659999999998</v>
      </c>
      <c r="I143" s="2">
        <f>'Moving Avg'!H143</f>
        <v>0</v>
      </c>
      <c r="J143" s="5" t="str">
        <f>OBV!F143</f>
        <v>BULLISH</v>
      </c>
      <c r="K143" s="5" t="str">
        <f>OBV!G143</f>
        <v>STRONG</v>
      </c>
      <c r="L143" s="5" t="str">
        <f>OBV!H143</f>
        <v>CONFIRMED BULLISH</v>
      </c>
    </row>
    <row r="144" spans="1:12" ht="13.5" x14ac:dyDescent="0.25">
      <c r="A144" s="3">
        <f>RSI!A144</f>
        <v>42513</v>
      </c>
      <c r="B144" s="2">
        <f>RSI!B144</f>
        <v>17.963999999999999</v>
      </c>
      <c r="C144" s="2">
        <f>RSI!I144</f>
        <v>65.398150203393755</v>
      </c>
      <c r="D144" s="2">
        <f>MACD!E144</f>
        <v>-0.17876999717612208</v>
      </c>
      <c r="E144" s="2">
        <f>MACD!F144</f>
        <v>-8.0954106953813276E-2</v>
      </c>
      <c r="F144" s="2">
        <f>'Moving Avg'!D144</f>
        <v>17.1556</v>
      </c>
      <c r="G144" s="2">
        <f>'Moving Avg'!F144</f>
        <v>16.589255000000001</v>
      </c>
      <c r="H144" s="2">
        <f>'Moving Avg'!G144</f>
        <v>17.0169</v>
      </c>
      <c r="I144" s="2">
        <f>'Moving Avg'!H144</f>
        <v>0</v>
      </c>
      <c r="J144" s="5" t="str">
        <f>OBV!F144</f>
        <v>BULLISH</v>
      </c>
      <c r="K144" s="5" t="str">
        <f>OBV!G144</f>
        <v>STRONG</v>
      </c>
      <c r="L144" s="5" t="str">
        <f>OBV!H144</f>
        <v>CONFIRMED BULLISH</v>
      </c>
    </row>
    <row r="145" spans="1:12" ht="13.5" x14ac:dyDescent="0.25">
      <c r="A145" s="3">
        <f>RSI!A145</f>
        <v>42514</v>
      </c>
      <c r="B145" s="2">
        <f>RSI!B145</f>
        <v>17.963999999999999</v>
      </c>
      <c r="C145" s="2">
        <f>RSI!I145</f>
        <v>65.398150203393755</v>
      </c>
      <c r="D145" s="2">
        <f>MACD!E145</f>
        <v>-0.33750497809337432</v>
      </c>
      <c r="E145" s="2">
        <f>MACD!F145</f>
        <v>-0.13226428118172551</v>
      </c>
      <c r="F145" s="2">
        <f>'Moving Avg'!D145</f>
        <v>17.459</v>
      </c>
      <c r="G145" s="2">
        <f>'Moving Avg'!F145</f>
        <v>16.713505000000001</v>
      </c>
      <c r="H145" s="2">
        <f>'Moving Avg'!G145</f>
        <v>17.008118</v>
      </c>
      <c r="I145" s="2">
        <f>'Moving Avg'!H145</f>
        <v>0</v>
      </c>
      <c r="J145" s="5" t="str">
        <f>OBV!F145</f>
        <v>BULLISH</v>
      </c>
      <c r="K145" s="5" t="str">
        <f>OBV!G145</f>
        <v>STRONG</v>
      </c>
      <c r="L145" s="5" t="str">
        <f>OBV!H145</f>
        <v>CONFIRMED BULLISH</v>
      </c>
    </row>
    <row r="146" spans="1:12" ht="13.5" x14ac:dyDescent="0.25">
      <c r="A146" s="3">
        <f>RSI!A146</f>
        <v>42515</v>
      </c>
      <c r="B146" s="2">
        <f>RSI!B146</f>
        <v>17.963999999999999</v>
      </c>
      <c r="C146" s="2">
        <f>RSI!I146</f>
        <v>65.398150203393755</v>
      </c>
      <c r="D146" s="2">
        <f>MACD!E146</f>
        <v>-0.47423631666850596</v>
      </c>
      <c r="E146" s="2">
        <f>MACD!F146</f>
        <v>-0.20065868827908162</v>
      </c>
      <c r="F146" s="2">
        <f>'Moving Avg'!D146</f>
        <v>17.7624</v>
      </c>
      <c r="G146" s="2">
        <f>'Moving Avg'!F146</f>
        <v>16.804819999999999</v>
      </c>
      <c r="H146" s="2">
        <f>'Moving Avg'!G146</f>
        <v>16.999336</v>
      </c>
      <c r="I146" s="2">
        <f>'Moving Avg'!H146</f>
        <v>0</v>
      </c>
      <c r="J146" s="5" t="str">
        <f>OBV!F146</f>
        <v>BULLISH</v>
      </c>
      <c r="K146" s="5" t="str">
        <f>OBV!G146</f>
        <v>STRONG</v>
      </c>
      <c r="L146" s="5" t="str">
        <f>OBV!H146</f>
        <v>CONFIRMED BULLISH</v>
      </c>
    </row>
    <row r="147" spans="1:12" ht="13.5" x14ac:dyDescent="0.25">
      <c r="A147" s="3">
        <f>RSI!A147</f>
        <v>42516</v>
      </c>
      <c r="B147" s="2">
        <f>RSI!B147</f>
        <v>17.963999999999999</v>
      </c>
      <c r="C147" s="2">
        <f>RSI!I147</f>
        <v>65.398150203393755</v>
      </c>
      <c r="D147" s="2">
        <f>MACD!E147</f>
        <v>-0.59642940168698644</v>
      </c>
      <c r="E147" s="2">
        <f>MACD!F147</f>
        <v>-0.27981283096066256</v>
      </c>
      <c r="F147" s="2">
        <f>'Moving Avg'!D147</f>
        <v>17.96</v>
      </c>
      <c r="G147" s="2">
        <f>'Moving Avg'!F147</f>
        <v>16.872184999999998</v>
      </c>
      <c r="H147" s="2">
        <f>'Moving Avg'!G147</f>
        <v>16.990553999999996</v>
      </c>
      <c r="I147" s="2">
        <f>'Moving Avg'!H147</f>
        <v>0</v>
      </c>
      <c r="J147" s="5" t="str">
        <f>OBV!F147</f>
        <v>BULLISH</v>
      </c>
      <c r="K147" s="5" t="str">
        <f>OBV!G147</f>
        <v>STRONG</v>
      </c>
      <c r="L147" s="5" t="str">
        <f>OBV!H147</f>
        <v>CONFIRMED BULLISH</v>
      </c>
    </row>
    <row r="148" spans="1:12" ht="13.5" x14ac:dyDescent="0.25">
      <c r="A148" s="3">
        <f>RSI!A148</f>
        <v>42517</v>
      </c>
      <c r="B148" s="2">
        <f>RSI!B148</f>
        <v>17.4251</v>
      </c>
      <c r="C148" s="2">
        <f>RSI!I148</f>
        <v>55.621540999868607</v>
      </c>
      <c r="D148" s="2">
        <f>MACD!E148</f>
        <v>-0.71658262326343802</v>
      </c>
      <c r="E148" s="2">
        <f>MACD!F148</f>
        <v>-0.36716678942121767</v>
      </c>
      <c r="F148" s="2">
        <f>'Moving Avg'!D148</f>
        <v>17.85622</v>
      </c>
      <c r="G148" s="2">
        <f>'Moving Avg'!F148</f>
        <v>16.912604999999996</v>
      </c>
      <c r="H148" s="2">
        <f>'Moving Avg'!G148</f>
        <v>16.979775999999994</v>
      </c>
      <c r="I148" s="2">
        <f>'Moving Avg'!H148</f>
        <v>0</v>
      </c>
      <c r="J148" s="5" t="str">
        <f>OBV!F148</f>
        <v>BULLISH</v>
      </c>
      <c r="K148" s="5" t="str">
        <f>OBV!G148</f>
        <v>STRONG</v>
      </c>
      <c r="L148" s="5" t="str">
        <f>OBV!H148</f>
        <v>BULLISH DIVERGENCE</v>
      </c>
    </row>
    <row r="149" spans="1:12" ht="13.5" x14ac:dyDescent="0.25">
      <c r="A149" s="3">
        <f>RSI!A149</f>
        <v>42520</v>
      </c>
      <c r="B149" s="2">
        <f>RSI!B149</f>
        <v>17.564800000000002</v>
      </c>
      <c r="C149" s="2">
        <f>RSI!I149</f>
        <v>57.399455402894908</v>
      </c>
      <c r="D149" s="2">
        <f>MACD!E149</f>
        <v>-0.81103107181178657</v>
      </c>
      <c r="E149" s="2">
        <f>MACD!F149</f>
        <v>-0.45593964589933145</v>
      </c>
      <c r="F149" s="2">
        <f>'Moving Avg'!D149</f>
        <v>17.77638</v>
      </c>
      <c r="G149" s="2">
        <f>'Moving Avg'!F149</f>
        <v>16.960009999999997</v>
      </c>
      <c r="H149" s="2">
        <f>'Moving Avg'!G149</f>
        <v>16.971791999999997</v>
      </c>
      <c r="I149" s="2">
        <f>'Moving Avg'!H149</f>
        <v>0</v>
      </c>
      <c r="J149" s="5" t="str">
        <f>OBV!F149</f>
        <v>BULLISH</v>
      </c>
      <c r="K149" s="5" t="str">
        <f>OBV!G149</f>
        <v>NEUTRAL</v>
      </c>
      <c r="L149" s="5" t="str">
        <f>OBV!H149</f>
        <v>BULLISH DIVERGENCE</v>
      </c>
    </row>
    <row r="150" spans="1:12" ht="13.5" x14ac:dyDescent="0.25">
      <c r="A150" s="3">
        <f>RSI!A150</f>
        <v>42521</v>
      </c>
      <c r="B150" s="2">
        <f>RSI!B150</f>
        <v>17.435099999999998</v>
      </c>
      <c r="C150" s="2">
        <f>RSI!I150</f>
        <v>55.188815735144864</v>
      </c>
      <c r="D150" s="2">
        <f>MACD!E150</f>
        <v>-0.81068406059682729</v>
      </c>
      <c r="E150" s="2">
        <f>MACD!F150</f>
        <v>-0.52688852883883064</v>
      </c>
      <c r="F150" s="2">
        <f>'Moving Avg'!D150</f>
        <v>17.6706</v>
      </c>
      <c r="G150" s="2">
        <f>'Moving Avg'!F150</f>
        <v>16.976979999999994</v>
      </c>
      <c r="H150" s="2">
        <f>'Moving Avg'!G150</f>
        <v>16.961213999999998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17.435099999999998</v>
      </c>
      <c r="C151" s="2">
        <f>RSI!I151</f>
        <v>55.188815735144857</v>
      </c>
      <c r="D151" s="2">
        <f>MACD!E151</f>
        <v>-0.81243401978058216</v>
      </c>
      <c r="E151" s="2">
        <f>MACD!F151</f>
        <v>-0.58399762702718094</v>
      </c>
      <c r="F151" s="2">
        <f>'Moving Avg'!D151</f>
        <v>17.564820000000005</v>
      </c>
      <c r="G151" s="2">
        <f>'Moving Avg'!F151</f>
        <v>16.968499999999995</v>
      </c>
      <c r="H151" s="2">
        <f>'Moving Avg'!G151</f>
        <v>16.950635999999999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17.435099999999998</v>
      </c>
      <c r="C152" s="2">
        <f>RSI!I152</f>
        <v>55.188815735144864</v>
      </c>
      <c r="D152" s="2">
        <f>MACD!E152</f>
        <v>-0.73442234655098204</v>
      </c>
      <c r="E152" s="2">
        <f>MACD!F152</f>
        <v>-0.61408257093194119</v>
      </c>
      <c r="F152" s="2">
        <f>'Moving Avg'!D152</f>
        <v>17.459039999999998</v>
      </c>
      <c r="G152" s="2">
        <f>'Moving Avg'!F152</f>
        <v>16.999439999999996</v>
      </c>
      <c r="H152" s="2">
        <f>'Moving Avg'!G152</f>
        <v>16.940057999999997</v>
      </c>
      <c r="I152" s="2">
        <f>'Moving Avg'!H152</f>
        <v>0</v>
      </c>
      <c r="J152" s="5" t="str">
        <f>OBV!F152</f>
        <v>BEARISH</v>
      </c>
      <c r="K152" s="5" t="str">
        <f>OBV!G152</f>
        <v>WEAK</v>
      </c>
      <c r="L152" s="5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16.736499999999999</v>
      </c>
      <c r="C153" s="2">
        <f>RSI!I153</f>
        <v>43.832258565684391</v>
      </c>
      <c r="D153" s="2">
        <f>MACD!E153</f>
        <v>-0.46949328807706792</v>
      </c>
      <c r="E153" s="2">
        <f>MACD!F153</f>
        <v>-0.58516471436096651</v>
      </c>
      <c r="F153" s="2">
        <f>'Moving Avg'!D153</f>
        <v>17.321319999999996</v>
      </c>
      <c r="G153" s="2">
        <f>'Moving Avg'!F153</f>
        <v>17.005429999999997</v>
      </c>
      <c r="H153" s="2">
        <f>'Moving Avg'!G153</f>
        <v>16.918501999999997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16.736499999999999</v>
      </c>
      <c r="C154" s="2">
        <f>RSI!I154</f>
        <v>43.832258565684384</v>
      </c>
      <c r="D154" s="2">
        <f>MACD!E154</f>
        <v>-0.2397398287248329</v>
      </c>
      <c r="E154" s="2">
        <f>MACD!F154</f>
        <v>-0.51607973723373979</v>
      </c>
      <c r="F154" s="2">
        <f>'Moving Avg'!D154</f>
        <v>17.155660000000001</v>
      </c>
      <c r="G154" s="2">
        <f>'Moving Avg'!F154</f>
        <v>17.035869999999996</v>
      </c>
      <c r="H154" s="2">
        <f>'Moving Avg'!G154</f>
        <v>16.896945999999996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17.235499999999998</v>
      </c>
      <c r="C155" s="2">
        <f>RSI!I155</f>
        <v>52.012483119551561</v>
      </c>
      <c r="D155" s="2">
        <f>MACD!E155</f>
        <v>-7.9975838306701519E-2</v>
      </c>
      <c r="E155" s="2">
        <f>MACD!F155</f>
        <v>-0.42885895744833213</v>
      </c>
      <c r="F155" s="2">
        <f>'Moving Avg'!D155</f>
        <v>17.115739999999999</v>
      </c>
      <c r="G155" s="2">
        <f>'Moving Avg'!F155</f>
        <v>17.090759999999996</v>
      </c>
      <c r="H155" s="2">
        <f>'Moving Avg'!G155</f>
        <v>16.885369999999995</v>
      </c>
      <c r="I155" s="2">
        <f>'Moving Avg'!H155</f>
        <v>0</v>
      </c>
      <c r="J155" s="5" t="str">
        <f>OBV!F155</f>
        <v>BEARISH</v>
      </c>
      <c r="K155" s="5" t="str">
        <f>OBV!G155</f>
        <v>NEUTRAL</v>
      </c>
      <c r="L155" s="5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16.736499999999999</v>
      </c>
      <c r="C156" s="2">
        <f>RSI!I156</f>
        <v>44.960741188925532</v>
      </c>
      <c r="D156" s="2">
        <f>MACD!E156</f>
        <v>9.137174208706611E-2</v>
      </c>
      <c r="E156" s="2">
        <f>MACD!F156</f>
        <v>-0.32481281754125252</v>
      </c>
      <c r="F156" s="2">
        <f>'Moving Avg'!D156</f>
        <v>16.976019999999998</v>
      </c>
      <c r="G156" s="2">
        <f>'Moving Avg'!F156</f>
        <v>17.119204999999997</v>
      </c>
      <c r="H156" s="2">
        <f>'Moving Avg'!G156</f>
        <v>16.863813999999994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CONFIRMED BEARISH</v>
      </c>
    </row>
    <row r="157" spans="1:12" ht="13.5" x14ac:dyDescent="0.25">
      <c r="A157" s="3">
        <f>RSI!A157</f>
        <v>42530</v>
      </c>
      <c r="B157" s="2">
        <f>RSI!B157</f>
        <v>16.576799999999999</v>
      </c>
      <c r="C157" s="2">
        <f>RSI!I157</f>
        <v>42.953602112646273</v>
      </c>
      <c r="D157" s="2">
        <f>MACD!E157</f>
        <v>0.25039538208688938</v>
      </c>
      <c r="E157" s="2">
        <f>MACD!F157</f>
        <v>-0.20977117761562417</v>
      </c>
      <c r="F157" s="2">
        <f>'Moving Avg'!D157</f>
        <v>16.804359999999996</v>
      </c>
      <c r="G157" s="2">
        <f>'Moving Avg'!F157</f>
        <v>17.139664999999994</v>
      </c>
      <c r="H157" s="2">
        <f>'Moving Avg'!G157</f>
        <v>16.854631999999995</v>
      </c>
      <c r="I157" s="2">
        <f>'Moving Avg'!H157</f>
        <v>0</v>
      </c>
      <c r="J157" s="5" t="str">
        <f>OBV!F157</f>
        <v>BEARISH</v>
      </c>
      <c r="K157" s="5" t="str">
        <f>OBV!G157</f>
        <v>WEAK</v>
      </c>
      <c r="L157" s="5" t="str">
        <f>OBV!H157</f>
        <v>CONFIRMED BEARISH</v>
      </c>
    </row>
    <row r="158" spans="1:12" ht="13.5" x14ac:dyDescent="0.25">
      <c r="A158" s="3">
        <f>RSI!A158</f>
        <v>42531</v>
      </c>
      <c r="B158" s="2">
        <f>RSI!B158</f>
        <v>16.486999999999998</v>
      </c>
      <c r="C158" s="2">
        <f>RSI!I158</f>
        <v>41.822986065592843</v>
      </c>
      <c r="D158" s="2">
        <f>MACD!E158</f>
        <v>0.31168575095185957</v>
      </c>
      <c r="E158" s="2">
        <f>MACD!F158</f>
        <v>-0.10547979190212742</v>
      </c>
      <c r="F158" s="2">
        <f>'Moving Avg'!D158</f>
        <v>16.754459999999998</v>
      </c>
      <c r="G158" s="2">
        <f>'Moving Avg'!F158</f>
        <v>17.172099999999997</v>
      </c>
      <c r="H158" s="2">
        <f>'Moving Avg'!G158</f>
        <v>16.833475999999997</v>
      </c>
      <c r="I158" s="2">
        <f>'Moving Avg'!H158</f>
        <v>0</v>
      </c>
      <c r="J158" s="5" t="str">
        <f>OBV!F158</f>
        <v>BEARISH</v>
      </c>
      <c r="K158" s="5" t="str">
        <f>OBV!G158</f>
        <v>WEAK</v>
      </c>
      <c r="L158" s="5" t="str">
        <f>OBV!H158</f>
        <v>CONFIRMED BEARISH</v>
      </c>
    </row>
    <row r="159" spans="1:12" ht="13.5" x14ac:dyDescent="0.25">
      <c r="A159" s="3">
        <f>RSI!A159</f>
        <v>42534</v>
      </c>
      <c r="B159" s="2">
        <f>RSI!B159</f>
        <v>16.007899999999999</v>
      </c>
      <c r="C159" s="2">
        <f>RSI!I159</f>
        <v>36.328824588578762</v>
      </c>
      <c r="D159" s="2">
        <f>MACD!E159</f>
        <v>0.42382509121983247</v>
      </c>
      <c r="E159" s="2">
        <f>MACD!F159</f>
        <v>3.8118472226456035E-4</v>
      </c>
      <c r="F159" s="2">
        <f>'Moving Avg'!D159</f>
        <v>16.608740000000001</v>
      </c>
      <c r="G159" s="2">
        <f>'Moving Avg'!F159</f>
        <v>17.174095000000001</v>
      </c>
      <c r="H159" s="2">
        <f>'Moving Avg'!G159</f>
        <v>16.802737999999991</v>
      </c>
      <c r="I159" s="2">
        <f>'Moving Avg'!H159</f>
        <v>0</v>
      </c>
      <c r="J159" s="5" t="str">
        <f>OBV!F159</f>
        <v>BEARISH</v>
      </c>
      <c r="K159" s="5" t="str">
        <f>OBV!G159</f>
        <v>WEAK</v>
      </c>
      <c r="L159" s="5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15.978</v>
      </c>
      <c r="C160" s="2">
        <f>RSI!I160</f>
        <v>36.010881175767729</v>
      </c>
      <c r="D160" s="2">
        <f>MACD!E160</f>
        <v>0.506857051928705</v>
      </c>
      <c r="E160" s="2">
        <f>MACD!F160</f>
        <v>0.10167635816355265</v>
      </c>
      <c r="F160" s="2">
        <f>'Moving Avg'!D160</f>
        <v>16.357239999999997</v>
      </c>
      <c r="G160" s="2">
        <f>'Moving Avg'!F160</f>
        <v>17.150645000000001</v>
      </c>
      <c r="H160" s="2">
        <f>'Moving Avg'!G160</f>
        <v>16.772997999999994</v>
      </c>
      <c r="I160" s="2">
        <f>'Moving Avg'!H160</f>
        <v>0</v>
      </c>
      <c r="J160" s="5" t="str">
        <f>OBV!F160</f>
        <v>BEARISH</v>
      </c>
      <c r="K160" s="5" t="str">
        <f>OBV!G160</f>
        <v>WEAK</v>
      </c>
      <c r="L160" s="5" t="str">
        <f>OBV!H160</f>
        <v>CONFIRMED BEARISH</v>
      </c>
    </row>
    <row r="161" spans="1:12" ht="13.5" x14ac:dyDescent="0.25">
      <c r="A161" s="3">
        <f>RSI!A161</f>
        <v>42536</v>
      </c>
      <c r="B161" s="2">
        <f>RSI!B161</f>
        <v>16.457000000000001</v>
      </c>
      <c r="C161" s="2">
        <f>RSI!I161</f>
        <v>44.405136281251309</v>
      </c>
      <c r="D161" s="2">
        <f>MACD!E161</f>
        <v>0.54725808038233481</v>
      </c>
      <c r="E161" s="2">
        <f>MACD!F161</f>
        <v>0.1907927026073091</v>
      </c>
      <c r="F161" s="2">
        <f>'Moving Avg'!D161</f>
        <v>16.30134</v>
      </c>
      <c r="G161" s="2">
        <f>'Moving Avg'!F161</f>
        <v>17.151145000000003</v>
      </c>
      <c r="H161" s="2">
        <f>'Moving Avg'!G161</f>
        <v>16.752837999999993</v>
      </c>
      <c r="I161" s="2">
        <f>'Moving Avg'!H161</f>
        <v>0</v>
      </c>
      <c r="J161" s="5" t="str">
        <f>OBV!F161</f>
        <v>BEARISH</v>
      </c>
      <c r="K161" s="5" t="str">
        <f>OBV!G161</f>
        <v>WEAK</v>
      </c>
      <c r="L161" s="5" t="str">
        <f>OBV!H161</f>
        <v>CONFIRMED BEARISH</v>
      </c>
    </row>
    <row r="162" spans="1:12" ht="13.5" x14ac:dyDescent="0.25">
      <c r="A162" s="3">
        <f>RSI!A162</f>
        <v>42537</v>
      </c>
      <c r="B162" s="2">
        <f>RSI!B162</f>
        <v>16.1676</v>
      </c>
      <c r="C162" s="2">
        <f>RSI!I162</f>
        <v>40.913045394546842</v>
      </c>
      <c r="D162" s="2">
        <f>MACD!E162</f>
        <v>0.6052582242661515</v>
      </c>
      <c r="E162" s="2">
        <f>MACD!F162</f>
        <v>0.27368580693907762</v>
      </c>
      <c r="F162" s="2">
        <f>'Moving Avg'!D162</f>
        <v>16.2195</v>
      </c>
      <c r="G162" s="2">
        <f>'Moving Avg'!F162</f>
        <v>17.110725000000002</v>
      </c>
      <c r="H162" s="2">
        <f>'Moving Avg'!G162</f>
        <v>16.726889999999997</v>
      </c>
      <c r="I162" s="2">
        <f>'Moving Avg'!H162</f>
        <v>0</v>
      </c>
      <c r="J162" s="5" t="str">
        <f>OBV!F162</f>
        <v>BEARISH</v>
      </c>
      <c r="K162" s="5" t="str">
        <f>OBV!G162</f>
        <v>WEAK</v>
      </c>
      <c r="L162" s="5" t="str">
        <f>OBV!H162</f>
        <v>CONFIRMED BEARISH</v>
      </c>
    </row>
    <row r="163" spans="1:12" ht="13.5" x14ac:dyDescent="0.25">
      <c r="A163" s="3">
        <f>RSI!A163</f>
        <v>42538</v>
      </c>
      <c r="B163" s="2">
        <f>RSI!B163</f>
        <v>16.067799999999998</v>
      </c>
      <c r="C163" s="2">
        <f>RSI!I163</f>
        <v>39.752055033952267</v>
      </c>
      <c r="D163" s="2">
        <f>MACD!E163</f>
        <v>0.55816251677607909</v>
      </c>
      <c r="E163" s="2">
        <f>MACD!F163</f>
        <v>0.33058114890647794</v>
      </c>
      <c r="F163" s="2">
        <f>'Moving Avg'!D163</f>
        <v>16.135660000000001</v>
      </c>
      <c r="G163" s="2">
        <f>'Moving Avg'!F163</f>
        <v>17.016915000000001</v>
      </c>
      <c r="H163" s="2">
        <f>'Moving Avg'!G163</f>
        <v>16.698945999999999</v>
      </c>
      <c r="I163" s="2">
        <f>'Moving Avg'!H163</f>
        <v>0</v>
      </c>
      <c r="J163" s="5" t="str">
        <f>OBV!F163</f>
        <v>BEARISH</v>
      </c>
      <c r="K163" s="5" t="str">
        <f>OBV!G163</f>
        <v>WEAK</v>
      </c>
      <c r="L163" s="5" t="str">
        <f>OBV!H163</f>
        <v>CONFIRMED BEARISH</v>
      </c>
    </row>
    <row r="164" spans="1:12" ht="13.5" x14ac:dyDescent="0.25">
      <c r="A164" s="3">
        <f>RSI!A164</f>
        <v>42541</v>
      </c>
      <c r="B164" s="2">
        <f>RSI!B164</f>
        <v>15.9979</v>
      </c>
      <c r="C164" s="2">
        <f>RSI!I164</f>
        <v>38.919026096533344</v>
      </c>
      <c r="D164" s="2">
        <f>MACD!E164</f>
        <v>0.52770163464823128</v>
      </c>
      <c r="E164" s="2">
        <f>MACD!F164</f>
        <v>0.37000524605482865</v>
      </c>
      <c r="F164" s="2">
        <f>'Moving Avg'!D164</f>
        <v>16.133659999999999</v>
      </c>
      <c r="G164" s="2">
        <f>'Moving Avg'!F164</f>
        <v>16.918610000000001</v>
      </c>
      <c r="H164" s="2">
        <f>'Moving Avg'!G164</f>
        <v>16.669604</v>
      </c>
      <c r="I164" s="2">
        <f>'Moving Avg'!H164</f>
        <v>0</v>
      </c>
      <c r="J164" s="5" t="str">
        <f>OBV!F164</f>
        <v>BEARISH</v>
      </c>
      <c r="K164" s="5" t="str">
        <f>OBV!G164</f>
        <v>WEAK</v>
      </c>
      <c r="L164" s="5" t="str">
        <f>OBV!H164</f>
        <v>CONFIRMED BEARISH</v>
      </c>
    </row>
    <row r="165" spans="1:12" ht="13.5" x14ac:dyDescent="0.25">
      <c r="A165" s="3">
        <f>RSI!A165</f>
        <v>42542</v>
      </c>
      <c r="B165" s="2">
        <f>RSI!B165</f>
        <v>15.9979</v>
      </c>
      <c r="C165" s="2">
        <f>RSI!I165</f>
        <v>38.919026096533344</v>
      </c>
      <c r="D165" s="2">
        <f>MACD!E165</f>
        <v>0.58300890210193401</v>
      </c>
      <c r="E165" s="2">
        <f>MACD!F165</f>
        <v>0.41260597726424975</v>
      </c>
      <c r="F165" s="2">
        <f>'Moving Avg'!D165</f>
        <v>16.137639999999998</v>
      </c>
      <c r="G165" s="2">
        <f>'Moving Avg'!F165</f>
        <v>16.820305000000001</v>
      </c>
      <c r="H165" s="2">
        <f>'Moving Avg'!G165</f>
        <v>16.650641999999994</v>
      </c>
      <c r="I165" s="2">
        <f>'Moving Avg'!H165</f>
        <v>0</v>
      </c>
      <c r="J165" s="5" t="str">
        <f>OBV!F165</f>
        <v>BEARISH</v>
      </c>
      <c r="K165" s="5" t="str">
        <f>OBV!G165</f>
        <v>WEAK</v>
      </c>
      <c r="L165" s="5" t="str">
        <f>OBV!H165</f>
        <v>BEARISH DIVERGENCE</v>
      </c>
    </row>
    <row r="166" spans="1:12" ht="13.5" x14ac:dyDescent="0.25">
      <c r="A166" s="3">
        <f>RSI!A166</f>
        <v>42543</v>
      </c>
      <c r="B166" s="2">
        <f>RSI!B166</f>
        <v>15.9979</v>
      </c>
      <c r="C166" s="2">
        <f>RSI!I166</f>
        <v>38.919026096533344</v>
      </c>
      <c r="D166" s="2">
        <f>MACD!E166</f>
        <v>0.55703130364426912</v>
      </c>
      <c r="E166" s="2">
        <f>MACD!F166</f>
        <v>0.44149104254025368</v>
      </c>
      <c r="F166" s="2">
        <f>'Moving Avg'!D166</f>
        <v>16.045819999999999</v>
      </c>
      <c r="G166" s="2">
        <f>'Moving Avg'!F166</f>
        <v>16.722000000000001</v>
      </c>
      <c r="H166" s="2">
        <f>'Moving Avg'!G166</f>
        <v>16.640859999999996</v>
      </c>
      <c r="I166" s="2">
        <f>'Moving Avg'!H166</f>
        <v>0</v>
      </c>
      <c r="J166" s="5" t="str">
        <f>OBV!F166</f>
        <v>BEARISH</v>
      </c>
      <c r="K166" s="5" t="str">
        <f>OBV!G166</f>
        <v>WEAK</v>
      </c>
      <c r="L166" s="5" t="str">
        <f>OBV!H166</f>
        <v>CONFIRMED BEARISH</v>
      </c>
    </row>
    <row r="167" spans="1:12" ht="13.5" x14ac:dyDescent="0.25">
      <c r="A167" s="3">
        <f>RSI!A167</f>
        <v>42544</v>
      </c>
      <c r="B167" s="2">
        <f>RSI!B167</f>
        <v>16.067799999999998</v>
      </c>
      <c r="C167" s="2">
        <f>RSI!I167</f>
        <v>40.476927239177506</v>
      </c>
      <c r="D167" s="2">
        <f>MACD!E167</f>
        <v>0.50900063472565193</v>
      </c>
      <c r="E167" s="2">
        <f>MACD!F167</f>
        <v>0.45499296097733338</v>
      </c>
      <c r="F167" s="2">
        <f>'Moving Avg'!D167</f>
        <v>16.025860000000002</v>
      </c>
      <c r="G167" s="2">
        <f>'Moving Avg'!F167</f>
        <v>16.627190000000002</v>
      </c>
      <c r="H167" s="2">
        <f>'Moving Avg'!G167</f>
        <v>16.632475999999997</v>
      </c>
      <c r="I167" s="2">
        <f>'Moving Avg'!H167</f>
        <v>0</v>
      </c>
      <c r="J167" s="5" t="str">
        <f>OBV!F167</f>
        <v>BULLISH</v>
      </c>
      <c r="K167" s="5" t="str">
        <f>OBV!G167</f>
        <v>STRONG</v>
      </c>
      <c r="L167" s="5" t="str">
        <f>OBV!H167</f>
        <v>BULLISH DIVERGENCE</v>
      </c>
    </row>
    <row r="168" spans="1:12" ht="13.5" x14ac:dyDescent="0.25">
      <c r="A168" s="3">
        <f>RSI!A168</f>
        <v>42545</v>
      </c>
      <c r="B168" s="2">
        <f>RSI!B168</f>
        <v>16.067799999999998</v>
      </c>
      <c r="C168" s="2">
        <f>RSI!I168</f>
        <v>40.476927239177506</v>
      </c>
      <c r="D168" s="2">
        <f>MACD!E168</f>
        <v>0.45755437691504852</v>
      </c>
      <c r="E168" s="2">
        <f>MACD!F168</f>
        <v>0.45550524416487648</v>
      </c>
      <c r="F168" s="2">
        <f>'Moving Avg'!D168</f>
        <v>16.025860000000002</v>
      </c>
      <c r="G168" s="2">
        <f>'Moving Avg'!F168</f>
        <v>16.559324999999998</v>
      </c>
      <c r="H168" s="2">
        <f>'Moving Avg'!G168</f>
        <v>16.624091999999997</v>
      </c>
      <c r="I168" s="2">
        <f>'Moving Avg'!H168</f>
        <v>0</v>
      </c>
      <c r="J168" s="5" t="str">
        <f>OBV!F168</f>
        <v>BULLISH</v>
      </c>
      <c r="K168" s="5" t="str">
        <f>OBV!G168</f>
        <v>STRONG</v>
      </c>
      <c r="L168" s="5" t="str">
        <f>OBV!H168</f>
        <v>NEUTRAL</v>
      </c>
    </row>
    <row r="169" spans="1:12" ht="13.5" x14ac:dyDescent="0.25">
      <c r="A169" s="3">
        <f>RSI!A169</f>
        <v>42548</v>
      </c>
      <c r="B169" s="2">
        <f>RSI!B169</f>
        <v>16.0578</v>
      </c>
      <c r="C169" s="2">
        <f>RSI!I169</f>
        <v>40.306358399118487</v>
      </c>
      <c r="D169" s="2">
        <f>MACD!E169</f>
        <v>0.34384344128662647</v>
      </c>
      <c r="E169" s="2">
        <f>MACD!F169</f>
        <v>0.43317288358922651</v>
      </c>
      <c r="F169" s="2">
        <f>'Moving Avg'!D169</f>
        <v>16.037839999999996</v>
      </c>
      <c r="G169" s="2">
        <f>'Moving Avg'!F169</f>
        <v>16.483974999999997</v>
      </c>
      <c r="H169" s="2">
        <f>'Moving Avg'!G169</f>
        <v>16.615507999999998</v>
      </c>
      <c r="I169" s="2">
        <f>'Moving Avg'!H169</f>
        <v>0</v>
      </c>
      <c r="J169" s="5" t="str">
        <f>OBV!F169</f>
        <v>BULLISH</v>
      </c>
      <c r="K169" s="5" t="str">
        <f>OBV!G169</f>
        <v>STRONG</v>
      </c>
      <c r="L169" s="5" t="str">
        <f>OBV!H169</f>
        <v>CONFIRMED BULLISH</v>
      </c>
    </row>
    <row r="170" spans="1:12" ht="13.5" x14ac:dyDescent="0.25">
      <c r="A170" s="3">
        <f>RSI!A170</f>
        <v>42549</v>
      </c>
      <c r="B170" s="2">
        <f>RSI!B170</f>
        <v>15.968</v>
      </c>
      <c r="C170" s="2">
        <f>RSI!I170</f>
        <v>38.728095593980676</v>
      </c>
      <c r="D170" s="2">
        <f>MACD!E170</f>
        <v>0.25231842401322879</v>
      </c>
      <c r="E170" s="2">
        <f>MACD!F170</f>
        <v>0.39700199167402694</v>
      </c>
      <c r="F170" s="2">
        <f>'Moving Avg'!D170</f>
        <v>16.031860000000002</v>
      </c>
      <c r="G170" s="2">
        <f>'Moving Avg'!F170</f>
        <v>16.410619999999998</v>
      </c>
      <c r="H170" s="2">
        <f>'Moving Avg'!G170</f>
        <v>16.605127999999997</v>
      </c>
      <c r="I170" s="2">
        <f>'Moving Avg'!H170</f>
        <v>0</v>
      </c>
      <c r="J170" s="5" t="str">
        <f>OBV!F170</f>
        <v>BEARISH</v>
      </c>
      <c r="K170" s="5" t="str">
        <f>OBV!G170</f>
        <v>WEAK</v>
      </c>
      <c r="L170" s="5" t="str">
        <f>OBV!H170</f>
        <v>CONFIRMED BEARISH</v>
      </c>
    </row>
    <row r="171" spans="1:12" ht="13.5" x14ac:dyDescent="0.25">
      <c r="A171" s="3">
        <f>RSI!A171</f>
        <v>42550</v>
      </c>
      <c r="B171" s="2">
        <f>RSI!B171</f>
        <v>15.968</v>
      </c>
      <c r="C171" s="2">
        <f>RSI!I171</f>
        <v>38.728095593980676</v>
      </c>
      <c r="D171" s="2">
        <f>MACD!E171</f>
        <v>0.25154163356810955</v>
      </c>
      <c r="E171" s="2">
        <f>MACD!F171</f>
        <v>0.36790992005284345</v>
      </c>
      <c r="F171" s="2">
        <f>'Moving Avg'!D171</f>
        <v>16.025880000000001</v>
      </c>
      <c r="G171" s="2">
        <f>'Moving Avg'!F171</f>
        <v>16.337264999999995</v>
      </c>
      <c r="H171" s="2">
        <f>'Moving Avg'!G171</f>
        <v>16.594747999999996</v>
      </c>
      <c r="I171" s="2">
        <f>'Moving Avg'!H171</f>
        <v>0</v>
      </c>
      <c r="J171" s="5" t="str">
        <f>OBV!F171</f>
        <v>BEARISH</v>
      </c>
      <c r="K171" s="5" t="str">
        <f>OBV!G171</f>
        <v>WEAK</v>
      </c>
      <c r="L171" s="5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16.067799999999998</v>
      </c>
      <c r="C172" s="2">
        <f>RSI!I172</f>
        <v>41.671888446837187</v>
      </c>
      <c r="D172" s="2">
        <f>MACD!E172</f>
        <v>0.20172344579978585</v>
      </c>
      <c r="E172" s="2">
        <f>MACD!F172</f>
        <v>0.33467262520223195</v>
      </c>
      <c r="F172" s="2">
        <f>'Moving Avg'!D172</f>
        <v>16.025880000000001</v>
      </c>
      <c r="G172" s="2">
        <f>'Moving Avg'!F172</f>
        <v>16.268899999999995</v>
      </c>
      <c r="H172" s="2">
        <f>'Moving Avg'!G172</f>
        <v>16.586763999999995</v>
      </c>
      <c r="I172" s="2">
        <f>'Moving Avg'!H172</f>
        <v>0</v>
      </c>
      <c r="J172" s="5" t="str">
        <f>OBV!F172</f>
        <v>BEARISH</v>
      </c>
      <c r="K172" s="5" t="str">
        <f>OBV!G172</f>
        <v>WEAK</v>
      </c>
      <c r="L172" s="5" t="str">
        <f>OBV!H172</f>
        <v>NEUTRAL</v>
      </c>
    </row>
    <row r="173" spans="1:12" ht="13.5" x14ac:dyDescent="0.25">
      <c r="A173" s="3">
        <f>RSI!A173</f>
        <v>42552</v>
      </c>
      <c r="B173" s="2">
        <f>RSI!B173</f>
        <v>16.067799999999998</v>
      </c>
      <c r="C173" s="2">
        <f>RSI!I173</f>
        <v>41.671888446837187</v>
      </c>
      <c r="D173" s="2">
        <f>MACD!E173</f>
        <v>0.14617673520295327</v>
      </c>
      <c r="E173" s="2">
        <f>MACD!F173</f>
        <v>0.29697344720237623</v>
      </c>
      <c r="F173" s="2">
        <f>'Moving Avg'!D173</f>
        <v>16.025880000000001</v>
      </c>
      <c r="G173" s="2">
        <f>'Moving Avg'!F173</f>
        <v>16.235464999999998</v>
      </c>
      <c r="H173" s="2">
        <f>'Moving Avg'!G173</f>
        <v>16.588959999999997</v>
      </c>
      <c r="I173" s="2">
        <f>'Moving Avg'!H173</f>
        <v>0</v>
      </c>
      <c r="J173" s="5" t="str">
        <f>OBV!F173</f>
        <v>BEARISH</v>
      </c>
      <c r="K173" s="5" t="str">
        <f>OBV!G173</f>
        <v>WEAK</v>
      </c>
      <c r="L173" s="5" t="str">
        <f>OBV!H173</f>
        <v>NEUTRAL</v>
      </c>
    </row>
    <row r="174" spans="1:12" ht="13.5" x14ac:dyDescent="0.25">
      <c r="A174" s="3">
        <f>RSI!A174</f>
        <v>42555</v>
      </c>
      <c r="B174" s="2">
        <f>RSI!B174</f>
        <v>16.067799999999998</v>
      </c>
      <c r="C174" s="2">
        <f>RSI!I174</f>
        <v>41.671888446837187</v>
      </c>
      <c r="D174" s="2">
        <f>MACD!E174</f>
        <v>9.023755470455086E-2</v>
      </c>
      <c r="E174" s="2">
        <f>MACD!F174</f>
        <v>0.25562626870281113</v>
      </c>
      <c r="F174" s="2">
        <f>'Moving Avg'!D174</f>
        <v>16.02788</v>
      </c>
      <c r="G174" s="2">
        <f>'Moving Avg'!F174</f>
        <v>16.202029999999997</v>
      </c>
      <c r="H174" s="2">
        <f>'Moving Avg'!G174</f>
        <v>16.609717999999997</v>
      </c>
      <c r="I174" s="2">
        <f>'Moving Avg'!H174</f>
        <v>0</v>
      </c>
      <c r="J174" s="5" t="str">
        <f>OBV!F174</f>
        <v>BEARISH</v>
      </c>
      <c r="K174" s="5" t="str">
        <f>OBV!G174</f>
        <v>WEAK</v>
      </c>
      <c r="L174" s="5" t="str">
        <f>OBV!H174</f>
        <v>BEARISH DIVERGENCE</v>
      </c>
    </row>
    <row r="175" spans="1:12" ht="13.5" x14ac:dyDescent="0.25">
      <c r="A175" s="3">
        <f>RSI!A175</f>
        <v>42559</v>
      </c>
      <c r="B175" s="2">
        <f>RSI!B175</f>
        <v>16.067799999999998</v>
      </c>
      <c r="C175" s="2">
        <f>RSI!I175</f>
        <v>41.671888446837187</v>
      </c>
      <c r="D175" s="2">
        <f>MACD!E175</f>
        <v>4.4585632038227629E-2</v>
      </c>
      <c r="E175" s="2">
        <f>MACD!F175</f>
        <v>0.21341814136989445</v>
      </c>
      <c r="F175" s="2">
        <f>'Moving Avg'!D175</f>
        <v>16.047839999999997</v>
      </c>
      <c r="G175" s="2">
        <f>'Moving Avg'!F175</f>
        <v>16.143644999999992</v>
      </c>
      <c r="H175" s="2">
        <f>'Moving Avg'!G175</f>
        <v>16.621493999999998</v>
      </c>
      <c r="I175" s="2">
        <f>'Moving Avg'!H175</f>
        <v>0</v>
      </c>
      <c r="J175" s="5" t="str">
        <f>OBV!F175</f>
        <v>BULLISH</v>
      </c>
      <c r="K175" s="5" t="str">
        <f>OBV!G175</f>
        <v>STRONG</v>
      </c>
      <c r="L175" s="5" t="str">
        <f>OBV!H175</f>
        <v>CONFIRMED BULLISH</v>
      </c>
    </row>
    <row r="176" spans="1:12" ht="13.5" x14ac:dyDescent="0.25">
      <c r="A176" s="3">
        <f>RSI!A176</f>
        <v>42562</v>
      </c>
      <c r="B176" s="2">
        <f>RSI!B176</f>
        <v>16.067799999999998</v>
      </c>
      <c r="C176" s="2">
        <f>RSI!I176</f>
        <v>41.67188844683718</v>
      </c>
      <c r="D176" s="2">
        <f>MACD!E176</f>
        <v>7.5137765926669431E-3</v>
      </c>
      <c r="E176" s="2">
        <f>MACD!F176</f>
        <v>0.17223726841444897</v>
      </c>
      <c r="F176" s="2">
        <f>'Moving Avg'!D176</f>
        <v>16.067799999999998</v>
      </c>
      <c r="G176" s="2">
        <f>'Moving Avg'!F176</f>
        <v>16.110209999999991</v>
      </c>
      <c r="H176" s="2">
        <f>'Moving Avg'!G176</f>
        <v>16.620095999999997</v>
      </c>
      <c r="I176" s="2">
        <f>'Moving Avg'!H176</f>
        <v>0</v>
      </c>
      <c r="J176" s="5" t="str">
        <f>OBV!F176</f>
        <v>BULLISH</v>
      </c>
      <c r="K176" s="5" t="str">
        <f>OBV!G176</f>
        <v>STRONG</v>
      </c>
      <c r="L176" s="5" t="str">
        <f>OBV!H176</f>
        <v>CONFIRMED BULLISH</v>
      </c>
    </row>
    <row r="177" spans="1:12" ht="13.5" x14ac:dyDescent="0.25">
      <c r="A177" s="3">
        <f>RSI!A177</f>
        <v>42563</v>
      </c>
      <c r="B177" s="2">
        <f>RSI!B177</f>
        <v>16.067799999999998</v>
      </c>
      <c r="C177" s="2">
        <f>RSI!I177</f>
        <v>41.671888446837187</v>
      </c>
      <c r="D177" s="2">
        <f>MACD!E177</f>
        <v>-1.165948652385751E-2</v>
      </c>
      <c r="E177" s="2">
        <f>MACD!F177</f>
        <v>0.13545791742678767</v>
      </c>
      <c r="F177" s="2">
        <f>'Moving Avg'!D177</f>
        <v>16.067799999999998</v>
      </c>
      <c r="G177" s="2">
        <f>'Moving Avg'!F177</f>
        <v>16.084759999999996</v>
      </c>
      <c r="H177" s="2">
        <f>'Moving Avg'!G177</f>
        <v>16.609117999999995</v>
      </c>
      <c r="I177" s="2">
        <f>'Moving Avg'!H177</f>
        <v>0</v>
      </c>
      <c r="J177" s="5" t="str">
        <f>OBV!F177</f>
        <v>NEUTRAL</v>
      </c>
      <c r="K177" s="5" t="str">
        <f>OBV!G177</f>
        <v>NEUTRAL</v>
      </c>
      <c r="L177" s="5" t="str">
        <f>OBV!H177</f>
        <v>NEUTRAL</v>
      </c>
    </row>
    <row r="178" spans="1:12" ht="13.5" x14ac:dyDescent="0.25">
      <c r="A178" s="3">
        <f>RSI!A178</f>
        <v>42564</v>
      </c>
      <c r="B178" s="2">
        <f>RSI!B178</f>
        <v>16.546800000000001</v>
      </c>
      <c r="C178" s="2">
        <f>RSI!I178</f>
        <v>57.102703411130314</v>
      </c>
      <c r="D178" s="2">
        <f>MACD!E178</f>
        <v>-6.202988370604956E-2</v>
      </c>
      <c r="E178" s="2">
        <f>MACD!F178</f>
        <v>9.5960357200220225E-2</v>
      </c>
      <c r="F178" s="2">
        <f>'Moving Avg'!D178</f>
        <v>16.163599999999999</v>
      </c>
      <c r="G178" s="2">
        <f>'Moving Avg'!F178</f>
        <v>16.087749999999996</v>
      </c>
      <c r="H178" s="2">
        <f>'Moving Avg'!G178</f>
        <v>16.607719999999997</v>
      </c>
      <c r="I178" s="2">
        <f>'Moving Avg'!H178</f>
        <v>0</v>
      </c>
      <c r="J178" s="5" t="str">
        <f>OBV!F178</f>
        <v>NEUTRAL</v>
      </c>
      <c r="K178" s="5" t="str">
        <f>OBV!G178</f>
        <v>NEUTRAL</v>
      </c>
      <c r="L178" s="5" t="str">
        <f>OBV!H178</f>
        <v>NEUTRAL</v>
      </c>
    </row>
    <row r="179" spans="1:12" ht="13.5" x14ac:dyDescent="0.25">
      <c r="A179" s="3">
        <f>RSI!A179</f>
        <v>42565</v>
      </c>
      <c r="B179" s="2">
        <f>RSI!B179</f>
        <v>16.546800000000001</v>
      </c>
      <c r="C179" s="2">
        <f>RSI!I179</f>
        <v>57.102703411130321</v>
      </c>
      <c r="D179" s="2">
        <f>MACD!E179</f>
        <v>-0.10778412783789548</v>
      </c>
      <c r="E179" s="2">
        <f>MACD!F179</f>
        <v>5.5211460192597095E-2</v>
      </c>
      <c r="F179" s="2">
        <f>'Moving Avg'!D179</f>
        <v>16.259399999999999</v>
      </c>
      <c r="G179" s="2">
        <f>'Moving Avg'!F179</f>
        <v>16.114695000000001</v>
      </c>
      <c r="H179" s="2">
        <f>'Moving Avg'!G179</f>
        <v>16.606321999999999</v>
      </c>
      <c r="I179" s="2">
        <f>'Moving Avg'!H179</f>
        <v>0</v>
      </c>
      <c r="J179" s="5" t="str">
        <f>OBV!F179</f>
        <v>NEUTRAL</v>
      </c>
      <c r="K179" s="5" t="str">
        <f>OBV!G179</f>
        <v>NEUTRAL</v>
      </c>
      <c r="L179" s="5" t="str">
        <f>OBV!H179</f>
        <v>NEUTRAL</v>
      </c>
    </row>
    <row r="180" spans="1:12" ht="13.5" x14ac:dyDescent="0.25">
      <c r="A180" s="3">
        <f>RSI!A180</f>
        <v>42566</v>
      </c>
      <c r="B180" s="2">
        <f>RSI!B180</f>
        <v>16.067799999999998</v>
      </c>
      <c r="C180" s="2">
        <f>RSI!I180</f>
        <v>43.696000108355378</v>
      </c>
      <c r="D180" s="2">
        <f>MACD!E180</f>
        <v>-0.12630971366383648</v>
      </c>
      <c r="E180" s="2">
        <f>MACD!F180</f>
        <v>1.8907225421310379E-2</v>
      </c>
      <c r="F180" s="2">
        <f>'Moving Avg'!D180</f>
        <v>16.259399999999999</v>
      </c>
      <c r="G180" s="2">
        <f>'Moving Avg'!F180</f>
        <v>16.119184999999998</v>
      </c>
      <c r="H180" s="2">
        <f>'Moving Avg'!G180</f>
        <v>16.585763999999998</v>
      </c>
      <c r="I180" s="2">
        <f>'Moving Avg'!H180</f>
        <v>0</v>
      </c>
      <c r="J180" s="5" t="str">
        <f>OBV!F180</f>
        <v>BEARISH</v>
      </c>
      <c r="K180" s="5" t="str">
        <f>OBV!G180</f>
        <v>WEAK</v>
      </c>
      <c r="L180" s="5" t="str">
        <f>OBV!H180</f>
        <v>NEUTRAL</v>
      </c>
    </row>
    <row r="181" spans="1:12" ht="13.5" x14ac:dyDescent="0.25">
      <c r="A181" s="3">
        <f>RSI!A181</f>
        <v>42569</v>
      </c>
      <c r="B181" s="2">
        <f>RSI!B181</f>
        <v>16.067799999999998</v>
      </c>
      <c r="C181" s="2">
        <f>RSI!I181</f>
        <v>43.696000108355378</v>
      </c>
      <c r="D181" s="2">
        <f>MACD!E181</f>
        <v>-0.14052195653414756</v>
      </c>
      <c r="E181" s="2">
        <f>MACD!F181</f>
        <v>-1.2978610969781208E-2</v>
      </c>
      <c r="F181" s="2">
        <f>'Moving Avg'!D181</f>
        <v>16.259399999999999</v>
      </c>
      <c r="G181" s="2">
        <f>'Moving Avg'!F181</f>
        <v>16.099724999999999</v>
      </c>
      <c r="H181" s="2">
        <f>'Moving Avg'!G181</f>
        <v>16.555026000000002</v>
      </c>
      <c r="I181" s="2">
        <f>'Moving Avg'!H181</f>
        <v>0</v>
      </c>
      <c r="J181" s="5" t="str">
        <f>OBV!F181</f>
        <v>BEARISH</v>
      </c>
      <c r="K181" s="5" t="str">
        <f>OBV!G181</f>
        <v>WEAK</v>
      </c>
      <c r="L181" s="5" t="str">
        <f>OBV!H181</f>
        <v>NEUTRAL</v>
      </c>
    </row>
    <row r="182" spans="1:12" ht="13.5" x14ac:dyDescent="0.25">
      <c r="A182" s="3">
        <f>RSI!A182</f>
        <v>42570</v>
      </c>
      <c r="B182" s="2">
        <f>RSI!B182</f>
        <v>16.067799999999998</v>
      </c>
      <c r="C182" s="2">
        <f>RSI!I182</f>
        <v>43.696000108355385</v>
      </c>
      <c r="D182" s="2">
        <f>MACD!E182</f>
        <v>-0.13583899061733717</v>
      </c>
      <c r="E182" s="2">
        <f>MACD!F182</f>
        <v>-3.7550686899292404E-2</v>
      </c>
      <c r="F182" s="2">
        <f>'Moving Avg'!D182</f>
        <v>16.259399999999999</v>
      </c>
      <c r="G182" s="2">
        <f>'Moving Avg'!F182</f>
        <v>16.094735</v>
      </c>
      <c r="H182" s="2">
        <f>'Moving Avg'!G182</f>
        <v>16.540056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NEUTRAL</v>
      </c>
    </row>
    <row r="183" spans="1:12" ht="13.5" x14ac:dyDescent="0.25">
      <c r="A183" s="3">
        <f>RSI!A183</f>
        <v>42571</v>
      </c>
      <c r="B183" s="2">
        <f>RSI!B183</f>
        <v>16.0778</v>
      </c>
      <c r="C183" s="2">
        <f>RSI!I183</f>
        <v>44.038588407820626</v>
      </c>
      <c r="D183" s="2">
        <f>MACD!E183</f>
        <v>-0.13136271828231472</v>
      </c>
      <c r="E183" s="2">
        <f>MACD!F183</f>
        <v>-5.6313093175896875E-2</v>
      </c>
      <c r="F183" s="2">
        <f>'Moving Avg'!D183</f>
        <v>16.165599999999998</v>
      </c>
      <c r="G183" s="2">
        <f>'Moving Avg'!F183</f>
        <v>16.095234999999999</v>
      </c>
      <c r="H183" s="2">
        <f>'Moving Avg'!G183</f>
        <v>16.529278000000001</v>
      </c>
      <c r="I183" s="2">
        <f>'Moving Avg'!H183</f>
        <v>0</v>
      </c>
      <c r="J183" s="5" t="str">
        <f>OBV!F183</f>
        <v>BULLISH</v>
      </c>
      <c r="K183" s="5" t="str">
        <f>OBV!G183</f>
        <v>STRONG</v>
      </c>
      <c r="L183" s="5" t="str">
        <f>OBV!H183</f>
        <v>BULLISH DIVERGENCE</v>
      </c>
    </row>
    <row r="184" spans="1:12" ht="13.5" x14ac:dyDescent="0.25">
      <c r="A184" s="3">
        <f>RSI!A184</f>
        <v>42572</v>
      </c>
      <c r="B184" s="2">
        <f>RSI!B184</f>
        <v>16.0778</v>
      </c>
      <c r="C184" s="2">
        <f>RSI!I184</f>
        <v>44.038588407820626</v>
      </c>
      <c r="D184" s="2">
        <f>MACD!E184</f>
        <v>-0.12647261638698382</v>
      </c>
      <c r="E184" s="2">
        <f>MACD!F184</f>
        <v>-7.0344997818114263E-2</v>
      </c>
      <c r="F184" s="2">
        <f>'Moving Avg'!D184</f>
        <v>16.0718</v>
      </c>
      <c r="G184" s="2">
        <f>'Moving Avg'!F184</f>
        <v>16.099229999999999</v>
      </c>
      <c r="H184" s="2">
        <f>'Moving Avg'!G184</f>
        <v>16.528280000000002</v>
      </c>
      <c r="I184" s="2">
        <f>'Moving Avg'!H184</f>
        <v>0</v>
      </c>
      <c r="J184" s="5" t="str">
        <f>OBV!F184</f>
        <v>BULLISH</v>
      </c>
      <c r="K184" s="5" t="str">
        <f>OBV!G184</f>
        <v>STRONG</v>
      </c>
      <c r="L184" s="5" t="str">
        <f>OBV!H184</f>
        <v>BULLISH DIVERGENCE</v>
      </c>
    </row>
    <row r="185" spans="1:12" ht="13.5" x14ac:dyDescent="0.25">
      <c r="A185" s="3">
        <f>RSI!A185</f>
        <v>42573</v>
      </c>
      <c r="B185" s="2">
        <f>RSI!B185</f>
        <v>16.0778</v>
      </c>
      <c r="C185" s="2">
        <f>RSI!I185</f>
        <v>44.038588407820626</v>
      </c>
      <c r="D185" s="2">
        <f>MACD!E185</f>
        <v>-0.12131401670959363</v>
      </c>
      <c r="E185" s="2">
        <f>MACD!F185</f>
        <v>-8.0538801596410137E-2</v>
      </c>
      <c r="F185" s="2">
        <f>'Moving Avg'!D185</f>
        <v>16.073799999999999</v>
      </c>
      <c r="G185" s="2">
        <f>'Moving Avg'!F185</f>
        <v>16.103225000000002</v>
      </c>
      <c r="H185" s="2">
        <f>'Moving Avg'!G185</f>
        <v>16.527082000000004</v>
      </c>
      <c r="I185" s="2">
        <f>'Moving Avg'!H185</f>
        <v>0</v>
      </c>
      <c r="J185" s="5" t="str">
        <f>OBV!F185</f>
        <v>BULLISH</v>
      </c>
      <c r="K185" s="5" t="str">
        <f>OBV!G185</f>
        <v>STRONG</v>
      </c>
      <c r="L185" s="5" t="str">
        <f>OBV!H185</f>
        <v>CONFIRMED BULLISH</v>
      </c>
    </row>
    <row r="186" spans="1:12" ht="13.5" x14ac:dyDescent="0.25">
      <c r="A186" s="3">
        <f>RSI!A186</f>
        <v>42577</v>
      </c>
      <c r="B186" s="2">
        <f>RSI!B186</f>
        <v>16.0778</v>
      </c>
      <c r="C186" s="2">
        <f>RSI!I186</f>
        <v>44.038588407820626</v>
      </c>
      <c r="D186" s="2">
        <f>MACD!E186</f>
        <v>-0.11600384298275301</v>
      </c>
      <c r="E186" s="2">
        <f>MACD!F186</f>
        <v>-8.7631809873678718E-2</v>
      </c>
      <c r="F186" s="2">
        <f>'Moving Avg'!D186</f>
        <v>16.075799999999997</v>
      </c>
      <c r="G186" s="2">
        <f>'Moving Avg'!F186</f>
        <v>16.107220000000005</v>
      </c>
      <c r="H186" s="2">
        <f>'Moving Avg'!G186</f>
        <v>16.525286000000005</v>
      </c>
      <c r="I186" s="2">
        <f>'Moving Avg'!H186</f>
        <v>0</v>
      </c>
      <c r="J186" s="5" t="str">
        <f>OBV!F186</f>
        <v>BULLISH</v>
      </c>
      <c r="K186" s="5" t="str">
        <f>OBV!G186</f>
        <v>STRONG</v>
      </c>
      <c r="L186" s="5" t="str">
        <f>OBV!H186</f>
        <v>CONFIRMED BULLISH</v>
      </c>
    </row>
    <row r="187" spans="1:12" ht="13.5" x14ac:dyDescent="0.25">
      <c r="A187" s="3">
        <f>RSI!A187</f>
        <v>42578</v>
      </c>
      <c r="B187" s="2">
        <f>RSI!B187</f>
        <v>16.0778</v>
      </c>
      <c r="C187" s="2">
        <f>RSI!I187</f>
        <v>44.038588407820626</v>
      </c>
      <c r="D187" s="2">
        <f>MACD!E187</f>
        <v>-0.11063542945907656</v>
      </c>
      <c r="E187" s="2">
        <f>MACD!F187</f>
        <v>-9.2232533790758298E-2</v>
      </c>
      <c r="F187" s="2">
        <f>'Moving Avg'!D187</f>
        <v>16.0778</v>
      </c>
      <c r="G187" s="2">
        <f>'Moving Avg'!F187</f>
        <v>16.107720000000008</v>
      </c>
      <c r="H187" s="2">
        <f>'Moving Avg'!G187</f>
        <v>16.523490000000002</v>
      </c>
      <c r="I187" s="2">
        <f>'Moving Avg'!H187</f>
        <v>0</v>
      </c>
      <c r="J187" s="5" t="str">
        <f>OBV!F187</f>
        <v>BULLISH</v>
      </c>
      <c r="K187" s="5" t="str">
        <f>OBV!G187</f>
        <v>STRONG</v>
      </c>
      <c r="L187" s="5" t="str">
        <f>OBV!H187</f>
        <v>CONFIRMED BULLISH</v>
      </c>
    </row>
    <row r="188" spans="1:12" ht="13.5" x14ac:dyDescent="0.25">
      <c r="A188" s="3">
        <f>RSI!A188</f>
        <v>42579</v>
      </c>
      <c r="B188" s="2">
        <f>RSI!B188</f>
        <v>16.556799999999999</v>
      </c>
      <c r="C188" s="2">
        <f>RSI!I188</f>
        <v>60.650817777955453</v>
      </c>
      <c r="D188" s="2">
        <f>MACD!E188</f>
        <v>-6.7071738755803523E-2</v>
      </c>
      <c r="E188" s="2">
        <f>MACD!F188</f>
        <v>-8.7200374783767354E-2</v>
      </c>
      <c r="F188" s="2">
        <f>'Moving Avg'!D188</f>
        <v>16.1736</v>
      </c>
      <c r="G188" s="2">
        <f>'Moving Avg'!F188</f>
        <v>16.132170000000006</v>
      </c>
      <c r="H188" s="2">
        <f>'Moving Avg'!G188</f>
        <v>16.537860000000002</v>
      </c>
      <c r="I188" s="2">
        <f>'Moving Avg'!H188</f>
        <v>0</v>
      </c>
      <c r="J188" s="5" t="str">
        <f>OBV!F188</f>
        <v>BULLISH</v>
      </c>
      <c r="K188" s="5" t="str">
        <f>OBV!G188</f>
        <v>NEUTRAL</v>
      </c>
      <c r="L188" s="5" t="str">
        <f>OBV!H188</f>
        <v>CONFIRMED BULLISH</v>
      </c>
    </row>
    <row r="189" spans="1:12" ht="13.5" x14ac:dyDescent="0.25">
      <c r="A189" s="3">
        <f>RSI!A189</f>
        <v>42580</v>
      </c>
      <c r="B189" s="2">
        <f>RSI!B189</f>
        <v>16.556799999999999</v>
      </c>
      <c r="C189" s="2">
        <f>RSI!I189</f>
        <v>60.650817777955453</v>
      </c>
      <c r="D189" s="2">
        <f>MACD!E189</f>
        <v>-3.2290251865710218E-2</v>
      </c>
      <c r="E189" s="2">
        <f>MACD!F189</f>
        <v>-7.6218350200155924E-2</v>
      </c>
      <c r="F189" s="2">
        <f>'Moving Avg'!D189</f>
        <v>16.269399999999997</v>
      </c>
      <c r="G189" s="2">
        <f>'Moving Avg'!F189</f>
        <v>16.157120000000003</v>
      </c>
      <c r="H189" s="2">
        <f>'Moving Avg'!G189</f>
        <v>16.549636000000003</v>
      </c>
      <c r="I189" s="2">
        <f>'Moving Avg'!H189</f>
        <v>0</v>
      </c>
      <c r="J189" s="5" t="str">
        <f>OBV!F189</f>
        <v>BULLISH</v>
      </c>
      <c r="K189" s="5" t="str">
        <f>OBV!G189</f>
        <v>NEUTRAL</v>
      </c>
      <c r="L189" s="5" t="str">
        <f>OBV!H189</f>
        <v>CONFIRMED BULLISH</v>
      </c>
    </row>
    <row r="190" spans="1:12" ht="13.5" x14ac:dyDescent="0.25">
      <c r="A190" s="3">
        <f>RSI!A190</f>
        <v>42583</v>
      </c>
      <c r="B190" s="2">
        <f>RSI!B190</f>
        <v>16.556799999999999</v>
      </c>
      <c r="C190" s="2">
        <f>RSI!I190</f>
        <v>60.650817777955453</v>
      </c>
      <c r="D190" s="2">
        <f>MACD!E190</f>
        <v>-7.8478086902070032E-2</v>
      </c>
      <c r="E190" s="2">
        <f>MACD!F190</f>
        <v>-7.6670297540538751E-2</v>
      </c>
      <c r="F190" s="2">
        <f>'Moving Avg'!D190</f>
        <v>16.365199999999998</v>
      </c>
      <c r="G190" s="2">
        <f>'Moving Avg'!F190</f>
        <v>16.186560000000004</v>
      </c>
      <c r="H190" s="2">
        <f>'Moving Avg'!G190</f>
        <v>16.551832000000005</v>
      </c>
      <c r="I190" s="2">
        <f>'Moving Avg'!H190</f>
        <v>0</v>
      </c>
      <c r="J190" s="5" t="str">
        <f>OBV!F190</f>
        <v>BULLISH</v>
      </c>
      <c r="K190" s="5" t="str">
        <f>OBV!G190</f>
        <v>NEUTRAL</v>
      </c>
      <c r="L190" s="5" t="str">
        <f>OBV!H190</f>
        <v>CONFIRMED BULLISH</v>
      </c>
    </row>
    <row r="191" spans="1:12" ht="13.5" x14ac:dyDescent="0.25">
      <c r="A191" s="3">
        <f>RSI!A191</f>
        <v>42584</v>
      </c>
      <c r="B191" s="2">
        <f>RSI!B191</f>
        <v>16.556799999999999</v>
      </c>
      <c r="C191" s="2">
        <f>RSI!I191</f>
        <v>60.650817777955446</v>
      </c>
      <c r="D191" s="2">
        <f>MACD!E191</f>
        <v>-0.11934344954420695</v>
      </c>
      <c r="E191" s="2">
        <f>MACD!F191</f>
        <v>-8.5204927941272393E-2</v>
      </c>
      <c r="F191" s="2">
        <f>'Moving Avg'!D191</f>
        <v>16.460999999999999</v>
      </c>
      <c r="G191" s="2">
        <f>'Moving Avg'!F191</f>
        <v>16.216000000000001</v>
      </c>
      <c r="H191" s="2">
        <f>'Moving Avg'!G191</f>
        <v>16.554028000000002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CONFIRMED BULLISH</v>
      </c>
    </row>
    <row r="192" spans="1:12" ht="13.5" x14ac:dyDescent="0.25">
      <c r="A192" s="3">
        <f>RSI!A192</f>
        <v>42585</v>
      </c>
      <c r="B192" s="2">
        <f>RSI!B192</f>
        <v>16.566800000000001</v>
      </c>
      <c r="C192" s="2">
        <f>RSI!I192</f>
        <v>60.976109523014792</v>
      </c>
      <c r="D192" s="2">
        <f>MACD!E192</f>
        <v>-0.15631382255962478</v>
      </c>
      <c r="E192" s="2">
        <f>MACD!F192</f>
        <v>-9.9426706864942871E-2</v>
      </c>
      <c r="F192" s="2">
        <f>'Moving Avg'!D192</f>
        <v>16.558799999999998</v>
      </c>
      <c r="G192" s="2">
        <f>'Moving Avg'!F192</f>
        <v>16.240950000000002</v>
      </c>
      <c r="H192" s="2">
        <f>'Moving Avg'!G192</f>
        <v>16.545844000000002</v>
      </c>
      <c r="I192" s="2">
        <f>'Moving Avg'!H192</f>
        <v>0</v>
      </c>
      <c r="J192" s="5" t="str">
        <f>OBV!F192</f>
        <v>BULLISH</v>
      </c>
      <c r="K192" s="5" t="str">
        <f>OBV!G192</f>
        <v>STRONG</v>
      </c>
      <c r="L192" s="5" t="str">
        <f>OBV!H192</f>
        <v>CONFIRMED BULLISH</v>
      </c>
    </row>
    <row r="193" spans="1:12" ht="13.5" x14ac:dyDescent="0.25">
      <c r="A193" s="3">
        <f>RSI!A193</f>
        <v>42586</v>
      </c>
      <c r="B193" s="2">
        <f>RSI!B193</f>
        <v>16.666599999999999</v>
      </c>
      <c r="C193" s="2">
        <f>RSI!I193</f>
        <v>64.160420415902578</v>
      </c>
      <c r="D193" s="2">
        <f>MACD!E193</f>
        <v>-0.19503860116076766</v>
      </c>
      <c r="E193" s="2">
        <f>MACD!F193</f>
        <v>-0.11854908572410783</v>
      </c>
      <c r="F193" s="2">
        <f>'Moving Avg'!D193</f>
        <v>16.580760000000001</v>
      </c>
      <c r="G193" s="2">
        <f>'Moving Avg'!F193</f>
        <v>16.270890000000001</v>
      </c>
      <c r="H193" s="2">
        <f>'Moving Avg'!G193</f>
        <v>16.520296000000002</v>
      </c>
      <c r="I193" s="2">
        <f>'Moving Avg'!H193</f>
        <v>0</v>
      </c>
      <c r="J193" s="5" t="str">
        <f>OBV!F193</f>
        <v>BULLISH</v>
      </c>
      <c r="K193" s="5" t="str">
        <f>OBV!G193</f>
        <v>STRONG</v>
      </c>
      <c r="L193" s="5" t="str">
        <f>OBV!H193</f>
        <v>CONFIRMED BULLISH</v>
      </c>
    </row>
    <row r="194" spans="1:12" ht="13.5" x14ac:dyDescent="0.25">
      <c r="A194" s="3">
        <f>RSI!A194</f>
        <v>42587</v>
      </c>
      <c r="B194" s="2">
        <f>RSI!B194</f>
        <v>16.866199999999999</v>
      </c>
      <c r="C194" s="2">
        <f>RSI!I194</f>
        <v>69.517731460643631</v>
      </c>
      <c r="D194" s="2">
        <f>MACD!E194</f>
        <v>-0.24465102198888644</v>
      </c>
      <c r="E194" s="2">
        <f>MACD!F194</f>
        <v>-0.14376947297706355</v>
      </c>
      <c r="F194" s="2">
        <f>'Moving Avg'!D194</f>
        <v>16.64264</v>
      </c>
      <c r="G194" s="2">
        <f>'Moving Avg'!F194</f>
        <v>16.31081</v>
      </c>
      <c r="H194" s="2">
        <f>'Moving Avg'!G194</f>
        <v>16.498339999999999</v>
      </c>
      <c r="I194" s="2">
        <f>'Moving Avg'!H194</f>
        <v>0</v>
      </c>
      <c r="J194" s="5" t="str">
        <f>OBV!F194</f>
        <v>BULLISH</v>
      </c>
      <c r="K194" s="5" t="str">
        <f>OBV!G194</f>
        <v>STRONG</v>
      </c>
      <c r="L194" s="5" t="str">
        <f>OBV!H194</f>
        <v>CONFIRMED BULLISH</v>
      </c>
    </row>
    <row r="195" spans="1:12" ht="13.5" x14ac:dyDescent="0.25">
      <c r="A195" s="3">
        <f>RSI!A195</f>
        <v>42590</v>
      </c>
      <c r="B195" s="2">
        <f>RSI!B195</f>
        <v>16.966000000000001</v>
      </c>
      <c r="C195" s="2">
        <f>RSI!I195</f>
        <v>71.788461059196635</v>
      </c>
      <c r="D195" s="2">
        <f>MACD!E195</f>
        <v>-0.2971103144099061</v>
      </c>
      <c r="E195" s="2">
        <f>MACD!F195</f>
        <v>-0.17443764126363207</v>
      </c>
      <c r="F195" s="2">
        <f>'Moving Avg'!D195</f>
        <v>16.72448</v>
      </c>
      <c r="G195" s="2">
        <f>'Moving Avg'!F195</f>
        <v>16.355720000000002</v>
      </c>
      <c r="H195" s="2">
        <f>'Moving Avg'!G195</f>
        <v>16.478380000000001</v>
      </c>
      <c r="I195" s="2">
        <f>'Moving Avg'!H195</f>
        <v>0</v>
      </c>
      <c r="J195" s="5" t="str">
        <f>OBV!F195</f>
        <v>BULLISH</v>
      </c>
      <c r="K195" s="5" t="str">
        <f>OBV!G195</f>
        <v>STRONG</v>
      </c>
      <c r="L195" s="5" t="str">
        <f>OBV!H195</f>
        <v>CONFIRMED BULLISH</v>
      </c>
    </row>
    <row r="196" spans="1:12" ht="13.5" x14ac:dyDescent="0.25">
      <c r="A196" s="3">
        <f>RSI!A196</f>
        <v>42591</v>
      </c>
      <c r="B196" s="2">
        <f>RSI!B196</f>
        <v>16.966000000000001</v>
      </c>
      <c r="C196" s="2">
        <f>RSI!I196</f>
        <v>71.788461059196635</v>
      </c>
      <c r="D196" s="2">
        <f>MACD!E196</f>
        <v>-0.34494696443309891</v>
      </c>
      <c r="E196" s="2">
        <f>MACD!F196</f>
        <v>-0.20853950589752546</v>
      </c>
      <c r="F196" s="2">
        <f>'Moving Avg'!D196</f>
        <v>16.806319999999999</v>
      </c>
      <c r="G196" s="2">
        <f>'Moving Avg'!F196</f>
        <v>16.400630000000003</v>
      </c>
      <c r="H196" s="2">
        <f>'Moving Avg'!G196</f>
        <v>16.45842</v>
      </c>
      <c r="I196" s="2">
        <f>'Moving Avg'!H196</f>
        <v>0</v>
      </c>
      <c r="J196" s="5" t="str">
        <f>OBV!F196</f>
        <v>BULLISH</v>
      </c>
      <c r="K196" s="5" t="str">
        <f>OBV!G196</f>
        <v>STRONG</v>
      </c>
      <c r="L196" s="5" t="str">
        <f>OBV!H196</f>
        <v>CONFIRMED BULLISH</v>
      </c>
    </row>
    <row r="197" spans="1:12" ht="13.5" x14ac:dyDescent="0.25">
      <c r="A197" s="3">
        <f>RSI!A197</f>
        <v>42592</v>
      </c>
      <c r="B197" s="2">
        <f>RSI!B197</f>
        <v>16.966000000000001</v>
      </c>
      <c r="C197" s="2">
        <f>RSI!I197</f>
        <v>71.788461059196635</v>
      </c>
      <c r="D197" s="2">
        <f>MACD!E197</f>
        <v>-0.38861673907311811</v>
      </c>
      <c r="E197" s="2">
        <f>MACD!F197</f>
        <v>-0.24455495253264403</v>
      </c>
      <c r="F197" s="2">
        <f>'Moving Avg'!D197</f>
        <v>16.88616</v>
      </c>
      <c r="G197" s="2">
        <f>'Moving Avg'!F197</f>
        <v>16.445540000000001</v>
      </c>
      <c r="H197" s="2">
        <f>'Moving Avg'!G197</f>
        <v>16.438459999999999</v>
      </c>
      <c r="I197" s="2">
        <f>'Moving Avg'!H197</f>
        <v>0</v>
      </c>
      <c r="J197" s="5" t="str">
        <f>OBV!F197</f>
        <v>BULLISH</v>
      </c>
      <c r="K197" s="5" t="str">
        <f>OBV!G197</f>
        <v>STRONG</v>
      </c>
      <c r="L197" s="5" t="str">
        <f>OBV!H197</f>
        <v>CONFIRMED BULLISH</v>
      </c>
    </row>
    <row r="198" spans="1:12" ht="13.5" x14ac:dyDescent="0.25">
      <c r="A198" s="3">
        <f>RSI!A198</f>
        <v>42593</v>
      </c>
      <c r="B198" s="2">
        <f>RSI!B198</f>
        <v>17.255400000000002</v>
      </c>
      <c r="C198" s="2">
        <f>RSI!I198</f>
        <v>77.782671743871134</v>
      </c>
      <c r="D198" s="2">
        <f>MACD!E198</f>
        <v>-0.37626893585292365</v>
      </c>
      <c r="E198" s="2">
        <f>MACD!F198</f>
        <v>-0.27089774919669996</v>
      </c>
      <c r="F198" s="2">
        <f>'Moving Avg'!D198</f>
        <v>17.003920000000001</v>
      </c>
      <c r="G198" s="2">
        <f>'Moving Avg'!F198</f>
        <v>16.480970000000003</v>
      </c>
      <c r="H198" s="2">
        <f>'Moving Avg'!G198</f>
        <v>16.435066000000003</v>
      </c>
      <c r="I198" s="2">
        <f>'Moving Avg'!H198</f>
        <v>0</v>
      </c>
      <c r="J198" s="5" t="str">
        <f>OBV!F198</f>
        <v>BULLISH</v>
      </c>
      <c r="K198" s="5" t="str">
        <f>OBV!G198</f>
        <v>STRONG</v>
      </c>
      <c r="L198" s="5" t="str">
        <f>OBV!H198</f>
        <v>CONFIRMED BULLISH</v>
      </c>
    </row>
    <row r="199" spans="1:12" ht="13.5" x14ac:dyDescent="0.25">
      <c r="A199" s="3">
        <f>RSI!A199</f>
        <v>42594</v>
      </c>
      <c r="B199" s="2">
        <f>RSI!B199</f>
        <v>17.3552</v>
      </c>
      <c r="C199" s="2">
        <f>RSI!I199</f>
        <v>79.407581615645768</v>
      </c>
      <c r="D199" s="2">
        <f>MACD!E199</f>
        <v>-0.37766061212367674</v>
      </c>
      <c r="E199" s="2">
        <f>MACD!F199</f>
        <v>-0.29225032178209531</v>
      </c>
      <c r="F199" s="2">
        <f>'Moving Avg'!D199</f>
        <v>17.10172</v>
      </c>
      <c r="G199" s="2">
        <f>'Moving Avg'!F199</f>
        <v>16.521390000000004</v>
      </c>
      <c r="H199" s="2">
        <f>'Moving Avg'!G199</f>
        <v>16.430873999999999</v>
      </c>
      <c r="I199" s="2">
        <f>'Moving Avg'!H199</f>
        <v>0</v>
      </c>
      <c r="J199" s="5" t="str">
        <f>OBV!F199</f>
        <v>BULLISH</v>
      </c>
      <c r="K199" s="5" t="str">
        <f>OBV!G199</f>
        <v>STRONG</v>
      </c>
      <c r="L199" s="5" t="str">
        <f>OBV!H199</f>
        <v>CONFIRMED BULLISH</v>
      </c>
    </row>
    <row r="200" spans="1:12" ht="13.5" x14ac:dyDescent="0.25">
      <c r="A200" s="3">
        <f>RSI!A200</f>
        <v>42597</v>
      </c>
      <c r="B200" s="2">
        <f>RSI!B200</f>
        <v>17.365200000000002</v>
      </c>
      <c r="C200" s="2">
        <f>RSI!I200</f>
        <v>79.568826114768001</v>
      </c>
      <c r="D200" s="2">
        <f>MACD!E200</f>
        <v>-0.38428644837998149</v>
      </c>
      <c r="E200" s="2">
        <f>MACD!F200</f>
        <v>-0.31065754710167259</v>
      </c>
      <c r="F200" s="2">
        <f>'Moving Avg'!D200</f>
        <v>17.181560000000001</v>
      </c>
      <c r="G200" s="2">
        <f>'Moving Avg'!F200</f>
        <v>16.586260000000003</v>
      </c>
      <c r="H200" s="2">
        <f>'Moving Avg'!G200</f>
        <v>16.429475999999994</v>
      </c>
      <c r="I200" s="2">
        <f>'Moving Avg'!H200</f>
        <v>0</v>
      </c>
      <c r="J200" s="5" t="str">
        <f>OBV!F200</f>
        <v>BULLISH</v>
      </c>
      <c r="K200" s="5" t="str">
        <f>OBV!G200</f>
        <v>STRONG</v>
      </c>
      <c r="L200" s="5" t="str">
        <f>OBV!H200</f>
        <v>CONFIRMED BULLISH</v>
      </c>
    </row>
    <row r="201" spans="1:12" ht="13.5" x14ac:dyDescent="0.25">
      <c r="A201" s="3">
        <f>RSI!A201</f>
        <v>42598</v>
      </c>
      <c r="B201" s="2">
        <f>RSI!B201</f>
        <v>17.2654</v>
      </c>
      <c r="C201" s="2">
        <f>RSI!I201</f>
        <v>73.392313185438141</v>
      </c>
      <c r="D201" s="2">
        <f>MACD!E201</f>
        <v>-0.38691824090694382</v>
      </c>
      <c r="E201" s="2">
        <f>MACD!F201</f>
        <v>-0.32590968586272684</v>
      </c>
      <c r="F201" s="2">
        <f>'Moving Avg'!D201</f>
        <v>17.241440000000001</v>
      </c>
      <c r="G201" s="2">
        <f>'Moving Avg'!F201</f>
        <v>16.646140000000003</v>
      </c>
      <c r="H201" s="2">
        <f>'Moving Avg'!G201</f>
        <v>16.426081999999994</v>
      </c>
      <c r="I201" s="2">
        <f>'Moving Avg'!H201</f>
        <v>17.561807999999989</v>
      </c>
      <c r="J201" s="5" t="str">
        <f>OBV!F201</f>
        <v>BULLISH</v>
      </c>
      <c r="K201" s="5" t="str">
        <f>OBV!G201</f>
        <v>STRONG</v>
      </c>
      <c r="L201" s="5" t="str">
        <f>OBV!H201</f>
        <v>CONFIRMED BULLISH</v>
      </c>
    </row>
    <row r="202" spans="1:12" ht="13.5" x14ac:dyDescent="0.25">
      <c r="A202" s="3">
        <f>RSI!A202</f>
        <v>42599</v>
      </c>
      <c r="B202" s="2">
        <f>RSI!B202</f>
        <v>17.2654</v>
      </c>
      <c r="C202" s="2">
        <f>RSI!I202</f>
        <v>73.392313185438141</v>
      </c>
      <c r="D202" s="2">
        <f>MACD!E202</f>
        <v>-0.39110761407300743</v>
      </c>
      <c r="E202" s="2">
        <f>MACD!F202</f>
        <v>-0.33894927150478299</v>
      </c>
      <c r="F202" s="2">
        <f>'Moving Avg'!D202</f>
        <v>17.30132</v>
      </c>
      <c r="G202" s="2">
        <f>'Moving Avg'!F202</f>
        <v>16.706020000000002</v>
      </c>
      <c r="H202" s="2">
        <f>'Moving Avg'!G202</f>
        <v>16.422687999999994</v>
      </c>
      <c r="I202" s="2">
        <f>'Moving Avg'!H202</f>
        <v>17.560709999999986</v>
      </c>
      <c r="J202" s="5" t="str">
        <f>OBV!F202</f>
        <v>BULLISH</v>
      </c>
      <c r="K202" s="5" t="str">
        <f>OBV!G202</f>
        <v>STRONG</v>
      </c>
      <c r="L202" s="5" t="str">
        <f>OBV!H202</f>
        <v>CONFIRMED BULLISH</v>
      </c>
    </row>
    <row r="203" spans="1:12" ht="13.5" x14ac:dyDescent="0.25">
      <c r="A203" s="3">
        <f>RSI!A203</f>
        <v>42600</v>
      </c>
      <c r="B203" s="2">
        <f>RSI!B203</f>
        <v>17.365200000000002</v>
      </c>
      <c r="C203" s="2">
        <f>RSI!I203</f>
        <v>75.589868844486006</v>
      </c>
      <c r="D203" s="2">
        <f>MACD!E203</f>
        <v>-0.38993281966951443</v>
      </c>
      <c r="E203" s="2">
        <f>MACD!F203</f>
        <v>-0.34914598113772932</v>
      </c>
      <c r="F203" s="2">
        <f>'Moving Avg'!D203</f>
        <v>17.32328</v>
      </c>
      <c r="G203" s="2">
        <f>'Moving Avg'!F203</f>
        <v>16.770390000000003</v>
      </c>
      <c r="H203" s="2">
        <f>'Moving Avg'!G203</f>
        <v>16.435261999999994</v>
      </c>
      <c r="I203" s="2">
        <f>'Moving Avg'!H203</f>
        <v>17.560061499999989</v>
      </c>
      <c r="J203" s="5" t="str">
        <f>OBV!F203</f>
        <v>BULLISH</v>
      </c>
      <c r="K203" s="5" t="str">
        <f>OBV!G203</f>
        <v>STRONG</v>
      </c>
      <c r="L203" s="5" t="str">
        <f>OBV!H203</f>
        <v>CONFIRMED BULLISH</v>
      </c>
    </row>
    <row r="204" spans="1:12" ht="13.5" x14ac:dyDescent="0.25">
      <c r="A204" s="3">
        <f>RSI!A204</f>
        <v>42601</v>
      </c>
      <c r="B204" s="2">
        <f>RSI!B204</f>
        <v>17.764399999999998</v>
      </c>
      <c r="C204" s="2">
        <f>RSI!I204</f>
        <v>81.995462745645696</v>
      </c>
      <c r="D204" s="2">
        <f>MACD!E204</f>
        <v>-0.39139264947111485</v>
      </c>
      <c r="E204" s="2">
        <f>MACD!F204</f>
        <v>-0.35759531480440643</v>
      </c>
      <c r="F204" s="2">
        <f>'Moving Avg'!D204</f>
        <v>17.40512</v>
      </c>
      <c r="G204" s="2">
        <f>'Moving Avg'!F204</f>
        <v>16.854720000000004</v>
      </c>
      <c r="H204" s="2">
        <f>'Moving Avg'!G204</f>
        <v>16.455819999999996</v>
      </c>
      <c r="I204" s="2">
        <f>'Moving Avg'!H204</f>
        <v>17.561558499999986</v>
      </c>
      <c r="J204" s="5" t="str">
        <f>OBV!F204</f>
        <v>BULLISH</v>
      </c>
      <c r="K204" s="5" t="str">
        <f>OBV!G204</f>
        <v>STRONG</v>
      </c>
      <c r="L204" s="5" t="str">
        <f>OBV!H204</f>
        <v>CONFIRMED BULLISH</v>
      </c>
    </row>
    <row r="205" spans="1:12" ht="13.5" x14ac:dyDescent="0.25">
      <c r="A205" s="3">
        <f>RSI!A205</f>
        <v>42604</v>
      </c>
      <c r="B205" s="2">
        <f>RSI!B205</f>
        <v>18.8323</v>
      </c>
      <c r="C205" s="2">
        <f>RSI!I205</f>
        <v>89.746767699830642</v>
      </c>
      <c r="D205" s="2">
        <f>MACD!E205</f>
        <v>-0.46206183066073336</v>
      </c>
      <c r="E205" s="2">
        <f>MACD!F205</f>
        <v>-0.37848861797567179</v>
      </c>
      <c r="F205" s="2">
        <f>'Moving Avg'!D205</f>
        <v>17.698540000000001</v>
      </c>
      <c r="G205" s="2">
        <f>'Moving Avg'!F205</f>
        <v>16.992445</v>
      </c>
      <c r="H205" s="2">
        <f>'Moving Avg'!G205</f>
        <v>16.487755999999994</v>
      </c>
      <c r="I205" s="2">
        <f>'Moving Avg'!H205</f>
        <v>17.565799999999985</v>
      </c>
      <c r="J205" s="5" t="str">
        <f>OBV!F205</f>
        <v>BULLISH</v>
      </c>
      <c r="K205" s="5" t="str">
        <f>OBV!G205</f>
        <v>STRONG</v>
      </c>
      <c r="L205" s="5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18.7624</v>
      </c>
      <c r="C206" s="2">
        <f>RSI!I206</f>
        <v>87.103390188518361</v>
      </c>
      <c r="D206" s="2">
        <f>MACD!E206</f>
        <v>-0.52825435916358643</v>
      </c>
      <c r="E206" s="2">
        <f>MACD!F206</f>
        <v>-0.40844176621325479</v>
      </c>
      <c r="F206" s="2">
        <f>'Moving Avg'!D206</f>
        <v>17.99794</v>
      </c>
      <c r="G206" s="2">
        <f>'Moving Avg'!F206</f>
        <v>17.126675000000002</v>
      </c>
      <c r="H206" s="2">
        <f>'Moving Avg'!G206</f>
        <v>16.528273999999996</v>
      </c>
      <c r="I206" s="2">
        <f>'Moving Avg'!H206</f>
        <v>17.572186999999989</v>
      </c>
      <c r="J206" s="5" t="str">
        <f>OBV!F206</f>
        <v>BULLISH</v>
      </c>
      <c r="K206" s="5" t="str">
        <f>OBV!G206</f>
        <v>STRONG</v>
      </c>
      <c r="L206" s="5" t="str">
        <f>OBV!H206</f>
        <v>CONFIRMED BULLISH</v>
      </c>
    </row>
    <row r="207" spans="1:12" ht="13.5" x14ac:dyDescent="0.25">
      <c r="A207" s="3">
        <f>RSI!A207</f>
        <v>42606</v>
      </c>
      <c r="B207" s="2">
        <f>RSI!B207</f>
        <v>18.7624</v>
      </c>
      <c r="C207" s="2">
        <f>RSI!I207</f>
        <v>87.103390188518361</v>
      </c>
      <c r="D207" s="2">
        <f>MACD!E207</f>
        <v>-0.59456640446737552</v>
      </c>
      <c r="E207" s="2">
        <f>MACD!F207</f>
        <v>-0.44566669386407898</v>
      </c>
      <c r="F207" s="2">
        <f>'Moving Avg'!D207</f>
        <v>18.297339999999998</v>
      </c>
      <c r="G207" s="2">
        <f>'Moving Avg'!F207</f>
        <v>17.260905000000001</v>
      </c>
      <c r="H207" s="2">
        <f>'Moving Avg'!G207</f>
        <v>16.571985999999995</v>
      </c>
      <c r="I207" s="2">
        <f>'Moving Avg'!H207</f>
        <v>17.578573999999989</v>
      </c>
      <c r="J207" s="5" t="str">
        <f>OBV!F207</f>
        <v>BULLISH</v>
      </c>
      <c r="K207" s="5" t="str">
        <f>OBV!G207</f>
        <v>STRONG</v>
      </c>
      <c r="L207" s="5" t="str">
        <f>OBV!H207</f>
        <v>CONFIRMED BULLISH</v>
      </c>
    </row>
    <row r="208" spans="1:12" ht="13.5" x14ac:dyDescent="0.25">
      <c r="A208" s="3">
        <f>RSI!A208</f>
        <v>42607</v>
      </c>
      <c r="B208" s="2">
        <f>RSI!B208</f>
        <v>19.321300000000001</v>
      </c>
      <c r="C208" s="2">
        <f>RSI!I208</f>
        <v>89.870141149038773</v>
      </c>
      <c r="D208" s="2">
        <f>MACD!E208</f>
        <v>-0.65709331854336739</v>
      </c>
      <c r="E208" s="2">
        <f>MACD!F208</f>
        <v>-0.48795201879993666</v>
      </c>
      <c r="F208" s="2">
        <f>'Moving Avg'!D208</f>
        <v>18.688560000000003</v>
      </c>
      <c r="G208" s="2">
        <f>'Moving Avg'!F208</f>
        <v>17.399130000000007</v>
      </c>
      <c r="H208" s="2">
        <f>'Moving Avg'!G208</f>
        <v>16.628671999999998</v>
      </c>
      <c r="I208" s="2">
        <f>'Moving Avg'!H208</f>
        <v>17.59010099999999</v>
      </c>
      <c r="J208" s="5" t="str">
        <f>OBV!F208</f>
        <v>BULLISH</v>
      </c>
      <c r="K208" s="5" t="str">
        <f>OBV!G208</f>
        <v>STRONG</v>
      </c>
      <c r="L208" s="5" t="str">
        <f>OBV!H208</f>
        <v>CONFIRMED BULLISH</v>
      </c>
    </row>
    <row r="209" spans="1:12" ht="13.5" x14ac:dyDescent="0.25">
      <c r="A209" s="3">
        <f>RSI!A209</f>
        <v>42608</v>
      </c>
      <c r="B209" s="2">
        <f>RSI!B209</f>
        <v>19.460999999999999</v>
      </c>
      <c r="C209" s="2">
        <f>RSI!I209</f>
        <v>90.423188634500335</v>
      </c>
      <c r="D209" s="2">
        <f>MACD!E209</f>
        <v>-0.71713072052833837</v>
      </c>
      <c r="E209" s="2">
        <f>MACD!F209</f>
        <v>-0.53378775914561705</v>
      </c>
      <c r="F209" s="2">
        <f>'Moving Avg'!D209</f>
        <v>19.027880000000003</v>
      </c>
      <c r="G209" s="2">
        <f>'Moving Avg'!F209</f>
        <v>17.544340000000005</v>
      </c>
      <c r="H209" s="2">
        <f>'Moving Avg'!G209</f>
        <v>16.697733999999997</v>
      </c>
      <c r="I209" s="2">
        <f>'Moving Avg'!H209</f>
        <v>17.602575999999985</v>
      </c>
      <c r="J209" s="5" t="str">
        <f>OBV!F209</f>
        <v>BULLISH</v>
      </c>
      <c r="K209" s="5" t="str">
        <f>OBV!G209</f>
        <v>STRONG</v>
      </c>
      <c r="L209" s="5" t="str">
        <f>OBV!H209</f>
        <v>CONFIRMED BULLISH</v>
      </c>
    </row>
    <row r="210" spans="1:12" ht="13.5" x14ac:dyDescent="0.25">
      <c r="A210" s="3">
        <f>RSI!A210</f>
        <v>42611</v>
      </c>
      <c r="B210" s="2">
        <f>RSI!B210</f>
        <v>19.460999999999999</v>
      </c>
      <c r="C210" s="2">
        <f>RSI!I210</f>
        <v>90.423188634500335</v>
      </c>
      <c r="D210" s="2">
        <f>MACD!E210</f>
        <v>-0.77845540048205208</v>
      </c>
      <c r="E210" s="2">
        <f>MACD!F210</f>
        <v>-0.58272128741290408</v>
      </c>
      <c r="F210" s="2">
        <f>'Moving Avg'!D210</f>
        <v>19.153619999999997</v>
      </c>
      <c r="G210" s="2">
        <f>'Moving Avg'!F210</f>
        <v>17.689550000000004</v>
      </c>
      <c r="H210" s="2">
        <f>'Moving Avg'!G210</f>
        <v>16.767394000000003</v>
      </c>
      <c r="I210" s="2">
        <f>'Moving Avg'!H210</f>
        <v>17.615050999999987</v>
      </c>
      <c r="J210" s="5" t="str">
        <f>OBV!F210</f>
        <v>BULLISH</v>
      </c>
      <c r="K210" s="5" t="str">
        <f>OBV!G210</f>
        <v>NEUTRAL</v>
      </c>
      <c r="L210" s="5" t="str">
        <f>OBV!H210</f>
        <v>CONFIRMED BULLISH</v>
      </c>
    </row>
    <row r="211" spans="1:12" ht="13.5" x14ac:dyDescent="0.25">
      <c r="A211" s="3">
        <f>RSI!A211</f>
        <v>42612</v>
      </c>
      <c r="B211" s="2">
        <f>RSI!B211</f>
        <v>19.460999999999999</v>
      </c>
      <c r="C211" s="2">
        <f>RSI!I211</f>
        <v>90.423188634500335</v>
      </c>
      <c r="D211" s="2">
        <f>MACD!E211</f>
        <v>-0.856868122377616</v>
      </c>
      <c r="E211" s="2">
        <f>MACD!F211</f>
        <v>-0.63755065440584646</v>
      </c>
      <c r="F211" s="2">
        <f>'Moving Avg'!D211</f>
        <v>19.293339999999997</v>
      </c>
      <c r="G211" s="2">
        <f>'Moving Avg'!F211</f>
        <v>17.834760000000006</v>
      </c>
      <c r="H211" s="2">
        <f>'Moving Avg'!G211</f>
        <v>16.827474000000002</v>
      </c>
      <c r="I211" s="2">
        <f>'Moving Avg'!H211</f>
        <v>17.629920999999985</v>
      </c>
      <c r="J211" s="5" t="str">
        <f>OBV!F211</f>
        <v>BULLISH</v>
      </c>
      <c r="K211" s="5" t="str">
        <f>OBV!G211</f>
        <v>STRONG</v>
      </c>
      <c r="L211" s="5" t="str">
        <f>OBV!H211</f>
        <v>CONFIRMED BULLISH</v>
      </c>
    </row>
    <row r="212" spans="1:12" ht="13.5" x14ac:dyDescent="0.25">
      <c r="A212" s="3">
        <f>RSI!A212</f>
        <v>42613</v>
      </c>
      <c r="B212" s="2">
        <f>RSI!B212</f>
        <v>19.460999999999999</v>
      </c>
      <c r="C212" s="2">
        <f>RSI!I212</f>
        <v>90.423188634500335</v>
      </c>
      <c r="D212" s="2">
        <f>MACD!E212</f>
        <v>-0.93355879483279836</v>
      </c>
      <c r="E212" s="2">
        <f>MACD!F212</f>
        <v>-0.69675228249123689</v>
      </c>
      <c r="F212" s="2">
        <f>'Moving Avg'!D212</f>
        <v>19.433059999999998</v>
      </c>
      <c r="G212" s="2">
        <f>'Moving Avg'!F212</f>
        <v>17.979470000000006</v>
      </c>
      <c r="H212" s="2">
        <f>'Moving Avg'!G212</f>
        <v>16.893342000000004</v>
      </c>
      <c r="I212" s="2">
        <f>'Moving Avg'!H212</f>
        <v>17.644790999999984</v>
      </c>
      <c r="J212" s="5" t="str">
        <f>OBV!F212</f>
        <v>BULLISH</v>
      </c>
      <c r="K212" s="5" t="str">
        <f>OBV!G212</f>
        <v>STRONG</v>
      </c>
      <c r="L212" s="5" t="str">
        <f>OBV!H212</f>
        <v>CONFIRMED BULLISH</v>
      </c>
    </row>
    <row r="213" spans="1:12" ht="13.5" x14ac:dyDescent="0.25">
      <c r="A213" s="3">
        <f>RSI!A213</f>
        <v>42614</v>
      </c>
      <c r="B213" s="2">
        <f>RSI!B213</f>
        <v>19.96</v>
      </c>
      <c r="C213" s="2">
        <f>RSI!I213</f>
        <v>92.413218076948439</v>
      </c>
      <c r="D213" s="2">
        <f>MACD!E213</f>
        <v>-1.0296354322853496</v>
      </c>
      <c r="E213" s="2">
        <f>MACD!F213</f>
        <v>-0.7633289124500594</v>
      </c>
      <c r="F213" s="2">
        <f>'Moving Avg'!D213</f>
        <v>19.5608</v>
      </c>
      <c r="G213" s="2">
        <f>'Moving Avg'!F213</f>
        <v>18.144140000000004</v>
      </c>
      <c r="H213" s="2">
        <f>'Moving Avg'!G213</f>
        <v>16.971185999999999</v>
      </c>
      <c r="I213" s="2">
        <f>'Moving Avg'!H213</f>
        <v>17.662155999999985</v>
      </c>
      <c r="J213" s="5" t="str">
        <f>OBV!F213</f>
        <v>BULLISH</v>
      </c>
      <c r="K213" s="5" t="str">
        <f>OBV!G213</f>
        <v>STRONG</v>
      </c>
      <c r="L213" s="5" t="str">
        <f>OBV!H213</f>
        <v>CONFIRMED BULLISH</v>
      </c>
    </row>
    <row r="214" spans="1:12" ht="13.5" x14ac:dyDescent="0.25">
      <c r="A214" s="3">
        <f>RSI!A214</f>
        <v>42615</v>
      </c>
      <c r="B214" s="2">
        <f>RSI!B214</f>
        <v>19.96</v>
      </c>
      <c r="C214" s="2">
        <f>RSI!I214</f>
        <v>92.413218076948439</v>
      </c>
      <c r="D214" s="2">
        <f>MACD!E214</f>
        <v>-1.0613303997221273</v>
      </c>
      <c r="E214" s="2">
        <f>MACD!F214</f>
        <v>-0.82292920990447305</v>
      </c>
      <c r="F214" s="2">
        <f>'Moving Avg'!D214</f>
        <v>19.660599999999999</v>
      </c>
      <c r="G214" s="2">
        <f>'Moving Avg'!F214</f>
        <v>18.298830000000002</v>
      </c>
      <c r="H214" s="2">
        <f>'Moving Avg'!G214</f>
        <v>17.050428</v>
      </c>
      <c r="I214" s="2">
        <f>'Moving Avg'!H214</f>
        <v>17.679520999999983</v>
      </c>
      <c r="J214" s="5" t="str">
        <f>OBV!F214</f>
        <v>BULLISH</v>
      </c>
      <c r="K214" s="5" t="str">
        <f>OBV!G214</f>
        <v>NEUTRAL</v>
      </c>
      <c r="L214" s="5" t="str">
        <f>OBV!H214</f>
        <v>CONFIRMED BULLISH</v>
      </c>
    </row>
    <row r="215" spans="1:12" ht="13.5" x14ac:dyDescent="0.25">
      <c r="A215" s="3">
        <f>RSI!A215</f>
        <v>42618</v>
      </c>
      <c r="B215" s="2">
        <f>RSI!B215</f>
        <v>19.940000000000001</v>
      </c>
      <c r="C215" s="2">
        <f>RSI!I215</f>
        <v>91.529127608448945</v>
      </c>
      <c r="D215" s="2">
        <f>MACD!E215</f>
        <v>-0.93331499928402195</v>
      </c>
      <c r="E215" s="2">
        <f>MACD!F215</f>
        <v>-0.84500636778038296</v>
      </c>
      <c r="F215" s="2">
        <f>'Moving Avg'!D215</f>
        <v>19.756399999999999</v>
      </c>
      <c r="G215" s="2">
        <f>'Moving Avg'!F215</f>
        <v>18.447530000000004</v>
      </c>
      <c r="H215" s="2">
        <f>'Moving Avg'!G215</f>
        <v>17.129270000000005</v>
      </c>
      <c r="I215" s="2">
        <f>'Moving Avg'!H215</f>
        <v>17.694340999999987</v>
      </c>
      <c r="J215" s="5" t="str">
        <f>OBV!F215</f>
        <v>BEARISH</v>
      </c>
      <c r="K215" s="5" t="str">
        <f>OBV!G215</f>
        <v>NEUTRAL</v>
      </c>
      <c r="L215" s="5" t="str">
        <f>OBV!H215</f>
        <v>BEARISH DIVERGENCE</v>
      </c>
    </row>
    <row r="216" spans="1:12" ht="13.5" x14ac:dyDescent="0.25">
      <c r="A216" s="3">
        <f>RSI!A216</f>
        <v>42619</v>
      </c>
      <c r="B216" s="2">
        <f>RSI!B216</f>
        <v>19.96</v>
      </c>
      <c r="C216" s="2">
        <f>RSI!I216</f>
        <v>91.61550974907648</v>
      </c>
      <c r="D216" s="2">
        <f>MACD!E216</f>
        <v>-0.84724065421959338</v>
      </c>
      <c r="E216" s="2">
        <f>MACD!F216</f>
        <v>-0.84545322506822518</v>
      </c>
      <c r="F216" s="2">
        <f>'Moving Avg'!D216</f>
        <v>19.856200000000001</v>
      </c>
      <c r="G216" s="2">
        <f>'Moving Avg'!F216</f>
        <v>18.597230000000003</v>
      </c>
      <c r="H216" s="2">
        <f>'Moving Avg'!G216</f>
        <v>17.208512000000006</v>
      </c>
      <c r="I216" s="2">
        <f>'Moving Avg'!H216</f>
        <v>17.709011499999988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</row>
    <row r="217" spans="1:12" ht="13.5" x14ac:dyDescent="0.25">
      <c r="A217" s="3">
        <f>RSI!A217</f>
        <v>42620</v>
      </c>
      <c r="B217" s="2">
        <f>RSI!B217</f>
        <v>19.95</v>
      </c>
      <c r="C217" s="2">
        <f>RSI!I217</f>
        <v>91.115197276076785</v>
      </c>
      <c r="D217" s="2">
        <f>MACD!E217</f>
        <v>-0.78305544763954416</v>
      </c>
      <c r="E217" s="2">
        <f>MACD!F217</f>
        <v>-0.83297366958248897</v>
      </c>
      <c r="F217" s="2">
        <f>'Moving Avg'!D217</f>
        <v>19.954000000000001</v>
      </c>
      <c r="G217" s="2">
        <f>'Moving Avg'!F217</f>
        <v>18.74643</v>
      </c>
      <c r="H217" s="2">
        <f>'Moving Avg'!G217</f>
        <v>17.286156000000005</v>
      </c>
      <c r="I217" s="2">
        <f>'Moving Avg'!H217</f>
        <v>17.723631999999984</v>
      </c>
      <c r="J217" s="5" t="str">
        <f>OBV!F217</f>
        <v>BEARISH</v>
      </c>
      <c r="K217" s="5" t="str">
        <f>OBV!G217</f>
        <v>NEUTRAL</v>
      </c>
      <c r="L217" s="5" t="str">
        <f>OBV!H217</f>
        <v>BEARISH DIVERGENCE</v>
      </c>
    </row>
    <row r="218" spans="1:12" ht="13.5" x14ac:dyDescent="0.25">
      <c r="A218" s="3">
        <f>RSI!A218</f>
        <v>42621</v>
      </c>
      <c r="B218" s="2">
        <f>RSI!B218</f>
        <v>19.0718</v>
      </c>
      <c r="C218" s="2">
        <f>RSI!I218</f>
        <v>60.083493527063467</v>
      </c>
      <c r="D218" s="2">
        <f>MACD!E218</f>
        <v>-0.58634161971911425</v>
      </c>
      <c r="E218" s="2">
        <f>MACD!F218</f>
        <v>-0.78364725960981407</v>
      </c>
      <c r="F218" s="2">
        <f>'Moving Avg'!D218</f>
        <v>19.77636</v>
      </c>
      <c r="G218" s="2">
        <f>'Moving Avg'!F218</f>
        <v>18.837250000000001</v>
      </c>
      <c r="H218" s="2">
        <f>'Moving Avg'!G218</f>
        <v>17.346236000000008</v>
      </c>
      <c r="I218" s="2">
        <f>'Moving Avg'!H218</f>
        <v>17.733861499999986</v>
      </c>
      <c r="J218" s="5" t="str">
        <f>OBV!F218</f>
        <v>BEARISH</v>
      </c>
      <c r="K218" s="5" t="str">
        <f>OBV!G218</f>
        <v>WEAK</v>
      </c>
      <c r="L218" s="5" t="str">
        <f>OBV!H218</f>
        <v>CONFIRMED BEARISH</v>
      </c>
    </row>
    <row r="219" spans="1:12" ht="13.5" x14ac:dyDescent="0.25">
      <c r="A219" s="3">
        <f>RSI!A219</f>
        <v>42622</v>
      </c>
      <c r="B219" s="2">
        <f>RSI!B219</f>
        <v>19.061800000000002</v>
      </c>
      <c r="C219" s="2">
        <f>RSI!I219</f>
        <v>59.833602189889135</v>
      </c>
      <c r="D219" s="2">
        <f>MACD!E219</f>
        <v>-0.40046279021200348</v>
      </c>
      <c r="E219" s="2">
        <f>MACD!F219</f>
        <v>-0.707010365730252</v>
      </c>
      <c r="F219" s="2">
        <f>'Moving Avg'!D219</f>
        <v>19.596720000000001</v>
      </c>
      <c r="G219" s="2">
        <f>'Moving Avg'!F219</f>
        <v>18.92258</v>
      </c>
      <c r="H219" s="2">
        <f>'Moving Avg'!G219</f>
        <v>17.406316000000007</v>
      </c>
      <c r="I219" s="2">
        <f>'Moving Avg'!H219</f>
        <v>17.743990999999987</v>
      </c>
      <c r="J219" s="5" t="str">
        <f>OBV!F219</f>
        <v>BEARISH</v>
      </c>
      <c r="K219" s="5" t="str">
        <f>OBV!G219</f>
        <v>WEAK</v>
      </c>
      <c r="L219" s="5" t="str">
        <f>OBV!H219</f>
        <v>CONFIRMED BEARISH</v>
      </c>
    </row>
    <row r="220" spans="1:12" ht="13.5" x14ac:dyDescent="0.25">
      <c r="A220" s="3">
        <f>RSI!A220</f>
        <v>42627</v>
      </c>
      <c r="B220" s="2">
        <f>RSI!B220</f>
        <v>19.061800000000002</v>
      </c>
      <c r="C220" s="2">
        <f>RSI!I220</f>
        <v>59.833602189889127</v>
      </c>
      <c r="D220" s="2">
        <f>MACD!E220</f>
        <v>-0.24571826236213923</v>
      </c>
      <c r="E220" s="2">
        <f>MACD!F220</f>
        <v>-0.61475194505662945</v>
      </c>
      <c r="F220" s="2">
        <f>'Moving Avg'!D220</f>
        <v>19.42108</v>
      </c>
      <c r="G220" s="2">
        <f>'Moving Avg'!F220</f>
        <v>19.00741</v>
      </c>
      <c r="H220" s="2">
        <f>'Moving Avg'!G220</f>
        <v>17.468192000000002</v>
      </c>
      <c r="I220" s="2">
        <f>'Moving Avg'!H220</f>
        <v>17.754120499999988</v>
      </c>
      <c r="J220" s="5" t="str">
        <f>OBV!F220</f>
        <v>BEARISH</v>
      </c>
      <c r="K220" s="5" t="str">
        <f>OBV!G220</f>
        <v>WEAK</v>
      </c>
      <c r="L220" s="5" t="str">
        <f>OBV!H220</f>
        <v>CONFIRMED BEARISH</v>
      </c>
    </row>
    <row r="221" spans="1:12" ht="13.5" x14ac:dyDescent="0.25">
      <c r="A221" s="3">
        <f>RSI!A221</f>
        <v>42628</v>
      </c>
      <c r="B221" s="2">
        <f>RSI!B221</f>
        <v>18.2135</v>
      </c>
      <c r="C221" s="2">
        <f>RSI!I221</f>
        <v>42.459858770829449</v>
      </c>
      <c r="D221" s="2">
        <f>MACD!E221</f>
        <v>-5.4293139261964996E-2</v>
      </c>
      <c r="E221" s="2">
        <f>MACD!F221</f>
        <v>-0.50266018389769651</v>
      </c>
      <c r="F221" s="2">
        <f>'Moving Avg'!D221</f>
        <v>19.07178</v>
      </c>
      <c r="G221" s="2">
        <f>'Moving Avg'!F221</f>
        <v>19.054815000000001</v>
      </c>
      <c r="H221" s="2">
        <f>'Moving Avg'!G221</f>
        <v>17.513102000000003</v>
      </c>
      <c r="I221" s="2">
        <f>'Moving Avg'!H221</f>
        <v>17.760058499999989</v>
      </c>
      <c r="J221" s="5" t="str">
        <f>OBV!F221</f>
        <v>BEARISH</v>
      </c>
      <c r="K221" s="5" t="str">
        <f>OBV!G221</f>
        <v>WEAK</v>
      </c>
      <c r="L221" s="5" t="str">
        <f>OBV!H221</f>
        <v>CONFIRMED BEARISH</v>
      </c>
    </row>
    <row r="222" spans="1:12" ht="13.5" x14ac:dyDescent="0.25">
      <c r="A222" s="3">
        <f>RSI!A222</f>
        <v>42629</v>
      </c>
      <c r="B222" s="2">
        <f>RSI!B222</f>
        <v>18.452999999999999</v>
      </c>
      <c r="C222" s="2">
        <f>RSI!I222</f>
        <v>47.127711015188673</v>
      </c>
      <c r="D222" s="2">
        <f>MACD!E222</f>
        <v>9.2778317745430883E-2</v>
      </c>
      <c r="E222" s="2">
        <f>MACD!F222</f>
        <v>-0.38357248356907109</v>
      </c>
      <c r="F222" s="2">
        <f>'Moving Avg'!D222</f>
        <v>18.772380000000002</v>
      </c>
      <c r="G222" s="2">
        <f>'Moving Avg'!F222</f>
        <v>19.114195000000002</v>
      </c>
      <c r="H222" s="2">
        <f>'Moving Avg'!G222</f>
        <v>17.560806000000003</v>
      </c>
      <c r="I222" s="2">
        <f>'Moving Avg'!H222</f>
        <v>17.767493499999986</v>
      </c>
      <c r="J222" s="5" t="str">
        <f>OBV!F222</f>
        <v>BULLISH</v>
      </c>
      <c r="K222" s="5" t="str">
        <f>OBV!G222</f>
        <v>STRONG</v>
      </c>
      <c r="L222" s="5" t="str">
        <f>OBV!H222</f>
        <v>BULLISH DIVERGENCE</v>
      </c>
    </row>
    <row r="223" spans="1:12" ht="13.5" x14ac:dyDescent="0.25">
      <c r="A223" s="3">
        <f>RSI!A223</f>
        <v>42632</v>
      </c>
      <c r="B223" s="2">
        <f>RSI!B223</f>
        <v>18.452999999999999</v>
      </c>
      <c r="C223" s="2">
        <f>RSI!I223</f>
        <v>47.127711015188673</v>
      </c>
      <c r="D223" s="2">
        <f>MACD!E223</f>
        <v>0.29520435024130975</v>
      </c>
      <c r="E223" s="2">
        <f>MACD!F223</f>
        <v>-0.24781711680699495</v>
      </c>
      <c r="F223" s="2">
        <f>'Moving Avg'!D223</f>
        <v>18.648620000000001</v>
      </c>
      <c r="G223" s="2">
        <f>'Moving Avg'!F223</f>
        <v>19.168585</v>
      </c>
      <c r="H223" s="2">
        <f>'Moving Avg'!G223</f>
        <v>17.608510000000003</v>
      </c>
      <c r="I223" s="2">
        <f>'Moving Avg'!H223</f>
        <v>17.774928499999984</v>
      </c>
      <c r="J223" s="5" t="str">
        <f>OBV!F223</f>
        <v>BULLISH</v>
      </c>
      <c r="K223" s="5" t="str">
        <f>OBV!G223</f>
        <v>STRONG</v>
      </c>
      <c r="L223" s="5" t="str">
        <f>OBV!H223</f>
        <v>BULLISH DIVERGENCE</v>
      </c>
    </row>
    <row r="224" spans="1:12" ht="13.5" x14ac:dyDescent="0.25">
      <c r="A224" s="3">
        <f>RSI!A224</f>
        <v>42633</v>
      </c>
      <c r="B224" s="2">
        <f>RSI!B224</f>
        <v>18.452999999999999</v>
      </c>
      <c r="C224" s="2">
        <f>RSI!I224</f>
        <v>47.127711015188673</v>
      </c>
      <c r="D224" s="2">
        <f>MACD!E224</f>
        <v>0.46760988168119866</v>
      </c>
      <c r="E224" s="2">
        <f>MACD!F224</f>
        <v>-0.10473171710935622</v>
      </c>
      <c r="F224" s="2">
        <f>'Moving Avg'!D224</f>
        <v>18.526860000000003</v>
      </c>
      <c r="G224" s="2">
        <f>'Moving Avg'!F224</f>
        <v>19.203015000000001</v>
      </c>
      <c r="H224" s="2">
        <f>'Moving Avg'!G224</f>
        <v>17.656214000000002</v>
      </c>
      <c r="I224" s="2">
        <f>'Moving Avg'!H224</f>
        <v>17.782113999999982</v>
      </c>
      <c r="J224" s="5" t="str">
        <f>OBV!F224</f>
        <v>BULLISH</v>
      </c>
      <c r="K224" s="5" t="str">
        <f>OBV!G224</f>
        <v>STRONG</v>
      </c>
      <c r="L224" s="5" t="str">
        <f>OBV!H224</f>
        <v>BULLISH DIVERGENCE</v>
      </c>
    </row>
    <row r="225" spans="1:12" ht="13.5" x14ac:dyDescent="0.25">
      <c r="A225" s="3">
        <f>RSI!A225</f>
        <v>42634</v>
      </c>
      <c r="B225" s="2">
        <f>RSI!B225</f>
        <v>18.452999999999999</v>
      </c>
      <c r="C225" s="2">
        <f>RSI!I225</f>
        <v>47.127711015188673</v>
      </c>
      <c r="D225" s="2">
        <f>MACD!E225</f>
        <v>0.61145341905796613</v>
      </c>
      <c r="E225" s="2">
        <f>MACD!F225</f>
        <v>3.8505310124108252E-2</v>
      </c>
      <c r="F225" s="2">
        <f>'Moving Avg'!D225</f>
        <v>18.405100000000001</v>
      </c>
      <c r="G225" s="2">
        <f>'Moving Avg'!F225</f>
        <v>19.184049999999992</v>
      </c>
      <c r="H225" s="2">
        <f>'Moving Avg'!G225</f>
        <v>17.703918000000002</v>
      </c>
      <c r="I225" s="2">
        <f>'Moving Avg'!H225</f>
        <v>17.789299499999984</v>
      </c>
      <c r="J225" s="5" t="str">
        <f>OBV!F225</f>
        <v>BULLISH</v>
      </c>
      <c r="K225" s="5" t="str">
        <f>OBV!G225</f>
        <v>STRONG</v>
      </c>
      <c r="L225" s="5" t="str">
        <f>OBV!H225</f>
        <v>BULLISH DIVERGENCE</v>
      </c>
    </row>
    <row r="226" spans="1:12" ht="13.5" x14ac:dyDescent="0.25">
      <c r="A226" s="3">
        <f>RSI!A226</f>
        <v>42635</v>
      </c>
      <c r="B226" s="2">
        <f>RSI!B226</f>
        <v>18.452999999999999</v>
      </c>
      <c r="C226" s="2">
        <f>RSI!I226</f>
        <v>47.127711015188673</v>
      </c>
      <c r="D226" s="2">
        <f>MACD!E226</f>
        <v>0.73720600909323153</v>
      </c>
      <c r="E226" s="2">
        <f>MACD!F226</f>
        <v>0.17824544991793292</v>
      </c>
      <c r="F226" s="2">
        <f>'Moving Avg'!D226</f>
        <v>18.452999999999999</v>
      </c>
      <c r="G226" s="2">
        <f>'Moving Avg'!F226</f>
        <v>19.168579999999995</v>
      </c>
      <c r="H226" s="2">
        <f>'Moving Avg'!G226</f>
        <v>17.751622000000001</v>
      </c>
      <c r="I226" s="2">
        <f>'Moving Avg'!H226</f>
        <v>17.796484999999983</v>
      </c>
      <c r="J226" s="5" t="str">
        <f>OBV!F226</f>
        <v>BULLISH</v>
      </c>
      <c r="K226" s="5" t="str">
        <f>OBV!G226</f>
        <v>STRONG</v>
      </c>
      <c r="L226" s="5" t="str">
        <f>OBV!H226</f>
        <v>CONFIRMED BULLISH</v>
      </c>
    </row>
    <row r="227" spans="1:12" ht="13.5" x14ac:dyDescent="0.25">
      <c r="A227" s="3">
        <f>RSI!A227</f>
        <v>42636</v>
      </c>
      <c r="B227" s="2">
        <f>RSI!B227</f>
        <v>18.452999999999999</v>
      </c>
      <c r="C227" s="2">
        <f>RSI!I227</f>
        <v>47.127711015188673</v>
      </c>
      <c r="D227" s="2">
        <f>MACD!E227</f>
        <v>0.84296423764971706</v>
      </c>
      <c r="E227" s="2">
        <f>MACD!F227</f>
        <v>0.3111892074642898</v>
      </c>
      <c r="F227" s="2">
        <f>'Moving Avg'!D227</f>
        <v>18.452999999999999</v>
      </c>
      <c r="G227" s="2">
        <f>'Moving Avg'!F227</f>
        <v>19.153109999999991</v>
      </c>
      <c r="H227" s="2">
        <f>'Moving Avg'!G227</f>
        <v>17.799326000000004</v>
      </c>
      <c r="I227" s="2">
        <f>'Moving Avg'!H227</f>
        <v>17.803620499999987</v>
      </c>
      <c r="J227" s="5" t="str">
        <f>OBV!F227</f>
        <v>NEUTRAL</v>
      </c>
      <c r="K227" s="5" t="str">
        <f>OBV!G227</f>
        <v>NEUTRAL</v>
      </c>
      <c r="L227" s="5" t="str">
        <f>OBV!H227</f>
        <v>NEUTRAL</v>
      </c>
    </row>
    <row r="228" spans="1:12" ht="13.5" x14ac:dyDescent="0.25">
      <c r="A228" s="3">
        <f>RSI!A228</f>
        <v>42639</v>
      </c>
      <c r="B228" s="2">
        <f>RSI!B228</f>
        <v>18.452999999999999</v>
      </c>
      <c r="C228" s="2">
        <f>RSI!I228</f>
        <v>47.127711015188673</v>
      </c>
      <c r="D228" s="2">
        <f>MACD!E228</f>
        <v>0.79816895532046672</v>
      </c>
      <c r="E228" s="2">
        <f>MACD!F228</f>
        <v>0.40858515703552523</v>
      </c>
      <c r="F228" s="2">
        <f>'Moving Avg'!D228</f>
        <v>18.452999999999999</v>
      </c>
      <c r="G228" s="2">
        <f>'Moving Avg'!F228</f>
        <v>19.109694999999995</v>
      </c>
      <c r="H228" s="2">
        <f>'Moving Avg'!G228</f>
        <v>17.83745</v>
      </c>
      <c r="I228" s="2">
        <f>'Moving Avg'!H228</f>
        <v>17.810656499999983</v>
      </c>
      <c r="J228" s="5" t="str">
        <f>OBV!F228</f>
        <v>NEUTRAL</v>
      </c>
      <c r="K228" s="5" t="str">
        <f>OBV!G228</f>
        <v>NEUTRAL</v>
      </c>
      <c r="L228" s="5" t="str">
        <f>OBV!H228</f>
        <v>NEUTRAL</v>
      </c>
    </row>
    <row r="229" spans="1:12" ht="13.5" x14ac:dyDescent="0.25">
      <c r="A229" s="3">
        <f>RSI!A229</f>
        <v>42640</v>
      </c>
      <c r="B229" s="2">
        <f>RSI!B229</f>
        <v>18.452999999999999</v>
      </c>
      <c r="C229" s="2">
        <f>RSI!I229</f>
        <v>47.127711015188673</v>
      </c>
      <c r="D229" s="2">
        <f>MACD!E229</f>
        <v>0.75949038420415604</v>
      </c>
      <c r="E229" s="2">
        <f>MACD!F229</f>
        <v>0.47876620246925145</v>
      </c>
      <c r="F229" s="2">
        <f>'Moving Avg'!D229</f>
        <v>18.452999999999999</v>
      </c>
      <c r="G229" s="2">
        <f>'Moving Avg'!F229</f>
        <v>19.059294999999992</v>
      </c>
      <c r="H229" s="2">
        <f>'Moving Avg'!G229</f>
        <v>17.875574</v>
      </c>
      <c r="I229" s="2">
        <f>'Moving Avg'!H229</f>
        <v>17.817791999999983</v>
      </c>
      <c r="J229" s="5" t="str">
        <f>OBV!F229</f>
        <v>NEUTRAL</v>
      </c>
      <c r="K229" s="5" t="str">
        <f>OBV!G229</f>
        <v>NEUTRAL</v>
      </c>
      <c r="L229" s="5" t="str">
        <f>OBV!H229</f>
        <v>NEUTRAL</v>
      </c>
    </row>
    <row r="230" spans="1:12" ht="13.5" x14ac:dyDescent="0.25">
      <c r="A230" s="3">
        <f>RSI!A230</f>
        <v>42641</v>
      </c>
      <c r="B230" s="2">
        <f>RSI!B230</f>
        <v>18.7624</v>
      </c>
      <c r="C230" s="2">
        <f>RSI!I230</f>
        <v>55.554567085739095</v>
      </c>
      <c r="D230" s="2">
        <f>MACD!E230</f>
        <v>0.70455087254089932</v>
      </c>
      <c r="E230" s="2">
        <f>MACD!F230</f>
        <v>0.52392313648358102</v>
      </c>
      <c r="F230" s="2">
        <f>'Moving Avg'!D230</f>
        <v>18.514879999999998</v>
      </c>
      <c r="G230" s="2">
        <f>'Moving Avg'!F230</f>
        <v>19.024364999999996</v>
      </c>
      <c r="H230" s="2">
        <f>'Moving Avg'!G230</f>
        <v>17.929466000000001</v>
      </c>
      <c r="I230" s="2">
        <f>'Moving Avg'!H230</f>
        <v>17.826474499999982</v>
      </c>
      <c r="J230" s="5" t="str">
        <f>OBV!F230</f>
        <v>BULLISH</v>
      </c>
      <c r="K230" s="5" t="str">
        <f>OBV!G230</f>
        <v>NEUTRAL</v>
      </c>
      <c r="L230" s="5" t="str">
        <f>OBV!H230</f>
        <v>CONFIRMED BULLISH</v>
      </c>
    </row>
    <row r="231" spans="1:12" ht="13.5" x14ac:dyDescent="0.25">
      <c r="A231" s="3">
        <f>RSI!A231</f>
        <v>42642</v>
      </c>
      <c r="B231" s="2">
        <f>RSI!B231</f>
        <v>17.974</v>
      </c>
      <c r="C231" s="2">
        <f>RSI!I231</f>
        <v>38.650165233682038</v>
      </c>
      <c r="D231" s="2">
        <f>MACD!E231</f>
        <v>0.5847822993284808</v>
      </c>
      <c r="E231" s="2">
        <f>MACD!F231</f>
        <v>0.53609496905256104</v>
      </c>
      <c r="F231" s="2">
        <f>'Moving Avg'!D231</f>
        <v>18.419080000000001</v>
      </c>
      <c r="G231" s="2">
        <f>'Moving Avg'!F231</f>
        <v>18.950014999999997</v>
      </c>
      <c r="H231" s="2">
        <f>'Moving Avg'!G231</f>
        <v>17.967590000000001</v>
      </c>
      <c r="I231" s="2">
        <f>'Moving Avg'!H231</f>
        <v>17.831514499999983</v>
      </c>
      <c r="J231" s="5" t="str">
        <f>OBV!F231</f>
        <v>BULLISH</v>
      </c>
      <c r="K231" s="5" t="str">
        <f>OBV!G231</f>
        <v>NEUTRAL</v>
      </c>
      <c r="L231" s="5" t="str">
        <f>OBV!H231</f>
        <v>BULLISH DIVERGENCE</v>
      </c>
    </row>
    <row r="232" spans="1:12" ht="13.5" x14ac:dyDescent="0.25">
      <c r="A232" s="3">
        <f>RSI!A232</f>
        <v>42643</v>
      </c>
      <c r="B232" s="2">
        <f>RSI!B232</f>
        <v>18.6526</v>
      </c>
      <c r="C232" s="2">
        <f>RSI!I232</f>
        <v>52.147223070263088</v>
      </c>
      <c r="D232" s="2">
        <f>MACD!E232</f>
        <v>0.4735911687566059</v>
      </c>
      <c r="E232" s="2">
        <f>MACD!F232</f>
        <v>0.52359420899337006</v>
      </c>
      <c r="F232" s="2">
        <f>'Moving Avg'!D232</f>
        <v>18.458999999999996</v>
      </c>
      <c r="G232" s="2">
        <f>'Moving Avg'!F232</f>
        <v>18.909594999999996</v>
      </c>
      <c r="H232" s="2">
        <f>'Moving Avg'!G232</f>
        <v>18.019286000000001</v>
      </c>
      <c r="I232" s="2">
        <f>'Moving Avg'!H232</f>
        <v>17.839697999999984</v>
      </c>
      <c r="J232" s="5" t="str">
        <f>OBV!F232</f>
        <v>BULLISH</v>
      </c>
      <c r="K232" s="5" t="str">
        <f>OBV!G232</f>
        <v>NEUTRAL</v>
      </c>
      <c r="L232" s="5" t="str">
        <f>OBV!H232</f>
        <v>CONFIRMED BULLISH</v>
      </c>
    </row>
    <row r="233" spans="1:12" ht="13.5" x14ac:dyDescent="0.25">
      <c r="A233" s="3">
        <f>RSI!A233</f>
        <v>42647</v>
      </c>
      <c r="B233" s="2">
        <f>RSI!B233</f>
        <v>18.662600000000001</v>
      </c>
      <c r="C233" s="2">
        <f>RSI!I233</f>
        <v>52.313713793774774</v>
      </c>
      <c r="D233" s="2">
        <f>MACD!E233</f>
        <v>0.37806317564466241</v>
      </c>
      <c r="E233" s="2">
        <f>MACD!F233</f>
        <v>0.49448800232362855</v>
      </c>
      <c r="F233" s="2">
        <f>'Moving Avg'!D233</f>
        <v>18.500920000000001</v>
      </c>
      <c r="G233" s="2">
        <f>'Moving Avg'!F233</f>
        <v>18.844725</v>
      </c>
      <c r="H233" s="2">
        <f>'Moving Avg'!G233</f>
        <v>18.070982000000001</v>
      </c>
      <c r="I233" s="2">
        <f>'Moving Avg'!H233</f>
        <v>17.848130999999984</v>
      </c>
      <c r="J233" s="5" t="str">
        <f>OBV!F233</f>
        <v>BULLISH</v>
      </c>
      <c r="K233" s="5" t="str">
        <f>OBV!G233</f>
        <v>NEUTRAL</v>
      </c>
      <c r="L233" s="5" t="str">
        <f>OBV!H233</f>
        <v>CONFIRMED BULLISH</v>
      </c>
    </row>
    <row r="234" spans="1:12" ht="13.5" x14ac:dyDescent="0.25">
      <c r="A234" s="3">
        <f>RSI!A234</f>
        <v>42648</v>
      </c>
      <c r="B234" s="2">
        <f>RSI!B234</f>
        <v>19.221499999999999</v>
      </c>
      <c r="C234" s="2">
        <f>RSI!I234</f>
        <v>60.570687364613221</v>
      </c>
      <c r="D234" s="2">
        <f>MACD!E234</f>
        <v>0.25512229015074794</v>
      </c>
      <c r="E234" s="2">
        <f>MACD!F234</f>
        <v>0.44661485988905247</v>
      </c>
      <c r="F234" s="2">
        <f>'Moving Avg'!D234</f>
        <v>18.654620000000001</v>
      </c>
      <c r="G234" s="2">
        <f>'Moving Avg'!F234</f>
        <v>18.8078</v>
      </c>
      <c r="H234" s="2">
        <f>'Moving Avg'!G234</f>
        <v>18.133855999999998</v>
      </c>
      <c r="I234" s="2">
        <f>'Moving Avg'!H234</f>
        <v>17.858659999999983</v>
      </c>
      <c r="J234" s="5" t="str">
        <f>OBV!F234</f>
        <v>BULLISH</v>
      </c>
      <c r="K234" s="5" t="str">
        <f>OBV!G234</f>
        <v>NEUTRAL</v>
      </c>
      <c r="L234" s="5" t="str">
        <f>OBV!H234</f>
        <v>CONFIRMED BULLISH</v>
      </c>
    </row>
    <row r="235" spans="1:12" ht="13.5" x14ac:dyDescent="0.25">
      <c r="A235" s="3">
        <f>RSI!A235</f>
        <v>42649</v>
      </c>
      <c r="B235" s="2">
        <f>RSI!B235</f>
        <v>19.221499999999999</v>
      </c>
      <c r="C235" s="2">
        <f>RSI!I235</f>
        <v>60.570687364613221</v>
      </c>
      <c r="D235" s="2">
        <f>MACD!E235</f>
        <v>0.14713587228342817</v>
      </c>
      <c r="E235" s="2">
        <f>MACD!F235</f>
        <v>0.38671906236792764</v>
      </c>
      <c r="F235" s="2">
        <f>'Moving Avg'!D235</f>
        <v>18.746439999999996</v>
      </c>
      <c r="G235" s="2">
        <f>'Moving Avg'!F235</f>
        <v>18.771875000000001</v>
      </c>
      <c r="H235" s="2">
        <f>'Moving Avg'!G235</f>
        <v>18.196729999999999</v>
      </c>
      <c r="I235" s="2">
        <f>'Moving Avg'!H235</f>
        <v>17.869887499999983</v>
      </c>
      <c r="J235" s="5" t="str">
        <f>OBV!F235</f>
        <v>BULLISH</v>
      </c>
      <c r="K235" s="5" t="str">
        <f>OBV!G235</f>
        <v>NEUTRAL</v>
      </c>
      <c r="L235" s="5" t="str">
        <f>OBV!H235</f>
        <v>CONFIRMED BULLISH</v>
      </c>
    </row>
    <row r="236" spans="1:12" ht="13.5" x14ac:dyDescent="0.25">
      <c r="A236" s="3">
        <f>RSI!A236</f>
        <v>42650</v>
      </c>
      <c r="B236" s="2">
        <f>RSI!B236</f>
        <v>19.760400000000001</v>
      </c>
      <c r="C236" s="2">
        <f>RSI!I236</f>
        <v>66.966866356167003</v>
      </c>
      <c r="D236" s="2">
        <f>MACD!E236</f>
        <v>1.2178013586428449E-2</v>
      </c>
      <c r="E236" s="2">
        <f>MACD!F236</f>
        <v>0.31181085261162783</v>
      </c>
      <c r="F236" s="2">
        <f>'Moving Avg'!D236</f>
        <v>19.103720000000003</v>
      </c>
      <c r="G236" s="2">
        <f>'Moving Avg'!F236</f>
        <v>18.761895000000003</v>
      </c>
      <c r="H236" s="2">
        <f>'Moving Avg'!G236</f>
        <v>18.270381999999998</v>
      </c>
      <c r="I236" s="2">
        <f>'Moving Avg'!H236</f>
        <v>17.883809499999984</v>
      </c>
      <c r="J236" s="5" t="str">
        <f>OBV!F236</f>
        <v>BULLISH</v>
      </c>
      <c r="K236" s="5" t="str">
        <f>OBV!G236</f>
        <v>NEUTRAL</v>
      </c>
      <c r="L236" s="5" t="str">
        <f>OBV!H236</f>
        <v>CONFIRMED BULLISH</v>
      </c>
    </row>
    <row r="237" spans="1:12" ht="13.5" x14ac:dyDescent="0.25">
      <c r="A237" s="3">
        <f>RSI!A237</f>
        <v>42653</v>
      </c>
      <c r="B237" s="2">
        <f>RSI!B237</f>
        <v>19.760400000000001</v>
      </c>
      <c r="C237" s="2">
        <f>RSI!I237</f>
        <v>66.966866356167003</v>
      </c>
      <c r="D237" s="2">
        <f>MACD!E237</f>
        <v>-0.10859612657317541</v>
      </c>
      <c r="E237" s="2">
        <f>MACD!F237</f>
        <v>0.22772945677466719</v>
      </c>
      <c r="F237" s="2">
        <f>'Moving Avg'!D237</f>
        <v>19.325279999999999</v>
      </c>
      <c r="G237" s="2">
        <f>'Moving Avg'!F237</f>
        <v>18.752414999999999</v>
      </c>
      <c r="H237" s="2">
        <f>'Moving Avg'!G237</f>
        <v>18.344033999999997</v>
      </c>
      <c r="I237" s="2">
        <f>'Moving Avg'!H237</f>
        <v>17.897481999999982</v>
      </c>
      <c r="J237" s="5" t="str">
        <f>OBV!F237</f>
        <v>BULLISH</v>
      </c>
      <c r="K237" s="5" t="str">
        <f>OBV!G237</f>
        <v>NEUTRAL</v>
      </c>
      <c r="L237" s="5" t="str">
        <f>OBV!H237</f>
        <v>CONFIRMED BULLISH</v>
      </c>
    </row>
    <row r="238" spans="1:12" ht="13.5" x14ac:dyDescent="0.25">
      <c r="A238" s="3">
        <f>RSI!A238</f>
        <v>42654</v>
      </c>
      <c r="B238" s="2">
        <f>RSI!B238</f>
        <v>19.750399999999999</v>
      </c>
      <c r="C238" s="2">
        <f>RSI!I238</f>
        <v>66.733891508438191</v>
      </c>
      <c r="D238" s="2">
        <f>MACD!E238</f>
        <v>-0.21614058252074742</v>
      </c>
      <c r="E238" s="2">
        <f>MACD!F238</f>
        <v>0.13895544891558428</v>
      </c>
      <c r="F238" s="2">
        <f>'Moving Avg'!D238</f>
        <v>19.542840000000002</v>
      </c>
      <c r="G238" s="2">
        <f>'Moving Avg'!F238</f>
        <v>18.786345000000001</v>
      </c>
      <c r="H238" s="2">
        <f>'Moving Avg'!G238</f>
        <v>18.407905999999997</v>
      </c>
      <c r="I238" s="2">
        <f>'Moving Avg'!H238</f>
        <v>17.90816049999998</v>
      </c>
      <c r="J238" s="5" t="str">
        <f>OBV!F238</f>
        <v>BULLISH</v>
      </c>
      <c r="K238" s="5" t="str">
        <f>OBV!G238</f>
        <v>NEUTRAL</v>
      </c>
      <c r="L238" s="5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19.750399999999999</v>
      </c>
      <c r="C239" s="2">
        <f>RSI!I239</f>
        <v>66.733891508438191</v>
      </c>
      <c r="D239" s="2">
        <f>MACD!E239</f>
        <v>-0.31272110404638553</v>
      </c>
      <c r="E239" s="2">
        <f>MACD!F239</f>
        <v>4.8620138323190315E-2</v>
      </c>
      <c r="F239" s="2">
        <f>'Moving Avg'!D239</f>
        <v>19.648620000000001</v>
      </c>
      <c r="G239" s="2">
        <f>'Moving Avg'!F239</f>
        <v>18.820775000000001</v>
      </c>
      <c r="H239" s="2">
        <f>'Moving Avg'!G239</f>
        <v>18.471777999999993</v>
      </c>
      <c r="I239" s="2">
        <f>'Moving Avg'!H239</f>
        <v>17.91893899999998</v>
      </c>
      <c r="J239" s="5" t="str">
        <f>OBV!F239</f>
        <v>BULLISH</v>
      </c>
      <c r="K239" s="5" t="str">
        <f>OBV!G239</f>
        <v>NEUTRAL</v>
      </c>
      <c r="L239" s="5" t="str">
        <f>OBV!H239</f>
        <v>CONFIRMED BULLISH</v>
      </c>
    </row>
    <row r="240" spans="1:12" ht="13.5" x14ac:dyDescent="0.25">
      <c r="A240" s="3">
        <f>RSI!A240</f>
        <v>42656</v>
      </c>
      <c r="B240" s="2">
        <f>RSI!B240</f>
        <v>19.750399999999999</v>
      </c>
      <c r="C240" s="2">
        <f>RSI!I240</f>
        <v>66.733891508438191</v>
      </c>
      <c r="D240" s="2">
        <f>MACD!E240</f>
        <v>-0.35201101573688476</v>
      </c>
      <c r="E240" s="2">
        <f>MACD!F240</f>
        <v>-3.1506092488824702E-2</v>
      </c>
      <c r="F240" s="2">
        <f>'Moving Avg'!D240</f>
        <v>19.7544</v>
      </c>
      <c r="G240" s="2">
        <f>'Moving Avg'!F240</f>
        <v>18.855205000000002</v>
      </c>
      <c r="H240" s="2">
        <f>'Moving Avg'!G240</f>
        <v>18.535649999999997</v>
      </c>
      <c r="I240" s="2">
        <f>'Moving Avg'!H240</f>
        <v>17.927122499999982</v>
      </c>
      <c r="J240" s="5" t="str">
        <f>OBV!F240</f>
        <v>BULLISH</v>
      </c>
      <c r="K240" s="5" t="str">
        <f>OBV!G240</f>
        <v>NEUTRAL</v>
      </c>
      <c r="L240" s="5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19.550799999999999</v>
      </c>
      <c r="C241" s="2">
        <f>RSI!I241</f>
        <v>61.408041930558909</v>
      </c>
      <c r="D241" s="2">
        <f>MACD!E241</f>
        <v>-0.49654857030081345</v>
      </c>
      <c r="E241" s="2">
        <f>MACD!F241</f>
        <v>-0.12451458805122247</v>
      </c>
      <c r="F241" s="2">
        <f>'Moving Avg'!D241</f>
        <v>19.712479999999999</v>
      </c>
      <c r="G241" s="2">
        <f>'Moving Avg'!F241</f>
        <v>18.922069999999998</v>
      </c>
      <c r="H241" s="2">
        <f>'Moving Avg'!G241</f>
        <v>18.595529999999993</v>
      </c>
      <c r="I241" s="2">
        <f>'Moving Avg'!H241</f>
        <v>17.936553499999981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</row>
    <row r="242" spans="1:12" ht="13.5" x14ac:dyDescent="0.25">
      <c r="A242" s="3">
        <f>RSI!A242</f>
        <v>42660</v>
      </c>
      <c r="B242" s="2">
        <f>RSI!B242</f>
        <v>19.660599999999999</v>
      </c>
      <c r="C242" s="2">
        <f>RSI!I242</f>
        <v>63.150263240514583</v>
      </c>
      <c r="D242" s="2">
        <f>MACD!E242</f>
        <v>-0.52583413504120458</v>
      </c>
      <c r="E242" s="2">
        <f>MACD!F242</f>
        <v>-0.20477849744921889</v>
      </c>
      <c r="F242" s="2">
        <f>'Moving Avg'!D242</f>
        <v>19.692519999999998</v>
      </c>
      <c r="G242" s="2">
        <f>'Moving Avg'!F242</f>
        <v>18.98245</v>
      </c>
      <c r="H242" s="2">
        <f>'Moving Avg'!G242</f>
        <v>18.657405999999995</v>
      </c>
      <c r="I242" s="2">
        <f>'Moving Avg'!H242</f>
        <v>17.944387999999982</v>
      </c>
      <c r="J242" s="5" t="str">
        <f>OBV!F242</f>
        <v>BEARISH</v>
      </c>
      <c r="K242" s="5" t="str">
        <f>OBV!G242</f>
        <v>NEUTRAL</v>
      </c>
      <c r="L242" s="5" t="str">
        <f>OBV!H242</f>
        <v>CONFIRMED BEARISH</v>
      </c>
    </row>
    <row r="243" spans="1:12" ht="13.5" x14ac:dyDescent="0.25">
      <c r="A243" s="3">
        <f>RSI!A243</f>
        <v>42661</v>
      </c>
      <c r="B243" s="2">
        <f>RSI!B243</f>
        <v>19.660599999999999</v>
      </c>
      <c r="C243" s="2">
        <f>RSI!I243</f>
        <v>63.150263240514583</v>
      </c>
      <c r="D243" s="2">
        <f>MACD!E243</f>
        <v>-0.55273497197408972</v>
      </c>
      <c r="E243" s="2">
        <f>MACD!F243</f>
        <v>-0.27436979235419306</v>
      </c>
      <c r="F243" s="2">
        <f>'Moving Avg'!D243</f>
        <v>19.67456</v>
      </c>
      <c r="G243" s="2">
        <f>'Moving Avg'!F243</f>
        <v>19.042829999999999</v>
      </c>
      <c r="H243" s="2">
        <f>'Moving Avg'!G243</f>
        <v>18.717285999999998</v>
      </c>
      <c r="I243" s="2">
        <f>'Moving Avg'!H243</f>
        <v>17.952371999999983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</row>
    <row r="244" spans="1:12" ht="13.5" x14ac:dyDescent="0.25">
      <c r="A244" s="3">
        <f>RSI!A244</f>
        <v>42662</v>
      </c>
      <c r="B244" s="2">
        <f>RSI!B244</f>
        <v>19.660599999999999</v>
      </c>
      <c r="C244" s="2">
        <f>RSI!I244</f>
        <v>63.150263240514583</v>
      </c>
      <c r="D244" s="2">
        <f>MACD!E244</f>
        <v>-0.49290075621524565</v>
      </c>
      <c r="E244" s="2">
        <f>MACD!F244</f>
        <v>-0.31807598512640362</v>
      </c>
      <c r="F244" s="2">
        <f>'Moving Avg'!D244</f>
        <v>19.656600000000001</v>
      </c>
      <c r="G244" s="2">
        <f>'Moving Avg'!F244</f>
        <v>19.103209999999997</v>
      </c>
      <c r="H244" s="2">
        <f>'Moving Avg'!G244</f>
        <v>18.773174000000001</v>
      </c>
      <c r="I244" s="2">
        <f>'Moving Avg'!H244</f>
        <v>17.962701499999984</v>
      </c>
      <c r="J244" s="5" t="str">
        <f>OBV!F244</f>
        <v>BEARISH</v>
      </c>
      <c r="K244" s="5" t="str">
        <f>OBV!G244</f>
        <v>NEUTRAL</v>
      </c>
      <c r="L244" s="5" t="str">
        <f>OBV!H244</f>
        <v>CONFIRMED BEARISH</v>
      </c>
    </row>
    <row r="245" spans="1:12" ht="13.5" x14ac:dyDescent="0.25">
      <c r="A245" s="3">
        <f>RSI!A245</f>
        <v>42663</v>
      </c>
      <c r="B245" s="2">
        <f>RSI!B245</f>
        <v>19.660599999999999</v>
      </c>
      <c r="C245" s="2">
        <f>RSI!I245</f>
        <v>63.150263240514583</v>
      </c>
      <c r="D245" s="2">
        <f>MACD!E245</f>
        <v>-0.44540898311398536</v>
      </c>
      <c r="E245" s="2">
        <f>MACD!F245</f>
        <v>-0.34354258472391996</v>
      </c>
      <c r="F245" s="2">
        <f>'Moving Avg'!D245</f>
        <v>19.638640000000002</v>
      </c>
      <c r="G245" s="2">
        <f>'Moving Avg'!F245</f>
        <v>19.163589999999996</v>
      </c>
      <c r="H245" s="2">
        <f>'Moving Avg'!G245</f>
        <v>18.827066000000002</v>
      </c>
      <c r="I245" s="2">
        <f>'Moving Avg'!H245</f>
        <v>17.970435999999982</v>
      </c>
      <c r="J245" s="5" t="str">
        <f>OBV!F245</f>
        <v>BEARISH</v>
      </c>
      <c r="K245" s="5" t="str">
        <f>OBV!G245</f>
        <v>NEUTRAL</v>
      </c>
      <c r="L245" s="5" t="str">
        <f>OBV!H245</f>
        <v>CONFIRMED BEARISH</v>
      </c>
    </row>
    <row r="246" spans="1:12" ht="13.5" x14ac:dyDescent="0.25">
      <c r="A246" s="3">
        <f>RSI!A246</f>
        <v>42664</v>
      </c>
      <c r="B246" s="2">
        <f>RSI!B246</f>
        <v>19.610700000000001</v>
      </c>
      <c r="C246" s="2">
        <f>RSI!I246</f>
        <v>61.454378710035421</v>
      </c>
      <c r="D246" s="2">
        <f>MACD!E246</f>
        <v>-0.32152444312736961</v>
      </c>
      <c r="E246" s="2">
        <f>MACD!F246</f>
        <v>-0.33913895640460989</v>
      </c>
      <c r="F246" s="2">
        <f>'Moving Avg'!D246</f>
        <v>19.650619999999996</v>
      </c>
      <c r="G246" s="2">
        <f>'Moving Avg'!F246</f>
        <v>19.221474999999998</v>
      </c>
      <c r="H246" s="2">
        <f>'Moving Avg'!G246</f>
        <v>18.879960000000001</v>
      </c>
      <c r="I246" s="2">
        <f>'Moving Avg'!H246</f>
        <v>17.973928999999984</v>
      </c>
      <c r="J246" s="5" t="str">
        <f>OBV!F246</f>
        <v>BEARISH</v>
      </c>
      <c r="K246" s="5" t="str">
        <f>OBV!G246</f>
        <v>NEUTRAL</v>
      </c>
      <c r="L246" s="5" t="str">
        <f>OBV!H246</f>
        <v>BEARISH DIVERGENCE</v>
      </c>
    </row>
    <row r="247" spans="1:12" ht="13.5" x14ac:dyDescent="0.25">
      <c r="A247" s="3">
        <f>RSI!A247</f>
        <v>42667</v>
      </c>
      <c r="B247" s="2">
        <f>RSI!B247</f>
        <v>19.760400000000001</v>
      </c>
      <c r="C247" s="2">
        <f>RSI!I247</f>
        <v>64.531664682374796</v>
      </c>
      <c r="D247" s="2">
        <f>MACD!E247</f>
        <v>-0.23018271586574812</v>
      </c>
      <c r="E247" s="2">
        <f>MACD!F247</f>
        <v>-0.31734770829683756</v>
      </c>
      <c r="F247" s="2">
        <f>'Moving Avg'!D247</f>
        <v>19.670580000000001</v>
      </c>
      <c r="G247" s="2">
        <f>'Moving Avg'!F247</f>
        <v>19.286844999999996</v>
      </c>
      <c r="H247" s="2">
        <f>'Moving Avg'!G247</f>
        <v>18.935848</v>
      </c>
      <c r="I247" s="2">
        <f>'Moving Avg'!H247</f>
        <v>17.973030999999988</v>
      </c>
      <c r="J247" s="5" t="str">
        <f>OBV!F247</f>
        <v>BULLISH</v>
      </c>
      <c r="K247" s="5" t="str">
        <f>OBV!G247</f>
        <v>STRONG</v>
      </c>
      <c r="L247" s="5" t="str">
        <f>OBV!H247</f>
        <v>CONFIRMED BULLISH</v>
      </c>
    </row>
    <row r="248" spans="1:12" ht="13.5" x14ac:dyDescent="0.25">
      <c r="A248" s="3">
        <f>RSI!A248</f>
        <v>42668</v>
      </c>
      <c r="B248" s="2">
        <f>RSI!B248</f>
        <v>19.830300000000001</v>
      </c>
      <c r="C248" s="2">
        <f>RSI!I248</f>
        <v>65.900589923802841</v>
      </c>
      <c r="D248" s="2">
        <f>MACD!E248</f>
        <v>-0.162711758998487</v>
      </c>
      <c r="E248" s="2">
        <f>MACD!F248</f>
        <v>-0.28642051843716743</v>
      </c>
      <c r="F248" s="2">
        <f>'Moving Avg'!D248</f>
        <v>19.704520000000002</v>
      </c>
      <c r="G248" s="2">
        <f>'Moving Avg'!F248</f>
        <v>19.355710000000002</v>
      </c>
      <c r="H248" s="2">
        <f>'Moving Avg'!G248</f>
        <v>18.987345999999999</v>
      </c>
      <c r="I248" s="2">
        <f>'Moving Avg'!H248</f>
        <v>17.969338499999989</v>
      </c>
      <c r="J248" s="5" t="str">
        <f>OBV!F248</f>
        <v>BULLISH</v>
      </c>
      <c r="K248" s="5" t="str">
        <f>OBV!G248</f>
        <v>STRONG</v>
      </c>
      <c r="L248" s="5" t="str">
        <f>OBV!H248</f>
        <v>CONFIRMED BULLISH</v>
      </c>
    </row>
    <row r="249" spans="1:12" ht="13.5" x14ac:dyDescent="0.25">
      <c r="A249" s="3">
        <f>RSI!A249</f>
        <v>42669</v>
      </c>
      <c r="B249" s="2">
        <f>RSI!B249</f>
        <v>19.5608</v>
      </c>
      <c r="C249" s="2">
        <f>RSI!I249</f>
        <v>56.798482881012056</v>
      </c>
      <c r="D249" s="2">
        <f>MACD!E249</f>
        <v>-8.8943211492814811E-2</v>
      </c>
      <c r="E249" s="2">
        <f>MACD!F249</f>
        <v>-0.24692505704829693</v>
      </c>
      <c r="F249" s="2">
        <f>'Moving Avg'!D249</f>
        <v>19.684559999999998</v>
      </c>
      <c r="G249" s="2">
        <f>'Moving Avg'!F249</f>
        <v>19.411100000000005</v>
      </c>
      <c r="H249" s="2">
        <f>'Moving Avg'!G249</f>
        <v>19.031457999999997</v>
      </c>
      <c r="I249" s="2">
        <f>'Moving Avg'!H249</f>
        <v>17.958110999999988</v>
      </c>
      <c r="J249" s="5" t="str">
        <f>OBV!F249</f>
        <v>BULLISH</v>
      </c>
      <c r="K249" s="5" t="str">
        <f>OBV!G249</f>
        <v>STRONG</v>
      </c>
      <c r="L249" s="5" t="str">
        <f>OBV!H249</f>
        <v>BULLISH DIVERGENCE</v>
      </c>
    </row>
    <row r="250" spans="1:12" ht="13.5" x14ac:dyDescent="0.25">
      <c r="A250" s="3">
        <f>RSI!A250</f>
        <v>42670</v>
      </c>
      <c r="B250" s="2">
        <f>RSI!B250</f>
        <v>19.5608</v>
      </c>
      <c r="C250" s="2">
        <f>RSI!I250</f>
        <v>56.798482881012056</v>
      </c>
      <c r="D250" s="2">
        <f>MACD!E250</f>
        <v>-2.797305932748273E-2</v>
      </c>
      <c r="E250" s="2">
        <f>MACD!F250</f>
        <v>-0.20313465750413409</v>
      </c>
      <c r="F250" s="2">
        <f>'Moving Avg'!D250</f>
        <v>19.6646</v>
      </c>
      <c r="G250" s="2">
        <f>'Moving Avg'!F250</f>
        <v>19.45102</v>
      </c>
      <c r="H250" s="2">
        <f>'Moving Avg'!G250</f>
        <v>19.075369999999999</v>
      </c>
      <c r="I250" s="2">
        <f>'Moving Avg'!H250</f>
        <v>17.946883499999991</v>
      </c>
      <c r="J250" s="5" t="str">
        <f>OBV!F250</f>
        <v>BULLISH</v>
      </c>
      <c r="K250" s="5" t="str">
        <f>OBV!G250</f>
        <v>STRONG</v>
      </c>
      <c r="L250" s="5" t="str">
        <f>OBV!H250</f>
        <v>BULLISH DIVERGENCE</v>
      </c>
    </row>
    <row r="251" spans="1:12" ht="13.5" x14ac:dyDescent="0.25">
      <c r="A251" s="3">
        <f>RSI!A251</f>
        <v>42671</v>
      </c>
      <c r="B251" s="2">
        <f>RSI!B251</f>
        <v>19.5608</v>
      </c>
      <c r="C251" s="2">
        <f>RSI!I251</f>
        <v>56.798482881012056</v>
      </c>
      <c r="D251" s="2">
        <f>MACD!E251</f>
        <v>-8.4326488352459705E-3</v>
      </c>
      <c r="E251" s="2">
        <f>MACD!F251</f>
        <v>-0.16419425577035648</v>
      </c>
      <c r="F251" s="2">
        <f>'Moving Avg'!D251</f>
        <v>19.654620000000001</v>
      </c>
      <c r="G251" s="2">
        <f>'Moving Avg'!F251</f>
        <v>19.530360000000002</v>
      </c>
      <c r="H251" s="2">
        <f>'Moving Avg'!G251</f>
        <v>19.121277999999997</v>
      </c>
      <c r="I251" s="2">
        <f>'Moving Avg'!H251</f>
        <v>17.935655999999991</v>
      </c>
      <c r="J251" s="5" t="str">
        <f>OBV!F251</f>
        <v>BULLISH</v>
      </c>
      <c r="K251" s="5" t="str">
        <f>OBV!G251</f>
        <v>STRONG</v>
      </c>
      <c r="L251" s="5" t="str">
        <f>OBV!H251</f>
        <v>BULLISH DIVERGENCE</v>
      </c>
    </row>
    <row r="252" spans="1:12" ht="13.5" x14ac:dyDescent="0.25">
      <c r="A252" s="3">
        <f>RSI!A252</f>
        <v>42674</v>
      </c>
      <c r="B252" s="2">
        <f>RSI!B252</f>
        <v>19.5608</v>
      </c>
      <c r="C252" s="2">
        <f>RSI!I252</f>
        <v>56.798482881012056</v>
      </c>
      <c r="D252" s="2">
        <f>MACD!E252</f>
        <v>2.3751235725171682E-2</v>
      </c>
      <c r="E252" s="2">
        <f>MACD!F252</f>
        <v>-0.12660515747125087</v>
      </c>
      <c r="F252" s="2">
        <f>'Moving Avg'!D252</f>
        <v>19.614699999999999</v>
      </c>
      <c r="G252" s="2">
        <f>'Moving Avg'!F252</f>
        <v>19.575769999999995</v>
      </c>
      <c r="H252" s="2">
        <f>'Moving Avg'!G252</f>
        <v>19.167185999999997</v>
      </c>
      <c r="I252" s="2">
        <f>'Moving Avg'!H252</f>
        <v>17.921733999999994</v>
      </c>
      <c r="J252" s="5" t="str">
        <f>OBV!F252</f>
        <v>BEARISH</v>
      </c>
      <c r="K252" s="5" t="str">
        <f>OBV!G252</f>
        <v>NEUTRAL</v>
      </c>
      <c r="L252" s="5" t="str">
        <f>OBV!H252</f>
        <v>CONFIRMED BEARISH</v>
      </c>
    </row>
    <row r="253" spans="1:12" ht="13.5" x14ac:dyDescent="0.25">
      <c r="A253" s="3">
        <f>RSI!A253</f>
        <v>42675</v>
      </c>
      <c r="B253" s="2">
        <f>RSI!B253</f>
        <v>19.5608</v>
      </c>
      <c r="C253" s="2">
        <f>RSI!I253</f>
        <v>56.798482881012056</v>
      </c>
      <c r="D253" s="2">
        <f>MACD!E253</f>
        <v>4.9833182480767846E-2</v>
      </c>
      <c r="E253" s="2">
        <f>MACD!F253</f>
        <v>-9.1317489480847142E-2</v>
      </c>
      <c r="F253" s="2">
        <f>'Moving Avg'!D253</f>
        <v>19.5608</v>
      </c>
      <c r="G253" s="2">
        <f>'Moving Avg'!F253</f>
        <v>19.620679999999993</v>
      </c>
      <c r="H253" s="2">
        <f>'Moving Avg'!G253</f>
        <v>19.211097999999996</v>
      </c>
      <c r="I253" s="2">
        <f>'Moving Avg'!H253</f>
        <v>17.910755999999996</v>
      </c>
      <c r="J253" s="5" t="str">
        <f>OBV!F253</f>
        <v>BEARISH</v>
      </c>
      <c r="K253" s="5" t="str">
        <f>OBV!G253</f>
        <v>NEUTRAL</v>
      </c>
      <c r="L253" s="5" t="str">
        <f>OBV!H253</f>
        <v>CONFIRMED BEARISH</v>
      </c>
    </row>
    <row r="254" spans="1:12" ht="13.5" x14ac:dyDescent="0.25">
      <c r="A254" s="3">
        <f>RSI!A254</f>
        <v>42676</v>
      </c>
      <c r="B254" s="2">
        <f>RSI!B254</f>
        <v>19.5608</v>
      </c>
      <c r="C254" s="2">
        <f>RSI!I254</f>
        <v>56.798482881012056</v>
      </c>
      <c r="D254" s="2">
        <f>MACD!E254</f>
        <v>7.0837178571554915E-2</v>
      </c>
      <c r="E254" s="2">
        <f>MACD!F254</f>
        <v>-5.8886555870366737E-2</v>
      </c>
      <c r="F254" s="2">
        <f>'Moving Avg'!D254</f>
        <v>19.5608</v>
      </c>
      <c r="G254" s="2">
        <f>'Moving Avg'!F254</f>
        <v>19.637644999999992</v>
      </c>
      <c r="H254" s="2">
        <f>'Moving Avg'!G254</f>
        <v>19.247025999999995</v>
      </c>
      <c r="I254" s="2">
        <f>'Moving Avg'!H254</f>
        <v>17.900176999999999</v>
      </c>
      <c r="J254" s="5" t="str">
        <f>OBV!F254</f>
        <v>NEUTRAL</v>
      </c>
      <c r="K254" s="5" t="str">
        <f>OBV!G254</f>
        <v>NEUTRAL</v>
      </c>
      <c r="L254" s="5" t="str">
        <f>OBV!H254</f>
        <v>NEUTRAL</v>
      </c>
    </row>
    <row r="255" spans="1:12" ht="13.5" x14ac:dyDescent="0.25">
      <c r="A255" s="3">
        <f>RSI!A255</f>
        <v>42677</v>
      </c>
      <c r="B255" s="2">
        <f>RSI!B255</f>
        <v>19.5608</v>
      </c>
      <c r="C255" s="2">
        <f>RSI!I255</f>
        <v>56.798482881012056</v>
      </c>
      <c r="D255" s="2">
        <f>MACD!E255</f>
        <v>8.7623361507965569E-2</v>
      </c>
      <c r="E255" s="2">
        <f>MACD!F255</f>
        <v>-2.9584572394700279E-2</v>
      </c>
      <c r="F255" s="2">
        <f>'Moving Avg'!D255</f>
        <v>19.5608</v>
      </c>
      <c r="G255" s="2">
        <f>'Moving Avg'!F255</f>
        <v>19.654609999999991</v>
      </c>
      <c r="H255" s="2">
        <f>'Moving Avg'!G255</f>
        <v>19.261595999999994</v>
      </c>
      <c r="I255" s="2">
        <f>'Moving Avg'!H255</f>
        <v>17.889748000000001</v>
      </c>
      <c r="J255" s="5" t="str">
        <f>OBV!F255</f>
        <v>NEUTRAL</v>
      </c>
      <c r="K255" s="5" t="str">
        <f>OBV!G255</f>
        <v>NEUTRAL</v>
      </c>
      <c r="L255" s="5" t="str">
        <f>OBV!H255</f>
        <v>NEUTRAL</v>
      </c>
    </row>
    <row r="256" spans="1:12" ht="13.5" x14ac:dyDescent="0.25">
      <c r="A256" s="3">
        <f>RSI!A256</f>
        <v>42678</v>
      </c>
      <c r="B256" s="2">
        <f>RSI!B256</f>
        <v>18.682600000000001</v>
      </c>
      <c r="C256" s="2">
        <f>RSI!I256</f>
        <v>32.343508510031327</v>
      </c>
      <c r="D256" s="2">
        <f>MACD!E256</f>
        <v>0.15828862322158344</v>
      </c>
      <c r="E256" s="2">
        <f>MACD!F256</f>
        <v>7.9900667285564622E-3</v>
      </c>
      <c r="F256" s="2">
        <f>'Moving Avg'!D256</f>
        <v>19.385160000000003</v>
      </c>
      <c r="G256" s="2">
        <f>'Moving Avg'!F256</f>
        <v>19.600719999999988</v>
      </c>
      <c r="H256" s="2">
        <f>'Moving Avg'!G256</f>
        <v>19.259999999999994</v>
      </c>
      <c r="I256" s="2">
        <f>'Moving Avg'!H256</f>
        <v>17.874928000000001</v>
      </c>
      <c r="J256" s="5" t="str">
        <f>OBV!F256</f>
        <v>BEARISH</v>
      </c>
      <c r="K256" s="5" t="str">
        <f>OBV!G256</f>
        <v>NEUTRAL</v>
      </c>
      <c r="L256" s="5" t="str">
        <f>OBV!H256</f>
        <v>CONFIRMED BEARISH</v>
      </c>
    </row>
    <row r="257" spans="1:12" ht="13.5" x14ac:dyDescent="0.25">
      <c r="A257" s="3">
        <f>RSI!A257</f>
        <v>42681</v>
      </c>
      <c r="B257" s="2">
        <f>RSI!B257</f>
        <v>19.241399999999999</v>
      </c>
      <c r="C257" s="2">
        <f>RSI!I257</f>
        <v>47.757142655014462</v>
      </c>
      <c r="D257" s="2">
        <f>MACD!E257</f>
        <v>0.2040641003679049</v>
      </c>
      <c r="E257" s="2">
        <f>MACD!F257</f>
        <v>4.7204873456426155E-2</v>
      </c>
      <c r="F257" s="2">
        <f>'Moving Avg'!D257</f>
        <v>19.321280000000002</v>
      </c>
      <c r="G257" s="2">
        <f>'Moving Avg'!F257</f>
        <v>19.574769999999994</v>
      </c>
      <c r="H257" s="2">
        <f>'Moving Avg'!G257</f>
        <v>19.269579999999994</v>
      </c>
      <c r="I257" s="2">
        <f>'Moving Avg'!H257</f>
        <v>17.863151500000004</v>
      </c>
      <c r="J257" s="5" t="str">
        <f>OBV!F257</f>
        <v>BEARISH</v>
      </c>
      <c r="K257" s="5" t="str">
        <f>OBV!G257</f>
        <v>NEUTRAL</v>
      </c>
      <c r="L257" s="5" t="str">
        <f>OBV!H257</f>
        <v>CONFIRMED BEARISH</v>
      </c>
    </row>
    <row r="258" spans="1:12" ht="13.5" x14ac:dyDescent="0.25">
      <c r="A258" s="3">
        <f>RSI!A258</f>
        <v>42682</v>
      </c>
      <c r="B258" s="2">
        <f>RSI!B258</f>
        <v>19.241399999999999</v>
      </c>
      <c r="C258" s="2">
        <f>RSI!I258</f>
        <v>47.757142655014462</v>
      </c>
      <c r="D258" s="2">
        <f>MACD!E258</f>
        <v>0.25427093744416496</v>
      </c>
      <c r="E258" s="2">
        <f>MACD!F258</f>
        <v>8.8618086253973924E-2</v>
      </c>
      <c r="F258" s="2">
        <f>'Moving Avg'!D258</f>
        <v>19.257400000000001</v>
      </c>
      <c r="G258" s="2">
        <f>'Moving Avg'!F258</f>
        <v>19.549319999999994</v>
      </c>
      <c r="H258" s="2">
        <f>'Moving Avg'!G258</f>
        <v>19.267981999999996</v>
      </c>
      <c r="I258" s="2">
        <f>'Moving Avg'!H258</f>
        <v>17.857712000000006</v>
      </c>
      <c r="J258" s="5" t="str">
        <f>OBV!F258</f>
        <v>BEARISH</v>
      </c>
      <c r="K258" s="5" t="str">
        <f>OBV!G258</f>
        <v>NEUTRAL</v>
      </c>
      <c r="L258" s="5" t="str">
        <f>OBV!H258</f>
        <v>CONFIRMED BEARISH</v>
      </c>
    </row>
    <row r="259" spans="1:12" ht="13.5" x14ac:dyDescent="0.25">
      <c r="A259" s="3">
        <f>RSI!A259</f>
        <v>42683</v>
      </c>
      <c r="B259" s="2">
        <f>RSI!B259</f>
        <v>19.460999999999999</v>
      </c>
      <c r="C259" s="2">
        <f>RSI!I259</f>
        <v>52.671468084078676</v>
      </c>
      <c r="D259" s="2">
        <f>MACD!E259</f>
        <v>0.23969200994044471</v>
      </c>
      <c r="E259" s="2">
        <f>MACD!F259</f>
        <v>0.11883287099126807</v>
      </c>
      <c r="F259" s="2">
        <f>'Moving Avg'!D259</f>
        <v>19.237439999999999</v>
      </c>
      <c r="G259" s="2">
        <f>'Moving Avg'!F259</f>
        <v>19.534849999999999</v>
      </c>
      <c r="H259" s="2">
        <f>'Moving Avg'!G259</f>
        <v>19.267981999999996</v>
      </c>
      <c r="I259" s="2">
        <f>'Moving Avg'!H259</f>
        <v>17.857911500000011</v>
      </c>
      <c r="J259" s="5" t="str">
        <f>OBV!F259</f>
        <v>BULLISH</v>
      </c>
      <c r="K259" s="5" t="str">
        <f>OBV!G259</f>
        <v>STRONG</v>
      </c>
      <c r="L259" s="5" t="str">
        <f>OBV!H259</f>
        <v>BULLISH DIVERGENCE</v>
      </c>
    </row>
    <row r="260" spans="1:12" ht="13.5" x14ac:dyDescent="0.25">
      <c r="A260" s="3">
        <f>RSI!A260</f>
        <v>42684</v>
      </c>
      <c r="B260" s="2">
        <f>RSI!B260</f>
        <v>19.460999999999999</v>
      </c>
      <c r="C260" s="2">
        <f>RSI!I260</f>
        <v>52.671468084078676</v>
      </c>
      <c r="D260" s="2">
        <f>MACD!E260</f>
        <v>0.22667556235274233</v>
      </c>
      <c r="E260" s="2">
        <f>MACD!F260</f>
        <v>0.14040140926356293</v>
      </c>
      <c r="F260" s="2">
        <f>'Moving Avg'!D260</f>
        <v>19.217479999999998</v>
      </c>
      <c r="G260" s="2">
        <f>'Moving Avg'!F260</f>
        <v>19.520379999999999</v>
      </c>
      <c r="H260" s="2">
        <f>'Moving Avg'!G260</f>
        <v>19.267981999999996</v>
      </c>
      <c r="I260" s="2">
        <f>'Moving Avg'!H260</f>
        <v>17.858211000000008</v>
      </c>
      <c r="J260" s="5" t="str">
        <f>OBV!F260</f>
        <v>BULLISH</v>
      </c>
      <c r="K260" s="5" t="str">
        <f>OBV!G260</f>
        <v>STRONG</v>
      </c>
      <c r="L260" s="5" t="str">
        <f>OBV!H260</f>
        <v>BULLISH DIVERGENCE</v>
      </c>
    </row>
    <row r="261" spans="1:12" ht="13.5" x14ac:dyDescent="0.25">
      <c r="A261" s="3">
        <f>RSI!A261</f>
        <v>42685</v>
      </c>
      <c r="B261" s="2">
        <f>RSI!B261</f>
        <v>19.460999999999999</v>
      </c>
      <c r="C261" s="2">
        <f>RSI!I261</f>
        <v>52.671468084078676</v>
      </c>
      <c r="D261" s="2">
        <f>MACD!E261</f>
        <v>0.21503161552644556</v>
      </c>
      <c r="E261" s="2">
        <f>MACD!F261</f>
        <v>0.15532745051613947</v>
      </c>
      <c r="F261" s="2">
        <f>'Moving Avg'!D261</f>
        <v>19.373159999999999</v>
      </c>
      <c r="G261" s="2">
        <f>'Moving Avg'!F261</f>
        <v>19.515890000000002</v>
      </c>
      <c r="H261" s="2">
        <f>'Moving Avg'!G261</f>
        <v>19.267981999999996</v>
      </c>
      <c r="I261" s="2">
        <f>'Moving Avg'!H261</f>
        <v>17.858311000000008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</row>
    <row r="262" spans="1:12" ht="13.5" x14ac:dyDescent="0.25">
      <c r="A262" s="3">
        <f>RSI!A262</f>
        <v>42688</v>
      </c>
      <c r="B262" s="2">
        <f>RSI!B262</f>
        <v>19.460999999999999</v>
      </c>
      <c r="C262" s="2">
        <f>RSI!I262</f>
        <v>52.671468084078676</v>
      </c>
      <c r="D262" s="2">
        <f>MACD!E262</f>
        <v>0.20459568436023901</v>
      </c>
      <c r="E262" s="2">
        <f>MACD!F262</f>
        <v>0.16518109728495939</v>
      </c>
      <c r="F262" s="2">
        <f>'Moving Avg'!D262</f>
        <v>19.417079999999999</v>
      </c>
      <c r="G262" s="2">
        <f>'Moving Avg'!F262</f>
        <v>19.505910000000004</v>
      </c>
      <c r="H262" s="2">
        <f>'Moving Avg'!G262</f>
        <v>19.267981999999996</v>
      </c>
      <c r="I262" s="2">
        <f>'Moving Avg'!H262</f>
        <v>17.861055500000006</v>
      </c>
      <c r="J262" s="5" t="str">
        <f>OBV!F262</f>
        <v>BULLISH</v>
      </c>
      <c r="K262" s="5" t="str">
        <f>OBV!G262</f>
        <v>STRONG</v>
      </c>
      <c r="L262" s="5" t="str">
        <f>OBV!H262</f>
        <v>CONFIRMED BULLISH</v>
      </c>
    </row>
    <row r="263" spans="1:12" ht="13.5" x14ac:dyDescent="0.25">
      <c r="A263" s="3">
        <f>RSI!A263</f>
        <v>42689</v>
      </c>
      <c r="B263" s="2">
        <f>RSI!B263</f>
        <v>19.460999999999999</v>
      </c>
      <c r="C263" s="2">
        <f>RSI!I263</f>
        <v>52.671468084078668</v>
      </c>
      <c r="D263" s="2">
        <f>MACD!E263</f>
        <v>0.19522513220027449</v>
      </c>
      <c r="E263" s="2">
        <f>MACD!F263</f>
        <v>0.17118990426802241</v>
      </c>
      <c r="F263" s="2">
        <f>'Moving Avg'!D263</f>
        <v>19.460999999999999</v>
      </c>
      <c r="G263" s="2">
        <f>'Moving Avg'!F263</f>
        <v>19.495930000000005</v>
      </c>
      <c r="H263" s="2">
        <f>'Moving Avg'!G263</f>
        <v>19.258001999999998</v>
      </c>
      <c r="I263" s="2">
        <f>'Moving Avg'!H263</f>
        <v>17.861255000000007</v>
      </c>
      <c r="J263" s="5" t="str">
        <f>OBV!F263</f>
        <v>BULLISH</v>
      </c>
      <c r="K263" s="5" t="str">
        <f>OBV!G263</f>
        <v>STRONG</v>
      </c>
      <c r="L263" s="5" t="str">
        <f>OBV!H263</f>
        <v>CONFIRMED BULLISH</v>
      </c>
    </row>
    <row r="264" spans="1:12" ht="13.5" x14ac:dyDescent="0.25">
      <c r="A264" s="3">
        <f>RSI!A264</f>
        <v>42690</v>
      </c>
      <c r="B264" s="2">
        <f>RSI!B264</f>
        <v>19.460999999999999</v>
      </c>
      <c r="C264" s="2">
        <f>RSI!I264</f>
        <v>52.671468084078668</v>
      </c>
      <c r="D264" s="2">
        <f>MACD!E264</f>
        <v>0.18679606561112649</v>
      </c>
      <c r="E264" s="2">
        <f>MACD!F264</f>
        <v>0.17431113653664326</v>
      </c>
      <c r="F264" s="2">
        <f>'Moving Avg'!D264</f>
        <v>19.460999999999999</v>
      </c>
      <c r="G264" s="2">
        <f>'Moving Avg'!F264</f>
        <v>19.485950000000003</v>
      </c>
      <c r="H264" s="2">
        <f>'Moving Avg'!G264</f>
        <v>19.248022000000002</v>
      </c>
      <c r="I264" s="2">
        <f>'Moving Avg'!H264</f>
        <v>17.861454500000008</v>
      </c>
      <c r="J264" s="5" t="str">
        <f>OBV!F264</f>
        <v>NEUTRAL</v>
      </c>
      <c r="K264" s="5" t="str">
        <f>OBV!G264</f>
        <v>NEUTRAL</v>
      </c>
      <c r="L264" s="5" t="str">
        <f>OBV!H264</f>
        <v>NEUTRAL</v>
      </c>
    </row>
    <row r="265" spans="1:12" ht="13.5" x14ac:dyDescent="0.25">
      <c r="A265" s="3">
        <f>RSI!A265</f>
        <v>42691</v>
      </c>
      <c r="B265" s="2">
        <f>RSI!B265</f>
        <v>18.592700000000001</v>
      </c>
      <c r="C265" s="2">
        <f>RSI!I265</f>
        <v>33.332016798000282</v>
      </c>
      <c r="D265" s="2">
        <f>MACD!E265</f>
        <v>0.24351920642462943</v>
      </c>
      <c r="E265" s="2">
        <f>MACD!F265</f>
        <v>0.18815275051424049</v>
      </c>
      <c r="F265" s="2">
        <f>'Moving Avg'!D265</f>
        <v>19.28734</v>
      </c>
      <c r="G265" s="2">
        <f>'Moving Avg'!F265</f>
        <v>19.432555000000001</v>
      </c>
      <c r="H265" s="2">
        <f>'Moving Avg'!G265</f>
        <v>19.221076</v>
      </c>
      <c r="I265" s="2">
        <f>'Moving Avg'!H265</f>
        <v>17.857312500000006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</row>
    <row r="266" spans="1:12" ht="13.5" x14ac:dyDescent="0.25">
      <c r="A266" s="3">
        <f>RSI!A266</f>
        <v>42692</v>
      </c>
      <c r="B266" s="2">
        <f>RSI!B266</f>
        <v>18.592700000000001</v>
      </c>
      <c r="C266" s="2">
        <f>RSI!I266</f>
        <v>33.332016798000282</v>
      </c>
      <c r="D266" s="2">
        <f>MACD!E266</f>
        <v>0.16111005228792052</v>
      </c>
      <c r="E266" s="2">
        <f>MACD!F266</f>
        <v>0.18274421086897652</v>
      </c>
      <c r="F266" s="2">
        <f>'Moving Avg'!D266</f>
        <v>19.113679999999999</v>
      </c>
      <c r="G266" s="2">
        <f>'Moving Avg'!F266</f>
        <v>19.381655000000002</v>
      </c>
      <c r="H266" s="2">
        <f>'Moving Avg'!G266</f>
        <v>19.193730000000002</v>
      </c>
      <c r="I266" s="2">
        <f>'Moving Avg'!H266</f>
        <v>17.856065000000005</v>
      </c>
      <c r="J266" s="5" t="str">
        <f>OBV!F266</f>
        <v>BEARISH</v>
      </c>
      <c r="K266" s="5" t="str">
        <f>OBV!G266</f>
        <v>WEAK</v>
      </c>
      <c r="L266" s="5" t="str">
        <f>OBV!H266</f>
        <v>CONFIRMED BEARISH</v>
      </c>
    </row>
    <row r="267" spans="1:12" ht="13.5" x14ac:dyDescent="0.25">
      <c r="A267" s="3">
        <f>RSI!A267</f>
        <v>42695</v>
      </c>
      <c r="B267" s="2">
        <f>RSI!B267</f>
        <v>18.592700000000001</v>
      </c>
      <c r="C267" s="2">
        <f>RSI!I267</f>
        <v>33.332016798000282</v>
      </c>
      <c r="D267" s="2">
        <f>MACD!E267</f>
        <v>0.1817021958869347</v>
      </c>
      <c r="E267" s="2">
        <f>MACD!F267</f>
        <v>0.18253580787256815</v>
      </c>
      <c r="F267" s="2">
        <f>'Moving Avg'!D267</f>
        <v>18.940019999999997</v>
      </c>
      <c r="G267" s="2">
        <f>'Moving Avg'!F267</f>
        <v>19.323270000000001</v>
      </c>
      <c r="H267" s="2">
        <f>'Moving Avg'!G267</f>
        <v>19.166583999999997</v>
      </c>
      <c r="I267" s="2">
        <f>'Moving Avg'!H267</f>
        <v>17.854717500000007</v>
      </c>
      <c r="J267" s="5" t="str">
        <f>OBV!F267</f>
        <v>BEARISH</v>
      </c>
      <c r="K267" s="5" t="str">
        <f>OBV!G267</f>
        <v>WEAK</v>
      </c>
      <c r="L267" s="5" t="str">
        <f>OBV!H267</f>
        <v>CONFIRMED BEARISH</v>
      </c>
    </row>
    <row r="268" spans="1:12" ht="13.5" x14ac:dyDescent="0.25">
      <c r="A268" s="3">
        <f>RSI!A268</f>
        <v>42696</v>
      </c>
      <c r="B268" s="2">
        <f>RSI!B268</f>
        <v>18.592700000000001</v>
      </c>
      <c r="C268" s="2">
        <f>RSI!I268</f>
        <v>33.332016798000282</v>
      </c>
      <c r="D268" s="2">
        <f>MACD!E268</f>
        <v>0.20315755402420166</v>
      </c>
      <c r="E268" s="2">
        <f>MACD!F268</f>
        <v>0.18666015710289488</v>
      </c>
      <c r="F268" s="2">
        <f>'Moving Avg'!D268</f>
        <v>18.766360000000002</v>
      </c>
      <c r="G268" s="2">
        <f>'Moving Avg'!F268</f>
        <v>19.261389999999999</v>
      </c>
      <c r="H268" s="2">
        <f>'Moving Avg'!G268</f>
        <v>19.157001999999999</v>
      </c>
      <c r="I268" s="2">
        <f>'Moving Avg'!H268</f>
        <v>17.856014500000008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</row>
    <row r="269" spans="1:12" ht="13.5" x14ac:dyDescent="0.25">
      <c r="A269" s="3">
        <f>RSI!A269</f>
        <v>42697</v>
      </c>
      <c r="B269" s="2">
        <f>RSI!B269</f>
        <v>18.592700000000001</v>
      </c>
      <c r="C269" s="2">
        <f>RSI!I269</f>
        <v>33.332016798000282</v>
      </c>
      <c r="D269" s="2">
        <f>MACD!E269</f>
        <v>0.25882932972691108</v>
      </c>
      <c r="E269" s="2">
        <f>MACD!F269</f>
        <v>0.20109399162769812</v>
      </c>
      <c r="F269" s="2">
        <f>'Moving Avg'!D269</f>
        <v>18.592700000000001</v>
      </c>
      <c r="G269" s="2">
        <f>'Moving Avg'!F269</f>
        <v>19.212984999999996</v>
      </c>
      <c r="H269" s="2">
        <f>'Moving Avg'!G269</f>
        <v>19.14762</v>
      </c>
      <c r="I269" s="2">
        <f>'Moving Avg'!H269</f>
        <v>17.857311500000009</v>
      </c>
      <c r="J269" s="5" t="str">
        <f>OBV!F269</f>
        <v>BEARISH</v>
      </c>
      <c r="K269" s="5" t="str">
        <f>OBV!G269</f>
        <v>WEAK</v>
      </c>
      <c r="L269" s="5" t="str">
        <f>OBV!H269</f>
        <v>CONFIRMED BEARISH</v>
      </c>
    </row>
    <row r="270" spans="1:12" ht="13.5" x14ac:dyDescent="0.25">
      <c r="A270" s="3">
        <f>RSI!A270</f>
        <v>42698</v>
      </c>
      <c r="B270" s="2">
        <f>RSI!B270</f>
        <v>18.592700000000001</v>
      </c>
      <c r="C270" s="2">
        <f>RSI!I270</f>
        <v>33.332016798000282</v>
      </c>
      <c r="D270" s="2">
        <f>MACD!E270</f>
        <v>0.30939235251704744</v>
      </c>
      <c r="E270" s="2">
        <f>MACD!F270</f>
        <v>0.22275366380556799</v>
      </c>
      <c r="F270" s="2">
        <f>'Moving Avg'!D270</f>
        <v>18.592700000000001</v>
      </c>
      <c r="G270" s="2">
        <f>'Moving Avg'!F270</f>
        <v>19.164579999999997</v>
      </c>
      <c r="H270" s="2">
        <f>'Moving Avg'!G270</f>
        <v>19.138237999999998</v>
      </c>
      <c r="I270" s="2">
        <f>'Moving Avg'!H270</f>
        <v>17.858509000000012</v>
      </c>
      <c r="J270" s="5" t="str">
        <f>OBV!F270</f>
        <v>NEUTRAL</v>
      </c>
      <c r="K270" s="5" t="str">
        <f>OBV!G270</f>
        <v>NEUTRAL</v>
      </c>
      <c r="L270" s="5" t="str">
        <f>OBV!H270</f>
        <v>NEUTRAL</v>
      </c>
    </row>
    <row r="271" spans="1:12" ht="13.5" x14ac:dyDescent="0.25">
      <c r="A271" s="3">
        <f>RSI!A271</f>
        <v>42699</v>
      </c>
      <c r="B271" s="2">
        <f>RSI!B271</f>
        <v>18.592700000000001</v>
      </c>
      <c r="C271" s="2">
        <f>RSI!I271</f>
        <v>33.332016798000268</v>
      </c>
      <c r="D271" s="2">
        <f>MACD!E271</f>
        <v>0.35537657433248881</v>
      </c>
      <c r="E271" s="2">
        <f>MACD!F271</f>
        <v>0.24927824591095216</v>
      </c>
      <c r="F271" s="2">
        <f>'Moving Avg'!D271</f>
        <v>18.592700000000001</v>
      </c>
      <c r="G271" s="2">
        <f>'Moving Avg'!F271</f>
        <v>19.116174999999995</v>
      </c>
      <c r="H271" s="2">
        <f>'Moving Avg'!G271</f>
        <v>19.145821999999999</v>
      </c>
      <c r="I271" s="2">
        <f>'Moving Avg'!H271</f>
        <v>17.857161500000014</v>
      </c>
      <c r="J271" s="5" t="str">
        <f>OBV!F271</f>
        <v>NEUTRAL</v>
      </c>
      <c r="K271" s="5" t="str">
        <f>OBV!G271</f>
        <v>NEUTRAL</v>
      </c>
      <c r="L271" s="5" t="str">
        <f>OBV!H271</f>
        <v>NEUTRAL</v>
      </c>
    </row>
    <row r="272" spans="1:12" ht="13.5" x14ac:dyDescent="0.25">
      <c r="A272" s="3">
        <f>RSI!A272</f>
        <v>42702</v>
      </c>
      <c r="B272" s="2">
        <f>RSI!B272</f>
        <v>18.592700000000001</v>
      </c>
      <c r="C272" s="2">
        <f>RSI!I272</f>
        <v>33.332016798000268</v>
      </c>
      <c r="D272" s="2">
        <f>MACD!E272</f>
        <v>0.39724937975104879</v>
      </c>
      <c r="E272" s="2">
        <f>MACD!F272</f>
        <v>0.27887247267897147</v>
      </c>
      <c r="F272" s="2">
        <f>'Moving Avg'!D272</f>
        <v>18.592700000000001</v>
      </c>
      <c r="G272" s="2">
        <f>'Moving Avg'!F272</f>
        <v>19.067769999999999</v>
      </c>
      <c r="H272" s="2">
        <f>'Moving Avg'!G272</f>
        <v>19.148616000000004</v>
      </c>
      <c r="I272" s="2">
        <f>'Moving Avg'!H272</f>
        <v>17.855814000000017</v>
      </c>
      <c r="J272" s="5" t="str">
        <f>OBV!F272</f>
        <v>NEUTRAL</v>
      </c>
      <c r="K272" s="5" t="str">
        <f>OBV!G272</f>
        <v>NEUTRAL</v>
      </c>
      <c r="L272" s="5" t="str">
        <f>OBV!H272</f>
        <v>NEUTRAL</v>
      </c>
    </row>
    <row r="273" spans="1:12" ht="13.5" x14ac:dyDescent="0.25">
      <c r="A273" s="3">
        <f>RSI!A273</f>
        <v>42703</v>
      </c>
      <c r="B273" s="2">
        <f>RSI!B273</f>
        <v>18.592700000000001</v>
      </c>
      <c r="C273" s="2">
        <f>RSI!I273</f>
        <v>33.332016798000268</v>
      </c>
      <c r="D273" s="2">
        <f>MACD!E273</f>
        <v>0.43542380701914141</v>
      </c>
      <c r="E273" s="2">
        <f>MACD!F273</f>
        <v>0.31018273954700548</v>
      </c>
      <c r="F273" s="2">
        <f>'Moving Avg'!D273</f>
        <v>18.592700000000001</v>
      </c>
      <c r="G273" s="2">
        <f>'Moving Avg'!F273</f>
        <v>19.019364999999997</v>
      </c>
      <c r="H273" s="2">
        <f>'Moving Avg'!G273</f>
        <v>19.151410000000002</v>
      </c>
      <c r="I273" s="2">
        <f>'Moving Avg'!H273</f>
        <v>17.857161000000016</v>
      </c>
      <c r="J273" s="5" t="str">
        <f>OBV!F273</f>
        <v>NEUTRAL</v>
      </c>
      <c r="K273" s="5" t="str">
        <f>OBV!G273</f>
        <v>NEUTRAL</v>
      </c>
      <c r="L273" s="5" t="str">
        <f>OBV!H273</f>
        <v>NEUTRAL</v>
      </c>
    </row>
    <row r="274" spans="1:12" ht="13.5" x14ac:dyDescent="0.25">
      <c r="A274" s="3">
        <f>RSI!A274</f>
        <v>42704</v>
      </c>
      <c r="B274" s="2">
        <f>RSI!B274</f>
        <v>18.592700000000001</v>
      </c>
      <c r="C274" s="2">
        <f>RSI!I274</f>
        <v>33.332016798000268</v>
      </c>
      <c r="D274" s="2">
        <f>MACD!E274</f>
        <v>0.47026560836001963</v>
      </c>
      <c r="E274" s="2">
        <f>MACD!F274</f>
        <v>0.34219931330960834</v>
      </c>
      <c r="F274" s="2">
        <f>'Moving Avg'!D274</f>
        <v>18.592700000000001</v>
      </c>
      <c r="G274" s="2">
        <f>'Moving Avg'!F274</f>
        <v>18.970959999999998</v>
      </c>
      <c r="H274" s="2">
        <f>'Moving Avg'!G274</f>
        <v>19.154204000000004</v>
      </c>
      <c r="I274" s="2">
        <f>'Moving Avg'!H274</f>
        <v>17.858508000000018</v>
      </c>
      <c r="J274" s="5" t="str">
        <f>OBV!F274</f>
        <v>NEUTRAL</v>
      </c>
      <c r="K274" s="5" t="str">
        <f>OBV!G274</f>
        <v>NEUTRAL</v>
      </c>
      <c r="L274" s="5" t="str">
        <f>OBV!H274</f>
        <v>NEUTRAL</v>
      </c>
    </row>
    <row r="275" spans="1:12" ht="13.5" x14ac:dyDescent="0.25">
      <c r="A275" s="3">
        <f>RSI!A275</f>
        <v>42705</v>
      </c>
      <c r="B275" s="2">
        <f>RSI!B275</f>
        <v>18.592700000000001</v>
      </c>
      <c r="C275" s="2">
        <f>RSI!I275</f>
        <v>33.332016798000268</v>
      </c>
      <c r="D275" s="2">
        <f>MACD!E275</f>
        <v>0.36851470504179318</v>
      </c>
      <c r="E275" s="2">
        <f>MACD!F275</f>
        <v>0.34746239165604531</v>
      </c>
      <c r="F275" s="2">
        <f>'Moving Avg'!D275</f>
        <v>18.592700000000001</v>
      </c>
      <c r="G275" s="2">
        <f>'Moving Avg'!F275</f>
        <v>18.922554999999996</v>
      </c>
      <c r="H275" s="2">
        <f>'Moving Avg'!G275</f>
        <v>19.156998000000005</v>
      </c>
      <c r="I275" s="2">
        <f>'Moving Avg'!H275</f>
        <v>17.862500000000015</v>
      </c>
      <c r="J275" s="5" t="str">
        <f>OBV!F275</f>
        <v>NEUTRAL</v>
      </c>
      <c r="K275" s="5" t="str">
        <f>OBV!G275</f>
        <v>NEUTRAL</v>
      </c>
      <c r="L275" s="5" t="str">
        <f>OBV!H275</f>
        <v>NEUTRAL</v>
      </c>
    </row>
    <row r="276" spans="1:12" ht="13.5" x14ac:dyDescent="0.25">
      <c r="A276" s="3">
        <f>RSI!A276</f>
        <v>42706</v>
      </c>
      <c r="B276" s="2">
        <f>RSI!B276</f>
        <v>18.592700000000001</v>
      </c>
      <c r="C276" s="2">
        <f>RSI!I276</f>
        <v>33.332016798000268</v>
      </c>
      <c r="D276" s="2">
        <f>MACD!E276</f>
        <v>0.28459573856692444</v>
      </c>
      <c r="E276" s="2">
        <f>MACD!F276</f>
        <v>0.33488906103822119</v>
      </c>
      <c r="F276" s="2">
        <f>'Moving Avg'!D276</f>
        <v>18.592700000000001</v>
      </c>
      <c r="G276" s="2">
        <f>'Moving Avg'!F276</f>
        <v>18.918059999999997</v>
      </c>
      <c r="H276" s="2">
        <f>'Moving Avg'!G276</f>
        <v>19.159792000000007</v>
      </c>
      <c r="I276" s="2">
        <f>'Moving Avg'!H276</f>
        <v>17.862949000000015</v>
      </c>
      <c r="J276" s="5" t="str">
        <f>OBV!F276</f>
        <v>NEUTRAL</v>
      </c>
      <c r="K276" s="5" t="str">
        <f>OBV!G276</f>
        <v>NEUTRAL</v>
      </c>
      <c r="L276" s="5" t="str">
        <f>OBV!H276</f>
        <v>NEUTRAL</v>
      </c>
    </row>
    <row r="277" spans="1:12" ht="13.5" x14ac:dyDescent="0.25">
      <c r="A277" s="3">
        <f>RSI!A277</f>
        <v>42709</v>
      </c>
      <c r="B277" s="2">
        <f>RSI!B277</f>
        <v>18.592700000000001</v>
      </c>
      <c r="C277" s="2">
        <f>RSI!I277</f>
        <v>33.332016798000268</v>
      </c>
      <c r="D277" s="2">
        <f>MACD!E277</f>
        <v>0.21560400427958371</v>
      </c>
      <c r="E277" s="2">
        <f>MACD!F277</f>
        <v>0.31103204968649373</v>
      </c>
      <c r="F277" s="2">
        <f>'Moving Avg'!D277</f>
        <v>18.592700000000001</v>
      </c>
      <c r="G277" s="2">
        <f>'Moving Avg'!F277</f>
        <v>18.885624999999997</v>
      </c>
      <c r="H277" s="2">
        <f>'Moving Avg'!G277</f>
        <v>19.162586000000005</v>
      </c>
      <c r="I277" s="2">
        <f>'Moving Avg'!H277</f>
        <v>17.858258000000017</v>
      </c>
      <c r="J277" s="5" t="str">
        <f>OBV!F277</f>
        <v>NEUTRAL</v>
      </c>
      <c r="K277" s="5" t="str">
        <f>OBV!G277</f>
        <v>NEUTRAL</v>
      </c>
      <c r="L277" s="5" t="str">
        <f>OBV!H277</f>
        <v>NEUTRAL</v>
      </c>
    </row>
    <row r="278" spans="1:12" ht="13.5" x14ac:dyDescent="0.25">
      <c r="A278" s="3">
        <f>RSI!A278</f>
        <v>42710</v>
      </c>
      <c r="B278" s="2">
        <f>RSI!B278</f>
        <v>18.592700000000001</v>
      </c>
      <c r="C278" s="2">
        <f>RSI!I278</f>
        <v>33.332016798000268</v>
      </c>
      <c r="D278" s="2">
        <f>MACD!E278</f>
        <v>0.1590936255156592</v>
      </c>
      <c r="E278" s="2">
        <f>MACD!F278</f>
        <v>0.28064436485232686</v>
      </c>
      <c r="F278" s="2">
        <f>'Moving Avg'!D278</f>
        <v>18.592700000000001</v>
      </c>
      <c r="G278" s="2">
        <f>'Moving Avg'!F278</f>
        <v>18.853189999999994</v>
      </c>
      <c r="H278" s="2">
        <f>'Moving Avg'!G278</f>
        <v>19.16538000000001</v>
      </c>
      <c r="I278" s="2">
        <f>'Moving Avg'!H278</f>
        <v>17.851521500000018</v>
      </c>
      <c r="J278" s="5" t="str">
        <f>OBV!F278</f>
        <v>NEUTRAL</v>
      </c>
      <c r="K278" s="5" t="str">
        <f>OBV!G278</f>
        <v>NEUTRAL</v>
      </c>
      <c r="L278" s="5" t="str">
        <f>OBV!H278</f>
        <v>NEUTRAL</v>
      </c>
    </row>
    <row r="279" spans="1:12" ht="13.5" x14ac:dyDescent="0.25">
      <c r="A279" s="3">
        <f>RSI!A279</f>
        <v>42711</v>
      </c>
      <c r="B279" s="2">
        <f>RSI!B279</f>
        <v>18.532900000000001</v>
      </c>
      <c r="C279" s="2">
        <f>RSI!I279</f>
        <v>31.111726377457103</v>
      </c>
      <c r="D279" s="2">
        <f>MACD!E279</f>
        <v>0.11743570909930412</v>
      </c>
      <c r="E279" s="2">
        <f>MACD!F279</f>
        <v>0.24800263370172232</v>
      </c>
      <c r="F279" s="2">
        <f>'Moving Avg'!D279</f>
        <v>18.580739999999999</v>
      </c>
      <c r="G279" s="2">
        <f>'Moving Avg'!F279</f>
        <v>18.806784999999998</v>
      </c>
      <c r="H279" s="2">
        <f>'Moving Avg'!G279</f>
        <v>19.166978000000011</v>
      </c>
      <c r="I279" s="2">
        <f>'Moving Avg'!H279</f>
        <v>17.84463550000002</v>
      </c>
      <c r="J279" s="5" t="str">
        <f>OBV!F279</f>
        <v>BEARISH</v>
      </c>
      <c r="K279" s="5" t="str">
        <f>OBV!G279</f>
        <v>WEAK</v>
      </c>
      <c r="L279" s="5" t="str">
        <f>OBV!H279</f>
        <v>CONFIRMED BEARISH</v>
      </c>
    </row>
    <row r="280" spans="1:12" ht="13.5" x14ac:dyDescent="0.25">
      <c r="A280" s="3">
        <f>RSI!A280</f>
        <v>42712</v>
      </c>
      <c r="B280" s="2">
        <f>RSI!B280</f>
        <v>18.532900000000001</v>
      </c>
      <c r="C280" s="2">
        <f>RSI!I280</f>
        <v>31.111726377457103</v>
      </c>
      <c r="D280" s="2">
        <f>MACD!E280</f>
        <v>8.4140923199317541E-2</v>
      </c>
      <c r="E280" s="2">
        <f>MACD!F280</f>
        <v>0.21523029160124138</v>
      </c>
      <c r="F280" s="2">
        <f>'Moving Avg'!D280</f>
        <v>18.56878</v>
      </c>
      <c r="G280" s="2">
        <f>'Moving Avg'!F280</f>
        <v>18.760379999999998</v>
      </c>
      <c r="H280" s="2">
        <f>'Moving Avg'!G280</f>
        <v>19.162388000000011</v>
      </c>
      <c r="I280" s="2">
        <f>'Moving Avg'!H280</f>
        <v>17.837749500000019</v>
      </c>
      <c r="J280" s="5" t="str">
        <f>OBV!F280</f>
        <v>BEARISH</v>
      </c>
      <c r="K280" s="5" t="str">
        <f>OBV!G280</f>
        <v>WEAK</v>
      </c>
      <c r="L280" s="5" t="str">
        <f>OBV!H280</f>
        <v>CONFIRMED BEARISH</v>
      </c>
    </row>
    <row r="281" spans="1:12" ht="13.5" x14ac:dyDescent="0.25">
      <c r="A281" s="3">
        <f>RSI!A281</f>
        <v>42713</v>
      </c>
      <c r="B281" s="2">
        <f>RSI!B281</f>
        <v>18.532900000000001</v>
      </c>
      <c r="C281" s="2">
        <f>RSI!I281</f>
        <v>31.111726377457103</v>
      </c>
      <c r="D281" s="2">
        <f>MACD!E281</f>
        <v>5.777787529249423E-2</v>
      </c>
      <c r="E281" s="2">
        <f>MACD!F281</f>
        <v>0.18373980833949197</v>
      </c>
      <c r="F281" s="2">
        <f>'Moving Avg'!D281</f>
        <v>18.556819999999998</v>
      </c>
      <c r="G281" s="2">
        <f>'Moving Avg'!F281</f>
        <v>18.713974999999998</v>
      </c>
      <c r="H281" s="2">
        <f>'Moving Avg'!G281</f>
        <v>19.173566000000012</v>
      </c>
      <c r="I281" s="2">
        <f>'Moving Avg'!H281</f>
        <v>17.830863500000021</v>
      </c>
      <c r="J281" s="5" t="str">
        <f>OBV!F281</f>
        <v>BEARISH</v>
      </c>
      <c r="K281" s="5" t="str">
        <f>OBV!G281</f>
        <v>WEAK</v>
      </c>
      <c r="L281" s="5" t="str">
        <f>OBV!H281</f>
        <v>CONFIRMED BEARISH</v>
      </c>
    </row>
    <row r="282" spans="1:12" ht="13.5" x14ac:dyDescent="0.25">
      <c r="A282" s="3">
        <f>RSI!A282</f>
        <v>42717</v>
      </c>
      <c r="B282" s="2">
        <f>RSI!B282</f>
        <v>18.532900000000001</v>
      </c>
      <c r="C282" s="2">
        <f>RSI!I282</f>
        <v>31.111726377457103</v>
      </c>
      <c r="D282" s="2">
        <f>MACD!E282</f>
        <v>3.7146109835099139E-2</v>
      </c>
      <c r="E282" s="2">
        <f>MACD!F282</f>
        <v>0.15442106863861341</v>
      </c>
      <c r="F282" s="2">
        <f>'Moving Avg'!D282</f>
        <v>18.54486</v>
      </c>
      <c r="G282" s="2">
        <f>'Moving Avg'!F282</f>
        <v>18.667569999999998</v>
      </c>
      <c r="H282" s="2">
        <f>'Moving Avg'!G282</f>
        <v>19.171172000000009</v>
      </c>
      <c r="I282" s="2">
        <f>'Moving Avg'!H282</f>
        <v>17.823977500000019</v>
      </c>
      <c r="J282" s="5" t="str">
        <f>OBV!F282</f>
        <v>BEARISH</v>
      </c>
      <c r="K282" s="5" t="str">
        <f>OBV!G282</f>
        <v>WEAK</v>
      </c>
      <c r="L282" s="5" t="str">
        <f>OBV!H282</f>
        <v>CONFIRMED BEARISH</v>
      </c>
    </row>
    <row r="283" spans="1:12" ht="13.5" x14ac:dyDescent="0.25">
      <c r="A283" s="3">
        <f>RSI!A283</f>
        <v>42718</v>
      </c>
      <c r="B283" s="2">
        <f>RSI!B283</f>
        <v>18.532900000000001</v>
      </c>
      <c r="C283" s="2">
        <f>RSI!I283</f>
        <v>31.111726377457103</v>
      </c>
      <c r="D283" s="2">
        <f>MACD!E283</f>
        <v>2.1239785219361096E-2</v>
      </c>
      <c r="E283" s="2">
        <f>MACD!F283</f>
        <v>0.12778481195476293</v>
      </c>
      <c r="F283" s="2">
        <f>'Moving Avg'!D283</f>
        <v>18.532900000000001</v>
      </c>
      <c r="G283" s="2">
        <f>'Moving Avg'!F283</f>
        <v>18.621164999999998</v>
      </c>
      <c r="H283" s="2">
        <f>'Moving Avg'!G283</f>
        <v>19.168578000000011</v>
      </c>
      <c r="I283" s="2">
        <f>'Moving Avg'!H283</f>
        <v>17.817091500000018</v>
      </c>
      <c r="J283" s="5" t="str">
        <f>OBV!F283</f>
        <v>BEARISH</v>
      </c>
      <c r="K283" s="5" t="str">
        <f>OBV!G283</f>
        <v>WEAK</v>
      </c>
      <c r="L283" s="5" t="str">
        <f>OBV!H283</f>
        <v>CONFIRMED BEARISH</v>
      </c>
    </row>
    <row r="284" spans="1:12" ht="13.5" x14ac:dyDescent="0.25">
      <c r="A284" s="3">
        <f>RSI!A284</f>
        <v>42719</v>
      </c>
      <c r="B284" s="2">
        <f>RSI!B284</f>
        <v>18.532900000000001</v>
      </c>
      <c r="C284" s="2">
        <f>RSI!I284</f>
        <v>31.111726377457103</v>
      </c>
      <c r="D284" s="2">
        <f>MACD!E284</f>
        <v>9.2169977258969027E-3</v>
      </c>
      <c r="E284" s="2">
        <f>MACD!F284</f>
        <v>0.10407124910898974</v>
      </c>
      <c r="F284" s="2">
        <f>'Moving Avg'!D284</f>
        <v>18.532900000000001</v>
      </c>
      <c r="G284" s="2">
        <f>'Moving Avg'!F284</f>
        <v>18.574759999999998</v>
      </c>
      <c r="H284" s="2">
        <f>'Moving Avg'!G284</f>
        <v>19.154806000000011</v>
      </c>
      <c r="I284" s="2">
        <f>'Moving Avg'!H284</f>
        <v>17.81464650000002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</row>
    <row r="285" spans="1:12" ht="13.5" x14ac:dyDescent="0.25">
      <c r="A285" s="3">
        <f>RSI!A285</f>
        <v>42720</v>
      </c>
      <c r="B285" s="2">
        <f>RSI!B285</f>
        <v>18.463000000000001</v>
      </c>
      <c r="C285" s="2">
        <f>RSI!I285</f>
        <v>27.742170092029312</v>
      </c>
      <c r="D285" s="2">
        <f>MACD!E285</f>
        <v>5.5516571230320721E-3</v>
      </c>
      <c r="E285" s="2">
        <f>MACD!F285</f>
        <v>8.4367330711798208E-2</v>
      </c>
      <c r="F285" s="2">
        <f>'Moving Avg'!D285</f>
        <v>18.518920000000001</v>
      </c>
      <c r="G285" s="2">
        <f>'Moving Avg'!F285</f>
        <v>18.568275</v>
      </c>
      <c r="H285" s="2">
        <f>'Moving Avg'!G285</f>
        <v>19.13963600000001</v>
      </c>
      <c r="I285" s="2">
        <f>'Moving Avg'!H285</f>
        <v>17.812201500000022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</row>
    <row r="286" spans="1:12" ht="13.5" x14ac:dyDescent="0.25">
      <c r="A286" s="3">
        <f>RSI!A286</f>
        <v>42723</v>
      </c>
      <c r="B286" s="2">
        <f>RSI!B286</f>
        <v>18.463000000000001</v>
      </c>
      <c r="C286" s="2">
        <f>RSI!I286</f>
        <v>27.742170092029312</v>
      </c>
      <c r="D286" s="2">
        <f>MACD!E286</f>
        <v>4.09474745271865E-3</v>
      </c>
      <c r="E286" s="2">
        <f>MACD!F286</f>
        <v>6.8312814059982296E-2</v>
      </c>
      <c r="F286" s="2">
        <f>'Moving Avg'!D286</f>
        <v>18.504939999999998</v>
      </c>
      <c r="G286" s="2">
        <f>'Moving Avg'!F286</f>
        <v>18.561790000000002</v>
      </c>
      <c r="H286" s="2">
        <f>'Moving Avg'!G286</f>
        <v>19.11368800000001</v>
      </c>
      <c r="I286" s="2">
        <f>'Moving Avg'!H286</f>
        <v>17.80975650000002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</row>
    <row r="287" spans="1:12" ht="13.5" x14ac:dyDescent="0.25">
      <c r="A287" s="3">
        <f>RSI!A287</f>
        <v>42724</v>
      </c>
      <c r="B287" s="2">
        <f>RSI!B287</f>
        <v>18.463000000000001</v>
      </c>
      <c r="C287" s="2">
        <f>RSI!I287</f>
        <v>27.742170092029312</v>
      </c>
      <c r="D287" s="2">
        <f>MACD!E287</f>
        <v>4.3846928967425924E-3</v>
      </c>
      <c r="E287" s="2">
        <f>MACD!F287</f>
        <v>5.5527189827334358E-2</v>
      </c>
      <c r="F287" s="2">
        <f>'Moving Avg'!D287</f>
        <v>18.490960000000001</v>
      </c>
      <c r="G287" s="2">
        <f>'Moving Avg'!F287</f>
        <v>18.555305000000004</v>
      </c>
      <c r="H287" s="2">
        <f>'Moving Avg'!G287</f>
        <v>19.087740000000011</v>
      </c>
      <c r="I287" s="2">
        <f>'Moving Avg'!H287</f>
        <v>17.807311500000022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</row>
    <row r="288" spans="1:12" ht="13.5" x14ac:dyDescent="0.25">
      <c r="A288" s="3">
        <f>RSI!A288</f>
        <v>42725</v>
      </c>
      <c r="B288" s="2">
        <f>RSI!B288</f>
        <v>18.463000000000001</v>
      </c>
      <c r="C288" s="2">
        <f>RSI!I288</f>
        <v>27.742170092029312</v>
      </c>
      <c r="D288" s="2">
        <f>MACD!E288</f>
        <v>6.0399527985097734E-3</v>
      </c>
      <c r="E288" s="2">
        <f>MACD!F288</f>
        <v>4.5629742421569447E-2</v>
      </c>
      <c r="F288" s="2">
        <f>'Moving Avg'!D288</f>
        <v>18.476980000000005</v>
      </c>
      <c r="G288" s="2">
        <f>'Moving Avg'!F288</f>
        <v>18.548820000000006</v>
      </c>
      <c r="H288" s="2">
        <f>'Moving Avg'!G288</f>
        <v>19.061992000000011</v>
      </c>
      <c r="I288" s="2">
        <f>'Moving Avg'!H288</f>
        <v>17.804866500000024</v>
      </c>
      <c r="J288" s="5" t="str">
        <f>OBV!F288</f>
        <v>BEARISH</v>
      </c>
      <c r="K288" s="5" t="str">
        <f>OBV!G288</f>
        <v>NEUTRAL</v>
      </c>
      <c r="L288" s="5" t="str">
        <f>OBV!H288</f>
        <v>CONFIRMED BEARISH</v>
      </c>
    </row>
    <row r="289" spans="1:12" ht="13.5" x14ac:dyDescent="0.25">
      <c r="A289" s="3">
        <f>RSI!A289</f>
        <v>42726</v>
      </c>
      <c r="B289" s="2">
        <f>RSI!B289</f>
        <v>18.463000000000001</v>
      </c>
      <c r="C289" s="2">
        <f>RSI!I289</f>
        <v>27.742170092029312</v>
      </c>
      <c r="D289" s="2">
        <f>MACD!E289</f>
        <v>-4.5395984595586469E-4</v>
      </c>
      <c r="E289" s="2">
        <f>MACD!F289</f>
        <v>3.6413001968064386E-2</v>
      </c>
      <c r="F289" s="2">
        <f>'Moving Avg'!D289</f>
        <v>18.463000000000001</v>
      </c>
      <c r="G289" s="2">
        <f>'Moving Avg'!F289</f>
        <v>18.542335000000008</v>
      </c>
      <c r="H289" s="2">
        <f>'Moving Avg'!G289</f>
        <v>19.036244000000011</v>
      </c>
      <c r="I289" s="2">
        <f>'Moving Avg'!H289</f>
        <v>17.805216000000026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17.764399999999998</v>
      </c>
      <c r="C290" s="2">
        <f>RSI!I290</f>
        <v>10.803369471669185</v>
      </c>
      <c r="D290" s="2">
        <f>MACD!E290</f>
        <v>4.7008119533405335E-2</v>
      </c>
      <c r="E290" s="2">
        <f>MACD!F290</f>
        <v>3.8532025481132576E-2</v>
      </c>
      <c r="F290" s="2">
        <f>'Moving Avg'!D290</f>
        <v>18.32328</v>
      </c>
      <c r="G290" s="2">
        <f>'Moving Avg'!F290</f>
        <v>18.500920000000011</v>
      </c>
      <c r="H290" s="2">
        <f>'Moving Avg'!G290</f>
        <v>18.996524000000012</v>
      </c>
      <c r="I290" s="2">
        <f>'Moving Avg'!H290</f>
        <v>17.80207250000003</v>
      </c>
      <c r="J290" s="5" t="str">
        <f>OBV!F290</f>
        <v>BEARISH</v>
      </c>
      <c r="K290" s="5" t="str">
        <f>OBV!G290</f>
        <v>NEUTRAL</v>
      </c>
      <c r="L290" s="5" t="str">
        <f>OBV!H290</f>
        <v>CONFIRMED BEARISH</v>
      </c>
    </row>
    <row r="291" spans="1:12" ht="13.5" x14ac:dyDescent="0.25">
      <c r="A291" s="3">
        <f>RSI!A291</f>
        <v>42730</v>
      </c>
      <c r="B291" s="2">
        <f>RSI!B291</f>
        <v>16.966000000000001</v>
      </c>
      <c r="C291" s="2">
        <f>RSI!I291</f>
        <v>6.1681287898677937</v>
      </c>
      <c r="D291" s="2">
        <f>MACD!E291</f>
        <v>0.15155637979320602</v>
      </c>
      <c r="E291" s="2">
        <f>MACD!F291</f>
        <v>6.113689634354727E-2</v>
      </c>
      <c r="F291" s="2">
        <f>'Moving Avg'!D291</f>
        <v>18.023880000000002</v>
      </c>
      <c r="G291" s="2">
        <f>'Moving Avg'!F291</f>
        <v>18.419585000000012</v>
      </c>
      <c r="H291" s="2">
        <f>'Moving Avg'!G291</f>
        <v>18.944828000000008</v>
      </c>
      <c r="I291" s="2">
        <f>'Moving Avg'!H291</f>
        <v>17.794937000000033</v>
      </c>
      <c r="J291" s="5" t="str">
        <f>OBV!F291</f>
        <v>BEARISH</v>
      </c>
      <c r="K291" s="5" t="str">
        <f>OBV!G291</f>
        <v>NEUTRAL</v>
      </c>
      <c r="L291" s="5" t="str">
        <f>OBV!H291</f>
        <v>CONFIRMED BEARISH</v>
      </c>
    </row>
    <row r="292" spans="1:12" ht="13.5" x14ac:dyDescent="0.25">
      <c r="A292" s="3">
        <f>RSI!A292</f>
        <v>42731</v>
      </c>
      <c r="B292" s="2">
        <f>RSI!B292</f>
        <v>16.2075</v>
      </c>
      <c r="C292" s="2">
        <f>RSI!I292</f>
        <v>4.2864949436011131</v>
      </c>
      <c r="D292" s="2">
        <f>MACD!E292</f>
        <v>0.30578186712161681</v>
      </c>
      <c r="E292" s="2">
        <f>MACD!F292</f>
        <v>0.11006589049916118</v>
      </c>
      <c r="F292" s="2">
        <f>'Moving Avg'!D292</f>
        <v>17.572779999999998</v>
      </c>
      <c r="G292" s="2">
        <f>'Moving Avg'!F292</f>
        <v>18.300325000000008</v>
      </c>
      <c r="H292" s="2">
        <f>'Moving Avg'!G292</f>
        <v>18.875766000000009</v>
      </c>
      <c r="I292" s="2">
        <f>'Moving Avg'!H292</f>
        <v>17.783959000000031</v>
      </c>
      <c r="J292" s="5" t="str">
        <f>OBV!F292</f>
        <v>BEARISH</v>
      </c>
      <c r="K292" s="5" t="str">
        <f>OBV!G292</f>
        <v>NEUTRAL</v>
      </c>
      <c r="L292" s="5" t="str">
        <f>OBV!H292</f>
        <v>CONFIRMED BEARISH</v>
      </c>
    </row>
    <row r="293" spans="1:12" ht="13.5" x14ac:dyDescent="0.25">
      <c r="A293" s="3">
        <f>RSI!A293</f>
        <v>42732</v>
      </c>
      <c r="B293" s="2">
        <f>RSI!B293</f>
        <v>15.478999999999999</v>
      </c>
      <c r="C293" s="2">
        <f>RSI!I293</f>
        <v>3.2583792849536337</v>
      </c>
      <c r="D293" s="2">
        <f>MACD!E293</f>
        <v>0.50359235585901274</v>
      </c>
      <c r="E293" s="2">
        <f>MACD!F293</f>
        <v>0.18877118357113148</v>
      </c>
      <c r="F293" s="2">
        <f>'Moving Avg'!D293</f>
        <v>16.97598</v>
      </c>
      <c r="G293" s="2">
        <f>'Moving Avg'!F293</f>
        <v>18.144640000000003</v>
      </c>
      <c r="H293" s="2">
        <f>'Moving Avg'!G293</f>
        <v>18.792134000000008</v>
      </c>
      <c r="I293" s="2">
        <f>'Moving Avg'!H293</f>
        <v>17.766594000000033</v>
      </c>
      <c r="J293" s="5" t="str">
        <f>OBV!F293</f>
        <v>BEARISH</v>
      </c>
      <c r="K293" s="5" t="str">
        <f>OBV!G293</f>
        <v>NEUTRAL</v>
      </c>
      <c r="L293" s="5" t="str">
        <f>OBV!H293</f>
        <v>CONFIRMED BEARISH</v>
      </c>
    </row>
    <row r="294" spans="1:12" ht="13.5" x14ac:dyDescent="0.25">
      <c r="A294" s="3">
        <f>RSI!A294</f>
        <v>42733</v>
      </c>
      <c r="B294" s="2">
        <f>RSI!B294</f>
        <v>15.468999999999999</v>
      </c>
      <c r="C294" s="2">
        <f>RSI!I294</f>
        <v>3.2468670593372906</v>
      </c>
      <c r="D294" s="2">
        <f>MACD!E294</f>
        <v>0.68837615921897921</v>
      </c>
      <c r="E294" s="2">
        <f>MACD!F294</f>
        <v>0.28869217870070107</v>
      </c>
      <c r="F294" s="2">
        <f>'Moving Avg'!D294</f>
        <v>16.377179999999999</v>
      </c>
      <c r="G294" s="2">
        <f>'Moving Avg'!F294</f>
        <v>17.988455000000002</v>
      </c>
      <c r="H294" s="2">
        <f>'Moving Avg'!G294</f>
        <v>18.708302000000007</v>
      </c>
      <c r="I294" s="2">
        <f>'Moving Avg'!H294</f>
        <v>17.74917900000003</v>
      </c>
      <c r="J294" s="5" t="str">
        <f>OBV!F294</f>
        <v>BEARISH</v>
      </c>
      <c r="K294" s="5" t="str">
        <f>OBV!G294</f>
        <v>WEAK</v>
      </c>
      <c r="L294" s="5" t="str">
        <f>OBV!H294</f>
        <v>CONFIRMED BEARISH</v>
      </c>
    </row>
    <row r="295" spans="1:12" ht="13.5" x14ac:dyDescent="0.25">
      <c r="A295" s="3">
        <f>RSI!A295</f>
        <v>42734</v>
      </c>
      <c r="B295" s="2">
        <f>RSI!B295</f>
        <v>15.468999999999999</v>
      </c>
      <c r="C295" s="2">
        <f>RSI!I295</f>
        <v>3.2468670593372906</v>
      </c>
      <c r="D295" s="2">
        <f>MACD!E295</f>
        <v>0.8494674449372539</v>
      </c>
      <c r="E295" s="2">
        <f>MACD!F295</f>
        <v>0.40084723194801164</v>
      </c>
      <c r="F295" s="2">
        <f>'Moving Avg'!D295</f>
        <v>15.918099999999999</v>
      </c>
      <c r="G295" s="2">
        <f>'Moving Avg'!F295</f>
        <v>17.832270000000001</v>
      </c>
      <c r="H295" s="2">
        <f>'Moving Avg'!G295</f>
        <v>18.624470000000009</v>
      </c>
      <c r="I295" s="2">
        <f>'Moving Avg'!H295</f>
        <v>17.734508500000032</v>
      </c>
      <c r="J295" s="5" t="str">
        <f>OBV!F295</f>
        <v>BEARISH</v>
      </c>
      <c r="K295" s="5" t="str">
        <f>OBV!G295</f>
        <v>WEAK</v>
      </c>
      <c r="L295" s="5" t="str">
        <f>OBV!H295</f>
        <v>CONFIRMED BEARISH</v>
      </c>
    </row>
    <row r="296" spans="1:12" ht="13.5" x14ac:dyDescent="0.25">
      <c r="A296" s="3">
        <f>RSI!A296</f>
        <v>42737</v>
      </c>
      <c r="B296" s="2">
        <f>RSI!B296</f>
        <v>15.5688</v>
      </c>
      <c r="C296" s="2">
        <f>RSI!I296</f>
        <v>7.048027278313981</v>
      </c>
      <c r="D296" s="2">
        <f>MACD!E296</f>
        <v>0.99272509107052187</v>
      </c>
      <c r="E296" s="2">
        <f>MACD!F296</f>
        <v>0.51922280377251373</v>
      </c>
      <c r="F296" s="2">
        <f>'Moving Avg'!D296</f>
        <v>15.638659999999998</v>
      </c>
      <c r="G296" s="2">
        <f>'Moving Avg'!F296</f>
        <v>17.681075</v>
      </c>
      <c r="H296" s="2">
        <f>'Moving Avg'!G296</f>
        <v>18.543632000000006</v>
      </c>
      <c r="I296" s="2">
        <f>'Moving Avg'!H296</f>
        <v>17.720337000000033</v>
      </c>
      <c r="J296" s="5" t="str">
        <f>OBV!F296</f>
        <v>BEARISH</v>
      </c>
      <c r="K296" s="5" t="str">
        <f>OBV!G296</f>
        <v>WEAK</v>
      </c>
      <c r="L296" s="5" t="str">
        <f>OBV!H296</f>
        <v>CONFIRMED BEARISH</v>
      </c>
    </row>
    <row r="297" spans="1:12" ht="13.5" x14ac:dyDescent="0.25">
      <c r="A297" s="3">
        <f>RSI!A297</f>
        <v>42738</v>
      </c>
      <c r="B297" s="2">
        <f>RSI!B297</f>
        <v>15.5688</v>
      </c>
      <c r="C297" s="2">
        <f>RSI!I297</f>
        <v>7.048027278313981</v>
      </c>
      <c r="D297" s="2">
        <f>MACD!E297</f>
        <v>1.1266332173450735</v>
      </c>
      <c r="E297" s="2">
        <f>MACD!F297</f>
        <v>0.64070488648702573</v>
      </c>
      <c r="F297" s="2">
        <f>'Moving Avg'!D297</f>
        <v>15.510919999999999</v>
      </c>
      <c r="G297" s="2">
        <f>'Moving Avg'!F297</f>
        <v>17.529879999999999</v>
      </c>
      <c r="H297" s="2">
        <f>'Moving Avg'!G297</f>
        <v>18.459800000000005</v>
      </c>
      <c r="I297" s="2">
        <f>'Moving Avg'!H297</f>
        <v>17.706165500000033</v>
      </c>
      <c r="J297" s="5" t="str">
        <f>OBV!F297</f>
        <v>BEARISH</v>
      </c>
      <c r="K297" s="5" t="str">
        <f>OBV!G297</f>
        <v>WEAK</v>
      </c>
      <c r="L297" s="5" t="str">
        <f>OBV!H297</f>
        <v>CONFIRMED BEARISH</v>
      </c>
    </row>
    <row r="298" spans="1:12" ht="13.5" x14ac:dyDescent="0.25">
      <c r="A298" s="3">
        <f>RSI!A298</f>
        <v>42739</v>
      </c>
      <c r="B298" s="2">
        <f>RSI!B298</f>
        <v>16.027899999999999</v>
      </c>
      <c r="C298" s="2">
        <f>RSI!I298</f>
        <v>23.154967768590353</v>
      </c>
      <c r="D298" s="2">
        <f>MACD!E298</f>
        <v>1.2176827952827409</v>
      </c>
      <c r="E298" s="2">
        <f>MACD!F298</f>
        <v>0.75610046824616872</v>
      </c>
      <c r="F298" s="2">
        <f>'Moving Avg'!D298</f>
        <v>15.620699999999999</v>
      </c>
      <c r="G298" s="2">
        <f>'Moving Avg'!F298</f>
        <v>17.40164</v>
      </c>
      <c r="H298" s="2">
        <f>'Moving Avg'!G298</f>
        <v>18.383752000000005</v>
      </c>
      <c r="I298" s="2">
        <f>'Moving Avg'!H298</f>
        <v>17.696485000000031</v>
      </c>
      <c r="J298" s="5" t="str">
        <f>OBV!F298</f>
        <v>BEARISH</v>
      </c>
      <c r="K298" s="5" t="str">
        <f>OBV!G298</f>
        <v>WEAK</v>
      </c>
      <c r="L298" s="5" t="str">
        <f>OBV!H298</f>
        <v>BEARISH DIVERGENCE</v>
      </c>
    </row>
    <row r="299" spans="1:12" ht="13.5" x14ac:dyDescent="0.25">
      <c r="A299" s="3">
        <f>RSI!A299</f>
        <v>42740</v>
      </c>
      <c r="B299" s="2">
        <f>RSI!B299</f>
        <v>16.027899999999999</v>
      </c>
      <c r="C299" s="2">
        <f>RSI!I299</f>
        <v>23.154967768590353</v>
      </c>
      <c r="D299" s="2">
        <f>MACD!E299</f>
        <v>1.3028916350312514</v>
      </c>
      <c r="E299" s="2">
        <f>MACD!F299</f>
        <v>0.86545870160318528</v>
      </c>
      <c r="F299" s="2">
        <f>'Moving Avg'!D299</f>
        <v>15.732480000000001</v>
      </c>
      <c r="G299" s="2">
        <f>'Moving Avg'!F299</f>
        <v>17.276389999999999</v>
      </c>
      <c r="H299" s="2">
        <f>'Moving Avg'!G299</f>
        <v>18.313094000000007</v>
      </c>
      <c r="I299" s="2">
        <f>'Moving Avg'!H299</f>
        <v>17.686804500000029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</row>
    <row r="300" spans="1:12" ht="13.5" x14ac:dyDescent="0.25">
      <c r="A300" s="3">
        <f>RSI!A300</f>
        <v>42741</v>
      </c>
      <c r="B300" s="2">
        <f>RSI!B300</f>
        <v>16.027899999999999</v>
      </c>
      <c r="C300" s="2">
        <f>RSI!I300</f>
        <v>23.154967768590353</v>
      </c>
      <c r="D300" s="2">
        <f>MACD!E300</f>
        <v>1.2750764338651948</v>
      </c>
      <c r="E300" s="2">
        <f>MACD!F300</f>
        <v>0.94738224805558724</v>
      </c>
      <c r="F300" s="2">
        <f>'Moving Avg'!D300</f>
        <v>15.84426</v>
      </c>
      <c r="G300" s="2">
        <f>'Moving Avg'!F300</f>
        <v>17.151139999999998</v>
      </c>
      <c r="H300" s="2">
        <f>'Moving Avg'!G300</f>
        <v>18.242436000000005</v>
      </c>
      <c r="I300" s="2">
        <f>'Moving Avg'!H300</f>
        <v>17.677124000000031</v>
      </c>
      <c r="J300" s="5" t="str">
        <f>OBV!F300</f>
        <v>BULLISH</v>
      </c>
      <c r="K300" s="5" t="str">
        <f>OBV!G300</f>
        <v>STRONG</v>
      </c>
      <c r="L300" s="5" t="str">
        <f>OBV!H300</f>
        <v>CONFIRMED BULLISH</v>
      </c>
    </row>
    <row r="301" spans="1:12" ht="13.5" x14ac:dyDescent="0.25">
      <c r="A301" s="3">
        <f>RSI!A301</f>
        <v>42744</v>
      </c>
      <c r="B301" s="2">
        <f>RSI!B301</f>
        <v>15.968</v>
      </c>
      <c r="C301" s="2">
        <f>RSI!I301</f>
        <v>22.519082570217321</v>
      </c>
      <c r="D301" s="2">
        <f>MACD!E301</f>
        <v>1.1401485533634137</v>
      </c>
      <c r="E301" s="2">
        <f>MACD!F301</f>
        <v>0.98593550911715255</v>
      </c>
      <c r="F301" s="2">
        <f>'Moving Avg'!D301</f>
        <v>15.924100000000001</v>
      </c>
      <c r="G301" s="2">
        <f>'Moving Avg'!F301</f>
        <v>17.022894999999998</v>
      </c>
      <c r="H301" s="2">
        <f>'Moving Avg'!G301</f>
        <v>18.170580000000001</v>
      </c>
      <c r="I301" s="2">
        <f>'Moving Avg'!H301</f>
        <v>17.667144000000029</v>
      </c>
      <c r="J301" s="5" t="str">
        <f>OBV!F301</f>
        <v>BULLISH</v>
      </c>
      <c r="K301" s="5" t="str">
        <f>OBV!G301</f>
        <v>STRONG</v>
      </c>
      <c r="L301" s="5" t="str">
        <f>OBV!H301</f>
        <v>CONFIRMED BULLISH</v>
      </c>
    </row>
    <row r="302" spans="1:12" ht="13.5" x14ac:dyDescent="0.25">
      <c r="A302" s="3">
        <f>RSI!A302</f>
        <v>42745</v>
      </c>
      <c r="B302" s="2">
        <f>RSI!B302</f>
        <v>15.968</v>
      </c>
      <c r="C302" s="2">
        <f>RSI!I302</f>
        <v>22.519082570217321</v>
      </c>
      <c r="D302" s="2">
        <f>MACD!E302</f>
        <v>0.91612359224819073</v>
      </c>
      <c r="E302" s="2">
        <f>MACD!F302</f>
        <v>0.97197312574336026</v>
      </c>
      <c r="F302" s="2">
        <f>'Moving Avg'!D302</f>
        <v>16.00394</v>
      </c>
      <c r="G302" s="2">
        <f>'Moving Avg'!F302</f>
        <v>16.894650000000002</v>
      </c>
      <c r="H302" s="2">
        <f>'Moving Avg'!G302</f>
        <v>18.098724000000001</v>
      </c>
      <c r="I302" s="2">
        <f>'Moving Avg'!H302</f>
        <v>17.65716400000003</v>
      </c>
      <c r="J302" s="5" t="str">
        <f>OBV!F302</f>
        <v>BULLISH</v>
      </c>
      <c r="K302" s="5" t="str">
        <f>OBV!G302</f>
        <v>STRONG</v>
      </c>
      <c r="L302" s="5" t="str">
        <f>OBV!H302</f>
        <v>CONFIRMED BULLISH</v>
      </c>
    </row>
    <row r="303" spans="1:12" ht="13.5" x14ac:dyDescent="0.25">
      <c r="A303" s="3">
        <f>RSI!A303</f>
        <v>42746</v>
      </c>
      <c r="B303" s="2">
        <f>RSI!B303</f>
        <v>15.968</v>
      </c>
      <c r="C303" s="2">
        <f>RSI!I303</f>
        <v>22.519082570217321</v>
      </c>
      <c r="D303" s="2">
        <f>MACD!E303</f>
        <v>0.62081772707531613</v>
      </c>
      <c r="E303" s="2">
        <f>MACD!F303</f>
        <v>0.9017420460097515</v>
      </c>
      <c r="F303" s="2">
        <f>'Moving Avg'!D303</f>
        <v>15.991960000000001</v>
      </c>
      <c r="G303" s="2">
        <f>'Moving Avg'!F303</f>
        <v>16.766405000000002</v>
      </c>
      <c r="H303" s="2">
        <f>'Moving Avg'!G303</f>
        <v>18.026868</v>
      </c>
      <c r="I303" s="2">
        <f>'Moving Avg'!H303</f>
        <v>17.647932500000028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</row>
    <row r="304" spans="1:12" ht="13.5" x14ac:dyDescent="0.25">
      <c r="A304" s="3">
        <f>RSI!A304</f>
        <v>42747</v>
      </c>
      <c r="B304" s="2">
        <f>RSI!B304</f>
        <v>15.968</v>
      </c>
      <c r="C304" s="2">
        <f>RSI!I304</f>
        <v>22.519082570217321</v>
      </c>
      <c r="D304" s="2">
        <f>MACD!E304</f>
        <v>0.37526677599029412</v>
      </c>
      <c r="E304" s="2">
        <f>MACD!F304</f>
        <v>0.79644699200586011</v>
      </c>
      <c r="F304" s="2">
        <f>'Moving Avg'!D304</f>
        <v>15.979980000000001</v>
      </c>
      <c r="G304" s="2">
        <f>'Moving Avg'!F304</f>
        <v>16.638160000000003</v>
      </c>
      <c r="H304" s="2">
        <f>'Moving Avg'!G304</f>
        <v>17.955011999999996</v>
      </c>
      <c r="I304" s="2">
        <f>'Moving Avg'!H304</f>
        <v>17.638701000000029</v>
      </c>
      <c r="J304" s="5" t="str">
        <f>OBV!F304</f>
        <v>BEARISH</v>
      </c>
      <c r="K304" s="5" t="str">
        <f>OBV!G304</f>
        <v>WEAK</v>
      </c>
      <c r="L304" s="5" t="str">
        <f>OBV!H304</f>
        <v>CONFIRMED BEARISH</v>
      </c>
    </row>
    <row r="305" spans="1:12" ht="13.5" x14ac:dyDescent="0.25">
      <c r="A305" s="3">
        <f>RSI!A305</f>
        <v>42748</v>
      </c>
      <c r="B305" s="2">
        <f>RSI!B305</f>
        <v>15.968</v>
      </c>
      <c r="C305" s="2">
        <f>RSI!I305</f>
        <v>22.519082570217321</v>
      </c>
      <c r="D305" s="2">
        <f>MACD!E305</f>
        <v>0.17292039806339332</v>
      </c>
      <c r="E305" s="2">
        <f>MACD!F305</f>
        <v>0.67174167321736677</v>
      </c>
      <c r="F305" s="2">
        <f>'Moving Avg'!D305</f>
        <v>15.968</v>
      </c>
      <c r="G305" s="2">
        <f>'Moving Avg'!F305</f>
        <v>16.51341</v>
      </c>
      <c r="H305" s="2">
        <f>'Moving Avg'!G305</f>
        <v>17.883155999999996</v>
      </c>
      <c r="I305" s="2">
        <f>'Moving Avg'!H305</f>
        <v>17.629469500000024</v>
      </c>
      <c r="J305" s="5" t="str">
        <f>OBV!F305</f>
        <v>BEARISH</v>
      </c>
      <c r="K305" s="5" t="str">
        <f>OBV!G305</f>
        <v>WEAK</v>
      </c>
      <c r="L305" s="5" t="str">
        <f>OBV!H305</f>
        <v>CONFIRMED BEARISH</v>
      </c>
    </row>
    <row r="306" spans="1:12" ht="13.5" x14ac:dyDescent="0.25">
      <c r="A306" s="3">
        <f>RSI!A306</f>
        <v>42751</v>
      </c>
      <c r="B306" s="2">
        <f>RSI!B306</f>
        <v>15.968</v>
      </c>
      <c r="C306" s="2">
        <f>RSI!I306</f>
        <v>22.519082570217321</v>
      </c>
      <c r="D306" s="2">
        <f>MACD!E306</f>
        <v>2.208354472393026E-2</v>
      </c>
      <c r="E306" s="2">
        <f>MACD!F306</f>
        <v>0.54181004751867956</v>
      </c>
      <c r="F306" s="2">
        <f>'Moving Avg'!D306</f>
        <v>15.968</v>
      </c>
      <c r="G306" s="2">
        <f>'Moving Avg'!F306</f>
        <v>16.388660000000002</v>
      </c>
      <c r="H306" s="2">
        <f>'Moving Avg'!G306</f>
        <v>17.828863999999996</v>
      </c>
      <c r="I306" s="2">
        <f>'Moving Avg'!H306</f>
        <v>17.620238000000025</v>
      </c>
      <c r="J306" s="5" t="str">
        <f>OBV!F306</f>
        <v>NEUTRAL</v>
      </c>
      <c r="K306" s="5" t="str">
        <f>OBV!G306</f>
        <v>NEUTRAL</v>
      </c>
      <c r="L306" s="5" t="str">
        <f>OBV!H306</f>
        <v>NEUTRAL</v>
      </c>
    </row>
    <row r="307" spans="1:12" ht="13.5" x14ac:dyDescent="0.25">
      <c r="A307" s="3">
        <f>RSI!A307</f>
        <v>42752</v>
      </c>
      <c r="B307" s="2">
        <f>RSI!B307</f>
        <v>15.968</v>
      </c>
      <c r="C307" s="2">
        <f>RSI!I307</f>
        <v>22.519082570217321</v>
      </c>
      <c r="D307" s="2">
        <f>MACD!E307</f>
        <v>-0.10089442919985103</v>
      </c>
      <c r="E307" s="2">
        <f>MACD!F307</f>
        <v>0.41326915217497351</v>
      </c>
      <c r="F307" s="2">
        <f>'Moving Avg'!D307</f>
        <v>15.968</v>
      </c>
      <c r="G307" s="2">
        <f>'Moving Avg'!F307</f>
        <v>16.263910000000003</v>
      </c>
      <c r="H307" s="2">
        <f>'Moving Avg'!G307</f>
        <v>17.763395999999993</v>
      </c>
      <c r="I307" s="2">
        <f>'Moving Avg'!H307</f>
        <v>17.614898500000024</v>
      </c>
      <c r="J307" s="5" t="str">
        <f>OBV!F307</f>
        <v>NEUTRAL</v>
      </c>
      <c r="K307" s="5" t="str">
        <f>OBV!G307</f>
        <v>NEUTRAL</v>
      </c>
      <c r="L307" s="5" t="str">
        <f>OBV!H307</f>
        <v>NEUTRAL</v>
      </c>
    </row>
    <row r="308" spans="1:12" ht="13.5" x14ac:dyDescent="0.25">
      <c r="A308" s="3">
        <f>RSI!A308</f>
        <v>42753</v>
      </c>
      <c r="B308" s="2">
        <f>RSI!B308</f>
        <v>15.968</v>
      </c>
      <c r="C308" s="2">
        <f>RSI!I308</f>
        <v>22.519082570217321</v>
      </c>
      <c r="D308" s="2">
        <f>MACD!E308</f>
        <v>-0.13001341812361389</v>
      </c>
      <c r="E308" s="2">
        <f>MACD!F308</f>
        <v>0.30461263811525602</v>
      </c>
      <c r="F308" s="2">
        <f>'Moving Avg'!D308</f>
        <v>15.968</v>
      </c>
      <c r="G308" s="2">
        <f>'Moving Avg'!F308</f>
        <v>16.13916</v>
      </c>
      <c r="H308" s="2">
        <f>'Moving Avg'!G308</f>
        <v>17.697927999999994</v>
      </c>
      <c r="I308" s="2">
        <f>'Moving Avg'!H308</f>
        <v>17.607014500000023</v>
      </c>
      <c r="J308" s="5" t="str">
        <f>OBV!F308</f>
        <v>NEUTRAL</v>
      </c>
      <c r="K308" s="5" t="str">
        <f>OBV!G308</f>
        <v>NEUTRAL</v>
      </c>
      <c r="L308" s="5" t="str">
        <f>OBV!H308</f>
        <v>NEUTRAL</v>
      </c>
    </row>
    <row r="309" spans="1:12" ht="13.5" x14ac:dyDescent="0.25">
      <c r="A309" s="3">
        <f>RSI!A309</f>
        <v>42754</v>
      </c>
      <c r="B309" s="2">
        <f>RSI!B309</f>
        <v>15.968</v>
      </c>
      <c r="C309" s="2">
        <f>RSI!I309</f>
        <v>22.519082570217321</v>
      </c>
      <c r="D309" s="2">
        <f>MACD!E309</f>
        <v>-0.15066318530749001</v>
      </c>
      <c r="E309" s="2">
        <f>MACD!F309</f>
        <v>0.2135574734307068</v>
      </c>
      <c r="F309" s="2">
        <f>'Moving Avg'!D309</f>
        <v>15.968</v>
      </c>
      <c r="G309" s="2">
        <f>'Moving Avg'!F309</f>
        <v>16.014409999999998</v>
      </c>
      <c r="H309" s="2">
        <f>'Moving Avg'!G309</f>
        <v>17.628067999999995</v>
      </c>
      <c r="I309" s="2">
        <f>'Moving Avg'!H309</f>
        <v>17.599130500000022</v>
      </c>
      <c r="J309" s="5" t="str">
        <f>OBV!F309</f>
        <v>NEUTRAL</v>
      </c>
      <c r="K309" s="5" t="str">
        <f>OBV!G309</f>
        <v>NEUTRAL</v>
      </c>
      <c r="L309" s="5" t="str">
        <f>OBV!H309</f>
        <v>NEUTRAL</v>
      </c>
    </row>
    <row r="310" spans="1:12" ht="13.5" x14ac:dyDescent="0.25">
      <c r="A310" s="3">
        <f>RSI!A310</f>
        <v>42755</v>
      </c>
      <c r="B310" s="2">
        <f>RSI!B310</f>
        <v>15.968</v>
      </c>
      <c r="C310" s="2">
        <f>RSI!I310</f>
        <v>22.519082570217321</v>
      </c>
      <c r="D310" s="2">
        <f>MACD!E310</f>
        <v>-0.1644421973711232</v>
      </c>
      <c r="E310" s="2">
        <f>MACD!F310</f>
        <v>0.1379575392703408</v>
      </c>
      <c r="F310" s="2">
        <f>'Moving Avg'!D310</f>
        <v>15.968</v>
      </c>
      <c r="G310" s="2">
        <f>'Moving Avg'!F310</f>
        <v>15.924589999999998</v>
      </c>
      <c r="H310" s="2">
        <f>'Moving Avg'!G310</f>
        <v>17.558207999999997</v>
      </c>
      <c r="I310" s="2">
        <f>'Moving Avg'!H310</f>
        <v>17.59164550000002</v>
      </c>
      <c r="J310" s="5" t="str">
        <f>OBV!F310</f>
        <v>NEUTRAL</v>
      </c>
      <c r="K310" s="5" t="str">
        <f>OBV!G310</f>
        <v>NEUTRAL</v>
      </c>
      <c r="L310" s="5" t="str">
        <f>OBV!H310</f>
        <v>NEUTRAL</v>
      </c>
    </row>
    <row r="311" spans="1:12" ht="13.5" x14ac:dyDescent="0.25">
      <c r="A311" s="3">
        <f>RSI!A311</f>
        <v>42758</v>
      </c>
      <c r="B311" s="2">
        <f>RSI!B311</f>
        <v>15.968</v>
      </c>
      <c r="C311" s="2">
        <f>RSI!I311</f>
        <v>22.519082570217321</v>
      </c>
      <c r="D311" s="2">
        <f>MACD!E311</f>
        <v>-0.1818964980207376</v>
      </c>
      <c r="E311" s="2">
        <f>MACD!F311</f>
        <v>7.3986731812125117E-2</v>
      </c>
      <c r="F311" s="2">
        <f>'Moving Avg'!D311</f>
        <v>15.968</v>
      </c>
      <c r="G311" s="2">
        <f>'Moving Avg'!F311</f>
        <v>15.874689999999998</v>
      </c>
      <c r="H311" s="2">
        <f>'Moving Avg'!G311</f>
        <v>17.488347999999995</v>
      </c>
      <c r="I311" s="2">
        <f>'Moving Avg'!H311</f>
        <v>17.584160500000017</v>
      </c>
      <c r="J311" s="5" t="str">
        <f>OBV!F311</f>
        <v>NEUTRAL</v>
      </c>
      <c r="K311" s="5" t="str">
        <f>OBV!G311</f>
        <v>NEUTRAL</v>
      </c>
      <c r="L311" s="5" t="str">
        <f>OBV!H311</f>
        <v>NEUTRAL</v>
      </c>
    </row>
    <row r="312" spans="1:12" ht="13.5" x14ac:dyDescent="0.25">
      <c r="A312" s="3">
        <f>RSI!A312</f>
        <v>42759</v>
      </c>
      <c r="B312" s="2">
        <f>RSI!B312</f>
        <v>15.8682</v>
      </c>
      <c r="C312" s="2">
        <f>RSI!I312</f>
        <v>20.409035021225179</v>
      </c>
      <c r="D312" s="2">
        <f>MACD!E312</f>
        <v>-0.18610603274028747</v>
      </c>
      <c r="E312" s="2">
        <f>MACD!F312</f>
        <v>2.1968178901642599E-2</v>
      </c>
      <c r="F312" s="2">
        <f>'Moving Avg'!D312</f>
        <v>15.948040000000001</v>
      </c>
      <c r="G312" s="2">
        <f>'Moving Avg'!F312</f>
        <v>15.857724999999999</v>
      </c>
      <c r="H312" s="2">
        <f>'Moving Avg'!G312</f>
        <v>17.416491999999998</v>
      </c>
      <c r="I312" s="2">
        <f>'Moving Avg'!H312</f>
        <v>17.57617650000002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</row>
    <row r="313" spans="1:12" ht="13.5" x14ac:dyDescent="0.25">
      <c r="A313" s="3">
        <f>RSI!A313</f>
        <v>42760</v>
      </c>
      <c r="B313" s="2">
        <f>RSI!B313</f>
        <v>15.6686</v>
      </c>
      <c r="C313" s="2">
        <f>RSI!I313</f>
        <v>16.981825854880867</v>
      </c>
      <c r="D313" s="2">
        <f>MACD!E313</f>
        <v>-0.17136072766027155</v>
      </c>
      <c r="E313" s="2">
        <f>MACD!F313</f>
        <v>-1.6697602410740236E-2</v>
      </c>
      <c r="F313" s="2">
        <f>'Moving Avg'!D313</f>
        <v>15.888159999999999</v>
      </c>
      <c r="G313" s="2">
        <f>'Moving Avg'!F313</f>
        <v>15.867204999999998</v>
      </c>
      <c r="H313" s="2">
        <f>'Moving Avg'!G313</f>
        <v>17.340643999999998</v>
      </c>
      <c r="I313" s="2">
        <f>'Moving Avg'!H313</f>
        <v>17.567194500000017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</row>
    <row r="314" spans="1:12" ht="13.5" x14ac:dyDescent="0.25">
      <c r="A314" s="3">
        <f>RSI!A314</f>
        <v>42761</v>
      </c>
      <c r="B314" s="2">
        <f>RSI!B314</f>
        <v>15.6686</v>
      </c>
      <c r="C314" s="2">
        <f>RSI!I314</f>
        <v>16.981825854880867</v>
      </c>
      <c r="D314" s="2">
        <f>MACD!E314</f>
        <v>-0.15444334359290579</v>
      </c>
      <c r="E314" s="2">
        <f>MACD!F314</f>
        <v>-4.4246750647173351E-2</v>
      </c>
      <c r="F314" s="2">
        <f>'Moving Avg'!D314</f>
        <v>15.828280000000001</v>
      </c>
      <c r="G314" s="2">
        <f>'Moving Avg'!F314</f>
        <v>15.877185000000001</v>
      </c>
      <c r="H314" s="2">
        <f>'Moving Avg'!G314</f>
        <v>17.264796</v>
      </c>
      <c r="I314" s="2">
        <f>'Moving Avg'!H314</f>
        <v>17.558212500000018</v>
      </c>
      <c r="J314" s="5" t="str">
        <f>OBV!F314</f>
        <v>BEARISH</v>
      </c>
      <c r="K314" s="5" t="str">
        <f>OBV!G314</f>
        <v>WEAK</v>
      </c>
      <c r="L314" s="5" t="str">
        <f>OBV!H314</f>
        <v>CONFIRMED BEARISH</v>
      </c>
    </row>
    <row r="315" spans="1:12" ht="13.5" x14ac:dyDescent="0.25">
      <c r="A315" s="3">
        <f>RSI!A315</f>
        <v>42762</v>
      </c>
      <c r="B315" s="2">
        <f>RSI!B315</f>
        <v>15.6686</v>
      </c>
      <c r="C315" s="2">
        <f>RSI!I315</f>
        <v>16.981825854880867</v>
      </c>
      <c r="D315" s="2">
        <f>MACD!E315</f>
        <v>-0.13601697894077702</v>
      </c>
      <c r="E315" s="2">
        <f>MACD!F315</f>
        <v>-6.2600796305894088E-2</v>
      </c>
      <c r="F315" s="2">
        <f>'Moving Avg'!D315</f>
        <v>15.7684</v>
      </c>
      <c r="G315" s="2">
        <f>'Moving Avg'!F315</f>
        <v>15.887165</v>
      </c>
      <c r="H315" s="2">
        <f>'Moving Avg'!G315</f>
        <v>17.206313999999995</v>
      </c>
      <c r="I315" s="2">
        <f>'Moving Avg'!H315</f>
        <v>17.551825500000017</v>
      </c>
      <c r="J315" s="5" t="str">
        <f>OBV!F315</f>
        <v>BEARISH</v>
      </c>
      <c r="K315" s="5" t="str">
        <f>OBV!G315</f>
        <v>WEAK</v>
      </c>
      <c r="L315" s="5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15.6686</v>
      </c>
      <c r="C316" s="2">
        <f>RSI!I316</f>
        <v>16.981825854880867</v>
      </c>
      <c r="D316" s="2">
        <f>MACD!E316</f>
        <v>-0.11661835160431266</v>
      </c>
      <c r="E316" s="2">
        <f>MACD!F316</f>
        <v>-7.3404307365577806E-2</v>
      </c>
      <c r="F316" s="2">
        <f>'Moving Avg'!D316</f>
        <v>15.708519999999998</v>
      </c>
      <c r="G316" s="2">
        <f>'Moving Avg'!F316</f>
        <v>15.892155000000002</v>
      </c>
      <c r="H316" s="2">
        <f>'Moving Avg'!G316</f>
        <v>17.147831999999994</v>
      </c>
      <c r="I316" s="2">
        <f>'Moving Avg'!H316</f>
        <v>17.547733500000017</v>
      </c>
      <c r="J316" s="5" t="str">
        <f>OBV!F316</f>
        <v>BEARISH</v>
      </c>
      <c r="K316" s="5" t="str">
        <f>OBV!G316</f>
        <v>WEAK</v>
      </c>
      <c r="L316" s="5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15.6187</v>
      </c>
      <c r="C317" s="2">
        <f>RSI!I317</f>
        <v>16.074161640637683</v>
      </c>
      <c r="D317" s="2">
        <f>MACD!E317</f>
        <v>-9.2982750681393611E-2</v>
      </c>
      <c r="E317" s="2">
        <f>MACD!F317</f>
        <v>-7.731999602874097E-2</v>
      </c>
      <c r="F317" s="2">
        <f>'Moving Avg'!D317</f>
        <v>15.658619999999999</v>
      </c>
      <c r="G317" s="2">
        <f>'Moving Avg'!F317</f>
        <v>15.894650000000002</v>
      </c>
      <c r="H317" s="2">
        <f>'Moving Avg'!G317</f>
        <v>17.088351999999993</v>
      </c>
      <c r="I317" s="2">
        <f>'Moving Avg'!H317</f>
        <v>17.543392000000019</v>
      </c>
      <c r="J317" s="5" t="str">
        <f>OBV!F317</f>
        <v>BEARISH</v>
      </c>
      <c r="K317" s="5" t="str">
        <f>OBV!G317</f>
        <v>WEAK</v>
      </c>
      <c r="L317" s="5" t="str">
        <f>OBV!H317</f>
        <v>CONFIRMED BEARISH</v>
      </c>
    </row>
    <row r="318" spans="1:12" ht="13.5" x14ac:dyDescent="0.25">
      <c r="A318" s="3">
        <f>RSI!A318</f>
        <v>42767</v>
      </c>
      <c r="B318" s="2">
        <f>RSI!B318</f>
        <v>15.8682</v>
      </c>
      <c r="C318" s="2">
        <f>RSI!I318</f>
        <v>34.830226622408986</v>
      </c>
      <c r="D318" s="2">
        <f>MACD!E318</f>
        <v>-8.7906051944845132E-2</v>
      </c>
      <c r="E318" s="2">
        <f>MACD!F318</f>
        <v>-7.9437207211961805E-2</v>
      </c>
      <c r="F318" s="2">
        <f>'Moving Avg'!D318</f>
        <v>15.698539999999999</v>
      </c>
      <c r="G318" s="2">
        <f>'Moving Avg'!F318</f>
        <v>15.886664999999999</v>
      </c>
      <c r="H318" s="2">
        <f>'Moving Avg'!G318</f>
        <v>17.033861999999996</v>
      </c>
      <c r="I318" s="2">
        <f>'Moving Avg'!H318</f>
        <v>17.540298000000014</v>
      </c>
      <c r="J318" s="5" t="str">
        <f>OBV!F318</f>
        <v>BEARISH</v>
      </c>
      <c r="K318" s="5" t="str">
        <f>OBV!G318</f>
        <v>WEAK</v>
      </c>
      <c r="L318" s="5" t="str">
        <f>OBV!H318</f>
        <v>BEARISH DIVERGENCE</v>
      </c>
    </row>
    <row r="319" spans="1:12" ht="13.5" x14ac:dyDescent="0.25">
      <c r="A319" s="3">
        <f>RSI!A319</f>
        <v>42768</v>
      </c>
      <c r="B319" s="2">
        <f>RSI!B319</f>
        <v>15.8582</v>
      </c>
      <c r="C319" s="2">
        <f>RSI!I319</f>
        <v>34.497454281608583</v>
      </c>
      <c r="D319" s="2">
        <f>MACD!E319</f>
        <v>-8.1048740376953532E-2</v>
      </c>
      <c r="E319" s="2">
        <f>MACD!F319</f>
        <v>-7.9759513844960148E-2</v>
      </c>
      <c r="F319" s="2">
        <f>'Moving Avg'!D319</f>
        <v>15.736459999999999</v>
      </c>
      <c r="G319" s="2">
        <f>'Moving Avg'!F319</f>
        <v>15.87818</v>
      </c>
      <c r="H319" s="2">
        <f>'Moving Avg'!G319</f>
        <v>16.979171999999995</v>
      </c>
      <c r="I319" s="2">
        <f>'Moving Avg'!H319</f>
        <v>17.537154000000015</v>
      </c>
      <c r="J319" s="5" t="str">
        <f>OBV!F319</f>
        <v>BEARISH</v>
      </c>
      <c r="K319" s="5" t="str">
        <f>OBV!G319</f>
        <v>WEAK</v>
      </c>
      <c r="L319" s="5" t="str">
        <f>OBV!H319</f>
        <v>BEARISH DIVERGENCE</v>
      </c>
    </row>
    <row r="320" spans="1:12" ht="13.5" x14ac:dyDescent="0.25">
      <c r="A320" s="3">
        <f>RSI!A320</f>
        <v>42769</v>
      </c>
      <c r="B320" s="2">
        <f>RSI!B320</f>
        <v>15.8582</v>
      </c>
      <c r="C320" s="2">
        <f>RSI!I320</f>
        <v>34.497454281608583</v>
      </c>
      <c r="D320" s="2">
        <f>MACD!E320</f>
        <v>-7.3501288403512888E-2</v>
      </c>
      <c r="E320" s="2">
        <f>MACD!F320</f>
        <v>-7.8507868756670707E-2</v>
      </c>
      <c r="F320" s="2">
        <f>'Moving Avg'!D320</f>
        <v>15.774379999999999</v>
      </c>
      <c r="G320" s="2">
        <f>'Moving Avg'!F320</f>
        <v>15.869695000000002</v>
      </c>
      <c r="H320" s="2">
        <f>'Moving Avg'!G320</f>
        <v>16.924481999999994</v>
      </c>
      <c r="I320" s="2">
        <f>'Moving Avg'!H320</f>
        <v>17.534010000000016</v>
      </c>
      <c r="J320" s="5" t="str">
        <f>OBV!F320</f>
        <v>BEARISH</v>
      </c>
      <c r="K320" s="5" t="str">
        <f>OBV!G320</f>
        <v>WEAK</v>
      </c>
      <c r="L320" s="5" t="str">
        <f>OBV!H320</f>
        <v>BEARISH DIVERGENCE</v>
      </c>
    </row>
    <row r="321" spans="1:12" ht="13.5" x14ac:dyDescent="0.25">
      <c r="A321" s="3">
        <f>RSI!A321</f>
        <v>42772</v>
      </c>
      <c r="B321" s="2">
        <f>RSI!B321</f>
        <v>15.8582</v>
      </c>
      <c r="C321" s="2">
        <f>RSI!I321</f>
        <v>34.497454281608583</v>
      </c>
      <c r="D321" s="2">
        <f>MACD!E321</f>
        <v>-6.5499138983824423E-2</v>
      </c>
      <c r="E321" s="2">
        <f>MACD!F321</f>
        <v>-7.5906122802101447E-2</v>
      </c>
      <c r="F321" s="2">
        <f>'Moving Avg'!D321</f>
        <v>15.812299999999999</v>
      </c>
      <c r="G321" s="2">
        <f>'Moving Avg'!F321</f>
        <v>15.864205000000002</v>
      </c>
      <c r="H321" s="2">
        <f>'Moving Avg'!G321</f>
        <v>16.869791999999993</v>
      </c>
      <c r="I321" s="2">
        <f>'Moving Avg'!H321</f>
        <v>17.530866000000017</v>
      </c>
      <c r="J321" s="5" t="str">
        <f>OBV!F321</f>
        <v>BEARISH</v>
      </c>
      <c r="K321" s="5" t="str">
        <f>OBV!G321</f>
        <v>WEAK</v>
      </c>
      <c r="L321" s="5" t="str">
        <f>OBV!H321</f>
        <v>BEARISH DIVERGENCE</v>
      </c>
    </row>
    <row r="322" spans="1:12" ht="13.5" x14ac:dyDescent="0.25">
      <c r="A322" s="3">
        <f>RSI!A322</f>
        <v>42773</v>
      </c>
      <c r="B322" s="2">
        <f>RSI!B322</f>
        <v>15.8582</v>
      </c>
      <c r="C322" s="2">
        <f>RSI!I322</f>
        <v>34.497454281608597</v>
      </c>
      <c r="D322" s="2">
        <f>MACD!E322</f>
        <v>-7.2585783866021103E-2</v>
      </c>
      <c r="E322" s="2">
        <f>MACD!F322</f>
        <v>-7.5242055014885387E-2</v>
      </c>
      <c r="F322" s="2">
        <f>'Moving Avg'!D322</f>
        <v>15.860199999999997</v>
      </c>
      <c r="G322" s="2">
        <f>'Moving Avg'!F322</f>
        <v>15.858715</v>
      </c>
      <c r="H322" s="2">
        <f>'Moving Avg'!G322</f>
        <v>16.815101999999996</v>
      </c>
      <c r="I322" s="2">
        <f>'Moving Avg'!H322</f>
        <v>17.527822000000018</v>
      </c>
      <c r="J322" s="5" t="str">
        <f>OBV!F322</f>
        <v>NEUTRAL</v>
      </c>
      <c r="K322" s="5" t="str">
        <f>OBV!G322</f>
        <v>NEUTRAL</v>
      </c>
      <c r="L322" s="5" t="str">
        <f>OBV!H322</f>
        <v>NEUTRAL</v>
      </c>
    </row>
    <row r="323" spans="1:12" ht="13.5" x14ac:dyDescent="0.25">
      <c r="A323" s="3">
        <f>RSI!A323</f>
        <v>42774</v>
      </c>
      <c r="B323" s="2">
        <f>RSI!B323</f>
        <v>15.8582</v>
      </c>
      <c r="C323" s="2">
        <f>RSI!I323</f>
        <v>34.497454281608597</v>
      </c>
      <c r="D323" s="2">
        <f>MACD!E323</f>
        <v>-0.10790454229092106</v>
      </c>
      <c r="E323" s="2">
        <f>MACD!F323</f>
        <v>-8.1774552470092521E-2</v>
      </c>
      <c r="F323" s="2">
        <f>'Moving Avg'!D323</f>
        <v>15.8582</v>
      </c>
      <c r="G323" s="2">
        <f>'Moving Avg'!F323</f>
        <v>15.853225</v>
      </c>
      <c r="H323" s="2">
        <f>'Moving Avg'!G323</f>
        <v>16.760411999999995</v>
      </c>
      <c r="I323" s="2">
        <f>'Moving Avg'!H323</f>
        <v>17.527323000000017</v>
      </c>
      <c r="J323" s="5" t="str">
        <f>OBV!F323</f>
        <v>BEARISH</v>
      </c>
      <c r="K323" s="5" t="str">
        <f>OBV!G323</f>
        <v>NEUTRAL</v>
      </c>
      <c r="L323" s="5" t="str">
        <f>OBV!H323</f>
        <v>CONFIRMED BEARISH</v>
      </c>
    </row>
    <row r="324" spans="1:12" ht="13.5" x14ac:dyDescent="0.25">
      <c r="A324" s="3">
        <f>RSI!A324</f>
        <v>42775</v>
      </c>
      <c r="B324" s="2">
        <f>RSI!B324</f>
        <v>15.818300000000001</v>
      </c>
      <c r="C324" s="2">
        <f>RSI!I324</f>
        <v>32.692227584570674</v>
      </c>
      <c r="D324" s="2">
        <f>MACD!E324</f>
        <v>-0.13355138103075959</v>
      </c>
      <c r="E324" s="2">
        <f>MACD!F324</f>
        <v>-9.2129918182225934E-2</v>
      </c>
      <c r="F324" s="2">
        <f>'Moving Avg'!D324</f>
        <v>15.850220000000002</v>
      </c>
      <c r="G324" s="2">
        <f>'Moving Avg'!F324</f>
        <v>15.845740000000003</v>
      </c>
      <c r="H324" s="2">
        <f>'Moving Avg'!G324</f>
        <v>16.704923999999995</v>
      </c>
      <c r="I324" s="2">
        <f>'Moving Avg'!H324</f>
        <v>17.531265000000015</v>
      </c>
      <c r="J324" s="5" t="str">
        <f>OBV!F324</f>
        <v>BEARISH</v>
      </c>
      <c r="K324" s="5" t="str">
        <f>OBV!G324</f>
        <v>NEUTRAL</v>
      </c>
      <c r="L324" s="5" t="str">
        <f>OBV!H324</f>
        <v>CONFIRMED BEARISH</v>
      </c>
    </row>
    <row r="325" spans="1:12" ht="13.5" x14ac:dyDescent="0.25">
      <c r="A325" s="3">
        <f>RSI!A325</f>
        <v>42776</v>
      </c>
      <c r="B325" s="2">
        <f>RSI!B325</f>
        <v>15.8682</v>
      </c>
      <c r="C325" s="2">
        <f>RSI!I325</f>
        <v>37.123661492980773</v>
      </c>
      <c r="D325" s="2">
        <f>MACD!E325</f>
        <v>-0.15752538424823292</v>
      </c>
      <c r="E325" s="2">
        <f>MACD!F325</f>
        <v>-0.10520901139542735</v>
      </c>
      <c r="F325" s="2">
        <f>'Moving Avg'!D325</f>
        <v>15.852219999999999</v>
      </c>
      <c r="G325" s="2">
        <f>'Moving Avg'!F325</f>
        <v>15.840750000000003</v>
      </c>
      <c r="H325" s="2">
        <f>'Moving Avg'!G325</f>
        <v>16.650433999999997</v>
      </c>
      <c r="I325" s="2">
        <f>'Moving Avg'!H325</f>
        <v>17.533211000000016</v>
      </c>
      <c r="J325" s="5" t="str">
        <f>OBV!F325</f>
        <v>BULLISH</v>
      </c>
      <c r="K325" s="5" t="str">
        <f>OBV!G325</f>
        <v>STRONG</v>
      </c>
      <c r="L325" s="5" t="str">
        <f>OBV!H325</f>
        <v>CONFIRMED BULLISH</v>
      </c>
    </row>
    <row r="326" spans="1:12" ht="13.5" x14ac:dyDescent="0.25">
      <c r="A326" s="3">
        <f>RSI!A326</f>
        <v>42779</v>
      </c>
      <c r="B326" s="2">
        <f>RSI!B326</f>
        <v>15.8682</v>
      </c>
      <c r="C326" s="2">
        <f>RSI!I326</f>
        <v>37.123661492980773</v>
      </c>
      <c r="D326" s="2">
        <f>MACD!E326</f>
        <v>-0.17678791800268279</v>
      </c>
      <c r="E326" s="2">
        <f>MACD!F326</f>
        <v>-0.11952479271687844</v>
      </c>
      <c r="F326" s="2">
        <f>'Moving Avg'!D326</f>
        <v>15.854220000000002</v>
      </c>
      <c r="G326" s="2">
        <f>'Moving Avg'!F326</f>
        <v>15.835760000000002</v>
      </c>
      <c r="H326" s="2">
        <f>'Moving Avg'!G326</f>
        <v>16.595943999999996</v>
      </c>
      <c r="I326" s="2">
        <f>'Moving Avg'!H326</f>
        <v>17.531863500000011</v>
      </c>
      <c r="J326" s="5" t="str">
        <f>OBV!F326</f>
        <v>BULLISH</v>
      </c>
      <c r="K326" s="5" t="str">
        <f>OBV!G326</f>
        <v>STRONG</v>
      </c>
      <c r="L326" s="5" t="str">
        <f>OBV!H326</f>
        <v>CONFIRMED BULLISH</v>
      </c>
    </row>
    <row r="327" spans="1:12" ht="13.5" x14ac:dyDescent="0.25">
      <c r="A327" s="3">
        <f>RSI!A327</f>
        <v>42780</v>
      </c>
      <c r="B327" s="2">
        <f>RSI!B327</f>
        <v>15.7684</v>
      </c>
      <c r="C327" s="2">
        <f>RSI!I327</f>
        <v>32.205444176044523</v>
      </c>
      <c r="D327" s="2">
        <f>MACD!E327</f>
        <v>-0.19242394395841522</v>
      </c>
      <c r="E327" s="2">
        <f>MACD!F327</f>
        <v>-0.1341046229651858</v>
      </c>
      <c r="F327" s="2">
        <f>'Moving Avg'!D327</f>
        <v>15.836259999999999</v>
      </c>
      <c r="G327" s="2">
        <f>'Moving Avg'!F327</f>
        <v>15.825780000000004</v>
      </c>
      <c r="H327" s="2">
        <f>'Moving Avg'!G327</f>
        <v>16.539457999999996</v>
      </c>
      <c r="I327" s="2">
        <f>'Moving Avg'!H327</f>
        <v>17.527622000000012</v>
      </c>
      <c r="J327" s="5" t="str">
        <f>OBV!F327</f>
        <v>BULLISH</v>
      </c>
      <c r="K327" s="5" t="str">
        <f>OBV!G327</f>
        <v>NEUTRAL</v>
      </c>
      <c r="L327" s="5" t="str">
        <f>OBV!H327</f>
        <v>BULLISH DIVERGENCE</v>
      </c>
    </row>
    <row r="328" spans="1:12" ht="13.5" x14ac:dyDescent="0.25">
      <c r="A328" s="3">
        <f>RSI!A328</f>
        <v>42781</v>
      </c>
      <c r="B328" s="2">
        <f>RSI!B328</f>
        <v>15.6686</v>
      </c>
      <c r="C328" s="2">
        <f>RSI!I328</f>
        <v>28.184306464838912</v>
      </c>
      <c r="D328" s="2">
        <f>MACD!E328</f>
        <v>-0.15841030111509369</v>
      </c>
      <c r="E328" s="2">
        <f>MACD!F328</f>
        <v>-0.13896575859516738</v>
      </c>
      <c r="F328" s="2">
        <f>'Moving Avg'!D328</f>
        <v>15.798340000000001</v>
      </c>
      <c r="G328" s="2">
        <f>'Moving Avg'!F328</f>
        <v>15.81081</v>
      </c>
      <c r="H328" s="2">
        <f>'Moving Avg'!G328</f>
        <v>16.480976000000002</v>
      </c>
      <c r="I328" s="2">
        <f>'Moving Avg'!H328</f>
        <v>17.522881500000011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15.6586</v>
      </c>
      <c r="C329" s="2">
        <f>RSI!I329</f>
        <v>27.809619280697646</v>
      </c>
      <c r="D329" s="2">
        <f>MACD!E329</f>
        <v>-0.12847926696587741</v>
      </c>
      <c r="E329" s="2">
        <f>MACD!F329</f>
        <v>-0.13686846026930938</v>
      </c>
      <c r="F329" s="2">
        <f>'Moving Avg'!D329</f>
        <v>15.766399999999999</v>
      </c>
      <c r="G329" s="2">
        <f>'Moving Avg'!F329</f>
        <v>15.795340000000001</v>
      </c>
      <c r="H329" s="2">
        <f>'Moving Avg'!G329</f>
        <v>16.423490000000001</v>
      </c>
      <c r="I329" s="2">
        <f>'Moving Avg'!H329</f>
        <v>17.518091000000009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15.6387</v>
      </c>
      <c r="C330" s="2">
        <f>RSI!I330</f>
        <v>27.039258743125274</v>
      </c>
      <c r="D330" s="2">
        <f>MACD!E330</f>
        <v>-9.9816157396370286E-2</v>
      </c>
      <c r="E330" s="2">
        <f>MACD!F330</f>
        <v>-0.12945799969472158</v>
      </c>
      <c r="F330" s="2">
        <f>'Moving Avg'!D330</f>
        <v>15.720499999999998</v>
      </c>
      <c r="G330" s="2">
        <f>'Moving Avg'!F330</f>
        <v>15.778875000000005</v>
      </c>
      <c r="H330" s="2">
        <f>'Moving Avg'!G330</f>
        <v>16.365606</v>
      </c>
      <c r="I330" s="2">
        <f>'Moving Avg'!H330</f>
        <v>17.510806000000006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15.6387</v>
      </c>
      <c r="C331" s="2">
        <f>RSI!I331</f>
        <v>27.039258743125274</v>
      </c>
      <c r="D331" s="2">
        <f>MACD!E331</f>
        <v>-7.3720374600929617E-2</v>
      </c>
      <c r="E331" s="2">
        <f>MACD!F331</f>
        <v>-0.11831047467596319</v>
      </c>
      <c r="F331" s="2">
        <f>'Moving Avg'!D331</f>
        <v>15.674599999999998</v>
      </c>
      <c r="G331" s="2">
        <f>'Moving Avg'!F331</f>
        <v>15.762409999999999</v>
      </c>
      <c r="H331" s="2">
        <f>'Moving Avg'!G331</f>
        <v>16.307722000000002</v>
      </c>
      <c r="I331" s="2">
        <f>'Moving Avg'!H331</f>
        <v>17.500976000000005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16.267399999999999</v>
      </c>
      <c r="C332" s="2">
        <f>RSI!I332</f>
        <v>63.790888517804284</v>
      </c>
      <c r="D332" s="2">
        <f>MACD!E332</f>
        <v>-9.6503788369732391E-2</v>
      </c>
      <c r="E332" s="2">
        <f>MACD!F332</f>
        <v>-0.11394913741471704</v>
      </c>
      <c r="F332" s="2">
        <f>'Moving Avg'!D332</f>
        <v>15.7744</v>
      </c>
      <c r="G332" s="2">
        <f>'Moving Avg'!F332</f>
        <v>15.78237</v>
      </c>
      <c r="H332" s="2">
        <f>'Moving Avg'!G332</f>
        <v>16.262412000000001</v>
      </c>
      <c r="I332" s="2">
        <f>'Moving Avg'!H332</f>
        <v>17.49823150000001</v>
      </c>
      <c r="J332" s="5" t="str">
        <f>OBV!F332</f>
        <v>BEARISH</v>
      </c>
      <c r="K332" s="5" t="str">
        <f>OBV!G332</f>
        <v>WEAK</v>
      </c>
      <c r="L332" s="5" t="str">
        <f>OBV!H332</f>
        <v>BEARISH DIVERGENCE</v>
      </c>
    </row>
    <row r="333" spans="1:12" ht="13.5" x14ac:dyDescent="0.25">
      <c r="A333" s="3">
        <f>RSI!A333</f>
        <v>42788</v>
      </c>
      <c r="B333" s="2">
        <f>RSI!B333</f>
        <v>16.267399999999999</v>
      </c>
      <c r="C333" s="2">
        <f>RSI!I333</f>
        <v>63.790888517804277</v>
      </c>
      <c r="D333" s="2">
        <f>MACD!E333</f>
        <v>-0.1179175309137257</v>
      </c>
      <c r="E333" s="2">
        <f>MACD!F333</f>
        <v>-0.11474281611451878</v>
      </c>
      <c r="F333" s="2">
        <f>'Moving Avg'!D333</f>
        <v>15.894159999999999</v>
      </c>
      <c r="G333" s="2">
        <f>'Moving Avg'!F333</f>
        <v>15.812310000000002</v>
      </c>
      <c r="H333" s="2">
        <f>'Moving Avg'!G333</f>
        <v>16.217102000000001</v>
      </c>
      <c r="I333" s="2">
        <f>'Moving Avg'!H333</f>
        <v>17.496485000000007</v>
      </c>
      <c r="J333" s="5" t="str">
        <f>OBV!F333</f>
        <v>BEARISH</v>
      </c>
      <c r="K333" s="5" t="str">
        <f>OBV!G333</f>
        <v>NEUTRAL</v>
      </c>
      <c r="L333" s="5" t="str">
        <f>OBV!H333</f>
        <v>BEARISH DIVERGENCE</v>
      </c>
    </row>
    <row r="334" spans="1:12" ht="13.5" x14ac:dyDescent="0.25">
      <c r="A334" s="3">
        <f>RSI!A334</f>
        <v>42789</v>
      </c>
      <c r="B334" s="2">
        <f>RSI!B334</f>
        <v>15.8682</v>
      </c>
      <c r="C334" s="2">
        <f>RSI!I334</f>
        <v>46.530762167880809</v>
      </c>
      <c r="D334" s="2">
        <f>MACD!E334</f>
        <v>-0.11458222913578631</v>
      </c>
      <c r="E334" s="2">
        <f>MACD!F334</f>
        <v>-0.11471069871877229</v>
      </c>
      <c r="F334" s="2">
        <f>'Moving Avg'!D334</f>
        <v>15.936079999999999</v>
      </c>
      <c r="G334" s="2">
        <f>'Moving Avg'!F334</f>
        <v>15.822290000000001</v>
      </c>
      <c r="H334" s="2">
        <f>'Moving Avg'!G334</f>
        <v>16.163808000000003</v>
      </c>
      <c r="I334" s="2">
        <f>'Moving Avg'!H334</f>
        <v>17.495187500000007</v>
      </c>
      <c r="J334" s="5" t="str">
        <f>OBV!F334</f>
        <v>BEARISH</v>
      </c>
      <c r="K334" s="5" t="str">
        <f>OBV!G334</f>
        <v>NEUTRAL</v>
      </c>
      <c r="L334" s="5" t="str">
        <f>OBV!H334</f>
        <v>BEARISH DIVERGENCE</v>
      </c>
    </row>
    <row r="335" spans="1:12" ht="13.5" x14ac:dyDescent="0.25">
      <c r="A335" s="3">
        <f>RSI!A335</f>
        <v>42790</v>
      </c>
      <c r="B335" s="2">
        <f>RSI!B335</f>
        <v>15.968</v>
      </c>
      <c r="C335" s="2">
        <f>RSI!I335</f>
        <v>50.161344805952012</v>
      </c>
      <c r="D335" s="2">
        <f>MACD!E335</f>
        <v>-0.11094765105750426</v>
      </c>
      <c r="E335" s="2">
        <f>MACD!F335</f>
        <v>-0.1139580891865187</v>
      </c>
      <c r="F335" s="2">
        <f>'Moving Avg'!D335</f>
        <v>16.001939999999998</v>
      </c>
      <c r="G335" s="2">
        <f>'Moving Avg'!F335</f>
        <v>15.837260000000001</v>
      </c>
      <c r="H335" s="2">
        <f>'Moving Avg'!G335</f>
        <v>16.113908000000002</v>
      </c>
      <c r="I335" s="2">
        <f>'Moving Avg'!H335</f>
        <v>17.494339000000007</v>
      </c>
      <c r="J335" s="5" t="str">
        <f>OBV!F335</f>
        <v>BEARISH</v>
      </c>
      <c r="K335" s="5" t="str">
        <f>OBV!G335</f>
        <v>NEUTRAL</v>
      </c>
      <c r="L335" s="5" t="str">
        <f>OBV!H335</f>
        <v>BEARISH DIVERGENCE</v>
      </c>
    </row>
    <row r="336" spans="1:12" ht="13.5" x14ac:dyDescent="0.25">
      <c r="A336" s="3">
        <f>RSI!A336</f>
        <v>42793</v>
      </c>
      <c r="B336" s="2">
        <f>RSI!B336</f>
        <v>15.968</v>
      </c>
      <c r="C336" s="2">
        <f>RSI!I336</f>
        <v>50.161344805952027</v>
      </c>
      <c r="D336" s="2">
        <f>MACD!E336</f>
        <v>-0.10797300839152868</v>
      </c>
      <c r="E336" s="2">
        <f>MACD!F336</f>
        <v>-0.1127610730275207</v>
      </c>
      <c r="F336" s="2">
        <f>'Moving Avg'!D336</f>
        <v>16.067799999999998</v>
      </c>
      <c r="G336" s="2">
        <f>'Moving Avg'!F336</f>
        <v>15.852230000000002</v>
      </c>
      <c r="H336" s="2">
        <f>'Moving Avg'!G336</f>
        <v>16.064008000000001</v>
      </c>
      <c r="I336" s="2">
        <f>'Moving Avg'!H336</f>
        <v>17.493341000000004</v>
      </c>
      <c r="J336" s="5" t="str">
        <f>OBV!F336</f>
        <v>BEARISH</v>
      </c>
      <c r="K336" s="5" t="str">
        <f>OBV!G336</f>
        <v>NEUTRAL</v>
      </c>
      <c r="L336" s="5" t="str">
        <f>OBV!H336</f>
        <v>BEARISH DIVERGENCE</v>
      </c>
    </row>
    <row r="337" spans="1:12" ht="13.5" x14ac:dyDescent="0.25">
      <c r="A337" s="3">
        <f>RSI!A337</f>
        <v>42794</v>
      </c>
      <c r="B337" s="2">
        <f>RSI!B337</f>
        <v>15.988</v>
      </c>
      <c r="C337" s="2">
        <f>RSI!I337</f>
        <v>50.935641278819617</v>
      </c>
      <c r="D337" s="2">
        <f>MACD!E337</f>
        <v>-0.12238463583680037</v>
      </c>
      <c r="E337" s="2">
        <f>MACD!F337</f>
        <v>-0.11468578558937664</v>
      </c>
      <c r="F337" s="2">
        <f>'Moving Avg'!D337</f>
        <v>16.01192</v>
      </c>
      <c r="G337" s="2">
        <f>'Moving Avg'!F337</f>
        <v>15.870695000000003</v>
      </c>
      <c r="H337" s="2">
        <f>'Moving Avg'!G337</f>
        <v>16.014507999999999</v>
      </c>
      <c r="I337" s="2">
        <f>'Moving Avg'!H337</f>
        <v>17.492443000000002</v>
      </c>
      <c r="J337" s="5" t="str">
        <f>OBV!F337</f>
        <v>BULLISH</v>
      </c>
      <c r="K337" s="5" t="str">
        <f>OBV!G337</f>
        <v>STRONG</v>
      </c>
      <c r="L337" s="5" t="str">
        <f>OBV!H337</f>
        <v>BULLISH DIVERGENCE</v>
      </c>
    </row>
    <row r="338" spans="1:12" ht="13.5" x14ac:dyDescent="0.25">
      <c r="A338" s="3">
        <f>RSI!A338</f>
        <v>42795</v>
      </c>
      <c r="B338" s="2">
        <f>RSI!B338</f>
        <v>16.267399999999999</v>
      </c>
      <c r="C338" s="2">
        <f>RSI!I338</f>
        <v>60.23100991437083</v>
      </c>
      <c r="D338" s="2">
        <f>MACD!E338</f>
        <v>-0.17083380678866256</v>
      </c>
      <c r="E338" s="2">
        <f>MACD!F338</f>
        <v>-0.12591538982923384</v>
      </c>
      <c r="F338" s="2">
        <f>'Moving Avg'!D338</f>
        <v>16.011919999999996</v>
      </c>
      <c r="G338" s="2">
        <f>'Moving Avg'!F338</f>
        <v>15.890655000000004</v>
      </c>
      <c r="H338" s="2">
        <f>'Moving Avg'!G338</f>
        <v>15.970596</v>
      </c>
      <c r="I338" s="2">
        <f>'Moving Avg'!H338</f>
        <v>17.494588500000003</v>
      </c>
      <c r="J338" s="5" t="str">
        <f>OBV!F338</f>
        <v>BULLISH</v>
      </c>
      <c r="K338" s="5" t="str">
        <f>OBV!G338</f>
        <v>STRONG</v>
      </c>
      <c r="L338" s="5" t="str">
        <f>OBV!H338</f>
        <v>NEUTRAL</v>
      </c>
    </row>
    <row r="339" spans="1:12" ht="13.5" x14ac:dyDescent="0.25">
      <c r="A339" s="3">
        <f>RSI!A339</f>
        <v>42796</v>
      </c>
      <c r="B339" s="2">
        <f>RSI!B339</f>
        <v>16.267399999999999</v>
      </c>
      <c r="C339" s="2">
        <f>RSI!I339</f>
        <v>60.23100991437083</v>
      </c>
      <c r="D339" s="2">
        <f>MACD!E339</f>
        <v>-0.21520812811232659</v>
      </c>
      <c r="E339" s="2">
        <f>MACD!F339</f>
        <v>-0.1437739374858524</v>
      </c>
      <c r="F339" s="2">
        <f>'Moving Avg'!D339</f>
        <v>16.091760000000001</v>
      </c>
      <c r="G339" s="2">
        <f>'Moving Avg'!F339</f>
        <v>15.911115000000004</v>
      </c>
      <c r="H339" s="2">
        <f>'Moving Avg'!G339</f>
        <v>15.926683999999996</v>
      </c>
      <c r="I339" s="2">
        <f>'Moving Avg'!H339</f>
        <v>17.496085500000003</v>
      </c>
      <c r="J339" s="5" t="str">
        <f>OBV!F339</f>
        <v>BULLISH</v>
      </c>
      <c r="K339" s="5" t="str">
        <f>OBV!G339</f>
        <v>STRONG</v>
      </c>
      <c r="L339" s="5" t="str">
        <f>OBV!H339</f>
        <v>CONFIRMED BULLISH</v>
      </c>
    </row>
    <row r="340" spans="1:12" ht="13.5" x14ac:dyDescent="0.25">
      <c r="A340" s="3">
        <f>RSI!A340</f>
        <v>42797</v>
      </c>
      <c r="B340" s="2">
        <f>RSI!B340</f>
        <v>16.466999999999999</v>
      </c>
      <c r="C340" s="2">
        <f>RSI!I340</f>
        <v>65.62646616697117</v>
      </c>
      <c r="D340" s="2">
        <f>MACD!E340</f>
        <v>-0.2723064353817275</v>
      </c>
      <c r="E340" s="2">
        <f>MACD!F340</f>
        <v>-0.16948043706502744</v>
      </c>
      <c r="F340" s="2">
        <f>'Moving Avg'!D340</f>
        <v>16.191559999999999</v>
      </c>
      <c r="G340" s="2">
        <f>'Moving Avg'!F340</f>
        <v>15.941554999999999</v>
      </c>
      <c r="H340" s="2">
        <f>'Moving Avg'!G340</f>
        <v>15.900735999999995</v>
      </c>
      <c r="I340" s="2">
        <f>'Moving Avg'!H340</f>
        <v>17.496185500000003</v>
      </c>
      <c r="J340" s="5" t="str">
        <f>OBV!F340</f>
        <v>BULLISH</v>
      </c>
      <c r="K340" s="5" t="str">
        <f>OBV!G340</f>
        <v>STRONG</v>
      </c>
      <c r="L340" s="5" t="str">
        <f>OBV!H340</f>
        <v>CONFIRMED BULLISH</v>
      </c>
    </row>
    <row r="341" spans="1:12" ht="13.5" x14ac:dyDescent="0.25">
      <c r="A341" s="3">
        <f>RSI!A341</f>
        <v>42800</v>
      </c>
      <c r="B341" s="2">
        <f>RSI!B341</f>
        <v>16.466999999999999</v>
      </c>
      <c r="C341" s="2">
        <f>RSI!I341</f>
        <v>65.62646616697117</v>
      </c>
      <c r="D341" s="2">
        <f>MACD!E341</f>
        <v>-0.3233776854032584</v>
      </c>
      <c r="E341" s="2">
        <f>MACD!F341</f>
        <v>-0.20025988673267364</v>
      </c>
      <c r="F341" s="2">
        <f>'Moving Avg'!D341</f>
        <v>16.291359999999997</v>
      </c>
      <c r="G341" s="2">
        <f>'Moving Avg'!F341</f>
        <v>15.971994999999998</v>
      </c>
      <c r="H341" s="2">
        <f>'Moving Avg'!G341</f>
        <v>15.890755999999996</v>
      </c>
      <c r="I341" s="2">
        <f>'Moving Avg'!H341</f>
        <v>17.496285500000003</v>
      </c>
      <c r="J341" s="5" t="str">
        <f>OBV!F341</f>
        <v>BULLISH</v>
      </c>
      <c r="K341" s="5" t="str">
        <f>OBV!G341</f>
        <v>STRONG</v>
      </c>
      <c r="L341" s="5" t="str">
        <f>OBV!H341</f>
        <v>CONFIRMED BULLISH</v>
      </c>
    </row>
    <row r="342" spans="1:12" ht="13.5" x14ac:dyDescent="0.25">
      <c r="A342" s="3">
        <f>RSI!A342</f>
        <v>42801</v>
      </c>
      <c r="B342" s="2">
        <f>RSI!B342</f>
        <v>16.3672</v>
      </c>
      <c r="C342" s="2">
        <f>RSI!I342</f>
        <v>60.84002864832555</v>
      </c>
      <c r="D342" s="2">
        <f>MACD!E342</f>
        <v>-0.26502920396253948</v>
      </c>
      <c r="E342" s="2">
        <f>MACD!F342</f>
        <v>-0.21321375017864683</v>
      </c>
      <c r="F342" s="2">
        <f>'Moving Avg'!D342</f>
        <v>16.367199999999997</v>
      </c>
      <c r="G342" s="2">
        <f>'Moving Avg'!F342</f>
        <v>15.997444999999999</v>
      </c>
      <c r="H342" s="2">
        <f>'Moving Avg'!G342</f>
        <v>15.893949999999997</v>
      </c>
      <c r="I342" s="2">
        <f>'Moving Avg'!H342</f>
        <v>17.493241500000003</v>
      </c>
      <c r="J342" s="5" t="str">
        <f>OBV!F342</f>
        <v>BULLISH</v>
      </c>
      <c r="K342" s="5" t="str">
        <f>OBV!G342</f>
        <v>STRONG</v>
      </c>
      <c r="L342" s="5" t="str">
        <f>OBV!H342</f>
        <v>CONFIRMED BULLISH</v>
      </c>
    </row>
    <row r="343" spans="1:12" ht="13.5" x14ac:dyDescent="0.25">
      <c r="A343" s="3">
        <f>RSI!A343</f>
        <v>42802</v>
      </c>
      <c r="B343" s="2">
        <f>RSI!B343</f>
        <v>16.3672</v>
      </c>
      <c r="C343" s="2">
        <f>RSI!I343</f>
        <v>60.84002864832555</v>
      </c>
      <c r="D343" s="2">
        <f>MACD!E343</f>
        <v>-0.21743162785983827</v>
      </c>
      <c r="E343" s="2">
        <f>MACD!F343</f>
        <v>-0.21405732571488514</v>
      </c>
      <c r="F343" s="2">
        <f>'Moving Avg'!D343</f>
        <v>16.387159999999998</v>
      </c>
      <c r="G343" s="2">
        <f>'Moving Avg'!F343</f>
        <v>16.022895000000002</v>
      </c>
      <c r="H343" s="2">
        <f>'Moving Avg'!G343</f>
        <v>15.911713999999996</v>
      </c>
      <c r="I343" s="2">
        <f>'Moving Avg'!H343</f>
        <v>17.485357500000006</v>
      </c>
      <c r="J343" s="5" t="str">
        <f>OBV!F343</f>
        <v>BULLISH</v>
      </c>
      <c r="K343" s="5" t="str">
        <f>OBV!G343</f>
        <v>NEUTRAL</v>
      </c>
      <c r="L343" s="5" t="str">
        <f>OBV!H343</f>
        <v>CONFIRMED BULLISH</v>
      </c>
    </row>
    <row r="344" spans="1:12" ht="13.5" x14ac:dyDescent="0.25">
      <c r="A344" s="3">
        <f>RSI!A344</f>
        <v>42803</v>
      </c>
      <c r="B344" s="2">
        <f>RSI!B344</f>
        <v>16.3672</v>
      </c>
      <c r="C344" s="2">
        <f>RSI!I344</f>
        <v>60.84002864832555</v>
      </c>
      <c r="D344" s="2">
        <f>MACD!E344</f>
        <v>-0.2402149328749914</v>
      </c>
      <c r="E344" s="2">
        <f>MACD!F344</f>
        <v>-0.21928884714690641</v>
      </c>
      <c r="F344" s="2">
        <f>'Moving Avg'!D344</f>
        <v>16.407119999999999</v>
      </c>
      <c r="G344" s="2">
        <f>'Moving Avg'!F344</f>
        <v>16.050340000000002</v>
      </c>
      <c r="H344" s="2">
        <f>'Moving Avg'!G344</f>
        <v>15.929677999999997</v>
      </c>
      <c r="I344" s="2">
        <f>'Moving Avg'!H344</f>
        <v>17.477373500000006</v>
      </c>
      <c r="J344" s="5" t="str">
        <f>OBV!F344</f>
        <v>BULLISH</v>
      </c>
      <c r="K344" s="5" t="str">
        <f>OBV!G344</f>
        <v>NEUTRAL</v>
      </c>
      <c r="L344" s="5" t="str">
        <f>OBV!H344</f>
        <v>CONFIRMED BULLISH</v>
      </c>
    </row>
    <row r="345" spans="1:12" ht="13.5" x14ac:dyDescent="0.25">
      <c r="A345" s="3">
        <f>RSI!A345</f>
        <v>42804</v>
      </c>
      <c r="B345" s="2">
        <f>RSI!B345</f>
        <v>16.3672</v>
      </c>
      <c r="C345" s="2">
        <f>RSI!I345</f>
        <v>60.84002864832555</v>
      </c>
      <c r="D345" s="2">
        <f>MACD!E345</f>
        <v>-0.24566037204213131</v>
      </c>
      <c r="E345" s="2">
        <f>MACD!F345</f>
        <v>-0.2245631521259514</v>
      </c>
      <c r="F345" s="2">
        <f>'Moving Avg'!D345</f>
        <v>16.387159999999998</v>
      </c>
      <c r="G345" s="2">
        <f>'Moving Avg'!F345</f>
        <v>16.075290000000003</v>
      </c>
      <c r="H345" s="2">
        <f>'Moving Avg'!G345</f>
        <v>15.947641999999997</v>
      </c>
      <c r="I345" s="2">
        <f>'Moving Avg'!H345</f>
        <v>17.469389500000005</v>
      </c>
      <c r="J345" s="5" t="str">
        <f>OBV!F345</f>
        <v>BEARISH</v>
      </c>
      <c r="K345" s="5" t="str">
        <f>OBV!G345</f>
        <v>NEUTRAL</v>
      </c>
      <c r="L345" s="5" t="str">
        <f>OBV!H345</f>
        <v>CONFIRMED BEARISH</v>
      </c>
    </row>
    <row r="346" spans="1:12" ht="13.5" x14ac:dyDescent="0.25">
      <c r="A346" s="3">
        <f>RSI!A346</f>
        <v>42807</v>
      </c>
      <c r="B346" s="2">
        <f>RSI!B346</f>
        <v>16.3672</v>
      </c>
      <c r="C346" s="2">
        <f>RSI!I346</f>
        <v>60.840028648325543</v>
      </c>
      <c r="D346" s="2">
        <f>MACD!E346</f>
        <v>-0.25167648110992502</v>
      </c>
      <c r="E346" s="2">
        <f>MACD!F346</f>
        <v>-0.22998581792274614</v>
      </c>
      <c r="F346" s="2">
        <f>'Moving Avg'!D346</f>
        <v>16.3672</v>
      </c>
      <c r="G346" s="2">
        <f>'Moving Avg'!F346</f>
        <v>16.100240000000007</v>
      </c>
      <c r="H346" s="2">
        <f>'Moving Avg'!G346</f>
        <v>15.963609999999996</v>
      </c>
      <c r="I346" s="2">
        <f>'Moving Avg'!H346</f>
        <v>17.461405500000009</v>
      </c>
      <c r="J346" s="5" t="str">
        <f>OBV!F346</f>
        <v>BEARISH</v>
      </c>
      <c r="K346" s="5" t="str">
        <f>OBV!G346</f>
        <v>NEUTRAL</v>
      </c>
      <c r="L346" s="5" t="str">
        <f>OBV!H346</f>
        <v>CONFIRMED BEARISH</v>
      </c>
    </row>
    <row r="347" spans="1:12" ht="13.5" x14ac:dyDescent="0.25">
      <c r="A347" s="3">
        <f>RSI!A347</f>
        <v>42808</v>
      </c>
      <c r="B347" s="2">
        <f>RSI!B347</f>
        <v>15.6387</v>
      </c>
      <c r="C347" s="2">
        <f>RSI!I347</f>
        <v>34.349995866164022</v>
      </c>
      <c r="D347" s="2">
        <f>MACD!E347</f>
        <v>-0.20103125053785575</v>
      </c>
      <c r="E347" s="2">
        <f>MACD!F347</f>
        <v>-0.22419490444576806</v>
      </c>
      <c r="F347" s="2">
        <f>'Moving Avg'!D347</f>
        <v>16.221499999999999</v>
      </c>
      <c r="G347" s="2">
        <f>'Moving Avg'!F347</f>
        <v>16.093755000000005</v>
      </c>
      <c r="H347" s="2">
        <f>'Moving Avg'!G347</f>
        <v>15.965007999999996</v>
      </c>
      <c r="I347" s="2">
        <f>'Moving Avg'!H347</f>
        <v>17.449779000000007</v>
      </c>
      <c r="J347" s="5" t="str">
        <f>OBV!F347</f>
        <v>NEUTRAL</v>
      </c>
      <c r="K347" s="5" t="str">
        <f>OBV!G347</f>
        <v>NEUTRAL</v>
      </c>
      <c r="L347" s="5" t="str">
        <f>OBV!H347</f>
        <v>NEUTRAL</v>
      </c>
    </row>
    <row r="348" spans="1:12" ht="13.5" x14ac:dyDescent="0.25">
      <c r="A348" s="3">
        <f>RSI!A348</f>
        <v>42809</v>
      </c>
      <c r="B348" s="2">
        <f>RSI!B348</f>
        <v>15.8283</v>
      </c>
      <c r="C348" s="2">
        <f>RSI!I348</f>
        <v>41.490266400488586</v>
      </c>
      <c r="D348" s="2">
        <f>MACD!E348</f>
        <v>-0.1261401866932097</v>
      </c>
      <c r="E348" s="2">
        <f>MACD!F348</f>
        <v>-0.20458396089525638</v>
      </c>
      <c r="F348" s="2">
        <f>'Moving Avg'!D348</f>
        <v>16.113720000000001</v>
      </c>
      <c r="G348" s="2">
        <f>'Moving Avg'!F348</f>
        <v>16.101740000000007</v>
      </c>
      <c r="H348" s="2">
        <f>'Moving Avg'!G348</f>
        <v>15.961015999999995</v>
      </c>
      <c r="I348" s="2">
        <f>'Moving Avg'!H348</f>
        <v>17.44179500000001</v>
      </c>
      <c r="J348" s="5" t="str">
        <f>OBV!F348</f>
        <v>BULLISH</v>
      </c>
      <c r="K348" s="5" t="str">
        <f>OBV!G348</f>
        <v>STRONG</v>
      </c>
      <c r="L348" s="5" t="str">
        <f>OBV!H348</f>
        <v>BULLISH DIVERGENCE</v>
      </c>
    </row>
    <row r="349" spans="1:12" ht="13.5" x14ac:dyDescent="0.25">
      <c r="A349" s="3">
        <f>RSI!A349</f>
        <v>42810</v>
      </c>
      <c r="B349" s="2">
        <f>RSI!B349</f>
        <v>15.8283</v>
      </c>
      <c r="C349" s="2">
        <f>RSI!I349</f>
        <v>41.490266400488586</v>
      </c>
      <c r="D349" s="2">
        <f>MACD!E349</f>
        <v>-6.1023368163148461E-2</v>
      </c>
      <c r="E349" s="2">
        <f>MACD!F349</f>
        <v>-0.17587184234883482</v>
      </c>
      <c r="F349" s="2">
        <f>'Moving Avg'!D349</f>
        <v>16.005940000000002</v>
      </c>
      <c r="G349" s="2">
        <f>'Moving Avg'!F349</f>
        <v>16.110225000000003</v>
      </c>
      <c r="H349" s="2">
        <f>'Moving Avg'!G349</f>
        <v>15.957023999999999</v>
      </c>
      <c r="I349" s="2">
        <f>'Moving Avg'!H349</f>
        <v>17.433112500000011</v>
      </c>
      <c r="J349" s="5" t="str">
        <f>OBV!F349</f>
        <v>BULLISH</v>
      </c>
      <c r="K349" s="5" t="str">
        <f>OBV!G349</f>
        <v>STRONG</v>
      </c>
      <c r="L349" s="5" t="str">
        <f>OBV!H349</f>
        <v>BULLISH DIVERGENCE</v>
      </c>
    </row>
    <row r="350" spans="1:12" ht="13.5" x14ac:dyDescent="0.25">
      <c r="A350" s="3">
        <f>RSI!A350</f>
        <v>42811</v>
      </c>
      <c r="B350" s="2">
        <f>RSI!B350</f>
        <v>16.267399999999999</v>
      </c>
      <c r="C350" s="2">
        <f>RSI!I350</f>
        <v>54.718342752953262</v>
      </c>
      <c r="D350" s="2">
        <f>MACD!E350</f>
        <v>-6.1247397630985745E-3</v>
      </c>
      <c r="E350" s="2">
        <f>MACD!F350</f>
        <v>-0.14192242183168757</v>
      </c>
      <c r="F350" s="2">
        <f>'Moving Avg'!D350</f>
        <v>15.985979999999998</v>
      </c>
      <c r="G350" s="2">
        <f>'Moving Avg'!F350</f>
        <v>16.141660000000005</v>
      </c>
      <c r="H350" s="2">
        <f>'Moving Avg'!G350</f>
        <v>15.961813999999997</v>
      </c>
      <c r="I350" s="2">
        <f>'Moving Avg'!H350</f>
        <v>17.427274000000011</v>
      </c>
      <c r="J350" s="5" t="str">
        <f>OBV!F350</f>
        <v>BULLISH</v>
      </c>
      <c r="K350" s="5" t="str">
        <f>OBV!G350</f>
        <v>STRONG</v>
      </c>
      <c r="L350" s="5" t="str">
        <f>OBV!H350</f>
        <v>BULLISH DIVERGENCE</v>
      </c>
    </row>
    <row r="351" spans="1:12" ht="13.5" x14ac:dyDescent="0.25">
      <c r="A351" s="3">
        <f>RSI!A351</f>
        <v>42815</v>
      </c>
      <c r="B351" s="2">
        <f>RSI!B351</f>
        <v>15.818300000000001</v>
      </c>
      <c r="C351" s="2">
        <f>RSI!I351</f>
        <v>43.809047729257934</v>
      </c>
      <c r="D351" s="2">
        <f>MACD!E351</f>
        <v>7.2498114279827774E-2</v>
      </c>
      <c r="E351" s="2">
        <f>MACD!F351</f>
        <v>-9.9038314609384517E-2</v>
      </c>
      <c r="F351" s="2">
        <f>'Moving Avg'!D351</f>
        <v>15.876200000000001</v>
      </c>
      <c r="G351" s="2">
        <f>'Moving Avg'!F351</f>
        <v>16.150640000000003</v>
      </c>
      <c r="H351" s="2">
        <f>'Moving Avg'!G351</f>
        <v>15.958820000000001</v>
      </c>
      <c r="I351" s="2">
        <f>'Moving Avg'!H351</f>
        <v>17.419190000000011</v>
      </c>
      <c r="J351" s="5" t="str">
        <f>OBV!F351</f>
        <v>BULLISH</v>
      </c>
      <c r="K351" s="5" t="str">
        <f>OBV!G351</f>
        <v>STRONG</v>
      </c>
      <c r="L351" s="5" t="str">
        <f>OBV!H351</f>
        <v>BULLISH DIVERGENCE</v>
      </c>
    </row>
    <row r="352" spans="1:12" ht="13.5" x14ac:dyDescent="0.25">
      <c r="A352" s="3">
        <f>RSI!A352</f>
        <v>42816</v>
      </c>
      <c r="B352" s="2">
        <f>RSI!B352</f>
        <v>16.357199999999999</v>
      </c>
      <c r="C352" s="2">
        <f>RSI!I352</f>
        <v>55.320326130678389</v>
      </c>
      <c r="D352" s="2">
        <f>MACD!E352</f>
        <v>8.5391255033915314E-2</v>
      </c>
      <c r="E352" s="2">
        <f>MACD!F352</f>
        <v>-6.2152400680724557E-2</v>
      </c>
      <c r="F352" s="2">
        <f>'Moving Avg'!D352</f>
        <v>16.0199</v>
      </c>
      <c r="G352" s="2">
        <f>'Moving Avg'!F352</f>
        <v>16.15513</v>
      </c>
      <c r="H352" s="2">
        <f>'Moving Avg'!G352</f>
        <v>15.966604</v>
      </c>
      <c r="I352" s="2">
        <f>'Moving Avg'!H352</f>
        <v>17.413800500000008</v>
      </c>
      <c r="J352" s="5" t="str">
        <f>OBV!F352</f>
        <v>BULLISH</v>
      </c>
      <c r="K352" s="5" t="str">
        <f>OBV!G352</f>
        <v>STRONG</v>
      </c>
      <c r="L352" s="5" t="str">
        <f>OBV!H352</f>
        <v>CONFIRMED BULLISH</v>
      </c>
    </row>
    <row r="353" spans="1:12" ht="13.5" x14ac:dyDescent="0.25">
      <c r="A353" s="3">
        <f>RSI!A353</f>
        <v>42817</v>
      </c>
      <c r="B353" s="2">
        <f>RSI!B353</f>
        <v>16.357199999999999</v>
      </c>
      <c r="C353" s="2">
        <f>RSI!I353</f>
        <v>55.320326130678382</v>
      </c>
      <c r="D353" s="2">
        <f>MACD!E353</f>
        <v>9.4633558986160438E-2</v>
      </c>
      <c r="E353" s="2">
        <f>MACD!F353</f>
        <v>-3.079520874734756E-2</v>
      </c>
      <c r="F353" s="2">
        <f>'Moving Avg'!D353</f>
        <v>16.125679999999999</v>
      </c>
      <c r="G353" s="2">
        <f>'Moving Avg'!F353</f>
        <v>16.159619999999997</v>
      </c>
      <c r="H353" s="2">
        <f>'Moving Avg'!G353</f>
        <v>15.974388000000003</v>
      </c>
      <c r="I353" s="2">
        <f>'Moving Avg'!H353</f>
        <v>17.411904000000007</v>
      </c>
      <c r="J353" s="5" t="str">
        <f>OBV!F353</f>
        <v>BULLISH</v>
      </c>
      <c r="K353" s="5" t="str">
        <f>OBV!G353</f>
        <v>NEUTRAL</v>
      </c>
      <c r="L353" s="5" t="str">
        <f>OBV!H353</f>
        <v>CONFIRMED BULLISH</v>
      </c>
    </row>
    <row r="354" spans="1:12" ht="13.5" x14ac:dyDescent="0.25">
      <c r="A354" s="3">
        <f>RSI!A354</f>
        <v>42818</v>
      </c>
      <c r="B354" s="2">
        <f>RSI!B354</f>
        <v>16.3672</v>
      </c>
      <c r="C354" s="2">
        <f>RSI!I354</f>
        <v>55.5164443054949</v>
      </c>
      <c r="D354" s="2">
        <f>MACD!E354</f>
        <v>0.1001694545728391</v>
      </c>
      <c r="E354" s="2">
        <f>MACD!F354</f>
        <v>-4.6022760833102257E-3</v>
      </c>
      <c r="F354" s="2">
        <f>'Moving Avg'!D354</f>
        <v>16.233460000000001</v>
      </c>
      <c r="G354" s="2">
        <f>'Moving Avg'!F354</f>
        <v>16.184570000000001</v>
      </c>
      <c r="H354" s="2">
        <f>'Moving Avg'!G354</f>
        <v>15.982372000000003</v>
      </c>
      <c r="I354" s="2">
        <f>'Moving Avg'!H354</f>
        <v>17.410057500000008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</row>
    <row r="355" spans="1:12" ht="13.5" x14ac:dyDescent="0.25">
      <c r="A355" s="3">
        <f>RSI!A355</f>
        <v>42821</v>
      </c>
      <c r="B355" s="2">
        <f>RSI!B355</f>
        <v>16.3672</v>
      </c>
      <c r="C355" s="2">
        <f>RSI!I355</f>
        <v>55.516444305494907</v>
      </c>
      <c r="D355" s="2">
        <f>MACD!E355</f>
        <v>0.1033651624590064</v>
      </c>
      <c r="E355" s="2">
        <f>MACD!F355</f>
        <v>1.6991211625153102E-2</v>
      </c>
      <c r="F355" s="2">
        <f>'Moving Avg'!D355</f>
        <v>16.253419999999998</v>
      </c>
      <c r="G355" s="2">
        <f>'Moving Avg'!F355</f>
        <v>16.204530000000002</v>
      </c>
      <c r="H355" s="2">
        <f>'Moving Avg'!G355</f>
        <v>15.990356000000004</v>
      </c>
      <c r="I355" s="2">
        <f>'Moving Avg'!H355</f>
        <v>17.405716000000005</v>
      </c>
      <c r="J355" s="5" t="str">
        <f>OBV!F355</f>
        <v>BULLISH</v>
      </c>
      <c r="K355" s="5" t="str">
        <f>OBV!G355</f>
        <v>NEUTRAL</v>
      </c>
      <c r="L355" s="5" t="str">
        <f>OBV!H355</f>
        <v>CONFIRMED BULLISH</v>
      </c>
    </row>
    <row r="356" spans="1:12" ht="13.5" x14ac:dyDescent="0.25">
      <c r="A356" s="3">
        <f>RSI!A356</f>
        <v>42822</v>
      </c>
      <c r="B356" s="2">
        <f>RSI!B356</f>
        <v>16.427099999999999</v>
      </c>
      <c r="C356" s="2">
        <f>RSI!I356</f>
        <v>56.832754882210409</v>
      </c>
      <c r="D356" s="2">
        <f>MACD!E356</f>
        <v>0.10025393459250864</v>
      </c>
      <c r="E356" s="2">
        <f>MACD!F356</f>
        <v>3.3643756218624213E-2</v>
      </c>
      <c r="F356" s="2">
        <f>'Moving Avg'!D356</f>
        <v>16.375179999999997</v>
      </c>
      <c r="G356" s="2">
        <f>'Moving Avg'!F356</f>
        <v>16.227485000000001</v>
      </c>
      <c r="H356" s="2">
        <f>'Moving Avg'!G356</f>
        <v>15.999538000000005</v>
      </c>
      <c r="I356" s="2">
        <f>'Moving Avg'!H356</f>
        <v>17.404169000000003</v>
      </c>
      <c r="J356" s="5" t="str">
        <f>OBV!F356</f>
        <v>BULLISH</v>
      </c>
      <c r="K356" s="5" t="str">
        <f>OBV!G356</f>
        <v>NEUTRAL</v>
      </c>
      <c r="L356" s="5" t="str">
        <f>OBV!H356</f>
        <v>CONFIRMED BULLISH</v>
      </c>
    </row>
    <row r="357" spans="1:12" ht="13.5" x14ac:dyDescent="0.25">
      <c r="A357" s="3">
        <f>RSI!A357</f>
        <v>42823</v>
      </c>
      <c r="B357" s="2">
        <f>RSI!B357</f>
        <v>16.417100000000001</v>
      </c>
      <c r="C357" s="2">
        <f>RSI!I357</f>
        <v>56.532001100912751</v>
      </c>
      <c r="D357" s="2">
        <f>MACD!E357</f>
        <v>-1.5344935497680012E-2</v>
      </c>
      <c r="E357" s="2">
        <f>MACD!F357</f>
        <v>2.3846017875363369E-2</v>
      </c>
      <c r="F357" s="2">
        <f>'Moving Avg'!D357</f>
        <v>16.387160000000002</v>
      </c>
      <c r="G357" s="2">
        <f>'Moving Avg'!F357</f>
        <v>16.248940000000001</v>
      </c>
      <c r="H357" s="2">
        <f>'Moving Avg'!G357</f>
        <v>16.008520000000008</v>
      </c>
      <c r="I357" s="2">
        <f>'Moving Avg'!H357</f>
        <v>17.403370500000005</v>
      </c>
      <c r="J357" s="5" t="str">
        <f>OBV!F357</f>
        <v>BULLISH</v>
      </c>
      <c r="K357" s="5" t="str">
        <f>OBV!G357</f>
        <v>NEUTRAL</v>
      </c>
      <c r="L357" s="5" t="str">
        <f>OBV!H357</f>
        <v>CONFIRMED BULLISH</v>
      </c>
    </row>
    <row r="358" spans="1:12" ht="13.5" x14ac:dyDescent="0.25">
      <c r="A358" s="3">
        <f>RSI!A358</f>
        <v>42824</v>
      </c>
      <c r="B358" s="2">
        <f>RSI!B358</f>
        <v>16.417100000000001</v>
      </c>
      <c r="C358" s="2">
        <f>RSI!I358</f>
        <v>56.532001100912751</v>
      </c>
      <c r="D358" s="2">
        <f>MACD!E358</f>
        <v>-8.5440404252128843E-2</v>
      </c>
      <c r="E358" s="2">
        <f>MACD!F358</f>
        <v>1.988733449864926E-3</v>
      </c>
      <c r="F358" s="2">
        <f>'Moving Avg'!D358</f>
        <v>16.399140000000003</v>
      </c>
      <c r="G358" s="2">
        <f>'Moving Avg'!F358</f>
        <v>16.256425000000004</v>
      </c>
      <c r="H358" s="2">
        <f>'Moving Avg'!G358</f>
        <v>16.017502000000007</v>
      </c>
      <c r="I358" s="2">
        <f>'Moving Avg'!H358</f>
        <v>17.403021000000006</v>
      </c>
      <c r="J358" s="5" t="str">
        <f>OBV!F358</f>
        <v>BULLISH</v>
      </c>
      <c r="K358" s="5" t="str">
        <f>OBV!G358</f>
        <v>NEUTRAL</v>
      </c>
      <c r="L358" s="5" t="str">
        <f>OBV!H358</f>
        <v>CONFIRMED BULLISH</v>
      </c>
    </row>
    <row r="359" spans="1:12" ht="13.5" x14ac:dyDescent="0.25">
      <c r="A359" s="3">
        <f>RSI!A359</f>
        <v>42825</v>
      </c>
      <c r="B359" s="2">
        <f>RSI!B359</f>
        <v>16.417100000000001</v>
      </c>
      <c r="C359" s="2">
        <f>RSI!I359</f>
        <v>56.532001100912751</v>
      </c>
      <c r="D359" s="2">
        <f>MACD!E359</f>
        <v>-0.14609479824205707</v>
      </c>
      <c r="E359" s="2">
        <f>MACD!F359</f>
        <v>-2.7627972888519474E-2</v>
      </c>
      <c r="F359" s="2">
        <f>'Moving Avg'!D359</f>
        <v>16.409120000000001</v>
      </c>
      <c r="G359" s="2">
        <f>'Moving Avg'!F359</f>
        <v>16.263910000000003</v>
      </c>
      <c r="H359" s="2">
        <f>'Moving Avg'!G359</f>
        <v>16.026484000000004</v>
      </c>
      <c r="I359" s="2">
        <f>'Moving Avg'!H359</f>
        <v>17.405067000000006</v>
      </c>
      <c r="J359" s="5" t="str">
        <f>OBV!F359</f>
        <v>BULLISH</v>
      </c>
      <c r="K359" s="5" t="str">
        <f>OBV!G359</f>
        <v>NEUTRAL</v>
      </c>
      <c r="L359" s="5" t="str">
        <f>OBV!H359</f>
        <v>CONFIRMED BULLISH</v>
      </c>
    </row>
    <row r="360" spans="1:12" ht="13.5" x14ac:dyDescent="0.25">
      <c r="A360" s="3">
        <f>RSI!A360</f>
        <v>42828</v>
      </c>
      <c r="B360" s="2">
        <f>RSI!B360</f>
        <v>16.417100000000001</v>
      </c>
      <c r="C360" s="2">
        <f>RSI!I360</f>
        <v>56.532001100912751</v>
      </c>
      <c r="D360" s="2">
        <f>MACD!E360</f>
        <v>-0.13110727446502679</v>
      </c>
      <c r="E360" s="2">
        <f>MACD!F360</f>
        <v>-4.8323833203820943E-2</v>
      </c>
      <c r="F360" s="2">
        <f>'Moving Avg'!D360</f>
        <v>16.419100000000004</v>
      </c>
      <c r="G360" s="2">
        <f>'Moving Avg'!F360</f>
        <v>16.261415000000003</v>
      </c>
      <c r="H360" s="2">
        <f>'Moving Avg'!G360</f>
        <v>16.035466000000007</v>
      </c>
      <c r="I360" s="2">
        <f>'Moving Avg'!H360</f>
        <v>17.407262500000005</v>
      </c>
      <c r="J360" s="5" t="str">
        <f>OBV!F360</f>
        <v>BULLISH</v>
      </c>
      <c r="K360" s="5" t="str">
        <f>OBV!G360</f>
        <v>NEUTRAL</v>
      </c>
      <c r="L360" s="5" t="str">
        <f>OBV!H360</f>
        <v>CONFIRMED BULLISH</v>
      </c>
    </row>
    <row r="361" spans="1:12" ht="13.5" x14ac:dyDescent="0.25">
      <c r="A361" s="3">
        <f>RSI!A361</f>
        <v>42829</v>
      </c>
      <c r="B361" s="2">
        <f>RSI!B361</f>
        <v>16.247399999999999</v>
      </c>
      <c r="C361" s="2">
        <f>RSI!I361</f>
        <v>50.439398360656597</v>
      </c>
      <c r="D361" s="2">
        <f>MACD!E361</f>
        <v>-0.17609873276547106</v>
      </c>
      <c r="E361" s="2">
        <f>MACD!F361</f>
        <v>-7.3878813116150965E-2</v>
      </c>
      <c r="F361" s="2">
        <f>'Moving Avg'!D361</f>
        <v>16.38316</v>
      </c>
      <c r="G361" s="2">
        <f>'Moving Avg'!F361</f>
        <v>16.250435</v>
      </c>
      <c r="H361" s="2">
        <f>'Moving Avg'!G361</f>
        <v>16.041054000000003</v>
      </c>
      <c r="I361" s="2">
        <f>'Moving Avg'!H361</f>
        <v>17.406214500000004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</row>
    <row r="362" spans="1:12" ht="13.5" x14ac:dyDescent="0.25">
      <c r="A362" s="3">
        <f>RSI!A362</f>
        <v>42830</v>
      </c>
      <c r="B362" s="2">
        <f>RSI!B362</f>
        <v>15.968</v>
      </c>
      <c r="C362" s="2">
        <f>RSI!I362</f>
        <v>42.347263736719754</v>
      </c>
      <c r="D362" s="2">
        <f>MACD!E362</f>
        <v>-0.11062766752775133</v>
      </c>
      <c r="E362" s="2">
        <f>MACD!F362</f>
        <v>-8.1228583998471049E-2</v>
      </c>
      <c r="F362" s="2">
        <f>'Moving Avg'!D362</f>
        <v>16.293340000000001</v>
      </c>
      <c r="G362" s="2">
        <f>'Moving Avg'!F362</f>
        <v>16.230474999999998</v>
      </c>
      <c r="H362" s="2">
        <f>'Moving Avg'!G362</f>
        <v>16.043050000000004</v>
      </c>
      <c r="I362" s="2">
        <f>'Moving Avg'!H362</f>
        <v>17.405216500000005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</row>
    <row r="363" spans="1:12" ht="13.5" x14ac:dyDescent="0.25">
      <c r="A363" s="3">
        <f>RSI!A363</f>
        <v>42831</v>
      </c>
      <c r="B363" s="2">
        <f>RSI!B363</f>
        <v>15.968</v>
      </c>
      <c r="C363" s="2">
        <f>RSI!I363</f>
        <v>42.347263736719754</v>
      </c>
      <c r="D363" s="2">
        <f>MACD!E363</f>
        <v>-5.3636631600447515E-2</v>
      </c>
      <c r="E363" s="2">
        <f>MACD!F363</f>
        <v>-7.5710193518866348E-2</v>
      </c>
      <c r="F363" s="2">
        <f>'Moving Avg'!D363</f>
        <v>16.203520000000001</v>
      </c>
      <c r="G363" s="2">
        <f>'Moving Avg'!F363</f>
        <v>16.210515000000004</v>
      </c>
      <c r="H363" s="2">
        <f>'Moving Avg'!G363</f>
        <v>16.049038000000003</v>
      </c>
      <c r="I363" s="2">
        <f>'Moving Avg'!H363</f>
        <v>17.4047175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</row>
    <row r="364" spans="1:12" ht="13.5" x14ac:dyDescent="0.25">
      <c r="A364" s="3">
        <f>RSI!A364</f>
        <v>42832</v>
      </c>
      <c r="B364" s="2">
        <f>RSI!B364</f>
        <v>15.968</v>
      </c>
      <c r="C364" s="2">
        <f>RSI!I364</f>
        <v>42.347263736719754</v>
      </c>
      <c r="D364" s="2">
        <f>MACD!E364</f>
        <v>-2.4005022374531393E-3</v>
      </c>
      <c r="E364" s="2">
        <f>MACD!F364</f>
        <v>-6.1048255262583707E-2</v>
      </c>
      <c r="F364" s="2">
        <f>'Moving Avg'!D364</f>
        <v>16.113700000000001</v>
      </c>
      <c r="G364" s="2">
        <f>'Moving Avg'!F364</f>
        <v>16.190555000000003</v>
      </c>
      <c r="H364" s="2">
        <f>'Moving Avg'!G364</f>
        <v>16.055026000000002</v>
      </c>
      <c r="I364" s="2">
        <f>'Moving Avg'!H364</f>
        <v>17.404568000000001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</row>
    <row r="365" spans="1:12" ht="13.5" x14ac:dyDescent="0.25">
      <c r="A365" s="3">
        <f>RSI!A365</f>
        <v>42835</v>
      </c>
      <c r="B365" s="2">
        <f>RSI!B365</f>
        <v>15.968</v>
      </c>
      <c r="C365" s="2">
        <f>RSI!I365</f>
        <v>42.347263736719754</v>
      </c>
      <c r="D365" s="2">
        <f>MACD!E365</f>
        <v>4.2318408257624895E-2</v>
      </c>
      <c r="E365" s="2">
        <f>MACD!F365</f>
        <v>-4.0374922558541991E-2</v>
      </c>
      <c r="F365" s="2">
        <f>'Moving Avg'!D365</f>
        <v>16.023880000000002</v>
      </c>
      <c r="G365" s="2">
        <f>'Moving Avg'!F365</f>
        <v>16.170595000000002</v>
      </c>
      <c r="H365" s="2">
        <f>'Moving Avg'!G365</f>
        <v>16.061014000000004</v>
      </c>
      <c r="I365" s="2">
        <f>'Moving Avg'!H365</f>
        <v>17.404418499999998</v>
      </c>
      <c r="J365" s="5" t="str">
        <f>OBV!F365</f>
        <v>BEARISH</v>
      </c>
      <c r="K365" s="5" t="str">
        <f>OBV!G365</f>
        <v>NEUTRAL</v>
      </c>
      <c r="L365" s="5" t="str">
        <f>OBV!H365</f>
        <v>CONFIRMED BEARISH</v>
      </c>
    </row>
    <row r="366" spans="1:12" ht="13.5" x14ac:dyDescent="0.25">
      <c r="A366" s="3">
        <f>RSI!A366</f>
        <v>42836</v>
      </c>
      <c r="B366" s="2">
        <f>RSI!B366</f>
        <v>15.968</v>
      </c>
      <c r="C366" s="2">
        <f>RSI!I366</f>
        <v>42.347263736719761</v>
      </c>
      <c r="D366" s="2">
        <f>MACD!E366</f>
        <v>9.0637002995848093E-2</v>
      </c>
      <c r="E366" s="2">
        <f>MACD!F366</f>
        <v>-1.4172537447663974E-2</v>
      </c>
      <c r="F366" s="2">
        <f>'Moving Avg'!D366</f>
        <v>15.968</v>
      </c>
      <c r="G366" s="2">
        <f>'Moving Avg'!F366</f>
        <v>16.150635000000005</v>
      </c>
      <c r="H366" s="2">
        <f>'Moving Avg'!G366</f>
        <v>16.067002000000002</v>
      </c>
      <c r="I366" s="2">
        <f>'Moving Avg'!H366</f>
        <v>17.404268999999996</v>
      </c>
      <c r="J366" s="5" t="str">
        <f>OBV!F366</f>
        <v>BEARISH</v>
      </c>
      <c r="K366" s="5" t="str">
        <f>OBV!G366</f>
        <v>NEUTRAL</v>
      </c>
      <c r="L366" s="5" t="str">
        <f>OBV!H366</f>
        <v>CONFIRMED BEARISH</v>
      </c>
    </row>
    <row r="367" spans="1:12" ht="13.5" x14ac:dyDescent="0.25">
      <c r="A367" s="3">
        <f>RSI!A367</f>
        <v>42837</v>
      </c>
      <c r="B367" s="2">
        <f>RSI!B367</f>
        <v>15.968</v>
      </c>
      <c r="C367" s="2">
        <f>RSI!I367</f>
        <v>42.347263736719768</v>
      </c>
      <c r="D367" s="2">
        <f>MACD!E367</f>
        <v>0.13115399883923473</v>
      </c>
      <c r="E367" s="2">
        <f>MACD!F367</f>
        <v>1.4892769809715769E-2</v>
      </c>
      <c r="F367" s="2">
        <f>'Moving Avg'!D367</f>
        <v>15.968</v>
      </c>
      <c r="G367" s="2">
        <f>'Moving Avg'!F367</f>
        <v>16.167100000000005</v>
      </c>
      <c r="H367" s="2">
        <f>'Moving Avg'!G367</f>
        <v>16.073988</v>
      </c>
      <c r="I367" s="2">
        <f>'Moving Avg'!H367</f>
        <v>17.403769999999994</v>
      </c>
      <c r="J367" s="5" t="str">
        <f>OBV!F367</f>
        <v>NEUTRAL</v>
      </c>
      <c r="K367" s="5" t="str">
        <f>OBV!G367</f>
        <v>NEUTRAL</v>
      </c>
      <c r="L367" s="5" t="str">
        <f>OBV!H367</f>
        <v>NEUTRAL</v>
      </c>
    </row>
    <row r="368" spans="1:12" ht="13.5" x14ac:dyDescent="0.25">
      <c r="A368" s="3">
        <f>RSI!A368</f>
        <v>42838</v>
      </c>
      <c r="B368" s="2">
        <f>RSI!B368</f>
        <v>15.968</v>
      </c>
      <c r="C368" s="2">
        <f>RSI!I368</f>
        <v>42.347263736719768</v>
      </c>
      <c r="D368" s="2">
        <f>MACD!E368</f>
        <v>0.16652140015425942</v>
      </c>
      <c r="E368" s="2">
        <f>MACD!F368</f>
        <v>4.5218495878624504E-2</v>
      </c>
      <c r="F368" s="2">
        <f>'Moving Avg'!D368</f>
        <v>15.968</v>
      </c>
      <c r="G368" s="2">
        <f>'Moving Avg'!F368</f>
        <v>16.174085000000002</v>
      </c>
      <c r="H368" s="2">
        <f>'Moving Avg'!G368</f>
        <v>16.075984000000002</v>
      </c>
      <c r="I368" s="2">
        <f>'Moving Avg'!H368</f>
        <v>17.403270999999997</v>
      </c>
      <c r="J368" s="5" t="str">
        <f>OBV!F368</f>
        <v>NEUTRAL</v>
      </c>
      <c r="K368" s="5" t="str">
        <f>OBV!G368</f>
        <v>NEUTRAL</v>
      </c>
      <c r="L368" s="5" t="str">
        <f>OBV!H368</f>
        <v>NEUTRAL</v>
      </c>
    </row>
    <row r="369" spans="1:12" ht="13.5" x14ac:dyDescent="0.25">
      <c r="A369" s="3">
        <f>RSI!A369</f>
        <v>42839</v>
      </c>
      <c r="B369" s="2">
        <f>RSI!B369</f>
        <v>15.489000000000001</v>
      </c>
      <c r="C369" s="2">
        <f>RSI!I369</f>
        <v>28.964177064667624</v>
      </c>
      <c r="D369" s="2">
        <f>MACD!E369</f>
        <v>0.23293265303464494</v>
      </c>
      <c r="E369" s="2">
        <f>MACD!F369</f>
        <v>8.2761327309828603E-2</v>
      </c>
      <c r="F369" s="2">
        <f>'Moving Avg'!D369</f>
        <v>15.872200000000001</v>
      </c>
      <c r="G369" s="2">
        <f>'Moving Avg'!F369</f>
        <v>16.157119999999999</v>
      </c>
      <c r="H369" s="2">
        <f>'Moving Avg'!G369</f>
        <v>16.0686</v>
      </c>
      <c r="I369" s="2">
        <f>'Moving Avg'!H369</f>
        <v>17.400426999999993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</row>
    <row r="370" spans="1:12" ht="13.5" x14ac:dyDescent="0.25">
      <c r="A370" s="3">
        <f>RSI!A370</f>
        <v>42842</v>
      </c>
      <c r="B370" s="2">
        <f>RSI!B370</f>
        <v>15.5688</v>
      </c>
      <c r="C370" s="2">
        <f>RSI!I370</f>
        <v>32.775789279693299</v>
      </c>
      <c r="D370" s="2">
        <f>MACD!E370</f>
        <v>0.28697528531375127</v>
      </c>
      <c r="E370" s="2">
        <f>MACD!F370</f>
        <v>0.12360411891061315</v>
      </c>
      <c r="F370" s="2">
        <f>'Moving Avg'!D370</f>
        <v>15.792359999999999</v>
      </c>
      <c r="G370" s="2">
        <f>'Moving Avg'!F370</f>
        <v>16.12219</v>
      </c>
      <c r="H370" s="2">
        <f>'Moving Avg'!G370</f>
        <v>16.062811999999997</v>
      </c>
      <c r="I370" s="2">
        <f>'Moving Avg'!H370</f>
        <v>17.398430999999992</v>
      </c>
      <c r="J370" s="5" t="str">
        <f>OBV!F370</f>
        <v>BULLISH</v>
      </c>
      <c r="K370" s="5" t="str">
        <f>OBV!G370</f>
        <v>NEUTRAL</v>
      </c>
      <c r="L370" s="5" t="str">
        <f>OBV!H370</f>
        <v>BULLISH DIVERGENCE</v>
      </c>
    </row>
    <row r="371" spans="1:12" ht="13.5" x14ac:dyDescent="0.25">
      <c r="A371" s="3">
        <f>RSI!A371</f>
        <v>42843</v>
      </c>
      <c r="B371" s="2">
        <f>RSI!B371</f>
        <v>15.5688</v>
      </c>
      <c r="C371" s="2">
        <f>RSI!I371</f>
        <v>32.775789279693299</v>
      </c>
      <c r="D371" s="2">
        <f>MACD!E371</f>
        <v>0.30960554951745678</v>
      </c>
      <c r="E371" s="2">
        <f>MACD!F371</f>
        <v>0.1608044050319819</v>
      </c>
      <c r="F371" s="2">
        <f>'Moving Avg'!D371</f>
        <v>15.712519999999998</v>
      </c>
      <c r="G371" s="2">
        <f>'Moving Avg'!F371</f>
        <v>16.109714999999998</v>
      </c>
      <c r="H371" s="2">
        <f>'Moving Avg'!G371</f>
        <v>16.057023999999998</v>
      </c>
      <c r="I371" s="2">
        <f>'Moving Avg'!H371</f>
        <v>17.396434999999993</v>
      </c>
      <c r="J371" s="5" t="str">
        <f>OBV!F371</f>
        <v>BULLISH</v>
      </c>
      <c r="K371" s="5" t="str">
        <f>OBV!G371</f>
        <v>NEUTRAL</v>
      </c>
      <c r="L371" s="5" t="str">
        <f>OBV!H371</f>
        <v>BULLISH DIVERGENCE</v>
      </c>
    </row>
    <row r="372" spans="1:12" ht="13.5" x14ac:dyDescent="0.25">
      <c r="A372" s="3">
        <f>RSI!A372</f>
        <v>42844</v>
      </c>
      <c r="B372" s="2">
        <f>RSI!B372</f>
        <v>15.468999999999999</v>
      </c>
      <c r="C372" s="2">
        <f>RSI!I372</f>
        <v>30.409147354591866</v>
      </c>
      <c r="D372" s="2">
        <f>MACD!E372</f>
        <v>0.2959488556654577</v>
      </c>
      <c r="E372" s="2">
        <f>MACD!F372</f>
        <v>0.18783329515867705</v>
      </c>
      <c r="F372" s="2">
        <f>'Moving Avg'!D372</f>
        <v>15.612719999999999</v>
      </c>
      <c r="G372" s="2">
        <f>'Moving Avg'!F372</f>
        <v>16.065304999999999</v>
      </c>
      <c r="H372" s="2">
        <f>'Moving Avg'!G372</f>
        <v>16.049239999999998</v>
      </c>
      <c r="I372" s="2">
        <f>'Moving Avg'!H372</f>
        <v>17.393440999999989</v>
      </c>
      <c r="J372" s="5" t="str">
        <f>OBV!F372</f>
        <v>BEARISH</v>
      </c>
      <c r="K372" s="5" t="str">
        <f>OBV!G372</f>
        <v>WEAK</v>
      </c>
      <c r="L372" s="5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15.468999999999999</v>
      </c>
      <c r="C373" s="2">
        <f>RSI!I373</f>
        <v>30.409147354591866</v>
      </c>
      <c r="D373" s="2">
        <f>MACD!E373</f>
        <v>0.2875631399048828</v>
      </c>
      <c r="E373" s="2">
        <f>MACD!F373</f>
        <v>0.20777926410791822</v>
      </c>
      <c r="F373" s="2">
        <f>'Moving Avg'!D373</f>
        <v>15.512919999999999</v>
      </c>
      <c r="G373" s="2">
        <f>'Moving Avg'!F373</f>
        <v>16.020894999999999</v>
      </c>
      <c r="H373" s="2">
        <f>'Moving Avg'!G373</f>
        <v>16.041456</v>
      </c>
      <c r="I373" s="2">
        <f>'Moving Avg'!H373</f>
        <v>17.390446999999991</v>
      </c>
      <c r="J373" s="5" t="str">
        <f>OBV!F373</f>
        <v>BEARISH</v>
      </c>
      <c r="K373" s="5" t="str">
        <f>OBV!G373</f>
        <v>WEAK</v>
      </c>
      <c r="L373" s="5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15.468999999999999</v>
      </c>
      <c r="C374" s="2">
        <f>RSI!I374</f>
        <v>30.409147354591866</v>
      </c>
      <c r="D374" s="2">
        <f>MACD!E374</f>
        <v>0.28340267154654164</v>
      </c>
      <c r="E374" s="2">
        <f>MACD!F374</f>
        <v>0.22290394559564292</v>
      </c>
      <c r="F374" s="2">
        <f>'Moving Avg'!D374</f>
        <v>15.50892</v>
      </c>
      <c r="G374" s="2">
        <f>'Moving Avg'!F374</f>
        <v>15.975984999999998</v>
      </c>
      <c r="H374" s="2">
        <f>'Moving Avg'!G374</f>
        <v>16.034470000000002</v>
      </c>
      <c r="I374" s="2">
        <f>'Moving Avg'!H374</f>
        <v>17.38745299999999</v>
      </c>
      <c r="J374" s="5" t="str">
        <f>OBV!F374</f>
        <v>BEARISH</v>
      </c>
      <c r="K374" s="5" t="str">
        <f>OBV!G374</f>
        <v>WEAK</v>
      </c>
      <c r="L374" s="5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15.468999999999999</v>
      </c>
      <c r="C375" s="2">
        <f>RSI!I375</f>
        <v>30.409147354591866</v>
      </c>
      <c r="D375" s="2">
        <f>MACD!E375</f>
        <v>0.28259999495187138</v>
      </c>
      <c r="E375" s="2">
        <f>MACD!F375</f>
        <v>0.23484315546688861</v>
      </c>
      <c r="F375" s="2">
        <f>'Moving Avg'!D375</f>
        <v>15.488960000000001</v>
      </c>
      <c r="G375" s="2">
        <f>'Moving Avg'!F375</f>
        <v>15.931074999999998</v>
      </c>
      <c r="H375" s="2">
        <f>'Moving Avg'!G375</f>
        <v>16.026486000000002</v>
      </c>
      <c r="I375" s="2">
        <f>'Moving Avg'!H375</f>
        <v>17.384458999999989</v>
      </c>
      <c r="J375" s="5" t="str">
        <f>OBV!F375</f>
        <v>BEARISH</v>
      </c>
      <c r="K375" s="5" t="str">
        <f>OBV!G375</f>
        <v>WEAK</v>
      </c>
      <c r="L375" s="5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15.468999999999999</v>
      </c>
      <c r="C376" s="2">
        <f>RSI!I376</f>
        <v>30.409147354591866</v>
      </c>
      <c r="D376" s="2">
        <f>MACD!E376</f>
        <v>0.28443721420160806</v>
      </c>
      <c r="E376" s="2">
        <f>MACD!F376</f>
        <v>0.24476196721383253</v>
      </c>
      <c r="F376" s="2">
        <f>'Moving Avg'!D376</f>
        <v>15.468999999999999</v>
      </c>
      <c r="G376" s="2">
        <f>'Moving Avg'!F376</f>
        <v>15.883169999999998</v>
      </c>
      <c r="H376" s="2">
        <f>'Moving Avg'!G376</f>
        <v>16.018502000000002</v>
      </c>
      <c r="I376" s="2">
        <f>'Moving Avg'!H376</f>
        <v>17.381464999999988</v>
      </c>
      <c r="J376" s="5" t="str">
        <f>OBV!F376</f>
        <v>BEARISH</v>
      </c>
      <c r="K376" s="5" t="str">
        <f>OBV!G376</f>
        <v>WEAK</v>
      </c>
      <c r="L376" s="5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15.908099999999999</v>
      </c>
      <c r="C377" s="2">
        <f>RSI!I377</f>
        <v>52.341183780140241</v>
      </c>
      <c r="D377" s="2">
        <f>MACD!E377</f>
        <v>0.25579586501890716</v>
      </c>
      <c r="E377" s="2">
        <f>MACD!F377</f>
        <v>0.24696874677484748</v>
      </c>
      <c r="F377" s="2">
        <f>'Moving Avg'!D377</f>
        <v>15.556819999999998</v>
      </c>
      <c r="G377" s="2">
        <f>'Moving Avg'!F377</f>
        <v>15.857719999999997</v>
      </c>
      <c r="H377" s="2">
        <f>'Moving Avg'!G377</f>
        <v>16.021296000000003</v>
      </c>
      <c r="I377" s="2">
        <f>'Moving Avg'!H377</f>
        <v>17.380666499999986</v>
      </c>
      <c r="J377" s="5" t="str">
        <f>OBV!F377</f>
        <v>BULLISH</v>
      </c>
      <c r="K377" s="5" t="str">
        <f>OBV!G377</f>
        <v>NEUTRAL</v>
      </c>
      <c r="L377" s="5" t="str">
        <f>OBV!H377</f>
        <v>CONFIRMED BULLISH</v>
      </c>
    </row>
    <row r="378" spans="1:12" ht="13.5" x14ac:dyDescent="0.25">
      <c r="A378" s="3">
        <f>RSI!A378</f>
        <v>42852</v>
      </c>
      <c r="B378" s="2">
        <f>RSI!B378</f>
        <v>15.908099999999999</v>
      </c>
      <c r="C378" s="2">
        <f>RSI!I378</f>
        <v>52.341183780140227</v>
      </c>
      <c r="D378" s="2">
        <f>MACD!E378</f>
        <v>0.23112363001799885</v>
      </c>
      <c r="E378" s="2">
        <f>MACD!F378</f>
        <v>0.24379972342347778</v>
      </c>
      <c r="F378" s="2">
        <f>'Moving Avg'!D378</f>
        <v>15.644639999999999</v>
      </c>
      <c r="G378" s="2">
        <f>'Moving Avg'!F378</f>
        <v>15.832269999999999</v>
      </c>
      <c r="H378" s="2">
        <f>'Moving Avg'!G378</f>
        <v>16.026086000000003</v>
      </c>
      <c r="I378" s="2">
        <f>'Moving Avg'!H378</f>
        <v>17.377472999999988</v>
      </c>
      <c r="J378" s="5" t="str">
        <f>OBV!F378</f>
        <v>BULLISH</v>
      </c>
      <c r="K378" s="5" t="str">
        <f>OBV!G378</f>
        <v>NEUTRAL</v>
      </c>
      <c r="L378" s="5" t="str">
        <f>OBV!H378</f>
        <v>CONFIRMED BULLISH</v>
      </c>
    </row>
    <row r="379" spans="1:12" ht="13.5" x14ac:dyDescent="0.25">
      <c r="A379" s="3">
        <f>RSI!A379</f>
        <v>42853</v>
      </c>
      <c r="B379" s="2">
        <f>RSI!B379</f>
        <v>15.908099999999999</v>
      </c>
      <c r="C379" s="2">
        <f>RSI!I379</f>
        <v>52.341183780140227</v>
      </c>
      <c r="D379" s="2">
        <f>MACD!E379</f>
        <v>0.13614995723930612</v>
      </c>
      <c r="E379" s="2">
        <f>MACD!F379</f>
        <v>0.22226977018664346</v>
      </c>
      <c r="F379" s="2">
        <f>'Moving Avg'!D379</f>
        <v>15.73246</v>
      </c>
      <c r="G379" s="2">
        <f>'Moving Avg'!F379</f>
        <v>15.806819999999998</v>
      </c>
      <c r="H379" s="2">
        <f>'Moving Avg'!G379</f>
        <v>16.031076000000002</v>
      </c>
      <c r="I379" s="2">
        <f>'Moving Avg'!H379</f>
        <v>17.374279499999986</v>
      </c>
      <c r="J379" s="5" t="str">
        <f>OBV!F379</f>
        <v>BULLISH</v>
      </c>
      <c r="K379" s="5" t="str">
        <f>OBV!G379</f>
        <v>NEUTRAL</v>
      </c>
      <c r="L379" s="5" t="str">
        <f>OBV!H379</f>
        <v>CONFIRMED BULLISH</v>
      </c>
    </row>
    <row r="380" spans="1:12" ht="13.5" x14ac:dyDescent="0.25">
      <c r="A380" s="3">
        <f>RSI!A380</f>
        <v>42857</v>
      </c>
      <c r="B380" s="2">
        <f>RSI!B380</f>
        <v>15.968</v>
      </c>
      <c r="C380" s="2">
        <f>RSI!I380</f>
        <v>54.769873521921959</v>
      </c>
      <c r="D380" s="2">
        <f>MACD!E380</f>
        <v>6.3252635748996866E-2</v>
      </c>
      <c r="E380" s="2">
        <f>MACD!F380</f>
        <v>0.19046634329911413</v>
      </c>
      <c r="F380" s="2">
        <f>'Moving Avg'!D380</f>
        <v>15.83226</v>
      </c>
      <c r="G380" s="2">
        <f>'Moving Avg'!F380</f>
        <v>15.784364999999999</v>
      </c>
      <c r="H380" s="2">
        <f>'Moving Avg'!G380</f>
        <v>16.037662000000001</v>
      </c>
      <c r="I380" s="2">
        <f>'Moving Avg'!H380</f>
        <v>17.373780499999988</v>
      </c>
      <c r="J380" s="5" t="str">
        <f>OBV!F380</f>
        <v>BULLISH</v>
      </c>
      <c r="K380" s="5" t="str">
        <f>OBV!G380</f>
        <v>NEUTRAL</v>
      </c>
      <c r="L380" s="5" t="str">
        <f>OBV!H380</f>
        <v>CONFIRMED BULLISH</v>
      </c>
    </row>
    <row r="381" spans="1:12" ht="13.5" x14ac:dyDescent="0.25">
      <c r="A381" s="3">
        <f>RSI!A381</f>
        <v>42858</v>
      </c>
      <c r="B381" s="2">
        <f>RSI!B381</f>
        <v>15.968</v>
      </c>
      <c r="C381" s="2">
        <f>RSI!I381</f>
        <v>54.769873521921959</v>
      </c>
      <c r="D381" s="2">
        <f>MACD!E381</f>
        <v>8.6923417398132585E-4</v>
      </c>
      <c r="E381" s="2">
        <f>MACD!F381</f>
        <v>0.15254692147408758</v>
      </c>
      <c r="F381" s="2">
        <f>'Moving Avg'!D381</f>
        <v>15.932060000000002</v>
      </c>
      <c r="G381" s="2">
        <f>'Moving Avg'!F381</f>
        <v>15.770395000000002</v>
      </c>
      <c r="H381" s="2">
        <f>'Moving Avg'!G381</f>
        <v>16.044248000000003</v>
      </c>
      <c r="I381" s="2">
        <f>'Moving Avg'!H381</f>
        <v>17.373281499999987</v>
      </c>
      <c r="J381" s="5" t="str">
        <f>OBV!F381</f>
        <v>BULLISH</v>
      </c>
      <c r="K381" s="5" t="str">
        <f>OBV!G381</f>
        <v>NEUTRAL</v>
      </c>
      <c r="L381" s="5" t="str">
        <f>OBV!H381</f>
        <v>CONFIRMED BULLISH</v>
      </c>
    </row>
    <row r="382" spans="1:12" ht="13.5" x14ac:dyDescent="0.25">
      <c r="A382" s="3">
        <f>RSI!A382</f>
        <v>42859</v>
      </c>
      <c r="B382" s="2">
        <f>RSI!B382</f>
        <v>15.968</v>
      </c>
      <c r="C382" s="2">
        <f>RSI!I382</f>
        <v>54.769873521921951</v>
      </c>
      <c r="D382" s="2">
        <f>MACD!E382</f>
        <v>-6.7919689956577045E-2</v>
      </c>
      <c r="E382" s="2">
        <f>MACD!F382</f>
        <v>0.10845359918795466</v>
      </c>
      <c r="F382" s="2">
        <f>'Moving Avg'!D382</f>
        <v>15.944040000000001</v>
      </c>
      <c r="G382" s="2">
        <f>'Moving Avg'!F382</f>
        <v>15.770395000000002</v>
      </c>
      <c r="H382" s="2">
        <f>'Moving Avg'!G382</f>
        <v>16.038260000000001</v>
      </c>
      <c r="I382" s="2">
        <f>'Moving Avg'!H382</f>
        <v>17.372782499999985</v>
      </c>
      <c r="J382" s="5" t="str">
        <f>OBV!F382</f>
        <v>BULLISH</v>
      </c>
      <c r="K382" s="5" t="str">
        <f>OBV!G382</f>
        <v>NEUTRAL</v>
      </c>
      <c r="L382" s="5" t="str">
        <f>OBV!H382</f>
        <v>CONFIRMED BULLISH</v>
      </c>
    </row>
    <row r="383" spans="1:12" ht="13.5" x14ac:dyDescent="0.25">
      <c r="A383" s="3">
        <f>RSI!A383</f>
        <v>42860</v>
      </c>
      <c r="B383" s="2">
        <f>RSI!B383</f>
        <v>15.968</v>
      </c>
      <c r="C383" s="2">
        <f>RSI!I383</f>
        <v>54.769873521921959</v>
      </c>
      <c r="D383" s="2">
        <f>MACD!E383</f>
        <v>-0.12672674231007264</v>
      </c>
      <c r="E383" s="2">
        <f>MACD!F383</f>
        <v>6.1417530888349212E-2</v>
      </c>
      <c r="F383" s="2">
        <f>'Moving Avg'!D383</f>
        <v>15.956020000000001</v>
      </c>
      <c r="G383" s="2">
        <f>'Moving Avg'!F383</f>
        <v>15.770394999999999</v>
      </c>
      <c r="H383" s="2">
        <f>'Moving Avg'!G383</f>
        <v>16.032272000000003</v>
      </c>
      <c r="I383" s="2">
        <f>'Moving Avg'!H383</f>
        <v>17.372233499999986</v>
      </c>
      <c r="J383" s="5" t="str">
        <f>OBV!F383</f>
        <v>BULLISH</v>
      </c>
      <c r="K383" s="5" t="str">
        <f>OBV!G383</f>
        <v>NEUTRAL</v>
      </c>
      <c r="L383" s="5" t="str">
        <f>OBV!H383</f>
        <v>CONFIRMED BULLISH</v>
      </c>
    </row>
    <row r="384" spans="1:12" ht="13.5" x14ac:dyDescent="0.25">
      <c r="A384" s="3">
        <f>RSI!A384</f>
        <v>42863</v>
      </c>
      <c r="B384" s="2">
        <f>RSI!B384</f>
        <v>15.968</v>
      </c>
      <c r="C384" s="2">
        <f>RSI!I384</f>
        <v>54.769873521921959</v>
      </c>
      <c r="D384" s="2">
        <f>MACD!E384</f>
        <v>-0.17704307401369412</v>
      </c>
      <c r="E384" s="2">
        <f>MACD!F384</f>
        <v>1.372540990794055E-2</v>
      </c>
      <c r="F384" s="2">
        <f>'Moving Avg'!D384</f>
        <v>15.968</v>
      </c>
      <c r="G384" s="2">
        <f>'Moving Avg'!F384</f>
        <v>15.770394999999999</v>
      </c>
      <c r="H384" s="2">
        <f>'Moving Avg'!G384</f>
        <v>16.034268000000001</v>
      </c>
      <c r="I384" s="2">
        <f>'Moving Avg'!H384</f>
        <v>17.371684499999986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</row>
    <row r="385" spans="1:12" ht="13.5" x14ac:dyDescent="0.25">
      <c r="A385" s="3">
        <f>RSI!A385</f>
        <v>42864</v>
      </c>
      <c r="B385" s="2">
        <f>RSI!B385</f>
        <v>15.968</v>
      </c>
      <c r="C385" s="2">
        <f>RSI!I385</f>
        <v>54.769873521921959</v>
      </c>
      <c r="D385" s="2">
        <f>MACD!E385</f>
        <v>-0.22013372621437988</v>
      </c>
      <c r="E385" s="2">
        <f>MACD!F385</f>
        <v>-3.3046417316523538E-2</v>
      </c>
      <c r="F385" s="2">
        <f>'Moving Avg'!D385</f>
        <v>15.968</v>
      </c>
      <c r="G385" s="2">
        <f>'Moving Avg'!F385</f>
        <v>15.770394999999999</v>
      </c>
      <c r="H385" s="2">
        <f>'Moving Avg'!G385</f>
        <v>16.034268000000004</v>
      </c>
      <c r="I385" s="2">
        <f>'Moving Avg'!H385</f>
        <v>17.371135499999983</v>
      </c>
      <c r="J385" s="5" t="str">
        <f>OBV!F385</f>
        <v>NEUTRAL</v>
      </c>
      <c r="K385" s="5" t="str">
        <f>OBV!G385</f>
        <v>NEUTRAL</v>
      </c>
      <c r="L385" s="5" t="str">
        <f>OBV!H385</f>
        <v>NEUTRAL</v>
      </c>
    </row>
    <row r="386" spans="1:12" ht="13.5" x14ac:dyDescent="0.25">
      <c r="A386" s="3">
        <f>RSI!A386</f>
        <v>42865</v>
      </c>
      <c r="B386" s="2">
        <f>RSI!B386</f>
        <v>15.968</v>
      </c>
      <c r="C386" s="2">
        <f>RSI!I386</f>
        <v>54.769873521921951</v>
      </c>
      <c r="D386" s="2">
        <f>MACD!E386</f>
        <v>-0.25707217194181986</v>
      </c>
      <c r="E386" s="2">
        <f>MACD!F386</f>
        <v>-7.7851568241582805E-2</v>
      </c>
      <c r="F386" s="2">
        <f>'Moving Avg'!D386</f>
        <v>15.968</v>
      </c>
      <c r="G386" s="2">
        <f>'Moving Avg'!F386</f>
        <v>15.770394999999999</v>
      </c>
      <c r="H386" s="2">
        <f>'Moving Avg'!G386</f>
        <v>16.034268000000001</v>
      </c>
      <c r="I386" s="2">
        <f>'Moving Avg'!H386</f>
        <v>17.370586499999984</v>
      </c>
      <c r="J386" s="5" t="str">
        <f>OBV!F386</f>
        <v>NEUTRAL</v>
      </c>
      <c r="K386" s="5" t="str">
        <f>OBV!G386</f>
        <v>NEUTRAL</v>
      </c>
      <c r="L386" s="5" t="str">
        <f>OBV!H386</f>
        <v>NEUTRAL</v>
      </c>
    </row>
    <row r="387" spans="1:12" ht="13.5" x14ac:dyDescent="0.25">
      <c r="A387" s="3">
        <f>RSI!A387</f>
        <v>42866</v>
      </c>
      <c r="B387" s="2">
        <f>RSI!B387</f>
        <v>16.267399999999999</v>
      </c>
      <c r="C387" s="2">
        <f>RSI!I387</f>
        <v>68.324116831039063</v>
      </c>
      <c r="D387" s="2">
        <f>MACD!E387</f>
        <v>-0.24339349355799733</v>
      </c>
      <c r="E387" s="2">
        <f>MACD!F387</f>
        <v>-0.11095995330486572</v>
      </c>
      <c r="F387" s="2">
        <f>'Moving Avg'!D387</f>
        <v>16.02788</v>
      </c>
      <c r="G387" s="2">
        <f>'Moving Avg'!F387</f>
        <v>15.785364999999999</v>
      </c>
      <c r="H387" s="2">
        <f>'Moving Avg'!G387</f>
        <v>16.039856</v>
      </c>
      <c r="I387" s="2">
        <f>'Moving Avg'!H387</f>
        <v>17.371534499999985</v>
      </c>
      <c r="J387" s="5" t="str">
        <f>OBV!F387</f>
        <v>BULLISH</v>
      </c>
      <c r="K387" s="5" t="str">
        <f>OBV!G387</f>
        <v>STRONG</v>
      </c>
      <c r="L387" s="5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16.267399999999999</v>
      </c>
      <c r="C388" s="2">
        <f>RSI!I388</f>
        <v>68.324116831039063</v>
      </c>
      <c r="D388" s="2">
        <f>MACD!E388</f>
        <v>-0.2339974521626047</v>
      </c>
      <c r="E388" s="2">
        <f>MACD!F388</f>
        <v>-0.13556745307641352</v>
      </c>
      <c r="F388" s="2">
        <f>'Moving Avg'!D388</f>
        <v>16.087759999999996</v>
      </c>
      <c r="G388" s="2">
        <f>'Moving Avg'!F388</f>
        <v>15.800334999999999</v>
      </c>
      <c r="H388" s="2">
        <f>'Moving Avg'!G388</f>
        <v>16.039856</v>
      </c>
      <c r="I388" s="2">
        <f>'Moving Avg'!H388</f>
        <v>17.370087499999986</v>
      </c>
      <c r="J388" s="5" t="str">
        <f>OBV!F388</f>
        <v>BULLISH</v>
      </c>
      <c r="K388" s="5" t="str">
        <f>OBV!G388</f>
        <v>STRONG</v>
      </c>
      <c r="L388" s="5" t="str">
        <f>OBV!H388</f>
        <v>CONFIRMED BULLISH</v>
      </c>
    </row>
    <row r="389" spans="1:12" ht="13.5" x14ac:dyDescent="0.25">
      <c r="A389" s="3">
        <f>RSI!A389</f>
        <v>42870</v>
      </c>
      <c r="B389" s="2">
        <f>RSI!B389</f>
        <v>16.157599999999999</v>
      </c>
      <c r="C389" s="2">
        <f>RSI!I389</f>
        <v>60.600139194523273</v>
      </c>
      <c r="D389" s="2">
        <f>MACD!E389</f>
        <v>-0.21993049719854874</v>
      </c>
      <c r="E389" s="2">
        <f>MACD!F389</f>
        <v>-0.15244006190084056</v>
      </c>
      <c r="F389" s="2">
        <f>'Moving Avg'!D389</f>
        <v>16.125679999999999</v>
      </c>
      <c r="G389" s="2">
        <f>'Moving Avg'!F389</f>
        <v>15.833764999999996</v>
      </c>
      <c r="H389" s="2">
        <f>'Moving Avg'!G389</f>
        <v>16.037660000000002</v>
      </c>
      <c r="I389" s="2">
        <f>'Moving Avg'!H389</f>
        <v>17.368091499999988</v>
      </c>
      <c r="J389" s="5" t="str">
        <f>OBV!F389</f>
        <v>BULLISH</v>
      </c>
      <c r="K389" s="5" t="str">
        <f>OBV!G389</f>
        <v>STRONG</v>
      </c>
      <c r="L389" s="5" t="str">
        <f>OBV!H389</f>
        <v>CONFIRMED BULLISH</v>
      </c>
    </row>
    <row r="390" spans="1:12" ht="13.5" x14ac:dyDescent="0.25">
      <c r="A390" s="3">
        <f>RSI!A390</f>
        <v>42871</v>
      </c>
      <c r="B390" s="2">
        <f>RSI!B390</f>
        <v>16.1676</v>
      </c>
      <c r="C390" s="2">
        <f>RSI!I390</f>
        <v>61.032210175050174</v>
      </c>
      <c r="D390" s="2">
        <f>MACD!E390</f>
        <v>-0.20077170915322284</v>
      </c>
      <c r="E390" s="2">
        <f>MACD!F390</f>
        <v>-0.16210639135131702</v>
      </c>
      <c r="F390" s="2">
        <f>'Moving Avg'!D390</f>
        <v>16.165600000000001</v>
      </c>
      <c r="G390" s="2">
        <f>'Moving Avg'!F390</f>
        <v>15.863704999999996</v>
      </c>
      <c r="H390" s="2">
        <f>'Moving Avg'!G390</f>
        <v>16.031672</v>
      </c>
      <c r="I390" s="2">
        <f>'Moving Avg'!H390</f>
        <v>17.366145499999988</v>
      </c>
      <c r="J390" s="5" t="str">
        <f>OBV!F390</f>
        <v>BULLISH</v>
      </c>
      <c r="K390" s="5" t="str">
        <f>OBV!G390</f>
        <v>STRONG</v>
      </c>
      <c r="L390" s="5" t="str">
        <f>OBV!H390</f>
        <v>CONFIRMED BULLISH</v>
      </c>
    </row>
    <row r="391" spans="1:12" ht="13.5" x14ac:dyDescent="0.25">
      <c r="A391" s="3">
        <f>RSI!A391</f>
        <v>42872</v>
      </c>
      <c r="B391" s="2">
        <f>RSI!B391</f>
        <v>15.968</v>
      </c>
      <c r="C391" s="2">
        <f>RSI!I391</f>
        <v>49.38979993691828</v>
      </c>
      <c r="D391" s="2">
        <f>MACD!E391</f>
        <v>-0.17096272468291751</v>
      </c>
      <c r="E391" s="2">
        <f>MACD!F391</f>
        <v>-0.16387765801763712</v>
      </c>
      <c r="F391" s="2">
        <f>'Moving Avg'!D391</f>
        <v>16.165599999999998</v>
      </c>
      <c r="G391" s="2">
        <f>'Moving Avg'!F391</f>
        <v>15.883664999999999</v>
      </c>
      <c r="H391" s="2">
        <f>'Moving Avg'!G391</f>
        <v>16.021691999999994</v>
      </c>
      <c r="I391" s="2">
        <f>'Moving Avg'!H391</f>
        <v>17.363201499999988</v>
      </c>
      <c r="J391" s="5" t="str">
        <f>OBV!F391</f>
        <v>BULLISH</v>
      </c>
      <c r="K391" s="5" t="str">
        <f>OBV!G391</f>
        <v>STRONG</v>
      </c>
      <c r="L391" s="5" t="str">
        <f>OBV!H391</f>
        <v>NEUTRAL</v>
      </c>
    </row>
    <row r="392" spans="1:12" ht="13.5" x14ac:dyDescent="0.25">
      <c r="A392" s="3">
        <f>RSI!A392</f>
        <v>42873</v>
      </c>
      <c r="B392" s="2">
        <f>RSI!B392</f>
        <v>15.968</v>
      </c>
      <c r="C392" s="2">
        <f>RSI!I392</f>
        <v>49.38979993691828</v>
      </c>
      <c r="D392" s="2">
        <f>MACD!E392</f>
        <v>-0.14565981406164674</v>
      </c>
      <c r="E392" s="2">
        <f>MACD!F392</f>
        <v>-0.16023408922643906</v>
      </c>
      <c r="F392" s="2">
        <f>'Moving Avg'!D392</f>
        <v>16.105719999999998</v>
      </c>
      <c r="G392" s="2">
        <f>'Moving Avg'!F392</f>
        <v>15.908615000000001</v>
      </c>
      <c r="H392" s="2">
        <f>'Moving Avg'!G392</f>
        <v>16.013707999999994</v>
      </c>
      <c r="I392" s="2">
        <f>'Moving Avg'!H392</f>
        <v>17.360207499999991</v>
      </c>
      <c r="J392" s="5" t="str">
        <f>OBV!F392</f>
        <v>BULLISH</v>
      </c>
      <c r="K392" s="5" t="str">
        <f>OBV!G392</f>
        <v>NEUTRAL</v>
      </c>
      <c r="L392" s="5" t="str">
        <f>OBV!H392</f>
        <v>BULLISH DIVERGENCE</v>
      </c>
    </row>
    <row r="393" spans="1:12" ht="13.5" x14ac:dyDescent="0.25">
      <c r="A393" s="3">
        <f>RSI!A393</f>
        <v>42874</v>
      </c>
      <c r="B393" s="2">
        <f>RSI!B393</f>
        <v>15.968</v>
      </c>
      <c r="C393" s="2">
        <f>RSI!I393</f>
        <v>49.38979993691828</v>
      </c>
      <c r="D393" s="2">
        <f>MACD!E393</f>
        <v>-0.12417565543744224</v>
      </c>
      <c r="E393" s="2">
        <f>MACD!F393</f>
        <v>-0.15302240246863968</v>
      </c>
      <c r="F393" s="2">
        <f>'Moving Avg'!D393</f>
        <v>16.045840000000002</v>
      </c>
      <c r="G393" s="2">
        <f>'Moving Avg'!F393</f>
        <v>15.933565000000002</v>
      </c>
      <c r="H393" s="2">
        <f>'Moving Avg'!G393</f>
        <v>16.005723999999994</v>
      </c>
      <c r="I393" s="2">
        <f>'Moving Avg'!H393</f>
        <v>17.356714499999992</v>
      </c>
      <c r="J393" s="5" t="str">
        <f>OBV!F393</f>
        <v>BULLISH</v>
      </c>
      <c r="K393" s="5" t="str">
        <f>OBV!G393</f>
        <v>NEUTRAL</v>
      </c>
      <c r="L393" s="5" t="str">
        <f>OBV!H393</f>
        <v>BULLISH DIVERGENCE</v>
      </c>
    </row>
    <row r="394" spans="1:12" ht="13.5" x14ac:dyDescent="0.25">
      <c r="A394" s="3">
        <f>RSI!A394</f>
        <v>42877</v>
      </c>
      <c r="B394" s="2">
        <f>RSI!B394</f>
        <v>15.968</v>
      </c>
      <c r="C394" s="2">
        <f>RSI!I394</f>
        <v>49.38979993691828</v>
      </c>
      <c r="D394" s="2">
        <f>MACD!E394</f>
        <v>-0.10592823024255438</v>
      </c>
      <c r="E394" s="2">
        <f>MACD!F394</f>
        <v>-0.14360356802342261</v>
      </c>
      <c r="F394" s="2">
        <f>'Moving Avg'!D394</f>
        <v>16.007920000000002</v>
      </c>
      <c r="G394" s="2">
        <f>'Moving Avg'!F394</f>
        <v>15.958515000000002</v>
      </c>
      <c r="H394" s="2">
        <f>'Moving Avg'!G394</f>
        <v>15.997739999999991</v>
      </c>
      <c r="I394" s="2">
        <f>'Moving Avg'!H394</f>
        <v>17.35222349999999</v>
      </c>
      <c r="J394" s="5" t="str">
        <f>OBV!F394</f>
        <v>BULLISH</v>
      </c>
      <c r="K394" s="5" t="str">
        <f>OBV!G394</f>
        <v>NEUTRAL</v>
      </c>
      <c r="L394" s="5" t="str">
        <f>OBV!H394</f>
        <v>BULLISH DIVERGENCE</v>
      </c>
    </row>
    <row r="395" spans="1:12" ht="13.5" x14ac:dyDescent="0.25">
      <c r="A395" s="3">
        <f>RSI!A395</f>
        <v>42878</v>
      </c>
      <c r="B395" s="2">
        <f>RSI!B395</f>
        <v>15.968</v>
      </c>
      <c r="C395" s="2">
        <f>RSI!I395</f>
        <v>49.38979993691828</v>
      </c>
      <c r="D395" s="2">
        <f>MACD!E395</f>
        <v>-9.0424655172570922E-2</v>
      </c>
      <c r="E395" s="2">
        <f>MACD!F395</f>
        <v>-0.13296778545325227</v>
      </c>
      <c r="F395" s="2">
        <f>'Moving Avg'!D395</f>
        <v>15.968</v>
      </c>
      <c r="G395" s="2">
        <f>'Moving Avg'!F395</f>
        <v>15.983465000000001</v>
      </c>
      <c r="H395" s="2">
        <f>'Moving Avg'!G395</f>
        <v>15.989755999999991</v>
      </c>
      <c r="I395" s="2">
        <f>'Moving Avg'!H395</f>
        <v>17.347233499999994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</row>
    <row r="396" spans="1:12" ht="13.5" x14ac:dyDescent="0.25">
      <c r="A396" s="3">
        <f>RSI!A396</f>
        <v>42879</v>
      </c>
      <c r="B396" s="2">
        <f>RSI!B396</f>
        <v>15.968</v>
      </c>
      <c r="C396" s="2">
        <f>RSI!I396</f>
        <v>49.38979993691828</v>
      </c>
      <c r="D396" s="2">
        <f>MACD!E396</f>
        <v>-7.7247499147112819E-2</v>
      </c>
      <c r="E396" s="2">
        <f>MACD!F396</f>
        <v>-0.12182372819202439</v>
      </c>
      <c r="F396" s="2">
        <f>'Moving Avg'!D396</f>
        <v>15.968</v>
      </c>
      <c r="G396" s="2">
        <f>'Moving Avg'!F396</f>
        <v>16.008415000000007</v>
      </c>
      <c r="H396" s="2">
        <f>'Moving Avg'!G396</f>
        <v>15.981771999999989</v>
      </c>
      <c r="I396" s="2">
        <f>'Moving Avg'!H396</f>
        <v>17.342243499999991</v>
      </c>
      <c r="J396" s="5" t="str">
        <f>OBV!F396</f>
        <v>NEUTRAL</v>
      </c>
      <c r="K396" s="5" t="str">
        <f>OBV!G396</f>
        <v>NEUTRAL</v>
      </c>
      <c r="L396" s="5" t="str">
        <f>OBV!H396</f>
        <v>NEUTRAL</v>
      </c>
    </row>
    <row r="397" spans="1:12" ht="13.5" x14ac:dyDescent="0.25">
      <c r="A397" s="3">
        <f>RSI!A397</f>
        <v>42880</v>
      </c>
      <c r="B397" s="2">
        <f>RSI!B397</f>
        <v>15.968</v>
      </c>
      <c r="C397" s="2">
        <f>RSI!I397</f>
        <v>49.389799936918287</v>
      </c>
      <c r="D397" s="2">
        <f>MACD!E397</f>
        <v>-1.9981664663951904E-2</v>
      </c>
      <c r="E397" s="2">
        <f>MACD!F397</f>
        <v>-0.10145531548640989</v>
      </c>
      <c r="F397" s="2">
        <f>'Moving Avg'!D397</f>
        <v>15.968</v>
      </c>
      <c r="G397" s="2">
        <f>'Moving Avg'!F397</f>
        <v>16.011410000000005</v>
      </c>
      <c r="H397" s="2">
        <f>'Moving Avg'!G397</f>
        <v>15.988357999999989</v>
      </c>
      <c r="I397" s="2">
        <f>'Moving Avg'!H397</f>
        <v>17.337253499999992</v>
      </c>
      <c r="J397" s="5" t="str">
        <f>OBV!F397</f>
        <v>NEUTRAL</v>
      </c>
      <c r="K397" s="5" t="str">
        <f>OBV!G397</f>
        <v>NEUTRAL</v>
      </c>
      <c r="L397" s="5" t="str">
        <f>OBV!H397</f>
        <v>NEUTRAL</v>
      </c>
    </row>
    <row r="398" spans="1:12" ht="13.5" x14ac:dyDescent="0.25">
      <c r="A398" s="3">
        <f>RSI!A398</f>
        <v>42881</v>
      </c>
      <c r="B398" s="2">
        <f>RSI!B398</f>
        <v>15.968</v>
      </c>
      <c r="C398" s="2">
        <f>RSI!I398</f>
        <v>49.389799936918287</v>
      </c>
      <c r="D398" s="2">
        <f>MACD!E398</f>
        <v>2.8524406964326232E-2</v>
      </c>
      <c r="E398" s="2">
        <f>MACD!F398</f>
        <v>-7.5459370996262667E-2</v>
      </c>
      <c r="F398" s="2">
        <f>'Moving Avg'!D398</f>
        <v>15.968</v>
      </c>
      <c r="G398" s="2">
        <f>'Moving Avg'!F398</f>
        <v>16.014405000000004</v>
      </c>
      <c r="H398" s="2">
        <f>'Moving Avg'!G398</f>
        <v>15.991151999999989</v>
      </c>
      <c r="I398" s="2">
        <f>'Moving Avg'!H398</f>
        <v>17.330816499999994</v>
      </c>
      <c r="J398" s="5" t="str">
        <f>OBV!F398</f>
        <v>NEUTRAL</v>
      </c>
      <c r="K398" s="5" t="str">
        <f>OBV!G398</f>
        <v>NEUTRAL</v>
      </c>
      <c r="L398" s="5" t="str">
        <f>OBV!H398</f>
        <v>NEUTRAL</v>
      </c>
    </row>
    <row r="399" spans="1:12" ht="13.5" x14ac:dyDescent="0.25">
      <c r="A399" s="3">
        <f>RSI!A399</f>
        <v>42884</v>
      </c>
      <c r="B399" s="2">
        <f>RSI!B399</f>
        <v>15.968</v>
      </c>
      <c r="C399" s="2">
        <f>RSI!I399</f>
        <v>49.389799936918287</v>
      </c>
      <c r="D399" s="2">
        <f>MACD!E399</f>
        <v>5.2722333089450402E-2</v>
      </c>
      <c r="E399" s="2">
        <f>MACD!F399</f>
        <v>-4.9823030179120056E-2</v>
      </c>
      <c r="F399" s="2">
        <f>'Moving Avg'!D399</f>
        <v>15.968</v>
      </c>
      <c r="G399" s="2">
        <f>'Moving Avg'!F399</f>
        <v>16.017400000000002</v>
      </c>
      <c r="H399" s="2">
        <f>'Moving Avg'!G399</f>
        <v>15.993945999999987</v>
      </c>
      <c r="I399" s="2">
        <f>'Moving Avg'!H399</f>
        <v>17.323880499999994</v>
      </c>
      <c r="J399" s="5" t="str">
        <f>OBV!F399</f>
        <v>NEUTRAL</v>
      </c>
      <c r="K399" s="5" t="str">
        <f>OBV!G399</f>
        <v>NEUTRAL</v>
      </c>
      <c r="L399" s="5" t="str">
        <f>OBV!H399</f>
        <v>NEUTRAL</v>
      </c>
    </row>
    <row r="400" spans="1:12" ht="13.5" x14ac:dyDescent="0.25">
      <c r="A400" s="3">
        <f>RSI!A400</f>
        <v>42885</v>
      </c>
      <c r="B400" s="2">
        <f>RSI!B400</f>
        <v>15.489000000000001</v>
      </c>
      <c r="C400" s="2">
        <f>RSI!I400</f>
        <v>26.105790232904909</v>
      </c>
      <c r="D400" s="2">
        <f>MACD!E400</f>
        <v>0.11026062469073672</v>
      </c>
      <c r="E400" s="2">
        <f>MACD!F400</f>
        <v>-1.7806299205148701E-2</v>
      </c>
      <c r="F400" s="2">
        <f>'Moving Avg'!D400</f>
        <v>15.872200000000001</v>
      </c>
      <c r="G400" s="2">
        <f>'Moving Avg'!F400</f>
        <v>15.993449999999999</v>
      </c>
      <c r="H400" s="2">
        <f>'Moving Avg'!G400</f>
        <v>15.978377999999989</v>
      </c>
      <c r="I400" s="2">
        <f>'Moving Avg'!H400</f>
        <v>17.314499499999997</v>
      </c>
      <c r="J400" s="5" t="str">
        <f>OBV!F400</f>
        <v>NEUTRAL</v>
      </c>
      <c r="K400" s="5" t="str">
        <f>OBV!G400</f>
        <v>NEUTRAL</v>
      </c>
      <c r="L400" s="5" t="str">
        <f>OBV!H400</f>
        <v>NEUTRAL</v>
      </c>
    </row>
    <row r="401" spans="1:12" ht="13.5" x14ac:dyDescent="0.25">
      <c r="A401" s="3">
        <f>RSI!A401</f>
        <v>42886</v>
      </c>
      <c r="B401" s="2">
        <f>RSI!B401</f>
        <v>14.830299999999999</v>
      </c>
      <c r="C401" s="2">
        <f>RSI!I401</f>
        <v>15.37295162823672</v>
      </c>
      <c r="D401" s="2">
        <f>MACD!E401</f>
        <v>0.17990218506563949</v>
      </c>
      <c r="E401" s="2">
        <f>MACD!F401</f>
        <v>2.1735397649008937E-2</v>
      </c>
      <c r="F401" s="2">
        <f>'Moving Avg'!D401</f>
        <v>15.644659999999998</v>
      </c>
      <c r="G401" s="2">
        <f>'Moving Avg'!F401</f>
        <v>15.936564999999998</v>
      </c>
      <c r="H401" s="2">
        <f>'Moving Avg'!G401</f>
        <v>15.958617999999987</v>
      </c>
      <c r="I401" s="2">
        <f>'Moving Avg'!H401</f>
        <v>17.302323999999995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</row>
    <row r="402" spans="1:12" ht="13.5" x14ac:dyDescent="0.25">
      <c r="A402" s="3">
        <f>RSI!A402</f>
        <v>42887</v>
      </c>
      <c r="B402" s="2">
        <f>RSI!B402</f>
        <v>14.830299999999999</v>
      </c>
      <c r="C402" s="2">
        <f>RSI!I402</f>
        <v>15.372951628236706</v>
      </c>
      <c r="D402" s="2">
        <f>MACD!E402</f>
        <v>0.24537973595691298</v>
      </c>
      <c r="E402" s="2">
        <f>MACD!F402</f>
        <v>6.6464265310589743E-2</v>
      </c>
      <c r="F402" s="2">
        <f>'Moving Avg'!D402</f>
        <v>15.417120000000001</v>
      </c>
      <c r="G402" s="2">
        <f>'Moving Avg'!F402</f>
        <v>15.879679999999999</v>
      </c>
      <c r="H402" s="2">
        <f>'Moving Avg'!G402</f>
        <v>15.928079999999989</v>
      </c>
      <c r="I402" s="2">
        <f>'Moving Avg'!H402</f>
        <v>17.290148499999997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</row>
    <row r="403" spans="1:12" ht="13.5" x14ac:dyDescent="0.25">
      <c r="A403" s="3">
        <f>RSI!A403</f>
        <v>42888</v>
      </c>
      <c r="B403" s="2">
        <f>RSI!B403</f>
        <v>14.830299999999999</v>
      </c>
      <c r="C403" s="2">
        <f>RSI!I403</f>
        <v>15.372951628236706</v>
      </c>
      <c r="D403" s="2">
        <f>MACD!E403</f>
        <v>0.30684870333945113</v>
      </c>
      <c r="E403" s="2">
        <f>MACD!F403</f>
        <v>0.11454115291636202</v>
      </c>
      <c r="F403" s="2">
        <f>'Moving Avg'!D403</f>
        <v>15.189580000000001</v>
      </c>
      <c r="G403" s="2">
        <f>'Moving Avg'!F403</f>
        <v>15.822794999999996</v>
      </c>
      <c r="H403" s="2">
        <f>'Moving Avg'!G403</f>
        <v>15.897541999999989</v>
      </c>
      <c r="I403" s="2">
        <f>'Moving Avg'!H403</f>
        <v>17.277473999999998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</row>
    <row r="404" spans="1:12" ht="13.5" x14ac:dyDescent="0.25">
      <c r="A404" s="3">
        <f>RSI!A404</f>
        <v>42891</v>
      </c>
      <c r="B404" s="2">
        <f>RSI!B404</f>
        <v>14.830299999999999</v>
      </c>
      <c r="C404" s="2">
        <f>RSI!I404</f>
        <v>15.372951628236706</v>
      </c>
      <c r="D404" s="2">
        <f>MACD!E404</f>
        <v>0.36447654156406983</v>
      </c>
      <c r="E404" s="2">
        <f>MACD!F404</f>
        <v>0.16452823064590361</v>
      </c>
      <c r="F404" s="2">
        <f>'Moving Avg'!D404</f>
        <v>14.962039999999998</v>
      </c>
      <c r="G404" s="2">
        <f>'Moving Avg'!F404</f>
        <v>15.76591</v>
      </c>
      <c r="H404" s="2">
        <f>'Moving Avg'!G404</f>
        <v>15.866803999999991</v>
      </c>
      <c r="I404" s="2">
        <f>'Moving Avg'!H404</f>
        <v>17.262803499999997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15.269399999999999</v>
      </c>
      <c r="C405" s="2">
        <f>RSI!I405</f>
        <v>38.166659247528962</v>
      </c>
      <c r="D405" s="2">
        <f>MACD!E405</f>
        <v>0.38591229468519117</v>
      </c>
      <c r="E405" s="2">
        <f>MACD!F405</f>
        <v>0.20880504345376114</v>
      </c>
      <c r="F405" s="2">
        <f>'Moving Avg'!D405</f>
        <v>14.918119999999998</v>
      </c>
      <c r="G405" s="2">
        <f>'Moving Avg'!F405</f>
        <v>15.730979999999999</v>
      </c>
      <c r="H405" s="2">
        <f>'Moving Avg'!G405</f>
        <v>15.844847999999992</v>
      </c>
      <c r="I405" s="2">
        <f>'Moving Avg'!H405</f>
        <v>17.244988999999997</v>
      </c>
      <c r="J405" s="5" t="str">
        <f>OBV!F405</f>
        <v>BULLISH</v>
      </c>
      <c r="K405" s="5" t="str">
        <f>OBV!G405</f>
        <v>NEUTRAL</v>
      </c>
      <c r="L405" s="5" t="str">
        <f>OBV!H405</f>
        <v>BULLISH DIVERGENCE</v>
      </c>
    </row>
    <row r="406" spans="1:12" ht="13.5" x14ac:dyDescent="0.25">
      <c r="A406" s="3">
        <f>RSI!A406</f>
        <v>42893</v>
      </c>
      <c r="B406" s="2">
        <f>RSI!B406</f>
        <v>15.269399999999999</v>
      </c>
      <c r="C406" s="2">
        <f>RSI!I406</f>
        <v>38.166659247528955</v>
      </c>
      <c r="D406" s="2">
        <f>MACD!E406</f>
        <v>0.40627008080931581</v>
      </c>
      <c r="E406" s="2">
        <f>MACD!F406</f>
        <v>0.24829805092487209</v>
      </c>
      <c r="F406" s="2">
        <f>'Moving Avg'!D406</f>
        <v>15.005939999999999</v>
      </c>
      <c r="G406" s="2">
        <f>'Moving Avg'!F406</f>
        <v>15.69605</v>
      </c>
      <c r="H406" s="2">
        <f>'Moving Avg'!G406</f>
        <v>15.821693999999994</v>
      </c>
      <c r="I406" s="2">
        <f>'Moving Avg'!H406</f>
        <v>17.227523999999995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</row>
    <row r="407" spans="1:12" ht="13.5" x14ac:dyDescent="0.25">
      <c r="A407" s="3">
        <f>RSI!A407</f>
        <v>42894</v>
      </c>
      <c r="B407" s="2">
        <f>RSI!B407</f>
        <v>15.468999999999999</v>
      </c>
      <c r="C407" s="2">
        <f>RSI!I407</f>
        <v>45.854968697282949</v>
      </c>
      <c r="D407" s="2">
        <f>MACD!E407</f>
        <v>0.41076612314805239</v>
      </c>
      <c r="E407" s="2">
        <f>MACD!F407</f>
        <v>0.28079166536950817</v>
      </c>
      <c r="F407" s="2">
        <f>'Moving Avg'!D407</f>
        <v>15.133679999999998</v>
      </c>
      <c r="G407" s="2">
        <f>'Moving Avg'!F407</f>
        <v>15.656129999999999</v>
      </c>
      <c r="H407" s="2">
        <f>'Moving Avg'!G407</f>
        <v>15.802731999999994</v>
      </c>
      <c r="I407" s="2">
        <f>'Moving Avg'!H407</f>
        <v>17.211056999999997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</row>
    <row r="408" spans="1:12" ht="13.5" x14ac:dyDescent="0.25">
      <c r="A408" s="3">
        <f>RSI!A408</f>
        <v>42895</v>
      </c>
      <c r="B408" s="2">
        <f>RSI!B408</f>
        <v>15.269399999999999</v>
      </c>
      <c r="C408" s="2">
        <f>RSI!I408</f>
        <v>40.439911771101713</v>
      </c>
      <c r="D408" s="2">
        <f>MACD!E408</f>
        <v>0.43007936289324</v>
      </c>
      <c r="E408" s="2">
        <f>MACD!F408</f>
        <v>0.31064920487425457</v>
      </c>
      <c r="F408" s="2">
        <f>'Moving Avg'!D408</f>
        <v>15.221500000000001</v>
      </c>
      <c r="G408" s="2">
        <f>'Moving Avg'!F408</f>
        <v>15.60623</v>
      </c>
      <c r="H408" s="2">
        <f>'Moving Avg'!G408</f>
        <v>15.779777999999997</v>
      </c>
      <c r="I408" s="2">
        <f>'Moving Avg'!H408</f>
        <v>17.190797499999995</v>
      </c>
      <c r="J408" s="5" t="str">
        <f>OBV!F408</f>
        <v>BULLISH</v>
      </c>
      <c r="K408" s="5" t="str">
        <f>OBV!G408</f>
        <v>NEUTRAL</v>
      </c>
      <c r="L408" s="5" t="str">
        <f>OBV!H408</f>
        <v>CONFIRMED BULLISH</v>
      </c>
    </row>
    <row r="409" spans="1:12" ht="13.5" x14ac:dyDescent="0.25">
      <c r="A409" s="3">
        <f>RSI!A409</f>
        <v>42898</v>
      </c>
      <c r="B409" s="2">
        <f>RSI!B409</f>
        <v>15.269399999999999</v>
      </c>
      <c r="C409" s="2">
        <f>RSI!I409</f>
        <v>40.439911771101713</v>
      </c>
      <c r="D409" s="2">
        <f>MACD!E409</f>
        <v>0.44827088277458671</v>
      </c>
      <c r="E409" s="2">
        <f>MACD!F409</f>
        <v>0.33817354045432102</v>
      </c>
      <c r="F409" s="2">
        <f>'Moving Avg'!D409</f>
        <v>15.30932</v>
      </c>
      <c r="G409" s="2">
        <f>'Moving Avg'!F409</f>
        <v>15.561820000000001</v>
      </c>
      <c r="H409" s="2">
        <f>'Moving Avg'!G409</f>
        <v>15.756823999999996</v>
      </c>
      <c r="I409" s="2">
        <f>'Moving Avg'!H409</f>
        <v>17.169839499999995</v>
      </c>
      <c r="J409" s="5" t="str">
        <f>OBV!F409</f>
        <v>BULLISH</v>
      </c>
      <c r="K409" s="5" t="str">
        <f>OBV!G409</f>
        <v>NEUTRAL</v>
      </c>
      <c r="L409" s="5" t="str">
        <f>OBV!H409</f>
        <v>CONFIRMED BULLISH</v>
      </c>
    </row>
    <row r="410" spans="1:12" ht="13.5" x14ac:dyDescent="0.25">
      <c r="A410" s="3">
        <f>RSI!A410</f>
        <v>42899</v>
      </c>
      <c r="B410" s="2">
        <f>RSI!B410</f>
        <v>15.169600000000001</v>
      </c>
      <c r="C410" s="2">
        <f>RSI!I410</f>
        <v>37.848118873694858</v>
      </c>
      <c r="D410" s="2">
        <f>MACD!E410</f>
        <v>0.39907653643918195</v>
      </c>
      <c r="E410" s="2">
        <f>MACD!F410</f>
        <v>0.35035413965129325</v>
      </c>
      <c r="F410" s="2">
        <f>'Moving Avg'!D410</f>
        <v>15.289359999999999</v>
      </c>
      <c r="G410" s="2">
        <f>'Moving Avg'!F410</f>
        <v>15.51192</v>
      </c>
      <c r="H410" s="2">
        <f>'Moving Avg'!G410</f>
        <v>15.731873999999998</v>
      </c>
      <c r="I410" s="2">
        <f>'Moving Avg'!H410</f>
        <v>17.148382499999993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15.169600000000001</v>
      </c>
      <c r="C411" s="2">
        <f>RSI!I411</f>
        <v>37.848118873694858</v>
      </c>
      <c r="D411" s="2">
        <f>MACD!E411</f>
        <v>0.2582875011457535</v>
      </c>
      <c r="E411" s="2">
        <f>MACD!F411</f>
        <v>0.33194081195018532</v>
      </c>
      <c r="F411" s="2">
        <f>'Moving Avg'!D411</f>
        <v>15.269399999999999</v>
      </c>
      <c r="G411" s="2">
        <f>'Moving Avg'!F411</f>
        <v>15.472</v>
      </c>
      <c r="H411" s="2">
        <f>'Moving Avg'!G411</f>
        <v>15.710317999999997</v>
      </c>
      <c r="I411" s="2">
        <f>'Moving Avg'!H411</f>
        <v>17.126925499999995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15.169600000000001</v>
      </c>
      <c r="C412" s="2">
        <f>RSI!I412</f>
        <v>37.848118873694858</v>
      </c>
      <c r="D412" s="2">
        <f>MACD!E412</f>
        <v>0.14117258744126282</v>
      </c>
      <c r="E412" s="2">
        <f>MACD!F412</f>
        <v>0.29378716704840085</v>
      </c>
      <c r="F412" s="2">
        <f>'Moving Avg'!D412</f>
        <v>15.209520000000001</v>
      </c>
      <c r="G412" s="2">
        <f>'Moving Avg'!F412</f>
        <v>15.432079999999999</v>
      </c>
      <c r="H412" s="2">
        <f>'Moving Avg'!G412</f>
        <v>15.694349999999996</v>
      </c>
      <c r="I412" s="2">
        <f>'Moving Avg'!H412</f>
        <v>17.105468499999997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15.169600000000001</v>
      </c>
      <c r="C413" s="2">
        <f>RSI!I413</f>
        <v>37.848118873694851</v>
      </c>
      <c r="D413" s="2">
        <f>MACD!E413</f>
        <v>4.3940417587986502E-2</v>
      </c>
      <c r="E413" s="2">
        <f>MACD!F413</f>
        <v>0.24381781715631801</v>
      </c>
      <c r="F413" s="2">
        <f>'Moving Avg'!D413</f>
        <v>15.18956</v>
      </c>
      <c r="G413" s="2">
        <f>'Moving Avg'!F413</f>
        <v>15.392159999999999</v>
      </c>
      <c r="H413" s="2">
        <f>'Moving Avg'!G413</f>
        <v>15.678381999999997</v>
      </c>
      <c r="I413" s="2">
        <f>'Moving Avg'!H413</f>
        <v>17.081516499999999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15.169600000000001</v>
      </c>
      <c r="C414" s="2">
        <f>RSI!I414</f>
        <v>37.848118873694851</v>
      </c>
      <c r="D414" s="2">
        <f>MACD!E414</f>
        <v>-3.6606045033105161E-2</v>
      </c>
      <c r="E414" s="2">
        <f>MACD!F414</f>
        <v>0.18773304471843338</v>
      </c>
      <c r="F414" s="2">
        <f>'Moving Avg'!D414</f>
        <v>15.169599999999999</v>
      </c>
      <c r="G414" s="2">
        <f>'Moving Avg'!F414</f>
        <v>15.352239999999998</v>
      </c>
      <c r="H414" s="2">
        <f>'Moving Avg'!G414</f>
        <v>15.662413999999997</v>
      </c>
      <c r="I414" s="2">
        <f>'Moving Avg'!H414</f>
        <v>17.057564500000002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15.169600000000001</v>
      </c>
      <c r="C415" s="2">
        <f>RSI!I415</f>
        <v>37.848118873694837</v>
      </c>
      <c r="D415" s="2">
        <f>MACD!E415</f>
        <v>-3.5607905547827556E-2</v>
      </c>
      <c r="E415" s="2">
        <f>MACD!F415</f>
        <v>0.14306485466518121</v>
      </c>
      <c r="F415" s="2">
        <f>'Moving Avg'!D415</f>
        <v>15.169599999999999</v>
      </c>
      <c r="G415" s="2">
        <f>'Moving Avg'!F415</f>
        <v>15.312319999999996</v>
      </c>
      <c r="H415" s="2">
        <f>'Moving Avg'!G415</f>
        <v>15.646445999999996</v>
      </c>
      <c r="I415" s="2">
        <f>'Moving Avg'!H415</f>
        <v>17.0337125</v>
      </c>
      <c r="J415" s="5" t="str">
        <f>OBV!F415</f>
        <v>NEUTRAL</v>
      </c>
      <c r="K415" s="5" t="str">
        <f>OBV!G415</f>
        <v>NEUTRAL</v>
      </c>
      <c r="L415" s="5" t="str">
        <f>OBV!H415</f>
        <v>NEUTRAL</v>
      </c>
    </row>
    <row r="416" spans="1:12" ht="13.5" x14ac:dyDescent="0.25">
      <c r="A416" s="3">
        <f>RSI!A416</f>
        <v>42907</v>
      </c>
      <c r="B416" s="2">
        <f>RSI!B416</f>
        <v>14.97</v>
      </c>
      <c r="C416" s="2">
        <f>RSI!I416</f>
        <v>31.541331194243398</v>
      </c>
      <c r="D416" s="2">
        <f>MACD!E416</f>
        <v>-1.8497592212662894E-2</v>
      </c>
      <c r="E416" s="2">
        <f>MACD!F416</f>
        <v>0.1107523652896124</v>
      </c>
      <c r="F416" s="2">
        <f>'Moving Avg'!D416</f>
        <v>15.129680000000002</v>
      </c>
      <c r="G416" s="2">
        <f>'Moving Avg'!F416</f>
        <v>15.262419999999997</v>
      </c>
      <c r="H416" s="2">
        <f>'Moving Avg'!G416</f>
        <v>15.626485999999998</v>
      </c>
      <c r="I416" s="2">
        <f>'Moving Avg'!H416</f>
        <v>17.0087625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</row>
    <row r="417" spans="1:12" ht="13.5" x14ac:dyDescent="0.25">
      <c r="A417" s="3">
        <f>RSI!A417</f>
        <v>42908</v>
      </c>
      <c r="B417" s="2">
        <f>RSI!B417</f>
        <v>15.269399999999999</v>
      </c>
      <c r="C417" s="2">
        <f>RSI!I417</f>
        <v>46.060632120368012</v>
      </c>
      <c r="D417" s="2">
        <f>MACD!E417</f>
        <v>7.0606030466553449E-3</v>
      </c>
      <c r="E417" s="2">
        <f>MACD!F417</f>
        <v>9.0014012841020993E-2</v>
      </c>
      <c r="F417" s="2">
        <f>'Moving Avg'!D417</f>
        <v>15.14964</v>
      </c>
      <c r="G417" s="2">
        <f>'Moving Avg'!F417</f>
        <v>15.22749</v>
      </c>
      <c r="H417" s="2">
        <f>'Moving Avg'!G417</f>
        <v>15.612513999999997</v>
      </c>
      <c r="I417" s="2">
        <f>'Moving Avg'!H417</f>
        <v>16.985359500000001</v>
      </c>
      <c r="J417" s="5" t="str">
        <f>OBV!F417</f>
        <v>BULLISH</v>
      </c>
      <c r="K417" s="5" t="str">
        <f>OBV!G417</f>
        <v>NEUTRAL</v>
      </c>
      <c r="L417" s="5" t="str">
        <f>OBV!H417</f>
        <v>CONFIRMED BULLISH</v>
      </c>
    </row>
    <row r="418" spans="1:12" ht="13.5" x14ac:dyDescent="0.25">
      <c r="A418" s="3">
        <f>RSI!A418</f>
        <v>42909</v>
      </c>
      <c r="B418" s="2">
        <f>RSI!B418</f>
        <v>14.97</v>
      </c>
      <c r="C418" s="2">
        <f>RSI!I418</f>
        <v>37.496350495911969</v>
      </c>
      <c r="D418" s="2">
        <f>MACD!E418</f>
        <v>2.0749096733624128E-2</v>
      </c>
      <c r="E418" s="2">
        <f>MACD!F418</f>
        <v>7.6161029619541631E-2</v>
      </c>
      <c r="F418" s="2">
        <f>'Moving Avg'!D418</f>
        <v>15.109720000000001</v>
      </c>
      <c r="G418" s="2">
        <f>'Moving Avg'!F418</f>
        <v>15.177590000000004</v>
      </c>
      <c r="H418" s="2">
        <f>'Moving Avg'!G418</f>
        <v>15.592553999999998</v>
      </c>
      <c r="I418" s="2">
        <f>'Moving Avg'!H418</f>
        <v>16.964850499999997</v>
      </c>
      <c r="J418" s="5" t="str">
        <f>OBV!F418</f>
        <v>BEARISH</v>
      </c>
      <c r="K418" s="5" t="str">
        <f>OBV!G418</f>
        <v>NEUTRAL</v>
      </c>
      <c r="L418" s="5" t="str">
        <f>OBV!H418</f>
        <v>CONFIRMED BEARISH</v>
      </c>
    </row>
    <row r="419" spans="1:12" ht="13.5" x14ac:dyDescent="0.25">
      <c r="A419" s="3">
        <f>RSI!A419</f>
        <v>42914</v>
      </c>
      <c r="B419" s="2">
        <f>RSI!B419</f>
        <v>14.97</v>
      </c>
      <c r="C419" s="2">
        <f>RSI!I419</f>
        <v>37.496350495911969</v>
      </c>
      <c r="D419" s="2">
        <f>MACD!E419</f>
        <v>3.4649208918757779E-2</v>
      </c>
      <c r="E419" s="2">
        <f>MACD!F419</f>
        <v>6.7858665479384864E-2</v>
      </c>
      <c r="F419" s="2">
        <f>'Moving Avg'!D419</f>
        <v>15.069800000000001</v>
      </c>
      <c r="G419" s="2">
        <f>'Moving Avg'!F419</f>
        <v>15.127690000000005</v>
      </c>
      <c r="H419" s="2">
        <f>'Moving Avg'!G419</f>
        <v>15.582173999999998</v>
      </c>
      <c r="I419" s="2">
        <f>'Moving Avg'!H419</f>
        <v>16.944391499999998</v>
      </c>
      <c r="J419" s="5" t="str">
        <f>OBV!F419</f>
        <v>BEARISH</v>
      </c>
      <c r="K419" s="5" t="str">
        <f>OBV!G419</f>
        <v>NEUTRAL</v>
      </c>
      <c r="L419" s="5" t="str">
        <f>OBV!H419</f>
        <v>CONFIRMED BEARISH</v>
      </c>
    </row>
    <row r="420" spans="1:12" ht="13.5" x14ac:dyDescent="0.25">
      <c r="A420" s="3">
        <f>RSI!A420</f>
        <v>42915</v>
      </c>
      <c r="B420" s="2">
        <f>RSI!B420</f>
        <v>14.97</v>
      </c>
      <c r="C420" s="2">
        <f>RSI!I420</f>
        <v>37.496350495911969</v>
      </c>
      <c r="D420" s="2">
        <f>MACD!E420</f>
        <v>3.3202867081826071E-2</v>
      </c>
      <c r="E420" s="2">
        <f>MACD!F420</f>
        <v>6.0927505799873112E-2</v>
      </c>
      <c r="F420" s="2">
        <f>'Moving Avg'!D420</f>
        <v>15.02988</v>
      </c>
      <c r="G420" s="2">
        <f>'Moving Avg'!F420</f>
        <v>15.101740000000003</v>
      </c>
      <c r="H420" s="2">
        <f>'Moving Avg'!G420</f>
        <v>15.570198</v>
      </c>
      <c r="I420" s="2">
        <f>'Moving Avg'!H420</f>
        <v>16.923932499999999</v>
      </c>
      <c r="J420" s="5" t="str">
        <f>OBV!F420</f>
        <v>BEARISH</v>
      </c>
      <c r="K420" s="5" t="str">
        <f>OBV!G420</f>
        <v>NEUTRAL</v>
      </c>
      <c r="L420" s="5" t="str">
        <f>OBV!H420</f>
        <v>CONFIRMED BEARISH</v>
      </c>
    </row>
    <row r="421" spans="1:12" ht="13.5" x14ac:dyDescent="0.25">
      <c r="A421" s="3">
        <f>RSI!A421</f>
        <v>42916</v>
      </c>
      <c r="B421" s="2">
        <f>RSI!B421</f>
        <v>15.2195</v>
      </c>
      <c r="C421" s="2">
        <f>RSI!I421</f>
        <v>47.630988222662232</v>
      </c>
      <c r="D421" s="2">
        <f>MACD!E421</f>
        <v>1.5484475419480503E-2</v>
      </c>
      <c r="E421" s="2">
        <f>MACD!F421</f>
        <v>5.1838899723794594E-2</v>
      </c>
      <c r="F421" s="2">
        <f>'Moving Avg'!D421</f>
        <v>15.07978</v>
      </c>
      <c r="G421" s="2">
        <f>'Moving Avg'!F421</f>
        <v>15.121200000000002</v>
      </c>
      <c r="H421" s="2">
        <f>'Moving Avg'!G421</f>
        <v>15.563212000000004</v>
      </c>
      <c r="I421" s="2">
        <f>'Moving Avg'!H421</f>
        <v>16.908962500000001</v>
      </c>
      <c r="J421" s="5" t="str">
        <f>OBV!F421</f>
        <v>BULLISH</v>
      </c>
      <c r="K421" s="5" t="str">
        <f>OBV!G421</f>
        <v>NEUTRAL</v>
      </c>
      <c r="L421" s="5" t="str">
        <f>OBV!H421</f>
        <v>CONFIRMED BULLISH</v>
      </c>
    </row>
    <row r="422" spans="1:12" ht="13.5" x14ac:dyDescent="0.25">
      <c r="A422" s="3">
        <f>RSI!A422</f>
        <v>42919</v>
      </c>
      <c r="B422" s="2">
        <f>RSI!B422</f>
        <v>15.2195</v>
      </c>
      <c r="C422" s="2">
        <f>RSI!I422</f>
        <v>47.630988222662232</v>
      </c>
      <c r="D422" s="2">
        <f>MACD!E422</f>
        <v>8.5742240289121696E-4</v>
      </c>
      <c r="E422" s="2">
        <f>MACD!F422</f>
        <v>4.164260425961392E-2</v>
      </c>
      <c r="F422" s="2">
        <f>'Moving Avg'!D422</f>
        <v>15.069800000000001</v>
      </c>
      <c r="G422" s="2">
        <f>'Moving Avg'!F422</f>
        <v>15.14066</v>
      </c>
      <c r="H422" s="2">
        <f>'Moving Avg'!G422</f>
        <v>15.558222000000002</v>
      </c>
      <c r="I422" s="2">
        <f>'Moving Avg'!H422</f>
        <v>16.892795000000003</v>
      </c>
      <c r="J422" s="5" t="str">
        <f>OBV!F422</f>
        <v>BEARISH</v>
      </c>
      <c r="K422" s="5" t="str">
        <f>OBV!G422</f>
        <v>NEUTRAL</v>
      </c>
      <c r="L422" s="5" t="str">
        <f>OBV!H422</f>
        <v>CONFIRMED BEARISH</v>
      </c>
    </row>
    <row r="423" spans="1:12" ht="13.5" x14ac:dyDescent="0.25">
      <c r="A423" s="3">
        <f>RSI!A423</f>
        <v>42920</v>
      </c>
      <c r="B423" s="2">
        <f>RSI!B423</f>
        <v>14.860200000000001</v>
      </c>
      <c r="C423" s="2">
        <f>RSI!I423</f>
        <v>37.480916907304604</v>
      </c>
      <c r="D423" s="2">
        <f>MACD!E423</f>
        <v>1.5433863231457678E-2</v>
      </c>
      <c r="E423" s="2">
        <f>MACD!F423</f>
        <v>3.6400856053982675E-2</v>
      </c>
      <c r="F423" s="2">
        <f>'Moving Avg'!D423</f>
        <v>15.047840000000003</v>
      </c>
      <c r="G423" s="2">
        <f>'Moving Avg'!F423</f>
        <v>15.142154999999999</v>
      </c>
      <c r="H423" s="2">
        <f>'Moving Avg'!G423</f>
        <v>15.546046000000004</v>
      </c>
      <c r="I423" s="2">
        <f>'Moving Avg'!H423</f>
        <v>16.874831</v>
      </c>
      <c r="J423" s="5" t="str">
        <f>OBV!F423</f>
        <v>BEARISH</v>
      </c>
      <c r="K423" s="5" t="str">
        <f>OBV!G423</f>
        <v>NEUTRAL</v>
      </c>
      <c r="L423" s="5" t="str">
        <f>OBV!H423</f>
        <v>CONFIRMED BEARISH</v>
      </c>
    </row>
    <row r="424" spans="1:12" ht="13.5" x14ac:dyDescent="0.25">
      <c r="A424" s="3">
        <f>RSI!A424</f>
        <v>42921</v>
      </c>
      <c r="B424" s="2">
        <f>RSI!B424</f>
        <v>14.860200000000001</v>
      </c>
      <c r="C424" s="2">
        <f>RSI!I424</f>
        <v>37.480916907304604</v>
      </c>
      <c r="D424" s="2">
        <f>MACD!E424</f>
        <v>3.0204193074562014E-2</v>
      </c>
      <c r="E424" s="2">
        <f>MACD!F424</f>
        <v>3.5161523458098545E-2</v>
      </c>
      <c r="F424" s="2">
        <f>'Moving Avg'!D424</f>
        <v>15.025880000000001</v>
      </c>
      <c r="G424" s="2">
        <f>'Moving Avg'!F424</f>
        <v>15.143649999999999</v>
      </c>
      <c r="H424" s="2">
        <f>'Moving Avg'!G424</f>
        <v>15.533870000000002</v>
      </c>
      <c r="I424" s="2">
        <f>'Moving Avg'!H424</f>
        <v>16.856867000000001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</row>
    <row r="425" spans="1:12" ht="13.5" x14ac:dyDescent="0.25">
      <c r="A425" s="3">
        <f>RSI!A425</f>
        <v>42922</v>
      </c>
      <c r="B425" s="2">
        <f>RSI!B425</f>
        <v>14.860200000000001</v>
      </c>
      <c r="C425" s="2">
        <f>RSI!I425</f>
        <v>37.480916907304604</v>
      </c>
      <c r="D425" s="2">
        <f>MACD!E425</f>
        <v>4.4958107418024085E-2</v>
      </c>
      <c r="E425" s="2">
        <f>MACD!F425</f>
        <v>3.712084025008365E-2</v>
      </c>
      <c r="F425" s="2">
        <f>'Moving Avg'!D425</f>
        <v>15.003919999999999</v>
      </c>
      <c r="G425" s="2">
        <f>'Moving Avg'!F425</f>
        <v>15.123190000000003</v>
      </c>
      <c r="H425" s="2">
        <f>'Moving Avg'!G425</f>
        <v>15.521694</v>
      </c>
      <c r="I425" s="2">
        <f>'Moving Avg'!H425</f>
        <v>16.838903000000002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</row>
    <row r="426" spans="1:12" ht="13.5" x14ac:dyDescent="0.25">
      <c r="A426" s="3">
        <f>RSI!A426</f>
        <v>42923</v>
      </c>
      <c r="B426" s="2">
        <f>RSI!B426</f>
        <v>15.269399999999999</v>
      </c>
      <c r="C426" s="2">
        <f>RSI!I426</f>
        <v>52.023473469132931</v>
      </c>
      <c r="D426" s="2">
        <f>MACD!E426</f>
        <v>-1.4877785797544618E-3</v>
      </c>
      <c r="E426" s="2">
        <f>MACD!F426</f>
        <v>2.9399116484116028E-2</v>
      </c>
      <c r="F426" s="2">
        <f>'Moving Avg'!D426</f>
        <v>15.013900000000001</v>
      </c>
      <c r="G426" s="2">
        <f>'Moving Avg'!F426</f>
        <v>15.123190000000003</v>
      </c>
      <c r="H426" s="2">
        <f>'Moving Avg'!G426</f>
        <v>15.517702000000002</v>
      </c>
      <c r="I426" s="2">
        <f>'Moving Avg'!H426</f>
        <v>16.822985000000003</v>
      </c>
      <c r="J426" s="5" t="str">
        <f>OBV!F426</f>
        <v>BEARISH</v>
      </c>
      <c r="K426" s="5" t="str">
        <f>OBV!G426</f>
        <v>NEUTRAL</v>
      </c>
      <c r="L426" s="5" t="str">
        <f>OBV!H426</f>
        <v>BEARISH DIVERGENCE</v>
      </c>
    </row>
    <row r="427" spans="1:12" ht="13.5" x14ac:dyDescent="0.25">
      <c r="A427" s="3">
        <f>RSI!A427</f>
        <v>42926</v>
      </c>
      <c r="B427" s="2">
        <f>RSI!B427</f>
        <v>15.269399999999999</v>
      </c>
      <c r="C427" s="2">
        <f>RSI!I427</f>
        <v>52.023473469132931</v>
      </c>
      <c r="D427" s="2">
        <f>MACD!E427</f>
        <v>4.7895218901317094E-3</v>
      </c>
      <c r="E427" s="2">
        <f>MACD!F427</f>
        <v>2.4477197565319166E-2</v>
      </c>
      <c r="F427" s="2">
        <f>'Moving Avg'!D427</f>
        <v>15.02388</v>
      </c>
      <c r="G427" s="2">
        <f>'Moving Avg'!F427</f>
        <v>15.113210000000004</v>
      </c>
      <c r="H427" s="2">
        <f>'Moving Avg'!G427</f>
        <v>15.504928000000001</v>
      </c>
      <c r="I427" s="2">
        <f>'Moving Avg'!H427</f>
        <v>16.807067000000004</v>
      </c>
      <c r="J427" s="5" t="str">
        <f>OBV!F427</f>
        <v>BEARISH</v>
      </c>
      <c r="K427" s="5" t="str">
        <f>OBV!G427</f>
        <v>NEUTRAL</v>
      </c>
      <c r="L427" s="5" t="str">
        <f>OBV!H427</f>
        <v>BEARISH DIVERGENCE</v>
      </c>
    </row>
    <row r="428" spans="1:12" ht="13.5" x14ac:dyDescent="0.25">
      <c r="A428" s="3">
        <f>RSI!A428</f>
        <v>42927</v>
      </c>
      <c r="B428" s="2">
        <f>RSI!B428</f>
        <v>15.269399999999999</v>
      </c>
      <c r="C428" s="2">
        <f>RSI!I428</f>
        <v>52.023473469132931</v>
      </c>
      <c r="D428" s="2">
        <f>MACD!E428</f>
        <v>-3.6408485113689437E-2</v>
      </c>
      <c r="E428" s="2">
        <f>MACD!F428</f>
        <v>1.2300061029517445E-2</v>
      </c>
      <c r="F428" s="2">
        <f>'Moving Avg'!D428</f>
        <v>15.10572</v>
      </c>
      <c r="G428" s="2">
        <f>'Moving Avg'!F428</f>
        <v>15.113210000000004</v>
      </c>
      <c r="H428" s="2">
        <f>'Moving Avg'!G428</f>
        <v>15.492154000000003</v>
      </c>
      <c r="I428" s="2">
        <f>'Moving Avg'!H428</f>
        <v>16.791149000000004</v>
      </c>
      <c r="J428" s="5" t="str">
        <f>OBV!F428</f>
        <v>BULLISH</v>
      </c>
      <c r="K428" s="5" t="str">
        <f>OBV!G428</f>
        <v>NEUTRAL</v>
      </c>
      <c r="L428" s="5" t="str">
        <f>OBV!H428</f>
        <v>CONFIRMED BULLISH</v>
      </c>
    </row>
    <row r="429" spans="1:12" ht="13.5" x14ac:dyDescent="0.25">
      <c r="A429" s="3">
        <f>RSI!A429</f>
        <v>42928</v>
      </c>
      <c r="B429" s="2">
        <f>RSI!B429</f>
        <v>15.269399999999999</v>
      </c>
      <c r="C429" s="2">
        <f>RSI!I429</f>
        <v>52.023473469132917</v>
      </c>
      <c r="D429" s="2">
        <f>MACD!E429</f>
        <v>-7.168318022934983E-2</v>
      </c>
      <c r="E429" s="2">
        <f>MACD!F429</f>
        <v>-4.4965872222560103E-3</v>
      </c>
      <c r="F429" s="2">
        <f>'Moving Avg'!D429</f>
        <v>15.18756</v>
      </c>
      <c r="G429" s="2">
        <f>'Moving Avg'!F429</f>
        <v>15.113210000000004</v>
      </c>
      <c r="H429" s="2">
        <f>'Moving Avg'!G429</f>
        <v>15.479380000000003</v>
      </c>
      <c r="I429" s="2">
        <f>'Moving Avg'!H429</f>
        <v>16.775231000000005</v>
      </c>
      <c r="J429" s="5" t="str">
        <f>OBV!F429</f>
        <v>BULLISH</v>
      </c>
      <c r="K429" s="5" t="str">
        <f>OBV!G429</f>
        <v>NEUTRAL</v>
      </c>
      <c r="L429" s="5" t="str">
        <f>OBV!H429</f>
        <v>CONFIRMED BULLISH</v>
      </c>
    </row>
    <row r="430" spans="1:12" ht="13.5" x14ac:dyDescent="0.25">
      <c r="A430" s="3">
        <f>RSI!A430</f>
        <v>42929</v>
      </c>
      <c r="B430" s="2">
        <f>RSI!B430</f>
        <v>15.269399999999999</v>
      </c>
      <c r="C430" s="2">
        <f>RSI!I430</f>
        <v>52.023473469132917</v>
      </c>
      <c r="D430" s="2">
        <f>MACD!E430</f>
        <v>-0.10191511309512791</v>
      </c>
      <c r="E430" s="2">
        <f>MACD!F430</f>
        <v>-2.3980292396830388E-2</v>
      </c>
      <c r="F430" s="2">
        <f>'Moving Avg'!D430</f>
        <v>15.269399999999999</v>
      </c>
      <c r="G430" s="2">
        <f>'Moving Avg'!F430</f>
        <v>15.118200000000002</v>
      </c>
      <c r="H430" s="2">
        <f>'Moving Avg'!G430</f>
        <v>15.465408000000004</v>
      </c>
      <c r="I430" s="2">
        <f>'Moving Avg'!H430</f>
        <v>16.757766000000007</v>
      </c>
      <c r="J430" s="5" t="str">
        <f>OBV!F430</f>
        <v>BULLISH</v>
      </c>
      <c r="K430" s="5" t="str">
        <f>OBV!G430</f>
        <v>NEUTRAL</v>
      </c>
      <c r="L430" s="5" t="str">
        <f>OBV!H430</f>
        <v>CONFIRMED BULLISH</v>
      </c>
    </row>
    <row r="431" spans="1:12" ht="13.5" x14ac:dyDescent="0.25">
      <c r="A431" s="3">
        <f>RSI!A431</f>
        <v>42930</v>
      </c>
      <c r="B431" s="2">
        <f>RSI!B431</f>
        <v>15.269399999999999</v>
      </c>
      <c r="C431" s="2">
        <f>RSI!I431</f>
        <v>52.023473469132917</v>
      </c>
      <c r="D431" s="2">
        <f>MACD!E431</f>
        <v>-8.9467025020224966E-2</v>
      </c>
      <c r="E431" s="2">
        <f>MACD!F431</f>
        <v>-3.7077638921509309E-2</v>
      </c>
      <c r="F431" s="2">
        <f>'Moving Avg'!D431</f>
        <v>15.269399999999999</v>
      </c>
      <c r="G431" s="2">
        <f>'Moving Avg'!F431</f>
        <v>15.123190000000003</v>
      </c>
      <c r="H431" s="2">
        <f>'Moving Avg'!G431</f>
        <v>15.451436000000006</v>
      </c>
      <c r="I431" s="2">
        <f>'Moving Avg'!H431</f>
        <v>16.744243000000004</v>
      </c>
      <c r="J431" s="5" t="str">
        <f>OBV!F431</f>
        <v>NEUTRAL</v>
      </c>
      <c r="K431" s="5" t="str">
        <f>OBV!G431</f>
        <v>NEUTRAL</v>
      </c>
      <c r="L431" s="5" t="str">
        <f>OBV!H431</f>
        <v>NEUTRAL</v>
      </c>
    </row>
    <row r="432" spans="1:12" ht="13.5" x14ac:dyDescent="0.25">
      <c r="A432" s="3">
        <f>RSI!A432</f>
        <v>42933</v>
      </c>
      <c r="B432" s="2">
        <f>RSI!B432</f>
        <v>15.269399999999999</v>
      </c>
      <c r="C432" s="2">
        <f>RSI!I432</f>
        <v>52.023473469132917</v>
      </c>
      <c r="D432" s="2">
        <f>MACD!E432</f>
        <v>-7.9263343194927671E-2</v>
      </c>
      <c r="E432" s="2">
        <f>MACD!F432</f>
        <v>-4.5514779776192983E-2</v>
      </c>
      <c r="F432" s="2">
        <f>'Moving Avg'!D432</f>
        <v>15.269399999999999</v>
      </c>
      <c r="G432" s="2">
        <f>'Moving Avg'!F432</f>
        <v>15.12818</v>
      </c>
      <c r="H432" s="2">
        <f>'Moving Avg'!G432</f>
        <v>15.437464000000007</v>
      </c>
      <c r="I432" s="2">
        <f>'Moving Avg'!H432</f>
        <v>16.727327000000002</v>
      </c>
      <c r="J432" s="5" t="str">
        <f>OBV!F432</f>
        <v>NEUTRAL</v>
      </c>
      <c r="K432" s="5" t="str">
        <f>OBV!G432</f>
        <v>NEUTRAL</v>
      </c>
      <c r="L432" s="5" t="str">
        <f>OBV!H432</f>
        <v>NEUTRAL</v>
      </c>
    </row>
    <row r="433" spans="1:12" ht="13.5" x14ac:dyDescent="0.25">
      <c r="A433" s="3">
        <f>RSI!A433</f>
        <v>42934</v>
      </c>
      <c r="B433" s="2">
        <f>RSI!B433</f>
        <v>15.269399999999999</v>
      </c>
      <c r="C433" s="2">
        <f>RSI!I433</f>
        <v>52.023473469132931</v>
      </c>
      <c r="D433" s="2">
        <f>MACD!E433</f>
        <v>-0.12621130366576239</v>
      </c>
      <c r="E433" s="2">
        <f>MACD!F433</f>
        <v>-6.1654084554106869E-2</v>
      </c>
      <c r="F433" s="2">
        <f>'Moving Avg'!D433</f>
        <v>15.269399999999999</v>
      </c>
      <c r="G433" s="2">
        <f>'Moving Avg'!F433</f>
        <v>15.133170000000002</v>
      </c>
      <c r="H433" s="2">
        <f>'Moving Avg'!G433</f>
        <v>15.423492000000005</v>
      </c>
      <c r="I433" s="2">
        <f>'Moving Avg'!H433</f>
        <v>16.710361000000006</v>
      </c>
      <c r="J433" s="5" t="str">
        <f>OBV!F433</f>
        <v>NEUTRAL</v>
      </c>
      <c r="K433" s="5" t="str">
        <f>OBV!G433</f>
        <v>NEUTRAL</v>
      </c>
      <c r="L433" s="5" t="str">
        <f>OBV!H433</f>
        <v>NEUTRAL</v>
      </c>
    </row>
    <row r="434" spans="1:12" ht="13.5" x14ac:dyDescent="0.25">
      <c r="A434" s="3">
        <f>RSI!A434</f>
        <v>42935</v>
      </c>
      <c r="B434" s="2">
        <f>RSI!B434</f>
        <v>15.269399999999999</v>
      </c>
      <c r="C434" s="2">
        <f>RSI!I434</f>
        <v>52.023473469132931</v>
      </c>
      <c r="D434" s="2">
        <f>MACD!E434</f>
        <v>-0.1662188361866086</v>
      </c>
      <c r="E434" s="2">
        <f>MACD!F434</f>
        <v>-8.256703488060721E-2</v>
      </c>
      <c r="F434" s="2">
        <f>'Moving Avg'!D434</f>
        <v>15.269399999999999</v>
      </c>
      <c r="G434" s="2">
        <f>'Moving Avg'!F434</f>
        <v>15.138159999999999</v>
      </c>
      <c r="H434" s="2">
        <f>'Moving Avg'!G434</f>
        <v>15.409520000000008</v>
      </c>
      <c r="I434" s="2">
        <f>'Moving Avg'!H434</f>
        <v>16.690600500000006</v>
      </c>
      <c r="J434" s="5" t="str">
        <f>OBV!F434</f>
        <v>NEUTRAL</v>
      </c>
      <c r="K434" s="5" t="str">
        <f>OBV!G434</f>
        <v>NEUTRAL</v>
      </c>
      <c r="L434" s="5" t="str">
        <f>OBV!H434</f>
        <v>NEUTRAL</v>
      </c>
    </row>
    <row r="435" spans="1:12" ht="13.5" x14ac:dyDescent="0.25">
      <c r="A435" s="3">
        <f>RSI!A435</f>
        <v>42936</v>
      </c>
      <c r="B435" s="2">
        <f>RSI!B435</f>
        <v>15.269399999999999</v>
      </c>
      <c r="C435" s="2">
        <f>RSI!I435</f>
        <v>52.023473469132931</v>
      </c>
      <c r="D435" s="2">
        <f>MACD!E435</f>
        <v>-0.20033278518514663</v>
      </c>
      <c r="E435" s="2">
        <f>MACD!F435</f>
        <v>-0.10612018494151509</v>
      </c>
      <c r="F435" s="2">
        <f>'Moving Avg'!D435</f>
        <v>15.269399999999999</v>
      </c>
      <c r="G435" s="2">
        <f>'Moving Avg'!F435</f>
        <v>15.14315</v>
      </c>
      <c r="H435" s="2">
        <f>'Moving Avg'!G435</f>
        <v>15.395548000000005</v>
      </c>
      <c r="I435" s="2">
        <f>'Moving Avg'!H435</f>
        <v>16.670840000000005</v>
      </c>
      <c r="J435" s="5" t="str">
        <f>OBV!F435</f>
        <v>NEUTRAL</v>
      </c>
      <c r="K435" s="5" t="str">
        <f>OBV!G435</f>
        <v>NEUTRAL</v>
      </c>
      <c r="L435" s="5" t="str">
        <f>OBV!H435</f>
        <v>NEUTRAL</v>
      </c>
    </row>
    <row r="436" spans="1:12" ht="13.5" x14ac:dyDescent="0.25">
      <c r="A436" s="3">
        <f>RSI!A436</f>
        <v>42937</v>
      </c>
      <c r="B436" s="2">
        <f>RSI!B436</f>
        <v>15.259399999999999</v>
      </c>
      <c r="C436" s="2">
        <f>RSI!I436</f>
        <v>51.410291415069906</v>
      </c>
      <c r="D436" s="2">
        <f>MACD!E436</f>
        <v>-0.16574590436992587</v>
      </c>
      <c r="E436" s="2">
        <f>MACD!F436</f>
        <v>-0.11804532882719726</v>
      </c>
      <c r="F436" s="2">
        <f>'Moving Avg'!D436</f>
        <v>15.267399999999999</v>
      </c>
      <c r="G436" s="2">
        <f>'Moving Avg'!F436</f>
        <v>15.157619999999998</v>
      </c>
      <c r="H436" s="2">
        <f>'Moving Avg'!G436</f>
        <v>15.381376000000007</v>
      </c>
      <c r="I436" s="2">
        <f>'Moving Avg'!H436</f>
        <v>16.648335000000003</v>
      </c>
      <c r="J436" s="5" t="str">
        <f>OBV!F436</f>
        <v>BEARISH</v>
      </c>
      <c r="K436" s="5" t="str">
        <f>OBV!G436</f>
        <v>WEAK</v>
      </c>
      <c r="L436" s="5" t="str">
        <f>OBV!H436</f>
        <v>CONFIRMED BEARISH</v>
      </c>
    </row>
    <row r="437" spans="1:12" ht="13.5" x14ac:dyDescent="0.25">
      <c r="A437" s="3">
        <f>RSI!A437</f>
        <v>42940</v>
      </c>
      <c r="B437" s="2">
        <f>RSI!B437</f>
        <v>15.259399999999999</v>
      </c>
      <c r="C437" s="2">
        <f>RSI!I437</f>
        <v>51.410291415069906</v>
      </c>
      <c r="D437" s="2">
        <f>MACD!E437</f>
        <v>-0.13664511849623295</v>
      </c>
      <c r="E437" s="2">
        <f>MACD!F437</f>
        <v>-0.1217652867610044</v>
      </c>
      <c r="F437" s="2">
        <f>'Moving Avg'!D437</f>
        <v>15.2654</v>
      </c>
      <c r="G437" s="2">
        <f>'Moving Avg'!F437</f>
        <v>15.157119999999997</v>
      </c>
      <c r="H437" s="2">
        <f>'Moving Avg'!G437</f>
        <v>15.361216000000006</v>
      </c>
      <c r="I437" s="2">
        <f>'Moving Avg'!H437</f>
        <v>16.625830000000004</v>
      </c>
      <c r="J437" s="5" t="str">
        <f>OBV!F437</f>
        <v>BEARISH</v>
      </c>
      <c r="K437" s="5" t="str">
        <f>OBV!G437</f>
        <v>WEAK</v>
      </c>
      <c r="L437" s="5" t="str">
        <f>OBV!H437</f>
        <v>CONFIRMED BEARISH</v>
      </c>
    </row>
    <row r="438" spans="1:12" ht="13.5" x14ac:dyDescent="0.25">
      <c r="A438" s="3">
        <f>RSI!A438</f>
        <v>42942</v>
      </c>
      <c r="B438" s="2">
        <f>RSI!B438</f>
        <v>15.259399999999999</v>
      </c>
      <c r="C438" s="2">
        <f>RSI!I438</f>
        <v>51.410291415069892</v>
      </c>
      <c r="D438" s="2">
        <f>MACD!E438</f>
        <v>-0.11217418804252866</v>
      </c>
      <c r="E438" s="2">
        <f>MACD!F438</f>
        <v>-0.11984706701730925</v>
      </c>
      <c r="F438" s="2">
        <f>'Moving Avg'!D438</f>
        <v>15.263399999999999</v>
      </c>
      <c r="G438" s="2">
        <f>'Moving Avg'!F438</f>
        <v>15.171590000000004</v>
      </c>
      <c r="H438" s="2">
        <f>'Moving Avg'!G438</f>
        <v>15.341056000000005</v>
      </c>
      <c r="I438" s="2">
        <f>'Moving Avg'!H438</f>
        <v>16.603375000000003</v>
      </c>
      <c r="J438" s="5" t="str">
        <f>OBV!F438</f>
        <v>BEARISH</v>
      </c>
      <c r="K438" s="5" t="str">
        <f>OBV!G438</f>
        <v>WEAK</v>
      </c>
      <c r="L438" s="5" t="str">
        <f>OBV!H438</f>
        <v>CONFIRMED BEARISH</v>
      </c>
    </row>
    <row r="439" spans="1:12" ht="13.5" x14ac:dyDescent="0.25">
      <c r="A439" s="3">
        <f>RSI!A439</f>
        <v>42943</v>
      </c>
      <c r="B439" s="2">
        <f>RSI!B439</f>
        <v>15.0997</v>
      </c>
      <c r="C439" s="2">
        <f>RSI!I439</f>
        <v>41.624461106708196</v>
      </c>
      <c r="D439" s="2">
        <f>MACD!E439</f>
        <v>-7.9779878564071538E-2</v>
      </c>
      <c r="E439" s="2">
        <f>MACD!F439</f>
        <v>-0.11183362932666172</v>
      </c>
      <c r="F439" s="2">
        <f>'Moving Avg'!D439</f>
        <v>15.22946</v>
      </c>
      <c r="G439" s="2">
        <f>'Moving Avg'!F439</f>
        <v>15.178075000000002</v>
      </c>
      <c r="H439" s="2">
        <f>'Moving Avg'!G439</f>
        <v>15.319898000000006</v>
      </c>
      <c r="I439" s="2">
        <f>'Moving Avg'!H439</f>
        <v>16.580121500000004</v>
      </c>
      <c r="J439" s="5" t="str">
        <f>OBV!F439</f>
        <v>BEARISH</v>
      </c>
      <c r="K439" s="5" t="str">
        <f>OBV!G439</f>
        <v>WEAK</v>
      </c>
      <c r="L439" s="5" t="str">
        <f>OBV!H439</f>
        <v>CONFIRMED BEARISH</v>
      </c>
    </row>
    <row r="440" spans="1:12" ht="13.5" x14ac:dyDescent="0.25">
      <c r="A440" s="3">
        <f>RSI!A440</f>
        <v>42944</v>
      </c>
      <c r="B440" s="2">
        <f>RSI!B440</f>
        <v>15.0997</v>
      </c>
      <c r="C440" s="2">
        <f>RSI!I440</f>
        <v>41.624461106708182</v>
      </c>
      <c r="D440" s="2">
        <f>MACD!E440</f>
        <v>-5.1556646026087449E-2</v>
      </c>
      <c r="E440" s="2">
        <f>MACD!F440</f>
        <v>-9.9778232666546868E-2</v>
      </c>
      <c r="F440" s="2">
        <f>'Moving Avg'!D440</f>
        <v>15.195519999999998</v>
      </c>
      <c r="G440" s="2">
        <f>'Moving Avg'!F440</f>
        <v>15.184559999999999</v>
      </c>
      <c r="H440" s="2">
        <f>'Moving Avg'!G440</f>
        <v>15.298540000000008</v>
      </c>
      <c r="I440" s="2">
        <f>'Moving Avg'!H440</f>
        <v>16.556868000000001</v>
      </c>
      <c r="J440" s="5" t="str">
        <f>OBV!F440</f>
        <v>BEARISH</v>
      </c>
      <c r="K440" s="5" t="str">
        <f>OBV!G440</f>
        <v>WEAK</v>
      </c>
      <c r="L440" s="5" t="str">
        <f>OBV!H440</f>
        <v>CONFIRMED BEARISH</v>
      </c>
    </row>
    <row r="441" spans="1:12" ht="13.5" x14ac:dyDescent="0.25">
      <c r="A441" s="3">
        <f>RSI!A441</f>
        <v>42947</v>
      </c>
      <c r="B441" s="2">
        <f>RSI!B441</f>
        <v>15.0997</v>
      </c>
      <c r="C441" s="2">
        <f>RSI!I441</f>
        <v>41.624461106708196</v>
      </c>
      <c r="D441" s="2">
        <f>MACD!E441</f>
        <v>-2.6922983541615153E-2</v>
      </c>
      <c r="E441" s="2">
        <f>MACD!F441</f>
        <v>-8.5207182841560536E-2</v>
      </c>
      <c r="F441" s="2">
        <f>'Moving Avg'!D441</f>
        <v>15.16358</v>
      </c>
      <c r="G441" s="2">
        <f>'Moving Avg'!F441</f>
        <v>15.178569999999997</v>
      </c>
      <c r="H441" s="2">
        <f>'Moving Avg'!G441</f>
        <v>15.281174000000007</v>
      </c>
      <c r="I441" s="2">
        <f>'Moving Avg'!H441</f>
        <v>16.534612500000001</v>
      </c>
      <c r="J441" s="5" t="str">
        <f>OBV!F441</f>
        <v>BEARISH</v>
      </c>
      <c r="K441" s="5" t="str">
        <f>OBV!G441</f>
        <v>NEUTRAL</v>
      </c>
      <c r="L441" s="5" t="str">
        <f>OBV!H441</f>
        <v>CONFIRMED BEARISH</v>
      </c>
    </row>
    <row r="442" spans="1:12" ht="13.5" x14ac:dyDescent="0.25">
      <c r="A442" s="3">
        <f>RSI!A442</f>
        <v>42948</v>
      </c>
      <c r="B442" s="2">
        <f>RSI!B442</f>
        <v>15.1197</v>
      </c>
      <c r="C442" s="2">
        <f>RSI!I442</f>
        <v>43.312241847082468</v>
      </c>
      <c r="D442" s="2">
        <f>MACD!E442</f>
        <v>-6.8638692470379681E-3</v>
      </c>
      <c r="E442" s="2">
        <f>MACD!F442</f>
        <v>-6.9538520122656031E-2</v>
      </c>
      <c r="F442" s="2">
        <f>'Moving Avg'!D442</f>
        <v>15.135639999999999</v>
      </c>
      <c r="G442" s="2">
        <f>'Moving Avg'!F442</f>
        <v>15.173579999999998</v>
      </c>
      <c r="H442" s="2">
        <f>'Moving Avg'!G442</f>
        <v>15.264208000000005</v>
      </c>
      <c r="I442" s="2">
        <f>'Moving Avg'!H442</f>
        <v>16.511908000000002</v>
      </c>
      <c r="J442" s="5" t="str">
        <f>OBV!F442</f>
        <v>BULLISH</v>
      </c>
      <c r="K442" s="5" t="str">
        <f>OBV!G442</f>
        <v>STRONG</v>
      </c>
      <c r="L442" s="5" t="str">
        <f>OBV!H442</f>
        <v>BULLISH DIVERGENCE</v>
      </c>
    </row>
    <row r="443" spans="1:12" ht="13.5" x14ac:dyDescent="0.25">
      <c r="A443" s="3">
        <f>RSI!A443</f>
        <v>42949</v>
      </c>
      <c r="B443" s="2">
        <f>RSI!B443</f>
        <v>15.1197</v>
      </c>
      <c r="C443" s="2">
        <f>RSI!I443</f>
        <v>43.312241847082468</v>
      </c>
      <c r="D443" s="2">
        <f>MACD!E443</f>
        <v>1.0636164678878401E-2</v>
      </c>
      <c r="E443" s="2">
        <f>MACD!F443</f>
        <v>-5.3503583162349148E-2</v>
      </c>
      <c r="F443" s="2">
        <f>'Moving Avg'!D443</f>
        <v>15.107699999999999</v>
      </c>
      <c r="G443" s="2">
        <f>'Moving Avg'!F443</f>
        <v>15.186555000000002</v>
      </c>
      <c r="H443" s="2">
        <f>'Moving Avg'!G443</f>
        <v>15.247242000000005</v>
      </c>
      <c r="I443" s="2">
        <f>'Moving Avg'!H443</f>
        <v>16.489203500000002</v>
      </c>
      <c r="J443" s="5" t="str">
        <f>OBV!F443</f>
        <v>BULLISH</v>
      </c>
      <c r="K443" s="5" t="str">
        <f>OBV!G443</f>
        <v>STRONG</v>
      </c>
      <c r="L443" s="5" t="str">
        <f>OBV!H443</f>
        <v>BULLISH DIVERGENCE</v>
      </c>
    </row>
    <row r="444" spans="1:12" ht="13.5" x14ac:dyDescent="0.25">
      <c r="A444" s="3">
        <f>RSI!A444</f>
        <v>42950</v>
      </c>
      <c r="B444" s="2">
        <f>RSI!B444</f>
        <v>15.1097</v>
      </c>
      <c r="C444" s="2">
        <f>RSI!I444</f>
        <v>42.598051090330934</v>
      </c>
      <c r="D444" s="2">
        <f>MACD!E444</f>
        <v>2.667253126267255E-2</v>
      </c>
      <c r="E444" s="2">
        <f>MACD!F444</f>
        <v>-3.7468360277344813E-2</v>
      </c>
      <c r="F444" s="2">
        <f>'Moving Avg'!D444</f>
        <v>15.1097</v>
      </c>
      <c r="G444" s="2">
        <f>'Moving Avg'!F444</f>
        <v>15.199030000000002</v>
      </c>
      <c r="H444" s="2">
        <f>'Moving Avg'!G444</f>
        <v>15.230076000000004</v>
      </c>
      <c r="I444" s="2">
        <f>'Moving Avg'!H444</f>
        <v>16.466449000000004</v>
      </c>
      <c r="J444" s="5" t="str">
        <f>OBV!F444</f>
        <v>BULLISH</v>
      </c>
      <c r="K444" s="5" t="str">
        <f>OBV!G444</f>
        <v>STRONG</v>
      </c>
      <c r="L444" s="5" t="str">
        <f>OBV!H444</f>
        <v>CONFIRMED BULLISH</v>
      </c>
    </row>
    <row r="445" spans="1:12" ht="13.5" x14ac:dyDescent="0.25">
      <c r="A445" s="3">
        <f>RSI!A445</f>
        <v>42951</v>
      </c>
      <c r="B445" s="2">
        <f>RSI!B445</f>
        <v>15.1097</v>
      </c>
      <c r="C445" s="2">
        <f>RSI!I445</f>
        <v>42.598051090330934</v>
      </c>
      <c r="D445" s="2">
        <f>MACD!E445</f>
        <v>4.0752618685727882E-2</v>
      </c>
      <c r="E445" s="2">
        <f>MACD!F445</f>
        <v>-2.1824164484730273E-2</v>
      </c>
      <c r="F445" s="2">
        <f>'Moving Avg'!D445</f>
        <v>15.111700000000003</v>
      </c>
      <c r="G445" s="2">
        <f>'Moving Avg'!F445</f>
        <v>15.211504999999999</v>
      </c>
      <c r="H445" s="2">
        <f>'Moving Avg'!G445</f>
        <v>15.212910000000004</v>
      </c>
      <c r="I445" s="2">
        <f>'Moving Avg'!H445</f>
        <v>16.443694500000003</v>
      </c>
      <c r="J445" s="5" t="str">
        <f>OBV!F445</f>
        <v>BULLISH</v>
      </c>
      <c r="K445" s="5" t="str">
        <f>OBV!G445</f>
        <v>STRONG</v>
      </c>
      <c r="L445" s="5" t="str">
        <f>OBV!H445</f>
        <v>CONFIRMED BULLISH</v>
      </c>
    </row>
    <row r="446" spans="1:12" ht="13.5" x14ac:dyDescent="0.25">
      <c r="A446" s="3">
        <f>RSI!A446</f>
        <v>42954</v>
      </c>
      <c r="B446" s="2">
        <f>RSI!B446</f>
        <v>15.259399999999999</v>
      </c>
      <c r="C446" s="2">
        <f>RSI!I446</f>
        <v>55.373760400951639</v>
      </c>
      <c r="D446" s="2">
        <f>MACD!E446</f>
        <v>4.0512201496547107E-2</v>
      </c>
      <c r="E446" s="2">
        <f>MACD!F446</f>
        <v>-9.356891288474797E-3</v>
      </c>
      <c r="F446" s="2">
        <f>'Moving Avg'!D446</f>
        <v>15.14364</v>
      </c>
      <c r="G446" s="2">
        <f>'Moving Avg'!F446</f>
        <v>15.211005</v>
      </c>
      <c r="H446" s="2">
        <f>'Moving Avg'!G446</f>
        <v>15.198738000000002</v>
      </c>
      <c r="I446" s="2">
        <f>'Moving Avg'!H446</f>
        <v>16.421938000000004</v>
      </c>
      <c r="J446" s="5" t="str">
        <f>OBV!F446</f>
        <v>BULLISH</v>
      </c>
      <c r="K446" s="5" t="str">
        <f>OBV!G446</f>
        <v>STRONG</v>
      </c>
      <c r="L446" s="5" t="str">
        <f>OBV!H446</f>
        <v>CONFIRMED BULLISH</v>
      </c>
    </row>
    <row r="447" spans="1:12" ht="13.5" x14ac:dyDescent="0.25">
      <c r="A447" s="3">
        <f>RSI!A447</f>
        <v>42955</v>
      </c>
      <c r="B447" s="2">
        <f>RSI!B447</f>
        <v>15.259399999999999</v>
      </c>
      <c r="C447" s="2">
        <f>RSI!I447</f>
        <v>55.373760400951646</v>
      </c>
      <c r="D447" s="2">
        <f>MACD!E447</f>
        <v>3.9862162940961454E-2</v>
      </c>
      <c r="E447" s="2">
        <f>MACD!F447</f>
        <v>4.8691955741245359E-4</v>
      </c>
      <c r="F447" s="2">
        <f>'Moving Avg'!D447</f>
        <v>15.171580000000001</v>
      </c>
      <c r="G447" s="2">
        <f>'Moving Avg'!F447</f>
        <v>15.210505000000001</v>
      </c>
      <c r="H447" s="2">
        <f>'Moving Avg'!G447</f>
        <v>15.184566000000004</v>
      </c>
      <c r="I447" s="2">
        <f>'Moving Avg'!H447</f>
        <v>16.399433000000002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</row>
    <row r="448" spans="1:12" ht="13.5" x14ac:dyDescent="0.25">
      <c r="A448" s="3">
        <f>RSI!A448</f>
        <v>42956</v>
      </c>
      <c r="B448" s="2">
        <f>RSI!B448</f>
        <v>15.259399999999999</v>
      </c>
      <c r="C448" s="2">
        <f>RSI!I448</f>
        <v>55.373760400951639</v>
      </c>
      <c r="D448" s="2">
        <f>MACD!E448</f>
        <v>3.8898603811189147E-2</v>
      </c>
      <c r="E448" s="2">
        <f>MACD!F448</f>
        <v>8.1692564081677927E-3</v>
      </c>
      <c r="F448" s="2">
        <f>'Moving Avg'!D448</f>
        <v>15.199520000000001</v>
      </c>
      <c r="G448" s="2">
        <f>'Moving Avg'!F448</f>
        <v>15.210005000000006</v>
      </c>
      <c r="H448" s="2">
        <f>'Moving Avg'!G448</f>
        <v>15.170394000000005</v>
      </c>
      <c r="I448" s="2">
        <f>'Moving Avg'!H448</f>
        <v>16.376578500000004</v>
      </c>
      <c r="J448" s="5" t="str">
        <f>OBV!F448</f>
        <v>BULLISH</v>
      </c>
      <c r="K448" s="5" t="str">
        <f>OBV!G448</f>
        <v>NEUTRAL</v>
      </c>
      <c r="L448" s="5" t="str">
        <f>OBV!H448</f>
        <v>CONFIRMED BULLISH</v>
      </c>
    </row>
    <row r="449" spans="1:12" ht="13.5" x14ac:dyDescent="0.25">
      <c r="A449" s="3">
        <f>RSI!A449</f>
        <v>42957</v>
      </c>
      <c r="B449" s="2">
        <f>RSI!B449</f>
        <v>15.259399999999999</v>
      </c>
      <c r="C449" s="2">
        <f>RSI!I449</f>
        <v>55.373760400951639</v>
      </c>
      <c r="D449" s="2">
        <f>MACD!E449</f>
        <v>1.3131158865514081E-2</v>
      </c>
      <c r="E449" s="2">
        <f>MACD!F449</f>
        <v>9.1616368996370514E-3</v>
      </c>
      <c r="F449" s="2">
        <f>'Moving Avg'!D449</f>
        <v>15.22946</v>
      </c>
      <c r="G449" s="2">
        <f>'Moving Avg'!F449</f>
        <v>15.209505000000007</v>
      </c>
      <c r="H449" s="2">
        <f>'Moving Avg'!G449</f>
        <v>15.156222000000007</v>
      </c>
      <c r="I449" s="2">
        <f>'Moving Avg'!H449</f>
        <v>16.355071500000001</v>
      </c>
      <c r="J449" s="5" t="str">
        <f>OBV!F449</f>
        <v>BULLISH</v>
      </c>
      <c r="K449" s="5" t="str">
        <f>OBV!G449</f>
        <v>NEUTRAL</v>
      </c>
      <c r="L449" s="5" t="str">
        <f>OBV!H449</f>
        <v>CONFIRMED BULLISH</v>
      </c>
    </row>
    <row r="450" spans="1:12" ht="13.5" x14ac:dyDescent="0.25">
      <c r="A450" s="3">
        <f>RSI!A450</f>
        <v>42958</v>
      </c>
      <c r="B450" s="2">
        <f>RSI!B450</f>
        <v>15.269399999999999</v>
      </c>
      <c r="C450" s="2">
        <f>RSI!I450</f>
        <v>56.248676705852176</v>
      </c>
      <c r="D450" s="2">
        <f>MACD!E450</f>
        <v>-9.7673368482258383E-3</v>
      </c>
      <c r="E450" s="2">
        <f>MACD!F450</f>
        <v>5.3758421500644735E-3</v>
      </c>
      <c r="F450" s="2">
        <f>'Moving Avg'!D450</f>
        <v>15.2614</v>
      </c>
      <c r="G450" s="2">
        <f>'Moving Avg'!F450</f>
        <v>15.209505000000002</v>
      </c>
      <c r="H450" s="2">
        <f>'Moving Avg'!G450</f>
        <v>15.151830000000007</v>
      </c>
      <c r="I450" s="2">
        <f>'Moving Avg'!H450</f>
        <v>16.333614499999999</v>
      </c>
      <c r="J450" s="5" t="str">
        <f>OBV!F450</f>
        <v>BULLISH</v>
      </c>
      <c r="K450" s="5" t="str">
        <f>OBV!G450</f>
        <v>STRONG</v>
      </c>
      <c r="L450" s="5" t="str">
        <f>OBV!H450</f>
        <v>CONFIRMED BULLISH</v>
      </c>
    </row>
    <row r="451" spans="1:12" ht="13.5" x14ac:dyDescent="0.25">
      <c r="A451" s="3">
        <f>RSI!A451</f>
        <v>42961</v>
      </c>
      <c r="B451" s="2">
        <f>RSI!B451</f>
        <v>15.269399999999999</v>
      </c>
      <c r="C451" s="2">
        <f>RSI!I451</f>
        <v>56.248676705852176</v>
      </c>
      <c r="D451" s="2">
        <f>MACD!E451</f>
        <v>-2.9530348169837239E-2</v>
      </c>
      <c r="E451" s="2">
        <f>MACD!F451</f>
        <v>-1.6053959139158691E-3</v>
      </c>
      <c r="F451" s="2">
        <f>'Moving Avg'!D451</f>
        <v>15.263399999999999</v>
      </c>
      <c r="G451" s="2">
        <f>'Moving Avg'!F451</f>
        <v>15.209505000000002</v>
      </c>
      <c r="H451" s="2">
        <f>'Moving Avg'!G451</f>
        <v>15.160612000000006</v>
      </c>
      <c r="I451" s="2">
        <f>'Moving Avg'!H451</f>
        <v>16.312157500000001</v>
      </c>
      <c r="J451" s="5" t="str">
        <f>OBV!F451</f>
        <v>BULLISH</v>
      </c>
      <c r="K451" s="5" t="str">
        <f>OBV!G451</f>
        <v>STRONG</v>
      </c>
      <c r="L451" s="5" t="str">
        <f>OBV!H451</f>
        <v>CONFIRMED BULLISH</v>
      </c>
    </row>
    <row r="452" spans="1:12" ht="13.5" x14ac:dyDescent="0.25">
      <c r="A452" s="3">
        <f>RSI!A452</f>
        <v>42962</v>
      </c>
      <c r="B452" s="2">
        <f>RSI!B452</f>
        <v>15.269399999999999</v>
      </c>
      <c r="C452" s="2">
        <f>RSI!I452</f>
        <v>56.248676705852176</v>
      </c>
      <c r="D452" s="2">
        <f>MACD!E452</f>
        <v>-4.3534640821587089E-2</v>
      </c>
      <c r="E452" s="2">
        <f>MACD!F452</f>
        <v>-9.9912448954501132E-3</v>
      </c>
      <c r="F452" s="2">
        <f>'Moving Avg'!D452</f>
        <v>15.2654</v>
      </c>
      <c r="G452" s="2">
        <f>'Moving Avg'!F452</f>
        <v>15.209505000000002</v>
      </c>
      <c r="H452" s="2">
        <f>'Moving Avg'!G452</f>
        <v>15.169394000000006</v>
      </c>
      <c r="I452" s="2">
        <f>'Moving Avg'!H452</f>
        <v>16.2907005</v>
      </c>
      <c r="J452" s="5" t="str">
        <f>OBV!F452</f>
        <v>BULLISH</v>
      </c>
      <c r="K452" s="5" t="str">
        <f>OBV!G452</f>
        <v>STRONG</v>
      </c>
      <c r="L452" s="5" t="str">
        <f>OBV!H452</f>
        <v>CONFIRMED BULLISH</v>
      </c>
    </row>
    <row r="453" spans="1:12" ht="13.5" x14ac:dyDescent="0.25">
      <c r="A453" s="3">
        <f>RSI!A453</f>
        <v>42963</v>
      </c>
      <c r="B453" s="2">
        <f>RSI!B453</f>
        <v>15.269399999999999</v>
      </c>
      <c r="C453" s="2">
        <f>RSI!I453</f>
        <v>56.248676705852183</v>
      </c>
      <c r="D453" s="2">
        <f>MACD!E453</f>
        <v>-5.5716526621999662E-2</v>
      </c>
      <c r="E453" s="2">
        <f>MACD!F453</f>
        <v>-1.9136301240760024E-2</v>
      </c>
      <c r="F453" s="2">
        <f>'Moving Avg'!D453</f>
        <v>15.267399999999999</v>
      </c>
      <c r="G453" s="2">
        <f>'Moving Avg'!F453</f>
        <v>15.209505000000002</v>
      </c>
      <c r="H453" s="2">
        <f>'Moving Avg'!G453</f>
        <v>15.178176000000006</v>
      </c>
      <c r="I453" s="2">
        <f>'Moving Avg'!H453</f>
        <v>16.269243500000002</v>
      </c>
      <c r="J453" s="5" t="str">
        <f>OBV!F453</f>
        <v>BULLISH</v>
      </c>
      <c r="K453" s="5" t="str">
        <f>OBV!G453</f>
        <v>STRONG</v>
      </c>
      <c r="L453" s="5" t="str">
        <f>OBV!H453</f>
        <v>CONFIRMED BULLISH</v>
      </c>
    </row>
    <row r="454" spans="1:12" ht="13.5" x14ac:dyDescent="0.25">
      <c r="A454" s="3">
        <f>RSI!A454</f>
        <v>42964</v>
      </c>
      <c r="B454" s="2">
        <f>RSI!B454</f>
        <v>15.269399999999999</v>
      </c>
      <c r="C454" s="2">
        <f>RSI!I454</f>
        <v>56.248676705852183</v>
      </c>
      <c r="D454" s="2">
        <f>MACD!E454</f>
        <v>-6.7870237415803558E-2</v>
      </c>
      <c r="E454" s="2">
        <f>MACD!F454</f>
        <v>-2.8883088475768731E-2</v>
      </c>
      <c r="F454" s="2">
        <f>'Moving Avg'!D454</f>
        <v>15.269399999999999</v>
      </c>
      <c r="G454" s="2">
        <f>'Moving Avg'!F454</f>
        <v>15.209505000000002</v>
      </c>
      <c r="H454" s="2">
        <f>'Moving Avg'!G454</f>
        <v>15.186958000000006</v>
      </c>
      <c r="I454" s="2">
        <f>'Moving Avg'!H454</f>
        <v>16.247786500000004</v>
      </c>
      <c r="J454" s="5" t="str">
        <f>OBV!F454</f>
        <v>BULLISH</v>
      </c>
      <c r="K454" s="5" t="str">
        <f>OBV!G454</f>
        <v>STRONG</v>
      </c>
      <c r="L454" s="5" t="str">
        <f>OBV!H454</f>
        <v>CONFIRMED BULLISH</v>
      </c>
    </row>
    <row r="455" spans="1:12" ht="13.5" x14ac:dyDescent="0.25">
      <c r="A455" s="3">
        <f>RSI!A455</f>
        <v>42965</v>
      </c>
      <c r="B455" s="2">
        <f>RSI!B455</f>
        <v>15.269399999999999</v>
      </c>
      <c r="C455" s="2">
        <f>RSI!I455</f>
        <v>56.248676705852176</v>
      </c>
      <c r="D455" s="2">
        <f>MACD!E455</f>
        <v>-7.8438868523019067E-2</v>
      </c>
      <c r="E455" s="2">
        <f>MACD!F455</f>
        <v>-3.8794244485218801E-2</v>
      </c>
      <c r="F455" s="2">
        <f>'Moving Avg'!D455</f>
        <v>15.269399999999999</v>
      </c>
      <c r="G455" s="2">
        <f>'Moving Avg'!F455</f>
        <v>15.209505000000002</v>
      </c>
      <c r="H455" s="2">
        <f>'Moving Avg'!G455</f>
        <v>15.186958000000006</v>
      </c>
      <c r="I455" s="2">
        <f>'Moving Avg'!H455</f>
        <v>16.226329500000002</v>
      </c>
      <c r="J455" s="5" t="str">
        <f>OBV!F455</f>
        <v>NEUTRAL</v>
      </c>
      <c r="K455" s="5" t="str">
        <f>OBV!G455</f>
        <v>NEUTRAL</v>
      </c>
      <c r="L455" s="5" t="str">
        <f>OBV!H455</f>
        <v>NEUTRAL</v>
      </c>
    </row>
    <row r="456" spans="1:12" ht="13.5" x14ac:dyDescent="0.25">
      <c r="A456" s="3">
        <f>RSI!A456</f>
        <v>42968</v>
      </c>
      <c r="B456" s="2">
        <f>RSI!B456</f>
        <v>15.269399999999999</v>
      </c>
      <c r="C456" s="2">
        <f>RSI!I456</f>
        <v>56.248676705852176</v>
      </c>
      <c r="D456" s="2">
        <f>MACD!E456</f>
        <v>-6.4614418609608038E-2</v>
      </c>
      <c r="E456" s="2">
        <f>MACD!F456</f>
        <v>-4.3958279310096653E-2</v>
      </c>
      <c r="F456" s="2">
        <f>'Moving Avg'!D456</f>
        <v>15.269399999999999</v>
      </c>
      <c r="G456" s="2">
        <f>'Moving Avg'!F456</f>
        <v>15.210005000000001</v>
      </c>
      <c r="H456" s="2">
        <f>'Moving Avg'!G456</f>
        <v>15.186958000000006</v>
      </c>
      <c r="I456" s="2">
        <f>'Moving Avg'!H456</f>
        <v>16.209263500000002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</row>
    <row r="457" spans="1:12" ht="13.5" x14ac:dyDescent="0.25">
      <c r="A457" s="3">
        <f>RSI!A457</f>
        <v>42969</v>
      </c>
      <c r="B457" s="2">
        <f>RSI!B457</f>
        <v>15.269399999999999</v>
      </c>
      <c r="C457" s="2">
        <f>RSI!I457</f>
        <v>56.248676705852183</v>
      </c>
      <c r="D457" s="2">
        <f>MACD!E457</f>
        <v>-5.3160910345713575E-2</v>
      </c>
      <c r="E457" s="2">
        <f>MACD!F457</f>
        <v>-4.5798805517220043E-2</v>
      </c>
      <c r="F457" s="2">
        <f>'Moving Avg'!D457</f>
        <v>15.269399999999999</v>
      </c>
      <c r="G457" s="2">
        <f>'Moving Avg'!F457</f>
        <v>15.210505000000001</v>
      </c>
      <c r="H457" s="2">
        <f>'Moving Avg'!G457</f>
        <v>15.182966000000008</v>
      </c>
      <c r="I457" s="2">
        <f>'Moving Avg'!H457</f>
        <v>16.189403500000004</v>
      </c>
      <c r="J457" s="5" t="str">
        <f>OBV!F457</f>
        <v>NEUTRAL</v>
      </c>
      <c r="K457" s="5" t="str">
        <f>OBV!G457</f>
        <v>NEUTRAL</v>
      </c>
      <c r="L457" s="5" t="str">
        <f>OBV!H457</f>
        <v>NEUTRAL</v>
      </c>
    </row>
    <row r="458" spans="1:12" ht="13.5" x14ac:dyDescent="0.25">
      <c r="A458" s="3">
        <f>RSI!A458</f>
        <v>42970</v>
      </c>
      <c r="B458" s="2">
        <f>RSI!B458</f>
        <v>15.269399999999999</v>
      </c>
      <c r="C458" s="2">
        <f>RSI!I458</f>
        <v>56.248676705852183</v>
      </c>
      <c r="D458" s="2">
        <f>MACD!E458</f>
        <v>-4.3695501758950428E-2</v>
      </c>
      <c r="E458" s="2">
        <f>MACD!F458</f>
        <v>-4.537814476556612E-2</v>
      </c>
      <c r="F458" s="2">
        <f>'Moving Avg'!D458</f>
        <v>15.269399999999999</v>
      </c>
      <c r="G458" s="2">
        <f>'Moving Avg'!F458</f>
        <v>15.211005</v>
      </c>
      <c r="H458" s="2">
        <f>'Moving Avg'!G458</f>
        <v>15.182966000000008</v>
      </c>
      <c r="I458" s="2">
        <f>'Moving Avg'!H458</f>
        <v>16.169543500000007</v>
      </c>
      <c r="J458" s="5" t="str">
        <f>OBV!F458</f>
        <v>NEUTRAL</v>
      </c>
      <c r="K458" s="5" t="str">
        <f>OBV!G458</f>
        <v>NEUTRAL</v>
      </c>
      <c r="L458" s="5" t="str">
        <f>OBV!H458</f>
        <v>NEUTRAL</v>
      </c>
    </row>
    <row r="459" spans="1:12" ht="13.5" x14ac:dyDescent="0.25">
      <c r="A459" s="3">
        <f>RSI!A459</f>
        <v>42971</v>
      </c>
      <c r="B459" s="2">
        <f>RSI!B459</f>
        <v>15.1197</v>
      </c>
      <c r="C459" s="2">
        <f>RSI!I459</f>
        <v>35.7856737737646</v>
      </c>
      <c r="D459" s="2">
        <f>MACD!E459</f>
        <v>-2.4806700139588855E-2</v>
      </c>
      <c r="E459" s="2">
        <f>MACD!F459</f>
        <v>-4.1263855840370671E-2</v>
      </c>
      <c r="F459" s="2">
        <f>'Moving Avg'!D459</f>
        <v>15.239459999999999</v>
      </c>
      <c r="G459" s="2">
        <f>'Moving Avg'!F459</f>
        <v>15.212005</v>
      </c>
      <c r="H459" s="2">
        <f>'Moving Avg'!G459</f>
        <v>15.17997200000001</v>
      </c>
      <c r="I459" s="2">
        <f>'Moving Avg'!H459</f>
        <v>16.14783700000001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</row>
    <row r="460" spans="1:12" ht="13.5" x14ac:dyDescent="0.25">
      <c r="A460" s="3">
        <f>RSI!A460</f>
        <v>42972</v>
      </c>
      <c r="B460" s="2">
        <f>RSI!B460</f>
        <v>15.1197</v>
      </c>
      <c r="C460" s="2">
        <f>RSI!I460</f>
        <v>35.7856737737646</v>
      </c>
      <c r="D460" s="2">
        <f>MACD!E460</f>
        <v>-6.5945997239715837E-3</v>
      </c>
      <c r="E460" s="2">
        <f>MACD!F460</f>
        <v>-3.4330004617090855E-2</v>
      </c>
      <c r="F460" s="2">
        <f>'Moving Avg'!D460</f>
        <v>15.209520000000001</v>
      </c>
      <c r="G460" s="2">
        <f>'Moving Avg'!F460</f>
        <v>15.213005000000001</v>
      </c>
      <c r="H460" s="2">
        <f>'Moving Avg'!G460</f>
        <v>15.178974000000007</v>
      </c>
      <c r="I460" s="2">
        <f>'Moving Avg'!H460</f>
        <v>16.126130500000016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</row>
    <row r="461" spans="1:12" ht="13.5" x14ac:dyDescent="0.25">
      <c r="A461" s="3">
        <f>RSI!A461</f>
        <v>42975</v>
      </c>
      <c r="B461" s="2">
        <f>RSI!B461</f>
        <v>15.079800000000001</v>
      </c>
      <c r="C461" s="2">
        <f>RSI!I461</f>
        <v>32.168208327549692</v>
      </c>
      <c r="D461" s="2">
        <f>MACD!E461</f>
        <v>1.241083051304237E-2</v>
      </c>
      <c r="E461" s="2">
        <f>MACD!F461</f>
        <v>-2.4981837591064211E-2</v>
      </c>
      <c r="F461" s="2">
        <f>'Moving Avg'!D461</f>
        <v>15.171600000000002</v>
      </c>
      <c r="G461" s="2">
        <f>'Moving Avg'!F461</f>
        <v>15.212009999999998</v>
      </c>
      <c r="H461" s="2">
        <f>'Moving Avg'!G461</f>
        <v>15.177178000000005</v>
      </c>
      <c r="I461" s="2">
        <f>'Moving Avg'!H461</f>
        <v>16.104224500000015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</row>
    <row r="462" spans="1:12" ht="13.5" x14ac:dyDescent="0.25">
      <c r="A462" s="3">
        <f>RSI!A462</f>
        <v>42976</v>
      </c>
      <c r="B462" s="2">
        <f>RSI!B462</f>
        <v>15.079800000000001</v>
      </c>
      <c r="C462" s="2">
        <f>RSI!I462</f>
        <v>32.168208327549692</v>
      </c>
      <c r="D462" s="2">
        <f>MACD!E462</f>
        <v>2.9320374653003967E-2</v>
      </c>
      <c r="E462" s="2">
        <f>MACD!F462</f>
        <v>-1.4121395142250574E-2</v>
      </c>
      <c r="F462" s="2">
        <f>'Moving Avg'!D462</f>
        <v>15.133680000000002</v>
      </c>
      <c r="G462" s="2">
        <f>'Moving Avg'!F462</f>
        <v>15.210014999999995</v>
      </c>
      <c r="H462" s="2">
        <f>'Moving Avg'!G462</f>
        <v>15.175382000000004</v>
      </c>
      <c r="I462" s="2">
        <f>'Moving Avg'!H462</f>
        <v>16.082318500000017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</row>
    <row r="463" spans="1:12" ht="13.5" x14ac:dyDescent="0.25">
      <c r="A463" s="3">
        <f>RSI!A463</f>
        <v>42977</v>
      </c>
      <c r="B463" s="2">
        <f>RSI!B463</f>
        <v>15.079800000000001</v>
      </c>
      <c r="C463" s="2">
        <f>RSI!I463</f>
        <v>32.168208327549692</v>
      </c>
      <c r="D463" s="2">
        <f>MACD!E463</f>
        <v>4.4395141433280827E-2</v>
      </c>
      <c r="E463" s="2">
        <f>MACD!F463</f>
        <v>-2.4180878271442934E-3</v>
      </c>
      <c r="F463" s="2">
        <f>'Moving Avg'!D463</f>
        <v>15.095760000000002</v>
      </c>
      <c r="G463" s="2">
        <f>'Moving Avg'!F463</f>
        <v>15.208019999999994</v>
      </c>
      <c r="H463" s="2">
        <f>'Moving Avg'!G463</f>
        <v>15.173586000000006</v>
      </c>
      <c r="I463" s="2">
        <f>'Moving Avg'!H463</f>
        <v>16.06041250000002</v>
      </c>
      <c r="J463" s="5" t="str">
        <f>OBV!F463</f>
        <v>BEARISH</v>
      </c>
      <c r="K463" s="5" t="str">
        <f>OBV!G463</f>
        <v>NEUTRAL</v>
      </c>
      <c r="L463" s="5" t="str">
        <f>OBV!H463</f>
        <v>CONFIRMED BEARISH</v>
      </c>
    </row>
    <row r="464" spans="1:12" ht="13.5" x14ac:dyDescent="0.25">
      <c r="A464" s="3">
        <f>RSI!A464</f>
        <v>42978</v>
      </c>
      <c r="B464" s="2">
        <f>RSI!B464</f>
        <v>15.269399999999999</v>
      </c>
      <c r="C464" s="2">
        <f>RSI!I464</f>
        <v>57.603791511616976</v>
      </c>
      <c r="D464" s="2">
        <f>MACD!E464</f>
        <v>4.381616792571208E-2</v>
      </c>
      <c r="E464" s="2">
        <f>MACD!F464</f>
        <v>6.8287633234269812E-3</v>
      </c>
      <c r="F464" s="2">
        <f>'Moving Avg'!D464</f>
        <v>15.1257</v>
      </c>
      <c r="G464" s="2">
        <f>'Moving Avg'!F464</f>
        <v>15.216004999999996</v>
      </c>
      <c r="H464" s="2">
        <f>'Moving Avg'!G464</f>
        <v>15.175582000000004</v>
      </c>
      <c r="I464" s="2">
        <f>'Moving Avg'!H464</f>
        <v>16.039454500000019</v>
      </c>
      <c r="J464" s="5" t="str">
        <f>OBV!F464</f>
        <v>BULLISH</v>
      </c>
      <c r="K464" s="5" t="str">
        <f>OBV!G464</f>
        <v>NEUTRAL</v>
      </c>
      <c r="L464" s="5" t="str">
        <f>OBV!H464</f>
        <v>CONFIRMED BULLISH</v>
      </c>
    </row>
    <row r="465" spans="1:12" ht="13.5" x14ac:dyDescent="0.25">
      <c r="A465" s="3">
        <f>RSI!A465</f>
        <v>42982</v>
      </c>
      <c r="B465" s="2">
        <f>RSI!B465</f>
        <v>15.269399999999999</v>
      </c>
      <c r="C465" s="2">
        <f>RSI!I465</f>
        <v>57.603791511616976</v>
      </c>
      <c r="D465" s="2">
        <f>MACD!E465</f>
        <v>4.286322665424791E-2</v>
      </c>
      <c r="E465" s="2">
        <f>MACD!F465</f>
        <v>1.4035655989591167E-2</v>
      </c>
      <c r="F465" s="2">
        <f>'Moving Avg'!D465</f>
        <v>15.15564</v>
      </c>
      <c r="G465" s="2">
        <f>'Moving Avg'!F465</f>
        <v>15.223989999999997</v>
      </c>
      <c r="H465" s="2">
        <f>'Moving Avg'!G465</f>
        <v>15.177578000000004</v>
      </c>
      <c r="I465" s="2">
        <f>'Moving Avg'!H465</f>
        <v>16.022838000000021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</row>
    <row r="466" spans="1:12" ht="13.5" x14ac:dyDescent="0.25">
      <c r="A466" s="3">
        <f>RSI!A466</f>
        <v>42983</v>
      </c>
      <c r="B466" s="2">
        <f>RSI!B466</f>
        <v>15.269399999999999</v>
      </c>
      <c r="C466" s="2">
        <f>RSI!I466</f>
        <v>57.603791511616976</v>
      </c>
      <c r="D466" s="2">
        <f>MACD!E466</f>
        <v>4.162815042555934E-2</v>
      </c>
      <c r="E466" s="2">
        <f>MACD!F466</f>
        <v>1.9554154876784802E-2</v>
      </c>
      <c r="F466" s="2">
        <f>'Moving Avg'!D466</f>
        <v>15.19356</v>
      </c>
      <c r="G466" s="2">
        <f>'Moving Avg'!F466</f>
        <v>15.224489999999999</v>
      </c>
      <c r="H466" s="2">
        <f>'Moving Avg'!G466</f>
        <v>15.183566000000003</v>
      </c>
      <c r="I466" s="2">
        <f>'Moving Avg'!H466</f>
        <v>16.00622150000002</v>
      </c>
      <c r="J466" s="5" t="str">
        <f>OBV!F466</f>
        <v>BULLISH</v>
      </c>
      <c r="K466" s="5" t="str">
        <f>OBV!G466</f>
        <v>NEUTRAL</v>
      </c>
      <c r="L466" s="5" t="str">
        <f>OBV!H466</f>
        <v>CONFIRMED BULLISH</v>
      </c>
    </row>
    <row r="467" spans="1:12" ht="13.5" x14ac:dyDescent="0.25">
      <c r="A467" s="3">
        <f>RSI!A467</f>
        <v>42984</v>
      </c>
      <c r="B467" s="2">
        <f>RSI!B467</f>
        <v>15.269399999999999</v>
      </c>
      <c r="C467" s="2">
        <f>RSI!I467</f>
        <v>57.603791511616976</v>
      </c>
      <c r="D467" s="2">
        <f>MACD!E467</f>
        <v>4.0186103232990433E-2</v>
      </c>
      <c r="E467" s="2">
        <f>MACD!F467</f>
        <v>2.3680544548025928E-2</v>
      </c>
      <c r="F467" s="2">
        <f>'Moving Avg'!D467</f>
        <v>15.231479999999999</v>
      </c>
      <c r="G467" s="2">
        <f>'Moving Avg'!F467</f>
        <v>15.224990000000002</v>
      </c>
      <c r="H467" s="2">
        <f>'Moving Avg'!G467</f>
        <v>15.183566000000003</v>
      </c>
      <c r="I467" s="2">
        <f>'Moving Avg'!H467</f>
        <v>15.989605000000022</v>
      </c>
      <c r="J467" s="5" t="str">
        <f>OBV!F467</f>
        <v>BULLISH</v>
      </c>
      <c r="K467" s="5" t="str">
        <f>OBV!G467</f>
        <v>NEUTRAL</v>
      </c>
      <c r="L467" s="5" t="str">
        <f>OBV!H467</f>
        <v>CONFIRMED BULLISH</v>
      </c>
    </row>
    <row r="468" spans="1:12" ht="13.5" x14ac:dyDescent="0.25">
      <c r="A468" s="3">
        <f>RSI!A468</f>
        <v>42985</v>
      </c>
      <c r="B468" s="2">
        <f>RSI!B468</f>
        <v>15.269399999999999</v>
      </c>
      <c r="C468" s="2">
        <f>RSI!I468</f>
        <v>57.603791511616976</v>
      </c>
      <c r="D468" s="2">
        <f>MACD!E468</f>
        <v>3.8598332888579279E-2</v>
      </c>
      <c r="E468" s="2">
        <f>MACD!F468</f>
        <v>2.6664102216136597E-2</v>
      </c>
      <c r="F468" s="2">
        <f>'Moving Avg'!D468</f>
        <v>15.269399999999999</v>
      </c>
      <c r="G468" s="2">
        <f>'Moving Avg'!F468</f>
        <v>15.225490000000002</v>
      </c>
      <c r="H468" s="2">
        <f>'Moving Avg'!G468</f>
        <v>15.189554000000005</v>
      </c>
      <c r="I468" s="2">
        <f>'Moving Avg'!H468</f>
        <v>15.972988500000024</v>
      </c>
      <c r="J468" s="5" t="str">
        <f>OBV!F468</f>
        <v>BULLISH</v>
      </c>
      <c r="K468" s="5" t="str">
        <f>OBV!G468</f>
        <v>NEUTRAL</v>
      </c>
      <c r="L468" s="5" t="str">
        <f>OBV!H468</f>
        <v>CONFIRMED BULLISH</v>
      </c>
    </row>
    <row r="469" spans="1:12" ht="13.5" x14ac:dyDescent="0.25">
      <c r="A469" s="3">
        <f>RSI!A469</f>
        <v>42986</v>
      </c>
      <c r="B469" s="2">
        <f>RSI!B469</f>
        <v>15.269399999999999</v>
      </c>
      <c r="C469" s="2">
        <f>RSI!I469</f>
        <v>57.603791511616976</v>
      </c>
      <c r="D469" s="2">
        <f>MACD!E469</f>
        <v>1.388371700177693E-2</v>
      </c>
      <c r="E469" s="2">
        <f>MACD!F469</f>
        <v>2.4108025173264665E-2</v>
      </c>
      <c r="F469" s="2">
        <f>'Moving Avg'!D469</f>
        <v>15.269399999999999</v>
      </c>
      <c r="G469" s="2">
        <f>'Moving Avg'!F469</f>
        <v>15.225990000000001</v>
      </c>
      <c r="H469" s="2">
        <f>'Moving Avg'!G469</f>
        <v>15.195542000000005</v>
      </c>
      <c r="I469" s="2">
        <f>'Moving Avg'!H469</f>
        <v>15.956372000000027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</row>
    <row r="470" spans="1:12" ht="13.5" x14ac:dyDescent="0.25">
      <c r="A470" s="3">
        <f>RSI!A470</f>
        <v>42989</v>
      </c>
      <c r="B470" s="2">
        <f>RSI!B470</f>
        <v>15.269399999999999</v>
      </c>
      <c r="C470" s="2">
        <f>RSI!I470</f>
        <v>57.603791511616976</v>
      </c>
      <c r="D470" s="2">
        <f>MACD!E470</f>
        <v>-7.3437879465938494E-3</v>
      </c>
      <c r="E470" s="2">
        <f>MACD!F470</f>
        <v>1.7817662549292963E-2</v>
      </c>
      <c r="F470" s="2">
        <f>'Moving Avg'!D470</f>
        <v>15.269399999999999</v>
      </c>
      <c r="G470" s="2">
        <f>'Moving Avg'!F470</f>
        <v>15.225990000000001</v>
      </c>
      <c r="H470" s="2">
        <f>'Moving Avg'!G470</f>
        <v>15.201530000000005</v>
      </c>
      <c r="I470" s="2">
        <f>'Moving Avg'!H470</f>
        <v>15.939755500000029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</row>
    <row r="471" spans="1:12" ht="13.5" x14ac:dyDescent="0.25">
      <c r="A471" s="3">
        <f>RSI!A471</f>
        <v>42990</v>
      </c>
      <c r="B471" s="2">
        <f>RSI!B471</f>
        <v>15.269399999999999</v>
      </c>
      <c r="C471" s="2">
        <f>RSI!I471</f>
        <v>57.603791511616976</v>
      </c>
      <c r="D471" s="2">
        <f>MACD!E471</f>
        <v>-3.1735778570567419E-2</v>
      </c>
      <c r="E471" s="2">
        <f>MACD!F471</f>
        <v>7.9069743253208872E-3</v>
      </c>
      <c r="F471" s="2">
        <f>'Moving Avg'!D471</f>
        <v>15.269399999999999</v>
      </c>
      <c r="G471" s="2">
        <f>'Moving Avg'!F471</f>
        <v>15.225990000000001</v>
      </c>
      <c r="H471" s="2">
        <f>'Moving Avg'!G471</f>
        <v>15.202528000000004</v>
      </c>
      <c r="I471" s="2">
        <f>'Moving Avg'!H471</f>
        <v>15.923139000000031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</row>
    <row r="472" spans="1:12" ht="13.5" x14ac:dyDescent="0.25">
      <c r="A472" s="3">
        <f>RSI!A472</f>
        <v>42991</v>
      </c>
      <c r="B472" s="2">
        <f>RSI!B472</f>
        <v>15.269399999999999</v>
      </c>
      <c r="C472" s="2">
        <f>RSI!I472</f>
        <v>57.603791511616976</v>
      </c>
      <c r="D472" s="2">
        <f>MACD!E472</f>
        <v>-5.2645335001653137E-2</v>
      </c>
      <c r="E472" s="2">
        <f>MACD!F472</f>
        <v>-4.2034875400739176E-3</v>
      </c>
      <c r="F472" s="2">
        <f>'Moving Avg'!D472</f>
        <v>15.269399999999999</v>
      </c>
      <c r="G472" s="2">
        <f>'Moving Avg'!F472</f>
        <v>15.225990000000001</v>
      </c>
      <c r="H472" s="2">
        <f>'Moving Avg'!G472</f>
        <v>15.203526000000004</v>
      </c>
      <c r="I472" s="2">
        <f>'Moving Avg'!H472</f>
        <v>15.906522500000033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</row>
    <row r="473" spans="1:12" ht="13.5" x14ac:dyDescent="0.25">
      <c r="A473" s="3">
        <f>RSI!A473</f>
        <v>42992</v>
      </c>
      <c r="B473" s="2">
        <f>RSI!B473</f>
        <v>14.840299999999999</v>
      </c>
      <c r="C473" s="2">
        <f>RSI!I473</f>
        <v>21.709027209502636</v>
      </c>
      <c r="D473" s="2">
        <f>MACD!E473</f>
        <v>-3.8803017846500865E-2</v>
      </c>
      <c r="E473" s="2">
        <f>MACD!F473</f>
        <v>-1.1123393601359308E-2</v>
      </c>
      <c r="F473" s="2">
        <f>'Moving Avg'!D473</f>
        <v>15.183580000000001</v>
      </c>
      <c r="G473" s="2">
        <f>'Moving Avg'!F473</f>
        <v>15.204534999999998</v>
      </c>
      <c r="H473" s="2">
        <f>'Moving Avg'!G473</f>
        <v>15.203128000000003</v>
      </c>
      <c r="I473" s="2">
        <f>'Moving Avg'!H473</f>
        <v>15.887760500000034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</row>
    <row r="474" spans="1:12" ht="13.5" x14ac:dyDescent="0.25">
      <c r="A474" s="3">
        <f>RSI!A474</f>
        <v>42993</v>
      </c>
      <c r="B474" s="2">
        <f>RSI!B474</f>
        <v>14.830299999999999</v>
      </c>
      <c r="C474" s="2">
        <f>RSI!I474</f>
        <v>21.374749635663406</v>
      </c>
      <c r="D474" s="2">
        <f>MACD!E474</f>
        <v>5.1236183046441397E-3</v>
      </c>
      <c r="E474" s="2">
        <f>MACD!F474</f>
        <v>-7.8739912201586191E-3</v>
      </c>
      <c r="F474" s="2">
        <f>'Moving Avg'!D474</f>
        <v>15.095759999999999</v>
      </c>
      <c r="G474" s="2">
        <f>'Moving Avg'!F474</f>
        <v>15.182579999999998</v>
      </c>
      <c r="H474" s="2">
        <f>'Moving Avg'!G474</f>
        <v>15.202530000000003</v>
      </c>
      <c r="I474" s="2">
        <f>'Moving Avg'!H474</f>
        <v>15.868948500000034</v>
      </c>
      <c r="J474" s="5" t="str">
        <f>OBV!F474</f>
        <v>BEARISH</v>
      </c>
      <c r="K474" s="5" t="str">
        <f>OBV!G474</f>
        <v>NEUTRAL</v>
      </c>
      <c r="L474" s="5" t="str">
        <f>OBV!H474</f>
        <v>CONFIRMED BEARISH</v>
      </c>
    </row>
    <row r="475" spans="1:12" ht="13.5" x14ac:dyDescent="0.25">
      <c r="A475" s="3">
        <f>RSI!A475</f>
        <v>42996</v>
      </c>
      <c r="B475" s="2">
        <f>RSI!B475</f>
        <v>14.830299999999999</v>
      </c>
      <c r="C475" s="2">
        <f>RSI!I475</f>
        <v>21.374749635663406</v>
      </c>
      <c r="D475" s="2">
        <f>MACD!E475</f>
        <v>4.4484673770021743E-2</v>
      </c>
      <c r="E475" s="2">
        <f>MACD!F475</f>
        <v>2.5977417778774532E-3</v>
      </c>
      <c r="F475" s="2">
        <f>'Moving Avg'!D475</f>
        <v>15.00794</v>
      </c>
      <c r="G475" s="2">
        <f>'Moving Avg'!F475</f>
        <v>15.160625000000001</v>
      </c>
      <c r="H475" s="2">
        <f>'Moving Avg'!G475</f>
        <v>15.201932000000005</v>
      </c>
      <c r="I475" s="2">
        <f>'Moving Avg'!H475</f>
        <v>15.850136500000033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</row>
    <row r="476" spans="1:12" ht="13.5" x14ac:dyDescent="0.25">
      <c r="A476" s="3">
        <f>RSI!A476</f>
        <v>42997</v>
      </c>
      <c r="B476" s="2">
        <f>RSI!B476</f>
        <v>14.830299999999999</v>
      </c>
      <c r="C476" s="2">
        <f>RSI!I476</f>
        <v>21.374749635663406</v>
      </c>
      <c r="D476" s="2">
        <f>MACD!E476</f>
        <v>7.9820148293947568E-2</v>
      </c>
      <c r="E476" s="2">
        <f>MACD!F476</f>
        <v>1.8042223081091477E-2</v>
      </c>
      <c r="F476" s="2">
        <f>'Moving Avg'!D476</f>
        <v>14.920120000000001</v>
      </c>
      <c r="G476" s="2">
        <f>'Moving Avg'!F476</f>
        <v>15.138670000000001</v>
      </c>
      <c r="H476" s="2">
        <f>'Moving Avg'!G476</f>
        <v>15.193150000000005</v>
      </c>
      <c r="I476" s="2">
        <f>'Moving Avg'!H476</f>
        <v>15.831324500000033</v>
      </c>
      <c r="J476" s="5" t="str">
        <f>OBV!F476</f>
        <v>BEARISH</v>
      </c>
      <c r="K476" s="5" t="str">
        <f>OBV!G476</f>
        <v>NEUTRAL</v>
      </c>
      <c r="L476" s="5" t="str">
        <f>OBV!H476</f>
        <v>CONFIRMED BEARISH</v>
      </c>
    </row>
    <row r="477" spans="1:12" ht="13.5" x14ac:dyDescent="0.25">
      <c r="A477" s="3">
        <f>RSI!A477</f>
        <v>42998</v>
      </c>
      <c r="B477" s="2">
        <f>RSI!B477</f>
        <v>14.830299999999999</v>
      </c>
      <c r="C477" s="2">
        <f>RSI!I477</f>
        <v>21.374749635663406</v>
      </c>
      <c r="D477" s="2">
        <f>MACD!E477</f>
        <v>0.11159899416546892</v>
      </c>
      <c r="E477" s="2">
        <f>MACD!F477</f>
        <v>3.6753577297966966E-2</v>
      </c>
      <c r="F477" s="2">
        <f>'Moving Avg'!D477</f>
        <v>14.8323</v>
      </c>
      <c r="G477" s="2">
        <f>'Moving Avg'!F477</f>
        <v>15.116715000000003</v>
      </c>
      <c r="H477" s="2">
        <f>'Moving Avg'!G477</f>
        <v>15.184368000000005</v>
      </c>
      <c r="I477" s="2">
        <f>'Moving Avg'!H477</f>
        <v>15.812512500000034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</row>
    <row r="478" spans="1:12" ht="13.5" x14ac:dyDescent="0.25">
      <c r="A478" s="3">
        <f>RSI!A478</f>
        <v>43000</v>
      </c>
      <c r="B478" s="2">
        <f>RSI!B478</f>
        <v>14.3912</v>
      </c>
      <c r="C478" s="2">
        <f>RSI!I478</f>
        <v>11.194311897796894</v>
      </c>
      <c r="D478" s="2">
        <f>MACD!E478</f>
        <v>0.17275508145323926</v>
      </c>
      <c r="E478" s="2">
        <f>MACD!F478</f>
        <v>6.3953878129021424E-2</v>
      </c>
      <c r="F478" s="2">
        <f>'Moving Avg'!D478</f>
        <v>14.74248</v>
      </c>
      <c r="G478" s="2">
        <f>'Moving Avg'!F478</f>
        <v>15.072805000000002</v>
      </c>
      <c r="H478" s="2">
        <f>'Moving Avg'!G478</f>
        <v>15.166804000000006</v>
      </c>
      <c r="I478" s="2">
        <f>'Moving Avg'!H478</f>
        <v>15.791505000000035</v>
      </c>
      <c r="J478" s="5" t="str">
        <f>OBV!F478</f>
        <v>BEARISH</v>
      </c>
      <c r="K478" s="5" t="str">
        <f>OBV!G478</f>
        <v>NEUTRAL</v>
      </c>
      <c r="L478" s="5" t="str">
        <f>OBV!H478</f>
        <v>CONFIRMED BEARISH</v>
      </c>
    </row>
    <row r="479" spans="1:12" ht="13.5" x14ac:dyDescent="0.25">
      <c r="A479" s="3">
        <f>RSI!A479</f>
        <v>43003</v>
      </c>
      <c r="B479" s="2">
        <f>RSI!B479</f>
        <v>14.4011</v>
      </c>
      <c r="C479" s="2">
        <f>RSI!I479</f>
        <v>12.2095528265029</v>
      </c>
      <c r="D479" s="2">
        <f>MACD!E479</f>
        <v>0.22797531985301944</v>
      </c>
      <c r="E479" s="2">
        <f>MACD!F479</f>
        <v>9.6758166473821045E-2</v>
      </c>
      <c r="F479" s="2">
        <f>'Moving Avg'!D479</f>
        <v>14.656639999999999</v>
      </c>
      <c r="G479" s="2">
        <f>'Moving Avg'!F479</f>
        <v>15.036875</v>
      </c>
      <c r="H479" s="2">
        <f>'Moving Avg'!G479</f>
        <v>15.149438000000007</v>
      </c>
      <c r="I479" s="2">
        <f>'Moving Avg'!H479</f>
        <v>15.770846000000033</v>
      </c>
      <c r="J479" s="5" t="str">
        <f>OBV!F479</f>
        <v>BULLISH</v>
      </c>
      <c r="K479" s="5" t="str">
        <f>OBV!G479</f>
        <v>NEUTRAL</v>
      </c>
      <c r="L479" s="5" t="str">
        <f>OBV!H479</f>
        <v>BULLISH DIVERGENCE</v>
      </c>
    </row>
    <row r="480" spans="1:12" ht="13.5" x14ac:dyDescent="0.25">
      <c r="A480" s="3">
        <f>RSI!A480</f>
        <v>43004</v>
      </c>
      <c r="B480" s="2">
        <f>RSI!B480</f>
        <v>14.4011</v>
      </c>
      <c r="C480" s="2">
        <f>RSI!I480</f>
        <v>12.2095528265029</v>
      </c>
      <c r="D480" s="2">
        <f>MACD!E480</f>
        <v>0.2785361867491094</v>
      </c>
      <c r="E480" s="2">
        <f>MACD!F480</f>
        <v>0.13311377052887874</v>
      </c>
      <c r="F480" s="2">
        <f>'Moving Avg'!D480</f>
        <v>14.5708</v>
      </c>
      <c r="G480" s="2">
        <f>'Moving Avg'!F480</f>
        <v>15.000944999999998</v>
      </c>
      <c r="H480" s="2">
        <f>'Moving Avg'!G480</f>
        <v>15.132072000000004</v>
      </c>
      <c r="I480" s="2">
        <f>'Moving Avg'!H480</f>
        <v>15.750187000000032</v>
      </c>
      <c r="J480" s="5" t="str">
        <f>OBV!F480</f>
        <v>BULLISH</v>
      </c>
      <c r="K480" s="5" t="str">
        <f>OBV!G480</f>
        <v>NEUTRAL</v>
      </c>
      <c r="L480" s="5" t="str">
        <f>OBV!H480</f>
        <v>BULLISH DIVERGENCE</v>
      </c>
    </row>
    <row r="481" spans="1:12" ht="13.5" x14ac:dyDescent="0.25">
      <c r="A481" s="3">
        <f>RSI!A481</f>
        <v>43005</v>
      </c>
      <c r="B481" s="2">
        <f>RSI!B481</f>
        <v>13.972</v>
      </c>
      <c r="C481" s="2">
        <f>RSI!I481</f>
        <v>7.7537053668088731</v>
      </c>
      <c r="D481" s="2">
        <f>MACD!E481</f>
        <v>0.3566555418756856</v>
      </c>
      <c r="E481" s="2">
        <f>MACD!F481</f>
        <v>0.17782212479824011</v>
      </c>
      <c r="F481" s="2">
        <f>'Moving Avg'!D481</f>
        <v>14.399139999999999</v>
      </c>
      <c r="G481" s="2">
        <f>'Moving Avg'!F481</f>
        <v>14.945554999999995</v>
      </c>
      <c r="H481" s="2">
        <f>'Moving Avg'!G481</f>
        <v>15.106124000000005</v>
      </c>
      <c r="I481" s="2">
        <f>'Moving Avg'!H481</f>
        <v>15.727382500000033</v>
      </c>
      <c r="J481" s="5" t="str">
        <f>OBV!F481</f>
        <v>BEARISH</v>
      </c>
      <c r="K481" s="5" t="str">
        <f>OBV!G481</f>
        <v>WEAK</v>
      </c>
      <c r="L481" s="5" t="str">
        <f>OBV!H481</f>
        <v>CONFIRMED BEARISH</v>
      </c>
    </row>
    <row r="482" spans="1:12" ht="13.5" x14ac:dyDescent="0.25">
      <c r="A482" s="3">
        <f>RSI!A482</f>
        <v>43006</v>
      </c>
      <c r="B482" s="2">
        <f>RSI!B482</f>
        <v>14.3912</v>
      </c>
      <c r="C482" s="2">
        <f>RSI!I482</f>
        <v>33.345786662081437</v>
      </c>
      <c r="D482" s="2">
        <f>MACD!E482</f>
        <v>0.39752904755177099</v>
      </c>
      <c r="E482" s="2">
        <f>MACD!F482</f>
        <v>0.22176350934894629</v>
      </c>
      <c r="F482" s="2">
        <f>'Moving Avg'!D482</f>
        <v>14.31132</v>
      </c>
      <c r="G482" s="2">
        <f>'Moving Avg'!F482</f>
        <v>14.911124999999998</v>
      </c>
      <c r="H482" s="2">
        <f>'Moving Avg'!G482</f>
        <v>15.088560000000005</v>
      </c>
      <c r="I482" s="2">
        <f>'Moving Avg'!H482</f>
        <v>15.706674000000035</v>
      </c>
      <c r="J482" s="5" t="str">
        <f>OBV!F482</f>
        <v>BEARISH</v>
      </c>
      <c r="K482" s="5" t="str">
        <f>OBV!G482</f>
        <v>WEAK</v>
      </c>
      <c r="L482" s="5" t="str">
        <f>OBV!H482</f>
        <v>CONFIRMED BEARISH</v>
      </c>
    </row>
    <row r="483" spans="1:12" ht="13.5" x14ac:dyDescent="0.25">
      <c r="A483" s="3">
        <f>RSI!A483</f>
        <v>43007</v>
      </c>
      <c r="B483" s="2">
        <f>RSI!B483</f>
        <v>14.3912</v>
      </c>
      <c r="C483" s="2">
        <f>RSI!I483</f>
        <v>33.345786662081437</v>
      </c>
      <c r="D483" s="2">
        <f>MACD!E483</f>
        <v>0.36901479647119118</v>
      </c>
      <c r="E483" s="2">
        <f>MACD!F483</f>
        <v>0.2512137667733953</v>
      </c>
      <c r="F483" s="2">
        <f>'Moving Avg'!D483</f>
        <v>14.31132</v>
      </c>
      <c r="G483" s="2">
        <f>'Moving Avg'!F483</f>
        <v>14.876695000000002</v>
      </c>
      <c r="H483" s="2">
        <f>'Moving Avg'!G483</f>
        <v>15.070996000000004</v>
      </c>
      <c r="I483" s="2">
        <f>'Moving Avg'!H483</f>
        <v>15.685965500000034</v>
      </c>
      <c r="J483" s="5" t="str">
        <f>OBV!F483</f>
        <v>BEARISH</v>
      </c>
      <c r="K483" s="5" t="str">
        <f>OBV!G483</f>
        <v>WEAK</v>
      </c>
      <c r="L483" s="5" t="str">
        <f>OBV!H483</f>
        <v>NEUTRAL</v>
      </c>
    </row>
    <row r="484" spans="1:12" ht="13.5" x14ac:dyDescent="0.25">
      <c r="A484" s="3">
        <f>RSI!A484</f>
        <v>43010</v>
      </c>
      <c r="B484" s="2">
        <f>RSI!B484</f>
        <v>14.3912</v>
      </c>
      <c r="C484" s="2">
        <f>RSI!I484</f>
        <v>33.345786662081437</v>
      </c>
      <c r="D484" s="2">
        <f>MACD!E484</f>
        <v>0.34604876161921183</v>
      </c>
      <c r="E484" s="2">
        <f>MACD!F484</f>
        <v>0.27018076574255862</v>
      </c>
      <c r="F484" s="2">
        <f>'Moving Avg'!D484</f>
        <v>14.309340000000001</v>
      </c>
      <c r="G484" s="2">
        <f>'Moving Avg'!F484</f>
        <v>14.832785000000001</v>
      </c>
      <c r="H484" s="2">
        <f>'Moving Avg'!G484</f>
        <v>15.053432000000004</v>
      </c>
      <c r="I484" s="2">
        <f>'Moving Avg'!H484</f>
        <v>15.665257000000032</v>
      </c>
      <c r="J484" s="5" t="str">
        <f>OBV!F484</f>
        <v>BEARISH</v>
      </c>
      <c r="K484" s="5" t="str">
        <f>OBV!G484</f>
        <v>WEAK</v>
      </c>
      <c r="L484" s="5" t="str">
        <f>OBV!H484</f>
        <v>CONFIRMED BEARISH</v>
      </c>
    </row>
    <row r="485" spans="1:12" ht="13.5" x14ac:dyDescent="0.25">
      <c r="A485" s="3">
        <f>RSI!A485</f>
        <v>43011</v>
      </c>
      <c r="B485" s="2">
        <f>RSI!B485</f>
        <v>14.840299999999999</v>
      </c>
      <c r="C485" s="2">
        <f>RSI!I485</f>
        <v>51.390611334414956</v>
      </c>
      <c r="D485" s="2">
        <f>MACD!E485</f>
        <v>0.29584917577656</v>
      </c>
      <c r="E485" s="2">
        <f>MACD!F485</f>
        <v>0.27531444774935893</v>
      </c>
      <c r="F485" s="2">
        <f>'Moving Avg'!D485</f>
        <v>14.397179999999997</v>
      </c>
      <c r="G485" s="2">
        <f>'Moving Avg'!F485</f>
        <v>14.811330000000002</v>
      </c>
      <c r="H485" s="2">
        <f>'Moving Avg'!G485</f>
        <v>15.044850000000004</v>
      </c>
      <c r="I485" s="2">
        <f>'Moving Avg'!H485</f>
        <v>15.647143500000032</v>
      </c>
      <c r="J485" s="5" t="str">
        <f>OBV!F485</f>
        <v>BEARISH</v>
      </c>
      <c r="K485" s="5" t="str">
        <f>OBV!G485</f>
        <v>WEAK</v>
      </c>
      <c r="L485" s="5" t="str">
        <f>OBV!H485</f>
        <v>BEARISH DIVERGENCE</v>
      </c>
    </row>
    <row r="486" spans="1:12" ht="13.5" x14ac:dyDescent="0.25">
      <c r="A486" s="3">
        <f>RSI!A486</f>
        <v>43012</v>
      </c>
      <c r="B486" s="2">
        <f>RSI!B486</f>
        <v>14.840299999999999</v>
      </c>
      <c r="C486" s="2">
        <f>RSI!I486</f>
        <v>51.390611334414956</v>
      </c>
      <c r="D486" s="2">
        <f>MACD!E486</f>
        <v>0.25303355523571724</v>
      </c>
      <c r="E486" s="2">
        <f>MACD!F486</f>
        <v>0.27085826924663059</v>
      </c>
      <c r="F486" s="2">
        <f>'Moving Avg'!D486</f>
        <v>14.570839999999999</v>
      </c>
      <c r="G486" s="2">
        <f>'Moving Avg'!F486</f>
        <v>14.789875</v>
      </c>
      <c r="H486" s="2">
        <f>'Moving Avg'!G486</f>
        <v>15.036468000000003</v>
      </c>
      <c r="I486" s="2">
        <f>'Moving Avg'!H486</f>
        <v>15.62903000000003</v>
      </c>
      <c r="J486" s="5" t="str">
        <f>OBV!F486</f>
        <v>BULLISH</v>
      </c>
      <c r="K486" s="5" t="str">
        <f>OBV!G486</f>
        <v>NEUTRAL</v>
      </c>
      <c r="L486" s="5" t="str">
        <f>OBV!H486</f>
        <v>CONFIRMED BULLISH</v>
      </c>
    </row>
    <row r="487" spans="1:12" ht="13.5" x14ac:dyDescent="0.25">
      <c r="A487" s="3">
        <f>RSI!A487</f>
        <v>43013</v>
      </c>
      <c r="B487" s="2">
        <f>RSI!B487</f>
        <v>14.4011</v>
      </c>
      <c r="C487" s="2">
        <f>RSI!I487</f>
        <v>39.317917016660857</v>
      </c>
      <c r="D487" s="2">
        <f>MACD!E487</f>
        <v>0.24902435332781181</v>
      </c>
      <c r="E487" s="2">
        <f>MACD!F487</f>
        <v>0.26649148606286688</v>
      </c>
      <c r="F487" s="2">
        <f>'Moving Avg'!D487</f>
        <v>14.572819999999998</v>
      </c>
      <c r="G487" s="2">
        <f>'Moving Avg'!F487</f>
        <v>14.746459999999999</v>
      </c>
      <c r="H487" s="2">
        <f>'Moving Avg'!G487</f>
        <v>15.019302000000003</v>
      </c>
      <c r="I487" s="2">
        <f>'Moving Avg'!H487</f>
        <v>15.608720500000029</v>
      </c>
      <c r="J487" s="5" t="str">
        <f>OBV!F487</f>
        <v>BULLISH</v>
      </c>
      <c r="K487" s="5" t="str">
        <f>OBV!G487</f>
        <v>NEUTRAL</v>
      </c>
      <c r="L487" s="5" t="str">
        <f>OBV!H487</f>
        <v>CONFIRMED BULLISH</v>
      </c>
    </row>
    <row r="488" spans="1:12" ht="13.5" x14ac:dyDescent="0.25">
      <c r="A488" s="3">
        <f>RSI!A488</f>
        <v>43014</v>
      </c>
      <c r="B488" s="2">
        <f>RSI!B488</f>
        <v>13.972</v>
      </c>
      <c r="C488" s="2">
        <f>RSI!I488</f>
        <v>31.525628269811548</v>
      </c>
      <c r="D488" s="2">
        <f>MACD!E488</f>
        <v>0.21216786347600269</v>
      </c>
      <c r="E488" s="2">
        <f>MACD!F488</f>
        <v>0.25562676154549402</v>
      </c>
      <c r="F488" s="2">
        <f>'Moving Avg'!D488</f>
        <v>14.488979999999998</v>
      </c>
      <c r="G488" s="2">
        <f>'Moving Avg'!F488</f>
        <v>14.681589999999996</v>
      </c>
      <c r="H488" s="2">
        <f>'Moving Avg'!G488</f>
        <v>14.993554000000001</v>
      </c>
      <c r="I488" s="2">
        <f>'Moving Avg'!H488</f>
        <v>15.586265500000032</v>
      </c>
      <c r="J488" s="5" t="str">
        <f>OBV!F488</f>
        <v>BEARISH</v>
      </c>
      <c r="K488" s="5" t="str">
        <f>OBV!G488</f>
        <v>WEAK</v>
      </c>
      <c r="L488" s="5" t="str">
        <f>OBV!H488</f>
        <v>CONFIRMED BEARISH</v>
      </c>
    </row>
    <row r="489" spans="1:12" ht="13.5" x14ac:dyDescent="0.25">
      <c r="A489" s="3">
        <f>RSI!A489</f>
        <v>43017</v>
      </c>
      <c r="B489" s="2">
        <f>RSI!B489</f>
        <v>14.1716</v>
      </c>
      <c r="C489" s="2">
        <f>RSI!I489</f>
        <v>37.70979255655152</v>
      </c>
      <c r="D489" s="2">
        <f>MACD!E489</f>
        <v>0.1723889285382505</v>
      </c>
      <c r="E489" s="2">
        <f>MACD!F489</f>
        <v>0.23897919494404535</v>
      </c>
      <c r="F489" s="2">
        <f>'Moving Avg'!D489</f>
        <v>14.445060000000002</v>
      </c>
      <c r="G489" s="2">
        <f>'Moving Avg'!F489</f>
        <v>14.6267</v>
      </c>
      <c r="H489" s="2">
        <f>'Moving Avg'!G489</f>
        <v>14.974992000000002</v>
      </c>
      <c r="I489" s="2">
        <f>'Moving Avg'!H489</f>
        <v>15.564808500000034</v>
      </c>
      <c r="J489" s="5" t="str">
        <f>OBV!F489</f>
        <v>BULLISH</v>
      </c>
      <c r="K489" s="5" t="str">
        <f>OBV!G489</f>
        <v>NEUTRAL</v>
      </c>
      <c r="L489" s="5" t="str">
        <f>OBV!H489</f>
        <v>BULLISH DIVERGENCE</v>
      </c>
    </row>
    <row r="490" spans="1:12" ht="13.5" x14ac:dyDescent="0.25">
      <c r="A490" s="3">
        <f>RSI!A490</f>
        <v>43018</v>
      </c>
      <c r="B490" s="2">
        <f>RSI!B490</f>
        <v>14.1616</v>
      </c>
      <c r="C490" s="2">
        <f>RSI!I490</f>
        <v>37.52693194482309</v>
      </c>
      <c r="D490" s="2">
        <f>MACD!E490</f>
        <v>0.14261467548401896</v>
      </c>
      <c r="E490" s="2">
        <f>MACD!F490</f>
        <v>0.21970629105204006</v>
      </c>
      <c r="F490" s="2">
        <f>'Moving Avg'!D490</f>
        <v>14.30932</v>
      </c>
      <c r="G490" s="2">
        <f>'Moving Avg'!F490</f>
        <v>14.57131</v>
      </c>
      <c r="H490" s="2">
        <f>'Moving Avg'!G490</f>
        <v>14.956230000000003</v>
      </c>
      <c r="I490" s="2">
        <f>'Moving Avg'!H490</f>
        <v>15.546794500000034</v>
      </c>
      <c r="J490" s="5" t="str">
        <f>OBV!F490</f>
        <v>BEARISH</v>
      </c>
      <c r="K490" s="5" t="str">
        <f>OBV!G490</f>
        <v>WEAK</v>
      </c>
      <c r="L490" s="5" t="str">
        <f>OBV!H490</f>
        <v>CONFIRMED BEARISH</v>
      </c>
    </row>
    <row r="491" spans="1:12" ht="13.5" x14ac:dyDescent="0.25">
      <c r="A491" s="3">
        <f>RSI!A491</f>
        <v>43019</v>
      </c>
      <c r="B491" s="2">
        <f>RSI!B491</f>
        <v>13.972</v>
      </c>
      <c r="C491" s="2">
        <f>RSI!I491</f>
        <v>34.146053491281194</v>
      </c>
      <c r="D491" s="2">
        <f>MACD!E491</f>
        <v>6.8420435336298269E-2</v>
      </c>
      <c r="E491" s="2">
        <f>MACD!F491</f>
        <v>0.18944911990889171</v>
      </c>
      <c r="F491" s="2">
        <f>'Moving Avg'!D491</f>
        <v>14.135659999999998</v>
      </c>
      <c r="G491" s="2">
        <f>'Moving Avg'!F491</f>
        <v>14.506440000000001</v>
      </c>
      <c r="H491" s="2">
        <f>'Moving Avg'!G491</f>
        <v>14.933676000000002</v>
      </c>
      <c r="I491" s="2">
        <f>'Moving Avg'!H491</f>
        <v>15.531824500000036</v>
      </c>
      <c r="J491" s="5" t="str">
        <f>OBV!F491</f>
        <v>BEARISH</v>
      </c>
      <c r="K491" s="5" t="str">
        <f>OBV!G491</f>
        <v>WEAK</v>
      </c>
      <c r="L491" s="5" t="str">
        <f>OBV!H491</f>
        <v>CONFIRMED BEARISH</v>
      </c>
    </row>
    <row r="492" spans="1:12" ht="13.5" x14ac:dyDescent="0.25">
      <c r="A492" s="3">
        <f>RSI!A492</f>
        <v>43020</v>
      </c>
      <c r="B492" s="2">
        <f>RSI!B492</f>
        <v>13.972</v>
      </c>
      <c r="C492" s="2">
        <f>RSI!I492</f>
        <v>34.146053491281194</v>
      </c>
      <c r="D492" s="2">
        <f>MACD!E492</f>
        <v>7.4003632538669706E-2</v>
      </c>
      <c r="E492" s="2">
        <f>MACD!F492</f>
        <v>0.16636002243484732</v>
      </c>
      <c r="F492" s="2">
        <f>'Moving Avg'!D492</f>
        <v>14.04984</v>
      </c>
      <c r="G492" s="2">
        <f>'Moving Avg'!F492</f>
        <v>14.441569999999999</v>
      </c>
      <c r="H492" s="2">
        <f>'Moving Avg'!G492</f>
        <v>14.910722000000003</v>
      </c>
      <c r="I492" s="2">
        <f>'Moving Avg'!H492</f>
        <v>15.520647000000036</v>
      </c>
      <c r="J492" s="5" t="str">
        <f>OBV!F492</f>
        <v>BEARISH</v>
      </c>
      <c r="K492" s="5" t="str">
        <f>OBV!G492</f>
        <v>WEAK</v>
      </c>
      <c r="L492" s="5" t="str">
        <f>OBV!H492</f>
        <v>CONFIRMED BEARISH</v>
      </c>
    </row>
    <row r="493" spans="1:12" ht="13.5" x14ac:dyDescent="0.25">
      <c r="A493" s="3">
        <f>RSI!A493</f>
        <v>43021</v>
      </c>
      <c r="B493" s="2">
        <f>RSI!B493</f>
        <v>14.1417</v>
      </c>
      <c r="C493" s="2">
        <f>RSI!I493</f>
        <v>39.777952888097069</v>
      </c>
      <c r="D493" s="2">
        <f>MACD!E493</f>
        <v>6.9741423708176598E-2</v>
      </c>
      <c r="E493" s="2">
        <f>MACD!F493</f>
        <v>0.14703630268951318</v>
      </c>
      <c r="F493" s="2">
        <f>'Moving Avg'!D493</f>
        <v>14.083780000000001</v>
      </c>
      <c r="G493" s="2">
        <f>'Moving Avg'!F493</f>
        <v>14.406639999999999</v>
      </c>
      <c r="H493" s="2">
        <f>'Moving Avg'!G493</f>
        <v>14.891162000000003</v>
      </c>
      <c r="I493" s="2">
        <f>'Moving Avg'!H493</f>
        <v>15.513960500000035</v>
      </c>
      <c r="J493" s="5" t="str">
        <f>OBV!F493</f>
        <v>BEARISH</v>
      </c>
      <c r="K493" s="5" t="str">
        <f>OBV!G493</f>
        <v>WEAK</v>
      </c>
      <c r="L493" s="5" t="str">
        <f>OBV!H493</f>
        <v>BEARISH DIVERGENCE</v>
      </c>
    </row>
    <row r="494" spans="1:12" ht="13.5" x14ac:dyDescent="0.25">
      <c r="A494" s="3">
        <f>RSI!A494</f>
        <v>43024</v>
      </c>
      <c r="B494" s="2">
        <f>RSI!B494</f>
        <v>13.972</v>
      </c>
      <c r="C494" s="2">
        <f>RSI!I494</f>
        <v>36.423374502359437</v>
      </c>
      <c r="D494" s="2">
        <f>MACD!E494</f>
        <v>8.102098745969144E-2</v>
      </c>
      <c r="E494" s="2">
        <f>MACD!F494</f>
        <v>0.13383323964354885</v>
      </c>
      <c r="F494" s="2">
        <f>'Moving Avg'!D494</f>
        <v>14.04386</v>
      </c>
      <c r="G494" s="2">
        <f>'Moving Avg'!F494</f>
        <v>14.363724999999999</v>
      </c>
      <c r="H494" s="2">
        <f>'Moving Avg'!G494</f>
        <v>14.868408000000004</v>
      </c>
      <c r="I494" s="2">
        <f>'Moving Avg'!H494</f>
        <v>15.506475500000038</v>
      </c>
      <c r="J494" s="5" t="str">
        <f>OBV!F494</f>
        <v>BEARISH</v>
      </c>
      <c r="K494" s="5" t="str">
        <f>OBV!G494</f>
        <v>WEAK</v>
      </c>
      <c r="L494" s="5" t="str">
        <f>OBV!H494</f>
        <v>CONFIRMED BEARISH</v>
      </c>
    </row>
    <row r="495" spans="1:12" ht="13.5" x14ac:dyDescent="0.25">
      <c r="A495" s="3">
        <f>RSI!A495</f>
        <v>43025</v>
      </c>
      <c r="B495" s="2">
        <f>RSI!B495</f>
        <v>14.5908</v>
      </c>
      <c r="C495" s="2">
        <f>RSI!I495</f>
        <v>52.239976688220146</v>
      </c>
      <c r="D495" s="2">
        <f>MACD!E495</f>
        <v>0.1169674150432467</v>
      </c>
      <c r="E495" s="2">
        <f>MACD!F495</f>
        <v>0.13046007472348842</v>
      </c>
      <c r="F495" s="2">
        <f>'Moving Avg'!D495</f>
        <v>14.1297</v>
      </c>
      <c r="G495" s="2">
        <f>'Moving Avg'!F495</f>
        <v>14.351750000000001</v>
      </c>
      <c r="H495" s="2">
        <f>'Moving Avg'!G495</f>
        <v>14.858030000000003</v>
      </c>
      <c r="I495" s="2">
        <f>'Moving Avg'!H495</f>
        <v>15.502084500000038</v>
      </c>
      <c r="J495" s="5" t="str">
        <f>OBV!F495</f>
        <v>BEARISH</v>
      </c>
      <c r="K495" s="5" t="str">
        <f>OBV!G495</f>
        <v>WEAK</v>
      </c>
      <c r="L495" s="5" t="str">
        <f>OBV!H495</f>
        <v>BEARISH DIVERGENCE</v>
      </c>
    </row>
    <row r="496" spans="1:12" ht="13.5" x14ac:dyDescent="0.25">
      <c r="A496" s="3">
        <f>RSI!A496</f>
        <v>43026</v>
      </c>
      <c r="B496" s="2">
        <f>RSI!B496</f>
        <v>15.2395</v>
      </c>
      <c r="C496" s="2">
        <f>RSI!I496</f>
        <v>62.712611557146509</v>
      </c>
      <c r="D496" s="2">
        <f>MACD!E496</f>
        <v>9.8589061554086754E-2</v>
      </c>
      <c r="E496" s="2">
        <f>MACD!F496</f>
        <v>0.12408587208960808</v>
      </c>
      <c r="F496" s="2">
        <f>'Moving Avg'!D496</f>
        <v>14.383199999999999</v>
      </c>
      <c r="G496" s="2">
        <f>'Moving Avg'!F496</f>
        <v>14.372210000000001</v>
      </c>
      <c r="H496" s="2">
        <f>'Moving Avg'!G496</f>
        <v>14.857632000000002</v>
      </c>
      <c r="I496" s="2">
        <f>'Moving Avg'!H496</f>
        <v>15.500438000000038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</row>
    <row r="497" spans="1:12" ht="13.5" x14ac:dyDescent="0.25">
      <c r="A497" s="3">
        <f>RSI!A497</f>
        <v>43027</v>
      </c>
      <c r="B497" s="2">
        <f>RSI!B497</f>
        <v>15.179600000000001</v>
      </c>
      <c r="C497" s="2">
        <f>RSI!I497</f>
        <v>61.374335093955835</v>
      </c>
      <c r="D497" s="2">
        <f>MACD!E497</f>
        <v>1.5385063104696783E-2</v>
      </c>
      <c r="E497" s="2">
        <f>MACD!F497</f>
        <v>0.10234571029262583</v>
      </c>
      <c r="F497" s="2">
        <f>'Moving Avg'!D497</f>
        <v>14.624720000000002</v>
      </c>
      <c r="G497" s="2">
        <f>'Moving Avg'!F497</f>
        <v>14.389675000000002</v>
      </c>
      <c r="H497" s="2">
        <f>'Moving Avg'!G497</f>
        <v>14.856036000000007</v>
      </c>
      <c r="I497" s="2">
        <f>'Moving Avg'!H497</f>
        <v>15.498492000000038</v>
      </c>
      <c r="J497" s="5" t="str">
        <f>OBV!F497</f>
        <v>BEARISH</v>
      </c>
      <c r="K497" s="5" t="str">
        <f>OBV!G497</f>
        <v>WEAK</v>
      </c>
      <c r="L497" s="5" t="str">
        <f>OBV!H497</f>
        <v>BEARISH DIVERGENCE</v>
      </c>
    </row>
    <row r="498" spans="1:12" ht="13.5" x14ac:dyDescent="0.25">
      <c r="A498" s="3">
        <f>RSI!A498</f>
        <v>43028</v>
      </c>
      <c r="B498" s="2">
        <f>RSI!B498</f>
        <v>15.2095</v>
      </c>
      <c r="C498" s="2">
        <f>RSI!I498</f>
        <v>61.812403894067209</v>
      </c>
      <c r="D498" s="2">
        <f>MACD!E498</f>
        <v>-0.12708057742521994</v>
      </c>
      <c r="E498" s="2">
        <f>MACD!F498</f>
        <v>5.6460452749056672E-2</v>
      </c>
      <c r="F498" s="2">
        <f>'Moving Avg'!D498</f>
        <v>14.838280000000001</v>
      </c>
      <c r="G498" s="2">
        <f>'Moving Avg'!F498</f>
        <v>14.43059</v>
      </c>
      <c r="H498" s="2">
        <f>'Moving Avg'!G498</f>
        <v>14.855038000000004</v>
      </c>
      <c r="I498" s="2">
        <f>'Moving Avg'!H498</f>
        <v>15.494400000000034</v>
      </c>
      <c r="J498" s="5" t="str">
        <f>OBV!F498</f>
        <v>BEARISH</v>
      </c>
      <c r="K498" s="5" t="str">
        <f>OBV!G498</f>
        <v>WEAK</v>
      </c>
      <c r="L498" s="5" t="str">
        <f>OBV!H498</f>
        <v>BEARISH DIVERGENCE</v>
      </c>
    </row>
    <row r="499" spans="1:12" ht="13.5" x14ac:dyDescent="0.25">
      <c r="A499" s="3">
        <f>RSI!A499</f>
        <v>43031</v>
      </c>
      <c r="B499" s="2">
        <f>RSI!B499</f>
        <v>15.2095</v>
      </c>
      <c r="C499" s="2">
        <f>RSI!I499</f>
        <v>61.812403894067209</v>
      </c>
      <c r="D499" s="2">
        <f>MACD!E499</f>
        <v>-0.22064561684409867</v>
      </c>
      <c r="E499" s="2">
        <f>MACD!F499</f>
        <v>1.0392388304256012E-3</v>
      </c>
      <c r="F499" s="2">
        <f>'Moving Avg'!D499</f>
        <v>15.08578</v>
      </c>
      <c r="G499" s="2">
        <f>'Moving Avg'!F499</f>
        <v>14.471010000000001</v>
      </c>
      <c r="H499" s="2">
        <f>'Moving Avg'!G499</f>
        <v>14.854040000000005</v>
      </c>
      <c r="I499" s="2">
        <f>'Moving Avg'!H499</f>
        <v>15.490308000000034</v>
      </c>
      <c r="J499" s="5" t="str">
        <f>OBV!F499</f>
        <v>BULLISH</v>
      </c>
      <c r="K499" s="5" t="str">
        <f>OBV!G499</f>
        <v>STRONG</v>
      </c>
      <c r="L499" s="5" t="str">
        <f>OBV!H499</f>
        <v>CONFIRMED BULLISH</v>
      </c>
    </row>
    <row r="500" spans="1:12" ht="13.5" x14ac:dyDescent="0.25">
      <c r="A500" s="3">
        <f>RSI!A500</f>
        <v>43032</v>
      </c>
      <c r="B500" s="2">
        <f>RSI!B500</f>
        <v>15.2095</v>
      </c>
      <c r="C500" s="2">
        <f>RSI!I500</f>
        <v>61.812403894067209</v>
      </c>
      <c r="D500" s="2">
        <f>MACD!E500</f>
        <v>-0.30480346121109214</v>
      </c>
      <c r="E500" s="2">
        <f>MACD!F500</f>
        <v>-6.0129301177877952E-2</v>
      </c>
      <c r="F500" s="2">
        <f>'Moving Avg'!D500</f>
        <v>15.209520000000001</v>
      </c>
      <c r="G500" s="2">
        <f>'Moving Avg'!F500</f>
        <v>14.511429999999999</v>
      </c>
      <c r="H500" s="2">
        <f>'Moving Avg'!G500</f>
        <v>14.852842000000008</v>
      </c>
      <c r="I500" s="2">
        <f>'Moving Avg'!H500</f>
        <v>15.486216000000031</v>
      </c>
      <c r="J500" s="5" t="str">
        <f>OBV!F500</f>
        <v>BEARISH</v>
      </c>
      <c r="K500" s="5" t="str">
        <f>OBV!G500</f>
        <v>WEAK</v>
      </c>
      <c r="L500" s="5" t="str">
        <f>OBV!H500</f>
        <v>BEARISH DIVERGENCE</v>
      </c>
    </row>
    <row r="501" spans="1:12" ht="13.5" x14ac:dyDescent="0.25">
      <c r="A501" s="3">
        <f>RSI!A501</f>
        <v>43033</v>
      </c>
      <c r="B501" s="2">
        <f>RSI!B501</f>
        <v>14.7704</v>
      </c>
      <c r="C501" s="2">
        <f>RSI!I501</f>
        <v>51.16820795008077</v>
      </c>
      <c r="D501" s="2">
        <f>MACD!E501</f>
        <v>-0.37585073572983774</v>
      </c>
      <c r="E501" s="2">
        <f>MACD!F501</f>
        <v>-0.12327358808826991</v>
      </c>
      <c r="F501" s="2">
        <f>'Moving Avg'!D501</f>
        <v>15.115699999999999</v>
      </c>
      <c r="G501" s="2">
        <f>'Moving Avg'!F501</f>
        <v>14.551349999999999</v>
      </c>
      <c r="H501" s="2">
        <f>'Moving Avg'!G501</f>
        <v>14.842862000000007</v>
      </c>
      <c r="I501" s="2">
        <f>'Moving Avg'!H501</f>
        <v>15.480228000000029</v>
      </c>
      <c r="J501" s="5" t="str">
        <f>OBV!F501</f>
        <v>BEARISH</v>
      </c>
      <c r="K501" s="5" t="str">
        <f>OBV!G501</f>
        <v>WEAK</v>
      </c>
      <c r="L501" s="5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14.760400000000001</v>
      </c>
      <c r="C502" s="2">
        <f>RSI!I502</f>
        <v>50.953014841540693</v>
      </c>
      <c r="D502" s="2">
        <f>MACD!E502</f>
        <v>-0.43558919028748733</v>
      </c>
      <c r="E502" s="2">
        <f>MACD!F502</f>
        <v>-0.18573670852811341</v>
      </c>
      <c r="F502" s="2">
        <f>'Moving Avg'!D502</f>
        <v>15.03186</v>
      </c>
      <c r="G502" s="2">
        <f>'Moving Avg'!F502</f>
        <v>14.569809999999999</v>
      </c>
      <c r="H502" s="2">
        <f>'Moving Avg'!G502</f>
        <v>14.832682000000007</v>
      </c>
      <c r="I502" s="2">
        <f>'Moving Avg'!H502</f>
        <v>15.474190000000029</v>
      </c>
      <c r="J502" s="5" t="str">
        <f>OBV!F502</f>
        <v>BEARISH</v>
      </c>
      <c r="K502" s="5" t="str">
        <f>OBV!G502</f>
        <v>WEAK</v>
      </c>
      <c r="L502" s="5" t="str">
        <f>OBV!H502</f>
        <v>CONFIRMED BEARISH</v>
      </c>
    </row>
    <row r="503" spans="1:12" ht="13.5" x14ac:dyDescent="0.25">
      <c r="A503" s="3">
        <f>RSI!A503</f>
        <v>43035</v>
      </c>
      <c r="B503" s="2">
        <f>RSI!B503</f>
        <v>14.760400000000001</v>
      </c>
      <c r="C503" s="2">
        <f>RSI!I503</f>
        <v>50.953014841540693</v>
      </c>
      <c r="D503" s="2">
        <f>MACD!E503</f>
        <v>-0.46030576647610211</v>
      </c>
      <c r="E503" s="2">
        <f>MACD!F503</f>
        <v>-0.24065052011771115</v>
      </c>
      <c r="F503" s="2">
        <f>'Moving Avg'!D503</f>
        <v>14.94204</v>
      </c>
      <c r="G503" s="2">
        <f>'Moving Avg'!F503</f>
        <v>14.588269999999998</v>
      </c>
      <c r="H503" s="2">
        <f>'Moving Avg'!G503</f>
        <v>14.822502000000007</v>
      </c>
      <c r="I503" s="2">
        <f>'Moving Avg'!H503</f>
        <v>15.468152000000027</v>
      </c>
      <c r="J503" s="5" t="str">
        <f>OBV!F503</f>
        <v>BEARISH</v>
      </c>
      <c r="K503" s="5" t="str">
        <f>OBV!G503</f>
        <v>WEAK</v>
      </c>
      <c r="L503" s="5" t="str">
        <f>OBV!H503</f>
        <v>CONFIRMED BEARISH</v>
      </c>
    </row>
    <row r="504" spans="1:12" ht="13.5" x14ac:dyDescent="0.25">
      <c r="A504" s="3">
        <f>RSI!A504</f>
        <v>43038</v>
      </c>
      <c r="B504" s="2">
        <f>RSI!B504</f>
        <v>14.760400000000001</v>
      </c>
      <c r="C504" s="2">
        <f>RSI!I504</f>
        <v>50.9530148415407</v>
      </c>
      <c r="D504" s="2">
        <f>MACD!E504</f>
        <v>-0.50758336016830974</v>
      </c>
      <c r="E504" s="2">
        <f>MACD!F504</f>
        <v>-0.29403708812783086</v>
      </c>
      <c r="F504" s="2">
        <f>'Moving Avg'!D504</f>
        <v>14.852220000000003</v>
      </c>
      <c r="G504" s="2">
        <f>'Moving Avg'!F504</f>
        <v>14.606729999999999</v>
      </c>
      <c r="H504" s="2">
        <f>'Moving Avg'!G504</f>
        <v>14.812322000000004</v>
      </c>
      <c r="I504" s="2">
        <f>'Moving Avg'!H504</f>
        <v>15.462114000000025</v>
      </c>
      <c r="J504" s="5" t="str">
        <f>OBV!F504</f>
        <v>BEARISH</v>
      </c>
      <c r="K504" s="5" t="str">
        <f>OBV!G504</f>
        <v>WEAK</v>
      </c>
      <c r="L504" s="5" t="str">
        <f>OBV!H504</f>
        <v>CONFIRMED BEARISH</v>
      </c>
    </row>
    <row r="505" spans="1:12" ht="13.5" x14ac:dyDescent="0.25">
      <c r="A505" s="3">
        <f>RSI!A505</f>
        <v>43039</v>
      </c>
      <c r="B505" s="2">
        <f>RSI!B505</f>
        <v>14.870200000000001</v>
      </c>
      <c r="C505" s="2">
        <f>RSI!I505</f>
        <v>53.627528297067947</v>
      </c>
      <c r="D505" s="2">
        <f>MACD!E505</f>
        <v>-0.46075773288820621</v>
      </c>
      <c r="E505" s="2">
        <f>MACD!F505</f>
        <v>-0.32738121707990597</v>
      </c>
      <c r="F505" s="2">
        <f>'Moving Avg'!D505</f>
        <v>14.784360000000001</v>
      </c>
      <c r="G505" s="2">
        <f>'Moving Avg'!F505</f>
        <v>14.608224999999996</v>
      </c>
      <c r="H505" s="2">
        <f>'Moving Avg'!G505</f>
        <v>14.804338000000005</v>
      </c>
      <c r="I505" s="2">
        <f>'Moving Avg'!H505</f>
        <v>15.456625000000024</v>
      </c>
      <c r="J505" s="5" t="str">
        <f>OBV!F505</f>
        <v>BEARISH</v>
      </c>
      <c r="K505" s="5" t="str">
        <f>OBV!G505</f>
        <v>WEAK</v>
      </c>
      <c r="L505" s="5" t="str">
        <f>OBV!H505</f>
        <v>CONFIRMED BEARISH</v>
      </c>
    </row>
    <row r="506" spans="1:12" ht="13.5" x14ac:dyDescent="0.25">
      <c r="A506" s="3">
        <f>RSI!A506</f>
        <v>43040</v>
      </c>
      <c r="B506" s="2">
        <f>RSI!B506</f>
        <v>14.97</v>
      </c>
      <c r="C506" s="2">
        <f>RSI!I506</f>
        <v>55.977281304932049</v>
      </c>
      <c r="D506" s="2">
        <f>MACD!E506</f>
        <v>-0.32959682567002702</v>
      </c>
      <c r="E506" s="2">
        <f>MACD!F506</f>
        <v>-0.32782433879793021</v>
      </c>
      <c r="F506" s="2">
        <f>'Moving Avg'!D506</f>
        <v>14.824279999999998</v>
      </c>
      <c r="G506" s="2">
        <f>'Moving Avg'!F506</f>
        <v>14.614709999999999</v>
      </c>
      <c r="H506" s="2">
        <f>'Moving Avg'!G506</f>
        <v>14.798350000000005</v>
      </c>
      <c r="I506" s="2">
        <f>'Moving Avg'!H506</f>
        <v>15.451635000000024</v>
      </c>
      <c r="J506" s="5" t="str">
        <f>OBV!F506</f>
        <v>BEARISH</v>
      </c>
      <c r="K506" s="5" t="str">
        <f>OBV!G506</f>
        <v>WEAK</v>
      </c>
      <c r="L506" s="5" t="str">
        <f>OBV!H506</f>
        <v>BEARISH DIVERGENCE</v>
      </c>
    </row>
    <row r="507" spans="1:12" ht="13.5" x14ac:dyDescent="0.25">
      <c r="A507" s="3">
        <f>RSI!A507</f>
        <v>43041</v>
      </c>
      <c r="B507" s="2">
        <f>RSI!B507</f>
        <v>14.750400000000001</v>
      </c>
      <c r="C507" s="2">
        <f>RSI!I507</f>
        <v>49.976419991409216</v>
      </c>
      <c r="D507" s="2">
        <f>MACD!E507</f>
        <v>-0.21295683482193617</v>
      </c>
      <c r="E507" s="2">
        <f>MACD!F507</f>
        <v>-0.30485083800273144</v>
      </c>
      <c r="F507" s="2">
        <f>'Moving Avg'!D507</f>
        <v>14.822280000000001</v>
      </c>
      <c r="G507" s="2">
        <f>'Moving Avg'!F507</f>
        <v>14.632175</v>
      </c>
      <c r="H507" s="2">
        <f>'Moving Avg'!G507</f>
        <v>14.787970000000005</v>
      </c>
      <c r="I507" s="2">
        <f>'Moving Avg'!H507</f>
        <v>15.445547000000024</v>
      </c>
      <c r="J507" s="5" t="str">
        <f>OBV!F507</f>
        <v>BULLISH</v>
      </c>
      <c r="K507" s="5" t="str">
        <f>OBV!G507</f>
        <v>NEUTRAL</v>
      </c>
      <c r="L507" s="5" t="str">
        <f>OBV!H507</f>
        <v>BULLISH DIVERGENCE</v>
      </c>
    </row>
    <row r="508" spans="1:12" ht="13.5" x14ac:dyDescent="0.25">
      <c r="A508" s="3">
        <f>RSI!A508</f>
        <v>43042</v>
      </c>
      <c r="B508" s="2">
        <f>RSI!B508</f>
        <v>14.471</v>
      </c>
      <c r="C508" s="2">
        <f>RSI!I508</f>
        <v>43.575750362751933</v>
      </c>
      <c r="D508" s="2">
        <f>MACD!E508</f>
        <v>-8.8957903703667185E-2</v>
      </c>
      <c r="E508" s="2">
        <f>MACD!F508</f>
        <v>-0.26167225114291859</v>
      </c>
      <c r="F508" s="2">
        <f>'Moving Avg'!D508</f>
        <v>14.7644</v>
      </c>
      <c r="G508" s="2">
        <f>'Moving Avg'!F508</f>
        <v>14.657125000000002</v>
      </c>
      <c r="H508" s="2">
        <f>'Moving Avg'!G508</f>
        <v>14.772002000000004</v>
      </c>
      <c r="I508" s="2">
        <f>'Moving Avg'!H508</f>
        <v>15.438062000000023</v>
      </c>
      <c r="J508" s="5" t="str">
        <f>OBV!F508</f>
        <v>BULLISH</v>
      </c>
      <c r="K508" s="5" t="str">
        <f>OBV!G508</f>
        <v>NEUTRAL</v>
      </c>
      <c r="L508" s="5" t="str">
        <f>OBV!H508</f>
        <v>BULLISH DIVERGENCE</v>
      </c>
    </row>
    <row r="509" spans="1:12" ht="13.5" x14ac:dyDescent="0.25">
      <c r="A509" s="3">
        <f>RSI!A509</f>
        <v>43045</v>
      </c>
      <c r="B509" s="2">
        <f>RSI!B509</f>
        <v>14.471</v>
      </c>
      <c r="C509" s="2">
        <f>RSI!I509</f>
        <v>43.575750362751933</v>
      </c>
      <c r="D509" s="2">
        <f>MACD!E509</f>
        <v>1.7621975704704695E-2</v>
      </c>
      <c r="E509" s="2">
        <f>MACD!F509</f>
        <v>-0.20581340577339394</v>
      </c>
      <c r="F509" s="2">
        <f>'Moving Avg'!D509</f>
        <v>14.706520000000001</v>
      </c>
      <c r="G509" s="2">
        <f>'Moving Avg'!F509</f>
        <v>14.672094999999999</v>
      </c>
      <c r="H509" s="2">
        <f>'Moving Avg'!G509</f>
        <v>14.759028000000006</v>
      </c>
      <c r="I509" s="2">
        <f>'Moving Avg'!H509</f>
        <v>15.430577000000021</v>
      </c>
      <c r="J509" s="5" t="str">
        <f>OBV!F509</f>
        <v>BULLISH</v>
      </c>
      <c r="K509" s="5" t="str">
        <f>OBV!G509</f>
        <v>NEUTRAL</v>
      </c>
      <c r="L509" s="5" t="str">
        <f>OBV!H509</f>
        <v>BULLISH DIVERGENCE</v>
      </c>
    </row>
    <row r="510" spans="1:12" ht="13.5" x14ac:dyDescent="0.25">
      <c r="A510" s="3">
        <f>RSI!A510</f>
        <v>43046</v>
      </c>
      <c r="B510" s="2">
        <f>RSI!B510</f>
        <v>14.3712</v>
      </c>
      <c r="C510" s="2">
        <f>RSI!I510</f>
        <v>41.380281817656069</v>
      </c>
      <c r="D510" s="2">
        <f>MACD!E510</f>
        <v>0.1167324569995305</v>
      </c>
      <c r="E510" s="2">
        <f>MACD!F510</f>
        <v>-0.14130423321880906</v>
      </c>
      <c r="F510" s="2">
        <f>'Moving Avg'!D510</f>
        <v>14.606720000000001</v>
      </c>
      <c r="G510" s="2">
        <f>'Moving Avg'!F510</f>
        <v>14.682575</v>
      </c>
      <c r="H510" s="2">
        <f>'Moving Avg'!G510</f>
        <v>14.744058000000004</v>
      </c>
      <c r="I510" s="2">
        <f>'Moving Avg'!H510</f>
        <v>15.42259300000002</v>
      </c>
      <c r="J510" s="5" t="str">
        <f>OBV!F510</f>
        <v>BEARISH</v>
      </c>
      <c r="K510" s="5" t="str">
        <f>OBV!G510</f>
        <v>WEAK</v>
      </c>
      <c r="L510" s="5" t="str">
        <f>OBV!H510</f>
        <v>CONFIRMED BEARISH</v>
      </c>
    </row>
    <row r="511" spans="1:12" ht="13.5" x14ac:dyDescent="0.25">
      <c r="A511" s="3">
        <f>RSI!A511</f>
        <v>43047</v>
      </c>
      <c r="B511" s="2">
        <f>RSI!B511</f>
        <v>14.3712</v>
      </c>
      <c r="C511" s="2">
        <f>RSI!I511</f>
        <v>41.380281817656069</v>
      </c>
      <c r="D511" s="2">
        <f>MACD!E511</f>
        <v>0.13505226477183463</v>
      </c>
      <c r="E511" s="2">
        <f>MACD!F511</f>
        <v>-8.6032933620680332E-2</v>
      </c>
      <c r="F511" s="2">
        <f>'Moving Avg'!D511</f>
        <v>14.486960000000002</v>
      </c>
      <c r="G511" s="2">
        <f>'Moving Avg'!F511</f>
        <v>14.702535000000001</v>
      </c>
      <c r="H511" s="2">
        <f>'Moving Avg'!G511</f>
        <v>14.729886000000006</v>
      </c>
      <c r="I511" s="2">
        <f>'Moving Avg'!H511</f>
        <v>15.414609000000018</v>
      </c>
      <c r="J511" s="5" t="str">
        <f>OBV!F511</f>
        <v>BEARISH</v>
      </c>
      <c r="K511" s="5" t="str">
        <f>OBV!G511</f>
        <v>WEAK</v>
      </c>
      <c r="L511" s="5" t="str">
        <f>OBV!H511</f>
        <v>CONFIRMED BEARISH</v>
      </c>
    </row>
    <row r="512" spans="1:12" ht="13.5" x14ac:dyDescent="0.25">
      <c r="A512" s="3">
        <f>RSI!A512</f>
        <v>43048</v>
      </c>
      <c r="B512" s="2">
        <f>RSI!B512</f>
        <v>14.3712</v>
      </c>
      <c r="C512" s="2">
        <f>RSI!I512</f>
        <v>41.380281817656076</v>
      </c>
      <c r="D512" s="2">
        <f>MACD!E512</f>
        <v>0.15087715958179615</v>
      </c>
      <c r="E512" s="2">
        <f>MACD!F512</f>
        <v>-3.8650914980185039E-2</v>
      </c>
      <c r="F512" s="2">
        <f>'Moving Avg'!D512</f>
        <v>14.41112</v>
      </c>
      <c r="G512" s="2">
        <f>'Moving Avg'!F512</f>
        <v>14.722495000000004</v>
      </c>
      <c r="H512" s="2">
        <f>'Moving Avg'!G512</f>
        <v>14.715714000000007</v>
      </c>
      <c r="I512" s="2">
        <f>'Moving Avg'!H512</f>
        <v>15.407124000000017</v>
      </c>
      <c r="J512" s="5" t="str">
        <f>OBV!F512</f>
        <v>BEARISH</v>
      </c>
      <c r="K512" s="5" t="str">
        <f>OBV!G512</f>
        <v>WEAK</v>
      </c>
      <c r="L512" s="5" t="str">
        <f>OBV!H512</f>
        <v>CONFIRMED BEARISH</v>
      </c>
    </row>
    <row r="513" spans="1:12" ht="13.5" x14ac:dyDescent="0.25">
      <c r="A513" s="3">
        <f>RSI!A513</f>
        <v>43049</v>
      </c>
      <c r="B513" s="2">
        <f>RSI!B513</f>
        <v>14.3712</v>
      </c>
      <c r="C513" s="2">
        <f>RSI!I513</f>
        <v>41.380281817656076</v>
      </c>
      <c r="D513" s="2">
        <f>MACD!E513</f>
        <v>0.1659915112467889</v>
      </c>
      <c r="E513" s="2">
        <f>MACD!F513</f>
        <v>2.2775702652097496E-3</v>
      </c>
      <c r="F513" s="2">
        <f>'Moving Avg'!D513</f>
        <v>14.391159999999999</v>
      </c>
      <c r="G513" s="2">
        <f>'Moving Avg'!F513</f>
        <v>14.733969999999999</v>
      </c>
      <c r="H513" s="2">
        <f>'Moving Avg'!G513</f>
        <v>14.701542000000007</v>
      </c>
      <c r="I513" s="2">
        <f>'Moving Avg'!H513</f>
        <v>15.400637000000017</v>
      </c>
      <c r="J513" s="5" t="str">
        <f>OBV!F513</f>
        <v>BEARISH</v>
      </c>
      <c r="K513" s="5" t="str">
        <f>OBV!G513</f>
        <v>WEAK</v>
      </c>
      <c r="L513" s="5" t="str">
        <f>OBV!H513</f>
        <v>CONFIRMED BEARISH</v>
      </c>
    </row>
    <row r="514" spans="1:12" ht="13.5" x14ac:dyDescent="0.25">
      <c r="A514" s="3">
        <f>RSI!A514</f>
        <v>43052</v>
      </c>
      <c r="B514" s="2">
        <f>RSI!B514</f>
        <v>14.1716</v>
      </c>
      <c r="C514" s="2">
        <f>RSI!I514</f>
        <v>36.441224803501797</v>
      </c>
      <c r="D514" s="2">
        <f>MACD!E514</f>
        <v>0.19516211142594919</v>
      </c>
      <c r="E514" s="2">
        <f>MACD!F514</f>
        <v>4.0854478497357641E-2</v>
      </c>
      <c r="F514" s="2">
        <f>'Moving Avg'!D514</f>
        <v>14.331280000000001</v>
      </c>
      <c r="G514" s="2">
        <f>'Moving Avg'!F514</f>
        <v>14.743950000000002</v>
      </c>
      <c r="H514" s="2">
        <f>'Moving Avg'!G514</f>
        <v>14.679586000000006</v>
      </c>
      <c r="I514" s="2">
        <f>'Moving Avg'!H514</f>
        <v>15.393152000000018</v>
      </c>
      <c r="J514" s="5" t="str">
        <f>OBV!F514</f>
        <v>BEARISH</v>
      </c>
      <c r="K514" s="5" t="str">
        <f>OBV!G514</f>
        <v>WEAK</v>
      </c>
      <c r="L514" s="5" t="str">
        <f>OBV!H514</f>
        <v>CONFIRMED BEARISH</v>
      </c>
    </row>
    <row r="515" spans="1:12" ht="13.5" x14ac:dyDescent="0.25">
      <c r="A515" s="3">
        <f>RSI!A515</f>
        <v>43053</v>
      </c>
      <c r="B515" s="2">
        <f>RSI!B515</f>
        <v>14.1716</v>
      </c>
      <c r="C515" s="2">
        <f>RSI!I515</f>
        <v>36.441224803501797</v>
      </c>
      <c r="D515" s="2">
        <f>MACD!E515</f>
        <v>0.23939477981217649</v>
      </c>
      <c r="E515" s="2">
        <f>MACD!F515</f>
        <v>8.0562538760321406E-2</v>
      </c>
      <c r="F515" s="2">
        <f>'Moving Avg'!D515</f>
        <v>14.291360000000001</v>
      </c>
      <c r="G515" s="2">
        <f>'Moving Avg'!F515</f>
        <v>14.722990000000001</v>
      </c>
      <c r="H515" s="2">
        <f>'Moving Avg'!G515</f>
        <v>14.657630000000005</v>
      </c>
      <c r="I515" s="2">
        <f>'Moving Avg'!H515</f>
        <v>15.385667000000018</v>
      </c>
      <c r="J515" s="5" t="str">
        <f>OBV!F515</f>
        <v>BEARISH</v>
      </c>
      <c r="K515" s="5" t="str">
        <f>OBV!G515</f>
        <v>WEAK</v>
      </c>
      <c r="L515" s="5" t="str">
        <f>OBV!H515</f>
        <v>CONFIRMED BEARISH</v>
      </c>
    </row>
    <row r="516" spans="1:12" ht="13.5" x14ac:dyDescent="0.25">
      <c r="A516" s="3">
        <f>RSI!A516</f>
        <v>43054</v>
      </c>
      <c r="B516" s="2">
        <f>RSI!B516</f>
        <v>14.481</v>
      </c>
      <c r="C516" s="2">
        <f>RSI!I516</f>
        <v>47.669959172673089</v>
      </c>
      <c r="D516" s="2">
        <f>MACD!E516</f>
        <v>0.27171843988899624</v>
      </c>
      <c r="E516" s="2">
        <f>MACD!F516</f>
        <v>0.11879371898605637</v>
      </c>
      <c r="F516" s="2">
        <f>'Moving Avg'!D516</f>
        <v>14.313319999999999</v>
      </c>
      <c r="G516" s="2">
        <f>'Moving Avg'!F516</f>
        <v>14.685065</v>
      </c>
      <c r="H516" s="2">
        <f>'Moving Avg'!G516</f>
        <v>14.641862000000003</v>
      </c>
      <c r="I516" s="2">
        <f>'Moving Avg'!H516</f>
        <v>15.379729000000019</v>
      </c>
      <c r="J516" s="5" t="str">
        <f>OBV!F516</f>
        <v>BEARISH</v>
      </c>
      <c r="K516" s="5" t="str">
        <f>OBV!G516</f>
        <v>WEAK</v>
      </c>
      <c r="L516" s="5" t="str">
        <f>OBV!H516</f>
        <v>BEARISH DIVERGENCE</v>
      </c>
    </row>
    <row r="517" spans="1:12" ht="13.5" x14ac:dyDescent="0.25">
      <c r="A517" s="3">
        <f>RSI!A517</f>
        <v>43055</v>
      </c>
      <c r="B517" s="2">
        <f>RSI!B517</f>
        <v>14.481</v>
      </c>
      <c r="C517" s="2">
        <f>RSI!I517</f>
        <v>47.669959172673089</v>
      </c>
      <c r="D517" s="2">
        <f>MACD!E517</f>
        <v>0.26573477254303945</v>
      </c>
      <c r="E517" s="2">
        <f>MACD!F517</f>
        <v>0.148181929697453</v>
      </c>
      <c r="F517" s="2">
        <f>'Moving Avg'!D517</f>
        <v>14.335280000000001</v>
      </c>
      <c r="G517" s="2">
        <f>'Moving Avg'!F517</f>
        <v>14.650135000000001</v>
      </c>
      <c r="H517" s="2">
        <f>'Moving Avg'!G517</f>
        <v>14.626094000000002</v>
      </c>
      <c r="I517" s="2">
        <f>'Moving Avg'!H517</f>
        <v>15.374040500000019</v>
      </c>
      <c r="J517" s="5" t="str">
        <f>OBV!F517</f>
        <v>BEARISH</v>
      </c>
      <c r="K517" s="5" t="str">
        <f>OBV!G517</f>
        <v>WEAK</v>
      </c>
      <c r="L517" s="5" t="str">
        <f>OBV!H517</f>
        <v>BEARISH DIVERGENCE</v>
      </c>
    </row>
    <row r="518" spans="1:12" ht="13.5" x14ac:dyDescent="0.25">
      <c r="A518" s="3">
        <f>RSI!A518</f>
        <v>43056</v>
      </c>
      <c r="B518" s="2">
        <f>RSI!B518</f>
        <v>14.481</v>
      </c>
      <c r="C518" s="2">
        <f>RSI!I518</f>
        <v>47.669959172673089</v>
      </c>
      <c r="D518" s="2">
        <f>MACD!E518</f>
        <v>0.2181038676703615</v>
      </c>
      <c r="E518" s="2">
        <f>MACD!F518</f>
        <v>0.16216631729203471</v>
      </c>
      <c r="F518" s="2">
        <f>'Moving Avg'!D518</f>
        <v>14.357239999999999</v>
      </c>
      <c r="G518" s="2">
        <f>'Moving Avg'!F518</f>
        <v>14.613710000000001</v>
      </c>
      <c r="H518" s="2">
        <f>'Moving Avg'!G518</f>
        <v>14.610326000000002</v>
      </c>
      <c r="I518" s="2">
        <f>'Moving Avg'!H518</f>
        <v>15.367104500000018</v>
      </c>
      <c r="J518" s="5" t="str">
        <f>OBV!F518</f>
        <v>BEARISH</v>
      </c>
      <c r="K518" s="5" t="str">
        <f>OBV!G518</f>
        <v>WEAK</v>
      </c>
      <c r="L518" s="5" t="str">
        <f>OBV!H518</f>
        <v>BEARISH DIVERGENCE</v>
      </c>
    </row>
    <row r="519" spans="1:12" ht="13.5" x14ac:dyDescent="0.25">
      <c r="A519" s="3">
        <f>RSI!A519</f>
        <v>43059</v>
      </c>
      <c r="B519" s="2">
        <f>RSI!B519</f>
        <v>14.471</v>
      </c>
      <c r="C519" s="2">
        <f>RSI!I519</f>
        <v>47.332401820156072</v>
      </c>
      <c r="D519" s="2">
        <f>MACD!E519</f>
        <v>0.17892747362287409</v>
      </c>
      <c r="E519" s="2">
        <f>MACD!F519</f>
        <v>0.16551854855820258</v>
      </c>
      <c r="F519" s="2">
        <f>'Moving Avg'!D519</f>
        <v>14.417120000000001</v>
      </c>
      <c r="G519" s="2">
        <f>'Moving Avg'!F519</f>
        <v>14.576784999999997</v>
      </c>
      <c r="H519" s="2">
        <f>'Moving Avg'!G519</f>
        <v>14.594358000000001</v>
      </c>
      <c r="I519" s="2">
        <f>'Moving Avg'!H519</f>
        <v>15.360168500000018</v>
      </c>
      <c r="J519" s="5" t="str">
        <f>OBV!F519</f>
        <v>BULLISH</v>
      </c>
      <c r="K519" s="5" t="str">
        <f>OBV!G519</f>
        <v>NEUTRAL</v>
      </c>
      <c r="L519" s="5" t="str">
        <f>OBV!H519</f>
        <v>CONFIRMED BULLISH</v>
      </c>
    </row>
    <row r="520" spans="1:12" ht="13.5" x14ac:dyDescent="0.25">
      <c r="A520" s="3">
        <f>RSI!A520</f>
        <v>43060</v>
      </c>
      <c r="B520" s="2">
        <f>RSI!B520</f>
        <v>14.0518</v>
      </c>
      <c r="C520" s="2">
        <f>RSI!I520</f>
        <v>35.866709474282331</v>
      </c>
      <c r="D520" s="2">
        <f>MACD!E520</f>
        <v>0.16189266377230283</v>
      </c>
      <c r="E520" s="2">
        <f>MACD!F520</f>
        <v>0.16479337160102264</v>
      </c>
      <c r="F520" s="2">
        <f>'Moving Avg'!D520</f>
        <v>14.39316</v>
      </c>
      <c r="G520" s="2">
        <f>'Moving Avg'!F520</f>
        <v>14.518899999999999</v>
      </c>
      <c r="H520" s="2">
        <f>'Moving Avg'!G520</f>
        <v>14.570006000000003</v>
      </c>
      <c r="I520" s="2">
        <f>'Moving Avg'!H520</f>
        <v>15.351136500000017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14.3712</v>
      </c>
      <c r="C521" s="2">
        <f>RSI!I521</f>
        <v>46.500534418299459</v>
      </c>
      <c r="D521" s="2">
        <f>MACD!E521</f>
        <v>0.12668199891761134</v>
      </c>
      <c r="E521" s="2">
        <f>MACD!F521</f>
        <v>0.1571710970643404</v>
      </c>
      <c r="F521" s="2">
        <f>'Moving Avg'!D521</f>
        <v>14.371199999999998</v>
      </c>
      <c r="G521" s="2">
        <f>'Moving Avg'!F521</f>
        <v>14.498939999999999</v>
      </c>
      <c r="H521" s="2">
        <f>'Moving Avg'!G521</f>
        <v>14.552042000000004</v>
      </c>
      <c r="I521" s="2">
        <f>'Moving Avg'!H521</f>
        <v>15.343701500000016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</row>
    <row r="522" spans="1:12" ht="13.5" x14ac:dyDescent="0.25">
      <c r="A522" s="3">
        <f>RSI!A522</f>
        <v>43062</v>
      </c>
      <c r="B522" s="2">
        <f>RSI!B522</f>
        <v>14.3712</v>
      </c>
      <c r="C522" s="2">
        <f>RSI!I522</f>
        <v>46.500534418299466</v>
      </c>
      <c r="D522" s="2">
        <f>MACD!E522</f>
        <v>9.7651626180546458E-2</v>
      </c>
      <c r="E522" s="2">
        <f>MACD!F522</f>
        <v>0.1452672028875816</v>
      </c>
      <c r="F522" s="2">
        <f>'Moving Avg'!D522</f>
        <v>14.34924</v>
      </c>
      <c r="G522" s="2">
        <f>'Moving Avg'!F522</f>
        <v>14.479479999999999</v>
      </c>
      <c r="H522" s="2">
        <f>'Moving Avg'!G522</f>
        <v>14.534078000000004</v>
      </c>
      <c r="I522" s="2">
        <f>'Moving Avg'!H522</f>
        <v>15.336266500000013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</row>
    <row r="523" spans="1:12" ht="13.5" x14ac:dyDescent="0.25">
      <c r="A523" s="3">
        <f>RSI!A523</f>
        <v>43063</v>
      </c>
      <c r="B523" s="2">
        <f>RSI!B523</f>
        <v>14.3712</v>
      </c>
      <c r="C523" s="2">
        <f>RSI!I523</f>
        <v>46.500534418299466</v>
      </c>
      <c r="D523" s="2">
        <f>MACD!E523</f>
        <v>7.3794193110988004E-2</v>
      </c>
      <c r="E523" s="2">
        <f>MACD!F523</f>
        <v>0.1309726009322629</v>
      </c>
      <c r="F523" s="2">
        <f>'Moving Avg'!D523</f>
        <v>14.327279999999998</v>
      </c>
      <c r="G523" s="2">
        <f>'Moving Avg'!F523</f>
        <v>14.460019999999997</v>
      </c>
      <c r="H523" s="2">
        <f>'Moving Avg'!G523</f>
        <v>14.524696000000006</v>
      </c>
      <c r="I523" s="2">
        <f>'Moving Avg'!H523</f>
        <v>15.328831500000012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</row>
    <row r="524" spans="1:12" ht="13.5" x14ac:dyDescent="0.25">
      <c r="A524" s="3">
        <f>RSI!A524</f>
        <v>43066</v>
      </c>
      <c r="B524" s="2">
        <f>RSI!B524</f>
        <v>14.3612</v>
      </c>
      <c r="C524" s="2">
        <f>RSI!I524</f>
        <v>46.200979602558142</v>
      </c>
      <c r="D524" s="2">
        <f>MACD!E524</f>
        <v>2.4294561012489169E-2</v>
      </c>
      <c r="E524" s="2">
        <f>MACD!F524</f>
        <v>0.10963699294830816</v>
      </c>
      <c r="F524" s="2">
        <f>'Moving Avg'!D524</f>
        <v>14.30532</v>
      </c>
      <c r="G524" s="2">
        <f>'Moving Avg'!F524</f>
        <v>14.440059999999999</v>
      </c>
      <c r="H524" s="2">
        <f>'Moving Avg'!G524</f>
        <v>14.515314000000007</v>
      </c>
      <c r="I524" s="2">
        <f>'Moving Avg'!H524</f>
        <v>15.321546000000012</v>
      </c>
      <c r="J524" s="5" t="str">
        <f>OBV!F524</f>
        <v>BEARISH</v>
      </c>
      <c r="K524" s="5" t="str">
        <f>OBV!G524</f>
        <v>WEAK</v>
      </c>
      <c r="L524" s="5" t="str">
        <f>OBV!H524</f>
        <v>CONFIRMED BEARISH</v>
      </c>
    </row>
    <row r="525" spans="1:12" ht="13.5" x14ac:dyDescent="0.25">
      <c r="A525" s="3">
        <f>RSI!A525</f>
        <v>43067</v>
      </c>
      <c r="B525" s="2">
        <f>RSI!B525</f>
        <v>14.3612</v>
      </c>
      <c r="C525" s="2">
        <f>RSI!I525</f>
        <v>46.200979602558142</v>
      </c>
      <c r="D525" s="2">
        <f>MACD!E525</f>
        <v>-1.6924746882489572E-2</v>
      </c>
      <c r="E525" s="2">
        <f>MACD!F525</f>
        <v>8.4324644982148617E-2</v>
      </c>
      <c r="F525" s="2">
        <f>'Moving Avg'!D525</f>
        <v>14.3672</v>
      </c>
      <c r="G525" s="2">
        <f>'Moving Avg'!F525</f>
        <v>14.41461</v>
      </c>
      <c r="H525" s="2">
        <f>'Moving Avg'!G525</f>
        <v>14.505932000000007</v>
      </c>
      <c r="I525" s="2">
        <f>'Moving Avg'!H525</f>
        <v>15.314011000000008</v>
      </c>
      <c r="J525" s="5" t="str">
        <f>OBV!F525</f>
        <v>BEARISH</v>
      </c>
      <c r="K525" s="5" t="str">
        <f>OBV!G525</f>
        <v>WEAK</v>
      </c>
      <c r="L525" s="5" t="str">
        <f>OBV!H525</f>
        <v>BEARISH DIVERGENCE</v>
      </c>
    </row>
    <row r="526" spans="1:12" ht="13.5" x14ac:dyDescent="0.25">
      <c r="A526" s="3">
        <f>RSI!A526</f>
        <v>43068</v>
      </c>
      <c r="B526" s="2">
        <f>RSI!B526</f>
        <v>14.3612</v>
      </c>
      <c r="C526" s="2">
        <f>RSI!I526</f>
        <v>46.200979602558142</v>
      </c>
      <c r="D526" s="2">
        <f>MACD!E526</f>
        <v>-3.5868855821714618E-3</v>
      </c>
      <c r="E526" s="2">
        <f>MACD!F526</f>
        <v>6.6742338869284601E-2</v>
      </c>
      <c r="F526" s="2">
        <f>'Moving Avg'!D526</f>
        <v>14.365199999999998</v>
      </c>
      <c r="G526" s="2">
        <f>'Moving Avg'!F526</f>
        <v>14.384169999999997</v>
      </c>
      <c r="H526" s="2">
        <f>'Moving Avg'!G526</f>
        <v>14.496550000000006</v>
      </c>
      <c r="I526" s="2">
        <f>'Moving Avg'!H526</f>
        <v>15.306476000000007</v>
      </c>
      <c r="J526" s="5" t="str">
        <f>OBV!F526</f>
        <v>BEARISH</v>
      </c>
      <c r="K526" s="5" t="str">
        <f>OBV!G526</f>
        <v>WEAK</v>
      </c>
      <c r="L526" s="5" t="str">
        <f>OBV!H526</f>
        <v>CONFIRMED BEARISH</v>
      </c>
    </row>
    <row r="527" spans="1:12" ht="13.5" x14ac:dyDescent="0.25">
      <c r="A527" s="3">
        <f>RSI!A527</f>
        <v>43069</v>
      </c>
      <c r="B527" s="2">
        <f>RSI!B527</f>
        <v>14.3612</v>
      </c>
      <c r="C527" s="2">
        <f>RSI!I527</f>
        <v>46.200979602558142</v>
      </c>
      <c r="D527" s="2">
        <f>MACD!E527</f>
        <v>8.269124104197445E-3</v>
      </c>
      <c r="E527" s="2">
        <f>MACD!F527</f>
        <v>5.5047695916267174E-2</v>
      </c>
      <c r="F527" s="2">
        <f>'Moving Avg'!D527</f>
        <v>14.363199999999997</v>
      </c>
      <c r="G527" s="2">
        <f>'Moving Avg'!F527</f>
        <v>14.364709999999997</v>
      </c>
      <c r="H527" s="2">
        <f>'Moving Avg'!G527</f>
        <v>14.487168000000008</v>
      </c>
      <c r="I527" s="2">
        <f>'Moving Avg'!H527</f>
        <v>15.299440000000004</v>
      </c>
      <c r="J527" s="5" t="str">
        <f>OBV!F527</f>
        <v>BEARISH</v>
      </c>
      <c r="K527" s="5" t="str">
        <f>OBV!G527</f>
        <v>WEAK</v>
      </c>
      <c r="L527" s="5" t="str">
        <f>OBV!H527</f>
        <v>CONFIRMED BEARISH</v>
      </c>
    </row>
    <row r="528" spans="1:12" ht="13.5" x14ac:dyDescent="0.25">
      <c r="A528" s="3">
        <f>RSI!A528</f>
        <v>43073</v>
      </c>
      <c r="B528" s="2">
        <f>RSI!B528</f>
        <v>14.3612</v>
      </c>
      <c r="C528" s="2">
        <f>RSI!I528</f>
        <v>46.200979602558142</v>
      </c>
      <c r="D528" s="2">
        <f>MACD!E528</f>
        <v>1.8829027714836855E-2</v>
      </c>
      <c r="E528" s="2">
        <f>MACD!F528</f>
        <v>4.7803962275981111E-2</v>
      </c>
      <c r="F528" s="2">
        <f>'Moving Avg'!D528</f>
        <v>14.3612</v>
      </c>
      <c r="G528" s="2">
        <f>'Moving Avg'!F528</f>
        <v>14.359219999999997</v>
      </c>
      <c r="H528" s="2">
        <f>'Moving Avg'!G528</f>
        <v>14.486568000000007</v>
      </c>
      <c r="I528" s="2">
        <f>'Moving Avg'!H528</f>
        <v>15.292903000000001</v>
      </c>
      <c r="J528" s="5" t="str">
        <f>OBV!F528</f>
        <v>BEARISH</v>
      </c>
      <c r="K528" s="5" t="str">
        <f>OBV!G528</f>
        <v>WEAK</v>
      </c>
      <c r="L528" s="5" t="str">
        <f>OBV!H528</f>
        <v>CONFIRMED BEARISH</v>
      </c>
    </row>
    <row r="529" spans="1:12" ht="13.5" x14ac:dyDescent="0.25">
      <c r="A529" s="3">
        <f>RSI!A529</f>
        <v>43074</v>
      </c>
      <c r="B529" s="2">
        <f>RSI!B529</f>
        <v>13.972</v>
      </c>
      <c r="C529" s="2">
        <f>RSI!I529</f>
        <v>33.892212988608634</v>
      </c>
      <c r="D529" s="2">
        <f>MACD!E529</f>
        <v>5.554429091160884E-2</v>
      </c>
      <c r="E529" s="2">
        <f>MACD!F529</f>
        <v>4.935202800310666E-2</v>
      </c>
      <c r="F529" s="2">
        <f>'Moving Avg'!D529</f>
        <v>14.283359999999998</v>
      </c>
      <c r="G529" s="2">
        <f>'Moving Avg'!F529</f>
        <v>14.334269999999995</v>
      </c>
      <c r="H529" s="2">
        <f>'Moving Avg'!G529</f>
        <v>14.477986000000008</v>
      </c>
      <c r="I529" s="2">
        <f>'Moving Avg'!H529</f>
        <v>15.284470000000001</v>
      </c>
      <c r="J529" s="5" t="str">
        <f>OBV!F529</f>
        <v>BEARISH</v>
      </c>
      <c r="K529" s="5" t="str">
        <f>OBV!G529</f>
        <v>WEAK</v>
      </c>
      <c r="L529" s="5" t="str">
        <f>OBV!H529</f>
        <v>CONFIRMED BEARISH</v>
      </c>
    </row>
    <row r="530" spans="1:12" ht="13.5" x14ac:dyDescent="0.25">
      <c r="A530" s="3">
        <f>RSI!A530</f>
        <v>43075</v>
      </c>
      <c r="B530" s="2">
        <f>RSI!B530</f>
        <v>14.8003</v>
      </c>
      <c r="C530" s="2">
        <f>RSI!I530</f>
        <v>58.954776519536402</v>
      </c>
      <c r="D530" s="2">
        <f>MACD!E530</f>
        <v>-3.6484426423244898E-2</v>
      </c>
      <c r="E530" s="2">
        <f>MACD!F530</f>
        <v>3.218473711783635E-2</v>
      </c>
      <c r="F530" s="2">
        <f>'Moving Avg'!D530</f>
        <v>14.371180000000001</v>
      </c>
      <c r="G530" s="2">
        <f>'Moving Avg'!F530</f>
        <v>14.355724999999996</v>
      </c>
      <c r="H530" s="2">
        <f>'Moving Avg'!G530</f>
        <v>14.485970000000007</v>
      </c>
      <c r="I530" s="2">
        <f>'Moving Avg'!H530</f>
        <v>15.280278000000001</v>
      </c>
      <c r="J530" s="5" t="str">
        <f>OBV!F530</f>
        <v>BULLISH</v>
      </c>
      <c r="K530" s="5" t="str">
        <f>OBV!G530</f>
        <v>STRONG</v>
      </c>
      <c r="L530" s="5" t="str">
        <f>OBV!H530</f>
        <v>CONFIRMED BULLISH</v>
      </c>
    </row>
    <row r="531" spans="1:12" ht="13.5" x14ac:dyDescent="0.25">
      <c r="A531" s="3">
        <f>RSI!A531</f>
        <v>43076</v>
      </c>
      <c r="B531" s="2">
        <f>RSI!B531</f>
        <v>15.459</v>
      </c>
      <c r="C531" s="2">
        <f>RSI!I531</f>
        <v>69.015024992953386</v>
      </c>
      <c r="D531" s="2">
        <f>MACD!E531</f>
        <v>-0.11635496648419164</v>
      </c>
      <c r="E531" s="2">
        <f>MACD!F531</f>
        <v>2.4767963974307514E-3</v>
      </c>
      <c r="F531" s="2">
        <f>'Moving Avg'!D531</f>
        <v>14.59074</v>
      </c>
      <c r="G531" s="2">
        <f>'Moving Avg'!F531</f>
        <v>14.410114999999996</v>
      </c>
      <c r="H531" s="2">
        <f>'Moving Avg'!G531</f>
        <v>14.515710000000006</v>
      </c>
      <c r="I531" s="2">
        <f>'Moving Avg'!H531</f>
        <v>15.279379499999997</v>
      </c>
      <c r="J531" s="5" t="str">
        <f>OBV!F531</f>
        <v>BULLISH</v>
      </c>
      <c r="K531" s="5" t="str">
        <f>OBV!G531</f>
        <v>STRONG</v>
      </c>
      <c r="L531" s="5" t="str">
        <f>OBV!H531</f>
        <v>CONFIRMED BULLISH</v>
      </c>
    </row>
    <row r="532" spans="1:12" ht="13.5" x14ac:dyDescent="0.25">
      <c r="A532" s="3">
        <f>RSI!A532</f>
        <v>43077</v>
      </c>
      <c r="B532" s="2">
        <f>RSI!B532</f>
        <v>16.3872</v>
      </c>
      <c r="C532" s="2">
        <f>RSI!I532</f>
        <v>77.415377380694736</v>
      </c>
      <c r="D532" s="2">
        <f>MACD!E532</f>
        <v>-0.25875775466317741</v>
      </c>
      <c r="E532" s="2">
        <f>MACD!F532</f>
        <v>-4.9770113814690882E-2</v>
      </c>
      <c r="F532" s="2">
        <f>'Moving Avg'!D532</f>
        <v>14.995940000000001</v>
      </c>
      <c r="G532" s="2">
        <f>'Moving Avg'!F532</f>
        <v>14.510915000000001</v>
      </c>
      <c r="H532" s="2">
        <f>'Moving Avg'!G532</f>
        <v>14.555630000000006</v>
      </c>
      <c r="I532" s="2">
        <f>'Moving Avg'!H532</f>
        <v>15.279978499999997</v>
      </c>
      <c r="J532" s="5" t="str">
        <f>OBV!F532</f>
        <v>BULLISH</v>
      </c>
      <c r="K532" s="5" t="str">
        <f>OBV!G532</f>
        <v>STRONG</v>
      </c>
      <c r="L532" s="5" t="str">
        <f>OBV!H532</f>
        <v>CONFIRMED BULLISH</v>
      </c>
    </row>
    <row r="533" spans="1:12" ht="13.5" x14ac:dyDescent="0.25">
      <c r="A533" s="3">
        <f>RSI!A533</f>
        <v>43080</v>
      </c>
      <c r="B533" s="2">
        <f>RSI!B533</f>
        <v>16.926100000000002</v>
      </c>
      <c r="C533" s="2">
        <f>RSI!I533</f>
        <v>80.688831193975716</v>
      </c>
      <c r="D533" s="2">
        <f>MACD!E533</f>
        <v>-0.43027096187277358</v>
      </c>
      <c r="E533" s="2">
        <f>MACD!F533</f>
        <v>-0.12587028342630743</v>
      </c>
      <c r="F533" s="2">
        <f>'Moving Avg'!D533</f>
        <v>15.50892</v>
      </c>
      <c r="G533" s="2">
        <f>'Moving Avg'!F533</f>
        <v>14.638659999999998</v>
      </c>
      <c r="H533" s="2">
        <f>'Moving Avg'!G533</f>
        <v>14.606328000000005</v>
      </c>
      <c r="I533" s="2">
        <f>'Moving Avg'!H533</f>
        <v>15.283271999999997</v>
      </c>
      <c r="J533" s="5" t="str">
        <f>OBV!F533</f>
        <v>BULLISH</v>
      </c>
      <c r="K533" s="5" t="str">
        <f>OBV!G533</f>
        <v>STRONG</v>
      </c>
      <c r="L533" s="5" t="str">
        <f>OBV!H533</f>
        <v>CONFIRMED BULLISH</v>
      </c>
    </row>
    <row r="534" spans="1:12" ht="13.5" x14ac:dyDescent="0.25">
      <c r="A534" s="3">
        <f>RSI!A534</f>
        <v>43081</v>
      </c>
      <c r="B534" s="2">
        <f>RSI!B534</f>
        <v>16.4071</v>
      </c>
      <c r="C534" s="2">
        <f>RSI!I534</f>
        <v>70.144250465693773</v>
      </c>
      <c r="D534" s="2">
        <f>MACD!E534</f>
        <v>-0.55195372009256793</v>
      </c>
      <c r="E534" s="2">
        <f>MACD!F534</f>
        <v>-0.21108697075955954</v>
      </c>
      <c r="F534" s="2">
        <f>'Moving Avg'!D534</f>
        <v>15.995940000000001</v>
      </c>
      <c r="G534" s="2">
        <f>'Moving Avg'!F534</f>
        <v>14.750435000000001</v>
      </c>
      <c r="H534" s="2">
        <f>'Moving Avg'!G534</f>
        <v>14.646646000000008</v>
      </c>
      <c r="I534" s="2">
        <f>'Moving Avg'!H534</f>
        <v>15.285966499999995</v>
      </c>
      <c r="J534" s="5" t="str">
        <f>OBV!F534</f>
        <v>BULLISH</v>
      </c>
      <c r="K534" s="5" t="str">
        <f>OBV!G534</f>
        <v>STRONG</v>
      </c>
      <c r="L534" s="5" t="str">
        <f>OBV!H534</f>
        <v>CONFIRMED BULLISH</v>
      </c>
    </row>
    <row r="535" spans="1:12" ht="13.5" x14ac:dyDescent="0.25">
      <c r="A535" s="3">
        <f>RSI!A535</f>
        <v>43082</v>
      </c>
      <c r="B535" s="2">
        <f>RSI!B535</f>
        <v>16.856200000000001</v>
      </c>
      <c r="C535" s="2">
        <f>RSI!I535</f>
        <v>73.385381021297789</v>
      </c>
      <c r="D535" s="2">
        <f>MACD!E535</f>
        <v>-0.69758090992183597</v>
      </c>
      <c r="E535" s="2">
        <f>MACD!F535</f>
        <v>-0.30838575859201484</v>
      </c>
      <c r="F535" s="2">
        <f>'Moving Avg'!D535</f>
        <v>16.407119999999999</v>
      </c>
      <c r="G535" s="2">
        <f>'Moving Avg'!F535</f>
        <v>14.884665000000002</v>
      </c>
      <c r="H535" s="2">
        <f>'Moving Avg'!G535</f>
        <v>14.686964000000007</v>
      </c>
      <c r="I535" s="2">
        <f>'Moving Avg'!H535</f>
        <v>15.290407499999993</v>
      </c>
      <c r="J535" s="5" t="str">
        <f>OBV!F535</f>
        <v>BULLISH</v>
      </c>
      <c r="K535" s="5" t="str">
        <f>OBV!G535</f>
        <v>STRONG</v>
      </c>
      <c r="L535" s="5" t="str">
        <f>OBV!H535</f>
        <v>CONFIRMED BULLISH</v>
      </c>
    </row>
    <row r="536" spans="1:12" ht="13.5" x14ac:dyDescent="0.25">
      <c r="A536" s="3">
        <f>RSI!A536</f>
        <v>43083</v>
      </c>
      <c r="B536" s="2">
        <f>RSI!B536</f>
        <v>16.856200000000001</v>
      </c>
      <c r="C536" s="2">
        <f>RSI!I536</f>
        <v>73.385381021297789</v>
      </c>
      <c r="D536" s="2">
        <f>MACD!E536</f>
        <v>-0.83215969500263576</v>
      </c>
      <c r="E536" s="2">
        <f>MACD!F536</f>
        <v>-0.41314054587413906</v>
      </c>
      <c r="F536" s="2">
        <f>'Moving Avg'!D536</f>
        <v>16.68656</v>
      </c>
      <c r="G536" s="2">
        <f>'Moving Avg'!F536</f>
        <v>15.003424999999998</v>
      </c>
      <c r="H536" s="2">
        <f>'Moving Avg'!G536</f>
        <v>14.727282000000004</v>
      </c>
      <c r="I536" s="2">
        <f>'Moving Avg'!H536</f>
        <v>15.294848499999993</v>
      </c>
      <c r="J536" s="5" t="str">
        <f>OBV!F536</f>
        <v>BULLISH</v>
      </c>
      <c r="K536" s="5" t="str">
        <f>OBV!G536</f>
        <v>STRONG</v>
      </c>
      <c r="L536" s="5" t="str">
        <f>OBV!H536</f>
        <v>CONFIRMED BULLISH</v>
      </c>
    </row>
    <row r="537" spans="1:12" ht="13.5" x14ac:dyDescent="0.25">
      <c r="A537" s="3">
        <f>RSI!A537</f>
        <v>43084</v>
      </c>
      <c r="B537" s="2">
        <f>RSI!B537</f>
        <v>16.856200000000001</v>
      </c>
      <c r="C537" s="2">
        <f>RSI!I537</f>
        <v>73.385381021297775</v>
      </c>
      <c r="D537" s="2">
        <f>MACD!E537</f>
        <v>-0.95654866114853299</v>
      </c>
      <c r="E537" s="2">
        <f>MACD!F537</f>
        <v>-0.52182216892901789</v>
      </c>
      <c r="F537" s="2">
        <f>'Moving Avg'!D537</f>
        <v>16.780360000000002</v>
      </c>
      <c r="G537" s="2">
        <f>'Moving Avg'!F537</f>
        <v>15.122184999999998</v>
      </c>
      <c r="H537" s="2">
        <f>'Moving Avg'!G537</f>
        <v>14.776384000000002</v>
      </c>
      <c r="I537" s="2">
        <f>'Moving Avg'!H537</f>
        <v>15.299189499999994</v>
      </c>
      <c r="J537" s="5" t="str">
        <f>OBV!F537</f>
        <v>BULLISH</v>
      </c>
      <c r="K537" s="5" t="str">
        <f>OBV!G537</f>
        <v>STRONG</v>
      </c>
      <c r="L537" s="5" t="str">
        <f>OBV!H537</f>
        <v>CONFIRMED BULLISH</v>
      </c>
    </row>
    <row r="538" spans="1:12" ht="13.5" x14ac:dyDescent="0.25">
      <c r="A538" s="3">
        <f>RSI!A538</f>
        <v>43087</v>
      </c>
      <c r="B538" s="2">
        <f>RSI!B538</f>
        <v>16.357199999999999</v>
      </c>
      <c r="C538" s="2">
        <f>RSI!I538</f>
        <v>63.777116189594132</v>
      </c>
      <c r="D538" s="2">
        <f>MACD!E538</f>
        <v>-1.034573649882228</v>
      </c>
      <c r="E538" s="2">
        <f>MACD!F538</f>
        <v>-0.62437246511965994</v>
      </c>
      <c r="F538" s="2">
        <f>'Moving Avg'!D538</f>
        <v>16.66658</v>
      </c>
      <c r="G538" s="2">
        <f>'Moving Avg'!F538</f>
        <v>15.215994999999998</v>
      </c>
      <c r="H538" s="2">
        <f>'Moving Avg'!G538</f>
        <v>14.824088000000003</v>
      </c>
      <c r="I538" s="2">
        <f>'Moving Avg'!H538</f>
        <v>15.299638499999991</v>
      </c>
      <c r="J538" s="5" t="str">
        <f>OBV!F538</f>
        <v>BEARISH</v>
      </c>
      <c r="K538" s="5" t="str">
        <f>OBV!G538</f>
        <v>NEUTRAL</v>
      </c>
      <c r="L538" s="5" t="str">
        <f>OBV!H538</f>
        <v>CONFIRMED BEARISH</v>
      </c>
    </row>
    <row r="539" spans="1:12" ht="13.5" x14ac:dyDescent="0.25">
      <c r="A539" s="3">
        <f>RSI!A539</f>
        <v>43088</v>
      </c>
      <c r="B539" s="2">
        <f>RSI!B539</f>
        <v>16.357199999999999</v>
      </c>
      <c r="C539" s="2">
        <f>RSI!I539</f>
        <v>63.777116189594132</v>
      </c>
      <c r="D539" s="2">
        <f>MACD!E539</f>
        <v>-1.1665376877803411</v>
      </c>
      <c r="E539" s="2">
        <f>MACD!F539</f>
        <v>-0.73280550965179625</v>
      </c>
      <c r="F539" s="2">
        <f>'Moving Avg'!D539</f>
        <v>16.656600000000005</v>
      </c>
      <c r="G539" s="2">
        <f>'Moving Avg'!F539</f>
        <v>15.310304999999996</v>
      </c>
      <c r="H539" s="2">
        <f>'Moving Avg'!G539</f>
        <v>14.867800000000003</v>
      </c>
      <c r="I539" s="2">
        <f>'Moving Avg'!H539</f>
        <v>15.300087499999988</v>
      </c>
      <c r="J539" s="5" t="str">
        <f>OBV!F539</f>
        <v>BULLISH</v>
      </c>
      <c r="K539" s="5" t="str">
        <f>OBV!G539</f>
        <v>NEUTRAL</v>
      </c>
      <c r="L539" s="5" t="str">
        <f>OBV!H539</f>
        <v>BULLISH DIVERGENCE</v>
      </c>
    </row>
    <row r="540" spans="1:12" ht="13.5" x14ac:dyDescent="0.25">
      <c r="A540" s="3">
        <f>RSI!A540</f>
        <v>43089</v>
      </c>
      <c r="B540" s="2">
        <f>RSI!B540</f>
        <v>15.8682</v>
      </c>
      <c r="C540" s="2">
        <f>RSI!I540</f>
        <v>55.516123712974277</v>
      </c>
      <c r="D540" s="2">
        <f>MACD!E540</f>
        <v>-1.1201632139081461</v>
      </c>
      <c r="E540" s="2">
        <f>MACD!F540</f>
        <v>-0.81027705050306631</v>
      </c>
      <c r="F540" s="2">
        <f>'Moving Avg'!D540</f>
        <v>16.459</v>
      </c>
      <c r="G540" s="2">
        <f>'Moving Avg'!F540</f>
        <v>15.401124999999997</v>
      </c>
      <c r="H540" s="2">
        <f>'Moving Avg'!G540</f>
        <v>14.901931999999999</v>
      </c>
      <c r="I540" s="2">
        <f>'Moving Avg'!H540</f>
        <v>15.297093499999987</v>
      </c>
      <c r="J540" s="5" t="str">
        <f>OBV!F540</f>
        <v>BEARISH</v>
      </c>
      <c r="K540" s="5" t="str">
        <f>OBV!G540</f>
        <v>NEUTRAL</v>
      </c>
      <c r="L540" s="5" t="str">
        <f>OBV!H540</f>
        <v>CONFIRMED BEARISH</v>
      </c>
    </row>
    <row r="541" spans="1:12" ht="13.5" x14ac:dyDescent="0.25">
      <c r="A541" s="3">
        <f>RSI!A541</f>
        <v>43090</v>
      </c>
      <c r="B541" s="2">
        <f>RSI!B541</f>
        <v>15.698499999999999</v>
      </c>
      <c r="C541" s="2">
        <f>RSI!I541</f>
        <v>52.95274094568591</v>
      </c>
      <c r="D541" s="2">
        <f>MACD!E541</f>
        <v>-0.96932551256773003</v>
      </c>
      <c r="E541" s="2">
        <f>MACD!F541</f>
        <v>-0.84208674291599916</v>
      </c>
      <c r="F541" s="2">
        <f>'Moving Avg'!D541</f>
        <v>16.227460000000001</v>
      </c>
      <c r="G541" s="2">
        <f>'Moving Avg'!F541</f>
        <v>15.467489999999998</v>
      </c>
      <c r="H541" s="2">
        <f>'Moving Avg'!G541</f>
        <v>14.936461999999999</v>
      </c>
      <c r="I541" s="2">
        <f>'Moving Avg'!H541</f>
        <v>15.293250999999987</v>
      </c>
      <c r="J541" s="5" t="str">
        <f>OBV!F541</f>
        <v>BEARISH</v>
      </c>
      <c r="K541" s="5" t="str">
        <f>OBV!G541</f>
        <v>WEAK</v>
      </c>
      <c r="L541" s="5" t="str">
        <f>OBV!H541</f>
        <v>CONFIRMED BEARISH</v>
      </c>
    </row>
    <row r="542" spans="1:12" ht="13.5" x14ac:dyDescent="0.25">
      <c r="A542" s="3">
        <f>RSI!A542</f>
        <v>43091</v>
      </c>
      <c r="B542" s="2">
        <f>RSI!B542</f>
        <v>15.708500000000001</v>
      </c>
      <c r="C542" s="2">
        <f>RSI!I542</f>
        <v>53.090196022453924</v>
      </c>
      <c r="D542" s="2">
        <f>MACD!E542</f>
        <v>-0.70077146721478201</v>
      </c>
      <c r="E542" s="2">
        <f>MACD!F542</f>
        <v>-0.81382368777575576</v>
      </c>
      <c r="F542" s="2">
        <f>'Moving Avg'!D542</f>
        <v>15.997919999999999</v>
      </c>
      <c r="G542" s="2">
        <f>'Moving Avg'!F542</f>
        <v>15.534355000000001</v>
      </c>
      <c r="H542" s="2">
        <f>'Moving Avg'!G542</f>
        <v>14.971191999999999</v>
      </c>
      <c r="I542" s="2">
        <f>'Moving Avg'!H542</f>
        <v>15.289957499999987</v>
      </c>
      <c r="J542" s="5" t="str">
        <f>OBV!F542</f>
        <v>BEARISH</v>
      </c>
      <c r="K542" s="5" t="str">
        <f>OBV!G542</f>
        <v>WEAK</v>
      </c>
      <c r="L542" s="5" t="str">
        <f>OBV!H542</f>
        <v>CONFIRMED BEARISH</v>
      </c>
    </row>
    <row r="543" spans="1:12" ht="13.5" x14ac:dyDescent="0.25">
      <c r="A543" s="3">
        <f>RSI!A543</f>
        <v>43094</v>
      </c>
      <c r="B543" s="2">
        <f>RSI!B543</f>
        <v>15.468999999999999</v>
      </c>
      <c r="C543" s="2">
        <f>RSI!I543</f>
        <v>49.36988877801663</v>
      </c>
      <c r="D543" s="2">
        <f>MACD!E543</f>
        <v>-0.37399697051700365</v>
      </c>
      <c r="E543" s="2">
        <f>MACD!F543</f>
        <v>-0.72585834432400542</v>
      </c>
      <c r="F543" s="2">
        <f>'Moving Avg'!D543</f>
        <v>15.82028</v>
      </c>
      <c r="G543" s="2">
        <f>'Moving Avg'!F543</f>
        <v>15.589245000000002</v>
      </c>
      <c r="H543" s="2">
        <f>'Moving Avg'!G543</f>
        <v>14.997737999999996</v>
      </c>
      <c r="I543" s="2">
        <f>'Moving Avg'!H543</f>
        <v>15.285466499999989</v>
      </c>
      <c r="J543" s="5" t="str">
        <f>OBV!F543</f>
        <v>BEARISH</v>
      </c>
      <c r="K543" s="5" t="str">
        <f>OBV!G543</f>
        <v>WEAK</v>
      </c>
      <c r="L543" s="5" t="str">
        <f>OBV!H543</f>
        <v>CONFIRMED BEARISH</v>
      </c>
    </row>
    <row r="544" spans="1:12" ht="13.5" x14ac:dyDescent="0.25">
      <c r="A544" s="3">
        <f>RSI!A544</f>
        <v>43095</v>
      </c>
      <c r="B544" s="2">
        <f>RSI!B544</f>
        <v>15.958</v>
      </c>
      <c r="C544" s="2">
        <f>RSI!I544</f>
        <v>56.129545445368336</v>
      </c>
      <c r="D544" s="2">
        <f>MACD!E544</f>
        <v>-0.21317823982197126</v>
      </c>
      <c r="E544" s="2">
        <f>MACD!F544</f>
        <v>-0.62332232342359861</v>
      </c>
      <c r="F544" s="2">
        <f>'Moving Avg'!D544</f>
        <v>15.740440000000001</v>
      </c>
      <c r="G544" s="2">
        <f>'Moving Avg'!F544</f>
        <v>15.669085000000004</v>
      </c>
      <c r="H544" s="2">
        <f>'Moving Avg'!G544</f>
        <v>15.037457999999997</v>
      </c>
      <c r="I544" s="2">
        <f>'Moving Avg'!H544</f>
        <v>15.283420499999988</v>
      </c>
      <c r="J544" s="5" t="str">
        <f>OBV!F544</f>
        <v>BEARISH</v>
      </c>
      <c r="K544" s="5" t="str">
        <f>OBV!G544</f>
        <v>WEAK</v>
      </c>
      <c r="L544" s="5" t="str">
        <f>OBV!H544</f>
        <v>CONFIRMED BEARISH</v>
      </c>
    </row>
    <row r="545" spans="1:12" ht="13.5" x14ac:dyDescent="0.25">
      <c r="A545" s="3">
        <f>RSI!A545</f>
        <v>43096</v>
      </c>
      <c r="B545" s="2">
        <f>RSI!B545</f>
        <v>16.466999999999999</v>
      </c>
      <c r="C545" s="2">
        <f>RSI!I545</f>
        <v>61.840538140862989</v>
      </c>
      <c r="D545" s="2">
        <f>MACD!E545</f>
        <v>-4.8244724436150577E-2</v>
      </c>
      <c r="E545" s="2">
        <f>MACD!F545</f>
        <v>-0.50830680362610903</v>
      </c>
      <c r="F545" s="2">
        <f>'Moving Avg'!D545</f>
        <v>15.860199999999997</v>
      </c>
      <c r="G545" s="2">
        <f>'Moving Avg'!F545</f>
        <v>15.774375000000001</v>
      </c>
      <c r="H545" s="2">
        <f>'Moving Avg'!G545</f>
        <v>15.074981999999999</v>
      </c>
      <c r="I545" s="2">
        <f>'Moving Avg'!H545</f>
        <v>15.283919499999991</v>
      </c>
      <c r="J545" s="5" t="str">
        <f>OBV!F545</f>
        <v>BULLISH</v>
      </c>
      <c r="K545" s="5" t="str">
        <f>OBV!G545</f>
        <v>STRONG</v>
      </c>
      <c r="L545" s="5" t="str">
        <f>OBV!H545</f>
        <v>CONFIRMED BULLISH</v>
      </c>
    </row>
    <row r="546" spans="1:12" ht="13.5" x14ac:dyDescent="0.25">
      <c r="A546" s="3">
        <f>RSI!A546</f>
        <v>43097</v>
      </c>
      <c r="B546" s="2">
        <f>RSI!B546</f>
        <v>16.766400000000001</v>
      </c>
      <c r="C546" s="2">
        <f>RSI!I546</f>
        <v>64.747554138527732</v>
      </c>
      <c r="D546" s="2">
        <f>MACD!E546</f>
        <v>6.3784038039189639E-2</v>
      </c>
      <c r="E546" s="2">
        <f>MACD!F546</f>
        <v>-0.39388863529304929</v>
      </c>
      <c r="F546" s="2">
        <f>'Moving Avg'!D546</f>
        <v>16.073779999999999</v>
      </c>
      <c r="G546" s="2">
        <f>'Moving Avg'!F546</f>
        <v>15.894634999999999</v>
      </c>
      <c r="H546" s="2">
        <f>'Moving Avg'!G546</f>
        <v>15.105519999999995</v>
      </c>
      <c r="I546" s="2">
        <f>'Moving Avg'!H546</f>
        <v>15.285915499999989</v>
      </c>
      <c r="J546" s="5" t="str">
        <f>OBV!F546</f>
        <v>BULLISH</v>
      </c>
      <c r="K546" s="5" t="str">
        <f>OBV!G546</f>
        <v>STRONG</v>
      </c>
      <c r="L546" s="5" t="str">
        <f>OBV!H546</f>
        <v>CONFIRMED BULLISH</v>
      </c>
    </row>
    <row r="547" spans="1:12" ht="13.5" x14ac:dyDescent="0.25">
      <c r="A547" s="3">
        <f>RSI!A547</f>
        <v>43098</v>
      </c>
      <c r="B547" s="2">
        <f>RSI!B547</f>
        <v>17.205500000000001</v>
      </c>
      <c r="C547" s="2">
        <f>RSI!I547</f>
        <v>68.533620958995144</v>
      </c>
      <c r="D547" s="2">
        <f>MACD!E547</f>
        <v>0.1193264127644369</v>
      </c>
      <c r="E547" s="2">
        <f>MACD!F547</f>
        <v>-0.29124562568155205</v>
      </c>
      <c r="F547" s="2">
        <f>'Moving Avg'!D547</f>
        <v>16.373179999999998</v>
      </c>
      <c r="G547" s="2">
        <f>'Moving Avg'!F547</f>
        <v>16.036849999999998</v>
      </c>
      <c r="H547" s="2">
        <f>'Moving Avg'!G547</f>
        <v>15.146037999999997</v>
      </c>
      <c r="I547" s="2">
        <f>'Moving Avg'!H547</f>
        <v>15.29374949999999</v>
      </c>
      <c r="J547" s="5" t="str">
        <f>OBV!F547</f>
        <v>BULLISH</v>
      </c>
      <c r="K547" s="5" t="str">
        <f>OBV!G547</f>
        <v>STRONG</v>
      </c>
      <c r="L547" s="5" t="str">
        <f>OBV!H547</f>
        <v>CONFIRMED BULLISH</v>
      </c>
    </row>
    <row r="548" spans="1:12" ht="13.5" x14ac:dyDescent="0.25">
      <c r="A548" s="3">
        <f>RSI!A548</f>
        <v>43102</v>
      </c>
      <c r="B548" s="2">
        <f>RSI!B548</f>
        <v>17.175599999999999</v>
      </c>
      <c r="C548" s="2">
        <f>RSI!I548</f>
        <v>67.998085612102756</v>
      </c>
      <c r="D548" s="2">
        <f>MACD!E548</f>
        <v>8.2947630423653607E-2</v>
      </c>
      <c r="E548" s="2">
        <f>MACD!F548</f>
        <v>-0.21640697446051094</v>
      </c>
      <c r="F548" s="2">
        <f>'Moving Avg'!D548</f>
        <v>16.714500000000001</v>
      </c>
      <c r="G548" s="2">
        <f>'Moving Avg'!F548</f>
        <v>16.177569999999999</v>
      </c>
      <c r="H548" s="2">
        <f>'Moving Avg'!G548</f>
        <v>15.185359999999998</v>
      </c>
      <c r="I548" s="2">
        <f>'Moving Avg'!H548</f>
        <v>15.300485999999989</v>
      </c>
      <c r="J548" s="5" t="str">
        <f>OBV!F548</f>
        <v>BULLISH</v>
      </c>
      <c r="K548" s="5" t="str">
        <f>OBV!G548</f>
        <v>STRONG</v>
      </c>
      <c r="L548" s="5" t="str">
        <f>OBV!H548</f>
        <v>CONFIRMED BULLISH</v>
      </c>
    </row>
    <row r="549" spans="1:12" ht="13.5" x14ac:dyDescent="0.25">
      <c r="A549" s="3">
        <f>RSI!A549</f>
        <v>43103</v>
      </c>
      <c r="B549" s="2">
        <f>RSI!B549</f>
        <v>16.766400000000001</v>
      </c>
      <c r="C549" s="2">
        <f>RSI!I549</f>
        <v>60.9756172982474</v>
      </c>
      <c r="D549" s="2">
        <f>MACD!E549</f>
        <v>7.448507867034948E-2</v>
      </c>
      <c r="E549" s="2">
        <f>MACD!F549</f>
        <v>-0.15822856383433886</v>
      </c>
      <c r="F549" s="2">
        <f>'Moving Avg'!D549</f>
        <v>16.876180000000002</v>
      </c>
      <c r="G549" s="2">
        <f>'Moving Avg'!F549</f>
        <v>16.31729</v>
      </c>
      <c r="H549" s="2">
        <f>'Moving Avg'!G549</f>
        <v>15.216497999999994</v>
      </c>
      <c r="I549" s="2">
        <f>'Moving Avg'!H549</f>
        <v>15.305176499999989</v>
      </c>
      <c r="J549" s="5" t="str">
        <f>OBV!F549</f>
        <v>BULLISH</v>
      </c>
      <c r="K549" s="5" t="str">
        <f>OBV!G549</f>
        <v>STRONG</v>
      </c>
      <c r="L549" s="5" t="str">
        <f>OBV!H549</f>
        <v>CONFIRMED BULLISH</v>
      </c>
    </row>
    <row r="550" spans="1:12" ht="13.5" x14ac:dyDescent="0.25">
      <c r="A550" s="3">
        <f>RSI!A550</f>
        <v>43104</v>
      </c>
      <c r="B550" s="2">
        <f>RSI!B550</f>
        <v>16.776399999999999</v>
      </c>
      <c r="C550" s="2">
        <f>RSI!I550</f>
        <v>61.081396287116441</v>
      </c>
      <c r="D550" s="2">
        <f>MACD!E550</f>
        <v>-1.3628716334892488E-2</v>
      </c>
      <c r="E550" s="2">
        <f>MACD!F550</f>
        <v>-0.12930859433444961</v>
      </c>
      <c r="F550" s="2">
        <f>'Moving Avg'!D550</f>
        <v>16.93806</v>
      </c>
      <c r="G550" s="2">
        <f>'Moving Avg'!F550</f>
        <v>16.416094999999995</v>
      </c>
      <c r="H550" s="2">
        <f>'Moving Avg'!G550</f>
        <v>15.247835999999996</v>
      </c>
      <c r="I550" s="2">
        <f>'Moving Avg'!H550</f>
        <v>15.307721499999989</v>
      </c>
      <c r="J550" s="5" t="str">
        <f>OBV!F550</f>
        <v>BULLISH</v>
      </c>
      <c r="K550" s="5" t="str">
        <f>OBV!G550</f>
        <v>STRONG</v>
      </c>
      <c r="L550" s="5" t="str">
        <f>OBV!H550</f>
        <v>CONFIRMED BULLISH</v>
      </c>
    </row>
    <row r="551" spans="1:12" ht="13.5" x14ac:dyDescent="0.25">
      <c r="A551" s="3">
        <f>RSI!A551</f>
        <v>43105</v>
      </c>
      <c r="B551" s="2">
        <f>RSI!B551</f>
        <v>17.195499999999999</v>
      </c>
      <c r="C551" s="2">
        <f>RSI!I551</f>
        <v>65.323671348326201</v>
      </c>
      <c r="D551" s="2">
        <f>MACD!E551</f>
        <v>-0.15001042220697869</v>
      </c>
      <c r="E551" s="2">
        <f>MACD!F551</f>
        <v>-0.13344895990895544</v>
      </c>
      <c r="F551" s="2">
        <f>'Moving Avg'!D551</f>
        <v>17.023879999999998</v>
      </c>
      <c r="G551" s="2">
        <f>'Moving Avg'!F551</f>
        <v>16.502919999999996</v>
      </c>
      <c r="H551" s="2">
        <f>'Moving Avg'!G551</f>
        <v>15.296337999999999</v>
      </c>
      <c r="I551" s="2">
        <f>'Moving Avg'!H551</f>
        <v>15.314607499999989</v>
      </c>
      <c r="J551" s="5" t="str">
        <f>OBV!F551</f>
        <v>BULLISH</v>
      </c>
      <c r="K551" s="5" t="str">
        <f>OBV!G551</f>
        <v>STRONG</v>
      </c>
      <c r="L551" s="5" t="str">
        <f>OBV!H551</f>
        <v>CONFIRMED BULLISH</v>
      </c>
    </row>
    <row r="552" spans="1:12" ht="13.5" x14ac:dyDescent="0.25">
      <c r="A552" s="3">
        <f>RSI!A552</f>
        <v>43108</v>
      </c>
      <c r="B552" s="2">
        <f>RSI!B552</f>
        <v>18.203499999999998</v>
      </c>
      <c r="C552" s="2">
        <f>RSI!I552</f>
        <v>72.958508385716129</v>
      </c>
      <c r="D552" s="2">
        <f>MACD!E552</f>
        <v>-0.34534069977391901</v>
      </c>
      <c r="E552" s="2">
        <f>MACD!F552</f>
        <v>-0.17582730788194817</v>
      </c>
      <c r="F552" s="2">
        <f>'Moving Avg'!D552</f>
        <v>17.223480000000002</v>
      </c>
      <c r="G552" s="2">
        <f>'Moving Avg'!F552</f>
        <v>16.593735000000002</v>
      </c>
      <c r="H552" s="2">
        <f>'Moving Avg'!G552</f>
        <v>15.3652</v>
      </c>
      <c r="I552" s="2">
        <f>'Moving Avg'!H552</f>
        <v>15.323838999999991</v>
      </c>
      <c r="J552" s="5" t="str">
        <f>OBV!F552</f>
        <v>BULLISH</v>
      </c>
      <c r="K552" s="5" t="str">
        <f>OBV!G552</f>
        <v>STRONG</v>
      </c>
      <c r="L552" s="5" t="str">
        <f>OBV!H552</f>
        <v>CONFIRMED BULLISH</v>
      </c>
    </row>
    <row r="553" spans="1:12" ht="13.5" x14ac:dyDescent="0.25">
      <c r="A553" s="3">
        <f>RSI!A553</f>
        <v>43109</v>
      </c>
      <c r="B553" s="2">
        <f>RSI!B553</f>
        <v>19.211500000000001</v>
      </c>
      <c r="C553" s="2">
        <f>RSI!I553</f>
        <v>78.141415054043847</v>
      </c>
      <c r="D553" s="2">
        <f>MACD!E553</f>
        <v>-0.63438760442295461</v>
      </c>
      <c r="E553" s="2">
        <f>MACD!F553</f>
        <v>-0.26753936719014948</v>
      </c>
      <c r="F553" s="2">
        <f>'Moving Avg'!D553</f>
        <v>17.630659999999999</v>
      </c>
      <c r="G553" s="2">
        <f>'Moving Avg'!F553</f>
        <v>16.708005000000004</v>
      </c>
      <c r="H553" s="2">
        <f>'Moving Avg'!G553</f>
        <v>15.454221999999998</v>
      </c>
      <c r="I553" s="2">
        <f>'Moving Avg'!H553</f>
        <v>15.338110499999992</v>
      </c>
      <c r="J553" s="5" t="str">
        <f>OBV!F553</f>
        <v>BULLISH</v>
      </c>
      <c r="K553" s="5" t="str">
        <f>OBV!G553</f>
        <v>STRONG</v>
      </c>
      <c r="L553" s="5" t="str">
        <f>OBV!H553</f>
        <v>CONFIRMED BULLISH</v>
      </c>
    </row>
    <row r="554" spans="1:12" ht="13.5" x14ac:dyDescent="0.25">
      <c r="A554" s="3">
        <f>RSI!A554</f>
        <v>43110</v>
      </c>
      <c r="B554" s="2">
        <f>RSI!B554</f>
        <v>19.201499999999999</v>
      </c>
      <c r="C554" s="2">
        <f>RSI!I554</f>
        <v>77.981731654180038</v>
      </c>
      <c r="D554" s="2">
        <f>MACD!E554</f>
        <v>-0.82029742881268142</v>
      </c>
      <c r="E554" s="2">
        <f>MACD!F554</f>
        <v>-0.37809097951465587</v>
      </c>
      <c r="F554" s="2">
        <f>'Moving Avg'!D554</f>
        <v>18.11768</v>
      </c>
      <c r="G554" s="2">
        <f>'Moving Avg'!F554</f>
        <v>16.847725000000004</v>
      </c>
      <c r="H554" s="2">
        <f>'Moving Avg'!G554</f>
        <v>15.543043999999998</v>
      </c>
      <c r="I554" s="2">
        <f>'Moving Avg'!H554</f>
        <v>15.352281999999994</v>
      </c>
      <c r="J554" s="5" t="str">
        <f>OBV!F554</f>
        <v>BULLISH</v>
      </c>
      <c r="K554" s="5" t="str">
        <f>OBV!G554</f>
        <v>STRONG</v>
      </c>
      <c r="L554" s="5" t="str">
        <f>OBV!H554</f>
        <v>CONFIRMED BULLISH</v>
      </c>
    </row>
    <row r="555" spans="1:12" ht="13.5" x14ac:dyDescent="0.25">
      <c r="A555" s="3">
        <f>RSI!A555</f>
        <v>43111</v>
      </c>
      <c r="B555" s="2">
        <f>RSI!B555</f>
        <v>19.201499999999999</v>
      </c>
      <c r="C555" s="2">
        <f>RSI!I555</f>
        <v>77.981731654180038</v>
      </c>
      <c r="D555" s="2">
        <f>MACD!E555</f>
        <v>-0.91526042594066936</v>
      </c>
      <c r="E555" s="2">
        <f>MACD!F555</f>
        <v>-0.48552486879985857</v>
      </c>
      <c r="F555" s="2">
        <f>'Moving Avg'!D555</f>
        <v>18.602699999999999</v>
      </c>
      <c r="G555" s="2">
        <f>'Moving Avg'!F555</f>
        <v>16.964990000000004</v>
      </c>
      <c r="H555" s="2">
        <f>'Moving Avg'!G555</f>
        <v>15.629669999999997</v>
      </c>
      <c r="I555" s="2">
        <f>'Moving Avg'!H555</f>
        <v>15.366453499999993</v>
      </c>
      <c r="J555" s="5" t="str">
        <f>OBV!F555</f>
        <v>BULLISH</v>
      </c>
      <c r="K555" s="5" t="str">
        <f>OBV!G555</f>
        <v>STRONG</v>
      </c>
      <c r="L555" s="5" t="str">
        <f>OBV!H555</f>
        <v>CONFIRMED BULLISH</v>
      </c>
    </row>
    <row r="556" spans="1:12" ht="13.5" x14ac:dyDescent="0.25">
      <c r="A556" s="3">
        <f>RSI!A556</f>
        <v>43112</v>
      </c>
      <c r="B556" s="2">
        <f>RSI!B556</f>
        <v>19.1416</v>
      </c>
      <c r="C556" s="2">
        <f>RSI!I556</f>
        <v>76.89017684331786</v>
      </c>
      <c r="D556" s="2">
        <f>MACD!E556</f>
        <v>-0.95989513393621095</v>
      </c>
      <c r="E556" s="2">
        <f>MACD!F556</f>
        <v>-0.58039892182712904</v>
      </c>
      <c r="F556" s="2">
        <f>'Moving Avg'!D556</f>
        <v>18.99192</v>
      </c>
      <c r="G556" s="2">
        <f>'Moving Avg'!F556</f>
        <v>17.079260000000001</v>
      </c>
      <c r="H556" s="2">
        <f>'Moving Avg'!G556</f>
        <v>15.713101999999999</v>
      </c>
      <c r="I556" s="2">
        <f>'Moving Avg'!H556</f>
        <v>15.380025999999994</v>
      </c>
      <c r="J556" s="5" t="str">
        <f>OBV!F556</f>
        <v>BULLISH</v>
      </c>
      <c r="K556" s="5" t="str">
        <f>OBV!G556</f>
        <v>STRONG</v>
      </c>
      <c r="L556" s="5" t="str">
        <f>OBV!H556</f>
        <v>CONFIRMED BULLISH</v>
      </c>
    </row>
    <row r="557" spans="1:12" ht="13.5" x14ac:dyDescent="0.25">
      <c r="A557" s="3">
        <f>RSI!A557</f>
        <v>43115</v>
      </c>
      <c r="B557" s="2">
        <f>RSI!B557</f>
        <v>18.572800000000001</v>
      </c>
      <c r="C557" s="2">
        <f>RSI!I557</f>
        <v>67.262080674750592</v>
      </c>
      <c r="D557" s="2">
        <f>MACD!E557</f>
        <v>-0.90130699764853972</v>
      </c>
      <c r="E557" s="2">
        <f>MACD!F557</f>
        <v>-0.64458053699141127</v>
      </c>
      <c r="F557" s="2">
        <f>'Moving Avg'!D557</f>
        <v>19.065779999999997</v>
      </c>
      <c r="G557" s="2">
        <f>'Moving Avg'!F557</f>
        <v>17.165089999999999</v>
      </c>
      <c r="H557" s="2">
        <f>'Moving Avg'!G557</f>
        <v>15.789549999999998</v>
      </c>
      <c r="I557" s="2">
        <f>'Moving Avg'!H557</f>
        <v>15.390804499999993</v>
      </c>
      <c r="J557" s="5" t="str">
        <f>OBV!F557</f>
        <v>BEARISH</v>
      </c>
      <c r="K557" s="5" t="str">
        <f>OBV!G557</f>
        <v>NEUTRAL</v>
      </c>
      <c r="L557" s="5" t="str">
        <f>OBV!H557</f>
        <v>BEARISH DIVERGENCE</v>
      </c>
    </row>
    <row r="558" spans="1:12" ht="13.5" x14ac:dyDescent="0.25">
      <c r="A558" s="3">
        <f>RSI!A558</f>
        <v>43116</v>
      </c>
      <c r="B558" s="2">
        <f>RSI!B558</f>
        <v>18.023900000000001</v>
      </c>
      <c r="C558" s="2">
        <f>RSI!I558</f>
        <v>59.516953093667198</v>
      </c>
      <c r="D558" s="2">
        <f>MACD!E558</f>
        <v>-0.82465581397417154</v>
      </c>
      <c r="E558" s="2">
        <f>MACD!F558</f>
        <v>-0.68059559238796341</v>
      </c>
      <c r="F558" s="2">
        <f>'Moving Avg'!D558</f>
        <v>18.82826</v>
      </c>
      <c r="G558" s="2">
        <f>'Moving Avg'!F558</f>
        <v>17.248425000000005</v>
      </c>
      <c r="H558" s="2">
        <f>'Moving Avg'!G558</f>
        <v>15.860607999999999</v>
      </c>
      <c r="I558" s="2">
        <f>'Moving Avg'!H558</f>
        <v>15.398838499999989</v>
      </c>
      <c r="J558" s="5" t="str">
        <f>OBV!F558</f>
        <v>BEARISH</v>
      </c>
      <c r="K558" s="5" t="str">
        <f>OBV!G558</f>
        <v>WEAK</v>
      </c>
      <c r="L558" s="5" t="str">
        <f>OBV!H558</f>
        <v>CONFIRMED BEARISH</v>
      </c>
    </row>
    <row r="559" spans="1:12" ht="13.5" x14ac:dyDescent="0.25">
      <c r="A559" s="3">
        <f>RSI!A559</f>
        <v>43117</v>
      </c>
      <c r="B559" s="2">
        <f>RSI!B559</f>
        <v>17.494900000000001</v>
      </c>
      <c r="C559" s="2">
        <f>RSI!I559</f>
        <v>53.163380560992486</v>
      </c>
      <c r="D559" s="2">
        <f>MACD!E559</f>
        <v>-0.7886395781726101</v>
      </c>
      <c r="E559" s="2">
        <f>MACD!F559</f>
        <v>-0.70220438954489284</v>
      </c>
      <c r="F559" s="2">
        <f>'Moving Avg'!D559</f>
        <v>18.486940000000001</v>
      </c>
      <c r="G559" s="2">
        <f>'Moving Avg'!F559</f>
        <v>17.305310000000002</v>
      </c>
      <c r="H559" s="2">
        <f>'Moving Avg'!G559</f>
        <v>15.921086000000001</v>
      </c>
      <c r="I559" s="2">
        <f>'Moving Avg'!H559</f>
        <v>15.404227499999989</v>
      </c>
      <c r="J559" s="5" t="str">
        <f>OBV!F559</f>
        <v>BEARISH</v>
      </c>
      <c r="K559" s="5" t="str">
        <f>OBV!G559</f>
        <v>WEAK</v>
      </c>
      <c r="L559" s="5" t="str">
        <f>OBV!H559</f>
        <v>CONFIRMED BEARISH</v>
      </c>
    </row>
    <row r="560" spans="1:12" ht="13.5" x14ac:dyDescent="0.25">
      <c r="A560" s="3">
        <f>RSI!A560</f>
        <v>43118</v>
      </c>
      <c r="B560" s="2">
        <f>RSI!B560</f>
        <v>17.494900000000001</v>
      </c>
      <c r="C560" s="2">
        <f>RSI!I560</f>
        <v>53.163380560992486</v>
      </c>
      <c r="D560" s="2">
        <f>MACD!E560</f>
        <v>-0.75819791675346337</v>
      </c>
      <c r="E560" s="2">
        <f>MACD!F560</f>
        <v>-0.71340309498660703</v>
      </c>
      <c r="F560" s="2">
        <f>'Moving Avg'!D560</f>
        <v>18.145620000000001</v>
      </c>
      <c r="G560" s="2">
        <f>'Moving Avg'!F560</f>
        <v>17.386645000000005</v>
      </c>
      <c r="H560" s="2">
        <f>'Moving Avg'!G560</f>
        <v>15.983560000000002</v>
      </c>
      <c r="I560" s="2">
        <f>'Moving Avg'!H560</f>
        <v>15.409616499999991</v>
      </c>
      <c r="J560" s="5" t="str">
        <f>OBV!F560</f>
        <v>BEARISH</v>
      </c>
      <c r="K560" s="5" t="str">
        <f>OBV!G560</f>
        <v>WEAK</v>
      </c>
      <c r="L560" s="5" t="str">
        <f>OBV!H560</f>
        <v>CONFIRMED BEARISH</v>
      </c>
    </row>
    <row r="561" spans="1:12" ht="13.5" x14ac:dyDescent="0.25">
      <c r="A561" s="3">
        <f>RSI!A561</f>
        <v>43119</v>
      </c>
      <c r="B561" s="2">
        <f>RSI!B561</f>
        <v>17.315300000000001</v>
      </c>
      <c r="C561" s="2">
        <f>RSI!I561</f>
        <v>51.018870116648323</v>
      </c>
      <c r="D561" s="2">
        <f>MACD!E561</f>
        <v>-0.65611458753044616</v>
      </c>
      <c r="E561" s="2">
        <f>MACD!F561</f>
        <v>-0.70194539349537488</v>
      </c>
      <c r="F561" s="2">
        <f>'Moving Avg'!D561</f>
        <v>17.780360000000002</v>
      </c>
      <c r="G561" s="2">
        <f>'Moving Avg'!F561</f>
        <v>17.467485000000003</v>
      </c>
      <c r="H561" s="2">
        <f>'Moving Avg'!G561</f>
        <v>16.042442000000005</v>
      </c>
      <c r="I561" s="2">
        <f>'Moving Avg'!H561</f>
        <v>15.414955999999991</v>
      </c>
      <c r="J561" s="5" t="str">
        <f>OBV!F561</f>
        <v>BEARISH</v>
      </c>
      <c r="K561" s="5" t="str">
        <f>OBV!G561</f>
        <v>WEAK</v>
      </c>
      <c r="L561" s="5" t="str">
        <f>OBV!H561</f>
        <v>CONFIRMED BEARISH</v>
      </c>
    </row>
    <row r="562" spans="1:12" ht="13.5" x14ac:dyDescent="0.25">
      <c r="A562" s="3">
        <f>RSI!A562</f>
        <v>43122</v>
      </c>
      <c r="B562" s="2">
        <f>RSI!B562</f>
        <v>17.365200000000002</v>
      </c>
      <c r="C562" s="2">
        <f>RSI!I562</f>
        <v>51.603004638392505</v>
      </c>
      <c r="D562" s="2">
        <f>MACD!E562</f>
        <v>-0.41864229725565849</v>
      </c>
      <c r="E562" s="2">
        <f>MACD!F562</f>
        <v>-0.64528477424743169</v>
      </c>
      <c r="F562" s="2">
        <f>'Moving Avg'!D562</f>
        <v>17.53884</v>
      </c>
      <c r="G562" s="2">
        <f>'Moving Avg'!F562</f>
        <v>17.550320000000006</v>
      </c>
      <c r="H562" s="2">
        <f>'Moving Avg'!G562</f>
        <v>16.102322000000004</v>
      </c>
      <c r="I562" s="2">
        <f>'Moving Avg'!H562</f>
        <v>15.421941999999992</v>
      </c>
      <c r="J562" s="5" t="str">
        <f>OBV!F562</f>
        <v>BEARISH</v>
      </c>
      <c r="K562" s="5" t="str">
        <f>OBV!G562</f>
        <v>WEAK</v>
      </c>
      <c r="L562" s="5" t="str">
        <f>OBV!H562</f>
        <v>CONFIRMED BEARISH</v>
      </c>
    </row>
    <row r="563" spans="1:12" ht="13.5" x14ac:dyDescent="0.25">
      <c r="A563" s="3">
        <f>RSI!A563</f>
        <v>43123</v>
      </c>
      <c r="B563" s="2">
        <f>RSI!B563</f>
        <v>17.365200000000002</v>
      </c>
      <c r="C563" s="2">
        <f>RSI!I563</f>
        <v>51.603004638392505</v>
      </c>
      <c r="D563" s="2">
        <f>MACD!E563</f>
        <v>-6.3187456758257099E-2</v>
      </c>
      <c r="E563" s="2">
        <f>MACD!F563</f>
        <v>-0.52886531074959675</v>
      </c>
      <c r="F563" s="2">
        <f>'Moving Avg'!D563</f>
        <v>17.4071</v>
      </c>
      <c r="G563" s="2">
        <f>'Moving Avg'!F563</f>
        <v>17.645130000000005</v>
      </c>
      <c r="H563" s="2">
        <f>'Moving Avg'!G563</f>
        <v>16.162202000000001</v>
      </c>
      <c r="I563" s="2">
        <f>'Moving Avg'!H563</f>
        <v>15.428927999999994</v>
      </c>
      <c r="J563" s="5" t="str">
        <f>OBV!F563</f>
        <v>BEARISH</v>
      </c>
      <c r="K563" s="5" t="str">
        <f>OBV!G563</f>
        <v>WEAK</v>
      </c>
      <c r="L563" s="5" t="str">
        <f>OBV!H563</f>
        <v>CONFIRMED BEARISH</v>
      </c>
    </row>
    <row r="564" spans="1:12" ht="13.5" x14ac:dyDescent="0.25">
      <c r="A564" s="3">
        <f>RSI!A564</f>
        <v>43124</v>
      </c>
      <c r="B564" s="2">
        <f>RSI!B564</f>
        <v>16.8462</v>
      </c>
      <c r="C564" s="2">
        <f>RSI!I564</f>
        <v>45.113301067704889</v>
      </c>
      <c r="D564" s="2">
        <f>MACD!E564</f>
        <v>0.27396932661444851</v>
      </c>
      <c r="E564" s="2">
        <f>MACD!F564</f>
        <v>-0.36829838327678771</v>
      </c>
      <c r="F564" s="2">
        <f>'Moving Avg'!D564</f>
        <v>17.277360000000002</v>
      </c>
      <c r="G564" s="2">
        <f>'Moving Avg'!F564</f>
        <v>17.689540000000001</v>
      </c>
      <c r="H564" s="2">
        <f>'Moving Avg'!G564</f>
        <v>16.215693999999999</v>
      </c>
      <c r="I564" s="2">
        <f>'Moving Avg'!H564</f>
        <v>15.433318999999994</v>
      </c>
      <c r="J564" s="5" t="str">
        <f>OBV!F564</f>
        <v>BULLISH</v>
      </c>
      <c r="K564" s="5" t="str">
        <f>OBV!G564</f>
        <v>NEUTRAL</v>
      </c>
      <c r="L564" s="5" t="str">
        <f>OBV!H564</f>
        <v>BULLISH DIVERGENCE</v>
      </c>
    </row>
    <row r="565" spans="1:12" ht="13.5" x14ac:dyDescent="0.25">
      <c r="A565" s="3">
        <f>RSI!A565</f>
        <v>43125</v>
      </c>
      <c r="B565" s="2">
        <f>RSI!B565</f>
        <v>17.345199999999998</v>
      </c>
      <c r="C565" s="2">
        <f>RSI!I565</f>
        <v>51.437026590589795</v>
      </c>
      <c r="D565" s="2">
        <f>MACD!E565</f>
        <v>0.5248794067313618</v>
      </c>
      <c r="E565" s="2">
        <f>MACD!F565</f>
        <v>-0.18966282527515779</v>
      </c>
      <c r="F565" s="2">
        <f>'Moving Avg'!D565</f>
        <v>17.247419999999998</v>
      </c>
      <c r="G565" s="2">
        <f>'Moving Avg'!F565</f>
        <v>17.733450000000001</v>
      </c>
      <c r="H565" s="2">
        <f>'Moving Avg'!G565</f>
        <v>16.279166</v>
      </c>
      <c r="I565" s="2">
        <f>'Moving Avg'!H565</f>
        <v>15.440204999999997</v>
      </c>
      <c r="J565" s="5" t="str">
        <f>OBV!F565</f>
        <v>BULLISH</v>
      </c>
      <c r="K565" s="5" t="str">
        <f>OBV!G565</f>
        <v>NEUTRAL</v>
      </c>
      <c r="L565" s="5" t="str">
        <f>OBV!H565</f>
        <v>BULLISH DIVERGENCE</v>
      </c>
    </row>
    <row r="566" spans="1:12" ht="13.5" x14ac:dyDescent="0.25">
      <c r="A566" s="3">
        <f>RSI!A566</f>
        <v>43126</v>
      </c>
      <c r="B566" s="2">
        <f>RSI!B566</f>
        <v>17.385200000000001</v>
      </c>
      <c r="C566" s="2">
        <f>RSI!I566</f>
        <v>51.915278959290347</v>
      </c>
      <c r="D566" s="2">
        <f>MACD!E566</f>
        <v>0.72445591500835604</v>
      </c>
      <c r="E566" s="2">
        <f>MACD!F566</f>
        <v>-6.8390772184550308E-3</v>
      </c>
      <c r="F566" s="2">
        <f>'Moving Avg'!D566</f>
        <v>17.261399999999998</v>
      </c>
      <c r="G566" s="2">
        <f>'Moving Avg'!F566</f>
        <v>17.764390000000002</v>
      </c>
      <c r="H566" s="2">
        <f>'Moving Avg'!G566</f>
        <v>16.337249999999997</v>
      </c>
      <c r="I566" s="2">
        <f>'Moving Avg'!H566</f>
        <v>15.447290999999998</v>
      </c>
      <c r="J566" s="5" t="str">
        <f>OBV!F566</f>
        <v>BULLISH</v>
      </c>
      <c r="K566" s="5" t="str">
        <f>OBV!G566</f>
        <v>STRONG</v>
      </c>
      <c r="L566" s="5" t="str">
        <f>OBV!H566</f>
        <v>CONFIRMED BULLISH</v>
      </c>
    </row>
    <row r="567" spans="1:12" ht="13.5" x14ac:dyDescent="0.25">
      <c r="A567" s="3">
        <f>RSI!A567</f>
        <v>43129</v>
      </c>
      <c r="B567" s="2">
        <f>RSI!B567</f>
        <v>17.6646</v>
      </c>
      <c r="C567" s="2">
        <f>RSI!I567</f>
        <v>55.231727692006487</v>
      </c>
      <c r="D567" s="2">
        <f>MACD!E567</f>
        <v>0.78437533414265914</v>
      </c>
      <c r="E567" s="2">
        <f>MACD!F567</f>
        <v>0.1514038050537678</v>
      </c>
      <c r="F567" s="2">
        <f>'Moving Avg'!D567</f>
        <v>17.321280000000002</v>
      </c>
      <c r="G567" s="2">
        <f>'Moving Avg'!F567</f>
        <v>17.787345000000002</v>
      </c>
      <c r="H567" s="2">
        <f>'Moving Avg'!G567</f>
        <v>16.400921999999998</v>
      </c>
      <c r="I567" s="2">
        <f>'Moving Avg'!H567</f>
        <v>15.455773999999998</v>
      </c>
      <c r="J567" s="5" t="str">
        <f>OBV!F567</f>
        <v>BULLISH</v>
      </c>
      <c r="K567" s="5" t="str">
        <f>OBV!G567</f>
        <v>STRONG</v>
      </c>
      <c r="L567" s="5" t="str">
        <f>OBV!H567</f>
        <v>CONFIRMED BULLISH</v>
      </c>
    </row>
    <row r="568" spans="1:12" ht="13.5" x14ac:dyDescent="0.25">
      <c r="A568" s="3">
        <f>RSI!A568</f>
        <v>43130</v>
      </c>
      <c r="B568" s="2">
        <f>RSI!B568</f>
        <v>17.1357</v>
      </c>
      <c r="C568" s="2">
        <f>RSI!I568</f>
        <v>48.423223177733782</v>
      </c>
      <c r="D568" s="2">
        <f>MACD!E568</f>
        <v>0.78746347922916016</v>
      </c>
      <c r="E568" s="2">
        <f>MACD!F568</f>
        <v>0.27861573988884625</v>
      </c>
      <c r="F568" s="2">
        <f>'Moving Avg'!D568</f>
        <v>17.275379999999998</v>
      </c>
      <c r="G568" s="2">
        <f>'Moving Avg'!F568</f>
        <v>17.785350000000001</v>
      </c>
      <c r="H568" s="2">
        <f>'Moving Avg'!G568</f>
        <v>16.454015999999999</v>
      </c>
      <c r="I568" s="2">
        <f>'Moving Avg'!H568</f>
        <v>15.461612499999999</v>
      </c>
      <c r="J568" s="5" t="str">
        <f>OBV!F568</f>
        <v>BULLISH</v>
      </c>
      <c r="K568" s="5" t="str">
        <f>OBV!G568</f>
        <v>STRONG</v>
      </c>
      <c r="L568" s="5" t="str">
        <f>OBV!H568</f>
        <v>BULLISH DIVERGENCE</v>
      </c>
    </row>
    <row r="569" spans="1:12" ht="13.5" x14ac:dyDescent="0.25">
      <c r="A569" s="3">
        <f>RSI!A569</f>
        <v>43131</v>
      </c>
      <c r="B569" s="2">
        <f>RSI!B569</f>
        <v>16.966000000000001</v>
      </c>
      <c r="C569" s="2">
        <f>RSI!I569</f>
        <v>46.444913750120286</v>
      </c>
      <c r="D569" s="2">
        <f>MACD!E569</f>
        <v>0.72221671564474832</v>
      </c>
      <c r="E569" s="2">
        <f>MACD!F569</f>
        <v>0.36733593504002671</v>
      </c>
      <c r="F569" s="2">
        <f>'Moving Avg'!D569</f>
        <v>17.299340000000001</v>
      </c>
      <c r="G569" s="2">
        <f>'Moving Avg'!F569</f>
        <v>17.79533</v>
      </c>
      <c r="H569" s="2">
        <f>'Moving Avg'!G569</f>
        <v>16.503916</v>
      </c>
      <c r="I569" s="2">
        <f>'Moving Avg'!H569</f>
        <v>15.468997499999995</v>
      </c>
      <c r="J569" s="5" t="str">
        <f>OBV!F569</f>
        <v>BULLISH</v>
      </c>
      <c r="K569" s="5" t="str">
        <f>OBV!G569</f>
        <v>STRONG</v>
      </c>
      <c r="L569" s="5" t="str">
        <f>OBV!H569</f>
        <v>CONFIRMED BULLISH</v>
      </c>
    </row>
    <row r="570" spans="1:12" ht="13.5" x14ac:dyDescent="0.25">
      <c r="A570" s="3">
        <f>RSI!A570</f>
        <v>43132</v>
      </c>
      <c r="B570" s="2">
        <f>RSI!B570</f>
        <v>16.966000000000001</v>
      </c>
      <c r="C570" s="2">
        <f>RSI!I570</f>
        <v>46.444913750120286</v>
      </c>
      <c r="D570" s="2">
        <f>MACD!E570</f>
        <v>0.66889441693166418</v>
      </c>
      <c r="E570" s="2">
        <f>MACD!F570</f>
        <v>0.42764763141835427</v>
      </c>
      <c r="F570" s="2">
        <f>'Moving Avg'!D570</f>
        <v>17.223500000000001</v>
      </c>
      <c r="G570" s="2">
        <f>'Moving Avg'!F570</f>
        <v>17.80481</v>
      </c>
      <c r="H570" s="2">
        <f>'Moving Avg'!G570</f>
        <v>16.562200000000001</v>
      </c>
      <c r="I570" s="2">
        <f>'Moving Avg'!H570</f>
        <v>15.475983499999998</v>
      </c>
      <c r="J570" s="5" t="str">
        <f>OBV!F570</f>
        <v>BULLISH</v>
      </c>
      <c r="K570" s="5" t="str">
        <f>OBV!G570</f>
        <v>STRONG</v>
      </c>
      <c r="L570" s="5" t="str">
        <f>OBV!H570</f>
        <v>BULLISH DIVERGENCE</v>
      </c>
    </row>
    <row r="571" spans="1:12" ht="13.5" x14ac:dyDescent="0.25">
      <c r="A571" s="3">
        <f>RSI!A571</f>
        <v>43133</v>
      </c>
      <c r="B571" s="2">
        <f>RSI!B571</f>
        <v>17.984000000000002</v>
      </c>
      <c r="C571" s="2">
        <f>RSI!I571</f>
        <v>58.29802695949671</v>
      </c>
      <c r="D571" s="2">
        <f>MACD!E571</f>
        <v>0.52248413256179305</v>
      </c>
      <c r="E571" s="2">
        <f>MACD!F571</f>
        <v>0.44661493164704202</v>
      </c>
      <c r="F571" s="2">
        <f>'Moving Avg'!D571</f>
        <v>17.343260000000004</v>
      </c>
      <c r="G571" s="2">
        <f>'Moving Avg'!F571</f>
        <v>17.844235000000005</v>
      </c>
      <c r="H571" s="2">
        <f>'Moving Avg'!G571</f>
        <v>16.634456</v>
      </c>
      <c r="I571" s="2">
        <f>'Moving Avg'!H571</f>
        <v>15.488059499999999</v>
      </c>
      <c r="J571" s="5" t="str">
        <f>OBV!F571</f>
        <v>BULLISH</v>
      </c>
      <c r="K571" s="5" t="str">
        <f>OBV!G571</f>
        <v>STRONG</v>
      </c>
      <c r="L571" s="5" t="str">
        <f>OBV!H571</f>
        <v>CONFIRMED BULLISH</v>
      </c>
    </row>
    <row r="572" spans="1:12" ht="13.5" x14ac:dyDescent="0.25">
      <c r="A572" s="3">
        <f>RSI!A572</f>
        <v>43136</v>
      </c>
      <c r="B572" s="2">
        <f>RSI!B572</f>
        <v>17.454999999999998</v>
      </c>
      <c r="C572" s="2">
        <f>RSI!I572</f>
        <v>51.873122448928292</v>
      </c>
      <c r="D572" s="2">
        <f>MACD!E572</f>
        <v>0.44106258061888326</v>
      </c>
      <c r="E572" s="2">
        <f>MACD!F572</f>
        <v>0.44550446144141032</v>
      </c>
      <c r="F572" s="2">
        <f>'Moving Avg'!D572</f>
        <v>17.301340000000003</v>
      </c>
      <c r="G572" s="2">
        <f>'Moving Avg'!F572</f>
        <v>17.806809999999999</v>
      </c>
      <c r="H572" s="2">
        <f>'Moving Avg'!G572</f>
        <v>16.696132000000002</v>
      </c>
      <c r="I572" s="2">
        <f>'Moving Avg'!H572</f>
        <v>15.497989500000001</v>
      </c>
      <c r="J572" s="5" t="str">
        <f>OBV!F572</f>
        <v>BULLISH</v>
      </c>
      <c r="K572" s="5" t="str">
        <f>OBV!G572</f>
        <v>STRONG</v>
      </c>
      <c r="L572" s="5" t="str">
        <f>OBV!H572</f>
        <v>BULLISH DIVERGENCE</v>
      </c>
    </row>
    <row r="573" spans="1:12" ht="13.5" x14ac:dyDescent="0.25">
      <c r="A573" s="3">
        <f>RSI!A573</f>
        <v>43137</v>
      </c>
      <c r="B573" s="2">
        <f>RSI!B573</f>
        <v>17.365200000000002</v>
      </c>
      <c r="C573" s="2">
        <f>RSI!I573</f>
        <v>50.848656214658298</v>
      </c>
      <c r="D573" s="2">
        <f>MACD!E573</f>
        <v>0.3778729022520011</v>
      </c>
      <c r="E573" s="2">
        <f>MACD!F573</f>
        <v>0.43197814960352848</v>
      </c>
      <c r="F573" s="2">
        <f>'Moving Avg'!D573</f>
        <v>17.347240000000003</v>
      </c>
      <c r="G573" s="2">
        <f>'Moving Avg'!F573</f>
        <v>17.714495000000003</v>
      </c>
      <c r="H573" s="2">
        <f>'Moving Avg'!G573</f>
        <v>16.756012000000002</v>
      </c>
      <c r="I573" s="2">
        <f>'Moving Avg'!H573</f>
        <v>15.5074705</v>
      </c>
      <c r="J573" s="5" t="str">
        <f>OBV!F573</f>
        <v>BEARISH</v>
      </c>
      <c r="K573" s="5" t="str">
        <f>OBV!G573</f>
        <v>WEAK</v>
      </c>
      <c r="L573" s="5" t="str">
        <f>OBV!H573</f>
        <v>BEARISH DIVERGENCE</v>
      </c>
    </row>
    <row r="574" spans="1:12" ht="13.5" x14ac:dyDescent="0.25">
      <c r="A574" s="3">
        <f>RSI!A574</f>
        <v>43138</v>
      </c>
      <c r="B574" s="2">
        <f>RSI!B574</f>
        <v>16.966000000000001</v>
      </c>
      <c r="C574" s="2">
        <f>RSI!I574</f>
        <v>46.456288897962004</v>
      </c>
      <c r="D574" s="2">
        <f>MACD!E574</f>
        <v>0.2737832921098331</v>
      </c>
      <c r="E574" s="2">
        <f>MACD!F574</f>
        <v>0.40033917810478947</v>
      </c>
      <c r="F574" s="2">
        <f>'Moving Avg'!D574</f>
        <v>17.347239999999999</v>
      </c>
      <c r="G574" s="2">
        <f>'Moving Avg'!F574</f>
        <v>17.602720000000001</v>
      </c>
      <c r="H574" s="2">
        <f>'Moving Avg'!G574</f>
        <v>16.808108000000001</v>
      </c>
      <c r="I574" s="2">
        <f>'Moving Avg'!H574</f>
        <v>15.514955499999999</v>
      </c>
      <c r="J574" s="5" t="str">
        <f>OBV!F574</f>
        <v>BEARISH</v>
      </c>
      <c r="K574" s="5" t="str">
        <f>OBV!G574</f>
        <v>WEAK</v>
      </c>
      <c r="L574" s="5" t="str">
        <f>OBV!H574</f>
        <v>NEUTRAL</v>
      </c>
    </row>
    <row r="575" spans="1:12" ht="13.5" x14ac:dyDescent="0.25">
      <c r="A575" s="3">
        <f>RSI!A575</f>
        <v>43139</v>
      </c>
      <c r="B575" s="2">
        <f>RSI!B575</f>
        <v>16.866199999999999</v>
      </c>
      <c r="C575" s="2">
        <f>RSI!I575</f>
        <v>45.40043488218997</v>
      </c>
      <c r="D575" s="2">
        <f>MACD!E575</f>
        <v>0.27190814693167198</v>
      </c>
      <c r="E575" s="2">
        <f>MACD!F575</f>
        <v>0.374652971870166</v>
      </c>
      <c r="F575" s="2">
        <f>'Moving Avg'!D575</f>
        <v>17.327280000000002</v>
      </c>
      <c r="G575" s="2">
        <f>'Moving Avg'!F575</f>
        <v>17.485955000000001</v>
      </c>
      <c r="H575" s="2">
        <f>'Moving Avg'!G575</f>
        <v>16.858208000000001</v>
      </c>
      <c r="I575" s="2">
        <f>'Moving Avg'!H575</f>
        <v>15.521941499999999</v>
      </c>
      <c r="J575" s="5" t="str">
        <f>OBV!F575</f>
        <v>BEARISH</v>
      </c>
      <c r="K575" s="5" t="str">
        <f>OBV!G575</f>
        <v>WEAK</v>
      </c>
      <c r="L575" s="5" t="str">
        <f>OBV!H575</f>
        <v>CONFIRMED BEARISH</v>
      </c>
    </row>
    <row r="576" spans="1:12" ht="13.5" x14ac:dyDescent="0.25">
      <c r="A576" s="3">
        <f>RSI!A576</f>
        <v>43140</v>
      </c>
      <c r="B576" s="2">
        <f>RSI!B576</f>
        <v>17.614699999999999</v>
      </c>
      <c r="C576" s="2">
        <f>RSI!I576</f>
        <v>53.868808013214135</v>
      </c>
      <c r="D576" s="2">
        <f>MACD!E576</f>
        <v>0.22350843892106909</v>
      </c>
      <c r="E576" s="2">
        <f>MACD!F576</f>
        <v>0.34442406528034664</v>
      </c>
      <c r="F576" s="2">
        <f>'Moving Avg'!D576</f>
        <v>17.253419999999998</v>
      </c>
      <c r="G576" s="2">
        <f>'Moving Avg'!F576</f>
        <v>17.409610000000004</v>
      </c>
      <c r="H576" s="2">
        <f>'Moving Avg'!G576</f>
        <v>16.923278</v>
      </c>
      <c r="I576" s="2">
        <f>'Moving Avg'!H576</f>
        <v>15.532670000000001</v>
      </c>
      <c r="J576" s="5" t="str">
        <f>OBV!F576</f>
        <v>BEARISH</v>
      </c>
      <c r="K576" s="5" t="str">
        <f>OBV!G576</f>
        <v>WEAK</v>
      </c>
      <c r="L576" s="5" t="str">
        <f>OBV!H576</f>
        <v>CONFIRMED BEARISH</v>
      </c>
    </row>
    <row r="577" spans="1:12" ht="13.5" x14ac:dyDescent="0.25">
      <c r="A577" s="3">
        <f>RSI!A577</f>
        <v>43143</v>
      </c>
      <c r="B577" s="2">
        <f>RSI!B577</f>
        <v>17.215499999999999</v>
      </c>
      <c r="C577" s="2">
        <f>RSI!I577</f>
        <v>49.462542627485327</v>
      </c>
      <c r="D577" s="2">
        <f>MACD!E577</f>
        <v>0.25298093619001349</v>
      </c>
      <c r="E577" s="2">
        <f>MACD!F577</f>
        <v>0.32613543946228002</v>
      </c>
      <c r="F577" s="2">
        <f>'Moving Avg'!D577</f>
        <v>17.20552</v>
      </c>
      <c r="G577" s="2">
        <f>'Moving Avg'!F577</f>
        <v>17.341745000000003</v>
      </c>
      <c r="H577" s="2">
        <f>'Moving Avg'!G577</f>
        <v>16.980363999999998</v>
      </c>
      <c r="I577" s="2">
        <f>'Moving Avg'!H577</f>
        <v>15.539206999999999</v>
      </c>
      <c r="J577" s="5" t="str">
        <f>OBV!F577</f>
        <v>BEARISH</v>
      </c>
      <c r="K577" s="5" t="str">
        <f>OBV!G577</f>
        <v>WEAK</v>
      </c>
      <c r="L577" s="5" t="str">
        <f>OBV!H577</f>
        <v>CONFIRMED BEARISH</v>
      </c>
    </row>
    <row r="578" spans="1:12" ht="13.5" x14ac:dyDescent="0.25">
      <c r="A578" s="3">
        <f>RSI!A578</f>
        <v>43144</v>
      </c>
      <c r="B578" s="2">
        <f>RSI!B578</f>
        <v>17.465</v>
      </c>
      <c r="C578" s="2">
        <f>RSI!I578</f>
        <v>52.09970099023181</v>
      </c>
      <c r="D578" s="2">
        <f>MACD!E578</f>
        <v>0.17845618691422871</v>
      </c>
      <c r="E578" s="2">
        <f>MACD!F578</f>
        <v>0.29659958895266975</v>
      </c>
      <c r="F578" s="2">
        <f>'Moving Avg'!D578</f>
        <v>17.225479999999997</v>
      </c>
      <c r="G578" s="2">
        <f>'Moving Avg'!F578</f>
        <v>17.313800000000001</v>
      </c>
      <c r="H578" s="2">
        <f>'Moving Avg'!G578</f>
        <v>17.042440000000003</v>
      </c>
      <c r="I578" s="2">
        <f>'Moving Avg'!H578</f>
        <v>15.546991499999999</v>
      </c>
      <c r="J578" s="5" t="str">
        <f>OBV!F578</f>
        <v>BULLISH</v>
      </c>
      <c r="K578" s="5" t="str">
        <f>OBV!G578</f>
        <v>STRONG</v>
      </c>
      <c r="L578" s="5" t="str">
        <f>OBV!H578</f>
        <v>CONFIRMED BULLISH</v>
      </c>
    </row>
    <row r="579" spans="1:12" ht="13.5" x14ac:dyDescent="0.25">
      <c r="A579" s="3">
        <f>RSI!A579</f>
        <v>43145</v>
      </c>
      <c r="B579" s="2">
        <f>RSI!B579</f>
        <v>17.5548</v>
      </c>
      <c r="C579" s="2">
        <f>RSI!I579</f>
        <v>53.049332385865171</v>
      </c>
      <c r="D579" s="2">
        <f>MACD!E579</f>
        <v>8.1521911135034486E-2</v>
      </c>
      <c r="E579" s="2">
        <f>MACD!F579</f>
        <v>0.25358405338914269</v>
      </c>
      <c r="F579" s="2">
        <f>'Moving Avg'!D579</f>
        <v>17.343240000000002</v>
      </c>
      <c r="G579" s="2">
        <f>'Moving Avg'!F579</f>
        <v>17.316795000000006</v>
      </c>
      <c r="H579" s="2">
        <f>'Moving Avg'!G579</f>
        <v>17.114096000000004</v>
      </c>
      <c r="I579" s="2">
        <f>'Moving Avg'!H579</f>
        <v>15.555224999999998</v>
      </c>
      <c r="J579" s="5" t="str">
        <f>OBV!F579</f>
        <v>BULLISH</v>
      </c>
      <c r="K579" s="5" t="str">
        <f>OBV!G579</f>
        <v>STRONG</v>
      </c>
      <c r="L579" s="5" t="str">
        <f>OBV!H579</f>
        <v>CONFIRMED BULLISH</v>
      </c>
    </row>
    <row r="580" spans="1:12" ht="13.5" x14ac:dyDescent="0.25">
      <c r="A580" s="3">
        <f>RSI!A580</f>
        <v>43146</v>
      </c>
      <c r="B580" s="2">
        <f>RSI!B580</f>
        <v>17.764399999999998</v>
      </c>
      <c r="C580" s="2">
        <f>RSI!I580</f>
        <v>55.277962753048485</v>
      </c>
      <c r="D580" s="2">
        <f>MACD!E580</f>
        <v>-1.7588668590942547E-2</v>
      </c>
      <c r="E580" s="2">
        <f>MACD!F580</f>
        <v>0.19934950899312567</v>
      </c>
      <c r="F580" s="2">
        <f>'Moving Avg'!D580</f>
        <v>17.522879999999997</v>
      </c>
      <c r="G580" s="2">
        <f>'Moving Avg'!F580</f>
        <v>17.330270000000006</v>
      </c>
      <c r="H580" s="2">
        <f>'Moving Avg'!G580</f>
        <v>17.173378</v>
      </c>
      <c r="I580" s="2">
        <f>'Moving Avg'!H580</f>
        <v>15.564206999999996</v>
      </c>
      <c r="J580" s="5" t="str">
        <f>OBV!F580</f>
        <v>BULLISH</v>
      </c>
      <c r="K580" s="5" t="str">
        <f>OBV!G580</f>
        <v>STRONG</v>
      </c>
      <c r="L580" s="5" t="str">
        <f>OBV!H580</f>
        <v>CONFIRMED BULLISH</v>
      </c>
    </row>
    <row r="581" spans="1:12" ht="13.5" x14ac:dyDescent="0.25">
      <c r="A581" s="3">
        <f>RSI!A581</f>
        <v>43147</v>
      </c>
      <c r="B581" s="2">
        <f>RSI!B581</f>
        <v>17.6646</v>
      </c>
      <c r="C581" s="2">
        <f>RSI!I581</f>
        <v>53.964468661739438</v>
      </c>
      <c r="D581" s="2">
        <f>MACD!E581</f>
        <v>5.9870434684611951E-2</v>
      </c>
      <c r="E581" s="2">
        <f>MACD!F581</f>
        <v>0.17145369413142295</v>
      </c>
      <c r="F581" s="2">
        <f>'Moving Avg'!D581</f>
        <v>17.532859999999999</v>
      </c>
      <c r="G581" s="2">
        <f>'Moving Avg'!F581</f>
        <v>17.347735</v>
      </c>
      <c r="H581" s="2">
        <f>'Moving Avg'!G581</f>
        <v>17.217490000000002</v>
      </c>
      <c r="I581" s="2">
        <f>'Moving Avg'!H581</f>
        <v>15.572689999999998</v>
      </c>
      <c r="J581" s="5" t="str">
        <f>OBV!F581</f>
        <v>BULLISH</v>
      </c>
      <c r="K581" s="5" t="str">
        <f>OBV!G581</f>
        <v>STRONG</v>
      </c>
      <c r="L581" s="5" t="str">
        <f>OBV!H581</f>
        <v>CONFIRMED BULLISH</v>
      </c>
    </row>
    <row r="582" spans="1:12" ht="13.5" x14ac:dyDescent="0.25">
      <c r="A582" s="3">
        <f>RSI!A582</f>
        <v>43150</v>
      </c>
      <c r="B582" s="2">
        <f>RSI!B582</f>
        <v>17.6646</v>
      </c>
      <c r="C582" s="2">
        <f>RSI!I582</f>
        <v>53.964468661739438</v>
      </c>
      <c r="D582" s="2">
        <f>MACD!E582</f>
        <v>4.213075281007761E-2</v>
      </c>
      <c r="E582" s="2">
        <f>MACD!F582</f>
        <v>0.14558910586715387</v>
      </c>
      <c r="F582" s="2">
        <f>'Moving Avg'!D582</f>
        <v>17.622680000000003</v>
      </c>
      <c r="G582" s="2">
        <f>'Moving Avg'!F582</f>
        <v>17.362705000000002</v>
      </c>
      <c r="H582" s="2">
        <f>'Moving Avg'!G582</f>
        <v>17.243038000000002</v>
      </c>
      <c r="I582" s="2">
        <f>'Moving Avg'!H582</f>
        <v>15.581172999999996</v>
      </c>
      <c r="J582" s="5" t="str">
        <f>OBV!F582</f>
        <v>BULLISH</v>
      </c>
      <c r="K582" s="5" t="str">
        <f>OBV!G582</f>
        <v>STRONG</v>
      </c>
      <c r="L582" s="5" t="str">
        <f>OBV!H582</f>
        <v>CONFIRMED BULLISH</v>
      </c>
    </row>
    <row r="583" spans="1:12" ht="13.5" x14ac:dyDescent="0.25">
      <c r="A583" s="3">
        <f>RSI!A583</f>
        <v>43151</v>
      </c>
      <c r="B583" s="2">
        <f>RSI!B583</f>
        <v>17.954000000000001</v>
      </c>
      <c r="C583" s="2">
        <f>RSI!I583</f>
        <v>57.371045056781249</v>
      </c>
      <c r="D583" s="2">
        <f>MACD!E583</f>
        <v>-9.8890065253591786E-3</v>
      </c>
      <c r="E583" s="2">
        <f>MACD!F583</f>
        <v>0.11449348338865127</v>
      </c>
      <c r="F583" s="2">
        <f>'Moving Avg'!D583</f>
        <v>17.720479999999998</v>
      </c>
      <c r="G583" s="2">
        <f>'Moving Avg'!F583</f>
        <v>17.392145000000003</v>
      </c>
      <c r="H583" s="2">
        <f>'Moving Avg'!G583</f>
        <v>17.263596000000003</v>
      </c>
      <c r="I583" s="2">
        <f>'Moving Avg'!H583</f>
        <v>15.591102999999999</v>
      </c>
      <c r="J583" s="5" t="str">
        <f>OBV!F583</f>
        <v>BULLISH</v>
      </c>
      <c r="K583" s="5" t="str">
        <f>OBV!G583</f>
        <v>STRONG</v>
      </c>
      <c r="L583" s="5" t="str">
        <f>OBV!H583</f>
        <v>CONFIRMED BULLISH</v>
      </c>
    </row>
    <row r="584" spans="1:12" ht="13.5" x14ac:dyDescent="0.25">
      <c r="A584" s="3">
        <f>RSI!A584</f>
        <v>43152</v>
      </c>
      <c r="B584" s="2">
        <f>RSI!B584</f>
        <v>18.123699999999999</v>
      </c>
      <c r="C584" s="2">
        <f>RSI!I584</f>
        <v>59.274151639397282</v>
      </c>
      <c r="D584" s="2">
        <f>MACD!E584</f>
        <v>-0.13122825949157502</v>
      </c>
      <c r="E584" s="2">
        <f>MACD!F584</f>
        <v>6.5349134812606027E-2</v>
      </c>
      <c r="F584" s="2">
        <f>'Moving Avg'!D584</f>
        <v>17.83426</v>
      </c>
      <c r="G584" s="2">
        <f>'Moving Avg'!F584</f>
        <v>17.456020000000002</v>
      </c>
      <c r="H584" s="2">
        <f>'Moving Avg'!G584</f>
        <v>17.297928000000002</v>
      </c>
      <c r="I584" s="2">
        <f>'Moving Avg'!H584</f>
        <v>15.601881499999998</v>
      </c>
      <c r="J584" s="5" t="str">
        <f>OBV!F584</f>
        <v>BULLISH</v>
      </c>
      <c r="K584" s="5" t="str">
        <f>OBV!G584</f>
        <v>STRONG</v>
      </c>
      <c r="L584" s="5" t="str">
        <f>OBV!H584</f>
        <v>CONFIRMED BULLISH</v>
      </c>
    </row>
    <row r="585" spans="1:12" ht="13.5" x14ac:dyDescent="0.25">
      <c r="A585" s="3">
        <f>RSI!A585</f>
        <v>43153</v>
      </c>
      <c r="B585" s="2">
        <f>RSI!B585</f>
        <v>17.963999999999999</v>
      </c>
      <c r="C585" s="2">
        <f>RSI!I585</f>
        <v>56.708405868959439</v>
      </c>
      <c r="D585" s="2">
        <f>MACD!E585</f>
        <v>-0.24151652595238104</v>
      </c>
      <c r="E585" s="2">
        <f>MACD!F585</f>
        <v>3.976002659608617E-3</v>
      </c>
      <c r="F585" s="2">
        <f>'Moving Avg'!D585</f>
        <v>17.874180000000003</v>
      </c>
      <c r="G585" s="2">
        <f>'Moving Avg'!F585</f>
        <v>17.486960000000003</v>
      </c>
      <c r="H585" s="2">
        <f>'Moving Avg'!G585</f>
        <v>17.320084000000005</v>
      </c>
      <c r="I585" s="2">
        <f>'Moving Avg'!H585</f>
        <v>15.611861499999998</v>
      </c>
      <c r="J585" s="5" t="str">
        <f>OBV!F585</f>
        <v>BEARISH</v>
      </c>
      <c r="K585" s="5" t="str">
        <f>OBV!G585</f>
        <v>NEUTRAL</v>
      </c>
      <c r="L585" s="5" t="str">
        <f>OBV!H585</f>
        <v>BEARISH DIVERGENCE</v>
      </c>
    </row>
    <row r="586" spans="1:12" ht="13.5" x14ac:dyDescent="0.25">
      <c r="A586" s="3">
        <f>RSI!A586</f>
        <v>43154</v>
      </c>
      <c r="B586" s="2">
        <f>RSI!B586</f>
        <v>18.123699999999999</v>
      </c>
      <c r="C586" s="2">
        <f>RSI!I586</f>
        <v>58.636593345609235</v>
      </c>
      <c r="D586" s="2">
        <f>MACD!E586</f>
        <v>-0.23435871163019328</v>
      </c>
      <c r="E586" s="2">
        <f>MACD!F586</f>
        <v>-4.369094019835177E-2</v>
      </c>
      <c r="F586" s="2">
        <f>'Moving Avg'!D586</f>
        <v>17.966000000000001</v>
      </c>
      <c r="G586" s="2">
        <f>'Moving Avg'!F586</f>
        <v>17.523885</v>
      </c>
      <c r="H586" s="2">
        <f>'Moving Avg'!G586</f>
        <v>17.345434000000001</v>
      </c>
      <c r="I586" s="2">
        <f>'Moving Avg'!H586</f>
        <v>15.622639999999999</v>
      </c>
      <c r="J586" s="5" t="str">
        <f>OBV!F586</f>
        <v>BULLISH</v>
      </c>
      <c r="K586" s="5" t="str">
        <f>OBV!G586</f>
        <v>NEUTRAL</v>
      </c>
      <c r="L586" s="5" t="str">
        <f>OBV!H586</f>
        <v>CONFIRMED BULLISH</v>
      </c>
    </row>
    <row r="587" spans="1:12" ht="13.5" x14ac:dyDescent="0.25">
      <c r="A587" s="3">
        <f>RSI!A587</f>
        <v>43157</v>
      </c>
      <c r="B587" s="2">
        <f>RSI!B587</f>
        <v>17.365200000000002</v>
      </c>
      <c r="C587" s="2">
        <f>RSI!I587</f>
        <v>47.75688968496835</v>
      </c>
      <c r="D587" s="2">
        <f>MACD!E587</f>
        <v>-0.23711075212841948</v>
      </c>
      <c r="E587" s="2">
        <f>MACD!F587</f>
        <v>-8.237490258436532E-2</v>
      </c>
      <c r="F587" s="2">
        <f>'Moving Avg'!D587</f>
        <v>17.906120000000001</v>
      </c>
      <c r="G587" s="2">
        <f>'Moving Avg'!F587</f>
        <v>17.508914999999998</v>
      </c>
      <c r="H587" s="2">
        <f>'Moving Avg'!G587</f>
        <v>17.355613999999999</v>
      </c>
      <c r="I587" s="2">
        <f>'Moving Avg'!H587</f>
        <v>15.628129000000001</v>
      </c>
      <c r="J587" s="5" t="str">
        <f>OBV!F587</f>
        <v>BEARISH</v>
      </c>
      <c r="K587" s="5" t="str">
        <f>OBV!G587</f>
        <v>WEAK</v>
      </c>
      <c r="L587" s="5" t="str">
        <f>OBV!H587</f>
        <v>CONFIRMED BEARISH</v>
      </c>
    </row>
    <row r="588" spans="1:12" ht="13.5" x14ac:dyDescent="0.25">
      <c r="A588" s="3">
        <f>RSI!A588</f>
        <v>43158</v>
      </c>
      <c r="B588" s="2">
        <f>RSI!B588</f>
        <v>17.504899999999999</v>
      </c>
      <c r="C588" s="2">
        <f>RSI!I588</f>
        <v>49.611304774886001</v>
      </c>
      <c r="D588" s="2">
        <f>MACD!E588</f>
        <v>-0.21023430805006882</v>
      </c>
      <c r="E588" s="2">
        <f>MACD!F588</f>
        <v>-0.10794678367750603</v>
      </c>
      <c r="F588" s="2">
        <f>'Moving Avg'!D588</f>
        <v>17.816300000000002</v>
      </c>
      <c r="G588" s="2">
        <f>'Moving Avg'!F588</f>
        <v>17.527374999999999</v>
      </c>
      <c r="H588" s="2">
        <f>'Moving Avg'!G588</f>
        <v>17.378568000000001</v>
      </c>
      <c r="I588" s="2">
        <f>'Moving Avg'!H588</f>
        <v>15.634316500000002</v>
      </c>
      <c r="J588" s="5" t="str">
        <f>OBV!F588</f>
        <v>BULLISH</v>
      </c>
      <c r="K588" s="5" t="str">
        <f>OBV!G588</f>
        <v>STRONG</v>
      </c>
      <c r="L588" s="5" t="str">
        <f>OBV!H588</f>
        <v>BULLISH DIVERGENCE</v>
      </c>
    </row>
    <row r="589" spans="1:12" ht="13.5" x14ac:dyDescent="0.25">
      <c r="A589" s="3">
        <f>RSI!A589</f>
        <v>43159</v>
      </c>
      <c r="B589" s="2">
        <f>RSI!B589</f>
        <v>17.504899999999999</v>
      </c>
      <c r="C589" s="2">
        <f>RSI!I589</f>
        <v>49.611304774886001</v>
      </c>
      <c r="D589" s="2">
        <f>MACD!E589</f>
        <v>-0.17342074863768531</v>
      </c>
      <c r="E589" s="2">
        <f>MACD!F589</f>
        <v>-0.12104157666954188</v>
      </c>
      <c r="F589" s="2">
        <f>'Moving Avg'!D589</f>
        <v>17.692539999999997</v>
      </c>
      <c r="G589" s="2">
        <f>'Moving Avg'!F589</f>
        <v>17.554320000000001</v>
      </c>
      <c r="H589" s="2">
        <f>'Moving Avg'!G589</f>
        <v>17.401522000000003</v>
      </c>
      <c r="I589" s="2">
        <f>'Moving Avg'!H589</f>
        <v>15.641053000000005</v>
      </c>
      <c r="J589" s="5" t="str">
        <f>OBV!F589</f>
        <v>BULLISH</v>
      </c>
      <c r="K589" s="5" t="str">
        <f>OBV!G589</f>
        <v>NEUTRAL</v>
      </c>
      <c r="L589" s="5" t="str">
        <f>OBV!H589</f>
        <v>BULLISH DIVERGENCE</v>
      </c>
    </row>
    <row r="590" spans="1:12" ht="13.5" x14ac:dyDescent="0.25">
      <c r="A590" s="3">
        <f>RSI!A590</f>
        <v>43160</v>
      </c>
      <c r="B590" s="2">
        <f>RSI!B590</f>
        <v>17.1556</v>
      </c>
      <c r="C590" s="2">
        <f>RSI!I590</f>
        <v>44.98129963439586</v>
      </c>
      <c r="D590" s="2">
        <f>MACD!E590</f>
        <v>-8.3913022617871036E-2</v>
      </c>
      <c r="E590" s="2">
        <f>MACD!F590</f>
        <v>-0.11361586585920772</v>
      </c>
      <c r="F590" s="2">
        <f>'Moving Avg'!D590</f>
        <v>17.530860000000001</v>
      </c>
      <c r="G590" s="2">
        <f>'Moving Avg'!F590</f>
        <v>17.563800000000004</v>
      </c>
      <c r="H590" s="2">
        <f>'Moving Avg'!G590</f>
        <v>17.42727</v>
      </c>
      <c r="I590" s="2">
        <f>'Moving Avg'!H590</f>
        <v>15.645993000000006</v>
      </c>
      <c r="J590" s="5" t="str">
        <f>OBV!F590</f>
        <v>BULLISH</v>
      </c>
      <c r="K590" s="5" t="str">
        <f>OBV!G590</f>
        <v>NEUTRAL</v>
      </c>
      <c r="L590" s="5" t="str">
        <f>OBV!H590</f>
        <v>BULLISH DIVERGENCE</v>
      </c>
    </row>
    <row r="591" spans="1:12" ht="13.5" x14ac:dyDescent="0.25">
      <c r="A591" s="3">
        <f>RSI!A591</f>
        <v>43161</v>
      </c>
      <c r="B591" s="2">
        <f>RSI!B591</f>
        <v>17.1556</v>
      </c>
      <c r="C591" s="2">
        <f>RSI!I591</f>
        <v>44.981299634395867</v>
      </c>
      <c r="D591" s="2">
        <f>MACD!E591</f>
        <v>-2.1245567501285478E-2</v>
      </c>
      <c r="E591" s="2">
        <f>MACD!F591</f>
        <v>-9.5141806187623273E-2</v>
      </c>
      <c r="F591" s="2">
        <f>'Moving Avg'!D591</f>
        <v>17.337239999999998</v>
      </c>
      <c r="G591" s="2">
        <f>'Moving Avg'!F591</f>
        <v>17.522380000000002</v>
      </c>
      <c r="H591" s="2">
        <f>'Moving Avg'!G591</f>
        <v>17.456412000000004</v>
      </c>
      <c r="I591" s="2">
        <f>'Moving Avg'!H591</f>
        <v>15.651931000000008</v>
      </c>
      <c r="J591" s="5" t="str">
        <f>OBV!F591</f>
        <v>BULLISH</v>
      </c>
      <c r="K591" s="5" t="str">
        <f>OBV!G591</f>
        <v>NEUTRAL</v>
      </c>
      <c r="L591" s="5" t="str">
        <f>OBV!H591</f>
        <v>BULLISH DIVERGENCE</v>
      </c>
    </row>
    <row r="592" spans="1:12" ht="13.5" x14ac:dyDescent="0.25">
      <c r="A592" s="3">
        <f>RSI!A592</f>
        <v>43164</v>
      </c>
      <c r="B592" s="2">
        <f>RSI!B592</f>
        <v>17.1556</v>
      </c>
      <c r="C592" s="2">
        <f>RSI!I592</f>
        <v>44.98129963439586</v>
      </c>
      <c r="D592" s="2">
        <f>MACD!E592</f>
        <v>3.3895550524540852E-2</v>
      </c>
      <c r="E592" s="2">
        <f>MACD!F592</f>
        <v>-6.9334334845190457E-2</v>
      </c>
      <c r="F592" s="2">
        <f>'Moving Avg'!D592</f>
        <v>17.295319999999997</v>
      </c>
      <c r="G592" s="2">
        <f>'Moving Avg'!F592</f>
        <v>17.50741</v>
      </c>
      <c r="H592" s="2">
        <f>'Moving Avg'!G592</f>
        <v>17.485354000000005</v>
      </c>
      <c r="I592" s="2">
        <f>'Moving Avg'!H592</f>
        <v>15.657869000000007</v>
      </c>
      <c r="J592" s="5" t="str">
        <f>OBV!F592</f>
        <v>BULLISH</v>
      </c>
      <c r="K592" s="5" t="str">
        <f>OBV!G592</f>
        <v>STRONG</v>
      </c>
      <c r="L592" s="5" t="str">
        <f>OBV!H592</f>
        <v>BULLISH DIVERGENCE</v>
      </c>
    </row>
    <row r="593" spans="1:12" ht="13.5" x14ac:dyDescent="0.25">
      <c r="A593" s="3">
        <f>RSI!A593</f>
        <v>43165</v>
      </c>
      <c r="B593" s="2">
        <f>RSI!B593</f>
        <v>17.3353</v>
      </c>
      <c r="C593" s="2">
        <f>RSI!I593</f>
        <v>48.093895947379671</v>
      </c>
      <c r="D593" s="2">
        <f>MACD!E593</f>
        <v>0.11372354270404017</v>
      </c>
      <c r="E593" s="2">
        <f>MACD!F593</f>
        <v>-3.2722759335344326E-2</v>
      </c>
      <c r="F593" s="2">
        <f>'Moving Avg'!D593</f>
        <v>17.261400000000002</v>
      </c>
      <c r="G593" s="2">
        <f>'Moving Avg'!F593</f>
        <v>17.505915000000002</v>
      </c>
      <c r="H593" s="2">
        <f>'Moving Avg'!G593</f>
        <v>17.522680000000001</v>
      </c>
      <c r="I593" s="2">
        <f>'Moving Avg'!H593</f>
        <v>15.664705500000011</v>
      </c>
      <c r="J593" s="5" t="str">
        <f>OBV!F593</f>
        <v>BEARISH</v>
      </c>
      <c r="K593" s="5" t="str">
        <f>OBV!G593</f>
        <v>NEUTRAL</v>
      </c>
      <c r="L593" s="5" t="str">
        <f>OBV!H593</f>
        <v>CONFIRMED BEARISH</v>
      </c>
    </row>
    <row r="594" spans="1:12" ht="13.5" x14ac:dyDescent="0.25">
      <c r="A594" s="3">
        <f>RSI!A594</f>
        <v>43166</v>
      </c>
      <c r="B594" s="2">
        <f>RSI!B594</f>
        <v>16.7864</v>
      </c>
      <c r="C594" s="2">
        <f>RSI!I594</f>
        <v>40.547986320176307</v>
      </c>
      <c r="D594" s="2">
        <f>MACD!E594</f>
        <v>0.24878851044918804</v>
      </c>
      <c r="E594" s="2">
        <f>MACD!F594</f>
        <v>2.3579494621562148E-2</v>
      </c>
      <c r="F594" s="2">
        <f>'Moving Avg'!D594</f>
        <v>17.117699999999999</v>
      </c>
      <c r="G594" s="2">
        <f>'Moving Avg'!F594</f>
        <v>17.496935000000001</v>
      </c>
      <c r="H594" s="2">
        <f>'Moving Avg'!G594</f>
        <v>17.539248000000001</v>
      </c>
      <c r="I594" s="2">
        <f>'Moving Avg'!H594</f>
        <v>15.668797500000009</v>
      </c>
      <c r="J594" s="5" t="str">
        <f>OBV!F594</f>
        <v>BEARISH</v>
      </c>
      <c r="K594" s="5" t="str">
        <f>OBV!G594</f>
        <v>WEAK</v>
      </c>
      <c r="L594" s="5" t="str">
        <f>OBV!H594</f>
        <v>CONFIRMED BEARISH</v>
      </c>
    </row>
    <row r="595" spans="1:12" ht="13.5" x14ac:dyDescent="0.25">
      <c r="A595" s="3">
        <f>RSI!A595</f>
        <v>43167</v>
      </c>
      <c r="B595" s="2">
        <f>RSI!B595</f>
        <v>16.8063</v>
      </c>
      <c r="C595" s="2">
        <f>RSI!I595</f>
        <v>40.909962866523529</v>
      </c>
      <c r="D595" s="2">
        <f>MACD!E595</f>
        <v>0.34097002636975304</v>
      </c>
      <c r="E595" s="2">
        <f>MACD!F595</f>
        <v>8.7057600971200327E-2</v>
      </c>
      <c r="F595" s="2">
        <f>'Moving Avg'!D595</f>
        <v>17.047840000000001</v>
      </c>
      <c r="G595" s="2">
        <f>'Moving Avg'!F595</f>
        <v>17.493940000000002</v>
      </c>
      <c r="H595" s="2">
        <f>'Moving Avg'!G595</f>
        <v>17.546033999999999</v>
      </c>
      <c r="I595" s="2">
        <f>'Moving Avg'!H595</f>
        <v>15.672989000000008</v>
      </c>
      <c r="J595" s="5" t="str">
        <f>OBV!F595</f>
        <v>BEARISH</v>
      </c>
      <c r="K595" s="5" t="str">
        <f>OBV!G595</f>
        <v>WEAK</v>
      </c>
      <c r="L595" s="5" t="str">
        <f>OBV!H595</f>
        <v>CONFIRMED BEARISH</v>
      </c>
    </row>
    <row r="596" spans="1:12" ht="13.5" x14ac:dyDescent="0.25">
      <c r="A596" s="3">
        <f>RSI!A596</f>
        <v>43168</v>
      </c>
      <c r="B596" s="2">
        <f>RSI!B596</f>
        <v>17.145600000000002</v>
      </c>
      <c r="C596" s="2">
        <f>RSI!I596</f>
        <v>46.851764887640144</v>
      </c>
      <c r="D596" s="2">
        <f>MACD!E596</f>
        <v>0.42193537330045316</v>
      </c>
      <c r="E596" s="2">
        <f>MACD!F596</f>
        <v>0.1540331554370509</v>
      </c>
      <c r="F596" s="2">
        <f>'Moving Avg'!D596</f>
        <v>17.045839999999998</v>
      </c>
      <c r="G596" s="2">
        <f>'Moving Avg'!F596</f>
        <v>17.470485000000004</v>
      </c>
      <c r="H596" s="2">
        <f>'Moving Avg'!G596</f>
        <v>17.553617999999997</v>
      </c>
      <c r="I596" s="2">
        <f>'Moving Avg'!H596</f>
        <v>15.678877000000009</v>
      </c>
      <c r="J596" s="5" t="str">
        <f>OBV!F596</f>
        <v>BEARISH</v>
      </c>
      <c r="K596" s="5" t="str">
        <f>OBV!G596</f>
        <v>WEAK</v>
      </c>
      <c r="L596" s="5" t="str">
        <f>OBV!H596</f>
        <v>CONFIRMED BEARISH</v>
      </c>
    </row>
    <row r="597" spans="1:12" ht="13.5" x14ac:dyDescent="0.25">
      <c r="A597" s="3">
        <f>RSI!A597</f>
        <v>43171</v>
      </c>
      <c r="B597" s="2">
        <f>RSI!B597</f>
        <v>17.145600000000002</v>
      </c>
      <c r="C597" s="2">
        <f>RSI!I597</f>
        <v>46.851764887640144</v>
      </c>
      <c r="D597" s="2">
        <f>MACD!E597</f>
        <v>0.37501551265299682</v>
      </c>
      <c r="E597" s="2">
        <f>MACD!F597</f>
        <v>0.1982296268802401</v>
      </c>
      <c r="F597" s="2">
        <f>'Moving Avg'!D597</f>
        <v>17.043839999999999</v>
      </c>
      <c r="G597" s="2">
        <f>'Moving Avg'!F597</f>
        <v>17.466990000000003</v>
      </c>
      <c r="H597" s="2">
        <f>'Moving Avg'!G597</f>
        <v>17.552419999999998</v>
      </c>
      <c r="I597" s="2">
        <f>'Moving Avg'!H597</f>
        <v>15.684765000000006</v>
      </c>
      <c r="J597" s="5" t="str">
        <f>OBV!F597</f>
        <v>BEARISH</v>
      </c>
      <c r="K597" s="5" t="str">
        <f>OBV!G597</f>
        <v>WEAK</v>
      </c>
      <c r="L597" s="5" t="str">
        <f>OBV!H597</f>
        <v>CONFIRMED BEARISH</v>
      </c>
    </row>
    <row r="598" spans="1:12" ht="13.5" x14ac:dyDescent="0.25">
      <c r="A598" s="3">
        <f>RSI!A598</f>
        <v>43172</v>
      </c>
      <c r="B598" s="2">
        <f>RSI!B598</f>
        <v>17.105699999999999</v>
      </c>
      <c r="C598" s="2">
        <f>RSI!I598</f>
        <v>46.217934797822892</v>
      </c>
      <c r="D598" s="2">
        <f>MACD!E598</f>
        <v>0.36093168436620715</v>
      </c>
      <c r="E598" s="2">
        <f>MACD!F598</f>
        <v>0.23077003837743354</v>
      </c>
      <c r="F598" s="2">
        <f>'Moving Avg'!D598</f>
        <v>16.997920000000001</v>
      </c>
      <c r="G598" s="2">
        <f>'Moving Avg'!F598</f>
        <v>17.449024999999999</v>
      </c>
      <c r="H598" s="2">
        <f>'Moving Avg'!G598</f>
        <v>17.551021999999996</v>
      </c>
      <c r="I598" s="2">
        <f>'Moving Avg'!H598</f>
        <v>15.690453500000007</v>
      </c>
      <c r="J598" s="5" t="str">
        <f>OBV!F598</f>
        <v>BEARISH</v>
      </c>
      <c r="K598" s="5" t="str">
        <f>OBV!G598</f>
        <v>WEAK</v>
      </c>
      <c r="L598" s="5" t="str">
        <f>OBV!H598</f>
        <v>CONFIRMED BEARISH</v>
      </c>
    </row>
    <row r="599" spans="1:12" ht="13.5" x14ac:dyDescent="0.25">
      <c r="A599" s="3">
        <f>RSI!A599</f>
        <v>43173</v>
      </c>
      <c r="B599" s="2">
        <f>RSI!B599</f>
        <v>17.1357</v>
      </c>
      <c r="C599" s="2">
        <f>RSI!I599</f>
        <v>46.800689708218052</v>
      </c>
      <c r="D599" s="2">
        <f>MACD!E599</f>
        <v>0.34811122990372567</v>
      </c>
      <c r="E599" s="2">
        <f>MACD!F599</f>
        <v>0.254238276682692</v>
      </c>
      <c r="F599" s="2">
        <f>'Moving Avg'!D599</f>
        <v>17.067780000000003</v>
      </c>
      <c r="G599" s="2">
        <f>'Moving Avg'!F599</f>
        <v>17.428069999999998</v>
      </c>
      <c r="H599" s="2">
        <f>'Moving Avg'!G599</f>
        <v>17.558407999999996</v>
      </c>
      <c r="I599" s="2">
        <f>'Moving Avg'!H599</f>
        <v>15.696292000000007</v>
      </c>
      <c r="J599" s="5" t="str">
        <f>OBV!F599</f>
        <v>BEARISH</v>
      </c>
      <c r="K599" s="5" t="str">
        <f>OBV!G599</f>
        <v>WEAK</v>
      </c>
      <c r="L599" s="5" t="str">
        <f>OBV!H599</f>
        <v>BEARISH DIVERGENCE</v>
      </c>
    </row>
    <row r="600" spans="1:12" ht="13.5" x14ac:dyDescent="0.25">
      <c r="A600" s="3">
        <f>RSI!A600</f>
        <v>43174</v>
      </c>
      <c r="B600" s="2">
        <f>RSI!B600</f>
        <v>17.1357</v>
      </c>
      <c r="C600" s="2">
        <f>RSI!I600</f>
        <v>46.800689708218052</v>
      </c>
      <c r="D600" s="2">
        <f>MACD!E600</f>
        <v>0.28456858062509838</v>
      </c>
      <c r="E600" s="2">
        <f>MACD!F600</f>
        <v>0.26030433747117326</v>
      </c>
      <c r="F600" s="2">
        <f>'Moving Avg'!D600</f>
        <v>17.133659999999999</v>
      </c>
      <c r="G600" s="2">
        <f>'Moving Avg'!F600</f>
        <v>17.396634999999996</v>
      </c>
      <c r="H600" s="2">
        <f>'Moving Avg'!G600</f>
        <v>17.565593999999997</v>
      </c>
      <c r="I600" s="2">
        <f>'Moving Avg'!H600</f>
        <v>15.704525500000006</v>
      </c>
      <c r="J600" s="5" t="str">
        <f>OBV!F600</f>
        <v>BEARISH</v>
      </c>
      <c r="K600" s="5" t="str">
        <f>OBV!G600</f>
        <v>WEAK</v>
      </c>
      <c r="L600" s="5" t="str">
        <f>OBV!H600</f>
        <v>BEARISH DIVERGENCE</v>
      </c>
    </row>
    <row r="601" spans="1:12" ht="13.5" x14ac:dyDescent="0.25">
      <c r="A601" s="3">
        <f>RSI!A601</f>
        <v>43175</v>
      </c>
      <c r="B601" s="2">
        <f>RSI!B601</f>
        <v>17.035900000000002</v>
      </c>
      <c r="C601" s="2">
        <f>RSI!I601</f>
        <v>44.922700983510609</v>
      </c>
      <c r="D601" s="2">
        <f>MACD!E601</f>
        <v>0.23916088012901682</v>
      </c>
      <c r="E601" s="2">
        <f>MACD!F601</f>
        <v>0.25607564600274202</v>
      </c>
      <c r="F601" s="2">
        <f>'Moving Avg'!D601</f>
        <v>17.111719999999998</v>
      </c>
      <c r="G601" s="2">
        <f>'Moving Avg'!F601</f>
        <v>17.365199999999994</v>
      </c>
      <c r="H601" s="2">
        <f>'Moving Avg'!G601</f>
        <v>17.562401999999999</v>
      </c>
      <c r="I601" s="2">
        <f>'Moving Avg'!H601</f>
        <v>15.715553500000006</v>
      </c>
      <c r="J601" s="5" t="str">
        <f>OBV!F601</f>
        <v>BEARISH</v>
      </c>
      <c r="K601" s="5" t="str">
        <f>OBV!G601</f>
        <v>WEAK</v>
      </c>
      <c r="L601" s="5" t="str">
        <f>OBV!H601</f>
        <v>CONFIRMED BEARISH</v>
      </c>
    </row>
    <row r="602" spans="1:12" ht="13.5" x14ac:dyDescent="0.25">
      <c r="A602" s="3">
        <f>RSI!A602</f>
        <v>43178</v>
      </c>
      <c r="B602" s="2">
        <f>RSI!B602</f>
        <v>16.986000000000001</v>
      </c>
      <c r="C602" s="2">
        <f>RSI!I602</f>
        <v>43.972583313134635</v>
      </c>
      <c r="D602" s="2">
        <f>MACD!E602</f>
        <v>0.20591996515198829</v>
      </c>
      <c r="E602" s="2">
        <f>MACD!F602</f>
        <v>0.2460445098325913</v>
      </c>
      <c r="F602" s="2">
        <f>'Moving Avg'!D602</f>
        <v>17.079799999999999</v>
      </c>
      <c r="G602" s="2">
        <f>'Moving Avg'!F602</f>
        <v>17.33127</v>
      </c>
      <c r="H602" s="2">
        <f>'Moving Avg'!G602</f>
        <v>17.538052</v>
      </c>
      <c r="I602" s="2">
        <f>'Moving Avg'!H602</f>
        <v>15.726332000000005</v>
      </c>
      <c r="J602" s="5" t="str">
        <f>OBV!F602</f>
        <v>BEARISH</v>
      </c>
      <c r="K602" s="5" t="str">
        <f>OBV!G602</f>
        <v>WEAK</v>
      </c>
      <c r="L602" s="5" t="str">
        <f>OBV!H602</f>
        <v>CONFIRMED BEARISH</v>
      </c>
    </row>
    <row r="603" spans="1:12" ht="13.5" x14ac:dyDescent="0.25">
      <c r="A603" s="3">
        <f>RSI!A603</f>
        <v>43180</v>
      </c>
      <c r="B603" s="2">
        <f>RSI!B603</f>
        <v>16.756399999999999</v>
      </c>
      <c r="C603" s="2">
        <f>RSI!I603</f>
        <v>39.801342376370691</v>
      </c>
      <c r="D603" s="2">
        <f>MACD!E603</f>
        <v>0.22411617176369703</v>
      </c>
      <c r="E603" s="2">
        <f>MACD!F603</f>
        <v>0.24165884221881245</v>
      </c>
      <c r="F603" s="2">
        <f>'Moving Avg'!D603</f>
        <v>17.00994</v>
      </c>
      <c r="G603" s="2">
        <f>'Moving Avg'!F603</f>
        <v>17.271389999999997</v>
      </c>
      <c r="H603" s="2">
        <f>'Moving Avg'!G603</f>
        <v>17.488950000000003</v>
      </c>
      <c r="I603" s="2">
        <f>'Moving Avg'!H603</f>
        <v>15.735962500000007</v>
      </c>
      <c r="J603" s="5" t="str">
        <f>OBV!F603</f>
        <v>BEARISH</v>
      </c>
      <c r="K603" s="5" t="str">
        <f>OBV!G603</f>
        <v>WEAK</v>
      </c>
      <c r="L603" s="5" t="str">
        <f>OBV!H603</f>
        <v>CONFIRMED BEARISH</v>
      </c>
    </row>
    <row r="604" spans="1:12" ht="13.5" x14ac:dyDescent="0.25">
      <c r="A604" s="3">
        <f>RSI!A604</f>
        <v>43181</v>
      </c>
      <c r="B604" s="2">
        <f>RSI!B604</f>
        <v>16.986000000000001</v>
      </c>
      <c r="C604" s="2">
        <f>RSI!I604</f>
        <v>45.381048641079211</v>
      </c>
      <c r="D604" s="2">
        <f>MACD!E604</f>
        <v>0.14096201829123345</v>
      </c>
      <c r="E604" s="2">
        <f>MACD!F604</f>
        <v>0.22151947743329667</v>
      </c>
      <c r="F604" s="2">
        <f>'Moving Avg'!D604</f>
        <v>16.98</v>
      </c>
      <c r="G604" s="2">
        <f>'Moving Avg'!F604</f>
        <v>17.214504999999996</v>
      </c>
      <c r="H604" s="2">
        <f>'Moving Avg'!G604</f>
        <v>17.44464</v>
      </c>
      <c r="I604" s="2">
        <f>'Moving Avg'!H604</f>
        <v>15.746741000000007</v>
      </c>
      <c r="J604" s="5" t="str">
        <f>OBV!F604</f>
        <v>BEARISH</v>
      </c>
      <c r="K604" s="5" t="str">
        <f>OBV!G604</f>
        <v>WEAK</v>
      </c>
      <c r="L604" s="5" t="str">
        <f>OBV!H604</f>
        <v>CONFIRMED BEARISH</v>
      </c>
    </row>
    <row r="605" spans="1:12" ht="13.5" x14ac:dyDescent="0.25">
      <c r="A605" s="3">
        <f>RSI!A605</f>
        <v>43182</v>
      </c>
      <c r="B605" s="2">
        <f>RSI!B605</f>
        <v>16.956</v>
      </c>
      <c r="C605" s="2">
        <f>RSI!I605</f>
        <v>44.796789555397595</v>
      </c>
      <c r="D605" s="2">
        <f>MACD!E605</f>
        <v>7.7215464792391941E-2</v>
      </c>
      <c r="E605" s="2">
        <f>MACD!F605</f>
        <v>0.19265867490511573</v>
      </c>
      <c r="F605" s="2">
        <f>'Moving Avg'!D605</f>
        <v>16.94406</v>
      </c>
      <c r="G605" s="2">
        <f>'Moving Avg'!F605</f>
        <v>17.164104999999999</v>
      </c>
      <c r="H605" s="2">
        <f>'Moving Avg'!G605</f>
        <v>17.399730000000002</v>
      </c>
      <c r="I605" s="2">
        <f>'Moving Avg'!H605</f>
        <v>15.755174000000006</v>
      </c>
      <c r="J605" s="5" t="str">
        <f>OBV!F605</f>
        <v>BEARISH</v>
      </c>
      <c r="K605" s="5" t="str">
        <f>OBV!G605</f>
        <v>WEAK</v>
      </c>
      <c r="L605" s="5" t="str">
        <f>OBV!H605</f>
        <v>CONFIRMED BEARISH</v>
      </c>
    </row>
    <row r="606" spans="1:12" ht="13.5" x14ac:dyDescent="0.25">
      <c r="A606" s="3">
        <f>RSI!A606</f>
        <v>43185</v>
      </c>
      <c r="B606" s="2">
        <f>RSI!B606</f>
        <v>17.035900000000002</v>
      </c>
      <c r="C606" s="2">
        <f>RSI!I606</f>
        <v>46.762671393723743</v>
      </c>
      <c r="D606" s="2">
        <f>MACD!E606</f>
        <v>7.0967134104780172E-2</v>
      </c>
      <c r="E606" s="2">
        <f>MACD!F606</f>
        <v>0.16832036674504863</v>
      </c>
      <c r="F606" s="2">
        <f>'Moving Avg'!D606</f>
        <v>16.94406</v>
      </c>
      <c r="G606" s="2">
        <f>'Moving Avg'!F606</f>
        <v>17.109715000000001</v>
      </c>
      <c r="H606" s="2">
        <f>'Moving Avg'!G606</f>
        <v>17.357616000000004</v>
      </c>
      <c r="I606" s="2">
        <f>'Moving Avg'!H606</f>
        <v>15.764006500000002</v>
      </c>
      <c r="J606" s="5" t="str">
        <f>OBV!F606</f>
        <v>BEARISH</v>
      </c>
      <c r="K606" s="5" t="str">
        <f>OBV!G606</f>
        <v>WEAK</v>
      </c>
      <c r="L606" s="5" t="str">
        <f>OBV!H606</f>
        <v>NEUTRAL</v>
      </c>
    </row>
    <row r="607" spans="1:12" ht="13.5" x14ac:dyDescent="0.25">
      <c r="A607" s="3">
        <f>RSI!A607</f>
        <v>43186</v>
      </c>
      <c r="B607" s="2">
        <f>RSI!B607</f>
        <v>17.015899999999998</v>
      </c>
      <c r="C607" s="2">
        <f>RSI!I607</f>
        <v>46.318028820094099</v>
      </c>
      <c r="D607" s="2">
        <f>MACD!E607</f>
        <v>6.7994599986512583E-2</v>
      </c>
      <c r="E607" s="2">
        <f>MACD!F607</f>
        <v>0.14825521339334141</v>
      </c>
      <c r="F607" s="2">
        <f>'Moving Avg'!D607</f>
        <v>16.950040000000001</v>
      </c>
      <c r="G607" s="2">
        <f>'Moving Avg'!F607</f>
        <v>17.09225</v>
      </c>
      <c r="H607" s="2">
        <f>'Moving Avg'!G607</f>
        <v>17.326478000000005</v>
      </c>
      <c r="I607" s="2">
        <f>'Moving Avg'!H607</f>
        <v>15.771741000000002</v>
      </c>
      <c r="J607" s="5" t="str">
        <f>OBV!F607</f>
        <v>BEARISH</v>
      </c>
      <c r="K607" s="5" t="str">
        <f>OBV!G607</f>
        <v>WEAK</v>
      </c>
      <c r="L607" s="5" t="str">
        <f>OBV!H607</f>
        <v>BEARISH DIVERGENCE</v>
      </c>
    </row>
    <row r="608" spans="1:12" ht="13.5" x14ac:dyDescent="0.25">
      <c r="A608" s="3">
        <f>RSI!A608</f>
        <v>43187</v>
      </c>
      <c r="B608" s="2">
        <f>RSI!B608</f>
        <v>16.746400000000001</v>
      </c>
      <c r="C608" s="2">
        <f>RSI!I608</f>
        <v>40.701868073872639</v>
      </c>
      <c r="D608" s="2">
        <f>MACD!E608</f>
        <v>8.0193388355546347E-2</v>
      </c>
      <c r="E608" s="2">
        <f>MACD!F608</f>
        <v>0.13464284838578242</v>
      </c>
      <c r="F608" s="2">
        <f>'Moving Avg'!D608</f>
        <v>16.948040000000002</v>
      </c>
      <c r="G608" s="2">
        <f>'Moving Avg'!F608</f>
        <v>17.054324999999999</v>
      </c>
      <c r="H608" s="2">
        <f>'Moving Avg'!G608</f>
        <v>17.300928000000003</v>
      </c>
      <c r="I608" s="2">
        <f>'Moving Avg'!H608</f>
        <v>15.779126000000002</v>
      </c>
      <c r="J608" s="5" t="str">
        <f>OBV!F608</f>
        <v>BULLISH</v>
      </c>
      <c r="K608" s="5" t="str">
        <f>OBV!G608</f>
        <v>NEUTRAL</v>
      </c>
      <c r="L608" s="5" t="str">
        <f>OBV!H608</f>
        <v>BULLISH DIVERGENCE</v>
      </c>
    </row>
    <row r="609" spans="1:12" ht="13.5" x14ac:dyDescent="0.25">
      <c r="A609" s="3">
        <f>RSI!A609</f>
        <v>43188</v>
      </c>
      <c r="B609" s="2">
        <f>RSI!B609</f>
        <v>16.666599999999999</v>
      </c>
      <c r="C609" s="2">
        <f>RSI!I609</f>
        <v>39.186712939669967</v>
      </c>
      <c r="D609" s="2">
        <f>MACD!E609</f>
        <v>0.10345804148392901</v>
      </c>
      <c r="E609" s="2">
        <f>MACD!F609</f>
        <v>0.12840588700541172</v>
      </c>
      <c r="F609" s="2">
        <f>'Moving Avg'!D609</f>
        <v>16.884160000000001</v>
      </c>
      <c r="G609" s="2">
        <f>'Moving Avg'!F609</f>
        <v>17.012409999999999</v>
      </c>
      <c r="H609" s="2">
        <f>'Moving Avg'!G609</f>
        <v>17.284362000000002</v>
      </c>
      <c r="I609" s="2">
        <f>'Moving Avg'!H609</f>
        <v>15.786112000000003</v>
      </c>
      <c r="J609" s="5" t="str">
        <f>OBV!F609</f>
        <v>BEARISH</v>
      </c>
      <c r="K609" s="5" t="str">
        <f>OBV!G609</f>
        <v>WEAK</v>
      </c>
      <c r="L609" s="5" t="str">
        <f>OBV!H609</f>
        <v>CONFIRMED BEARISH</v>
      </c>
    </row>
    <row r="610" spans="1:12" ht="13.5" x14ac:dyDescent="0.25">
      <c r="A610" s="3">
        <f>RSI!A610</f>
        <v>43189</v>
      </c>
      <c r="B610" s="2">
        <f>RSI!B610</f>
        <v>16.466999999999999</v>
      </c>
      <c r="C610" s="2">
        <f>RSI!I610</f>
        <v>35.615437313056887</v>
      </c>
      <c r="D610" s="2">
        <f>MACD!E610</f>
        <v>0.14063737893227568</v>
      </c>
      <c r="E610" s="2">
        <f>MACD!F610</f>
        <v>0.13085218539078453</v>
      </c>
      <c r="F610" s="2">
        <f>'Moving Avg'!D610</f>
        <v>16.786359999999998</v>
      </c>
      <c r="G610" s="2">
        <f>'Moving Avg'!F610</f>
        <v>16.977979999999995</v>
      </c>
      <c r="H610" s="2">
        <f>'Moving Avg'!G610</f>
        <v>17.263804000000004</v>
      </c>
      <c r="I610" s="2">
        <f>'Moving Avg'!H610</f>
        <v>15.792599000000003</v>
      </c>
      <c r="J610" s="5" t="str">
        <f>OBV!F610</f>
        <v>BEARISH</v>
      </c>
      <c r="K610" s="5" t="str">
        <f>OBV!G610</f>
        <v>WEAK</v>
      </c>
      <c r="L610" s="5" t="str">
        <f>OBV!H610</f>
        <v>CONFIRMED BEARISH</v>
      </c>
    </row>
    <row r="611" spans="1:12" ht="13.5" x14ac:dyDescent="0.25">
      <c r="A611" s="3">
        <f>RSI!A611</f>
        <v>43192</v>
      </c>
      <c r="B611" s="2">
        <f>RSI!B611</f>
        <v>16.477</v>
      </c>
      <c r="C611" s="2">
        <f>RSI!I611</f>
        <v>35.930473321540134</v>
      </c>
      <c r="D611" s="2">
        <f>MACD!E611</f>
        <v>0.15968971022163814</v>
      </c>
      <c r="E611" s="2">
        <f>MACD!F611</f>
        <v>0.13661969035695526</v>
      </c>
      <c r="F611" s="2">
        <f>'Moving Avg'!D611</f>
        <v>16.674579999999999</v>
      </c>
      <c r="G611" s="2">
        <f>'Moving Avg'!F611</f>
        <v>16.944049999999997</v>
      </c>
      <c r="H611" s="2">
        <f>'Moving Avg'!G611</f>
        <v>17.247038</v>
      </c>
      <c r="I611" s="2">
        <f>'Moving Avg'!H611</f>
        <v>15.799136000000001</v>
      </c>
      <c r="J611" s="5" t="str">
        <f>OBV!F611</f>
        <v>BEARISH</v>
      </c>
      <c r="K611" s="5" t="str">
        <f>OBV!G611</f>
        <v>WEAK</v>
      </c>
      <c r="L611" s="5" t="str">
        <f>OBV!H611</f>
        <v>CONFIRMED BEARISH</v>
      </c>
    </row>
    <row r="612" spans="1:12" ht="13.5" x14ac:dyDescent="0.25">
      <c r="A612" s="3">
        <f>RSI!A612</f>
        <v>43193</v>
      </c>
      <c r="B612" s="2">
        <f>RSI!B612</f>
        <v>16.477</v>
      </c>
      <c r="C612" s="2">
        <f>RSI!I612</f>
        <v>35.930473321540134</v>
      </c>
      <c r="D612" s="2">
        <f>MACD!E612</f>
        <v>0.17148923234040581</v>
      </c>
      <c r="E612" s="2">
        <f>MACD!F612</f>
        <v>0.14359359875364536</v>
      </c>
      <c r="F612" s="2">
        <f>'Moving Avg'!D612</f>
        <v>16.566800000000001</v>
      </c>
      <c r="G612" s="2">
        <f>'Moving Avg'!F612</f>
        <v>16.910119999999996</v>
      </c>
      <c r="H612" s="2">
        <f>'Moving Avg'!G612</f>
        <v>17.229274</v>
      </c>
      <c r="I612" s="2">
        <f>'Moving Avg'!H612</f>
        <v>15.805673000000002</v>
      </c>
      <c r="J612" s="5" t="str">
        <f>OBV!F612</f>
        <v>BEARISH</v>
      </c>
      <c r="K612" s="5" t="str">
        <f>OBV!G612</f>
        <v>WEAK</v>
      </c>
      <c r="L612" s="5" t="str">
        <f>OBV!H612</f>
        <v>CONFIRMED BEARISH</v>
      </c>
    </row>
    <row r="613" spans="1:12" ht="13.5" x14ac:dyDescent="0.25">
      <c r="A613" s="3">
        <f>RSI!A613</f>
        <v>43194</v>
      </c>
      <c r="B613" s="2">
        <f>RSI!B613</f>
        <v>15.7584</v>
      </c>
      <c r="C613" s="2">
        <f>RSI!I613</f>
        <v>25.522635030552365</v>
      </c>
      <c r="D613" s="2">
        <f>MACD!E613</f>
        <v>0.2024867014381222</v>
      </c>
      <c r="E613" s="2">
        <f>MACD!F613</f>
        <v>0.15537221929054074</v>
      </c>
      <c r="F613" s="2">
        <f>'Moving Avg'!D613</f>
        <v>16.369199999999999</v>
      </c>
      <c r="G613" s="2">
        <f>'Moving Avg'!F613</f>
        <v>16.831274999999998</v>
      </c>
      <c r="H613" s="2">
        <f>'Moving Avg'!G613</f>
        <v>17.197137999999999</v>
      </c>
      <c r="I613" s="2">
        <f>'Moving Avg'!H613</f>
        <v>15.808617000000002</v>
      </c>
      <c r="J613" s="5" t="str">
        <f>OBV!F613</f>
        <v>BEARISH</v>
      </c>
      <c r="K613" s="5" t="str">
        <f>OBV!G613</f>
        <v>WEAK</v>
      </c>
      <c r="L613" s="5" t="str">
        <f>OBV!H613</f>
        <v>CONFIRMED BEARISH</v>
      </c>
    </row>
    <row r="614" spans="1:12" ht="13.5" x14ac:dyDescent="0.25">
      <c r="A614" s="3">
        <f>RSI!A614</f>
        <v>43195</v>
      </c>
      <c r="B614" s="2">
        <f>RSI!B614</f>
        <v>15.279400000000001</v>
      </c>
      <c r="C614" s="2">
        <f>RSI!I614</f>
        <v>21.129121050114804</v>
      </c>
      <c r="D614" s="2">
        <f>MACD!E614</f>
        <v>0.30664270484587419</v>
      </c>
      <c r="E614" s="2">
        <f>MACD!F614</f>
        <v>0.18562631640160743</v>
      </c>
      <c r="F614" s="2">
        <f>'Moving Avg'!D614</f>
        <v>16.091760000000001</v>
      </c>
      <c r="G614" s="2">
        <f>'Moving Avg'!F614</f>
        <v>16.755924999999998</v>
      </c>
      <c r="H614" s="2">
        <f>'Moving Avg'!G614</f>
        <v>17.165802000000003</v>
      </c>
      <c r="I614" s="2">
        <f>'Moving Avg'!H614</f>
        <v>15.809165999999999</v>
      </c>
      <c r="J614" s="5" t="str">
        <f>OBV!F614</f>
        <v>BEARISH</v>
      </c>
      <c r="K614" s="5" t="str">
        <f>OBV!G614</f>
        <v>WEAK</v>
      </c>
      <c r="L614" s="5" t="str">
        <f>OBV!H614</f>
        <v>CONFIRMED BEARISH</v>
      </c>
    </row>
    <row r="615" spans="1:12" ht="13.5" x14ac:dyDescent="0.25">
      <c r="A615" s="3">
        <f>RSI!A615</f>
        <v>43196</v>
      </c>
      <c r="B615" s="2">
        <f>RSI!B615</f>
        <v>15.688599999999999</v>
      </c>
      <c r="C615" s="2">
        <f>RSI!I615</f>
        <v>31.912153152154843</v>
      </c>
      <c r="D615" s="2">
        <f>MACD!E615</f>
        <v>0.36927384478248015</v>
      </c>
      <c r="E615" s="2">
        <f>MACD!F615</f>
        <v>0.22235582207778198</v>
      </c>
      <c r="F615" s="2">
        <f>'Moving Avg'!D615</f>
        <v>15.93608</v>
      </c>
      <c r="G615" s="2">
        <f>'Moving Avg'!F615</f>
        <v>16.700039999999994</v>
      </c>
      <c r="H615" s="2">
        <f>'Moving Avg'!G615</f>
        <v>17.132670000000005</v>
      </c>
      <c r="I615" s="2">
        <f>'Moving Avg'!H615</f>
        <v>15.811760999999999</v>
      </c>
      <c r="J615" s="5" t="str">
        <f>OBV!F615</f>
        <v>BEARISH</v>
      </c>
      <c r="K615" s="5" t="str">
        <f>OBV!G615</f>
        <v>WEAK</v>
      </c>
      <c r="L615" s="5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15.708500000000001</v>
      </c>
      <c r="C616" s="2">
        <f>RSI!I616</f>
        <v>32.396211137458948</v>
      </c>
      <c r="D616" s="2">
        <f>MACD!E616</f>
        <v>0.43939711573244011</v>
      </c>
      <c r="E616" s="2">
        <f>MACD!F616</f>
        <v>0.26576408080871361</v>
      </c>
      <c r="F616" s="2">
        <f>'Moving Avg'!D616</f>
        <v>15.78238</v>
      </c>
      <c r="G616" s="2">
        <f>'Moving Avg'!F616</f>
        <v>16.628184999999998</v>
      </c>
      <c r="H616" s="2">
        <f>'Moving Avg'!G616</f>
        <v>17.099135999999998</v>
      </c>
      <c r="I616" s="2">
        <f>'Moving Avg'!H616</f>
        <v>15.8154535</v>
      </c>
      <c r="J616" s="5" t="str">
        <f>OBV!F616</f>
        <v>BEARISH</v>
      </c>
      <c r="K616" s="5" t="str">
        <f>OBV!G616</f>
        <v>NEUTRAL</v>
      </c>
      <c r="L616" s="5" t="str">
        <f>OBV!H616</f>
        <v>CONFIRMED BEARISH</v>
      </c>
    </row>
    <row r="617" spans="1:12" ht="13.5" x14ac:dyDescent="0.25">
      <c r="A617" s="3">
        <f>RSI!A617</f>
        <v>43201</v>
      </c>
      <c r="B617" s="2">
        <f>RSI!B617</f>
        <v>15.948</v>
      </c>
      <c r="C617" s="2">
        <f>RSI!I617</f>
        <v>38.099905254586488</v>
      </c>
      <c r="D617" s="2">
        <f>MACD!E617</f>
        <v>0.48363902755098209</v>
      </c>
      <c r="E617" s="2">
        <f>MACD!F617</f>
        <v>0.30933907015716733</v>
      </c>
      <c r="F617" s="2">
        <f>'Moving Avg'!D617</f>
        <v>15.676580000000001</v>
      </c>
      <c r="G617" s="2">
        <f>'Moving Avg'!F617</f>
        <v>16.568304999999999</v>
      </c>
      <c r="H617" s="2">
        <f>'Moving Avg'!G617</f>
        <v>17.064803999999995</v>
      </c>
      <c r="I617" s="2">
        <f>'Moving Avg'!H617</f>
        <v>15.818846499999999</v>
      </c>
      <c r="J617" s="5" t="str">
        <f>OBV!F617</f>
        <v>BEARISH</v>
      </c>
      <c r="K617" s="5" t="str">
        <f>OBV!G617</f>
        <v>NEUTRAL</v>
      </c>
      <c r="L617" s="5" t="str">
        <f>OBV!H617</f>
        <v>CONFIRMED BEARISH</v>
      </c>
    </row>
    <row r="618" spans="1:12" ht="13.5" x14ac:dyDescent="0.25">
      <c r="A618" s="3">
        <f>RSI!A618</f>
        <v>43202</v>
      </c>
      <c r="B618" s="2">
        <f>RSI!B618</f>
        <v>15.9381</v>
      </c>
      <c r="C618" s="2">
        <f>RSI!I618</f>
        <v>37.957346008807356</v>
      </c>
      <c r="D618" s="2">
        <f>MACD!E618</f>
        <v>0.48423153364755223</v>
      </c>
      <c r="E618" s="2">
        <f>MACD!F618</f>
        <v>0.34431756285524429</v>
      </c>
      <c r="F618" s="2">
        <f>'Moving Avg'!D618</f>
        <v>15.712520000000001</v>
      </c>
      <c r="G618" s="2">
        <f>'Moving Avg'!F618</f>
        <v>16.509925000000003</v>
      </c>
      <c r="H618" s="2">
        <f>'Moving Avg'!G618</f>
        <v>17.040851999999997</v>
      </c>
      <c r="I618" s="2">
        <f>'Moving Avg'!H618</f>
        <v>15.823687</v>
      </c>
      <c r="J618" s="5" t="str">
        <f>OBV!F618</f>
        <v>BULLISH</v>
      </c>
      <c r="K618" s="5" t="str">
        <f>OBV!G618</f>
        <v>STRONG</v>
      </c>
      <c r="L618" s="5" t="str">
        <f>OBV!H618</f>
        <v>CONFIRMED BULLISH</v>
      </c>
    </row>
    <row r="619" spans="1:12" ht="13.5" x14ac:dyDescent="0.25">
      <c r="A619" s="3">
        <f>RSI!A619</f>
        <v>43203</v>
      </c>
      <c r="B619" s="2">
        <f>RSI!B619</f>
        <v>15.8682</v>
      </c>
      <c r="C619" s="2">
        <f>RSI!I619</f>
        <v>36.90729505285357</v>
      </c>
      <c r="D619" s="2">
        <f>MACD!E619</f>
        <v>0.48128969046227255</v>
      </c>
      <c r="E619" s="2">
        <f>MACD!F619</f>
        <v>0.37171198837664998</v>
      </c>
      <c r="F619" s="2">
        <f>'Moving Avg'!D619</f>
        <v>15.830279999999998</v>
      </c>
      <c r="G619" s="2">
        <f>'Moving Avg'!F619</f>
        <v>16.446550000000002</v>
      </c>
      <c r="H619" s="2">
        <f>'Moving Avg'!G619</f>
        <v>17.018895999999998</v>
      </c>
      <c r="I619" s="2">
        <f>'Moving Avg'!H619</f>
        <v>15.828177999999998</v>
      </c>
      <c r="J619" s="5" t="str">
        <f>OBV!F619</f>
        <v>BULLISH</v>
      </c>
      <c r="K619" s="5" t="str">
        <f>OBV!G619</f>
        <v>STRONG</v>
      </c>
      <c r="L619" s="5" t="str">
        <f>OBV!H619</f>
        <v>CONFIRMED BULLISH</v>
      </c>
    </row>
    <row r="620" spans="1:12" ht="13.5" x14ac:dyDescent="0.25">
      <c r="A620" s="3">
        <f>RSI!A620</f>
        <v>43206</v>
      </c>
      <c r="B620" s="2">
        <f>RSI!B620</f>
        <v>15.6686</v>
      </c>
      <c r="C620" s="2">
        <f>RSI!I620</f>
        <v>34.013707957254425</v>
      </c>
      <c r="D620" s="2">
        <f>MACD!E620</f>
        <v>0.46667611314659752</v>
      </c>
      <c r="E620" s="2">
        <f>MACD!F620</f>
        <v>0.39070481333063956</v>
      </c>
      <c r="F620" s="2">
        <f>'Moving Avg'!D620</f>
        <v>15.826280000000001</v>
      </c>
      <c r="G620" s="2">
        <f>'Moving Avg'!F620</f>
        <v>16.373195000000003</v>
      </c>
      <c r="H620" s="2">
        <f>'Moving Avg'!G620</f>
        <v>16.992947999999998</v>
      </c>
      <c r="I620" s="2">
        <f>'Moving Avg'!H620</f>
        <v>15.831670999999996</v>
      </c>
      <c r="J620" s="5" t="str">
        <f>OBV!F620</f>
        <v>BEARISH</v>
      </c>
      <c r="K620" s="5" t="str">
        <f>OBV!G620</f>
        <v>WEAK</v>
      </c>
      <c r="L620" s="5" t="str">
        <f>OBV!H620</f>
        <v>CONFIRMED BEARISH</v>
      </c>
    </row>
    <row r="621" spans="1:12" ht="13.5" x14ac:dyDescent="0.25">
      <c r="A621" s="3">
        <f>RSI!A621</f>
        <v>43207</v>
      </c>
      <c r="B621" s="2">
        <f>RSI!B621</f>
        <v>15.1995</v>
      </c>
      <c r="C621" s="2">
        <f>RSI!I621</f>
        <v>28.381818304252732</v>
      </c>
      <c r="D621" s="2">
        <f>MACD!E621</f>
        <v>0.49529366809133535</v>
      </c>
      <c r="E621" s="2">
        <f>MACD!F621</f>
        <v>0.4116225842827787</v>
      </c>
      <c r="F621" s="2">
        <f>'Moving Avg'!D621</f>
        <v>15.72448</v>
      </c>
      <c r="G621" s="2">
        <f>'Moving Avg'!F621</f>
        <v>16.281375000000004</v>
      </c>
      <c r="H621" s="2">
        <f>'Moving Avg'!G621</f>
        <v>16.937257999999996</v>
      </c>
      <c r="I621" s="2">
        <f>'Moving Avg'!H621</f>
        <v>15.831570999999997</v>
      </c>
      <c r="J621" s="5" t="str">
        <f>OBV!F621</f>
        <v>BEARISH</v>
      </c>
      <c r="K621" s="5" t="str">
        <f>OBV!G621</f>
        <v>WEAK</v>
      </c>
      <c r="L621" s="5" t="str">
        <f>OBV!H621</f>
        <v>CONFIRMED BEARISH</v>
      </c>
    </row>
    <row r="622" spans="1:12" ht="13.5" x14ac:dyDescent="0.25">
      <c r="A622" s="3">
        <f>RSI!A622</f>
        <v>43208</v>
      </c>
      <c r="B622" s="2">
        <f>RSI!B622</f>
        <v>14.7704</v>
      </c>
      <c r="C622" s="2">
        <f>RSI!I622</f>
        <v>24.401684038191377</v>
      </c>
      <c r="D622" s="2">
        <f>MACD!E622</f>
        <v>0.55841404683047813</v>
      </c>
      <c r="E622" s="2">
        <f>MACD!F622</f>
        <v>0.44098087679231862</v>
      </c>
      <c r="F622" s="2">
        <f>'Moving Avg'!D622</f>
        <v>15.488960000000001</v>
      </c>
      <c r="G622" s="2">
        <f>'Moving Avg'!F622</f>
        <v>16.170595000000002</v>
      </c>
      <c r="H622" s="2">
        <f>'Moving Avg'!G622</f>
        <v>16.883565999999998</v>
      </c>
      <c r="I622" s="2">
        <f>'Moving Avg'!H622</f>
        <v>15.829325499999998</v>
      </c>
      <c r="J622" s="5" t="str">
        <f>OBV!F622</f>
        <v>BEARISH</v>
      </c>
      <c r="K622" s="5" t="str">
        <f>OBV!G622</f>
        <v>WEAK</v>
      </c>
      <c r="L622" s="5" t="str">
        <f>OBV!H622</f>
        <v>CONFIRMED BEARISH</v>
      </c>
    </row>
    <row r="623" spans="1:12" ht="13.5" x14ac:dyDescent="0.25">
      <c r="A623" s="3">
        <f>RSI!A623</f>
        <v>43209</v>
      </c>
      <c r="B623" s="2">
        <f>RSI!B623</f>
        <v>14.111700000000001</v>
      </c>
      <c r="C623" s="2">
        <f>RSI!I623</f>
        <v>19.809280513223499</v>
      </c>
      <c r="D623" s="2">
        <f>MACD!E623</f>
        <v>0.55919082166222012</v>
      </c>
      <c r="E623" s="2">
        <f>MACD!F623</f>
        <v>0.46462286576629896</v>
      </c>
      <c r="F623" s="2">
        <f>'Moving Avg'!D623</f>
        <v>15.123680000000002</v>
      </c>
      <c r="G623" s="2">
        <f>'Moving Avg'!F623</f>
        <v>16.038360000000004</v>
      </c>
      <c r="H623" s="2">
        <f>'Moving Avg'!G623</f>
        <v>16.818496</v>
      </c>
      <c r="I623" s="2">
        <f>'Moving Avg'!H623</f>
        <v>15.825582999999996</v>
      </c>
      <c r="J623" s="5" t="str">
        <f>OBV!F623</f>
        <v>BEARISH</v>
      </c>
      <c r="K623" s="5" t="str">
        <f>OBV!G623</f>
        <v>WEAK</v>
      </c>
      <c r="L623" s="5" t="str">
        <f>OBV!H623</f>
        <v>CONFIRMED BEARISH</v>
      </c>
    </row>
    <row r="624" spans="1:12" ht="13.5" x14ac:dyDescent="0.25">
      <c r="A624" s="3">
        <f>RSI!A624</f>
        <v>43210</v>
      </c>
      <c r="B624" s="2">
        <f>RSI!B624</f>
        <v>13.542899999999999</v>
      </c>
      <c r="C624" s="2">
        <f>RSI!I624</f>
        <v>16.858737799758785</v>
      </c>
      <c r="D624" s="2">
        <f>MACD!E624</f>
        <v>0.54063369856273269</v>
      </c>
      <c r="E624" s="2">
        <f>MACD!F624</f>
        <v>0.47982503232558577</v>
      </c>
      <c r="F624" s="2">
        <f>'Moving Avg'!D624</f>
        <v>14.658619999999999</v>
      </c>
      <c r="G624" s="2">
        <f>'Moving Avg'!F624</f>
        <v>15.866204999999999</v>
      </c>
      <c r="H624" s="2">
        <f>'Moving Avg'!G624</f>
        <v>16.750033999999999</v>
      </c>
      <c r="I624" s="2">
        <f>'Moving Avg'!H624</f>
        <v>15.818996499999995</v>
      </c>
      <c r="J624" s="5" t="str">
        <f>OBV!F624</f>
        <v>BEARISH</v>
      </c>
      <c r="K624" s="5" t="str">
        <f>OBV!G624</f>
        <v>WEAK</v>
      </c>
      <c r="L624" s="5" t="str">
        <f>OBV!H624</f>
        <v>CONFIRMED BEARISH</v>
      </c>
    </row>
    <row r="625" spans="1:12" ht="13.5" x14ac:dyDescent="0.25">
      <c r="A625" s="3">
        <f>RSI!A625</f>
        <v>43213</v>
      </c>
      <c r="B625" s="2">
        <f>RSI!B625</f>
        <v>13.9421</v>
      </c>
      <c r="C625" s="2">
        <f>RSI!I625</f>
        <v>25.271438786659118</v>
      </c>
      <c r="D625" s="2">
        <f>MACD!E625</f>
        <v>0.57310622378606624</v>
      </c>
      <c r="E625" s="2">
        <f>MACD!F625</f>
        <v>0.49848127061768188</v>
      </c>
      <c r="F625" s="2">
        <f>'Moving Avg'!D625</f>
        <v>14.313319999999999</v>
      </c>
      <c r="G625" s="2">
        <f>'Moving Avg'!F625</f>
        <v>15.71551</v>
      </c>
      <c r="H625" s="2">
        <f>'Moving Avg'!G625</f>
        <v>16.691551999999994</v>
      </c>
      <c r="I625" s="2">
        <f>'Moving Avg'!H625</f>
        <v>15.814405999999996</v>
      </c>
      <c r="J625" s="5" t="str">
        <f>OBV!F625</f>
        <v>BEARISH</v>
      </c>
      <c r="K625" s="5" t="str">
        <f>OBV!G625</f>
        <v>WEAK</v>
      </c>
      <c r="L625" s="5" t="str">
        <f>OBV!H625</f>
        <v>CONFIRMED BEARISH</v>
      </c>
    </row>
    <row r="626" spans="1:12" ht="13.5" x14ac:dyDescent="0.25">
      <c r="A626" s="3">
        <f>RSI!A626</f>
        <v>43214</v>
      </c>
      <c r="B626" s="2">
        <f>RSI!B626</f>
        <v>13.6027</v>
      </c>
      <c r="C626" s="2">
        <f>RSI!I626</f>
        <v>23.128669202755816</v>
      </c>
      <c r="D626" s="2">
        <f>MACD!E626</f>
        <v>0.64012194897487795</v>
      </c>
      <c r="E626" s="2">
        <f>MACD!F626</f>
        <v>0.5268094062891211</v>
      </c>
      <c r="F626" s="2">
        <f>'Moving Avg'!D626</f>
        <v>13.993959999999998</v>
      </c>
      <c r="G626" s="2">
        <f>'Moving Avg'!F626</f>
        <v>15.543850000000001</v>
      </c>
      <c r="H626" s="2">
        <f>'Moving Avg'!G626</f>
        <v>16.611311999999998</v>
      </c>
      <c r="I626" s="2">
        <f>'Moving Avg'!H626</f>
        <v>15.806072499999996</v>
      </c>
      <c r="J626" s="5" t="str">
        <f>OBV!F626</f>
        <v>BEARISH</v>
      </c>
      <c r="K626" s="5" t="str">
        <f>OBV!G626</f>
        <v>WEAK</v>
      </c>
      <c r="L626" s="5" t="str">
        <f>OBV!H626</f>
        <v>CONFIRMED BEARISH</v>
      </c>
    </row>
    <row r="627" spans="1:12" ht="13.5" x14ac:dyDescent="0.25">
      <c r="A627" s="3">
        <f>RSI!A627</f>
        <v>43215</v>
      </c>
      <c r="B627" s="2">
        <f>RSI!B627</f>
        <v>13.572800000000001</v>
      </c>
      <c r="C627" s="2">
        <f>RSI!I627</f>
        <v>22.944099439766148</v>
      </c>
      <c r="D627" s="2">
        <f>MACD!E627</f>
        <v>0.74839099920571428</v>
      </c>
      <c r="E627" s="2">
        <f>MACD!F627</f>
        <v>0.57112572487243973</v>
      </c>
      <c r="F627" s="2">
        <f>'Moving Avg'!D627</f>
        <v>13.754439999999999</v>
      </c>
      <c r="G627" s="2">
        <f>'Moving Avg'!F627</f>
        <v>15.371694999999999</v>
      </c>
      <c r="H627" s="2">
        <f>'Moving Avg'!G627</f>
        <v>16.538457999999999</v>
      </c>
      <c r="I627" s="2">
        <f>'Moving Avg'!H627</f>
        <v>15.797589499999994</v>
      </c>
      <c r="J627" s="5" t="str">
        <f>OBV!F627</f>
        <v>BEARISH</v>
      </c>
      <c r="K627" s="5" t="str">
        <f>OBV!G627</f>
        <v>WEAK</v>
      </c>
      <c r="L627" s="5" t="str">
        <f>OBV!H627</f>
        <v>CONFIRMED BEARISH</v>
      </c>
    </row>
    <row r="628" spans="1:12" ht="13.5" x14ac:dyDescent="0.25">
      <c r="A628" s="3">
        <f>RSI!A628</f>
        <v>43216</v>
      </c>
      <c r="B628" s="2">
        <f>RSI!B628</f>
        <v>13.5528</v>
      </c>
      <c r="C628" s="2">
        <f>RSI!I628</f>
        <v>22.8129594849336</v>
      </c>
      <c r="D628" s="2">
        <f>MACD!E628</f>
        <v>0.8517147166320882</v>
      </c>
      <c r="E628" s="2">
        <f>MACD!F628</f>
        <v>0.62724352322436938</v>
      </c>
      <c r="F628" s="2">
        <f>'Moving Avg'!D628</f>
        <v>13.642660000000001</v>
      </c>
      <c r="G628" s="2">
        <f>'Moving Avg'!F628</f>
        <v>15.212014999999999</v>
      </c>
      <c r="H628" s="2">
        <f>'Moving Avg'!G628</f>
        <v>16.460214000000001</v>
      </c>
      <c r="I628" s="2">
        <f>'Moving Avg'!H628</f>
        <v>15.789006499999994</v>
      </c>
      <c r="J628" s="5" t="str">
        <f>OBV!F628</f>
        <v>BEARISH</v>
      </c>
      <c r="K628" s="5" t="str">
        <f>OBV!G628</f>
        <v>WEAK</v>
      </c>
      <c r="L628" s="5" t="str">
        <f>OBV!H628</f>
        <v>CONFIRMED BEARISH</v>
      </c>
    </row>
    <row r="629" spans="1:12" ht="13.5" x14ac:dyDescent="0.25">
      <c r="A629" s="3">
        <f>RSI!A629</f>
        <v>43217</v>
      </c>
      <c r="B629" s="2">
        <f>RSI!B629</f>
        <v>13.5528</v>
      </c>
      <c r="C629" s="2">
        <f>RSI!I629</f>
        <v>22.8129594849336</v>
      </c>
      <c r="D629" s="2">
        <f>MACD!E629</f>
        <v>0.93938925630651582</v>
      </c>
      <c r="E629" s="2">
        <f>MACD!F629</f>
        <v>0.68967266984079867</v>
      </c>
      <c r="F629" s="2">
        <f>'Moving Avg'!D629</f>
        <v>13.644640000000001</v>
      </c>
      <c r="G629" s="2">
        <f>'Moving Avg'!F629</f>
        <v>15.056324999999998</v>
      </c>
      <c r="H629" s="2">
        <f>'Moving Avg'!G629</f>
        <v>16.380174</v>
      </c>
      <c r="I629" s="2">
        <f>'Moving Avg'!H629</f>
        <v>15.780423499999992</v>
      </c>
      <c r="J629" s="5" t="str">
        <f>OBV!F629</f>
        <v>BEARISH</v>
      </c>
      <c r="K629" s="5" t="str">
        <f>OBV!G629</f>
        <v>WEAK</v>
      </c>
      <c r="L629" s="5" t="str">
        <f>OBV!H629</f>
        <v>BEARISH DIVERGENCE</v>
      </c>
    </row>
    <row r="630" spans="1:12" ht="13.5" x14ac:dyDescent="0.25">
      <c r="A630" s="3">
        <f>RSI!A630</f>
        <v>43220</v>
      </c>
      <c r="B630" s="2">
        <f>RSI!B630</f>
        <v>13.473000000000001</v>
      </c>
      <c r="C630" s="2">
        <f>RSI!I630</f>
        <v>22.225131028758909</v>
      </c>
      <c r="D630" s="2">
        <f>MACD!E630</f>
        <v>0.99896458788840015</v>
      </c>
      <c r="E630" s="2">
        <f>MACD!F630</f>
        <v>0.75153105345031901</v>
      </c>
      <c r="F630" s="2">
        <f>'Moving Avg'!D630</f>
        <v>13.550819999999998</v>
      </c>
      <c r="G630" s="2">
        <f>'Moving Avg'!F630</f>
        <v>14.906625</v>
      </c>
      <c r="H630" s="2">
        <f>'Moving Avg'!G630</f>
        <v>16.294345999999997</v>
      </c>
      <c r="I630" s="2">
        <f>'Moving Avg'!H630</f>
        <v>15.771441499999991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13.872199999999999</v>
      </c>
      <c r="C631" s="2">
        <f>RSI!I631</f>
        <v>31.705534331890973</v>
      </c>
      <c r="D631" s="2">
        <f>MACD!E631</f>
        <v>0.95753768712904019</v>
      </c>
      <c r="E631" s="2">
        <f>MACD!F631</f>
        <v>0.79273238018606329</v>
      </c>
      <c r="F631" s="2">
        <f>'Moving Avg'!D631</f>
        <v>13.604719999999997</v>
      </c>
      <c r="G631" s="2">
        <f>'Moving Avg'!F631</f>
        <v>14.776385000000005</v>
      </c>
      <c r="H631" s="2">
        <f>'Moving Avg'!G631</f>
        <v>16.218497999999997</v>
      </c>
      <c r="I631" s="2">
        <f>'Moving Avg'!H631</f>
        <v>15.764455499999992</v>
      </c>
      <c r="J631" s="5" t="str">
        <f>OBV!F631</f>
        <v>BEARISH</v>
      </c>
      <c r="K631" s="5" t="str">
        <f>OBV!G631</f>
        <v>WEAK</v>
      </c>
      <c r="L631" s="5" t="str">
        <f>OBV!H631</f>
        <v>BEARISH DIVERGENCE</v>
      </c>
    </row>
    <row r="632" spans="1:12" ht="13.5" x14ac:dyDescent="0.25">
      <c r="A632" s="3">
        <f>RSI!A632</f>
        <v>43223</v>
      </c>
      <c r="B632" s="2">
        <f>RSI!B632</f>
        <v>13.872199999999999</v>
      </c>
      <c r="C632" s="2">
        <f>RSI!I632</f>
        <v>31.705534331890973</v>
      </c>
      <c r="D632" s="2">
        <f>MACD!E632</f>
        <v>0.86327914451553589</v>
      </c>
      <c r="E632" s="2">
        <f>MACD!F632</f>
        <v>0.80684173305195783</v>
      </c>
      <c r="F632" s="2">
        <f>'Moving Avg'!D632</f>
        <v>13.664600000000002</v>
      </c>
      <c r="G632" s="2">
        <f>'Moving Avg'!F632</f>
        <v>14.646145000000001</v>
      </c>
      <c r="H632" s="2">
        <f>'Moving Avg'!G632</f>
        <v>16.14265</v>
      </c>
      <c r="I632" s="2">
        <f>'Moving Avg'!H632</f>
        <v>15.75746949999999</v>
      </c>
      <c r="J632" s="5" t="str">
        <f>OBV!F632</f>
        <v>BEARISH</v>
      </c>
      <c r="K632" s="5" t="str">
        <f>OBV!G632</f>
        <v>WEAK</v>
      </c>
      <c r="L632" s="5" t="str">
        <f>OBV!H632</f>
        <v>BEARISH DIVERGENCE</v>
      </c>
    </row>
    <row r="633" spans="1:12" ht="13.5" x14ac:dyDescent="0.25">
      <c r="A633" s="3">
        <f>RSI!A633</f>
        <v>43224</v>
      </c>
      <c r="B633" s="2">
        <f>RSI!B633</f>
        <v>13.473000000000001</v>
      </c>
      <c r="C633" s="2">
        <f>RSI!I633</f>
        <v>27.778492202713181</v>
      </c>
      <c r="D633" s="2">
        <f>MACD!E633</f>
        <v>0.71805972629110393</v>
      </c>
      <c r="E633" s="2">
        <f>MACD!F633</f>
        <v>0.78908533169978701</v>
      </c>
      <c r="F633" s="2">
        <f>'Moving Avg'!D633</f>
        <v>13.64864</v>
      </c>
      <c r="G633" s="2">
        <f>'Moving Avg'!F633</f>
        <v>14.531875000000003</v>
      </c>
      <c r="H633" s="2">
        <f>'Moving Avg'!G633</f>
        <v>16.053029999999996</v>
      </c>
      <c r="I633" s="2">
        <f>'Moving Avg'!H633</f>
        <v>15.748487499999987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</row>
    <row r="634" spans="1:12" ht="13.5" x14ac:dyDescent="0.25">
      <c r="A634" s="3">
        <f>RSI!A634</f>
        <v>43227</v>
      </c>
      <c r="B634" s="2">
        <f>RSI!B634</f>
        <v>13.972</v>
      </c>
      <c r="C634" s="2">
        <f>RSI!I634</f>
        <v>38.09944359751119</v>
      </c>
      <c r="D634" s="2">
        <f>MACD!E634</f>
        <v>0.47890878920596691</v>
      </c>
      <c r="E634" s="2">
        <f>MACD!F634</f>
        <v>0.72705002320102297</v>
      </c>
      <c r="F634" s="2">
        <f>'Moving Avg'!D634</f>
        <v>13.732479999999999</v>
      </c>
      <c r="G634" s="2">
        <f>'Moving Avg'!F634</f>
        <v>14.466505000000002</v>
      </c>
      <c r="H634" s="2">
        <f>'Moving Avg'!G634</f>
        <v>15.969995999999998</v>
      </c>
      <c r="I634" s="2">
        <f>'Moving Avg'!H634</f>
        <v>15.742000499999991</v>
      </c>
      <c r="J634" s="5" t="str">
        <f>OBV!F634</f>
        <v>BEARISH</v>
      </c>
      <c r="K634" s="5" t="str">
        <f>OBV!G634</f>
        <v>WEAK</v>
      </c>
      <c r="L634" s="5" t="str">
        <f>OBV!H634</f>
        <v>BEARISH DIVERGENCE</v>
      </c>
    </row>
    <row r="635" spans="1:12" ht="13.5" x14ac:dyDescent="0.25">
      <c r="A635" s="3">
        <f>RSI!A635</f>
        <v>43228</v>
      </c>
      <c r="B635" s="2">
        <f>RSI!B635</f>
        <v>13.572800000000001</v>
      </c>
      <c r="C635" s="2">
        <f>RSI!I635</f>
        <v>33.922867419520486</v>
      </c>
      <c r="D635" s="2">
        <f>MACD!E635</f>
        <v>0.37217789788050482</v>
      </c>
      <c r="E635" s="2">
        <f>MACD!F635</f>
        <v>0.65607559813691929</v>
      </c>
      <c r="F635" s="2">
        <f>'Moving Avg'!D635</f>
        <v>13.752440000000002</v>
      </c>
      <c r="G635" s="2">
        <f>'Moving Avg'!F635</f>
        <v>14.360714999999999</v>
      </c>
      <c r="H635" s="2">
        <f>'Moving Avg'!G635</f>
        <v>15.882172000000001</v>
      </c>
      <c r="I635" s="2">
        <f>'Moving Avg'!H635</f>
        <v>15.733517499999989</v>
      </c>
      <c r="J635" s="5" t="str">
        <f>OBV!F635</f>
        <v>BEARISH</v>
      </c>
      <c r="K635" s="5" t="str">
        <f>OBV!G635</f>
        <v>WEAK</v>
      </c>
      <c r="L635" s="5" t="str">
        <f>OBV!H635</f>
        <v>BEARISH DIVERGENCE</v>
      </c>
    </row>
    <row r="636" spans="1:12" ht="13.5" x14ac:dyDescent="0.25">
      <c r="A636" s="3">
        <f>RSI!A636</f>
        <v>43229</v>
      </c>
      <c r="B636" s="2">
        <f>RSI!B636</f>
        <v>13.2035</v>
      </c>
      <c r="C636" s="2">
        <f>RSI!I636</f>
        <v>30.58281911156773</v>
      </c>
      <c r="D636" s="2">
        <f>MACD!E636</f>
        <v>0.26366420356134945</v>
      </c>
      <c r="E636" s="2">
        <f>MACD!F636</f>
        <v>0.57759331922180535</v>
      </c>
      <c r="F636" s="2">
        <f>'Moving Avg'!D636</f>
        <v>13.6187</v>
      </c>
      <c r="G636" s="2">
        <f>'Moving Avg'!F636</f>
        <v>14.235465000000001</v>
      </c>
      <c r="H636" s="2">
        <f>'Moving Avg'!G636</f>
        <v>15.783768000000002</v>
      </c>
      <c r="I636" s="2">
        <f>'Moving Avg'!H636</f>
        <v>15.723237999999991</v>
      </c>
      <c r="J636" s="5" t="str">
        <f>OBV!F636</f>
        <v>BEARISH</v>
      </c>
      <c r="K636" s="5" t="str">
        <f>OBV!G636</f>
        <v>WEAK</v>
      </c>
      <c r="L636" s="5" t="str">
        <f>OBV!H636</f>
        <v>CONFIRMED BEARISH</v>
      </c>
    </row>
    <row r="637" spans="1:12" ht="13.5" x14ac:dyDescent="0.25">
      <c r="A637" s="3">
        <f>RSI!A637</f>
        <v>43230</v>
      </c>
      <c r="B637" s="2">
        <f>RSI!B637</f>
        <v>13.981999999999999</v>
      </c>
      <c r="C637" s="2">
        <f>RSI!I637</f>
        <v>43.264553736774587</v>
      </c>
      <c r="D637" s="2">
        <f>MACD!E637</f>
        <v>0.11792425270091478</v>
      </c>
      <c r="E637" s="2">
        <f>MACD!F637</f>
        <v>0.48565950591762724</v>
      </c>
      <c r="F637" s="2">
        <f>'Moving Avg'!D637</f>
        <v>13.64066</v>
      </c>
      <c r="G637" s="2">
        <f>'Moving Avg'!F637</f>
        <v>14.137165</v>
      </c>
      <c r="H637" s="2">
        <f>'Moving Avg'!G637</f>
        <v>15.716103999999998</v>
      </c>
      <c r="I637" s="2">
        <f>'Moving Avg'!H637</f>
        <v>15.716850999999989</v>
      </c>
      <c r="J637" s="5" t="str">
        <f>OBV!F637</f>
        <v>BEARISH</v>
      </c>
      <c r="K637" s="5" t="str">
        <f>OBV!G637</f>
        <v>WEAK</v>
      </c>
      <c r="L637" s="5" t="str">
        <f>OBV!H637</f>
        <v>BEARISH DIVERGENCE</v>
      </c>
    </row>
    <row r="638" spans="1:12" ht="13.5" x14ac:dyDescent="0.25">
      <c r="A638" s="3">
        <f>RSI!A638</f>
        <v>43231</v>
      </c>
      <c r="B638" s="2">
        <f>RSI!B638</f>
        <v>13.981999999999999</v>
      </c>
      <c r="C638" s="2">
        <f>RSI!I638</f>
        <v>43.264553736774587</v>
      </c>
      <c r="D638" s="2">
        <f>MACD!E638</f>
        <v>-5.3435065510054613E-3</v>
      </c>
      <c r="E638" s="2">
        <f>MACD!F638</f>
        <v>0.38745890342390071</v>
      </c>
      <c r="F638" s="2">
        <f>'Moving Avg'!D638</f>
        <v>13.742459999999999</v>
      </c>
      <c r="G638" s="2">
        <f>'Moving Avg'!F638</f>
        <v>14.039359999999999</v>
      </c>
      <c r="H638" s="2">
        <f>'Moving Avg'!G638</f>
        <v>15.645645999999999</v>
      </c>
      <c r="I638" s="2">
        <f>'Moving Avg'!H638</f>
        <v>15.710463999999991</v>
      </c>
      <c r="J638" s="5" t="str">
        <f>OBV!F638</f>
        <v>BEARISH</v>
      </c>
      <c r="K638" s="5" t="str">
        <f>OBV!G638</f>
        <v>WEAK</v>
      </c>
      <c r="L638" s="5" t="str">
        <f>OBV!H638</f>
        <v>BEARISH DIVERGENCE</v>
      </c>
    </row>
    <row r="639" spans="1:12" ht="13.5" x14ac:dyDescent="0.25">
      <c r="A639" s="3">
        <f>RSI!A639</f>
        <v>43234</v>
      </c>
      <c r="B639" s="2">
        <f>RSI!B639</f>
        <v>14.331300000000001</v>
      </c>
      <c r="C639" s="2">
        <f>RSI!I639</f>
        <v>48.189886398929168</v>
      </c>
      <c r="D639" s="2">
        <f>MACD!E639</f>
        <v>-0.13262515831189958</v>
      </c>
      <c r="E639" s="2">
        <f>MACD!F639</f>
        <v>0.28344209107674068</v>
      </c>
      <c r="F639" s="2">
        <f>'Moving Avg'!D639</f>
        <v>13.81432</v>
      </c>
      <c r="G639" s="2">
        <f>'Moving Avg'!F639</f>
        <v>13.962515</v>
      </c>
      <c r="H639" s="2">
        <f>'Moving Avg'!G639</f>
        <v>15.582174000000002</v>
      </c>
      <c r="I639" s="2">
        <f>'Moving Avg'!H639</f>
        <v>15.706621999999991</v>
      </c>
      <c r="J639" s="5" t="str">
        <f>OBV!F639</f>
        <v>BEARISH</v>
      </c>
      <c r="K639" s="5" t="str">
        <f>OBV!G639</f>
        <v>WEAK</v>
      </c>
      <c r="L639" s="5" t="str">
        <f>OBV!H639</f>
        <v>BEARISH DIVERGENCE</v>
      </c>
    </row>
    <row r="640" spans="1:12" ht="13.5" x14ac:dyDescent="0.25">
      <c r="A640" s="3">
        <f>RSI!A640</f>
        <v>43235</v>
      </c>
      <c r="B640" s="2">
        <f>RSI!B640</f>
        <v>14.3612</v>
      </c>
      <c r="C640" s="2">
        <f>RSI!I640</f>
        <v>48.601217183439047</v>
      </c>
      <c r="D640" s="2">
        <f>MACD!E640</f>
        <v>-0.25419938509537054</v>
      </c>
      <c r="E640" s="2">
        <f>MACD!F640</f>
        <v>0.17591379584231845</v>
      </c>
      <c r="F640" s="2">
        <f>'Moving Avg'!D640</f>
        <v>13.972</v>
      </c>
      <c r="G640" s="2">
        <f>'Moving Avg'!F640</f>
        <v>13.897145</v>
      </c>
      <c r="H640" s="2">
        <f>'Moving Avg'!G640</f>
        <v>15.526286000000002</v>
      </c>
      <c r="I640" s="2">
        <f>'Moving Avg'!H640</f>
        <v>15.702929499999989</v>
      </c>
      <c r="J640" s="5" t="str">
        <f>OBV!F640</f>
        <v>BULLISH</v>
      </c>
      <c r="K640" s="5" t="str">
        <f>OBV!G640</f>
        <v>NEUTRAL</v>
      </c>
      <c r="L640" s="5" t="str">
        <f>OBV!H640</f>
        <v>CONFIRMED BULLISH</v>
      </c>
    </row>
    <row r="641" spans="1:12" ht="13.5" x14ac:dyDescent="0.25">
      <c r="A641" s="3">
        <f>RSI!A641</f>
        <v>43236</v>
      </c>
      <c r="B641" s="2">
        <f>RSI!B641</f>
        <v>14.3612</v>
      </c>
      <c r="C641" s="2">
        <f>RSI!I641</f>
        <v>48.601217183439047</v>
      </c>
      <c r="D641" s="2">
        <f>MACD!E641</f>
        <v>-0.29525954129216103</v>
      </c>
      <c r="E641" s="2">
        <f>MACD!F641</f>
        <v>8.1679128415422547E-2</v>
      </c>
      <c r="F641" s="2">
        <f>'Moving Avg'!D641</f>
        <v>14.203539999999998</v>
      </c>
      <c r="G641" s="2">
        <f>'Moving Avg'!F641</f>
        <v>13.855230000000001</v>
      </c>
      <c r="H641" s="2">
        <f>'Moving Avg'!G641</f>
        <v>15.470398000000003</v>
      </c>
      <c r="I641" s="2">
        <f>'Moving Avg'!H641</f>
        <v>15.699236999999988</v>
      </c>
      <c r="J641" s="5" t="str">
        <f>OBV!F641</f>
        <v>BULLISH</v>
      </c>
      <c r="K641" s="5" t="str">
        <f>OBV!G641</f>
        <v>STRONG</v>
      </c>
      <c r="L641" s="5" t="str">
        <f>OBV!H641</f>
        <v>CONFIRMED BULLISH</v>
      </c>
    </row>
    <row r="642" spans="1:12" ht="13.5" x14ac:dyDescent="0.25">
      <c r="A642" s="3">
        <f>RSI!A642</f>
        <v>43237</v>
      </c>
      <c r="B642" s="2">
        <f>RSI!B642</f>
        <v>14.7804</v>
      </c>
      <c r="C642" s="2">
        <f>RSI!I642</f>
        <v>54.477734126974035</v>
      </c>
      <c r="D642" s="2">
        <f>MACD!E642</f>
        <v>-0.36068889966523265</v>
      </c>
      <c r="E642" s="2">
        <f>MACD!F642</f>
        <v>-6.7944772007084847E-3</v>
      </c>
      <c r="F642" s="2">
        <f>'Moving Avg'!D642</f>
        <v>14.363219999999998</v>
      </c>
      <c r="G642" s="2">
        <f>'Moving Avg'!F642</f>
        <v>13.855729999999999</v>
      </c>
      <c r="H642" s="2">
        <f>'Moving Avg'!G642</f>
        <v>15.422894000000001</v>
      </c>
      <c r="I642" s="2">
        <f>'Moving Avg'!H642</f>
        <v>15.697540499999986</v>
      </c>
      <c r="J642" s="5" t="str">
        <f>OBV!F642</f>
        <v>BULLISH</v>
      </c>
      <c r="K642" s="5" t="str">
        <f>OBV!G642</f>
        <v>STRONG</v>
      </c>
      <c r="L642" s="5" t="str">
        <f>OBV!H642</f>
        <v>CONFIRMED BULLISH</v>
      </c>
    </row>
    <row r="643" spans="1:12" ht="13.5" x14ac:dyDescent="0.25">
      <c r="A643" s="3">
        <f>RSI!A643</f>
        <v>43238</v>
      </c>
      <c r="B643" s="2">
        <f>RSI!B643</f>
        <v>14.7804</v>
      </c>
      <c r="C643" s="2">
        <f>RSI!I643</f>
        <v>54.477734126974035</v>
      </c>
      <c r="D643" s="2">
        <f>MACD!E643</f>
        <v>-0.47960604483313496</v>
      </c>
      <c r="E643" s="2">
        <f>MACD!F643</f>
        <v>-0.10135679072719378</v>
      </c>
      <c r="F643" s="2">
        <f>'Moving Avg'!D643</f>
        <v>14.522900000000002</v>
      </c>
      <c r="G643" s="2">
        <f>'Moving Avg'!F643</f>
        <v>13.889165</v>
      </c>
      <c r="H643" s="2">
        <f>'Moving Avg'!G643</f>
        <v>15.371796000000002</v>
      </c>
      <c r="I643" s="2">
        <f>'Moving Avg'!H643</f>
        <v>15.695843999999989</v>
      </c>
      <c r="J643" s="5" t="str">
        <f>OBV!F643</f>
        <v>BULLISH</v>
      </c>
      <c r="K643" s="5" t="str">
        <f>OBV!G643</f>
        <v>STRONG</v>
      </c>
      <c r="L643" s="5" t="str">
        <f>OBV!H643</f>
        <v>CONFIRMED BULLISH</v>
      </c>
    </row>
    <row r="644" spans="1:12" ht="13.5" x14ac:dyDescent="0.25">
      <c r="A644" s="3">
        <f>RSI!A644</f>
        <v>43241</v>
      </c>
      <c r="B644" s="2">
        <f>RSI!B644</f>
        <v>14.7804</v>
      </c>
      <c r="C644" s="2">
        <f>RSI!I644</f>
        <v>54.477734126974035</v>
      </c>
      <c r="D644" s="2">
        <f>MACD!E644</f>
        <v>-0.50543906688966267</v>
      </c>
      <c r="E644" s="2">
        <f>MACD!F644</f>
        <v>-0.18217324595968759</v>
      </c>
      <c r="F644" s="2">
        <f>'Moving Avg'!D644</f>
        <v>14.612720000000001</v>
      </c>
      <c r="G644" s="2">
        <f>'Moving Avg'!F644</f>
        <v>13.951039999999997</v>
      </c>
      <c r="H644" s="2">
        <f>'Moving Avg'!G644</f>
        <v>15.331676</v>
      </c>
      <c r="I644" s="2">
        <f>'Moving Avg'!H644</f>
        <v>15.694197499999989</v>
      </c>
      <c r="J644" s="5" t="str">
        <f>OBV!F644</f>
        <v>BULLISH</v>
      </c>
      <c r="K644" s="5" t="str">
        <f>OBV!G644</f>
        <v>NEUTRAL</v>
      </c>
      <c r="L644" s="5" t="str">
        <f>OBV!H644</f>
        <v>CONFIRMED BULLISH</v>
      </c>
    </row>
    <row r="645" spans="1:12" ht="13.5" x14ac:dyDescent="0.25">
      <c r="A645" s="3">
        <f>RSI!A645</f>
        <v>43242</v>
      </c>
      <c r="B645" s="2">
        <f>RSI!B645</f>
        <v>14.7804</v>
      </c>
      <c r="C645" s="2">
        <f>RSI!I645</f>
        <v>54.477734126974035</v>
      </c>
      <c r="D645" s="2">
        <f>MACD!E645</f>
        <v>-0.59054654494660141</v>
      </c>
      <c r="E645" s="2">
        <f>MACD!F645</f>
        <v>-0.2638479057570704</v>
      </c>
      <c r="F645" s="2">
        <f>'Moving Avg'!D645</f>
        <v>14.69656</v>
      </c>
      <c r="G645" s="2">
        <f>'Moving Avg'!F645</f>
        <v>13.992954999999995</v>
      </c>
      <c r="H645" s="2">
        <f>'Moving Avg'!G645</f>
        <v>15.291158000000001</v>
      </c>
      <c r="I645" s="2">
        <f>'Moving Avg'!H645</f>
        <v>15.692550999999989</v>
      </c>
      <c r="J645" s="5" t="str">
        <f>OBV!F645</f>
        <v>BULLISH</v>
      </c>
      <c r="K645" s="5" t="str">
        <f>OBV!G645</f>
        <v>NEUTRAL</v>
      </c>
      <c r="L645" s="5" t="str">
        <f>OBV!H645</f>
        <v>CONFIRMED BULLISH</v>
      </c>
    </row>
    <row r="646" spans="1:12" ht="13.5" x14ac:dyDescent="0.25">
      <c r="A646" s="3">
        <f>RSI!A646</f>
        <v>43243</v>
      </c>
      <c r="B646" s="2">
        <f>RSI!B646</f>
        <v>14.7804</v>
      </c>
      <c r="C646" s="2">
        <f>RSI!I646</f>
        <v>54.477734126974035</v>
      </c>
      <c r="D646" s="2">
        <f>MACD!E646</f>
        <v>-0.72107352581803141</v>
      </c>
      <c r="E646" s="2">
        <f>MACD!F646</f>
        <v>-0.35529302976926264</v>
      </c>
      <c r="F646" s="2">
        <f>'Moving Avg'!D646</f>
        <v>14.7804</v>
      </c>
      <c r="G646" s="2">
        <f>'Moving Avg'!F646</f>
        <v>14.051839999999995</v>
      </c>
      <c r="H646" s="2">
        <f>'Moving Avg'!G646</f>
        <v>15.243853999999999</v>
      </c>
      <c r="I646" s="2">
        <f>'Moving Avg'!H646</f>
        <v>15.690155999999991</v>
      </c>
      <c r="J646" s="5" t="str">
        <f>OBV!F646</f>
        <v>BULLISH</v>
      </c>
      <c r="K646" s="5" t="str">
        <f>OBV!G646</f>
        <v>NEUTRAL</v>
      </c>
      <c r="L646" s="5" t="str">
        <f>OBV!H646</f>
        <v>CONFIRMED BULLISH</v>
      </c>
    </row>
    <row r="647" spans="1:12" ht="13.5" x14ac:dyDescent="0.25">
      <c r="A647" s="3">
        <f>RSI!A647</f>
        <v>43244</v>
      </c>
      <c r="B647" s="2">
        <f>RSI!B647</f>
        <v>14.3413</v>
      </c>
      <c r="C647" s="2">
        <f>RSI!I647</f>
        <v>46.424347542103369</v>
      </c>
      <c r="D647" s="2">
        <f>MACD!E647</f>
        <v>-0.68079610597863471</v>
      </c>
      <c r="E647" s="2">
        <f>MACD!F647</f>
        <v>-0.42039364501113707</v>
      </c>
      <c r="F647" s="2">
        <f>'Moving Avg'!D647</f>
        <v>14.692580000000001</v>
      </c>
      <c r="G647" s="2">
        <f>'Moving Avg'!F647</f>
        <v>14.090264999999997</v>
      </c>
      <c r="H647" s="2">
        <f>'Moving Avg'!G647</f>
        <v>15.187767999999998</v>
      </c>
      <c r="I647" s="2">
        <f>'Moving Avg'!H647</f>
        <v>15.68556549999999</v>
      </c>
      <c r="J647" s="5" t="str">
        <f>OBV!F647</f>
        <v>NEUTRAL</v>
      </c>
      <c r="K647" s="5" t="str">
        <f>OBV!G647</f>
        <v>NEUTRAL</v>
      </c>
      <c r="L647" s="5" t="str">
        <f>OBV!H647</f>
        <v>NEUTRAL</v>
      </c>
    </row>
    <row r="648" spans="1:12" ht="13.5" x14ac:dyDescent="0.25">
      <c r="A648" s="3">
        <f>RSI!A648</f>
        <v>43245</v>
      </c>
      <c r="B648" s="2">
        <f>RSI!B648</f>
        <v>14.3413</v>
      </c>
      <c r="C648" s="2">
        <f>RSI!I648</f>
        <v>46.424347542103376</v>
      </c>
      <c r="D648" s="2">
        <f>MACD!E648</f>
        <v>-0.6455759496260729</v>
      </c>
      <c r="E648" s="2">
        <f>MACD!F648</f>
        <v>-0.46543010593412426</v>
      </c>
      <c r="F648" s="2">
        <f>'Moving Avg'!D648</f>
        <v>14.604760000000002</v>
      </c>
      <c r="G648" s="2">
        <f>'Moving Avg'!F648</f>
        <v>14.129689999999997</v>
      </c>
      <c r="H648" s="2">
        <f>'Moving Avg'!G648</f>
        <v>15.132480000000001</v>
      </c>
      <c r="I648" s="2">
        <f>'Moving Avg'!H648</f>
        <v>15.680974999999991</v>
      </c>
      <c r="J648" s="5" t="str">
        <f>OBV!F648</f>
        <v>NEUTRAL</v>
      </c>
      <c r="K648" s="5" t="str">
        <f>OBV!G648</f>
        <v>NEUTRAL</v>
      </c>
      <c r="L648" s="5" t="str">
        <f>OBV!H648</f>
        <v>NEUTRAL</v>
      </c>
    </row>
    <row r="649" spans="1:12" ht="13.5" x14ac:dyDescent="0.25">
      <c r="A649" s="3">
        <f>RSI!A649</f>
        <v>43248</v>
      </c>
      <c r="B649" s="2">
        <f>RSI!B649</f>
        <v>14.3413</v>
      </c>
      <c r="C649" s="2">
        <f>RSI!I649</f>
        <v>46.424347542103376</v>
      </c>
      <c r="D649" s="2">
        <f>MACD!E649</f>
        <v>-0.56098094451080627</v>
      </c>
      <c r="E649" s="2">
        <f>MACD!F649</f>
        <v>-0.48454027364946067</v>
      </c>
      <c r="F649" s="2">
        <f>'Moving Avg'!D649</f>
        <v>14.516940000000002</v>
      </c>
      <c r="G649" s="2">
        <f>'Moving Avg'!F649</f>
        <v>14.169114999999996</v>
      </c>
      <c r="H649" s="2">
        <f>'Moving Avg'!G649</f>
        <v>15.076592000000005</v>
      </c>
      <c r="I649" s="2">
        <f>'Moving Avg'!H649</f>
        <v>15.67638449999999</v>
      </c>
      <c r="J649" s="5" t="str">
        <f>OBV!F649</f>
        <v>NEUTRAL</v>
      </c>
      <c r="K649" s="5" t="str">
        <f>OBV!G649</f>
        <v>NEUTRAL</v>
      </c>
      <c r="L649" s="5" t="str">
        <f>OBV!H649</f>
        <v>NEUTRAL</v>
      </c>
    </row>
    <row r="650" spans="1:12" ht="13.5" x14ac:dyDescent="0.25">
      <c r="A650" s="3">
        <f>RSI!A650</f>
        <v>43249</v>
      </c>
      <c r="B650" s="2">
        <f>RSI!B650</f>
        <v>13.7225</v>
      </c>
      <c r="C650" s="2">
        <f>RSI!I650</f>
        <v>36.838993032074654</v>
      </c>
      <c r="D650" s="2">
        <f>MACD!E650</f>
        <v>-0.43798678444031758</v>
      </c>
      <c r="E650" s="2">
        <f>MACD!F650</f>
        <v>-0.47522957580763209</v>
      </c>
      <c r="F650" s="2">
        <f>'Moving Avg'!D650</f>
        <v>14.305359999999999</v>
      </c>
      <c r="G650" s="2">
        <f>'Moving Avg'!F650</f>
        <v>14.181589999999996</v>
      </c>
      <c r="H650" s="2">
        <f>'Moving Avg'!G650</f>
        <v>15.008328000000004</v>
      </c>
      <c r="I650" s="2">
        <f>'Moving Avg'!H650</f>
        <v>15.668649999999991</v>
      </c>
      <c r="J650" s="5" t="str">
        <f>OBV!F650</f>
        <v>BEARISH</v>
      </c>
      <c r="K650" s="5" t="str">
        <f>OBV!G650</f>
        <v>NEUTRAL</v>
      </c>
      <c r="L650" s="5" t="str">
        <f>OBV!H650</f>
        <v>CONFIRMED BEARISH</v>
      </c>
    </row>
    <row r="651" spans="1:12" ht="13.5" x14ac:dyDescent="0.25">
      <c r="A651" s="3">
        <f>RSI!A651</f>
        <v>43250</v>
      </c>
      <c r="B651" s="2">
        <f>RSI!B651</f>
        <v>14.291399999999999</v>
      </c>
      <c r="C651" s="2">
        <f>RSI!I651</f>
        <v>47.559175843272776</v>
      </c>
      <c r="D651" s="2">
        <f>MACD!E651</f>
        <v>-0.37149464439147017</v>
      </c>
      <c r="E651" s="2">
        <f>MACD!F651</f>
        <v>-0.45448258952439974</v>
      </c>
      <c r="F651" s="2">
        <f>'Moving Avg'!D651</f>
        <v>14.207559999999997</v>
      </c>
      <c r="G651" s="2">
        <f>'Moving Avg'!F651</f>
        <v>14.202549999999997</v>
      </c>
      <c r="H651" s="2">
        <f>'Moving Avg'!G651</f>
        <v>14.953438000000004</v>
      </c>
      <c r="I651" s="2">
        <f>'Moving Avg'!H651</f>
        <v>15.663759999999991</v>
      </c>
      <c r="J651" s="5" t="str">
        <f>OBV!F651</f>
        <v>BEARISH</v>
      </c>
      <c r="K651" s="5" t="str">
        <f>OBV!G651</f>
        <v>NEUTRAL</v>
      </c>
      <c r="L651" s="5" t="str">
        <f>OBV!H651</f>
        <v>CONFIRMED BEARISH</v>
      </c>
    </row>
    <row r="652" spans="1:12" ht="13.5" x14ac:dyDescent="0.25">
      <c r="A652" s="3">
        <f>RSI!A652</f>
        <v>43251</v>
      </c>
      <c r="B652" s="2">
        <f>RSI!B652</f>
        <v>14.0518</v>
      </c>
      <c r="C652" s="2">
        <f>RSI!I652</f>
        <v>44.159679181329054</v>
      </c>
      <c r="D652" s="2">
        <f>MACD!E652</f>
        <v>-0.23213020823477493</v>
      </c>
      <c r="E652" s="2">
        <f>MACD!F652</f>
        <v>-0.4100121132664748</v>
      </c>
      <c r="F652" s="2">
        <f>'Moving Avg'!D652</f>
        <v>14.149660000000001</v>
      </c>
      <c r="G652" s="2">
        <f>'Moving Avg'!F652</f>
        <v>14.211529999999996</v>
      </c>
      <c r="H652" s="2">
        <f>'Moving Avg'!G652</f>
        <v>14.894754000000002</v>
      </c>
      <c r="I652" s="2">
        <f>'Moving Avg'!H652</f>
        <v>15.657671999999991</v>
      </c>
      <c r="J652" s="5" t="str">
        <f>OBV!F652</f>
        <v>BEARISH</v>
      </c>
      <c r="K652" s="5" t="str">
        <f>OBV!G652</f>
        <v>NEUTRAL</v>
      </c>
      <c r="L652" s="5" t="str">
        <f>OBV!H652</f>
        <v>CONFIRMED BEARISH</v>
      </c>
    </row>
    <row r="653" spans="1:12" ht="13.5" x14ac:dyDescent="0.25">
      <c r="A653" s="3">
        <f>RSI!A653</f>
        <v>43252</v>
      </c>
      <c r="B653" s="2">
        <f>RSI!B653</f>
        <v>13.6327</v>
      </c>
      <c r="C653" s="2">
        <f>RSI!I653</f>
        <v>38.919319808805682</v>
      </c>
      <c r="D653" s="2">
        <f>MACD!E653</f>
        <v>-8.0948610582270319E-2</v>
      </c>
      <c r="E653" s="2">
        <f>MACD!F653</f>
        <v>-0.34419941272963395</v>
      </c>
      <c r="F653" s="2">
        <f>'Moving Avg'!D653</f>
        <v>14.00794</v>
      </c>
      <c r="G653" s="2">
        <f>'Moving Avg'!F653</f>
        <v>14.219514999999996</v>
      </c>
      <c r="H653" s="2">
        <f>'Moving Avg'!G653</f>
        <v>14.832280000000004</v>
      </c>
      <c r="I653" s="2">
        <f>'Moving Avg'!H653</f>
        <v>15.649488499999991</v>
      </c>
      <c r="J653" s="5" t="str">
        <f>OBV!F653</f>
        <v>BEARISH</v>
      </c>
      <c r="K653" s="5" t="str">
        <f>OBV!G653</f>
        <v>WEAK</v>
      </c>
      <c r="L653" s="5" t="str">
        <f>OBV!H653</f>
        <v>CONFIRMED BEARISH</v>
      </c>
    </row>
    <row r="654" spans="1:12" ht="13.5" x14ac:dyDescent="0.25">
      <c r="A654" s="3">
        <f>RSI!A654</f>
        <v>43255</v>
      </c>
      <c r="B654" s="2">
        <f>RSI!B654</f>
        <v>13.373200000000001</v>
      </c>
      <c r="C654" s="2">
        <f>RSI!I654</f>
        <v>36.065469824512597</v>
      </c>
      <c r="D654" s="2">
        <f>MACD!E654</f>
        <v>7.0722425875757722E-2</v>
      </c>
      <c r="E654" s="2">
        <f>MACD!F654</f>
        <v>-0.26121504500855564</v>
      </c>
      <c r="F654" s="2">
        <f>'Moving Avg'!D654</f>
        <v>13.81432</v>
      </c>
      <c r="G654" s="2">
        <f>'Moving Avg'!F654</f>
        <v>14.189574999999996</v>
      </c>
      <c r="H654" s="2">
        <f>'Moving Avg'!G654</f>
        <v>14.760024000000003</v>
      </c>
      <c r="I654" s="2">
        <f>'Moving Avg'!H654</f>
        <v>15.640007499999992</v>
      </c>
      <c r="J654" s="5" t="str">
        <f>OBV!F654</f>
        <v>BEARISH</v>
      </c>
      <c r="K654" s="5" t="str">
        <f>OBV!G654</f>
        <v>WEAK</v>
      </c>
      <c r="L654" s="5" t="str">
        <f>OBV!H654</f>
        <v>CONFIRMED BEARISH</v>
      </c>
    </row>
    <row r="655" spans="1:12" ht="13.5" x14ac:dyDescent="0.25">
      <c r="A655" s="3">
        <f>RSI!A655</f>
        <v>43256</v>
      </c>
      <c r="B655" s="2">
        <f>RSI!B655</f>
        <v>13.373200000000001</v>
      </c>
      <c r="C655" s="2">
        <f>RSI!I655</f>
        <v>36.065469824512597</v>
      </c>
      <c r="D655" s="2">
        <f>MACD!E655</f>
        <v>0.2047835236605291</v>
      </c>
      <c r="E655" s="2">
        <f>MACD!F655</f>
        <v>-0.16801533127473869</v>
      </c>
      <c r="F655" s="2">
        <f>'Moving Avg'!D655</f>
        <v>13.744459999999998</v>
      </c>
      <c r="G655" s="2">
        <f>'Moving Avg'!F655</f>
        <v>14.179594999999997</v>
      </c>
      <c r="H655" s="2">
        <f>'Moving Avg'!G655</f>
        <v>14.688368000000002</v>
      </c>
      <c r="I655" s="2">
        <f>'Moving Avg'!H655</f>
        <v>15.630526499999991</v>
      </c>
      <c r="J655" s="5" t="str">
        <f>OBV!F655</f>
        <v>BEARISH</v>
      </c>
      <c r="K655" s="5" t="str">
        <f>OBV!G655</f>
        <v>WEAK</v>
      </c>
      <c r="L655" s="5" t="str">
        <f>OBV!H655</f>
        <v>CONFIRMED BEARISH</v>
      </c>
    </row>
    <row r="656" spans="1:12" ht="13.5" x14ac:dyDescent="0.25">
      <c r="A656" s="3">
        <f>RSI!A656</f>
        <v>43257</v>
      </c>
      <c r="B656" s="2">
        <f>RSI!B656</f>
        <v>13.373200000000001</v>
      </c>
      <c r="C656" s="2">
        <f>RSI!I656</f>
        <v>36.065469824512597</v>
      </c>
      <c r="D656" s="2">
        <f>MACD!E656</f>
        <v>0.32351989914819335</v>
      </c>
      <c r="E656" s="2">
        <f>MACD!F656</f>
        <v>-6.9708285190152278E-2</v>
      </c>
      <c r="F656" s="2">
        <f>'Moving Avg'!D656</f>
        <v>13.560819999999998</v>
      </c>
      <c r="G656" s="2">
        <f>'Moving Avg'!F656</f>
        <v>14.188079999999996</v>
      </c>
      <c r="H656" s="2">
        <f>'Moving Avg'!G656</f>
        <v>14.615114</v>
      </c>
      <c r="I656" s="2">
        <f>'Moving Avg'!H656</f>
        <v>15.621045499999989</v>
      </c>
      <c r="J656" s="5" t="str">
        <f>OBV!F656</f>
        <v>BEARISH</v>
      </c>
      <c r="K656" s="5" t="str">
        <f>OBV!G656</f>
        <v>WEAK</v>
      </c>
      <c r="L656" s="5" t="str">
        <f>OBV!H656</f>
        <v>CONFIRMED BEARISH</v>
      </c>
    </row>
    <row r="657" spans="1:12" ht="13.5" x14ac:dyDescent="0.25">
      <c r="A657" s="3">
        <f>RSI!A657</f>
        <v>43258</v>
      </c>
      <c r="B657" s="2">
        <f>RSI!B657</f>
        <v>12.974</v>
      </c>
      <c r="C657" s="2">
        <f>RSI!I657</f>
        <v>31.611761100483847</v>
      </c>
      <c r="D657" s="2">
        <f>MACD!E657</f>
        <v>0.390913128955928</v>
      </c>
      <c r="E657" s="2">
        <f>MACD!F657</f>
        <v>2.2415997639063781E-2</v>
      </c>
      <c r="F657" s="2">
        <f>'Moving Avg'!D657</f>
        <v>13.345260000000001</v>
      </c>
      <c r="G657" s="2">
        <f>'Moving Avg'!F657</f>
        <v>14.137679999999998</v>
      </c>
      <c r="H657" s="2">
        <f>'Moving Avg'!G657</f>
        <v>14.534276000000002</v>
      </c>
      <c r="I657" s="2">
        <f>'Moving Avg'!H657</f>
        <v>15.609568499999991</v>
      </c>
      <c r="J657" s="5" t="str">
        <f>OBV!F657</f>
        <v>BEARISH</v>
      </c>
      <c r="K657" s="5" t="str">
        <f>OBV!G657</f>
        <v>WEAK</v>
      </c>
      <c r="L657" s="5" t="str">
        <f>OBV!H657</f>
        <v>CONFIRMED BEARISH</v>
      </c>
    </row>
    <row r="658" spans="1:12" ht="13.5" x14ac:dyDescent="0.25">
      <c r="A658" s="3">
        <f>RSI!A658</f>
        <v>43259</v>
      </c>
      <c r="B658" s="2">
        <f>RSI!B658</f>
        <v>12.8742</v>
      </c>
      <c r="C658" s="2">
        <f>RSI!I658</f>
        <v>30.59457745731369</v>
      </c>
      <c r="D658" s="2">
        <f>MACD!E658</f>
        <v>0.46223360098243305</v>
      </c>
      <c r="E658" s="2">
        <f>MACD!F658</f>
        <v>0.11037951830773764</v>
      </c>
      <c r="F658" s="2">
        <f>'Moving Avg'!D658</f>
        <v>13.193560000000002</v>
      </c>
      <c r="G658" s="2">
        <f>'Moving Avg'!F658</f>
        <v>14.082289999999997</v>
      </c>
      <c r="H658" s="2">
        <f>'Moving Avg'!G658</f>
        <v>14.456832000000002</v>
      </c>
      <c r="I658" s="2">
        <f>'Moving Avg'!H658</f>
        <v>15.597592499999992</v>
      </c>
      <c r="J658" s="5" t="str">
        <f>OBV!F658</f>
        <v>BEARISH</v>
      </c>
      <c r="K658" s="5" t="str">
        <f>OBV!G658</f>
        <v>WEAK</v>
      </c>
      <c r="L658" s="5" t="str">
        <f>OBV!H658</f>
        <v>CONFIRMED BEARISH</v>
      </c>
    </row>
    <row r="659" spans="1:12" ht="13.5" x14ac:dyDescent="0.25">
      <c r="A659" s="3">
        <f>RSI!A659</f>
        <v>43262</v>
      </c>
      <c r="B659" s="2">
        <f>RSI!B659</f>
        <v>12.8642</v>
      </c>
      <c r="C659" s="2">
        <f>RSI!I659</f>
        <v>30.488714521779613</v>
      </c>
      <c r="D659" s="2">
        <f>MACD!E659</f>
        <v>0.53030367335667705</v>
      </c>
      <c r="E659" s="2">
        <f>MACD!F659</f>
        <v>0.19436434931752555</v>
      </c>
      <c r="F659" s="2">
        <f>'Moving Avg'!D659</f>
        <v>13.091759999999999</v>
      </c>
      <c r="G659" s="2">
        <f>'Moving Avg'!F659</f>
        <v>14.008934999999997</v>
      </c>
      <c r="H659" s="2">
        <f>'Moving Avg'!G659</f>
        <v>14.380784</v>
      </c>
      <c r="I659" s="2">
        <f>'Moving Avg'!H659</f>
        <v>15.586314999999992</v>
      </c>
      <c r="J659" s="5" t="str">
        <f>OBV!F659</f>
        <v>BEARISH</v>
      </c>
      <c r="K659" s="5" t="str">
        <f>OBV!G659</f>
        <v>WEAK</v>
      </c>
      <c r="L659" s="5" t="str">
        <f>OBV!H659</f>
        <v>CONFIRMED BEARISH</v>
      </c>
    </row>
    <row r="660" spans="1:12" ht="13.5" x14ac:dyDescent="0.25">
      <c r="A660" s="3">
        <f>RSI!A660</f>
        <v>43263</v>
      </c>
      <c r="B660" s="2">
        <f>RSI!B660</f>
        <v>12.484999999999999</v>
      </c>
      <c r="C660" s="2">
        <f>RSI!I660</f>
        <v>26.713944445438685</v>
      </c>
      <c r="D660" s="2">
        <f>MACD!E660</f>
        <v>0.52731351725835829</v>
      </c>
      <c r="E660" s="2">
        <f>MACD!F660</f>
        <v>0.26095418290569211</v>
      </c>
      <c r="F660" s="2">
        <f>'Moving Avg'!D660</f>
        <v>12.91412</v>
      </c>
      <c r="G660" s="2">
        <f>'Moving Avg'!F660</f>
        <v>13.915125</v>
      </c>
      <c r="H660" s="2">
        <f>'Moving Avg'!G660</f>
        <v>14.301144000000001</v>
      </c>
      <c r="I660" s="2">
        <f>'Moving Avg'!H660</f>
        <v>15.573141499999993</v>
      </c>
      <c r="J660" s="5" t="str">
        <f>OBV!F660</f>
        <v>BEARISH</v>
      </c>
      <c r="K660" s="5" t="str">
        <f>OBV!G660</f>
        <v>WEAK</v>
      </c>
      <c r="L660" s="5" t="str">
        <f>OBV!H660</f>
        <v>CONFIRMED BEARISH</v>
      </c>
    </row>
    <row r="661" spans="1:12" ht="13.5" x14ac:dyDescent="0.25">
      <c r="A661" s="3">
        <f>RSI!A661</f>
        <v>43264</v>
      </c>
      <c r="B661" s="2">
        <f>RSI!B661</f>
        <v>11.976000000000001</v>
      </c>
      <c r="C661" s="2">
        <f>RSI!I661</f>
        <v>22.658672452841273</v>
      </c>
      <c r="D661" s="2">
        <f>MACD!E661</f>
        <v>0.65829087624391036</v>
      </c>
      <c r="E661" s="2">
        <f>MACD!F661</f>
        <v>0.34042152157333577</v>
      </c>
      <c r="F661" s="2">
        <f>'Moving Avg'!D661</f>
        <v>12.634679999999999</v>
      </c>
      <c r="G661" s="2">
        <f>'Moving Avg'!F661</f>
        <v>13.795865000000001</v>
      </c>
      <c r="H661" s="2">
        <f>'Moving Avg'!G661</f>
        <v>14.211124</v>
      </c>
      <c r="I661" s="2">
        <f>'Moving Avg'!H661</f>
        <v>15.55762249999999</v>
      </c>
      <c r="J661" s="5" t="str">
        <f>OBV!F661</f>
        <v>BEARISH</v>
      </c>
      <c r="K661" s="5" t="str">
        <f>OBV!G661</f>
        <v>WEAK</v>
      </c>
      <c r="L661" s="5" t="str">
        <f>OBV!H661</f>
        <v>CONFIRMED BEARISH</v>
      </c>
    </row>
    <row r="662" spans="1:12" ht="13.5" x14ac:dyDescent="0.25">
      <c r="A662" s="3">
        <f>RSI!A662</f>
        <v>43265</v>
      </c>
      <c r="B662" s="2">
        <f>RSI!B662</f>
        <v>11.976000000000001</v>
      </c>
      <c r="C662" s="2">
        <f>RSI!I662</f>
        <v>22.658672452841273</v>
      </c>
      <c r="D662" s="2">
        <f>MACD!E662</f>
        <v>0.74293136118992642</v>
      </c>
      <c r="E662" s="2">
        <f>MACD!F662</f>
        <v>0.42092348949665392</v>
      </c>
      <c r="F662" s="2">
        <f>'Moving Avg'!D662</f>
        <v>12.435079999999999</v>
      </c>
      <c r="G662" s="2">
        <f>'Moving Avg'!F662</f>
        <v>13.655645000000002</v>
      </c>
      <c r="H662" s="2">
        <f>'Moving Avg'!G662</f>
        <v>14.121103999999997</v>
      </c>
      <c r="I662" s="2">
        <f>'Moving Avg'!H662</f>
        <v>15.542103499999991</v>
      </c>
      <c r="J662" s="5" t="str">
        <f>OBV!F662</f>
        <v>BEARISH</v>
      </c>
      <c r="K662" s="5" t="str">
        <f>OBV!G662</f>
        <v>WEAK</v>
      </c>
      <c r="L662" s="5" t="str">
        <f>OBV!H662</f>
        <v>CONFIRMED BEARISH</v>
      </c>
    </row>
    <row r="663" spans="1:12" ht="13.5" x14ac:dyDescent="0.25">
      <c r="A663" s="3">
        <f>RSI!A663</f>
        <v>43269</v>
      </c>
      <c r="B663" s="2">
        <f>RSI!B663</f>
        <v>12.3353</v>
      </c>
      <c r="C663" s="2">
        <f>RSI!I663</f>
        <v>31.207943111085228</v>
      </c>
      <c r="D663" s="2">
        <f>MACD!E663</f>
        <v>0.73334277975230222</v>
      </c>
      <c r="E663" s="2">
        <f>MACD!F663</f>
        <v>0.48340734754778358</v>
      </c>
      <c r="F663" s="2">
        <f>'Moving Avg'!D663</f>
        <v>12.327299999999999</v>
      </c>
      <c r="G663" s="2">
        <f>'Moving Avg'!F663</f>
        <v>13.533390000000001</v>
      </c>
      <c r="H663" s="2">
        <f>'Moving Avg'!G663</f>
        <v>14.052641999999997</v>
      </c>
      <c r="I663" s="2">
        <f>'Moving Avg'!H663</f>
        <v>15.528380999999992</v>
      </c>
      <c r="J663" s="5" t="str">
        <f>OBV!F663</f>
        <v>BEARISH</v>
      </c>
      <c r="K663" s="5" t="str">
        <f>OBV!G663</f>
        <v>WEAK</v>
      </c>
      <c r="L663" s="5" t="str">
        <f>OBV!H663</f>
        <v>CONFIRMED BEARISH</v>
      </c>
    </row>
    <row r="664" spans="1:12" ht="13.5" x14ac:dyDescent="0.25">
      <c r="A664" s="3">
        <f>RSI!A664</f>
        <v>43270</v>
      </c>
      <c r="B664" s="2">
        <f>RSI!B664</f>
        <v>12.5349</v>
      </c>
      <c r="C664" s="2">
        <f>RSI!I664</f>
        <v>35.475046332456657</v>
      </c>
      <c r="D664" s="2">
        <f>MACD!E664</f>
        <v>0.67755009879972405</v>
      </c>
      <c r="E664" s="2">
        <f>MACD!F664</f>
        <v>0.5222358977981717</v>
      </c>
      <c r="F664" s="2">
        <f>'Moving Avg'!D664</f>
        <v>12.26144</v>
      </c>
      <c r="G664" s="2">
        <f>'Moving Avg'!F664</f>
        <v>13.421115</v>
      </c>
      <c r="H664" s="2">
        <f>'Moving Avg'!G664</f>
        <v>13.997751999999997</v>
      </c>
      <c r="I664" s="2">
        <f>'Moving Avg'!H664</f>
        <v>15.514708499999994</v>
      </c>
      <c r="J664" s="5" t="str">
        <f>OBV!F664</f>
        <v>BEARISH</v>
      </c>
      <c r="K664" s="5" t="str">
        <f>OBV!G664</f>
        <v>WEAK</v>
      </c>
      <c r="L664" s="5" t="str">
        <f>OBV!H664</f>
        <v>CONFIRMED BEARISH</v>
      </c>
    </row>
    <row r="665" spans="1:12" ht="13.5" x14ac:dyDescent="0.25">
      <c r="A665" s="3">
        <f>RSI!A665</f>
        <v>43271</v>
      </c>
      <c r="B665" s="2">
        <f>RSI!B665</f>
        <v>12.8443</v>
      </c>
      <c r="C665" s="2">
        <f>RSI!I665</f>
        <v>41.529514614555303</v>
      </c>
      <c r="D665" s="2">
        <f>MACD!E665</f>
        <v>0.61275127356565662</v>
      </c>
      <c r="E665" s="2">
        <f>MACD!F665</f>
        <v>0.54033897295166866</v>
      </c>
      <c r="F665" s="2">
        <f>'Moving Avg'!D665</f>
        <v>12.333299999999999</v>
      </c>
      <c r="G665" s="2">
        <f>'Moving Avg'!F665</f>
        <v>13.324310000000001</v>
      </c>
      <c r="H665" s="2">
        <f>'Moving Avg'!G665</f>
        <v>13.940865999999996</v>
      </c>
      <c r="I665" s="2">
        <f>'Moving Avg'!H665</f>
        <v>15.502582999999994</v>
      </c>
      <c r="J665" s="5" t="str">
        <f>OBV!F665</f>
        <v>BEARISH</v>
      </c>
      <c r="K665" s="5" t="str">
        <f>OBV!G665</f>
        <v>WEAK</v>
      </c>
      <c r="L665" s="5" t="str">
        <f>OBV!H665</f>
        <v>BEARISH DIVERGENCE</v>
      </c>
    </row>
    <row r="666" spans="1:12" ht="13.5" x14ac:dyDescent="0.25">
      <c r="A666" s="3">
        <f>RSI!A666</f>
        <v>43272</v>
      </c>
      <c r="B666" s="2">
        <f>RSI!B666</f>
        <v>13.2235</v>
      </c>
      <c r="C666" s="2">
        <f>RSI!I666</f>
        <v>47.97285407055562</v>
      </c>
      <c r="D666" s="2">
        <f>MACD!E666</f>
        <v>0.53293850423906974</v>
      </c>
      <c r="E666" s="2">
        <f>MACD!F666</f>
        <v>0.53885887920914888</v>
      </c>
      <c r="F666" s="2">
        <f>'Moving Avg'!D666</f>
        <v>12.582800000000001</v>
      </c>
      <c r="G666" s="2">
        <f>'Moving Avg'!F666</f>
        <v>13.246464999999997</v>
      </c>
      <c r="H666" s="2">
        <f>'Moving Avg'!G666</f>
        <v>13.891165999999997</v>
      </c>
      <c r="I666" s="2">
        <f>'Moving Avg'!H666</f>
        <v>15.492353499999993</v>
      </c>
      <c r="J666" s="5" t="str">
        <f>OBV!F666</f>
        <v>BULLISH</v>
      </c>
      <c r="K666" s="5" t="str">
        <f>OBV!G666</f>
        <v>STRONG</v>
      </c>
      <c r="L666" s="5" t="str">
        <f>OBV!H666</f>
        <v>CONFIRMED BULLISH</v>
      </c>
    </row>
    <row r="667" spans="1:12" ht="13.5" x14ac:dyDescent="0.25">
      <c r="A667" s="3">
        <f>RSI!A667</f>
        <v>43273</v>
      </c>
      <c r="B667" s="2">
        <f>RSI!B667</f>
        <v>13.2235</v>
      </c>
      <c r="C667" s="2">
        <f>RSI!I667</f>
        <v>47.97285407055562</v>
      </c>
      <c r="D667" s="2">
        <f>MACD!E667</f>
        <v>0.40462435728246682</v>
      </c>
      <c r="E667" s="2">
        <f>MACD!F667</f>
        <v>0.51201197482381255</v>
      </c>
      <c r="F667" s="2">
        <f>'Moving Avg'!D667</f>
        <v>12.8323</v>
      </c>
      <c r="G667" s="2">
        <f>'Moving Avg'!F667</f>
        <v>13.190574999999999</v>
      </c>
      <c r="H667" s="2">
        <f>'Moving Avg'!G667</f>
        <v>13.836675999999995</v>
      </c>
      <c r="I667" s="2">
        <f>'Moving Avg'!H667</f>
        <v>15.482123999999994</v>
      </c>
      <c r="J667" s="5" t="str">
        <f>OBV!F667</f>
        <v>BULLISH</v>
      </c>
      <c r="K667" s="5" t="str">
        <f>OBV!G667</f>
        <v>STRONG</v>
      </c>
      <c r="L667" s="5" t="str">
        <f>OBV!H667</f>
        <v>CONFIRMED BULLISH</v>
      </c>
    </row>
    <row r="668" spans="1:12" ht="13.5" x14ac:dyDescent="0.25">
      <c r="A668" s="3">
        <f>RSI!A668</f>
        <v>43276</v>
      </c>
      <c r="B668" s="2">
        <f>RSI!B668</f>
        <v>12.974</v>
      </c>
      <c r="C668" s="2">
        <f>RSI!I668</f>
        <v>44.25171415940406</v>
      </c>
      <c r="D668" s="2">
        <f>MACD!E668</f>
        <v>0.29976655716225054</v>
      </c>
      <c r="E668" s="2">
        <f>MACD!F668</f>
        <v>0.4695628912915002</v>
      </c>
      <c r="F668" s="2">
        <f>'Moving Avg'!D668</f>
        <v>12.960040000000001</v>
      </c>
      <c r="G668" s="2">
        <f>'Moving Avg'!F668</f>
        <v>13.122209999999999</v>
      </c>
      <c r="H668" s="2">
        <f>'Moving Avg'!G668</f>
        <v>13.777393999999997</v>
      </c>
      <c r="I668" s="2">
        <f>'Moving Avg'!H668</f>
        <v>15.470646999999996</v>
      </c>
      <c r="J668" s="5" t="str">
        <f>OBV!F668</f>
        <v>BULLISH</v>
      </c>
      <c r="K668" s="5" t="str">
        <f>OBV!G668</f>
        <v>NEUTRAL</v>
      </c>
      <c r="L668" s="5" t="str">
        <f>OBV!H668</f>
        <v>CONFIRMED BULLISH</v>
      </c>
    </row>
    <row r="669" spans="1:12" ht="13.5" x14ac:dyDescent="0.25">
      <c r="A669" s="3">
        <f>RSI!A669</f>
        <v>43277</v>
      </c>
      <c r="B669" s="2">
        <f>RSI!B669</f>
        <v>13.373200000000001</v>
      </c>
      <c r="C669" s="2">
        <f>RSI!I669</f>
        <v>50.824291887196935</v>
      </c>
      <c r="D669" s="2">
        <f>MACD!E669</f>
        <v>0.18195071311179944</v>
      </c>
      <c r="E669" s="2">
        <f>MACD!F669</f>
        <v>0.41204045565556008</v>
      </c>
      <c r="F669" s="2">
        <f>'Moving Avg'!D669</f>
        <v>13.127699999999999</v>
      </c>
      <c r="G669" s="2">
        <f>'Moving Avg'!F669</f>
        <v>13.073804999999998</v>
      </c>
      <c r="H669" s="2">
        <f>'Moving Avg'!G669</f>
        <v>13.727493999999997</v>
      </c>
      <c r="I669" s="2">
        <f>'Moving Avg'!H669</f>
        <v>15.461165999999999</v>
      </c>
      <c r="J669" s="5" t="str">
        <f>OBV!F669</f>
        <v>BEARISH</v>
      </c>
      <c r="K669" s="5" t="str">
        <f>OBV!G669</f>
        <v>NEUTRAL</v>
      </c>
      <c r="L669" s="5" t="str">
        <f>OBV!H669</f>
        <v>BEARISH DIVERGENCE</v>
      </c>
    </row>
    <row r="670" spans="1:12" ht="13.5" x14ac:dyDescent="0.25">
      <c r="A670" s="3">
        <f>RSI!A670</f>
        <v>43278</v>
      </c>
      <c r="B670" s="2">
        <f>RSI!B670</f>
        <v>13.353199999999999</v>
      </c>
      <c r="C670" s="2">
        <f>RSI!I670</f>
        <v>50.503039858534095</v>
      </c>
      <c r="D670" s="2">
        <f>MACD!E670</f>
        <v>2.4913790130828062E-2</v>
      </c>
      <c r="E670" s="2">
        <f>MACD!F670</f>
        <v>0.33461512255061371</v>
      </c>
      <c r="F670" s="2">
        <f>'Moving Avg'!D670</f>
        <v>13.229480000000001</v>
      </c>
      <c r="G670" s="2">
        <f>'Moving Avg'!F670</f>
        <v>13.055339999999998</v>
      </c>
      <c r="H670" s="2">
        <f>'Moving Avg'!G670</f>
        <v>13.681185999999995</v>
      </c>
      <c r="I670" s="2">
        <f>'Moving Avg'!H670</f>
        <v>15.451584999999998</v>
      </c>
      <c r="J670" s="5" t="str">
        <f>OBV!F670</f>
        <v>BEARISH</v>
      </c>
      <c r="K670" s="5" t="str">
        <f>OBV!G670</f>
        <v>WEAK</v>
      </c>
      <c r="L670" s="5" t="str">
        <f>OBV!H670</f>
        <v>BEARISH DIVERGENCE</v>
      </c>
    </row>
    <row r="671" spans="1:12" ht="13.5" x14ac:dyDescent="0.25">
      <c r="A671" s="3">
        <f>RSI!A671</f>
        <v>43279</v>
      </c>
      <c r="B671" s="2">
        <f>RSI!B671</f>
        <v>13.353199999999999</v>
      </c>
      <c r="C671" s="2">
        <f>RSI!I671</f>
        <v>50.503039858534095</v>
      </c>
      <c r="D671" s="2">
        <f>MACD!E671</f>
        <v>-0.18660646337427345</v>
      </c>
      <c r="E671" s="2">
        <f>MACD!F671</f>
        <v>0.23037080536563631</v>
      </c>
      <c r="F671" s="2">
        <f>'Moving Avg'!D671</f>
        <v>13.255420000000001</v>
      </c>
      <c r="G671" s="2">
        <f>'Moving Avg'!F671</f>
        <v>13.008429999999999</v>
      </c>
      <c r="H671" s="2">
        <f>'Moving Avg'!G671</f>
        <v>13.644259999999997</v>
      </c>
      <c r="I671" s="2">
        <f>'Moving Avg'!H671</f>
        <v>15.442004000000003</v>
      </c>
      <c r="J671" s="5" t="str">
        <f>OBV!F671</f>
        <v>BEARISH</v>
      </c>
      <c r="K671" s="5" t="str">
        <f>OBV!G671</f>
        <v>WEAK</v>
      </c>
      <c r="L671" s="5" t="str">
        <f>OBV!H671</f>
        <v>BEARISH DIVERGENCE</v>
      </c>
    </row>
    <row r="672" spans="1:12" ht="13.5" x14ac:dyDescent="0.25">
      <c r="A672" s="3">
        <f>RSI!A672</f>
        <v>43280</v>
      </c>
      <c r="B672" s="2">
        <f>RSI!B672</f>
        <v>13.353199999999999</v>
      </c>
      <c r="C672" s="2">
        <f>RSI!I672</f>
        <v>50.503039858534095</v>
      </c>
      <c r="D672" s="2">
        <f>MACD!E672</f>
        <v>-0.36589547722158322</v>
      </c>
      <c r="E672" s="2">
        <f>MACD!F672</f>
        <v>0.1111175488481924</v>
      </c>
      <c r="F672" s="2">
        <f>'Moving Avg'!D672</f>
        <v>13.281360000000001</v>
      </c>
      <c r="G672" s="2">
        <f>'Moving Avg'!F672</f>
        <v>12.973499999999998</v>
      </c>
      <c r="H672" s="2">
        <f>'Moving Avg'!G672</f>
        <v>13.615915999999997</v>
      </c>
      <c r="I672" s="2">
        <f>'Moving Avg'!H672</f>
        <v>15.432423000000002</v>
      </c>
      <c r="J672" s="5" t="str">
        <f>OBV!F672</f>
        <v>BEARISH</v>
      </c>
      <c r="K672" s="5" t="str">
        <f>OBV!G672</f>
        <v>WEAK</v>
      </c>
      <c r="L672" s="5" t="str">
        <f>OBV!H672</f>
        <v>BEARISH DIVERGENCE</v>
      </c>
    </row>
    <row r="673" spans="1:12" ht="13.5" x14ac:dyDescent="0.25">
      <c r="A673" s="3">
        <f>RSI!A673</f>
        <v>43283</v>
      </c>
      <c r="B673" s="2">
        <f>RSI!B673</f>
        <v>12.7544</v>
      </c>
      <c r="C673" s="2">
        <f>RSI!I673</f>
        <v>40.848051877548045</v>
      </c>
      <c r="D673" s="2">
        <f>MACD!E673</f>
        <v>-0.4182564370481483</v>
      </c>
      <c r="E673" s="2">
        <f>MACD!F673</f>
        <v>5.2427516689242532E-3</v>
      </c>
      <c r="F673" s="2">
        <f>'Moving Avg'!D673</f>
        <v>13.237440000000001</v>
      </c>
      <c r="G673" s="2">
        <f>'Moving Avg'!F673</f>
        <v>12.929584999999998</v>
      </c>
      <c r="H673" s="2">
        <f>'Moving Avg'!G673</f>
        <v>13.588769999999997</v>
      </c>
      <c r="I673" s="2">
        <f>'Moving Avg'!H673</f>
        <v>15.421993499999999</v>
      </c>
      <c r="J673" s="5" t="str">
        <f>OBV!F673</f>
        <v>BEARISH</v>
      </c>
      <c r="K673" s="5" t="str">
        <f>OBV!G673</f>
        <v>WEAK</v>
      </c>
      <c r="L673" s="5" t="str">
        <f>OBV!H673</f>
        <v>CONFIRMED BEARISH</v>
      </c>
    </row>
    <row r="674" spans="1:12" ht="13.5" x14ac:dyDescent="0.25">
      <c r="A674" s="3">
        <f>RSI!A674</f>
        <v>43284</v>
      </c>
      <c r="B674" s="2">
        <f>RSI!B674</f>
        <v>13.133699999999999</v>
      </c>
      <c r="C674" s="2">
        <f>RSI!I674</f>
        <v>47.672255371546775</v>
      </c>
      <c r="D674" s="2">
        <f>MACD!E674</f>
        <v>-0.45667819831342449</v>
      </c>
      <c r="E674" s="2">
        <f>MACD!F674</f>
        <v>-8.7141438327545506E-2</v>
      </c>
      <c r="F674" s="2">
        <f>'Moving Avg'!D674</f>
        <v>13.189539999999999</v>
      </c>
      <c r="G674" s="2">
        <f>'Moving Avg'!F674</f>
        <v>12.917609999999996</v>
      </c>
      <c r="H674" s="2">
        <f>'Moving Avg'!G674</f>
        <v>13.580585999999997</v>
      </c>
      <c r="I674" s="2">
        <f>'Moving Avg'!H674</f>
        <v>15.413510500000003</v>
      </c>
      <c r="J674" s="5" t="str">
        <f>OBV!F674</f>
        <v>BEARISH</v>
      </c>
      <c r="K674" s="5" t="str">
        <f>OBV!G674</f>
        <v>WEAK</v>
      </c>
      <c r="L674" s="5" t="str">
        <f>OBV!H674</f>
        <v>CONFIRMED BEARISH</v>
      </c>
    </row>
    <row r="675" spans="1:12" ht="13.5" x14ac:dyDescent="0.25">
      <c r="A675" s="3">
        <f>RSI!A675</f>
        <v>43285</v>
      </c>
      <c r="B675" s="2">
        <f>RSI!B675</f>
        <v>13.133699999999999</v>
      </c>
      <c r="C675" s="2">
        <f>RSI!I675</f>
        <v>47.672255371546775</v>
      </c>
      <c r="D675" s="2">
        <f>MACD!E675</f>
        <v>-0.44080033949489916</v>
      </c>
      <c r="E675" s="2">
        <f>MACD!F675</f>
        <v>-0.15787321856101627</v>
      </c>
      <c r="F675" s="2">
        <f>'Moving Avg'!D675</f>
        <v>13.14564</v>
      </c>
      <c r="G675" s="2">
        <f>'Moving Avg'!F675</f>
        <v>12.905634999999998</v>
      </c>
      <c r="H675" s="2">
        <f>'Moving Avg'!G675</f>
        <v>13.564417999999996</v>
      </c>
      <c r="I675" s="2">
        <f>'Moving Avg'!H675</f>
        <v>15.405027500000001</v>
      </c>
      <c r="J675" s="5" t="str">
        <f>OBV!F675</f>
        <v>BEARISH</v>
      </c>
      <c r="K675" s="5" t="str">
        <f>OBV!G675</f>
        <v>NEUTRAL</v>
      </c>
      <c r="L675" s="5" t="str">
        <f>OBV!H675</f>
        <v>CONFIRMED BEARISH</v>
      </c>
    </row>
    <row r="676" spans="1:12" ht="13.5" x14ac:dyDescent="0.25">
      <c r="A676" s="3">
        <f>RSI!A676</f>
        <v>43286</v>
      </c>
      <c r="B676" s="2">
        <f>RSI!B676</f>
        <v>13.123699999999999</v>
      </c>
      <c r="C676" s="2">
        <f>RSI!I676</f>
        <v>47.504681673935174</v>
      </c>
      <c r="D676" s="2">
        <f>MACD!E676</f>
        <v>-0.3675558593436925</v>
      </c>
      <c r="E676" s="2">
        <f>MACD!F676</f>
        <v>-0.19980974671755153</v>
      </c>
      <c r="F676" s="2">
        <f>'Moving Avg'!D676</f>
        <v>13.099739999999997</v>
      </c>
      <c r="G676" s="2">
        <f>'Moving Avg'!F676</f>
        <v>12.893159999999998</v>
      </c>
      <c r="H676" s="2">
        <f>'Moving Avg'!G676</f>
        <v>13.554837999999997</v>
      </c>
      <c r="I676" s="2">
        <f>'Moving Avg'!H676</f>
        <v>15.396494500000001</v>
      </c>
      <c r="J676" s="5" t="str">
        <f>OBV!F676</f>
        <v>BEARISH</v>
      </c>
      <c r="K676" s="5" t="str">
        <f>OBV!G676</f>
        <v>NEUTRAL</v>
      </c>
      <c r="L676" s="5" t="str">
        <f>OBV!H676</f>
        <v>CONFIRMED BEARISH</v>
      </c>
    </row>
    <row r="677" spans="1:12" ht="13.5" x14ac:dyDescent="0.25">
      <c r="A677" s="3">
        <f>RSI!A677</f>
        <v>43287</v>
      </c>
      <c r="B677" s="2">
        <f>RSI!B677</f>
        <v>13.123699999999999</v>
      </c>
      <c r="C677" s="2">
        <f>RSI!I677</f>
        <v>47.504681673935181</v>
      </c>
      <c r="D677" s="2">
        <f>MACD!E677</f>
        <v>-0.30484459017287513</v>
      </c>
      <c r="E677" s="2">
        <f>MACD!F677</f>
        <v>-0.22081671540861625</v>
      </c>
      <c r="F677" s="2">
        <f>'Moving Avg'!D677</f>
        <v>13.053839999999999</v>
      </c>
      <c r="G677" s="2">
        <f>'Moving Avg'!F677</f>
        <v>12.900644999999997</v>
      </c>
      <c r="H677" s="2">
        <f>'Moving Avg'!G677</f>
        <v>13.545855999999997</v>
      </c>
      <c r="I677" s="2">
        <f>'Moving Avg'!H677</f>
        <v>15.387961500000001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</row>
    <row r="678" spans="1:12" ht="13.5" x14ac:dyDescent="0.25">
      <c r="A678" s="3">
        <f>RSI!A678</f>
        <v>43290</v>
      </c>
      <c r="B678" s="2">
        <f>RSI!B678</f>
        <v>12.734500000000001</v>
      </c>
      <c r="C678" s="2">
        <f>RSI!I678</f>
        <v>40.999480831434504</v>
      </c>
      <c r="D678" s="2">
        <f>MACD!E678</f>
        <v>-0.26065548082054946</v>
      </c>
      <c r="E678" s="2">
        <f>MACD!F678</f>
        <v>-0.22878446849100292</v>
      </c>
      <c r="F678" s="2">
        <f>'Moving Avg'!D678</f>
        <v>13.049859999999999</v>
      </c>
      <c r="G678" s="2">
        <f>'Moving Avg'!F678</f>
        <v>12.893660000000001</v>
      </c>
      <c r="H678" s="2">
        <f>'Moving Avg'!G678</f>
        <v>13.529489999999999</v>
      </c>
      <c r="I678" s="2">
        <f>'Moving Avg'!H678</f>
        <v>15.379677999999998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</row>
    <row r="679" spans="1:12" ht="13.5" x14ac:dyDescent="0.25">
      <c r="A679" s="3">
        <f>RSI!A679</f>
        <v>43291</v>
      </c>
      <c r="B679" s="2">
        <f>RSI!B679</f>
        <v>12.7744</v>
      </c>
      <c r="C679" s="2">
        <f>RSI!I679</f>
        <v>41.878196013982198</v>
      </c>
      <c r="D679" s="2">
        <f>MACD!E679</f>
        <v>-0.16187477713060083</v>
      </c>
      <c r="E679" s="2">
        <f>MACD!F679</f>
        <v>-0.21540253021892253</v>
      </c>
      <c r="F679" s="2">
        <f>'Moving Avg'!D679</f>
        <v>12.978</v>
      </c>
      <c r="G679" s="2">
        <f>'Moving Avg'!F679</f>
        <v>12.889169999999998</v>
      </c>
      <c r="H679" s="2">
        <f>'Moving Avg'!G679</f>
        <v>13.513922000000001</v>
      </c>
      <c r="I679" s="2">
        <f>'Moving Avg'!H679</f>
        <v>15.371544499999997</v>
      </c>
      <c r="J679" s="5" t="str">
        <f>OBV!F679</f>
        <v>BULLISH</v>
      </c>
      <c r="K679" s="5" t="str">
        <f>OBV!G679</f>
        <v>NEUTRAL</v>
      </c>
      <c r="L679" s="5" t="str">
        <f>OBV!H679</f>
        <v>BULLISH DIVERGENCE</v>
      </c>
    </row>
    <row r="680" spans="1:12" ht="13.5" x14ac:dyDescent="0.25">
      <c r="A680" s="3">
        <f>RSI!A680</f>
        <v>43292</v>
      </c>
      <c r="B680" s="2">
        <f>RSI!B680</f>
        <v>13.153600000000001</v>
      </c>
      <c r="C680" s="2">
        <f>RSI!I680</f>
        <v>49.565900554647229</v>
      </c>
      <c r="D680" s="2">
        <f>MACD!E680</f>
        <v>-0.1069796414518045</v>
      </c>
      <c r="E680" s="2">
        <f>MACD!F680</f>
        <v>-0.19371795246549894</v>
      </c>
      <c r="F680" s="2">
        <f>'Moving Avg'!D680</f>
        <v>12.981979999999998</v>
      </c>
      <c r="G680" s="2">
        <f>'Moving Avg'!F680</f>
        <v>12.922599999999997</v>
      </c>
      <c r="H680" s="2">
        <f>'Moving Avg'!G680</f>
        <v>13.507533999999998</v>
      </c>
      <c r="I680" s="2">
        <f>'Moving Avg'!H680</f>
        <v>15.365307</v>
      </c>
      <c r="J680" s="5" t="str">
        <f>OBV!F680</f>
        <v>BULLISH</v>
      </c>
      <c r="K680" s="5" t="str">
        <f>OBV!G680</f>
        <v>NEUTRAL</v>
      </c>
      <c r="L680" s="5" t="str">
        <f>OBV!H680</f>
        <v>CONFIRMED BULLISH</v>
      </c>
    </row>
    <row r="681" spans="1:12" ht="13.5" x14ac:dyDescent="0.25">
      <c r="A681" s="3">
        <f>RSI!A681</f>
        <v>43293</v>
      </c>
      <c r="B681" s="2">
        <f>RSI!B681</f>
        <v>12.964</v>
      </c>
      <c r="C681" s="2">
        <f>RSI!I681</f>
        <v>46.270441432430125</v>
      </c>
      <c r="D681" s="2">
        <f>MACD!E681</f>
        <v>-4.6432402484633428E-2</v>
      </c>
      <c r="E681" s="2">
        <f>MACD!F681</f>
        <v>-0.16426084246932585</v>
      </c>
      <c r="F681" s="2">
        <f>'Moving Avg'!D681</f>
        <v>12.950039999999998</v>
      </c>
      <c r="G681" s="2">
        <f>'Moving Avg'!F681</f>
        <v>12.972</v>
      </c>
      <c r="H681" s="2">
        <f>'Moving Avg'!G681</f>
        <v>13.489369999999999</v>
      </c>
      <c r="I681" s="2">
        <f>'Moving Avg'!H681</f>
        <v>15.360267</v>
      </c>
      <c r="J681" s="5" t="str">
        <f>OBV!F681</f>
        <v>BULLISH</v>
      </c>
      <c r="K681" s="5" t="str">
        <f>OBV!G681</f>
        <v>NEUTRAL</v>
      </c>
      <c r="L681" s="5" t="str">
        <f>OBV!H681</f>
        <v>BULLISH DIVERGENCE</v>
      </c>
    </row>
    <row r="682" spans="1:12" ht="13.5" x14ac:dyDescent="0.25">
      <c r="A682" s="3">
        <f>RSI!A682</f>
        <v>43294</v>
      </c>
      <c r="B682" s="2">
        <f>RSI!B682</f>
        <v>12.964</v>
      </c>
      <c r="C682" s="2">
        <f>RSI!I682</f>
        <v>46.270441432430118</v>
      </c>
      <c r="D682" s="2">
        <f>MACD!E682</f>
        <v>5.9693648256544662E-3</v>
      </c>
      <c r="E682" s="2">
        <f>MACD!F682</f>
        <v>-0.13021480101032978</v>
      </c>
      <c r="F682" s="2">
        <f>'Moving Avg'!D682</f>
        <v>12.918100000000001</v>
      </c>
      <c r="G682" s="2">
        <f>'Moving Avg'!F682</f>
        <v>13.0214</v>
      </c>
      <c r="H682" s="2">
        <f>'Moving Avg'!G682</f>
        <v>13.471206</v>
      </c>
      <c r="I682" s="2">
        <f>'Moving Avg'!H682</f>
        <v>15.353130999999998</v>
      </c>
      <c r="J682" s="5" t="str">
        <f>OBV!F682</f>
        <v>BULLISH</v>
      </c>
      <c r="K682" s="5" t="str">
        <f>OBV!G682</f>
        <v>NEUTRAL</v>
      </c>
      <c r="L682" s="5" t="str">
        <f>OBV!H682</f>
        <v>BULLISH DIVERGENCE</v>
      </c>
    </row>
    <row r="683" spans="1:12" ht="13.5" x14ac:dyDescent="0.25">
      <c r="A683" s="3">
        <f>RSI!A683</f>
        <v>43297</v>
      </c>
      <c r="B683" s="2">
        <f>RSI!B683</f>
        <v>12.7644</v>
      </c>
      <c r="C683" s="2">
        <f>RSI!I683</f>
        <v>42.796424099256164</v>
      </c>
      <c r="D683" s="2">
        <f>MACD!E683</f>
        <v>-2.594571052754624E-2</v>
      </c>
      <c r="E683" s="2">
        <f>MACD!F683</f>
        <v>-0.10936098291377308</v>
      </c>
      <c r="F683" s="2">
        <f>'Moving Avg'!D683</f>
        <v>12.92408</v>
      </c>
      <c r="G683" s="2">
        <f>'Moving Avg'!F683</f>
        <v>13.042854999999999</v>
      </c>
      <c r="H683" s="2">
        <f>'Moving Avg'!G683</f>
        <v>13.457033999999998</v>
      </c>
      <c r="I683" s="2">
        <f>'Moving Avg'!H683</f>
        <v>15.344996999999999</v>
      </c>
      <c r="J683" s="5" t="str">
        <f>OBV!F683</f>
        <v>BEARISH</v>
      </c>
      <c r="K683" s="5" t="str">
        <f>OBV!G683</f>
        <v>NEUTRAL</v>
      </c>
      <c r="L683" s="5" t="str">
        <f>OBV!H683</f>
        <v>BEARISH DIVERGENCE</v>
      </c>
    </row>
    <row r="684" spans="1:12" ht="13.5" x14ac:dyDescent="0.25">
      <c r="A684" s="3">
        <f>RSI!A684</f>
        <v>43298</v>
      </c>
      <c r="B684" s="2">
        <f>RSI!B684</f>
        <v>12.7544</v>
      </c>
      <c r="C684" s="2">
        <f>RSI!I684</f>
        <v>42.62375913084167</v>
      </c>
      <c r="D684" s="2">
        <f>MACD!E684</f>
        <v>8.3259051988910926E-3</v>
      </c>
      <c r="E684" s="2">
        <f>MACD!F684</f>
        <v>-8.5823605291240251E-2</v>
      </c>
      <c r="F684" s="2">
        <f>'Moving Avg'!D684</f>
        <v>12.920080000000002</v>
      </c>
      <c r="G684" s="2">
        <f>'Moving Avg'!F684</f>
        <v>13.053829999999996</v>
      </c>
      <c r="H684" s="2">
        <f>'Moving Avg'!G684</f>
        <v>13.432682</v>
      </c>
      <c r="I684" s="2">
        <f>'Moving Avg'!H684</f>
        <v>15.336812999999999</v>
      </c>
      <c r="J684" s="5" t="str">
        <f>OBV!F684</f>
        <v>BEARISH</v>
      </c>
      <c r="K684" s="5" t="str">
        <f>OBV!G684</f>
        <v>WEAK</v>
      </c>
      <c r="L684" s="5" t="str">
        <f>OBV!H684</f>
        <v>CONFIRMED BEARISH</v>
      </c>
    </row>
    <row r="685" spans="1:12" ht="13.5" x14ac:dyDescent="0.25">
      <c r="A685" s="3">
        <f>RSI!A685</f>
        <v>43299</v>
      </c>
      <c r="B685" s="2">
        <f>RSI!B685</f>
        <v>12.7644</v>
      </c>
      <c r="C685" s="2">
        <f>RSI!I685</f>
        <v>42.871975626357425</v>
      </c>
      <c r="D685" s="2">
        <f>MACD!E685</f>
        <v>3.8663770452380675E-2</v>
      </c>
      <c r="E685" s="2">
        <f>MACD!F685</f>
        <v>-6.0926130142516063E-2</v>
      </c>
      <c r="F685" s="2">
        <f>'Moving Avg'!D685</f>
        <v>12.842239999999999</v>
      </c>
      <c r="G685" s="2">
        <f>'Moving Avg'!F685</f>
        <v>13.049834999999998</v>
      </c>
      <c r="H685" s="2">
        <f>'Moving Avg'!G685</f>
        <v>13.416514000000001</v>
      </c>
      <c r="I685" s="2">
        <f>'Moving Avg'!H685</f>
        <v>15.3264335</v>
      </c>
      <c r="J685" s="5" t="str">
        <f>OBV!F685</f>
        <v>BEARISH</v>
      </c>
      <c r="K685" s="5" t="str">
        <f>OBV!G685</f>
        <v>WEAK</v>
      </c>
      <c r="L685" s="5" t="str">
        <f>OBV!H685</f>
        <v>CONFIRMED BEARISH</v>
      </c>
    </row>
    <row r="686" spans="1:12" ht="13.5" x14ac:dyDescent="0.25">
      <c r="A686" s="3">
        <f>RSI!A686</f>
        <v>43300</v>
      </c>
      <c r="B686" s="2">
        <f>RSI!B686</f>
        <v>12.7644</v>
      </c>
      <c r="C686" s="2">
        <f>RSI!I686</f>
        <v>42.871975626357433</v>
      </c>
      <c r="D686" s="2">
        <f>MACD!E686</f>
        <v>6.466222590223758E-2</v>
      </c>
      <c r="E686" s="2">
        <f>MACD!F686</f>
        <v>-3.5808458933565337E-2</v>
      </c>
      <c r="F686" s="2">
        <f>'Moving Avg'!D686</f>
        <v>12.80232</v>
      </c>
      <c r="G686" s="2">
        <f>'Moving Avg'!F686</f>
        <v>13.02688</v>
      </c>
      <c r="H686" s="2">
        <f>'Moving Avg'!G686</f>
        <v>13.407732000000001</v>
      </c>
      <c r="I686" s="2">
        <f>'Moving Avg'!H686</f>
        <v>15.316054000000001</v>
      </c>
      <c r="J686" s="5" t="str">
        <f>OBV!F686</f>
        <v>BEARISH</v>
      </c>
      <c r="K686" s="5" t="str">
        <f>OBV!G686</f>
        <v>WEAK</v>
      </c>
      <c r="L686" s="5" t="str">
        <f>OBV!H686</f>
        <v>CONFIRMED BEARISH</v>
      </c>
    </row>
    <row r="687" spans="1:12" ht="13.5" x14ac:dyDescent="0.25">
      <c r="A687" s="3">
        <f>RSI!A687</f>
        <v>43301</v>
      </c>
      <c r="B687" s="2">
        <f>RSI!B687</f>
        <v>12.7544</v>
      </c>
      <c r="C687" s="2">
        <f>RSI!I687</f>
        <v>42.65794896070868</v>
      </c>
      <c r="D687" s="2">
        <f>MACD!E687</f>
        <v>8.9129822327027597E-2</v>
      </c>
      <c r="E687" s="2">
        <f>MACD!F687</f>
        <v>-1.0820802681446751E-2</v>
      </c>
      <c r="F687" s="2">
        <f>'Moving Avg'!D687</f>
        <v>12.760400000000001</v>
      </c>
      <c r="G687" s="2">
        <f>'Moving Avg'!F687</f>
        <v>13.003425000000002</v>
      </c>
      <c r="H687" s="2">
        <f>'Moving Avg'!G687</f>
        <v>13.383180000000003</v>
      </c>
      <c r="I687" s="2">
        <f>'Moving Avg'!H687</f>
        <v>15.3078205</v>
      </c>
      <c r="J687" s="5" t="str">
        <f>OBV!F687</f>
        <v>BEARISH</v>
      </c>
      <c r="K687" s="5" t="str">
        <f>OBV!G687</f>
        <v>WEAK</v>
      </c>
      <c r="L687" s="5" t="str">
        <f>OBV!H687</f>
        <v>CONFIRMED BEARISH</v>
      </c>
    </row>
    <row r="688" spans="1:12" ht="13.5" x14ac:dyDescent="0.25">
      <c r="A688" s="3">
        <f>RSI!A688</f>
        <v>43304</v>
      </c>
      <c r="B688" s="2">
        <f>RSI!B688</f>
        <v>12.7544</v>
      </c>
      <c r="C688" s="2">
        <f>RSI!I688</f>
        <v>42.657948960708687</v>
      </c>
      <c r="D688" s="2">
        <f>MACD!E688</f>
        <v>5.1615491066371533E-2</v>
      </c>
      <c r="E688" s="2">
        <f>MACD!F688</f>
        <v>1.6664560681169064E-3</v>
      </c>
      <c r="F688" s="2">
        <f>'Moving Avg'!D688</f>
        <v>12.7584</v>
      </c>
      <c r="G688" s="2">
        <f>'Moving Avg'!F688</f>
        <v>12.992445</v>
      </c>
      <c r="H688" s="2">
        <f>'Moving Avg'!G688</f>
        <v>13.358628000000003</v>
      </c>
      <c r="I688" s="2">
        <f>'Moving Avg'!H688</f>
        <v>15.301732499999998</v>
      </c>
      <c r="J688" s="5" t="str">
        <f>OBV!F688</f>
        <v>BEARISH</v>
      </c>
      <c r="K688" s="5" t="str">
        <f>OBV!G688</f>
        <v>WEAK</v>
      </c>
      <c r="L688" s="5" t="str">
        <f>OBV!H688</f>
        <v>CONFIRMED BEARISH</v>
      </c>
    </row>
    <row r="689" spans="1:12" ht="13.5" x14ac:dyDescent="0.25">
      <c r="A689" s="3">
        <f>RSI!A689</f>
        <v>43305</v>
      </c>
      <c r="B689" s="2">
        <f>RSI!B689</f>
        <v>12.7544</v>
      </c>
      <c r="C689" s="2">
        <f>RSI!I689</f>
        <v>42.657948960708687</v>
      </c>
      <c r="D689" s="2">
        <f>MACD!E689</f>
        <v>2.7547391177634495E-2</v>
      </c>
      <c r="E689" s="2">
        <f>MACD!F689</f>
        <v>6.8426430900204241E-3</v>
      </c>
      <c r="F689" s="2">
        <f>'Moving Avg'!D689</f>
        <v>12.7584</v>
      </c>
      <c r="G689" s="2">
        <f>'Moving Avg'!F689</f>
        <v>12.961504999999999</v>
      </c>
      <c r="H689" s="2">
        <f>'Moving Avg'!G689</f>
        <v>13.327090000000005</v>
      </c>
      <c r="I689" s="2">
        <f>'Moving Avg'!H689</f>
        <v>15.294646499999999</v>
      </c>
      <c r="J689" s="5" t="str">
        <f>OBV!F689</f>
        <v>BEARISH</v>
      </c>
      <c r="K689" s="5" t="str">
        <f>OBV!G689</f>
        <v>NEUTRAL</v>
      </c>
      <c r="L689" s="5" t="str">
        <f>OBV!H689</f>
        <v>NEUTRAL</v>
      </c>
    </row>
    <row r="690" spans="1:12" ht="13.5" x14ac:dyDescent="0.25">
      <c r="A690" s="3">
        <f>RSI!A690</f>
        <v>43307</v>
      </c>
      <c r="B690" s="2">
        <f>RSI!B690</f>
        <v>12.7544</v>
      </c>
      <c r="C690" s="2">
        <f>RSI!I690</f>
        <v>42.657948960708694</v>
      </c>
      <c r="D690" s="2">
        <f>MACD!E690</f>
        <v>6.69430691431252E-2</v>
      </c>
      <c r="E690" s="2">
        <f>MACD!F690</f>
        <v>1.8862728300641382E-2</v>
      </c>
      <c r="F690" s="2">
        <f>'Moving Avg'!D690</f>
        <v>12.756400000000003</v>
      </c>
      <c r="G690" s="2">
        <f>'Moving Avg'!F690</f>
        <v>12.931565000000001</v>
      </c>
      <c r="H690" s="2">
        <f>'Moving Avg'!G690</f>
        <v>13.294954000000004</v>
      </c>
      <c r="I690" s="2">
        <f>'Moving Avg'!H690</f>
        <v>15.287610499999996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</row>
    <row r="691" spans="1:12" ht="13.5" x14ac:dyDescent="0.25">
      <c r="A691" s="3">
        <f>RSI!A691</f>
        <v>43308</v>
      </c>
      <c r="B691" s="2">
        <f>RSI!B691</f>
        <v>12.7544</v>
      </c>
      <c r="C691" s="2">
        <f>RSI!I691</f>
        <v>42.657948960708694</v>
      </c>
      <c r="D691" s="2">
        <f>MACD!E691</f>
        <v>7.242580180391478E-2</v>
      </c>
      <c r="E691" s="2">
        <f>MACD!F691</f>
        <v>2.9575343001296064E-2</v>
      </c>
      <c r="F691" s="2">
        <f>'Moving Avg'!D691</f>
        <v>12.7544</v>
      </c>
      <c r="G691" s="2">
        <f>'Moving Avg'!F691</f>
        <v>12.901624999999999</v>
      </c>
      <c r="H691" s="2">
        <f>'Moving Avg'!G691</f>
        <v>13.262818000000006</v>
      </c>
      <c r="I691" s="2">
        <f>'Moving Avg'!H691</f>
        <v>15.281522499999996</v>
      </c>
      <c r="J691" s="5" t="str">
        <f>OBV!F691</f>
        <v>BEARISH</v>
      </c>
      <c r="K691" s="5" t="str">
        <f>OBV!G691</f>
        <v>NEUTRAL</v>
      </c>
      <c r="L691" s="5" t="str">
        <f>OBV!H691</f>
        <v>CONFIRMED BEARISH</v>
      </c>
    </row>
    <row r="692" spans="1:12" ht="13.5" x14ac:dyDescent="0.25">
      <c r="A692" s="3">
        <f>RSI!A692</f>
        <v>43311</v>
      </c>
      <c r="B692" s="2">
        <f>RSI!B692</f>
        <v>12.5449</v>
      </c>
      <c r="C692" s="2">
        <f>RSI!I692</f>
        <v>37.045669588182982</v>
      </c>
      <c r="D692" s="2">
        <f>MACD!E692</f>
        <v>9.3803147315316693E-2</v>
      </c>
      <c r="E692" s="2">
        <f>MACD!F692</f>
        <v>4.242090386410019E-2</v>
      </c>
      <c r="F692" s="2">
        <f>'Moving Avg'!D692</f>
        <v>12.7125</v>
      </c>
      <c r="G692" s="2">
        <f>'Moving Avg'!F692</f>
        <v>12.86121</v>
      </c>
      <c r="H692" s="2">
        <f>'Moving Avg'!G692</f>
        <v>13.218108000000006</v>
      </c>
      <c r="I692" s="2">
        <f>'Moving Avg'!H692</f>
        <v>15.274386999999997</v>
      </c>
      <c r="J692" s="5" t="str">
        <f>OBV!F692</f>
        <v>BEARISH</v>
      </c>
      <c r="K692" s="5" t="str">
        <f>OBV!G692</f>
        <v>NEUTRAL</v>
      </c>
      <c r="L692" s="5" t="str">
        <f>OBV!H692</f>
        <v>CONFIRMED BEARISH</v>
      </c>
    </row>
    <row r="693" spans="1:12" ht="13.5" x14ac:dyDescent="0.25">
      <c r="A693" s="3">
        <f>RSI!A693</f>
        <v>43312</v>
      </c>
      <c r="B693" s="2">
        <f>RSI!B693</f>
        <v>13.1037</v>
      </c>
      <c r="C693" s="2">
        <f>RSI!I693</f>
        <v>54.311955697424949</v>
      </c>
      <c r="D693" s="2">
        <f>MACD!E693</f>
        <v>4.2158581578490839E-2</v>
      </c>
      <c r="E693" s="2">
        <f>MACD!F693</f>
        <v>4.236843940697832E-2</v>
      </c>
      <c r="F693" s="2">
        <f>'Moving Avg'!D693</f>
        <v>12.782360000000001</v>
      </c>
      <c r="G693" s="2">
        <f>'Moving Avg'!F693</f>
        <v>12.878675000000001</v>
      </c>
      <c r="H693" s="2">
        <f>'Moving Avg'!G693</f>
        <v>13.184574000000005</v>
      </c>
      <c r="I693" s="2">
        <f>'Moving Avg'!H693</f>
        <v>15.269196999999998</v>
      </c>
      <c r="J693" s="5" t="str">
        <f>OBV!F693</f>
        <v>BEARISH</v>
      </c>
      <c r="K693" s="5" t="str">
        <f>OBV!G693</f>
        <v>NEUTRAL</v>
      </c>
      <c r="L693" s="5" t="str">
        <f>OBV!H693</f>
        <v>BEARISH DIVERGENCE</v>
      </c>
    </row>
    <row r="694" spans="1:12" ht="13.5" x14ac:dyDescent="0.25">
      <c r="A694" s="3">
        <f>RSI!A694</f>
        <v>43313</v>
      </c>
      <c r="B694" s="2">
        <f>RSI!B694</f>
        <v>13.163600000000001</v>
      </c>
      <c r="C694" s="2">
        <f>RSI!I694</f>
        <v>55.714103741973055</v>
      </c>
      <c r="D694" s="2">
        <f>MACD!E694</f>
        <v>-8.6262899427094197E-3</v>
      </c>
      <c r="E694" s="2">
        <f>MACD!F694</f>
        <v>3.2169493537040773E-2</v>
      </c>
      <c r="F694" s="2">
        <f>'Moving Avg'!D694</f>
        <v>12.8642</v>
      </c>
      <c r="G694" s="2">
        <f>'Moving Avg'!F694</f>
        <v>12.880170000000001</v>
      </c>
      <c r="H694" s="2">
        <f>'Moving Avg'!G694</f>
        <v>13.152238000000002</v>
      </c>
      <c r="I694" s="2">
        <f>'Moving Avg'!H694</f>
        <v>15.265155</v>
      </c>
      <c r="J694" s="5" t="str">
        <f>OBV!F694</f>
        <v>BEARISH</v>
      </c>
      <c r="K694" s="5" t="str">
        <f>OBV!G694</f>
        <v>NEUTRAL</v>
      </c>
      <c r="L694" s="5" t="str">
        <f>OBV!H694</f>
        <v>BEARISH DIVERGENCE</v>
      </c>
    </row>
    <row r="695" spans="1:12" ht="13.5" x14ac:dyDescent="0.25">
      <c r="A695" s="3">
        <f>RSI!A695</f>
        <v>43314</v>
      </c>
      <c r="B695" s="2">
        <f>RSI!B695</f>
        <v>13.163600000000001</v>
      </c>
      <c r="C695" s="2">
        <f>RSI!I695</f>
        <v>55.714103741973048</v>
      </c>
      <c r="D695" s="2">
        <f>MACD!E695</f>
        <v>-5.1441487972793354E-2</v>
      </c>
      <c r="E695" s="2">
        <f>MACD!F695</f>
        <v>1.5447297235073949E-2</v>
      </c>
      <c r="F695" s="2">
        <f>'Moving Avg'!D695</f>
        <v>12.946040000000002</v>
      </c>
      <c r="G695" s="2">
        <f>'Moving Avg'!F695</f>
        <v>12.881665000000002</v>
      </c>
      <c r="H695" s="2">
        <f>'Moving Avg'!G695</f>
        <v>13.119902000000002</v>
      </c>
      <c r="I695" s="2">
        <f>'Moving Avg'!H695</f>
        <v>15.258018999999997</v>
      </c>
      <c r="J695" s="5" t="str">
        <f>OBV!F695</f>
        <v>BEARISH</v>
      </c>
      <c r="K695" s="5" t="str">
        <f>OBV!G695</f>
        <v>NEUTRAL</v>
      </c>
      <c r="L695" s="5" t="str">
        <f>OBV!H695</f>
        <v>BEARISH DIVERGENCE</v>
      </c>
    </row>
    <row r="696" spans="1:12" ht="13.5" x14ac:dyDescent="0.25">
      <c r="A696" s="3">
        <f>RSI!A696</f>
        <v>43315</v>
      </c>
      <c r="B696" s="2">
        <f>RSI!B696</f>
        <v>13.253399999999999</v>
      </c>
      <c r="C696" s="2">
        <f>RSI!I696</f>
        <v>57.957464324634806</v>
      </c>
      <c r="D696" s="2">
        <f>MACD!E696</f>
        <v>-9.5601070612056915E-2</v>
      </c>
      <c r="E696" s="2">
        <f>MACD!F696</f>
        <v>-6.7623763343522235E-3</v>
      </c>
      <c r="F696" s="2">
        <f>'Moving Avg'!D696</f>
        <v>13.045840000000002</v>
      </c>
      <c r="G696" s="2">
        <f>'Moving Avg'!F696</f>
        <v>12.888150000000001</v>
      </c>
      <c r="H696" s="2">
        <f>'Moving Avg'!G696</f>
        <v>13.089362000000001</v>
      </c>
      <c r="I696" s="2">
        <f>'Moving Avg'!H696</f>
        <v>15.248088499999996</v>
      </c>
      <c r="J696" s="5" t="str">
        <f>OBV!F696</f>
        <v>BULLISH</v>
      </c>
      <c r="K696" s="5" t="str">
        <f>OBV!G696</f>
        <v>STRONG</v>
      </c>
      <c r="L696" s="5" t="str">
        <f>OBV!H696</f>
        <v>CONFIRMED BULLISH</v>
      </c>
    </row>
    <row r="697" spans="1:12" ht="13.5" x14ac:dyDescent="0.25">
      <c r="A697" s="3">
        <f>RSI!A697</f>
        <v>43318</v>
      </c>
      <c r="B697" s="2">
        <f>RSI!B697</f>
        <v>13.363200000000001</v>
      </c>
      <c r="C697" s="2">
        <f>RSI!I697</f>
        <v>60.586459461456954</v>
      </c>
      <c r="D697" s="2">
        <f>MACD!E697</f>
        <v>-0.14435400777259488</v>
      </c>
      <c r="E697" s="2">
        <f>MACD!F697</f>
        <v>-3.4280702622000753E-2</v>
      </c>
      <c r="F697" s="2">
        <f>'Moving Avg'!D697</f>
        <v>13.2095</v>
      </c>
      <c r="G697" s="2">
        <f>'Moving Avg'!F697</f>
        <v>12.900124999999999</v>
      </c>
      <c r="H697" s="2">
        <f>'Moving Avg'!G697</f>
        <v>13.069800000000001</v>
      </c>
      <c r="I697" s="2">
        <f>'Moving Avg'!H697</f>
        <v>15.239006499999999</v>
      </c>
      <c r="J697" s="5" t="str">
        <f>OBV!F697</f>
        <v>BULLISH</v>
      </c>
      <c r="K697" s="5" t="str">
        <f>OBV!G697</f>
        <v>STRONG</v>
      </c>
      <c r="L697" s="5" t="str">
        <f>OBV!H697</f>
        <v>CONFIRMED BULLISH</v>
      </c>
    </row>
    <row r="698" spans="1:12" ht="13.5" x14ac:dyDescent="0.25">
      <c r="A698" s="3">
        <f>RSI!A698</f>
        <v>43319</v>
      </c>
      <c r="B698" s="2">
        <f>RSI!B698</f>
        <v>12.964</v>
      </c>
      <c r="C698" s="2">
        <f>RSI!I698</f>
        <v>48.670267507419553</v>
      </c>
      <c r="D698" s="2">
        <f>MACD!E698</f>
        <v>-0.15827321486107948</v>
      </c>
      <c r="E698" s="2">
        <f>MACD!F698</f>
        <v>-5.9079205069816496E-2</v>
      </c>
      <c r="F698" s="2">
        <f>'Moving Avg'!D698</f>
        <v>13.181560000000001</v>
      </c>
      <c r="G698" s="2">
        <f>'Moving Avg'!F698</f>
        <v>12.911600000000002</v>
      </c>
      <c r="H698" s="2">
        <f>'Moving Avg'!G698</f>
        <v>13.042254</v>
      </c>
      <c r="I698" s="2">
        <f>'Moving Avg'!H698</f>
        <v>15.227778999999998</v>
      </c>
      <c r="J698" s="5" t="str">
        <f>OBV!F698</f>
        <v>BULLISH</v>
      </c>
      <c r="K698" s="5" t="str">
        <f>OBV!G698</f>
        <v>STRONG</v>
      </c>
      <c r="L698" s="5" t="str">
        <f>OBV!H698</f>
        <v>BULLISH DIVERGENCE</v>
      </c>
    </row>
    <row r="699" spans="1:12" ht="13.5" x14ac:dyDescent="0.25">
      <c r="A699" s="3">
        <f>RSI!A699</f>
        <v>43320</v>
      </c>
      <c r="B699" s="2">
        <f>RSI!B699</f>
        <v>13.3233</v>
      </c>
      <c r="C699" s="2">
        <f>RSI!I699</f>
        <v>56.888944946208554</v>
      </c>
      <c r="D699" s="2">
        <f>MACD!E699</f>
        <v>-0.19637831198326872</v>
      </c>
      <c r="E699" s="2">
        <f>MACD!F699</f>
        <v>-8.653902645250694E-2</v>
      </c>
      <c r="F699" s="2">
        <f>'Moving Avg'!D699</f>
        <v>13.2135</v>
      </c>
      <c r="G699" s="2">
        <f>'Moving Avg'!F699</f>
        <v>12.939045000000002</v>
      </c>
      <c r="H699" s="2">
        <f>'Moving Avg'!G699</f>
        <v>13.021894</v>
      </c>
      <c r="I699" s="2">
        <f>'Moving Avg'!H699</f>
        <v>15.218347999999994</v>
      </c>
      <c r="J699" s="5" t="str">
        <f>OBV!F699</f>
        <v>BULLISH</v>
      </c>
      <c r="K699" s="5" t="str">
        <f>OBV!G699</f>
        <v>STRONG</v>
      </c>
      <c r="L699" s="5" t="str">
        <f>OBV!H699</f>
        <v>CONFIRMED BULLISH</v>
      </c>
    </row>
    <row r="700" spans="1:12" ht="13.5" x14ac:dyDescent="0.25">
      <c r="A700" s="3">
        <f>RSI!A700</f>
        <v>43321</v>
      </c>
      <c r="B700" s="2">
        <f>RSI!B700</f>
        <v>13.3233</v>
      </c>
      <c r="C700" s="2">
        <f>RSI!I700</f>
        <v>56.888944946208554</v>
      </c>
      <c r="D700" s="2">
        <f>MACD!E700</f>
        <v>-0.23047799420739601</v>
      </c>
      <c r="E700" s="2">
        <f>MACD!F700</f>
        <v>-0.11532682000348476</v>
      </c>
      <c r="F700" s="2">
        <f>'Moving Avg'!D700</f>
        <v>13.245439999999999</v>
      </c>
      <c r="G700" s="2">
        <f>'Moving Avg'!F700</f>
        <v>12.94753</v>
      </c>
      <c r="H700" s="2">
        <f>'Moving Avg'!G700</f>
        <v>13.013909999999999</v>
      </c>
      <c r="I700" s="2">
        <f>'Moving Avg'!H700</f>
        <v>15.208916999999994</v>
      </c>
      <c r="J700" s="5" t="str">
        <f>OBV!F700</f>
        <v>BULLISH</v>
      </c>
      <c r="K700" s="5" t="str">
        <f>OBV!G700</f>
        <v>STRONG</v>
      </c>
      <c r="L700" s="5" t="str">
        <f>OBV!H700</f>
        <v>CONFIRMED BULLISH</v>
      </c>
    </row>
    <row r="701" spans="1:12" ht="13.5" x14ac:dyDescent="0.25">
      <c r="A701" s="3">
        <f>RSI!A701</f>
        <v>43322</v>
      </c>
      <c r="B701" s="2">
        <f>RSI!B701</f>
        <v>13.3233</v>
      </c>
      <c r="C701" s="2">
        <f>RSI!I701</f>
        <v>56.888944946208554</v>
      </c>
      <c r="D701" s="2">
        <f>MACD!E701</f>
        <v>-0.26105093048889394</v>
      </c>
      <c r="E701" s="2">
        <f>MACD!F701</f>
        <v>-0.14447164210056662</v>
      </c>
      <c r="F701" s="2">
        <f>'Moving Avg'!D701</f>
        <v>13.25942</v>
      </c>
      <c r="G701" s="2">
        <f>'Moving Avg'!F701</f>
        <v>12.965495000000001</v>
      </c>
      <c r="H701" s="2">
        <f>'Moving Avg'!G701</f>
        <v>12.994547999999998</v>
      </c>
      <c r="I701" s="2">
        <f>'Moving Avg'!H701</f>
        <v>15.201681499999996</v>
      </c>
      <c r="J701" s="5" t="str">
        <f>OBV!F701</f>
        <v>BULLISH</v>
      </c>
      <c r="K701" s="5" t="str">
        <f>OBV!G701</f>
        <v>NEUTRAL</v>
      </c>
      <c r="L701" s="5" t="str">
        <f>OBV!H701</f>
        <v>CONFIRMED BULLISH</v>
      </c>
    </row>
    <row r="702" spans="1:12" ht="13.5" x14ac:dyDescent="0.25">
      <c r="A702" s="3">
        <f>RSI!A702</f>
        <v>43326</v>
      </c>
      <c r="B702" s="2">
        <f>RSI!B702</f>
        <v>13.363200000000001</v>
      </c>
      <c r="C702" s="2">
        <f>RSI!I702</f>
        <v>57.825540705169843</v>
      </c>
      <c r="D702" s="2">
        <f>MACD!E702</f>
        <v>-0.32369866198592057</v>
      </c>
      <c r="E702" s="2">
        <f>MACD!F702</f>
        <v>-0.18031704607763743</v>
      </c>
      <c r="F702" s="2">
        <f>'Moving Avg'!D702</f>
        <v>13.259420000000002</v>
      </c>
      <c r="G702" s="2">
        <f>'Moving Avg'!F702</f>
        <v>12.985454999999998</v>
      </c>
      <c r="H702" s="2">
        <f>'Moving Avg'!G702</f>
        <v>12.980775999999999</v>
      </c>
      <c r="I702" s="2">
        <f>'Moving Avg'!H702</f>
        <v>15.194695499999996</v>
      </c>
      <c r="J702" s="5" t="str">
        <f>OBV!F702</f>
        <v>BULLISH</v>
      </c>
      <c r="K702" s="5" t="str">
        <f>OBV!G702</f>
        <v>NEUTRAL</v>
      </c>
      <c r="L702" s="5" t="str">
        <f>OBV!H702</f>
        <v>NEUTRAL</v>
      </c>
    </row>
    <row r="703" spans="1:12" ht="13.5" x14ac:dyDescent="0.25">
      <c r="A703" s="3">
        <f>RSI!A703</f>
        <v>43327</v>
      </c>
      <c r="B703" s="2">
        <f>RSI!B703</f>
        <v>13.363200000000001</v>
      </c>
      <c r="C703" s="2">
        <f>RSI!I703</f>
        <v>57.825540705169843</v>
      </c>
      <c r="D703" s="2">
        <f>MACD!E703</f>
        <v>-0.29244889421879527</v>
      </c>
      <c r="E703" s="2">
        <f>MACD!F703</f>
        <v>-0.20274341570586901</v>
      </c>
      <c r="F703" s="2">
        <f>'Moving Avg'!D703</f>
        <v>13.339259999999999</v>
      </c>
      <c r="G703" s="2">
        <f>'Moving Avg'!F703</f>
        <v>13.015394999999998</v>
      </c>
      <c r="H703" s="2">
        <f>'Moving Avg'!G703</f>
        <v>12.975385999999997</v>
      </c>
      <c r="I703" s="2">
        <f>'Moving Avg'!H703</f>
        <v>15.187709499999993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</row>
    <row r="704" spans="1:12" ht="13.5" x14ac:dyDescent="0.25">
      <c r="A704" s="3">
        <f>RSI!A704</f>
        <v>43328</v>
      </c>
      <c r="B704" s="2">
        <f>RSI!B704</f>
        <v>13.363200000000001</v>
      </c>
      <c r="C704" s="2">
        <f>RSI!I704</f>
        <v>57.825540705169843</v>
      </c>
      <c r="D704" s="2">
        <f>MACD!E704</f>
        <v>-0.25837458734462082</v>
      </c>
      <c r="E704" s="2">
        <f>MACD!F704</f>
        <v>-0.21386965003361938</v>
      </c>
      <c r="F704" s="2">
        <f>'Moving Avg'!D704</f>
        <v>13.347239999999999</v>
      </c>
      <c r="G704" s="2">
        <f>'Moving Avg'!F704</f>
        <v>13.045835</v>
      </c>
      <c r="H704" s="2">
        <f>'Moving Avg'!G704</f>
        <v>12.975185999999997</v>
      </c>
      <c r="I704" s="2">
        <f>'Moving Avg'!H704</f>
        <v>15.180723499999992</v>
      </c>
      <c r="J704" s="5" t="str">
        <f>OBV!F704</f>
        <v>BULLISH</v>
      </c>
      <c r="K704" s="5" t="str">
        <f>OBV!G704</f>
        <v>NEUTRAL</v>
      </c>
      <c r="L704" s="5" t="str">
        <f>OBV!H704</f>
        <v>CONFIRMED BULLISH</v>
      </c>
    </row>
    <row r="705" spans="1:12" ht="13.5" x14ac:dyDescent="0.25">
      <c r="A705" s="3">
        <f>RSI!A705</f>
        <v>43329</v>
      </c>
      <c r="B705" s="2">
        <f>RSI!B705</f>
        <v>13.363200000000001</v>
      </c>
      <c r="C705" s="2">
        <f>RSI!I705</f>
        <v>57.825540705169836</v>
      </c>
      <c r="D705" s="2">
        <f>MACD!E705</f>
        <v>-0.23100839720280852</v>
      </c>
      <c r="E705" s="2">
        <f>MACD!F705</f>
        <v>-0.21729739946745724</v>
      </c>
      <c r="F705" s="2">
        <f>'Moving Avg'!D705</f>
        <v>13.355219999999999</v>
      </c>
      <c r="G705" s="2">
        <f>'Moving Avg'!F705</f>
        <v>13.075774999999998</v>
      </c>
      <c r="H705" s="2">
        <f>'Moving Avg'!G705</f>
        <v>12.974986000000001</v>
      </c>
      <c r="I705" s="2">
        <f>'Moving Avg'!H705</f>
        <v>15.173188499999995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</row>
    <row r="706" spans="1:12" ht="13.5" x14ac:dyDescent="0.25">
      <c r="A706" s="3">
        <f>RSI!A706</f>
        <v>43332</v>
      </c>
      <c r="B706" s="2">
        <f>RSI!B706</f>
        <v>13.363200000000001</v>
      </c>
      <c r="C706" s="2">
        <f>RSI!I706</f>
        <v>57.825540705169843</v>
      </c>
      <c r="D706" s="2">
        <f>MACD!E706</f>
        <v>-0.1953943348728675</v>
      </c>
      <c r="E706" s="2">
        <f>MACD!F706</f>
        <v>-0.21291678654853929</v>
      </c>
      <c r="F706" s="2">
        <f>'Moving Avg'!D706</f>
        <v>13.363200000000001</v>
      </c>
      <c r="G706" s="2">
        <f>'Moving Avg'!F706</f>
        <v>13.105715</v>
      </c>
      <c r="H706" s="2">
        <f>'Moving Avg'!G706</f>
        <v>12.974786</v>
      </c>
      <c r="I706" s="2">
        <f>'Moving Avg'!H706</f>
        <v>15.165154499999995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13.363200000000001</v>
      </c>
      <c r="C707" s="2">
        <f>RSI!I707</f>
        <v>57.825540705169836</v>
      </c>
      <c r="D707" s="2">
        <f>MACD!E707</f>
        <v>-0.14962383777820776</v>
      </c>
      <c r="E707" s="2">
        <f>MACD!F707</f>
        <v>-0.20025819679447299</v>
      </c>
      <c r="F707" s="2">
        <f>'Moving Avg'!D707</f>
        <v>13.363200000000001</v>
      </c>
      <c r="G707" s="2">
        <f>'Moving Avg'!F707</f>
        <v>13.136154999999999</v>
      </c>
      <c r="H707" s="2">
        <f>'Moving Avg'!G707</f>
        <v>12.982569999999999</v>
      </c>
      <c r="I707" s="2">
        <f>'Moving Avg'!H707</f>
        <v>15.158218499999993</v>
      </c>
      <c r="J707" s="5" t="str">
        <f>OBV!F707</f>
        <v>NEUTRAL</v>
      </c>
      <c r="K707" s="5" t="str">
        <f>OBV!G707</f>
        <v>NEUTRAL</v>
      </c>
      <c r="L707" s="5" t="str">
        <f>OBV!H707</f>
        <v>NEUTRAL</v>
      </c>
    </row>
    <row r="708" spans="1:12" ht="13.5" x14ac:dyDescent="0.25">
      <c r="A708" s="3">
        <f>RSI!A708</f>
        <v>43336</v>
      </c>
      <c r="B708" s="2">
        <f>RSI!B708</f>
        <v>13.363200000000001</v>
      </c>
      <c r="C708" s="2">
        <f>RSI!I708</f>
        <v>57.825540705169836</v>
      </c>
      <c r="D708" s="2">
        <f>MACD!E708</f>
        <v>-0.1734740313618417</v>
      </c>
      <c r="E708" s="2">
        <f>MACD!F708</f>
        <v>-0.19490136370794675</v>
      </c>
      <c r="F708" s="2">
        <f>'Moving Avg'!D708</f>
        <v>13.363200000000001</v>
      </c>
      <c r="G708" s="2">
        <f>'Moving Avg'!F708</f>
        <v>13.166595000000001</v>
      </c>
      <c r="H708" s="2">
        <f>'Moving Avg'!G708</f>
        <v>12.992349999999998</v>
      </c>
      <c r="I708" s="2">
        <f>'Moving Avg'!H708</f>
        <v>15.152679499999993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</row>
    <row r="709" spans="1:12" ht="13.5" x14ac:dyDescent="0.25">
      <c r="A709" s="3">
        <f>RSI!A709</f>
        <v>43339</v>
      </c>
      <c r="B709" s="2">
        <f>RSI!B709</f>
        <v>13.363200000000001</v>
      </c>
      <c r="C709" s="2">
        <f>RSI!I709</f>
        <v>57.825540705169836</v>
      </c>
      <c r="D709" s="2">
        <f>MACD!E709</f>
        <v>-0.13945553309988057</v>
      </c>
      <c r="E709" s="2">
        <f>MACD!F709</f>
        <v>-0.18381219758633355</v>
      </c>
      <c r="F709" s="2">
        <f>'Moving Avg'!D709</f>
        <v>13.363200000000001</v>
      </c>
      <c r="G709" s="2">
        <f>'Moving Avg'!F709</f>
        <v>13.197035</v>
      </c>
      <c r="H709" s="2">
        <f>'Moving Avg'!G709</f>
        <v>13.002329999999997</v>
      </c>
      <c r="I709" s="2">
        <f>'Moving Avg'!H709</f>
        <v>15.147140499999988</v>
      </c>
      <c r="J709" s="5" t="str">
        <f>OBV!F709</f>
        <v>NEUTRAL</v>
      </c>
      <c r="K709" s="5" t="str">
        <f>OBV!G709</f>
        <v>NEUTRAL</v>
      </c>
      <c r="L709" s="5" t="str">
        <f>OBV!H709</f>
        <v>NEUTRAL</v>
      </c>
    </row>
    <row r="710" spans="1:12" ht="13.5" x14ac:dyDescent="0.25">
      <c r="A710" s="3">
        <f>RSI!A710</f>
        <v>43340</v>
      </c>
      <c r="B710" s="2">
        <f>RSI!B710</f>
        <v>13.363200000000001</v>
      </c>
      <c r="C710" s="2">
        <f>RSI!I710</f>
        <v>57.825540705169836</v>
      </c>
      <c r="D710" s="2">
        <f>MACD!E710</f>
        <v>-0.1116683275316781</v>
      </c>
      <c r="E710" s="2">
        <f>MACD!F710</f>
        <v>-0.16938342357540245</v>
      </c>
      <c r="F710" s="2">
        <f>'Moving Avg'!D710</f>
        <v>13.363200000000001</v>
      </c>
      <c r="G710" s="2">
        <f>'Moving Avg'!F710</f>
        <v>13.227475000000002</v>
      </c>
      <c r="H710" s="2">
        <f>'Moving Avg'!G710</f>
        <v>13.019893999999997</v>
      </c>
      <c r="I710" s="2">
        <f>'Moving Avg'!H710</f>
        <v>15.142100499999991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</row>
    <row r="711" spans="1:12" ht="13.5" x14ac:dyDescent="0.25">
      <c r="A711" s="3">
        <f>RSI!A711</f>
        <v>43341</v>
      </c>
      <c r="B711" s="2">
        <f>RSI!B711</f>
        <v>12.974</v>
      </c>
      <c r="C711" s="2">
        <f>RSI!I711</f>
        <v>40.927376433711267</v>
      </c>
      <c r="D711" s="2">
        <f>MACD!E711</f>
        <v>-6.0250222570475742E-2</v>
      </c>
      <c r="E711" s="2">
        <f>MACD!F711</f>
        <v>-0.14755678337441711</v>
      </c>
      <c r="F711" s="2">
        <f>'Moving Avg'!D711</f>
        <v>13.285360000000001</v>
      </c>
      <c r="G711" s="2">
        <f>'Moving Avg'!F711</f>
        <v>13.238455000000005</v>
      </c>
      <c r="H711" s="2">
        <f>'Moving Avg'!G711</f>
        <v>13.039854</v>
      </c>
      <c r="I711" s="2">
        <f>'Moving Avg'!H711</f>
        <v>15.135114499999993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</row>
    <row r="712" spans="1:12" ht="13.5" x14ac:dyDescent="0.25">
      <c r="A712" s="3">
        <f>RSI!A712</f>
        <v>43342</v>
      </c>
      <c r="B712" s="2">
        <f>RSI!B712</f>
        <v>12.974</v>
      </c>
      <c r="C712" s="2">
        <f>RSI!I712</f>
        <v>40.927376433711267</v>
      </c>
      <c r="D712" s="2">
        <f>MACD!E712</f>
        <v>-9.1596819590460399E-3</v>
      </c>
      <c r="E712" s="2">
        <f>MACD!F712</f>
        <v>-0.11987736309134289</v>
      </c>
      <c r="F712" s="2">
        <f>'Moving Avg'!D712</f>
        <v>13.207520000000002</v>
      </c>
      <c r="G712" s="2">
        <f>'Moving Avg'!F712</f>
        <v>13.259910000000001</v>
      </c>
      <c r="H712" s="2">
        <f>'Moving Avg'!G712</f>
        <v>13.059814000000001</v>
      </c>
      <c r="I712" s="2">
        <f>'Moving Avg'!H712</f>
        <v>15.128128499999994</v>
      </c>
      <c r="J712" s="5" t="str">
        <f>OBV!F712</f>
        <v>BEARISH</v>
      </c>
      <c r="K712" s="5" t="str">
        <f>OBV!G712</f>
        <v>NEUTRAL</v>
      </c>
      <c r="L712" s="5" t="str">
        <f>OBV!H712</f>
        <v>CONFIRMED BEARISH</v>
      </c>
    </row>
    <row r="713" spans="1:12" ht="13.5" x14ac:dyDescent="0.25">
      <c r="A713" s="3">
        <f>RSI!A713</f>
        <v>43343</v>
      </c>
      <c r="B713" s="2">
        <f>RSI!B713</f>
        <v>12.5848</v>
      </c>
      <c r="C713" s="2">
        <f>RSI!I713</f>
        <v>30.567597321339136</v>
      </c>
      <c r="D713" s="2">
        <f>MACD!E713</f>
        <v>6.4237860479643416E-2</v>
      </c>
      <c r="E713" s="2">
        <f>MACD!F713</f>
        <v>-8.3054318377145636E-2</v>
      </c>
      <c r="F713" s="2">
        <f>'Moving Avg'!D713</f>
        <v>13.051840000000002</v>
      </c>
      <c r="G713" s="2">
        <f>'Moving Avg'!F713</f>
        <v>13.233965000000001</v>
      </c>
      <c r="H713" s="2">
        <f>'Moving Avg'!G713</f>
        <v>13.064803999999999</v>
      </c>
      <c r="I713" s="2">
        <f>'Moving Avg'!H713</f>
        <v>15.119196499999994</v>
      </c>
      <c r="J713" s="5" t="str">
        <f>OBV!F713</f>
        <v>BEARISH</v>
      </c>
      <c r="K713" s="5" t="str">
        <f>OBV!G713</f>
        <v>WEAK</v>
      </c>
      <c r="L713" s="5" t="str">
        <f>OBV!H713</f>
        <v>CONFIRMED BEARISH</v>
      </c>
    </row>
    <row r="714" spans="1:12" ht="13.5" x14ac:dyDescent="0.25">
      <c r="A714" s="3">
        <f>RSI!A714</f>
        <v>43346</v>
      </c>
      <c r="B714" s="2">
        <f>RSI!B714</f>
        <v>12.594799999999999</v>
      </c>
      <c r="C714" s="2">
        <f>RSI!I714</f>
        <v>31.050522027070627</v>
      </c>
      <c r="D714" s="2">
        <f>MACD!E714</f>
        <v>0.12914091668682559</v>
      </c>
      <c r="E714" s="2">
        <f>MACD!F714</f>
        <v>-4.0615271364351398E-2</v>
      </c>
      <c r="F714" s="2">
        <f>'Moving Avg'!D714</f>
        <v>12.898160000000001</v>
      </c>
      <c r="G714" s="2">
        <f>'Moving Avg'!F714</f>
        <v>13.205525000000003</v>
      </c>
      <c r="H714" s="2">
        <f>'Moving Avg'!G714</f>
        <v>13.066001999999999</v>
      </c>
      <c r="I714" s="2">
        <f>'Moving Avg'!H714</f>
        <v>15.111312499999995</v>
      </c>
      <c r="J714" s="5" t="str">
        <f>OBV!F714</f>
        <v>BEARISH</v>
      </c>
      <c r="K714" s="5" t="str">
        <f>OBV!G714</f>
        <v>WEAK</v>
      </c>
      <c r="L714" s="5" t="str">
        <f>OBV!H714</f>
        <v>CONFIRMED BEARISH</v>
      </c>
    </row>
    <row r="715" spans="1:12" ht="13.5" x14ac:dyDescent="0.25">
      <c r="A715" s="3">
        <f>RSI!A715</f>
        <v>43347</v>
      </c>
      <c r="B715" s="2">
        <f>RSI!B715</f>
        <v>12.594799999999999</v>
      </c>
      <c r="C715" s="2">
        <f>RSI!I715</f>
        <v>31.050522027070627</v>
      </c>
      <c r="D715" s="2">
        <f>MACD!E715</f>
        <v>0.1872758932971621</v>
      </c>
      <c r="E715" s="2">
        <f>MACD!F715</f>
        <v>4.9629615679513059E-3</v>
      </c>
      <c r="F715" s="2">
        <f>'Moving Avg'!D715</f>
        <v>12.744479999999999</v>
      </c>
      <c r="G715" s="2">
        <f>'Moving Avg'!F715</f>
        <v>13.177085000000002</v>
      </c>
      <c r="H715" s="2">
        <f>'Moving Avg'!G715</f>
        <v>13.061011999999998</v>
      </c>
      <c r="I715" s="2">
        <f>'Moving Avg'!H715</f>
        <v>15.103428499999996</v>
      </c>
      <c r="J715" s="5" t="str">
        <f>OBV!F715</f>
        <v>BEARISH</v>
      </c>
      <c r="K715" s="5" t="str">
        <f>OBV!G715</f>
        <v>WEAK</v>
      </c>
      <c r="L715" s="5" t="str">
        <f>OBV!H715</f>
        <v>CONFIRMED BEARISH</v>
      </c>
    </row>
    <row r="716" spans="1:12" ht="13.5" x14ac:dyDescent="0.25">
      <c r="A716" s="3">
        <f>RSI!A716</f>
        <v>43348</v>
      </c>
      <c r="B716" s="2">
        <f>RSI!B716</f>
        <v>12.834300000000001</v>
      </c>
      <c r="C716" s="2">
        <f>RSI!I716</f>
        <v>42.214328054755789</v>
      </c>
      <c r="D716" s="2">
        <f>MACD!E716</f>
        <v>0.2217049958460322</v>
      </c>
      <c r="E716" s="2">
        <f>MACD!F716</f>
        <v>4.8311368423567494E-2</v>
      </c>
      <c r="F716" s="2">
        <f>'Moving Avg'!D716</f>
        <v>12.716539999999998</v>
      </c>
      <c r="G716" s="2">
        <f>'Moving Avg'!F716</f>
        <v>13.156130000000001</v>
      </c>
      <c r="H716" s="2">
        <f>'Moving Avg'!G716</f>
        <v>13.053227999999997</v>
      </c>
      <c r="I716" s="2">
        <f>'Moving Avg'!H716</f>
        <v>15.095194999999995</v>
      </c>
      <c r="J716" s="5" t="str">
        <f>OBV!F716</f>
        <v>BULLISH</v>
      </c>
      <c r="K716" s="5" t="str">
        <f>OBV!G716</f>
        <v>NEUTRAL</v>
      </c>
      <c r="L716" s="5" t="str">
        <f>OBV!H716</f>
        <v>BULLISH DIVERGENCE</v>
      </c>
    </row>
    <row r="717" spans="1:12" ht="13.5" x14ac:dyDescent="0.25">
      <c r="A717" s="3">
        <f>RSI!A717</f>
        <v>43349</v>
      </c>
      <c r="B717" s="2">
        <f>RSI!B717</f>
        <v>12.5748</v>
      </c>
      <c r="C717" s="2">
        <f>RSI!I717</f>
        <v>35.506191192592681</v>
      </c>
      <c r="D717" s="2">
        <f>MACD!E717</f>
        <v>0.2714023839302353</v>
      </c>
      <c r="E717" s="2">
        <f>MACD!F717</f>
        <v>9.2929571524901056E-2</v>
      </c>
      <c r="F717" s="2">
        <f>'Moving Avg'!D717</f>
        <v>12.636699999999999</v>
      </c>
      <c r="G717" s="2">
        <f>'Moving Avg'!F717</f>
        <v>13.116710000000001</v>
      </c>
      <c r="H717" s="2">
        <f>'Moving Avg'!G717</f>
        <v>13.040253999999997</v>
      </c>
      <c r="I717" s="2">
        <f>'Moving Avg'!H717</f>
        <v>15.085663999999992</v>
      </c>
      <c r="J717" s="5" t="str">
        <f>OBV!F717</f>
        <v>BEARISH</v>
      </c>
      <c r="K717" s="5" t="str">
        <f>OBV!G717</f>
        <v>WEAK</v>
      </c>
      <c r="L717" s="5" t="str">
        <f>OBV!H717</f>
        <v>CONFIRMED BEARISH</v>
      </c>
    </row>
    <row r="718" spans="1:12" ht="13.5" x14ac:dyDescent="0.25">
      <c r="A718" s="3">
        <f>RSI!A718</f>
        <v>43350</v>
      </c>
      <c r="B718" s="2">
        <f>RSI!B718</f>
        <v>12.475</v>
      </c>
      <c r="C718" s="2">
        <f>RSI!I718</f>
        <v>33.313676745820857</v>
      </c>
      <c r="D718" s="2">
        <f>MACD!E718</f>
        <v>0.32362338731323881</v>
      </c>
      <c r="E718" s="2">
        <f>MACD!F718</f>
        <v>0.13906833468256863</v>
      </c>
      <c r="F718" s="2">
        <f>'Moving Avg'!D718</f>
        <v>12.614739999999999</v>
      </c>
      <c r="G718" s="2">
        <f>'Moving Avg'!F718</f>
        <v>13.092260000000001</v>
      </c>
      <c r="H718" s="2">
        <f>'Moving Avg'!G718</f>
        <v>13.030273999999999</v>
      </c>
      <c r="I718" s="2">
        <f>'Moving Avg'!H718</f>
        <v>15.075633999999994</v>
      </c>
      <c r="J718" s="5" t="str">
        <f>OBV!F718</f>
        <v>BEARISH</v>
      </c>
      <c r="K718" s="5" t="str">
        <f>OBV!G718</f>
        <v>WEAK</v>
      </c>
      <c r="L718" s="5" t="str">
        <f>OBV!H718</f>
        <v>CONFIRMED BEARISH</v>
      </c>
    </row>
    <row r="719" spans="1:12" ht="13.5" x14ac:dyDescent="0.25">
      <c r="A719" s="3">
        <f>RSI!A719</f>
        <v>43353</v>
      </c>
      <c r="B719" s="2">
        <f>RSI!B719</f>
        <v>12.475</v>
      </c>
      <c r="C719" s="2">
        <f>RSI!I719</f>
        <v>33.313676745820857</v>
      </c>
      <c r="D719" s="2">
        <f>MACD!E719</f>
        <v>0.37097120036473008</v>
      </c>
      <c r="E719" s="2">
        <f>MACD!F719</f>
        <v>0.18544890781900092</v>
      </c>
      <c r="F719" s="2">
        <f>'Moving Avg'!D719</f>
        <v>12.590780000000001</v>
      </c>
      <c r="G719" s="2">
        <f>'Moving Avg'!F719</f>
        <v>13.049845000000001</v>
      </c>
      <c r="H719" s="2">
        <f>'Moving Avg'!G719</f>
        <v>13.012309999999999</v>
      </c>
      <c r="I719" s="2">
        <f>'Moving Avg'!H719</f>
        <v>15.065653999999993</v>
      </c>
      <c r="J719" s="5" t="str">
        <f>OBV!F719</f>
        <v>BEARISH</v>
      </c>
      <c r="K719" s="5" t="str">
        <f>OBV!G719</f>
        <v>WEAK</v>
      </c>
      <c r="L719" s="5" t="str">
        <f>OBV!H719</f>
        <v>CONFIRMED BEARISH</v>
      </c>
    </row>
    <row r="720" spans="1:12" ht="13.5" x14ac:dyDescent="0.25">
      <c r="A720" s="3">
        <f>RSI!A720</f>
        <v>43355</v>
      </c>
      <c r="B720" s="2">
        <f>RSI!B720</f>
        <v>12.475</v>
      </c>
      <c r="C720" s="2">
        <f>RSI!I720</f>
        <v>33.313676745820857</v>
      </c>
      <c r="D720" s="2">
        <f>MACD!E720</f>
        <v>0.4139614105861007</v>
      </c>
      <c r="E720" s="2">
        <f>MACD!F720</f>
        <v>0.23115140837242087</v>
      </c>
      <c r="F720" s="2">
        <f>'Moving Avg'!D720</f>
        <v>12.566820000000002</v>
      </c>
      <c r="G720" s="2">
        <f>'Moving Avg'!F720</f>
        <v>13.007429999999999</v>
      </c>
      <c r="H720" s="2">
        <f>'Moving Avg'!G720</f>
        <v>12.994745999999999</v>
      </c>
      <c r="I720" s="2">
        <f>'Moving Avg'!H720</f>
        <v>15.057769999999991</v>
      </c>
      <c r="J720" s="5" t="str">
        <f>OBV!F720</f>
        <v>BEARISH</v>
      </c>
      <c r="K720" s="5" t="str">
        <f>OBV!G720</f>
        <v>WEAK</v>
      </c>
      <c r="L720" s="5" t="str">
        <f>OBV!H720</f>
        <v>CONFIRMED BEARISH</v>
      </c>
    </row>
    <row r="721" spans="1:12" ht="13.5" x14ac:dyDescent="0.25">
      <c r="A721" s="3">
        <f>RSI!A721</f>
        <v>43356</v>
      </c>
      <c r="B721" s="2">
        <f>RSI!B721</f>
        <v>13.1736</v>
      </c>
      <c r="C721" s="2">
        <f>RSI!I721</f>
        <v>56.693581407831942</v>
      </c>
      <c r="D721" s="2">
        <f>MACD!E721</f>
        <v>0.34142255636539609</v>
      </c>
      <c r="E721" s="2">
        <f>MACD!F721</f>
        <v>0.25320563797101592</v>
      </c>
      <c r="F721" s="2">
        <f>'Moving Avg'!D721</f>
        <v>12.634679999999999</v>
      </c>
      <c r="G721" s="2">
        <f>'Moving Avg'!F721</f>
        <v>12.999945</v>
      </c>
      <c r="H721" s="2">
        <f>'Moving Avg'!G721</f>
        <v>12.991154</v>
      </c>
      <c r="I721" s="2">
        <f>'Moving Avg'!H721</f>
        <v>15.051781999999992</v>
      </c>
      <c r="J721" s="5" t="str">
        <f>OBV!F721</f>
        <v>BEARISH</v>
      </c>
      <c r="K721" s="5" t="str">
        <f>OBV!G721</f>
        <v>WEAK</v>
      </c>
      <c r="L721" s="5" t="str">
        <f>OBV!H721</f>
        <v>BEARISH DIVERGENCE</v>
      </c>
    </row>
    <row r="722" spans="1:12" ht="13.5" x14ac:dyDescent="0.25">
      <c r="A722" s="3">
        <f>RSI!A722</f>
        <v>43357</v>
      </c>
      <c r="B722" s="2">
        <f>RSI!B722</f>
        <v>13.1736</v>
      </c>
      <c r="C722" s="2">
        <f>RSI!I722</f>
        <v>56.693581407831942</v>
      </c>
      <c r="D722" s="2">
        <f>MACD!E722</f>
        <v>0.27842462150455383</v>
      </c>
      <c r="E722" s="2">
        <f>MACD!F722</f>
        <v>0.25824943467772354</v>
      </c>
      <c r="F722" s="2">
        <f>'Moving Avg'!D722</f>
        <v>12.754439999999999</v>
      </c>
      <c r="G722" s="2">
        <f>'Moving Avg'!F722</f>
        <v>12.990465</v>
      </c>
      <c r="H722" s="2">
        <f>'Moving Avg'!G722</f>
        <v>12.987561999999999</v>
      </c>
      <c r="I722" s="2">
        <f>'Moving Avg'!H722</f>
        <v>15.045793999999992</v>
      </c>
      <c r="J722" s="5" t="str">
        <f>OBV!F722</f>
        <v>BEARISH</v>
      </c>
      <c r="K722" s="5" t="str">
        <f>OBV!G722</f>
        <v>NEUTRAL</v>
      </c>
      <c r="L722" s="5" t="str">
        <f>OBV!H722</f>
        <v>BEARISH DIVERGENCE</v>
      </c>
    </row>
    <row r="723" spans="1:12" ht="13.5" x14ac:dyDescent="0.25">
      <c r="A723" s="3">
        <f>RSI!A723</f>
        <v>43360</v>
      </c>
      <c r="B723" s="2">
        <f>RSI!B723</f>
        <v>13.1736</v>
      </c>
      <c r="C723" s="2">
        <f>RSI!I723</f>
        <v>56.693581407831942</v>
      </c>
      <c r="D723" s="2">
        <f>MACD!E723</f>
        <v>0.16374276802093846</v>
      </c>
      <c r="E723" s="2">
        <f>MACD!F723</f>
        <v>0.23934810134636653</v>
      </c>
      <c r="F723" s="2">
        <f>'Moving Avg'!D723</f>
        <v>12.894159999999999</v>
      </c>
      <c r="G723" s="2">
        <f>'Moving Avg'!F723</f>
        <v>12.980985</v>
      </c>
      <c r="H723" s="2">
        <f>'Moving Avg'!G723</f>
        <v>12.995945999999998</v>
      </c>
      <c r="I723" s="2">
        <f>'Moving Avg'!H723</f>
        <v>15.039805999999993</v>
      </c>
      <c r="J723" s="5" t="str">
        <f>OBV!F723</f>
        <v>BULLISH</v>
      </c>
      <c r="K723" s="5" t="str">
        <f>OBV!G723</f>
        <v>NEUTRAL</v>
      </c>
      <c r="L723" s="5" t="str">
        <f>OBV!H723</f>
        <v>CONFIRMED BULLISH</v>
      </c>
    </row>
    <row r="724" spans="1:12" ht="13.5" x14ac:dyDescent="0.25">
      <c r="A724" s="3">
        <f>RSI!A724</f>
        <v>43361</v>
      </c>
      <c r="B724" s="2">
        <f>RSI!B724</f>
        <v>13.1736</v>
      </c>
      <c r="C724" s="2">
        <f>RSI!I724</f>
        <v>56.693581407831928</v>
      </c>
      <c r="D724" s="2">
        <f>MACD!E724</f>
        <v>6.6854788590516634E-2</v>
      </c>
      <c r="E724" s="2">
        <f>MACD!F724</f>
        <v>0.20484943879519654</v>
      </c>
      <c r="F724" s="2">
        <f>'Moving Avg'!D724</f>
        <v>13.03388</v>
      </c>
      <c r="G724" s="2">
        <f>'Moving Avg'!F724</f>
        <v>12.971504999999999</v>
      </c>
      <c r="H724" s="2">
        <f>'Moving Avg'!G724</f>
        <v>12.996744</v>
      </c>
      <c r="I724" s="2">
        <f>'Moving Avg'!H724</f>
        <v>15.033867999999993</v>
      </c>
      <c r="J724" s="5" t="str">
        <f>OBV!F724</f>
        <v>BULLISH</v>
      </c>
      <c r="K724" s="5" t="str">
        <f>OBV!G724</f>
        <v>NEUTRAL</v>
      </c>
      <c r="L724" s="5" t="str">
        <f>OBV!H724</f>
        <v>CONFIRMED BULLISH</v>
      </c>
    </row>
    <row r="725" spans="1:12" ht="13.5" x14ac:dyDescent="0.25">
      <c r="A725" s="3">
        <f>RSI!A725</f>
        <v>43362</v>
      </c>
      <c r="B725" s="2">
        <f>RSI!B725</f>
        <v>13.1736</v>
      </c>
      <c r="C725" s="2">
        <f>RSI!I725</f>
        <v>56.693581407831921</v>
      </c>
      <c r="D725" s="2">
        <f>MACD!E725</f>
        <v>-1.6412486331786269E-2</v>
      </c>
      <c r="E725" s="2">
        <f>MACD!F725</f>
        <v>0.16059705376979999</v>
      </c>
      <c r="F725" s="2">
        <f>'Moving Avg'!D725</f>
        <v>13.173599999999999</v>
      </c>
      <c r="G725" s="2">
        <f>'Moving Avg'!F725</f>
        <v>12.962025000000001</v>
      </c>
      <c r="H725" s="2">
        <f>'Moving Avg'!G725</f>
        <v>12.997541999999999</v>
      </c>
      <c r="I725" s="2">
        <f>'Moving Avg'!H725</f>
        <v>15.027929999999994</v>
      </c>
      <c r="J725" s="5" t="str">
        <f>OBV!F725</f>
        <v>BULLISH</v>
      </c>
      <c r="K725" s="5" t="str">
        <f>OBV!G725</f>
        <v>NEUTRAL</v>
      </c>
      <c r="L725" s="5" t="str">
        <f>OBV!H725</f>
        <v>CONFIRMED BULLISH</v>
      </c>
    </row>
    <row r="726" spans="1:12" ht="13.5" x14ac:dyDescent="0.25">
      <c r="A726" s="3">
        <f>RSI!A726</f>
        <v>43363</v>
      </c>
      <c r="B726" s="2">
        <f>RSI!B726</f>
        <v>13.1736</v>
      </c>
      <c r="C726" s="2">
        <f>RSI!I726</f>
        <v>56.693581407831921</v>
      </c>
      <c r="D726" s="2">
        <f>MACD!E726</f>
        <v>-5.1213200458013475E-2</v>
      </c>
      <c r="E726" s="2">
        <f>MACD!F726</f>
        <v>0.1182350029242373</v>
      </c>
      <c r="F726" s="2">
        <f>'Moving Avg'!D726</f>
        <v>13.173599999999999</v>
      </c>
      <c r="G726" s="2">
        <f>'Moving Avg'!F726</f>
        <v>12.952544999999997</v>
      </c>
      <c r="H726" s="2">
        <f>'Moving Avg'!G726</f>
        <v>12.99854</v>
      </c>
      <c r="I726" s="2">
        <f>'Moving Avg'!H726</f>
        <v>15.021991999999994</v>
      </c>
      <c r="J726" s="5" t="str">
        <f>OBV!F726</f>
        <v>NEUTRAL</v>
      </c>
      <c r="K726" s="5" t="str">
        <f>OBV!G726</f>
        <v>NEUTRAL</v>
      </c>
      <c r="L726" s="5" t="str">
        <f>OBV!H726</f>
        <v>NEUTRAL</v>
      </c>
    </row>
    <row r="727" spans="1:12" ht="13.5" x14ac:dyDescent="0.25">
      <c r="A727" s="3">
        <f>RSI!A727</f>
        <v>43364</v>
      </c>
      <c r="B727" s="2">
        <f>RSI!B727</f>
        <v>13.1736</v>
      </c>
      <c r="C727" s="2">
        <f>RSI!I727</f>
        <v>56.693581407831921</v>
      </c>
      <c r="D727" s="2">
        <f>MACD!E727</f>
        <v>-0.12168483459727497</v>
      </c>
      <c r="E727" s="2">
        <f>MACD!F727</f>
        <v>7.0251035419934854E-2</v>
      </c>
      <c r="F727" s="2">
        <f>'Moving Avg'!D727</f>
        <v>13.173599999999999</v>
      </c>
      <c r="G727" s="2">
        <f>'Moving Avg'!F727</f>
        <v>12.943064999999999</v>
      </c>
      <c r="H727" s="2">
        <f>'Moving Avg'!G727</f>
        <v>12.999537999999998</v>
      </c>
      <c r="I727" s="2">
        <f>'Moving Avg'!H727</f>
        <v>15.016053999999992</v>
      </c>
      <c r="J727" s="5" t="str">
        <f>OBV!F727</f>
        <v>NEUTRAL</v>
      </c>
      <c r="K727" s="5" t="str">
        <f>OBV!G727</f>
        <v>NEUTRAL</v>
      </c>
      <c r="L727" s="5" t="str">
        <f>OBV!H727</f>
        <v>NEUTRAL</v>
      </c>
    </row>
    <row r="728" spans="1:12" ht="13.5" x14ac:dyDescent="0.25">
      <c r="A728" s="3">
        <f>RSI!A728</f>
        <v>43367</v>
      </c>
      <c r="B728" s="2">
        <f>RSI!B728</f>
        <v>13.1736</v>
      </c>
      <c r="C728" s="2">
        <f>RSI!I728</f>
        <v>56.693581407831921</v>
      </c>
      <c r="D728" s="2">
        <f>MACD!E728</f>
        <v>-0.19768870938333905</v>
      </c>
      <c r="E728" s="2">
        <f>MACD!F728</f>
        <v>1.666308645928008E-2</v>
      </c>
      <c r="F728" s="2">
        <f>'Moving Avg'!D728</f>
        <v>13.173599999999999</v>
      </c>
      <c r="G728" s="2">
        <f>'Moving Avg'!F728</f>
        <v>12.933584999999997</v>
      </c>
      <c r="H728" s="2">
        <f>'Moving Avg'!G728</f>
        <v>13.008319999999996</v>
      </c>
      <c r="I728" s="2">
        <f>'Moving Avg'!H728</f>
        <v>15.010115999999993</v>
      </c>
      <c r="J728" s="5" t="str">
        <f>OBV!F728</f>
        <v>NEUTRAL</v>
      </c>
      <c r="K728" s="5" t="str">
        <f>OBV!G728</f>
        <v>NEUTRAL</v>
      </c>
      <c r="L728" s="5" t="str">
        <f>OBV!H728</f>
        <v>NEUTRAL</v>
      </c>
    </row>
    <row r="729" spans="1:12" ht="13.5" x14ac:dyDescent="0.25">
      <c r="A729" s="3">
        <f>RSI!A729</f>
        <v>43368</v>
      </c>
      <c r="B729" s="2">
        <f>RSI!B729</f>
        <v>12.974</v>
      </c>
      <c r="C729" s="2">
        <f>RSI!I729</f>
        <v>47.995628223139171</v>
      </c>
      <c r="D729" s="2">
        <f>MACD!E729</f>
        <v>-0.24815911031961946</v>
      </c>
      <c r="E729" s="2">
        <f>MACD!F729</f>
        <v>-3.6301352896499828E-2</v>
      </c>
      <c r="F729" s="2">
        <f>'Moving Avg'!D729</f>
        <v>13.133680000000002</v>
      </c>
      <c r="G729" s="2">
        <f>'Moving Avg'!F729</f>
        <v>12.914124999999995</v>
      </c>
      <c r="H729" s="2">
        <f>'Moving Avg'!G729</f>
        <v>13.012311999999998</v>
      </c>
      <c r="I729" s="2">
        <f>'Moving Avg'!H729</f>
        <v>15.005125999999994</v>
      </c>
      <c r="J729" s="5" t="str">
        <f>OBV!F729</f>
        <v>BEARISH</v>
      </c>
      <c r="K729" s="5" t="str">
        <f>OBV!G729</f>
        <v>WEAK</v>
      </c>
      <c r="L729" s="5" t="str">
        <f>OBV!H729</f>
        <v>CONFIRMED BEARISH</v>
      </c>
    </row>
    <row r="730" spans="1:12" ht="13.5" x14ac:dyDescent="0.25">
      <c r="A730" s="3">
        <f>RSI!A730</f>
        <v>43369</v>
      </c>
      <c r="B730" s="2">
        <f>RSI!B730</f>
        <v>12.974</v>
      </c>
      <c r="C730" s="2">
        <f>RSI!I730</f>
        <v>47.995628223139171</v>
      </c>
      <c r="D730" s="2">
        <f>MACD!E730</f>
        <v>-0.290560032872893</v>
      </c>
      <c r="E730" s="2">
        <f>MACD!F730</f>
        <v>-8.715308889177846E-2</v>
      </c>
      <c r="F730" s="2">
        <f>'Moving Avg'!D730</f>
        <v>13.09376</v>
      </c>
      <c r="G730" s="2">
        <f>'Moving Avg'!F730</f>
        <v>12.894664999999998</v>
      </c>
      <c r="H730" s="2">
        <f>'Moving Avg'!G730</f>
        <v>13.008719999999999</v>
      </c>
      <c r="I730" s="2">
        <f>'Moving Avg'!H730</f>
        <v>14.995994499999995</v>
      </c>
      <c r="J730" s="5" t="str">
        <f>OBV!F730</f>
        <v>BEARISH</v>
      </c>
      <c r="K730" s="5" t="str">
        <f>OBV!G730</f>
        <v>WEAK</v>
      </c>
      <c r="L730" s="5" t="str">
        <f>OBV!H730</f>
        <v>CONFIRMED BEARISH</v>
      </c>
    </row>
    <row r="731" spans="1:12" ht="13.5" x14ac:dyDescent="0.25">
      <c r="A731" s="3">
        <f>RSI!A731</f>
        <v>43370</v>
      </c>
      <c r="B731" s="2">
        <f>RSI!B731</f>
        <v>12.964</v>
      </c>
      <c r="C731" s="2">
        <f>RSI!I731</f>
        <v>47.571556452311917</v>
      </c>
      <c r="D731" s="2">
        <f>MACD!E731</f>
        <v>-0.2179378493135129</v>
      </c>
      <c r="E731" s="2">
        <f>MACD!F731</f>
        <v>-0.11331004097612535</v>
      </c>
      <c r="F731" s="2">
        <f>'Moving Avg'!D731</f>
        <v>13.051840000000002</v>
      </c>
      <c r="G731" s="2">
        <f>'Moving Avg'!F731</f>
        <v>12.894164999999996</v>
      </c>
      <c r="H731" s="2">
        <f>'Moving Avg'!G731</f>
        <v>13.00872</v>
      </c>
      <c r="I731" s="2">
        <f>'Moving Avg'!H731</f>
        <v>14.983519499999993</v>
      </c>
      <c r="J731" s="5" t="str">
        <f>OBV!F731</f>
        <v>BEARISH</v>
      </c>
      <c r="K731" s="5" t="str">
        <f>OBV!G731</f>
        <v>WEAK</v>
      </c>
      <c r="L731" s="5" t="str">
        <f>OBV!H731</f>
        <v>CONFIRMED BEARISH</v>
      </c>
    </row>
    <row r="732" spans="1:12" ht="13.5" x14ac:dyDescent="0.25">
      <c r="A732" s="3">
        <f>RSI!A732</f>
        <v>43371</v>
      </c>
      <c r="B732" s="2">
        <f>RSI!B732</f>
        <v>12.964</v>
      </c>
      <c r="C732" s="2">
        <f>RSI!I732</f>
        <v>47.571556452311903</v>
      </c>
      <c r="D732" s="2">
        <f>MACD!E732</f>
        <v>-0.15616790094860278</v>
      </c>
      <c r="E732" s="2">
        <f>MACD!F732</f>
        <v>-0.12188161297062083</v>
      </c>
      <c r="F732" s="2">
        <f>'Moving Avg'!D732</f>
        <v>13.009919999999999</v>
      </c>
      <c r="G732" s="2">
        <f>'Moving Avg'!F732</f>
        <v>12.893664999999995</v>
      </c>
      <c r="H732" s="2">
        <f>'Moving Avg'!G732</f>
        <v>13.00872</v>
      </c>
      <c r="I732" s="2">
        <f>'Moving Avg'!H732</f>
        <v>14.966403499999991</v>
      </c>
      <c r="J732" s="5" t="str">
        <f>OBV!F732</f>
        <v>BEARISH</v>
      </c>
      <c r="K732" s="5" t="str">
        <f>OBV!G732</f>
        <v>WEAK</v>
      </c>
      <c r="L732" s="5" t="str">
        <f>OBV!H732</f>
        <v>CONFIRMED BEARISH</v>
      </c>
    </row>
    <row r="733" spans="1:12" ht="13.5" x14ac:dyDescent="0.25">
      <c r="A733" s="3">
        <f>RSI!A733</f>
        <v>43374</v>
      </c>
      <c r="B733" s="2">
        <f>RSI!B733</f>
        <v>12.964</v>
      </c>
      <c r="C733" s="2">
        <f>RSI!I733</f>
        <v>47.571556452311903</v>
      </c>
      <c r="D733" s="2">
        <f>MACD!E733</f>
        <v>-0.10360434709063959</v>
      </c>
      <c r="E733" s="2">
        <f>MACD!F733</f>
        <v>-0.1182261597946246</v>
      </c>
      <c r="F733" s="2">
        <f>'Moving Avg'!D733</f>
        <v>12.968</v>
      </c>
      <c r="G733" s="2">
        <f>'Moving Avg'!F733</f>
        <v>12.912624999999997</v>
      </c>
      <c r="H733" s="2">
        <f>'Moving Avg'!G733</f>
        <v>13.012712000000004</v>
      </c>
      <c r="I733" s="2">
        <f>'Moving Avg'!H733</f>
        <v>14.946592999999991</v>
      </c>
      <c r="J733" s="5" t="str">
        <f>OBV!F733</f>
        <v>BEARISH</v>
      </c>
      <c r="K733" s="5" t="str">
        <f>OBV!G733</f>
        <v>WEAK</v>
      </c>
      <c r="L733" s="5" t="str">
        <f>OBV!H733</f>
        <v>CONFIRMED BEARISH</v>
      </c>
    </row>
    <row r="734" spans="1:12" ht="13.5" x14ac:dyDescent="0.25">
      <c r="A734" s="3">
        <f>RSI!A734</f>
        <v>43375</v>
      </c>
      <c r="B734" s="2">
        <f>RSI!B734</f>
        <v>12.964</v>
      </c>
      <c r="C734" s="2">
        <f>RSI!I734</f>
        <v>47.571556452311903</v>
      </c>
      <c r="D734" s="2">
        <f>MACD!E734</f>
        <v>-5.8852795240776246E-2</v>
      </c>
      <c r="E734" s="2">
        <f>MACD!F734</f>
        <v>-0.10635148688385493</v>
      </c>
      <c r="F734" s="2">
        <f>'Moving Avg'!D734</f>
        <v>12.965999999999999</v>
      </c>
      <c r="G734" s="2">
        <f>'Moving Avg'!F734</f>
        <v>12.931084999999996</v>
      </c>
      <c r="H734" s="2">
        <f>'Moving Avg'!G734</f>
        <v>13.016904000000006</v>
      </c>
      <c r="I734" s="2">
        <f>'Moving Avg'!H734</f>
        <v>14.929377499999992</v>
      </c>
      <c r="J734" s="5" t="str">
        <f>OBV!F734</f>
        <v>BEARISH</v>
      </c>
      <c r="K734" s="5" t="str">
        <f>OBV!G734</f>
        <v>WEAK</v>
      </c>
      <c r="L734" s="5" t="str">
        <f>OBV!H734</f>
        <v>CONFIRMED BEARISH</v>
      </c>
    </row>
    <row r="735" spans="1:12" ht="13.5" x14ac:dyDescent="0.25">
      <c r="A735" s="3">
        <f>RSI!A735</f>
        <v>43376</v>
      </c>
      <c r="B735" s="2">
        <f>RSI!B735</f>
        <v>12.964</v>
      </c>
      <c r="C735" s="2">
        <f>RSI!I735</f>
        <v>47.57155645231191</v>
      </c>
      <c r="D735" s="2">
        <f>MACD!E735</f>
        <v>-2.0731746979592458E-2</v>
      </c>
      <c r="E735" s="2">
        <f>MACD!F735</f>
        <v>-8.9227538903002432E-2</v>
      </c>
      <c r="F735" s="2">
        <f>'Moving Avg'!D735</f>
        <v>12.964000000000002</v>
      </c>
      <c r="G735" s="2">
        <f>'Moving Avg'!F735</f>
        <v>12.949544999999997</v>
      </c>
      <c r="H735" s="2">
        <f>'Moving Avg'!G735</f>
        <v>13.020896000000008</v>
      </c>
      <c r="I735" s="2">
        <f>'Moving Avg'!H735</f>
        <v>14.909916499999992</v>
      </c>
      <c r="J735" s="5" t="str">
        <f>OBV!F735</f>
        <v>BEARISH</v>
      </c>
      <c r="K735" s="5" t="str">
        <f>OBV!G735</f>
        <v>WEAK</v>
      </c>
      <c r="L735" s="5" t="str">
        <f>OBV!H735</f>
        <v>CONFIRMED BEARISH</v>
      </c>
    </row>
    <row r="736" spans="1:12" ht="13.5" x14ac:dyDescent="0.25">
      <c r="A736" s="3">
        <f>RSI!A736</f>
        <v>43377</v>
      </c>
      <c r="B736" s="2">
        <f>RSI!B736</f>
        <v>12.964</v>
      </c>
      <c r="C736" s="2">
        <f>RSI!I736</f>
        <v>47.571556452311917</v>
      </c>
      <c r="D736" s="2">
        <f>MACD!E736</f>
        <v>1.1760034387199525E-2</v>
      </c>
      <c r="E736" s="2">
        <f>MACD!F736</f>
        <v>-6.9030024244962046E-2</v>
      </c>
      <c r="F736" s="2">
        <f>'Moving Avg'!D736</f>
        <v>12.964000000000002</v>
      </c>
      <c r="G736" s="2">
        <f>'Moving Avg'!F736</f>
        <v>12.956029999999998</v>
      </c>
      <c r="H736" s="2">
        <f>'Moving Avg'!G736</f>
        <v>13.02488800000001</v>
      </c>
      <c r="I736" s="2">
        <f>'Moving Avg'!H736</f>
        <v>14.890455499999989</v>
      </c>
      <c r="J736" s="5" t="str">
        <f>OBV!F736</f>
        <v>NEUTRAL</v>
      </c>
      <c r="K736" s="5" t="str">
        <f>OBV!G736</f>
        <v>NEUTRAL</v>
      </c>
      <c r="L736" s="5" t="str">
        <f>OBV!H736</f>
        <v>NEUTRAL</v>
      </c>
    </row>
    <row r="737" spans="1:12" ht="13.5" x14ac:dyDescent="0.25">
      <c r="A737" s="3">
        <f>RSI!A737</f>
        <v>43378</v>
      </c>
      <c r="B737" s="2">
        <f>RSI!B737</f>
        <v>12.944100000000001</v>
      </c>
      <c r="C737" s="2">
        <f>RSI!I737</f>
        <v>46.301582838891321</v>
      </c>
      <c r="D737" s="2">
        <f>MACD!E737</f>
        <v>4.0945218826854202E-2</v>
      </c>
      <c r="E737" s="2">
        <f>MACD!F737</f>
        <v>-4.7034975630598795E-2</v>
      </c>
      <c r="F737" s="2">
        <f>'Moving Avg'!D737</f>
        <v>12.96002</v>
      </c>
      <c r="G737" s="2">
        <f>'Moving Avg'!F737</f>
        <v>12.974494999999996</v>
      </c>
      <c r="H737" s="2">
        <f>'Moving Avg'!G737</f>
        <v>13.028682000000012</v>
      </c>
      <c r="I737" s="2">
        <f>'Moving Avg'!H737</f>
        <v>14.870894999999987</v>
      </c>
      <c r="J737" s="5" t="str">
        <f>OBV!F737</f>
        <v>BEARISH</v>
      </c>
      <c r="K737" s="5" t="str">
        <f>OBV!G737</f>
        <v>WEAK</v>
      </c>
      <c r="L737" s="5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12.944100000000001</v>
      </c>
      <c r="C738" s="2">
        <f>RSI!I738</f>
        <v>46.301582838891314</v>
      </c>
      <c r="D738" s="2">
        <f>MACD!E738</f>
        <v>6.5959876506619608E-2</v>
      </c>
      <c r="E738" s="2">
        <f>MACD!F738</f>
        <v>-2.4436005203155118E-2</v>
      </c>
      <c r="F738" s="2">
        <f>'Moving Avg'!D738</f>
        <v>12.956040000000002</v>
      </c>
      <c r="G738" s="2">
        <f>'Moving Avg'!F738</f>
        <v>12.997949999999998</v>
      </c>
      <c r="H738" s="2">
        <f>'Moving Avg'!G738</f>
        <v>13.032476000000015</v>
      </c>
      <c r="I738" s="2">
        <f>'Moving Avg'!H738</f>
        <v>14.853829499999987</v>
      </c>
      <c r="J738" s="5" t="str">
        <f>OBV!F738</f>
        <v>BEARISH</v>
      </c>
      <c r="K738" s="5" t="str">
        <f>OBV!G738</f>
        <v>WEAK</v>
      </c>
      <c r="L738" s="5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12.924099999999999</v>
      </c>
      <c r="C739" s="2">
        <f>RSI!I739</f>
        <v>44.904308648903161</v>
      </c>
      <c r="D739" s="2">
        <f>MACD!E739</f>
        <v>5.8195749315478551E-2</v>
      </c>
      <c r="E739" s="2">
        <f>MACD!F739</f>
        <v>-7.9096542994283835E-3</v>
      </c>
      <c r="F739" s="2">
        <f>'Moving Avg'!D739</f>
        <v>12.948060000000002</v>
      </c>
      <c r="G739" s="2">
        <f>'Moving Avg'!F739</f>
        <v>13.020404999999997</v>
      </c>
      <c r="H739" s="2">
        <f>'Moving Avg'!G739</f>
        <v>13.035870000000013</v>
      </c>
      <c r="I739" s="2">
        <f>'Moving Avg'!H739</f>
        <v>14.83666399999999</v>
      </c>
      <c r="J739" s="5" t="str">
        <f>OBV!F739</f>
        <v>BEARISH</v>
      </c>
      <c r="K739" s="5" t="str">
        <f>OBV!G739</f>
        <v>WEAK</v>
      </c>
      <c r="L739" s="5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12.924099999999999</v>
      </c>
      <c r="C740" s="2">
        <f>RSI!I740</f>
        <v>44.904308648903168</v>
      </c>
      <c r="D740" s="2">
        <f>MACD!E740</f>
        <v>5.2018205227655656E-2</v>
      </c>
      <c r="E740" s="2">
        <f>MACD!F740</f>
        <v>4.0759176059884253E-3</v>
      </c>
      <c r="F740" s="2">
        <f>'Moving Avg'!D740</f>
        <v>12.94008</v>
      </c>
      <c r="G740" s="2">
        <f>'Moving Avg'!F740</f>
        <v>13.042859999999999</v>
      </c>
      <c r="H740" s="2">
        <f>'Moving Avg'!G740</f>
        <v>13.039264000000012</v>
      </c>
      <c r="I740" s="2">
        <f>'Moving Avg'!H740</f>
        <v>14.821943499999989</v>
      </c>
      <c r="J740" s="5" t="str">
        <f>OBV!F740</f>
        <v>BEARISH</v>
      </c>
      <c r="K740" s="5" t="str">
        <f>OBV!G740</f>
        <v>WEAK</v>
      </c>
      <c r="L740" s="5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12.924099999999999</v>
      </c>
      <c r="C741" s="2">
        <f>RSI!I741</f>
        <v>44.904308648903161</v>
      </c>
      <c r="D741" s="2">
        <f>MACD!E741</f>
        <v>4.5615648404119469E-2</v>
      </c>
      <c r="E741" s="2">
        <f>MACD!F741</f>
        <v>1.2383863765614634E-2</v>
      </c>
      <c r="F741" s="2">
        <f>'Moving Avg'!D741</f>
        <v>12.9321</v>
      </c>
      <c r="G741" s="2">
        <f>'Moving Avg'!F741</f>
        <v>13.030384999999999</v>
      </c>
      <c r="H741" s="2">
        <f>'Moving Avg'!G741</f>
        <v>13.04265800000001</v>
      </c>
      <c r="I741" s="2">
        <f>'Moving Avg'!H741</f>
        <v>14.80807149999999</v>
      </c>
      <c r="J741" s="5" t="str">
        <f>OBV!F741</f>
        <v>BEARISH</v>
      </c>
      <c r="K741" s="5" t="str">
        <f>OBV!G741</f>
        <v>WEAK</v>
      </c>
      <c r="L741" s="5" t="str">
        <f>OBV!H741</f>
        <v>CONFIRMED BEARISH</v>
      </c>
    </row>
    <row r="742" spans="1:12" ht="13.5" x14ac:dyDescent="0.25">
      <c r="A742" s="3">
        <f>RSI!A742</f>
        <v>43385</v>
      </c>
      <c r="B742" s="2">
        <f>RSI!B742</f>
        <v>12.924099999999999</v>
      </c>
      <c r="C742" s="2">
        <f>RSI!I742</f>
        <v>44.904308648903161</v>
      </c>
      <c r="D742" s="2">
        <f>MACD!E742</f>
        <v>4.0534264586201019E-2</v>
      </c>
      <c r="E742" s="2">
        <f>MACD!F742</f>
        <v>1.8013943929731914E-2</v>
      </c>
      <c r="F742" s="2">
        <f>'Moving Avg'!D742</f>
        <v>12.928099999999997</v>
      </c>
      <c r="G742" s="2">
        <f>'Moving Avg'!F742</f>
        <v>13.017910000000001</v>
      </c>
      <c r="H742" s="2">
        <f>'Moving Avg'!G742</f>
        <v>13.050242000000008</v>
      </c>
      <c r="I742" s="2">
        <f>'Moving Avg'!H742</f>
        <v>14.794149499999993</v>
      </c>
      <c r="J742" s="5" t="str">
        <f>OBV!F742</f>
        <v>BEARISH</v>
      </c>
      <c r="K742" s="5" t="str">
        <f>OBV!G742</f>
        <v>WEAK</v>
      </c>
      <c r="L742" s="5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12.924099999999999</v>
      </c>
      <c r="C743" s="2">
        <f>RSI!I743</f>
        <v>44.904308648903161</v>
      </c>
      <c r="D743" s="2">
        <f>MACD!E743</f>
        <v>3.6545895331864031E-2</v>
      </c>
      <c r="E743" s="2">
        <f>MACD!F743</f>
        <v>2.172033421015834E-2</v>
      </c>
      <c r="F743" s="2">
        <f>'Moving Avg'!D743</f>
        <v>12.924099999999999</v>
      </c>
      <c r="G743" s="2">
        <f>'Moving Avg'!F743</f>
        <v>13.005435</v>
      </c>
      <c r="H743" s="2">
        <f>'Moving Avg'!G743</f>
        <v>13.046650000000007</v>
      </c>
      <c r="I743" s="2">
        <f>'Moving Avg'!H743</f>
        <v>14.781424999999995</v>
      </c>
      <c r="J743" s="5" t="str">
        <f>OBV!F743</f>
        <v>BEARISH</v>
      </c>
      <c r="K743" s="5" t="str">
        <f>OBV!G743</f>
        <v>WEAK</v>
      </c>
      <c r="L743" s="5" t="str">
        <f>OBV!H743</f>
        <v>CONFIRMED BEARISH</v>
      </c>
    </row>
    <row r="744" spans="1:12" ht="13.5" x14ac:dyDescent="0.25">
      <c r="A744" s="3">
        <f>RSI!A744</f>
        <v>43390</v>
      </c>
      <c r="B744" s="2">
        <f>RSI!B744</f>
        <v>12.924099999999999</v>
      </c>
      <c r="C744" s="2">
        <f>RSI!I744</f>
        <v>44.904308648903161</v>
      </c>
      <c r="D744" s="2">
        <f>MACD!E744</f>
        <v>3.3459328020553514E-2</v>
      </c>
      <c r="E744" s="2">
        <f>MACD!F744</f>
        <v>2.4068132972237376E-2</v>
      </c>
      <c r="F744" s="2">
        <f>'Moving Avg'!D744</f>
        <v>12.924099999999999</v>
      </c>
      <c r="G744" s="2">
        <f>'Moving Avg'!F744</f>
        <v>12.992960000000002</v>
      </c>
      <c r="H744" s="2">
        <f>'Moving Avg'!G744</f>
        <v>13.041860000000003</v>
      </c>
      <c r="I744" s="2">
        <f>'Moving Avg'!H744</f>
        <v>14.766255499999994</v>
      </c>
      <c r="J744" s="5" t="str">
        <f>OBV!F744</f>
        <v>NEUTRAL</v>
      </c>
      <c r="K744" s="5" t="str">
        <f>OBV!G744</f>
        <v>NEUTRAL</v>
      </c>
      <c r="L744" s="5" t="str">
        <f>OBV!H744</f>
        <v>NEUTRAL</v>
      </c>
    </row>
    <row r="745" spans="1:12" ht="13.5" x14ac:dyDescent="0.25">
      <c r="A745" s="3">
        <f>RSI!A745</f>
        <v>43391</v>
      </c>
      <c r="B745" s="2">
        <f>RSI!B745</f>
        <v>12.924099999999999</v>
      </c>
      <c r="C745" s="2">
        <f>RSI!I745</f>
        <v>44.904308648903154</v>
      </c>
      <c r="D745" s="2">
        <f>MACD!E745</f>
        <v>3.1114475249349738E-2</v>
      </c>
      <c r="E745" s="2">
        <f>MACD!F745</f>
        <v>2.5477401427659849E-2</v>
      </c>
      <c r="F745" s="2">
        <f>'Moving Avg'!D745</f>
        <v>12.924099999999999</v>
      </c>
      <c r="G745" s="2">
        <f>'Moving Avg'!F745</f>
        <v>12.980485000000002</v>
      </c>
      <c r="H745" s="2">
        <f>'Moving Avg'!G745</f>
        <v>13.037070000000002</v>
      </c>
      <c r="I745" s="2">
        <f>'Moving Avg'!H745</f>
        <v>14.748540999999994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</row>
    <row r="746" spans="1:12" ht="13.5" x14ac:dyDescent="0.25">
      <c r="A746" s="3">
        <f>RSI!A746</f>
        <v>43392</v>
      </c>
      <c r="B746" s="2">
        <f>RSI!B746</f>
        <v>12.924099999999999</v>
      </c>
      <c r="C746" s="2">
        <f>RSI!I746</f>
        <v>44.904308648903147</v>
      </c>
      <c r="D746" s="2">
        <f>MACD!E746</f>
        <v>2.9377459827472308E-2</v>
      </c>
      <c r="E746" s="2">
        <f>MACD!F746</f>
        <v>2.6257413107622342E-2</v>
      </c>
      <c r="F746" s="2">
        <f>'Moving Avg'!D746</f>
        <v>12.924099999999999</v>
      </c>
      <c r="G746" s="2">
        <f>'Moving Avg'!F746</f>
        <v>12.968010000000003</v>
      </c>
      <c r="H746" s="2">
        <f>'Moving Avg'!G746</f>
        <v>13.030484</v>
      </c>
      <c r="I746" s="2">
        <f>'Moving Avg'!H746</f>
        <v>14.729329499999995</v>
      </c>
      <c r="J746" s="5" t="str">
        <f>OBV!F746</f>
        <v>NEUTRAL</v>
      </c>
      <c r="K746" s="5" t="str">
        <f>OBV!G746</f>
        <v>NEUTRAL</v>
      </c>
      <c r="L746" s="5" t="str">
        <f>OBV!H746</f>
        <v>NEUTRAL</v>
      </c>
    </row>
    <row r="747" spans="1:12" ht="13.5" x14ac:dyDescent="0.25">
      <c r="A747" s="3">
        <f>RSI!A747</f>
        <v>43395</v>
      </c>
      <c r="B747" s="2">
        <f>RSI!B747</f>
        <v>12.914099999999999</v>
      </c>
      <c r="C747" s="2">
        <f>RSI!I747</f>
        <v>43.711076963169134</v>
      </c>
      <c r="D747" s="2">
        <f>MACD!E747</f>
        <v>2.5815667575832535E-2</v>
      </c>
      <c r="E747" s="2">
        <f>MACD!F747</f>
        <v>2.6169064001264383E-2</v>
      </c>
      <c r="F747" s="2">
        <f>'Moving Avg'!D747</f>
        <v>12.9221</v>
      </c>
      <c r="G747" s="2">
        <f>'Moving Avg'!F747</f>
        <v>12.955035000000004</v>
      </c>
      <c r="H747" s="2">
        <f>'Moving Avg'!G747</f>
        <v>13.021501999999998</v>
      </c>
      <c r="I747" s="2">
        <f>'Moving Avg'!H747</f>
        <v>14.707872499999997</v>
      </c>
      <c r="J747" s="5" t="str">
        <f>OBV!F747</f>
        <v>BEARISH</v>
      </c>
      <c r="K747" s="5" t="str">
        <f>OBV!G747</f>
        <v>STRONG</v>
      </c>
      <c r="L747" s="5" t="str">
        <f>OBV!H747</f>
        <v>CONFIRMED BEARISH</v>
      </c>
    </row>
    <row r="748" spans="1:12" ht="13.5" x14ac:dyDescent="0.25">
      <c r="A748" s="3">
        <f>RSI!A748</f>
        <v>43396</v>
      </c>
      <c r="B748" s="2">
        <f>RSI!B748</f>
        <v>12.914099999999999</v>
      </c>
      <c r="C748" s="2">
        <f>RSI!I748</f>
        <v>43.711076963169134</v>
      </c>
      <c r="D748" s="2">
        <f>MACD!E748</f>
        <v>2.3072774300890941E-2</v>
      </c>
      <c r="E748" s="2">
        <f>MACD!F748</f>
        <v>2.5549806061189697E-2</v>
      </c>
      <c r="F748" s="2">
        <f>'Moving Avg'!D748</f>
        <v>12.9201</v>
      </c>
      <c r="G748" s="2">
        <f>'Moving Avg'!F748</f>
        <v>12.942060000000003</v>
      </c>
      <c r="H748" s="2">
        <f>'Moving Avg'!G748</f>
        <v>13.020503999999995</v>
      </c>
      <c r="I748" s="2">
        <f>'Moving Avg'!H748</f>
        <v>14.686564999999996</v>
      </c>
      <c r="J748" s="5" t="str">
        <f>OBV!F748</f>
        <v>BEARISH</v>
      </c>
      <c r="K748" s="5" t="str">
        <f>OBV!G748</f>
        <v>STRONG</v>
      </c>
      <c r="L748" s="5" t="str">
        <f>OBV!H748</f>
        <v>CONFIRMED BEARISH</v>
      </c>
    </row>
    <row r="749" spans="1:12" ht="13.5" x14ac:dyDescent="0.25">
      <c r="A749" s="3">
        <f>RSI!A749</f>
        <v>43397</v>
      </c>
      <c r="B749" s="2">
        <f>RSI!B749</f>
        <v>12.914099999999999</v>
      </c>
      <c r="C749" s="2">
        <f>RSI!I749</f>
        <v>43.711076963169134</v>
      </c>
      <c r="D749" s="2">
        <f>MACD!E749</f>
        <v>1.7925803509401206E-2</v>
      </c>
      <c r="E749" s="2">
        <f>MACD!F749</f>
        <v>2.4025005550832E-2</v>
      </c>
      <c r="F749" s="2">
        <f>'Moving Avg'!D749</f>
        <v>12.918099999999999</v>
      </c>
      <c r="G749" s="2">
        <f>'Moving Avg'!F749</f>
        <v>12.939065000000003</v>
      </c>
      <c r="H749" s="2">
        <f>'Moving Avg'!G749</f>
        <v>13.012319999999995</v>
      </c>
      <c r="I749" s="2">
        <f>'Moving Avg'!H749</f>
        <v>14.667303499999996</v>
      </c>
      <c r="J749" s="5" t="str">
        <f>OBV!F749</f>
        <v>BEARISH</v>
      </c>
      <c r="K749" s="5" t="str">
        <f>OBV!G749</f>
        <v>STRONG</v>
      </c>
      <c r="L749" s="5" t="str">
        <f>OBV!H749</f>
        <v>CONFIRMED BEARISH</v>
      </c>
    </row>
    <row r="750" spans="1:12" ht="13.5" x14ac:dyDescent="0.25">
      <c r="A750" s="3">
        <f>RSI!A750</f>
        <v>43398</v>
      </c>
      <c r="B750" s="2">
        <f>RSI!B750</f>
        <v>12.914099999999999</v>
      </c>
      <c r="C750" s="2">
        <f>RSI!I750</f>
        <v>43.711076963169134</v>
      </c>
      <c r="D750" s="2">
        <f>MACD!E750</f>
        <v>1.380295398889686E-2</v>
      </c>
      <c r="E750" s="2">
        <f>MACD!F750</f>
        <v>2.1980595238444971E-2</v>
      </c>
      <c r="F750" s="2">
        <f>'Moving Avg'!D750</f>
        <v>12.9161</v>
      </c>
      <c r="G750" s="2">
        <f>'Moving Avg'!F750</f>
        <v>12.936070000000004</v>
      </c>
      <c r="H750" s="2">
        <f>'Moving Avg'!G750</f>
        <v>13.004135999999994</v>
      </c>
      <c r="I750" s="2">
        <f>'Moving Avg'!H750</f>
        <v>14.647991999999995</v>
      </c>
      <c r="J750" s="5" t="str">
        <f>OBV!F750</f>
        <v>BEARISH</v>
      </c>
      <c r="K750" s="5" t="str">
        <f>OBV!G750</f>
        <v>STRONG</v>
      </c>
      <c r="L750" s="5" t="str">
        <f>OBV!H750</f>
        <v>CONFIRMED BEARISH</v>
      </c>
    </row>
    <row r="751" spans="1:12" ht="13.5" x14ac:dyDescent="0.25">
      <c r="A751" s="3">
        <f>RSI!A751</f>
        <v>43399</v>
      </c>
      <c r="B751" s="2">
        <f>RSI!B751</f>
        <v>12.914099999999999</v>
      </c>
      <c r="C751" s="2">
        <f>RSI!I751</f>
        <v>43.711076963169134</v>
      </c>
      <c r="D751" s="2">
        <f>MACD!E751</f>
        <v>1.0529462723670946E-2</v>
      </c>
      <c r="E751" s="2">
        <f>MACD!F751</f>
        <v>1.9690368735490169E-2</v>
      </c>
      <c r="F751" s="2">
        <f>'Moving Avg'!D751</f>
        <v>12.914099999999999</v>
      </c>
      <c r="G751" s="2">
        <f>'Moving Avg'!F751</f>
        <v>12.933575000000001</v>
      </c>
      <c r="H751" s="2">
        <f>'Moving Avg'!G751</f>
        <v>12.995951999999994</v>
      </c>
      <c r="I751" s="2">
        <f>'Moving Avg'!H751</f>
        <v>14.626584999999995</v>
      </c>
      <c r="J751" s="5" t="str">
        <f>OBV!F751</f>
        <v>BEARISH</v>
      </c>
      <c r="K751" s="5" t="str">
        <f>OBV!G751</f>
        <v>STRONG</v>
      </c>
      <c r="L751" s="5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12.914099999999999</v>
      </c>
      <c r="C752" s="2">
        <f>RSI!I752</f>
        <v>43.711076963169134</v>
      </c>
      <c r="D752" s="2">
        <f>MACD!E752</f>
        <v>7.9587278267148065E-3</v>
      </c>
      <c r="E752" s="2">
        <f>MACD!F752</f>
        <v>1.7344040553735098E-2</v>
      </c>
      <c r="F752" s="2">
        <f>'Moving Avg'!D752</f>
        <v>12.914099999999999</v>
      </c>
      <c r="G752" s="2">
        <f>'Moving Avg'!F752</f>
        <v>12.93108</v>
      </c>
      <c r="H752" s="2">
        <f>'Moving Avg'!G752</f>
        <v>12.986969999999994</v>
      </c>
      <c r="I752" s="2">
        <f>'Moving Avg'!H752</f>
        <v>14.600137999999994</v>
      </c>
      <c r="J752" s="5" t="str">
        <f>OBV!F752</f>
        <v>NEUTRAL</v>
      </c>
      <c r="K752" s="5" t="str">
        <f>OBV!G752</f>
        <v>NEUTRAL</v>
      </c>
      <c r="L752" s="5" t="str">
        <f>OBV!H752</f>
        <v>NEUTRAL</v>
      </c>
    </row>
    <row r="753" spans="1:12" ht="13.5" x14ac:dyDescent="0.25">
      <c r="A753" s="3">
        <f>RSI!A753</f>
        <v>43403</v>
      </c>
      <c r="B753" s="2">
        <f>RSI!B753</f>
        <v>12.3353</v>
      </c>
      <c r="C753" s="2">
        <f>RSI!I753</f>
        <v>12.859079917785124</v>
      </c>
      <c r="D753" s="2">
        <f>MACD!E753</f>
        <v>4.8841955724236996E-2</v>
      </c>
      <c r="E753" s="2">
        <f>MACD!F753</f>
        <v>2.3643623587835477E-2</v>
      </c>
      <c r="F753" s="2">
        <f>'Moving Avg'!D753</f>
        <v>12.79834</v>
      </c>
      <c r="G753" s="2">
        <f>'Moving Avg'!F753</f>
        <v>12.899644999999998</v>
      </c>
      <c r="H753" s="2">
        <f>'Moving Avg'!G753</f>
        <v>12.966411999999993</v>
      </c>
      <c r="I753" s="2">
        <f>'Moving Avg'!H753</f>
        <v>14.565756999999998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</row>
    <row r="754" spans="1:12" ht="13.5" x14ac:dyDescent="0.25">
      <c r="A754" s="3">
        <f>RSI!A754</f>
        <v>43404</v>
      </c>
      <c r="B754" s="2">
        <f>RSI!B754</f>
        <v>12.8742</v>
      </c>
      <c r="C754" s="2">
        <f>RSI!I754</f>
        <v>48.972100249425601</v>
      </c>
      <c r="D754" s="2">
        <f>MACD!E754</f>
        <v>4.7107824239683183E-2</v>
      </c>
      <c r="E754" s="2">
        <f>MACD!F754</f>
        <v>2.8336463718205022E-2</v>
      </c>
      <c r="F754" s="2">
        <f>'Moving Avg'!D754</f>
        <v>12.790360000000002</v>
      </c>
      <c r="G754" s="2">
        <f>'Moving Avg'!F754</f>
        <v>12.895154999999997</v>
      </c>
      <c r="H754" s="2">
        <f>'Moving Avg'!G754</f>
        <v>12.956631999999992</v>
      </c>
      <c r="I754" s="2">
        <f>'Moving Avg'!H754</f>
        <v>14.534120499999998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</row>
    <row r="755" spans="1:12" ht="13.5" x14ac:dyDescent="0.25">
      <c r="A755" s="3">
        <f>RSI!A755</f>
        <v>43405</v>
      </c>
      <c r="B755" s="2">
        <f>RSI!B755</f>
        <v>12.7844</v>
      </c>
      <c r="C755" s="2">
        <f>RSI!I755</f>
        <v>45.582179140705897</v>
      </c>
      <c r="D755" s="2">
        <f>MACD!E755</f>
        <v>5.2432845734809774E-2</v>
      </c>
      <c r="E755" s="2">
        <f>MACD!F755</f>
        <v>3.3155740121525973E-2</v>
      </c>
      <c r="F755" s="2">
        <f>'Moving Avg'!D755</f>
        <v>12.764419999999999</v>
      </c>
      <c r="G755" s="2">
        <f>'Moving Avg'!F755</f>
        <v>12.886174999999998</v>
      </c>
      <c r="H755" s="2">
        <f>'Moving Avg'!G755</f>
        <v>12.945055999999996</v>
      </c>
      <c r="I755" s="2">
        <f>'Moving Avg'!H755</f>
        <v>14.502035000000003</v>
      </c>
      <c r="J755" s="5" t="str">
        <f>OBV!F755</f>
        <v>BEARISH</v>
      </c>
      <c r="K755" s="5" t="str">
        <f>OBV!G755</f>
        <v>STRONG</v>
      </c>
      <c r="L755" s="5" t="str">
        <f>OBV!H755</f>
        <v>CONFIRMED BEARISH</v>
      </c>
    </row>
    <row r="756" spans="1:12" ht="13.5" x14ac:dyDescent="0.25">
      <c r="A756" s="3">
        <f>RSI!A756</f>
        <v>43406</v>
      </c>
      <c r="B756" s="2">
        <f>RSI!B756</f>
        <v>12.7844</v>
      </c>
      <c r="C756" s="2">
        <f>RSI!I756</f>
        <v>45.582179140705897</v>
      </c>
      <c r="D756" s="2">
        <f>MACD!E756</f>
        <v>5.7599368607231582E-2</v>
      </c>
      <c r="E756" s="2">
        <f>MACD!F756</f>
        <v>3.8044465818667099E-2</v>
      </c>
      <c r="F756" s="2">
        <f>'Moving Avg'!D756</f>
        <v>12.738479999999999</v>
      </c>
      <c r="G756" s="2">
        <f>'Moving Avg'!F756</f>
        <v>12.877194999999995</v>
      </c>
      <c r="H756" s="2">
        <f>'Moving Avg'!G756</f>
        <v>12.933479999999996</v>
      </c>
      <c r="I756" s="2">
        <f>'Moving Avg'!H756</f>
        <v>14.470249000000006</v>
      </c>
      <c r="J756" s="5" t="str">
        <f>OBV!F756</f>
        <v>BEARISH</v>
      </c>
      <c r="K756" s="5" t="str">
        <f>OBV!G756</f>
        <v>STRONG</v>
      </c>
      <c r="L756" s="5" t="str">
        <f>OBV!H756</f>
        <v>CONFIRMED BEARISH</v>
      </c>
    </row>
    <row r="757" spans="1:12" ht="13.5" x14ac:dyDescent="0.25">
      <c r="A757" s="3">
        <f>RSI!A757</f>
        <v>43409</v>
      </c>
      <c r="B757" s="2">
        <f>RSI!B757</f>
        <v>12.7844</v>
      </c>
      <c r="C757" s="2">
        <f>RSI!I757</f>
        <v>45.582179140705897</v>
      </c>
      <c r="D757" s="2">
        <f>MACD!E757</f>
        <v>6.1044372355057774E-2</v>
      </c>
      <c r="E757" s="2">
        <f>MACD!F757</f>
        <v>4.2644447125945235E-2</v>
      </c>
      <c r="F757" s="2">
        <f>'Moving Avg'!D757</f>
        <v>12.712539999999999</v>
      </c>
      <c r="G757" s="2">
        <f>'Moving Avg'!F757</f>
        <v>12.869209999999995</v>
      </c>
      <c r="H757" s="2">
        <f>'Moving Avg'!G757</f>
        <v>12.921903999999994</v>
      </c>
      <c r="I757" s="2">
        <f>'Moving Avg'!H757</f>
        <v>14.441307000000005</v>
      </c>
      <c r="J757" s="5" t="str">
        <f>OBV!F757</f>
        <v>BEARISH</v>
      </c>
      <c r="K757" s="5" t="str">
        <f>OBV!G757</f>
        <v>STRONG</v>
      </c>
      <c r="L757" s="5" t="str">
        <f>OBV!H757</f>
        <v>CONFIRMED BEARISH</v>
      </c>
    </row>
    <row r="758" spans="1:12" ht="13.5" x14ac:dyDescent="0.25">
      <c r="A758" s="3">
        <f>RSI!A758</f>
        <v>43410</v>
      </c>
      <c r="B758" s="2">
        <f>RSI!B758</f>
        <v>12.7844</v>
      </c>
      <c r="C758" s="2">
        <f>RSI!I758</f>
        <v>45.582179140705897</v>
      </c>
      <c r="D758" s="2">
        <f>MACD!E758</f>
        <v>6.4525849680505232E-2</v>
      </c>
      <c r="E758" s="2">
        <f>MACD!F758</f>
        <v>4.7020727636857232E-2</v>
      </c>
      <c r="F758" s="2">
        <f>'Moving Avg'!D758</f>
        <v>12.802359999999998</v>
      </c>
      <c r="G758" s="2">
        <f>'Moving Avg'!F758</f>
        <v>12.861224999999996</v>
      </c>
      <c r="H758" s="2">
        <f>'Moving Avg'!G758</f>
        <v>12.910327999999994</v>
      </c>
      <c r="I758" s="2">
        <f>'Moving Avg'!H758</f>
        <v>14.415109500000003</v>
      </c>
      <c r="J758" s="5" t="str">
        <f>OBV!F758</f>
        <v>BEARISH</v>
      </c>
      <c r="K758" s="5" t="str">
        <f>OBV!G758</f>
        <v>NEUTRAL</v>
      </c>
      <c r="L758" s="5" t="str">
        <f>OBV!H758</f>
        <v>BEARISH DIVERGENCE</v>
      </c>
    </row>
    <row r="759" spans="1:12" ht="13.5" x14ac:dyDescent="0.25">
      <c r="A759" s="3">
        <f>RSI!A759</f>
        <v>43411</v>
      </c>
      <c r="B759" s="2">
        <f>RSI!B759</f>
        <v>12.7844</v>
      </c>
      <c r="C759" s="2">
        <f>RSI!I759</f>
        <v>45.582179140705904</v>
      </c>
      <c r="D759" s="2">
        <f>MACD!E759</f>
        <v>6.7996228215481125E-2</v>
      </c>
      <c r="E759" s="2">
        <f>MACD!F759</f>
        <v>5.1215827752582016E-2</v>
      </c>
      <c r="F759" s="2">
        <f>'Moving Avg'!D759</f>
        <v>12.7844</v>
      </c>
      <c r="G759" s="2">
        <f>'Moving Avg'!F759</f>
        <v>12.854239999999999</v>
      </c>
      <c r="H759" s="2">
        <f>'Moving Avg'!G759</f>
        <v>12.898751999999996</v>
      </c>
      <c r="I759" s="2">
        <f>'Moving Avg'!H759</f>
        <v>14.391557000000008</v>
      </c>
      <c r="J759" s="5" t="str">
        <f>OBV!F759</f>
        <v>BEARISH</v>
      </c>
      <c r="K759" s="5" t="str">
        <f>OBV!G759</f>
        <v>NEUTRAL</v>
      </c>
      <c r="L759" s="5" t="str">
        <f>OBV!H759</f>
        <v>CONFIRMED BEARISH</v>
      </c>
    </row>
    <row r="760" spans="1:12" ht="13.5" x14ac:dyDescent="0.25">
      <c r="A760" s="3">
        <f>RSI!A760</f>
        <v>43412</v>
      </c>
      <c r="B760" s="2">
        <f>RSI!B760</f>
        <v>12.7844</v>
      </c>
      <c r="C760" s="2">
        <f>RSI!I760</f>
        <v>45.582179140705904</v>
      </c>
      <c r="D760" s="2">
        <f>MACD!E760</f>
        <v>7.1418362643562716E-2</v>
      </c>
      <c r="E760" s="2">
        <f>MACD!F760</f>
        <v>5.5256334730778157E-2</v>
      </c>
      <c r="F760" s="2">
        <f>'Moving Avg'!D760</f>
        <v>12.7844</v>
      </c>
      <c r="G760" s="2">
        <f>'Moving Avg'!F760</f>
        <v>12.847254999999999</v>
      </c>
      <c r="H760" s="2">
        <f>'Moving Avg'!G760</f>
        <v>12.887176</v>
      </c>
      <c r="I760" s="2">
        <f>'Moving Avg'!H760</f>
        <v>14.368004500000009</v>
      </c>
      <c r="J760" s="5" t="str">
        <f>OBV!F760</f>
        <v>NEUTRAL</v>
      </c>
      <c r="K760" s="5" t="str">
        <f>OBV!G760</f>
        <v>NEUTRAL</v>
      </c>
      <c r="L760" s="5" t="str">
        <f>OBV!H760</f>
        <v>NEUTRAL</v>
      </c>
    </row>
    <row r="761" spans="1:12" ht="13.5" x14ac:dyDescent="0.25">
      <c r="A761" s="3">
        <f>RSI!A761</f>
        <v>43413</v>
      </c>
      <c r="B761" s="2">
        <f>RSI!B761</f>
        <v>12.7844</v>
      </c>
      <c r="C761" s="2">
        <f>RSI!I761</f>
        <v>45.582179140705897</v>
      </c>
      <c r="D761" s="2">
        <f>MACD!E761</f>
        <v>7.4763700299254054E-2</v>
      </c>
      <c r="E761" s="2">
        <f>MACD!F761</f>
        <v>5.9157807844473338E-2</v>
      </c>
      <c r="F761" s="2">
        <f>'Moving Avg'!D761</f>
        <v>12.7844</v>
      </c>
      <c r="G761" s="2">
        <f>'Moving Avg'!F761</f>
        <v>12.84027</v>
      </c>
      <c r="H761" s="2">
        <f>'Moving Avg'!G761</f>
        <v>12.883384</v>
      </c>
      <c r="I761" s="2">
        <f>'Moving Avg'!H761</f>
        <v>14.34535000000001</v>
      </c>
      <c r="J761" s="5" t="str">
        <f>OBV!F761</f>
        <v>NEUTRAL</v>
      </c>
      <c r="K761" s="5" t="str">
        <f>OBV!G761</f>
        <v>NEUTRAL</v>
      </c>
      <c r="L761" s="5" t="str">
        <f>OBV!H761</f>
        <v>NEUTRAL</v>
      </c>
    </row>
    <row r="762" spans="1:12" ht="13.5" x14ac:dyDescent="0.25">
      <c r="A762" s="3">
        <f>RSI!A762</f>
        <v>43416</v>
      </c>
      <c r="B762" s="2">
        <f>RSI!B762</f>
        <v>12.2155</v>
      </c>
      <c r="C762" s="2">
        <f>RSI!I762</f>
        <v>26.246366451987029</v>
      </c>
      <c r="D762" s="2">
        <f>MACD!E762</f>
        <v>0.12015148677822118</v>
      </c>
      <c r="E762" s="2">
        <f>MACD!F762</f>
        <v>7.1356543631222916E-2</v>
      </c>
      <c r="F762" s="2">
        <f>'Moving Avg'!D762</f>
        <v>12.67062</v>
      </c>
      <c r="G762" s="2">
        <f>'Moving Avg'!F762</f>
        <v>12.804840000000002</v>
      </c>
      <c r="H762" s="2">
        <f>'Moving Avg'!G762</f>
        <v>12.868214</v>
      </c>
      <c r="I762" s="2">
        <f>'Moving Avg'!H762</f>
        <v>14.319601500000006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</row>
    <row r="763" spans="1:12" ht="13.5" x14ac:dyDescent="0.25">
      <c r="A763" s="3">
        <f>RSI!A763</f>
        <v>43417</v>
      </c>
      <c r="B763" s="2">
        <f>RSI!B763</f>
        <v>12.2155</v>
      </c>
      <c r="C763" s="2">
        <f>RSI!I763</f>
        <v>26.246366451987029</v>
      </c>
      <c r="D763" s="2">
        <f>MACD!E763</f>
        <v>7.3257570352589951E-2</v>
      </c>
      <c r="E763" s="2">
        <f>MACD!F763</f>
        <v>7.1736748975496326E-2</v>
      </c>
      <c r="F763" s="2">
        <f>'Moving Avg'!D763</f>
        <v>12.556839999999999</v>
      </c>
      <c r="G763" s="2">
        <f>'Moving Avg'!F763</f>
        <v>12.769410000000002</v>
      </c>
      <c r="H763" s="2">
        <f>'Moving Avg'!G763</f>
        <v>12.860828000000003</v>
      </c>
      <c r="I763" s="2">
        <f>'Moving Avg'!H763</f>
        <v>14.293853000000004</v>
      </c>
      <c r="J763" s="5" t="str">
        <f>OBV!F763</f>
        <v>BEARISH</v>
      </c>
      <c r="K763" s="5" t="str">
        <f>OBV!G763</f>
        <v>NEUTRAL</v>
      </c>
      <c r="L763" s="5" t="str">
        <f>OBV!H763</f>
        <v>CONFIRMED BEARISH</v>
      </c>
    </row>
    <row r="764" spans="1:12" ht="13.5" x14ac:dyDescent="0.25">
      <c r="A764" s="3">
        <f>RSI!A764</f>
        <v>43418</v>
      </c>
      <c r="B764" s="2">
        <f>RSI!B764</f>
        <v>12.5748</v>
      </c>
      <c r="C764" s="2">
        <f>RSI!I764</f>
        <v>43.730098802191449</v>
      </c>
      <c r="D764" s="2">
        <f>MACD!E764</f>
        <v>9.334059799230765E-2</v>
      </c>
      <c r="E764" s="2">
        <f>MACD!F764</f>
        <v>7.6057518778858593E-2</v>
      </c>
      <c r="F764" s="2">
        <f>'Moving Avg'!D764</f>
        <v>12.51492</v>
      </c>
      <c r="G764" s="2">
        <f>'Moving Avg'!F764</f>
        <v>12.751945000000003</v>
      </c>
      <c r="H764" s="2">
        <f>'Moving Avg'!G764</f>
        <v>12.860428000000004</v>
      </c>
      <c r="I764" s="2">
        <f>'Moving Avg'!H764</f>
        <v>14.272496000000007</v>
      </c>
      <c r="J764" s="5" t="str">
        <f>OBV!F764</f>
        <v>BULLISH</v>
      </c>
      <c r="K764" s="5" t="str">
        <f>OBV!G764</f>
        <v>NEUTRAL</v>
      </c>
      <c r="L764" s="5" t="str">
        <f>OBV!H764</f>
        <v>BULLISH DIVERGENCE</v>
      </c>
    </row>
    <row r="765" spans="1:12" ht="13.5" x14ac:dyDescent="0.25">
      <c r="A765" s="3">
        <f>RSI!A765</f>
        <v>43419</v>
      </c>
      <c r="B765" s="2">
        <f>RSI!B765</f>
        <v>12.5748</v>
      </c>
      <c r="C765" s="2">
        <f>RSI!I765</f>
        <v>43.730098802191449</v>
      </c>
      <c r="D765" s="2">
        <f>MACD!E765</f>
        <v>9.7608034485052286E-2</v>
      </c>
      <c r="E765" s="2">
        <f>MACD!F765</f>
        <v>8.0367621920097332E-2</v>
      </c>
      <c r="F765" s="2">
        <f>'Moving Avg'!D765</f>
        <v>12.472999999999999</v>
      </c>
      <c r="G765" s="2">
        <f>'Moving Avg'!F765</f>
        <v>12.734480000000001</v>
      </c>
      <c r="H765" s="2">
        <f>'Moving Avg'!G765</f>
        <v>12.860028000000002</v>
      </c>
      <c r="I765" s="2">
        <f>'Moving Avg'!H765</f>
        <v>14.248644000000008</v>
      </c>
      <c r="J765" s="5" t="str">
        <f>OBV!F765</f>
        <v>BULLISH</v>
      </c>
      <c r="K765" s="5" t="str">
        <f>OBV!G765</f>
        <v>NEUTRAL</v>
      </c>
      <c r="L765" s="5" t="str">
        <f>OBV!H765</f>
        <v>BULLISH DIVERGENCE</v>
      </c>
    </row>
    <row r="766" spans="1:12" ht="13.5" x14ac:dyDescent="0.25">
      <c r="A766" s="3">
        <f>RSI!A766</f>
        <v>43420</v>
      </c>
      <c r="B766" s="2">
        <f>RSI!B766</f>
        <v>12.0159</v>
      </c>
      <c r="C766" s="2">
        <f>RSI!I766</f>
        <v>30.630646227824087</v>
      </c>
      <c r="D766" s="2">
        <f>MACD!E766</f>
        <v>0.14362772934991064</v>
      </c>
      <c r="E766" s="2">
        <f>MACD!F766</f>
        <v>9.3019643406060004E-2</v>
      </c>
      <c r="F766" s="2">
        <f>'Moving Avg'!D766</f>
        <v>12.319300000000002</v>
      </c>
      <c r="G766" s="2">
        <f>'Moving Avg'!F766</f>
        <v>12.689070000000001</v>
      </c>
      <c r="H766" s="2">
        <f>'Moving Avg'!G766</f>
        <v>12.843660000000002</v>
      </c>
      <c r="I766" s="2">
        <f>'Moving Avg'!H766</f>
        <v>14.22179750000001</v>
      </c>
      <c r="J766" s="5" t="str">
        <f>OBV!F766</f>
        <v>BEARISH</v>
      </c>
      <c r="K766" s="5" t="str">
        <f>OBV!G766</f>
        <v>STRONG</v>
      </c>
      <c r="L766" s="5" t="str">
        <f>OBV!H766</f>
        <v>CONFIRMED BEARISH</v>
      </c>
    </row>
    <row r="767" spans="1:12" ht="13.5" x14ac:dyDescent="0.25">
      <c r="A767" s="3">
        <f>RSI!A767</f>
        <v>43423</v>
      </c>
      <c r="B767" s="2">
        <f>RSI!B767</f>
        <v>11.656599999999999</v>
      </c>
      <c r="C767" s="2">
        <f>RSI!I767</f>
        <v>25.369379451725024</v>
      </c>
      <c r="D767" s="2">
        <f>MACD!E767</f>
        <v>0.21341891217166342</v>
      </c>
      <c r="E767" s="2">
        <f>MACD!F767</f>
        <v>0.11709949715918069</v>
      </c>
      <c r="F767" s="2">
        <f>'Moving Avg'!D767</f>
        <v>12.207519999999999</v>
      </c>
      <c r="G767" s="2">
        <f>'Moving Avg'!F767</f>
        <v>12.626195000000001</v>
      </c>
      <c r="H767" s="2">
        <f>'Moving Avg'!G767</f>
        <v>12.825296000000003</v>
      </c>
      <c r="I767" s="2">
        <f>'Moving Avg'!H767</f>
        <v>14.19175750000001</v>
      </c>
      <c r="J767" s="5" t="str">
        <f>OBV!F767</f>
        <v>BEARISH</v>
      </c>
      <c r="K767" s="5" t="str">
        <f>OBV!G767</f>
        <v>STRONG</v>
      </c>
      <c r="L767" s="5" t="str">
        <f>OBV!H767</f>
        <v>CONFIRMED BEARISH</v>
      </c>
    </row>
    <row r="768" spans="1:12" ht="13.5" x14ac:dyDescent="0.25">
      <c r="A768" s="3">
        <f>RSI!A768</f>
        <v>43425</v>
      </c>
      <c r="B768" s="2">
        <f>RSI!B768</f>
        <v>12.0059</v>
      </c>
      <c r="C768" s="2">
        <f>RSI!I768</f>
        <v>36.744555524399971</v>
      </c>
      <c r="D768" s="2">
        <f>MACD!E768</f>
        <v>0.25264483703575458</v>
      </c>
      <c r="E768" s="2">
        <f>MACD!F768</f>
        <v>0.14420856513449548</v>
      </c>
      <c r="F768" s="2">
        <f>'Moving Avg'!D768</f>
        <v>12.165600000000001</v>
      </c>
      <c r="G768" s="2">
        <f>'Moving Avg'!F768</f>
        <v>12.580785000000001</v>
      </c>
      <c r="H768" s="2">
        <f>'Moving Avg'!G768</f>
        <v>12.815914000000003</v>
      </c>
      <c r="I768" s="2">
        <f>'Moving Avg'!H768</f>
        <v>14.166108500000012</v>
      </c>
      <c r="J768" s="5" t="str">
        <f>OBV!F768</f>
        <v>BEARISH</v>
      </c>
      <c r="K768" s="5" t="str">
        <f>OBV!G768</f>
        <v>STRONG</v>
      </c>
      <c r="L768" s="5" t="str">
        <f>OBV!H768</f>
        <v>CONFIRMED BEARISH</v>
      </c>
    </row>
    <row r="769" spans="1:12" ht="13.5" x14ac:dyDescent="0.25">
      <c r="A769" s="3">
        <f>RSI!A769</f>
        <v>43426</v>
      </c>
      <c r="B769" s="2">
        <f>RSI!B769</f>
        <v>11.996</v>
      </c>
      <c r="C769" s="2">
        <f>RSI!I769</f>
        <v>36.5744025256122</v>
      </c>
      <c r="D769" s="2">
        <f>MACD!E769</f>
        <v>0.290103384014337</v>
      </c>
      <c r="E769" s="2">
        <f>MACD!F769</f>
        <v>0.1733875289104638</v>
      </c>
      <c r="F769" s="2">
        <f>'Moving Avg'!D769</f>
        <v>12.04984</v>
      </c>
      <c r="G769" s="2">
        <f>'Moving Avg'!F769</f>
        <v>12.534880000000001</v>
      </c>
      <c r="H769" s="2">
        <f>'Moving Avg'!G769</f>
        <v>12.806334000000001</v>
      </c>
      <c r="I769" s="2">
        <f>'Moving Avg'!H769</f>
        <v>14.141258500000015</v>
      </c>
      <c r="J769" s="5" t="str">
        <f>OBV!F769</f>
        <v>BEARISH</v>
      </c>
      <c r="K769" s="5" t="str">
        <f>OBV!G769</f>
        <v>STRONG</v>
      </c>
      <c r="L769" s="5" t="str">
        <f>OBV!H769</f>
        <v>CONFIRMED BEARISH</v>
      </c>
    </row>
    <row r="770" spans="1:12" ht="13.5" x14ac:dyDescent="0.25">
      <c r="A770" s="3">
        <f>RSI!A770</f>
        <v>43427</v>
      </c>
      <c r="B770" s="2">
        <f>RSI!B770</f>
        <v>11.776400000000001</v>
      </c>
      <c r="C770" s="2">
        <f>RSI!I770</f>
        <v>32.931557431403789</v>
      </c>
      <c r="D770" s="2">
        <f>MACD!E770</f>
        <v>0.3413965090372777</v>
      </c>
      <c r="E770" s="2">
        <f>MACD!F770</f>
        <v>0.20698932493582661</v>
      </c>
      <c r="F770" s="2">
        <f>'Moving Avg'!D770</f>
        <v>11.89016</v>
      </c>
      <c r="G770" s="2">
        <f>'Moving Avg'!F770</f>
        <v>12.477995</v>
      </c>
      <c r="H770" s="2">
        <f>'Moving Avg'!G770</f>
        <v>12.792362000000002</v>
      </c>
      <c r="I770" s="2">
        <f>'Moving Avg'!H770</f>
        <v>14.115310500000019</v>
      </c>
      <c r="J770" s="5" t="str">
        <f>OBV!F770</f>
        <v>BEARISH</v>
      </c>
      <c r="K770" s="5" t="str">
        <f>OBV!G770</f>
        <v>STRONG</v>
      </c>
      <c r="L770" s="5" t="str">
        <f>OBV!H770</f>
        <v>CONFIRMED BEARISH</v>
      </c>
    </row>
    <row r="771" spans="1:12" ht="13.5" x14ac:dyDescent="0.25">
      <c r="A771" s="3">
        <f>RSI!A771</f>
        <v>43430</v>
      </c>
      <c r="B771" s="2">
        <f>RSI!B771</f>
        <v>11.7265</v>
      </c>
      <c r="C771" s="2">
        <f>RSI!I771</f>
        <v>32.148000911116895</v>
      </c>
      <c r="D771" s="2">
        <f>MACD!E771</f>
        <v>0.39287634762747814</v>
      </c>
      <c r="E771" s="2">
        <f>MACD!F771</f>
        <v>0.24416672947415696</v>
      </c>
      <c r="F771" s="2">
        <f>'Moving Avg'!D771</f>
        <v>11.832280000000001</v>
      </c>
      <c r="G771" s="2">
        <f>'Moving Avg'!F771</f>
        <v>12.418614999999999</v>
      </c>
      <c r="H771" s="2">
        <f>'Moving Avg'!G771</f>
        <v>12.763420000000002</v>
      </c>
      <c r="I771" s="2">
        <f>'Moving Avg'!H771</f>
        <v>14.08402300000002</v>
      </c>
      <c r="J771" s="5" t="str">
        <f>OBV!F771</f>
        <v>BEARISH</v>
      </c>
      <c r="K771" s="5" t="str">
        <f>OBV!G771</f>
        <v>STRONG</v>
      </c>
      <c r="L771" s="5" t="str">
        <f>OBV!H771</f>
        <v>CONFIRMED BEARISH</v>
      </c>
    </row>
    <row r="772" spans="1:12" ht="13.5" x14ac:dyDescent="0.25">
      <c r="A772" s="3">
        <f>RSI!A772</f>
        <v>43431</v>
      </c>
      <c r="B772" s="2">
        <f>RSI!B772</f>
        <v>11.776400000000001</v>
      </c>
      <c r="C772" s="2">
        <f>RSI!I772</f>
        <v>33.843186763293943</v>
      </c>
      <c r="D772" s="2">
        <f>MACD!E772</f>
        <v>0.34956879840182253</v>
      </c>
      <c r="E772" s="2">
        <f>MACD!F772</f>
        <v>0.26524714325969012</v>
      </c>
      <c r="F772" s="2">
        <f>'Moving Avg'!D772</f>
        <v>11.856240000000001</v>
      </c>
      <c r="G772" s="2">
        <f>'Moving Avg'!F772</f>
        <v>12.36173</v>
      </c>
      <c r="H772" s="2">
        <f>'Moving Avg'!G772</f>
        <v>12.735476</v>
      </c>
      <c r="I772" s="2">
        <f>'Moving Avg'!H772</f>
        <v>14.055630000000018</v>
      </c>
      <c r="J772" s="5" t="str">
        <f>OBV!F772</f>
        <v>BEARISH</v>
      </c>
      <c r="K772" s="5" t="str">
        <f>OBV!G772</f>
        <v>STRONG</v>
      </c>
      <c r="L772" s="5" t="str">
        <f>OBV!H772</f>
        <v>BEARISH DIVERGENCE</v>
      </c>
    </row>
    <row r="773" spans="1:12" ht="13.5" x14ac:dyDescent="0.25">
      <c r="A773" s="3">
        <f>RSI!A773</f>
        <v>43432</v>
      </c>
      <c r="B773" s="2">
        <f>RSI!B773</f>
        <v>11.7265</v>
      </c>
      <c r="C773" s="2">
        <f>RSI!I773</f>
        <v>32.956479694821695</v>
      </c>
      <c r="D773" s="2">
        <f>MACD!E773</f>
        <v>0.32035497723184392</v>
      </c>
      <c r="E773" s="2">
        <f>MACD!F773</f>
        <v>0.2762687100541209</v>
      </c>
      <c r="F773" s="2">
        <f>'Moving Avg'!D773</f>
        <v>11.800360000000001</v>
      </c>
      <c r="G773" s="2">
        <f>'Moving Avg'!F773</f>
        <v>12.331289999999999</v>
      </c>
      <c r="H773" s="2">
        <f>'Moving Avg'!G773</f>
        <v>12.706534000000001</v>
      </c>
      <c r="I773" s="2">
        <f>'Moving Avg'!H773</f>
        <v>14.02743650000002</v>
      </c>
      <c r="J773" s="5" t="str">
        <f>OBV!F773</f>
        <v>BEARISH</v>
      </c>
      <c r="K773" s="5" t="str">
        <f>OBV!G773</f>
        <v>STRONG</v>
      </c>
      <c r="L773" s="5" t="str">
        <f>OBV!H773</f>
        <v>CONFIRMED BEARISH</v>
      </c>
    </row>
    <row r="774" spans="1:12" ht="13.5" x14ac:dyDescent="0.25">
      <c r="A774" s="3">
        <f>RSI!A774</f>
        <v>43433</v>
      </c>
      <c r="B774" s="2">
        <f>RSI!B774</f>
        <v>11.7265</v>
      </c>
      <c r="C774" s="2">
        <f>RSI!I774</f>
        <v>32.956479694821695</v>
      </c>
      <c r="D774" s="2">
        <f>MACD!E774</f>
        <v>0.35466545948064265</v>
      </c>
      <c r="E774" s="2">
        <f>MACD!F774</f>
        <v>0.2919480599394253</v>
      </c>
      <c r="F774" s="2">
        <f>'Moving Avg'!D774</f>
        <v>11.746460000000001</v>
      </c>
      <c r="G774" s="2">
        <f>'Moving Avg'!F774</f>
        <v>12.273904999999997</v>
      </c>
      <c r="H774" s="2">
        <f>'Moving Avg'!G774</f>
        <v>12.677592000000002</v>
      </c>
      <c r="I774" s="2">
        <f>'Moving Avg'!H774</f>
        <v>14.001239000000023</v>
      </c>
      <c r="J774" s="5" t="str">
        <f>OBV!F774</f>
        <v>BEARISH</v>
      </c>
      <c r="K774" s="5" t="str">
        <f>OBV!G774</f>
        <v>STRONG</v>
      </c>
      <c r="L774" s="5" t="str">
        <f>OBV!H774</f>
        <v>CONFIRMED BEARISH</v>
      </c>
    </row>
    <row r="775" spans="1:12" ht="13.5" x14ac:dyDescent="0.25">
      <c r="A775" s="3">
        <f>RSI!A775</f>
        <v>43434</v>
      </c>
      <c r="B775" s="2">
        <f>RSI!B775</f>
        <v>11.7265</v>
      </c>
      <c r="C775" s="2">
        <f>RSI!I775</f>
        <v>32.956479694821695</v>
      </c>
      <c r="D775" s="2">
        <f>MACD!E775</f>
        <v>0.38717235629117575</v>
      </c>
      <c r="E775" s="2">
        <f>MACD!F775</f>
        <v>0.3109929192097754</v>
      </c>
      <c r="F775" s="2">
        <f>'Moving Avg'!D775</f>
        <v>11.73648</v>
      </c>
      <c r="G775" s="2">
        <f>'Moving Avg'!F775</f>
        <v>12.221009999999996</v>
      </c>
      <c r="H775" s="2">
        <f>'Moving Avg'!G775</f>
        <v>12.648650000000002</v>
      </c>
      <c r="I775" s="2">
        <f>'Moving Avg'!H775</f>
        <v>13.975540500000022</v>
      </c>
      <c r="J775" s="5" t="str">
        <f>OBV!F775</f>
        <v>BEARISH</v>
      </c>
      <c r="K775" s="5" t="str">
        <f>OBV!G775</f>
        <v>STRONG</v>
      </c>
      <c r="L775" s="5" t="str">
        <f>OBV!H775</f>
        <v>CONFIRMED BEARISH</v>
      </c>
    </row>
    <row r="776" spans="1:12" ht="13.5" x14ac:dyDescent="0.25">
      <c r="A776" s="3">
        <f>RSI!A776</f>
        <v>43437</v>
      </c>
      <c r="B776" s="2">
        <f>RSI!B776</f>
        <v>11.3772</v>
      </c>
      <c r="C776" s="2">
        <f>RSI!I776</f>
        <v>26.814242970247207</v>
      </c>
      <c r="D776" s="2">
        <f>MACD!E776</f>
        <v>0.35778519731035452</v>
      </c>
      <c r="E776" s="2">
        <f>MACD!F776</f>
        <v>0.32035137482989123</v>
      </c>
      <c r="F776" s="2">
        <f>'Moving Avg'!D776</f>
        <v>11.66662</v>
      </c>
      <c r="G776" s="2">
        <f>'Moving Avg'!F776</f>
        <v>12.150649999999997</v>
      </c>
      <c r="H776" s="2">
        <f>'Moving Avg'!G776</f>
        <v>12.612722000000003</v>
      </c>
      <c r="I776" s="2">
        <f>'Moving Avg'!H776</f>
        <v>13.944353000000024</v>
      </c>
      <c r="J776" s="5" t="str">
        <f>OBV!F776</f>
        <v>BEARISH</v>
      </c>
      <c r="K776" s="5" t="str">
        <f>OBV!G776</f>
        <v>STRONG</v>
      </c>
      <c r="L776" s="5" t="str">
        <f>OBV!H776</f>
        <v>CONFIRMED BEARISH</v>
      </c>
    </row>
    <row r="777" spans="1:12" ht="13.5" x14ac:dyDescent="0.25">
      <c r="A777" s="3">
        <f>RSI!A777</f>
        <v>43438</v>
      </c>
      <c r="B777" s="2">
        <f>RSI!B777</f>
        <v>11.3772</v>
      </c>
      <c r="C777" s="2">
        <f>RSI!I777</f>
        <v>26.814242970247207</v>
      </c>
      <c r="D777" s="2">
        <f>MACD!E777</f>
        <v>0.28268545511956411</v>
      </c>
      <c r="E777" s="2">
        <f>MACD!F777</f>
        <v>0.31281819088782581</v>
      </c>
      <c r="F777" s="2">
        <f>'Moving Avg'!D777</f>
        <v>11.586780000000001</v>
      </c>
      <c r="G777" s="2">
        <f>'Moving Avg'!F777</f>
        <v>12.080289999999996</v>
      </c>
      <c r="H777" s="2">
        <f>'Moving Avg'!G777</f>
        <v>12.576794000000001</v>
      </c>
      <c r="I777" s="2">
        <f>'Moving Avg'!H777</f>
        <v>13.915161500000025</v>
      </c>
      <c r="J777" s="5" t="str">
        <f>OBV!F777</f>
        <v>BEARISH</v>
      </c>
      <c r="K777" s="5" t="str">
        <f>OBV!G777</f>
        <v>STRONG</v>
      </c>
      <c r="L777" s="5" t="str">
        <f>OBV!H777</f>
        <v>CONFIRMED BEARISH</v>
      </c>
    </row>
    <row r="778" spans="1:12" ht="13.5" x14ac:dyDescent="0.25">
      <c r="A778" s="3">
        <f>RSI!A778</f>
        <v>43439</v>
      </c>
      <c r="B778" s="2">
        <f>RSI!B778</f>
        <v>11.3972</v>
      </c>
      <c r="C778" s="2">
        <f>RSI!I778</f>
        <v>27.708930046825827</v>
      </c>
      <c r="D778" s="2">
        <f>MACD!E778</f>
        <v>0.27606616474080425</v>
      </c>
      <c r="E778" s="2">
        <f>MACD!F778</f>
        <v>0.30546778565842148</v>
      </c>
      <c r="F778" s="2">
        <f>'Moving Avg'!D778</f>
        <v>11.52092</v>
      </c>
      <c r="G778" s="2">
        <f>'Moving Avg'!F778</f>
        <v>12.010929999999995</v>
      </c>
      <c r="H778" s="2">
        <f>'Moving Avg'!G778</f>
        <v>12.541266000000002</v>
      </c>
      <c r="I778" s="2">
        <f>'Moving Avg'!H778</f>
        <v>13.88482250000002</v>
      </c>
      <c r="J778" s="5" t="str">
        <f>OBV!F778</f>
        <v>BEARISH</v>
      </c>
      <c r="K778" s="5" t="str">
        <f>OBV!G778</f>
        <v>NEUTRAL</v>
      </c>
      <c r="L778" s="5" t="str">
        <f>OBV!H778</f>
        <v>CONFIRMED BEARISH</v>
      </c>
    </row>
    <row r="779" spans="1:12" ht="13.5" x14ac:dyDescent="0.25">
      <c r="A779" s="3">
        <f>RSI!A779</f>
        <v>43440</v>
      </c>
      <c r="B779" s="2">
        <f>RSI!B779</f>
        <v>11.3972</v>
      </c>
      <c r="C779" s="2">
        <f>RSI!I779</f>
        <v>27.708930046825827</v>
      </c>
      <c r="D779" s="2">
        <f>MACD!E779</f>
        <v>0.2731477330794867</v>
      </c>
      <c r="E779" s="2">
        <f>MACD!F779</f>
        <v>0.29900377514263454</v>
      </c>
      <c r="F779" s="2">
        <f>'Moving Avg'!D779</f>
        <v>11.45506</v>
      </c>
      <c r="G779" s="2">
        <f>'Moving Avg'!F779</f>
        <v>11.941569999999995</v>
      </c>
      <c r="H779" s="2">
        <f>'Moving Avg'!G779</f>
        <v>12.509730000000001</v>
      </c>
      <c r="I779" s="2">
        <f>'Moving Avg'!H779</f>
        <v>13.854034500000019</v>
      </c>
      <c r="J779" s="5" t="str">
        <f>OBV!F779</f>
        <v>BEARISH</v>
      </c>
      <c r="K779" s="5" t="str">
        <f>OBV!G779</f>
        <v>NEUTRAL</v>
      </c>
      <c r="L779" s="5" t="str">
        <f>OBV!H779</f>
        <v>CONFIRMED BEARISH</v>
      </c>
    </row>
    <row r="780" spans="1:12" ht="13.5" x14ac:dyDescent="0.25">
      <c r="A780" s="3">
        <f>RSI!A780</f>
        <v>43441</v>
      </c>
      <c r="B780" s="2">
        <f>RSI!B780</f>
        <v>11.3972</v>
      </c>
      <c r="C780" s="2">
        <f>RSI!I780</f>
        <v>27.708930046825827</v>
      </c>
      <c r="D780" s="2">
        <f>MACD!E780</f>
        <v>0.24078773410746379</v>
      </c>
      <c r="E780" s="2">
        <f>MACD!F780</f>
        <v>0.28736056693560041</v>
      </c>
      <c r="F780" s="2">
        <f>'Moving Avg'!D780</f>
        <v>11.389199999999999</v>
      </c>
      <c r="G780" s="2">
        <f>'Moving Avg'!F780</f>
        <v>11.872209999999995</v>
      </c>
      <c r="H780" s="2">
        <f>'Moving Avg'!G780</f>
        <v>12.478194000000004</v>
      </c>
      <c r="I780" s="2">
        <f>'Moving Avg'!H780</f>
        <v>13.822198500000018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</row>
    <row r="781" spans="1:12" ht="13.5" x14ac:dyDescent="0.25">
      <c r="A781" s="3">
        <f>RSI!A781</f>
        <v>43444</v>
      </c>
      <c r="B781" s="2">
        <f>RSI!B781</f>
        <v>11.3972</v>
      </c>
      <c r="C781" s="2">
        <f>RSI!I781</f>
        <v>27.708930046825827</v>
      </c>
      <c r="D781" s="2">
        <f>MACD!E781</f>
        <v>0.2093348832421178</v>
      </c>
      <c r="E781" s="2">
        <f>MACD!F781</f>
        <v>0.2717554301969039</v>
      </c>
      <c r="F781" s="2">
        <f>'Moving Avg'!D781</f>
        <v>11.393199999999998</v>
      </c>
      <c r="G781" s="2">
        <f>'Moving Avg'!F781</f>
        <v>11.802849999999996</v>
      </c>
      <c r="H781" s="2">
        <f>'Moving Avg'!G781</f>
        <v>12.446858000000002</v>
      </c>
      <c r="I781" s="2">
        <f>'Moving Avg'!H781</f>
        <v>13.790861500000016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</row>
    <row r="782" spans="1:12" ht="13.5" x14ac:dyDescent="0.25">
      <c r="A782" s="3">
        <f>RSI!A782</f>
        <v>43445</v>
      </c>
      <c r="B782" s="2">
        <f>RSI!B782</f>
        <v>11.3972</v>
      </c>
      <c r="C782" s="2">
        <f>RSI!I782</f>
        <v>27.708930046825827</v>
      </c>
      <c r="D782" s="2">
        <f>MACD!E782</f>
        <v>0.19373638318246478</v>
      </c>
      <c r="E782" s="2">
        <f>MACD!F782</f>
        <v>0.2561516207940161</v>
      </c>
      <c r="F782" s="2">
        <f>'Moving Avg'!D782</f>
        <v>11.3972</v>
      </c>
      <c r="G782" s="2">
        <f>'Moving Avg'!F782</f>
        <v>11.761934999999996</v>
      </c>
      <c r="H782" s="2">
        <f>'Moving Avg'!G782</f>
        <v>12.415522000000001</v>
      </c>
      <c r="I782" s="2">
        <f>'Moving Avg'!H782</f>
        <v>13.759524500000015</v>
      </c>
      <c r="J782" s="5" t="str">
        <f>OBV!F782</f>
        <v>BULLISH</v>
      </c>
      <c r="K782" s="5" t="str">
        <f>OBV!G782</f>
        <v>NEUTRAL</v>
      </c>
      <c r="L782" s="5" t="str">
        <f>OBV!H782</f>
        <v>CONFIRMED BULLISH</v>
      </c>
    </row>
    <row r="783" spans="1:12" ht="13.5" x14ac:dyDescent="0.25">
      <c r="A783" s="3">
        <f>RSI!A783</f>
        <v>43446</v>
      </c>
      <c r="B783" s="2">
        <f>RSI!B783</f>
        <v>11.0578</v>
      </c>
      <c r="C783" s="2">
        <f>RSI!I783</f>
        <v>21.306305858656174</v>
      </c>
      <c r="D783" s="2">
        <f>MACD!E783</f>
        <v>0.20109269928179607</v>
      </c>
      <c r="E783" s="2">
        <f>MACD!F783</f>
        <v>0.24513983649157212</v>
      </c>
      <c r="F783" s="2">
        <f>'Moving Avg'!D783</f>
        <v>11.329319999999999</v>
      </c>
      <c r="G783" s="2">
        <f>'Moving Avg'!F783</f>
        <v>11.704049999999999</v>
      </c>
      <c r="H783" s="2">
        <f>'Moving Avg'!G783</f>
        <v>12.377398000000001</v>
      </c>
      <c r="I783" s="2">
        <f>'Moving Avg'!H783</f>
        <v>13.725043500000016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</row>
    <row r="784" spans="1:12" ht="13.5" x14ac:dyDescent="0.25">
      <c r="A784" s="3">
        <f>RSI!A784</f>
        <v>43447</v>
      </c>
      <c r="B784" s="2">
        <f>RSI!B784</f>
        <v>11.2774</v>
      </c>
      <c r="C784" s="2">
        <f>RSI!I784</f>
        <v>32.219420414248134</v>
      </c>
      <c r="D784" s="2">
        <f>MACD!E784</f>
        <v>0.19591838626239166</v>
      </c>
      <c r="E784" s="2">
        <f>MACD!F784</f>
        <v>0.23529554644573605</v>
      </c>
      <c r="F784" s="2">
        <f>'Moving Avg'!D784</f>
        <v>11.30536</v>
      </c>
      <c r="G784" s="2">
        <f>'Moving Avg'!F784</f>
        <v>11.63918</v>
      </c>
      <c r="H784" s="2">
        <f>'Moving Avg'!G784</f>
        <v>12.343666000000002</v>
      </c>
      <c r="I784" s="2">
        <f>'Moving Avg'!H784</f>
        <v>13.690812000000017</v>
      </c>
      <c r="J784" s="5" t="str">
        <f>OBV!F784</f>
        <v>BEARISH</v>
      </c>
      <c r="K784" s="5" t="str">
        <f>OBV!G784</f>
        <v>NEUTRAL</v>
      </c>
      <c r="L784" s="5" t="str">
        <f>OBV!H784</f>
        <v>CONFIRMED BEARISH</v>
      </c>
    </row>
    <row r="785" spans="1:12" ht="13.5" x14ac:dyDescent="0.25">
      <c r="A785" s="3">
        <f>RSI!A785</f>
        <v>43448</v>
      </c>
      <c r="B785" s="2">
        <f>RSI!B785</f>
        <v>11.2774</v>
      </c>
      <c r="C785" s="2">
        <f>RSI!I785</f>
        <v>32.219420414248134</v>
      </c>
      <c r="D785" s="2">
        <f>MACD!E785</f>
        <v>0.19474969787097862</v>
      </c>
      <c r="E785" s="2">
        <f>MACD!F785</f>
        <v>0.22718637673078459</v>
      </c>
      <c r="F785" s="2">
        <f>'Moving Avg'!D785</f>
        <v>11.2814</v>
      </c>
      <c r="G785" s="2">
        <f>'Moving Avg'!F785</f>
        <v>11.574310000000001</v>
      </c>
      <c r="H785" s="2">
        <f>'Moving Avg'!G785</f>
        <v>12.309933999999998</v>
      </c>
      <c r="I785" s="2">
        <f>'Moving Avg'!H785</f>
        <v>13.657379000000015</v>
      </c>
      <c r="J785" s="5" t="str">
        <f>OBV!F785</f>
        <v>BEARISH</v>
      </c>
      <c r="K785" s="5" t="str">
        <f>OBV!G785</f>
        <v>NEUTRAL</v>
      </c>
      <c r="L785" s="5" t="str">
        <f>OBV!H785</f>
        <v>CONFIRMED BEARISH</v>
      </c>
    </row>
    <row r="786" spans="1:12" ht="13.5" x14ac:dyDescent="0.25">
      <c r="A786" s="3">
        <f>RSI!A786</f>
        <v>43451</v>
      </c>
      <c r="B786" s="2">
        <f>RSI!B786</f>
        <v>11.2774</v>
      </c>
      <c r="C786" s="2">
        <f>RSI!I786</f>
        <v>32.219420414248134</v>
      </c>
      <c r="D786" s="2">
        <f>MACD!E786</f>
        <v>0.14299417622105715</v>
      </c>
      <c r="E786" s="2">
        <f>MACD!F786</f>
        <v>0.21034793662883911</v>
      </c>
      <c r="F786" s="2">
        <f>'Moving Avg'!D786</f>
        <v>11.257439999999999</v>
      </c>
      <c r="G786" s="2">
        <f>'Moving Avg'!F786</f>
        <v>11.537385</v>
      </c>
      <c r="H786" s="2">
        <f>'Moving Avg'!G786</f>
        <v>12.276201999999998</v>
      </c>
      <c r="I786" s="2">
        <f>'Moving Avg'!H786</f>
        <v>13.623147500000016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</row>
    <row r="787" spans="1:12" ht="13.5" x14ac:dyDescent="0.25">
      <c r="A787" s="3">
        <f>RSI!A787</f>
        <v>43452</v>
      </c>
      <c r="B787" s="2">
        <f>RSI!B787</f>
        <v>11.2774</v>
      </c>
      <c r="C787" s="2">
        <f>RSI!I787</f>
        <v>32.219420414248134</v>
      </c>
      <c r="D787" s="2">
        <f>MACD!E787</f>
        <v>0.10195273702272978</v>
      </c>
      <c r="E787" s="2">
        <f>MACD!F787</f>
        <v>0.18866889670761725</v>
      </c>
      <c r="F787" s="2">
        <f>'Moving Avg'!D787</f>
        <v>11.23348</v>
      </c>
      <c r="G787" s="2">
        <f>'Moving Avg'!F787</f>
        <v>11.518424999999999</v>
      </c>
      <c r="H787" s="2">
        <f>'Moving Avg'!G787</f>
        <v>12.242867999999998</v>
      </c>
      <c r="I787" s="2">
        <f>'Moving Avg'!H787</f>
        <v>13.592708500000015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</row>
    <row r="788" spans="1:12" ht="13.5" x14ac:dyDescent="0.25">
      <c r="A788" s="3">
        <f>RSI!A788</f>
        <v>43453</v>
      </c>
      <c r="B788" s="2">
        <f>RSI!B788</f>
        <v>11.2774</v>
      </c>
      <c r="C788" s="2">
        <f>RSI!I788</f>
        <v>32.219420414248134</v>
      </c>
      <c r="D788" s="2">
        <f>MACD!E788</f>
        <v>7.2850153753126534E-2</v>
      </c>
      <c r="E788" s="2">
        <f>MACD!F788</f>
        <v>0.1655051481167191</v>
      </c>
      <c r="F788" s="2">
        <f>'Moving Avg'!D788</f>
        <v>11.2774</v>
      </c>
      <c r="G788" s="2">
        <f>'Moving Avg'!F788</f>
        <v>11.481999999999999</v>
      </c>
      <c r="H788" s="2">
        <f>'Moving Avg'!G788</f>
        <v>12.209533999999994</v>
      </c>
      <c r="I788" s="2">
        <f>'Moving Avg'!H788</f>
        <v>13.561571000000015</v>
      </c>
      <c r="J788" s="5" t="str">
        <f>OBV!F788</f>
        <v>BULLISH</v>
      </c>
      <c r="K788" s="5" t="str">
        <f>OBV!G788</f>
        <v>NEUTRAL</v>
      </c>
      <c r="L788" s="5" t="str">
        <f>OBV!H788</f>
        <v>CONFIRMED BULLISH</v>
      </c>
    </row>
    <row r="789" spans="1:12" ht="13.5" x14ac:dyDescent="0.25">
      <c r="A789" s="3">
        <f>RSI!A789</f>
        <v>43454</v>
      </c>
      <c r="B789" s="2">
        <f>RSI!B789</f>
        <v>11.2774</v>
      </c>
      <c r="C789" s="2">
        <f>RSI!I789</f>
        <v>32.219420414248134</v>
      </c>
      <c r="D789" s="2">
        <f>MACD!E789</f>
        <v>5.0584025507674824E-2</v>
      </c>
      <c r="E789" s="2">
        <f>MACD!F789</f>
        <v>0.14252092359491023</v>
      </c>
      <c r="F789" s="2">
        <f>'Moving Avg'!D789</f>
        <v>11.2774</v>
      </c>
      <c r="G789" s="2">
        <f>'Moving Avg'!F789</f>
        <v>11.446070000000001</v>
      </c>
      <c r="H789" s="2">
        <f>'Moving Avg'!G789</f>
        <v>12.176599999999993</v>
      </c>
      <c r="I789" s="2">
        <f>'Moving Avg'!H789</f>
        <v>13.530433500000015</v>
      </c>
      <c r="J789" s="5" t="str">
        <f>OBV!F789</f>
        <v>NEUTRAL</v>
      </c>
      <c r="K789" s="5" t="str">
        <f>OBV!G789</f>
        <v>NEUTRAL</v>
      </c>
      <c r="L789" s="5" t="str">
        <f>OBV!H789</f>
        <v>NEUTRAL</v>
      </c>
    </row>
    <row r="790" spans="1:12" ht="13.5" x14ac:dyDescent="0.25">
      <c r="A790" s="3">
        <f>RSI!A790</f>
        <v>43455</v>
      </c>
      <c r="B790" s="2">
        <f>RSI!B790</f>
        <v>11.2774</v>
      </c>
      <c r="C790" s="2">
        <f>RSI!I790</f>
        <v>32.219420414248134</v>
      </c>
      <c r="D790" s="2">
        <f>MACD!E790</f>
        <v>3.3927839269697557E-2</v>
      </c>
      <c r="E790" s="2">
        <f>MACD!F790</f>
        <v>0.12080230672986769</v>
      </c>
      <c r="F790" s="2">
        <f>'Moving Avg'!D790</f>
        <v>11.2774</v>
      </c>
      <c r="G790" s="2">
        <f>'Moving Avg'!F790</f>
        <v>11.421119999999998</v>
      </c>
      <c r="H790" s="2">
        <f>'Moving Avg'!G790</f>
        <v>12.143665999999994</v>
      </c>
      <c r="I790" s="2">
        <f>'Moving Avg'!H790</f>
        <v>13.501042500000013</v>
      </c>
      <c r="J790" s="5" t="str">
        <f>OBV!F790</f>
        <v>NEUTRAL</v>
      </c>
      <c r="K790" s="5" t="str">
        <f>OBV!G790</f>
        <v>NEUTRAL</v>
      </c>
      <c r="L790" s="5" t="str">
        <f>OBV!H790</f>
        <v>NEUTRAL</v>
      </c>
    </row>
    <row r="791" spans="1:12" ht="13.5" x14ac:dyDescent="0.25">
      <c r="A791" s="3">
        <f>RSI!A791</f>
        <v>43458</v>
      </c>
      <c r="B791" s="2">
        <f>RSI!B791</f>
        <v>11.2774</v>
      </c>
      <c r="C791" s="2">
        <f>RSI!I791</f>
        <v>32.219420414248148</v>
      </c>
      <c r="D791" s="2">
        <f>MACD!E791</f>
        <v>2.1856720829463328E-2</v>
      </c>
      <c r="E791" s="2">
        <f>MACD!F791</f>
        <v>0.10101318954978682</v>
      </c>
      <c r="F791" s="2">
        <f>'Moving Avg'!D791</f>
        <v>11.2774</v>
      </c>
      <c r="G791" s="2">
        <f>'Moving Avg'!F791</f>
        <v>11.398664999999999</v>
      </c>
      <c r="H791" s="2">
        <f>'Moving Avg'!G791</f>
        <v>12.110731999999993</v>
      </c>
      <c r="I791" s="2">
        <f>'Moving Avg'!H791</f>
        <v>13.471651500000013</v>
      </c>
      <c r="J791" s="5" t="str">
        <f>OBV!F791</f>
        <v>NEUTRAL</v>
      </c>
      <c r="K791" s="5" t="str">
        <f>OBV!G791</f>
        <v>NEUTRAL</v>
      </c>
      <c r="L791" s="5" t="str">
        <f>OBV!H791</f>
        <v>NEUTRAL</v>
      </c>
    </row>
    <row r="792" spans="1:12" ht="13.5" x14ac:dyDescent="0.25">
      <c r="A792" s="3">
        <f>RSI!A792</f>
        <v>43459</v>
      </c>
      <c r="B792" s="2">
        <f>RSI!B792</f>
        <v>11.2774</v>
      </c>
      <c r="C792" s="2">
        <f>RSI!I792</f>
        <v>32.219420414248134</v>
      </c>
      <c r="D792" s="2">
        <f>MACD!E792</f>
        <v>1.3515454577662567E-2</v>
      </c>
      <c r="E792" s="2">
        <f>MACD!F792</f>
        <v>8.3513642555361978E-2</v>
      </c>
      <c r="F792" s="2">
        <f>'Moving Avg'!D792</f>
        <v>11.2774</v>
      </c>
      <c r="G792" s="2">
        <f>'Moving Avg'!F792</f>
        <v>11.373715000000001</v>
      </c>
      <c r="H792" s="2">
        <f>'Moving Avg'!G792</f>
        <v>12.077797999999994</v>
      </c>
      <c r="I792" s="2">
        <f>'Moving Avg'!H792</f>
        <v>13.442260500000009</v>
      </c>
      <c r="J792" s="5" t="str">
        <f>OBV!F792</f>
        <v>NEUTRAL</v>
      </c>
      <c r="K792" s="5" t="str">
        <f>OBV!G792</f>
        <v>NEUTRAL</v>
      </c>
      <c r="L792" s="5" t="str">
        <f>OBV!H792</f>
        <v>NEUTRAL</v>
      </c>
    </row>
    <row r="793" spans="1:12" ht="13.5" x14ac:dyDescent="0.25">
      <c r="A793" s="3">
        <f>RSI!A793</f>
        <v>43460</v>
      </c>
      <c r="B793" s="2">
        <f>RSI!B793</f>
        <v>10.9481</v>
      </c>
      <c r="C793" s="2">
        <f>RSI!I793</f>
        <v>22.929303354017293</v>
      </c>
      <c r="D793" s="2">
        <f>MACD!E793</f>
        <v>-1.9631297666087733E-2</v>
      </c>
      <c r="E793" s="2">
        <f>MACD!F793</f>
        <v>6.2884654511072044E-2</v>
      </c>
      <c r="F793" s="2">
        <f>'Moving Avg'!D793</f>
        <v>11.211539999999999</v>
      </c>
      <c r="G793" s="2">
        <f>'Moving Avg'!F793</f>
        <v>11.334795</v>
      </c>
      <c r="H793" s="2">
        <f>'Moving Avg'!G793</f>
        <v>12.038277999999993</v>
      </c>
      <c r="I793" s="2">
        <f>'Moving Avg'!H793</f>
        <v>13.410324500000009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</row>
    <row r="794" spans="1:12" ht="13.5" x14ac:dyDescent="0.25">
      <c r="A794" s="3">
        <f>RSI!A794</f>
        <v>43461</v>
      </c>
      <c r="B794" s="2">
        <f>RSI!B794</f>
        <v>11.227499999999999</v>
      </c>
      <c r="C794" s="2">
        <f>RSI!I794</f>
        <v>39.000525689963538</v>
      </c>
      <c r="D794" s="2">
        <f>MACD!E794</f>
        <v>-3.1038795319556556E-2</v>
      </c>
      <c r="E794" s="2">
        <f>MACD!F794</f>
        <v>4.4099964544946323E-2</v>
      </c>
      <c r="F794" s="2">
        <f>'Moving Avg'!D794</f>
        <v>11.201559999999999</v>
      </c>
      <c r="G794" s="2">
        <f>'Moving Avg'!F794</f>
        <v>11.309844999999999</v>
      </c>
      <c r="H794" s="2">
        <f>'Moving Avg'!G794</f>
        <v>12.004345999999993</v>
      </c>
      <c r="I794" s="2">
        <f>'Moving Avg'!H794</f>
        <v>13.382530000000006</v>
      </c>
      <c r="J794" s="5" t="str">
        <f>OBV!F794</f>
        <v>BULLISH</v>
      </c>
      <c r="K794" s="5" t="str">
        <f>OBV!G794</f>
        <v>WEAK</v>
      </c>
      <c r="L794" s="5" t="str">
        <f>OBV!H794</f>
        <v>BULLISH DIVERGENCE</v>
      </c>
    </row>
    <row r="795" spans="1:12" ht="13.5" x14ac:dyDescent="0.25">
      <c r="A795" s="3">
        <f>RSI!A795</f>
        <v>43462</v>
      </c>
      <c r="B795" s="2">
        <f>RSI!B795</f>
        <v>11.227499999999999</v>
      </c>
      <c r="C795" s="2">
        <f>RSI!I795</f>
        <v>39.000525689963538</v>
      </c>
      <c r="D795" s="2">
        <f>MACD!E795</f>
        <v>-3.905391404726366E-2</v>
      </c>
      <c r="E795" s="2">
        <f>MACD!F795</f>
        <v>2.7469188826504325E-2</v>
      </c>
      <c r="F795" s="2">
        <f>'Moving Avg'!D795</f>
        <v>11.191579999999998</v>
      </c>
      <c r="G795" s="2">
        <f>'Moving Avg'!F795</f>
        <v>11.284895000000001</v>
      </c>
      <c r="H795" s="2">
        <f>'Moving Avg'!G795</f>
        <v>11.970413999999995</v>
      </c>
      <c r="I795" s="2">
        <f>'Moving Avg'!H795</f>
        <v>13.354636000000003</v>
      </c>
      <c r="J795" s="5" t="str">
        <f>OBV!F795</f>
        <v>BULLISH</v>
      </c>
      <c r="K795" s="5" t="str">
        <f>OBV!G795</f>
        <v>WEAK</v>
      </c>
      <c r="L795" s="5" t="str">
        <f>OBV!H795</f>
        <v>BULLISH DIVERGENCE</v>
      </c>
    </row>
    <row r="796" spans="1:12" ht="13.5" x14ac:dyDescent="0.25">
      <c r="A796" s="3">
        <f>RSI!A796</f>
        <v>43465</v>
      </c>
      <c r="B796" s="2">
        <f>RSI!B796</f>
        <v>11.227499999999999</v>
      </c>
      <c r="C796" s="2">
        <f>RSI!I796</f>
        <v>39.000525689963538</v>
      </c>
      <c r="D796" s="2">
        <f>MACD!E796</f>
        <v>-4.4319845653904011E-2</v>
      </c>
      <c r="E796" s="2">
        <f>MACD!F796</f>
        <v>1.3111381930422661E-2</v>
      </c>
      <c r="F796" s="2">
        <f>'Moving Avg'!D796</f>
        <v>11.1816</v>
      </c>
      <c r="G796" s="2">
        <f>'Moving Avg'!F796</f>
        <v>11.27741</v>
      </c>
      <c r="H796" s="2">
        <f>'Moving Avg'!G796</f>
        <v>11.936481999999994</v>
      </c>
      <c r="I796" s="2">
        <f>'Moving Avg'!H796</f>
        <v>13.325045500000002</v>
      </c>
      <c r="J796" s="5" t="str">
        <f>OBV!F796</f>
        <v>BULLISH</v>
      </c>
      <c r="K796" s="5" t="str">
        <f>OBV!G796</f>
        <v>WEAK</v>
      </c>
      <c r="L796" s="5" t="str">
        <f>OBV!H796</f>
        <v>BULLISH DIVERGENCE</v>
      </c>
    </row>
    <row r="797" spans="1:12" ht="13.5" x14ac:dyDescent="0.25">
      <c r="A797" s="3">
        <f>RSI!A797</f>
        <v>43467</v>
      </c>
      <c r="B797" s="2">
        <f>RSI!B797</f>
        <v>11.556800000000001</v>
      </c>
      <c r="C797" s="2">
        <f>RSI!I797</f>
        <v>53.327136180743032</v>
      </c>
      <c r="D797" s="2">
        <f>MACD!E797</f>
        <v>-7.1764437702936945E-2</v>
      </c>
      <c r="E797" s="2">
        <f>MACD!F797</f>
        <v>-3.8637819962492603E-3</v>
      </c>
      <c r="F797" s="2">
        <f>'Moving Avg'!D797</f>
        <v>11.23748</v>
      </c>
      <c r="G797" s="2">
        <f>'Moving Avg'!F797</f>
        <v>11.286390000000001</v>
      </c>
      <c r="H797" s="2">
        <f>'Moving Avg'!G797</f>
        <v>11.909335999999994</v>
      </c>
      <c r="I797" s="2">
        <f>'Moving Avg'!H797</f>
        <v>13.297101499999998</v>
      </c>
      <c r="J797" s="5" t="str">
        <f>OBV!F797</f>
        <v>BULLISH</v>
      </c>
      <c r="K797" s="5" t="str">
        <f>OBV!G797</f>
        <v>WEAK</v>
      </c>
      <c r="L797" s="5" t="str">
        <f>OBV!H797</f>
        <v>CONFIRMED BULLISH</v>
      </c>
    </row>
    <row r="798" spans="1:12" ht="13.5" x14ac:dyDescent="0.25">
      <c r="A798" s="3">
        <f>RSI!A798</f>
        <v>43468</v>
      </c>
      <c r="B798" s="2">
        <f>RSI!B798</f>
        <v>11.546900000000001</v>
      </c>
      <c r="C798" s="2">
        <f>RSI!I798</f>
        <v>52.924693659259972</v>
      </c>
      <c r="D798" s="2">
        <f>MACD!E798</f>
        <v>-9.4899494861548916E-2</v>
      </c>
      <c r="E798" s="2">
        <f>MACD!F798</f>
        <v>-2.2070924569309192E-2</v>
      </c>
      <c r="F798" s="2">
        <f>'Moving Avg'!D798</f>
        <v>11.357240000000001</v>
      </c>
      <c r="G798" s="2">
        <f>'Moving Avg'!F798</f>
        <v>11.293875</v>
      </c>
      <c r="H798" s="2">
        <f>'Moving Avg'!G798</f>
        <v>11.881991999999995</v>
      </c>
      <c r="I798" s="2">
        <f>'Moving Avg'!H798</f>
        <v>13.269307499999998</v>
      </c>
      <c r="J798" s="5" t="str">
        <f>OBV!F798</f>
        <v>BEARISH</v>
      </c>
      <c r="K798" s="5" t="str">
        <f>OBV!G798</f>
        <v>STRONG</v>
      </c>
      <c r="L798" s="5" t="str">
        <f>OBV!H798</f>
        <v>BEARISH DIVERGENCE</v>
      </c>
    </row>
    <row r="799" spans="1:12" ht="13.5" x14ac:dyDescent="0.25">
      <c r="A799" s="3">
        <f>RSI!A799</f>
        <v>43469</v>
      </c>
      <c r="B799" s="2">
        <f>RSI!B799</f>
        <v>11.526899999999999</v>
      </c>
      <c r="C799" s="2">
        <f>RSI!I799</f>
        <v>52.06978276737491</v>
      </c>
      <c r="D799" s="2">
        <f>MACD!E799</f>
        <v>-0.11353351975947312</v>
      </c>
      <c r="E799" s="2">
        <f>MACD!F799</f>
        <v>-4.0363443607341981E-2</v>
      </c>
      <c r="F799" s="2">
        <f>'Moving Avg'!D799</f>
        <v>11.417120000000001</v>
      </c>
      <c r="G799" s="2">
        <f>'Moving Avg'!F799</f>
        <v>11.300360000000001</v>
      </c>
      <c r="H799" s="2">
        <f>'Moving Avg'!G799</f>
        <v>11.854247999999995</v>
      </c>
      <c r="I799" s="2">
        <f>'Moving Avg'!H799</f>
        <v>13.241263499999997</v>
      </c>
      <c r="J799" s="5" t="str">
        <f>OBV!F799</f>
        <v>BEARISH</v>
      </c>
      <c r="K799" s="5" t="str">
        <f>OBV!G799</f>
        <v>STRONG</v>
      </c>
      <c r="L799" s="5" t="str">
        <f>OBV!H799</f>
        <v>BEARISH DIVERGENCE</v>
      </c>
    </row>
    <row r="800" spans="1:12" ht="13.5" x14ac:dyDescent="0.25">
      <c r="A800" s="3">
        <f>RSI!A800</f>
        <v>43472</v>
      </c>
      <c r="B800" s="2">
        <f>RSI!B800</f>
        <v>11.526899999999999</v>
      </c>
      <c r="C800" s="2">
        <f>RSI!I800</f>
        <v>52.06978276737491</v>
      </c>
      <c r="D800" s="2">
        <f>MACD!E800</f>
        <v>-0.12968230257397906</v>
      </c>
      <c r="E800" s="2">
        <f>MACD!F800</f>
        <v>-5.8227215400669399E-2</v>
      </c>
      <c r="F800" s="2">
        <f>'Moving Avg'!D800</f>
        <v>11.477</v>
      </c>
      <c r="G800" s="2">
        <f>'Moving Avg'!F800</f>
        <v>11.306844999999999</v>
      </c>
      <c r="H800" s="2">
        <f>'Moving Avg'!G800</f>
        <v>11.826503999999998</v>
      </c>
      <c r="I800" s="2">
        <f>'Moving Avg'!H800</f>
        <v>13.213219499999996</v>
      </c>
      <c r="J800" s="5" t="str">
        <f>OBV!F800</f>
        <v>BEARISH</v>
      </c>
      <c r="K800" s="5" t="str">
        <f>OBV!G800</f>
        <v>STRONG</v>
      </c>
      <c r="L800" s="5" t="str">
        <f>OBV!H800</f>
        <v>BEARISH DIVERGENCE</v>
      </c>
    </row>
    <row r="801" spans="1:12" ht="13.5" x14ac:dyDescent="0.25">
      <c r="A801" s="3">
        <f>RSI!A801</f>
        <v>43473</v>
      </c>
      <c r="B801" s="2">
        <f>RSI!B801</f>
        <v>11.467000000000001</v>
      </c>
      <c r="C801" s="2">
        <f>RSI!I801</f>
        <v>49.303440471947972</v>
      </c>
      <c r="D801" s="2">
        <f>MACD!E801</f>
        <v>-0.13926288965002698</v>
      </c>
      <c r="E801" s="2">
        <f>MACD!F801</f>
        <v>-7.4434350250540918E-2</v>
      </c>
      <c r="F801" s="2">
        <f>'Moving Avg'!D801</f>
        <v>11.524899999999999</v>
      </c>
      <c r="G801" s="2">
        <f>'Moving Avg'!F801</f>
        <v>11.310335</v>
      </c>
      <c r="H801" s="2">
        <f>'Moving Avg'!G801</f>
        <v>11.797561999999997</v>
      </c>
      <c r="I801" s="2">
        <f>'Moving Avg'!H801</f>
        <v>13.185374999999997</v>
      </c>
      <c r="J801" s="5" t="str">
        <f>OBV!F801</f>
        <v>BEARISH</v>
      </c>
      <c r="K801" s="5" t="str">
        <f>OBV!G801</f>
        <v>STRONG</v>
      </c>
      <c r="L801" s="5" t="str">
        <f>OBV!H801</f>
        <v>BEARISH DIVERGENCE</v>
      </c>
    </row>
    <row r="802" spans="1:12" ht="13.5" x14ac:dyDescent="0.25">
      <c r="A802" s="3">
        <f>RSI!A802</f>
        <v>43474</v>
      </c>
      <c r="B802" s="2">
        <f>RSI!B802</f>
        <v>11.467000000000001</v>
      </c>
      <c r="C802" s="2">
        <f>RSI!I802</f>
        <v>49.303440471947972</v>
      </c>
      <c r="D802" s="2">
        <f>MACD!E802</f>
        <v>-0.14734268989878174</v>
      </c>
      <c r="E802" s="2">
        <f>MACD!F802</f>
        <v>-8.9016018180189088E-2</v>
      </c>
      <c r="F802" s="2">
        <f>'Moving Avg'!D802</f>
        <v>11.506939999999998</v>
      </c>
      <c r="G802" s="2">
        <f>'Moving Avg'!F802</f>
        <v>11.313825000000001</v>
      </c>
      <c r="H802" s="2">
        <f>'Moving Avg'!G802</f>
        <v>11.768619999999999</v>
      </c>
      <c r="I802" s="2">
        <f>'Moving Avg'!H802</f>
        <v>13.157779999999995</v>
      </c>
      <c r="J802" s="5" t="str">
        <f>OBV!F802</f>
        <v>BEARISH</v>
      </c>
      <c r="K802" s="5" t="str">
        <f>OBV!G802</f>
        <v>STRONG</v>
      </c>
      <c r="L802" s="5" t="str">
        <f>OBV!H802</f>
        <v>CONFIRMED BEARISH</v>
      </c>
    </row>
    <row r="803" spans="1:12" ht="13.5" x14ac:dyDescent="0.25">
      <c r="A803" s="3">
        <f>RSI!A803</f>
        <v>43475</v>
      </c>
      <c r="B803" s="2">
        <f>RSI!B803</f>
        <v>11.467000000000001</v>
      </c>
      <c r="C803" s="2">
        <f>RSI!I803</f>
        <v>49.303440471947972</v>
      </c>
      <c r="D803" s="2">
        <f>MACD!E803</f>
        <v>-0.20481612097801971</v>
      </c>
      <c r="E803" s="2">
        <f>MACD!F803</f>
        <v>-0.11217603873975522</v>
      </c>
      <c r="F803" s="2">
        <f>'Moving Avg'!D803</f>
        <v>11.490959999999999</v>
      </c>
      <c r="G803" s="2">
        <f>'Moving Avg'!F803</f>
        <v>11.334285000000003</v>
      </c>
      <c r="H803" s="2">
        <f>'Moving Avg'!G803</f>
        <v>11.751253999999999</v>
      </c>
      <c r="I803" s="2">
        <f>'Moving Avg'!H803</f>
        <v>13.131332999999994</v>
      </c>
      <c r="J803" s="5" t="str">
        <f>OBV!F803</f>
        <v>BEARISH</v>
      </c>
      <c r="K803" s="5" t="str">
        <f>OBV!G803</f>
        <v>STRONG</v>
      </c>
      <c r="L803" s="5" t="str">
        <f>OBV!H803</f>
        <v>CONFIRMED BEARISH</v>
      </c>
    </row>
    <row r="804" spans="1:12" ht="13.5" x14ac:dyDescent="0.25">
      <c r="A804" s="3">
        <f>RSI!A804</f>
        <v>43476</v>
      </c>
      <c r="B804" s="2">
        <f>RSI!B804</f>
        <v>11.467000000000001</v>
      </c>
      <c r="C804" s="2">
        <f>RSI!I804</f>
        <v>49.303440471947972</v>
      </c>
      <c r="D804" s="2">
        <f>MACD!E804</f>
        <v>-0.21043985050188851</v>
      </c>
      <c r="E804" s="2">
        <f>MACD!F804</f>
        <v>-0.1318288010921819</v>
      </c>
      <c r="F804" s="2">
        <f>'Moving Avg'!D804</f>
        <v>11.47898</v>
      </c>
      <c r="G804" s="2">
        <f>'Moving Avg'!F804</f>
        <v>11.343765000000003</v>
      </c>
      <c r="H804" s="2">
        <f>'Moving Avg'!G804</f>
        <v>11.723109999999998</v>
      </c>
      <c r="I804" s="2">
        <f>'Moving Avg'!H804</f>
        <v>13.103737999999995</v>
      </c>
      <c r="J804" s="5" t="str">
        <f>OBV!F804</f>
        <v>BEARISH</v>
      </c>
      <c r="K804" s="5" t="str">
        <f>OBV!G804</f>
        <v>NEUTRAL</v>
      </c>
      <c r="L804" s="5" t="str">
        <f>OBV!H804</f>
        <v>CONFIRMED BEARISH</v>
      </c>
    </row>
    <row r="805" spans="1:12" ht="13.5" x14ac:dyDescent="0.25">
      <c r="A805" s="3">
        <f>RSI!A805</f>
        <v>43480</v>
      </c>
      <c r="B805" s="2">
        <f>RSI!B805</f>
        <v>11.3772</v>
      </c>
      <c r="C805" s="2">
        <f>RSI!I805</f>
        <v>44.532683785100474</v>
      </c>
      <c r="D805" s="2">
        <f>MACD!E805</f>
        <v>-0.20852522433965781</v>
      </c>
      <c r="E805" s="2">
        <f>MACD!F805</f>
        <v>-0.14716808574167708</v>
      </c>
      <c r="F805" s="2">
        <f>'Moving Avg'!D805</f>
        <v>11.44904</v>
      </c>
      <c r="G805" s="2">
        <f>'Moving Avg'!F805</f>
        <v>11.348755000000002</v>
      </c>
      <c r="H805" s="2">
        <f>'Moving Avg'!G805</f>
        <v>11.694965999999997</v>
      </c>
      <c r="I805" s="2">
        <f>'Moving Avg'!H805</f>
        <v>13.075843999999993</v>
      </c>
      <c r="J805" s="5" t="str">
        <f>OBV!F805</f>
        <v>BEARISH</v>
      </c>
      <c r="K805" s="5" t="str">
        <f>OBV!G805</f>
        <v>STRONG</v>
      </c>
      <c r="L805" s="5" t="str">
        <f>OBV!H805</f>
        <v>CONFIRMED BEARISH</v>
      </c>
    </row>
    <row r="806" spans="1:12" ht="13.5" x14ac:dyDescent="0.25">
      <c r="A806" s="3">
        <f>RSI!A806</f>
        <v>43481</v>
      </c>
      <c r="B806" s="2">
        <f>RSI!B806</f>
        <v>11.3772</v>
      </c>
      <c r="C806" s="2">
        <f>RSI!I806</f>
        <v>44.532683785100474</v>
      </c>
      <c r="D806" s="2">
        <f>MACD!E806</f>
        <v>-0.20635478818019237</v>
      </c>
      <c r="E806" s="2">
        <f>MACD!F806</f>
        <v>-0.15900542622938016</v>
      </c>
      <c r="F806" s="2">
        <f>'Moving Avg'!D806</f>
        <v>11.431080000000001</v>
      </c>
      <c r="G806" s="2">
        <f>'Moving Avg'!F806</f>
        <v>11.353745000000002</v>
      </c>
      <c r="H806" s="2">
        <f>'Moving Avg'!G806</f>
        <v>11.666822</v>
      </c>
      <c r="I806" s="2">
        <f>'Moving Avg'!H806</f>
        <v>13.047550499999991</v>
      </c>
      <c r="J806" s="5" t="str">
        <f>OBV!F806</f>
        <v>BEARISH</v>
      </c>
      <c r="K806" s="5" t="str">
        <f>OBV!G806</f>
        <v>NEUTRAL</v>
      </c>
      <c r="L806" s="5" t="str">
        <f>OBV!H806</f>
        <v>CONFIRMED BEARISH</v>
      </c>
    </row>
    <row r="807" spans="1:12" ht="13.5" x14ac:dyDescent="0.25">
      <c r="A807" s="3">
        <f>RSI!A807</f>
        <v>43482</v>
      </c>
      <c r="B807" s="2">
        <f>RSI!B807</f>
        <v>10.988</v>
      </c>
      <c r="C807" s="2">
        <f>RSI!I807</f>
        <v>29.960492771849914</v>
      </c>
      <c r="D807" s="2">
        <f>MACD!E807</f>
        <v>-0.12451749730676198</v>
      </c>
      <c r="E807" s="2">
        <f>MACD!F807</f>
        <v>-0.15210784044485653</v>
      </c>
      <c r="F807" s="2">
        <f>'Moving Avg'!D807</f>
        <v>11.335280000000001</v>
      </c>
      <c r="G807" s="2">
        <f>'Moving Avg'!F807</f>
        <v>11.339275000000002</v>
      </c>
      <c r="H807" s="2">
        <f>'Moving Avg'!G807</f>
        <v>11.630893999999998</v>
      </c>
      <c r="I807" s="2">
        <f>'Moving Avg'!H807</f>
        <v>13.01741099999999</v>
      </c>
      <c r="J807" s="5" t="str">
        <f>OBV!F807</f>
        <v>BEARISH</v>
      </c>
      <c r="K807" s="5" t="str">
        <f>OBV!G807</f>
        <v>NEUTRAL</v>
      </c>
      <c r="L807" s="5" t="str">
        <f>OBV!H807</f>
        <v>CONFIRMED BEARISH</v>
      </c>
    </row>
    <row r="808" spans="1:12" ht="13.5" x14ac:dyDescent="0.25">
      <c r="A808" s="3">
        <f>RSI!A808</f>
        <v>43483</v>
      </c>
      <c r="B808" s="2">
        <f>RSI!B808</f>
        <v>10.978</v>
      </c>
      <c r="C808" s="2">
        <f>RSI!I808</f>
        <v>29.691653799671414</v>
      </c>
      <c r="D808" s="2">
        <f>MACD!E808</f>
        <v>-5.3281243804141454E-2</v>
      </c>
      <c r="E808" s="2">
        <f>MACD!F808</f>
        <v>-0.13234252111671352</v>
      </c>
      <c r="F808" s="2">
        <f>'Moving Avg'!D808</f>
        <v>11.237480000000001</v>
      </c>
      <c r="G808" s="2">
        <f>'Moving Avg'!F808</f>
        <v>11.324305000000001</v>
      </c>
      <c r="H808" s="2">
        <f>'Moving Avg'!G808</f>
        <v>11.594765999999998</v>
      </c>
      <c r="I808" s="2">
        <f>'Moving Avg'!H808</f>
        <v>12.988568999999991</v>
      </c>
      <c r="J808" s="5" t="str">
        <f>OBV!F808</f>
        <v>BEARISH</v>
      </c>
      <c r="K808" s="5" t="str">
        <f>OBV!G808</f>
        <v>STRONG</v>
      </c>
      <c r="L808" s="5" t="str">
        <f>OBV!H808</f>
        <v>CONFIRMED BEARISH</v>
      </c>
    </row>
    <row r="809" spans="1:12" ht="13.5" x14ac:dyDescent="0.25">
      <c r="A809" s="3">
        <f>RSI!A809</f>
        <v>43486</v>
      </c>
      <c r="B809" s="2">
        <f>RSI!B809</f>
        <v>10.968</v>
      </c>
      <c r="C809" s="2">
        <f>RSI!I809</f>
        <v>29.407478876433288</v>
      </c>
      <c r="D809" s="2">
        <f>MACD!E809</f>
        <v>7.2848379292960175E-3</v>
      </c>
      <c r="E809" s="2">
        <f>MACD!F809</f>
        <v>-0.10441704930751163</v>
      </c>
      <c r="F809" s="2">
        <f>'Moving Avg'!D809</f>
        <v>11.13768</v>
      </c>
      <c r="G809" s="2">
        <f>'Moving Avg'!F809</f>
        <v>11.308835</v>
      </c>
      <c r="H809" s="2">
        <f>'Moving Avg'!G809</f>
        <v>11.558437999999997</v>
      </c>
      <c r="I809" s="2">
        <f>'Moving Avg'!H809</f>
        <v>12.960075999999992</v>
      </c>
      <c r="J809" s="5" t="str">
        <f>OBV!F809</f>
        <v>BEARISH</v>
      </c>
      <c r="K809" s="5" t="str">
        <f>OBV!G809</f>
        <v>STRONG</v>
      </c>
      <c r="L809" s="5" t="str">
        <f>OBV!H809</f>
        <v>CONFIRMED BEARISH</v>
      </c>
    </row>
    <row r="810" spans="1:12" ht="13.5" x14ac:dyDescent="0.25">
      <c r="A810" s="3">
        <f>RSI!A810</f>
        <v>43487</v>
      </c>
      <c r="B810" s="2">
        <f>RSI!B810</f>
        <v>10.968</v>
      </c>
      <c r="C810" s="2">
        <f>RSI!I810</f>
        <v>29.407478876433302</v>
      </c>
      <c r="D810" s="2">
        <f>MACD!E810</f>
        <v>6.1023108940631232E-2</v>
      </c>
      <c r="E810" s="2">
        <f>MACD!F810</f>
        <v>-7.1329017657883062E-2</v>
      </c>
      <c r="F810" s="2">
        <f>'Moving Avg'!D810</f>
        <v>11.05584</v>
      </c>
      <c r="G810" s="2">
        <f>'Moving Avg'!F810</f>
        <v>11.293364999999998</v>
      </c>
      <c r="H810" s="2">
        <f>'Moving Avg'!G810</f>
        <v>11.522109999999996</v>
      </c>
      <c r="I810" s="2">
        <f>'Moving Avg'!H810</f>
        <v>12.932580999999994</v>
      </c>
      <c r="J810" s="5" t="str">
        <f>OBV!F810</f>
        <v>BEARISH</v>
      </c>
      <c r="K810" s="5" t="str">
        <f>OBV!G810</f>
        <v>NEUTRAL</v>
      </c>
      <c r="L810" s="5" t="str">
        <f>OBV!H810</f>
        <v>CONFIRMED BEARISH</v>
      </c>
    </row>
    <row r="811" spans="1:12" ht="13.5" x14ac:dyDescent="0.25">
      <c r="A811" s="3">
        <f>RSI!A811</f>
        <v>43488</v>
      </c>
      <c r="B811" s="2">
        <f>RSI!B811</f>
        <v>10.968</v>
      </c>
      <c r="C811" s="2">
        <f>RSI!I811</f>
        <v>29.407478876433302</v>
      </c>
      <c r="D811" s="2">
        <f>MACD!E811</f>
        <v>9.95841690328092E-2</v>
      </c>
      <c r="E811" s="2">
        <f>MACD!F811</f>
        <v>-3.7146380319744612E-2</v>
      </c>
      <c r="F811" s="2">
        <f>'Moving Avg'!D811</f>
        <v>10.974</v>
      </c>
      <c r="G811" s="2">
        <f>'Moving Avg'!F811</f>
        <v>11.277894999999997</v>
      </c>
      <c r="H811" s="2">
        <f>'Moving Avg'!G811</f>
        <v>11.485781999999995</v>
      </c>
      <c r="I811" s="2">
        <f>'Moving Avg'!H811</f>
        <v>12.905035999999994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</row>
    <row r="812" spans="1:12" ht="13.5" x14ac:dyDescent="0.25">
      <c r="A812" s="3">
        <f>RSI!A812</f>
        <v>43489</v>
      </c>
      <c r="B812" s="2">
        <f>RSI!B812</f>
        <v>10.7584</v>
      </c>
      <c r="C812" s="2">
        <f>RSI!I812</f>
        <v>23.515611436895497</v>
      </c>
      <c r="D812" s="2">
        <f>MACD!E812</f>
        <v>0.14987349908756187</v>
      </c>
      <c r="E812" s="2">
        <f>MACD!F812</f>
        <v>2.5759556171668294E-4</v>
      </c>
      <c r="F812" s="2">
        <f>'Moving Avg'!D812</f>
        <v>10.928080000000001</v>
      </c>
      <c r="G812" s="2">
        <f>'Moving Avg'!F812</f>
        <v>11.251944999999996</v>
      </c>
      <c r="H812" s="2">
        <f>'Moving Avg'!G812</f>
        <v>11.456639999999998</v>
      </c>
      <c r="I812" s="2">
        <f>'Moving Avg'!H812</f>
        <v>12.876442999999995</v>
      </c>
      <c r="J812" s="5" t="str">
        <f>OBV!F812</f>
        <v>BEARISH</v>
      </c>
      <c r="K812" s="5" t="str">
        <f>OBV!G812</f>
        <v>STRONG</v>
      </c>
      <c r="L812" s="5" t="str">
        <f>OBV!H812</f>
        <v>CONFIRMED BEARISH</v>
      </c>
    </row>
    <row r="813" spans="1:12" ht="13.5" x14ac:dyDescent="0.25">
      <c r="A813" s="3">
        <f>RSI!A813</f>
        <v>43490</v>
      </c>
      <c r="B813" s="2">
        <f>RSI!B813</f>
        <v>10.7584</v>
      </c>
      <c r="C813" s="2">
        <f>RSI!I813</f>
        <v>23.515611436895497</v>
      </c>
      <c r="D813" s="2">
        <f>MACD!E813</f>
        <v>0.19564122492433356</v>
      </c>
      <c r="E813" s="2">
        <f>MACD!F813</f>
        <v>3.9334321434240059E-2</v>
      </c>
      <c r="F813" s="2">
        <f>'Moving Avg'!D813</f>
        <v>10.88416</v>
      </c>
      <c r="G813" s="2">
        <f>'Moving Avg'!F813</f>
        <v>11.242459999999998</v>
      </c>
      <c r="H813" s="2">
        <f>'Moving Avg'!G813</f>
        <v>11.427498</v>
      </c>
      <c r="I813" s="2">
        <f>'Moving Avg'!H813</f>
        <v>12.851442999999996</v>
      </c>
      <c r="J813" s="5" t="str">
        <f>OBV!F813</f>
        <v>BEARISH</v>
      </c>
      <c r="K813" s="5" t="str">
        <f>OBV!G813</f>
        <v>STRONG</v>
      </c>
      <c r="L813" s="5" t="str">
        <f>OBV!H813</f>
        <v>CONFIRMED BEARISH</v>
      </c>
    </row>
    <row r="814" spans="1:12" ht="13.5" x14ac:dyDescent="0.25">
      <c r="A814" s="3">
        <f>RSI!A814</f>
        <v>43493</v>
      </c>
      <c r="B814" s="2">
        <f>RSI!B814</f>
        <v>10.7485</v>
      </c>
      <c r="C814" s="2">
        <f>RSI!I814</f>
        <v>23.2603270390034</v>
      </c>
      <c r="D814" s="2">
        <f>MACD!E814</f>
        <v>0.23807814716198195</v>
      </c>
      <c r="E814" s="2">
        <f>MACD!F814</f>
        <v>7.9083086579788436E-2</v>
      </c>
      <c r="F814" s="2">
        <f>'Moving Avg'!D814</f>
        <v>10.840260000000001</v>
      </c>
      <c r="G814" s="2">
        <f>'Moving Avg'!F814</f>
        <v>11.218509999999998</v>
      </c>
      <c r="H814" s="2">
        <f>'Moving Avg'!G814</f>
        <v>11.390972000000001</v>
      </c>
      <c r="I814" s="2">
        <f>'Moving Avg'!H814</f>
        <v>12.828788499999998</v>
      </c>
      <c r="J814" s="5" t="str">
        <f>OBV!F814</f>
        <v>BEARISH</v>
      </c>
      <c r="K814" s="5" t="str">
        <f>OBV!G814</f>
        <v>STRONG</v>
      </c>
      <c r="L814" s="5" t="str">
        <f>OBV!H814</f>
        <v>CONFIRMED BEARISH</v>
      </c>
    </row>
    <row r="815" spans="1:12" ht="13.5" x14ac:dyDescent="0.25">
      <c r="A815" s="3">
        <f>RSI!A815</f>
        <v>43494</v>
      </c>
      <c r="B815" s="2">
        <f>RSI!B815</f>
        <v>10.7485</v>
      </c>
      <c r="C815" s="2">
        <f>RSI!I815</f>
        <v>23.2603270390034</v>
      </c>
      <c r="D815" s="2">
        <f>MACD!E815</f>
        <v>0.26298595635487487</v>
      </c>
      <c r="E815" s="2">
        <f>MACD!F815</f>
        <v>0.11586366053480573</v>
      </c>
      <c r="F815" s="2">
        <f>'Moving Avg'!D815</f>
        <v>10.79636</v>
      </c>
      <c r="G815" s="2">
        <f>'Moving Avg'!F815</f>
        <v>11.194559999999999</v>
      </c>
      <c r="H815" s="2">
        <f>'Moving Avg'!G815</f>
        <v>11.354446000000005</v>
      </c>
      <c r="I815" s="2">
        <f>'Moving Avg'!H815</f>
        <v>12.804088</v>
      </c>
      <c r="J815" s="5" t="str">
        <f>OBV!F815</f>
        <v>BEARISH</v>
      </c>
      <c r="K815" s="5" t="str">
        <f>OBV!G815</f>
        <v>STRONG</v>
      </c>
      <c r="L815" s="5" t="str">
        <f>OBV!H815</f>
        <v>CONFIRMED BEARISH</v>
      </c>
    </row>
    <row r="816" spans="1:12" ht="13.5" x14ac:dyDescent="0.25">
      <c r="A816" s="3">
        <f>RSI!A816</f>
        <v>43495</v>
      </c>
      <c r="B816" s="2">
        <f>RSI!B816</f>
        <v>10.6686</v>
      </c>
      <c r="C816" s="2">
        <f>RSI!I816</f>
        <v>21.11479134899318</v>
      </c>
      <c r="D816" s="2">
        <f>MACD!E816</f>
        <v>0.2925868216045231</v>
      </c>
      <c r="E816" s="2">
        <f>MACD!F816</f>
        <v>0.15120829274874922</v>
      </c>
      <c r="F816" s="2">
        <f>'Moving Avg'!D816</f>
        <v>10.736479999999998</v>
      </c>
      <c r="G816" s="2">
        <f>'Moving Avg'!F816</f>
        <v>11.166614999999998</v>
      </c>
      <c r="H816" s="2">
        <f>'Moving Avg'!G816</f>
        <v>11.327500000000004</v>
      </c>
      <c r="I816" s="2">
        <f>'Moving Avg'!H816</f>
        <v>12.778888499999999</v>
      </c>
      <c r="J816" s="5" t="str">
        <f>OBV!F816</f>
        <v>BEARISH</v>
      </c>
      <c r="K816" s="5" t="str">
        <f>OBV!G816</f>
        <v>STRONG</v>
      </c>
      <c r="L816" s="5" t="str">
        <f>OBV!H816</f>
        <v>CONFIRMED BEARISH</v>
      </c>
    </row>
    <row r="817" spans="1:12" ht="13.5" x14ac:dyDescent="0.25">
      <c r="A817" s="3">
        <f>RSI!A817</f>
        <v>43496</v>
      </c>
      <c r="B817" s="2">
        <f>RSI!B817</f>
        <v>10.4391</v>
      </c>
      <c r="C817" s="2">
        <f>RSI!I817</f>
        <v>16.427583570060307</v>
      </c>
      <c r="D817" s="2">
        <f>MACD!E817</f>
        <v>0.27764235054251429</v>
      </c>
      <c r="E817" s="2">
        <f>MACD!F817</f>
        <v>0.17649510430750226</v>
      </c>
      <c r="F817" s="2">
        <f>'Moving Avg'!D817</f>
        <v>10.67262</v>
      </c>
      <c r="G817" s="2">
        <f>'Moving Avg'!F817</f>
        <v>11.110729999999998</v>
      </c>
      <c r="H817" s="2">
        <f>'Moving Avg'!G817</f>
        <v>11.303150000000006</v>
      </c>
      <c r="I817" s="2">
        <f>'Moving Avg'!H817</f>
        <v>12.751343999999994</v>
      </c>
      <c r="J817" s="5" t="str">
        <f>OBV!F817</f>
        <v>BEARISH</v>
      </c>
      <c r="K817" s="5" t="str">
        <f>OBV!G817</f>
        <v>STRONG</v>
      </c>
      <c r="L817" s="5" t="str">
        <f>OBV!H817</f>
        <v>CONFIRMED BEARISH</v>
      </c>
    </row>
    <row r="818" spans="1:12" ht="13.5" x14ac:dyDescent="0.25">
      <c r="A818" s="3">
        <f>RSI!A818</f>
        <v>43497</v>
      </c>
      <c r="B818" s="2">
        <f>RSI!B818</f>
        <v>10.179600000000001</v>
      </c>
      <c r="C818" s="2">
        <f>RSI!I818</f>
        <v>12.931919062384679</v>
      </c>
      <c r="D818" s="2">
        <f>MACD!E818</f>
        <v>0.28670873531680918</v>
      </c>
      <c r="E818" s="2">
        <f>MACD!F818</f>
        <v>0.19853783050936366</v>
      </c>
      <c r="F818" s="2">
        <f>'Moving Avg'!D818</f>
        <v>10.556859999999999</v>
      </c>
      <c r="G818" s="2">
        <f>'Moving Avg'!F818</f>
        <v>11.042365</v>
      </c>
      <c r="H818" s="2">
        <f>'Moving Avg'!G818</f>
        <v>11.266624000000004</v>
      </c>
      <c r="I818" s="2">
        <f>'Moving Avg'!H818</f>
        <v>12.722551499999994</v>
      </c>
      <c r="J818" s="5" t="str">
        <f>OBV!F818</f>
        <v>BEARISH</v>
      </c>
      <c r="K818" s="5" t="str">
        <f>OBV!G818</f>
        <v>STRONG</v>
      </c>
      <c r="L818" s="5" t="str">
        <f>OBV!H818</f>
        <v>CONFIRMED BEARISH</v>
      </c>
    </row>
    <row r="819" spans="1:12" ht="13.5" x14ac:dyDescent="0.25">
      <c r="A819" s="3">
        <f>RSI!A819</f>
        <v>43500</v>
      </c>
      <c r="B819" s="2">
        <f>RSI!B819</f>
        <v>10.4391</v>
      </c>
      <c r="C819" s="2">
        <f>RSI!I819</f>
        <v>29.164625587419735</v>
      </c>
      <c r="D819" s="2">
        <f>MACD!E819</f>
        <v>0.27888258395402765</v>
      </c>
      <c r="E819" s="2">
        <f>MACD!F819</f>
        <v>0.21460678119829646</v>
      </c>
      <c r="F819" s="2">
        <f>'Moving Avg'!D819</f>
        <v>10.494979999999998</v>
      </c>
      <c r="G819" s="2">
        <f>'Moving Avg'!F819</f>
        <v>10.987974999999999</v>
      </c>
      <c r="H819" s="2">
        <f>'Moving Avg'!G819</f>
        <v>11.235486000000005</v>
      </c>
      <c r="I819" s="2">
        <f>'Moving Avg'!H819</f>
        <v>12.695405999999991</v>
      </c>
      <c r="J819" s="5" t="str">
        <f>OBV!F819</f>
        <v>BEARISH</v>
      </c>
      <c r="K819" s="5" t="str">
        <f>OBV!G819</f>
        <v>STRONG</v>
      </c>
      <c r="L819" s="5" t="str">
        <f>OBV!H819</f>
        <v>CONFIRMED BEARISH</v>
      </c>
    </row>
    <row r="820" spans="1:12" ht="13.5" x14ac:dyDescent="0.25">
      <c r="A820" s="3">
        <f>RSI!A820</f>
        <v>43501</v>
      </c>
      <c r="B820" s="2">
        <f>RSI!B820</f>
        <v>10.4391</v>
      </c>
      <c r="C820" s="2">
        <f>RSI!I820</f>
        <v>29.164625587419721</v>
      </c>
      <c r="D820" s="2">
        <f>MACD!E820</f>
        <v>0.27560018520593488</v>
      </c>
      <c r="E820" s="2">
        <f>MACD!F820</f>
        <v>0.22680546199982415</v>
      </c>
      <c r="F820" s="2">
        <f>'Moving Avg'!D820</f>
        <v>10.4331</v>
      </c>
      <c r="G820" s="2">
        <f>'Moving Avg'!F820</f>
        <v>10.933584999999999</v>
      </c>
      <c r="H820" s="2">
        <f>'Moving Avg'!G820</f>
        <v>11.208740000000004</v>
      </c>
      <c r="I820" s="2">
        <f>'Moving Avg'!H820</f>
        <v>12.669258499999991</v>
      </c>
      <c r="J820" s="5" t="str">
        <f>OBV!F820</f>
        <v>BEARISH</v>
      </c>
      <c r="K820" s="5" t="str">
        <f>OBV!G820</f>
        <v>STRONG</v>
      </c>
      <c r="L820" s="5" t="str">
        <f>OBV!H820</f>
        <v>CONFIRMED BEARISH</v>
      </c>
    </row>
    <row r="821" spans="1:12" ht="13.5" x14ac:dyDescent="0.25">
      <c r="A821" s="3">
        <f>RSI!A821</f>
        <v>43502</v>
      </c>
      <c r="B821" s="2">
        <f>RSI!B821</f>
        <v>10.4491</v>
      </c>
      <c r="C821" s="2">
        <f>RSI!I821</f>
        <v>29.749968671569746</v>
      </c>
      <c r="D821" s="2">
        <f>MACD!E821</f>
        <v>0.275174372110353</v>
      </c>
      <c r="E821" s="2">
        <f>MACD!F821</f>
        <v>0.23647924402192994</v>
      </c>
      <c r="F821" s="2">
        <f>'Moving Avg'!D821</f>
        <v>10.389199999999999</v>
      </c>
      <c r="G821" s="2">
        <f>'Moving Avg'!F821</f>
        <v>10.88269</v>
      </c>
      <c r="H821" s="2">
        <f>'Moving Avg'!G821</f>
        <v>11.183192000000005</v>
      </c>
      <c r="I821" s="2">
        <f>'Moving Avg'!H821</f>
        <v>12.645506499999993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</row>
    <row r="822" spans="1:12" ht="13.5" x14ac:dyDescent="0.25">
      <c r="A822" s="3">
        <f>RSI!A822</f>
        <v>43503</v>
      </c>
      <c r="B822" s="2">
        <f>RSI!B822</f>
        <v>10.4491</v>
      </c>
      <c r="C822" s="2">
        <f>RSI!I822</f>
        <v>29.749968671569746</v>
      </c>
      <c r="D822" s="2">
        <f>MACD!E822</f>
        <v>0.24537210404845489</v>
      </c>
      <c r="E822" s="2">
        <f>MACD!F822</f>
        <v>0.23825781602723495</v>
      </c>
      <c r="F822" s="2">
        <f>'Moving Avg'!D822</f>
        <v>10.391200000000001</v>
      </c>
      <c r="G822" s="2">
        <f>'Moving Avg'!F822</f>
        <v>10.831794999999998</v>
      </c>
      <c r="H822" s="2">
        <f>'Moving Avg'!G822</f>
        <v>11.156646000000006</v>
      </c>
      <c r="I822" s="2">
        <f>'Moving Avg'!H822</f>
        <v>12.623899999999992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</row>
    <row r="823" spans="1:12" ht="13.5" x14ac:dyDescent="0.25">
      <c r="A823" s="3">
        <f>RSI!A823</f>
        <v>43504</v>
      </c>
      <c r="B823" s="2">
        <f>RSI!B823</f>
        <v>10.4491</v>
      </c>
      <c r="C823" s="2">
        <f>RSI!I823</f>
        <v>29.749968671569746</v>
      </c>
      <c r="D823" s="2">
        <f>MACD!E823</f>
        <v>0.22275127176009057</v>
      </c>
      <c r="E823" s="2">
        <f>MACD!F823</f>
        <v>0.2351565071738061</v>
      </c>
      <c r="F823" s="2">
        <f>'Moving Avg'!D823</f>
        <v>10.4451</v>
      </c>
      <c r="G823" s="2">
        <f>'Moving Avg'!F823</f>
        <v>10.780899999999997</v>
      </c>
      <c r="H823" s="2">
        <f>'Moving Avg'!G823</f>
        <v>11.131098000000003</v>
      </c>
      <c r="I823" s="2">
        <f>'Moving Avg'!H823</f>
        <v>12.605586999999993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</row>
    <row r="824" spans="1:12" ht="13.5" x14ac:dyDescent="0.25">
      <c r="A824" s="3">
        <f>RSI!A824</f>
        <v>43507</v>
      </c>
      <c r="B824" s="2">
        <f>RSI!B824</f>
        <v>10.6586</v>
      </c>
      <c r="C824" s="2">
        <f>RSI!I824</f>
        <v>42.239102229513399</v>
      </c>
      <c r="D824" s="2">
        <f>MACD!E824</f>
        <v>0.18897311231182634</v>
      </c>
      <c r="E824" s="2">
        <f>MACD!F824</f>
        <v>0.22591982820141016</v>
      </c>
      <c r="F824" s="2">
        <f>'Moving Avg'!D824</f>
        <v>10.489000000000001</v>
      </c>
      <c r="G824" s="2">
        <f>'Moving Avg'!F824</f>
        <v>10.740479999999998</v>
      </c>
      <c r="H824" s="2">
        <f>'Moving Avg'!G824</f>
        <v>11.109740000000002</v>
      </c>
      <c r="I824" s="2">
        <f>'Moving Avg'!H824</f>
        <v>12.591165499999995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</row>
    <row r="825" spans="1:12" ht="13.5" x14ac:dyDescent="0.25">
      <c r="A825" s="3">
        <f>RSI!A825</f>
        <v>43508</v>
      </c>
      <c r="B825" s="2">
        <f>RSI!B825</f>
        <v>10.6586</v>
      </c>
      <c r="C825" s="2">
        <f>RSI!I825</f>
        <v>42.239102229513399</v>
      </c>
      <c r="D825" s="2">
        <f>MACD!E825</f>
        <v>0.16137970405678281</v>
      </c>
      <c r="E825" s="2">
        <f>MACD!F825</f>
        <v>0.21301180337248471</v>
      </c>
      <c r="F825" s="2">
        <f>'Moving Avg'!D825</f>
        <v>10.5329</v>
      </c>
      <c r="G825" s="2">
        <f>'Moving Avg'!F825</f>
        <v>10.704549999999998</v>
      </c>
      <c r="H825" s="2">
        <f>'Moving Avg'!G825</f>
        <v>11.088382000000001</v>
      </c>
      <c r="I825" s="2">
        <f>'Moving Avg'!H825</f>
        <v>12.574747999999994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</row>
    <row r="826" spans="1:12" ht="13.5" x14ac:dyDescent="0.25">
      <c r="A826" s="3">
        <f>RSI!A826</f>
        <v>43509</v>
      </c>
      <c r="B826" s="2">
        <f>RSI!B826</f>
        <v>10.6586</v>
      </c>
      <c r="C826" s="2">
        <f>RSI!I826</f>
        <v>42.239102229513399</v>
      </c>
      <c r="D826" s="2">
        <f>MACD!E826</f>
        <v>0.12665404569107608</v>
      </c>
      <c r="E826" s="2">
        <f>MACD!F826</f>
        <v>0.195740251836203</v>
      </c>
      <c r="F826" s="2">
        <f>'Moving Avg'!D826</f>
        <v>10.5748</v>
      </c>
      <c r="G826" s="2">
        <f>'Moving Avg'!F826</f>
        <v>10.668619999999999</v>
      </c>
      <c r="H826" s="2">
        <f>'Moving Avg'!G826</f>
        <v>11.074009999999998</v>
      </c>
      <c r="I826" s="2">
        <f>'Moving Avg'!H826</f>
        <v>12.560027499999999</v>
      </c>
      <c r="J826" s="5" t="str">
        <f>OBV!F826</f>
        <v>BULLISH</v>
      </c>
      <c r="K826" s="5" t="str">
        <f>OBV!G826</f>
        <v>NEUTRAL</v>
      </c>
      <c r="L826" s="5" t="str">
        <f>OBV!H826</f>
        <v>CONFIRMED BULLISH</v>
      </c>
    </row>
    <row r="827" spans="1:12" ht="13.5" x14ac:dyDescent="0.25">
      <c r="A827" s="3">
        <f>RSI!A827</f>
        <v>43510</v>
      </c>
      <c r="B827" s="2">
        <f>RSI!B827</f>
        <v>10.1896</v>
      </c>
      <c r="C827" s="2">
        <f>RSI!I827</f>
        <v>28.2142743891756</v>
      </c>
      <c r="D827" s="2">
        <f>MACD!E827</f>
        <v>9.7550990895252099E-2</v>
      </c>
      <c r="E827" s="2">
        <f>MACD!F827</f>
        <v>0.17610239964801283</v>
      </c>
      <c r="F827" s="2">
        <f>'Moving Avg'!D827</f>
        <v>10.5229</v>
      </c>
      <c r="G827" s="2">
        <f>'Moving Avg'!F827</f>
        <v>10.628699999999998</v>
      </c>
      <c r="H827" s="2">
        <f>'Moving Avg'!G827</f>
        <v>11.050257999999999</v>
      </c>
      <c r="I827" s="2">
        <f>'Moving Avg'!H827</f>
        <v>12.5431115</v>
      </c>
      <c r="J827" s="5" t="str">
        <f>OBV!F827</f>
        <v>BULLISH</v>
      </c>
      <c r="K827" s="5" t="str">
        <f>OBV!G827</f>
        <v>NEUTRAL</v>
      </c>
      <c r="L827" s="5" t="str">
        <f>OBV!H827</f>
        <v>BULLISH DIVERGENCE</v>
      </c>
    </row>
    <row r="828" spans="1:12" ht="13.5" x14ac:dyDescent="0.25">
      <c r="A828" s="3">
        <f>RSI!A828</f>
        <v>43511</v>
      </c>
      <c r="B828" s="2">
        <f>RSI!B828</f>
        <v>10.179600000000001</v>
      </c>
      <c r="C828" s="2">
        <f>RSI!I828</f>
        <v>28.000790555230694</v>
      </c>
      <c r="D828" s="2">
        <f>MACD!E828</f>
        <v>3.7298728694590721E-2</v>
      </c>
      <c r="E828" s="2">
        <f>MACD!F828</f>
        <v>0.14834166545732841</v>
      </c>
      <c r="F828" s="2">
        <f>'Moving Avg'!D828</f>
        <v>10.468999999999999</v>
      </c>
      <c r="G828" s="2">
        <f>'Moving Avg'!F828</f>
        <v>10.588779999999998</v>
      </c>
      <c r="H828" s="2">
        <f>'Moving Avg'!G828</f>
        <v>11.025905999999999</v>
      </c>
      <c r="I828" s="2">
        <f>'Moving Avg'!H828</f>
        <v>12.5262455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</row>
    <row r="829" spans="1:12" ht="13.5" x14ac:dyDescent="0.25">
      <c r="A829" s="3">
        <f>RSI!A829</f>
        <v>43514</v>
      </c>
      <c r="B829" s="2">
        <f>RSI!B829</f>
        <v>9.8802000000000003</v>
      </c>
      <c r="C829" s="2">
        <f>RSI!I829</f>
        <v>22.509255927058746</v>
      </c>
      <c r="D829" s="2">
        <f>MACD!E829</f>
        <v>5.1768338324331253E-2</v>
      </c>
      <c r="E829" s="2">
        <f>MACD!F829</f>
        <v>0.12902700003072898</v>
      </c>
      <c r="F829" s="2">
        <f>'Moving Avg'!D829</f>
        <v>10.313320000000001</v>
      </c>
      <c r="G829" s="2">
        <f>'Moving Avg'!F829</f>
        <v>10.53439</v>
      </c>
      <c r="H829" s="2">
        <f>'Moving Avg'!G829</f>
        <v>10.995566000000002</v>
      </c>
      <c r="I829" s="2">
        <f>'Moving Avg'!H829</f>
        <v>12.507882500000001</v>
      </c>
      <c r="J829" s="5" t="str">
        <f>OBV!F829</f>
        <v>BEARISH</v>
      </c>
      <c r="K829" s="5" t="str">
        <f>OBV!G829</f>
        <v>STRONG</v>
      </c>
      <c r="L829" s="5" t="str">
        <f>OBV!H829</f>
        <v>CONFIRMED BEARISH</v>
      </c>
    </row>
    <row r="830" spans="1:12" ht="13.5" x14ac:dyDescent="0.25">
      <c r="A830" s="3">
        <f>RSI!A830</f>
        <v>43515</v>
      </c>
      <c r="B830" s="2">
        <f>RSI!B830</f>
        <v>9.5808</v>
      </c>
      <c r="C830" s="2">
        <f>RSI!I830</f>
        <v>18.584154198256442</v>
      </c>
      <c r="D830" s="2">
        <f>MACD!E830</f>
        <v>9.1061983039093519E-2</v>
      </c>
      <c r="E830" s="2">
        <f>MACD!F830</f>
        <v>0.1214339966324019</v>
      </c>
      <c r="F830" s="2">
        <f>'Moving Avg'!D830</f>
        <v>10.097759999999999</v>
      </c>
      <c r="G830" s="2">
        <f>'Moving Avg'!F830</f>
        <v>10.465030000000002</v>
      </c>
      <c r="H830" s="2">
        <f>'Moving Avg'!G830</f>
        <v>10.959237999999997</v>
      </c>
      <c r="I830" s="2">
        <f>'Moving Avg'!H830</f>
        <v>12.488421499999999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</row>
    <row r="831" spans="1:12" ht="13.5" x14ac:dyDescent="0.25">
      <c r="A831" s="3">
        <f>RSI!A831</f>
        <v>43516</v>
      </c>
      <c r="B831" s="2">
        <f>RSI!B831</f>
        <v>9.5808</v>
      </c>
      <c r="C831" s="2">
        <f>RSI!I831</f>
        <v>18.584154198256442</v>
      </c>
      <c r="D831" s="2">
        <f>MACD!E831</f>
        <v>0.13212951684081098</v>
      </c>
      <c r="E831" s="2">
        <f>MACD!F831</f>
        <v>0.12357310067408372</v>
      </c>
      <c r="F831" s="2">
        <f>'Moving Avg'!D831</f>
        <v>9.882200000000001</v>
      </c>
      <c r="G831" s="2">
        <f>'Moving Avg'!F831</f>
        <v>10.395670000000001</v>
      </c>
      <c r="H831" s="2">
        <f>'Moving Avg'!G831</f>
        <v>10.922909999999996</v>
      </c>
      <c r="I831" s="2">
        <f>'Moving Avg'!H831</f>
        <v>12.466964500000001</v>
      </c>
      <c r="J831" s="5" t="str">
        <f>OBV!F831</f>
        <v>BEARISH</v>
      </c>
      <c r="K831" s="5" t="str">
        <f>OBV!G831</f>
        <v>STRONG</v>
      </c>
      <c r="L831" s="5" t="str">
        <f>OBV!H831</f>
        <v>CONFIRMED BEARISH</v>
      </c>
    </row>
    <row r="832" spans="1:12" ht="13.5" x14ac:dyDescent="0.25">
      <c r="A832" s="3">
        <f>RSI!A832</f>
        <v>43517</v>
      </c>
      <c r="B832" s="2">
        <f>RSI!B832</f>
        <v>9.3013999999999992</v>
      </c>
      <c r="C832" s="2">
        <f>RSI!I832</f>
        <v>15.633662010497076</v>
      </c>
      <c r="D832" s="2">
        <f>MACD!E832</f>
        <v>0.19339063857331595</v>
      </c>
      <c r="E832" s="2">
        <f>MACD!F832</f>
        <v>0.13753660825393019</v>
      </c>
      <c r="F832" s="2">
        <f>'Moving Avg'!D832</f>
        <v>9.7045600000000007</v>
      </c>
      <c r="G832" s="2">
        <f>'Moving Avg'!F832</f>
        <v>10.322820000000004</v>
      </c>
      <c r="H832" s="2">
        <f>'Moving Avg'!G832</f>
        <v>10.880993999999996</v>
      </c>
      <c r="I832" s="2">
        <f>'Moving Avg'!H832</f>
        <v>12.444110499999999</v>
      </c>
      <c r="J832" s="5" t="str">
        <f>OBV!F832</f>
        <v>BEARISH</v>
      </c>
      <c r="K832" s="5" t="str">
        <f>OBV!G832</f>
        <v>STRONG</v>
      </c>
      <c r="L832" s="5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9.5708000000000002</v>
      </c>
      <c r="C833" s="2">
        <f>RSI!I833</f>
        <v>27.573655920960377</v>
      </c>
      <c r="D833" s="2">
        <f>MACD!E833</f>
        <v>0.23230700872188059</v>
      </c>
      <c r="E833" s="2">
        <f>MACD!F833</f>
        <v>0.15649068834752028</v>
      </c>
      <c r="F833" s="2">
        <f>'Moving Avg'!D833</f>
        <v>9.5827999999999989</v>
      </c>
      <c r="G833" s="2">
        <f>'Moving Avg'!F833</f>
        <v>10.263440000000001</v>
      </c>
      <c r="H833" s="2">
        <f>'Moving Avg'!G833</f>
        <v>10.851253999999997</v>
      </c>
      <c r="I833" s="2">
        <f>'Moving Avg'!H833</f>
        <v>12.424599499999999</v>
      </c>
      <c r="J833" s="5" t="str">
        <f>OBV!F833</f>
        <v>BEARISH</v>
      </c>
      <c r="K833" s="5" t="str">
        <f>OBV!G833</f>
        <v>STRONG</v>
      </c>
      <c r="L833" s="5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9.8503000000000007</v>
      </c>
      <c r="C834" s="2">
        <f>RSI!I834</f>
        <v>37.462476360156096</v>
      </c>
      <c r="D834" s="2">
        <f>MACD!E834</f>
        <v>0.28168585133147417</v>
      </c>
      <c r="E834" s="2">
        <f>MACD!F834</f>
        <v>0.18152972094431108</v>
      </c>
      <c r="F834" s="2">
        <f>'Moving Avg'!D834</f>
        <v>9.5768200000000014</v>
      </c>
      <c r="G834" s="2">
        <f>'Moving Avg'!F834</f>
        <v>10.218530000000001</v>
      </c>
      <c r="H834" s="2">
        <f>'Moving Avg'!G834</f>
        <v>10.822711999999994</v>
      </c>
      <c r="I834" s="2">
        <f>'Moving Avg'!H834</f>
        <v>12.403991000000001</v>
      </c>
      <c r="J834" s="5" t="str">
        <f>OBV!F834</f>
        <v>BEARISH</v>
      </c>
      <c r="K834" s="5" t="str">
        <f>OBV!G834</f>
        <v>STRONG</v>
      </c>
      <c r="L834" s="5" t="str">
        <f>OBV!H834</f>
        <v>CONFIRMED BEARISH</v>
      </c>
    </row>
    <row r="835" spans="1:12" ht="13.5" x14ac:dyDescent="0.25">
      <c r="A835" s="3">
        <f>RSI!A835</f>
        <v>43522</v>
      </c>
      <c r="B835" s="2">
        <f>RSI!B835</f>
        <v>9.8702000000000005</v>
      </c>
      <c r="C835" s="2">
        <f>RSI!I835</f>
        <v>38.110396641378927</v>
      </c>
      <c r="D835" s="2">
        <f>MACD!E835</f>
        <v>0.32490020549760423</v>
      </c>
      <c r="E835" s="2">
        <f>MACD!F835</f>
        <v>0.21020381785496972</v>
      </c>
      <c r="F835" s="2">
        <f>'Moving Avg'!D835</f>
        <v>9.6346999999999987</v>
      </c>
      <c r="G835" s="2">
        <f>'Moving Avg'!F835</f>
        <v>10.174615000000003</v>
      </c>
      <c r="H835" s="2">
        <f>'Moving Avg'!G835</f>
        <v>10.794567999999996</v>
      </c>
      <c r="I835" s="2">
        <f>'Moving Avg'!H835</f>
        <v>12.385478000000001</v>
      </c>
      <c r="J835" s="5" t="str">
        <f>OBV!F835</f>
        <v>BULLISH</v>
      </c>
      <c r="K835" s="5" t="str">
        <f>OBV!G835</f>
        <v>NEUTRAL</v>
      </c>
      <c r="L835" s="5" t="str">
        <f>OBV!H835</f>
        <v>CONFIRMED BULLISH</v>
      </c>
    </row>
    <row r="836" spans="1:12" ht="13.5" x14ac:dyDescent="0.25">
      <c r="A836" s="3">
        <f>RSI!A836</f>
        <v>43523</v>
      </c>
      <c r="B836" s="2">
        <f>RSI!B836</f>
        <v>9.8702000000000005</v>
      </c>
      <c r="C836" s="2">
        <f>RSI!I836</f>
        <v>38.110396641378927</v>
      </c>
      <c r="D836" s="2">
        <f>MACD!E836</f>
        <v>0.36403965442551112</v>
      </c>
      <c r="E836" s="2">
        <f>MACD!F836</f>
        <v>0.240970985169078</v>
      </c>
      <c r="F836" s="2">
        <f>'Moving Avg'!D836</f>
        <v>9.6925800000000013</v>
      </c>
      <c r="G836" s="2">
        <f>'Moving Avg'!F836</f>
        <v>10.134695000000004</v>
      </c>
      <c r="H836" s="2">
        <f>'Moving Avg'!G836</f>
        <v>10.766423999999997</v>
      </c>
      <c r="I836" s="2">
        <f>'Moving Avg'!H836</f>
        <v>12.3688115</v>
      </c>
      <c r="J836" s="5" t="str">
        <f>OBV!F836</f>
        <v>BULLISH</v>
      </c>
      <c r="K836" s="5" t="str">
        <f>OBV!G836</f>
        <v>NEUTRAL</v>
      </c>
      <c r="L836" s="5" t="str">
        <f>OBV!H836</f>
        <v>CONFIRMED BULLISH</v>
      </c>
    </row>
    <row r="837" spans="1:12" ht="13.5" x14ac:dyDescent="0.25">
      <c r="A837" s="3">
        <f>RSI!A837</f>
        <v>43524</v>
      </c>
      <c r="B837" s="2">
        <f>RSI!B837</f>
        <v>9.8702000000000005</v>
      </c>
      <c r="C837" s="2">
        <f>RSI!I837</f>
        <v>38.110396641378927</v>
      </c>
      <c r="D837" s="2">
        <f>MACD!E837</f>
        <v>0.32738663401944912</v>
      </c>
      <c r="E837" s="2">
        <f>MACD!F837</f>
        <v>0.25825411493915224</v>
      </c>
      <c r="F837" s="2">
        <f>'Moving Avg'!D837</f>
        <v>9.8063400000000005</v>
      </c>
      <c r="G837" s="2">
        <f>'Moving Avg'!F837</f>
        <v>10.106250000000005</v>
      </c>
      <c r="H837" s="2">
        <f>'Moving Avg'!G837</f>
        <v>10.738279999999998</v>
      </c>
      <c r="I837" s="2">
        <f>'Moving Avg'!H837</f>
        <v>12.348252499999999</v>
      </c>
      <c r="J837" s="5" t="str">
        <f>OBV!F837</f>
        <v>BULLISH</v>
      </c>
      <c r="K837" s="5" t="str">
        <f>OBV!G837</f>
        <v>NEUTRAL</v>
      </c>
      <c r="L837" s="5" t="str">
        <f>OBV!H837</f>
        <v>CONFIRMED BULLISH</v>
      </c>
    </row>
    <row r="838" spans="1:12" ht="13.5" x14ac:dyDescent="0.25">
      <c r="A838" s="3">
        <f>RSI!A838</f>
        <v>43525</v>
      </c>
      <c r="B838" s="2">
        <f>RSI!B838</f>
        <v>9.8702000000000005</v>
      </c>
      <c r="C838" s="2">
        <f>RSI!I838</f>
        <v>38.110396641378927</v>
      </c>
      <c r="D838" s="2">
        <f>MACD!E838</f>
        <v>0.29704040282929434</v>
      </c>
      <c r="E838" s="2">
        <f>MACD!F838</f>
        <v>0.26601137251718066</v>
      </c>
      <c r="F838" s="2">
        <f>'Moving Avg'!D838</f>
        <v>9.866220000000002</v>
      </c>
      <c r="G838" s="2">
        <f>'Moving Avg'!F838</f>
        <v>10.090780000000002</v>
      </c>
      <c r="H838" s="2">
        <f>'Moving Avg'!G838</f>
        <v>10.710135999999995</v>
      </c>
      <c r="I838" s="2">
        <f>'Moving Avg'!H838</f>
        <v>12.327693500000001</v>
      </c>
      <c r="J838" s="5" t="str">
        <f>OBV!F838</f>
        <v>BULLISH</v>
      </c>
      <c r="K838" s="5" t="str">
        <f>OBV!G838</f>
        <v>NEUTRAL</v>
      </c>
      <c r="L838" s="5" t="str">
        <f>OBV!H838</f>
        <v>CONFIRMED BULLISH</v>
      </c>
    </row>
    <row r="839" spans="1:12" ht="13.5" x14ac:dyDescent="0.25">
      <c r="A839" s="3">
        <f>RSI!A839</f>
        <v>43528</v>
      </c>
      <c r="B839" s="2">
        <f>RSI!B839</f>
        <v>9.8702000000000005</v>
      </c>
      <c r="C839" s="2">
        <f>RSI!I839</f>
        <v>38.110396641378927</v>
      </c>
      <c r="D839" s="2">
        <f>MACD!E839</f>
        <v>0.22734417722071854</v>
      </c>
      <c r="E839" s="2">
        <f>MACD!F839</f>
        <v>0.25827793345788824</v>
      </c>
      <c r="F839" s="2">
        <f>'Moving Avg'!D839</f>
        <v>9.8702000000000005</v>
      </c>
      <c r="G839" s="2">
        <f>'Moving Avg'!F839</f>
        <v>10.062335000000003</v>
      </c>
      <c r="H839" s="2">
        <f>'Moving Avg'!G839</f>
        <v>10.681991999999996</v>
      </c>
      <c r="I839" s="2">
        <f>'Moving Avg'!H839</f>
        <v>12.305388000000001</v>
      </c>
      <c r="J839" s="5" t="str">
        <f>OBV!F839</f>
        <v>BULLISH</v>
      </c>
      <c r="K839" s="5" t="str">
        <f>OBV!G839</f>
        <v>NEUTRAL</v>
      </c>
      <c r="L839" s="5" t="str">
        <f>OBV!H839</f>
        <v>CONFIRMED BULLISH</v>
      </c>
    </row>
    <row r="840" spans="1:12" ht="13.5" x14ac:dyDescent="0.25">
      <c r="A840" s="3">
        <f>RSI!A840</f>
        <v>43529</v>
      </c>
      <c r="B840" s="2">
        <f>RSI!B840</f>
        <v>9.8702000000000005</v>
      </c>
      <c r="C840" s="2">
        <f>RSI!I840</f>
        <v>38.110396641378927</v>
      </c>
      <c r="D840" s="2">
        <f>MACD!E840</f>
        <v>0.12420047707473358</v>
      </c>
      <c r="E840" s="2">
        <f>MACD!F840</f>
        <v>0.23146244218125733</v>
      </c>
      <c r="F840" s="2">
        <f>'Moving Avg'!D840</f>
        <v>9.8702000000000005</v>
      </c>
      <c r="G840" s="2">
        <f>'Moving Avg'!F840</f>
        <v>10.033890000000003</v>
      </c>
      <c r="H840" s="2">
        <f>'Moving Avg'!G840</f>
        <v>10.653847999999996</v>
      </c>
      <c r="I840" s="2">
        <f>'Moving Avg'!H840</f>
        <v>12.282932999999998</v>
      </c>
      <c r="J840" s="5" t="str">
        <f>OBV!F840</f>
        <v>NEUTRAL</v>
      </c>
      <c r="K840" s="5" t="str">
        <f>OBV!G840</f>
        <v>NEUTRAL</v>
      </c>
      <c r="L840" s="5" t="str">
        <f>OBV!H840</f>
        <v>NEUTRAL</v>
      </c>
    </row>
    <row r="841" spans="1:12" ht="13.5" x14ac:dyDescent="0.25">
      <c r="A841" s="3">
        <f>RSI!A841</f>
        <v>43530</v>
      </c>
      <c r="B841" s="2">
        <f>RSI!B841</f>
        <v>9.8702000000000005</v>
      </c>
      <c r="C841" s="2">
        <f>RSI!I841</f>
        <v>38.110396641378927</v>
      </c>
      <c r="D841" s="2">
        <f>MACD!E841</f>
        <v>3.8676490042126588E-2</v>
      </c>
      <c r="E841" s="2">
        <f>MACD!F841</f>
        <v>0.19290525175343121</v>
      </c>
      <c r="F841" s="2">
        <f>'Moving Avg'!D841</f>
        <v>9.8702000000000005</v>
      </c>
      <c r="G841" s="2">
        <f>'Moving Avg'!F841</f>
        <v>10.004945000000003</v>
      </c>
      <c r="H841" s="2">
        <f>'Moving Avg'!G841</f>
        <v>10.625703999999995</v>
      </c>
      <c r="I841" s="2">
        <f>'Moving Avg'!H841</f>
        <v>12.260477999999999</v>
      </c>
      <c r="J841" s="5" t="str">
        <f>OBV!F841</f>
        <v>NEUTRAL</v>
      </c>
      <c r="K841" s="5" t="str">
        <f>OBV!G841</f>
        <v>NEUTRAL</v>
      </c>
      <c r="L841" s="5" t="str">
        <f>OBV!H841</f>
        <v>NEUTRAL</v>
      </c>
    </row>
    <row r="842" spans="1:12" ht="13.5" x14ac:dyDescent="0.25">
      <c r="A842" s="3">
        <f>RSI!A842</f>
        <v>43531</v>
      </c>
      <c r="B842" s="2">
        <f>RSI!B842</f>
        <v>10.169600000000001</v>
      </c>
      <c r="C842" s="2">
        <f>RSI!I842</f>
        <v>50.953744695458738</v>
      </c>
      <c r="D842" s="2">
        <f>MACD!E842</f>
        <v>-9.7230639285895037E-2</v>
      </c>
      <c r="E842" s="2">
        <f>MACD!F842</f>
        <v>0.13487807354556597</v>
      </c>
      <c r="F842" s="2">
        <f>'Moving Avg'!D842</f>
        <v>9.9300800000000002</v>
      </c>
      <c r="G842" s="2">
        <f>'Moving Avg'!F842</f>
        <v>9.9909700000000043</v>
      </c>
      <c r="H842" s="2">
        <f>'Moving Avg'!G842</f>
        <v>10.603547999999996</v>
      </c>
      <c r="I842" s="2">
        <f>'Moving Avg'!H842</f>
        <v>12.237424000000001</v>
      </c>
      <c r="J842" s="5" t="str">
        <f>OBV!F842</f>
        <v>BULLISH</v>
      </c>
      <c r="K842" s="5" t="str">
        <f>OBV!G842</f>
        <v>WEAK</v>
      </c>
      <c r="L842" s="5" t="str">
        <f>OBV!H842</f>
        <v>CONFIRMED BULLISH</v>
      </c>
    </row>
    <row r="843" spans="1:12" ht="13.5" x14ac:dyDescent="0.25">
      <c r="A843" s="3">
        <f>RSI!A843</f>
        <v>43532</v>
      </c>
      <c r="B843" s="2">
        <f>RSI!B843</f>
        <v>10.7784</v>
      </c>
      <c r="C843" s="2">
        <f>RSI!I843</f>
        <v>66.27804922721117</v>
      </c>
      <c r="D843" s="2">
        <f>MACD!E843</f>
        <v>-0.21614670198692743</v>
      </c>
      <c r="E843" s="2">
        <f>MACD!F843</f>
        <v>6.4673118439067284E-2</v>
      </c>
      <c r="F843" s="2">
        <f>'Moving Avg'!D843</f>
        <v>10.11172</v>
      </c>
      <c r="G843" s="2">
        <f>'Moving Avg'!F843</f>
        <v>10.007435000000005</v>
      </c>
      <c r="H843" s="2">
        <f>'Moving Avg'!G843</f>
        <v>10.600154</v>
      </c>
      <c r="I843" s="2">
        <f>'Moving Avg'!H843</f>
        <v>12.217414000000002</v>
      </c>
      <c r="J843" s="5" t="str">
        <f>OBV!F843</f>
        <v>BULLISH</v>
      </c>
      <c r="K843" s="5" t="str">
        <f>OBV!G843</f>
        <v>WEAK</v>
      </c>
      <c r="L843" s="5" t="str">
        <f>OBV!H843</f>
        <v>CONFIRMED BULLISH</v>
      </c>
    </row>
    <row r="844" spans="1:12" ht="13.5" x14ac:dyDescent="0.25">
      <c r="A844" s="3">
        <f>RSI!A844</f>
        <v>43535</v>
      </c>
      <c r="B844" s="2">
        <f>RSI!B844</f>
        <v>10.2994</v>
      </c>
      <c r="C844" s="2">
        <f>RSI!I844</f>
        <v>52.404462753986273</v>
      </c>
      <c r="D844" s="2">
        <f>MACD!E844</f>
        <v>-0.24213168898076098</v>
      </c>
      <c r="E844" s="2">
        <f>MACD!F844</f>
        <v>3.3121569551016333E-3</v>
      </c>
      <c r="F844" s="2">
        <f>'Moving Avg'!D844</f>
        <v>10.197559999999999</v>
      </c>
      <c r="G844" s="2">
        <f>'Moving Avg'!F844</f>
        <v>9.9894750000000023</v>
      </c>
      <c r="H844" s="2">
        <f>'Moving Avg'!G844</f>
        <v>10.581591999999999</v>
      </c>
      <c r="I844" s="2">
        <f>'Moving Avg'!H844</f>
        <v>12.195009000000001</v>
      </c>
      <c r="J844" s="5" t="str">
        <f>OBV!F844</f>
        <v>BULLISH</v>
      </c>
      <c r="K844" s="5" t="str">
        <f>OBV!G844</f>
        <v>WEAK</v>
      </c>
      <c r="L844" s="5" t="str">
        <f>OBV!H844</f>
        <v>CONFIRMED BULLISH</v>
      </c>
    </row>
    <row r="845" spans="1:12" ht="13.5" x14ac:dyDescent="0.25">
      <c r="A845" s="3">
        <f>RSI!A845</f>
        <v>43536</v>
      </c>
      <c r="B845" s="2">
        <f>RSI!B845</f>
        <v>10.2994</v>
      </c>
      <c r="C845" s="2">
        <f>RSI!I845</f>
        <v>52.404462753986273</v>
      </c>
      <c r="D845" s="2">
        <f>MACD!E845</f>
        <v>-0.26178737179381351</v>
      </c>
      <c r="E845" s="2">
        <f>MACD!F845</f>
        <v>-4.9707748794681393E-2</v>
      </c>
      <c r="F845" s="2">
        <f>'Moving Avg'!D845</f>
        <v>10.283399999999999</v>
      </c>
      <c r="G845" s="2">
        <f>'Moving Avg'!F845</f>
        <v>9.9715150000000001</v>
      </c>
      <c r="H845" s="2">
        <f>'Moving Avg'!G845</f>
        <v>10.563029999999999</v>
      </c>
      <c r="I845" s="2">
        <f>'Moving Avg'!H845</f>
        <v>12.172604</v>
      </c>
      <c r="J845" s="5" t="str">
        <f>OBV!F845</f>
        <v>BULLISH</v>
      </c>
      <c r="K845" s="5" t="str">
        <f>OBV!G845</f>
        <v>WEAK</v>
      </c>
      <c r="L845" s="5" t="str">
        <f>OBV!H845</f>
        <v>CONFIRMED BULLISH</v>
      </c>
    </row>
    <row r="846" spans="1:12" ht="13.5" x14ac:dyDescent="0.25">
      <c r="A846" s="3">
        <f>RSI!A846</f>
        <v>43537</v>
      </c>
      <c r="B846" s="2">
        <f>RSI!B846</f>
        <v>10.2994</v>
      </c>
      <c r="C846" s="2">
        <f>RSI!I846</f>
        <v>52.404462753986273</v>
      </c>
      <c r="D846" s="2">
        <f>MACD!E846</f>
        <v>-0.27909495950439478</v>
      </c>
      <c r="E846" s="2">
        <f>MACD!F846</f>
        <v>-9.558519093662407E-2</v>
      </c>
      <c r="F846" s="2">
        <f>'Moving Avg'!D846</f>
        <v>10.36924</v>
      </c>
      <c r="G846" s="2">
        <f>'Moving Avg'!F846</f>
        <v>9.9535549999999997</v>
      </c>
      <c r="H846" s="2">
        <f>'Moving Avg'!G846</f>
        <v>10.544468</v>
      </c>
      <c r="I846" s="2">
        <f>'Moving Avg'!H846</f>
        <v>12.150198999999997</v>
      </c>
      <c r="J846" s="5" t="str">
        <f>OBV!F846</f>
        <v>BULLISH</v>
      </c>
      <c r="K846" s="5" t="str">
        <f>OBV!G846</f>
        <v>WEAK</v>
      </c>
      <c r="L846" s="5" t="str">
        <f>OBV!H846</f>
        <v>CONFIRMED BULLISH</v>
      </c>
    </row>
    <row r="847" spans="1:12" ht="13.5" x14ac:dyDescent="0.25">
      <c r="A847" s="3">
        <f>RSI!A847</f>
        <v>43538</v>
      </c>
      <c r="B847" s="2">
        <f>RSI!B847</f>
        <v>10.2994</v>
      </c>
      <c r="C847" s="2">
        <f>RSI!I847</f>
        <v>52.404462753986273</v>
      </c>
      <c r="D847" s="2">
        <f>MACD!E847</f>
        <v>-0.29436563409810645</v>
      </c>
      <c r="E847" s="2">
        <f>MACD!F847</f>
        <v>-0.13534127956892056</v>
      </c>
      <c r="F847" s="2">
        <f>'Moving Avg'!D847</f>
        <v>10.395199999999999</v>
      </c>
      <c r="G847" s="2">
        <f>'Moving Avg'!F847</f>
        <v>9.9590449999999979</v>
      </c>
      <c r="H847" s="2">
        <f>'Moving Avg'!G847</f>
        <v>10.519319999999999</v>
      </c>
      <c r="I847" s="2">
        <f>'Moving Avg'!H847</f>
        <v>12.129989499999999</v>
      </c>
      <c r="J847" s="5" t="str">
        <f>OBV!F847</f>
        <v>NEUTRAL</v>
      </c>
      <c r="K847" s="5" t="str">
        <f>OBV!G847</f>
        <v>NEUTRAL</v>
      </c>
      <c r="L847" s="5" t="str">
        <f>OBV!H847</f>
        <v>NEUTRAL</v>
      </c>
    </row>
    <row r="848" spans="1:12" ht="13.5" x14ac:dyDescent="0.25">
      <c r="A848" s="3">
        <f>RSI!A848</f>
        <v>43539</v>
      </c>
      <c r="B848" s="2">
        <f>RSI!B848</f>
        <v>9.8402999999999992</v>
      </c>
      <c r="C848" s="2">
        <f>RSI!I848</f>
        <v>41.26808695281575</v>
      </c>
      <c r="D848" s="2">
        <f>MACD!E848</f>
        <v>-0.27385900440260436</v>
      </c>
      <c r="E848" s="2">
        <f>MACD!F848</f>
        <v>-0.16304482453565733</v>
      </c>
      <c r="F848" s="2">
        <f>'Moving Avg'!D848</f>
        <v>10.20758</v>
      </c>
      <c r="G848" s="2">
        <f>'Moving Avg'!F848</f>
        <v>9.9420799999999954</v>
      </c>
      <c r="H848" s="2">
        <f>'Moving Avg'!G848</f>
        <v>10.485187999999999</v>
      </c>
      <c r="I848" s="2">
        <f>'Moving Avg'!H848</f>
        <v>12.107484499999998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</row>
    <row r="849" spans="1:12" ht="13.5" x14ac:dyDescent="0.25">
      <c r="A849" s="3">
        <f>RSI!A849</f>
        <v>43542</v>
      </c>
      <c r="B849" s="2">
        <f>RSI!B849</f>
        <v>9.4511000000000003</v>
      </c>
      <c r="C849" s="2">
        <f>RSI!I849</f>
        <v>34.562575294609175</v>
      </c>
      <c r="D849" s="2">
        <f>MACD!E849</f>
        <v>-0.22550128593002761</v>
      </c>
      <c r="E849" s="2">
        <f>MACD!F849</f>
        <v>-0.17553611681453138</v>
      </c>
      <c r="F849" s="2">
        <f>'Moving Avg'!D849</f>
        <v>10.03792</v>
      </c>
      <c r="G849" s="2">
        <f>'Moving Avg'!F849</f>
        <v>9.9206249999999976</v>
      </c>
      <c r="H849" s="2">
        <f>'Moving Avg'!G849</f>
        <v>10.443671999999999</v>
      </c>
      <c r="I849" s="2">
        <f>'Moving Avg'!H849</f>
        <v>12.083033499999997</v>
      </c>
      <c r="J849" s="5" t="str">
        <f>OBV!F849</f>
        <v>BEARISH</v>
      </c>
      <c r="K849" s="5" t="str">
        <f>OBV!G849</f>
        <v>STRONG</v>
      </c>
      <c r="L849" s="5" t="str">
        <f>OBV!H849</f>
        <v>CONFIRMED BEARISH</v>
      </c>
    </row>
    <row r="850" spans="1:12" ht="13.5" x14ac:dyDescent="0.25">
      <c r="A850" s="3">
        <f>RSI!A850</f>
        <v>43543</v>
      </c>
      <c r="B850" s="2">
        <f>RSI!B850</f>
        <v>9.4511000000000003</v>
      </c>
      <c r="C850" s="2">
        <f>RSI!I850</f>
        <v>34.562575294609175</v>
      </c>
      <c r="D850" s="2">
        <f>MACD!E850</f>
        <v>-0.18026830096228252</v>
      </c>
      <c r="E850" s="2">
        <f>MACD!F850</f>
        <v>-0.17648255364408161</v>
      </c>
      <c r="F850" s="2">
        <f>'Moving Avg'!D850</f>
        <v>9.8682600000000011</v>
      </c>
      <c r="G850" s="2">
        <f>'Moving Avg'!F850</f>
        <v>9.914139999999998</v>
      </c>
      <c r="H850" s="2">
        <f>'Moving Avg'!G850</f>
        <v>10.402156</v>
      </c>
      <c r="I850" s="2">
        <f>'Moving Avg'!H850</f>
        <v>12.061676499999994</v>
      </c>
      <c r="J850" s="5" t="str">
        <f>OBV!F850</f>
        <v>BEARISH</v>
      </c>
      <c r="K850" s="5" t="str">
        <f>OBV!G850</f>
        <v>STRONG</v>
      </c>
      <c r="L850" s="5" t="str">
        <f>OBV!H850</f>
        <v>CONFIRMED BEARISH</v>
      </c>
    </row>
    <row r="851" spans="1:12" ht="13.5" x14ac:dyDescent="0.25">
      <c r="A851" s="3">
        <f>RSI!A851</f>
        <v>43545</v>
      </c>
      <c r="B851" s="2">
        <f>RSI!B851</f>
        <v>9.6806000000000001</v>
      </c>
      <c r="C851" s="2">
        <f>RSI!I851</f>
        <v>41.106850986301254</v>
      </c>
      <c r="D851" s="2">
        <f>MACD!E851</f>
        <v>-0.15499894463755659</v>
      </c>
      <c r="E851" s="2">
        <f>MACD!F851</f>
        <v>-0.17218583184277661</v>
      </c>
      <c r="F851" s="2">
        <f>'Moving Avg'!D851</f>
        <v>9.7444999999999986</v>
      </c>
      <c r="G851" s="2">
        <f>'Moving Avg'!F851</f>
        <v>9.9191299999999973</v>
      </c>
      <c r="H851" s="2">
        <f>'Moving Avg'!G851</f>
        <v>10.366428000000001</v>
      </c>
      <c r="I851" s="2">
        <f>'Moving Avg'!H851</f>
        <v>12.038622499999997</v>
      </c>
      <c r="J851" s="5" t="str">
        <f>OBV!F851</f>
        <v>BEARISH</v>
      </c>
      <c r="K851" s="5" t="str">
        <f>OBV!G851</f>
        <v>STRONG</v>
      </c>
      <c r="L851" s="5" t="str">
        <f>OBV!H851</f>
        <v>CONFIRMED BEARISH</v>
      </c>
    </row>
    <row r="852" spans="1:12" ht="13.5" x14ac:dyDescent="0.25">
      <c r="A852" s="3">
        <f>RSI!A852</f>
        <v>43546</v>
      </c>
      <c r="B852" s="2">
        <f>RSI!B852</f>
        <v>9.6806000000000001</v>
      </c>
      <c r="C852" s="2">
        <f>RSI!I852</f>
        <v>41.106850986301254</v>
      </c>
      <c r="D852" s="2">
        <f>MACD!E852</f>
        <v>-8.5212423931430692E-2</v>
      </c>
      <c r="E852" s="2">
        <f>MACD!F852</f>
        <v>-0.15479115026050744</v>
      </c>
      <c r="F852" s="2">
        <f>'Moving Avg'!D852</f>
        <v>9.6207399999999996</v>
      </c>
      <c r="G852" s="2">
        <f>'Moving Avg'!F852</f>
        <v>9.938089999999999</v>
      </c>
      <c r="H852" s="2">
        <f>'Moving Avg'!G852</f>
        <v>10.330700000000002</v>
      </c>
      <c r="I852" s="2">
        <f>'Moving Avg'!H852</f>
        <v>12.016766499999996</v>
      </c>
      <c r="J852" s="5" t="str">
        <f>OBV!F852</f>
        <v>BEARISH</v>
      </c>
      <c r="K852" s="5" t="str">
        <f>OBV!G852</f>
        <v>STRONG</v>
      </c>
      <c r="L852" s="5" t="str">
        <f>OBV!H852</f>
        <v>CONFIRMED BEARISH</v>
      </c>
    </row>
    <row r="853" spans="1:12" ht="13.5" x14ac:dyDescent="0.25">
      <c r="A853" s="3">
        <f>RSI!A853</f>
        <v>43549</v>
      </c>
      <c r="B853" s="2">
        <f>RSI!B853</f>
        <v>9.6806000000000001</v>
      </c>
      <c r="C853" s="2">
        <f>RSI!I853</f>
        <v>41.106850986301254</v>
      </c>
      <c r="D853" s="2">
        <f>MACD!E853</f>
        <v>6.9668894843243123E-2</v>
      </c>
      <c r="E853" s="2">
        <f>MACD!F853</f>
        <v>-0.10989914123975733</v>
      </c>
      <c r="F853" s="2">
        <f>'Moving Avg'!D853</f>
        <v>9.5887999999999991</v>
      </c>
      <c r="G853" s="2">
        <f>'Moving Avg'!F853</f>
        <v>9.943579999999999</v>
      </c>
      <c r="H853" s="2">
        <f>'Moving Avg'!G853</f>
        <v>10.294972000000003</v>
      </c>
      <c r="I853" s="2">
        <f>'Moving Avg'!H853</f>
        <v>11.997005999999999</v>
      </c>
      <c r="J853" s="5" t="str">
        <f>OBV!F853</f>
        <v>BEARISH</v>
      </c>
      <c r="K853" s="5" t="str">
        <f>OBV!G853</f>
        <v>STRONG</v>
      </c>
      <c r="L853" s="5" t="str">
        <f>OBV!H853</f>
        <v>CONFIRMED BEARISH</v>
      </c>
    </row>
    <row r="854" spans="1:12" ht="13.5" x14ac:dyDescent="0.25">
      <c r="A854" s="3">
        <f>RSI!A854</f>
        <v>43550</v>
      </c>
      <c r="B854" s="2">
        <f>RSI!B854</f>
        <v>9.4511000000000003</v>
      </c>
      <c r="C854" s="2">
        <f>RSI!I854</f>
        <v>36.542419090670549</v>
      </c>
      <c r="D854" s="2">
        <f>MACD!E854</f>
        <v>0.14603894351464497</v>
      </c>
      <c r="E854" s="2">
        <f>MACD!F854</f>
        <v>-5.8711524288876882E-2</v>
      </c>
      <c r="F854" s="2">
        <f>'Moving Avg'!D854</f>
        <v>9.5888000000000009</v>
      </c>
      <c r="G854" s="2">
        <f>'Moving Avg'!F854</f>
        <v>9.9236200000000014</v>
      </c>
      <c r="H854" s="2">
        <f>'Moving Avg'!G854</f>
        <v>10.254654000000002</v>
      </c>
      <c r="I854" s="2">
        <f>'Moving Avg'!H854</f>
        <v>11.977395499999998</v>
      </c>
      <c r="J854" s="5" t="str">
        <f>OBV!F854</f>
        <v>BEARISH</v>
      </c>
      <c r="K854" s="5" t="str">
        <f>OBV!G854</f>
        <v>NEUTRAL</v>
      </c>
      <c r="L854" s="5" t="str">
        <f>OBV!H854</f>
        <v>NEUTRAL</v>
      </c>
    </row>
    <row r="855" spans="1:12" ht="13.5" x14ac:dyDescent="0.25">
      <c r="A855" s="3">
        <f>RSI!A855</f>
        <v>43551</v>
      </c>
      <c r="B855" s="2">
        <f>RSI!B855</f>
        <v>9.7304999999999993</v>
      </c>
      <c r="C855" s="2">
        <f>RSI!I855</f>
        <v>44.60657858255361</v>
      </c>
      <c r="D855" s="2">
        <f>MACD!E855</f>
        <v>0.19317970593793987</v>
      </c>
      <c r="E855" s="2">
        <f>MACD!F855</f>
        <v>-8.3332782435135283E-3</v>
      </c>
      <c r="F855" s="2">
        <f>'Moving Avg'!D855</f>
        <v>9.644680000000001</v>
      </c>
      <c r="G855" s="2">
        <f>'Moving Avg'!F855</f>
        <v>9.9166350000000012</v>
      </c>
      <c r="H855" s="2">
        <f>'Moving Avg'!G855</f>
        <v>10.221720000000003</v>
      </c>
      <c r="I855" s="2">
        <f>'Moving Avg'!H855</f>
        <v>11.959182000000004</v>
      </c>
      <c r="J855" s="5" t="str">
        <f>OBV!F855</f>
        <v>BEARISH</v>
      </c>
      <c r="K855" s="5" t="str">
        <f>OBV!G855</f>
        <v>NEUTRAL</v>
      </c>
      <c r="L855" s="5" t="str">
        <f>OBV!H855</f>
        <v>BEARISH DIVERGENCE</v>
      </c>
    </row>
    <row r="856" spans="1:12" ht="13.5" x14ac:dyDescent="0.25">
      <c r="A856" s="3">
        <f>RSI!A856</f>
        <v>43552</v>
      </c>
      <c r="B856" s="2">
        <f>RSI!B856</f>
        <v>9.7304999999999993</v>
      </c>
      <c r="C856" s="2">
        <f>RSI!I856</f>
        <v>44.606578582553617</v>
      </c>
      <c r="D856" s="2">
        <f>MACD!E856</f>
        <v>0.23439506446402092</v>
      </c>
      <c r="E856" s="2">
        <f>MACD!F856</f>
        <v>4.0212390297993367E-2</v>
      </c>
      <c r="F856" s="2">
        <f>'Moving Avg'!D856</f>
        <v>9.6546599999999998</v>
      </c>
      <c r="G856" s="2">
        <f>'Moving Avg'!F856</f>
        <v>9.9096500000000027</v>
      </c>
      <c r="H856" s="2">
        <f>'Moving Avg'!G856</f>
        <v>10.188786000000002</v>
      </c>
      <c r="I856" s="2">
        <f>'Moving Avg'!H856</f>
        <v>11.940968500000004</v>
      </c>
      <c r="J856" s="5" t="str">
        <f>OBV!F856</f>
        <v>BEARISH</v>
      </c>
      <c r="K856" s="5" t="str">
        <f>OBV!G856</f>
        <v>NEUTRAL</v>
      </c>
      <c r="L856" s="5" t="str">
        <f>OBV!H856</f>
        <v>BEARISH DIVERGENCE</v>
      </c>
    </row>
    <row r="857" spans="1:12" ht="13.5" x14ac:dyDescent="0.25">
      <c r="A857" s="3">
        <f>RSI!A857</f>
        <v>43553</v>
      </c>
      <c r="B857" s="2">
        <f>RSI!B857</f>
        <v>9.7304999999999993</v>
      </c>
      <c r="C857" s="2">
        <f>RSI!I857</f>
        <v>44.60657858255361</v>
      </c>
      <c r="D857" s="2">
        <f>MACD!E857</f>
        <v>0.27049832183386791</v>
      </c>
      <c r="E857" s="2">
        <f>MACD!F857</f>
        <v>8.6269576605168277E-2</v>
      </c>
      <c r="F857" s="2">
        <f>'Moving Avg'!D857</f>
        <v>9.6646400000000003</v>
      </c>
      <c r="G857" s="2">
        <f>'Moving Avg'!F857</f>
        <v>9.9026650000000025</v>
      </c>
      <c r="H857" s="2">
        <f>'Moving Avg'!G857</f>
        <v>10.163636000000002</v>
      </c>
      <c r="I857" s="2">
        <f>'Moving Avg'!H857</f>
        <v>11.924751000000006</v>
      </c>
      <c r="J857" s="5" t="str">
        <f>OBV!F857</f>
        <v>BEARISH</v>
      </c>
      <c r="K857" s="5" t="str">
        <f>OBV!G857</f>
        <v>NEUTRAL</v>
      </c>
      <c r="L857" s="5" t="str">
        <f>OBV!H857</f>
        <v>BEARISH DIVERGENCE</v>
      </c>
    </row>
    <row r="858" spans="1:12" ht="13.5" x14ac:dyDescent="0.25">
      <c r="A858" s="3">
        <f>RSI!A858</f>
        <v>43556</v>
      </c>
      <c r="B858" s="2">
        <f>RSI!B858</f>
        <v>9.7304999999999993</v>
      </c>
      <c r="C858" s="2">
        <f>RSI!I858</f>
        <v>44.60657858255361</v>
      </c>
      <c r="D858" s="2">
        <f>MACD!E858</f>
        <v>0.23155416938193696</v>
      </c>
      <c r="E858" s="2">
        <f>MACD!F858</f>
        <v>0.11532649516052201</v>
      </c>
      <c r="F858" s="2">
        <f>'Moving Avg'!D858</f>
        <v>9.6746200000000009</v>
      </c>
      <c r="G858" s="2">
        <f>'Moving Avg'!F858</f>
        <v>9.8956800000000023</v>
      </c>
      <c r="H858" s="2">
        <f>'Moving Avg'!G858</f>
        <v>10.138686000000002</v>
      </c>
      <c r="I858" s="2">
        <f>'Moving Avg'!H858</f>
        <v>11.909032500000006</v>
      </c>
      <c r="J858" s="5" t="str">
        <f>OBV!F858</f>
        <v>BEARISH</v>
      </c>
      <c r="K858" s="5" t="str">
        <f>OBV!G858</f>
        <v>NEUTRAL</v>
      </c>
      <c r="L858" s="5" t="str">
        <f>OBV!H858</f>
        <v>BEARISH DIVERGENCE</v>
      </c>
    </row>
    <row r="859" spans="1:12" ht="13.5" x14ac:dyDescent="0.25">
      <c r="A859" s="3">
        <f>RSI!A859</f>
        <v>43557</v>
      </c>
      <c r="B859" s="2">
        <f>RSI!B859</f>
        <v>9.6806000000000001</v>
      </c>
      <c r="C859" s="2">
        <f>RSI!I859</f>
        <v>43.285198113441638</v>
      </c>
      <c r="D859" s="2">
        <f>MACD!E859</f>
        <v>0.14347423034544704</v>
      </c>
      <c r="E859" s="2">
        <f>MACD!F859</f>
        <v>0.12095604219750702</v>
      </c>
      <c r="F859" s="2">
        <f>'Moving Avg'!D859</f>
        <v>9.7205199999999987</v>
      </c>
      <c r="G859" s="2">
        <f>'Moving Avg'!F859</f>
        <v>9.8862000000000005</v>
      </c>
      <c r="H859" s="2">
        <f>'Moving Avg'!G859</f>
        <v>10.112938000000003</v>
      </c>
      <c r="I859" s="2">
        <f>'Moving Avg'!H859</f>
        <v>11.893114500000006</v>
      </c>
      <c r="J859" s="5" t="str">
        <f>OBV!F859</f>
        <v>BEARISH</v>
      </c>
      <c r="K859" s="5" t="str">
        <f>OBV!G859</f>
        <v>NEUTRAL</v>
      </c>
      <c r="L859" s="5" t="str">
        <f>OBV!H859</f>
        <v>BEARISH DIVERGENCE</v>
      </c>
    </row>
    <row r="860" spans="1:12" ht="13.5" x14ac:dyDescent="0.25">
      <c r="A860" s="3">
        <f>RSI!A860</f>
        <v>43558</v>
      </c>
      <c r="B860" s="2">
        <f>RSI!B860</f>
        <v>9.3213000000000008</v>
      </c>
      <c r="C860" s="2">
        <f>RSI!I860</f>
        <v>35.199662043503466</v>
      </c>
      <c r="D860" s="2">
        <f>MACD!E860</f>
        <v>9.683012733571239E-2</v>
      </c>
      <c r="E860" s="2">
        <f>MACD!F860</f>
        <v>0.1161308592251481</v>
      </c>
      <c r="F860" s="2">
        <f>'Moving Avg'!D860</f>
        <v>9.638679999999999</v>
      </c>
      <c r="G860" s="2">
        <f>'Moving Avg'!F860</f>
        <v>9.8587550000000004</v>
      </c>
      <c r="H860" s="2">
        <f>'Moving Avg'!G860</f>
        <v>10.080004000000004</v>
      </c>
      <c r="I860" s="2">
        <f>'Moving Avg'!H860</f>
        <v>11.877296000000007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</row>
    <row r="861" spans="1:12" ht="13.5" x14ac:dyDescent="0.25">
      <c r="A861" s="3">
        <f>RSI!A861</f>
        <v>43559</v>
      </c>
      <c r="B861" s="2">
        <f>RSI!B861</f>
        <v>9.2015999999999991</v>
      </c>
      <c r="C861" s="2">
        <f>RSI!I861</f>
        <v>32.988819560445265</v>
      </c>
      <c r="D861" s="2">
        <f>MACD!E861</f>
        <v>0.10483568620460026</v>
      </c>
      <c r="E861" s="2">
        <f>MACD!F861</f>
        <v>0.11387182462103854</v>
      </c>
      <c r="F861" s="2">
        <f>'Moving Avg'!D861</f>
        <v>9.5328999999999997</v>
      </c>
      <c r="G861" s="2">
        <f>'Moving Avg'!F861</f>
        <v>9.8253250000000012</v>
      </c>
      <c r="H861" s="2">
        <f>'Moving Avg'!G861</f>
        <v>10.044676000000003</v>
      </c>
      <c r="I861" s="2">
        <f>'Moving Avg'!H861</f>
        <v>11.863424000000004</v>
      </c>
      <c r="J861" s="5" t="str">
        <f>OBV!F861</f>
        <v>BEARISH</v>
      </c>
      <c r="K861" s="5" t="str">
        <f>OBV!G861</f>
        <v>NEUTRAL</v>
      </c>
      <c r="L861" s="5" t="str">
        <f>OBV!H861</f>
        <v>CONFIRMED BEARISH</v>
      </c>
    </row>
    <row r="862" spans="1:12" ht="13.5" x14ac:dyDescent="0.25">
      <c r="A862" s="3">
        <f>RSI!A862</f>
        <v>43560</v>
      </c>
      <c r="B862" s="2">
        <f>RSI!B862</f>
        <v>9.1815999999999995</v>
      </c>
      <c r="C862" s="2">
        <f>RSI!I862</f>
        <v>32.620159645693533</v>
      </c>
      <c r="D862" s="2">
        <f>MACD!E862</f>
        <v>0.11685330997703858</v>
      </c>
      <c r="E862" s="2">
        <f>MACD!F862</f>
        <v>0.11446812169223855</v>
      </c>
      <c r="F862" s="2">
        <f>'Moving Avg'!D862</f>
        <v>9.4231200000000008</v>
      </c>
      <c r="G862" s="2">
        <f>'Moving Avg'!F862</f>
        <v>9.7759250000000009</v>
      </c>
      <c r="H862" s="2">
        <f>'Moving Avg'!G862</f>
        <v>10.013140000000003</v>
      </c>
      <c r="I862" s="2">
        <f>'Moving Avg'!H862</f>
        <v>11.849452000000003</v>
      </c>
      <c r="J862" s="5" t="str">
        <f>OBV!F862</f>
        <v>BEARISH</v>
      </c>
      <c r="K862" s="5" t="str">
        <f>OBV!G862</f>
        <v>STRONG</v>
      </c>
      <c r="L862" s="5" t="str">
        <f>OBV!H862</f>
        <v>CONFIRMED BEARISH</v>
      </c>
    </row>
    <row r="863" spans="1:12" ht="13.5" x14ac:dyDescent="0.25">
      <c r="A863" s="3">
        <f>RSI!A863</f>
        <v>43563</v>
      </c>
      <c r="B863" s="2">
        <f>RSI!B863</f>
        <v>9.4311000000000007</v>
      </c>
      <c r="C863" s="2">
        <f>RSI!I863</f>
        <v>41.41575458931699</v>
      </c>
      <c r="D863" s="2">
        <f>MACD!E863</f>
        <v>0.11214229373063489</v>
      </c>
      <c r="E863" s="2">
        <f>MACD!F863</f>
        <v>0.11400295609991783</v>
      </c>
      <c r="F863" s="2">
        <f>'Moving Avg'!D863</f>
        <v>9.3632399999999993</v>
      </c>
      <c r="G863" s="2">
        <f>'Moving Avg'!F863</f>
        <v>9.7085600000000021</v>
      </c>
      <c r="H863" s="2">
        <f>'Moving Avg'!G863</f>
        <v>9.9865940000000037</v>
      </c>
      <c r="I863" s="2">
        <f>'Moving Avg'!H863</f>
        <v>11.834931000000001</v>
      </c>
      <c r="J863" s="5" t="str">
        <f>OBV!F863</f>
        <v>BEARISH</v>
      </c>
      <c r="K863" s="5" t="str">
        <f>OBV!G863</f>
        <v>STRONG</v>
      </c>
      <c r="L863" s="5" t="str">
        <f>OBV!H863</f>
        <v>CONFIRMED BEARISH</v>
      </c>
    </row>
    <row r="864" spans="1:12" ht="13.5" x14ac:dyDescent="0.25">
      <c r="A864" s="3">
        <f>RSI!A864</f>
        <v>43565</v>
      </c>
      <c r="B864" s="2">
        <f>RSI!B864</f>
        <v>9.2713999999999999</v>
      </c>
      <c r="C864" s="2">
        <f>RSI!I864</f>
        <v>37.99674234033084</v>
      </c>
      <c r="D864" s="2">
        <f>MACD!E864</f>
        <v>8.6538593893932259E-2</v>
      </c>
      <c r="E864" s="2">
        <f>MACD!F864</f>
        <v>0.10851008365872072</v>
      </c>
      <c r="F864" s="2">
        <f>'Moving Avg'!D864</f>
        <v>9.2813999999999997</v>
      </c>
      <c r="G864" s="2">
        <f>'Moving Avg'!F864</f>
        <v>9.6571600000000011</v>
      </c>
      <c r="H864" s="2">
        <f>'Moving Avg'!G864</f>
        <v>9.9570520000000027</v>
      </c>
      <c r="I864" s="2">
        <f>'Moving Avg'!H864</f>
        <v>11.818613500000001</v>
      </c>
      <c r="J864" s="5" t="str">
        <f>OBV!F864</f>
        <v>BEARISH</v>
      </c>
      <c r="K864" s="5" t="str">
        <f>OBV!G864</f>
        <v>STRONG</v>
      </c>
      <c r="L864" s="5" t="str">
        <f>OBV!H864</f>
        <v>CONFIRMED BEARISH</v>
      </c>
    </row>
    <row r="865" spans="1:12" ht="13.5" x14ac:dyDescent="0.25">
      <c r="A865" s="3">
        <f>RSI!A865</f>
        <v>43566</v>
      </c>
      <c r="B865" s="2">
        <f>RSI!B865</f>
        <v>9.2713999999999999</v>
      </c>
      <c r="C865" s="2">
        <f>RSI!I865</f>
        <v>37.99674234033084</v>
      </c>
      <c r="D865" s="2">
        <f>MACD!E865</f>
        <v>0.11052499893476053</v>
      </c>
      <c r="E865" s="2">
        <f>MACD!F865</f>
        <v>0.1089130667139287</v>
      </c>
      <c r="F865" s="2">
        <f>'Moving Avg'!D865</f>
        <v>9.2714200000000009</v>
      </c>
      <c r="G865" s="2">
        <f>'Moving Avg'!F865</f>
        <v>9.6057600000000001</v>
      </c>
      <c r="H865" s="2">
        <f>'Moving Avg'!G865</f>
        <v>9.9275100000000052</v>
      </c>
      <c r="I865" s="2">
        <f>'Moving Avg'!H865</f>
        <v>11.800749000000003</v>
      </c>
      <c r="J865" s="5" t="str">
        <f>OBV!F865</f>
        <v>BEARISH</v>
      </c>
      <c r="K865" s="5" t="str">
        <f>OBV!G865</f>
        <v>STRONG</v>
      </c>
      <c r="L865" s="5" t="str">
        <f>OBV!H865</f>
        <v>CONFIRMED BEARISH</v>
      </c>
    </row>
    <row r="866" spans="1:12" ht="13.5" x14ac:dyDescent="0.25">
      <c r="A866" s="3">
        <f>RSI!A866</f>
        <v>43567</v>
      </c>
      <c r="B866" s="2">
        <f>RSI!B866</f>
        <v>9.0817999999999994</v>
      </c>
      <c r="C866" s="2">
        <f>RSI!I866</f>
        <v>34.118557350043915</v>
      </c>
      <c r="D866" s="2">
        <f>MACD!E866</f>
        <v>0.14733457554583751</v>
      </c>
      <c r="E866" s="2">
        <f>MACD!F866</f>
        <v>0.11659736848031046</v>
      </c>
      <c r="F866" s="2">
        <f>'Moving Avg'!D866</f>
        <v>9.2474600000000002</v>
      </c>
      <c r="G866" s="2">
        <f>'Moving Avg'!F866</f>
        <v>9.5448800000000009</v>
      </c>
      <c r="H866" s="2">
        <f>'Moving Avg'!G866</f>
        <v>9.895774000000003</v>
      </c>
      <c r="I866" s="2">
        <f>'Moving Avg'!H866</f>
        <v>11.780040500000002</v>
      </c>
      <c r="J866" s="5" t="str">
        <f>OBV!F866</f>
        <v>BEARISH</v>
      </c>
      <c r="K866" s="5" t="str">
        <f>OBV!G866</f>
        <v>STRONG</v>
      </c>
      <c r="L866" s="5" t="str">
        <f>OBV!H866</f>
        <v>CONFIRMED BEARISH</v>
      </c>
    </row>
    <row r="867" spans="1:12" ht="13.5" x14ac:dyDescent="0.25">
      <c r="A867" s="3">
        <f>RSI!A867</f>
        <v>43570</v>
      </c>
      <c r="B867" s="2">
        <f>RSI!B867</f>
        <v>9.1018000000000008</v>
      </c>
      <c r="C867" s="2">
        <f>RSI!I867</f>
        <v>34.8736757803335</v>
      </c>
      <c r="D867" s="2">
        <f>MACD!E867</f>
        <v>0.18040607202977732</v>
      </c>
      <c r="E867" s="2">
        <f>MACD!F867</f>
        <v>0.12935910919020382</v>
      </c>
      <c r="F867" s="2">
        <f>'Moving Avg'!D867</f>
        <v>9.2315000000000005</v>
      </c>
      <c r="G867" s="2">
        <f>'Moving Avg'!F867</f>
        <v>9.4850000000000012</v>
      </c>
      <c r="H867" s="2">
        <f>'Moving Avg'!G867</f>
        <v>9.8690280000000037</v>
      </c>
      <c r="I867" s="2">
        <f>'Moving Avg'!H867</f>
        <v>11.759432000000004</v>
      </c>
      <c r="J867" s="5" t="str">
        <f>OBV!F867</f>
        <v>BEARISH</v>
      </c>
      <c r="K867" s="5" t="str">
        <f>OBV!G867</f>
        <v>NEUTRAL</v>
      </c>
      <c r="L867" s="5" t="str">
        <f>OBV!H867</f>
        <v>CONFIRMED BEARISH</v>
      </c>
    </row>
    <row r="868" spans="1:12" ht="13.5" x14ac:dyDescent="0.25">
      <c r="A868" s="3">
        <f>RSI!A868</f>
        <v>43571</v>
      </c>
      <c r="B868" s="2">
        <f>RSI!B868</f>
        <v>9.6507000000000005</v>
      </c>
      <c r="C868" s="2">
        <f>RSI!I868</f>
        <v>51.353469172463505</v>
      </c>
      <c r="D868" s="2">
        <f>MACD!E868</f>
        <v>0.17076629210090211</v>
      </c>
      <c r="E868" s="2">
        <f>MACD!F868</f>
        <v>0.13764054577234347</v>
      </c>
      <c r="F868" s="2">
        <f>'Moving Avg'!D868</f>
        <v>9.2754200000000004</v>
      </c>
      <c r="G868" s="2">
        <f>'Moving Avg'!F868</f>
        <v>9.4755199999999995</v>
      </c>
      <c r="H868" s="2">
        <f>'Moving Avg'!G868</f>
        <v>9.858450000000003</v>
      </c>
      <c r="I868" s="2">
        <f>'Moving Avg'!H868</f>
        <v>11.742815500000006</v>
      </c>
      <c r="J868" s="5" t="str">
        <f>OBV!F868</f>
        <v>BEARISH</v>
      </c>
      <c r="K868" s="5" t="str">
        <f>OBV!G868</f>
        <v>NEUTRAL</v>
      </c>
      <c r="L868" s="5" t="str">
        <f>OBV!H868</f>
        <v>BEARISH DIVERGENCE</v>
      </c>
    </row>
    <row r="869" spans="1:12" ht="13.5" x14ac:dyDescent="0.25">
      <c r="A869" s="3">
        <f>RSI!A869</f>
        <v>43572</v>
      </c>
      <c r="B869" s="2">
        <f>RSI!B869</f>
        <v>10.2295</v>
      </c>
      <c r="C869" s="2">
        <f>RSI!I869</f>
        <v>62.211961326360822</v>
      </c>
      <c r="D869" s="2">
        <f>MACD!E869</f>
        <v>0.1116261079161589</v>
      </c>
      <c r="E869" s="2">
        <f>MACD!F869</f>
        <v>0.13243765820110656</v>
      </c>
      <c r="F869" s="2">
        <f>'Moving Avg'!D869</f>
        <v>9.4670400000000008</v>
      </c>
      <c r="G869" s="2">
        <f>'Moving Avg'!F869</f>
        <v>9.5144400000000005</v>
      </c>
      <c r="H869" s="2">
        <f>'Moving Avg'!G869</f>
        <v>9.8542580000000033</v>
      </c>
      <c r="I869" s="2">
        <f>'Moving Avg'!H869</f>
        <v>11.727097000000008</v>
      </c>
      <c r="J869" s="5" t="str">
        <f>OBV!F869</f>
        <v>BEARISH</v>
      </c>
      <c r="K869" s="5" t="str">
        <f>OBV!G869</f>
        <v>NEUTRAL</v>
      </c>
      <c r="L869" s="5" t="str">
        <f>OBV!H869</f>
        <v>BEARISH DIVERGENCE</v>
      </c>
    </row>
    <row r="870" spans="1:12" ht="13.5" x14ac:dyDescent="0.25">
      <c r="A870" s="3">
        <f>RSI!A870</f>
        <v>43573</v>
      </c>
      <c r="B870" s="2">
        <f>RSI!B870</f>
        <v>10.4291</v>
      </c>
      <c r="C870" s="2">
        <f>RSI!I870</f>
        <v>65.104651284320312</v>
      </c>
      <c r="D870" s="2">
        <f>MACD!E870</f>
        <v>-1.2298265538168707E-2</v>
      </c>
      <c r="E870" s="2">
        <f>MACD!F870</f>
        <v>0.10349047345325152</v>
      </c>
      <c r="F870" s="2">
        <f>'Moving Avg'!D870</f>
        <v>9.6985799999999998</v>
      </c>
      <c r="G870" s="2">
        <f>'Moving Avg'!F870</f>
        <v>9.5633400000000002</v>
      </c>
      <c r="H870" s="2">
        <f>'Moving Avg'!G870</f>
        <v>9.854058000000002</v>
      </c>
      <c r="I870" s="2">
        <f>'Moving Avg'!H870</f>
        <v>11.712476500000006</v>
      </c>
      <c r="J870" s="5" t="str">
        <f>OBV!F870</f>
        <v>BEARISH</v>
      </c>
      <c r="K870" s="5" t="str">
        <f>OBV!G870</f>
        <v>NEUTRAL</v>
      </c>
      <c r="L870" s="5" t="str">
        <f>OBV!H870</f>
        <v>BEARISH DIVERGENCE</v>
      </c>
    </row>
    <row r="871" spans="1:12" ht="13.5" x14ac:dyDescent="0.25">
      <c r="A871" s="3">
        <f>RSI!A871</f>
        <v>43574</v>
      </c>
      <c r="B871" s="2">
        <f>RSI!B871</f>
        <v>10.4291</v>
      </c>
      <c r="C871" s="2">
        <f>RSI!I871</f>
        <v>65.104651284320312</v>
      </c>
      <c r="D871" s="2">
        <f>MACD!E871</f>
        <v>-0.14028974598770461</v>
      </c>
      <c r="E871" s="2">
        <f>MACD!F871</f>
        <v>5.4734429565060291E-2</v>
      </c>
      <c r="F871" s="2">
        <f>'Moving Avg'!D871</f>
        <v>9.9680399999999985</v>
      </c>
      <c r="G871" s="2">
        <f>'Moving Avg'!F871</f>
        <v>9.6007649999999991</v>
      </c>
      <c r="H871" s="2">
        <f>'Moving Avg'!G871</f>
        <v>9.8536580000000029</v>
      </c>
      <c r="I871" s="2">
        <f>'Moving Avg'!H871</f>
        <v>11.697856000000009</v>
      </c>
      <c r="J871" s="5" t="str">
        <f>OBV!F871</f>
        <v>BULLISH</v>
      </c>
      <c r="K871" s="5" t="str">
        <f>OBV!G871</f>
        <v>NEUTRAL</v>
      </c>
      <c r="L871" s="5" t="str">
        <f>OBV!H871</f>
        <v>CONFIRMED BULLISH</v>
      </c>
    </row>
    <row r="872" spans="1:12" ht="13.5" x14ac:dyDescent="0.25">
      <c r="A872" s="3">
        <f>RSI!A872</f>
        <v>43577</v>
      </c>
      <c r="B872" s="2">
        <f>RSI!B872</f>
        <v>10.4291</v>
      </c>
      <c r="C872" s="2">
        <f>RSI!I872</f>
        <v>65.104651284320312</v>
      </c>
      <c r="D872" s="2">
        <f>MACD!E872</f>
        <v>-0.25603475493263872</v>
      </c>
      <c r="E872" s="2">
        <f>MACD!F872</f>
        <v>-7.4194073344795164E-3</v>
      </c>
      <c r="F872" s="2">
        <f>'Moving Avg'!D872</f>
        <v>10.233499999999999</v>
      </c>
      <c r="G872" s="2">
        <f>'Moving Avg'!F872</f>
        <v>9.6381899999999998</v>
      </c>
      <c r="H872" s="2">
        <f>'Moving Avg'!G872</f>
        <v>9.8532580000000038</v>
      </c>
      <c r="I872" s="2">
        <f>'Moving Avg'!H872</f>
        <v>11.683235500000006</v>
      </c>
      <c r="J872" s="5" t="str">
        <f>OBV!F872</f>
        <v>BULLISH</v>
      </c>
      <c r="K872" s="5" t="str">
        <f>OBV!G872</f>
        <v>NEUTRAL</v>
      </c>
      <c r="L872" s="5" t="str">
        <f>OBV!H872</f>
        <v>CONFIRMED BULLISH</v>
      </c>
    </row>
    <row r="873" spans="1:12" ht="13.5" x14ac:dyDescent="0.25">
      <c r="A873" s="3">
        <f>RSI!A873</f>
        <v>43578</v>
      </c>
      <c r="B873" s="2">
        <f>RSI!B873</f>
        <v>10.3193</v>
      </c>
      <c r="C873" s="2">
        <f>RSI!I873</f>
        <v>61.851575672150013</v>
      </c>
      <c r="D873" s="2">
        <f>MACD!E873</f>
        <v>-0.31149896701277058</v>
      </c>
      <c r="E873" s="2">
        <f>MACD!F873</f>
        <v>-6.8235319270137734E-2</v>
      </c>
      <c r="F873" s="2">
        <f>'Moving Avg'!D873</f>
        <v>10.36722</v>
      </c>
      <c r="G873" s="2">
        <f>'Moving Avg'!F873</f>
        <v>9.6701250000000023</v>
      </c>
      <c r="H873" s="2">
        <f>'Moving Avg'!G873</f>
        <v>9.8506620000000016</v>
      </c>
      <c r="I873" s="2">
        <f>'Moving Avg'!H873</f>
        <v>11.671060000000006</v>
      </c>
      <c r="J873" s="5" t="str">
        <f>OBV!F873</f>
        <v>BULLISH</v>
      </c>
      <c r="K873" s="5" t="str">
        <f>OBV!G873</f>
        <v>NEUTRAL</v>
      </c>
      <c r="L873" s="5" t="str">
        <f>OBV!H873</f>
        <v>CONFIRMED BULLISH</v>
      </c>
    </row>
    <row r="874" spans="1:12" ht="13.5" x14ac:dyDescent="0.25">
      <c r="A874" s="3">
        <f>RSI!A874</f>
        <v>43579</v>
      </c>
      <c r="B874" s="2">
        <f>RSI!B874</f>
        <v>10.3093</v>
      </c>
      <c r="C874" s="2">
        <f>RSI!I874</f>
        <v>61.549933491323294</v>
      </c>
      <c r="D874" s="2">
        <f>MACD!E874</f>
        <v>-0.38535441559962358</v>
      </c>
      <c r="E874" s="2">
        <f>MACD!F874</f>
        <v>-0.13165913853603489</v>
      </c>
      <c r="F874" s="2">
        <f>'Moving Avg'!D874</f>
        <v>10.383179999999999</v>
      </c>
      <c r="G874" s="2">
        <f>'Moving Avg'!F874</f>
        <v>9.7130350000000014</v>
      </c>
      <c r="H874" s="2">
        <f>'Moving Avg'!G874</f>
        <v>9.8436760000000021</v>
      </c>
      <c r="I874" s="2">
        <f>'Moving Avg'!H874</f>
        <v>11.656938000000007</v>
      </c>
      <c r="J874" s="5" t="str">
        <f>OBV!F874</f>
        <v>BEARISH</v>
      </c>
      <c r="K874" s="5" t="str">
        <f>OBV!G874</f>
        <v>NEUTRAL</v>
      </c>
      <c r="L874" s="5" t="str">
        <f>OBV!H874</f>
        <v>BEARISH DIVERGENCE</v>
      </c>
    </row>
    <row r="875" spans="1:12" ht="13.5" x14ac:dyDescent="0.25">
      <c r="A875" s="3">
        <f>RSI!A875</f>
        <v>43580</v>
      </c>
      <c r="B875" s="2">
        <f>RSI!B875</f>
        <v>10.3093</v>
      </c>
      <c r="C875" s="2">
        <f>RSI!I875</f>
        <v>61.549933491323287</v>
      </c>
      <c r="D875" s="2">
        <f>MACD!E875</f>
        <v>-0.45065478796140823</v>
      </c>
      <c r="E875" s="2">
        <f>MACD!F875</f>
        <v>-0.19545826842110958</v>
      </c>
      <c r="F875" s="2">
        <f>'Moving Avg'!D875</f>
        <v>10.359220000000001</v>
      </c>
      <c r="G875" s="2">
        <f>'Moving Avg'!F875</f>
        <v>9.7419750000000001</v>
      </c>
      <c r="H875" s="2">
        <f>'Moving Avg'!G875</f>
        <v>9.8366900000000008</v>
      </c>
      <c r="I875" s="2">
        <f>'Moving Avg'!H875</f>
        <v>11.642816000000009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</row>
    <row r="876" spans="1:12" ht="13.5" x14ac:dyDescent="0.25">
      <c r="A876" s="3">
        <f>RSI!A876</f>
        <v>43581</v>
      </c>
      <c r="B876" s="2">
        <f>RSI!B876</f>
        <v>10.269399999999999</v>
      </c>
      <c r="C876" s="2">
        <f>RSI!I876</f>
        <v>60.191560097481592</v>
      </c>
      <c r="D876" s="2">
        <f>MACD!E876</f>
        <v>-0.53472197670113708</v>
      </c>
      <c r="E876" s="2">
        <f>MACD!F876</f>
        <v>-0.2633110100771151</v>
      </c>
      <c r="F876" s="2">
        <f>'Moving Avg'!D876</f>
        <v>10.32728</v>
      </c>
      <c r="G876" s="2">
        <f>'Moving Avg'!F876</f>
        <v>9.7689199999999996</v>
      </c>
      <c r="H876" s="2">
        <f>'Moving Avg'!G876</f>
        <v>9.8289060000000017</v>
      </c>
      <c r="I876" s="2">
        <f>'Moving Avg'!H876</f>
        <v>11.628544500000011</v>
      </c>
      <c r="J876" s="5" t="str">
        <f>OBV!F876</f>
        <v>BEARISH</v>
      </c>
      <c r="K876" s="5" t="str">
        <f>OBV!G876</f>
        <v>NEUTRAL</v>
      </c>
      <c r="L876" s="5" t="str">
        <f>OBV!H876</f>
        <v>CONFIRMED BEARISH</v>
      </c>
    </row>
    <row r="877" spans="1:12" ht="13.5" x14ac:dyDescent="0.25">
      <c r="A877" s="3">
        <f>RSI!A877</f>
        <v>43584</v>
      </c>
      <c r="B877" s="2">
        <f>RSI!B877</f>
        <v>10.259399999999999</v>
      </c>
      <c r="C877" s="2">
        <f>RSI!I877</f>
        <v>59.835142045175488</v>
      </c>
      <c r="D877" s="2">
        <f>MACD!E877</f>
        <v>-0.60420912483965594</v>
      </c>
      <c r="E877" s="2">
        <f>MACD!F877</f>
        <v>-0.33149063302962328</v>
      </c>
      <c r="F877" s="2">
        <f>'Moving Avg'!D877</f>
        <v>10.293339999999999</v>
      </c>
      <c r="G877" s="2">
        <f>'Moving Avg'!F877</f>
        <v>9.7953650000000003</v>
      </c>
      <c r="H877" s="2">
        <f>'Moving Avg'!G877</f>
        <v>9.8303020000000014</v>
      </c>
      <c r="I877" s="2">
        <f>'Moving Avg'!H877</f>
        <v>11.614223000000012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</row>
    <row r="878" spans="1:12" ht="13.5" x14ac:dyDescent="0.25">
      <c r="A878" s="3">
        <f>RSI!A878</f>
        <v>43585</v>
      </c>
      <c r="B878" s="2">
        <f>RSI!B878</f>
        <v>9.9600000000000009</v>
      </c>
      <c r="C878" s="2">
        <f>RSI!I878</f>
        <v>50.242619172803884</v>
      </c>
      <c r="D878" s="2">
        <f>MACD!E878</f>
        <v>-0.55833313976482479</v>
      </c>
      <c r="E878" s="2">
        <f>MACD!F878</f>
        <v>-0.37685913437666357</v>
      </c>
      <c r="F878" s="2">
        <f>'Moving Avg'!D878</f>
        <v>10.22148</v>
      </c>
      <c r="G878" s="2">
        <f>'Moving Avg'!F878</f>
        <v>9.8068400000000011</v>
      </c>
      <c r="H878" s="2">
        <f>'Moving Avg'!G878</f>
        <v>9.8259100000000004</v>
      </c>
      <c r="I878" s="2">
        <f>'Moving Avg'!H878</f>
        <v>11.600350500000008</v>
      </c>
      <c r="J878" s="5" t="str">
        <f>OBV!F878</f>
        <v>BEARISH</v>
      </c>
      <c r="K878" s="5" t="str">
        <f>OBV!G878</f>
        <v>NEUTRAL</v>
      </c>
      <c r="L878" s="5" t="str">
        <f>OBV!H878</f>
        <v>CONFIRMED BEARISH</v>
      </c>
    </row>
    <row r="879" spans="1:12" ht="13.5" x14ac:dyDescent="0.25">
      <c r="A879" s="3">
        <f>RSI!A879</f>
        <v>43587</v>
      </c>
      <c r="B879" s="2">
        <f>RSI!B879</f>
        <v>9.9700000000000006</v>
      </c>
      <c r="C879" s="2">
        <f>RSI!I879</f>
        <v>50.527898148459627</v>
      </c>
      <c r="D879" s="2">
        <f>MACD!E879</f>
        <v>-0.43124701881144034</v>
      </c>
      <c r="E879" s="2">
        <f>MACD!F879</f>
        <v>-0.38773671126361897</v>
      </c>
      <c r="F879" s="2">
        <f>'Moving Avg'!D879</f>
        <v>10.15362</v>
      </c>
      <c r="G879" s="2">
        <f>'Moving Avg'!F879</f>
        <v>9.8213100000000004</v>
      </c>
      <c r="H879" s="2">
        <f>'Moving Avg'!G879</f>
        <v>9.8277059999999992</v>
      </c>
      <c r="I879" s="2">
        <f>'Moving Avg'!H879</f>
        <v>11.586328500000006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</row>
    <row r="880" spans="1:12" ht="13.5" x14ac:dyDescent="0.25">
      <c r="A880" s="3">
        <f>RSI!A880</f>
        <v>43588</v>
      </c>
      <c r="B880" s="2">
        <f>RSI!B880</f>
        <v>9.5309000000000008</v>
      </c>
      <c r="C880" s="2">
        <f>RSI!I880</f>
        <v>39.750713891335117</v>
      </c>
      <c r="D880" s="2">
        <f>MACD!E880</f>
        <v>-0.26057274149683529</v>
      </c>
      <c r="E880" s="2">
        <f>MACD!F880</f>
        <v>-0.36230391731026229</v>
      </c>
      <c r="F880" s="2">
        <f>'Moving Avg'!D880</f>
        <v>9.9979399999999998</v>
      </c>
      <c r="G880" s="2">
        <f>'Moving Avg'!F880</f>
        <v>9.8317900000000016</v>
      </c>
      <c r="H880" s="2">
        <f>'Moving Avg'!G880</f>
        <v>9.826708</v>
      </c>
      <c r="I880" s="2">
        <f>'Moving Avg'!H880</f>
        <v>11.568215000000007</v>
      </c>
      <c r="J880" s="5" t="str">
        <f>OBV!F880</f>
        <v>BEARISH</v>
      </c>
      <c r="K880" s="5" t="str">
        <f>OBV!G880</f>
        <v>STRONG</v>
      </c>
      <c r="L880" s="5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9.5309000000000008</v>
      </c>
      <c r="C881" s="2">
        <f>RSI!I881</f>
        <v>39.750713891335117</v>
      </c>
      <c r="D881" s="2">
        <f>MACD!E881</f>
        <v>-0.11364819099112644</v>
      </c>
      <c r="E881" s="2">
        <f>MACD!F881</f>
        <v>-0.31257277204643513</v>
      </c>
      <c r="F881" s="2">
        <f>'Moving Avg'!D881</f>
        <v>9.8502400000000012</v>
      </c>
      <c r="G881" s="2">
        <f>'Moving Avg'!F881</f>
        <v>9.8482550000000018</v>
      </c>
      <c r="H881" s="2">
        <f>'Moving Avg'!G881</f>
        <v>9.8257099999999973</v>
      </c>
      <c r="I881" s="2">
        <f>'Moving Avg'!H881</f>
        <v>11.551049500000007</v>
      </c>
      <c r="J881" s="5" t="str">
        <f>OBV!F881</f>
        <v>BEARISH</v>
      </c>
      <c r="K881" s="5" t="str">
        <f>OBV!G881</f>
        <v>STRONG</v>
      </c>
      <c r="L881" s="5" t="str">
        <f>OBV!H881</f>
        <v>CONFIRMED BEARISH</v>
      </c>
    </row>
    <row r="882" spans="1:12" ht="13.5" x14ac:dyDescent="0.25">
      <c r="A882" s="3">
        <f>RSI!A882</f>
        <v>43592</v>
      </c>
      <c r="B882" s="2">
        <f>RSI!B882</f>
        <v>9.5309000000000008</v>
      </c>
      <c r="C882" s="2">
        <f>RSI!I882</f>
        <v>39.750713891335117</v>
      </c>
      <c r="D882" s="2">
        <f>MACD!E882</f>
        <v>1.2994669843729767E-2</v>
      </c>
      <c r="E882" s="2">
        <f>MACD!F882</f>
        <v>-0.2474592836684022</v>
      </c>
      <c r="F882" s="2">
        <f>'Moving Avg'!D882</f>
        <v>9.7045400000000015</v>
      </c>
      <c r="G882" s="2">
        <f>'Moving Avg'!F882</f>
        <v>9.8657200000000014</v>
      </c>
      <c r="H882" s="2">
        <f>'Moving Avg'!G882</f>
        <v>9.8302999999999994</v>
      </c>
      <c r="I882" s="2">
        <f>'Moving Avg'!H882</f>
        <v>11.533884000000006</v>
      </c>
      <c r="J882" s="5" t="str">
        <f>OBV!F882</f>
        <v>BEARISH</v>
      </c>
      <c r="K882" s="5" t="str">
        <f>OBV!G882</f>
        <v>STRONG</v>
      </c>
      <c r="L882" s="5" t="str">
        <f>OBV!H882</f>
        <v>CONFIRMED BEARISH</v>
      </c>
    </row>
    <row r="883" spans="1:12" ht="13.5" x14ac:dyDescent="0.25">
      <c r="A883" s="3">
        <f>RSI!A883</f>
        <v>43593</v>
      </c>
      <c r="B883" s="2">
        <f>RSI!B883</f>
        <v>9.2515000000000001</v>
      </c>
      <c r="C883" s="2">
        <f>RSI!I883</f>
        <v>33.989251960478384</v>
      </c>
      <c r="D883" s="2">
        <f>MACD!E883</f>
        <v>0.12610808309219124</v>
      </c>
      <c r="E883" s="2">
        <f>MACD!F883</f>
        <v>-0.17274581031628353</v>
      </c>
      <c r="F883" s="2">
        <f>'Moving Avg'!D883</f>
        <v>9.5628400000000013</v>
      </c>
      <c r="G883" s="2">
        <f>'Moving Avg'!F883</f>
        <v>9.8567400000000003</v>
      </c>
      <c r="H883" s="2">
        <f>'Moving Avg'!G883</f>
        <v>9.8239140000000003</v>
      </c>
      <c r="I883" s="2">
        <f>'Moving Avg'!H883</f>
        <v>11.516319500000003</v>
      </c>
      <c r="J883" s="5" t="str">
        <f>OBV!F883</f>
        <v>BEARISH</v>
      </c>
      <c r="K883" s="5" t="str">
        <f>OBV!G883</f>
        <v>STRONG</v>
      </c>
      <c r="L883" s="5" t="str">
        <f>OBV!H883</f>
        <v>CONFIRMED BEARISH</v>
      </c>
    </row>
    <row r="884" spans="1:12" ht="13.5" x14ac:dyDescent="0.25">
      <c r="A884" s="3">
        <f>RSI!A884</f>
        <v>43594</v>
      </c>
      <c r="B884" s="2">
        <f>RSI!B884</f>
        <v>9.5208999999999993</v>
      </c>
      <c r="C884" s="2">
        <f>RSI!I884</f>
        <v>42.624418831793029</v>
      </c>
      <c r="D884" s="2">
        <f>MACD!E884</f>
        <v>0.20396721788124417</v>
      </c>
      <c r="E884" s="2">
        <f>MACD!F884</f>
        <v>-9.7403204676777988E-2</v>
      </c>
      <c r="F884" s="2">
        <f>'Moving Avg'!D884</f>
        <v>9.47302</v>
      </c>
      <c r="G884" s="2">
        <f>'Moving Avg'!F884</f>
        <v>9.8692150000000005</v>
      </c>
      <c r="H884" s="2">
        <f>'Moving Avg'!G884</f>
        <v>9.8173260000000013</v>
      </c>
      <c r="I884" s="2">
        <f>'Moving Avg'!H884</f>
        <v>11.500152</v>
      </c>
      <c r="J884" s="5" t="str">
        <f>OBV!F884</f>
        <v>BEARISH</v>
      </c>
      <c r="K884" s="5" t="str">
        <f>OBV!G884</f>
        <v>STRONG</v>
      </c>
      <c r="L884" s="5" t="str">
        <f>OBV!H884</f>
        <v>CONFIRMED BEARISH</v>
      </c>
    </row>
    <row r="885" spans="1:12" ht="13.5" x14ac:dyDescent="0.25">
      <c r="A885" s="3">
        <f>RSI!A885</f>
        <v>43595</v>
      </c>
      <c r="B885" s="2">
        <f>RSI!B885</f>
        <v>9.2813999999999997</v>
      </c>
      <c r="C885" s="2">
        <f>RSI!I885</f>
        <v>37.88023649943333</v>
      </c>
      <c r="D885" s="2">
        <f>MACD!E885</f>
        <v>0.28936890789681335</v>
      </c>
      <c r="E885" s="2">
        <f>MACD!F885</f>
        <v>-2.0048782162059721E-2</v>
      </c>
      <c r="F885" s="2">
        <f>'Moving Avg'!D885</f>
        <v>9.4231200000000008</v>
      </c>
      <c r="G885" s="2">
        <f>'Moving Avg'!F885</f>
        <v>9.8697150000000011</v>
      </c>
      <c r="H885" s="2">
        <f>'Moving Avg'!G885</f>
        <v>9.8055500000000002</v>
      </c>
      <c r="I885" s="2">
        <f>'Moving Avg'!H885</f>
        <v>11.482737</v>
      </c>
      <c r="J885" s="5" t="str">
        <f>OBV!F885</f>
        <v>BEARISH</v>
      </c>
      <c r="K885" s="5" t="str">
        <f>OBV!G885</f>
        <v>STRONG</v>
      </c>
      <c r="L885" s="5" t="str">
        <f>OBV!H885</f>
        <v>CONFIRMED BEARISH</v>
      </c>
    </row>
    <row r="886" spans="1:12" ht="13.5" x14ac:dyDescent="0.25">
      <c r="A886" s="3">
        <f>RSI!A886</f>
        <v>43598</v>
      </c>
      <c r="B886" s="2">
        <f>RSI!B886</f>
        <v>9.2813999999999997</v>
      </c>
      <c r="C886" s="2">
        <f>RSI!I886</f>
        <v>37.88023649943333</v>
      </c>
      <c r="D886" s="2">
        <f>MACD!E886</f>
        <v>0.35855691109537347</v>
      </c>
      <c r="E886" s="2">
        <f>MACD!F886</f>
        <v>5.5672356489426915E-2</v>
      </c>
      <c r="F886" s="2">
        <f>'Moving Avg'!D886</f>
        <v>9.3732199999999999</v>
      </c>
      <c r="G886" s="2">
        <f>'Moving Avg'!F886</f>
        <v>9.8796949999999999</v>
      </c>
      <c r="H886" s="2">
        <f>'Moving Avg'!G886</f>
        <v>9.7937740000000009</v>
      </c>
      <c r="I886" s="2">
        <f>'Moving Avg'!H886</f>
        <v>11.465321999999999</v>
      </c>
      <c r="J886" s="5" t="str">
        <f>OBV!F886</f>
        <v>BEARISH</v>
      </c>
      <c r="K886" s="5" t="str">
        <f>OBV!G886</f>
        <v>STRONG</v>
      </c>
      <c r="L886" s="5" t="str">
        <f>OBV!H886</f>
        <v>CONFIRMED BEARISH</v>
      </c>
    </row>
    <row r="887" spans="1:12" ht="13.5" x14ac:dyDescent="0.25">
      <c r="A887" s="3">
        <f>RSI!A887</f>
        <v>43599</v>
      </c>
      <c r="B887" s="2">
        <f>RSI!B887</f>
        <v>9.2813999999999997</v>
      </c>
      <c r="C887" s="2">
        <f>RSI!I887</f>
        <v>37.88023649943333</v>
      </c>
      <c r="D887" s="2">
        <f>MACD!E887</f>
        <v>0.41839871518432759</v>
      </c>
      <c r="E887" s="2">
        <f>MACD!F887</f>
        <v>0.12821762822840704</v>
      </c>
      <c r="F887" s="2">
        <f>'Moving Avg'!D887</f>
        <v>9.3233199999999989</v>
      </c>
      <c r="G887" s="2">
        <f>'Moving Avg'!F887</f>
        <v>9.8886749999999992</v>
      </c>
      <c r="H887" s="2">
        <f>'Moving Avg'!G887</f>
        <v>9.7819980000000015</v>
      </c>
      <c r="I887" s="2">
        <f>'Moving Avg'!H887</f>
        <v>11.447956999999999</v>
      </c>
      <c r="J887" s="5" t="str">
        <f>OBV!F887</f>
        <v>BEARISH</v>
      </c>
      <c r="K887" s="5" t="str">
        <f>OBV!G887</f>
        <v>STRONG</v>
      </c>
      <c r="L887" s="5" t="str">
        <f>OBV!H887</f>
        <v>CONFIRMED BEARISH</v>
      </c>
    </row>
    <row r="888" spans="1:12" ht="13.5" x14ac:dyDescent="0.25">
      <c r="A888" s="3">
        <f>RSI!A888</f>
        <v>43600</v>
      </c>
      <c r="B888" s="2">
        <f>RSI!B888</f>
        <v>9.2813999999999997</v>
      </c>
      <c r="C888" s="2">
        <f>RSI!I888</f>
        <v>37.88023649943333</v>
      </c>
      <c r="D888" s="2">
        <f>MACD!E888</f>
        <v>0.42559900368497061</v>
      </c>
      <c r="E888" s="2">
        <f>MACD!F888</f>
        <v>0.18769390331971977</v>
      </c>
      <c r="F888" s="2">
        <f>'Moving Avg'!D888</f>
        <v>9.3292999999999999</v>
      </c>
      <c r="G888" s="2">
        <f>'Moving Avg'!F888</f>
        <v>9.8702099999999984</v>
      </c>
      <c r="H888" s="2">
        <f>'Moving Avg'!G888</f>
        <v>9.770222000000004</v>
      </c>
      <c r="I888" s="2">
        <f>'Moving Avg'!H888</f>
        <v>11.430591999999999</v>
      </c>
      <c r="J888" s="5" t="str">
        <f>OBV!F888</f>
        <v>BEARISH</v>
      </c>
      <c r="K888" s="5" t="str">
        <f>OBV!G888</f>
        <v>STRONG</v>
      </c>
      <c r="L888" s="5" t="str">
        <f>OBV!H888</f>
        <v>BEARISH DIVERGENCE</v>
      </c>
    </row>
    <row r="889" spans="1:12" ht="13.5" x14ac:dyDescent="0.25">
      <c r="A889" s="3">
        <f>RSI!A889</f>
        <v>43601</v>
      </c>
      <c r="B889" s="2">
        <f>RSI!B889</f>
        <v>9.2813999999999997</v>
      </c>
      <c r="C889" s="2">
        <f>RSI!I889</f>
        <v>37.88023649943333</v>
      </c>
      <c r="D889" s="2">
        <f>MACD!E889</f>
        <v>0.43566191913493135</v>
      </c>
      <c r="E889" s="2">
        <f>MACD!F889</f>
        <v>0.23728750648276209</v>
      </c>
      <c r="F889" s="2">
        <f>'Moving Avg'!D889</f>
        <v>9.2813999999999997</v>
      </c>
      <c r="G889" s="2">
        <f>'Moving Avg'!F889</f>
        <v>9.8228049999999989</v>
      </c>
      <c r="H889" s="2">
        <f>'Moving Avg'!G889</f>
        <v>9.7584460000000028</v>
      </c>
      <c r="I889" s="2">
        <f>'Moving Avg'!H889</f>
        <v>11.413226999999997</v>
      </c>
      <c r="J889" s="5" t="str">
        <f>OBV!F889</f>
        <v>BEARISH</v>
      </c>
      <c r="K889" s="5" t="str">
        <f>OBV!G889</f>
        <v>STRONG</v>
      </c>
      <c r="L889" s="5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9.2813999999999997</v>
      </c>
      <c r="C890" s="2">
        <f>RSI!I890</f>
        <v>37.88023649943333</v>
      </c>
      <c r="D890" s="2">
        <f>MACD!E890</f>
        <v>0.37887460879931822</v>
      </c>
      <c r="E890" s="2">
        <f>MACD!F890</f>
        <v>0.26560492694607335</v>
      </c>
      <c r="F890" s="2">
        <f>'Moving Avg'!D890</f>
        <v>9.2813999999999997</v>
      </c>
      <c r="G890" s="2">
        <f>'Moving Avg'!F890</f>
        <v>9.7654199999999971</v>
      </c>
      <c r="H890" s="2">
        <f>'Moving Avg'!G890</f>
        <v>9.7466700000000035</v>
      </c>
      <c r="I890" s="2">
        <f>'Moving Avg'!H890</f>
        <v>11.395861999999997</v>
      </c>
      <c r="J890" s="5" t="str">
        <f>OBV!F890</f>
        <v>NEUTRAL</v>
      </c>
      <c r="K890" s="5" t="str">
        <f>OBV!G890</f>
        <v>NEUTRAL</v>
      </c>
      <c r="L890" s="5" t="str">
        <f>OBV!H890</f>
        <v>NEUTRAL</v>
      </c>
    </row>
    <row r="891" spans="1:12" ht="13.5" x14ac:dyDescent="0.25">
      <c r="A891" s="3">
        <f>RSI!A891</f>
        <v>43605</v>
      </c>
      <c r="B891" s="2">
        <f>RSI!B891</f>
        <v>9.2813999999999997</v>
      </c>
      <c r="C891" s="2">
        <f>RSI!I891</f>
        <v>37.88023649943333</v>
      </c>
      <c r="D891" s="2">
        <f>MACD!E891</f>
        <v>0.33290877182641054</v>
      </c>
      <c r="E891" s="2">
        <f>MACD!F891</f>
        <v>0.27906569592214081</v>
      </c>
      <c r="F891" s="2">
        <f>'Moving Avg'!D891</f>
        <v>9.2813999999999997</v>
      </c>
      <c r="G891" s="2">
        <f>'Moving Avg'!F891</f>
        <v>9.7080349999999989</v>
      </c>
      <c r="H891" s="2">
        <f>'Moving Avg'!G891</f>
        <v>9.7348940000000024</v>
      </c>
      <c r="I891" s="2">
        <f>'Moving Avg'!H891</f>
        <v>11.378496999999996</v>
      </c>
      <c r="J891" s="5" t="str">
        <f>OBV!F891</f>
        <v>NEUTRAL</v>
      </c>
      <c r="K891" s="5" t="str">
        <f>OBV!G891</f>
        <v>NEUTRAL</v>
      </c>
      <c r="L891" s="5" t="str">
        <f>OBV!H891</f>
        <v>NEUTRAL</v>
      </c>
    </row>
    <row r="892" spans="1:12" ht="13.5" x14ac:dyDescent="0.25">
      <c r="A892" s="3">
        <f>RSI!A892</f>
        <v>43606</v>
      </c>
      <c r="B892" s="2">
        <f>RSI!B892</f>
        <v>9.0817999999999994</v>
      </c>
      <c r="C892" s="2">
        <f>RSI!I892</f>
        <v>32.773193991041367</v>
      </c>
      <c r="D892" s="2">
        <f>MACD!E892</f>
        <v>0.31073030956186365</v>
      </c>
      <c r="E892" s="2">
        <f>MACD!F892</f>
        <v>0.28539861865008542</v>
      </c>
      <c r="F892" s="2">
        <f>'Moving Avg'!D892</f>
        <v>9.2414799999999993</v>
      </c>
      <c r="G892" s="2">
        <f>'Moving Avg'!F892</f>
        <v>9.6406699999999965</v>
      </c>
      <c r="H892" s="2">
        <f>'Moving Avg'!G892</f>
        <v>9.7131380000000007</v>
      </c>
      <c r="I892" s="2">
        <f>'Moving Avg'!H892</f>
        <v>11.361181499999995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</row>
    <row r="893" spans="1:12" ht="13.5" x14ac:dyDescent="0.25">
      <c r="A893" s="3">
        <f>RSI!A893</f>
        <v>43607</v>
      </c>
      <c r="B893" s="2">
        <f>RSI!B893</f>
        <v>9.0817999999999994</v>
      </c>
      <c r="C893" s="2">
        <f>RSI!I893</f>
        <v>32.773193991041367</v>
      </c>
      <c r="D893" s="2">
        <f>MACD!E893</f>
        <v>0.25194626864733927</v>
      </c>
      <c r="E893" s="2">
        <f>MACD!F893</f>
        <v>0.27870814864953619</v>
      </c>
      <c r="F893" s="2">
        <f>'Moving Avg'!D893</f>
        <v>9.2015600000000006</v>
      </c>
      <c r="G893" s="2">
        <f>'Moving Avg'!F893</f>
        <v>9.5787949999999977</v>
      </c>
      <c r="H893" s="2">
        <f>'Moving Avg'!G893</f>
        <v>9.6792060000000024</v>
      </c>
      <c r="I893" s="2">
        <f>'Moving Avg'!H893</f>
        <v>11.341071999999995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</row>
    <row r="894" spans="1:12" ht="13.5" x14ac:dyDescent="0.25">
      <c r="A894" s="3">
        <f>RSI!A894</f>
        <v>43608</v>
      </c>
      <c r="B894" s="2">
        <f>RSI!B894</f>
        <v>9.3513000000000002</v>
      </c>
      <c r="C894" s="2">
        <f>RSI!I894</f>
        <v>44.491924355044951</v>
      </c>
      <c r="D894" s="2">
        <f>MACD!E894</f>
        <v>0.22643630760436828</v>
      </c>
      <c r="E894" s="2">
        <f>MACD!F894</f>
        <v>0.26825378044050263</v>
      </c>
      <c r="F894" s="2">
        <f>'Moving Avg'!D894</f>
        <v>9.2155400000000007</v>
      </c>
      <c r="G894" s="2">
        <f>'Moving Avg'!F894</f>
        <v>9.5308949999999975</v>
      </c>
      <c r="H894" s="2">
        <f>'Moving Avg'!G894</f>
        <v>9.6602440000000005</v>
      </c>
      <c r="I894" s="2">
        <f>'Moving Avg'!H894</f>
        <v>11.322010499999994</v>
      </c>
      <c r="J894" s="5" t="str">
        <f>OBV!F894</f>
        <v>BEARISH</v>
      </c>
      <c r="K894" s="5" t="str">
        <f>OBV!G894</f>
        <v>NEUTRAL</v>
      </c>
      <c r="L894" s="5" t="str">
        <f>OBV!H894</f>
        <v>BEARISH DIVERGENCE</v>
      </c>
    </row>
    <row r="895" spans="1:12" ht="13.5" x14ac:dyDescent="0.25">
      <c r="A895" s="3">
        <f>RSI!A895</f>
        <v>43609</v>
      </c>
      <c r="B895" s="2">
        <f>RSI!B895</f>
        <v>9.0917999999999992</v>
      </c>
      <c r="C895" s="2">
        <f>RSI!I895</f>
        <v>37.680764605503882</v>
      </c>
      <c r="D895" s="2">
        <f>MACD!E895</f>
        <v>0.18817823205669093</v>
      </c>
      <c r="E895" s="2">
        <f>MACD!F895</f>
        <v>0.25223867076374029</v>
      </c>
      <c r="F895" s="2">
        <f>'Moving Avg'!D895</f>
        <v>9.177620000000001</v>
      </c>
      <c r="G895" s="2">
        <f>'Moving Avg'!F895</f>
        <v>9.4700199999999999</v>
      </c>
      <c r="H895" s="2">
        <f>'Moving Avg'!G895</f>
        <v>9.6360919999999997</v>
      </c>
      <c r="I895" s="2">
        <f>'Moving Avg'!H895</f>
        <v>11.301651499999997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</row>
    <row r="896" spans="1:12" ht="13.5" x14ac:dyDescent="0.25">
      <c r="A896" s="3">
        <f>RSI!A896</f>
        <v>43612</v>
      </c>
      <c r="B896" s="2">
        <f>RSI!B896</f>
        <v>9.0917999999999992</v>
      </c>
      <c r="C896" s="2">
        <f>RSI!I896</f>
        <v>37.680764605503882</v>
      </c>
      <c r="D896" s="2">
        <f>MACD!E896</f>
        <v>0.15822015882638141</v>
      </c>
      <c r="E896" s="2">
        <f>MACD!F896</f>
        <v>0.23343496837626851</v>
      </c>
      <c r="F896" s="2">
        <f>'Moving Avg'!D896</f>
        <v>9.1396999999999995</v>
      </c>
      <c r="G896" s="2">
        <f>'Moving Avg'!F896</f>
        <v>9.4111399999999996</v>
      </c>
      <c r="H896" s="2">
        <f>'Moving Avg'!G896</f>
        <v>9.6119400000000024</v>
      </c>
      <c r="I896" s="2">
        <f>'Moving Avg'!H896</f>
        <v>11.280843499999998</v>
      </c>
      <c r="J896" s="5" t="str">
        <f>OBV!F896</f>
        <v>BEARISH</v>
      </c>
      <c r="K896" s="5" t="str">
        <f>OBV!G896</f>
        <v>NEUTRAL</v>
      </c>
      <c r="L896" s="5" t="str">
        <f>OBV!H896</f>
        <v>CONFIRMED BEARISH</v>
      </c>
    </row>
    <row r="897" spans="1:12" ht="13.5" x14ac:dyDescent="0.25">
      <c r="A897" s="3">
        <f>RSI!A897</f>
        <v>43613</v>
      </c>
      <c r="B897" s="2">
        <f>RSI!B897</f>
        <v>9.0319000000000003</v>
      </c>
      <c r="C897" s="2">
        <f>RSI!I897</f>
        <v>36.197307574701391</v>
      </c>
      <c r="D897" s="2">
        <f>MACD!E897</f>
        <v>0.1395433759954976</v>
      </c>
      <c r="E897" s="2">
        <f>MACD!F897</f>
        <v>0.21465664990011435</v>
      </c>
      <c r="F897" s="2">
        <f>'Moving Avg'!D897</f>
        <v>9.1297199999999989</v>
      </c>
      <c r="G897" s="2">
        <f>'Moving Avg'!F897</f>
        <v>9.3497650000000014</v>
      </c>
      <c r="H897" s="2">
        <f>'Moving Avg'!G897</f>
        <v>9.5865899999999993</v>
      </c>
      <c r="I897" s="2">
        <f>'Moving Avg'!H897</f>
        <v>11.259186999999997</v>
      </c>
      <c r="J897" s="5" t="str">
        <f>OBV!F897</f>
        <v>BEARISH</v>
      </c>
      <c r="K897" s="5" t="str">
        <f>OBV!G897</f>
        <v>NEUTRAL</v>
      </c>
      <c r="L897" s="5" t="str">
        <f>OBV!H897</f>
        <v>CONFIRMED BEARISH</v>
      </c>
    </row>
    <row r="898" spans="1:12" ht="13.5" x14ac:dyDescent="0.25">
      <c r="A898" s="3">
        <f>RSI!A898</f>
        <v>43614</v>
      </c>
      <c r="B898" s="2">
        <f>RSI!B898</f>
        <v>9.0319000000000003</v>
      </c>
      <c r="C898" s="2">
        <f>RSI!I898</f>
        <v>36.197307574701391</v>
      </c>
      <c r="D898" s="2">
        <f>MACD!E898</f>
        <v>0.12616363587448554</v>
      </c>
      <c r="E898" s="2">
        <f>MACD!F898</f>
        <v>0.1969580470949886</v>
      </c>
      <c r="F898" s="2">
        <f>'Moving Avg'!D898</f>
        <v>9.1197400000000002</v>
      </c>
      <c r="G898" s="2">
        <f>'Moving Avg'!F898</f>
        <v>9.3033600000000014</v>
      </c>
      <c r="H898" s="2">
        <f>'Moving Avg'!G898</f>
        <v>9.5704220000000007</v>
      </c>
      <c r="I898" s="2">
        <f>'Moving Avg'!H898</f>
        <v>11.239526499999995</v>
      </c>
      <c r="J898" s="5" t="str">
        <f>OBV!F898</f>
        <v>BEARISH</v>
      </c>
      <c r="K898" s="5" t="str">
        <f>OBV!G898</f>
        <v>NEUTRAL</v>
      </c>
      <c r="L898" s="5" t="str">
        <f>OBV!H898</f>
        <v>CONFIRMED BEARISH</v>
      </c>
    </row>
    <row r="899" spans="1:12" ht="13.5" x14ac:dyDescent="0.25">
      <c r="A899" s="3">
        <f>RSI!A899</f>
        <v>43615</v>
      </c>
      <c r="B899" s="2">
        <f>RSI!B899</f>
        <v>9.0319000000000003</v>
      </c>
      <c r="C899" s="2">
        <f>RSI!I899</f>
        <v>36.197307574701391</v>
      </c>
      <c r="D899" s="2">
        <f>MACD!E899</f>
        <v>0.11708647611159151</v>
      </c>
      <c r="E899" s="2">
        <f>MACD!F899</f>
        <v>0.18098373289830919</v>
      </c>
      <c r="F899" s="2">
        <f>'Moving Avg'!D899</f>
        <v>9.0558599999999991</v>
      </c>
      <c r="G899" s="2">
        <f>'Moving Avg'!F899</f>
        <v>9.2564550000000025</v>
      </c>
      <c r="H899" s="2">
        <f>'Moving Avg'!G899</f>
        <v>9.5620380000000011</v>
      </c>
      <c r="I899" s="2">
        <f>'Moving Avg'!H899</f>
        <v>11.218069499999991</v>
      </c>
      <c r="J899" s="5" t="str">
        <f>OBV!F899</f>
        <v>BEARISH</v>
      </c>
      <c r="K899" s="5" t="str">
        <f>OBV!G899</f>
        <v>NEUTRAL</v>
      </c>
      <c r="L899" s="5" t="str">
        <f>OBV!H899</f>
        <v>CONFIRMED BEARISH</v>
      </c>
    </row>
    <row r="900" spans="1:12" ht="13.5" x14ac:dyDescent="0.25">
      <c r="A900" s="3">
        <f>RSI!A900</f>
        <v>43616</v>
      </c>
      <c r="B900" s="2">
        <f>RSI!B900</f>
        <v>9.0319000000000003</v>
      </c>
      <c r="C900" s="2">
        <f>RSI!I900</f>
        <v>36.197307574701398</v>
      </c>
      <c r="D900" s="2">
        <f>MACD!E900</f>
        <v>0.11148372728183986</v>
      </c>
      <c r="E900" s="2">
        <f>MACD!F900</f>
        <v>0.16708373177501534</v>
      </c>
      <c r="F900" s="2">
        <f>'Moving Avg'!D900</f>
        <v>9.0438799999999997</v>
      </c>
      <c r="G900" s="2">
        <f>'Moving Avg'!F900</f>
        <v>9.2315050000000021</v>
      </c>
      <c r="H900" s="2">
        <f>'Moving Avg'!G900</f>
        <v>9.5536540000000016</v>
      </c>
      <c r="I900" s="2">
        <f>'Moving Avg'!H900</f>
        <v>11.196612499999993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</row>
    <row r="901" spans="1:12" ht="13.5" x14ac:dyDescent="0.25">
      <c r="A901" s="3">
        <f>RSI!A901</f>
        <v>43619</v>
      </c>
      <c r="B901" s="2">
        <f>RSI!B901</f>
        <v>9.0319000000000003</v>
      </c>
      <c r="C901" s="2">
        <f>RSI!I901</f>
        <v>36.197307574701398</v>
      </c>
      <c r="D901" s="2">
        <f>MACD!E901</f>
        <v>0.10866694426956336</v>
      </c>
      <c r="E901" s="2">
        <f>MACD!F901</f>
        <v>0.15540037427392497</v>
      </c>
      <c r="F901" s="2">
        <f>'Moving Avg'!D901</f>
        <v>9.0319000000000003</v>
      </c>
      <c r="G901" s="2">
        <f>'Moving Avg'!F901</f>
        <v>9.2065550000000034</v>
      </c>
      <c r="H901" s="2">
        <f>'Moving Avg'!G901</f>
        <v>9.5406800000000018</v>
      </c>
      <c r="I901" s="2">
        <f>'Moving Avg'!H901</f>
        <v>11.175155499999992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</row>
    <row r="902" spans="1:12" ht="13.5" x14ac:dyDescent="0.25">
      <c r="A902" s="3">
        <f>RSI!A902</f>
        <v>43623</v>
      </c>
      <c r="B902" s="2">
        <f>RSI!B902</f>
        <v>9.3013999999999992</v>
      </c>
      <c r="C902" s="2">
        <f>RSI!I902</f>
        <v>49.224834420550259</v>
      </c>
      <c r="D902" s="2">
        <f>MACD!E902</f>
        <v>5.7394342829523382E-2</v>
      </c>
      <c r="E902" s="2">
        <f>MACD!F902</f>
        <v>0.13579916798504466</v>
      </c>
      <c r="F902" s="2">
        <f>'Moving Avg'!D902</f>
        <v>9.0858000000000008</v>
      </c>
      <c r="G902" s="2">
        <f>'Moving Avg'!F902</f>
        <v>9.1950800000000008</v>
      </c>
      <c r="H902" s="2">
        <f>'Moving Avg'!G902</f>
        <v>9.5330960000000005</v>
      </c>
      <c r="I902" s="2">
        <f>'Moving Avg'!H902</f>
        <v>11.154846499999989</v>
      </c>
      <c r="J902" s="5" t="str">
        <f>OBV!F902</f>
        <v>NEUTRAL</v>
      </c>
      <c r="K902" s="5" t="str">
        <f>OBV!G902</f>
        <v>NEUTRAL</v>
      </c>
      <c r="L902" s="5" t="str">
        <f>OBV!H902</f>
        <v>NEUTRAL</v>
      </c>
    </row>
    <row r="903" spans="1:12" ht="13.5" x14ac:dyDescent="0.25">
      <c r="A903" s="3">
        <f>RSI!A903</f>
        <v>43626</v>
      </c>
      <c r="B903" s="2">
        <f>RSI!B903</f>
        <v>9.3013999999999992</v>
      </c>
      <c r="C903" s="2">
        <f>RSI!I903</f>
        <v>49.224834420550259</v>
      </c>
      <c r="D903" s="2">
        <f>MACD!E903</f>
        <v>1.406687055793121E-2</v>
      </c>
      <c r="E903" s="2">
        <f>MACD!F903</f>
        <v>0.11145270849962198</v>
      </c>
      <c r="F903" s="2">
        <f>'Moving Avg'!D903</f>
        <v>9.1397000000000013</v>
      </c>
      <c r="G903" s="2">
        <f>'Moving Avg'!F903</f>
        <v>9.1975750000000023</v>
      </c>
      <c r="H903" s="2">
        <f>'Moving Avg'!G903</f>
        <v>9.5255120000000009</v>
      </c>
      <c r="I903" s="2">
        <f>'Moving Avg'!H903</f>
        <v>11.13453749999999</v>
      </c>
      <c r="J903" s="5" t="str">
        <f>OBV!F903</f>
        <v>NEUTRAL</v>
      </c>
      <c r="K903" s="5" t="str">
        <f>OBV!G903</f>
        <v>NEUTRAL</v>
      </c>
      <c r="L903" s="5" t="str">
        <f>OBV!H903</f>
        <v>NEUTRAL</v>
      </c>
    </row>
    <row r="904" spans="1:12" ht="13.5" x14ac:dyDescent="0.25">
      <c r="A904" s="3">
        <f>RSI!A904</f>
        <v>43627</v>
      </c>
      <c r="B904" s="2">
        <f>RSI!B904</f>
        <v>9.4809999999999999</v>
      </c>
      <c r="C904" s="2">
        <f>RSI!I904</f>
        <v>56.145585339293021</v>
      </c>
      <c r="D904" s="2">
        <f>MACD!E904</f>
        <v>5.6158097120064809E-3</v>
      </c>
      <c r="E904" s="2">
        <f>MACD!F904</f>
        <v>9.028532874209888E-2</v>
      </c>
      <c r="F904" s="2">
        <f>'Moving Avg'!D904</f>
        <v>9.2295200000000008</v>
      </c>
      <c r="G904" s="2">
        <f>'Moving Avg'!F904</f>
        <v>9.1955800000000014</v>
      </c>
      <c r="H904" s="2">
        <f>'Moving Avg'!G904</f>
        <v>9.526110000000001</v>
      </c>
      <c r="I904" s="2">
        <f>'Moving Avg'!H904</f>
        <v>11.115126499999992</v>
      </c>
      <c r="J904" s="5" t="str">
        <f>OBV!F904</f>
        <v>BULLISH</v>
      </c>
      <c r="K904" s="5" t="str">
        <f>OBV!G904</f>
        <v>NEUTRAL</v>
      </c>
      <c r="L904" s="5" t="str">
        <f>OBV!H904</f>
        <v>CONFIRMED BULLISH</v>
      </c>
    </row>
    <row r="905" spans="1:12" ht="13.5" x14ac:dyDescent="0.25">
      <c r="A905" s="3">
        <f>RSI!A905</f>
        <v>43628</v>
      </c>
      <c r="B905" s="2">
        <f>RSI!B905</f>
        <v>9.4809999999999999</v>
      </c>
      <c r="C905" s="2">
        <f>RSI!I905</f>
        <v>56.145585339293014</v>
      </c>
      <c r="D905" s="2">
        <f>MACD!E905</f>
        <v>-4.2470529238071819E-2</v>
      </c>
      <c r="E905" s="2">
        <f>MACD!F905</f>
        <v>6.3734157146064743E-2</v>
      </c>
      <c r="F905" s="2">
        <f>'Moving Avg'!D905</f>
        <v>9.3193400000000004</v>
      </c>
      <c r="G905" s="2">
        <f>'Moving Avg'!F905</f>
        <v>9.205560000000002</v>
      </c>
      <c r="H905" s="2">
        <f>'Moving Avg'!G905</f>
        <v>9.5211200000000016</v>
      </c>
      <c r="I905" s="2">
        <f>'Moving Avg'!H905</f>
        <v>11.095715499999994</v>
      </c>
      <c r="J905" s="5" t="str">
        <f>OBV!F905</f>
        <v>BULLISH</v>
      </c>
      <c r="K905" s="5" t="str">
        <f>OBV!G905</f>
        <v>NEUTRAL</v>
      </c>
      <c r="L905" s="5" t="str">
        <f>OBV!H905</f>
        <v>CONFIRMED BULLISH</v>
      </c>
    </row>
    <row r="906" spans="1:12" ht="13.5" x14ac:dyDescent="0.25">
      <c r="A906" s="3">
        <f>RSI!A906</f>
        <v>43629</v>
      </c>
      <c r="B906" s="2">
        <f>RSI!B906</f>
        <v>9.2015999999999991</v>
      </c>
      <c r="C906" s="2">
        <f>RSI!I906</f>
        <v>45.0636078046495</v>
      </c>
      <c r="D906" s="2">
        <f>MACD!E906</f>
        <v>-6.3400048025307854E-2</v>
      </c>
      <c r="E906" s="2">
        <f>MACD!F906</f>
        <v>3.8307316111790231E-2</v>
      </c>
      <c r="F906" s="2">
        <f>'Moving Avg'!D906</f>
        <v>9.3532799999999998</v>
      </c>
      <c r="G906" s="2">
        <f>'Moving Avg'!F906</f>
        <v>9.2015700000000002</v>
      </c>
      <c r="H906" s="2">
        <f>'Moving Avg'!G906</f>
        <v>9.5105420000000009</v>
      </c>
      <c r="I906" s="2">
        <f>'Moving Avg'!H906</f>
        <v>11.074907499999995</v>
      </c>
      <c r="J906" s="5" t="str">
        <f>OBV!F906</f>
        <v>BULLISH</v>
      </c>
      <c r="K906" s="5" t="str">
        <f>OBV!G906</f>
        <v>NEUTRAL</v>
      </c>
      <c r="L906" s="5" t="str">
        <f>OBV!H906</f>
        <v>CONFIRMED BULLISH</v>
      </c>
    </row>
    <row r="907" spans="1:12" ht="13.5" x14ac:dyDescent="0.25">
      <c r="A907" s="3">
        <f>RSI!A907</f>
        <v>43630</v>
      </c>
      <c r="B907" s="2">
        <f>RSI!B907</f>
        <v>8.9920000000000009</v>
      </c>
      <c r="C907" s="2">
        <f>RSI!I907</f>
        <v>38.866037318457373</v>
      </c>
      <c r="D907" s="2">
        <f>MACD!E907</f>
        <v>-7.4016052225845286E-2</v>
      </c>
      <c r="E907" s="2">
        <f>MACD!F907</f>
        <v>1.5842642444263127E-2</v>
      </c>
      <c r="F907" s="2">
        <f>'Moving Avg'!D907</f>
        <v>9.2913999999999994</v>
      </c>
      <c r="G907" s="2">
        <f>'Moving Avg'!F907</f>
        <v>9.1871000000000027</v>
      </c>
      <c r="H907" s="2">
        <f>'Moving Avg'!G907</f>
        <v>9.4957720000000023</v>
      </c>
      <c r="I907" s="2">
        <f>'Moving Avg'!H907</f>
        <v>11.053051499999999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</row>
    <row r="908" spans="1:12" ht="13.5" x14ac:dyDescent="0.25">
      <c r="A908" s="3">
        <f>RSI!A908</f>
        <v>43633</v>
      </c>
      <c r="B908" s="2">
        <f>RSI!B908</f>
        <v>8.5928000000000004</v>
      </c>
      <c r="C908" s="2">
        <f>RSI!I908</f>
        <v>30.314720109600273</v>
      </c>
      <c r="D908" s="2">
        <f>MACD!E908</f>
        <v>-5.1464875434518831E-2</v>
      </c>
      <c r="E908" s="2">
        <f>MACD!F908</f>
        <v>2.3811388685067349E-3</v>
      </c>
      <c r="F908" s="2">
        <f>'Moving Avg'!D908</f>
        <v>9.14968</v>
      </c>
      <c r="G908" s="2">
        <f>'Moving Avg'!F908</f>
        <v>9.1526700000000023</v>
      </c>
      <c r="H908" s="2">
        <f>'Moving Avg'!G908</f>
        <v>9.4730180000000015</v>
      </c>
      <c r="I908" s="2">
        <f>'Moving Avg'!H908</f>
        <v>11.029199499999999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</row>
    <row r="909" spans="1:12" ht="13.5" x14ac:dyDescent="0.25">
      <c r="A909" s="3">
        <f>RSI!A909</f>
        <v>43634</v>
      </c>
      <c r="B909" s="2">
        <f>RSI!B909</f>
        <v>8.7824000000000009</v>
      </c>
      <c r="C909" s="2">
        <f>RSI!I909</f>
        <v>37.363627946725451</v>
      </c>
      <c r="D909" s="2">
        <f>MACD!E909</f>
        <v>-4.2250536063143329E-2</v>
      </c>
      <c r="E909" s="2">
        <f>MACD!F909</f>
        <v>-6.5451961178232786E-3</v>
      </c>
      <c r="F909" s="2">
        <f>'Moving Avg'!D909</f>
        <v>9.0099600000000013</v>
      </c>
      <c r="G909" s="2">
        <f>'Moving Avg'!F909</f>
        <v>9.1277200000000001</v>
      </c>
      <c r="H909" s="2">
        <f>'Moving Avg'!G909</f>
        <v>9.4550540000000005</v>
      </c>
      <c r="I909" s="2">
        <f>'Moving Avg'!H909</f>
        <v>11.0062955</v>
      </c>
      <c r="J909" s="5" t="str">
        <f>OBV!F909</f>
        <v>BULLISH</v>
      </c>
      <c r="K909" s="5" t="str">
        <f>OBV!G909</f>
        <v>WEAK</v>
      </c>
      <c r="L909" s="5" t="str">
        <f>OBV!H909</f>
        <v>BULLISH DIVERGENCE</v>
      </c>
    </row>
    <row r="910" spans="1:12" ht="13.5" x14ac:dyDescent="0.25">
      <c r="A910" s="3">
        <f>RSI!A910</f>
        <v>43635</v>
      </c>
      <c r="B910" s="2">
        <f>RSI!B910</f>
        <v>8.8821999999999992</v>
      </c>
      <c r="C910" s="2">
        <f>RSI!I910</f>
        <v>40.760425068694524</v>
      </c>
      <c r="D910" s="2">
        <f>MACD!E910</f>
        <v>-3.9099124463765733E-2</v>
      </c>
      <c r="E910" s="2">
        <f>MACD!F910</f>
        <v>-1.3055981787011769E-2</v>
      </c>
      <c r="F910" s="2">
        <f>'Moving Avg'!D910</f>
        <v>8.8902000000000001</v>
      </c>
      <c r="G910" s="2">
        <f>'Moving Avg'!F910</f>
        <v>9.1077600000000007</v>
      </c>
      <c r="H910" s="2">
        <f>'Moving Avg'!G910</f>
        <v>9.4462720000000004</v>
      </c>
      <c r="I910" s="2">
        <f>'Moving Avg'!H910</f>
        <v>10.983890500000003</v>
      </c>
      <c r="J910" s="5" t="str">
        <f>OBV!F910</f>
        <v>BULLISH</v>
      </c>
      <c r="K910" s="5" t="str">
        <f>OBV!G910</f>
        <v>WEAK</v>
      </c>
      <c r="L910" s="5" t="str">
        <f>OBV!H910</f>
        <v>BULLISH DIVERGENCE</v>
      </c>
    </row>
    <row r="911" spans="1:12" ht="13.5" x14ac:dyDescent="0.25">
      <c r="A911" s="3">
        <f>RSI!A911</f>
        <v>43636</v>
      </c>
      <c r="B911" s="2">
        <f>RSI!B911</f>
        <v>8.6028000000000002</v>
      </c>
      <c r="C911" s="2">
        <f>RSI!I911</f>
        <v>35.032529922769754</v>
      </c>
      <c r="D911" s="2">
        <f>MACD!E911</f>
        <v>-1.3782216521647683E-2</v>
      </c>
      <c r="E911" s="2">
        <f>MACD!F911</f>
        <v>-1.3201228733938952E-2</v>
      </c>
      <c r="F911" s="2">
        <f>'Moving Avg'!D911</f>
        <v>8.7704400000000007</v>
      </c>
      <c r="G911" s="2">
        <f>'Moving Avg'!F911</f>
        <v>9.0738299999999992</v>
      </c>
      <c r="H911" s="2">
        <f>'Moving Avg'!G911</f>
        <v>9.4342959999999998</v>
      </c>
      <c r="I911" s="2">
        <f>'Moving Avg'!H911</f>
        <v>10.962034500000001</v>
      </c>
      <c r="J911" s="5" t="str">
        <f>OBV!F911</f>
        <v>BULLISH</v>
      </c>
      <c r="K911" s="5" t="str">
        <f>OBV!G911</f>
        <v>WEAK</v>
      </c>
      <c r="L911" s="5" t="str">
        <f>OBV!H911</f>
        <v>BULLISH DIVERGENCE</v>
      </c>
    </row>
    <row r="912" spans="1:12" ht="13.5" x14ac:dyDescent="0.25">
      <c r="A912" s="3">
        <f>RSI!A912</f>
        <v>43637</v>
      </c>
      <c r="B912" s="2">
        <f>RSI!B912</f>
        <v>8.8522999999999996</v>
      </c>
      <c r="C912" s="2">
        <f>RSI!I912</f>
        <v>42.767017788931682</v>
      </c>
      <c r="D912" s="2">
        <f>MACD!E912</f>
        <v>3.4080115530114696E-2</v>
      </c>
      <c r="E912" s="2">
        <f>MACD!F912</f>
        <v>-3.7449598811282233E-3</v>
      </c>
      <c r="F912" s="2">
        <f>'Moving Avg'!D912</f>
        <v>8.7424999999999997</v>
      </c>
      <c r="G912" s="2">
        <f>'Moving Avg'!F912</f>
        <v>9.0623550000000002</v>
      </c>
      <c r="H912" s="2">
        <f>'Moving Avg'!G912</f>
        <v>9.4277100000000011</v>
      </c>
      <c r="I912" s="2">
        <f>'Moving Avg'!H912</f>
        <v>10.941426000000002</v>
      </c>
      <c r="J912" s="5" t="str">
        <f>OBV!F912</f>
        <v>BULLISH</v>
      </c>
      <c r="K912" s="5" t="str">
        <f>OBV!G912</f>
        <v>WEAK</v>
      </c>
      <c r="L912" s="5" t="str">
        <f>OBV!H912</f>
        <v>BULLISH DIVERGENCE</v>
      </c>
    </row>
    <row r="913" spans="1:12" ht="13.5" x14ac:dyDescent="0.25">
      <c r="A913" s="3">
        <f>RSI!A913</f>
        <v>43640</v>
      </c>
      <c r="B913" s="2">
        <f>RSI!B913</f>
        <v>8.6926000000000005</v>
      </c>
      <c r="C913" s="2">
        <f>RSI!I913</f>
        <v>39.523543004086456</v>
      </c>
      <c r="D913" s="2">
        <f>MACD!E913</f>
        <v>8.8138294595969668E-2</v>
      </c>
      <c r="E913" s="2">
        <f>MACD!F913</f>
        <v>1.4631691014291355E-2</v>
      </c>
      <c r="F913" s="2">
        <f>'Moving Avg'!D913</f>
        <v>8.7624600000000008</v>
      </c>
      <c r="G913" s="2">
        <f>'Moving Avg'!F913</f>
        <v>9.0428949999999997</v>
      </c>
      <c r="H913" s="2">
        <f>'Moving Avg'!G913</f>
        <v>9.412939999999999</v>
      </c>
      <c r="I913" s="2">
        <f>'Moving Avg'!H913</f>
        <v>10.921965</v>
      </c>
      <c r="J913" s="5" t="str">
        <f>OBV!F913</f>
        <v>BULLISH</v>
      </c>
      <c r="K913" s="5" t="str">
        <f>OBV!G913</f>
        <v>WEAK</v>
      </c>
      <c r="L913" s="5" t="str">
        <f>OBV!H913</f>
        <v>CONFIRMED BULLISH</v>
      </c>
    </row>
    <row r="914" spans="1:12" ht="13.5" x14ac:dyDescent="0.25">
      <c r="A914" s="3">
        <f>RSI!A914</f>
        <v>43641</v>
      </c>
      <c r="B914" s="2">
        <f>RSI!B914</f>
        <v>8.4830000000000005</v>
      </c>
      <c r="C914" s="2">
        <f>RSI!I914</f>
        <v>35.697018103533338</v>
      </c>
      <c r="D914" s="2">
        <f>MACD!E914</f>
        <v>0.17958173067780869</v>
      </c>
      <c r="E914" s="2">
        <f>MACD!F914</f>
        <v>4.762169894699482E-2</v>
      </c>
      <c r="F914" s="2">
        <f>'Moving Avg'!D914</f>
        <v>8.7025800000000011</v>
      </c>
      <c r="G914" s="2">
        <f>'Moving Avg'!F914</f>
        <v>8.9994800000000019</v>
      </c>
      <c r="H914" s="2">
        <f>'Moving Avg'!G914</f>
        <v>9.3971719999999994</v>
      </c>
      <c r="I914" s="2">
        <f>'Moving Avg'!H914</f>
        <v>10.901406000000001</v>
      </c>
      <c r="J914" s="5" t="str">
        <f>OBV!F914</f>
        <v>BEARISH</v>
      </c>
      <c r="K914" s="5" t="str">
        <f>OBV!G914</f>
        <v>STRONG</v>
      </c>
      <c r="L914" s="5" t="str">
        <f>OBV!H914</f>
        <v>CONFIRMED BEARISH</v>
      </c>
    </row>
    <row r="915" spans="1:12" ht="13.5" x14ac:dyDescent="0.25">
      <c r="A915" s="3">
        <f>RSI!A915</f>
        <v>43642</v>
      </c>
      <c r="B915" s="2">
        <f>RSI!B915</f>
        <v>8.3832000000000004</v>
      </c>
      <c r="C915" s="2">
        <f>RSI!I915</f>
        <v>34.008668982438223</v>
      </c>
      <c r="D915" s="2">
        <f>MACD!E915</f>
        <v>0.26794474492223763</v>
      </c>
      <c r="E915" s="2">
        <f>MACD!F915</f>
        <v>9.1686308142043385E-2</v>
      </c>
      <c r="F915" s="2">
        <f>'Moving Avg'!D915</f>
        <v>8.602780000000001</v>
      </c>
      <c r="G915" s="2">
        <f>'Moving Avg'!F915</f>
        <v>8.9640499999999985</v>
      </c>
      <c r="H915" s="2">
        <f>'Moving Avg'!G915</f>
        <v>9.3794079999999997</v>
      </c>
      <c r="I915" s="2">
        <f>'Moving Avg'!H915</f>
        <v>10.880348000000001</v>
      </c>
      <c r="J915" s="5" t="str">
        <f>OBV!F915</f>
        <v>BEARISH</v>
      </c>
      <c r="K915" s="5" t="str">
        <f>OBV!G915</f>
        <v>STRONG</v>
      </c>
      <c r="L915" s="5" t="str">
        <f>OBV!H915</f>
        <v>CONFIRMED BEARISH</v>
      </c>
    </row>
    <row r="916" spans="1:12" ht="13.5" x14ac:dyDescent="0.25">
      <c r="A916" s="3">
        <f>RSI!A916</f>
        <v>43643</v>
      </c>
      <c r="B916" s="2">
        <f>RSI!B916</f>
        <v>8.4830000000000005</v>
      </c>
      <c r="C916" s="2">
        <f>RSI!I916</f>
        <v>37.207019778624442</v>
      </c>
      <c r="D916" s="2">
        <f>MACD!E916</f>
        <v>0.29625485870437096</v>
      </c>
      <c r="E916" s="2">
        <f>MACD!F916</f>
        <v>0.1326000182545089</v>
      </c>
      <c r="F916" s="2">
        <f>'Moving Avg'!D916</f>
        <v>8.5788199999999986</v>
      </c>
      <c r="G916" s="2">
        <f>'Moving Avg'!F916</f>
        <v>8.9336099999999998</v>
      </c>
      <c r="H916" s="2">
        <f>'Moving Avg'!G916</f>
        <v>9.3674319999999991</v>
      </c>
      <c r="I916" s="2">
        <f>'Moving Avg'!H916</f>
        <v>10.858591500000003</v>
      </c>
      <c r="J916" s="5" t="str">
        <f>OBV!F916</f>
        <v>BEARISH</v>
      </c>
      <c r="K916" s="5" t="str">
        <f>OBV!G916</f>
        <v>STRONG</v>
      </c>
      <c r="L916" s="5" t="str">
        <f>OBV!H916</f>
        <v>CONFIRMED BEARISH</v>
      </c>
    </row>
    <row r="917" spans="1:12" ht="13.5" x14ac:dyDescent="0.25">
      <c r="A917" s="3">
        <f>RSI!A917</f>
        <v>43644</v>
      </c>
      <c r="B917" s="2">
        <f>RSI!B917</f>
        <v>8.4032</v>
      </c>
      <c r="C917" s="2">
        <f>RSI!I917</f>
        <v>35.716409753494645</v>
      </c>
      <c r="D917" s="2">
        <f>MACD!E917</f>
        <v>0.29691315458832968</v>
      </c>
      <c r="E917" s="2">
        <f>MACD!F917</f>
        <v>0.16546264552127304</v>
      </c>
      <c r="F917" s="2">
        <f>'Moving Avg'!D917</f>
        <v>8.4890000000000008</v>
      </c>
      <c r="G917" s="2">
        <f>'Moving Avg'!F917</f>
        <v>8.9021749999999997</v>
      </c>
      <c r="H917" s="2">
        <f>'Moving Avg'!G917</f>
        <v>9.3534600000000001</v>
      </c>
      <c r="I917" s="2">
        <f>'Moving Avg'!H917</f>
        <v>10.837733500000004</v>
      </c>
      <c r="J917" s="5" t="str">
        <f>OBV!F917</f>
        <v>BEARISH</v>
      </c>
      <c r="K917" s="5" t="str">
        <f>OBV!G917</f>
        <v>STRONG</v>
      </c>
      <c r="L917" s="5" t="str">
        <f>OBV!H917</f>
        <v>CONFIRMED BEARISH</v>
      </c>
    </row>
    <row r="918" spans="1:12" ht="13.5" x14ac:dyDescent="0.25">
      <c r="A918" s="3">
        <f>RSI!A918</f>
        <v>43647</v>
      </c>
      <c r="B918" s="2">
        <f>RSI!B918</f>
        <v>8.7723999999999993</v>
      </c>
      <c r="C918" s="2">
        <f>RSI!I918</f>
        <v>46.412932691023123</v>
      </c>
      <c r="D918" s="2">
        <f>MACD!E918</f>
        <v>0.21199172652489828</v>
      </c>
      <c r="E918" s="2">
        <f>MACD!F918</f>
        <v>0.17476846172199809</v>
      </c>
      <c r="F918" s="2">
        <f>'Moving Avg'!D918</f>
        <v>8.5049600000000005</v>
      </c>
      <c r="G918" s="2">
        <f>'Moving Avg'!F918</f>
        <v>8.8891999999999989</v>
      </c>
      <c r="H918" s="2">
        <f>'Moving Avg'!G918</f>
        <v>9.3358940000000015</v>
      </c>
      <c r="I918" s="2">
        <f>'Moving Avg'!H918</f>
        <v>10.819220500000002</v>
      </c>
      <c r="J918" s="5" t="str">
        <f>OBV!F918</f>
        <v>BEARISH</v>
      </c>
      <c r="K918" s="5" t="str">
        <f>OBV!G918</f>
        <v>STRONG</v>
      </c>
      <c r="L918" s="5" t="str">
        <f>OBV!H918</f>
        <v>BEARISH DIVERGENCE</v>
      </c>
    </row>
    <row r="919" spans="1:12" ht="13.5" x14ac:dyDescent="0.25">
      <c r="A919" s="3">
        <f>RSI!A919</f>
        <v>43648</v>
      </c>
      <c r="B919" s="2">
        <f>RSI!B919</f>
        <v>8.8821999999999992</v>
      </c>
      <c r="C919" s="2">
        <f>RSI!I919</f>
        <v>49.124239993336296</v>
      </c>
      <c r="D919" s="2">
        <f>MACD!E919</f>
        <v>0.1620311577968554</v>
      </c>
      <c r="E919" s="2">
        <f>MACD!F919</f>
        <v>0.17222100093696957</v>
      </c>
      <c r="F919" s="2">
        <f>'Moving Avg'!D919</f>
        <v>8.5847999999999978</v>
      </c>
      <c r="G919" s="2">
        <f>'Moving Avg'!F919</f>
        <v>8.8817149999999998</v>
      </c>
      <c r="H919" s="2">
        <f>'Moving Avg'!G919</f>
        <v>9.3089480000000009</v>
      </c>
      <c r="I919" s="2">
        <f>'Moving Avg'!H919</f>
        <v>10.801256500000001</v>
      </c>
      <c r="J919" s="5" t="str">
        <f>OBV!F919</f>
        <v>BEARISH</v>
      </c>
      <c r="K919" s="5" t="str">
        <f>OBV!G919</f>
        <v>STRONG</v>
      </c>
      <c r="L919" s="5" t="str">
        <f>OBV!H919</f>
        <v>BEARISH DIVERGENCE</v>
      </c>
    </row>
    <row r="920" spans="1:12" ht="13.5" x14ac:dyDescent="0.25">
      <c r="A920" s="3">
        <f>RSI!A920</f>
        <v>43649</v>
      </c>
      <c r="B920" s="2">
        <f>RSI!B920</f>
        <v>8.8821999999999992</v>
      </c>
      <c r="C920" s="2">
        <f>RSI!I920</f>
        <v>49.124239993336296</v>
      </c>
      <c r="D920" s="2">
        <f>MACD!E920</f>
        <v>0.13525827736551932</v>
      </c>
      <c r="E920" s="2">
        <f>MACD!F920</f>
        <v>0.16482845622267953</v>
      </c>
      <c r="F920" s="2">
        <f>'Moving Avg'!D920</f>
        <v>8.6845999999999997</v>
      </c>
      <c r="G920" s="2">
        <f>'Moving Avg'!F920</f>
        <v>8.8742300000000007</v>
      </c>
      <c r="H920" s="2">
        <f>'Moving Avg'!G920</f>
        <v>9.2780100000000019</v>
      </c>
      <c r="I920" s="2">
        <f>'Moving Avg'!H920</f>
        <v>10.7832925</v>
      </c>
      <c r="J920" s="5" t="str">
        <f>OBV!F920</f>
        <v>BEARISH</v>
      </c>
      <c r="K920" s="5" t="str">
        <f>OBV!G920</f>
        <v>STRONG</v>
      </c>
      <c r="L920" s="5" t="str">
        <f>OBV!H920</f>
        <v>BEARISH DIVERGENCE</v>
      </c>
    </row>
    <row r="921" spans="1:12" ht="13.5" x14ac:dyDescent="0.25">
      <c r="A921" s="3">
        <f>RSI!A921</f>
        <v>43650</v>
      </c>
      <c r="B921" s="2">
        <f>RSI!B921</f>
        <v>8.6826000000000008</v>
      </c>
      <c r="C921" s="2">
        <f>RSI!I921</f>
        <v>44.389200156904316</v>
      </c>
      <c r="D921" s="2">
        <f>MACD!E921</f>
        <v>8.4541538823980744E-2</v>
      </c>
      <c r="E921" s="2">
        <f>MACD!F921</f>
        <v>0.14877107274293977</v>
      </c>
      <c r="F921" s="2">
        <f>'Moving Avg'!D921</f>
        <v>8.7245200000000001</v>
      </c>
      <c r="G921" s="2">
        <f>'Moving Avg'!F921</f>
        <v>8.8567650000000011</v>
      </c>
      <c r="H921" s="2">
        <f>'Moving Avg'!G921</f>
        <v>9.2430800000000009</v>
      </c>
      <c r="I921" s="2">
        <f>'Moving Avg'!H921</f>
        <v>10.760837500000001</v>
      </c>
      <c r="J921" s="5" t="str">
        <f>OBV!F921</f>
        <v>BEARISH</v>
      </c>
      <c r="K921" s="5" t="str">
        <f>OBV!G921</f>
        <v>STRONG</v>
      </c>
      <c r="L921" s="5" t="str">
        <f>OBV!H921</f>
        <v>BEARISH DIVERGENCE</v>
      </c>
    </row>
    <row r="922" spans="1:12" ht="13.5" x14ac:dyDescent="0.25">
      <c r="A922" s="3">
        <f>RSI!A922</f>
        <v>43651</v>
      </c>
      <c r="B922" s="2">
        <f>RSI!B922</f>
        <v>8.6326999999999998</v>
      </c>
      <c r="C922" s="2">
        <f>RSI!I922</f>
        <v>43.266398031577523</v>
      </c>
      <c r="D922" s="2">
        <f>MACD!E922</f>
        <v>8.5014275991447619E-2</v>
      </c>
      <c r="E922" s="2">
        <f>MACD!F922</f>
        <v>0.13601971339264135</v>
      </c>
      <c r="F922" s="2">
        <f>'Moving Avg'!D922</f>
        <v>8.7704199999999997</v>
      </c>
      <c r="G922" s="2">
        <f>'Moving Avg'!F922</f>
        <v>8.8233300000000021</v>
      </c>
      <c r="H922" s="2">
        <f>'Moving Avg'!G922</f>
        <v>9.2071520000000007</v>
      </c>
      <c r="I922" s="2">
        <f>'Moving Avg'!H922</f>
        <v>10.738132999999999</v>
      </c>
      <c r="J922" s="5" t="str">
        <f>OBV!F922</f>
        <v>BEARISH</v>
      </c>
      <c r="K922" s="5" t="str">
        <f>OBV!G922</f>
        <v>NEUTRAL</v>
      </c>
      <c r="L922" s="5" t="str">
        <f>OBV!H922</f>
        <v>BEARISH DIVERGENCE</v>
      </c>
    </row>
    <row r="923" spans="1:12" ht="13.5" x14ac:dyDescent="0.25">
      <c r="A923" s="3">
        <f>RSI!A923</f>
        <v>43654</v>
      </c>
      <c r="B923" s="2">
        <f>RSI!B923</f>
        <v>8.9819999999999993</v>
      </c>
      <c r="C923" s="2">
        <f>RSI!I923</f>
        <v>52.351992954725077</v>
      </c>
      <c r="D923" s="2">
        <f>MACD!E923</f>
        <v>3.6475089715345632E-2</v>
      </c>
      <c r="E923" s="2">
        <f>MACD!F923</f>
        <v>0.1161107886571822</v>
      </c>
      <c r="F923" s="2">
        <f>'Moving Avg'!D923</f>
        <v>8.8123400000000007</v>
      </c>
      <c r="G923" s="2">
        <f>'Moving Avg'!F923</f>
        <v>8.807360000000001</v>
      </c>
      <c r="H923" s="2">
        <f>'Moving Avg'!G923</f>
        <v>9.1804060000000032</v>
      </c>
      <c r="I923" s="2">
        <f>'Moving Avg'!H923</f>
        <v>10.717174999999999</v>
      </c>
      <c r="J923" s="5" t="str">
        <f>OBV!F923</f>
        <v>BEARISH</v>
      </c>
      <c r="K923" s="5" t="str">
        <f>OBV!G923</f>
        <v>NEUTRAL</v>
      </c>
      <c r="L923" s="5" t="str">
        <f>OBV!H923</f>
        <v>BEARISH DIVERGENCE</v>
      </c>
    </row>
    <row r="924" spans="1:12" ht="13.5" x14ac:dyDescent="0.25">
      <c r="A924" s="3">
        <f>RSI!A924</f>
        <v>43655</v>
      </c>
      <c r="B924" s="2">
        <f>RSI!B924</f>
        <v>9.3712</v>
      </c>
      <c r="C924" s="2">
        <f>RSI!I924</f>
        <v>60.032337324717233</v>
      </c>
      <c r="D924" s="2">
        <f>MACD!E924</f>
        <v>-6.6343646993457739E-2</v>
      </c>
      <c r="E924" s="2">
        <f>MACD!F924</f>
        <v>7.9619901527054227E-2</v>
      </c>
      <c r="F924" s="2">
        <f>'Moving Avg'!D924</f>
        <v>8.9101400000000002</v>
      </c>
      <c r="G924" s="2">
        <f>'Moving Avg'!F924</f>
        <v>8.801870000000001</v>
      </c>
      <c r="H924" s="2">
        <f>'Moving Avg'!G924</f>
        <v>9.1616440000000026</v>
      </c>
      <c r="I924" s="2">
        <f>'Moving Avg'!H924</f>
        <v>10.698162999999999</v>
      </c>
      <c r="J924" s="5" t="str">
        <f>OBV!F924</f>
        <v>BEARISH</v>
      </c>
      <c r="K924" s="5" t="str">
        <f>OBV!G924</f>
        <v>NEUTRAL</v>
      </c>
      <c r="L924" s="5" t="str">
        <f>OBV!H924</f>
        <v>BEARISH DIVERGENCE</v>
      </c>
    </row>
    <row r="925" spans="1:12" ht="13.5" x14ac:dyDescent="0.25">
      <c r="A925" s="3">
        <f>RSI!A925</f>
        <v>43656</v>
      </c>
      <c r="B925" s="2">
        <f>RSI!B925</f>
        <v>8.9520999999999997</v>
      </c>
      <c r="C925" s="2">
        <f>RSI!I925</f>
        <v>50.578072921574545</v>
      </c>
      <c r="D925" s="2">
        <f>MACD!E925</f>
        <v>-0.14057492336652544</v>
      </c>
      <c r="E925" s="2">
        <f>MACD!F925</f>
        <v>3.5580936548338299E-2</v>
      </c>
      <c r="F925" s="2">
        <f>'Moving Avg'!D925</f>
        <v>8.9241200000000003</v>
      </c>
      <c r="G925" s="2">
        <f>'Moving Avg'!F925</f>
        <v>8.775425000000002</v>
      </c>
      <c r="H925" s="2">
        <f>'Moving Avg'!G925</f>
        <v>9.134500000000001</v>
      </c>
      <c r="I925" s="2">
        <f>'Moving Avg'!H925</f>
        <v>10.6770555</v>
      </c>
      <c r="J925" s="5" t="str">
        <f>OBV!F925</f>
        <v>BEARISH</v>
      </c>
      <c r="K925" s="5" t="str">
        <f>OBV!G925</f>
        <v>NEUTRAL</v>
      </c>
      <c r="L925" s="5" t="str">
        <f>OBV!H925</f>
        <v>BEARISH DIVERGENCE</v>
      </c>
    </row>
    <row r="926" spans="1:12" ht="13.5" x14ac:dyDescent="0.25">
      <c r="A926" s="3">
        <f>RSI!A926</f>
        <v>43657</v>
      </c>
      <c r="B926" s="2">
        <f>RSI!B926</f>
        <v>9.3513000000000002</v>
      </c>
      <c r="C926" s="2">
        <f>RSI!I926</f>
        <v>57.451649486111982</v>
      </c>
      <c r="D926" s="2">
        <f>MACD!E926</f>
        <v>-0.21783105245235923</v>
      </c>
      <c r="E926" s="2">
        <f>MACD!F926</f>
        <v>-1.5101461251801212E-2</v>
      </c>
      <c r="F926" s="2">
        <f>'Moving Avg'!D926</f>
        <v>9.0578600000000016</v>
      </c>
      <c r="G926" s="2">
        <f>'Moving Avg'!F926</f>
        <v>8.7829099999999993</v>
      </c>
      <c r="H926" s="2">
        <f>'Moving Avg'!G926</f>
        <v>9.1161380000000012</v>
      </c>
      <c r="I926" s="2">
        <f>'Moving Avg'!H926</f>
        <v>10.657943999999995</v>
      </c>
      <c r="J926" s="5" t="str">
        <f>OBV!F926</f>
        <v>BEARISH</v>
      </c>
      <c r="K926" s="5" t="str">
        <f>OBV!G926</f>
        <v>NEUTRAL</v>
      </c>
      <c r="L926" s="5" t="str">
        <f>OBV!H926</f>
        <v>BEARISH DIVERGENCE</v>
      </c>
    </row>
    <row r="927" spans="1:12" ht="13.5" x14ac:dyDescent="0.25">
      <c r="A927" s="3">
        <f>RSI!A927</f>
        <v>43658</v>
      </c>
      <c r="B927" s="2">
        <f>RSI!B927</f>
        <v>9.3413000000000004</v>
      </c>
      <c r="C927" s="2">
        <f>RSI!I927</f>
        <v>57.236899398735943</v>
      </c>
      <c r="D927" s="2">
        <f>MACD!E927</f>
        <v>-0.29730829259137614</v>
      </c>
      <c r="E927" s="2">
        <f>MACD!F927</f>
        <v>-7.1542827519716204E-2</v>
      </c>
      <c r="F927" s="2">
        <f>'Moving Avg'!D927</f>
        <v>9.199580000000001</v>
      </c>
      <c r="G927" s="2">
        <f>'Moving Avg'!F927</f>
        <v>8.8003749999999989</v>
      </c>
      <c r="H927" s="2">
        <f>'Moving Avg'!G927</f>
        <v>9.0977760000000032</v>
      </c>
      <c r="I927" s="2">
        <f>'Moving Avg'!H927</f>
        <v>10.638782499999996</v>
      </c>
      <c r="J927" s="5" t="str">
        <f>OBV!F927</f>
        <v>BEARISH</v>
      </c>
      <c r="K927" s="5" t="str">
        <f>OBV!G927</f>
        <v>NEUTRAL</v>
      </c>
      <c r="L927" s="5" t="str">
        <f>OBV!H927</f>
        <v>BEARISH DIVERGENCE</v>
      </c>
    </row>
    <row r="928" spans="1:12" ht="13.5" x14ac:dyDescent="0.25">
      <c r="A928" s="3">
        <f>RSI!A928</f>
        <v>43661</v>
      </c>
      <c r="B928" s="2">
        <f>RSI!B928</f>
        <v>9.4710000000000001</v>
      </c>
      <c r="C928" s="2">
        <f>RSI!I928</f>
        <v>59.358786038992648</v>
      </c>
      <c r="D928" s="2">
        <f>MACD!E928</f>
        <v>-0.31968666258529055</v>
      </c>
      <c r="E928" s="2">
        <f>MACD!F928</f>
        <v>-0.12117159453283108</v>
      </c>
      <c r="F928" s="2">
        <f>'Moving Avg'!D928</f>
        <v>9.2973800000000004</v>
      </c>
      <c r="G928" s="2">
        <f>'Moving Avg'!F928</f>
        <v>8.8442849999999993</v>
      </c>
      <c r="H928" s="2">
        <f>'Moving Avg'!G928</f>
        <v>9.0879960000000022</v>
      </c>
      <c r="I928" s="2">
        <f>'Moving Avg'!H928</f>
        <v>10.620269499999997</v>
      </c>
      <c r="J928" s="5" t="str">
        <f>OBV!F928</f>
        <v>BULLISH</v>
      </c>
      <c r="K928" s="5" t="str">
        <f>OBV!G928</f>
        <v>WEAK</v>
      </c>
      <c r="L928" s="5" t="str">
        <f>OBV!H928</f>
        <v>CONFIRMED BULLISH</v>
      </c>
    </row>
    <row r="929" spans="1:12" ht="13.5" x14ac:dyDescent="0.25">
      <c r="A929" s="3">
        <f>RSI!A929</f>
        <v>43662</v>
      </c>
      <c r="B929" s="2">
        <f>RSI!B929</f>
        <v>9.4710000000000001</v>
      </c>
      <c r="C929" s="2">
        <f>RSI!I929</f>
        <v>59.35878603899264</v>
      </c>
      <c r="D929" s="2">
        <f>MACD!E929</f>
        <v>-0.32464536656815746</v>
      </c>
      <c r="E929" s="2">
        <f>MACD!F929</f>
        <v>-0.16186634893989638</v>
      </c>
      <c r="F929" s="2">
        <f>'Moving Avg'!D929</f>
        <v>9.3173400000000015</v>
      </c>
      <c r="G929" s="2">
        <f>'Moving Avg'!F929</f>
        <v>8.8787149999999997</v>
      </c>
      <c r="H929" s="2">
        <f>'Moving Avg'!G929</f>
        <v>9.0780160000000016</v>
      </c>
      <c r="I929" s="2">
        <f>'Moving Avg'!H929</f>
        <v>10.602754499999996</v>
      </c>
      <c r="J929" s="5" t="str">
        <f>OBV!F929</f>
        <v>BULLISH</v>
      </c>
      <c r="K929" s="5" t="str">
        <f>OBV!G929</f>
        <v>WEAK</v>
      </c>
      <c r="L929" s="5" t="str">
        <f>OBV!H929</f>
        <v>CONFIRMED BULLISH</v>
      </c>
    </row>
    <row r="930" spans="1:12" ht="13.5" x14ac:dyDescent="0.25">
      <c r="A930" s="3">
        <f>RSI!A930</f>
        <v>43663</v>
      </c>
      <c r="B930" s="2">
        <f>RSI!B930</f>
        <v>9.1915999999999993</v>
      </c>
      <c r="C930" s="2">
        <f>RSI!I930</f>
        <v>52.811822276043358</v>
      </c>
      <c r="D930" s="2">
        <f>MACD!E930</f>
        <v>-0.3108444039727587</v>
      </c>
      <c r="E930" s="2">
        <f>MACD!F930</f>
        <v>-0.19166195994646884</v>
      </c>
      <c r="F930" s="2">
        <f>'Moving Avg'!D930</f>
        <v>9.36524</v>
      </c>
      <c r="G930" s="2">
        <f>'Moving Avg'!F930</f>
        <v>8.8941850000000002</v>
      </c>
      <c r="H930" s="2">
        <f>'Moving Avg'!G930</f>
        <v>9.0712300000000017</v>
      </c>
      <c r="I930" s="2">
        <f>'Moving Avg'!H930</f>
        <v>10.583842499999998</v>
      </c>
      <c r="J930" s="5" t="str">
        <f>OBV!F930</f>
        <v>BULLISH</v>
      </c>
      <c r="K930" s="5" t="str">
        <f>OBV!G930</f>
        <v>WEAK</v>
      </c>
      <c r="L930" s="5" t="str">
        <f>OBV!H930</f>
        <v>CONFIRMED BULLISH</v>
      </c>
    </row>
    <row r="931" spans="1:12" ht="13.5" x14ac:dyDescent="0.25">
      <c r="A931" s="3">
        <f>RSI!A931</f>
        <v>43664</v>
      </c>
      <c r="B931" s="2">
        <f>RSI!B931</f>
        <v>9.1915999999999993</v>
      </c>
      <c r="C931" s="2">
        <f>RSI!I931</f>
        <v>52.811822276043358</v>
      </c>
      <c r="D931" s="2">
        <f>MACD!E931</f>
        <v>-0.33072291585416735</v>
      </c>
      <c r="E931" s="2">
        <f>MACD!F931</f>
        <v>-0.21947415112800855</v>
      </c>
      <c r="F931" s="2">
        <f>'Moving Avg'!D931</f>
        <v>9.3332999999999995</v>
      </c>
      <c r="G931" s="2">
        <f>'Moving Avg'!F931</f>
        <v>8.9236249999999977</v>
      </c>
      <c r="H931" s="2">
        <f>'Moving Avg'!G931</f>
        <v>9.0644440000000017</v>
      </c>
      <c r="I931" s="2">
        <f>'Moving Avg'!H931</f>
        <v>10.564980499999999</v>
      </c>
      <c r="J931" s="5" t="str">
        <f>OBV!F931</f>
        <v>BULLISH</v>
      </c>
      <c r="K931" s="5" t="str">
        <f>OBV!G931</f>
        <v>WEAK</v>
      </c>
      <c r="L931" s="5" t="str">
        <f>OBV!H931</f>
        <v>BULLISH DIVERGENCE</v>
      </c>
    </row>
    <row r="932" spans="1:12" ht="13.5" x14ac:dyDescent="0.25">
      <c r="A932" s="3">
        <f>RSI!A932</f>
        <v>43665</v>
      </c>
      <c r="B932" s="2">
        <f>RSI!B932</f>
        <v>8.9221000000000004</v>
      </c>
      <c r="C932" s="2">
        <f>RSI!I932</f>
        <v>47.011397217379731</v>
      </c>
      <c r="D932" s="2">
        <f>MACD!E932</f>
        <v>-0.33604285632132047</v>
      </c>
      <c r="E932" s="2">
        <f>MACD!F932</f>
        <v>-0.24278789216667096</v>
      </c>
      <c r="F932" s="2">
        <f>'Moving Avg'!D932</f>
        <v>9.2494600000000009</v>
      </c>
      <c r="G932" s="2">
        <f>'Moving Avg'!F932</f>
        <v>8.9271149999999988</v>
      </c>
      <c r="H932" s="2">
        <f>'Moving Avg'!G932</f>
        <v>9.0522679999999998</v>
      </c>
      <c r="I932" s="2">
        <f>'Moving Avg'!H932</f>
        <v>10.544770999999995</v>
      </c>
      <c r="J932" s="5" t="str">
        <f>OBV!F932</f>
        <v>BULLISH</v>
      </c>
      <c r="K932" s="5" t="str">
        <f>OBV!G932</f>
        <v>WEAK</v>
      </c>
      <c r="L932" s="5" t="str">
        <f>OBV!H932</f>
        <v>BULLISH DIVERGENCE</v>
      </c>
    </row>
    <row r="933" spans="1:12" ht="13.5" x14ac:dyDescent="0.25">
      <c r="A933" s="3">
        <f>RSI!A933</f>
        <v>43668</v>
      </c>
      <c r="B933" s="2">
        <f>RSI!B933</f>
        <v>8.6625999999999994</v>
      </c>
      <c r="C933" s="2">
        <f>RSI!I933</f>
        <v>42.204640436327239</v>
      </c>
      <c r="D933" s="2">
        <f>MACD!E933</f>
        <v>-0.266718674564002</v>
      </c>
      <c r="E933" s="2">
        <f>MACD!F933</f>
        <v>-0.24757404864613716</v>
      </c>
      <c r="F933" s="2">
        <f>'Moving Avg'!D933</f>
        <v>9.0877799999999986</v>
      </c>
      <c r="G933" s="2">
        <f>'Moving Avg'!F933</f>
        <v>8.9256149999999987</v>
      </c>
      <c r="H933" s="2">
        <f>'Moving Avg'!G933</f>
        <v>9.0404900000000001</v>
      </c>
      <c r="I933" s="2">
        <f>'Moving Avg'!H933</f>
        <v>10.523263999999998</v>
      </c>
      <c r="J933" s="5" t="str">
        <f>OBV!F933</f>
        <v>BEARISH</v>
      </c>
      <c r="K933" s="5" t="str">
        <f>OBV!G933</f>
        <v>NEUTRAL</v>
      </c>
      <c r="L933" s="5" t="str">
        <f>OBV!H933</f>
        <v>CONFIRMED BEARISH</v>
      </c>
    </row>
    <row r="934" spans="1:12" ht="13.5" x14ac:dyDescent="0.25">
      <c r="A934" s="3">
        <f>RSI!A934</f>
        <v>43669</v>
      </c>
      <c r="B934" s="2">
        <f>RSI!B934</f>
        <v>8.4830000000000005</v>
      </c>
      <c r="C934" s="2">
        <f>RSI!I934</f>
        <v>39.216049440646124</v>
      </c>
      <c r="D934" s="2">
        <f>MACD!E934</f>
        <v>-0.13254481507249771</v>
      </c>
      <c r="E934" s="2">
        <f>MACD!F934</f>
        <v>-0.22456820193140928</v>
      </c>
      <c r="F934" s="2">
        <f>'Moving Avg'!D934</f>
        <v>8.8901800000000009</v>
      </c>
      <c r="G934" s="2">
        <f>'Moving Avg'!F934</f>
        <v>8.9256149999999987</v>
      </c>
      <c r="H934" s="2">
        <f>'Moving Avg'!G934</f>
        <v>9.0197319999999994</v>
      </c>
      <c r="I934" s="2">
        <f>'Moving Avg'!H934</f>
        <v>10.500858999999998</v>
      </c>
      <c r="J934" s="5" t="str">
        <f>OBV!F934</f>
        <v>BEARISH</v>
      </c>
      <c r="K934" s="5" t="str">
        <f>OBV!G934</f>
        <v>STRONG</v>
      </c>
      <c r="L934" s="5" t="str">
        <f>OBV!H934</f>
        <v>CONFIRMED BEARISH</v>
      </c>
    </row>
    <row r="935" spans="1:12" ht="13.5" x14ac:dyDescent="0.25">
      <c r="A935" s="3">
        <f>RSI!A935</f>
        <v>43670</v>
      </c>
      <c r="B935" s="2">
        <f>RSI!B935</f>
        <v>8.9920000000000009</v>
      </c>
      <c r="C935" s="2">
        <f>RSI!I935</f>
        <v>50.018283418230958</v>
      </c>
      <c r="D935" s="2">
        <f>MACD!E935</f>
        <v>-0.11797105262106378</v>
      </c>
      <c r="E935" s="2">
        <f>MACD!F935</f>
        <v>-0.20324877206934019</v>
      </c>
      <c r="F935" s="2">
        <f>'Moving Avg'!D935</f>
        <v>8.8502600000000005</v>
      </c>
      <c r="G935" s="2">
        <f>'Moving Avg'!F935</f>
        <v>8.9560549999999992</v>
      </c>
      <c r="H935" s="2">
        <f>'Moving Avg'!G935</f>
        <v>9.0139440000000004</v>
      </c>
      <c r="I935" s="2">
        <f>'Moving Avg'!H935</f>
        <v>10.480998999999999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</row>
    <row r="936" spans="1:12" ht="13.5" x14ac:dyDescent="0.25">
      <c r="A936" s="3">
        <f>RSI!A936</f>
        <v>43672</v>
      </c>
      <c r="B936" s="2">
        <f>RSI!B936</f>
        <v>9.2315000000000005</v>
      </c>
      <c r="C936" s="2">
        <f>RSI!I936</f>
        <v>54.147433994703938</v>
      </c>
      <c r="D936" s="2">
        <f>MACD!E936</f>
        <v>-6.198852018622425E-2</v>
      </c>
      <c r="E936" s="2">
        <f>MACD!F936</f>
        <v>-0.17499672169271702</v>
      </c>
      <c r="F936" s="2">
        <f>'Moving Avg'!D936</f>
        <v>8.8582400000000003</v>
      </c>
      <c r="G936" s="2">
        <f>'Moving Avg'!F936</f>
        <v>8.9934799999999999</v>
      </c>
      <c r="H936" s="2">
        <f>'Moving Avg'!G936</f>
        <v>9.0129460000000012</v>
      </c>
      <c r="I936" s="2">
        <f>'Moving Avg'!H936</f>
        <v>10.462336499999999</v>
      </c>
      <c r="J936" s="5" t="str">
        <f>OBV!F936</f>
        <v>BEARISH</v>
      </c>
      <c r="K936" s="5" t="str">
        <f>OBV!G936</f>
        <v>NEUTRAL</v>
      </c>
      <c r="L936" s="5" t="str">
        <f>OBV!H936</f>
        <v>BEARISH DIVERGENCE</v>
      </c>
    </row>
    <row r="937" spans="1:12" ht="13.5" x14ac:dyDescent="0.25">
      <c r="A937" s="3">
        <f>RSI!A937</f>
        <v>43675</v>
      </c>
      <c r="B937" s="2">
        <f>RSI!B937</f>
        <v>9.2315000000000005</v>
      </c>
      <c r="C937" s="2">
        <f>RSI!I937</f>
        <v>54.147433994703931</v>
      </c>
      <c r="D937" s="2">
        <f>MACD!E937</f>
        <v>-1.7594359216634103E-2</v>
      </c>
      <c r="E937" s="2">
        <f>MACD!F937</f>
        <v>-0.14351624919750045</v>
      </c>
      <c r="F937" s="2">
        <f>'Moving Avg'!D937</f>
        <v>8.9201200000000007</v>
      </c>
      <c r="G937" s="2">
        <f>'Moving Avg'!F937</f>
        <v>9.0348950000000006</v>
      </c>
      <c r="H937" s="2">
        <f>'Moving Avg'!G937</f>
        <v>9.0119479999999985</v>
      </c>
      <c r="I937" s="2">
        <f>'Moving Avg'!H937</f>
        <v>10.443773500000002</v>
      </c>
      <c r="J937" s="5" t="str">
        <f>OBV!F937</f>
        <v>BEARISH</v>
      </c>
      <c r="K937" s="5" t="str">
        <f>OBV!G937</f>
        <v>NEUTRAL</v>
      </c>
      <c r="L937" s="5" t="str">
        <f>OBV!H937</f>
        <v>BEARISH DIVERGENCE</v>
      </c>
    </row>
    <row r="938" spans="1:12" ht="13.5" x14ac:dyDescent="0.25">
      <c r="A938" s="3">
        <f>RSI!A938</f>
        <v>43676</v>
      </c>
      <c r="B938" s="2">
        <f>RSI!B938</f>
        <v>9.3811999999999998</v>
      </c>
      <c r="C938" s="2">
        <f>RSI!I938</f>
        <v>56.73826527694078</v>
      </c>
      <c r="D938" s="2">
        <f>MACD!E938</f>
        <v>2.7504135665143536E-2</v>
      </c>
      <c r="E938" s="2">
        <f>MACD!F938</f>
        <v>-0.10931217222497165</v>
      </c>
      <c r="F938" s="2">
        <f>'Moving Avg'!D938</f>
        <v>9.0638400000000008</v>
      </c>
      <c r="G938" s="2">
        <f>'Moving Avg'!F938</f>
        <v>9.065335000000001</v>
      </c>
      <c r="H938" s="2">
        <f>'Moving Avg'!G938</f>
        <v>9.0139439999999986</v>
      </c>
      <c r="I938" s="2">
        <f>'Moving Avg'!H938</f>
        <v>10.425959000000001</v>
      </c>
      <c r="J938" s="5" t="str">
        <f>OBV!F938</f>
        <v>BEARISH</v>
      </c>
      <c r="K938" s="5" t="str">
        <f>OBV!G938</f>
        <v>NEUTRAL</v>
      </c>
      <c r="L938" s="5" t="str">
        <f>OBV!H938</f>
        <v>BEARISH DIVERGENCE</v>
      </c>
    </row>
    <row r="939" spans="1:12" ht="13.5" x14ac:dyDescent="0.25">
      <c r="A939" s="3">
        <f>RSI!A939</f>
        <v>43677</v>
      </c>
      <c r="B939" s="2">
        <f>RSI!B939</f>
        <v>9.3811999999999998</v>
      </c>
      <c r="C939" s="2">
        <f>RSI!I939</f>
        <v>56.73826527694078</v>
      </c>
      <c r="D939" s="2">
        <f>MACD!E939</f>
        <v>6.3547638656107353E-2</v>
      </c>
      <c r="E939" s="2">
        <f>MACD!F939</f>
        <v>-7.4740210048755862E-2</v>
      </c>
      <c r="F939" s="2">
        <f>'Moving Avg'!D939</f>
        <v>9.2434800000000017</v>
      </c>
      <c r="G939" s="2">
        <f>'Moving Avg'!F939</f>
        <v>9.0902850000000015</v>
      </c>
      <c r="H939" s="2">
        <f>'Moving Avg'!G939</f>
        <v>9.015939999999997</v>
      </c>
      <c r="I939" s="2">
        <f>'Moving Avg'!H939</f>
        <v>10.408244499999997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</row>
    <row r="940" spans="1:12" ht="13.5" x14ac:dyDescent="0.25">
      <c r="A940" s="3">
        <f>RSI!A940</f>
        <v>43678</v>
      </c>
      <c r="B940" s="2">
        <f>RSI!B940</f>
        <v>9.3811999999999998</v>
      </c>
      <c r="C940" s="2">
        <f>RSI!I940</f>
        <v>56.738265276940773</v>
      </c>
      <c r="D940" s="2">
        <f>MACD!E940</f>
        <v>4.910140722559575E-2</v>
      </c>
      <c r="E940" s="2">
        <f>MACD!F940</f>
        <v>-4.9971886593885545E-2</v>
      </c>
      <c r="F940" s="2">
        <f>'Moving Avg'!D940</f>
        <v>9.3213200000000001</v>
      </c>
      <c r="G940" s="2">
        <f>'Moving Avg'!F940</f>
        <v>9.115235000000002</v>
      </c>
      <c r="H940" s="2">
        <f>'Moving Avg'!G940</f>
        <v>9.0179359999999971</v>
      </c>
      <c r="I940" s="2">
        <f>'Moving Avg'!H940</f>
        <v>10.390529999999998</v>
      </c>
      <c r="J940" s="5" t="str">
        <f>OBV!F940</f>
        <v>BULLISH</v>
      </c>
      <c r="K940" s="5" t="str">
        <f>OBV!G940</f>
        <v>NEUTRAL</v>
      </c>
      <c r="L940" s="5" t="str">
        <f>OBV!H940</f>
        <v>CONFIRMED BULLISH</v>
      </c>
    </row>
    <row r="941" spans="1:12" ht="13.5" x14ac:dyDescent="0.25">
      <c r="A941" s="3">
        <f>RSI!A941</f>
        <v>43679</v>
      </c>
      <c r="B941" s="2">
        <f>RSI!B941</f>
        <v>9.3811999999999998</v>
      </c>
      <c r="C941" s="2">
        <f>RSI!I941</f>
        <v>56.738265276940773</v>
      </c>
      <c r="D941" s="2">
        <f>MACD!E941</f>
        <v>3.5062890780316991E-2</v>
      </c>
      <c r="E941" s="2">
        <f>MACD!F941</f>
        <v>-3.2964931119045041E-2</v>
      </c>
      <c r="F941" s="2">
        <f>'Moving Avg'!D941</f>
        <v>9.3512599999999999</v>
      </c>
      <c r="G941" s="2">
        <f>'Moving Avg'!F941</f>
        <v>9.150165000000003</v>
      </c>
      <c r="H941" s="2">
        <f>'Moving Avg'!G941</f>
        <v>9.0199319999999954</v>
      </c>
      <c r="I941" s="2">
        <f>'Moving Avg'!H941</f>
        <v>10.3728155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</row>
    <row r="942" spans="1:12" ht="13.5" x14ac:dyDescent="0.25">
      <c r="A942" s="3">
        <f>RSI!A942</f>
        <v>43682</v>
      </c>
      <c r="B942" s="2">
        <f>RSI!B942</f>
        <v>9.3811999999999998</v>
      </c>
      <c r="C942" s="2">
        <f>RSI!I942</f>
        <v>56.738265276940773</v>
      </c>
      <c r="D942" s="2">
        <f>MACD!E942</f>
        <v>-1.9957746215617078E-2</v>
      </c>
      <c r="E942" s="2">
        <f>MACD!F942</f>
        <v>-3.0363494138359447E-2</v>
      </c>
      <c r="F942" s="2">
        <f>'Moving Avg'!D942</f>
        <v>9.3811999999999998</v>
      </c>
      <c r="G942" s="2">
        <f>'Moving Avg'!F942</f>
        <v>9.1875900000000019</v>
      </c>
      <c r="H942" s="2">
        <f>'Moving Avg'!G942</f>
        <v>9.0259199999999957</v>
      </c>
      <c r="I942" s="2">
        <f>'Moving Avg'!H942</f>
        <v>10.355100999999999</v>
      </c>
      <c r="J942" s="5" t="str">
        <f>OBV!F942</f>
        <v>BULLISH</v>
      </c>
      <c r="K942" s="5" t="str">
        <f>OBV!G942</f>
        <v>NEUTRAL</v>
      </c>
      <c r="L942" s="5" t="str">
        <f>OBV!H942</f>
        <v>CONFIRMED BULLISH</v>
      </c>
    </row>
    <row r="943" spans="1:12" ht="13.5" x14ac:dyDescent="0.25">
      <c r="A943" s="3">
        <f>RSI!A943</f>
        <v>43683</v>
      </c>
      <c r="B943" s="2">
        <f>RSI!B943</f>
        <v>9.3811999999999998</v>
      </c>
      <c r="C943" s="2">
        <f>RSI!I943</f>
        <v>56.738265276940773</v>
      </c>
      <c r="D943" s="2">
        <f>MACD!E943</f>
        <v>-0.10799262994501646</v>
      </c>
      <c r="E943" s="2">
        <f>MACD!F943</f>
        <v>-4.5889321299690852E-2</v>
      </c>
      <c r="F943" s="2">
        <f>'Moving Avg'!D943</f>
        <v>9.3811999999999998</v>
      </c>
      <c r="G943" s="2">
        <f>'Moving Avg'!F943</f>
        <v>9.2075500000000012</v>
      </c>
      <c r="H943" s="2">
        <f>'Moving Avg'!G943</f>
        <v>9.0319079999999943</v>
      </c>
      <c r="I943" s="2">
        <f>'Moving Avg'!H943</f>
        <v>10.337386500000001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</row>
    <row r="944" spans="1:12" ht="13.5" x14ac:dyDescent="0.25">
      <c r="A944" s="3">
        <f>RSI!A944</f>
        <v>43684</v>
      </c>
      <c r="B944" s="2">
        <f>RSI!B944</f>
        <v>9.3811999999999998</v>
      </c>
      <c r="C944" s="2">
        <f>RSI!I944</f>
        <v>56.73826527694078</v>
      </c>
      <c r="D944" s="2">
        <f>MACD!E944</f>
        <v>-0.21155508722651106</v>
      </c>
      <c r="E944" s="2">
        <f>MACD!F944</f>
        <v>-7.9022474485054894E-2</v>
      </c>
      <c r="F944" s="2">
        <f>'Moving Avg'!D944</f>
        <v>9.3811999999999998</v>
      </c>
      <c r="G944" s="2">
        <f>'Moving Avg'!F944</f>
        <v>9.2080500000000036</v>
      </c>
      <c r="H944" s="2">
        <f>'Moving Avg'!G944</f>
        <v>9.0325059999999961</v>
      </c>
      <c r="I944" s="2">
        <f>'Moving Avg'!H944</f>
        <v>10.319672000000001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</row>
    <row r="945" spans="1:12" ht="13.5" x14ac:dyDescent="0.25">
      <c r="A945" s="3">
        <f>RSI!A945</f>
        <v>43685</v>
      </c>
      <c r="B945" s="2">
        <f>RSI!B945</f>
        <v>9.3811999999999998</v>
      </c>
      <c r="C945" s="2">
        <f>RSI!I945</f>
        <v>56.73826527694078</v>
      </c>
      <c r="D945" s="2">
        <f>MACD!E945</f>
        <v>-0.22221108552709623</v>
      </c>
      <c r="E945" s="2">
        <f>MACD!F945</f>
        <v>-0.10766019669346316</v>
      </c>
      <c r="F945" s="2">
        <f>'Moving Avg'!D945</f>
        <v>9.3811999999999998</v>
      </c>
      <c r="G945" s="2">
        <f>'Moving Avg'!F945</f>
        <v>9.2295050000000014</v>
      </c>
      <c r="H945" s="2">
        <f>'Moving Avg'!G945</f>
        <v>9.0382939999999952</v>
      </c>
      <c r="I945" s="2">
        <f>'Moving Avg'!H945</f>
        <v>10.3019575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</row>
    <row r="946" spans="1:12" ht="13.5" x14ac:dyDescent="0.25">
      <c r="A946" s="3">
        <f>RSI!A946</f>
        <v>43686</v>
      </c>
      <c r="B946" s="2">
        <f>RSI!B946</f>
        <v>9.3811999999999998</v>
      </c>
      <c r="C946" s="2">
        <f>RSI!I946</f>
        <v>56.73826527694078</v>
      </c>
      <c r="D946" s="2">
        <f>MACD!E946</f>
        <v>-0.1956166558705501</v>
      </c>
      <c r="E946" s="2">
        <f>MACD!F946</f>
        <v>-0.12525148852888054</v>
      </c>
      <c r="F946" s="2">
        <f>'Moving Avg'!D946</f>
        <v>9.3811999999999998</v>
      </c>
      <c r="G946" s="2">
        <f>'Moving Avg'!F946</f>
        <v>9.2310000000000034</v>
      </c>
      <c r="H946" s="2">
        <f>'Moving Avg'!G946</f>
        <v>9.044081999999996</v>
      </c>
      <c r="I946" s="2">
        <f>'Moving Avg'!H946</f>
        <v>10.284243000000002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</row>
    <row r="947" spans="1:12" ht="13.5" x14ac:dyDescent="0.25">
      <c r="A947" s="3">
        <f>RSI!A947</f>
        <v>43691</v>
      </c>
      <c r="B947" s="2">
        <f>RSI!B947</f>
        <v>9.3811999999999998</v>
      </c>
      <c r="C947" s="2">
        <f>RSI!I947</f>
        <v>56.73826527694078</v>
      </c>
      <c r="D947" s="2">
        <f>MACD!E947</f>
        <v>-0.17425729752572749</v>
      </c>
      <c r="E947" s="2">
        <f>MACD!F947</f>
        <v>-0.13505265032824995</v>
      </c>
      <c r="F947" s="2">
        <f>'Moving Avg'!D947</f>
        <v>9.3811999999999998</v>
      </c>
      <c r="G947" s="2">
        <f>'Moving Avg'!F947</f>
        <v>9.2329950000000025</v>
      </c>
      <c r="H947" s="2">
        <f>'Moving Avg'!G947</f>
        <v>9.0510679999999955</v>
      </c>
      <c r="I947" s="2">
        <f>'Moving Avg'!H947</f>
        <v>10.266578500000001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</row>
    <row r="948" spans="1:12" ht="13.5" x14ac:dyDescent="0.25">
      <c r="A948" s="3">
        <f>RSI!A948</f>
        <v>43692</v>
      </c>
      <c r="B948" s="2">
        <f>RSI!B948</f>
        <v>9.3811999999999998</v>
      </c>
      <c r="C948" s="2">
        <f>RSI!I948</f>
        <v>56.73826527694078</v>
      </c>
      <c r="D948" s="2">
        <f>MACD!E948</f>
        <v>-0.13421213303875135</v>
      </c>
      <c r="E948" s="2">
        <f>MACD!F948</f>
        <v>-0.13488454687035023</v>
      </c>
      <c r="F948" s="2">
        <f>'Moving Avg'!D948</f>
        <v>9.3811999999999998</v>
      </c>
      <c r="G948" s="2">
        <f>'Moving Avg'!F948</f>
        <v>9.228505000000002</v>
      </c>
      <c r="H948" s="2">
        <f>'Moving Avg'!G948</f>
        <v>9.0580539999999949</v>
      </c>
      <c r="I948" s="2">
        <f>'Moving Avg'!H948</f>
        <v>10.248913999999999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</row>
    <row r="949" spans="1:12" ht="13.5" x14ac:dyDescent="0.25">
      <c r="A949" s="3">
        <f>RSI!A949</f>
        <v>43693</v>
      </c>
      <c r="B949" s="2">
        <f>RSI!B949</f>
        <v>9.3811999999999998</v>
      </c>
      <c r="C949" s="2">
        <f>RSI!I949</f>
        <v>56.73826527694078</v>
      </c>
      <c r="D949" s="2">
        <f>MACD!E949</f>
        <v>-0.10130823342030837</v>
      </c>
      <c r="E949" s="2">
        <f>MACD!F949</f>
        <v>-0.12816928418034185</v>
      </c>
      <c r="F949" s="2">
        <f>'Moving Avg'!D949</f>
        <v>9.3811999999999998</v>
      </c>
      <c r="G949" s="2">
        <f>'Moving Avg'!F949</f>
        <v>9.224015000000005</v>
      </c>
      <c r="H949" s="2">
        <f>'Moving Avg'!G949</f>
        <v>9.0650399999999944</v>
      </c>
      <c r="I949" s="2">
        <f>'Moving Avg'!H949</f>
        <v>10.231249500000001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</row>
    <row r="950" spans="1:12" ht="13.5" x14ac:dyDescent="0.25">
      <c r="A950" s="3">
        <f>RSI!A950</f>
        <v>43696</v>
      </c>
      <c r="B950" s="2">
        <f>RSI!B950</f>
        <v>9.3811999999999998</v>
      </c>
      <c r="C950" s="2">
        <f>RSI!I950</f>
        <v>56.73826527694078</v>
      </c>
      <c r="D950" s="2">
        <f>MACD!E950</f>
        <v>-7.4374315104773103E-2</v>
      </c>
      <c r="E950" s="2">
        <f>MACD!F950</f>
        <v>-0.1174102903652281</v>
      </c>
      <c r="F950" s="2">
        <f>'Moving Avg'!D950</f>
        <v>9.3811999999999998</v>
      </c>
      <c r="G950" s="2">
        <f>'Moving Avg'!F950</f>
        <v>9.2334950000000031</v>
      </c>
      <c r="H950" s="2">
        <f>'Moving Avg'!G950</f>
        <v>9.0720259999999939</v>
      </c>
      <c r="I950" s="2">
        <f>'Moving Avg'!H950</f>
        <v>10.213585000000002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</row>
    <row r="951" spans="1:12" ht="13.5" x14ac:dyDescent="0.25">
      <c r="A951" s="3">
        <f>RSI!A951</f>
        <v>43697</v>
      </c>
      <c r="B951" s="2">
        <f>RSI!B951</f>
        <v>9.3811999999999998</v>
      </c>
      <c r="C951" s="2">
        <f>RSI!I951</f>
        <v>56.73826527694078</v>
      </c>
      <c r="D951" s="2">
        <f>MACD!E951</f>
        <v>-5.2424671807932199E-2</v>
      </c>
      <c r="E951" s="2">
        <f>MACD!F951</f>
        <v>-0.10441316665376893</v>
      </c>
      <c r="F951" s="2">
        <f>'Moving Avg'!D951</f>
        <v>9.3811999999999998</v>
      </c>
      <c r="G951" s="2">
        <f>'Moving Avg'!F951</f>
        <v>9.2429750000000048</v>
      </c>
      <c r="H951" s="2">
        <f>'Moving Avg'!G951</f>
        <v>9.0790119999999952</v>
      </c>
      <c r="I951" s="2">
        <f>'Moving Avg'!H951</f>
        <v>10.195920500000001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</row>
    <row r="952" spans="1:12" ht="13.5" x14ac:dyDescent="0.25">
      <c r="A952" s="3">
        <f>RSI!A952</f>
        <v>43698</v>
      </c>
      <c r="B952" s="2">
        <f>RSI!B952</f>
        <v>9.3811999999999998</v>
      </c>
      <c r="C952" s="2">
        <f>RSI!I952</f>
        <v>56.73826527694078</v>
      </c>
      <c r="D952" s="2">
        <f>MACD!E952</f>
        <v>-3.4630225671568482E-2</v>
      </c>
      <c r="E952" s="2">
        <f>MACD!F952</f>
        <v>-9.0456578457328837E-2</v>
      </c>
      <c r="F952" s="2">
        <f>'Moving Avg'!D952</f>
        <v>9.3811999999999998</v>
      </c>
      <c r="G952" s="2">
        <f>'Moving Avg'!F952</f>
        <v>9.2659300000000044</v>
      </c>
      <c r="H952" s="2">
        <f>'Moving Avg'!G952</f>
        <v>9.0806079999999945</v>
      </c>
      <c r="I952" s="2">
        <f>'Moving Avg'!H952</f>
        <v>10.178256000000003</v>
      </c>
      <c r="J952" s="5" t="str">
        <f>OBV!F952</f>
        <v>NEUTRAL</v>
      </c>
      <c r="K952" s="5" t="str">
        <f>OBV!G952</f>
        <v>NEUTRAL</v>
      </c>
      <c r="L952" s="5" t="str">
        <f>OBV!H952</f>
        <v>NEUTRAL</v>
      </c>
    </row>
    <row r="953" spans="1:12" ht="13.5" x14ac:dyDescent="0.25">
      <c r="A953" s="3">
        <f>RSI!A953</f>
        <v>43699</v>
      </c>
      <c r="B953" s="2">
        <f>RSI!B953</f>
        <v>9.3811999999999998</v>
      </c>
      <c r="C953" s="2">
        <f>RSI!I953</f>
        <v>56.73826527694078</v>
      </c>
      <c r="D953" s="2">
        <f>MACD!E953</f>
        <v>-2.0294061596965562E-2</v>
      </c>
      <c r="E953" s="2">
        <f>MACD!F953</f>
        <v>-7.6424075085256185E-2</v>
      </c>
      <c r="F953" s="2">
        <f>'Moving Avg'!D953</f>
        <v>9.3811999999999998</v>
      </c>
      <c r="G953" s="2">
        <f>'Moving Avg'!F953</f>
        <v>9.3018600000000049</v>
      </c>
      <c r="H953" s="2">
        <f>'Moving Avg'!G953</f>
        <v>9.082203999999992</v>
      </c>
      <c r="I953" s="2">
        <f>'Moving Avg'!H953</f>
        <v>10.163485500000002</v>
      </c>
      <c r="J953" s="5" t="str">
        <f>OBV!F953</f>
        <v>NEUTRAL</v>
      </c>
      <c r="K953" s="5" t="str">
        <f>OBV!G953</f>
        <v>NEUTRAL</v>
      </c>
      <c r="L953" s="5" t="str">
        <f>OBV!H953</f>
        <v>NEUTRAL</v>
      </c>
    </row>
    <row r="954" spans="1:12" ht="13.5" x14ac:dyDescent="0.25">
      <c r="A954" s="3">
        <f>RSI!A954</f>
        <v>43700</v>
      </c>
      <c r="B954" s="2">
        <f>RSI!B954</f>
        <v>9.1018000000000008</v>
      </c>
      <c r="C954" s="2">
        <f>RSI!I954</f>
        <v>42.179203290797382</v>
      </c>
      <c r="D954" s="2">
        <f>MACD!E954</f>
        <v>1.1865543436947235E-2</v>
      </c>
      <c r="E954" s="2">
        <f>MACD!F954</f>
        <v>-5.87661513808155E-2</v>
      </c>
      <c r="F954" s="2">
        <f>'Moving Avg'!D954</f>
        <v>9.3253199999999996</v>
      </c>
      <c r="G954" s="2">
        <f>'Moving Avg'!F954</f>
        <v>9.3328000000000042</v>
      </c>
      <c r="H954" s="2">
        <f>'Moving Avg'!G954</f>
        <v>9.0746199999999941</v>
      </c>
      <c r="I954" s="2">
        <f>'Moving Avg'!H954</f>
        <v>10.1446235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</row>
    <row r="955" spans="1:12" ht="13.5" x14ac:dyDescent="0.25">
      <c r="A955" s="3">
        <f>RSI!A955</f>
        <v>43703</v>
      </c>
      <c r="B955" s="2">
        <f>RSI!B955</f>
        <v>8.9819999999999993</v>
      </c>
      <c r="C955" s="2">
        <f>RSI!I955</f>
        <v>37.71093040255677</v>
      </c>
      <c r="D955" s="2">
        <f>MACD!E955</f>
        <v>4.8984714977057919E-2</v>
      </c>
      <c r="E955" s="2">
        <f>MACD!F955</f>
        <v>-3.7215978109240822E-2</v>
      </c>
      <c r="F955" s="2">
        <f>'Moving Avg'!D955</f>
        <v>9.2454800000000006</v>
      </c>
      <c r="G955" s="2">
        <f>'Moving Avg'!F955</f>
        <v>9.3323000000000036</v>
      </c>
      <c r="H955" s="2">
        <f>'Moving Avg'!G955</f>
        <v>9.0646399999999918</v>
      </c>
      <c r="I955" s="2">
        <f>'Moving Avg'!H955</f>
        <v>10.1256115</v>
      </c>
      <c r="J955" s="5" t="str">
        <f>OBV!F955</f>
        <v>BEARISH</v>
      </c>
      <c r="K955" s="5" t="str">
        <f>OBV!G955</f>
        <v>NEUTRAL</v>
      </c>
      <c r="L955" s="5" t="str">
        <f>OBV!H955</f>
        <v>CONFIRMED BEARISH</v>
      </c>
    </row>
    <row r="956" spans="1:12" ht="13.5" x14ac:dyDescent="0.25">
      <c r="A956" s="3">
        <f>RSI!A956</f>
        <v>43704</v>
      </c>
      <c r="B956" s="2">
        <f>RSI!B956</f>
        <v>8.8922000000000008</v>
      </c>
      <c r="C956" s="2">
        <f>RSI!I956</f>
        <v>34.740108047532075</v>
      </c>
      <c r="D956" s="2">
        <f>MACD!E956</f>
        <v>8.8709596212448005E-2</v>
      </c>
      <c r="E956" s="2">
        <f>MACD!F956</f>
        <v>-1.2030863244903055E-2</v>
      </c>
      <c r="F956" s="2">
        <f>'Moving Avg'!D956</f>
        <v>9.1476799999999994</v>
      </c>
      <c r="G956" s="2">
        <f>'Moving Avg'!F956</f>
        <v>9.3153350000000028</v>
      </c>
      <c r="H956" s="2">
        <f>'Moving Avg'!G956</f>
        <v>9.0584519999999937</v>
      </c>
      <c r="I956" s="2">
        <f>'Moving Avg'!H956</f>
        <v>10.1061505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</row>
    <row r="957" spans="1:12" ht="13.5" x14ac:dyDescent="0.25">
      <c r="A957" s="3">
        <f>RSI!A957</f>
        <v>43705</v>
      </c>
      <c r="B957" s="2">
        <f>RSI!B957</f>
        <v>8.6326999999999998</v>
      </c>
      <c r="C957" s="2">
        <f>RSI!I957</f>
        <v>27.90004571258568</v>
      </c>
      <c r="D957" s="2">
        <f>MACD!E957</f>
        <v>0.14361701488732592</v>
      </c>
      <c r="E957" s="2">
        <f>MACD!F957</f>
        <v>1.9098712381542742E-2</v>
      </c>
      <c r="F957" s="2">
        <f>'Moving Avg'!D957</f>
        <v>8.9979800000000001</v>
      </c>
      <c r="G957" s="2">
        <f>'Moving Avg'!F957</f>
        <v>9.285395000000003</v>
      </c>
      <c r="H957" s="2">
        <f>'Moving Avg'!G957</f>
        <v>9.0512659999999929</v>
      </c>
      <c r="I957" s="2">
        <f>'Moving Avg'!H957</f>
        <v>10.085391999999999</v>
      </c>
      <c r="J957" s="5" t="str">
        <f>OBV!F957</f>
        <v>BEARISH</v>
      </c>
      <c r="K957" s="5" t="str">
        <f>OBV!G957</f>
        <v>NEUTRAL</v>
      </c>
      <c r="L957" s="5" t="str">
        <f>OBV!H957</f>
        <v>CONFIRMED BEARISH</v>
      </c>
    </row>
    <row r="958" spans="1:12" ht="13.5" x14ac:dyDescent="0.25">
      <c r="A958" s="3">
        <f>RSI!A958</f>
        <v>43706</v>
      </c>
      <c r="B958" s="2">
        <f>RSI!B958</f>
        <v>8.6526999999999994</v>
      </c>
      <c r="C958" s="2">
        <f>RSI!I958</f>
        <v>29.059360329914497</v>
      </c>
      <c r="D958" s="2">
        <f>MACD!E958</f>
        <v>0.19204741966237648</v>
      </c>
      <c r="E958" s="2">
        <f>MACD!F958</f>
        <v>5.3688453837709496E-2</v>
      </c>
      <c r="F958" s="2">
        <f>'Moving Avg'!D958</f>
        <v>8.8522799999999986</v>
      </c>
      <c r="G958" s="2">
        <f>'Moving Avg'!F958</f>
        <v>9.2489700000000035</v>
      </c>
      <c r="H958" s="2">
        <f>'Moving Avg'!G958</f>
        <v>9.0524639999999934</v>
      </c>
      <c r="I958" s="2">
        <f>'Moving Avg'!H958</f>
        <v>10.064733499999999</v>
      </c>
      <c r="J958" s="5" t="str">
        <f>OBV!F958</f>
        <v>BULLISH</v>
      </c>
      <c r="K958" s="5" t="str">
        <f>OBV!G958</f>
        <v>NEUTRAL</v>
      </c>
      <c r="L958" s="5" t="str">
        <f>OBV!H958</f>
        <v>BULLISH DIVERGENCE</v>
      </c>
    </row>
    <row r="959" spans="1:12" ht="13.5" x14ac:dyDescent="0.25">
      <c r="A959" s="3">
        <f>RSI!A959</f>
        <v>43707</v>
      </c>
      <c r="B959" s="2">
        <f>RSI!B959</f>
        <v>8.9121000000000006</v>
      </c>
      <c r="C959" s="2">
        <f>RSI!I959</f>
        <v>42.069898747023792</v>
      </c>
      <c r="D959" s="2">
        <f>MACD!E959</f>
        <v>0.21689007389169035</v>
      </c>
      <c r="E959" s="2">
        <f>MACD!F959</f>
        <v>8.6328777848505678E-2</v>
      </c>
      <c r="F959" s="2">
        <f>'Moving Avg'!D959</f>
        <v>8.8143399999999996</v>
      </c>
      <c r="G959" s="2">
        <f>'Moving Avg'!F959</f>
        <v>9.2255150000000032</v>
      </c>
      <c r="H959" s="2">
        <f>'Moving Avg'!G959</f>
        <v>9.0550579999999954</v>
      </c>
      <c r="I959" s="2">
        <f>'Moving Avg'!H959</f>
        <v>10.045372</v>
      </c>
      <c r="J959" s="5" t="str">
        <f>OBV!F959</f>
        <v>BULLISH</v>
      </c>
      <c r="K959" s="5" t="str">
        <f>OBV!G959</f>
        <v>NEUTRAL</v>
      </c>
      <c r="L959" s="5" t="str">
        <f>OBV!H959</f>
        <v>BULLISH DIVERGENCE</v>
      </c>
    </row>
    <row r="960" spans="1:12" ht="13.5" x14ac:dyDescent="0.25">
      <c r="A960" s="3">
        <f>RSI!A960</f>
        <v>43710</v>
      </c>
      <c r="B960" s="2">
        <f>RSI!B960</f>
        <v>9.0817999999999994</v>
      </c>
      <c r="C960" s="2">
        <f>RSI!I960</f>
        <v>48.698566125300076</v>
      </c>
      <c r="D960" s="2">
        <f>MACD!E960</f>
        <v>0.22665750869936652</v>
      </c>
      <c r="E960" s="2">
        <f>MACD!F960</f>
        <v>0.11439452401867786</v>
      </c>
      <c r="F960" s="2">
        <f>'Moving Avg'!D960</f>
        <v>8.8343000000000007</v>
      </c>
      <c r="G960" s="2">
        <f>'Moving Avg'!F960</f>
        <v>9.2105450000000015</v>
      </c>
      <c r="H960" s="2">
        <f>'Moving Avg'!G960</f>
        <v>9.0590499999999938</v>
      </c>
      <c r="I960" s="2">
        <f>'Moving Avg'!H960</f>
        <v>10.026859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</row>
    <row r="961" spans="1:12" ht="13.5" x14ac:dyDescent="0.25">
      <c r="A961" s="3">
        <f>RSI!A961</f>
        <v>43711</v>
      </c>
      <c r="B961" s="2">
        <f>RSI!B961</f>
        <v>9.0817999999999994</v>
      </c>
      <c r="C961" s="2">
        <f>RSI!I961</f>
        <v>48.698566125300076</v>
      </c>
      <c r="D961" s="2">
        <f>MACD!E961</f>
        <v>0.23513903159769711</v>
      </c>
      <c r="E961" s="2">
        <f>MACD!F961</f>
        <v>0.13854342553448173</v>
      </c>
      <c r="F961" s="2">
        <f>'Moving Avg'!D961</f>
        <v>8.8722200000000004</v>
      </c>
      <c r="G961" s="2">
        <f>'Moving Avg'!F961</f>
        <v>9.1955750000000016</v>
      </c>
      <c r="H961" s="2">
        <f>'Moving Avg'!G961</f>
        <v>9.0686299999999935</v>
      </c>
      <c r="I961" s="2">
        <f>'Moving Avg'!H961</f>
        <v>10.008346000000001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</row>
    <row r="962" spans="1:12" ht="13.5" x14ac:dyDescent="0.25">
      <c r="A962" s="3">
        <f>RSI!A962</f>
        <v>43712</v>
      </c>
      <c r="B962" s="2">
        <f>RSI!B962</f>
        <v>9.0817999999999994</v>
      </c>
      <c r="C962" s="2">
        <f>RSI!I962</f>
        <v>48.698566125300076</v>
      </c>
      <c r="D962" s="2">
        <f>MACD!E962</f>
        <v>0.24251641812376512</v>
      </c>
      <c r="E962" s="2">
        <f>MACD!F962</f>
        <v>0.15933802405233843</v>
      </c>
      <c r="F962" s="2">
        <f>'Moving Avg'!D962</f>
        <v>8.96204</v>
      </c>
      <c r="G962" s="2">
        <f>'Moving Avg'!F962</f>
        <v>9.1806049999999999</v>
      </c>
      <c r="H962" s="2">
        <f>'Moving Avg'!G962</f>
        <v>9.0732199999999956</v>
      </c>
      <c r="I962" s="2">
        <f>'Moving Avg'!H962</f>
        <v>9.9926775000000028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</row>
    <row r="963" spans="1:12" ht="13.5" x14ac:dyDescent="0.25">
      <c r="A963" s="3">
        <f>RSI!A963</f>
        <v>43713</v>
      </c>
      <c r="B963" s="2">
        <f>RSI!B963</f>
        <v>8.8123000000000005</v>
      </c>
      <c r="C963" s="2">
        <f>RSI!I963</f>
        <v>39.690366091572002</v>
      </c>
      <c r="D963" s="2">
        <f>MACD!E963</f>
        <v>0.26890763072254842</v>
      </c>
      <c r="E963" s="2">
        <f>MACD!F963</f>
        <v>0.18125194538638043</v>
      </c>
      <c r="F963" s="2">
        <f>'Moving Avg'!D963</f>
        <v>8.9939599999999995</v>
      </c>
      <c r="G963" s="2">
        <f>'Moving Avg'!F963</f>
        <v>9.1521599999999985</v>
      </c>
      <c r="H963" s="2">
        <f>'Moving Avg'!G963</f>
        <v>9.0756139999999963</v>
      </c>
      <c r="I963" s="2">
        <f>'Moving Avg'!H963</f>
        <v>9.9756615000000028</v>
      </c>
      <c r="J963" s="5" t="str">
        <f>OBV!F963</f>
        <v>BEARISH</v>
      </c>
      <c r="K963" s="5" t="str">
        <f>OBV!G963</f>
        <v>NEUTRAL</v>
      </c>
      <c r="L963" s="5" t="str">
        <f>OBV!H963</f>
        <v>BEARISH DIVERGENCE</v>
      </c>
    </row>
    <row r="964" spans="1:12" ht="13.5" x14ac:dyDescent="0.25">
      <c r="A964" s="3">
        <f>RSI!A964</f>
        <v>43714</v>
      </c>
      <c r="B964" s="2">
        <f>RSI!B964</f>
        <v>8.8323</v>
      </c>
      <c r="C964" s="2">
        <f>RSI!I964</f>
        <v>40.568965779749398</v>
      </c>
      <c r="D964" s="2">
        <f>MACD!E964</f>
        <v>0.24853712628316416</v>
      </c>
      <c r="E964" s="2">
        <f>MACD!F964</f>
        <v>0.19470898156573718</v>
      </c>
      <c r="F964" s="2">
        <f>'Moving Avg'!D964</f>
        <v>8.9779999999999998</v>
      </c>
      <c r="G964" s="2">
        <f>'Moving Avg'!F964</f>
        <v>9.1247149999999984</v>
      </c>
      <c r="H964" s="2">
        <f>'Moving Avg'!G964</f>
        <v>9.082599999999994</v>
      </c>
      <c r="I964" s="2">
        <f>'Moving Avg'!H964</f>
        <v>9.9569490000000034</v>
      </c>
      <c r="J964" s="5" t="str">
        <f>OBV!F964</f>
        <v>BULLISH</v>
      </c>
      <c r="K964" s="5" t="str">
        <f>OBV!G964</f>
        <v>WEAK</v>
      </c>
      <c r="L964" s="5" t="str">
        <f>OBV!H964</f>
        <v>BULLISH DIVERGENCE</v>
      </c>
    </row>
    <row r="965" spans="1:12" ht="13.5" x14ac:dyDescent="0.25">
      <c r="A965" s="3">
        <f>RSI!A965</f>
        <v>43717</v>
      </c>
      <c r="B965" s="2">
        <f>RSI!B965</f>
        <v>8.5828000000000007</v>
      </c>
      <c r="C965" s="2">
        <f>RSI!I965</f>
        <v>33.928554897952509</v>
      </c>
      <c r="D965" s="2">
        <f>MACD!E965</f>
        <v>0.23286693475620268</v>
      </c>
      <c r="E965" s="2">
        <f>MACD!F965</f>
        <v>0.20234057220383028</v>
      </c>
      <c r="F965" s="2">
        <f>'Moving Avg'!D965</f>
        <v>8.8781999999999996</v>
      </c>
      <c r="G965" s="2">
        <f>'Moving Avg'!F965</f>
        <v>9.0847949999999962</v>
      </c>
      <c r="H965" s="2">
        <f>'Moving Avg'!G965</f>
        <v>9.0865919999999978</v>
      </c>
      <c r="I965" s="2">
        <f>'Moving Avg'!H965</f>
        <v>9.9369890000000023</v>
      </c>
      <c r="J965" s="5" t="str">
        <f>OBV!F965</f>
        <v>BULLISH</v>
      </c>
      <c r="K965" s="5" t="str">
        <f>OBV!G965</f>
        <v>NEUTRAL</v>
      </c>
      <c r="L965" s="5" t="str">
        <f>OBV!H965</f>
        <v>BULLISH DIVERGENCE</v>
      </c>
    </row>
    <row r="966" spans="1:12" ht="13.5" x14ac:dyDescent="0.25">
      <c r="A966" s="3">
        <f>RSI!A966</f>
        <v>43718</v>
      </c>
      <c r="B966" s="2">
        <f>RSI!B966</f>
        <v>9.0518999999999998</v>
      </c>
      <c r="C966" s="2">
        <f>RSI!I966</f>
        <v>50.375257767923934</v>
      </c>
      <c r="D966" s="2">
        <f>MACD!E966</f>
        <v>0.17392171991592065</v>
      </c>
      <c r="E966" s="2">
        <f>MACD!F966</f>
        <v>0.19665680174624839</v>
      </c>
      <c r="F966" s="2">
        <f>'Moving Avg'!D966</f>
        <v>8.8722200000000022</v>
      </c>
      <c r="G966" s="2">
        <f>'Moving Avg'!F966</f>
        <v>9.0683299999999978</v>
      </c>
      <c r="H966" s="2">
        <f>'Moving Avg'!G966</f>
        <v>9.0979699999999966</v>
      </c>
      <c r="I966" s="2">
        <f>'Moving Avg'!H966</f>
        <v>9.922169000000002</v>
      </c>
      <c r="J966" s="5" t="str">
        <f>OBV!F966</f>
        <v>BULLISH</v>
      </c>
      <c r="K966" s="5" t="str">
        <f>OBV!G966</f>
        <v>WEAK</v>
      </c>
      <c r="L966" s="5" t="str">
        <f>OBV!H966</f>
        <v>BULLISH DIVERGENCE</v>
      </c>
    </row>
    <row r="967" spans="1:12" ht="13.5" x14ac:dyDescent="0.25">
      <c r="A967" s="3">
        <f>RSI!A967</f>
        <v>43719</v>
      </c>
      <c r="B967" s="2">
        <f>RSI!B967</f>
        <v>8.7824000000000009</v>
      </c>
      <c r="C967" s="2">
        <f>RSI!I967</f>
        <v>43.652436706579557</v>
      </c>
      <c r="D967" s="2">
        <f>MACD!E967</f>
        <v>0.10397750065454758</v>
      </c>
      <c r="E967" s="2">
        <f>MACD!F967</f>
        <v>0.17812094152790825</v>
      </c>
      <c r="F967" s="2">
        <f>'Moving Avg'!D967</f>
        <v>8.8123400000000025</v>
      </c>
      <c r="G967" s="2">
        <f>'Moving Avg'!F967</f>
        <v>9.0383899999999979</v>
      </c>
      <c r="H967" s="2">
        <f>'Moving Avg'!G967</f>
        <v>9.1055539999999962</v>
      </c>
      <c r="I967" s="2">
        <f>'Moving Avg'!H967</f>
        <v>9.9077980000000032</v>
      </c>
      <c r="J967" s="5" t="str">
        <f>OBV!F967</f>
        <v>BULLISH</v>
      </c>
      <c r="K967" s="5" t="str">
        <f>OBV!G967</f>
        <v>NEUTRAL</v>
      </c>
      <c r="L967" s="5" t="str">
        <f>OBV!H967</f>
        <v>BULLISH DIVERGENCE</v>
      </c>
    </row>
    <row r="968" spans="1:12" ht="13.5" x14ac:dyDescent="0.25">
      <c r="A968" s="3">
        <f>RSI!A968</f>
        <v>43720</v>
      </c>
      <c r="B968" s="2">
        <f>RSI!B968</f>
        <v>8.5228999999999999</v>
      </c>
      <c r="C968" s="2">
        <f>RSI!I968</f>
        <v>38.345843013474244</v>
      </c>
      <c r="D968" s="2">
        <f>MACD!E968</f>
        <v>6.8586132279914835E-2</v>
      </c>
      <c r="E968" s="2">
        <f>MACD!F968</f>
        <v>0.15621397967830958</v>
      </c>
      <c r="F968" s="2">
        <f>'Moving Avg'!D968</f>
        <v>8.7544599999999999</v>
      </c>
      <c r="G968" s="2">
        <f>'Moving Avg'!F968</f>
        <v>8.995474999999999</v>
      </c>
      <c r="H968" s="2">
        <f>'Moving Avg'!G968</f>
        <v>9.1005639999999968</v>
      </c>
      <c r="I968" s="2">
        <f>'Moving Avg'!H968</f>
        <v>9.8903829999999999</v>
      </c>
      <c r="J968" s="5" t="str">
        <f>OBV!F968</f>
        <v>BEARISH</v>
      </c>
      <c r="K968" s="5" t="str">
        <f>OBV!G968</f>
        <v>STRONG</v>
      </c>
      <c r="L968" s="5" t="str">
        <f>OBV!H968</f>
        <v>CONFIRMED BEARISH</v>
      </c>
    </row>
    <row r="969" spans="1:12" ht="13.5" x14ac:dyDescent="0.25">
      <c r="A969" s="3">
        <f>RSI!A969</f>
        <v>43721</v>
      </c>
      <c r="B969" s="2">
        <f>RSI!B969</f>
        <v>8.5228999999999999</v>
      </c>
      <c r="C969" s="2">
        <f>RSI!I969</f>
        <v>38.345843013474244</v>
      </c>
      <c r="D969" s="2">
        <f>MACD!E969</f>
        <v>8.1463138456143724E-2</v>
      </c>
      <c r="E969" s="2">
        <f>MACD!F969</f>
        <v>0.1412638114338764</v>
      </c>
      <c r="F969" s="2">
        <f>'Moving Avg'!D969</f>
        <v>8.6925800000000013</v>
      </c>
      <c r="G969" s="2">
        <f>'Moving Avg'!F969</f>
        <v>8.9525599999999983</v>
      </c>
      <c r="H969" s="2">
        <f>'Moving Avg'!G969</f>
        <v>9.093377999999996</v>
      </c>
      <c r="I969" s="2">
        <f>'Moving Avg'!H969</f>
        <v>9.8730175000000013</v>
      </c>
      <c r="J969" s="5" t="str">
        <f>OBV!F969</f>
        <v>BEARISH</v>
      </c>
      <c r="K969" s="5" t="str">
        <f>OBV!G969</f>
        <v>STRONG</v>
      </c>
      <c r="L969" s="5" t="str">
        <f>OBV!H969</f>
        <v>CONFIRMED BEARISH</v>
      </c>
    </row>
    <row r="970" spans="1:12" ht="13.5" x14ac:dyDescent="0.25">
      <c r="A970" s="3">
        <f>RSI!A970</f>
        <v>43724</v>
      </c>
      <c r="B970" s="2">
        <f>RSI!B970</f>
        <v>8.7824000000000009</v>
      </c>
      <c r="C970" s="2">
        <f>RSI!I970</f>
        <v>45.964153542765011</v>
      </c>
      <c r="D970" s="2">
        <f>MACD!E970</f>
        <v>0.10194440382548464</v>
      </c>
      <c r="E970" s="2">
        <f>MACD!F970</f>
        <v>0.13339992991219807</v>
      </c>
      <c r="F970" s="2">
        <f>'Moving Avg'!D970</f>
        <v>8.7324999999999999</v>
      </c>
      <c r="G970" s="2">
        <f>'Moving Avg'!F970</f>
        <v>8.9226199999999984</v>
      </c>
      <c r="H970" s="2">
        <f>'Moving Avg'!G970</f>
        <v>9.0913819999999994</v>
      </c>
      <c r="I970" s="2">
        <f>'Moving Avg'!H970</f>
        <v>9.8580475000000014</v>
      </c>
      <c r="J970" s="5" t="str">
        <f>OBV!F970</f>
        <v>BEARISH</v>
      </c>
      <c r="K970" s="5" t="str">
        <f>OBV!G970</f>
        <v>STRONG</v>
      </c>
      <c r="L970" s="5" t="str">
        <f>OBV!H970</f>
        <v>BEARISH DIVERGENCE</v>
      </c>
    </row>
    <row r="971" spans="1:12" ht="13.5" x14ac:dyDescent="0.25">
      <c r="A971" s="3">
        <f>RSI!A971</f>
        <v>43725</v>
      </c>
      <c r="B971" s="2">
        <f>RSI!B971</f>
        <v>8.7824000000000009</v>
      </c>
      <c r="C971" s="2">
        <f>RSI!I971</f>
        <v>45.964153542765018</v>
      </c>
      <c r="D971" s="2">
        <f>MACD!E971</f>
        <v>0.12024118548151463</v>
      </c>
      <c r="E971" s="2">
        <f>MACD!F971</f>
        <v>0.13076818102606139</v>
      </c>
      <c r="F971" s="2">
        <f>'Moving Avg'!D971</f>
        <v>8.6786000000000012</v>
      </c>
      <c r="G971" s="2">
        <f>'Moving Avg'!F971</f>
        <v>8.8926799999999986</v>
      </c>
      <c r="H971" s="2">
        <f>'Moving Avg'!G971</f>
        <v>9.0933779999999995</v>
      </c>
      <c r="I971" s="2">
        <f>'Moving Avg'!H971</f>
        <v>9.8433270000000022</v>
      </c>
      <c r="J971" s="5" t="str">
        <f>OBV!F971</f>
        <v>BEARISH</v>
      </c>
      <c r="K971" s="5" t="str">
        <f>OBV!G971</f>
        <v>STRONG</v>
      </c>
      <c r="L971" s="5" t="str">
        <f>OBV!H971</f>
        <v>CONFIRMED BEARISH</v>
      </c>
    </row>
    <row r="972" spans="1:12" ht="13.5" x14ac:dyDescent="0.25">
      <c r="A972" s="3">
        <f>RSI!A972</f>
        <v>43726</v>
      </c>
      <c r="B972" s="2">
        <f>RSI!B972</f>
        <v>8.7824000000000009</v>
      </c>
      <c r="C972" s="2">
        <f>RSI!I972</f>
        <v>45.964153542765011</v>
      </c>
      <c r="D972" s="2">
        <f>MACD!E972</f>
        <v>0.13661796671650706</v>
      </c>
      <c r="E972" s="2">
        <f>MACD!F972</f>
        <v>0.13193813816415054</v>
      </c>
      <c r="F972" s="2">
        <f>'Moving Avg'!D972</f>
        <v>8.6786000000000012</v>
      </c>
      <c r="G972" s="2">
        <f>'Moving Avg'!F972</f>
        <v>8.8627399999999987</v>
      </c>
      <c r="H972" s="2">
        <f>'Moving Avg'!G972</f>
        <v>9.0963719999999988</v>
      </c>
      <c r="I972" s="2">
        <f>'Moving Avg'!H972</f>
        <v>9.8283570000000022</v>
      </c>
      <c r="J972" s="5" t="str">
        <f>OBV!F972</f>
        <v>BEARISH</v>
      </c>
      <c r="K972" s="5" t="str">
        <f>OBV!G972</f>
        <v>STRONG</v>
      </c>
      <c r="L972" s="5" t="str">
        <f>OBV!H972</f>
        <v>NEUTRAL</v>
      </c>
    </row>
    <row r="973" spans="1:12" ht="13.5" x14ac:dyDescent="0.25">
      <c r="A973" s="3">
        <f>RSI!A973</f>
        <v>43727</v>
      </c>
      <c r="B973" s="2">
        <f>RSI!B973</f>
        <v>8.7824000000000009</v>
      </c>
      <c r="C973" s="2">
        <f>RSI!I973</f>
        <v>45.964153542765011</v>
      </c>
      <c r="D973" s="2">
        <f>MACD!E973</f>
        <v>0.1098423056702309</v>
      </c>
      <c r="E973" s="2">
        <f>MACD!F973</f>
        <v>0.1275189716653666</v>
      </c>
      <c r="F973" s="2">
        <f>'Moving Avg'!D973</f>
        <v>8.7305000000000028</v>
      </c>
      <c r="G973" s="2">
        <f>'Moving Avg'!F973</f>
        <v>8.8327999999999989</v>
      </c>
      <c r="H973" s="2">
        <f>'Moving Avg'!G973</f>
        <v>9.0923799999999986</v>
      </c>
      <c r="I973" s="2">
        <f>'Moving Avg'!H973</f>
        <v>9.8136365000000012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</row>
    <row r="974" spans="1:12" ht="13.5" x14ac:dyDescent="0.25">
      <c r="A974" s="3">
        <f>RSI!A974</f>
        <v>43728</v>
      </c>
      <c r="B974" s="2">
        <f>RSI!B974</f>
        <v>8.7824000000000009</v>
      </c>
      <c r="C974" s="2">
        <f>RSI!I974</f>
        <v>45.964153542765011</v>
      </c>
      <c r="D974" s="2">
        <f>MACD!E974</f>
        <v>9.1030123304399524E-2</v>
      </c>
      <c r="E974" s="2">
        <f>MACD!F974</f>
        <v>0.1202212019931732</v>
      </c>
      <c r="F974" s="2">
        <f>'Moving Avg'!D974</f>
        <v>8.7824000000000009</v>
      </c>
      <c r="G974" s="2">
        <f>'Moving Avg'!F974</f>
        <v>8.8168299999999995</v>
      </c>
      <c r="H974" s="2">
        <f>'Moving Avg'!G974</f>
        <v>9.080604000000001</v>
      </c>
      <c r="I974" s="2">
        <f>'Moving Avg'!H974</f>
        <v>9.7989160000000002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</row>
    <row r="975" spans="1:12" ht="13.5" x14ac:dyDescent="0.25">
      <c r="A975" s="3">
        <f>RSI!A975</f>
        <v>43731</v>
      </c>
      <c r="B975" s="2">
        <f>RSI!B975</f>
        <v>8.7824000000000009</v>
      </c>
      <c r="C975" s="2">
        <f>RSI!I975</f>
        <v>45.964153542765011</v>
      </c>
      <c r="D975" s="2">
        <f>MACD!E975</f>
        <v>3.7437899247928286E-2</v>
      </c>
      <c r="E975" s="2">
        <f>MACD!F975</f>
        <v>0.10366454144412422</v>
      </c>
      <c r="F975" s="2">
        <f>'Moving Avg'!D975</f>
        <v>8.7824000000000009</v>
      </c>
      <c r="G975" s="2">
        <f>'Moving Avg'!F975</f>
        <v>8.806849999999999</v>
      </c>
      <c r="H975" s="2">
        <f>'Moving Avg'!G975</f>
        <v>9.0772099999999991</v>
      </c>
      <c r="I975" s="2">
        <f>'Moving Avg'!H975</f>
        <v>9.7841955000000027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</row>
    <row r="976" spans="1:12" ht="13.5" x14ac:dyDescent="0.25">
      <c r="A976" s="3">
        <f>RSI!A976</f>
        <v>43732</v>
      </c>
      <c r="B976" s="2">
        <f>RSI!B976</f>
        <v>8.7824000000000009</v>
      </c>
      <c r="C976" s="2">
        <f>RSI!I976</f>
        <v>45.964153542765011</v>
      </c>
      <c r="D976" s="2">
        <f>MACD!E976</f>
        <v>6.4917633685189102E-2</v>
      </c>
      <c r="E976" s="2">
        <f>MACD!F976</f>
        <v>9.5915159892337204E-2</v>
      </c>
      <c r="F976" s="2">
        <f>'Moving Avg'!D976</f>
        <v>8.7824000000000009</v>
      </c>
      <c r="G976" s="2">
        <f>'Moving Avg'!F976</f>
        <v>8.801359999999999</v>
      </c>
      <c r="H976" s="2">
        <f>'Moving Avg'!G976</f>
        <v>9.0658320000000003</v>
      </c>
      <c r="I976" s="2">
        <f>'Moving Avg'!H976</f>
        <v>9.7712215000000011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</row>
    <row r="977" spans="1:12" ht="13.5" x14ac:dyDescent="0.25">
      <c r="A977" s="3">
        <f>RSI!A977</f>
        <v>43733</v>
      </c>
      <c r="B977" s="2">
        <f>RSI!B977</f>
        <v>8.4830000000000005</v>
      </c>
      <c r="C977" s="2">
        <f>RSI!I977</f>
        <v>37.082851396501589</v>
      </c>
      <c r="D977" s="2">
        <f>MACD!E977</f>
        <v>6.9495002447313325E-2</v>
      </c>
      <c r="E977" s="2">
        <f>MACD!F977</f>
        <v>9.0631128403332428E-2</v>
      </c>
      <c r="F977" s="2">
        <f>'Moving Avg'!D977</f>
        <v>8.7225199999999994</v>
      </c>
      <c r="G977" s="2">
        <f>'Moving Avg'!F977</f>
        <v>8.7938749999999981</v>
      </c>
      <c r="H977" s="2">
        <f>'Moving Avg'!G977</f>
        <v>9.048665999999999</v>
      </c>
      <c r="I977" s="2">
        <f>'Moving Avg'!H977</f>
        <v>9.7567505000000008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</row>
    <row r="978" spans="1:12" ht="13.5" x14ac:dyDescent="0.25">
      <c r="A978" s="3">
        <f>RSI!A978</f>
        <v>43734</v>
      </c>
      <c r="B978" s="2">
        <f>RSI!B978</f>
        <v>8.7723999999999993</v>
      </c>
      <c r="C978" s="2">
        <f>RSI!I978</f>
        <v>47.618609998296876</v>
      </c>
      <c r="D978" s="2">
        <f>MACD!E978</f>
        <v>1.4341146036475294E-2</v>
      </c>
      <c r="E978" s="2">
        <f>MACD!F978</f>
        <v>7.5373131929961007E-2</v>
      </c>
      <c r="F978" s="2">
        <f>'Moving Avg'!D978</f>
        <v>8.7205200000000005</v>
      </c>
      <c r="G978" s="2">
        <f>'Moving Avg'!F978</f>
        <v>8.7998599999999989</v>
      </c>
      <c r="H978" s="2">
        <f>'Moving Avg'!G978</f>
        <v>9.034694</v>
      </c>
      <c r="I978" s="2">
        <f>'Moving Avg'!H978</f>
        <v>9.7436265000000013</v>
      </c>
      <c r="J978" s="5" t="str">
        <f>OBV!F978</f>
        <v>BULLISH</v>
      </c>
      <c r="K978" s="5" t="str">
        <f>OBV!G978</f>
        <v>NEUTRAL</v>
      </c>
      <c r="L978" s="5" t="str">
        <f>OBV!H978</f>
        <v>BULLISH DIVERGENCE</v>
      </c>
    </row>
    <row r="979" spans="1:12" ht="13.5" x14ac:dyDescent="0.25">
      <c r="A979" s="3">
        <f>RSI!A979</f>
        <v>43735</v>
      </c>
      <c r="B979" s="2">
        <f>RSI!B979</f>
        <v>8.7824000000000009</v>
      </c>
      <c r="C979" s="2">
        <f>RSI!I979</f>
        <v>47.942996000635304</v>
      </c>
      <c r="D979" s="2">
        <f>MACD!E979</f>
        <v>-3.2618042274426884E-2</v>
      </c>
      <c r="E979" s="2">
        <f>MACD!F979</f>
        <v>5.377489708908343E-2</v>
      </c>
      <c r="F979" s="2">
        <f>'Moving Avg'!D979</f>
        <v>8.7205200000000005</v>
      </c>
      <c r="G979" s="2">
        <f>'Moving Avg'!F979</f>
        <v>8.7933749999999975</v>
      </c>
      <c r="H979" s="2">
        <f>'Moving Avg'!G979</f>
        <v>9.0209219999999988</v>
      </c>
      <c r="I979" s="2">
        <f>'Moving Avg'!H979</f>
        <v>9.7305525000000017</v>
      </c>
      <c r="J979" s="5" t="str">
        <f>OBV!F979</f>
        <v>BULLISH</v>
      </c>
      <c r="K979" s="5" t="str">
        <f>OBV!G979</f>
        <v>NEUTRAL</v>
      </c>
      <c r="L979" s="5" t="str">
        <f>OBV!H979</f>
        <v>NEUTRAL</v>
      </c>
    </row>
    <row r="980" spans="1:12" ht="13.5" x14ac:dyDescent="0.25">
      <c r="A980" s="3">
        <f>RSI!A980</f>
        <v>43738</v>
      </c>
      <c r="B980" s="2">
        <f>RSI!B980</f>
        <v>8.7824000000000009</v>
      </c>
      <c r="C980" s="2">
        <f>RSI!I980</f>
        <v>47.942996000635304</v>
      </c>
      <c r="D980" s="2">
        <f>MACD!E980</f>
        <v>-3.2071901580410511E-2</v>
      </c>
      <c r="E980" s="2">
        <f>MACD!F980</f>
        <v>3.6605537355184646E-2</v>
      </c>
      <c r="F980" s="2">
        <f>'Moving Avg'!D980</f>
        <v>8.7205200000000005</v>
      </c>
      <c r="G980" s="2">
        <f>'Moving Avg'!F980</f>
        <v>8.7784049999999976</v>
      </c>
      <c r="H980" s="2">
        <f>'Moving Avg'!G980</f>
        <v>9.0127379999999988</v>
      </c>
      <c r="I980" s="2">
        <f>'Moving Avg'!H980</f>
        <v>9.7174785000000039</v>
      </c>
      <c r="J980" s="5" t="str">
        <f>OBV!F980</f>
        <v>BULLISH</v>
      </c>
      <c r="K980" s="5" t="str">
        <f>OBV!G980</f>
        <v>NEUTRAL</v>
      </c>
      <c r="L980" s="5" t="str">
        <f>OBV!H980</f>
        <v>NEUTRAL</v>
      </c>
    </row>
    <row r="981" spans="1:12" ht="13.5" x14ac:dyDescent="0.25">
      <c r="A981" s="3">
        <f>RSI!A981</f>
        <v>43739</v>
      </c>
      <c r="B981" s="2">
        <f>RSI!B981</f>
        <v>8.7824000000000009</v>
      </c>
      <c r="C981" s="2">
        <f>RSI!I981</f>
        <v>47.942996000635304</v>
      </c>
      <c r="D981" s="2">
        <f>MACD!E981</f>
        <v>-3.1278521816377136E-2</v>
      </c>
      <c r="E981" s="2">
        <f>MACD!F981</f>
        <v>2.302872552087229E-2</v>
      </c>
      <c r="F981" s="2">
        <f>'Moving Avg'!D981</f>
        <v>8.7205200000000023</v>
      </c>
      <c r="G981" s="2">
        <f>'Moving Avg'!F981</f>
        <v>8.7634349999999976</v>
      </c>
      <c r="H981" s="2">
        <f>'Moving Avg'!G981</f>
        <v>9.0045539999999988</v>
      </c>
      <c r="I981" s="2">
        <f>'Moving Avg'!H981</f>
        <v>9.7044045000000043</v>
      </c>
      <c r="J981" s="5" t="str">
        <f>OBV!F981</f>
        <v>BULLISH</v>
      </c>
      <c r="K981" s="5" t="str">
        <f>OBV!G981</f>
        <v>NEUTRAL</v>
      </c>
      <c r="L981" s="5" t="str">
        <f>OBV!H981</f>
        <v>NEUTRAL</v>
      </c>
    </row>
    <row r="982" spans="1:12" ht="13.5" x14ac:dyDescent="0.25">
      <c r="A982" s="3">
        <f>RSI!A982</f>
        <v>43740</v>
      </c>
      <c r="B982" s="2">
        <f>RSI!B982</f>
        <v>8.7824000000000009</v>
      </c>
      <c r="C982" s="2">
        <f>RSI!I982</f>
        <v>47.942996000635304</v>
      </c>
      <c r="D982" s="2">
        <f>MACD!E982</f>
        <v>-3.0300477593087294E-2</v>
      </c>
      <c r="E982" s="2">
        <f>MACD!F982</f>
        <v>1.2362884898080372E-2</v>
      </c>
      <c r="F982" s="2">
        <f>'Moving Avg'!D982</f>
        <v>8.780400000000002</v>
      </c>
      <c r="G982" s="2">
        <f>'Moving Avg'!F982</f>
        <v>8.7484649999999995</v>
      </c>
      <c r="H982" s="2">
        <f>'Moving Avg'!G982</f>
        <v>9.0017600000000009</v>
      </c>
      <c r="I982" s="2">
        <f>'Moving Avg'!H982</f>
        <v>9.6913305000000047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</row>
    <row r="983" spans="1:12" ht="13.5" x14ac:dyDescent="0.25">
      <c r="A983" s="3">
        <f>RSI!A983</f>
        <v>43741</v>
      </c>
      <c r="B983" s="2">
        <f>RSI!B983</f>
        <v>8.7824000000000009</v>
      </c>
      <c r="C983" s="2">
        <f>RSI!I983</f>
        <v>47.942996000635297</v>
      </c>
      <c r="D983" s="2">
        <f>MACD!E983</f>
        <v>-2.918889904101718E-2</v>
      </c>
      <c r="E983" s="2">
        <f>MACD!F983</f>
        <v>4.0525281102608626E-3</v>
      </c>
      <c r="F983" s="2">
        <f>'Moving Avg'!D983</f>
        <v>8.7824000000000009</v>
      </c>
      <c r="G983" s="2">
        <f>'Moving Avg'!F983</f>
        <v>8.7469699999999975</v>
      </c>
      <c r="H983" s="2">
        <f>'Moving Avg'!G983</f>
        <v>9.004156</v>
      </c>
      <c r="I983" s="2">
        <f>'Moving Avg'!H983</f>
        <v>9.6799535000000052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</row>
    <row r="984" spans="1:12" ht="13.5" x14ac:dyDescent="0.25">
      <c r="A984" s="3">
        <f>RSI!A984</f>
        <v>43742</v>
      </c>
      <c r="B984" s="2">
        <f>RSI!B984</f>
        <v>8.9819999999999993</v>
      </c>
      <c r="C984" s="2">
        <f>RSI!I984</f>
        <v>55.848267507685811</v>
      </c>
      <c r="D984" s="2">
        <f>MACD!E984</f>
        <v>-4.277055232311433E-2</v>
      </c>
      <c r="E984" s="2">
        <f>MACD!F984</f>
        <v>-5.3120879764141761E-3</v>
      </c>
      <c r="F984" s="2">
        <f>'Moving Avg'!D984</f>
        <v>8.8223200000000013</v>
      </c>
      <c r="G984" s="2">
        <f>'Moving Avg'!F984</f>
        <v>8.7544549999999983</v>
      </c>
      <c r="H984" s="2">
        <f>'Moving Avg'!G984</f>
        <v>9.0141360000000006</v>
      </c>
      <c r="I984" s="2">
        <f>'Moving Avg'!H984</f>
        <v>9.6684765000000024</v>
      </c>
      <c r="J984" s="5" t="str">
        <f>OBV!F984</f>
        <v>BULLISH</v>
      </c>
      <c r="K984" s="5" t="str">
        <f>OBV!G984</f>
        <v>NEUTRAL</v>
      </c>
      <c r="L984" s="5" t="str">
        <f>OBV!H984</f>
        <v>CONFIRMED BULLISH</v>
      </c>
    </row>
    <row r="985" spans="1:12" ht="13.5" x14ac:dyDescent="0.25">
      <c r="A985" s="3">
        <f>RSI!A985</f>
        <v>43745</v>
      </c>
      <c r="B985" s="2">
        <f>RSI!B985</f>
        <v>8.9819999999999993</v>
      </c>
      <c r="C985" s="2">
        <f>RSI!I985</f>
        <v>55.848267507685811</v>
      </c>
      <c r="D985" s="2">
        <f>MACD!E985</f>
        <v>-5.5198678942158352E-2</v>
      </c>
      <c r="E985" s="2">
        <f>MACD!F985</f>
        <v>-1.5289406169563011E-2</v>
      </c>
      <c r="F985" s="2">
        <f>'Moving Avg'!D985</f>
        <v>8.8622399999999999</v>
      </c>
      <c r="G985" s="2">
        <f>'Moving Avg'!F985</f>
        <v>8.7744149999999994</v>
      </c>
      <c r="H985" s="2">
        <f>'Moving Avg'!G985</f>
        <v>9.0139359999999993</v>
      </c>
      <c r="I985" s="2">
        <f>'Moving Avg'!H985</f>
        <v>9.6569995000000031</v>
      </c>
      <c r="J985" s="5" t="str">
        <f>OBV!F985</f>
        <v>BULLISH</v>
      </c>
      <c r="K985" s="5" t="str">
        <f>OBV!G985</f>
        <v>NEUTRAL</v>
      </c>
      <c r="L985" s="5" t="str">
        <f>OBV!H985</f>
        <v>CONFIRMED BULLISH</v>
      </c>
    </row>
    <row r="986" spans="1:12" ht="13.5" x14ac:dyDescent="0.25">
      <c r="A986" s="3">
        <f>RSI!A986</f>
        <v>43746</v>
      </c>
      <c r="B986" s="2">
        <f>RSI!B986</f>
        <v>8.7026000000000003</v>
      </c>
      <c r="C986" s="2">
        <f>RSI!I986</f>
        <v>44.802924330776975</v>
      </c>
      <c r="D986" s="2">
        <f>MACD!E986</f>
        <v>-4.5885117986228963E-2</v>
      </c>
      <c r="E986" s="2">
        <f>MACD!F986</f>
        <v>-2.1408548532896202E-2</v>
      </c>
      <c r="F986" s="2">
        <f>'Moving Avg'!D986</f>
        <v>8.8462800000000019</v>
      </c>
      <c r="G986" s="2">
        <f>'Moving Avg'!F986</f>
        <v>8.7569499999999998</v>
      </c>
      <c r="H986" s="2">
        <f>'Moving Avg'!G986</f>
        <v>9.0033579999999986</v>
      </c>
      <c r="I986" s="2">
        <f>'Moving Avg'!H986</f>
        <v>9.644125500000003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</row>
    <row r="987" spans="1:12" ht="13.5" x14ac:dyDescent="0.25">
      <c r="A987" s="3">
        <f>RSI!A987</f>
        <v>43747</v>
      </c>
      <c r="B987" s="2">
        <f>RSI!B987</f>
        <v>8.6926000000000005</v>
      </c>
      <c r="C987" s="2">
        <f>RSI!I987</f>
        <v>44.463973997173632</v>
      </c>
      <c r="D987" s="2">
        <f>MACD!E987</f>
        <v>-8.2476657203249815E-2</v>
      </c>
      <c r="E987" s="2">
        <f>MACD!F987</f>
        <v>-3.3622170266966928E-2</v>
      </c>
      <c r="F987" s="2">
        <f>'Moving Avg'!D987</f>
        <v>8.8283199999999997</v>
      </c>
      <c r="G987" s="2">
        <f>'Moving Avg'!F987</f>
        <v>8.7524599999999992</v>
      </c>
      <c r="H987" s="2">
        <f>'Moving Avg'!G987</f>
        <v>8.9925800000000002</v>
      </c>
      <c r="I987" s="2">
        <f>'Moving Avg'!H987</f>
        <v>9.6312015000000049</v>
      </c>
      <c r="J987" s="5" t="str">
        <f>OBV!F987</f>
        <v>BEARISH</v>
      </c>
      <c r="K987" s="5" t="str">
        <f>OBV!G987</f>
        <v>STRONG</v>
      </c>
      <c r="L987" s="5" t="str">
        <f>OBV!H987</f>
        <v>CONFIRMED BEARISH</v>
      </c>
    </row>
    <row r="988" spans="1:12" ht="13.5" x14ac:dyDescent="0.25">
      <c r="A988" s="3">
        <f>RSI!A988</f>
        <v>43748</v>
      </c>
      <c r="B988" s="2">
        <f>RSI!B988</f>
        <v>8.7026000000000003</v>
      </c>
      <c r="C988" s="2">
        <f>RSI!I988</f>
        <v>44.912786751482919</v>
      </c>
      <c r="D988" s="2">
        <f>MACD!E988</f>
        <v>-6.8811604940764326E-2</v>
      </c>
      <c r="E988" s="2">
        <f>MACD!F988</f>
        <v>-4.0660057201726413E-2</v>
      </c>
      <c r="F988" s="2">
        <f>'Moving Avg'!D988</f>
        <v>8.8123600000000017</v>
      </c>
      <c r="G988" s="2">
        <f>'Moving Avg'!F988</f>
        <v>8.7614449999999984</v>
      </c>
      <c r="H988" s="2">
        <f>'Moving Avg'!G988</f>
        <v>8.9790080000000003</v>
      </c>
      <c r="I988" s="2">
        <f>'Moving Avg'!H988</f>
        <v>9.618327500000003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</row>
    <row r="989" spans="1:12" ht="13.5" x14ac:dyDescent="0.25">
      <c r="A989" s="3">
        <f>RSI!A989</f>
        <v>43749</v>
      </c>
      <c r="B989" s="2">
        <f>RSI!B989</f>
        <v>8.7026000000000003</v>
      </c>
      <c r="C989" s="2">
        <f>RSI!I989</f>
        <v>44.912786751482919</v>
      </c>
      <c r="D989" s="2">
        <f>MACD!E989</f>
        <v>-5.4987286445191685E-2</v>
      </c>
      <c r="E989" s="2">
        <f>MACD!F989</f>
        <v>-4.3525503050419467E-2</v>
      </c>
      <c r="F989" s="2">
        <f>'Moving Avg'!D989</f>
        <v>8.7564800000000016</v>
      </c>
      <c r="G989" s="2">
        <f>'Moving Avg'!F989</f>
        <v>8.7704299999999975</v>
      </c>
      <c r="H989" s="2">
        <f>'Moving Avg'!G989</f>
        <v>8.9654360000000004</v>
      </c>
      <c r="I989" s="2">
        <f>'Moving Avg'!H989</f>
        <v>9.605453500000003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</row>
    <row r="990" spans="1:12" ht="13.5" x14ac:dyDescent="0.25">
      <c r="A990" s="3">
        <f>RSI!A990</f>
        <v>43752</v>
      </c>
      <c r="B990" s="2">
        <f>RSI!B990</f>
        <v>8.9619999999999997</v>
      </c>
      <c r="C990" s="2">
        <f>RSI!I990</f>
        <v>55.68650738087544</v>
      </c>
      <c r="D990" s="2">
        <f>MACD!E990</f>
        <v>-6.1835045043300951E-2</v>
      </c>
      <c r="E990" s="2">
        <f>MACD!F990</f>
        <v>-4.7187411448995763E-2</v>
      </c>
      <c r="F990" s="2">
        <f>'Moving Avg'!D990</f>
        <v>8.7524800000000003</v>
      </c>
      <c r="G990" s="2">
        <f>'Moving Avg'!F990</f>
        <v>8.7794099999999968</v>
      </c>
      <c r="H990" s="2">
        <f>'Moving Avg'!G990</f>
        <v>8.9570519999999991</v>
      </c>
      <c r="I990" s="2">
        <f>'Moving Avg'!H990</f>
        <v>9.5938765000000039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</row>
    <row r="991" spans="1:12" ht="13.5" x14ac:dyDescent="0.25">
      <c r="A991" s="3">
        <f>RSI!A991</f>
        <v>43754</v>
      </c>
      <c r="B991" s="2">
        <f>RSI!B991</f>
        <v>8.9819999999999993</v>
      </c>
      <c r="C991" s="2">
        <f>RSI!I991</f>
        <v>56.39461575757489</v>
      </c>
      <c r="D991" s="2">
        <f>MACD!E991</f>
        <v>-7.0023630326224051E-2</v>
      </c>
      <c r="E991" s="2">
        <f>MACD!F991</f>
        <v>-5.1754655224441427E-2</v>
      </c>
      <c r="F991" s="2">
        <f>'Moving Avg'!D991</f>
        <v>8.8083600000000004</v>
      </c>
      <c r="G991" s="2">
        <f>'Moving Avg'!F991</f>
        <v>8.7893899999999974</v>
      </c>
      <c r="H991" s="2">
        <f>'Moving Avg'!G991</f>
        <v>8.9490680000000005</v>
      </c>
      <c r="I991" s="2">
        <f>'Moving Avg'!H991</f>
        <v>9.5823995000000028</v>
      </c>
      <c r="J991" s="5" t="str">
        <f>OBV!F991</f>
        <v>BEARISH</v>
      </c>
      <c r="K991" s="5" t="str">
        <f>OBV!G991</f>
        <v>NEUTRAL</v>
      </c>
      <c r="L991" s="5" t="str">
        <f>OBV!H991</f>
        <v>BEARISH DIVERGENCE</v>
      </c>
    </row>
    <row r="992" spans="1:12" ht="13.5" x14ac:dyDescent="0.25">
      <c r="A992" s="3">
        <f>RSI!A992</f>
        <v>43755</v>
      </c>
      <c r="B992" s="2">
        <f>RSI!B992</f>
        <v>8.7225000000000001</v>
      </c>
      <c r="C992" s="2">
        <f>RSI!I992</f>
        <v>46.101034986715845</v>
      </c>
      <c r="D992" s="2">
        <f>MACD!E992</f>
        <v>-5.8693620159555593E-2</v>
      </c>
      <c r="E992" s="2">
        <f>MACD!F992</f>
        <v>-5.3142448211464265E-2</v>
      </c>
      <c r="F992" s="2">
        <f>'Moving Avg'!D992</f>
        <v>8.8143399999999978</v>
      </c>
      <c r="G992" s="2">
        <f>'Moving Avg'!F992</f>
        <v>8.7863949999999971</v>
      </c>
      <c r="H992" s="2">
        <f>'Moving Avg'!G992</f>
        <v>8.9358939999999993</v>
      </c>
      <c r="I992" s="2">
        <f>'Moving Avg'!H992</f>
        <v>9.5696250000000038</v>
      </c>
      <c r="J992" s="5" t="str">
        <f>OBV!F992</f>
        <v>BULLISH</v>
      </c>
      <c r="K992" s="5" t="str">
        <f>OBV!G992</f>
        <v>NEUTRAL</v>
      </c>
      <c r="L992" s="5" t="str">
        <f>OBV!H992</f>
        <v>CONFIRMED BULLISH</v>
      </c>
    </row>
    <row r="993" spans="1:12" ht="13.5" x14ac:dyDescent="0.25">
      <c r="A993" s="3">
        <f>RSI!A993</f>
        <v>43756</v>
      </c>
      <c r="B993" s="2">
        <f>RSI!B993</f>
        <v>8.7225000000000001</v>
      </c>
      <c r="C993" s="2">
        <f>RSI!I993</f>
        <v>46.101034986715852</v>
      </c>
      <c r="D993" s="2">
        <f>MACD!E993</f>
        <v>-4.8465337320605428E-2</v>
      </c>
      <c r="E993" s="2">
        <f>MACD!F993</f>
        <v>-5.2207026033292504E-2</v>
      </c>
      <c r="F993" s="2">
        <f>'Moving Avg'!D993</f>
        <v>8.8183199999999999</v>
      </c>
      <c r="G993" s="2">
        <f>'Moving Avg'!F993</f>
        <v>8.7833999999999985</v>
      </c>
      <c r="H993" s="2">
        <f>'Moving Avg'!G993</f>
        <v>8.92272</v>
      </c>
      <c r="I993" s="2">
        <f>'Moving Avg'!H993</f>
        <v>9.5584970000000062</v>
      </c>
      <c r="J993" s="5" t="str">
        <f>OBV!F993</f>
        <v>BEARISH</v>
      </c>
      <c r="K993" s="5" t="str">
        <f>OBV!G993</f>
        <v>NEUTRAL</v>
      </c>
      <c r="L993" s="5" t="str">
        <f>OBV!H993</f>
        <v>BEARISH DIVERGENCE</v>
      </c>
    </row>
    <row r="994" spans="1:12" ht="13.5" x14ac:dyDescent="0.25">
      <c r="A994" s="3">
        <f>RSI!A994</f>
        <v>43759</v>
      </c>
      <c r="B994" s="2">
        <f>RSI!B994</f>
        <v>8.7225000000000001</v>
      </c>
      <c r="C994" s="2">
        <f>RSI!I994</f>
        <v>46.101034986715852</v>
      </c>
      <c r="D994" s="2">
        <f>MACD!E994</f>
        <v>-8.5091004830157857E-3</v>
      </c>
      <c r="E994" s="2">
        <f>MACD!F994</f>
        <v>-4.3467440923237163E-2</v>
      </c>
      <c r="F994" s="2">
        <f>'Moving Avg'!D994</f>
        <v>8.8222999999999985</v>
      </c>
      <c r="G994" s="2">
        <f>'Moving Avg'!F994</f>
        <v>8.7804049999999982</v>
      </c>
      <c r="H994" s="2">
        <f>'Moving Avg'!G994</f>
        <v>8.9095459999999989</v>
      </c>
      <c r="I994" s="2">
        <f>'Moving Avg'!H994</f>
        <v>9.5459720000000079</v>
      </c>
      <c r="J994" s="5" t="str">
        <f>OBV!F994</f>
        <v>BEARISH</v>
      </c>
      <c r="K994" s="5" t="str">
        <f>OBV!G994</f>
        <v>NEUTRAL</v>
      </c>
      <c r="L994" s="5" t="str">
        <f>OBV!H994</f>
        <v>BEARISH DIVERGENCE</v>
      </c>
    </row>
    <row r="995" spans="1:12" ht="13.5" x14ac:dyDescent="0.25">
      <c r="A995" s="3">
        <f>RSI!A995</f>
        <v>43760</v>
      </c>
      <c r="B995" s="2">
        <f>RSI!B995</f>
        <v>8.9819999999999993</v>
      </c>
      <c r="C995" s="2">
        <f>RSI!I995</f>
        <v>56.107359678242787</v>
      </c>
      <c r="D995" s="2">
        <f>MACD!E995</f>
        <v>6.6276560191766976E-3</v>
      </c>
      <c r="E995" s="2">
        <f>MACD!F995</f>
        <v>-3.3448421534754393E-2</v>
      </c>
      <c r="F995" s="2">
        <f>'Moving Avg'!D995</f>
        <v>8.8262999999999998</v>
      </c>
      <c r="G995" s="2">
        <f>'Moving Avg'!F995</f>
        <v>8.7903850000000006</v>
      </c>
      <c r="H995" s="2">
        <f>'Moving Avg'!G995</f>
        <v>8.9015619999999984</v>
      </c>
      <c r="I995" s="2">
        <f>'Moving Avg'!H995</f>
        <v>9.5347445000000075</v>
      </c>
      <c r="J995" s="5" t="str">
        <f>OBV!F995</f>
        <v>BEARISH</v>
      </c>
      <c r="K995" s="5" t="str">
        <f>OBV!G995</f>
        <v>NEUTRAL</v>
      </c>
      <c r="L995" s="5" t="str">
        <f>OBV!H995</f>
        <v>BEARISH DIVERGENCE</v>
      </c>
    </row>
    <row r="996" spans="1:12" ht="13.5" x14ac:dyDescent="0.25">
      <c r="A996" s="3">
        <f>RSI!A996</f>
        <v>43761</v>
      </c>
      <c r="B996" s="2">
        <f>RSI!B996</f>
        <v>8.9819999999999993</v>
      </c>
      <c r="C996" s="2">
        <f>RSI!I996</f>
        <v>56.107359678242787</v>
      </c>
      <c r="D996" s="2">
        <f>MACD!E996</f>
        <v>-2.4573206049124607E-2</v>
      </c>
      <c r="E996" s="2">
        <f>MACD!F996</f>
        <v>-3.1673378437628436E-2</v>
      </c>
      <c r="F996" s="2">
        <f>'Moving Avg'!D996</f>
        <v>8.8262999999999998</v>
      </c>
      <c r="G996" s="2">
        <f>'Moving Avg'!F996</f>
        <v>8.8003650000000011</v>
      </c>
      <c r="H996" s="2">
        <f>'Moving Avg'!G996</f>
        <v>8.8935779999999998</v>
      </c>
      <c r="I996" s="2">
        <f>'Moving Avg'!H996</f>
        <v>9.5235170000000071</v>
      </c>
      <c r="J996" s="5" t="str">
        <f>OBV!F996</f>
        <v>BEARISH</v>
      </c>
      <c r="K996" s="5" t="str">
        <f>OBV!G996</f>
        <v>NEUTRAL</v>
      </c>
      <c r="L996" s="5" t="str">
        <f>OBV!H996</f>
        <v>NEUTRAL</v>
      </c>
    </row>
    <row r="997" spans="1:12" ht="13.5" x14ac:dyDescent="0.25">
      <c r="A997" s="3">
        <f>RSI!A997</f>
        <v>43762</v>
      </c>
      <c r="B997" s="2">
        <f>RSI!B997</f>
        <v>9.0617999999999999</v>
      </c>
      <c r="C997" s="2">
        <f>RSI!I997</f>
        <v>58.833057304945505</v>
      </c>
      <c r="D997" s="2">
        <f>MACD!E997</f>
        <v>-5.9371907600652918E-2</v>
      </c>
      <c r="E997" s="2">
        <f>MACD!F997</f>
        <v>-3.7213084270233329E-2</v>
      </c>
      <c r="F997" s="2">
        <f>'Moving Avg'!D997</f>
        <v>8.8941599999999994</v>
      </c>
      <c r="G997" s="2">
        <f>'Moving Avg'!F997</f>
        <v>8.8293050000000015</v>
      </c>
      <c r="H997" s="2">
        <f>'Moving Avg'!G997</f>
        <v>8.8871899999999986</v>
      </c>
      <c r="I997" s="2">
        <f>'Moving Avg'!H997</f>
        <v>9.5110420000000051</v>
      </c>
      <c r="J997" s="5" t="str">
        <f>OBV!F997</f>
        <v>BULLISH</v>
      </c>
      <c r="K997" s="5" t="str">
        <f>OBV!G997</f>
        <v>NEUTRAL</v>
      </c>
      <c r="L997" s="5" t="str">
        <f>OBV!H997</f>
        <v>CONFIRMED BULLISH</v>
      </c>
    </row>
    <row r="998" spans="1:12" ht="13.5" x14ac:dyDescent="0.25">
      <c r="A998" s="3">
        <f>RSI!A998</f>
        <v>43763</v>
      </c>
      <c r="B998" s="2">
        <f>RSI!B998</f>
        <v>9.0617999999999999</v>
      </c>
      <c r="C998" s="2">
        <f>RSI!I998</f>
        <v>58.833057304945505</v>
      </c>
      <c r="D998" s="2">
        <f>MACD!E998</f>
        <v>-8.8628190496002901E-2</v>
      </c>
      <c r="E998" s="2">
        <f>MACD!F998</f>
        <v>-4.7496105515387244E-2</v>
      </c>
      <c r="F998" s="2">
        <f>'Moving Avg'!D998</f>
        <v>8.962019999999999</v>
      </c>
      <c r="G998" s="2">
        <f>'Moving Avg'!F998</f>
        <v>8.8437750000000008</v>
      </c>
      <c r="H998" s="2">
        <f>'Moving Avg'!G998</f>
        <v>8.880802000000001</v>
      </c>
      <c r="I998" s="2">
        <f>'Moving Avg'!H998</f>
        <v>9.498616500000006</v>
      </c>
      <c r="J998" s="5" t="str">
        <f>OBV!F998</f>
        <v>BULLISH</v>
      </c>
      <c r="K998" s="5" t="str">
        <f>OBV!G998</f>
        <v>NEUTRAL</v>
      </c>
      <c r="L998" s="5" t="str">
        <f>OBV!H998</f>
        <v>CONFIRMED BULLISH</v>
      </c>
    </row>
    <row r="999" spans="1:12" ht="13.5" x14ac:dyDescent="0.25">
      <c r="A999" s="3">
        <f>RSI!A999</f>
        <v>43766</v>
      </c>
      <c r="B999" s="2">
        <f>RSI!B999</f>
        <v>8.7924000000000007</v>
      </c>
      <c r="C999" s="2">
        <f>RSI!I999</f>
        <v>47.326307764274802</v>
      </c>
      <c r="D999" s="2">
        <f>MACD!E999</f>
        <v>-9.467766352801732E-2</v>
      </c>
      <c r="E999" s="2">
        <f>MACD!F999</f>
        <v>-5.6932417117913262E-2</v>
      </c>
      <c r="F999" s="2">
        <f>'Moving Avg'!D999</f>
        <v>8.9759999999999991</v>
      </c>
      <c r="G999" s="2">
        <f>'Moving Avg'!F999</f>
        <v>8.8442750000000014</v>
      </c>
      <c r="H999" s="2">
        <f>'Moving Avg'!G999</f>
        <v>8.8690259999999999</v>
      </c>
      <c r="I999" s="2">
        <f>'Moving Avg'!H999</f>
        <v>9.4849440000000076</v>
      </c>
      <c r="J999" s="5" t="str">
        <f>OBV!F999</f>
        <v>BEARISH</v>
      </c>
      <c r="K999" s="5" t="str">
        <f>OBV!G999</f>
        <v>NEUTRAL</v>
      </c>
      <c r="L999" s="5" t="str">
        <f>OBV!H999</f>
        <v>BEARISH DIVERGENCE</v>
      </c>
    </row>
    <row r="1000" spans="1:12" ht="13.5" x14ac:dyDescent="0.25">
      <c r="A1000" s="3">
        <f>RSI!A1000</f>
        <v>43767</v>
      </c>
      <c r="B1000" s="2">
        <f>RSI!B1000</f>
        <v>8.5428999999999995</v>
      </c>
      <c r="C1000" s="2">
        <f>RSI!I1000</f>
        <v>39.601308886188356</v>
      </c>
      <c r="D1000" s="2">
        <f>MACD!E1000</f>
        <v>-4.0972519453065459E-2</v>
      </c>
      <c r="E1000" s="2">
        <f>MACD!F1000</f>
        <v>-5.3740437584943707E-2</v>
      </c>
      <c r="F1000" s="2">
        <f>'Moving Avg'!D1000</f>
        <v>8.8881800000000002</v>
      </c>
      <c r="G1000" s="2">
        <f>'Moving Avg'!F1000</f>
        <v>8.8323000000000018</v>
      </c>
      <c r="H1000" s="2">
        <f>'Moving Avg'!G1000</f>
        <v>8.8522599999999994</v>
      </c>
      <c r="I1000" s="2">
        <f>'Moving Avg'!H1000</f>
        <v>9.4700240000000058</v>
      </c>
      <c r="J1000" s="5" t="str">
        <f>OBV!F1000</f>
        <v>BEARISH</v>
      </c>
      <c r="K1000" s="5" t="str">
        <f>OBV!G1000</f>
        <v>STRONG</v>
      </c>
      <c r="L1000" s="5" t="str">
        <f>OBV!H1000</f>
        <v>CONFIRMED BEARISH</v>
      </c>
    </row>
    <row r="1001" spans="1:12" ht="13.5" x14ac:dyDescent="0.25">
      <c r="A1001" s="3">
        <f>RSI!A1001</f>
        <v>43768</v>
      </c>
      <c r="B1001" s="2">
        <f>RSI!B1001</f>
        <v>8.3832000000000004</v>
      </c>
      <c r="C1001" s="2">
        <f>RSI!I1001</f>
        <v>35.596165503447736</v>
      </c>
      <c r="D1001" s="2">
        <f>MACD!E1001</f>
        <v>2.125370475896915E-2</v>
      </c>
      <c r="E1001" s="2">
        <f>MACD!F1001</f>
        <v>-3.874160911616114E-2</v>
      </c>
      <c r="F1001" s="2">
        <f>'Moving Avg'!D1001</f>
        <v>8.7684200000000008</v>
      </c>
      <c r="G1001" s="2">
        <f>'Moving Avg'!F1001</f>
        <v>8.812339999999999</v>
      </c>
      <c r="H1001" s="2">
        <f>'Moving Avg'!G1001</f>
        <v>8.8323</v>
      </c>
      <c r="I1001" s="2">
        <f>'Moving Avg'!H1001</f>
        <v>9.4546050000000044</v>
      </c>
      <c r="J1001" s="5" t="str">
        <f>OBV!F1001</f>
        <v>BEARISH</v>
      </c>
      <c r="K1001" s="5" t="str">
        <f>OBV!G1001</f>
        <v>STRONG</v>
      </c>
      <c r="L1001" s="5" t="str">
        <f>OBV!H1001</f>
        <v>CONFIRMED BEARISH</v>
      </c>
    </row>
    <row r="1002" spans="1:12" ht="13.5" x14ac:dyDescent="0.25">
      <c r="A1002" s="3">
        <f>RSI!A1002</f>
        <v>43769</v>
      </c>
      <c r="B1002" s="2">
        <f>RSI!B1002</f>
        <v>8.3832000000000004</v>
      </c>
      <c r="C1002" s="2">
        <f>RSI!I1002</f>
        <v>35.596165503447722</v>
      </c>
      <c r="D1002" s="2">
        <f>MACD!E1002</f>
        <v>3.6665091765446078E-2</v>
      </c>
      <c r="E1002" s="2">
        <f>MACD!F1002</f>
        <v>-2.3660268939839697E-2</v>
      </c>
      <c r="F1002" s="2">
        <f>'Moving Avg'!D1002</f>
        <v>8.6326999999999998</v>
      </c>
      <c r="G1002" s="2">
        <f>'Moving Avg'!F1002</f>
        <v>8.7923799999999979</v>
      </c>
      <c r="H1002" s="2">
        <f>'Moving Avg'!G1002</f>
        <v>8.812339999999999</v>
      </c>
      <c r="I1002" s="2">
        <f>'Moving Avg'!H1002</f>
        <v>9.4391860000000047</v>
      </c>
      <c r="J1002" s="5" t="str">
        <f>OBV!F1002</f>
        <v>BEARISH</v>
      </c>
      <c r="K1002" s="5" t="str">
        <f>OBV!G1002</f>
        <v>STRONG</v>
      </c>
      <c r="L1002" s="5" t="str">
        <f>OBV!H1002</f>
        <v>CONFIRMED BEARISH</v>
      </c>
    </row>
    <row r="1003" spans="1:12" ht="13.5" x14ac:dyDescent="0.25">
      <c r="A1003" s="3">
        <f>RSI!A1003</f>
        <v>43770</v>
      </c>
      <c r="B1003" s="2">
        <f>RSI!B1003</f>
        <v>8.3832000000000004</v>
      </c>
      <c r="C1003" s="2">
        <f>RSI!I1003</f>
        <v>35.596165503447736</v>
      </c>
      <c r="D1003" s="2">
        <f>MACD!E1003</f>
        <v>5.2188371137866341E-2</v>
      </c>
      <c r="E1003" s="2">
        <f>MACD!F1003</f>
        <v>-8.4905409242984915E-3</v>
      </c>
      <c r="F1003" s="2">
        <f>'Moving Avg'!D1003</f>
        <v>8.4969800000000006</v>
      </c>
      <c r="G1003" s="2">
        <f>'Moving Avg'!F1003</f>
        <v>8.7724199999999986</v>
      </c>
      <c r="H1003" s="2">
        <f>'Moving Avg'!G1003</f>
        <v>8.7923800000000014</v>
      </c>
      <c r="I1003" s="2">
        <f>'Moving Avg'!H1003</f>
        <v>9.4237670000000051</v>
      </c>
      <c r="J1003" s="5" t="str">
        <f>OBV!F1003</f>
        <v>BEARISH</v>
      </c>
      <c r="K1003" s="5" t="str">
        <f>OBV!G1003</f>
        <v>STRONG</v>
      </c>
      <c r="L1003" s="5" t="str">
        <f>OBV!H1003</f>
        <v>CONFIRMED BEARISH</v>
      </c>
    </row>
    <row r="1004" spans="1:12" ht="13.5" x14ac:dyDescent="0.25">
      <c r="A1004" s="3">
        <f>RSI!A1004</f>
        <v>43773</v>
      </c>
      <c r="B1004" s="2">
        <f>RSI!B1004</f>
        <v>8.3832000000000004</v>
      </c>
      <c r="C1004" s="2">
        <f>RSI!I1004</f>
        <v>35.596165503447736</v>
      </c>
      <c r="D1004" s="2">
        <f>MACD!E1004</f>
        <v>6.7622412000725163E-2</v>
      </c>
      <c r="E1004" s="2">
        <f>MACD!F1004</f>
        <v>6.7320496607062392E-3</v>
      </c>
      <c r="F1004" s="2">
        <f>'Moving Avg'!D1004</f>
        <v>8.415140000000001</v>
      </c>
      <c r="G1004" s="2">
        <f>'Moving Avg'!F1004</f>
        <v>8.7424799999999987</v>
      </c>
      <c r="H1004" s="2">
        <f>'Moving Avg'!G1004</f>
        <v>8.7780079999999998</v>
      </c>
      <c r="I1004" s="2">
        <f>'Moving Avg'!H1004</f>
        <v>9.4083480000000055</v>
      </c>
      <c r="J1004" s="5" t="str">
        <f>OBV!F1004</f>
        <v>BEARISH</v>
      </c>
      <c r="K1004" s="5" t="str">
        <f>OBV!G1004</f>
        <v>STRONG</v>
      </c>
      <c r="L1004" s="5" t="str">
        <f>OBV!H1004</f>
        <v>CONFIRMED BEARISH</v>
      </c>
    </row>
    <row r="1005" spans="1:12" ht="13.5" x14ac:dyDescent="0.25">
      <c r="A1005" s="3">
        <f>RSI!A1005</f>
        <v>43774</v>
      </c>
      <c r="B1005" s="2">
        <f>RSI!B1005</f>
        <v>8.7524999999999995</v>
      </c>
      <c r="C1005" s="2">
        <f>RSI!I1005</f>
        <v>51.007797144863169</v>
      </c>
      <c r="D1005" s="2">
        <f>MACD!E1005</f>
        <v>9.5378171514354904E-2</v>
      </c>
      <c r="E1005" s="2">
        <f>MACD!F1005</f>
        <v>2.4461274031435973E-2</v>
      </c>
      <c r="F1005" s="2">
        <f>'Moving Avg'!D1005</f>
        <v>8.4570600000000002</v>
      </c>
      <c r="G1005" s="2">
        <f>'Moving Avg'!F1005</f>
        <v>8.7310049999999979</v>
      </c>
      <c r="H1005" s="2">
        <f>'Moving Avg'!G1005</f>
        <v>8.7734179999999995</v>
      </c>
      <c r="I1005" s="2">
        <f>'Moving Avg'!H1005</f>
        <v>9.3952245000000065</v>
      </c>
      <c r="J1005" s="5" t="str">
        <f>OBV!F1005</f>
        <v>BEARISH</v>
      </c>
      <c r="K1005" s="5" t="str">
        <f>OBV!G1005</f>
        <v>NEUTRAL</v>
      </c>
      <c r="L1005" s="5" t="str">
        <f>OBV!H1005</f>
        <v>BEARISH DIVERGENCE</v>
      </c>
    </row>
    <row r="1006" spans="1:12" ht="13.5" x14ac:dyDescent="0.25">
      <c r="A1006" s="3">
        <f>RSI!A1006</f>
        <v>43775</v>
      </c>
      <c r="B1006" s="2">
        <f>RSI!B1006</f>
        <v>8.7524999999999995</v>
      </c>
      <c r="C1006" s="2">
        <f>RSI!I1006</f>
        <v>51.007797144863169</v>
      </c>
      <c r="D1006" s="2">
        <f>MACD!E1006</f>
        <v>0.118652590831136</v>
      </c>
      <c r="E1006" s="2">
        <f>MACD!F1006</f>
        <v>4.3299537391375986E-2</v>
      </c>
      <c r="F1006" s="2">
        <f>'Moving Avg'!D1006</f>
        <v>8.5309199999999983</v>
      </c>
      <c r="G1006" s="2">
        <f>'Moving Avg'!F1006</f>
        <v>8.7334999999999976</v>
      </c>
      <c r="H1006" s="2">
        <f>'Moving Avg'!G1006</f>
        <v>8.7706239999999998</v>
      </c>
      <c r="I1006" s="2">
        <f>'Moving Avg'!H1006</f>
        <v>9.3821010000000076</v>
      </c>
      <c r="J1006" s="5" t="str">
        <f>OBV!F1006</f>
        <v>NEUTRAL</v>
      </c>
      <c r="K1006" s="5" t="str">
        <f>OBV!G1006</f>
        <v>NEUTRAL</v>
      </c>
      <c r="L1006" s="5" t="str">
        <f>OBV!H1006</f>
        <v>NEUTRAL</v>
      </c>
    </row>
    <row r="1007" spans="1:12" ht="13.5" x14ac:dyDescent="0.25">
      <c r="A1007" s="3">
        <f>RSI!A1007</f>
        <v>43776</v>
      </c>
      <c r="B1007" s="2">
        <f>RSI!B1007</f>
        <v>8.4930000000000003</v>
      </c>
      <c r="C1007" s="2">
        <f>RSI!I1007</f>
        <v>42.683872656682901</v>
      </c>
      <c r="D1007" s="2">
        <f>MACD!E1007</f>
        <v>0.16964989837754807</v>
      </c>
      <c r="E1007" s="2">
        <f>MACD!F1007</f>
        <v>6.85696095886104E-2</v>
      </c>
      <c r="F1007" s="2">
        <f>'Moving Avg'!D1007</f>
        <v>8.55288</v>
      </c>
      <c r="G1007" s="2">
        <f>'Moving Avg'!F1007</f>
        <v>8.7235199999999971</v>
      </c>
      <c r="H1007" s="2">
        <f>'Moving Avg'!G1007</f>
        <v>8.76783</v>
      </c>
      <c r="I1007" s="2">
        <f>'Moving Avg'!H1007</f>
        <v>9.3696260000000056</v>
      </c>
      <c r="J1007" s="5" t="str">
        <f>OBV!F1007</f>
        <v>NEUTRAL</v>
      </c>
      <c r="K1007" s="5" t="str">
        <f>OBV!G1007</f>
        <v>NEUTRAL</v>
      </c>
      <c r="L1007" s="5" t="str">
        <f>OBV!H1007</f>
        <v>NEUTRAL</v>
      </c>
    </row>
    <row r="1008" spans="1:12" ht="13.5" x14ac:dyDescent="0.25">
      <c r="A1008" s="3">
        <f>RSI!A1008</f>
        <v>43777</v>
      </c>
      <c r="B1008" s="2">
        <f>RSI!B1008</f>
        <v>8.6625999999999994</v>
      </c>
      <c r="C1008" s="2">
        <f>RSI!I1008</f>
        <v>48.588896535267608</v>
      </c>
      <c r="D1008" s="2">
        <f>MACD!E1008</f>
        <v>0.20159081000647561</v>
      </c>
      <c r="E1008" s="2">
        <f>MACD!F1008</f>
        <v>9.5173849672183453E-2</v>
      </c>
      <c r="F1008" s="2">
        <f>'Moving Avg'!D1008</f>
        <v>8.6087600000000002</v>
      </c>
      <c r="G1008" s="2">
        <f>'Moving Avg'!F1008</f>
        <v>8.7215199999999999</v>
      </c>
      <c r="H1008" s="2">
        <f>'Moving Avg'!G1008</f>
        <v>8.7680279999999975</v>
      </c>
      <c r="I1008" s="2">
        <f>'Moving Avg'!H1008</f>
        <v>9.3580490000000047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</row>
    <row r="1009" spans="1:12" ht="13.5" x14ac:dyDescent="0.25">
      <c r="A1009" s="3">
        <f>RSI!A1009</f>
        <v>43780</v>
      </c>
      <c r="B1009" s="2">
        <f>RSI!B1009</f>
        <v>8.2934000000000001</v>
      </c>
      <c r="C1009" s="2">
        <f>RSI!I1009</f>
        <v>39.136405358391542</v>
      </c>
      <c r="D1009" s="2">
        <f>MACD!E1009</f>
        <v>0.21476969165299664</v>
      </c>
      <c r="E1009" s="2">
        <f>MACD!F1009</f>
        <v>0.1190930180683461</v>
      </c>
      <c r="F1009" s="2">
        <f>'Moving Avg'!D1009</f>
        <v>8.590799999999998</v>
      </c>
      <c r="G1009" s="2">
        <f>'Moving Avg'!F1009</f>
        <v>8.70106</v>
      </c>
      <c r="H1009" s="2">
        <f>'Moving Avg'!G1009</f>
        <v>8.755653999999998</v>
      </c>
      <c r="I1009" s="2">
        <f>'Moving Avg'!H1009</f>
        <v>9.3446760000000069</v>
      </c>
      <c r="J1009" s="5" t="str">
        <f>OBV!F1009</f>
        <v>BULLISH</v>
      </c>
      <c r="K1009" s="5" t="str">
        <f>OBV!G1009</f>
        <v>NEUTRAL</v>
      </c>
      <c r="L1009" s="5" t="str">
        <f>OBV!H1009</f>
        <v>BULLISH DIVERGENCE</v>
      </c>
    </row>
    <row r="1010" spans="1:12" ht="13.5" x14ac:dyDescent="0.25">
      <c r="A1010" s="3">
        <f>RSI!A1010</f>
        <v>43781</v>
      </c>
      <c r="B1010" s="2">
        <f>RSI!B1010</f>
        <v>8.5328999999999997</v>
      </c>
      <c r="C1010" s="2">
        <f>RSI!I1010</f>
        <v>46.418445407018574</v>
      </c>
      <c r="D1010" s="2">
        <f>MACD!E1010</f>
        <v>0.17220876198399715</v>
      </c>
      <c r="E1010" s="2">
        <f>MACD!F1010</f>
        <v>0.1297161668514763</v>
      </c>
      <c r="F1010" s="2">
        <f>'Moving Avg'!D1010</f>
        <v>8.546879999999998</v>
      </c>
      <c r="G1010" s="2">
        <f>'Moving Avg'!F1010</f>
        <v>8.6796050000000005</v>
      </c>
      <c r="H1010" s="2">
        <f>'Moving Avg'!G1010</f>
        <v>8.7446759999999966</v>
      </c>
      <c r="I1010" s="2">
        <f>'Moving Avg'!H1010</f>
        <v>9.3325005000000072</v>
      </c>
      <c r="J1010" s="5" t="str">
        <f>OBV!F1010</f>
        <v>BULLISH</v>
      </c>
      <c r="K1010" s="5" t="str">
        <f>OBV!G1010</f>
        <v>NEUTRAL</v>
      </c>
      <c r="L1010" s="5" t="str">
        <f>OBV!H1010</f>
        <v>BULLISH DIVERGENCE</v>
      </c>
    </row>
    <row r="1011" spans="1:12" ht="13.5" x14ac:dyDescent="0.25">
      <c r="A1011" s="3">
        <f>RSI!A1011</f>
        <v>43782</v>
      </c>
      <c r="B1011" s="2">
        <f>RSI!B1011</f>
        <v>8.6526999999999994</v>
      </c>
      <c r="C1011" s="2">
        <f>RSI!I1011</f>
        <v>49.662745175679646</v>
      </c>
      <c r="D1011" s="2">
        <f>MACD!E1011</f>
        <v>0.10357146652271254</v>
      </c>
      <c r="E1011" s="2">
        <f>MACD!F1011</f>
        <v>0.12448722678572356</v>
      </c>
      <c r="F1011" s="2">
        <f>'Moving Avg'!D1011</f>
        <v>8.5269199999999987</v>
      </c>
      <c r="G1011" s="2">
        <f>'Moving Avg'!F1011</f>
        <v>8.6631400000000021</v>
      </c>
      <c r="H1011" s="2">
        <f>'Moving Avg'!G1011</f>
        <v>8.7360939999999978</v>
      </c>
      <c r="I1011" s="2">
        <f>'Moving Avg'!H1011</f>
        <v>9.3209240000000051</v>
      </c>
      <c r="J1011" s="5" t="str">
        <f>OBV!F1011</f>
        <v>BULLISH</v>
      </c>
      <c r="K1011" s="5" t="str">
        <f>OBV!G1011</f>
        <v>NEUTRAL</v>
      </c>
      <c r="L1011" s="5" t="str">
        <f>OBV!H1011</f>
        <v>BULLISH DIVERGENCE</v>
      </c>
    </row>
    <row r="1012" spans="1:12" ht="13.5" x14ac:dyDescent="0.25">
      <c r="A1012" s="3">
        <f>RSI!A1012</f>
        <v>43783</v>
      </c>
      <c r="B1012" s="2">
        <f>RSI!B1012</f>
        <v>8.7324999999999999</v>
      </c>
      <c r="C1012" s="2">
        <f>RSI!I1012</f>
        <v>51.758115028301397</v>
      </c>
      <c r="D1012" s="2">
        <f>MACD!E1012</f>
        <v>3.963316989039356E-2</v>
      </c>
      <c r="E1012" s="2">
        <f>MACD!F1012</f>
        <v>0.10751641540665757</v>
      </c>
      <c r="F1012" s="2">
        <f>'Moving Avg'!D1012</f>
        <v>8.574819999999999</v>
      </c>
      <c r="G1012" s="2">
        <f>'Moving Avg'!F1012</f>
        <v>8.6636399999999991</v>
      </c>
      <c r="H1012" s="2">
        <f>'Moving Avg'!G1012</f>
        <v>8.7291079999999983</v>
      </c>
      <c r="I1012" s="2">
        <f>'Moving Avg'!H1012</f>
        <v>9.3107945000000072</v>
      </c>
      <c r="J1012" s="5" t="str">
        <f>OBV!F1012</f>
        <v>BULLISH</v>
      </c>
      <c r="K1012" s="5" t="str">
        <f>OBV!G1012</f>
        <v>NEUTRAL</v>
      </c>
      <c r="L1012" s="5" t="str">
        <f>OBV!H1012</f>
        <v>CONFIRMED BULLISH</v>
      </c>
    </row>
    <row r="1013" spans="1:12" ht="13.5" x14ac:dyDescent="0.25">
      <c r="A1013" s="3">
        <f>RSI!A1013</f>
        <v>43784</v>
      </c>
      <c r="B1013" s="2">
        <f>RSI!B1013</f>
        <v>8.6625999999999994</v>
      </c>
      <c r="C1013" s="2">
        <f>RSI!I1013</f>
        <v>49.802509056793404</v>
      </c>
      <c r="D1013" s="2">
        <f>MACD!E1013</f>
        <v>-9.7154462162993838E-3</v>
      </c>
      <c r="E1013" s="2">
        <f>MACD!F1013</f>
        <v>8.4070043082066184E-2</v>
      </c>
      <c r="F1013" s="2">
        <f>'Moving Avg'!D1013</f>
        <v>8.574819999999999</v>
      </c>
      <c r="G1013" s="2">
        <f>'Moving Avg'!F1013</f>
        <v>8.6606449999999988</v>
      </c>
      <c r="H1013" s="2">
        <f>'Moving Avg'!G1013</f>
        <v>8.7261139999999973</v>
      </c>
      <c r="I1013" s="2">
        <f>'Moving Avg'!H1013</f>
        <v>9.3003155000000071</v>
      </c>
      <c r="J1013" s="5" t="str">
        <f>OBV!F1013</f>
        <v>BEARISH</v>
      </c>
      <c r="K1013" s="5" t="str">
        <f>OBV!G1013</f>
        <v>NEUTRAL</v>
      </c>
      <c r="L1013" s="5" t="str">
        <f>OBV!H1013</f>
        <v>NEUTRAL</v>
      </c>
    </row>
    <row r="1014" spans="1:12" ht="13.5" x14ac:dyDescent="0.25">
      <c r="A1014" s="3">
        <f>RSI!A1014</f>
        <v>43787</v>
      </c>
      <c r="B1014" s="2">
        <f>RSI!B1014</f>
        <v>8.7324999999999999</v>
      </c>
      <c r="C1014" s="2">
        <f>RSI!I1014</f>
        <v>51.765183282670023</v>
      </c>
      <c r="D1014" s="2">
        <f>MACD!E1014</f>
        <v>-5.6629997909960039E-2</v>
      </c>
      <c r="E1014" s="2">
        <f>MACD!F1014</f>
        <v>5.5930034883660946E-2</v>
      </c>
      <c r="F1014" s="2">
        <f>'Moving Avg'!D1014</f>
        <v>8.6626399999999997</v>
      </c>
      <c r="G1014" s="2">
        <f>'Moving Avg'!F1014</f>
        <v>8.6611449999999994</v>
      </c>
      <c r="H1014" s="2">
        <f>'Moving Avg'!G1014</f>
        <v>8.7241179999999972</v>
      </c>
      <c r="I1014" s="2">
        <f>'Moving Avg'!H1014</f>
        <v>9.2902355000000068</v>
      </c>
      <c r="J1014" s="5" t="str">
        <f>OBV!F1014</f>
        <v>BEARISH</v>
      </c>
      <c r="K1014" s="5" t="str">
        <f>OBV!G1014</f>
        <v>NEUTRAL</v>
      </c>
      <c r="L1014" s="5" t="str">
        <f>OBV!H1014</f>
        <v>BEARISH DIVERGENCE</v>
      </c>
    </row>
    <row r="1015" spans="1:12" ht="13.5" x14ac:dyDescent="0.25">
      <c r="A1015" s="3">
        <f>RSI!A1015</f>
        <v>43788</v>
      </c>
      <c r="B1015" s="2">
        <f>RSI!B1015</f>
        <v>8.7324999999999999</v>
      </c>
      <c r="C1015" s="2">
        <f>RSI!I1015</f>
        <v>51.765183282670023</v>
      </c>
      <c r="D1015" s="2">
        <f>MACD!E1015</f>
        <v>-3.9906299118271704E-2</v>
      </c>
      <c r="E1015" s="2">
        <f>MACD!F1015</f>
        <v>3.6762768083274416E-2</v>
      </c>
      <c r="F1015" s="2">
        <f>'Moving Avg'!D1015</f>
        <v>8.7025600000000001</v>
      </c>
      <c r="G1015" s="2">
        <f>'Moving Avg'!F1015</f>
        <v>8.6486699999999992</v>
      </c>
      <c r="H1015" s="2">
        <f>'Moving Avg'!G1015</f>
        <v>8.7271119999999964</v>
      </c>
      <c r="I1015" s="2">
        <f>'Moving Avg'!H1015</f>
        <v>9.2801555000000064</v>
      </c>
      <c r="J1015" s="5" t="str">
        <f>OBV!F1015</f>
        <v>BEARISH</v>
      </c>
      <c r="K1015" s="5" t="str">
        <f>OBV!G1015</f>
        <v>NEUTRAL</v>
      </c>
      <c r="L1015" s="5" t="str">
        <f>OBV!H1015</f>
        <v>BEARISH DIVERGENCE</v>
      </c>
    </row>
    <row r="1016" spans="1:12" ht="13.5" x14ac:dyDescent="0.25">
      <c r="A1016" s="3">
        <f>RSI!A1016</f>
        <v>43789</v>
      </c>
      <c r="B1016" s="2">
        <f>RSI!B1016</f>
        <v>8.4830000000000005</v>
      </c>
      <c r="C1016" s="2">
        <f>RSI!I1016</f>
        <v>44.553869708254453</v>
      </c>
      <c r="D1016" s="2">
        <f>MACD!E1016</f>
        <v>-7.6395117559151515E-3</v>
      </c>
      <c r="E1016" s="2">
        <f>MACD!F1016</f>
        <v>2.7882312115436503E-2</v>
      </c>
      <c r="F1016" s="2">
        <f>'Moving Avg'!D1016</f>
        <v>8.6686200000000007</v>
      </c>
      <c r="G1016" s="2">
        <f>'Moving Avg'!F1016</f>
        <v>8.6237199999999987</v>
      </c>
      <c r="H1016" s="2">
        <f>'Moving Avg'!G1016</f>
        <v>8.7157339999999976</v>
      </c>
      <c r="I1016" s="2">
        <f>'Moving Avg'!H1016</f>
        <v>9.2692275000000066</v>
      </c>
      <c r="J1016" s="5" t="str">
        <f>OBV!F1016</f>
        <v>BEARISH</v>
      </c>
      <c r="K1016" s="5" t="str">
        <f>OBV!G1016</f>
        <v>NEUTRAL</v>
      </c>
      <c r="L1016" s="5" t="str">
        <f>OBV!H1016</f>
        <v>CONFIRMED BEARISH</v>
      </c>
    </row>
    <row r="1017" spans="1:12" ht="13.5" x14ac:dyDescent="0.25">
      <c r="A1017" s="3">
        <f>RSI!A1017</f>
        <v>43790</v>
      </c>
      <c r="B1017" s="2">
        <f>RSI!B1017</f>
        <v>8.4830000000000005</v>
      </c>
      <c r="C1017" s="2">
        <f>RSI!I1017</f>
        <v>44.553869708254453</v>
      </c>
      <c r="D1017" s="2">
        <f>MACD!E1017</f>
        <v>-1.9124057135767814E-2</v>
      </c>
      <c r="E1017" s="2">
        <f>MACD!F1017</f>
        <v>1.8481038265195641E-2</v>
      </c>
      <c r="F1017" s="2">
        <f>'Moving Avg'!D1017</f>
        <v>8.6187200000000015</v>
      </c>
      <c r="G1017" s="2">
        <f>'Moving Avg'!F1017</f>
        <v>8.5947799999999983</v>
      </c>
      <c r="H1017" s="2">
        <f>'Moving Avg'!G1017</f>
        <v>8.7097459999999973</v>
      </c>
      <c r="I1017" s="2">
        <f>'Moving Avg'!H1017</f>
        <v>9.2594470000000086</v>
      </c>
      <c r="J1017" s="5" t="str">
        <f>OBV!F1017</f>
        <v>BEARISH</v>
      </c>
      <c r="K1017" s="5" t="str">
        <f>OBV!G1017</f>
        <v>NEUTRAL</v>
      </c>
      <c r="L1017" s="5" t="str">
        <f>OBV!H1017</f>
        <v>CONFIRMED BEARISH</v>
      </c>
    </row>
    <row r="1018" spans="1:12" ht="13.5" x14ac:dyDescent="0.25">
      <c r="A1018" s="3">
        <f>RSI!A1018</f>
        <v>43791</v>
      </c>
      <c r="B1018" s="2">
        <f>RSI!B1018</f>
        <v>8.4830000000000005</v>
      </c>
      <c r="C1018" s="2">
        <f>RSI!I1018</f>
        <v>44.553869708254453</v>
      </c>
      <c r="D1018" s="2">
        <f>MACD!E1018</f>
        <v>-1.6977145457861553E-3</v>
      </c>
      <c r="E1018" s="2">
        <f>MACD!F1018</f>
        <v>1.4445287702999283E-2</v>
      </c>
      <c r="F1018" s="2">
        <f>'Moving Avg'!D1018</f>
        <v>8.5828000000000007</v>
      </c>
      <c r="G1018" s="2">
        <f>'Moving Avg'!F1018</f>
        <v>8.5658399999999997</v>
      </c>
      <c r="H1018" s="2">
        <f>'Moving Avg'!G1018</f>
        <v>8.7089479999999977</v>
      </c>
      <c r="I1018" s="2">
        <f>'Moving Avg'!H1018</f>
        <v>9.2509640000000051</v>
      </c>
      <c r="J1018" s="5" t="str">
        <f>OBV!F1018</f>
        <v>BEARISH</v>
      </c>
      <c r="K1018" s="5" t="str">
        <f>OBV!G1018</f>
        <v>NEUTRAL</v>
      </c>
      <c r="L1018" s="5" t="str">
        <f>OBV!H1018</f>
        <v>CONFIRMED BEARISH</v>
      </c>
    </row>
    <row r="1019" spans="1:12" ht="13.5" x14ac:dyDescent="0.25">
      <c r="A1019" s="3">
        <f>RSI!A1019</f>
        <v>43794</v>
      </c>
      <c r="B1019" s="2">
        <f>RSI!B1019</f>
        <v>8.4830000000000005</v>
      </c>
      <c r="C1019" s="2">
        <f>RSI!I1019</f>
        <v>44.553869708254453</v>
      </c>
      <c r="D1019" s="2">
        <f>MACD!E1019</f>
        <v>-4.2778526310947029E-2</v>
      </c>
      <c r="E1019" s="2">
        <f>MACD!F1019</f>
        <v>3.0005249002100221E-3</v>
      </c>
      <c r="F1019" s="2">
        <f>'Moving Avg'!D1019</f>
        <v>8.5329000000000015</v>
      </c>
      <c r="G1019" s="2">
        <f>'Moving Avg'!F1019</f>
        <v>8.5503699999999991</v>
      </c>
      <c r="H1019" s="2">
        <f>'Moving Avg'!G1019</f>
        <v>8.7081499999999981</v>
      </c>
      <c r="I1019" s="2">
        <f>'Moving Avg'!H1019</f>
        <v>9.2411835000000053</v>
      </c>
      <c r="J1019" s="5" t="str">
        <f>OBV!F1019</f>
        <v>BEARISH</v>
      </c>
      <c r="K1019" s="5" t="str">
        <f>OBV!G1019</f>
        <v>NEUTRAL</v>
      </c>
      <c r="L1019" s="5" t="str">
        <f>OBV!H1019</f>
        <v>CONFIRMED BEARISH</v>
      </c>
    </row>
    <row r="1020" spans="1:12" ht="13.5" x14ac:dyDescent="0.25">
      <c r="A1020" s="3">
        <f>RSI!A1020</f>
        <v>43795</v>
      </c>
      <c r="B1020" s="2">
        <f>RSI!B1020</f>
        <v>8.4830000000000005</v>
      </c>
      <c r="C1020" s="2">
        <f>RSI!I1020</f>
        <v>44.553869708254453</v>
      </c>
      <c r="D1020" s="2">
        <f>MACD!E1020</f>
        <v>-3.9791372835663807E-2</v>
      </c>
      <c r="E1020" s="2">
        <f>MACD!F1020</f>
        <v>-5.5578546469647449E-3</v>
      </c>
      <c r="F1020" s="2">
        <f>'Moving Avg'!D1020</f>
        <v>8.4830000000000005</v>
      </c>
      <c r="G1020" s="2">
        <f>'Moving Avg'!F1020</f>
        <v>8.5473750000000006</v>
      </c>
      <c r="H1020" s="2">
        <f>'Moving Avg'!G1020</f>
        <v>8.7021619999999977</v>
      </c>
      <c r="I1020" s="2">
        <f>'Moving Avg'!H1020</f>
        <v>9.2314030000000074</v>
      </c>
      <c r="J1020" s="5" t="str">
        <f>OBV!F1020</f>
        <v>BEARISH</v>
      </c>
      <c r="K1020" s="5" t="str">
        <f>OBV!G1020</f>
        <v>NEUTRAL</v>
      </c>
      <c r="L1020" s="5" t="str">
        <f>OBV!H1020</f>
        <v>CONFIRMED BEARISH</v>
      </c>
    </row>
    <row r="1021" spans="1:12" ht="13.5" x14ac:dyDescent="0.25">
      <c r="A1021" s="3">
        <f>RSI!A1021</f>
        <v>43796</v>
      </c>
      <c r="B1021" s="2">
        <f>RSI!B1021</f>
        <v>8.3832000000000004</v>
      </c>
      <c r="C1021" s="2">
        <f>RSI!I1021</f>
        <v>41.226248740993441</v>
      </c>
      <c r="D1021" s="2">
        <f>MACD!E1021</f>
        <v>-1.06055246959329E-2</v>
      </c>
      <c r="E1021" s="2">
        <f>MACD!F1021</f>
        <v>-6.5673886567583755E-3</v>
      </c>
      <c r="F1021" s="2">
        <f>'Moving Avg'!D1021</f>
        <v>8.4630400000000012</v>
      </c>
      <c r="G1021" s="2">
        <f>'Moving Avg'!F1021</f>
        <v>8.5473749999999988</v>
      </c>
      <c r="H1021" s="2">
        <f>'Moving Avg'!G1021</f>
        <v>8.6941779999999991</v>
      </c>
      <c r="I1021" s="2">
        <f>'Moving Avg'!H1021</f>
        <v>9.2210735000000064</v>
      </c>
      <c r="J1021" s="5" t="str">
        <f>OBV!F1021</f>
        <v>BEARISH</v>
      </c>
      <c r="K1021" s="5" t="str">
        <f>OBV!G1021</f>
        <v>NEUTRAL</v>
      </c>
      <c r="L1021" s="5" t="str">
        <f>OBV!H1021</f>
        <v>CONFIRMED BEARISH</v>
      </c>
    </row>
    <row r="1022" spans="1:12" ht="13.5" x14ac:dyDescent="0.25">
      <c r="A1022" s="3">
        <f>RSI!A1022</f>
        <v>43797</v>
      </c>
      <c r="B1022" s="2">
        <f>RSI!B1022</f>
        <v>8.3832000000000004</v>
      </c>
      <c r="C1022" s="2">
        <f>RSI!I1022</f>
        <v>41.226248740993441</v>
      </c>
      <c r="D1022" s="2">
        <f>MACD!E1022</f>
        <v>2.7729889370192495E-2</v>
      </c>
      <c r="E1022" s="2">
        <f>MACD!F1022</f>
        <v>2.9206694863179866E-4</v>
      </c>
      <c r="F1022" s="2">
        <f>'Moving Avg'!D1022</f>
        <v>8.4430800000000001</v>
      </c>
      <c r="G1022" s="2">
        <f>'Moving Avg'!F1022</f>
        <v>8.5473749999999988</v>
      </c>
      <c r="H1022" s="2">
        <f>'Moving Avg'!G1022</f>
        <v>8.6861939999999986</v>
      </c>
      <c r="I1022" s="2">
        <f>'Moving Avg'!H1022</f>
        <v>9.2107440000000071</v>
      </c>
      <c r="J1022" s="5" t="str">
        <f>OBV!F1022</f>
        <v>BEARISH</v>
      </c>
      <c r="K1022" s="5" t="str">
        <f>OBV!G1022</f>
        <v>NEUTRAL</v>
      </c>
      <c r="L1022" s="5" t="str">
        <f>OBV!H1022</f>
        <v>CONFIRMED BEARISH</v>
      </c>
    </row>
    <row r="1023" spans="1:12" ht="13.5" x14ac:dyDescent="0.25">
      <c r="A1023" s="3">
        <f>RSI!A1023</f>
        <v>43798</v>
      </c>
      <c r="B1023" s="2">
        <f>RSI!B1023</f>
        <v>8.4730000000000008</v>
      </c>
      <c r="C1023" s="2">
        <f>RSI!I1023</f>
        <v>45.475889084888969</v>
      </c>
      <c r="D1023" s="2">
        <f>MACD!E1023</f>
        <v>4.4023676580174254E-2</v>
      </c>
      <c r="E1023" s="2">
        <f>MACD!F1023</f>
        <v>9.03838887494029E-3</v>
      </c>
      <c r="F1023" s="2">
        <f>'Moving Avg'!D1023</f>
        <v>8.4410800000000012</v>
      </c>
      <c r="G1023" s="2">
        <f>'Moving Avg'!F1023</f>
        <v>8.5518649999999994</v>
      </c>
      <c r="H1023" s="2">
        <f>'Moving Avg'!G1023</f>
        <v>8.6800059999999988</v>
      </c>
      <c r="I1023" s="2">
        <f>'Moving Avg'!H1023</f>
        <v>9.2008635000000041</v>
      </c>
      <c r="J1023" s="5" t="str">
        <f>OBV!F1023</f>
        <v>BULLISH</v>
      </c>
      <c r="K1023" s="5" t="str">
        <f>OBV!G1023</f>
        <v>NEUTRAL</v>
      </c>
      <c r="L1023" s="5" t="str">
        <f>OBV!H1023</f>
        <v>BULLISH DIVERGENCE</v>
      </c>
    </row>
    <row r="1024" spans="1:12" ht="13.5" x14ac:dyDescent="0.25">
      <c r="A1024" s="3">
        <f>RSI!A1024</f>
        <v>43801</v>
      </c>
      <c r="B1024" s="2">
        <f>RSI!B1024</f>
        <v>8.5328999999999997</v>
      </c>
      <c r="C1024" s="2">
        <f>RSI!I1024</f>
        <v>48.168052757514396</v>
      </c>
      <c r="D1024" s="2">
        <f>MACD!E1024</f>
        <v>6.4765262837793713E-2</v>
      </c>
      <c r="E1024" s="2">
        <f>MACD!F1024</f>
        <v>2.0183763667510974E-2</v>
      </c>
      <c r="F1024" s="2">
        <f>'Moving Avg'!D1024</f>
        <v>8.45106</v>
      </c>
      <c r="G1024" s="2">
        <f>'Moving Avg'!F1024</f>
        <v>8.5593500000000002</v>
      </c>
      <c r="H1024" s="2">
        <f>'Moving Avg'!G1024</f>
        <v>8.6750159999999994</v>
      </c>
      <c r="I1024" s="2">
        <f>'Moving Avg'!H1024</f>
        <v>9.190235000000003</v>
      </c>
      <c r="J1024" s="5" t="str">
        <f>OBV!F1024</f>
        <v>BULLISH</v>
      </c>
      <c r="K1024" s="5" t="str">
        <f>OBV!G1024</f>
        <v>NEUTRAL</v>
      </c>
      <c r="L1024" s="5" t="str">
        <f>OBV!H1024</f>
        <v>CONFIRMED BULLISH</v>
      </c>
    </row>
    <row r="1025" spans="1:12" ht="13.5" x14ac:dyDescent="0.25">
      <c r="A1025" s="3">
        <f>RSI!A1025</f>
        <v>43802</v>
      </c>
      <c r="B1025" s="2">
        <f>RSI!B1025</f>
        <v>8.5328999999999997</v>
      </c>
      <c r="C1025" s="2">
        <f>RSI!I1025</f>
        <v>48.168052757514396</v>
      </c>
      <c r="D1025" s="2">
        <f>MACD!E1025</f>
        <v>8.255237158279094E-2</v>
      </c>
      <c r="E1025" s="2">
        <f>MACD!F1025</f>
        <v>3.265748525056697E-2</v>
      </c>
      <c r="F1025" s="2">
        <f>'Moving Avg'!D1025</f>
        <v>8.4610400000000006</v>
      </c>
      <c r="G1025" s="2">
        <f>'Moving Avg'!F1025</f>
        <v>8.548370000000002</v>
      </c>
      <c r="H1025" s="2">
        <f>'Moving Avg'!G1025</f>
        <v>8.670026</v>
      </c>
      <c r="I1025" s="2">
        <f>'Moving Avg'!H1025</f>
        <v>9.1796065000000038</v>
      </c>
      <c r="J1025" s="5" t="str">
        <f>OBV!F1025</f>
        <v>BULLISH</v>
      </c>
      <c r="K1025" s="5" t="str">
        <f>OBV!G1025</f>
        <v>NEUTRAL</v>
      </c>
      <c r="L1025" s="5" t="str">
        <f>OBV!H1025</f>
        <v>CONFIRMED BULLISH</v>
      </c>
    </row>
    <row r="1026" spans="1:12" ht="13.5" x14ac:dyDescent="0.25">
      <c r="A1026" s="3">
        <f>RSI!A1026</f>
        <v>43803</v>
      </c>
      <c r="B1026" s="2">
        <f>RSI!B1026</f>
        <v>8.3832000000000004</v>
      </c>
      <c r="C1026" s="2">
        <f>RSI!I1026</f>
        <v>42.137635367206556</v>
      </c>
      <c r="D1026" s="2">
        <f>MACD!E1026</f>
        <v>7.0526290154139915E-2</v>
      </c>
      <c r="E1026" s="2">
        <f>MACD!F1026</f>
        <v>4.0231246231281562E-2</v>
      </c>
      <c r="F1026" s="2">
        <f>'Moving Avg'!D1026</f>
        <v>8.4610400000000006</v>
      </c>
      <c r="G1026" s="2">
        <f>'Moving Avg'!F1026</f>
        <v>8.5299050000000012</v>
      </c>
      <c r="H1026" s="2">
        <f>'Moving Avg'!G1026</f>
        <v>8.6620419999999996</v>
      </c>
      <c r="I1026" s="2">
        <f>'Moving Avg'!H1026</f>
        <v>9.1682295000000025</v>
      </c>
      <c r="J1026" s="5" t="str">
        <f>OBV!F1026</f>
        <v>BULLISH</v>
      </c>
      <c r="K1026" s="5" t="str">
        <f>OBV!G1026</f>
        <v>NEUTRAL</v>
      </c>
      <c r="L1026" s="5" t="str">
        <f>OBV!H1026</f>
        <v>NEUTRAL</v>
      </c>
    </row>
    <row r="1027" spans="1:12" ht="13.5" x14ac:dyDescent="0.25">
      <c r="A1027" s="3">
        <f>RSI!A1027</f>
        <v>43804</v>
      </c>
      <c r="B1027" s="2">
        <f>RSI!B1027</f>
        <v>8.2334999999999994</v>
      </c>
      <c r="C1027" s="2">
        <f>RSI!I1027</f>
        <v>37.131369261197264</v>
      </c>
      <c r="D1027" s="2">
        <f>MACD!E1027</f>
        <v>7.2526639004578897E-2</v>
      </c>
      <c r="E1027" s="2">
        <f>MACD!F1027</f>
        <v>4.6690324785941026E-2</v>
      </c>
      <c r="F1027" s="2">
        <f>'Moving Avg'!D1027</f>
        <v>8.4311000000000007</v>
      </c>
      <c r="G1027" s="2">
        <f>'Moving Avg'!F1027</f>
        <v>8.5169300000000021</v>
      </c>
      <c r="H1027" s="2">
        <f>'Moving Avg'!G1027</f>
        <v>8.6570520000000002</v>
      </c>
      <c r="I1027" s="2">
        <f>'Moving Avg'!H1027</f>
        <v>9.1584490000000027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</row>
    <row r="1028" spans="1:12" ht="13.5" x14ac:dyDescent="0.25">
      <c r="A1028" s="3">
        <f>RSI!A1028</f>
        <v>43805</v>
      </c>
      <c r="B1028" s="2">
        <f>RSI!B1028</f>
        <v>8.5328999999999997</v>
      </c>
      <c r="C1028" s="2">
        <f>RSI!I1028</f>
        <v>49.941094132207795</v>
      </c>
      <c r="D1028" s="2">
        <f>MACD!E1028</f>
        <v>5.3932876548318021E-2</v>
      </c>
      <c r="E1028" s="2">
        <f>MACD!F1028</f>
        <v>4.8138835138416429E-2</v>
      </c>
      <c r="F1028" s="2">
        <f>'Moving Avg'!D1028</f>
        <v>8.4430799999999984</v>
      </c>
      <c r="G1028" s="2">
        <f>'Moving Avg'!F1028</f>
        <v>8.5104450000000007</v>
      </c>
      <c r="H1028" s="2">
        <f>'Moving Avg'!G1028</f>
        <v>8.6522620000000003</v>
      </c>
      <c r="I1028" s="2">
        <f>'Moving Avg'!H1028</f>
        <v>9.1502155000000034</v>
      </c>
      <c r="J1028" s="5" t="str">
        <f>OBV!F1028</f>
        <v>BULLISH</v>
      </c>
      <c r="K1028" s="5" t="str">
        <f>OBV!G1028</f>
        <v>WEAK</v>
      </c>
      <c r="L1028" s="5" t="str">
        <f>OBV!H1028</f>
        <v>CONFIRMED BULLISH</v>
      </c>
    </row>
    <row r="1029" spans="1:12" ht="13.5" x14ac:dyDescent="0.25">
      <c r="A1029" s="3">
        <f>RSI!A1029</f>
        <v>43808</v>
      </c>
      <c r="B1029" s="2">
        <f>RSI!B1029</f>
        <v>8.9221000000000004</v>
      </c>
      <c r="C1029" s="2">
        <f>RSI!I1029</f>
        <v>61.050949282337783</v>
      </c>
      <c r="D1029" s="2">
        <f>MACD!E1029</f>
        <v>9.3522036660811381E-3</v>
      </c>
      <c r="E1029" s="2">
        <f>MACD!F1029</f>
        <v>4.0381508843949372E-2</v>
      </c>
      <c r="F1029" s="2">
        <f>'Moving Avg'!D1029</f>
        <v>8.5209200000000003</v>
      </c>
      <c r="G1029" s="2">
        <f>'Moving Avg'!F1029</f>
        <v>8.5418800000000026</v>
      </c>
      <c r="H1029" s="2">
        <f>'Moving Avg'!G1029</f>
        <v>8.6550559999999983</v>
      </c>
      <c r="I1029" s="2">
        <f>'Moving Avg'!H1029</f>
        <v>9.1454249999999995</v>
      </c>
      <c r="J1029" s="5" t="str">
        <f>OBV!F1029</f>
        <v>BULLISH</v>
      </c>
      <c r="K1029" s="5" t="str">
        <f>OBV!G1029</f>
        <v>WEAK</v>
      </c>
      <c r="L1029" s="5" t="str">
        <f>OBV!H1029</f>
        <v>CONFIRMED BULLISH</v>
      </c>
    </row>
    <row r="1030" spans="1:12" ht="13.5" x14ac:dyDescent="0.25">
      <c r="A1030" s="3">
        <f>RSI!A1030</f>
        <v>43809</v>
      </c>
      <c r="B1030" s="2">
        <f>RSI!B1030</f>
        <v>8.9819999999999993</v>
      </c>
      <c r="C1030" s="2">
        <f>RSI!I1030</f>
        <v>62.432841174477197</v>
      </c>
      <c r="D1030" s="2">
        <f>MACD!E1030</f>
        <v>-3.5123277408787956E-2</v>
      </c>
      <c r="E1030" s="2">
        <f>MACD!F1030</f>
        <v>2.5280551593401909E-2</v>
      </c>
      <c r="F1030" s="2">
        <f>'Moving Avg'!D1030</f>
        <v>8.6107399999999998</v>
      </c>
      <c r="G1030" s="2">
        <f>'Moving Avg'!F1030</f>
        <v>8.5643350000000016</v>
      </c>
      <c r="H1030" s="2">
        <f>'Moving Avg'!G1030</f>
        <v>8.6590479999999985</v>
      </c>
      <c r="I1030" s="2">
        <f>'Moving Avg'!H1030</f>
        <v>9.142431000000002</v>
      </c>
      <c r="J1030" s="5" t="str">
        <f>OBV!F1030</f>
        <v>BULLISH</v>
      </c>
      <c r="K1030" s="5" t="str">
        <f>OBV!G1030</f>
        <v>WEAK</v>
      </c>
      <c r="L1030" s="5" t="str">
        <f>OBV!H1030</f>
        <v>CONFIRMED BULLISH</v>
      </c>
    </row>
    <row r="1031" spans="1:12" ht="13.5" x14ac:dyDescent="0.25">
      <c r="A1031" s="3">
        <f>RSI!A1031</f>
        <v>43810</v>
      </c>
      <c r="B1031" s="2">
        <f>RSI!B1031</f>
        <v>9.4710000000000001</v>
      </c>
      <c r="C1031" s="2">
        <f>RSI!I1031</f>
        <v>71.364759552084436</v>
      </c>
      <c r="D1031" s="2">
        <f>MACD!E1031</f>
        <v>-0.12683115258244726</v>
      </c>
      <c r="E1031" s="2">
        <f>MACD!F1031</f>
        <v>-5.1417892417679224E-3</v>
      </c>
      <c r="F1031" s="2">
        <f>'Moving Avg'!D1031</f>
        <v>8.8282999999999987</v>
      </c>
      <c r="G1031" s="2">
        <f>'Moving Avg'!F1031</f>
        <v>8.6052500000000016</v>
      </c>
      <c r="H1031" s="2">
        <f>'Moving Avg'!G1031</f>
        <v>8.6728199999999998</v>
      </c>
      <c r="I1031" s="2">
        <f>'Moving Avg'!H1031</f>
        <v>9.1418820000000007</v>
      </c>
      <c r="J1031" s="5" t="str">
        <f>OBV!F1031</f>
        <v>BULLISH</v>
      </c>
      <c r="K1031" s="5" t="str">
        <f>OBV!G1031</f>
        <v>WEAK</v>
      </c>
      <c r="L1031" s="5" t="str">
        <f>OBV!H1031</f>
        <v>CONFIRMED BULLISH</v>
      </c>
    </row>
    <row r="1032" spans="1:12" ht="13.5" x14ac:dyDescent="0.25">
      <c r="A1032" s="3">
        <f>RSI!A1032</f>
        <v>43811</v>
      </c>
      <c r="B1032" s="2">
        <f>RSI!B1032</f>
        <v>9.3811999999999998</v>
      </c>
      <c r="C1032" s="2">
        <f>RSI!I1032</f>
        <v>68.159840103206193</v>
      </c>
      <c r="D1032" s="2">
        <f>MACD!E1032</f>
        <v>-0.20298141201955922</v>
      </c>
      <c r="E1032" s="2">
        <f>MACD!F1032</f>
        <v>-4.4709713797326182E-2</v>
      </c>
      <c r="F1032" s="2">
        <f>'Moving Avg'!D1032</f>
        <v>9.0578400000000006</v>
      </c>
      <c r="G1032" s="2">
        <f>'Moving Avg'!F1032</f>
        <v>8.6376850000000012</v>
      </c>
      <c r="H1032" s="2">
        <f>'Moving Avg'!G1032</f>
        <v>8.6847959999999986</v>
      </c>
      <c r="I1032" s="2">
        <f>'Moving Avg'!H1032</f>
        <v>9.1422810000000023</v>
      </c>
      <c r="J1032" s="5" t="str">
        <f>OBV!F1032</f>
        <v>BULLISH</v>
      </c>
      <c r="K1032" s="5" t="str">
        <f>OBV!G1032</f>
        <v>WEAK</v>
      </c>
      <c r="L1032" s="5" t="str">
        <f>OBV!H1032</f>
        <v>CONFIRMED BULLISH</v>
      </c>
    </row>
    <row r="1033" spans="1:12" ht="13.5" x14ac:dyDescent="0.25">
      <c r="A1033" s="3">
        <f>RSI!A1033</f>
        <v>43812</v>
      </c>
      <c r="B1033" s="2">
        <f>RSI!B1033</f>
        <v>9.3513000000000002</v>
      </c>
      <c r="C1033" s="2">
        <f>RSI!I1033</f>
        <v>67.079641577578016</v>
      </c>
      <c r="D1033" s="2">
        <f>MACD!E1033</f>
        <v>-0.25567313765240129</v>
      </c>
      <c r="E1033" s="2">
        <f>MACD!F1033</f>
        <v>-8.6902398568341199E-2</v>
      </c>
      <c r="F1033" s="2">
        <f>'Moving Avg'!D1033</f>
        <v>9.2215199999999999</v>
      </c>
      <c r="G1033" s="2">
        <f>'Moving Avg'!F1033</f>
        <v>8.6721200000000032</v>
      </c>
      <c r="H1033" s="2">
        <f>'Moving Avg'!G1033</f>
        <v>8.6961739999999992</v>
      </c>
      <c r="I1033" s="2">
        <f>'Moving Avg'!H1033</f>
        <v>9.1411835000000021</v>
      </c>
      <c r="J1033" s="5" t="str">
        <f>OBV!F1033</f>
        <v>BEARISH</v>
      </c>
      <c r="K1033" s="5" t="str">
        <f>OBV!G1033</f>
        <v>STRONG</v>
      </c>
      <c r="L1033" s="5" t="str">
        <f>OBV!H1033</f>
        <v>BEARISH DIVERGENCE</v>
      </c>
    </row>
    <row r="1034" spans="1:12" ht="13.5" x14ac:dyDescent="0.25">
      <c r="A1034" s="3">
        <f>RSI!A1034</f>
        <v>43815</v>
      </c>
      <c r="B1034" s="2">
        <f>RSI!B1034</f>
        <v>9.3413000000000004</v>
      </c>
      <c r="C1034" s="2">
        <f>RSI!I1034</f>
        <v>66.698920154528366</v>
      </c>
      <c r="D1034" s="2">
        <f>MACD!E1034</f>
        <v>-0.29409516613793407</v>
      </c>
      <c r="E1034" s="2">
        <f>MACD!F1034</f>
        <v>-0.12834095208225976</v>
      </c>
      <c r="F1034" s="2">
        <f>'Moving Avg'!D1034</f>
        <v>9.3053599999999985</v>
      </c>
      <c r="G1034" s="2">
        <f>'Moving Avg'!F1034</f>
        <v>8.7025600000000001</v>
      </c>
      <c r="H1034" s="2">
        <f>'Moving Avg'!G1034</f>
        <v>8.7033599999999964</v>
      </c>
      <c r="I1034" s="2">
        <f>'Moving Avg'!H1034</f>
        <v>9.1386385000000026</v>
      </c>
      <c r="J1034" s="5" t="str">
        <f>OBV!F1034</f>
        <v>BEARISH</v>
      </c>
      <c r="K1034" s="5" t="str">
        <f>OBV!G1034</f>
        <v>STRONG</v>
      </c>
      <c r="L1034" s="5" t="str">
        <f>OBV!H1034</f>
        <v>BEARISH DIVERGENCE</v>
      </c>
    </row>
    <row r="1035" spans="1:12" ht="13.5" x14ac:dyDescent="0.25">
      <c r="A1035" s="3">
        <f>RSI!A1035</f>
        <v>43816</v>
      </c>
      <c r="B1035" s="2">
        <f>RSI!B1035</f>
        <v>9.3413000000000004</v>
      </c>
      <c r="C1035" s="2">
        <f>RSI!I1035</f>
        <v>66.698920154528366</v>
      </c>
      <c r="D1035" s="2">
        <f>MACD!E1035</f>
        <v>-0.33005891875608206</v>
      </c>
      <c r="E1035" s="2">
        <f>MACD!F1035</f>
        <v>-0.16868454541702421</v>
      </c>
      <c r="F1035" s="2">
        <f>'Moving Avg'!D1035</f>
        <v>9.3772199999999994</v>
      </c>
      <c r="G1035" s="2">
        <f>'Moving Avg'!F1035</f>
        <v>8.7330000000000005</v>
      </c>
      <c r="H1035" s="2">
        <f>'Moving Avg'!G1035</f>
        <v>8.7105459999999972</v>
      </c>
      <c r="I1035" s="2">
        <f>'Moving Avg'!H1035</f>
        <v>9.1359940000000037</v>
      </c>
      <c r="J1035" s="5" t="str">
        <f>OBV!F1035</f>
        <v>BEARISH</v>
      </c>
      <c r="K1035" s="5" t="str">
        <f>OBV!G1035</f>
        <v>STRONG</v>
      </c>
      <c r="L1035" s="5" t="str">
        <f>OBV!H1035</f>
        <v>BEARISH DIVERGENCE</v>
      </c>
    </row>
    <row r="1036" spans="1:12" ht="13.5" x14ac:dyDescent="0.25">
      <c r="A1036" s="3">
        <f>RSI!A1036</f>
        <v>43817</v>
      </c>
      <c r="B1036" s="2">
        <f>RSI!B1036</f>
        <v>9.0518999999999998</v>
      </c>
      <c r="C1036" s="2">
        <f>RSI!I1036</f>
        <v>56.026189258099961</v>
      </c>
      <c r="D1036" s="2">
        <f>MACD!E1036</f>
        <v>-0.36528056062208236</v>
      </c>
      <c r="E1036" s="2">
        <f>MACD!F1036</f>
        <v>-0.20800374845803582</v>
      </c>
      <c r="F1036" s="2">
        <f>'Moving Avg'!D1036</f>
        <v>9.2934000000000001</v>
      </c>
      <c r="G1036" s="2">
        <f>'Moving Avg'!F1036</f>
        <v>8.7614449999999984</v>
      </c>
      <c r="H1036" s="2">
        <f>'Moving Avg'!G1036</f>
        <v>8.717531999999995</v>
      </c>
      <c r="I1036" s="2">
        <f>'Moving Avg'!H1036</f>
        <v>9.1319025000000025</v>
      </c>
      <c r="J1036" s="5" t="str">
        <f>OBV!F1036</f>
        <v>BEARISH</v>
      </c>
      <c r="K1036" s="5" t="str">
        <f>OBV!G1036</f>
        <v>STRONG</v>
      </c>
      <c r="L1036" s="5" t="str">
        <f>OBV!H1036</f>
        <v>CONFIRMED BEARISH</v>
      </c>
    </row>
    <row r="1037" spans="1:12" ht="13.5" x14ac:dyDescent="0.25">
      <c r="A1037" s="3">
        <f>RSI!A1037</f>
        <v>43818</v>
      </c>
      <c r="B1037" s="2">
        <f>RSI!B1037</f>
        <v>9.0518999999999998</v>
      </c>
      <c r="C1037" s="2">
        <f>RSI!I1037</f>
        <v>56.026189258099961</v>
      </c>
      <c r="D1037" s="2">
        <f>MACD!E1037</f>
        <v>-0.41936440469804204</v>
      </c>
      <c r="E1037" s="2">
        <f>MACD!F1037</f>
        <v>-0.2502758797060371</v>
      </c>
      <c r="F1037" s="2">
        <f>'Moving Avg'!D1037</f>
        <v>9.2275399999999994</v>
      </c>
      <c r="G1037" s="2">
        <f>'Moving Avg'!F1037</f>
        <v>8.789889999999998</v>
      </c>
      <c r="H1037" s="2">
        <f>'Moving Avg'!G1037</f>
        <v>8.7247179999999958</v>
      </c>
      <c r="I1037" s="2">
        <f>'Moving Avg'!H1037</f>
        <v>9.127811000000003</v>
      </c>
      <c r="J1037" s="5" t="str">
        <f>OBV!F1037</f>
        <v>BEARISH</v>
      </c>
      <c r="K1037" s="5" t="str">
        <f>OBV!G1037</f>
        <v>STRONG</v>
      </c>
      <c r="L1037" s="5" t="str">
        <f>OBV!H1037</f>
        <v>CONFIRMED BEARISH</v>
      </c>
    </row>
    <row r="1038" spans="1:12" ht="13.5" x14ac:dyDescent="0.25">
      <c r="A1038" s="3">
        <f>RSI!A1038</f>
        <v>43819</v>
      </c>
      <c r="B1038" s="2">
        <f>RSI!B1038</f>
        <v>9.2813999999999997</v>
      </c>
      <c r="C1038" s="2">
        <f>RSI!I1038</f>
        <v>61.667470648421364</v>
      </c>
      <c r="D1038" s="2">
        <f>MACD!E1038</f>
        <v>-0.43722366253877354</v>
      </c>
      <c r="E1038" s="2">
        <f>MACD!F1038</f>
        <v>-0.2876654362725844</v>
      </c>
      <c r="F1038" s="2">
        <f>'Moving Avg'!D1038</f>
        <v>9.2135599999999993</v>
      </c>
      <c r="G1038" s="2">
        <f>'Moving Avg'!F1038</f>
        <v>8.8298099999999984</v>
      </c>
      <c r="H1038" s="2">
        <f>'Moving Avg'!G1038</f>
        <v>8.7362939999999973</v>
      </c>
      <c r="I1038" s="2">
        <f>'Moving Avg'!H1038</f>
        <v>9.1248670000000054</v>
      </c>
      <c r="J1038" s="5" t="str">
        <f>OBV!F1038</f>
        <v>BEARISH</v>
      </c>
      <c r="K1038" s="5" t="str">
        <f>OBV!G1038</f>
        <v>STRONG</v>
      </c>
      <c r="L1038" s="5" t="str">
        <f>OBV!H1038</f>
        <v>CONFIRMED BEARISH</v>
      </c>
    </row>
    <row r="1039" spans="1:12" ht="13.5" x14ac:dyDescent="0.25">
      <c r="A1039" s="3">
        <f>RSI!A1039</f>
        <v>43822</v>
      </c>
      <c r="B1039" s="2">
        <f>RSI!B1039</f>
        <v>9.0119000000000007</v>
      </c>
      <c r="C1039" s="2">
        <f>RSI!I1039</f>
        <v>53.059384051740658</v>
      </c>
      <c r="D1039" s="2">
        <f>MACD!E1039</f>
        <v>-0.37492338121696811</v>
      </c>
      <c r="E1039" s="2">
        <f>MACD!F1039</f>
        <v>-0.30511702526146117</v>
      </c>
      <c r="F1039" s="2">
        <f>'Moving Avg'!D1039</f>
        <v>9.1476799999999994</v>
      </c>
      <c r="G1039" s="2">
        <f>'Moving Avg'!F1039</f>
        <v>8.8562549999999973</v>
      </c>
      <c r="H1039" s="2">
        <f>'Moving Avg'!G1039</f>
        <v>8.7424799999999987</v>
      </c>
      <c r="I1039" s="2">
        <f>'Moving Avg'!H1039</f>
        <v>9.1205755000000028</v>
      </c>
      <c r="J1039" s="5" t="str">
        <f>OBV!F1039</f>
        <v>BEARISH</v>
      </c>
      <c r="K1039" s="5" t="str">
        <f>OBV!G1039</f>
        <v>STRONG</v>
      </c>
      <c r="L1039" s="5" t="str">
        <f>OBV!H1039</f>
        <v>CONFIRMED BEARISH</v>
      </c>
    </row>
    <row r="1040" spans="1:12" ht="13.5" x14ac:dyDescent="0.25">
      <c r="A1040" s="3">
        <f>RSI!A1040</f>
        <v>43823</v>
      </c>
      <c r="B1040" s="2">
        <f>RSI!B1040</f>
        <v>9.0119000000000007</v>
      </c>
      <c r="C1040" s="2">
        <f>RSI!I1040</f>
        <v>53.059384051740658</v>
      </c>
      <c r="D1040" s="2">
        <f>MACD!E1040</f>
        <v>-0.31364796558060171</v>
      </c>
      <c r="E1040" s="2">
        <f>MACD!F1040</f>
        <v>-0.30682321332528928</v>
      </c>
      <c r="F1040" s="2">
        <f>'Moving Avg'!D1040</f>
        <v>9.0817999999999977</v>
      </c>
      <c r="G1040" s="2">
        <f>'Moving Avg'!F1040</f>
        <v>8.882699999999998</v>
      </c>
      <c r="H1040" s="2">
        <f>'Moving Avg'!G1040</f>
        <v>8.7434779999999996</v>
      </c>
      <c r="I1040" s="2">
        <f>'Moving Avg'!H1040</f>
        <v>9.1162840000000038</v>
      </c>
      <c r="J1040" s="5" t="str">
        <f>OBV!F1040</f>
        <v>BEARISH</v>
      </c>
      <c r="K1040" s="5" t="str">
        <f>OBV!G1040</f>
        <v>STRONG</v>
      </c>
      <c r="L1040" s="5" t="str">
        <f>OBV!H1040</f>
        <v>CONFIRMED BEARISH</v>
      </c>
    </row>
    <row r="1041" spans="1:12" ht="13.5" x14ac:dyDescent="0.25">
      <c r="A1041" s="3">
        <f>RSI!A1041</f>
        <v>43824</v>
      </c>
      <c r="B1041" s="2">
        <f>RSI!B1041</f>
        <v>9.0518999999999998</v>
      </c>
      <c r="C1041" s="2">
        <f>RSI!I1041</f>
        <v>54.160816714640426</v>
      </c>
      <c r="D1041" s="2">
        <f>MACD!E1041</f>
        <v>-0.1901387599899369</v>
      </c>
      <c r="E1041" s="2">
        <f>MACD!F1041</f>
        <v>-0.28348632265821883</v>
      </c>
      <c r="F1041" s="2">
        <f>'Moving Avg'!D1041</f>
        <v>9.0818000000000012</v>
      </c>
      <c r="G1041" s="2">
        <f>'Moving Avg'!F1041</f>
        <v>8.9161349999999988</v>
      </c>
      <c r="H1041" s="2">
        <f>'Moving Avg'!G1041</f>
        <v>8.7448759999999996</v>
      </c>
      <c r="I1041" s="2">
        <f>'Moving Avg'!H1041</f>
        <v>9.1121925000000026</v>
      </c>
      <c r="J1041" s="5" t="str">
        <f>OBV!F1041</f>
        <v>BULLISH</v>
      </c>
      <c r="K1041" s="5" t="str">
        <f>OBV!G1041</f>
        <v>WEAK</v>
      </c>
      <c r="L1041" s="5" t="str">
        <f>OBV!H1041</f>
        <v>NEUTRAL</v>
      </c>
    </row>
    <row r="1042" spans="1:12" ht="13.5" x14ac:dyDescent="0.25">
      <c r="A1042" s="3">
        <f>RSI!A1042</f>
        <v>43825</v>
      </c>
      <c r="B1042" s="2">
        <f>RSI!B1042</f>
        <v>9.2114999999999991</v>
      </c>
      <c r="C1042" s="2">
        <f>RSI!I1042</f>
        <v>58.359232725379748</v>
      </c>
      <c r="D1042" s="2">
        <f>MACD!E1042</f>
        <v>-0.11206700335918818</v>
      </c>
      <c r="E1042" s="2">
        <f>MACD!F1042</f>
        <v>-0.24920245879841271</v>
      </c>
      <c r="F1042" s="2">
        <f>'Moving Avg'!D1042</f>
        <v>9.1137200000000007</v>
      </c>
      <c r="G1042" s="2">
        <f>'Moving Avg'!F1042</f>
        <v>8.9575499999999995</v>
      </c>
      <c r="H1042" s="2">
        <f>'Moving Avg'!G1042</f>
        <v>8.7546559999999971</v>
      </c>
      <c r="I1042" s="2">
        <f>'Moving Avg'!H1042</f>
        <v>9.1074020000000004</v>
      </c>
      <c r="J1042" s="5" t="str">
        <f>OBV!F1042</f>
        <v>BULLISH</v>
      </c>
      <c r="K1042" s="5" t="str">
        <f>OBV!G1042</f>
        <v>WEAK</v>
      </c>
      <c r="L1042" s="5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9.0219000000000005</v>
      </c>
      <c r="C1043" s="2">
        <f>RSI!I1043</f>
        <v>52.238171865387457</v>
      </c>
      <c r="D1043" s="2">
        <f>MACD!E1043</f>
        <v>-3.8244208239836652E-2</v>
      </c>
      <c r="E1043" s="2">
        <f>MACD!F1043</f>
        <v>-0.20701080868669752</v>
      </c>
      <c r="F1043" s="2">
        <f>'Moving Avg'!D1043</f>
        <v>9.0618200000000009</v>
      </c>
      <c r="G1043" s="2">
        <f>'Moving Avg'!F1043</f>
        <v>8.9849949999999996</v>
      </c>
      <c r="H1043" s="2">
        <f>'Moving Avg'!G1043</f>
        <v>8.7606439999999992</v>
      </c>
      <c r="I1043" s="2">
        <f>'Moving Avg'!H1043</f>
        <v>9.0986195000000016</v>
      </c>
      <c r="J1043" s="5" t="str">
        <f>OBV!F1043</f>
        <v>BULLISH</v>
      </c>
      <c r="K1043" s="5" t="str">
        <f>OBV!G1043</f>
        <v>WEAK</v>
      </c>
      <c r="L1043" s="5" t="str">
        <f>OBV!H1043</f>
        <v>BULLISH DIVERGENCE</v>
      </c>
    </row>
    <row r="1044" spans="1:12" ht="13.5" x14ac:dyDescent="0.25">
      <c r="A1044" s="3">
        <f>RSI!A1044</f>
        <v>43829</v>
      </c>
      <c r="B1044" s="2">
        <f>RSI!B1044</f>
        <v>9.2114999999999991</v>
      </c>
      <c r="C1044" s="2">
        <f>RSI!I1044</f>
        <v>57.085534545151013</v>
      </c>
      <c r="D1044" s="2">
        <f>MACD!E1044</f>
        <v>8.2009356085439578E-3</v>
      </c>
      <c r="E1044" s="2">
        <f>MACD!F1044</f>
        <v>-0.16396845982764924</v>
      </c>
      <c r="F1044" s="2">
        <f>'Moving Avg'!D1044</f>
        <v>9.1017400000000013</v>
      </c>
      <c r="G1044" s="2">
        <f>'Moving Avg'!F1044</f>
        <v>9.0189249999999994</v>
      </c>
      <c r="H1044" s="2">
        <f>'Moving Avg'!G1044</f>
        <v>8.7704239999999984</v>
      </c>
      <c r="I1044" s="2">
        <f>'Moving Avg'!H1044</f>
        <v>9.093180000000002</v>
      </c>
      <c r="J1044" s="5" t="str">
        <f>OBV!F1044</f>
        <v>BULLISH</v>
      </c>
      <c r="K1044" s="5" t="str">
        <f>OBV!G1044</f>
        <v>WEAK</v>
      </c>
      <c r="L1044" s="5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9.2114999999999991</v>
      </c>
      <c r="C1045" s="2">
        <f>RSI!I1045</f>
        <v>57.085534545151013</v>
      </c>
      <c r="D1045" s="2">
        <f>MACD!E1045</f>
        <v>4.5975325397346722E-2</v>
      </c>
      <c r="E1045" s="2">
        <f>MACD!F1045</f>
        <v>-0.12197970278265005</v>
      </c>
      <c r="F1045" s="2">
        <f>'Moving Avg'!D1045</f>
        <v>9.1416599999999999</v>
      </c>
      <c r="G1045" s="2">
        <f>'Moving Avg'!F1045</f>
        <v>9.0528549999999992</v>
      </c>
      <c r="H1045" s="2">
        <f>'Moving Avg'!G1045</f>
        <v>8.7750140000000005</v>
      </c>
      <c r="I1045" s="2">
        <f>'Moving Avg'!H1045</f>
        <v>9.0877405000000024</v>
      </c>
      <c r="J1045" s="5" t="str">
        <f>OBV!F1045</f>
        <v>BULLISH</v>
      </c>
      <c r="K1045" s="5" t="str">
        <f>OBV!G1045</f>
        <v>WEAK</v>
      </c>
      <c r="L1045" s="5" t="str">
        <f>OBV!H1045</f>
        <v>CONFIRMED BULLISH</v>
      </c>
    </row>
    <row r="1046" spans="1:12" ht="13.5" x14ac:dyDescent="0.25">
      <c r="A1046" s="3">
        <f>RSI!A1046</f>
        <v>43832</v>
      </c>
      <c r="B1046" s="2">
        <f>RSI!B1046</f>
        <v>9.0518999999999998</v>
      </c>
      <c r="C1046" s="2">
        <f>RSI!I1046</f>
        <v>51.939353792904058</v>
      </c>
      <c r="D1046" s="2">
        <f>MACD!E1046</f>
        <v>4.3825057278633395E-2</v>
      </c>
      <c r="E1046" s="2">
        <f>MACD!F1046</f>
        <v>-8.8818750770393362E-2</v>
      </c>
      <c r="F1046" s="2">
        <f>'Moving Avg'!D1046</f>
        <v>9.1416599999999981</v>
      </c>
      <c r="G1046" s="2">
        <f>'Moving Avg'!F1046</f>
        <v>9.08629</v>
      </c>
      <c r="H1046" s="2">
        <f>'Moving Avg'!G1046</f>
        <v>8.7764120000000005</v>
      </c>
      <c r="I1046" s="2">
        <f>'Moving Avg'!H1046</f>
        <v>9.0815030000000032</v>
      </c>
      <c r="J1046" s="5" t="str">
        <f>OBV!F1046</f>
        <v>BULLISH</v>
      </c>
      <c r="K1046" s="5" t="str">
        <f>OBV!G1046</f>
        <v>WEAK</v>
      </c>
      <c r="L1046" s="5" t="str">
        <f>OBV!H1046</f>
        <v>NEUTRAL</v>
      </c>
    </row>
    <row r="1047" spans="1:12" ht="13.5" x14ac:dyDescent="0.25">
      <c r="A1047" s="3">
        <f>RSI!A1047</f>
        <v>43833</v>
      </c>
      <c r="B1047" s="2">
        <f>RSI!B1047</f>
        <v>9.0119000000000007</v>
      </c>
      <c r="C1047" s="2">
        <f>RSI!I1047</f>
        <v>50.705605055910468</v>
      </c>
      <c r="D1047" s="2">
        <f>MACD!E1047</f>
        <v>4.4603906390426218E-2</v>
      </c>
      <c r="E1047" s="2">
        <f>MACD!F1047</f>
        <v>-6.2134219338229442E-2</v>
      </c>
      <c r="F1047" s="2">
        <f>'Moving Avg'!D1047</f>
        <v>9.1017399999999977</v>
      </c>
      <c r="G1047" s="2">
        <f>'Moving Avg'!F1047</f>
        <v>9.1252099999999992</v>
      </c>
      <c r="H1047" s="2">
        <f>'Moving Avg'!G1047</f>
        <v>8.7754139999999996</v>
      </c>
      <c r="I1047" s="2">
        <f>'Moving Avg'!H1047</f>
        <v>9.0750655000000009</v>
      </c>
      <c r="J1047" s="5" t="str">
        <f>OBV!F1047</f>
        <v>BEARISH</v>
      </c>
      <c r="K1047" s="5" t="str">
        <f>OBV!G1047</f>
        <v>STRONG</v>
      </c>
      <c r="L1047" s="5" t="str">
        <f>OBV!H1047</f>
        <v>CONFIRMED BEARISH</v>
      </c>
    </row>
    <row r="1048" spans="1:12" ht="13.5" x14ac:dyDescent="0.25">
      <c r="A1048" s="3">
        <f>RSI!A1048</f>
        <v>43836</v>
      </c>
      <c r="B1048" s="2">
        <f>RSI!B1048</f>
        <v>8.7424999999999997</v>
      </c>
      <c r="C1048" s="2">
        <f>RSI!I1048</f>
        <v>43.253576854617712</v>
      </c>
      <c r="D1048" s="2">
        <f>MACD!E1048</f>
        <v>0.10042489750205341</v>
      </c>
      <c r="E1048" s="2">
        <f>MACD!F1048</f>
        <v>-2.9622395970172872E-2</v>
      </c>
      <c r="F1048" s="2">
        <f>'Moving Avg'!D1048</f>
        <v>9.0458600000000011</v>
      </c>
      <c r="G1048" s="2">
        <f>'Moving Avg'!F1048</f>
        <v>9.1356900000000003</v>
      </c>
      <c r="H1048" s="2">
        <f>'Moving Avg'!G1048</f>
        <v>8.7690280000000005</v>
      </c>
      <c r="I1048" s="2">
        <f>'Moving Avg'!H1048</f>
        <v>9.0695765000000019</v>
      </c>
      <c r="J1048" s="5" t="str">
        <f>OBV!F1048</f>
        <v>BEARISH</v>
      </c>
      <c r="K1048" s="5" t="str">
        <f>OBV!G1048</f>
        <v>STRONG</v>
      </c>
      <c r="L1048" s="5" t="str">
        <f>OBV!H1048</f>
        <v>CONFIRMED BEARISH</v>
      </c>
    </row>
    <row r="1049" spans="1:12" ht="13.5" x14ac:dyDescent="0.25">
      <c r="A1049" s="3">
        <f>RSI!A1049</f>
        <v>43837</v>
      </c>
      <c r="B1049" s="2">
        <f>RSI!B1049</f>
        <v>8.7824000000000009</v>
      </c>
      <c r="C1049" s="2">
        <f>RSI!I1049</f>
        <v>44.553309821346915</v>
      </c>
      <c r="D1049" s="2">
        <f>MACD!E1049</f>
        <v>0.10473906549546896</v>
      </c>
      <c r="E1049" s="2">
        <f>MACD!F1049</f>
        <v>-2.7501036770445041E-3</v>
      </c>
      <c r="F1049" s="2">
        <f>'Moving Avg'!D1049</f>
        <v>8.9600399999999993</v>
      </c>
      <c r="G1049" s="2">
        <f>'Moving Avg'!F1049</f>
        <v>9.1287050000000001</v>
      </c>
      <c r="H1049" s="2">
        <f>'Moving Avg'!G1049</f>
        <v>8.7688279999999992</v>
      </c>
      <c r="I1049" s="2">
        <f>'Moving Avg'!H1049</f>
        <v>9.0662330000000022</v>
      </c>
      <c r="J1049" s="5" t="str">
        <f>OBV!F1049</f>
        <v>BEARISH</v>
      </c>
      <c r="K1049" s="5" t="str">
        <f>OBV!G1049</f>
        <v>STRONG</v>
      </c>
      <c r="L1049" s="5" t="str">
        <f>OBV!H1049</f>
        <v>CONFIRMED BEARISH</v>
      </c>
    </row>
    <row r="1050" spans="1:12" ht="13.5" x14ac:dyDescent="0.25">
      <c r="A1050" s="3">
        <f>RSI!A1050</f>
        <v>43838</v>
      </c>
      <c r="B1050" s="2">
        <f>RSI!B1050</f>
        <v>8.5228999999999999</v>
      </c>
      <c r="C1050" s="2">
        <f>RSI!I1050</f>
        <v>38.394047631982033</v>
      </c>
      <c r="D1050" s="2">
        <f>MACD!E1050</f>
        <v>0.12876311089777026</v>
      </c>
      <c r="E1050" s="2">
        <f>MACD!F1050</f>
        <v>2.3552539237918453E-2</v>
      </c>
      <c r="F1050" s="2">
        <f>'Moving Avg'!D1050</f>
        <v>8.8223200000000013</v>
      </c>
      <c r="G1050" s="2">
        <f>'Moving Avg'!F1050</f>
        <v>9.1057499999999987</v>
      </c>
      <c r="H1050" s="2">
        <f>'Moving Avg'!G1050</f>
        <v>8.7684280000000019</v>
      </c>
      <c r="I1050" s="2">
        <f>'Moving Avg'!H1050</f>
        <v>9.0615920000000028</v>
      </c>
      <c r="J1050" s="5" t="str">
        <f>OBV!F1050</f>
        <v>BEARISH</v>
      </c>
      <c r="K1050" s="5" t="str">
        <f>OBV!G1050</f>
        <v>STRONG</v>
      </c>
      <c r="L1050" s="5" t="str">
        <f>OBV!H1050</f>
        <v>CONFIRMED BEARISH</v>
      </c>
    </row>
    <row r="1051" spans="1:12" ht="13.5" x14ac:dyDescent="0.25">
      <c r="A1051" s="3">
        <f>RSI!A1051</f>
        <v>43839</v>
      </c>
      <c r="B1051" s="2">
        <f>RSI!B1051</f>
        <v>8.2834000000000003</v>
      </c>
      <c r="C1051" s="2">
        <f>RSI!I1051</f>
        <v>33.755837265304095</v>
      </c>
      <c r="D1051" s="2">
        <f>MACD!E1051</f>
        <v>0.17558521927965565</v>
      </c>
      <c r="E1051" s="2">
        <f>MACD!F1051</f>
        <v>5.3959075246265892E-2</v>
      </c>
      <c r="F1051" s="2">
        <f>'Moving Avg'!D1051</f>
        <v>8.6686200000000007</v>
      </c>
      <c r="G1051" s="2">
        <f>'Moving Avg'!F1051</f>
        <v>9.0463699999999996</v>
      </c>
      <c r="H1051" s="2">
        <f>'Moving Avg'!G1051</f>
        <v>8.766432</v>
      </c>
      <c r="I1051" s="2">
        <f>'Moving Avg'!H1051</f>
        <v>9.0546060000000033</v>
      </c>
      <c r="J1051" s="5" t="str">
        <f>OBV!F1051</f>
        <v>BEARISH</v>
      </c>
      <c r="K1051" s="5" t="str">
        <f>OBV!G1051</f>
        <v>STRONG</v>
      </c>
      <c r="L1051" s="5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8.6526999999999994</v>
      </c>
      <c r="C1052" s="2">
        <f>RSI!I1052</f>
        <v>44.824418039249743</v>
      </c>
      <c r="D1052" s="2">
        <f>MACD!E1052</f>
        <v>0.21622436152438596</v>
      </c>
      <c r="E1052" s="2">
        <f>MACD!F1052</f>
        <v>8.6412132501889921E-2</v>
      </c>
      <c r="F1052" s="2">
        <f>'Moving Avg'!D1052</f>
        <v>8.5967800000000008</v>
      </c>
      <c r="G1052" s="2">
        <f>'Moving Avg'!F1052</f>
        <v>9.0099450000000001</v>
      </c>
      <c r="H1052" s="2">
        <f>'Moving Avg'!G1052</f>
        <v>8.7718220000000002</v>
      </c>
      <c r="I1052" s="2">
        <f>'Moving Avg'!H1052</f>
        <v>9.0494665000000047</v>
      </c>
      <c r="J1052" s="5" t="str">
        <f>OBV!F1052</f>
        <v>BEARISH</v>
      </c>
      <c r="K1052" s="5" t="str">
        <f>OBV!G1052</f>
        <v>STRONG</v>
      </c>
      <c r="L1052" s="5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8.9819999999999993</v>
      </c>
      <c r="C1053" s="2">
        <f>RSI!I1053</f>
        <v>52.453313842122014</v>
      </c>
      <c r="D1053" s="2">
        <f>MACD!E1053</f>
        <v>0.19840631785260143</v>
      </c>
      <c r="E1053" s="2">
        <f>MACD!F1053</f>
        <v>0.10881096957203223</v>
      </c>
      <c r="F1053" s="2">
        <f>'Moving Avg'!D1053</f>
        <v>8.6446799999999993</v>
      </c>
      <c r="G1053" s="2">
        <f>'Moving Avg'!F1053</f>
        <v>8.9914799999999993</v>
      </c>
      <c r="H1053" s="2">
        <f>'Moving Avg'!G1053</f>
        <v>8.7837979999999991</v>
      </c>
      <c r="I1053" s="2">
        <f>'Moving Avg'!H1053</f>
        <v>9.0459735000000041</v>
      </c>
      <c r="J1053" s="5" t="str">
        <f>OBV!F1053</f>
        <v>BEARISH</v>
      </c>
      <c r="K1053" s="5" t="str">
        <f>OBV!G1053</f>
        <v>STRONG</v>
      </c>
      <c r="L1053" s="5" t="str">
        <f>OBV!H1053</f>
        <v>BEARISH DIVERGENCE</v>
      </c>
    </row>
    <row r="1054" spans="1:12" ht="13.5" x14ac:dyDescent="0.25">
      <c r="A1054" s="3">
        <f>RSI!A1054</f>
        <v>43845</v>
      </c>
      <c r="B1054" s="2">
        <f>RSI!B1054</f>
        <v>9.4511000000000003</v>
      </c>
      <c r="C1054" s="2">
        <f>RSI!I1054</f>
        <v>60.773810782514346</v>
      </c>
      <c r="D1054" s="2">
        <f>MACD!E1054</f>
        <v>0.17706105494333713</v>
      </c>
      <c r="E1054" s="2">
        <f>MACD!F1054</f>
        <v>0.12246098664629322</v>
      </c>
      <c r="F1054" s="2">
        <f>'Moving Avg'!D1054</f>
        <v>8.7784200000000006</v>
      </c>
      <c r="G1054" s="2">
        <f>'Moving Avg'!F1054</f>
        <v>8.996970000000001</v>
      </c>
      <c r="H1054" s="2">
        <f>'Moving Avg'!G1054</f>
        <v>8.805156000000002</v>
      </c>
      <c r="I1054" s="2">
        <f>'Moving Avg'!H1054</f>
        <v>9.0459735000000041</v>
      </c>
      <c r="J1054" s="5" t="str">
        <f>OBV!F1054</f>
        <v>BEARISH</v>
      </c>
      <c r="K1054" s="5" t="str">
        <f>OBV!G1054</f>
        <v>STRONG</v>
      </c>
      <c r="L1054" s="5" t="str">
        <f>OBV!H1054</f>
        <v>BEARISH DIVERGENCE</v>
      </c>
    </row>
    <row r="1055" spans="1:12" ht="13.5" x14ac:dyDescent="0.25">
      <c r="A1055" s="3">
        <f>RSI!A1055</f>
        <v>43846</v>
      </c>
      <c r="B1055" s="2">
        <f>RSI!B1055</f>
        <v>9.4809999999999999</v>
      </c>
      <c r="C1055" s="2">
        <f>RSI!I1055</f>
        <v>61.239407444699395</v>
      </c>
      <c r="D1055" s="2">
        <f>MACD!E1055</f>
        <v>0.15337446941678046</v>
      </c>
      <c r="E1055" s="2">
        <f>MACD!F1055</f>
        <v>0.12864368320039066</v>
      </c>
      <c r="F1055" s="2">
        <f>'Moving Avg'!D1055</f>
        <v>8.9700400000000009</v>
      </c>
      <c r="G1055" s="2">
        <f>'Moving Avg'!F1055</f>
        <v>9.0039549999999995</v>
      </c>
      <c r="H1055" s="2">
        <f>'Moving Avg'!G1055</f>
        <v>8.8197260000000011</v>
      </c>
      <c r="I1055" s="2">
        <f>'Moving Avg'!H1055</f>
        <v>9.0447260000000043</v>
      </c>
      <c r="J1055" s="5" t="str">
        <f>OBV!F1055</f>
        <v>BULLISH</v>
      </c>
      <c r="K1055" s="5" t="str">
        <f>OBV!G1055</f>
        <v>WEAK</v>
      </c>
      <c r="L1055" s="5" t="str">
        <f>OBV!H1055</f>
        <v>CONFIRMED BULLISH</v>
      </c>
    </row>
    <row r="1056" spans="1:12" ht="13.5" x14ac:dyDescent="0.25">
      <c r="A1056" s="3">
        <f>RSI!A1056</f>
        <v>43847</v>
      </c>
      <c r="B1056" s="2">
        <f>RSI!B1056</f>
        <v>9.4311000000000007</v>
      </c>
      <c r="C1056" s="2">
        <f>RSI!I1056</f>
        <v>59.960286877684801</v>
      </c>
      <c r="D1056" s="2">
        <f>MACD!E1056</f>
        <v>0.10913997113338958</v>
      </c>
      <c r="E1056" s="2">
        <f>MACD!F1056</f>
        <v>0.12474294078699044</v>
      </c>
      <c r="F1056" s="2">
        <f>'Moving Avg'!D1056</f>
        <v>9.199580000000001</v>
      </c>
      <c r="G1056" s="2">
        <f>'Moving Avg'!F1056</f>
        <v>9.0229150000000011</v>
      </c>
      <c r="H1056" s="2">
        <f>'Moving Avg'!G1056</f>
        <v>8.8332980000000028</v>
      </c>
      <c r="I1056" s="2">
        <f>'Moving Avg'!H1056</f>
        <v>9.0432290000000037</v>
      </c>
      <c r="J1056" s="5" t="str">
        <f>OBV!F1056</f>
        <v>BEARISH</v>
      </c>
      <c r="K1056" s="5" t="str">
        <f>OBV!G1056</f>
        <v>STRONG</v>
      </c>
      <c r="L1056" s="5" t="str">
        <f>OBV!H1056</f>
        <v>BEARISH DIVERGENCE</v>
      </c>
    </row>
    <row r="1057" spans="1:12" ht="13.5" x14ac:dyDescent="0.25">
      <c r="A1057" s="3">
        <f>RSI!A1057</f>
        <v>43850</v>
      </c>
      <c r="B1057" s="2">
        <f>RSI!B1057</f>
        <v>9.2813999999999997</v>
      </c>
      <c r="C1057" s="2">
        <f>RSI!I1057</f>
        <v>56.169846437533614</v>
      </c>
      <c r="D1057" s="2">
        <f>MACD!E1057</f>
        <v>7.3853227793032161E-2</v>
      </c>
      <c r="E1057" s="2">
        <f>MACD!F1057</f>
        <v>0.11456499818819879</v>
      </c>
      <c r="F1057" s="2">
        <f>'Moving Avg'!D1057</f>
        <v>9.3253199999999996</v>
      </c>
      <c r="G1057" s="2">
        <f>'Moving Avg'!F1057</f>
        <v>9.0343900000000001</v>
      </c>
      <c r="H1057" s="2">
        <f>'Moving Avg'!G1057</f>
        <v>8.8490660000000005</v>
      </c>
      <c r="I1057" s="2">
        <f>'Moving Avg'!H1057</f>
        <v>9.0409835000000047</v>
      </c>
      <c r="J1057" s="5" t="str">
        <f>OBV!F1057</f>
        <v>BEARISH</v>
      </c>
      <c r="K1057" s="5" t="str">
        <f>OBV!G1057</f>
        <v>STRONG</v>
      </c>
      <c r="L1057" s="5" t="str">
        <f>OBV!H1057</f>
        <v>BEARISH DIVERGENCE</v>
      </c>
    </row>
    <row r="1058" spans="1:12" ht="13.5" x14ac:dyDescent="0.25">
      <c r="A1058" s="3">
        <f>RSI!A1058</f>
        <v>43851</v>
      </c>
      <c r="B1058" s="2">
        <f>RSI!B1058</f>
        <v>9.6306999999999992</v>
      </c>
      <c r="C1058" s="2">
        <f>RSI!I1058</f>
        <v>62.177891479547675</v>
      </c>
      <c r="D1058" s="2">
        <f>MACD!E1058</f>
        <v>-2.5026166308879993E-2</v>
      </c>
      <c r="E1058" s="2">
        <f>MACD!F1058</f>
        <v>8.664676528878304E-2</v>
      </c>
      <c r="F1058" s="2">
        <f>'Moving Avg'!D1058</f>
        <v>9.4550599999999996</v>
      </c>
      <c r="G1058" s="2">
        <f>'Moving Avg'!F1058</f>
        <v>9.0518549999999998</v>
      </c>
      <c r="H1058" s="2">
        <f>'Moving Avg'!G1058</f>
        <v>8.8684280000000015</v>
      </c>
      <c r="I1058" s="2">
        <f>'Moving Avg'!H1058</f>
        <v>9.0404845000000069</v>
      </c>
      <c r="J1058" s="5" t="str">
        <f>OBV!F1058</f>
        <v>BEARISH</v>
      </c>
      <c r="K1058" s="5" t="str">
        <f>OBV!G1058</f>
        <v>STRONG</v>
      </c>
      <c r="L1058" s="5" t="str">
        <f>OBV!H1058</f>
        <v>BEARISH DIVERGENCE</v>
      </c>
    </row>
    <row r="1059" spans="1:12" ht="13.5" x14ac:dyDescent="0.25">
      <c r="A1059" s="3">
        <f>RSI!A1059</f>
        <v>43852</v>
      </c>
      <c r="B1059" s="2">
        <f>RSI!B1059</f>
        <v>9.9700000000000006</v>
      </c>
      <c r="C1059" s="2">
        <f>RSI!I1059</f>
        <v>66.921185841550241</v>
      </c>
      <c r="D1059" s="2">
        <f>MACD!E1059</f>
        <v>-0.13132738771283847</v>
      </c>
      <c r="E1059" s="2">
        <f>MACD!F1059</f>
        <v>4.3051934688458735E-2</v>
      </c>
      <c r="F1059" s="2">
        <f>'Moving Avg'!D1059</f>
        <v>9.55884</v>
      </c>
      <c r="G1059" s="2">
        <f>'Moving Avg'!F1059</f>
        <v>9.0997599999999981</v>
      </c>
      <c r="H1059" s="2">
        <f>'Moving Avg'!G1059</f>
        <v>8.9019600000000008</v>
      </c>
      <c r="I1059" s="2">
        <f>'Moving Avg'!H1059</f>
        <v>9.0419315000000058</v>
      </c>
      <c r="J1059" s="5" t="str">
        <f>OBV!F1059</f>
        <v>BEARISH</v>
      </c>
      <c r="K1059" s="5" t="str">
        <f>OBV!G1059</f>
        <v>STRONG</v>
      </c>
      <c r="L1059" s="5" t="str">
        <f>OBV!H1059</f>
        <v>BEARISH DIVERGENCE</v>
      </c>
    </row>
    <row r="1060" spans="1:12" ht="13.5" x14ac:dyDescent="0.25">
      <c r="A1060" s="3">
        <f>RSI!A1060</f>
        <v>43853</v>
      </c>
      <c r="B1060" s="2">
        <f>RSI!B1060</f>
        <v>9.98</v>
      </c>
      <c r="C1060" s="2">
        <f>RSI!I1060</f>
        <v>67.052333284911853</v>
      </c>
      <c r="D1060" s="2">
        <f>MACD!E1060</f>
        <v>-0.26731293282747615</v>
      </c>
      <c r="E1060" s="2">
        <f>MACD!F1060</f>
        <v>-1.9021038814728247E-2</v>
      </c>
      <c r="F1060" s="2">
        <f>'Moving Avg'!D1060</f>
        <v>9.6586400000000001</v>
      </c>
      <c r="G1060" s="2">
        <f>'Moving Avg'!F1060</f>
        <v>9.1481649999999988</v>
      </c>
      <c r="H1060" s="2">
        <f>'Moving Avg'!G1060</f>
        <v>8.9309020000000015</v>
      </c>
      <c r="I1060" s="2">
        <f>'Moving Avg'!H1060</f>
        <v>9.0452250000000074</v>
      </c>
      <c r="J1060" s="5" t="str">
        <f>OBV!F1060</f>
        <v>BEARISH</v>
      </c>
      <c r="K1060" s="5" t="str">
        <f>OBV!G1060</f>
        <v>STRONG</v>
      </c>
      <c r="L1060" s="5" t="str">
        <f>OBV!H1060</f>
        <v>BEARISH DIVERGENCE</v>
      </c>
    </row>
    <row r="1061" spans="1:12" ht="13.5" x14ac:dyDescent="0.25">
      <c r="A1061" s="3">
        <f>RSI!A1061</f>
        <v>43854</v>
      </c>
      <c r="B1061" s="2">
        <f>RSI!B1061</f>
        <v>9.98</v>
      </c>
      <c r="C1061" s="2">
        <f>RSI!I1061</f>
        <v>67.052333284911853</v>
      </c>
      <c r="D1061" s="2">
        <f>MACD!E1061</f>
        <v>-0.42425929515002636</v>
      </c>
      <c r="E1061" s="2">
        <f>MACD!F1061</f>
        <v>-0.10006869008178787</v>
      </c>
      <c r="F1061" s="2">
        <f>'Moving Avg'!D1061</f>
        <v>9.7684200000000008</v>
      </c>
      <c r="G1061" s="2">
        <f>'Moving Avg'!F1061</f>
        <v>9.194569999999997</v>
      </c>
      <c r="H1061" s="2">
        <f>'Moving Avg'!G1061</f>
        <v>8.9574480000000012</v>
      </c>
      <c r="I1061" s="2">
        <f>'Moving Avg'!H1061</f>
        <v>9.0491170000000061</v>
      </c>
      <c r="J1061" s="5" t="str">
        <f>OBV!F1061</f>
        <v>BULLISH</v>
      </c>
      <c r="K1061" s="5" t="str">
        <f>OBV!G1061</f>
        <v>WEAK</v>
      </c>
      <c r="L1061" s="5" t="str">
        <f>OBV!H1061</f>
        <v>CONFIRMED BULLISH</v>
      </c>
    </row>
    <row r="1062" spans="1:12" ht="13.5" x14ac:dyDescent="0.25">
      <c r="A1062" s="3">
        <f>RSI!A1062</f>
        <v>43857</v>
      </c>
      <c r="B1062" s="2">
        <f>RSI!B1062</f>
        <v>9.98</v>
      </c>
      <c r="C1062" s="2">
        <f>RSI!I1062</f>
        <v>67.052333284911839</v>
      </c>
      <c r="D1062" s="2">
        <f>MACD!E1062</f>
        <v>-0.50490719389105543</v>
      </c>
      <c r="E1062" s="2">
        <f>MACD!F1062</f>
        <v>-0.18103639084364137</v>
      </c>
      <c r="F1062" s="2">
        <f>'Moving Avg'!D1062</f>
        <v>9.9081399999999995</v>
      </c>
      <c r="G1062" s="2">
        <f>'Moving Avg'!F1062</f>
        <v>9.2329949999999972</v>
      </c>
      <c r="H1062" s="2">
        <f>'Moving Avg'!G1062</f>
        <v>8.9823979999999999</v>
      </c>
      <c r="I1062" s="2">
        <f>'Moving Avg'!H1062</f>
        <v>9.0531090000000081</v>
      </c>
      <c r="J1062" s="5" t="str">
        <f>OBV!F1062</f>
        <v>BULLISH</v>
      </c>
      <c r="K1062" s="5" t="str">
        <f>OBV!G1062</f>
        <v>WEAK</v>
      </c>
      <c r="L1062" s="5" t="str">
        <f>OBV!H1062</f>
        <v>CONFIRMED BULLISH</v>
      </c>
    </row>
    <row r="1063" spans="1:12" ht="13.5" x14ac:dyDescent="0.25">
      <c r="A1063" s="3">
        <f>RSI!A1063</f>
        <v>43858</v>
      </c>
      <c r="B1063" s="2">
        <f>RSI!B1063</f>
        <v>9.98</v>
      </c>
      <c r="C1063" s="2">
        <f>RSI!I1063</f>
        <v>67.052333284911839</v>
      </c>
      <c r="D1063" s="2">
        <f>MACD!E1063</f>
        <v>-0.5268033288717362</v>
      </c>
      <c r="E1063" s="2">
        <f>MACD!F1063</f>
        <v>-0.25018977844926038</v>
      </c>
      <c r="F1063" s="2">
        <f>'Moving Avg'!D1063</f>
        <v>9.9779999999999998</v>
      </c>
      <c r="G1063" s="2">
        <f>'Moving Avg'!F1063</f>
        <v>9.280899999999999</v>
      </c>
      <c r="H1063" s="2">
        <f>'Moving Avg'!G1063</f>
        <v>9.0087460000000004</v>
      </c>
      <c r="I1063" s="2">
        <f>'Moving Avg'!H1063</f>
        <v>9.0558535000000067</v>
      </c>
      <c r="J1063" s="5" t="str">
        <f>OBV!F1063</f>
        <v>BULLISH</v>
      </c>
      <c r="K1063" s="5" t="str">
        <f>OBV!G1063</f>
        <v>WEAK</v>
      </c>
      <c r="L1063" s="5" t="str">
        <f>OBV!H1063</f>
        <v>CONFIRMED BULLISH</v>
      </c>
    </row>
    <row r="1064" spans="1:12" ht="13.5" x14ac:dyDescent="0.25">
      <c r="A1064" s="3">
        <f>RSI!A1064</f>
        <v>43859</v>
      </c>
      <c r="B1064" s="2">
        <f>RSI!B1064</f>
        <v>9.98</v>
      </c>
      <c r="C1064" s="2">
        <f>RSI!I1064</f>
        <v>67.052333284911839</v>
      </c>
      <c r="D1064" s="2">
        <f>MACD!E1064</f>
        <v>-0.47715895224552796</v>
      </c>
      <c r="E1064" s="2">
        <f>MACD!F1064</f>
        <v>-0.2955836132085139</v>
      </c>
      <c r="F1064" s="2">
        <f>'Moving Avg'!D1064</f>
        <v>9.98</v>
      </c>
      <c r="G1064" s="2">
        <f>'Moving Avg'!F1064</f>
        <v>9.3193249999999974</v>
      </c>
      <c r="H1064" s="2">
        <f>'Moving Avg'!G1064</f>
        <v>9.0336959999999991</v>
      </c>
      <c r="I1064" s="2">
        <f>'Moving Avg'!H1064</f>
        <v>9.0593965000000072</v>
      </c>
      <c r="J1064" s="5" t="str">
        <f>OBV!F1064</f>
        <v>BULLISH</v>
      </c>
      <c r="K1064" s="5" t="str">
        <f>OBV!G1064</f>
        <v>NEUTRAL</v>
      </c>
      <c r="L1064" s="5" t="str">
        <f>OBV!H1064</f>
        <v>CONFIRMED BULLISH</v>
      </c>
    </row>
    <row r="1065" spans="1:12" ht="13.5" x14ac:dyDescent="0.25">
      <c r="A1065" s="3">
        <f>RSI!A1065</f>
        <v>43860</v>
      </c>
      <c r="B1065" s="2">
        <f>RSI!B1065</f>
        <v>9.98</v>
      </c>
      <c r="C1065" s="2">
        <f>RSI!I1065</f>
        <v>67.052333284911839</v>
      </c>
      <c r="D1065" s="2">
        <f>MACD!E1065</f>
        <v>-0.43425342694299474</v>
      </c>
      <c r="E1065" s="2">
        <f>MACD!F1065</f>
        <v>-0.32331757595541011</v>
      </c>
      <c r="F1065" s="2">
        <f>'Moving Avg'!D1065</f>
        <v>9.98</v>
      </c>
      <c r="G1065" s="2">
        <f>'Moving Avg'!F1065</f>
        <v>9.3577499999999976</v>
      </c>
      <c r="H1065" s="2">
        <f>'Moving Avg'!G1065</f>
        <v>9.0586460000000013</v>
      </c>
      <c r="I1065" s="2">
        <f>'Moving Avg'!H1065</f>
        <v>9.0629395000000077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</row>
    <row r="1066" spans="1:12" ht="13.5" x14ac:dyDescent="0.25">
      <c r="A1066" s="3">
        <f>RSI!A1066</f>
        <v>43861</v>
      </c>
      <c r="B1066" s="2">
        <f>RSI!B1066</f>
        <v>9.98</v>
      </c>
      <c r="C1066" s="2">
        <f>RSI!I1066</f>
        <v>67.052333284911839</v>
      </c>
      <c r="D1066" s="2">
        <f>MACD!E1066</f>
        <v>-0.40905276265248425</v>
      </c>
      <c r="E1066" s="2">
        <f>MACD!F1066</f>
        <v>-0.34046461329482497</v>
      </c>
      <c r="F1066" s="2">
        <f>'Moving Avg'!D1066</f>
        <v>9.98</v>
      </c>
      <c r="G1066" s="2">
        <f>'Moving Avg'!F1066</f>
        <v>9.4041549999999976</v>
      </c>
      <c r="H1066" s="2">
        <f>'Moving Avg'!G1066</f>
        <v>9.0885859999999994</v>
      </c>
      <c r="I1066" s="2">
        <f>'Moving Avg'!H1066</f>
        <v>9.0674305000000075</v>
      </c>
      <c r="J1066" s="5" t="str">
        <f>OBV!F1066</f>
        <v>NEUTRAL</v>
      </c>
      <c r="K1066" s="5" t="str">
        <f>OBV!G1066</f>
        <v>NEUTRAL</v>
      </c>
      <c r="L1066" s="5" t="str">
        <f>OBV!H1066</f>
        <v>NEUTRAL</v>
      </c>
    </row>
    <row r="1067" spans="1:12" ht="13.5" x14ac:dyDescent="0.25">
      <c r="A1067" s="3">
        <f>RSI!A1067</f>
        <v>43864</v>
      </c>
      <c r="B1067" s="2">
        <f>RSI!B1067</f>
        <v>9.98</v>
      </c>
      <c r="C1067" s="2">
        <f>RSI!I1067</f>
        <v>67.052333284911839</v>
      </c>
      <c r="D1067" s="2">
        <f>MACD!E1067</f>
        <v>-0.41393312239464919</v>
      </c>
      <c r="E1067" s="2">
        <f>MACD!F1067</f>
        <v>-0.35515831511478979</v>
      </c>
      <c r="F1067" s="2">
        <f>'Moving Avg'!D1067</f>
        <v>9.98</v>
      </c>
      <c r="G1067" s="2">
        <f>'Moving Avg'!F1067</f>
        <v>9.4525599999999965</v>
      </c>
      <c r="H1067" s="2">
        <f>'Moving Avg'!G1067</f>
        <v>9.118526000000001</v>
      </c>
      <c r="I1067" s="2">
        <f>'Moving Avg'!H1067</f>
        <v>9.0718215000000075</v>
      </c>
      <c r="J1067" s="5" t="str">
        <f>OBV!F1067</f>
        <v>NEUTRAL</v>
      </c>
      <c r="K1067" s="5" t="str">
        <f>OBV!G1067</f>
        <v>NEUTRAL</v>
      </c>
      <c r="L1067" s="5" t="str">
        <f>OBV!H1067</f>
        <v>NEUTRAL</v>
      </c>
    </row>
    <row r="1068" spans="1:12" ht="13.5" x14ac:dyDescent="0.25">
      <c r="A1068" s="3">
        <f>RSI!A1068</f>
        <v>43865</v>
      </c>
      <c r="B1068" s="2">
        <f>RSI!B1068</f>
        <v>9.98</v>
      </c>
      <c r="C1068" s="2">
        <f>RSI!I1068</f>
        <v>67.052333284911839</v>
      </c>
      <c r="D1068" s="2">
        <f>MACD!E1068</f>
        <v>-0.36726237151008156</v>
      </c>
      <c r="E1068" s="2">
        <f>MACD!F1068</f>
        <v>-0.35757912639384815</v>
      </c>
      <c r="F1068" s="2">
        <f>'Moving Avg'!D1068</f>
        <v>9.98</v>
      </c>
      <c r="G1068" s="2">
        <f>'Moving Avg'!F1068</f>
        <v>9.5144349999999971</v>
      </c>
      <c r="H1068" s="2">
        <f>'Moving Avg'!G1068</f>
        <v>9.1484660000000009</v>
      </c>
      <c r="I1068" s="2">
        <f>'Moving Avg'!H1068</f>
        <v>9.0734680000000072</v>
      </c>
      <c r="J1068" s="5" t="str">
        <f>OBV!F1068</f>
        <v>NEUTRAL</v>
      </c>
      <c r="K1068" s="5" t="str">
        <f>OBV!G1068</f>
        <v>NEUTRAL</v>
      </c>
      <c r="L1068" s="5" t="str">
        <f>OBV!H1068</f>
        <v>NEUTRAL</v>
      </c>
    </row>
    <row r="1069" spans="1:12" ht="13.5" x14ac:dyDescent="0.25">
      <c r="A1069" s="3">
        <f>RSI!A1069</f>
        <v>43866</v>
      </c>
      <c r="B1069" s="2">
        <f>RSI!B1069</f>
        <v>9.98</v>
      </c>
      <c r="C1069" s="2">
        <f>RSI!I1069</f>
        <v>67.052333284911839</v>
      </c>
      <c r="D1069" s="2">
        <f>MACD!E1069</f>
        <v>-0.27829226900496451</v>
      </c>
      <c r="E1069" s="2">
        <f>MACD!F1069</f>
        <v>-0.34172175491607149</v>
      </c>
      <c r="F1069" s="2">
        <f>'Moving Avg'!D1069</f>
        <v>9.98</v>
      </c>
      <c r="G1069" s="2">
        <f>'Moving Avg'!F1069</f>
        <v>9.5743149999999968</v>
      </c>
      <c r="H1069" s="2">
        <f>'Moving Avg'!G1069</f>
        <v>9.1784060000000025</v>
      </c>
      <c r="I1069" s="2">
        <f>'Moving Avg'!H1069</f>
        <v>9.0722205000000073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</row>
    <row r="1070" spans="1:12" ht="13.5" x14ac:dyDescent="0.25">
      <c r="A1070" s="3">
        <f>RSI!A1070</f>
        <v>43867</v>
      </c>
      <c r="B1070" s="2">
        <f>RSI!B1070</f>
        <v>9.98</v>
      </c>
      <c r="C1070" s="2">
        <f>RSI!I1070</f>
        <v>67.052333284911839</v>
      </c>
      <c r="D1070" s="2">
        <f>MACD!E1070</f>
        <v>-0.20399042494534214</v>
      </c>
      <c r="E1070" s="2">
        <f>MACD!F1070</f>
        <v>-0.31417548892192565</v>
      </c>
      <c r="F1070" s="2">
        <f>'Moving Avg'!D1070</f>
        <v>9.98</v>
      </c>
      <c r="G1070" s="2">
        <f>'Moving Avg'!F1070</f>
        <v>9.6471699999999974</v>
      </c>
      <c r="H1070" s="2">
        <f>'Moving Avg'!G1070</f>
        <v>9.2083460000000041</v>
      </c>
      <c r="I1070" s="2">
        <f>'Moving Avg'!H1070</f>
        <v>9.0699750000000066</v>
      </c>
      <c r="J1070" s="5" t="str">
        <f>OBV!F1070</f>
        <v>NEUTRAL</v>
      </c>
      <c r="K1070" s="5" t="str">
        <f>OBV!G1070</f>
        <v>NEUTRAL</v>
      </c>
      <c r="L1070" s="5" t="str">
        <f>OBV!H1070</f>
        <v>NEUTRAL</v>
      </c>
    </row>
    <row r="1071" spans="1:12" ht="13.5" x14ac:dyDescent="0.25">
      <c r="A1071" s="3">
        <f>RSI!A1071</f>
        <v>43868</v>
      </c>
      <c r="B1071" s="2">
        <f>RSI!B1071</f>
        <v>9.6806000000000001</v>
      </c>
      <c r="C1071" s="2">
        <f>RSI!I1071</f>
        <v>52.871162966620815</v>
      </c>
      <c r="D1071" s="2">
        <f>MACD!E1071</f>
        <v>-0.12127427447190087</v>
      </c>
      <c r="E1071" s="2">
        <f>MACD!F1071</f>
        <v>-0.2755952460319207</v>
      </c>
      <c r="F1071" s="2">
        <f>'Moving Avg'!D1071</f>
        <v>9.9201200000000007</v>
      </c>
      <c r="G1071" s="2">
        <f>'Moving Avg'!F1071</f>
        <v>9.7170299999999976</v>
      </c>
      <c r="H1071" s="2">
        <f>'Moving Avg'!G1071</f>
        <v>9.2342940000000038</v>
      </c>
      <c r="I1071" s="2">
        <f>'Moving Avg'!H1071</f>
        <v>9.066232500000007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</row>
    <row r="1072" spans="1:12" ht="13.5" x14ac:dyDescent="0.25">
      <c r="A1072" s="3">
        <f>RSI!A1072</f>
        <v>43871</v>
      </c>
      <c r="B1072" s="2">
        <f>RSI!B1072</f>
        <v>9.98</v>
      </c>
      <c r="C1072" s="2">
        <f>RSI!I1072</f>
        <v>61.614054717608489</v>
      </c>
      <c r="D1072" s="2">
        <f>MACD!E1072</f>
        <v>-7.3851942625509537E-2</v>
      </c>
      <c r="E1072" s="2">
        <f>MACD!F1072</f>
        <v>-0.23524658535063847</v>
      </c>
      <c r="F1072" s="2">
        <f>'Moving Avg'!D1072</f>
        <v>9.9201200000000007</v>
      </c>
      <c r="G1072" s="2">
        <f>'Moving Avg'!F1072</f>
        <v>9.7833949999999987</v>
      </c>
      <c r="H1072" s="2">
        <f>'Moving Avg'!G1072</f>
        <v>9.2662300000000055</v>
      </c>
      <c r="I1072" s="2">
        <f>'Moving Avg'!H1072</f>
        <v>9.0639870000000062</v>
      </c>
      <c r="J1072" s="5" t="str">
        <f>OBV!F1072</f>
        <v>BEARISH</v>
      </c>
      <c r="K1072" s="5" t="str">
        <f>OBV!G1072</f>
        <v>NEUTRAL</v>
      </c>
      <c r="L1072" s="5" t="str">
        <f>OBV!H1072</f>
        <v>NEUTRAL</v>
      </c>
    </row>
    <row r="1073" spans="1:12" ht="13.5" x14ac:dyDescent="0.25">
      <c r="A1073" s="3">
        <f>RSI!A1073</f>
        <v>43872</v>
      </c>
      <c r="B1073" s="2">
        <f>RSI!B1073</f>
        <v>9.98</v>
      </c>
      <c r="C1073" s="2">
        <f>RSI!I1073</f>
        <v>61.614054717608497</v>
      </c>
      <c r="D1073" s="2">
        <f>MACD!E1073</f>
        <v>-3.5856076448132157E-2</v>
      </c>
      <c r="E1073" s="2">
        <f>MACD!F1073</f>
        <v>-0.19536848357013722</v>
      </c>
      <c r="F1073" s="2">
        <f>'Moving Avg'!D1073</f>
        <v>9.9201200000000007</v>
      </c>
      <c r="G1073" s="2">
        <f>'Moving Avg'!F1073</f>
        <v>9.8332949999999979</v>
      </c>
      <c r="H1073" s="2">
        <f>'Moving Avg'!G1073</f>
        <v>9.2963700000000067</v>
      </c>
      <c r="I1073" s="2">
        <f>'Moving Avg'!H1073</f>
        <v>9.0622905000000067</v>
      </c>
      <c r="J1073" s="5" t="str">
        <f>OBV!F1073</f>
        <v>BEARISH</v>
      </c>
      <c r="K1073" s="5" t="str">
        <f>OBV!G1073</f>
        <v>NEUTRAL</v>
      </c>
      <c r="L1073" s="5" t="str">
        <f>OBV!H1073</f>
        <v>NEUTRAL</v>
      </c>
    </row>
    <row r="1074" spans="1:12" ht="13.5" x14ac:dyDescent="0.25">
      <c r="A1074" s="3">
        <f>RSI!A1074</f>
        <v>43873</v>
      </c>
      <c r="B1074" s="2">
        <f>RSI!B1074</f>
        <v>9.98</v>
      </c>
      <c r="C1074" s="2">
        <f>RSI!I1074</f>
        <v>61.614054717608497</v>
      </c>
      <c r="D1074" s="2">
        <f>MACD!E1074</f>
        <v>-5.6786191701512223E-3</v>
      </c>
      <c r="E1074" s="2">
        <f>MACD!F1074</f>
        <v>-0.15743051069014002</v>
      </c>
      <c r="F1074" s="2">
        <f>'Moving Avg'!D1074</f>
        <v>9.9201200000000007</v>
      </c>
      <c r="G1074" s="2">
        <f>'Moving Avg'!F1074</f>
        <v>9.8597399999999986</v>
      </c>
      <c r="H1074" s="2">
        <f>'Moving Avg'!G1074</f>
        <v>9.3253120000000056</v>
      </c>
      <c r="I1074" s="2">
        <f>'Moving Avg'!H1074</f>
        <v>9.060644000000007</v>
      </c>
      <c r="J1074" s="5" t="str">
        <f>OBV!F1074</f>
        <v>BEARISH</v>
      </c>
      <c r="K1074" s="5" t="str">
        <f>OBV!G1074</f>
        <v>NEUTRAL</v>
      </c>
      <c r="L1074" s="5" t="str">
        <f>OBV!H1074</f>
        <v>NEUTRAL</v>
      </c>
    </row>
    <row r="1075" spans="1:12" ht="13.5" x14ac:dyDescent="0.25">
      <c r="A1075" s="3">
        <f>RSI!A1075</f>
        <v>43874</v>
      </c>
      <c r="B1075" s="2">
        <f>RSI!B1075</f>
        <v>9.98</v>
      </c>
      <c r="C1075" s="2">
        <f>RSI!I1075</f>
        <v>61.614054717608497</v>
      </c>
      <c r="D1075" s="2">
        <f>MACD!E1075</f>
        <v>1.802940142279752E-2</v>
      </c>
      <c r="E1075" s="2">
        <f>MACD!F1075</f>
        <v>-0.12233852826755252</v>
      </c>
      <c r="F1075" s="2">
        <f>'Moving Avg'!D1075</f>
        <v>9.9201200000000007</v>
      </c>
      <c r="G1075" s="2">
        <f>'Moving Avg'!F1075</f>
        <v>9.8846899999999973</v>
      </c>
      <c r="H1075" s="2">
        <f>'Moving Avg'!G1075</f>
        <v>9.3542540000000063</v>
      </c>
      <c r="I1075" s="2">
        <f>'Moving Avg'!H1075</f>
        <v>9.0589975000000056</v>
      </c>
      <c r="J1075" s="5" t="str">
        <f>OBV!F1075</f>
        <v>BEARISH</v>
      </c>
      <c r="K1075" s="5" t="str">
        <f>OBV!G1075</f>
        <v>NEUTRAL</v>
      </c>
      <c r="L1075" s="5" t="str">
        <f>OBV!H1075</f>
        <v>NEUTRAL</v>
      </c>
    </row>
    <row r="1076" spans="1:12" ht="13.5" x14ac:dyDescent="0.25">
      <c r="A1076" s="3">
        <f>RSI!A1076</f>
        <v>43875</v>
      </c>
      <c r="B1076" s="2">
        <f>RSI!B1076</f>
        <v>9.98</v>
      </c>
      <c r="C1076" s="2">
        <f>RSI!I1076</f>
        <v>61.614054717608497</v>
      </c>
      <c r="D1076" s="2">
        <f>MACD!E1076</f>
        <v>3.6398598167441065E-2</v>
      </c>
      <c r="E1076" s="2">
        <f>MACD!F1076</f>
        <v>-9.0591102980553811E-2</v>
      </c>
      <c r="F1076" s="2">
        <f>'Moving Avg'!D1076</f>
        <v>9.98</v>
      </c>
      <c r="G1076" s="2">
        <f>'Moving Avg'!F1076</f>
        <v>9.9121349999999975</v>
      </c>
      <c r="H1076" s="2">
        <f>'Moving Avg'!G1076</f>
        <v>9.3861900000000063</v>
      </c>
      <c r="I1076" s="2">
        <f>'Moving Avg'!H1076</f>
        <v>9.0575505000000049</v>
      </c>
      <c r="J1076" s="5" t="str">
        <f>OBV!F1076</f>
        <v>BULLISH</v>
      </c>
      <c r="K1076" s="5" t="str">
        <f>OBV!G1076</f>
        <v>NEUTRAL</v>
      </c>
      <c r="L1076" s="5" t="str">
        <f>OBV!H1076</f>
        <v>CONFIRMED BULLISH</v>
      </c>
    </row>
    <row r="1077" spans="1:12" ht="13.5" x14ac:dyDescent="0.25">
      <c r="A1077" s="3">
        <f>RSI!A1077</f>
        <v>43878</v>
      </c>
      <c r="B1077" s="2">
        <f>RSI!B1077</f>
        <v>9.98</v>
      </c>
      <c r="C1077" s="2">
        <f>RSI!I1077</f>
        <v>61.614054717608489</v>
      </c>
      <c r="D1077" s="2">
        <f>MACD!E1077</f>
        <v>5.0375620139256228E-2</v>
      </c>
      <c r="E1077" s="2">
        <f>MACD!F1077</f>
        <v>-6.2397758356591802E-2</v>
      </c>
      <c r="F1077" s="2">
        <f>'Moving Avg'!D1077</f>
        <v>9.98</v>
      </c>
      <c r="G1077" s="2">
        <f>'Moving Avg'!F1077</f>
        <v>9.9470649999999985</v>
      </c>
      <c r="H1077" s="2">
        <f>'Moving Avg'!G1077</f>
        <v>9.4211200000000073</v>
      </c>
      <c r="I1077" s="2">
        <f>'Moving Avg'!H1077</f>
        <v>9.056153500000006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</row>
    <row r="1078" spans="1:12" ht="13.5" x14ac:dyDescent="0.25">
      <c r="A1078" s="3">
        <f>RSI!A1078</f>
        <v>43879</v>
      </c>
      <c r="B1078" s="2">
        <f>RSI!B1078</f>
        <v>9.6806000000000001</v>
      </c>
      <c r="C1078" s="2">
        <f>RSI!I1078</f>
        <v>47.785603212703222</v>
      </c>
      <c r="D1078" s="2">
        <f>MACD!E1078</f>
        <v>8.2929975015874291E-2</v>
      </c>
      <c r="E1078" s="2">
        <f>MACD!F1078</f>
        <v>-3.3332211682098586E-2</v>
      </c>
      <c r="F1078" s="2">
        <f>'Moving Avg'!D1078</f>
        <v>9.9201200000000007</v>
      </c>
      <c r="G1078" s="2">
        <f>'Moving Avg'!F1078</f>
        <v>9.9495599999999982</v>
      </c>
      <c r="H1078" s="2">
        <f>'Moving Avg'!G1078</f>
        <v>9.4440740000000076</v>
      </c>
      <c r="I1078" s="2">
        <f>'Moving Avg'!H1078</f>
        <v>9.0547565000000052</v>
      </c>
      <c r="J1078" s="5" t="str">
        <f>OBV!F1078</f>
        <v>BEARISH</v>
      </c>
      <c r="K1078" s="5" t="str">
        <f>OBV!G1078</f>
        <v>NEUTRAL</v>
      </c>
      <c r="L1078" s="5" t="str">
        <f>OBV!H1078</f>
        <v>CONFIRMED BEARISH</v>
      </c>
    </row>
    <row r="1079" spans="1:12" ht="13.5" x14ac:dyDescent="0.25">
      <c r="A1079" s="3">
        <f>RSI!A1079</f>
        <v>43880</v>
      </c>
      <c r="B1079" s="2">
        <f>RSI!B1079</f>
        <v>9.3911999999999995</v>
      </c>
      <c r="C1079" s="2">
        <f>RSI!I1079</f>
        <v>38.735824165388756</v>
      </c>
      <c r="D1079" s="2">
        <f>MACD!E1079</f>
        <v>0.13233945561703031</v>
      </c>
      <c r="E1079" s="2">
        <f>MACD!F1079</f>
        <v>-1.9787822227280635E-4</v>
      </c>
      <c r="F1079" s="2">
        <f>'Moving Avg'!D1079</f>
        <v>9.8023600000000002</v>
      </c>
      <c r="G1079" s="2">
        <f>'Moving Avg'!F1079</f>
        <v>9.9206199999999978</v>
      </c>
      <c r="H1079" s="2">
        <f>'Moving Avg'!G1079</f>
        <v>9.4534560000000081</v>
      </c>
      <c r="I1079" s="2">
        <f>'Moving Avg'!H1079</f>
        <v>9.0518625000000057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</row>
    <row r="1080" spans="1:12" ht="13.5" x14ac:dyDescent="0.25">
      <c r="A1080" s="3">
        <f>RSI!A1080</f>
        <v>43881</v>
      </c>
      <c r="B1080" s="2">
        <f>RSI!B1080</f>
        <v>9.6806000000000001</v>
      </c>
      <c r="C1080" s="2">
        <f>RSI!I1080</f>
        <v>49.114057078900132</v>
      </c>
      <c r="D1080" s="2">
        <f>MACD!E1080</f>
        <v>0.154815379670735</v>
      </c>
      <c r="E1080" s="2">
        <f>MACD!F1080</f>
        <v>3.0804773356328759E-2</v>
      </c>
      <c r="F1080" s="2">
        <f>'Moving Avg'!D1080</f>
        <v>9.7424799999999987</v>
      </c>
      <c r="G1080" s="2">
        <f>'Moving Avg'!F1080</f>
        <v>9.9056499999999978</v>
      </c>
      <c r="H1080" s="2">
        <f>'Moving Avg'!G1080</f>
        <v>9.4674280000000071</v>
      </c>
      <c r="I1080" s="2">
        <f>'Moving Avg'!H1080</f>
        <v>9.0526110000000042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</row>
    <row r="1081" spans="1:12" ht="13.5" x14ac:dyDescent="0.25">
      <c r="A1081" s="3">
        <f>RSI!A1081</f>
        <v>43882</v>
      </c>
      <c r="B1081" s="2">
        <f>RSI!B1081</f>
        <v>9.6806000000000001</v>
      </c>
      <c r="C1081" s="2">
        <f>RSI!I1081</f>
        <v>49.114057078900132</v>
      </c>
      <c r="D1081" s="2">
        <f>MACD!E1081</f>
        <v>0.1280108713974748</v>
      </c>
      <c r="E1081" s="2">
        <f>MACD!F1081</f>
        <v>5.0245992964557964E-2</v>
      </c>
      <c r="F1081" s="2">
        <f>'Moving Avg'!D1081</f>
        <v>9.682599999999999</v>
      </c>
      <c r="G1081" s="2">
        <f>'Moving Avg'!F1081</f>
        <v>9.8906799999999997</v>
      </c>
      <c r="H1081" s="2">
        <f>'Moving Avg'!G1081</f>
        <v>9.4716200000000086</v>
      </c>
      <c r="I1081" s="2">
        <f>'Moving Avg'!H1081</f>
        <v>9.0533595000000044</v>
      </c>
      <c r="J1081" s="5" t="str">
        <f>OBV!F1081</f>
        <v>BEARISH</v>
      </c>
      <c r="K1081" s="5" t="str">
        <f>OBV!G1081</f>
        <v>NEUTRAL</v>
      </c>
      <c r="L1081" s="5" t="str">
        <f>OBV!H1081</f>
        <v>CONFIRMED BEARISH</v>
      </c>
    </row>
    <row r="1082" spans="1:12" ht="13.5" x14ac:dyDescent="0.25">
      <c r="A1082" s="3">
        <f>RSI!A1082</f>
        <v>43885</v>
      </c>
      <c r="B1082" s="2">
        <f>RSI!B1082</f>
        <v>9.6806000000000001</v>
      </c>
      <c r="C1082" s="2">
        <f>RSI!I1082</f>
        <v>49.114057078900132</v>
      </c>
      <c r="D1082" s="2">
        <f>MACD!E1082</f>
        <v>0.15161291338967864</v>
      </c>
      <c r="E1082" s="2">
        <f>MACD!F1082</f>
        <v>7.051937704958211E-2</v>
      </c>
      <c r="F1082" s="2">
        <f>'Moving Avg'!D1082</f>
        <v>9.6227199999999993</v>
      </c>
      <c r="G1082" s="2">
        <f>'Moving Avg'!F1082</f>
        <v>9.8757099999999998</v>
      </c>
      <c r="H1082" s="2">
        <f>'Moving Avg'!G1082</f>
        <v>9.4776080000000089</v>
      </c>
      <c r="I1082" s="2">
        <f>'Moving Avg'!H1082</f>
        <v>9.0541080000000029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</row>
    <row r="1083" spans="1:12" ht="13.5" x14ac:dyDescent="0.25">
      <c r="A1083" s="3">
        <f>RSI!A1083</f>
        <v>43886</v>
      </c>
      <c r="B1083" s="2">
        <f>RSI!B1083</f>
        <v>9.6806000000000001</v>
      </c>
      <c r="C1083" s="2">
        <f>RSI!I1083</f>
        <v>49.114057078900132</v>
      </c>
      <c r="D1083" s="2">
        <f>MACD!E1083</f>
        <v>0.17178872505434306</v>
      </c>
      <c r="E1083" s="2">
        <f>MACD!F1083</f>
        <v>9.0773246650534295E-2</v>
      </c>
      <c r="F1083" s="2">
        <f>'Moving Avg'!D1083</f>
        <v>9.6227199999999993</v>
      </c>
      <c r="G1083" s="2">
        <f>'Moving Avg'!F1083</f>
        <v>9.8607399999999998</v>
      </c>
      <c r="H1083" s="2">
        <f>'Moving Avg'!G1083</f>
        <v>9.4841940000000076</v>
      </c>
      <c r="I1083" s="2">
        <f>'Moving Avg'!H1083</f>
        <v>9.0562535000000022</v>
      </c>
      <c r="J1083" s="5" t="str">
        <f>OBV!F1083</f>
        <v>BULLISH</v>
      </c>
      <c r="K1083" s="5" t="str">
        <f>OBV!G1083</f>
        <v>NEUTRAL</v>
      </c>
      <c r="L1083" s="5" t="str">
        <f>OBV!H1083</f>
        <v>NEUTRAL</v>
      </c>
    </row>
    <row r="1084" spans="1:12" ht="13.5" x14ac:dyDescent="0.25">
      <c r="A1084" s="3">
        <f>RSI!A1084</f>
        <v>43887</v>
      </c>
      <c r="B1084" s="2">
        <f>RSI!B1084</f>
        <v>9.6806000000000001</v>
      </c>
      <c r="C1084" s="2">
        <f>RSI!I1084</f>
        <v>49.114057078900132</v>
      </c>
      <c r="D1084" s="2">
        <f>MACD!E1084</f>
        <v>0.18905024444911689</v>
      </c>
      <c r="E1084" s="2">
        <f>MACD!F1084</f>
        <v>0.11042864621025082</v>
      </c>
      <c r="F1084" s="2">
        <f>'Moving Avg'!D1084</f>
        <v>9.6806000000000001</v>
      </c>
      <c r="G1084" s="2">
        <f>'Moving Avg'!F1084</f>
        <v>9.8457699999999999</v>
      </c>
      <c r="H1084" s="2">
        <f>'Moving Avg'!G1084</f>
        <v>9.4909800000000093</v>
      </c>
      <c r="I1084" s="2">
        <f>'Moving Avg'!H1084</f>
        <v>9.0570520000000005</v>
      </c>
      <c r="J1084" s="5" t="str">
        <f>OBV!F1084</f>
        <v>BULLISH</v>
      </c>
      <c r="K1084" s="5" t="str">
        <f>OBV!G1084</f>
        <v>NEUTRAL</v>
      </c>
      <c r="L1084" s="5" t="str">
        <f>OBV!H1084</f>
        <v>CONFIRMED BULLISH</v>
      </c>
    </row>
    <row r="1085" spans="1:12" ht="13.5" x14ac:dyDescent="0.25">
      <c r="A1085" s="3">
        <f>RSI!A1085</f>
        <v>43888</v>
      </c>
      <c r="B1085" s="2">
        <f>RSI!B1085</f>
        <v>9.6806000000000001</v>
      </c>
      <c r="C1085" s="2">
        <f>RSI!I1085</f>
        <v>49.114057078900132</v>
      </c>
      <c r="D1085" s="2">
        <f>MACD!E1085</f>
        <v>0.20383177395272511</v>
      </c>
      <c r="E1085" s="2">
        <f>MACD!F1085</f>
        <v>0.1291092717587457</v>
      </c>
      <c r="F1085" s="2">
        <f>'Moving Avg'!D1085</f>
        <v>9.6806000000000001</v>
      </c>
      <c r="G1085" s="2">
        <f>'Moving Avg'!F1085</f>
        <v>9.8308</v>
      </c>
      <c r="H1085" s="2">
        <f>'Moving Avg'!G1085</f>
        <v>9.4977660000000075</v>
      </c>
      <c r="I1085" s="2">
        <f>'Moving Avg'!H1085</f>
        <v>9.0590479999999989</v>
      </c>
      <c r="J1085" s="5" t="str">
        <f>OBV!F1085</f>
        <v>NEUTRAL</v>
      </c>
      <c r="K1085" s="5" t="str">
        <f>OBV!G1085</f>
        <v>NEUTRAL</v>
      </c>
      <c r="L1085" s="5" t="str">
        <f>OBV!H1085</f>
        <v>NEUTRAL</v>
      </c>
    </row>
    <row r="1086" spans="1:12" ht="13.5" x14ac:dyDescent="0.25">
      <c r="A1086" s="3">
        <f>RSI!A1086</f>
        <v>43889</v>
      </c>
      <c r="B1086" s="2">
        <f>RSI!B1086</f>
        <v>9.4011999999999993</v>
      </c>
      <c r="C1086" s="2">
        <f>RSI!I1086</f>
        <v>39.130813462940949</v>
      </c>
      <c r="D1086" s="2">
        <f>MACD!E1086</f>
        <v>0.23719813725096195</v>
      </c>
      <c r="E1086" s="2">
        <f>MACD!F1086</f>
        <v>0.15072704485718896</v>
      </c>
      <c r="F1086" s="2">
        <f>'Moving Avg'!D1086</f>
        <v>9.6247199999999999</v>
      </c>
      <c r="G1086" s="2">
        <f>'Moving Avg'!F1086</f>
        <v>9.8018600000000013</v>
      </c>
      <c r="H1086" s="2">
        <f>'Moving Avg'!G1086</f>
        <v>9.5047520000000087</v>
      </c>
      <c r="I1086" s="2">
        <f>'Moving Avg'!H1086</f>
        <v>9.059647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</row>
    <row r="1087" spans="1:12" ht="13.5" x14ac:dyDescent="0.25">
      <c r="A1087" s="3">
        <f>RSI!A1087</f>
        <v>43892</v>
      </c>
      <c r="B1087" s="2">
        <f>RSI!B1087</f>
        <v>9.4011999999999993</v>
      </c>
      <c r="C1087" s="2">
        <f>RSI!I1087</f>
        <v>39.130813462940949</v>
      </c>
      <c r="D1087" s="2">
        <f>MACD!E1087</f>
        <v>0.26723277359857178</v>
      </c>
      <c r="E1087" s="2">
        <f>MACD!F1087</f>
        <v>0.17402819060546554</v>
      </c>
      <c r="F1087" s="2">
        <f>'Moving Avg'!D1087</f>
        <v>9.5688399999999998</v>
      </c>
      <c r="G1087" s="2">
        <f>'Moving Avg'!F1087</f>
        <v>9.7729199999999992</v>
      </c>
      <c r="H1087" s="2">
        <f>'Moving Avg'!G1087</f>
        <v>9.5117380000000082</v>
      </c>
      <c r="I1087" s="2">
        <f>'Moving Avg'!H1087</f>
        <v>9.0602459999999994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</row>
    <row r="1088" spans="1:12" ht="13.5" x14ac:dyDescent="0.25">
      <c r="A1088" s="3">
        <f>RSI!A1088</f>
        <v>43893</v>
      </c>
      <c r="B1088" s="2">
        <f>RSI!B1088</f>
        <v>9.3712</v>
      </c>
      <c r="C1088" s="2">
        <f>RSI!I1088</f>
        <v>38.164778544317436</v>
      </c>
      <c r="D1088" s="2">
        <f>MACD!E1088</f>
        <v>0.25047549126580293</v>
      </c>
      <c r="E1088" s="2">
        <f>MACD!F1088</f>
        <v>0.18931765073753301</v>
      </c>
      <c r="F1088" s="2">
        <f>'Moving Avg'!D1088</f>
        <v>9.5069600000000012</v>
      </c>
      <c r="G1088" s="2">
        <f>'Moving Avg'!F1088</f>
        <v>9.7424799999999987</v>
      </c>
      <c r="H1088" s="2">
        <f>'Moving Avg'!G1088</f>
        <v>9.513534000000007</v>
      </c>
      <c r="I1088" s="2">
        <f>'Moving Avg'!H1088</f>
        <v>9.0606950000000008</v>
      </c>
      <c r="J1088" s="5" t="str">
        <f>OBV!F1088</f>
        <v>BEARISH</v>
      </c>
      <c r="K1088" s="5" t="str">
        <f>OBV!G1088</f>
        <v>NEUTRAL</v>
      </c>
      <c r="L1088" s="5" t="str">
        <f>OBV!H1088</f>
        <v>CONFIRMED BEARISH</v>
      </c>
    </row>
    <row r="1089" spans="1:12" ht="13.5" x14ac:dyDescent="0.25">
      <c r="A1089" s="3">
        <f>RSI!A1089</f>
        <v>43894</v>
      </c>
      <c r="B1089" s="2">
        <f>RSI!B1089</f>
        <v>9.3712</v>
      </c>
      <c r="C1089" s="2">
        <f>RSI!I1089</f>
        <v>38.164778544317436</v>
      </c>
      <c r="D1089" s="2">
        <f>MACD!E1089</f>
        <v>0.19349499381117496</v>
      </c>
      <c r="E1089" s="2">
        <f>MACD!F1089</f>
        <v>0.19015311935226142</v>
      </c>
      <c r="F1089" s="2">
        <f>'Moving Avg'!D1089</f>
        <v>9.4450800000000008</v>
      </c>
      <c r="G1089" s="2">
        <f>'Moving Avg'!F1089</f>
        <v>9.7120399999999982</v>
      </c>
      <c r="H1089" s="2">
        <f>'Moving Avg'!G1089</f>
        <v>9.5207200000000061</v>
      </c>
      <c r="I1089" s="2">
        <f>'Moving Avg'!H1089</f>
        <v>9.0611439999999988</v>
      </c>
      <c r="J1089" s="5" t="str">
        <f>OBV!F1089</f>
        <v>BEARISH</v>
      </c>
      <c r="K1089" s="5" t="str">
        <f>OBV!G1089</f>
        <v>NEUTRAL</v>
      </c>
      <c r="L1089" s="5" t="str">
        <f>OBV!H1089</f>
        <v>CONFIRMED BEARISH</v>
      </c>
    </row>
    <row r="1090" spans="1:12" ht="13.5" x14ac:dyDescent="0.25">
      <c r="A1090" s="3">
        <f>RSI!A1090</f>
        <v>43895</v>
      </c>
      <c r="B1090" s="2">
        <f>RSI!B1090</f>
        <v>9.3712</v>
      </c>
      <c r="C1090" s="2">
        <f>RSI!I1090</f>
        <v>38.164778544317436</v>
      </c>
      <c r="D1090" s="2">
        <f>MACD!E1090</f>
        <v>0.19139807992152313</v>
      </c>
      <c r="E1090" s="2">
        <f>MACD!F1090</f>
        <v>0.19040211146611377</v>
      </c>
      <c r="F1090" s="2">
        <f>'Moving Avg'!D1090</f>
        <v>9.3832000000000004</v>
      </c>
      <c r="G1090" s="2">
        <f>'Moving Avg'!F1090</f>
        <v>9.6815999999999978</v>
      </c>
      <c r="H1090" s="2">
        <f>'Moving Avg'!G1090</f>
        <v>9.5279060000000069</v>
      </c>
      <c r="I1090" s="2">
        <f>'Moving Avg'!H1090</f>
        <v>9.0615929999999985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</row>
    <row r="1091" spans="1:12" ht="13.5" x14ac:dyDescent="0.25">
      <c r="A1091" s="3">
        <f>RSI!A1091</f>
        <v>43896</v>
      </c>
      <c r="B1091" s="2">
        <f>RSI!B1091</f>
        <v>9.3712</v>
      </c>
      <c r="C1091" s="2">
        <f>RSI!I1091</f>
        <v>38.164778544317436</v>
      </c>
      <c r="D1091" s="2">
        <f>MACD!E1091</f>
        <v>0.19109994989491241</v>
      </c>
      <c r="E1091" s="2">
        <f>MACD!F1091</f>
        <v>0.19054167915187351</v>
      </c>
      <c r="F1091" s="2">
        <f>'Moving Avg'!D1091</f>
        <v>9.3772000000000002</v>
      </c>
      <c r="G1091" s="2">
        <f>'Moving Avg'!F1091</f>
        <v>9.6661299999999972</v>
      </c>
      <c r="H1091" s="2">
        <f>'Moving Avg'!G1091</f>
        <v>9.5342920000000042</v>
      </c>
      <c r="I1091" s="2">
        <f>'Moving Avg'!H1091</f>
        <v>9.0620419999999982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9.3712</v>
      </c>
      <c r="C1092" s="2">
        <f>RSI!I1092</f>
        <v>38.164778544317429</v>
      </c>
      <c r="D1092" s="2">
        <f>MACD!E1092</f>
        <v>0.19221452095788294</v>
      </c>
      <c r="E1092" s="2">
        <f>MACD!F1092</f>
        <v>0.19087624751307541</v>
      </c>
      <c r="F1092" s="2">
        <f>'Moving Avg'!D1092</f>
        <v>9.3712</v>
      </c>
      <c r="G1092" s="2">
        <f>'Moving Avg'!F1092</f>
        <v>9.635689999999995</v>
      </c>
      <c r="H1092" s="2">
        <f>'Moving Avg'!G1092</f>
        <v>9.537486000000003</v>
      </c>
      <c r="I1092" s="2">
        <f>'Moving Avg'!H1092</f>
        <v>9.0634889999999988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9.3712</v>
      </c>
      <c r="C1093" s="2">
        <f>RSI!I1093</f>
        <v>38.164778544317436</v>
      </c>
      <c r="D1093" s="2">
        <f>MACD!E1093</f>
        <v>0.19442320744929376</v>
      </c>
      <c r="E1093" s="2">
        <f>MACD!F1093</f>
        <v>0.19158563950031909</v>
      </c>
      <c r="F1093" s="2">
        <f>'Moving Avg'!D1093</f>
        <v>9.3712</v>
      </c>
      <c r="G1093" s="2">
        <f>'Moving Avg'!F1093</f>
        <v>9.6052499999999945</v>
      </c>
      <c r="H1093" s="2">
        <f>'Moving Avg'!G1093</f>
        <v>9.5444720000000043</v>
      </c>
      <c r="I1093" s="2">
        <f>'Moving Avg'!H1093</f>
        <v>9.0649359999999994</v>
      </c>
      <c r="J1093" s="5" t="str">
        <f>OBV!F1093</f>
        <v>NEUTRAL</v>
      </c>
      <c r="K1093" s="5" t="str">
        <f>OBV!G1093</f>
        <v>NEUTRAL</v>
      </c>
      <c r="L1093" s="5" t="str">
        <f>OBV!H1093</f>
        <v>NEUTRAL</v>
      </c>
    </row>
    <row r="1094" spans="1:12" ht="13.5" x14ac:dyDescent="0.25">
      <c r="A1094" s="3">
        <f>RSI!A1094</f>
        <v>43901</v>
      </c>
      <c r="B1094" s="2">
        <f>RSI!B1094</f>
        <v>9.3712</v>
      </c>
      <c r="C1094" s="2">
        <f>RSI!I1094</f>
        <v>38.164778544317436</v>
      </c>
      <c r="D1094" s="2">
        <f>MACD!E1094</f>
        <v>0.19746393666678941</v>
      </c>
      <c r="E1094" s="2">
        <f>MACD!F1094</f>
        <v>0.19276129893361316</v>
      </c>
      <c r="F1094" s="2">
        <f>'Moving Avg'!D1094</f>
        <v>9.3712</v>
      </c>
      <c r="G1094" s="2">
        <f>'Moving Avg'!F1094</f>
        <v>9.5748099999999958</v>
      </c>
      <c r="H1094" s="2">
        <f>'Moving Avg'!G1094</f>
        <v>9.5476660000000031</v>
      </c>
      <c r="I1094" s="2">
        <f>'Moving Avg'!H1094</f>
        <v>9.0650354999999987</v>
      </c>
      <c r="J1094" s="5" t="str">
        <f>OBV!F1094</f>
        <v>NEUTRAL</v>
      </c>
      <c r="K1094" s="5" t="str">
        <f>OBV!G1094</f>
        <v>NEUTRAL</v>
      </c>
      <c r="L1094" s="5" t="str">
        <f>OBV!H1094</f>
        <v>NEUTRAL</v>
      </c>
    </row>
    <row r="1095" spans="1:12" ht="13.5" x14ac:dyDescent="0.25">
      <c r="A1095" s="3">
        <f>RSI!A1095</f>
        <v>43902</v>
      </c>
      <c r="B1095" s="2">
        <f>RSI!B1095</f>
        <v>9.0917999999999992</v>
      </c>
      <c r="C1095" s="2">
        <f>RSI!I1095</f>
        <v>27.530889533874614</v>
      </c>
      <c r="D1095" s="2">
        <f>MACD!E1095</f>
        <v>0.22181819532247182</v>
      </c>
      <c r="E1095" s="2">
        <f>MACD!F1095</f>
        <v>0.19857267821138491</v>
      </c>
      <c r="F1095" s="2">
        <f>'Moving Avg'!D1095</f>
        <v>9.3153199999999998</v>
      </c>
      <c r="G1095" s="2">
        <f>'Moving Avg'!F1095</f>
        <v>9.5303999999999967</v>
      </c>
      <c r="H1095" s="2">
        <f>'Moving Avg'!G1095</f>
        <v>9.5452720000000024</v>
      </c>
      <c r="I1095" s="2">
        <f>'Moving Avg'!H1095</f>
        <v>9.0650354999999987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9.3612000000000002</v>
      </c>
      <c r="C1096" s="2">
        <f>RSI!I1096</f>
        <v>43.792963650879621</v>
      </c>
      <c r="D1096" s="2">
        <f>MACD!E1096</f>
        <v>0.18214112509176594</v>
      </c>
      <c r="E1096" s="2">
        <f>MACD!F1096</f>
        <v>0.19528636758746112</v>
      </c>
      <c r="F1096" s="2">
        <f>'Moving Avg'!D1096</f>
        <v>9.3133199999999992</v>
      </c>
      <c r="G1096" s="2">
        <f>'Moving Avg'!F1096</f>
        <v>9.4994599999999974</v>
      </c>
      <c r="H1096" s="2">
        <f>'Moving Avg'!G1096</f>
        <v>9.551458000000002</v>
      </c>
      <c r="I1096" s="2">
        <f>'Moving Avg'!H1096</f>
        <v>9.0663824999999978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9.3612000000000002</v>
      </c>
      <c r="C1097" s="2">
        <f>RSI!I1097</f>
        <v>43.792963650879614</v>
      </c>
      <c r="D1097" s="2">
        <f>MACD!E1097</f>
        <v>0.14943525952535275</v>
      </c>
      <c r="E1097" s="2">
        <f>MACD!F1097</f>
        <v>0.18611614597503945</v>
      </c>
      <c r="F1097" s="2">
        <f>'Moving Avg'!D1097</f>
        <v>9.3113200000000003</v>
      </c>
      <c r="G1097" s="2">
        <f>'Moving Avg'!F1097</f>
        <v>9.468519999999998</v>
      </c>
      <c r="H1097" s="2">
        <f>'Moving Avg'!G1097</f>
        <v>9.5584440000000015</v>
      </c>
      <c r="I1097" s="2">
        <f>'Moving Avg'!H1097</f>
        <v>9.0680289999999992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9.3712</v>
      </c>
      <c r="C1098" s="2">
        <f>RSI!I1098</f>
        <v>44.330750462541474</v>
      </c>
      <c r="D1098" s="2">
        <f>MACD!E1098</f>
        <v>0.11720775505565229</v>
      </c>
      <c r="E1098" s="2">
        <f>MACD!F1098</f>
        <v>0.17233446779116202</v>
      </c>
      <c r="F1098" s="2">
        <f>'Moving Avg'!D1098</f>
        <v>9.3113200000000003</v>
      </c>
      <c r="G1098" s="2">
        <f>'Moving Avg'!F1098</f>
        <v>9.4530499999999993</v>
      </c>
      <c r="H1098" s="2">
        <f>'Moving Avg'!G1098</f>
        <v>9.5710180000000022</v>
      </c>
      <c r="I1098" s="2">
        <f>'Moving Avg'!H1098</f>
        <v>9.0697254999999988</v>
      </c>
      <c r="J1098" s="5" t="str">
        <f>OBV!F1098</f>
        <v>BULLISH</v>
      </c>
      <c r="K1098" s="5" t="str">
        <f>OBV!G1098</f>
        <v>NEUTRAL</v>
      </c>
      <c r="L1098" s="5" t="str">
        <f>OBV!H1098</f>
        <v>NEUTRAL</v>
      </c>
    </row>
    <row r="1099" spans="1:12" ht="13.5" x14ac:dyDescent="0.25">
      <c r="A1099" s="3">
        <f>RSI!A1099</f>
        <v>43908</v>
      </c>
      <c r="B1099" s="2">
        <f>RSI!B1099</f>
        <v>9.6407000000000007</v>
      </c>
      <c r="C1099" s="2">
        <f>RSI!I1099</f>
        <v>56.429826437248693</v>
      </c>
      <c r="D1099" s="2">
        <f>MACD!E1099</f>
        <v>7.0659621866507649E-2</v>
      </c>
      <c r="E1099" s="2">
        <f>MACD!F1099</f>
        <v>0.15199949860623113</v>
      </c>
      <c r="F1099" s="2">
        <f>'Moving Avg'!D1099</f>
        <v>9.3652200000000008</v>
      </c>
      <c r="G1099" s="2">
        <f>'Moving Avg'!F1099</f>
        <v>9.4655249999999995</v>
      </c>
      <c r="H1099" s="2">
        <f>'Moving Avg'!G1099</f>
        <v>9.588184</v>
      </c>
      <c r="I1099" s="2">
        <f>'Moving Avg'!H1099</f>
        <v>9.0727694999999979</v>
      </c>
      <c r="J1099" s="5" t="str">
        <f>OBV!F1099</f>
        <v>BULLISH</v>
      </c>
      <c r="K1099" s="5" t="str">
        <f>OBV!G1099</f>
        <v>NEUTRAL</v>
      </c>
      <c r="L1099" s="5" t="str">
        <f>OBV!H1099</f>
        <v>CONFIRMED BULLISH</v>
      </c>
    </row>
    <row r="1100" spans="1:12" ht="13.5" x14ac:dyDescent="0.25">
      <c r="A1100" s="3">
        <f>RSI!A1100</f>
        <v>43909</v>
      </c>
      <c r="B1100" s="2">
        <f>RSI!B1100</f>
        <v>9.6407000000000007</v>
      </c>
      <c r="C1100" s="2">
        <f>RSI!I1100</f>
        <v>56.429826437248693</v>
      </c>
      <c r="D1100" s="2">
        <f>MACD!E1100</f>
        <v>3.0313823819554386E-2</v>
      </c>
      <c r="E1100" s="2">
        <f>MACD!F1100</f>
        <v>0.12766236364889577</v>
      </c>
      <c r="F1100" s="2">
        <f>'Moving Avg'!D1100</f>
        <v>9.4750000000000014</v>
      </c>
      <c r="G1100" s="2">
        <f>'Moving Avg'!F1100</f>
        <v>9.4635300000000004</v>
      </c>
      <c r="H1100" s="2">
        <f>'Moving Avg'!G1100</f>
        <v>9.6105400000000003</v>
      </c>
      <c r="I1100" s="2">
        <f>'Moving Avg'!H1100</f>
        <v>9.0758134999999971</v>
      </c>
      <c r="J1100" s="5" t="str">
        <f>OBV!F1100</f>
        <v>BULLISH</v>
      </c>
      <c r="K1100" s="5" t="str">
        <f>OBV!G1100</f>
        <v>NEUTRAL</v>
      </c>
      <c r="L1100" s="5" t="str">
        <f>OBV!H1100</f>
        <v>CONFIRMED BULLISH</v>
      </c>
    </row>
    <row r="1101" spans="1:12" ht="13.5" x14ac:dyDescent="0.25">
      <c r="A1101" s="3">
        <f>RSI!A1101</f>
        <v>43913</v>
      </c>
      <c r="B1101" s="2">
        <f>RSI!B1101</f>
        <v>9.6407000000000007</v>
      </c>
      <c r="C1101" s="2">
        <f>RSI!I1101</f>
        <v>56.429826437248693</v>
      </c>
      <c r="D1101" s="2">
        <f>MACD!E1101</f>
        <v>-4.7128136681688915E-3</v>
      </c>
      <c r="E1101" s="2">
        <f>MACD!F1101</f>
        <v>0.10118732818548284</v>
      </c>
      <c r="F1101" s="2">
        <f>'Moving Avg'!D1101</f>
        <v>9.5309000000000008</v>
      </c>
      <c r="G1101" s="2">
        <f>'Moving Avg'!F1101</f>
        <v>9.4615350000000014</v>
      </c>
      <c r="H1101" s="2">
        <f>'Moving Avg'!G1101</f>
        <v>9.6376859999999986</v>
      </c>
      <c r="I1101" s="2">
        <f>'Moving Avg'!H1101</f>
        <v>9.0788574999999963</v>
      </c>
      <c r="J1101" s="5" t="str">
        <f>OBV!F1101</f>
        <v>BULLISH</v>
      </c>
      <c r="K1101" s="5" t="str">
        <f>OBV!G1101</f>
        <v>NEUTRAL</v>
      </c>
      <c r="L1101" s="5" t="str">
        <f>OBV!H1101</f>
        <v>CONFIRMED BULLISH</v>
      </c>
    </row>
    <row r="1102" spans="1:12" ht="13.5" x14ac:dyDescent="0.25">
      <c r="A1102" s="3">
        <f>RSI!A1102</f>
        <v>43914</v>
      </c>
      <c r="B1102" s="2">
        <f>RSI!B1102</f>
        <v>9.6407000000000007</v>
      </c>
      <c r="C1102" s="2">
        <f>RSI!I1102</f>
        <v>56.429826437248693</v>
      </c>
      <c r="D1102" s="2">
        <f>MACD!E1102</f>
        <v>-3.5172853709340757E-2</v>
      </c>
      <c r="E1102" s="2">
        <f>MACD!F1102</f>
        <v>7.3915291806518124E-2</v>
      </c>
      <c r="F1102" s="2">
        <f>'Moving Avg'!D1102</f>
        <v>9.5868000000000002</v>
      </c>
      <c r="G1102" s="2">
        <f>'Moving Avg'!F1102</f>
        <v>9.4595400000000005</v>
      </c>
      <c r="H1102" s="2">
        <f>'Moving Avg'!G1102</f>
        <v>9.6574459999999984</v>
      </c>
      <c r="I1102" s="2">
        <f>'Moving Avg'!H1102</f>
        <v>9.0805539999999958</v>
      </c>
      <c r="J1102" s="5" t="str">
        <f>OBV!F1102</f>
        <v>BULLISH</v>
      </c>
      <c r="K1102" s="5" t="str">
        <f>OBV!G1102</f>
        <v>NEUTRAL</v>
      </c>
      <c r="L1102" s="5" t="str">
        <f>OBV!H1102</f>
        <v>CONFIRMED BULLISH</v>
      </c>
    </row>
    <row r="1103" spans="1:12" ht="13.5" x14ac:dyDescent="0.25">
      <c r="A1103" s="3">
        <f>RSI!A1103</f>
        <v>43915</v>
      </c>
      <c r="B1103" s="2">
        <f>RSI!B1103</f>
        <v>9.6407000000000007</v>
      </c>
      <c r="C1103" s="2">
        <f>RSI!I1103</f>
        <v>56.429826437248693</v>
      </c>
      <c r="D1103" s="2">
        <f>MACD!E1103</f>
        <v>-6.1707952274824507E-2</v>
      </c>
      <c r="E1103" s="2">
        <f>MACD!F1103</f>
        <v>4.6790642990249598E-2</v>
      </c>
      <c r="F1103" s="2">
        <f>'Moving Avg'!D1103</f>
        <v>9.6407000000000007</v>
      </c>
      <c r="G1103" s="2">
        <f>'Moving Avg'!F1103</f>
        <v>9.4575450000000014</v>
      </c>
      <c r="H1103" s="2">
        <f>'Moving Avg'!G1103</f>
        <v>9.6706199999999978</v>
      </c>
      <c r="I1103" s="2">
        <f>'Moving Avg'!H1103</f>
        <v>9.0822504999999953</v>
      </c>
      <c r="J1103" s="5" t="str">
        <f>OBV!F1103</f>
        <v>BULLISH</v>
      </c>
      <c r="K1103" s="5" t="str">
        <f>OBV!G1103</f>
        <v>NEUTRAL</v>
      </c>
      <c r="L1103" s="5" t="str">
        <f>OBV!H1103</f>
        <v>CONFIRMED BULLISH</v>
      </c>
    </row>
    <row r="1104" spans="1:12" ht="13.5" x14ac:dyDescent="0.25">
      <c r="A1104" s="3">
        <f>RSI!A1104</f>
        <v>43916</v>
      </c>
      <c r="B1104" s="2">
        <f>RSI!B1104</f>
        <v>9.6407000000000007</v>
      </c>
      <c r="C1104" s="2">
        <f>RSI!I1104</f>
        <v>56.429826437248693</v>
      </c>
      <c r="D1104" s="2">
        <f>MACD!E1104</f>
        <v>-8.4865559956899261E-2</v>
      </c>
      <c r="E1104" s="2">
        <f>MACD!F1104</f>
        <v>2.045940240081983E-2</v>
      </c>
      <c r="F1104" s="2">
        <f>'Moving Avg'!D1104</f>
        <v>9.6407000000000007</v>
      </c>
      <c r="G1104" s="2">
        <f>'Moving Avg'!F1104</f>
        <v>9.4555500000000023</v>
      </c>
      <c r="H1104" s="2">
        <f>'Moving Avg'!G1104</f>
        <v>9.6744119999999967</v>
      </c>
      <c r="I1104" s="2">
        <f>'Moving Avg'!H1104</f>
        <v>9.0830489999999955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</row>
    <row r="1105" spans="1:12" ht="13.5" x14ac:dyDescent="0.25">
      <c r="A1105" s="3">
        <f>RSI!A1105</f>
        <v>43917</v>
      </c>
      <c r="B1105" s="2">
        <f>RSI!B1105</f>
        <v>9.6407000000000007</v>
      </c>
      <c r="C1105" s="2">
        <f>RSI!I1105</f>
        <v>56.429826437248693</v>
      </c>
      <c r="D1105" s="2">
        <f>MACD!E1105</f>
        <v>-0.14809769634648084</v>
      </c>
      <c r="E1105" s="2">
        <f>MACD!F1105</f>
        <v>-1.3252017348640305E-2</v>
      </c>
      <c r="F1105" s="2">
        <f>'Moving Avg'!D1105</f>
        <v>9.6407000000000007</v>
      </c>
      <c r="G1105" s="2">
        <f>'Moving Avg'!F1105</f>
        <v>9.4535550000000033</v>
      </c>
      <c r="H1105" s="2">
        <f>'Moving Avg'!G1105</f>
        <v>9.6776059999999955</v>
      </c>
      <c r="I1105" s="2">
        <f>'Moving Avg'!H1105</f>
        <v>9.0838474999999939</v>
      </c>
      <c r="J1105" s="5" t="str">
        <f>OBV!F1105</f>
        <v>NEUTRAL</v>
      </c>
      <c r="K1105" s="5" t="str">
        <f>OBV!G1105</f>
        <v>NEUTRAL</v>
      </c>
      <c r="L1105" s="5" t="str">
        <f>OBV!H1105</f>
        <v>NEUTRAL</v>
      </c>
    </row>
    <row r="1106" spans="1:12" ht="13.5" x14ac:dyDescent="0.25">
      <c r="A1106" s="3">
        <f>RSI!A1106</f>
        <v>43920</v>
      </c>
      <c r="B1106" s="2">
        <f>RSI!B1106</f>
        <v>9.6407000000000007</v>
      </c>
      <c r="C1106" s="2">
        <f>RSI!I1106</f>
        <v>56.429826437248693</v>
      </c>
      <c r="D1106" s="2">
        <f>MACD!E1106</f>
        <v>-0.16075993771898567</v>
      </c>
      <c r="E1106" s="2">
        <f>MACD!F1106</f>
        <v>-4.2753601422709377E-2</v>
      </c>
      <c r="F1106" s="2">
        <f>'Moving Avg'!D1106</f>
        <v>9.6407000000000007</v>
      </c>
      <c r="G1106" s="2">
        <f>'Moving Avg'!F1106</f>
        <v>9.4655300000000029</v>
      </c>
      <c r="H1106" s="2">
        <f>'Moving Avg'!G1106</f>
        <v>9.6817979999999952</v>
      </c>
      <c r="I1106" s="2">
        <f>'Moving Avg'!H1106</f>
        <v>9.086042999999993</v>
      </c>
      <c r="J1106" s="5" t="str">
        <f>OBV!F1106</f>
        <v>NEUTRAL</v>
      </c>
      <c r="K1106" s="5" t="str">
        <f>OBV!G1106</f>
        <v>NEUTRAL</v>
      </c>
      <c r="L1106" s="5" t="str">
        <f>OBV!H1106</f>
        <v>NEUTRAL</v>
      </c>
    </row>
    <row r="1107" spans="1:12" ht="13.5" x14ac:dyDescent="0.25">
      <c r="A1107" s="3">
        <f>RSI!A1107</f>
        <v>43921</v>
      </c>
      <c r="B1107" s="2">
        <f>RSI!B1107</f>
        <v>9.6407000000000007</v>
      </c>
      <c r="C1107" s="2">
        <f>RSI!I1107</f>
        <v>56.429826437248693</v>
      </c>
      <c r="D1107" s="2">
        <f>MACD!E1107</f>
        <v>-0.17203366030178557</v>
      </c>
      <c r="E1107" s="2">
        <f>MACD!F1107</f>
        <v>-6.8609613198524627E-2</v>
      </c>
      <c r="F1107" s="2">
        <f>'Moving Avg'!D1107</f>
        <v>9.6407000000000007</v>
      </c>
      <c r="G1107" s="2">
        <f>'Moving Avg'!F1107</f>
        <v>9.4775050000000025</v>
      </c>
      <c r="H1107" s="2">
        <f>'Moving Avg'!G1107</f>
        <v>9.6889839999999943</v>
      </c>
      <c r="I1107" s="2">
        <f>'Moving Avg'!H1107</f>
        <v>9.0892864999999929</v>
      </c>
      <c r="J1107" s="5" t="str">
        <f>OBV!F1107</f>
        <v>NEUTRAL</v>
      </c>
      <c r="K1107" s="5" t="str">
        <f>OBV!G1107</f>
        <v>NEUTRAL</v>
      </c>
      <c r="L1107" s="5" t="str">
        <f>OBV!H1107</f>
        <v>NEUTRAL</v>
      </c>
    </row>
    <row r="1108" spans="1:12" ht="13.5" x14ac:dyDescent="0.25">
      <c r="A1108" s="3">
        <f>RSI!A1108</f>
        <v>43922</v>
      </c>
      <c r="B1108" s="2">
        <f>RSI!B1108</f>
        <v>9.6806000000000001</v>
      </c>
      <c r="C1108" s="2">
        <f>RSI!I1108</f>
        <v>59.000192237037218</v>
      </c>
      <c r="D1108" s="2">
        <f>MACD!E1108</f>
        <v>-0.18350813058401627</v>
      </c>
      <c r="E1108" s="2">
        <f>MACD!F1108</f>
        <v>-9.158931667562295E-2</v>
      </c>
      <c r="F1108" s="2">
        <f>'Moving Avg'!D1108</f>
        <v>9.6486800000000006</v>
      </c>
      <c r="G1108" s="2">
        <f>'Moving Avg'!F1108</f>
        <v>9.4929750000000013</v>
      </c>
      <c r="H1108" s="2">
        <f>'Moving Avg'!G1108</f>
        <v>9.6899819999999952</v>
      </c>
      <c r="I1108" s="2">
        <f>'Moving Avg'!H1108</f>
        <v>9.094725499999992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</row>
    <row r="1109" spans="1:12" ht="13.5" x14ac:dyDescent="0.25">
      <c r="A1109" s="3">
        <f>RSI!A1109</f>
        <v>43923</v>
      </c>
      <c r="B1109" s="2">
        <f>RSI!B1109</f>
        <v>9.6806000000000001</v>
      </c>
      <c r="C1109" s="2">
        <f>RSI!I1109</f>
        <v>59.000192237037218</v>
      </c>
      <c r="D1109" s="2">
        <f>MACD!E1109</f>
        <v>-0.1524712268953472</v>
      </c>
      <c r="E1109" s="2">
        <f>MACD!F1109</f>
        <v>-0.10376569871956781</v>
      </c>
      <c r="F1109" s="2">
        <f>'Moving Avg'!D1109</f>
        <v>9.6566599999999987</v>
      </c>
      <c r="G1109" s="2">
        <f>'Moving Avg'!F1109</f>
        <v>9.508445</v>
      </c>
      <c r="H1109" s="2">
        <f>'Moving Avg'!G1109</f>
        <v>9.6841939999999962</v>
      </c>
      <c r="I1109" s="2">
        <f>'Moving Avg'!H1109</f>
        <v>9.0992164999999918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</row>
    <row r="1110" spans="1:12" ht="13.5" x14ac:dyDescent="0.25">
      <c r="A1110" s="3">
        <f>RSI!A1110</f>
        <v>43924</v>
      </c>
      <c r="B1110" s="2">
        <f>RSI!B1110</f>
        <v>9.6806000000000001</v>
      </c>
      <c r="C1110" s="2">
        <f>RSI!I1110</f>
        <v>59.000192237037218</v>
      </c>
      <c r="D1110" s="2">
        <f>MACD!E1110</f>
        <v>-0.12687170147664162</v>
      </c>
      <c r="E1110" s="2">
        <f>MACD!F1110</f>
        <v>-0.10838689927098258</v>
      </c>
      <c r="F1110" s="2">
        <f>'Moving Avg'!D1110</f>
        <v>9.6646400000000003</v>
      </c>
      <c r="G1110" s="2">
        <f>'Moving Avg'!F1110</f>
        <v>9.5239149999999988</v>
      </c>
      <c r="H1110" s="2">
        <f>'Moving Avg'!G1110</f>
        <v>9.6782059999999941</v>
      </c>
      <c r="I1110" s="2">
        <f>'Moving Avg'!H1110</f>
        <v>9.103208499999992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</row>
    <row r="1111" spans="1:12" ht="13.5" x14ac:dyDescent="0.25">
      <c r="A1111" s="3">
        <f>RSI!A1111</f>
        <v>43927</v>
      </c>
      <c r="B1111" s="2">
        <f>RSI!B1111</f>
        <v>9.6806000000000001</v>
      </c>
      <c r="C1111" s="2">
        <f>RSI!I1111</f>
        <v>59.000192237037211</v>
      </c>
      <c r="D1111" s="2">
        <f>MACD!E1111</f>
        <v>-0.10582396274145367</v>
      </c>
      <c r="E1111" s="2">
        <f>MACD!F1111</f>
        <v>-0.1078743119650768</v>
      </c>
      <c r="F1111" s="2">
        <f>'Moving Avg'!D1111</f>
        <v>9.6726199999999984</v>
      </c>
      <c r="G1111" s="2">
        <f>'Moving Avg'!F1111</f>
        <v>9.5393849999999993</v>
      </c>
      <c r="H1111" s="2">
        <f>'Moving Avg'!G1111</f>
        <v>9.6722179999999955</v>
      </c>
      <c r="I1111" s="2">
        <f>'Moving Avg'!H1111</f>
        <v>9.1085974999999912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</row>
    <row r="1112" spans="1:12" ht="13.5" x14ac:dyDescent="0.25">
      <c r="A1112" s="3">
        <f>RSI!A1112</f>
        <v>43928</v>
      </c>
      <c r="B1112" s="2">
        <f>RSI!B1112</f>
        <v>9.6806000000000001</v>
      </c>
      <c r="C1112" s="2">
        <f>RSI!I1112</f>
        <v>59.000192237037211</v>
      </c>
      <c r="D1112" s="2">
        <f>MACD!E1112</f>
        <v>-8.8582298914838375E-2</v>
      </c>
      <c r="E1112" s="2">
        <f>MACD!F1112</f>
        <v>-0.10401590935502912</v>
      </c>
      <c r="F1112" s="2">
        <f>'Moving Avg'!D1112</f>
        <v>9.6806000000000001</v>
      </c>
      <c r="G1112" s="2">
        <f>'Moving Avg'!F1112</f>
        <v>9.5548549999999999</v>
      </c>
      <c r="H1112" s="2">
        <f>'Moving Avg'!G1112</f>
        <v>9.6662299999999952</v>
      </c>
      <c r="I1112" s="2">
        <f>'Moving Avg'!H1112</f>
        <v>9.1127389999999906</v>
      </c>
      <c r="J1112" s="5" t="str">
        <f>OBV!F1112</f>
        <v>BULLISH</v>
      </c>
      <c r="K1112" s="5" t="str">
        <f>OBV!G1112</f>
        <v>NEUTRAL</v>
      </c>
      <c r="L1112" s="5" t="str">
        <f>OBV!H1112</f>
        <v>CONFIRMED BULLISH</v>
      </c>
    </row>
    <row r="1113" spans="1:12" ht="13.5" x14ac:dyDescent="0.25">
      <c r="A1113" s="3">
        <f>RSI!A1113</f>
        <v>43929</v>
      </c>
      <c r="B1113" s="2">
        <f>RSI!B1113</f>
        <v>9.6806000000000001</v>
      </c>
      <c r="C1113" s="2">
        <f>RSI!I1113</f>
        <v>59.000192237037218</v>
      </c>
      <c r="D1113" s="2">
        <f>MACD!E1113</f>
        <v>-7.4519088806637157E-2</v>
      </c>
      <c r="E1113" s="2">
        <f>MACD!F1113</f>
        <v>-9.8116545245350739E-2</v>
      </c>
      <c r="F1113" s="2">
        <f>'Moving Avg'!D1113</f>
        <v>9.6806000000000001</v>
      </c>
      <c r="G1113" s="2">
        <f>'Moving Avg'!F1113</f>
        <v>9.5703249999999986</v>
      </c>
      <c r="H1113" s="2">
        <f>'Moving Avg'!G1113</f>
        <v>9.6602419999999967</v>
      </c>
      <c r="I1113" s="2">
        <f>'Moving Avg'!H1113</f>
        <v>9.1176789999999901</v>
      </c>
      <c r="J1113" s="5" t="str">
        <f>OBV!F1113</f>
        <v>NEUTRAL</v>
      </c>
      <c r="K1113" s="5" t="str">
        <f>OBV!G1113</f>
        <v>NEUTRAL</v>
      </c>
      <c r="L1113" s="5" t="str">
        <f>OBV!H1113</f>
        <v>NEUTRAL</v>
      </c>
    </row>
    <row r="1114" spans="1:12" ht="13.5" x14ac:dyDescent="0.25">
      <c r="A1114" s="3">
        <f>RSI!A1114</f>
        <v>43934</v>
      </c>
      <c r="B1114" s="2">
        <f>RSI!B1114</f>
        <v>9.3911999999999995</v>
      </c>
      <c r="C1114" s="2">
        <f>RSI!I1114</f>
        <v>35.38281204688397</v>
      </c>
      <c r="D1114" s="2">
        <f>MACD!E1114</f>
        <v>-4.1669347681333235E-2</v>
      </c>
      <c r="E1114" s="2">
        <f>MACD!F1114</f>
        <v>-8.6827105732547247E-2</v>
      </c>
      <c r="F1114" s="2">
        <f>'Moving Avg'!D1114</f>
        <v>9.6227199999999993</v>
      </c>
      <c r="G1114" s="2">
        <f>'Moving Avg'!F1114</f>
        <v>9.5713249999999981</v>
      </c>
      <c r="H1114" s="2">
        <f>'Moving Avg'!G1114</f>
        <v>9.6484659999999973</v>
      </c>
      <c r="I1114" s="2">
        <f>'Moving Avg'!H1114</f>
        <v>9.1222199999999916</v>
      </c>
      <c r="J1114" s="5" t="str">
        <f>OBV!F1114</f>
        <v>BEARISH</v>
      </c>
      <c r="K1114" s="5" t="str">
        <f>OBV!G1114</f>
        <v>NEUTRAL</v>
      </c>
      <c r="L1114" s="5" t="str">
        <f>OBV!H1114</f>
        <v>CONFIRMED BEARISH</v>
      </c>
    </row>
    <row r="1115" spans="1:12" ht="13.5" x14ac:dyDescent="0.25">
      <c r="A1115" s="3">
        <f>RSI!A1115</f>
        <v>43935</v>
      </c>
      <c r="B1115" s="2">
        <f>RSI!B1115</f>
        <v>9.1217000000000006</v>
      </c>
      <c r="C1115" s="2">
        <f>RSI!I1115</f>
        <v>25.247425449223741</v>
      </c>
      <c r="D1115" s="2">
        <f>MACD!E1115</f>
        <v>7.3487611510998363E-3</v>
      </c>
      <c r="E1115" s="2">
        <f>MACD!F1115</f>
        <v>-6.7991932355817825E-2</v>
      </c>
      <c r="F1115" s="2">
        <f>'Moving Avg'!D1115</f>
        <v>9.5109399999999997</v>
      </c>
      <c r="G1115" s="2">
        <f>'Moving Avg'!F1115</f>
        <v>9.5728199999999983</v>
      </c>
      <c r="H1115" s="2">
        <f>'Moving Avg'!G1115</f>
        <v>9.6312999999999978</v>
      </c>
      <c r="I1115" s="2">
        <f>'Moving Avg'!H1115</f>
        <v>9.1259124999999912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</row>
    <row r="1116" spans="1:12" ht="13.5" x14ac:dyDescent="0.25">
      <c r="A1116" s="3">
        <f>RSI!A1116</f>
        <v>43936</v>
      </c>
      <c r="B1116" s="2">
        <f>RSI!B1116</f>
        <v>9.3911999999999995</v>
      </c>
      <c r="C1116" s="2">
        <f>RSI!I1116</f>
        <v>42.870853583663909</v>
      </c>
      <c r="D1116" s="2">
        <f>MACD!E1116</f>
        <v>3.1621082758833907E-2</v>
      </c>
      <c r="E1116" s="2">
        <f>MACD!F1116</f>
        <v>-4.8069329332887475E-2</v>
      </c>
      <c r="F1116" s="2">
        <f>'Moving Avg'!D1116</f>
        <v>9.4530599999999989</v>
      </c>
      <c r="G1116" s="2">
        <f>'Moving Avg'!F1116</f>
        <v>9.5743199999999984</v>
      </c>
      <c r="H1116" s="2">
        <f>'Moving Avg'!G1116</f>
        <v>9.6195239999999984</v>
      </c>
      <c r="I1116" s="2">
        <f>'Moving Avg'!H1116</f>
        <v>9.1304534999999891</v>
      </c>
      <c r="J1116" s="5" t="str">
        <f>OBV!F1116</f>
        <v>BEARISH</v>
      </c>
      <c r="K1116" s="5" t="str">
        <f>OBV!G1116</f>
        <v>NEUTRAL</v>
      </c>
      <c r="L1116" s="5" t="str">
        <f>OBV!H1116</f>
        <v>CONFIRMED BEARISH</v>
      </c>
    </row>
    <row r="1117" spans="1:12" ht="13.5" x14ac:dyDescent="0.25">
      <c r="A1117" s="3">
        <f>RSI!A1117</f>
        <v>43937</v>
      </c>
      <c r="B1117" s="2">
        <f>RSI!B1117</f>
        <v>9.6706000000000003</v>
      </c>
      <c r="C1117" s="2">
        <f>RSI!I1117</f>
        <v>54.774932047769973</v>
      </c>
      <c r="D1117" s="2">
        <f>MACD!E1117</f>
        <v>3.2424513274763811E-2</v>
      </c>
      <c r="E1117" s="2">
        <f>MACD!F1117</f>
        <v>-3.1970560811357226E-2</v>
      </c>
      <c r="F1117" s="2">
        <f>'Moving Avg'!D1117</f>
        <v>9.45106</v>
      </c>
      <c r="G1117" s="2">
        <f>'Moving Avg'!F1117</f>
        <v>9.5897899999999989</v>
      </c>
      <c r="H1117" s="2">
        <f>'Moving Avg'!G1117</f>
        <v>9.6133359999999968</v>
      </c>
      <c r="I1117" s="2">
        <f>'Moving Avg'!H1117</f>
        <v>9.1367904999999894</v>
      </c>
      <c r="J1117" s="5" t="str">
        <f>OBV!F1117</f>
        <v>BEARISH</v>
      </c>
      <c r="K1117" s="5" t="str">
        <f>OBV!G1117</f>
        <v>NEUTRAL</v>
      </c>
      <c r="L1117" s="5" t="str">
        <f>OBV!H1117</f>
        <v>CONFIRMED BEARISH</v>
      </c>
    </row>
    <row r="1118" spans="1:12" ht="13.5" x14ac:dyDescent="0.25">
      <c r="A1118" s="3">
        <f>RSI!A1118</f>
        <v>43938</v>
      </c>
      <c r="B1118" s="2">
        <f>RSI!B1118</f>
        <v>9.6806000000000001</v>
      </c>
      <c r="C1118" s="2">
        <f>RSI!I1118</f>
        <v>55.135262904573985</v>
      </c>
      <c r="D1118" s="2">
        <f>MACD!E1118</f>
        <v>3.7741451561892347E-2</v>
      </c>
      <c r="E1118" s="2">
        <f>MACD!F1118</f>
        <v>-1.8028158336707314E-2</v>
      </c>
      <c r="F1118" s="2">
        <f>'Moving Avg'!D1118</f>
        <v>9.45106</v>
      </c>
      <c r="G1118" s="2">
        <f>'Moving Avg'!F1118</f>
        <v>9.6052599999999995</v>
      </c>
      <c r="H1118" s="2">
        <f>'Moving Avg'!G1118</f>
        <v>9.6073479999999982</v>
      </c>
      <c r="I1118" s="2">
        <f>'Moving Avg'!H1118</f>
        <v>9.1413314999999891</v>
      </c>
      <c r="J1118" s="5" t="str">
        <f>OBV!F1118</f>
        <v>BEARISH</v>
      </c>
      <c r="K1118" s="5" t="str">
        <f>OBV!G1118</f>
        <v>NEUTRAL</v>
      </c>
      <c r="L1118" s="5" t="str">
        <f>OBV!H1118</f>
        <v>NEUTRAL</v>
      </c>
    </row>
    <row r="1119" spans="1:12" ht="13.5" x14ac:dyDescent="0.25">
      <c r="A1119" s="3">
        <f>RSI!A1119</f>
        <v>43941</v>
      </c>
      <c r="B1119" s="2">
        <f>RSI!B1119</f>
        <v>9.6806000000000001</v>
      </c>
      <c r="C1119" s="2">
        <f>RSI!I1119</f>
        <v>55.135262904573985</v>
      </c>
      <c r="D1119" s="2">
        <f>MACD!E1119</f>
        <v>4.1477041939989689E-2</v>
      </c>
      <c r="E1119" s="2">
        <f>MACD!F1119</f>
        <v>-6.1271182813679142E-3</v>
      </c>
      <c r="F1119" s="2">
        <f>'Moving Avg'!D1119</f>
        <v>9.5089399999999991</v>
      </c>
      <c r="G1119" s="2">
        <f>'Moving Avg'!F1119</f>
        <v>9.6072550000000003</v>
      </c>
      <c r="H1119" s="2">
        <f>'Moving Avg'!G1119</f>
        <v>9.6013599999999979</v>
      </c>
      <c r="I1119" s="2">
        <f>'Moving Avg'!H1119</f>
        <v>9.1453234999999875</v>
      </c>
      <c r="J1119" s="5" t="str">
        <f>OBV!F1119</f>
        <v>NEUTRAL</v>
      </c>
      <c r="K1119" s="5" t="str">
        <f>OBV!G1119</f>
        <v>NEUTRAL</v>
      </c>
      <c r="L1119" s="5" t="str">
        <f>OBV!H1119</f>
        <v>NEUTRAL</v>
      </c>
    </row>
    <row r="1120" spans="1:12" ht="13.5" x14ac:dyDescent="0.25">
      <c r="A1120" s="3">
        <f>RSI!A1120</f>
        <v>43942</v>
      </c>
      <c r="B1120" s="2">
        <f>RSI!B1120</f>
        <v>9.6806000000000001</v>
      </c>
      <c r="C1120" s="2">
        <f>RSI!I1120</f>
        <v>55.135262904573999</v>
      </c>
      <c r="D1120" s="2">
        <f>MACD!E1120</f>
        <v>4.3931113695593993E-2</v>
      </c>
      <c r="E1120" s="2">
        <f>MACD!F1120</f>
        <v>3.8845281140244669E-3</v>
      </c>
      <c r="F1120" s="2">
        <f>'Moving Avg'!D1120</f>
        <v>9.6207199999999986</v>
      </c>
      <c r="G1120" s="2">
        <f>'Moving Avg'!F1120</f>
        <v>9.6092499999999994</v>
      </c>
      <c r="H1120" s="2">
        <f>'Moving Avg'!G1120</f>
        <v>9.5953719999999993</v>
      </c>
      <c r="I1120" s="2">
        <f>'Moving Avg'!H1120</f>
        <v>9.1493154999999895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</row>
    <row r="1121" spans="1:12" ht="13.5" x14ac:dyDescent="0.25">
      <c r="A1121" s="3">
        <f>RSI!A1121</f>
        <v>43943</v>
      </c>
      <c r="B1121" s="2">
        <f>RSI!B1121</f>
        <v>9.6806000000000001</v>
      </c>
      <c r="C1121" s="2">
        <f>RSI!I1121</f>
        <v>55.135262904573999</v>
      </c>
      <c r="D1121" s="2">
        <f>MACD!E1121</f>
        <v>4.5353180014707561E-2</v>
      </c>
      <c r="E1121" s="2">
        <f>MACD!F1121</f>
        <v>1.2178258494161088E-2</v>
      </c>
      <c r="F1121" s="2">
        <f>'Moving Avg'!D1121</f>
        <v>9.6785999999999994</v>
      </c>
      <c r="G1121" s="2">
        <f>'Moving Avg'!F1121</f>
        <v>9.6112450000000003</v>
      </c>
      <c r="H1121" s="2">
        <f>'Moving Avg'!G1121</f>
        <v>9.5953719999999993</v>
      </c>
      <c r="I1121" s="2">
        <f>'Moving Avg'!H1121</f>
        <v>9.1543054999999889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</row>
    <row r="1122" spans="1:12" ht="13.5" x14ac:dyDescent="0.25">
      <c r="A1122" s="3">
        <f>RSI!A1122</f>
        <v>43944</v>
      </c>
      <c r="B1122" s="2">
        <f>RSI!B1122</f>
        <v>9.6806000000000001</v>
      </c>
      <c r="C1122" s="2">
        <f>RSI!I1122</f>
        <v>55.135262904573999</v>
      </c>
      <c r="D1122" s="2">
        <f>MACD!E1122</f>
        <v>4.5950489181937115E-2</v>
      </c>
      <c r="E1122" s="2">
        <f>MACD!F1122</f>
        <v>1.8932704631716295E-2</v>
      </c>
      <c r="F1122" s="2">
        <f>'Moving Avg'!D1122</f>
        <v>9.6806000000000001</v>
      </c>
      <c r="G1122" s="2">
        <f>'Moving Avg'!F1122</f>
        <v>9.6132400000000011</v>
      </c>
      <c r="H1122" s="2">
        <f>'Moving Avg'!G1122</f>
        <v>9.5893840000000008</v>
      </c>
      <c r="I1122" s="2">
        <f>'Moving Avg'!H1122</f>
        <v>9.1595449999999889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</row>
    <row r="1123" spans="1:12" ht="13.5" x14ac:dyDescent="0.25">
      <c r="A1123" s="3">
        <f>RSI!A1123</f>
        <v>43945</v>
      </c>
      <c r="B1123" s="2">
        <f>RSI!B1123</f>
        <v>9.6806000000000001</v>
      </c>
      <c r="C1123" s="2">
        <f>RSI!I1123</f>
        <v>55.135262904573999</v>
      </c>
      <c r="D1123" s="2">
        <f>MACD!E1123</f>
        <v>4.5894814151340668E-2</v>
      </c>
      <c r="E1123" s="2">
        <f>MACD!F1123</f>
        <v>2.4325126535641173E-2</v>
      </c>
      <c r="F1123" s="2">
        <f>'Moving Avg'!D1123</f>
        <v>9.6806000000000001</v>
      </c>
      <c r="G1123" s="2">
        <f>'Moving Avg'!F1123</f>
        <v>9.6152350000000002</v>
      </c>
      <c r="H1123" s="2">
        <f>'Moving Avg'!G1123</f>
        <v>9.5833960000000005</v>
      </c>
      <c r="I1123" s="2">
        <f>'Moving Avg'!H1123</f>
        <v>9.1630379999999878</v>
      </c>
      <c r="J1123" s="5" t="str">
        <f>OBV!F1123</f>
        <v>NEUTRAL</v>
      </c>
      <c r="K1123" s="5" t="str">
        <f>OBV!G1123</f>
        <v>NEUTRAL</v>
      </c>
      <c r="L1123" s="5" t="str">
        <f>OBV!H1123</f>
        <v>NEUTRAL</v>
      </c>
    </row>
    <row r="1124" spans="1:12" ht="13.5" x14ac:dyDescent="0.25">
      <c r="A1124" s="3">
        <f>RSI!A1124</f>
        <v>43948</v>
      </c>
      <c r="B1124" s="2">
        <f>RSI!B1124</f>
        <v>9.6806000000000001</v>
      </c>
      <c r="C1124" s="2">
        <f>RSI!I1124</f>
        <v>55.135262904573999</v>
      </c>
      <c r="D1124" s="2">
        <f>MACD!E1124</f>
        <v>8.0509936496042656E-4</v>
      </c>
      <c r="E1124" s="2">
        <f>MACD!F1124</f>
        <v>1.9621121101505025E-2</v>
      </c>
      <c r="F1124" s="2">
        <f>'Moving Avg'!D1124</f>
        <v>9.6806000000000001</v>
      </c>
      <c r="G1124" s="2">
        <f>'Moving Avg'!F1124</f>
        <v>9.6172299999999993</v>
      </c>
      <c r="H1124" s="2">
        <f>'Moving Avg'!G1124</f>
        <v>9.5774080000000037</v>
      </c>
      <c r="I1124" s="2">
        <f>'Moving Avg'!H1124</f>
        <v>9.1645849999999882</v>
      </c>
      <c r="J1124" s="5" t="str">
        <f>OBV!F1124</f>
        <v>NEUTRAL</v>
      </c>
      <c r="K1124" s="5" t="str">
        <f>OBV!G1124</f>
        <v>NEUTRAL</v>
      </c>
      <c r="L1124" s="5" t="str">
        <f>OBV!H1124</f>
        <v>NEUTRAL</v>
      </c>
    </row>
    <row r="1125" spans="1:12" ht="13.5" x14ac:dyDescent="0.25">
      <c r="A1125" s="3">
        <f>RSI!A1125</f>
        <v>43949</v>
      </c>
      <c r="B1125" s="2">
        <f>RSI!B1125</f>
        <v>9.6806000000000001</v>
      </c>
      <c r="C1125" s="2">
        <f>RSI!I1125</f>
        <v>55.135262904573999</v>
      </c>
      <c r="D1125" s="2">
        <f>MACD!E1125</f>
        <v>-7.9290319335079573E-2</v>
      </c>
      <c r="E1125" s="2">
        <f>MACD!F1125</f>
        <v>-1.611669858118947E-4</v>
      </c>
      <c r="F1125" s="2">
        <f>'Moving Avg'!D1125</f>
        <v>9.6806000000000001</v>
      </c>
      <c r="G1125" s="2">
        <f>'Moving Avg'!F1125</f>
        <v>9.6192249999999984</v>
      </c>
      <c r="H1125" s="2">
        <f>'Moving Avg'!G1125</f>
        <v>9.5714200000000051</v>
      </c>
      <c r="I1125" s="2">
        <f>'Moving Avg'!H1125</f>
        <v>9.1682274999999862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</row>
    <row r="1126" spans="1:12" ht="13.5" x14ac:dyDescent="0.25">
      <c r="A1126" s="3">
        <f>RSI!A1126</f>
        <v>43950</v>
      </c>
      <c r="B1126" s="2">
        <f>RSI!B1126</f>
        <v>9.6806000000000001</v>
      </c>
      <c r="C1126" s="2">
        <f>RSI!I1126</f>
        <v>55.135262904573999</v>
      </c>
      <c r="D1126" s="2">
        <f>MACD!E1126</f>
        <v>-0.10604723917887071</v>
      </c>
      <c r="E1126" s="2">
        <f>MACD!F1126</f>
        <v>-2.1338381424423659E-2</v>
      </c>
      <c r="F1126" s="2">
        <f>'Moving Avg'!D1126</f>
        <v>9.6806000000000001</v>
      </c>
      <c r="G1126" s="2">
        <f>'Moving Avg'!F1126</f>
        <v>9.6212199999999992</v>
      </c>
      <c r="H1126" s="2">
        <f>'Moving Avg'!G1126</f>
        <v>9.5654320000000066</v>
      </c>
      <c r="I1126" s="2">
        <f>'Moving Avg'!H1126</f>
        <v>9.1698739999999876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</row>
    <row r="1127" spans="1:12" ht="13.5" x14ac:dyDescent="0.25">
      <c r="A1127" s="3">
        <f>RSI!A1127</f>
        <v>43951</v>
      </c>
      <c r="B1127" s="2">
        <f>RSI!B1127</f>
        <v>9.6806000000000001</v>
      </c>
      <c r="C1127" s="2">
        <f>RSI!I1127</f>
        <v>55.135262904573999</v>
      </c>
      <c r="D1127" s="2">
        <f>MACD!E1127</f>
        <v>-8.6115512684076023E-2</v>
      </c>
      <c r="E1127" s="2">
        <f>MACD!F1127</f>
        <v>-3.4293807676354135E-2</v>
      </c>
      <c r="F1127" s="2">
        <f>'Moving Avg'!D1127</f>
        <v>9.6806000000000001</v>
      </c>
      <c r="G1127" s="2">
        <f>'Moving Avg'!F1127</f>
        <v>9.6232149999999983</v>
      </c>
      <c r="H1127" s="2">
        <f>'Moving Avg'!G1127</f>
        <v>9.559444000000008</v>
      </c>
      <c r="I1127" s="2">
        <f>'Moving Avg'!H1127</f>
        <v>9.1715704999999872</v>
      </c>
      <c r="J1127" s="5" t="str">
        <f>OBV!F1127</f>
        <v>NEUTRAL</v>
      </c>
      <c r="K1127" s="5" t="str">
        <f>OBV!G1127</f>
        <v>NEUTRAL</v>
      </c>
      <c r="L1127" s="5" t="str">
        <f>OBV!H1127</f>
        <v>NEUTRAL</v>
      </c>
    </row>
    <row r="1128" spans="1:12" ht="13.5" x14ac:dyDescent="0.25">
      <c r="A1128" s="3">
        <f>RSI!A1128</f>
        <v>43955</v>
      </c>
      <c r="B1128" s="2">
        <f>RSI!B1128</f>
        <v>9.9501000000000008</v>
      </c>
      <c r="C1128" s="2">
        <f>RSI!I1128</f>
        <v>69.070198422924122</v>
      </c>
      <c r="D1128" s="2">
        <f>MACD!E1128</f>
        <v>-8.8056575827085481E-2</v>
      </c>
      <c r="E1128" s="2">
        <f>MACD!F1128</f>
        <v>-4.5046361306500401E-2</v>
      </c>
      <c r="F1128" s="2">
        <f>'Moving Avg'!D1128</f>
        <v>9.7345000000000006</v>
      </c>
      <c r="G1128" s="2">
        <f>'Moving Avg'!F1128</f>
        <v>9.636689999999998</v>
      </c>
      <c r="H1128" s="2">
        <f>'Moving Avg'!G1128</f>
        <v>9.5648340000000083</v>
      </c>
      <c r="I1128" s="2">
        <f>'Moving Avg'!H1128</f>
        <v>9.1739659999999859</v>
      </c>
      <c r="J1128" s="5" t="str">
        <f>OBV!F1128</f>
        <v>BULLISH</v>
      </c>
      <c r="K1128" s="5" t="str">
        <f>OBV!G1128</f>
        <v>NEUTRAL</v>
      </c>
      <c r="L1128" s="5" t="str">
        <f>OBV!H1128</f>
        <v>CONFIRMED BULLISH</v>
      </c>
    </row>
    <row r="1129" spans="1:12" ht="13.5" x14ac:dyDescent="0.25">
      <c r="A1129" s="3">
        <f>RSI!A1129</f>
        <v>43956</v>
      </c>
      <c r="B1129" s="2">
        <f>RSI!B1129</f>
        <v>9.9501000000000008</v>
      </c>
      <c r="C1129" s="2">
        <f>RSI!I1129</f>
        <v>69.070198422924122</v>
      </c>
      <c r="D1129" s="2">
        <f>MACD!E1129</f>
        <v>-9.1645083123435001E-2</v>
      </c>
      <c r="E1129" s="2">
        <f>MACD!F1129</f>
        <v>-5.4366105669887324E-2</v>
      </c>
      <c r="F1129" s="2">
        <f>'Moving Avg'!D1129</f>
        <v>9.7883999999999993</v>
      </c>
      <c r="G1129" s="2">
        <f>'Moving Avg'!F1129</f>
        <v>9.6501649999999977</v>
      </c>
      <c r="H1129" s="2">
        <f>'Moving Avg'!G1129</f>
        <v>9.5760120000000093</v>
      </c>
      <c r="I1129" s="2">
        <f>'Moving Avg'!H1129</f>
        <v>9.1763614999999881</v>
      </c>
      <c r="J1129" s="5" t="str">
        <f>OBV!F1129</f>
        <v>BULLISH</v>
      </c>
      <c r="K1129" s="5" t="str">
        <f>OBV!G1129</f>
        <v>NEUTRAL</v>
      </c>
      <c r="L1129" s="5" t="str">
        <f>OBV!H1129</f>
        <v>CONFIRMED BULLISH</v>
      </c>
    </row>
    <row r="1130" spans="1:12" ht="13.5" x14ac:dyDescent="0.25">
      <c r="A1130" s="3">
        <f>RSI!A1130</f>
        <v>43957</v>
      </c>
      <c r="B1130" s="2">
        <f>RSI!B1130</f>
        <v>9.9501000000000008</v>
      </c>
      <c r="C1130" s="2">
        <f>RSI!I1130</f>
        <v>69.070198422924136</v>
      </c>
      <c r="D1130" s="2">
        <f>MACD!E1130</f>
        <v>-9.64834283485132E-2</v>
      </c>
      <c r="E1130" s="2">
        <f>MACD!F1130</f>
        <v>-6.2789570205612502E-2</v>
      </c>
      <c r="F1130" s="2">
        <f>'Moving Avg'!D1130</f>
        <v>9.8422999999999998</v>
      </c>
      <c r="G1130" s="2">
        <f>'Moving Avg'!F1130</f>
        <v>9.6636399999999973</v>
      </c>
      <c r="H1130" s="2">
        <f>'Moving Avg'!G1130</f>
        <v>9.5814020000000113</v>
      </c>
      <c r="I1130" s="2">
        <f>'Moving Avg'!H1130</f>
        <v>9.1801539999999893</v>
      </c>
      <c r="J1130" s="5" t="str">
        <f>OBV!F1130</f>
        <v>BULLISH</v>
      </c>
      <c r="K1130" s="5" t="str">
        <f>OBV!G1130</f>
        <v>NEUTRAL</v>
      </c>
      <c r="L1130" s="5" t="str">
        <f>OBV!H1130</f>
        <v>CONFIRMED BULLISH</v>
      </c>
    </row>
    <row r="1131" spans="1:12" ht="13.5" x14ac:dyDescent="0.25">
      <c r="A1131" s="3">
        <f>RSI!A1131</f>
        <v>43958</v>
      </c>
      <c r="B1131" s="2">
        <f>RSI!B1131</f>
        <v>9.9501000000000008</v>
      </c>
      <c r="C1131" s="2">
        <f>RSI!I1131</f>
        <v>69.070198422924122</v>
      </c>
      <c r="D1131" s="2">
        <f>MACD!E1131</f>
        <v>-0.10224585348669812</v>
      </c>
      <c r="E1131" s="2">
        <f>MACD!F1131</f>
        <v>-7.0680826861829638E-2</v>
      </c>
      <c r="F1131" s="2">
        <f>'Moving Avg'!D1131</f>
        <v>9.8962000000000003</v>
      </c>
      <c r="G1131" s="2">
        <f>'Moving Avg'!F1131</f>
        <v>9.677114999999997</v>
      </c>
      <c r="H1131" s="2">
        <f>'Moving Avg'!G1131</f>
        <v>9.5867920000000115</v>
      </c>
      <c r="I1131" s="2">
        <f>'Moving Avg'!H1131</f>
        <v>9.1839464999999905</v>
      </c>
      <c r="J1131" s="5" t="str">
        <f>OBV!F1131</f>
        <v>BULLISH</v>
      </c>
      <c r="K1131" s="5" t="str">
        <f>OBV!G1131</f>
        <v>NEUTRAL</v>
      </c>
      <c r="L1131" s="5" t="str">
        <f>OBV!H1131</f>
        <v>CONFIRMED BULLISH</v>
      </c>
    </row>
    <row r="1132" spans="1:12" ht="13.5" x14ac:dyDescent="0.25">
      <c r="A1132" s="3">
        <f>RSI!A1132</f>
        <v>43959</v>
      </c>
      <c r="B1132" s="2">
        <f>RSI!B1132</f>
        <v>9.9501000000000008</v>
      </c>
      <c r="C1132" s="2">
        <f>RSI!I1132</f>
        <v>69.070198422924122</v>
      </c>
      <c r="D1132" s="2">
        <f>MACD!E1132</f>
        <v>-0.1086666041962534</v>
      </c>
      <c r="E1132" s="2">
        <f>MACD!F1132</f>
        <v>-7.8277982328714399E-2</v>
      </c>
      <c r="F1132" s="2">
        <f>'Moving Avg'!D1132</f>
        <v>9.9501000000000008</v>
      </c>
      <c r="G1132" s="2">
        <f>'Moving Avg'!F1132</f>
        <v>9.6905899999999967</v>
      </c>
      <c r="H1132" s="2">
        <f>'Moving Avg'!G1132</f>
        <v>9.5921820000000118</v>
      </c>
      <c r="I1132" s="2">
        <f>'Moving Avg'!H1132</f>
        <v>9.1890864999999895</v>
      </c>
      <c r="J1132" s="5" t="str">
        <f>OBV!F1132</f>
        <v>BULLISH</v>
      </c>
      <c r="K1132" s="5" t="str">
        <f>OBV!G1132</f>
        <v>NEUTRAL</v>
      </c>
      <c r="L1132" s="5" t="str">
        <f>OBV!H1132</f>
        <v>CONFIRMED BULLISH</v>
      </c>
    </row>
    <row r="1133" spans="1:12" ht="13.5" x14ac:dyDescent="0.25">
      <c r="A1133" s="3">
        <f>RSI!A1133</f>
        <v>43962</v>
      </c>
      <c r="B1133" s="2">
        <f>RSI!B1133</f>
        <v>9.9501000000000008</v>
      </c>
      <c r="C1133" s="2">
        <f>RSI!I1133</f>
        <v>69.070198422924122</v>
      </c>
      <c r="D1133" s="2">
        <f>MACD!E1133</f>
        <v>-0.11552996610036281</v>
      </c>
      <c r="E1133" s="2">
        <f>MACD!F1133</f>
        <v>-8.5728379083044079E-2</v>
      </c>
      <c r="F1133" s="2">
        <f>'Moving Avg'!D1133</f>
        <v>9.9501000000000008</v>
      </c>
      <c r="G1133" s="2">
        <f>'Moving Avg'!F1133</f>
        <v>9.7040649999999964</v>
      </c>
      <c r="H1133" s="2">
        <f>'Moving Avg'!G1133</f>
        <v>9.597572000000012</v>
      </c>
      <c r="I1133" s="2">
        <f>'Moving Avg'!H1133</f>
        <v>9.1955239999999883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</row>
    <row r="1134" spans="1:12" ht="13.5" x14ac:dyDescent="0.25">
      <c r="A1134" s="3">
        <f>RSI!A1134</f>
        <v>43963</v>
      </c>
      <c r="B1134" s="2">
        <f>RSI!B1134</f>
        <v>9.9501000000000008</v>
      </c>
      <c r="C1134" s="2">
        <f>RSI!I1134</f>
        <v>69.070198422924122</v>
      </c>
      <c r="D1134" s="2">
        <f>MACD!E1134</f>
        <v>-0.12266188820642832</v>
      </c>
      <c r="E1134" s="2">
        <f>MACD!F1134</f>
        <v>-9.3115080907720943E-2</v>
      </c>
      <c r="F1134" s="2">
        <f>'Moving Avg'!D1134</f>
        <v>9.9501000000000008</v>
      </c>
      <c r="G1134" s="2">
        <f>'Moving Avg'!F1134</f>
        <v>9.7320099999999972</v>
      </c>
      <c r="H1134" s="2">
        <f>'Moving Avg'!G1134</f>
        <v>9.6029620000000122</v>
      </c>
      <c r="I1134" s="2">
        <f>'Moving Avg'!H1134</f>
        <v>9.20285949999999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</row>
    <row r="1135" spans="1:12" ht="13.5" x14ac:dyDescent="0.25">
      <c r="A1135" s="3">
        <f>RSI!A1135</f>
        <v>43964</v>
      </c>
      <c r="B1135" s="2">
        <f>RSI!B1135</f>
        <v>9.9501000000000008</v>
      </c>
      <c r="C1135" s="2">
        <f>RSI!I1135</f>
        <v>69.070198422924122</v>
      </c>
      <c r="D1135" s="2">
        <f>MACD!E1135</f>
        <v>-0.12992294526153358</v>
      </c>
      <c r="E1135" s="2">
        <f>MACD!F1135</f>
        <v>-0.10047665377848347</v>
      </c>
      <c r="F1135" s="2">
        <f>'Moving Avg'!D1135</f>
        <v>9.9501000000000008</v>
      </c>
      <c r="G1135" s="2">
        <f>'Moving Avg'!F1135</f>
        <v>9.7734299999999976</v>
      </c>
      <c r="H1135" s="2">
        <f>'Moving Avg'!G1135</f>
        <v>9.6083520000000107</v>
      </c>
      <c r="I1135" s="2">
        <f>'Moving Avg'!H1135</f>
        <v>9.2076499999999903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</row>
    <row r="1136" spans="1:12" ht="13.5" x14ac:dyDescent="0.25">
      <c r="A1136" s="3">
        <f>RSI!A1136</f>
        <v>43965</v>
      </c>
      <c r="B1136" s="2">
        <f>RSI!B1136</f>
        <v>9.9501000000000008</v>
      </c>
      <c r="C1136" s="2">
        <f>RSI!I1136</f>
        <v>69.070198422924122</v>
      </c>
      <c r="D1136" s="2">
        <f>MACD!E1136</f>
        <v>-0.13720242933306714</v>
      </c>
      <c r="E1136" s="2">
        <f>MACD!F1136</f>
        <v>-0.10782180888940021</v>
      </c>
      <c r="F1136" s="2">
        <f>'Moving Avg'!D1136</f>
        <v>9.9501000000000008</v>
      </c>
      <c r="G1136" s="2">
        <f>'Moving Avg'!F1136</f>
        <v>9.8013749999999966</v>
      </c>
      <c r="H1136" s="2">
        <f>'Moving Avg'!G1136</f>
        <v>9.6193300000000104</v>
      </c>
      <c r="I1136" s="2">
        <f>'Moving Avg'!H1136</f>
        <v>9.2112429999999907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</row>
    <row r="1137" spans="1:12" ht="13.5" x14ac:dyDescent="0.25">
      <c r="A1137" s="3">
        <f>RSI!A1137</f>
        <v>43966</v>
      </c>
      <c r="B1137" s="2">
        <f>RSI!B1137</f>
        <v>9.9501000000000008</v>
      </c>
      <c r="C1137" s="2">
        <f>RSI!I1137</f>
        <v>69.070198422924122</v>
      </c>
      <c r="D1137" s="2">
        <f>MACD!E1137</f>
        <v>-0.14441339344229576</v>
      </c>
      <c r="E1137" s="2">
        <f>MACD!F1137</f>
        <v>-0.11514012579997931</v>
      </c>
      <c r="F1137" s="2">
        <f>'Moving Avg'!D1137</f>
        <v>9.9501000000000008</v>
      </c>
      <c r="G1137" s="2">
        <f>'Moving Avg'!F1137</f>
        <v>9.8153499999999987</v>
      </c>
      <c r="H1137" s="2">
        <f>'Moving Avg'!G1137</f>
        <v>9.6303080000000101</v>
      </c>
      <c r="I1137" s="2">
        <f>'Moving Avg'!H1137</f>
        <v>9.2148359999999911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</row>
    <row r="1138" spans="1:12" ht="13.5" x14ac:dyDescent="0.25">
      <c r="A1138" s="3">
        <f>RSI!A1138</f>
        <v>43969</v>
      </c>
      <c r="B1138" s="2">
        <f>RSI!B1138</f>
        <v>9.9501000000000008</v>
      </c>
      <c r="C1138" s="2">
        <f>RSI!I1138</f>
        <v>69.070198422924122</v>
      </c>
      <c r="D1138" s="2">
        <f>MACD!E1138</f>
        <v>-0.1100269591296712</v>
      </c>
      <c r="E1138" s="2">
        <f>MACD!F1138</f>
        <v>-0.11411749246591769</v>
      </c>
      <c r="F1138" s="2">
        <f>'Moving Avg'!D1138</f>
        <v>9.9501000000000008</v>
      </c>
      <c r="G1138" s="2">
        <f>'Moving Avg'!F1138</f>
        <v>9.8288249999999984</v>
      </c>
      <c r="H1138" s="2">
        <f>'Moving Avg'!G1138</f>
        <v>9.6418860000000102</v>
      </c>
      <c r="I1138" s="2">
        <f>'Moving Avg'!H1138</f>
        <v>9.2176804999999913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</row>
    <row r="1139" spans="1:12" ht="13.5" x14ac:dyDescent="0.25">
      <c r="A1139" s="3">
        <f>RSI!A1139</f>
        <v>43970</v>
      </c>
      <c r="B1139" s="2">
        <f>RSI!B1139</f>
        <v>9.9501000000000008</v>
      </c>
      <c r="C1139" s="2">
        <f>RSI!I1139</f>
        <v>69.070198422924122</v>
      </c>
      <c r="D1139" s="2">
        <f>MACD!E1139</f>
        <v>-8.1832152085539178E-2</v>
      </c>
      <c r="E1139" s="2">
        <f>MACD!F1139</f>
        <v>-0.107660424389842</v>
      </c>
      <c r="F1139" s="2">
        <f>'Moving Avg'!D1139</f>
        <v>9.9501000000000008</v>
      </c>
      <c r="G1139" s="2">
        <f>'Moving Avg'!F1139</f>
        <v>9.8422999999999981</v>
      </c>
      <c r="H1139" s="2">
        <f>'Moving Avg'!G1139</f>
        <v>9.6534640000000103</v>
      </c>
      <c r="I1139" s="2">
        <f>'Moving Avg'!H1139</f>
        <v>9.2205249999999914</v>
      </c>
      <c r="J1139" s="5" t="str">
        <f>OBV!F1139</f>
        <v>NEUTRAL</v>
      </c>
      <c r="K1139" s="5" t="str">
        <f>OBV!G1139</f>
        <v>NEUTRAL</v>
      </c>
      <c r="L1139" s="5" t="str">
        <f>OBV!H1139</f>
        <v>NEUTRAL</v>
      </c>
    </row>
    <row r="1140" spans="1:12" ht="13.5" x14ac:dyDescent="0.25">
      <c r="A1140" s="3">
        <f>RSI!A1140</f>
        <v>43971</v>
      </c>
      <c r="B1140" s="2">
        <f>RSI!B1140</f>
        <v>9.9501000000000008</v>
      </c>
      <c r="C1140" s="2">
        <f>RSI!I1140</f>
        <v>69.070198422924122</v>
      </c>
      <c r="D1140" s="2">
        <f>MACD!E1140</f>
        <v>-5.8809643408963552E-2</v>
      </c>
      <c r="E1140" s="2">
        <f>MACD!F1140</f>
        <v>-9.7890268193666308E-2</v>
      </c>
      <c r="F1140" s="2">
        <f>'Moving Avg'!D1140</f>
        <v>9.9501000000000008</v>
      </c>
      <c r="G1140" s="2">
        <f>'Moving Avg'!F1140</f>
        <v>9.8557749999999995</v>
      </c>
      <c r="H1140" s="2">
        <f>'Moving Avg'!G1140</f>
        <v>9.6650420000000103</v>
      </c>
      <c r="I1140" s="2">
        <f>'Moving Avg'!H1140</f>
        <v>9.2233694999999916</v>
      </c>
      <c r="J1140" s="5" t="str">
        <f>OBV!F1140</f>
        <v>NEUTRAL</v>
      </c>
      <c r="K1140" s="5" t="str">
        <f>OBV!G1140</f>
        <v>NEUTRAL</v>
      </c>
      <c r="L1140" s="5" t="str">
        <f>OBV!H1140</f>
        <v>NEUTRAL</v>
      </c>
    </row>
    <row r="1141" spans="1:12" ht="13.5" x14ac:dyDescent="0.25">
      <c r="A1141" s="3">
        <f>RSI!A1141</f>
        <v>43972</v>
      </c>
      <c r="B1141" s="2">
        <f>RSI!B1141</f>
        <v>9.6606000000000005</v>
      </c>
      <c r="C1141" s="2">
        <f>RSI!I1141</f>
        <v>36.850007907931278</v>
      </c>
      <c r="D1141" s="2">
        <f>MACD!E1141</f>
        <v>-1.8657425575076658E-2</v>
      </c>
      <c r="E1141" s="2">
        <f>MACD!F1141</f>
        <v>-8.2043699669948386E-2</v>
      </c>
      <c r="F1141" s="2">
        <f>'Moving Avg'!D1141</f>
        <v>9.8922000000000008</v>
      </c>
      <c r="G1141" s="2">
        <f>'Moving Avg'!F1141</f>
        <v>9.8547750000000001</v>
      </c>
      <c r="H1141" s="2">
        <f>'Moving Avg'!G1141</f>
        <v>9.6708300000000094</v>
      </c>
      <c r="I1141" s="2">
        <f>'Moving Avg'!H1141</f>
        <v>9.2247664999999923</v>
      </c>
      <c r="J1141" s="5" t="str">
        <f>OBV!F1141</f>
        <v>NEUTRAL</v>
      </c>
      <c r="K1141" s="5" t="str">
        <f>OBV!G1141</f>
        <v>NEUTRAL</v>
      </c>
      <c r="L1141" s="5" t="str">
        <f>OBV!H1141</f>
        <v>NEUTRAL</v>
      </c>
    </row>
    <row r="1142" spans="1:12" ht="13.5" x14ac:dyDescent="0.25">
      <c r="A1142" s="3">
        <f>RSI!A1142</f>
        <v>43973</v>
      </c>
      <c r="B1142" s="2">
        <f>RSI!B1142</f>
        <v>9.3712</v>
      </c>
      <c r="C1142" s="2">
        <f>RSI!I1142</f>
        <v>24.530781694557717</v>
      </c>
      <c r="D1142" s="2">
        <f>MACD!E1142</f>
        <v>3.7749667321275382E-2</v>
      </c>
      <c r="E1142" s="2">
        <f>MACD!F1142</f>
        <v>-5.8085026271703644E-2</v>
      </c>
      <c r="F1142" s="2">
        <f>'Moving Avg'!D1142</f>
        <v>9.7764200000000017</v>
      </c>
      <c r="G1142" s="2">
        <f>'Moving Avg'!F1142</f>
        <v>9.8393049999999995</v>
      </c>
      <c r="H1142" s="2">
        <f>'Moving Avg'!G1142</f>
        <v>9.6708300000000094</v>
      </c>
      <c r="I1142" s="2">
        <f>'Moving Avg'!H1142</f>
        <v>9.2247164999999907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</row>
    <row r="1143" spans="1:12" ht="13.5" x14ac:dyDescent="0.25">
      <c r="A1143" s="3">
        <f>RSI!A1143</f>
        <v>43977</v>
      </c>
      <c r="B1143" s="2">
        <f>RSI!B1143</f>
        <v>9.0917999999999992</v>
      </c>
      <c r="C1143" s="2">
        <f>RSI!I1143</f>
        <v>18.203541826207797</v>
      </c>
      <c r="D1143" s="2">
        <f>MACD!E1143</f>
        <v>0.1088065102762954</v>
      </c>
      <c r="E1143" s="2">
        <f>MACD!F1143</f>
        <v>-2.4706718962103833E-2</v>
      </c>
      <c r="F1143" s="2">
        <f>'Moving Avg'!D1143</f>
        <v>9.6047600000000006</v>
      </c>
      <c r="G1143" s="2">
        <f>'Moving Avg'!F1143</f>
        <v>9.8098649999999985</v>
      </c>
      <c r="H1143" s="2">
        <f>'Moving Avg'!G1143</f>
        <v>9.6652420000000081</v>
      </c>
      <c r="I1143" s="2">
        <f>'Moving Avg'!H1143</f>
        <v>9.22326949999999</v>
      </c>
      <c r="J1143" s="5" t="str">
        <f>OBV!F1143</f>
        <v>BEARISH</v>
      </c>
      <c r="K1143" s="5" t="str">
        <f>OBV!G1143</f>
        <v>STRONG</v>
      </c>
      <c r="L1143" s="5" t="str">
        <f>OBV!H1143</f>
        <v>CONFIRMED BEARISH</v>
      </c>
    </row>
    <row r="1144" spans="1:12" ht="13.5" x14ac:dyDescent="0.25">
      <c r="A1144" s="3">
        <f>RSI!A1144</f>
        <v>43978</v>
      </c>
      <c r="B1144" s="2">
        <f>RSI!B1144</f>
        <v>9.0917999999999992</v>
      </c>
      <c r="C1144" s="2">
        <f>RSI!I1144</f>
        <v>18.203541826207797</v>
      </c>
      <c r="D1144" s="2">
        <f>MACD!E1144</f>
        <v>0.17301906233192277</v>
      </c>
      <c r="E1144" s="2">
        <f>MACD!F1144</f>
        <v>1.4838437296701486E-2</v>
      </c>
      <c r="F1144" s="2">
        <f>'Moving Avg'!D1144</f>
        <v>9.4330999999999996</v>
      </c>
      <c r="G1144" s="2">
        <f>'Moving Avg'!F1144</f>
        <v>9.7804249999999993</v>
      </c>
      <c r="H1144" s="2">
        <f>'Moving Avg'!G1144</f>
        <v>9.6596540000000068</v>
      </c>
      <c r="I1144" s="2">
        <f>'Moving Avg'!H1144</f>
        <v>9.2218224999999894</v>
      </c>
      <c r="J1144" s="5" t="str">
        <f>OBV!F1144</f>
        <v>BEARISH</v>
      </c>
      <c r="K1144" s="5" t="str">
        <f>OBV!G1144</f>
        <v>STRONG</v>
      </c>
      <c r="L1144" s="5" t="str">
        <f>OBV!H1144</f>
        <v>CONFIRMED BEARISH</v>
      </c>
    </row>
    <row r="1145" spans="1:12" ht="13.5" x14ac:dyDescent="0.25">
      <c r="A1145" s="3">
        <f>RSI!A1145</f>
        <v>43979</v>
      </c>
      <c r="B1145" s="2">
        <f>RSI!B1145</f>
        <v>8.8223000000000003</v>
      </c>
      <c r="C1145" s="2">
        <f>RSI!I1145</f>
        <v>14.127271790546644</v>
      </c>
      <c r="D1145" s="2">
        <f>MACD!E1145</f>
        <v>0.25110047420078274</v>
      </c>
      <c r="E1145" s="2">
        <f>MACD!F1145</f>
        <v>6.2090844677517736E-2</v>
      </c>
      <c r="F1145" s="2">
        <f>'Moving Avg'!D1145</f>
        <v>9.2075399999999998</v>
      </c>
      <c r="G1145" s="2">
        <f>'Moving Avg'!F1145</f>
        <v>9.7375100000000003</v>
      </c>
      <c r="H1145" s="2">
        <f>'Moving Avg'!G1145</f>
        <v>9.6542640000000066</v>
      </c>
      <c r="I1145" s="2">
        <f>'Moving Avg'!H1145</f>
        <v>9.2190279999999891</v>
      </c>
      <c r="J1145" s="5" t="str">
        <f>OBV!F1145</f>
        <v>BEARISH</v>
      </c>
      <c r="K1145" s="5" t="str">
        <f>OBV!G1145</f>
        <v>STRONG</v>
      </c>
      <c r="L1145" s="5" t="str">
        <f>OBV!H1145</f>
        <v>CONFIRMED BEARISH</v>
      </c>
    </row>
    <row r="1146" spans="1:12" ht="13.5" x14ac:dyDescent="0.25">
      <c r="A1146" s="3">
        <f>RSI!A1146</f>
        <v>43980</v>
      </c>
      <c r="B1146" s="2">
        <f>RSI!B1146</f>
        <v>8.8223000000000003</v>
      </c>
      <c r="C1146" s="2">
        <f>RSI!I1146</f>
        <v>14.127271790546644</v>
      </c>
      <c r="D1146" s="2">
        <f>MACD!E1146</f>
        <v>0.32226624732651743</v>
      </c>
      <c r="E1146" s="2">
        <f>MACD!F1146</f>
        <v>0.11412592520731768</v>
      </c>
      <c r="F1146" s="2">
        <f>'Moving Avg'!D1146</f>
        <v>9.0398800000000001</v>
      </c>
      <c r="G1146" s="2">
        <f>'Moving Avg'!F1146</f>
        <v>9.6945950000000032</v>
      </c>
      <c r="H1146" s="2">
        <f>'Moving Avg'!G1146</f>
        <v>9.6434860000000047</v>
      </c>
      <c r="I1146" s="2">
        <f>'Moving Avg'!H1146</f>
        <v>9.2162334999999906</v>
      </c>
      <c r="J1146" s="5" t="str">
        <f>OBV!F1146</f>
        <v>BEARISH</v>
      </c>
      <c r="K1146" s="5" t="str">
        <f>OBV!G1146</f>
        <v>STRONG</v>
      </c>
      <c r="L1146" s="5" t="str">
        <f>OBV!H1146</f>
        <v>CONFIRMED BEARISH</v>
      </c>
    </row>
    <row r="1147" spans="1:12" ht="13.5" x14ac:dyDescent="0.25">
      <c r="A1147" s="3">
        <f>RSI!A1147</f>
        <v>43983</v>
      </c>
      <c r="B1147" s="2">
        <f>RSI!B1147</f>
        <v>8.9819999999999993</v>
      </c>
      <c r="C1147" s="2">
        <f>RSI!I1147</f>
        <v>25.580074849375606</v>
      </c>
      <c r="D1147" s="2">
        <f>MACD!E1147</f>
        <v>0.37537314937857325</v>
      </c>
      <c r="E1147" s="2">
        <f>MACD!F1147</f>
        <v>0.16637537004156883</v>
      </c>
      <c r="F1147" s="2">
        <f>'Moving Avg'!D1147</f>
        <v>8.9620399999999982</v>
      </c>
      <c r="G1147" s="2">
        <f>'Moving Avg'!F1147</f>
        <v>9.6596650000000022</v>
      </c>
      <c r="H1147" s="2">
        <f>'Moving Avg'!G1147</f>
        <v>9.6359020000000051</v>
      </c>
      <c r="I1147" s="2">
        <f>'Moving Avg'!H1147</f>
        <v>9.2142374999999905</v>
      </c>
      <c r="J1147" s="5" t="str">
        <f>OBV!F1147</f>
        <v>BULLISH</v>
      </c>
      <c r="K1147" s="5" t="str">
        <f>OBV!G1147</f>
        <v>NEUTRAL</v>
      </c>
      <c r="L1147" s="5" t="str">
        <f>OBV!H1147</f>
        <v>BULLISH DIVERGENCE</v>
      </c>
    </row>
    <row r="1148" spans="1:12" ht="13.5" x14ac:dyDescent="0.25">
      <c r="A1148" s="3">
        <f>RSI!A1148</f>
        <v>43984</v>
      </c>
      <c r="B1148" s="2">
        <f>RSI!B1148</f>
        <v>8.9819999999999993</v>
      </c>
      <c r="C1148" s="2">
        <f>RSI!I1148</f>
        <v>25.580074849375606</v>
      </c>
      <c r="D1148" s="2">
        <f>MACD!E1148</f>
        <v>0.42373584301618195</v>
      </c>
      <c r="E1148" s="2">
        <f>MACD!F1148</f>
        <v>0.21784746463649146</v>
      </c>
      <c r="F1148" s="2">
        <f>'Moving Avg'!D1148</f>
        <v>8.9400799999999983</v>
      </c>
      <c r="G1148" s="2">
        <f>'Moving Avg'!F1148</f>
        <v>9.6112600000000032</v>
      </c>
      <c r="H1148" s="2">
        <f>'Moving Avg'!G1148</f>
        <v>9.6281180000000042</v>
      </c>
      <c r="I1148" s="2">
        <f>'Moving Avg'!H1148</f>
        <v>9.2122414999999904</v>
      </c>
      <c r="J1148" s="5" t="str">
        <f>OBV!F1148</f>
        <v>BULLISH</v>
      </c>
      <c r="K1148" s="5" t="str">
        <f>OBV!G1148</f>
        <v>NEUTRAL</v>
      </c>
      <c r="L1148" s="5" t="str">
        <f>OBV!H1148</f>
        <v>BULLISH DIVERGENCE</v>
      </c>
    </row>
    <row r="1149" spans="1:12" ht="13.5" x14ac:dyDescent="0.25">
      <c r="A1149" s="3">
        <f>RSI!A1149</f>
        <v>43985</v>
      </c>
      <c r="B1149" s="2">
        <f>RSI!B1149</f>
        <v>8.7125000000000004</v>
      </c>
      <c r="C1149" s="2">
        <f>RSI!I1149</f>
        <v>20.285167645497296</v>
      </c>
      <c r="D1149" s="2">
        <f>MACD!E1149</f>
        <v>0.48779338540443717</v>
      </c>
      <c r="E1149" s="2">
        <f>MACD!F1149</f>
        <v>0.27183664879008063</v>
      </c>
      <c r="F1149" s="2">
        <f>'Moving Avg'!D1149</f>
        <v>8.8642199999999995</v>
      </c>
      <c r="G1149" s="2">
        <f>'Moving Avg'!F1149</f>
        <v>9.5493800000000029</v>
      </c>
      <c r="H1149" s="2">
        <f>'Moving Avg'!G1149</f>
        <v>9.6095540000000028</v>
      </c>
      <c r="I1149" s="2">
        <f>'Moving Avg'!H1149</f>
        <v>9.2088979999999907</v>
      </c>
      <c r="J1149" s="5" t="str">
        <f>OBV!F1149</f>
        <v>BEARISH</v>
      </c>
      <c r="K1149" s="5" t="str">
        <f>OBV!G1149</f>
        <v>STRONG</v>
      </c>
      <c r="L1149" s="5" t="str">
        <f>OBV!H1149</f>
        <v>CONFIRMED BEARISH</v>
      </c>
    </row>
    <row r="1150" spans="1:12" ht="13.5" x14ac:dyDescent="0.25">
      <c r="A1150" s="3">
        <f>RSI!A1150</f>
        <v>43986</v>
      </c>
      <c r="B1150" s="2">
        <f>RSI!B1150</f>
        <v>8.4530999999999992</v>
      </c>
      <c r="C1150" s="2">
        <f>RSI!I1150</f>
        <v>16.701634653085421</v>
      </c>
      <c r="D1150" s="2">
        <f>MACD!E1150</f>
        <v>0.56574053815415937</v>
      </c>
      <c r="E1150" s="2">
        <f>MACD!F1150</f>
        <v>0.3306174266628964</v>
      </c>
      <c r="F1150" s="2">
        <f>'Moving Avg'!D1150</f>
        <v>8.790379999999999</v>
      </c>
      <c r="G1150" s="2">
        <f>'Moving Avg'!F1150</f>
        <v>9.4745300000000032</v>
      </c>
      <c r="H1150" s="2">
        <f>'Moving Avg'!G1150</f>
        <v>9.5858020000000028</v>
      </c>
      <c r="I1150" s="2">
        <f>'Moving Avg'!H1150</f>
        <v>9.2042574999999882</v>
      </c>
      <c r="J1150" s="5" t="str">
        <f>OBV!F1150</f>
        <v>BEARISH</v>
      </c>
      <c r="K1150" s="5" t="str">
        <f>OBV!G1150</f>
        <v>STRONG</v>
      </c>
      <c r="L1150" s="5" t="str">
        <f>OBV!H1150</f>
        <v>CONFIRMED BEARISH</v>
      </c>
    </row>
    <row r="1151" spans="1:12" ht="13.5" x14ac:dyDescent="0.25">
      <c r="A1151" s="3">
        <f>RSI!A1151</f>
        <v>43987</v>
      </c>
      <c r="B1151" s="2">
        <f>RSI!B1151</f>
        <v>8.3732000000000006</v>
      </c>
      <c r="C1151" s="2">
        <f>RSI!I1151</f>
        <v>15.777103456321285</v>
      </c>
      <c r="D1151" s="2">
        <f>MACD!E1151</f>
        <v>0.59880294514434951</v>
      </c>
      <c r="E1151" s="2">
        <f>MACD!F1151</f>
        <v>0.384254530359187</v>
      </c>
      <c r="F1151" s="2">
        <f>'Moving Avg'!D1151</f>
        <v>8.7005599999999994</v>
      </c>
      <c r="G1151" s="2">
        <f>'Moving Avg'!F1151</f>
        <v>9.3956850000000038</v>
      </c>
      <c r="H1151" s="2">
        <f>'Moving Avg'!G1151</f>
        <v>9.5604520000000015</v>
      </c>
      <c r="I1151" s="2">
        <f>'Moving Avg'!H1151</f>
        <v>9.1992174999999889</v>
      </c>
      <c r="J1151" s="5" t="str">
        <f>OBV!F1151</f>
        <v>BEARISH</v>
      </c>
      <c r="K1151" s="5" t="str">
        <f>OBV!G1151</f>
        <v>STRONG</v>
      </c>
      <c r="L1151" s="5" t="str">
        <f>OBV!H1151</f>
        <v>CONFIRMED BEARISH</v>
      </c>
    </row>
    <row r="1152" spans="1:12" ht="13.5" x14ac:dyDescent="0.25">
      <c r="A1152" s="3">
        <f>RSI!A1152</f>
        <v>43990</v>
      </c>
      <c r="B1152" s="2">
        <f>RSI!B1152</f>
        <v>8.3732000000000006</v>
      </c>
      <c r="C1152" s="2">
        <f>RSI!I1152</f>
        <v>15.777103456321285</v>
      </c>
      <c r="D1152" s="2">
        <f>MACD!E1152</f>
        <v>0.58803072332590212</v>
      </c>
      <c r="E1152" s="2">
        <f>MACD!F1152</f>
        <v>0.42500976895253006</v>
      </c>
      <c r="F1152" s="2">
        <f>'Moving Avg'!D1152</f>
        <v>8.5787999999999975</v>
      </c>
      <c r="G1152" s="2">
        <f>'Moving Avg'!F1152</f>
        <v>9.3168400000000009</v>
      </c>
      <c r="H1152" s="2">
        <f>'Moving Avg'!G1152</f>
        <v>9.5351020000000002</v>
      </c>
      <c r="I1152" s="2">
        <f>'Moving Avg'!H1152</f>
        <v>9.1941774999999897</v>
      </c>
      <c r="J1152" s="5" t="str">
        <f>OBV!F1152</f>
        <v>BEARISH</v>
      </c>
      <c r="K1152" s="5" t="str">
        <f>OBV!G1152</f>
        <v>STRONG</v>
      </c>
      <c r="L1152" s="5" t="str">
        <f>OBV!H1152</f>
        <v>CONFIRMED BEARISH</v>
      </c>
    </row>
    <row r="1153" spans="1:12" ht="13.5" x14ac:dyDescent="0.25">
      <c r="A1153" s="3">
        <f>RSI!A1153</f>
        <v>43991</v>
      </c>
      <c r="B1153" s="2">
        <f>RSI!B1153</f>
        <v>8.4230999999999998</v>
      </c>
      <c r="C1153" s="2">
        <f>RSI!I1153</f>
        <v>19.02381019189562</v>
      </c>
      <c r="D1153" s="2">
        <f>MACD!E1153</f>
        <v>0.53758205126500158</v>
      </c>
      <c r="E1153" s="2">
        <f>MACD!F1153</f>
        <v>0.44752422541502435</v>
      </c>
      <c r="F1153" s="2">
        <f>'Moving Avg'!D1153</f>
        <v>8.4670199999999998</v>
      </c>
      <c r="G1153" s="2">
        <f>'Moving Avg'!F1153</f>
        <v>9.2404900000000012</v>
      </c>
      <c r="H1153" s="2">
        <f>'Moving Avg'!G1153</f>
        <v>9.5107499999999998</v>
      </c>
      <c r="I1153" s="2">
        <f>'Moving Avg'!H1153</f>
        <v>9.1893869999999893</v>
      </c>
      <c r="J1153" s="5" t="str">
        <f>OBV!F1153</f>
        <v>BEARISH</v>
      </c>
      <c r="K1153" s="5" t="str">
        <f>OBV!G1153</f>
        <v>STRONG</v>
      </c>
      <c r="L1153" s="5" t="str">
        <f>OBV!H1153</f>
        <v>CONFIRMED BEARISH</v>
      </c>
    </row>
    <row r="1154" spans="1:12" ht="13.5" x14ac:dyDescent="0.25">
      <c r="A1154" s="3">
        <f>RSI!A1154</f>
        <v>43992</v>
      </c>
      <c r="B1154" s="2">
        <f>RSI!B1154</f>
        <v>8.3832000000000004</v>
      </c>
      <c r="C1154" s="2">
        <f>RSI!I1154</f>
        <v>18.412607555558537</v>
      </c>
      <c r="D1154" s="2">
        <f>MACD!E1154</f>
        <v>0.50250651559033344</v>
      </c>
      <c r="E1154" s="2">
        <f>MACD!F1154</f>
        <v>0.45852068345008623</v>
      </c>
      <c r="F1154" s="2">
        <f>'Moving Avg'!D1154</f>
        <v>8.4011600000000008</v>
      </c>
      <c r="G1154" s="2">
        <f>'Moving Avg'!F1154</f>
        <v>9.1621449999999989</v>
      </c>
      <c r="H1154" s="2">
        <f>'Moving Avg'!G1154</f>
        <v>9.485599999999998</v>
      </c>
      <c r="I1154" s="2">
        <f>'Moving Avg'!H1154</f>
        <v>9.1857939999999889</v>
      </c>
      <c r="J1154" s="5" t="str">
        <f>OBV!F1154</f>
        <v>BEARISH</v>
      </c>
      <c r="K1154" s="5" t="str">
        <f>OBV!G1154</f>
        <v>STRONG</v>
      </c>
      <c r="L1154" s="5" t="str">
        <f>OBV!H1154</f>
        <v>CONFIRMED BEARISH</v>
      </c>
    </row>
    <row r="1155" spans="1:12" ht="13.5" x14ac:dyDescent="0.25">
      <c r="A1155" s="3">
        <f>RSI!A1155</f>
        <v>43993</v>
      </c>
      <c r="B1155" s="2">
        <f>RSI!B1155</f>
        <v>8.4330999999999996</v>
      </c>
      <c r="C1155" s="2">
        <f>RSI!I1155</f>
        <v>21.796572353015847</v>
      </c>
      <c r="D1155" s="2">
        <f>MACD!E1155</f>
        <v>0.43221649173593413</v>
      </c>
      <c r="E1155" s="2">
        <f>MACD!F1155</f>
        <v>0.45325984510725587</v>
      </c>
      <c r="F1155" s="2">
        <f>'Moving Avg'!D1155</f>
        <v>8.3971599999999995</v>
      </c>
      <c r="G1155" s="2">
        <f>'Moving Avg'!F1155</f>
        <v>9.0862949999999998</v>
      </c>
      <c r="H1155" s="2">
        <f>'Moving Avg'!G1155</f>
        <v>9.4614479999999972</v>
      </c>
      <c r="I1155" s="2">
        <f>'Moving Avg'!H1155</f>
        <v>9.1830494999999885</v>
      </c>
      <c r="J1155" s="5" t="str">
        <f>OBV!F1155</f>
        <v>BEARISH</v>
      </c>
      <c r="K1155" s="5" t="str">
        <f>OBV!G1155</f>
        <v>NEUTRAL</v>
      </c>
      <c r="L1155" s="5" t="str">
        <f>OBV!H1155</f>
        <v>CONFIRMED BEARISH</v>
      </c>
    </row>
    <row r="1156" spans="1:12" ht="13.5" x14ac:dyDescent="0.25">
      <c r="A1156" s="3">
        <f>RSI!A1156</f>
        <v>43994</v>
      </c>
      <c r="B1156" s="2">
        <f>RSI!B1156</f>
        <v>8.4230999999999998</v>
      </c>
      <c r="C1156" s="2">
        <f>RSI!I1156</f>
        <v>21.603195310837933</v>
      </c>
      <c r="D1156" s="2">
        <f>MACD!E1156</f>
        <v>0.37739648453677788</v>
      </c>
      <c r="E1156" s="2">
        <f>MACD!F1156</f>
        <v>0.43808717299316025</v>
      </c>
      <c r="F1156" s="2">
        <f>'Moving Avg'!D1156</f>
        <v>8.4071400000000001</v>
      </c>
      <c r="G1156" s="2">
        <f>'Moving Avg'!F1156</f>
        <v>9.0099450000000001</v>
      </c>
      <c r="H1156" s="2">
        <f>'Moving Avg'!G1156</f>
        <v>9.4370959999999986</v>
      </c>
      <c r="I1156" s="2">
        <f>'Moving Avg'!H1156</f>
        <v>9.1807039999999898</v>
      </c>
      <c r="J1156" s="5" t="str">
        <f>OBV!F1156</f>
        <v>BEARISH</v>
      </c>
      <c r="K1156" s="5" t="str">
        <f>OBV!G1156</f>
        <v>STRONG</v>
      </c>
      <c r="L1156" s="5" t="str">
        <f>OBV!H1156</f>
        <v>BEARISH DIVERGENCE</v>
      </c>
    </row>
    <row r="1157" spans="1:12" ht="13.5" x14ac:dyDescent="0.25">
      <c r="A1157" s="3">
        <f>RSI!A1157</f>
        <v>43997</v>
      </c>
      <c r="B1157" s="2">
        <f>RSI!B1157</f>
        <v>8.2834000000000003</v>
      </c>
      <c r="C1157" s="2">
        <f>RSI!I1157</f>
        <v>19.059271523113736</v>
      </c>
      <c r="D1157" s="2">
        <f>MACD!E1157</f>
        <v>0.36961218847434196</v>
      </c>
      <c r="E1157" s="2">
        <f>MACD!F1157</f>
        <v>0.42439217608939661</v>
      </c>
      <c r="F1157" s="2">
        <f>'Moving Avg'!D1157</f>
        <v>8.3891799999999996</v>
      </c>
      <c r="G1157" s="2">
        <f>'Moving Avg'!F1157</f>
        <v>8.9266100000000002</v>
      </c>
      <c r="H1157" s="2">
        <f>'Moving Avg'!G1157</f>
        <v>9.4099499999999985</v>
      </c>
      <c r="I1157" s="2">
        <f>'Moving Avg'!H1157</f>
        <v>9.1789574999999903</v>
      </c>
      <c r="J1157" s="5" t="str">
        <f>OBV!F1157</f>
        <v>BEARISH</v>
      </c>
      <c r="K1157" s="5" t="str">
        <f>OBV!G1157</f>
        <v>STRONG</v>
      </c>
      <c r="L1157" s="5" t="str">
        <f>OBV!H1157</f>
        <v>CONFIRMED BEARISH</v>
      </c>
    </row>
    <row r="1158" spans="1:12" ht="13.5" x14ac:dyDescent="0.25">
      <c r="A1158" s="3">
        <f>RSI!A1158</f>
        <v>43998</v>
      </c>
      <c r="B1158" s="2">
        <f>RSI!B1158</f>
        <v>8.4032</v>
      </c>
      <c r="C1158" s="2">
        <f>RSI!I1158</f>
        <v>26.998247464716414</v>
      </c>
      <c r="D1158" s="2">
        <f>MACD!E1158</f>
        <v>0.3583884557932393</v>
      </c>
      <c r="E1158" s="2">
        <f>MACD!F1158</f>
        <v>0.41119143203016517</v>
      </c>
      <c r="F1158" s="2">
        <f>'Moving Avg'!D1158</f>
        <v>8.3851999999999993</v>
      </c>
      <c r="G1158" s="2">
        <f>'Moving Avg'!F1158</f>
        <v>8.849264999999999</v>
      </c>
      <c r="H1158" s="2">
        <f>'Moving Avg'!G1158</f>
        <v>9.3844019999999997</v>
      </c>
      <c r="I1158" s="2">
        <f>'Moving Avg'!H1158</f>
        <v>9.1777099999999905</v>
      </c>
      <c r="J1158" s="5" t="str">
        <f>OBV!F1158</f>
        <v>BEARISH</v>
      </c>
      <c r="K1158" s="5" t="str">
        <f>OBV!G1158</f>
        <v>STRONG</v>
      </c>
      <c r="L1158" s="5" t="str">
        <f>OBV!H1158</f>
        <v>CONFIRMED BEARISH</v>
      </c>
    </row>
    <row r="1159" spans="1:12" ht="13.5" x14ac:dyDescent="0.25">
      <c r="A1159" s="3">
        <f>RSI!A1159</f>
        <v>43999</v>
      </c>
      <c r="B1159" s="2">
        <f>RSI!B1159</f>
        <v>8.4032</v>
      </c>
      <c r="C1159" s="2">
        <f>RSI!I1159</f>
        <v>26.998247464716414</v>
      </c>
      <c r="D1159" s="2">
        <f>MACD!E1159</f>
        <v>0.31064520704544307</v>
      </c>
      <c r="E1159" s="2">
        <f>MACD!F1159</f>
        <v>0.39108218703322073</v>
      </c>
      <c r="F1159" s="2">
        <f>'Moving Avg'!D1159</f>
        <v>8.3891999999999989</v>
      </c>
      <c r="G1159" s="2">
        <f>'Moving Avg'!F1159</f>
        <v>8.7719199999999997</v>
      </c>
      <c r="H1159" s="2">
        <f>'Moving Avg'!G1159</f>
        <v>9.3588539999999991</v>
      </c>
      <c r="I1159" s="2">
        <f>'Moving Avg'!H1159</f>
        <v>9.1751654999999896</v>
      </c>
      <c r="J1159" s="5" t="str">
        <f>OBV!F1159</f>
        <v>BEARISH</v>
      </c>
      <c r="K1159" s="5" t="str">
        <f>OBV!G1159</f>
        <v>NEUTRAL</v>
      </c>
      <c r="L1159" s="5" t="str">
        <f>OBV!H1159</f>
        <v>BEARISH DIVERGENCE</v>
      </c>
    </row>
    <row r="1160" spans="1:12" ht="13.5" x14ac:dyDescent="0.25">
      <c r="A1160" s="3">
        <f>RSI!A1160</f>
        <v>44000</v>
      </c>
      <c r="B1160" s="2">
        <f>RSI!B1160</f>
        <v>8.3932000000000002</v>
      </c>
      <c r="C1160" s="2">
        <f>RSI!I1160</f>
        <v>26.744301575749063</v>
      </c>
      <c r="D1160" s="2">
        <f>MACD!E1160</f>
        <v>0.2340572462653121</v>
      </c>
      <c r="E1160" s="2">
        <f>MACD!F1160</f>
        <v>0.359677198879639</v>
      </c>
      <c r="F1160" s="2">
        <f>'Moving Avg'!D1160</f>
        <v>8.381219999999999</v>
      </c>
      <c r="G1160" s="2">
        <f>'Moving Avg'!F1160</f>
        <v>8.6940750000000016</v>
      </c>
      <c r="H1160" s="2">
        <f>'Moving Avg'!G1160</f>
        <v>9.3331059999999972</v>
      </c>
      <c r="I1160" s="2">
        <f>'Moving Avg'!H1160</f>
        <v>9.1717224999999907</v>
      </c>
      <c r="J1160" s="5" t="str">
        <f>OBV!F1160</f>
        <v>BEARISH</v>
      </c>
      <c r="K1160" s="5" t="str">
        <f>OBV!G1160</f>
        <v>STRONG</v>
      </c>
      <c r="L1160" s="5" t="str">
        <f>OBV!H1160</f>
        <v>CONFIRMED BEARISH</v>
      </c>
    </row>
    <row r="1161" spans="1:12" ht="13.5" x14ac:dyDescent="0.25">
      <c r="A1161" s="3">
        <f>RSI!A1161</f>
        <v>44001</v>
      </c>
      <c r="B1161" s="2">
        <f>RSI!B1161</f>
        <v>8.3832000000000004</v>
      </c>
      <c r="C1161" s="2">
        <f>RSI!I1161</f>
        <v>26.476110402855852</v>
      </c>
      <c r="D1161" s="2">
        <f>MACD!E1161</f>
        <v>0.16051616877358299</v>
      </c>
      <c r="E1161" s="2">
        <f>MACD!F1161</f>
        <v>0.31984499285842777</v>
      </c>
      <c r="F1161" s="2">
        <f>'Moving Avg'!D1161</f>
        <v>8.3732399999999991</v>
      </c>
      <c r="G1161" s="2">
        <f>'Moving Avg'!F1161</f>
        <v>8.6302050000000001</v>
      </c>
      <c r="H1161" s="2">
        <f>'Moving Avg'!G1161</f>
        <v>9.3071579999999976</v>
      </c>
      <c r="I1161" s="2">
        <f>'Moving Avg'!H1161</f>
        <v>9.16822949999999</v>
      </c>
      <c r="J1161" s="5" t="str">
        <f>OBV!F1161</f>
        <v>BEARISH</v>
      </c>
      <c r="K1161" s="5" t="str">
        <f>OBV!G1161</f>
        <v>STRONG</v>
      </c>
      <c r="L1161" s="5" t="str">
        <f>OBV!H1161</f>
        <v>CONFIRMED BEARISH</v>
      </c>
    </row>
    <row r="1162" spans="1:12" ht="13.5" x14ac:dyDescent="0.25">
      <c r="A1162" s="3">
        <f>RSI!A1162</f>
        <v>44004</v>
      </c>
      <c r="B1162" s="2">
        <f>RSI!B1162</f>
        <v>8.3832000000000004</v>
      </c>
      <c r="C1162" s="2">
        <f>RSI!I1162</f>
        <v>26.476110402855852</v>
      </c>
      <c r="D1162" s="2">
        <f>MACD!E1162</f>
        <v>0.10095531126554924</v>
      </c>
      <c r="E1162" s="2">
        <f>MACD!F1162</f>
        <v>0.27606705653985208</v>
      </c>
      <c r="F1162" s="2">
        <f>'Moving Avg'!D1162</f>
        <v>8.3932000000000002</v>
      </c>
      <c r="G1162" s="2">
        <f>'Moving Avg'!F1162</f>
        <v>8.5808049999999998</v>
      </c>
      <c r="H1162" s="2">
        <f>'Moving Avg'!G1162</f>
        <v>9.2812099999999962</v>
      </c>
      <c r="I1162" s="2">
        <f>'Moving Avg'!H1162</f>
        <v>9.1647364999999912</v>
      </c>
      <c r="J1162" s="5" t="str">
        <f>OBV!F1162</f>
        <v>BEARISH</v>
      </c>
      <c r="K1162" s="5" t="str">
        <f>OBV!G1162</f>
        <v>NEUTRAL</v>
      </c>
      <c r="L1162" s="5" t="str">
        <f>OBV!H1162</f>
        <v>BEARISH DIVERGENCE</v>
      </c>
    </row>
    <row r="1163" spans="1:12" ht="13.5" x14ac:dyDescent="0.25">
      <c r="A1163" s="3">
        <f>RSI!A1163</f>
        <v>44005</v>
      </c>
      <c r="B1163" s="2">
        <f>RSI!B1163</f>
        <v>8.3832000000000004</v>
      </c>
      <c r="C1163" s="2">
        <f>RSI!I1163</f>
        <v>26.476110402855852</v>
      </c>
      <c r="D1163" s="2">
        <f>MACD!E1163</f>
        <v>6.0703296850244115E-2</v>
      </c>
      <c r="E1163" s="2">
        <f>MACD!F1163</f>
        <v>0.23299430460193049</v>
      </c>
      <c r="F1163" s="2">
        <f>'Moving Avg'!D1163</f>
        <v>8.3892000000000007</v>
      </c>
      <c r="G1163" s="2">
        <f>'Moving Avg'!F1163</f>
        <v>8.5453749999999982</v>
      </c>
      <c r="H1163" s="2">
        <f>'Moving Avg'!G1163</f>
        <v>9.2552619999999948</v>
      </c>
      <c r="I1163" s="2">
        <f>'Moving Avg'!H1163</f>
        <v>9.1625909999999902</v>
      </c>
      <c r="J1163" s="5" t="str">
        <f>OBV!F1163</f>
        <v>BEARISH</v>
      </c>
      <c r="K1163" s="5" t="str">
        <f>OBV!G1163</f>
        <v>STRONG</v>
      </c>
      <c r="L1163" s="5" t="str">
        <f>OBV!H1163</f>
        <v>CONFIRMED BEARISH</v>
      </c>
    </row>
    <row r="1164" spans="1:12" ht="13.5" x14ac:dyDescent="0.25">
      <c r="A1164" s="3">
        <f>RSI!A1164</f>
        <v>44006</v>
      </c>
      <c r="B1164" s="2">
        <f>RSI!B1164</f>
        <v>8.3832000000000004</v>
      </c>
      <c r="C1164" s="2">
        <f>RSI!I1164</f>
        <v>26.476110402855852</v>
      </c>
      <c r="D1164" s="2">
        <f>MACD!E1164</f>
        <v>2.2791282173294292E-2</v>
      </c>
      <c r="E1164" s="2">
        <f>MACD!F1164</f>
        <v>0.19095370011620325</v>
      </c>
      <c r="F1164" s="2">
        <f>'Moving Avg'!D1164</f>
        <v>8.3852000000000011</v>
      </c>
      <c r="G1164" s="2">
        <f>'Moving Avg'!F1164</f>
        <v>8.5099449999999983</v>
      </c>
      <c r="H1164" s="2">
        <f>'Moving Avg'!G1164</f>
        <v>9.2351019999999941</v>
      </c>
      <c r="I1164" s="2">
        <f>'Moving Avg'!H1164</f>
        <v>9.1603454999999911</v>
      </c>
      <c r="J1164" s="5" t="str">
        <f>OBV!F1164</f>
        <v>BEARISH</v>
      </c>
      <c r="K1164" s="5" t="str">
        <f>OBV!G1164</f>
        <v>STRONG</v>
      </c>
      <c r="L1164" s="5" t="str">
        <f>OBV!H1164</f>
        <v>CONFIRMED BEARISH</v>
      </c>
    </row>
    <row r="1165" spans="1:12" ht="13.5" x14ac:dyDescent="0.25">
      <c r="A1165" s="3">
        <f>RSI!A1165</f>
        <v>44007</v>
      </c>
      <c r="B1165" s="2">
        <f>RSI!B1165</f>
        <v>8.3832000000000004</v>
      </c>
      <c r="C1165" s="2">
        <f>RSI!I1165</f>
        <v>26.476110402855852</v>
      </c>
      <c r="D1165" s="2">
        <f>MACD!E1165</f>
        <v>5.0533013667219961E-4</v>
      </c>
      <c r="E1165" s="2">
        <f>MACD!F1165</f>
        <v>0.15286402612029706</v>
      </c>
      <c r="F1165" s="2">
        <f>'Moving Avg'!D1165</f>
        <v>8.3832000000000004</v>
      </c>
      <c r="G1165" s="2">
        <f>'Moving Avg'!F1165</f>
        <v>8.4879899999999964</v>
      </c>
      <c r="H1165" s="2">
        <f>'Moving Avg'!G1165</f>
        <v>9.2203319999999938</v>
      </c>
      <c r="I1165" s="2">
        <f>'Moving Avg'!H1165</f>
        <v>9.1593474999999902</v>
      </c>
      <c r="J1165" s="5" t="str">
        <f>OBV!F1165</f>
        <v>BEARISH</v>
      </c>
      <c r="K1165" s="5" t="str">
        <f>OBV!G1165</f>
        <v>STRONG</v>
      </c>
      <c r="L1165" s="5" t="str">
        <f>OBV!H1165</f>
        <v>CONFIRMED BEARISH</v>
      </c>
    </row>
    <row r="1166" spans="1:12" ht="13.5" x14ac:dyDescent="0.25">
      <c r="A1166" s="3">
        <f>RSI!A1166</f>
        <v>44008</v>
      </c>
      <c r="B1166" s="2">
        <f>RSI!B1166</f>
        <v>8.1336999999999993</v>
      </c>
      <c r="C1166" s="2">
        <f>RSI!I1166</f>
        <v>19.433207827502557</v>
      </c>
      <c r="D1166" s="2">
        <f>MACD!E1166</f>
        <v>5.5074856796011318E-4</v>
      </c>
      <c r="E1166" s="2">
        <f>MACD!F1166</f>
        <v>0.12240137060982968</v>
      </c>
      <c r="F1166" s="2">
        <f>'Moving Avg'!D1166</f>
        <v>8.3332999999999995</v>
      </c>
      <c r="G1166" s="2">
        <f>'Moving Avg'!F1166</f>
        <v>8.4535599999999977</v>
      </c>
      <c r="H1166" s="2">
        <f>'Moving Avg'!G1166</f>
        <v>9.1951819999999955</v>
      </c>
      <c r="I1166" s="2">
        <f>'Moving Avg'!H1166</f>
        <v>9.1547564999999924</v>
      </c>
      <c r="J1166" s="5" t="str">
        <f>OBV!F1166</f>
        <v>BEARISH</v>
      </c>
      <c r="K1166" s="5" t="str">
        <f>OBV!G1166</f>
        <v>NEUTRAL</v>
      </c>
      <c r="L1166" s="5" t="str">
        <f>OBV!H1166</f>
        <v>CONFIRMED BEARISH</v>
      </c>
    </row>
    <row r="1167" spans="1:12" ht="13.5" x14ac:dyDescent="0.25">
      <c r="A1167" s="3">
        <f>RSI!A1167</f>
        <v>44011</v>
      </c>
      <c r="B1167" s="2">
        <f>RSI!B1167</f>
        <v>8.6227</v>
      </c>
      <c r="C1167" s="2">
        <f>RSI!I1167</f>
        <v>48.402981270670253</v>
      </c>
      <c r="D1167" s="2">
        <f>MACD!E1167</f>
        <v>-5.3836467744481808E-2</v>
      </c>
      <c r="E1167" s="2">
        <f>MACD!F1167</f>
        <v>8.7153802938967379E-2</v>
      </c>
      <c r="F1167" s="2">
        <f>'Moving Avg'!D1167</f>
        <v>8.3811999999999998</v>
      </c>
      <c r="G1167" s="2">
        <f>'Moving Avg'!F1167</f>
        <v>8.4355949999999993</v>
      </c>
      <c r="H1167" s="2">
        <f>'Moving Avg'!G1167</f>
        <v>9.1742239999999953</v>
      </c>
      <c r="I1167" s="2">
        <f>'Moving Avg'!H1167</f>
        <v>9.1539579999999923</v>
      </c>
      <c r="J1167" s="5" t="str">
        <f>OBV!F1167</f>
        <v>BEARISH</v>
      </c>
      <c r="K1167" s="5" t="str">
        <f>OBV!G1167</f>
        <v>NEUTRAL</v>
      </c>
      <c r="L1167" s="5" t="str">
        <f>OBV!H1167</f>
        <v>BEARISH DIVERGENCE</v>
      </c>
    </row>
    <row r="1168" spans="1:12" ht="13.5" x14ac:dyDescent="0.25">
      <c r="A1168" s="3">
        <f>RSI!A1168</f>
        <v>44012</v>
      </c>
      <c r="B1168" s="2">
        <f>RSI!B1168</f>
        <v>8.8721999999999994</v>
      </c>
      <c r="C1168" s="2">
        <f>RSI!I1168</f>
        <v>56.915473446720007</v>
      </c>
      <c r="D1168" s="2">
        <f>MACD!E1168</f>
        <v>-9.9751392573381281E-2</v>
      </c>
      <c r="E1168" s="2">
        <f>MACD!F1168</f>
        <v>4.9772763836497647E-2</v>
      </c>
      <c r="F1168" s="2">
        <f>'Moving Avg'!D1168</f>
        <v>8.479000000000001</v>
      </c>
      <c r="G1168" s="2">
        <f>'Moving Avg'!F1168</f>
        <v>8.4301050000000011</v>
      </c>
      <c r="H1168" s="2">
        <f>'Moving Avg'!G1168</f>
        <v>9.1580559999999966</v>
      </c>
      <c r="I1168" s="2">
        <f>'Moving Avg'!H1168</f>
        <v>9.1557044999999917</v>
      </c>
      <c r="J1168" s="5" t="str">
        <f>OBV!F1168</f>
        <v>BEARISH</v>
      </c>
      <c r="K1168" s="5" t="str">
        <f>OBV!G1168</f>
        <v>NEUTRAL</v>
      </c>
      <c r="L1168" s="5" t="str">
        <f>OBV!H1168</f>
        <v>BEARISH DIVERGENCE</v>
      </c>
    </row>
    <row r="1169" spans="1:12" ht="13.5" x14ac:dyDescent="0.25">
      <c r="A1169" s="3">
        <f>RSI!A1169</f>
        <v>44013</v>
      </c>
      <c r="B1169" s="2">
        <f>RSI!B1169</f>
        <v>8.9321000000000002</v>
      </c>
      <c r="C1169" s="2">
        <f>RSI!I1169</f>
        <v>58.678072934285019</v>
      </c>
      <c r="D1169" s="2">
        <f>MACD!E1169</f>
        <v>-0.14436962265216735</v>
      </c>
      <c r="E1169" s="2">
        <f>MACD!F1169</f>
        <v>1.0944286538764648E-2</v>
      </c>
      <c r="F1169" s="2">
        <f>'Moving Avg'!D1169</f>
        <v>8.5887799999999999</v>
      </c>
      <c r="G1169" s="2">
        <f>'Moving Avg'!F1169</f>
        <v>8.4410849999999993</v>
      </c>
      <c r="H1169" s="2">
        <f>'Moving Avg'!G1169</f>
        <v>9.1430859999999985</v>
      </c>
      <c r="I1169" s="2">
        <f>'Moving Avg'!H1169</f>
        <v>9.1577504999999935</v>
      </c>
      <c r="J1169" s="5" t="str">
        <f>OBV!F1169</f>
        <v>BEARISH</v>
      </c>
      <c r="K1169" s="5" t="str">
        <f>OBV!G1169</f>
        <v>NEUTRAL</v>
      </c>
      <c r="L1169" s="5" t="str">
        <f>OBV!H1169</f>
        <v>BEARISH DIVERGENCE</v>
      </c>
    </row>
    <row r="1170" spans="1:12" ht="13.5" x14ac:dyDescent="0.25">
      <c r="A1170" s="3">
        <f>RSI!A1170</f>
        <v>44014</v>
      </c>
      <c r="B1170" s="2">
        <f>RSI!B1170</f>
        <v>8.9221000000000004</v>
      </c>
      <c r="C1170" s="2">
        <f>RSI!I1170</f>
        <v>58.249639438965097</v>
      </c>
      <c r="D1170" s="2">
        <f>MACD!E1170</f>
        <v>-0.18450675878053779</v>
      </c>
      <c r="E1170" s="2">
        <f>MACD!F1170</f>
        <v>-2.8145922525095839E-2</v>
      </c>
      <c r="F1170" s="2">
        <f>'Moving Avg'!D1170</f>
        <v>8.6965599999999998</v>
      </c>
      <c r="G1170" s="2">
        <f>'Moving Avg'!F1170</f>
        <v>8.4645349999999997</v>
      </c>
      <c r="H1170" s="2">
        <f>'Moving Avg'!G1170</f>
        <v>9.1279159999999973</v>
      </c>
      <c r="I1170" s="2">
        <f>'Moving Avg'!H1170</f>
        <v>9.1584489999999938</v>
      </c>
      <c r="J1170" s="5" t="str">
        <f>OBV!F1170</f>
        <v>BEARISH</v>
      </c>
      <c r="K1170" s="5" t="str">
        <f>OBV!G1170</f>
        <v>NEUTRAL</v>
      </c>
      <c r="L1170" s="5" t="str">
        <f>OBV!H1170</f>
        <v>BEARISH DIVERGENCE</v>
      </c>
    </row>
    <row r="1171" spans="1:12" ht="13.5" x14ac:dyDescent="0.25">
      <c r="A1171" s="3">
        <f>RSI!A1171</f>
        <v>44015</v>
      </c>
      <c r="B1171" s="2">
        <f>RSI!B1171</f>
        <v>9.1815999999999995</v>
      </c>
      <c r="C1171" s="2">
        <f>RSI!I1171</f>
        <v>65.32496635297025</v>
      </c>
      <c r="D1171" s="2">
        <f>MACD!E1171</f>
        <v>-0.24063862601751573</v>
      </c>
      <c r="E1171" s="2">
        <f>MACD!F1171</f>
        <v>-7.0644463223579812E-2</v>
      </c>
      <c r="F1171" s="2">
        <f>'Moving Avg'!D1171</f>
        <v>8.9061399999999988</v>
      </c>
      <c r="G1171" s="2">
        <f>'Moving Avg'!F1171</f>
        <v>8.5049549999999989</v>
      </c>
      <c r="H1171" s="2">
        <f>'Moving Avg'!G1171</f>
        <v>9.1179360000000003</v>
      </c>
      <c r="I1171" s="2">
        <f>'Moving Avg'!H1171</f>
        <v>9.160444999999994</v>
      </c>
      <c r="J1171" s="5" t="str">
        <f>OBV!F1171</f>
        <v>BULLISH</v>
      </c>
      <c r="K1171" s="5" t="str">
        <f>OBV!G1171</f>
        <v>NEUTRAL</v>
      </c>
      <c r="L1171" s="5" t="str">
        <f>OBV!H1171</f>
        <v>CONFIRMED BULLISH</v>
      </c>
    </row>
    <row r="1172" spans="1:12" ht="13.5" x14ac:dyDescent="0.25">
      <c r="A1172" s="3">
        <f>RSI!A1172</f>
        <v>44018</v>
      </c>
      <c r="B1172" s="2">
        <f>RSI!B1172</f>
        <v>9.4511000000000003</v>
      </c>
      <c r="C1172" s="2">
        <f>RSI!I1172</f>
        <v>70.849957256385636</v>
      </c>
      <c r="D1172" s="2">
        <f>MACD!E1172</f>
        <v>-0.310935802616088</v>
      </c>
      <c r="E1172" s="2">
        <f>MACD!F1172</f>
        <v>-0.11870273110208146</v>
      </c>
      <c r="F1172" s="2">
        <f>'Moving Avg'!D1172</f>
        <v>9.0718199999999989</v>
      </c>
      <c r="G1172" s="2">
        <f>'Moving Avg'!F1172</f>
        <v>8.5588499999999996</v>
      </c>
      <c r="H1172" s="2">
        <f>'Moving Avg'!G1172</f>
        <v>9.1133459999999999</v>
      </c>
      <c r="I1172" s="2">
        <f>'Moving Avg'!H1172</f>
        <v>9.1637884999999937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9.4511000000000003</v>
      </c>
      <c r="C1173" s="2">
        <f>RSI!I1173</f>
        <v>70.849957256385636</v>
      </c>
      <c r="D1173" s="2">
        <f>MACD!E1173</f>
        <v>-0.37463831074755127</v>
      </c>
      <c r="E1173" s="2">
        <f>MACD!F1173</f>
        <v>-0.16988984703117543</v>
      </c>
      <c r="F1173" s="2">
        <f>'Moving Avg'!D1173</f>
        <v>9.1875999999999998</v>
      </c>
      <c r="G1173" s="2">
        <f>'Moving Avg'!F1173</f>
        <v>8.6102499999999988</v>
      </c>
      <c r="H1173" s="2">
        <f>'Moving Avg'!G1173</f>
        <v>9.1087559999999979</v>
      </c>
      <c r="I1173" s="2">
        <f>'Moving Avg'!H1173</f>
        <v>9.1671319999999934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9.4511000000000003</v>
      </c>
      <c r="C1174" s="2">
        <f>RSI!I1174</f>
        <v>70.849957256385636</v>
      </c>
      <c r="D1174" s="2">
        <f>MACD!E1174</f>
        <v>-0.43244810132635969</v>
      </c>
      <c r="E1174" s="2">
        <f>MACD!F1174</f>
        <v>-0.2224014978902123</v>
      </c>
      <c r="F1174" s="2">
        <f>'Moving Avg'!D1174</f>
        <v>9.2913999999999994</v>
      </c>
      <c r="G1174" s="2">
        <f>'Moving Avg'!F1174</f>
        <v>8.6636449999999989</v>
      </c>
      <c r="H1174" s="2">
        <f>'Moving Avg'!G1174</f>
        <v>9.1041659999999993</v>
      </c>
      <c r="I1174" s="2">
        <f>'Moving Avg'!H1174</f>
        <v>9.1704754999999931</v>
      </c>
      <c r="J1174" s="5" t="str">
        <f>OBV!F1174</f>
        <v>BEARISH</v>
      </c>
      <c r="K1174" s="5" t="str">
        <f>OBV!G1174</f>
        <v>NEUTRAL</v>
      </c>
      <c r="L1174" s="5" t="str">
        <f>OBV!H1174</f>
        <v>BEARISH DIVERGENCE</v>
      </c>
    </row>
    <row r="1175" spans="1:12" ht="13.5" x14ac:dyDescent="0.25">
      <c r="A1175" s="3">
        <f>RSI!A1175</f>
        <v>44021</v>
      </c>
      <c r="B1175" s="2">
        <f>RSI!B1175</f>
        <v>9.9600000000000009</v>
      </c>
      <c r="C1175" s="2">
        <f>RSI!I1175</f>
        <v>78.812104835927101</v>
      </c>
      <c r="D1175" s="2">
        <f>MACD!E1175</f>
        <v>-0.52267858566786174</v>
      </c>
      <c r="E1175" s="2">
        <f>MACD!F1175</f>
        <v>-0.2824569154457422</v>
      </c>
      <c r="F1175" s="2">
        <f>'Moving Avg'!D1175</f>
        <v>9.4989799999999995</v>
      </c>
      <c r="G1175" s="2">
        <f>'Moving Avg'!F1175</f>
        <v>8.7399900000000006</v>
      </c>
      <c r="H1175" s="2">
        <f>'Moving Avg'!G1175</f>
        <v>9.1097539999999988</v>
      </c>
      <c r="I1175" s="2">
        <f>'Moving Avg'!H1175</f>
        <v>9.1763634999999937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9.9600000000000009</v>
      </c>
      <c r="C1176" s="2">
        <f>RSI!I1176</f>
        <v>78.812104835927101</v>
      </c>
      <c r="D1176" s="2">
        <f>MACD!E1176</f>
        <v>-0.64376938011584173</v>
      </c>
      <c r="E1176" s="2">
        <f>MACD!F1176</f>
        <v>-0.35471940837976212</v>
      </c>
      <c r="F1176" s="2">
        <f>'Moving Avg'!D1176</f>
        <v>9.6546599999999998</v>
      </c>
      <c r="G1176" s="2">
        <f>'Moving Avg'!F1176</f>
        <v>8.8168350000000011</v>
      </c>
      <c r="H1176" s="2">
        <f>'Moving Avg'!G1176</f>
        <v>9.1153420000000001</v>
      </c>
      <c r="I1176" s="2">
        <f>'Moving Avg'!H1176</f>
        <v>9.1822514999999925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</row>
    <row r="1177" spans="1:12" ht="13.5" x14ac:dyDescent="0.25">
      <c r="A1177" s="3">
        <f>RSI!A1177</f>
        <v>44025</v>
      </c>
      <c r="B1177" s="2">
        <f>RSI!B1177</f>
        <v>9.9600000000000009</v>
      </c>
      <c r="C1177" s="2">
        <f>RSI!I1177</f>
        <v>78.812104835927101</v>
      </c>
      <c r="D1177" s="2">
        <f>MACD!E1177</f>
        <v>-0.67688644835724077</v>
      </c>
      <c r="E1177" s="2">
        <f>MACD!F1177</f>
        <v>-0.41915281637525792</v>
      </c>
      <c r="F1177" s="2">
        <f>'Moving Avg'!D1177</f>
        <v>9.7564400000000013</v>
      </c>
      <c r="G1177" s="2">
        <f>'Moving Avg'!F1177</f>
        <v>8.9006650000000018</v>
      </c>
      <c r="H1177" s="2">
        <f>'Moving Avg'!G1177</f>
        <v>9.1209299999999995</v>
      </c>
      <c r="I1177" s="2">
        <f>'Moving Avg'!H1177</f>
        <v>9.1896364999999935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</row>
    <row r="1178" spans="1:12" ht="13.5" x14ac:dyDescent="0.25">
      <c r="A1178" s="3">
        <f>RSI!A1178</f>
        <v>44026</v>
      </c>
      <c r="B1178" s="2">
        <f>RSI!B1178</f>
        <v>9.6706000000000003</v>
      </c>
      <c r="C1178" s="2">
        <f>RSI!I1178</f>
        <v>66.006555265806824</v>
      </c>
      <c r="D1178" s="2">
        <f>MACD!E1178</f>
        <v>-0.65053729728304077</v>
      </c>
      <c r="E1178" s="2">
        <f>MACD!F1178</f>
        <v>-0.46542971255681453</v>
      </c>
      <c r="F1178" s="2">
        <f>'Moving Avg'!D1178</f>
        <v>9.800340000000002</v>
      </c>
      <c r="G1178" s="2">
        <f>'Moving Avg'!F1178</f>
        <v>8.9640350000000026</v>
      </c>
      <c r="H1178" s="2">
        <f>'Moving Avg'!G1178</f>
        <v>9.115339999999998</v>
      </c>
      <c r="I1178" s="2">
        <f>'Moving Avg'!H1178</f>
        <v>9.1941274999999933</v>
      </c>
      <c r="J1178" s="5" t="str">
        <f>OBV!F1178</f>
        <v>BULLISH</v>
      </c>
      <c r="K1178" s="5" t="str">
        <f>OBV!G1178</f>
        <v>NEUTRAL</v>
      </c>
      <c r="L1178" s="5" t="str">
        <f>OBV!H1178</f>
        <v>CONFIRMED BULLISH</v>
      </c>
    </row>
    <row r="1179" spans="1:12" ht="13.5" x14ac:dyDescent="0.25">
      <c r="A1179" s="3">
        <f>RSI!A1179</f>
        <v>44027</v>
      </c>
      <c r="B1179" s="2">
        <f>RSI!B1179</f>
        <v>9.2415000000000003</v>
      </c>
      <c r="C1179" s="2">
        <f>RSI!I1179</f>
        <v>52.409124126659997</v>
      </c>
      <c r="D1179" s="2">
        <f>MACD!E1179</f>
        <v>-0.5905778507458983</v>
      </c>
      <c r="E1179" s="2">
        <f>MACD!F1179</f>
        <v>-0.49045934019463133</v>
      </c>
      <c r="F1179" s="2">
        <f>'Moving Avg'!D1179</f>
        <v>9.758420000000001</v>
      </c>
      <c r="G1179" s="2">
        <f>'Moving Avg'!F1179</f>
        <v>9.0059500000000021</v>
      </c>
      <c r="H1179" s="2">
        <f>'Moving Avg'!G1179</f>
        <v>9.1011679999999977</v>
      </c>
      <c r="I1179" s="2">
        <f>'Moving Avg'!H1179</f>
        <v>9.1964229999999922</v>
      </c>
      <c r="J1179" s="5" t="str">
        <f>OBV!F1179</f>
        <v>BULLISH</v>
      </c>
      <c r="K1179" s="5" t="str">
        <f>OBV!G1179</f>
        <v>NEUTRAL</v>
      </c>
      <c r="L1179" s="5" t="str">
        <f>OBV!H1179</f>
        <v>BULLISH DIVERGENCE</v>
      </c>
    </row>
    <row r="1180" spans="1:12" ht="13.5" x14ac:dyDescent="0.25">
      <c r="A1180" s="3">
        <f>RSI!A1180</f>
        <v>44028</v>
      </c>
      <c r="B1180" s="2">
        <f>RSI!B1180</f>
        <v>9.2415000000000003</v>
      </c>
      <c r="C1180" s="2">
        <f>RSI!I1180</f>
        <v>52.409124126659997</v>
      </c>
      <c r="D1180" s="2">
        <f>MACD!E1180</f>
        <v>-0.54193523194049043</v>
      </c>
      <c r="E1180" s="2">
        <f>MACD!F1180</f>
        <v>-0.50075451854380315</v>
      </c>
      <c r="F1180" s="2">
        <f>'Moving Avg'!D1180</f>
        <v>9.6147200000000019</v>
      </c>
      <c r="G1180" s="2">
        <f>'Moving Avg'!F1180</f>
        <v>9.0483650000000004</v>
      </c>
      <c r="H1180" s="2">
        <f>'Moving Avg'!G1180</f>
        <v>9.0869959999999974</v>
      </c>
      <c r="I1180" s="2">
        <f>'Moving Avg'!H1180</f>
        <v>9.1987184999999929</v>
      </c>
      <c r="J1180" s="5" t="str">
        <f>OBV!F1180</f>
        <v>NEUTRAL</v>
      </c>
      <c r="K1180" s="5" t="str">
        <f>OBV!G1180</f>
        <v>NEUTRAL</v>
      </c>
      <c r="L1180" s="5" t="str">
        <f>OBV!H1180</f>
        <v>NEUTRAL</v>
      </c>
    </row>
    <row r="1181" spans="1:12" ht="13.5" x14ac:dyDescent="0.25">
      <c r="A1181" s="3">
        <f>RSI!A1181</f>
        <v>44029</v>
      </c>
      <c r="B1181" s="2">
        <f>RSI!B1181</f>
        <v>9.4411000000000005</v>
      </c>
      <c r="C1181" s="2">
        <f>RSI!I1181</f>
        <v>57.169037241676754</v>
      </c>
      <c r="D1181" s="2">
        <f>MACD!E1181</f>
        <v>-0.47615101228451273</v>
      </c>
      <c r="E1181" s="2">
        <f>MACD!F1181</f>
        <v>-0.49583381729194509</v>
      </c>
      <c r="F1181" s="2">
        <f>'Moving Avg'!D1181</f>
        <v>9.5109400000000015</v>
      </c>
      <c r="G1181" s="2">
        <f>'Moving Avg'!F1181</f>
        <v>9.1012600000000017</v>
      </c>
      <c r="H1181" s="2">
        <f>'Moving Avg'!G1181</f>
        <v>9.0768159999999973</v>
      </c>
      <c r="I1181" s="2">
        <f>'Moving Avg'!H1181</f>
        <v>9.2020119999999945</v>
      </c>
      <c r="J1181" s="5" t="str">
        <f>OBV!F1181</f>
        <v>BULLISH</v>
      </c>
      <c r="K1181" s="5" t="str">
        <f>OBV!G1181</f>
        <v>NEUTRAL</v>
      </c>
      <c r="L1181" s="5" t="str">
        <f>OBV!H1181</f>
        <v>BULLISH DIVERGENCE</v>
      </c>
    </row>
    <row r="1182" spans="1:12" ht="13.5" x14ac:dyDescent="0.25">
      <c r="A1182" s="3">
        <f>RSI!A1182</f>
        <v>44032</v>
      </c>
      <c r="B1182" s="2">
        <f>RSI!B1182</f>
        <v>9.7204999999999995</v>
      </c>
      <c r="C1182" s="2">
        <f>RSI!I1182</f>
        <v>62.780728219784336</v>
      </c>
      <c r="D1182" s="2">
        <f>MACD!E1182</f>
        <v>-0.40137646967900587</v>
      </c>
      <c r="E1182" s="2">
        <f>MACD!F1182</f>
        <v>-0.47694234776935729</v>
      </c>
      <c r="F1182" s="2">
        <f>'Moving Avg'!D1182</f>
        <v>9.4630400000000012</v>
      </c>
      <c r="G1182" s="2">
        <f>'Moving Avg'!F1182</f>
        <v>9.1681249999999999</v>
      </c>
      <c r="H1182" s="2">
        <f>'Moving Avg'!G1182</f>
        <v>9.0722239999999967</v>
      </c>
      <c r="I1182" s="2">
        <f>'Moving Avg'!H1182</f>
        <v>9.2067024999999933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</row>
    <row r="1183" spans="1:12" ht="13.5" x14ac:dyDescent="0.25">
      <c r="A1183" s="3">
        <f>RSI!A1183</f>
        <v>44033</v>
      </c>
      <c r="B1183" s="2">
        <f>RSI!B1183</f>
        <v>9.7204999999999995</v>
      </c>
      <c r="C1183" s="2">
        <f>RSI!I1183</f>
        <v>62.780728219784336</v>
      </c>
      <c r="D1183" s="2">
        <f>MACD!E1183</f>
        <v>-0.34128842097464762</v>
      </c>
      <c r="E1183" s="2">
        <f>MACD!F1183</f>
        <v>-0.44981156241041542</v>
      </c>
      <c r="F1183" s="2">
        <f>'Moving Avg'!D1183</f>
        <v>9.4730200000000018</v>
      </c>
      <c r="G1183" s="2">
        <f>'Moving Avg'!F1183</f>
        <v>9.2349899999999998</v>
      </c>
      <c r="H1183" s="2">
        <f>'Moving Avg'!G1183</f>
        <v>9.0676319999999979</v>
      </c>
      <c r="I1183" s="2">
        <f>'Moving Avg'!H1183</f>
        <v>9.2113929999999939</v>
      </c>
      <c r="J1183" s="5" t="str">
        <f>OBV!F1183</f>
        <v>BULLISH</v>
      </c>
      <c r="K1183" s="5" t="str">
        <f>OBV!G1183</f>
        <v>NEUTRAL</v>
      </c>
      <c r="L1183" s="5" t="str">
        <f>OBV!H1183</f>
        <v>CONFIRMED BULLISH</v>
      </c>
    </row>
    <row r="1184" spans="1:12" ht="13.5" x14ac:dyDescent="0.25">
      <c r="A1184" s="3">
        <f>RSI!A1184</f>
        <v>44034</v>
      </c>
      <c r="B1184" s="2">
        <f>RSI!B1184</f>
        <v>9.6706000000000003</v>
      </c>
      <c r="C1184" s="2">
        <f>RSI!I1184</f>
        <v>61.121993512492892</v>
      </c>
      <c r="D1184" s="2">
        <f>MACD!E1184</f>
        <v>-0.28969535237750321</v>
      </c>
      <c r="E1184" s="2">
        <f>MACD!F1184</f>
        <v>-0.41778832040383296</v>
      </c>
      <c r="F1184" s="2">
        <f>'Moving Avg'!D1184</f>
        <v>9.55884</v>
      </c>
      <c r="G1184" s="2">
        <f>'Moving Avg'!F1184</f>
        <v>9.2993600000000001</v>
      </c>
      <c r="H1184" s="2">
        <f>'Moving Avg'!G1184</f>
        <v>9.0620419999999964</v>
      </c>
      <c r="I1184" s="2">
        <f>'Moving Avg'!H1184</f>
        <v>9.2148359999999929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</row>
    <row r="1185" spans="1:12" ht="13.5" x14ac:dyDescent="0.25">
      <c r="A1185" s="3">
        <f>RSI!A1185</f>
        <v>44035</v>
      </c>
      <c r="B1185" s="2">
        <f>RSI!B1185</f>
        <v>9.9501000000000008</v>
      </c>
      <c r="C1185" s="2">
        <f>RSI!I1185</f>
        <v>66.466370598876196</v>
      </c>
      <c r="D1185" s="2">
        <f>MACD!E1185</f>
        <v>-0.19088488151219174</v>
      </c>
      <c r="E1185" s="2">
        <f>MACD!F1185</f>
        <v>-0.37240763262550469</v>
      </c>
      <c r="F1185" s="2">
        <f>'Moving Avg'!D1185</f>
        <v>9.7005599999999994</v>
      </c>
      <c r="G1185" s="2">
        <f>'Moving Avg'!F1185</f>
        <v>9.3777050000000006</v>
      </c>
      <c r="H1185" s="2">
        <f>'Moving Avg'!G1185</f>
        <v>9.0620419999999964</v>
      </c>
      <c r="I1185" s="2">
        <f>'Moving Avg'!H1185</f>
        <v>9.2196764999999932</v>
      </c>
      <c r="J1185" s="5" t="str">
        <f>OBV!F1185</f>
        <v>BULLISH</v>
      </c>
      <c r="K1185" s="5" t="str">
        <f>OBV!G1185</f>
        <v>NEUTRAL</v>
      </c>
      <c r="L1185" s="5" t="str">
        <f>OBV!H1185</f>
        <v>CONFIRMED BULLISH</v>
      </c>
    </row>
    <row r="1186" spans="1:12" ht="13.5" x14ac:dyDescent="0.25">
      <c r="A1186" s="3">
        <f>RSI!A1186</f>
        <v>44036</v>
      </c>
      <c r="B1186" s="2">
        <f>RSI!B1186</f>
        <v>9.9501000000000008</v>
      </c>
      <c r="C1186" s="2">
        <f>RSI!I1186</f>
        <v>66.466370598876196</v>
      </c>
      <c r="D1186" s="2">
        <f>MACD!E1186</f>
        <v>-0.11118112363752175</v>
      </c>
      <c r="E1186" s="2">
        <f>MACD!F1186</f>
        <v>-0.32016233082790813</v>
      </c>
      <c r="F1186" s="2">
        <f>'Moving Avg'!D1186</f>
        <v>9.8023600000000002</v>
      </c>
      <c r="G1186" s="2">
        <f>'Moving Avg'!F1186</f>
        <v>9.4685249999999996</v>
      </c>
      <c r="H1186" s="2">
        <f>'Moving Avg'!G1186</f>
        <v>9.0620419999999982</v>
      </c>
      <c r="I1186" s="2">
        <f>'Moving Avg'!H1186</f>
        <v>9.2259139999999942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</row>
    <row r="1187" spans="1:12" ht="13.5" x14ac:dyDescent="0.25">
      <c r="A1187" s="3">
        <f>RSI!A1187</f>
        <v>44039</v>
      </c>
      <c r="B1187" s="2">
        <f>RSI!B1187</f>
        <v>9.9501000000000008</v>
      </c>
      <c r="C1187" s="2">
        <f>RSI!I1187</f>
        <v>66.466370598876196</v>
      </c>
      <c r="D1187" s="2">
        <f>MACD!E1187</f>
        <v>-4.7355317625886073E-2</v>
      </c>
      <c r="E1187" s="2">
        <f>MACD!F1187</f>
        <v>-0.26560092818750375</v>
      </c>
      <c r="F1187" s="2">
        <f>'Moving Avg'!D1187</f>
        <v>9.848279999999999</v>
      </c>
      <c r="G1187" s="2">
        <f>'Moving Avg'!F1187</f>
        <v>9.5348949999999988</v>
      </c>
      <c r="H1187" s="2">
        <f>'Moving Avg'!G1187</f>
        <v>9.0620419999999982</v>
      </c>
      <c r="I1187" s="2">
        <f>'Moving Avg'!H1187</f>
        <v>9.2322014999999933</v>
      </c>
      <c r="J1187" s="5" t="str">
        <f>OBV!F1187</f>
        <v>BULLISH</v>
      </c>
      <c r="K1187" s="5" t="str">
        <f>OBV!G1187</f>
        <v>NEUTRAL</v>
      </c>
      <c r="L1187" s="5" t="str">
        <f>OBV!H1187</f>
        <v>CONFIRMED BULLISH</v>
      </c>
    </row>
    <row r="1188" spans="1:12" ht="13.5" x14ac:dyDescent="0.25">
      <c r="A1188" s="3">
        <f>RSI!A1188</f>
        <v>44040</v>
      </c>
      <c r="B1188" s="2">
        <f>RSI!B1188</f>
        <v>9.9501000000000008</v>
      </c>
      <c r="C1188" s="2">
        <f>RSI!I1188</f>
        <v>66.466370598876196</v>
      </c>
      <c r="D1188" s="2">
        <f>MACD!E1188</f>
        <v>-4.1219938925877386E-2</v>
      </c>
      <c r="E1188" s="2">
        <f>MACD!F1188</f>
        <v>-0.2207247303351785</v>
      </c>
      <c r="F1188" s="2">
        <f>'Moving Avg'!D1188</f>
        <v>9.8941999999999997</v>
      </c>
      <c r="G1188" s="2">
        <f>'Moving Avg'!F1188</f>
        <v>9.5887899999999995</v>
      </c>
      <c r="H1188" s="2">
        <f>'Moving Avg'!G1188</f>
        <v>9.0620419999999982</v>
      </c>
      <c r="I1188" s="2">
        <f>'Moving Avg'!H1188</f>
        <v>9.2384389999999943</v>
      </c>
      <c r="J1188" s="5" t="str">
        <f>OBV!F1188</f>
        <v>BULLISH</v>
      </c>
      <c r="K1188" s="5" t="str">
        <f>OBV!G1188</f>
        <v>NEUTRAL</v>
      </c>
      <c r="L1188" s="5" t="str">
        <f>OBV!H1188</f>
        <v>CONFIRMED BULLISH</v>
      </c>
    </row>
    <row r="1189" spans="1:12" ht="13.5" x14ac:dyDescent="0.25">
      <c r="A1189" s="3">
        <f>RSI!A1189</f>
        <v>44041</v>
      </c>
      <c r="B1189" s="2">
        <f>RSI!B1189</f>
        <v>9.9501000000000008</v>
      </c>
      <c r="C1189" s="2">
        <f>RSI!I1189</f>
        <v>66.466370598876196</v>
      </c>
      <c r="D1189" s="2">
        <f>MACD!E1189</f>
        <v>-0.10514384519879449</v>
      </c>
      <c r="E1189" s="2">
        <f>MACD!F1189</f>
        <v>-0.1976085533079017</v>
      </c>
      <c r="F1189" s="2">
        <f>'Moving Avg'!D1189</f>
        <v>9.9501000000000008</v>
      </c>
      <c r="G1189" s="2">
        <f>'Moving Avg'!F1189</f>
        <v>9.6396899999999981</v>
      </c>
      <c r="H1189" s="2">
        <f>'Moving Avg'!G1189</f>
        <v>9.0620419999999982</v>
      </c>
      <c r="I1189" s="2">
        <f>'Moving Avg'!H1189</f>
        <v>9.2446764999999953</v>
      </c>
      <c r="J1189" s="5" t="str">
        <f>OBV!F1189</f>
        <v>BULLISH</v>
      </c>
      <c r="K1189" s="5" t="str">
        <f>OBV!G1189</f>
        <v>NEUTRAL</v>
      </c>
      <c r="L1189" s="5" t="str">
        <f>OBV!H1189</f>
        <v>CONFIRMED BULLISH</v>
      </c>
    </row>
    <row r="1190" spans="1:12" ht="13.5" x14ac:dyDescent="0.25">
      <c r="A1190" s="3">
        <f>RSI!A1190</f>
        <v>44042</v>
      </c>
      <c r="B1190" s="2">
        <f>RSI!B1190</f>
        <v>9.9501000000000008</v>
      </c>
      <c r="C1190" s="2">
        <f>RSI!I1190</f>
        <v>66.466370598876196</v>
      </c>
      <c r="D1190" s="2">
        <f>MACD!E1190</f>
        <v>-0.16210367096590872</v>
      </c>
      <c r="E1190" s="2">
        <f>MACD!F1190</f>
        <v>-0.19050757683950312</v>
      </c>
      <c r="F1190" s="2">
        <f>'Moving Avg'!D1190</f>
        <v>9.9501000000000008</v>
      </c>
      <c r="G1190" s="2">
        <f>'Moving Avg'!F1190</f>
        <v>9.6910899999999991</v>
      </c>
      <c r="H1190" s="2">
        <f>'Moving Avg'!G1190</f>
        <v>9.0620419999999982</v>
      </c>
      <c r="I1190" s="2">
        <f>'Moving Avg'!H1190</f>
        <v>9.2496169999999953</v>
      </c>
      <c r="J1190" s="5" t="str">
        <f>OBV!F1190</f>
        <v>NEUTRAL</v>
      </c>
      <c r="K1190" s="5" t="str">
        <f>OBV!G1190</f>
        <v>NEUTRAL</v>
      </c>
      <c r="L1190" s="5" t="str">
        <f>OBV!H1190</f>
        <v>NEUTRAL</v>
      </c>
    </row>
    <row r="1191" spans="1:12" ht="13.5" x14ac:dyDescent="0.25">
      <c r="A1191" s="3">
        <f>RSI!A1191</f>
        <v>44046</v>
      </c>
      <c r="B1191" s="2">
        <f>RSI!B1191</f>
        <v>9.9501000000000008</v>
      </c>
      <c r="C1191" s="2">
        <f>RSI!I1191</f>
        <v>66.466370598876196</v>
      </c>
      <c r="D1191" s="2">
        <f>MACD!E1191</f>
        <v>-0.18225050117129982</v>
      </c>
      <c r="E1191" s="2">
        <f>MACD!F1191</f>
        <v>-0.18885616170586247</v>
      </c>
      <c r="F1191" s="2">
        <f>'Moving Avg'!D1191</f>
        <v>9.9501000000000008</v>
      </c>
      <c r="G1191" s="2">
        <f>'Moving Avg'!F1191</f>
        <v>9.7295149999999975</v>
      </c>
      <c r="H1191" s="2">
        <f>'Moving Avg'!G1191</f>
        <v>9.0678319999999992</v>
      </c>
      <c r="I1191" s="2">
        <f>'Moving Avg'!H1191</f>
        <v>9.2544574999999956</v>
      </c>
      <c r="J1191" s="5" t="str">
        <f>OBV!F1191</f>
        <v>NEUTRAL</v>
      </c>
      <c r="K1191" s="5" t="str">
        <f>OBV!G1191</f>
        <v>NEUTRAL</v>
      </c>
      <c r="L1191" s="5" t="str">
        <f>OBV!H1191</f>
        <v>NEUTRAL</v>
      </c>
    </row>
    <row r="1192" spans="1:12" ht="13.5" x14ac:dyDescent="0.25">
      <c r="A1192" s="3">
        <f>RSI!A1192</f>
        <v>44047</v>
      </c>
      <c r="B1192" s="2">
        <f>RSI!B1192</f>
        <v>9.9501000000000008</v>
      </c>
      <c r="C1192" s="2">
        <f>RSI!I1192</f>
        <v>66.466370598876196</v>
      </c>
      <c r="D1192" s="2">
        <f>MACD!E1192</f>
        <v>-0.15877408037870033</v>
      </c>
      <c r="E1192" s="2">
        <f>MACD!F1192</f>
        <v>-0.18283974544043005</v>
      </c>
      <c r="F1192" s="2">
        <f>'Moving Avg'!D1192</f>
        <v>9.9501000000000008</v>
      </c>
      <c r="G1192" s="2">
        <f>'Moving Avg'!F1192</f>
        <v>9.7544649999999997</v>
      </c>
      <c r="H1192" s="2">
        <f>'Moving Avg'!G1192</f>
        <v>9.0794100000000011</v>
      </c>
      <c r="I1192" s="2">
        <f>'Moving Avg'!H1192</f>
        <v>9.2605954999999973</v>
      </c>
      <c r="J1192" s="5" t="str">
        <f>OBV!F1192</f>
        <v>NEUTRAL</v>
      </c>
      <c r="K1192" s="5" t="str">
        <f>OBV!G1192</f>
        <v>NEUTRAL</v>
      </c>
      <c r="L1192" s="5" t="str">
        <f>OBV!H1192</f>
        <v>NEUTRAL</v>
      </c>
    </row>
    <row r="1193" spans="1:12" ht="13.5" x14ac:dyDescent="0.25">
      <c r="A1193" s="3">
        <f>RSI!A1193</f>
        <v>44048</v>
      </c>
      <c r="B1193" s="2">
        <f>RSI!B1193</f>
        <v>9.9501000000000008</v>
      </c>
      <c r="C1193" s="2">
        <f>RSI!I1193</f>
        <v>66.466370598876196</v>
      </c>
      <c r="D1193" s="2">
        <f>MACD!E1193</f>
        <v>-0.14118800619214866</v>
      </c>
      <c r="E1193" s="2">
        <f>MACD!F1193</f>
        <v>-0.17450939759077377</v>
      </c>
      <c r="F1193" s="2">
        <f>'Moving Avg'!D1193</f>
        <v>9.9501000000000008</v>
      </c>
      <c r="G1193" s="2">
        <f>'Moving Avg'!F1193</f>
        <v>9.7794149999999984</v>
      </c>
      <c r="H1193" s="2">
        <f>'Moving Avg'!G1193</f>
        <v>9.0965760000000007</v>
      </c>
      <c r="I1193" s="2">
        <f>'Moving Avg'!H1193</f>
        <v>9.2667334999999973</v>
      </c>
      <c r="J1193" s="5" t="str">
        <f>OBV!F1193</f>
        <v>NEUTRAL</v>
      </c>
      <c r="K1193" s="5" t="str">
        <f>OBV!G1193</f>
        <v>NEUTRAL</v>
      </c>
      <c r="L1193" s="5" t="str">
        <f>OBV!H1193</f>
        <v>NEUTRAL</v>
      </c>
    </row>
    <row r="1194" spans="1:12" ht="13.5" x14ac:dyDescent="0.25">
      <c r="A1194" s="3">
        <f>RSI!A1194</f>
        <v>44049</v>
      </c>
      <c r="B1194" s="2">
        <f>RSI!B1194</f>
        <v>9.9501000000000008</v>
      </c>
      <c r="C1194" s="2">
        <f>RSI!I1194</f>
        <v>66.466370598876196</v>
      </c>
      <c r="D1194" s="2">
        <f>MACD!E1194</f>
        <v>-0.13609421010647793</v>
      </c>
      <c r="E1194" s="2">
        <f>MACD!F1194</f>
        <v>-0.16682636009391463</v>
      </c>
      <c r="F1194" s="2">
        <f>'Moving Avg'!D1194</f>
        <v>9.9501000000000008</v>
      </c>
      <c r="G1194" s="2">
        <f>'Moving Avg'!F1194</f>
        <v>9.8043650000000007</v>
      </c>
      <c r="H1194" s="2">
        <f>'Moving Avg'!G1194</f>
        <v>9.1137420000000002</v>
      </c>
      <c r="I1194" s="2">
        <f>'Moving Avg'!H1194</f>
        <v>9.272871499999999</v>
      </c>
      <c r="J1194" s="5" t="str">
        <f>OBV!F1194</f>
        <v>NEUTRAL</v>
      </c>
      <c r="K1194" s="5" t="str">
        <f>OBV!G1194</f>
        <v>NEUTRAL</v>
      </c>
      <c r="L1194" s="5" t="str">
        <f>OBV!H1194</f>
        <v>NEUTRAL</v>
      </c>
    </row>
    <row r="1195" spans="1:12" ht="13.5" x14ac:dyDescent="0.25">
      <c r="A1195" s="3">
        <f>RSI!A1195</f>
        <v>44050</v>
      </c>
      <c r="B1195" s="2">
        <f>RSI!B1195</f>
        <v>9.9501000000000008</v>
      </c>
      <c r="C1195" s="2">
        <f>RSI!I1195</f>
        <v>66.466370598876196</v>
      </c>
      <c r="D1195" s="2">
        <f>MACD!E1195</f>
        <v>-9.0737598243272544E-2</v>
      </c>
      <c r="E1195" s="2">
        <f>MACD!F1195</f>
        <v>-0.15160860772378623</v>
      </c>
      <c r="F1195" s="2">
        <f>'Moving Avg'!D1195</f>
        <v>9.9501000000000008</v>
      </c>
      <c r="G1195" s="2">
        <f>'Moving Avg'!F1195</f>
        <v>9.8038699999999999</v>
      </c>
      <c r="H1195" s="2">
        <f>'Moving Avg'!G1195</f>
        <v>9.136298</v>
      </c>
      <c r="I1195" s="2">
        <f>'Moving Avg'!H1195</f>
        <v>9.2777119999999993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</row>
    <row r="1196" spans="1:12" ht="13.5" x14ac:dyDescent="0.25">
      <c r="A1196" s="3">
        <f>RSI!A1196</f>
        <v>44053</v>
      </c>
      <c r="B1196" s="2">
        <f>RSI!B1196</f>
        <v>9.9501000000000008</v>
      </c>
      <c r="C1196" s="2">
        <f>RSI!I1196</f>
        <v>66.466370598876196</v>
      </c>
      <c r="D1196" s="2">
        <f>MACD!E1196</f>
        <v>-5.4167744524315609E-2</v>
      </c>
      <c r="E1196" s="2">
        <f>MACD!F1196</f>
        <v>-0.13212043508389212</v>
      </c>
      <c r="F1196" s="2">
        <f>'Moving Avg'!D1196</f>
        <v>9.9501000000000008</v>
      </c>
      <c r="G1196" s="2">
        <f>'Moving Avg'!F1196</f>
        <v>9.8033749999999991</v>
      </c>
      <c r="H1196" s="2">
        <f>'Moving Avg'!G1196</f>
        <v>9.1588540000000016</v>
      </c>
      <c r="I1196" s="2">
        <f>'Moving Avg'!H1196</f>
        <v>9.2825525000000013</v>
      </c>
      <c r="J1196" s="5" t="str">
        <f>OBV!F1196</f>
        <v>NEUTRAL</v>
      </c>
      <c r="K1196" s="5" t="str">
        <f>OBV!G1196</f>
        <v>NEUTRAL</v>
      </c>
      <c r="L1196" s="5" t="str">
        <f>OBV!H1196</f>
        <v>NEUTRAL</v>
      </c>
    </row>
    <row r="1197" spans="1:12" ht="13.5" x14ac:dyDescent="0.25">
      <c r="A1197" s="3">
        <f>RSI!A1197</f>
        <v>44054</v>
      </c>
      <c r="B1197" s="2">
        <f>RSI!B1197</f>
        <v>9.8802000000000003</v>
      </c>
      <c r="C1197" s="2">
        <f>RSI!I1197</f>
        <v>61.335221794475473</v>
      </c>
      <c r="D1197" s="2">
        <f>MACD!E1197</f>
        <v>-1.97210757185875E-2</v>
      </c>
      <c r="E1197" s="2">
        <f>MACD!F1197</f>
        <v>-0.1096405632108312</v>
      </c>
      <c r="F1197" s="2">
        <f>'Moving Avg'!D1197</f>
        <v>9.9361200000000007</v>
      </c>
      <c r="G1197" s="2">
        <f>'Moving Avg'!F1197</f>
        <v>9.7993849999999991</v>
      </c>
      <c r="H1197" s="2">
        <f>'Moving Avg'!G1197</f>
        <v>9.1768180000000026</v>
      </c>
      <c r="I1197" s="2">
        <f>'Moving Avg'!H1197</f>
        <v>9.2866445000000013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</row>
    <row r="1198" spans="1:12" ht="13.5" x14ac:dyDescent="0.25">
      <c r="A1198" s="3">
        <f>RSI!A1198</f>
        <v>44055</v>
      </c>
      <c r="B1198" s="2">
        <f>RSI!B1198</f>
        <v>9.8802000000000003</v>
      </c>
      <c r="C1198" s="2">
        <f>RSI!I1198</f>
        <v>61.335221794475473</v>
      </c>
      <c r="D1198" s="2">
        <f>MACD!E1198</f>
        <v>8.288377912323952E-3</v>
      </c>
      <c r="E1198" s="2">
        <f>MACD!F1198</f>
        <v>-8.6054774986200164E-2</v>
      </c>
      <c r="F1198" s="2">
        <f>'Moving Avg'!D1198</f>
        <v>9.9221400000000024</v>
      </c>
      <c r="G1198" s="2">
        <f>'Moving Avg'!F1198</f>
        <v>9.8098650000000003</v>
      </c>
      <c r="H1198" s="2">
        <f>'Moving Avg'!G1198</f>
        <v>9.1947820000000053</v>
      </c>
      <c r="I1198" s="2">
        <f>'Moving Avg'!H1198</f>
        <v>9.2907365000000013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</row>
    <row r="1199" spans="1:12" ht="13.5" x14ac:dyDescent="0.25">
      <c r="A1199" s="3">
        <f>RSI!A1199</f>
        <v>44057</v>
      </c>
      <c r="B1199" s="2">
        <f>RSI!B1199</f>
        <v>9.8802000000000003</v>
      </c>
      <c r="C1199" s="2">
        <f>RSI!I1199</f>
        <v>61.335221794475473</v>
      </c>
      <c r="D1199" s="2">
        <f>MACD!E1199</f>
        <v>3.0935233287969766E-2</v>
      </c>
      <c r="E1199" s="2">
        <f>MACD!F1199</f>
        <v>-6.2656773331366183E-2</v>
      </c>
      <c r="F1199" s="2">
        <f>'Moving Avg'!D1199</f>
        <v>9.9081600000000005</v>
      </c>
      <c r="G1199" s="2">
        <f>'Moving Avg'!F1199</f>
        <v>9.841800000000001</v>
      </c>
      <c r="H1199" s="2">
        <f>'Moving Avg'!G1199</f>
        <v>9.2181360000000048</v>
      </c>
      <c r="I1199" s="2">
        <f>'Moving Avg'!H1199</f>
        <v>9.2961755000000021</v>
      </c>
      <c r="J1199" s="5" t="str">
        <f>OBV!F1199</f>
        <v>BEARISH</v>
      </c>
      <c r="K1199" s="5" t="str">
        <f>OBV!G1199</f>
        <v>NEUTRAL</v>
      </c>
      <c r="L1199" s="5" t="str">
        <f>OBV!H1199</f>
        <v>CONFIRMED BEARISH</v>
      </c>
    </row>
    <row r="1200" spans="1:12" ht="13.5" x14ac:dyDescent="0.25">
      <c r="A1200" s="3">
        <f>RSI!A1200</f>
        <v>44060</v>
      </c>
      <c r="B1200" s="2">
        <f>RSI!B1200</f>
        <v>9.8802000000000003</v>
      </c>
      <c r="C1200" s="2">
        <f>RSI!I1200</f>
        <v>61.33522179447548</v>
      </c>
      <c r="D1200" s="2">
        <f>MACD!E1200</f>
        <v>4.9122538972158125E-2</v>
      </c>
      <c r="E1200" s="2">
        <f>MACD!F1200</f>
        <v>-4.0300910870661323E-2</v>
      </c>
      <c r="F1200" s="2">
        <f>'Moving Avg'!D1200</f>
        <v>9.8941800000000022</v>
      </c>
      <c r="G1200" s="2">
        <f>'Moving Avg'!F1200</f>
        <v>9.8737349999999999</v>
      </c>
      <c r="H1200" s="2">
        <f>'Moving Avg'!G1200</f>
        <v>9.2466780000000046</v>
      </c>
      <c r="I1200" s="2">
        <f>'Moving Avg'!H1200</f>
        <v>9.3028620000000029</v>
      </c>
      <c r="J1200" s="5" t="str">
        <f>OBV!F1200</f>
        <v>BEARISH</v>
      </c>
      <c r="K1200" s="5" t="str">
        <f>OBV!G1200</f>
        <v>NEUTRAL</v>
      </c>
      <c r="L1200" s="5" t="str">
        <f>OBV!H1200</f>
        <v>CONFIRMED BEARISH</v>
      </c>
    </row>
    <row r="1201" spans="1:12" ht="13.5" x14ac:dyDescent="0.25">
      <c r="A1201" s="3">
        <f>RSI!A1201</f>
        <v>44061</v>
      </c>
      <c r="B1201" s="2">
        <f>RSI!B1201</f>
        <v>9.8802000000000003</v>
      </c>
      <c r="C1201" s="2">
        <f>RSI!I1201</f>
        <v>61.33522179447548</v>
      </c>
      <c r="D1201" s="2">
        <f>MACD!E1201</f>
        <v>6.3608632725044245E-2</v>
      </c>
      <c r="E1201" s="2">
        <f>MACD!F1201</f>
        <v>-1.951900215152021E-2</v>
      </c>
      <c r="F1201" s="2">
        <f>'Moving Avg'!D1201</f>
        <v>9.8802000000000003</v>
      </c>
      <c r="G1201" s="2">
        <f>'Moving Avg'!F1201</f>
        <v>9.8956900000000019</v>
      </c>
      <c r="H1201" s="2">
        <f>'Moving Avg'!G1201</f>
        <v>9.2768180000000058</v>
      </c>
      <c r="I1201" s="2">
        <f>'Moving Avg'!H1201</f>
        <v>9.3103470000000037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</row>
    <row r="1202" spans="1:12" ht="13.5" x14ac:dyDescent="0.25">
      <c r="A1202" s="3">
        <f>RSI!A1202</f>
        <v>44062</v>
      </c>
      <c r="B1202" s="2">
        <f>RSI!B1202</f>
        <v>9.8802000000000003</v>
      </c>
      <c r="C1202" s="2">
        <f>RSI!I1202</f>
        <v>61.335221794475487</v>
      </c>
      <c r="D1202" s="2">
        <f>MACD!E1202</f>
        <v>7.50298328707526E-2</v>
      </c>
      <c r="E1202" s="2">
        <f>MACD!F1202</f>
        <v>-6.0923514706564749E-4</v>
      </c>
      <c r="F1202" s="2">
        <f>'Moving Avg'!D1202</f>
        <v>9.8802000000000003</v>
      </c>
      <c r="G1202" s="2">
        <f>'Moving Avg'!F1202</f>
        <v>9.9036750000000016</v>
      </c>
      <c r="H1202" s="2">
        <f>'Moving Avg'!G1202</f>
        <v>9.3069580000000052</v>
      </c>
      <c r="I1202" s="2">
        <f>'Moving Avg'!H1202</f>
        <v>9.3178320000000046</v>
      </c>
      <c r="J1202" s="5" t="str">
        <f>OBV!F1202</f>
        <v>NEUTRAL</v>
      </c>
      <c r="K1202" s="5" t="str">
        <f>OBV!G1202</f>
        <v>NEUTRAL</v>
      </c>
      <c r="L1202" s="5" t="str">
        <f>OBV!H1202</f>
        <v>NEUTRAL</v>
      </c>
    </row>
    <row r="1203" spans="1:12" ht="13.5" x14ac:dyDescent="0.25">
      <c r="A1203" s="3">
        <f>RSI!A1203</f>
        <v>44064</v>
      </c>
      <c r="B1203" s="2">
        <f>RSI!B1203</f>
        <v>9.5907999999999998</v>
      </c>
      <c r="C1203" s="2">
        <f>RSI!I1203</f>
        <v>40.928666789169768</v>
      </c>
      <c r="D1203" s="2">
        <f>MACD!E1203</f>
        <v>0.10535664400632783</v>
      </c>
      <c r="E1203" s="2">
        <f>MACD!F1203</f>
        <v>2.058394068361305E-2</v>
      </c>
      <c r="F1203" s="2">
        <f>'Moving Avg'!D1203</f>
        <v>9.8223200000000013</v>
      </c>
      <c r="G1203" s="2">
        <f>'Moving Avg'!F1203</f>
        <v>9.8971900000000019</v>
      </c>
      <c r="H1203" s="2">
        <f>'Moving Avg'!G1203</f>
        <v>9.3303120000000064</v>
      </c>
      <c r="I1203" s="2">
        <f>'Moving Avg'!H1203</f>
        <v>9.3238700000000048</v>
      </c>
      <c r="J1203" s="5" t="str">
        <f>OBV!F1203</f>
        <v>NEUTRAL</v>
      </c>
      <c r="K1203" s="5" t="str">
        <f>OBV!G1203</f>
        <v>NEUTRAL</v>
      </c>
      <c r="L1203" s="5" t="str">
        <f>OBV!H1203</f>
        <v>NEUTRAL</v>
      </c>
    </row>
    <row r="1204" spans="1:12" ht="13.5" x14ac:dyDescent="0.25">
      <c r="A1204" s="3">
        <f>RSI!A1204</f>
        <v>44067</v>
      </c>
      <c r="B1204" s="2">
        <f>RSI!B1204</f>
        <v>9.5907999999999998</v>
      </c>
      <c r="C1204" s="2">
        <f>RSI!I1204</f>
        <v>40.928666789169768</v>
      </c>
      <c r="D1204" s="2">
        <f>MACD!E1204</f>
        <v>0.13201090749993938</v>
      </c>
      <c r="E1204" s="2">
        <f>MACD!F1204</f>
        <v>4.2869334046878316E-2</v>
      </c>
      <c r="F1204" s="2">
        <f>'Moving Avg'!D1204</f>
        <v>9.7644400000000005</v>
      </c>
      <c r="G1204" s="2">
        <f>'Moving Avg'!F1204</f>
        <v>9.893200000000002</v>
      </c>
      <c r="H1204" s="2">
        <f>'Moving Avg'!G1204</f>
        <v>9.3544640000000054</v>
      </c>
      <c r="I1204" s="2">
        <f>'Moving Avg'!H1204</f>
        <v>9.329908000000005</v>
      </c>
      <c r="J1204" s="5" t="str">
        <f>OBV!F1204</f>
        <v>NEUTRAL</v>
      </c>
      <c r="K1204" s="5" t="str">
        <f>OBV!G1204</f>
        <v>NEUTRAL</v>
      </c>
      <c r="L1204" s="5" t="str">
        <f>OBV!H1204</f>
        <v>NEUTRAL</v>
      </c>
    </row>
    <row r="1205" spans="1:12" ht="13.5" x14ac:dyDescent="0.25">
      <c r="A1205" s="3">
        <f>RSI!A1205</f>
        <v>44068</v>
      </c>
      <c r="B1205" s="2">
        <f>RSI!B1205</f>
        <v>9.5907999999999998</v>
      </c>
      <c r="C1205" s="2">
        <f>RSI!I1205</f>
        <v>40.928666789169775</v>
      </c>
      <c r="D1205" s="2">
        <f>MACD!E1205</f>
        <v>0.15548406656188618</v>
      </c>
      <c r="E1205" s="2">
        <f>MACD!F1205</f>
        <v>6.5392280549879889E-2</v>
      </c>
      <c r="F1205" s="2">
        <f>'Moving Avg'!D1205</f>
        <v>9.7065599999999996</v>
      </c>
      <c r="G1205" s="2">
        <f>'Moving Avg'!F1205</f>
        <v>9.8752350000000018</v>
      </c>
      <c r="H1205" s="2">
        <f>'Moving Avg'!G1205</f>
        <v>9.3776180000000053</v>
      </c>
      <c r="I1205" s="2">
        <f>'Moving Avg'!H1205</f>
        <v>9.3340995000000042</v>
      </c>
      <c r="J1205" s="5" t="str">
        <f>OBV!F1205</f>
        <v>NEUTRAL</v>
      </c>
      <c r="K1205" s="5" t="str">
        <f>OBV!G1205</f>
        <v>NEUTRAL</v>
      </c>
      <c r="L1205" s="5" t="str">
        <f>OBV!H1205</f>
        <v>NEUTRAL</v>
      </c>
    </row>
    <row r="1206" spans="1:12" ht="13.5" x14ac:dyDescent="0.25">
      <c r="A1206" s="3">
        <f>RSI!A1206</f>
        <v>44069</v>
      </c>
      <c r="B1206" s="2">
        <f>RSI!B1206</f>
        <v>9.5907999999999998</v>
      </c>
      <c r="C1206" s="2">
        <f>RSI!I1206</f>
        <v>40.928666789169775</v>
      </c>
      <c r="D1206" s="2">
        <f>MACD!E1206</f>
        <v>0.17619740694874686</v>
      </c>
      <c r="E1206" s="2">
        <f>MACD!F1206</f>
        <v>8.7553305829653288E-2</v>
      </c>
      <c r="F1206" s="2">
        <f>'Moving Avg'!D1206</f>
        <v>9.6486800000000006</v>
      </c>
      <c r="G1206" s="2">
        <f>'Moving Avg'!F1206</f>
        <v>9.8572700000000015</v>
      </c>
      <c r="H1206" s="2">
        <f>'Moving Avg'!G1206</f>
        <v>9.4009720000000048</v>
      </c>
      <c r="I1206" s="2">
        <f>'Moving Avg'!H1206</f>
        <v>9.3382910000000052</v>
      </c>
      <c r="J1206" s="5" t="str">
        <f>OBV!F1206</f>
        <v>NEUTRAL</v>
      </c>
      <c r="K1206" s="5" t="str">
        <f>OBV!G1206</f>
        <v>NEUTRAL</v>
      </c>
      <c r="L1206" s="5" t="str">
        <f>OBV!H1206</f>
        <v>NEUTRAL</v>
      </c>
    </row>
    <row r="1207" spans="1:12" ht="13.5" x14ac:dyDescent="0.25">
      <c r="A1207" s="3">
        <f>RSI!A1207</f>
        <v>44070</v>
      </c>
      <c r="B1207" s="2">
        <f>RSI!B1207</f>
        <v>9.5907999999999998</v>
      </c>
      <c r="C1207" s="2">
        <f>RSI!I1207</f>
        <v>40.928666789169768</v>
      </c>
      <c r="D1207" s="2">
        <f>MACD!E1207</f>
        <v>0.18375860061994942</v>
      </c>
      <c r="E1207" s="2">
        <f>MACD!F1207</f>
        <v>0.10679436478771251</v>
      </c>
      <c r="F1207" s="2">
        <f>'Moving Avg'!D1207</f>
        <v>9.5907999999999998</v>
      </c>
      <c r="G1207" s="2">
        <f>'Moving Avg'!F1207</f>
        <v>9.8393050000000013</v>
      </c>
      <c r="H1207" s="2">
        <f>'Moving Avg'!G1207</f>
        <v>9.4271200000000057</v>
      </c>
      <c r="I1207" s="2">
        <f>'Moving Avg'!H1207</f>
        <v>9.3437800000000042</v>
      </c>
      <c r="J1207" s="5" t="str">
        <f>OBV!F1207</f>
        <v>NEUTRAL</v>
      </c>
      <c r="K1207" s="5" t="str">
        <f>OBV!G1207</f>
        <v>NEUTRAL</v>
      </c>
      <c r="L1207" s="5" t="str">
        <f>OBV!H1207</f>
        <v>NEUTRAL</v>
      </c>
    </row>
    <row r="1208" spans="1:12" ht="13.5" x14ac:dyDescent="0.25">
      <c r="A1208" s="3">
        <f>RSI!A1208</f>
        <v>44071</v>
      </c>
      <c r="B1208" s="2">
        <f>RSI!B1208</f>
        <v>9.1616</v>
      </c>
      <c r="C1208" s="2">
        <f>RSI!I1208</f>
        <v>23.86881586984012</v>
      </c>
      <c r="D1208" s="2">
        <f>MACD!E1208</f>
        <v>0.22267909593932522</v>
      </c>
      <c r="E1208" s="2">
        <f>MACD!F1208</f>
        <v>0.12997131101803505</v>
      </c>
      <c r="F1208" s="2">
        <f>'Moving Avg'!D1208</f>
        <v>9.5049600000000005</v>
      </c>
      <c r="G1208" s="2">
        <f>'Moving Avg'!F1208</f>
        <v>9.7998799999999999</v>
      </c>
      <c r="H1208" s="2">
        <f>'Moving Avg'!G1208</f>
        <v>9.4422880000000049</v>
      </c>
      <c r="I1208" s="2">
        <f>'Moving Avg'!H1208</f>
        <v>9.3462750000000057</v>
      </c>
      <c r="J1208" s="5" t="str">
        <f>OBV!F1208</f>
        <v>NEUTRAL</v>
      </c>
      <c r="K1208" s="5" t="str">
        <f>OBV!G1208</f>
        <v>NEUTRAL</v>
      </c>
      <c r="L1208" s="5" t="str">
        <f>OBV!H1208</f>
        <v>NEUTRAL</v>
      </c>
    </row>
    <row r="1209" spans="1:12" ht="13.5" x14ac:dyDescent="0.25">
      <c r="A1209" s="3">
        <f>RSI!A1209</f>
        <v>44074</v>
      </c>
      <c r="B1209" s="2">
        <f>RSI!B1209</f>
        <v>9.1616</v>
      </c>
      <c r="C1209" s="2">
        <f>RSI!I1209</f>
        <v>23.86881586984012</v>
      </c>
      <c r="D1209" s="2">
        <f>MACD!E1209</f>
        <v>0.25882388177713445</v>
      </c>
      <c r="E1209" s="2">
        <f>MACD!F1209</f>
        <v>0.15574182516985494</v>
      </c>
      <c r="F1209" s="2">
        <f>'Moving Avg'!D1209</f>
        <v>9.4191199999999995</v>
      </c>
      <c r="G1209" s="2">
        <f>'Moving Avg'!F1209</f>
        <v>9.7604550000000003</v>
      </c>
      <c r="H1209" s="2">
        <f>'Moving Avg'!G1209</f>
        <v>9.4574560000000059</v>
      </c>
      <c r="I1209" s="2">
        <f>'Moving Avg'!H1209</f>
        <v>9.350616000000004</v>
      </c>
      <c r="J1209" s="5" t="str">
        <f>OBV!F1209</f>
        <v>NEUTRAL</v>
      </c>
      <c r="K1209" s="5" t="str">
        <f>OBV!G1209</f>
        <v>NEUTRAL</v>
      </c>
      <c r="L1209" s="5" t="str">
        <f>OBV!H1209</f>
        <v>NEUTRAL</v>
      </c>
    </row>
    <row r="1210" spans="1:12" ht="13.5" x14ac:dyDescent="0.25">
      <c r="A1210" s="3">
        <f>RSI!A1210</f>
        <v>44075</v>
      </c>
      <c r="B1210" s="2">
        <f>RSI!B1210</f>
        <v>9.1616</v>
      </c>
      <c r="C1210" s="2">
        <f>RSI!I1210</f>
        <v>23.86881586984012</v>
      </c>
      <c r="D1210" s="2">
        <f>MACD!E1210</f>
        <v>0.29238206006285772</v>
      </c>
      <c r="E1210" s="2">
        <f>MACD!F1210</f>
        <v>0.18306987214845549</v>
      </c>
      <c r="F1210" s="2">
        <f>'Moving Avg'!D1210</f>
        <v>9.3332800000000002</v>
      </c>
      <c r="G1210" s="2">
        <f>'Moving Avg'!F1210</f>
        <v>9.7210299999999989</v>
      </c>
      <c r="H1210" s="2">
        <f>'Moving Avg'!G1210</f>
        <v>9.4728240000000046</v>
      </c>
      <c r="I1210" s="2">
        <f>'Moving Avg'!H1210</f>
        <v>9.3537595000000042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</row>
    <row r="1211" spans="1:12" ht="13.5" x14ac:dyDescent="0.25">
      <c r="A1211" s="3">
        <f>RSI!A1211</f>
        <v>44076</v>
      </c>
      <c r="B1211" s="2">
        <f>RSI!B1211</f>
        <v>9.1616</v>
      </c>
      <c r="C1211" s="2">
        <f>RSI!I1211</f>
        <v>23.86881586984012</v>
      </c>
      <c r="D1211" s="2">
        <f>MACD!E1211</f>
        <v>0.32353126458799331</v>
      </c>
      <c r="E1211" s="2">
        <f>MACD!F1211</f>
        <v>0.21116215063636307</v>
      </c>
      <c r="F1211" s="2">
        <f>'Moving Avg'!D1211</f>
        <v>9.247440000000001</v>
      </c>
      <c r="G1211" s="2">
        <f>'Moving Avg'!F1211</f>
        <v>9.6816049999999994</v>
      </c>
      <c r="H1211" s="2">
        <f>'Moving Avg'!G1211</f>
        <v>9.4883920000000046</v>
      </c>
      <c r="I1211" s="2">
        <f>'Moving Avg'!H1211</f>
        <v>9.3563040000000051</v>
      </c>
      <c r="J1211" s="5" t="str">
        <f>OBV!F1211</f>
        <v>NEUTRAL</v>
      </c>
      <c r="K1211" s="5" t="str">
        <f>OBV!G1211</f>
        <v>NEUTRAL</v>
      </c>
      <c r="L1211" s="5" t="str">
        <f>OBV!H1211</f>
        <v>NEUTRAL</v>
      </c>
    </row>
    <row r="1212" spans="1:12" ht="13.5" x14ac:dyDescent="0.25">
      <c r="A1212" s="3">
        <f>RSI!A1212</f>
        <v>44077</v>
      </c>
      <c r="B1212" s="2">
        <f>RSI!B1212</f>
        <v>9.1616</v>
      </c>
      <c r="C1212" s="2">
        <f>RSI!I1212</f>
        <v>23.86881586984012</v>
      </c>
      <c r="D1212" s="2">
        <f>MACD!E1212</f>
        <v>0.35243811981893458</v>
      </c>
      <c r="E1212" s="2">
        <f>MACD!F1212</f>
        <v>0.23941734447287738</v>
      </c>
      <c r="F1212" s="2">
        <f>'Moving Avg'!D1212</f>
        <v>9.1616</v>
      </c>
      <c r="G1212" s="2">
        <f>'Moving Avg'!F1212</f>
        <v>9.6421799999999998</v>
      </c>
      <c r="H1212" s="2">
        <f>'Moving Avg'!G1212</f>
        <v>9.5039600000000046</v>
      </c>
      <c r="I1212" s="2">
        <f>'Moving Avg'!H1212</f>
        <v>9.3584495000000043</v>
      </c>
      <c r="J1212" s="5" t="str">
        <f>OBV!F1212</f>
        <v>NEUTRAL</v>
      </c>
      <c r="K1212" s="5" t="str">
        <f>OBV!G1212</f>
        <v>NEUTRAL</v>
      </c>
      <c r="L1212" s="5" t="str">
        <f>OBV!H1212</f>
        <v>NEUTRAL</v>
      </c>
    </row>
    <row r="1213" spans="1:12" ht="13.5" x14ac:dyDescent="0.25">
      <c r="A1213" s="3">
        <f>RSI!A1213</f>
        <v>44078</v>
      </c>
      <c r="B1213" s="2">
        <f>RSI!B1213</f>
        <v>9.1616</v>
      </c>
      <c r="C1213" s="2">
        <f>RSI!I1213</f>
        <v>23.86881586984012</v>
      </c>
      <c r="D1213" s="2">
        <f>MACD!E1213</f>
        <v>0.33473564890506857</v>
      </c>
      <c r="E1213" s="2">
        <f>MACD!F1213</f>
        <v>0.25848100535931562</v>
      </c>
      <c r="F1213" s="2">
        <f>'Moving Avg'!D1213</f>
        <v>9.1616</v>
      </c>
      <c r="G1213" s="2">
        <f>'Moving Avg'!F1213</f>
        <v>9.6027549999999984</v>
      </c>
      <c r="H1213" s="2">
        <f>'Moving Avg'!G1213</f>
        <v>9.5195280000000047</v>
      </c>
      <c r="I1213" s="2">
        <f>'Moving Avg'!H1213</f>
        <v>9.3609445000000058</v>
      </c>
      <c r="J1213" s="5" t="str">
        <f>OBV!F1213</f>
        <v>NEUTRAL</v>
      </c>
      <c r="K1213" s="5" t="str">
        <f>OBV!G1213</f>
        <v>NEUTRAL</v>
      </c>
      <c r="L1213" s="5" t="str">
        <f>OBV!H1213</f>
        <v>NEUTRAL</v>
      </c>
    </row>
    <row r="1214" spans="1:12" ht="13.5" x14ac:dyDescent="0.25">
      <c r="A1214" s="3">
        <f>RSI!A1214</f>
        <v>44081</v>
      </c>
      <c r="B1214" s="2">
        <f>RSI!B1214</f>
        <v>8.9819999999999993</v>
      </c>
      <c r="C1214" s="2">
        <f>RSI!I1214</f>
        <v>18.763559262834363</v>
      </c>
      <c r="D1214" s="2">
        <f>MACD!E1214</f>
        <v>0.33524641216166806</v>
      </c>
      <c r="E1214" s="2">
        <f>MACD!F1214</f>
        <v>0.2738340867197861</v>
      </c>
      <c r="F1214" s="2">
        <f>'Moving Avg'!D1214</f>
        <v>9.1256799999999991</v>
      </c>
      <c r="G1214" s="2">
        <f>'Moving Avg'!F1214</f>
        <v>9.5543499999999995</v>
      </c>
      <c r="H1214" s="2">
        <f>'Moving Avg'!G1214</f>
        <v>9.5315040000000053</v>
      </c>
      <c r="I1214" s="2">
        <f>'Moving Avg'!H1214</f>
        <v>9.3621920000000038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</row>
    <row r="1215" spans="1:12" ht="13.5" x14ac:dyDescent="0.25">
      <c r="A1215" s="3">
        <f>RSI!A1215</f>
        <v>44082</v>
      </c>
      <c r="B1215" s="2">
        <f>RSI!B1215</f>
        <v>8.7723999999999993</v>
      </c>
      <c r="C1215" s="2">
        <f>RSI!I1215</f>
        <v>14.788234169339134</v>
      </c>
      <c r="D1215" s="2">
        <f>MACD!E1215</f>
        <v>0.35428992853465502</v>
      </c>
      <c r="E1215" s="2">
        <f>MACD!F1215</f>
        <v>0.2899252550827599</v>
      </c>
      <c r="F1215" s="2">
        <f>'Moving Avg'!D1215</f>
        <v>9.047839999999999</v>
      </c>
      <c r="G1215" s="2">
        <f>'Moving Avg'!F1215</f>
        <v>9.4954649999999994</v>
      </c>
      <c r="H1215" s="2">
        <f>'Moving Avg'!G1215</f>
        <v>9.5392880000000044</v>
      </c>
      <c r="I1215" s="2">
        <f>'Moving Avg'!H1215</f>
        <v>9.3623915000000064</v>
      </c>
      <c r="J1215" s="5" t="str">
        <f>OBV!F1215</f>
        <v>BEARISH</v>
      </c>
      <c r="K1215" s="5" t="str">
        <f>OBV!G1215</f>
        <v>STRONG</v>
      </c>
      <c r="L1215" s="5" t="str">
        <f>OBV!H1215</f>
        <v>CONFIRMED BEARISH</v>
      </c>
    </row>
    <row r="1216" spans="1:12" ht="13.5" x14ac:dyDescent="0.25">
      <c r="A1216" s="3">
        <f>RSI!A1216</f>
        <v>44083</v>
      </c>
      <c r="B1216" s="2">
        <f>RSI!B1216</f>
        <v>8.7723999999999993</v>
      </c>
      <c r="C1216" s="2">
        <f>RSI!I1216</f>
        <v>14.788234169339134</v>
      </c>
      <c r="D1216" s="2">
        <f>MACD!E1216</f>
        <v>0.37449906610853745</v>
      </c>
      <c r="E1216" s="2">
        <f>MACD!F1216</f>
        <v>0.30684001728791543</v>
      </c>
      <c r="F1216" s="2">
        <f>'Moving Avg'!D1216</f>
        <v>8.9699999999999989</v>
      </c>
      <c r="G1216" s="2">
        <f>'Moving Avg'!F1216</f>
        <v>9.4365799999999993</v>
      </c>
      <c r="H1216" s="2">
        <f>'Moving Avg'!G1216</f>
        <v>9.5520620000000029</v>
      </c>
      <c r="I1216" s="2">
        <f>'Moving Avg'!H1216</f>
        <v>9.3638385000000071</v>
      </c>
      <c r="J1216" s="5" t="str">
        <f>OBV!F1216</f>
        <v>BEARISH</v>
      </c>
      <c r="K1216" s="5" t="str">
        <f>OBV!G1216</f>
        <v>STRONG</v>
      </c>
      <c r="L1216" s="5" t="str">
        <f>OBV!H1216</f>
        <v>CONFIRMED BEARISH</v>
      </c>
    </row>
    <row r="1217" spans="1:12" ht="13.5" x14ac:dyDescent="0.25">
      <c r="A1217" s="3">
        <f>RSI!A1217</f>
        <v>44084</v>
      </c>
      <c r="B1217" s="2">
        <f>RSI!B1217</f>
        <v>8.5428999999999995</v>
      </c>
      <c r="C1217" s="2">
        <f>RSI!I1217</f>
        <v>11.653079822227852</v>
      </c>
      <c r="D1217" s="2">
        <f>MACD!E1217</f>
        <v>0.41239113610393296</v>
      </c>
      <c r="E1217" s="2">
        <f>MACD!F1217</f>
        <v>0.32795024105111892</v>
      </c>
      <c r="F1217" s="2">
        <f>'Moving Avg'!D1217</f>
        <v>8.8462599999999973</v>
      </c>
      <c r="G1217" s="2">
        <f>'Moving Avg'!F1217</f>
        <v>9.3697149999999993</v>
      </c>
      <c r="H1217" s="2">
        <f>'Moving Avg'!G1217</f>
        <v>9.5504660000000019</v>
      </c>
      <c r="I1217" s="2">
        <f>'Moving Avg'!H1217</f>
        <v>9.3641380000000076</v>
      </c>
      <c r="J1217" s="5" t="str">
        <f>OBV!F1217</f>
        <v>BEARISH</v>
      </c>
      <c r="K1217" s="5" t="str">
        <f>OBV!G1217</f>
        <v>STRONG</v>
      </c>
      <c r="L1217" s="5" t="str">
        <f>OBV!H1217</f>
        <v>CONFIRMED BEARISH</v>
      </c>
    </row>
    <row r="1218" spans="1:12" ht="13.5" x14ac:dyDescent="0.25">
      <c r="A1218" s="3">
        <f>RSI!A1218</f>
        <v>44085</v>
      </c>
      <c r="B1218" s="2">
        <f>RSI!B1218</f>
        <v>8.3332999999999995</v>
      </c>
      <c r="C1218" s="2">
        <f>RSI!I1218</f>
        <v>9.6424838833338384</v>
      </c>
      <c r="D1218" s="2">
        <f>MACD!E1218</f>
        <v>0.39881607828147558</v>
      </c>
      <c r="E1218" s="2">
        <f>MACD!F1218</f>
        <v>0.34212340849719025</v>
      </c>
      <c r="F1218" s="2">
        <f>'Moving Avg'!D1218</f>
        <v>8.6806000000000001</v>
      </c>
      <c r="G1218" s="2">
        <f>'Moving Avg'!F1218</f>
        <v>9.29237</v>
      </c>
      <c r="H1218" s="2">
        <f>'Moving Avg'!G1218</f>
        <v>9.5396880000000017</v>
      </c>
      <c r="I1218" s="2">
        <f>'Moving Avg'!H1218</f>
        <v>9.3633895000000056</v>
      </c>
      <c r="J1218" s="5" t="str">
        <f>OBV!F1218</f>
        <v>BEARISH</v>
      </c>
      <c r="K1218" s="5" t="str">
        <f>OBV!G1218</f>
        <v>STRONG</v>
      </c>
      <c r="L1218" s="5" t="str">
        <f>OBV!H1218</f>
        <v>CONFIRMED BEARISH</v>
      </c>
    </row>
    <row r="1219" spans="1:12" ht="13.5" x14ac:dyDescent="0.25">
      <c r="A1219" s="3">
        <f>RSI!A1219</f>
        <v>44088</v>
      </c>
      <c r="B1219" s="2">
        <f>RSI!B1219</f>
        <v>8.5428999999999995</v>
      </c>
      <c r="C1219" s="2">
        <f>RSI!I1219</f>
        <v>23.801008122626342</v>
      </c>
      <c r="D1219" s="2">
        <f>MACD!E1219</f>
        <v>0.37754882695868019</v>
      </c>
      <c r="E1219" s="2">
        <f>MACD!F1219</f>
        <v>0.34920849218948824</v>
      </c>
      <c r="F1219" s="2">
        <f>'Moving Avg'!D1219</f>
        <v>8.5927799999999994</v>
      </c>
      <c r="G1219" s="2">
        <f>'Moving Avg'!F1219</f>
        <v>9.2255050000000001</v>
      </c>
      <c r="H1219" s="2">
        <f>'Moving Avg'!G1219</f>
        <v>9.5319040000000026</v>
      </c>
      <c r="I1219" s="2">
        <f>'Moving Avg'!H1219</f>
        <v>9.3636890000000061</v>
      </c>
      <c r="J1219" s="5" t="str">
        <f>OBV!F1219</f>
        <v>BEARISH</v>
      </c>
      <c r="K1219" s="5" t="str">
        <f>OBV!G1219</f>
        <v>STRONG</v>
      </c>
      <c r="L1219" s="5" t="str">
        <f>OBV!H1219</f>
        <v>CONFIRMED BEARISH</v>
      </c>
    </row>
    <row r="1220" spans="1:12" ht="13.5" x14ac:dyDescent="0.25">
      <c r="A1220" s="3">
        <f>RSI!A1220</f>
        <v>44089</v>
      </c>
      <c r="B1220" s="2">
        <f>RSI!B1220</f>
        <v>8.5428999999999995</v>
      </c>
      <c r="C1220" s="2">
        <f>RSI!I1220</f>
        <v>23.801008122626342</v>
      </c>
      <c r="D1220" s="2">
        <f>MACD!E1220</f>
        <v>0.36363461208231662</v>
      </c>
      <c r="E1220" s="2">
        <f>MACD!F1220</f>
        <v>0.35209371616805396</v>
      </c>
      <c r="F1220" s="2">
        <f>'Moving Avg'!D1220</f>
        <v>8.5468800000000016</v>
      </c>
      <c r="G1220" s="2">
        <f>'Moving Avg'!F1220</f>
        <v>9.1586400000000001</v>
      </c>
      <c r="H1220" s="2">
        <f>'Moving Avg'!G1220</f>
        <v>9.5243199999999995</v>
      </c>
      <c r="I1220" s="2">
        <f>'Moving Avg'!H1220</f>
        <v>9.3639885000000067</v>
      </c>
      <c r="J1220" s="5" t="str">
        <f>OBV!F1220</f>
        <v>BEARISH</v>
      </c>
      <c r="K1220" s="5" t="str">
        <f>OBV!G1220</f>
        <v>STRONG</v>
      </c>
      <c r="L1220" s="5" t="str">
        <f>OBV!H1220</f>
        <v>CONFIRMED BEARISH</v>
      </c>
    </row>
    <row r="1221" spans="1:12" ht="13.5" x14ac:dyDescent="0.25">
      <c r="A1221" s="3">
        <f>RSI!A1221</f>
        <v>44090</v>
      </c>
      <c r="B1221" s="2">
        <f>RSI!B1221</f>
        <v>8.3332999999999995</v>
      </c>
      <c r="C1221" s="2">
        <f>RSI!I1221</f>
        <v>20.140842734166242</v>
      </c>
      <c r="D1221" s="2">
        <f>MACD!E1221</f>
        <v>0.37116581567397056</v>
      </c>
      <c r="E1221" s="2">
        <f>MACD!F1221</f>
        <v>0.35590813606923727</v>
      </c>
      <c r="F1221" s="2">
        <f>'Moving Avg'!D1221</f>
        <v>8.4590599999999991</v>
      </c>
      <c r="G1221" s="2">
        <f>'Moving Avg'!F1221</f>
        <v>9.0812950000000008</v>
      </c>
      <c r="H1221" s="2">
        <f>'Moving Avg'!G1221</f>
        <v>9.5073539999999994</v>
      </c>
      <c r="I1221" s="2">
        <f>'Moving Avg'!H1221</f>
        <v>9.363739000000006</v>
      </c>
      <c r="J1221" s="5" t="str">
        <f>OBV!F1221</f>
        <v>BEARISH</v>
      </c>
      <c r="K1221" s="5" t="str">
        <f>OBV!G1221</f>
        <v>STRONG</v>
      </c>
      <c r="L1221" s="5" t="str">
        <f>OBV!H1221</f>
        <v>CONFIRMED BEARISH</v>
      </c>
    </row>
    <row r="1222" spans="1:12" ht="13.5" x14ac:dyDescent="0.25">
      <c r="A1222" s="3">
        <f>RSI!A1222</f>
        <v>44091</v>
      </c>
      <c r="B1222" s="2">
        <f>RSI!B1222</f>
        <v>8.3332999999999995</v>
      </c>
      <c r="C1222" s="2">
        <f>RSI!I1222</f>
        <v>20.140842734166242</v>
      </c>
      <c r="D1222" s="2">
        <f>MACD!E1222</f>
        <v>0.38227583768254547</v>
      </c>
      <c r="E1222" s="2">
        <f>MACD!F1222</f>
        <v>0.36118167639189891</v>
      </c>
      <c r="F1222" s="2">
        <f>'Moving Avg'!D1222</f>
        <v>8.4171399999999998</v>
      </c>
      <c r="G1222" s="2">
        <f>'Moving Avg'!F1222</f>
        <v>9.0039499999999997</v>
      </c>
      <c r="H1222" s="2">
        <f>'Moving Avg'!G1222</f>
        <v>9.4849980000000009</v>
      </c>
      <c r="I1222" s="2">
        <f>'Moving Avg'!H1222</f>
        <v>9.3634895000000071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</row>
    <row r="1223" spans="1:12" ht="13.5" x14ac:dyDescent="0.25">
      <c r="A1223" s="3">
        <f>RSI!A1223</f>
        <v>44092</v>
      </c>
      <c r="B1223" s="2">
        <f>RSI!B1223</f>
        <v>8.2834000000000003</v>
      </c>
      <c r="C1223" s="2">
        <f>RSI!I1223</f>
        <v>19.320487285353096</v>
      </c>
      <c r="D1223" s="2">
        <f>MACD!E1223</f>
        <v>0.39975946361310655</v>
      </c>
      <c r="E1223" s="2">
        <f>MACD!F1223</f>
        <v>0.36889723383614048</v>
      </c>
      <c r="F1223" s="2">
        <f>'Moving Avg'!D1223</f>
        <v>8.4071600000000011</v>
      </c>
      <c r="G1223" s="2">
        <f>'Moving Avg'!F1223</f>
        <v>8.9385800000000017</v>
      </c>
      <c r="H1223" s="2">
        <f>'Moving Avg'!G1223</f>
        <v>9.4616440000000015</v>
      </c>
      <c r="I1223" s="2">
        <f>'Moving Avg'!H1223</f>
        <v>9.3625415000000061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</row>
    <row r="1224" spans="1:12" ht="13.5" x14ac:dyDescent="0.25">
      <c r="A1224" s="3">
        <f>RSI!A1224</f>
        <v>44095</v>
      </c>
      <c r="B1224" s="2">
        <f>RSI!B1224</f>
        <v>8.2834000000000003</v>
      </c>
      <c r="C1224" s="2">
        <f>RSI!I1224</f>
        <v>19.320487285353096</v>
      </c>
      <c r="D1224" s="2">
        <f>MACD!E1224</f>
        <v>0.39127900571126162</v>
      </c>
      <c r="E1224" s="2">
        <f>MACD!F1224</f>
        <v>0.37337358821116473</v>
      </c>
      <c r="F1224" s="2">
        <f>'Moving Avg'!D1224</f>
        <v>8.3552599999999995</v>
      </c>
      <c r="G1224" s="2">
        <f>'Moving Avg'!F1224</f>
        <v>8.8732100000000003</v>
      </c>
      <c r="H1224" s="2">
        <f>'Moving Avg'!G1224</f>
        <v>9.4382900000000021</v>
      </c>
      <c r="I1224" s="2">
        <f>'Moving Avg'!H1224</f>
        <v>9.361294000000008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</row>
    <row r="1225" spans="1:12" ht="13.5" x14ac:dyDescent="0.25">
      <c r="A1225" s="3">
        <f>RSI!A1225</f>
        <v>44096</v>
      </c>
      <c r="B1225" s="2">
        <f>RSI!B1225</f>
        <v>8.2834000000000003</v>
      </c>
      <c r="C1225" s="2">
        <f>RSI!I1225</f>
        <v>19.320487285353096</v>
      </c>
      <c r="D1225" s="2">
        <f>MACD!E1225</f>
        <v>0.35589085201937465</v>
      </c>
      <c r="E1225" s="2">
        <f>MACD!F1225</f>
        <v>0.36987704097280671</v>
      </c>
      <c r="F1225" s="2">
        <f>'Moving Avg'!D1225</f>
        <v>8.3033600000000014</v>
      </c>
      <c r="G1225" s="2">
        <f>'Moving Avg'!F1225</f>
        <v>8.8078400000000006</v>
      </c>
      <c r="H1225" s="2">
        <f>'Moving Avg'!G1225</f>
        <v>9.4047580000000011</v>
      </c>
      <c r="I1225" s="2">
        <f>'Moving Avg'!H1225</f>
        <v>9.3600465000000064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</row>
    <row r="1226" spans="1:12" ht="13.5" x14ac:dyDescent="0.25">
      <c r="A1226" s="3">
        <f>RSI!A1226</f>
        <v>44097</v>
      </c>
      <c r="B1226" s="2">
        <f>RSI!B1226</f>
        <v>8.2834000000000003</v>
      </c>
      <c r="C1226" s="2">
        <f>RSI!I1226</f>
        <v>19.320487285353096</v>
      </c>
      <c r="D1226" s="2">
        <f>MACD!E1226</f>
        <v>0.32968200394716085</v>
      </c>
      <c r="E1226" s="2">
        <f>MACD!F1226</f>
        <v>0.36183803356767757</v>
      </c>
      <c r="F1226" s="2">
        <f>'Moving Avg'!D1226</f>
        <v>8.2933800000000009</v>
      </c>
      <c r="G1226" s="2">
        <f>'Moving Avg'!F1226</f>
        <v>8.7424700000000009</v>
      </c>
      <c r="H1226" s="2">
        <f>'Moving Avg'!G1226</f>
        <v>9.3712260000000036</v>
      </c>
      <c r="I1226" s="2">
        <f>'Moving Avg'!H1226</f>
        <v>9.3595475000000068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</row>
    <row r="1227" spans="1:12" ht="13.5" x14ac:dyDescent="0.25">
      <c r="A1227" s="3">
        <f>RSI!A1227</f>
        <v>44098</v>
      </c>
      <c r="B1227" s="2">
        <f>RSI!B1227</f>
        <v>8.3332999999999995</v>
      </c>
      <c r="C1227" s="2">
        <f>RSI!I1227</f>
        <v>23.510954101213756</v>
      </c>
      <c r="D1227" s="2">
        <f>MACD!E1227</f>
        <v>0.2719596072644066</v>
      </c>
      <c r="E1227" s="2">
        <f>MACD!F1227</f>
        <v>0.34386234830702345</v>
      </c>
      <c r="F1227" s="2">
        <f>'Moving Avg'!D1227</f>
        <v>8.2933800000000009</v>
      </c>
      <c r="G1227" s="2">
        <f>'Moving Avg'!F1227</f>
        <v>8.6795950000000008</v>
      </c>
      <c r="H1227" s="2">
        <f>'Moving Avg'!G1227</f>
        <v>9.3386920000000035</v>
      </c>
      <c r="I1227" s="2">
        <f>'Moving Avg'!H1227</f>
        <v>9.3600465000000082</v>
      </c>
      <c r="J1227" s="5" t="str">
        <f>OBV!F1227</f>
        <v>BULLISH</v>
      </c>
      <c r="K1227" s="5" t="str">
        <f>OBV!G1227</f>
        <v>NEUTRAL</v>
      </c>
      <c r="L1227" s="5" t="str">
        <f>OBV!H1227</f>
        <v>NEUTRAL</v>
      </c>
    </row>
    <row r="1228" spans="1:12" ht="13.5" x14ac:dyDescent="0.25">
      <c r="A1228" s="3">
        <f>RSI!A1228</f>
        <v>44099</v>
      </c>
      <c r="B1228" s="2">
        <f>RSI!B1228</f>
        <v>8.3332999999999995</v>
      </c>
      <c r="C1228" s="2">
        <f>RSI!I1228</f>
        <v>23.510954101213756</v>
      </c>
      <c r="D1228" s="2">
        <f>MACD!E1228</f>
        <v>0.19377870265809527</v>
      </c>
      <c r="E1228" s="2">
        <f>MACD!F1228</f>
        <v>0.31384561917723786</v>
      </c>
      <c r="F1228" s="2">
        <f>'Moving Avg'!D1228</f>
        <v>8.3033600000000014</v>
      </c>
      <c r="G1228" s="2">
        <f>'Moving Avg'!F1228</f>
        <v>8.638180000000002</v>
      </c>
      <c r="H1228" s="2">
        <f>'Moving Avg'!G1228</f>
        <v>9.3119460000000025</v>
      </c>
      <c r="I1228" s="2">
        <f>'Moving Avg'!H1228</f>
        <v>9.3590485000000072</v>
      </c>
      <c r="J1228" s="5" t="str">
        <f>OBV!F1228</f>
        <v>BULLISH</v>
      </c>
      <c r="K1228" s="5" t="str">
        <f>OBV!G1228</f>
        <v>NEUTRAL</v>
      </c>
      <c r="L1228" s="5" t="str">
        <f>OBV!H1228</f>
        <v>CONFIRMED BULLISH</v>
      </c>
    </row>
    <row r="1229" spans="1:12" ht="13.5" x14ac:dyDescent="0.25">
      <c r="A1229" s="3">
        <f>RSI!A1229</f>
        <v>44102</v>
      </c>
      <c r="B1229" s="2">
        <f>RSI!B1229</f>
        <v>8.2834000000000003</v>
      </c>
      <c r="C1229" s="2">
        <f>RSI!I1229</f>
        <v>22.175172338498882</v>
      </c>
      <c r="D1229" s="2">
        <f>MACD!E1229</f>
        <v>0.16626000300747457</v>
      </c>
      <c r="E1229" s="2">
        <f>MACD!F1229</f>
        <v>0.28432849594328519</v>
      </c>
      <c r="F1229" s="2">
        <f>'Moving Avg'!D1229</f>
        <v>8.3033600000000014</v>
      </c>
      <c r="G1229" s="2">
        <f>'Moving Avg'!F1229</f>
        <v>8.5942699999999999</v>
      </c>
      <c r="H1229" s="2">
        <f>'Moving Avg'!G1229</f>
        <v>9.2927840000000046</v>
      </c>
      <c r="I1229" s="2">
        <f>'Moving Avg'!H1229</f>
        <v>9.3558550000000071</v>
      </c>
      <c r="J1229" s="5" t="str">
        <f>OBV!F1229</f>
        <v>BULLISH</v>
      </c>
      <c r="K1229" s="5" t="str">
        <f>OBV!G1229</f>
        <v>NEUTRAL</v>
      </c>
      <c r="L1229" s="5" t="str">
        <f>OBV!H1229</f>
        <v>NEUTRAL</v>
      </c>
    </row>
    <row r="1230" spans="1:12" ht="13.5" x14ac:dyDescent="0.25">
      <c r="A1230" s="3">
        <f>RSI!A1230</f>
        <v>44103</v>
      </c>
      <c r="B1230" s="2">
        <f>RSI!B1230</f>
        <v>8.3332999999999995</v>
      </c>
      <c r="C1230" s="2">
        <f>RSI!I1230</f>
        <v>26.662385674846206</v>
      </c>
      <c r="D1230" s="2">
        <f>MACD!E1230</f>
        <v>0.14206603601046552</v>
      </c>
      <c r="E1230" s="2">
        <f>MACD!F1230</f>
        <v>0.25587600395672128</v>
      </c>
      <c r="F1230" s="2">
        <f>'Moving Avg'!D1230</f>
        <v>8.3133400000000002</v>
      </c>
      <c r="G1230" s="2">
        <f>'Moving Avg'!F1230</f>
        <v>8.5528549999999992</v>
      </c>
      <c r="H1230" s="2">
        <f>'Moving Avg'!G1230</f>
        <v>9.2746200000000041</v>
      </c>
      <c r="I1230" s="2">
        <f>'Moving Avg'!H1230</f>
        <v>9.3526115000000072</v>
      </c>
      <c r="J1230" s="5" t="str">
        <f>OBV!F1230</f>
        <v>BULLISH</v>
      </c>
      <c r="K1230" s="5" t="str">
        <f>OBV!G1230</f>
        <v>NEUTRAL</v>
      </c>
      <c r="L1230" s="5" t="str">
        <f>OBV!H1230</f>
        <v>CONFIRMED BULLISH</v>
      </c>
    </row>
    <row r="1231" spans="1:12" ht="13.5" x14ac:dyDescent="0.25">
      <c r="A1231" s="3">
        <f>RSI!A1231</f>
        <v>44104</v>
      </c>
      <c r="B1231" s="2">
        <f>RSI!B1231</f>
        <v>8.3332999999999995</v>
      </c>
      <c r="C1231" s="2">
        <f>RSI!I1231</f>
        <v>26.662385674846206</v>
      </c>
      <c r="D1231" s="2">
        <f>MACD!E1231</f>
        <v>9.1634112739184204E-2</v>
      </c>
      <c r="E1231" s="2">
        <f>MACD!F1231</f>
        <v>0.22302762571321388</v>
      </c>
      <c r="F1231" s="2">
        <f>'Moving Avg'!D1231</f>
        <v>8.3233199999999989</v>
      </c>
      <c r="G1231" s="2">
        <f>'Moving Avg'!F1231</f>
        <v>8.5114400000000003</v>
      </c>
      <c r="H1231" s="2">
        <f>'Moving Avg'!G1231</f>
        <v>9.2524640000000051</v>
      </c>
      <c r="I1231" s="2">
        <f>'Moving Avg'!H1231</f>
        <v>9.3469230000000074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</row>
    <row r="1232" spans="1:12" ht="13.5" x14ac:dyDescent="0.25">
      <c r="A1232" s="3">
        <f>RSI!A1232</f>
        <v>44105</v>
      </c>
      <c r="B1232" s="2">
        <f>RSI!B1232</f>
        <v>8.5828000000000007</v>
      </c>
      <c r="C1232" s="2">
        <f>RSI!I1232</f>
        <v>45.038589232883588</v>
      </c>
      <c r="D1232" s="2">
        <f>MACD!E1232</f>
        <v>3.2596177267505411E-2</v>
      </c>
      <c r="E1232" s="2">
        <f>MACD!F1232</f>
        <v>0.1849413360240722</v>
      </c>
      <c r="F1232" s="2">
        <f>'Moving Avg'!D1232</f>
        <v>8.3732199999999999</v>
      </c>
      <c r="G1232" s="2">
        <f>'Moving Avg'!F1232</f>
        <v>8.4824999999999982</v>
      </c>
      <c r="H1232" s="2">
        <f>'Moving Avg'!G1232</f>
        <v>9.2297100000000043</v>
      </c>
      <c r="I1232" s="2">
        <f>'Moving Avg'!H1232</f>
        <v>9.3429310000000072</v>
      </c>
      <c r="J1232" s="5" t="str">
        <f>OBV!F1232</f>
        <v>BEARISH</v>
      </c>
      <c r="K1232" s="5" t="str">
        <f>OBV!G1232</f>
        <v>NEUTRAL</v>
      </c>
      <c r="L1232" s="5" t="str">
        <f>OBV!H1232</f>
        <v>BEARISH DIVERGENCE</v>
      </c>
    </row>
    <row r="1233" spans="1:12" ht="13.5" x14ac:dyDescent="0.25">
      <c r="A1233" s="3">
        <f>RSI!A1233</f>
        <v>44106</v>
      </c>
      <c r="B1233" s="2">
        <f>RSI!B1233</f>
        <v>8.8323</v>
      </c>
      <c r="C1233" s="2">
        <f>RSI!I1233</f>
        <v>56.718001819340948</v>
      </c>
      <c r="D1233" s="2">
        <f>MACD!E1233</f>
        <v>-4.30317912902769E-2</v>
      </c>
      <c r="E1233" s="2">
        <f>MACD!F1233</f>
        <v>0.13934671056120237</v>
      </c>
      <c r="F1233" s="2">
        <f>'Moving Avg'!D1233</f>
        <v>8.47302</v>
      </c>
      <c r="G1233" s="2">
        <f>'Moving Avg'!F1233</f>
        <v>8.4660349999999998</v>
      </c>
      <c r="H1233" s="2">
        <f>'Moving Avg'!G1233</f>
        <v>9.2119460000000046</v>
      </c>
      <c r="I1233" s="2">
        <f>'Moving Avg'!H1233</f>
        <v>9.340336000000006</v>
      </c>
      <c r="J1233" s="5" t="str">
        <f>OBV!F1233</f>
        <v>BEARISH</v>
      </c>
      <c r="K1233" s="5" t="str">
        <f>OBV!G1233</f>
        <v>NEUTRAL</v>
      </c>
      <c r="L1233" s="5" t="str">
        <f>OBV!H1233</f>
        <v>BEARISH DIVERGENCE</v>
      </c>
    </row>
    <row r="1234" spans="1:12" ht="13.5" x14ac:dyDescent="0.25">
      <c r="A1234" s="3">
        <f>RSI!A1234</f>
        <v>44109</v>
      </c>
      <c r="B1234" s="2">
        <f>RSI!B1234</f>
        <v>9.0917999999999992</v>
      </c>
      <c r="C1234" s="2">
        <f>RSI!I1234</f>
        <v>65.039356637648154</v>
      </c>
      <c r="D1234" s="2">
        <f>MACD!E1234</f>
        <v>-0.12727157530232525</v>
      </c>
      <c r="E1234" s="2">
        <f>MACD!F1234</f>
        <v>8.6023053388496848E-2</v>
      </c>
      <c r="F1234" s="2">
        <f>'Moving Avg'!D1234</f>
        <v>8.6346999999999987</v>
      </c>
      <c r="G1234" s="2">
        <f>'Moving Avg'!F1234</f>
        <v>8.4715249999999997</v>
      </c>
      <c r="H1234" s="2">
        <f>'Moving Avg'!G1234</f>
        <v>9.200370000000003</v>
      </c>
      <c r="I1234" s="2">
        <f>'Moving Avg'!H1234</f>
        <v>9.3390885000000079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</row>
    <row r="1235" spans="1:12" ht="13.5" x14ac:dyDescent="0.25">
      <c r="A1235" s="3">
        <f>RSI!A1235</f>
        <v>44110</v>
      </c>
      <c r="B1235" s="2">
        <f>RSI!B1235</f>
        <v>9.0917999999999992</v>
      </c>
      <c r="C1235" s="2">
        <f>RSI!I1235</f>
        <v>65.039356637648154</v>
      </c>
      <c r="D1235" s="2">
        <f>MACD!E1235</f>
        <v>-0.20103355337099771</v>
      </c>
      <c r="E1235" s="2">
        <f>MACD!F1235</f>
        <v>2.8611732036597941E-2</v>
      </c>
      <c r="F1235" s="2">
        <f>'Moving Avg'!D1235</f>
        <v>8.7863999999999987</v>
      </c>
      <c r="G1235" s="2">
        <f>'Moving Avg'!F1235</f>
        <v>8.4874949999999991</v>
      </c>
      <c r="H1235" s="2">
        <f>'Moving Avg'!G1235</f>
        <v>9.1832040000000017</v>
      </c>
      <c r="I1235" s="2">
        <f>'Moving Avg'!H1235</f>
        <v>9.3378410000000045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</row>
    <row r="1236" spans="1:12" ht="13.5" x14ac:dyDescent="0.25">
      <c r="A1236" s="3">
        <f>RSI!A1236</f>
        <v>44111</v>
      </c>
      <c r="B1236" s="2">
        <f>RSI!B1236</f>
        <v>9.0917999999999992</v>
      </c>
      <c r="C1236" s="2">
        <f>RSI!I1236</f>
        <v>65.039356637648154</v>
      </c>
      <c r="D1236" s="2">
        <f>MACD!E1236</f>
        <v>-0.26574583187641387</v>
      </c>
      <c r="E1236" s="2">
        <f>MACD!F1236</f>
        <v>-3.0259780746004421E-2</v>
      </c>
      <c r="F1236" s="2">
        <f>'Moving Avg'!D1236</f>
        <v>8.9381000000000004</v>
      </c>
      <c r="G1236" s="2">
        <f>'Moving Avg'!F1236</f>
        <v>8.5034650000000003</v>
      </c>
      <c r="H1236" s="2">
        <f>'Moving Avg'!G1236</f>
        <v>9.1660380000000004</v>
      </c>
      <c r="I1236" s="2">
        <f>'Moving Avg'!H1236</f>
        <v>9.3380405000000053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</row>
    <row r="1237" spans="1:12" ht="13.5" x14ac:dyDescent="0.25">
      <c r="A1237" s="3">
        <f>RSI!A1237</f>
        <v>44112</v>
      </c>
      <c r="B1237" s="2">
        <f>RSI!B1237</f>
        <v>8.8721999999999994</v>
      </c>
      <c r="C1237" s="2">
        <f>RSI!I1237</f>
        <v>54.055062885447654</v>
      </c>
      <c r="D1237" s="2">
        <f>MACD!E1237</f>
        <v>-0.29868683831938725</v>
      </c>
      <c r="E1237" s="2">
        <f>MACD!F1237</f>
        <v>-8.3945192260680992E-2</v>
      </c>
      <c r="F1237" s="2">
        <f>'Moving Avg'!D1237</f>
        <v>8.9959799999999994</v>
      </c>
      <c r="G1237" s="2">
        <f>'Moving Avg'!F1237</f>
        <v>8.5199299999999987</v>
      </c>
      <c r="H1237" s="2">
        <f>'Moving Avg'!G1237</f>
        <v>9.1444800000000015</v>
      </c>
      <c r="I1237" s="2">
        <f>'Moving Avg'!H1237</f>
        <v>9.3371420000000054</v>
      </c>
      <c r="J1237" s="5" t="str">
        <f>OBV!F1237</f>
        <v>BEARISH</v>
      </c>
      <c r="K1237" s="5" t="str">
        <f>OBV!G1237</f>
        <v>STRONG</v>
      </c>
      <c r="L1237" s="5" t="str">
        <f>OBV!H1237</f>
        <v>BEARISH DIVERGENCE</v>
      </c>
    </row>
    <row r="1238" spans="1:12" ht="13.5" x14ac:dyDescent="0.25">
      <c r="A1238" s="3">
        <f>RSI!A1238</f>
        <v>44113</v>
      </c>
      <c r="B1238" s="2">
        <f>RSI!B1238</f>
        <v>8.8721999999999994</v>
      </c>
      <c r="C1238" s="2">
        <f>RSI!I1238</f>
        <v>54.055062885447654</v>
      </c>
      <c r="D1238" s="2">
        <f>MACD!E1238</f>
        <v>-0.32723279107876024</v>
      </c>
      <c r="E1238" s="2">
        <f>MACD!F1238</f>
        <v>-0.13260271202429685</v>
      </c>
      <c r="F1238" s="2">
        <f>'Moving Avg'!D1238</f>
        <v>9.0039599999999993</v>
      </c>
      <c r="G1238" s="2">
        <f>'Moving Avg'!F1238</f>
        <v>8.5468749999999982</v>
      </c>
      <c r="H1238" s="2">
        <f>'Moving Avg'!G1238</f>
        <v>9.1229220000000009</v>
      </c>
      <c r="I1238" s="2">
        <f>'Moving Avg'!H1238</f>
        <v>9.3350960000000054</v>
      </c>
      <c r="J1238" s="5" t="str">
        <f>OBV!F1238</f>
        <v>BEARISH</v>
      </c>
      <c r="K1238" s="5" t="str">
        <f>OBV!G1238</f>
        <v>STRONG</v>
      </c>
      <c r="L1238" s="5" t="str">
        <f>OBV!H1238</f>
        <v>BEARISH DIVERGENCE</v>
      </c>
    </row>
    <row r="1239" spans="1:12" ht="13.5" x14ac:dyDescent="0.25">
      <c r="A1239" s="3">
        <f>RSI!A1239</f>
        <v>44116</v>
      </c>
      <c r="B1239" s="2">
        <f>RSI!B1239</f>
        <v>8.8721999999999994</v>
      </c>
      <c r="C1239" s="2">
        <f>RSI!I1239</f>
        <v>54.055062885447661</v>
      </c>
      <c r="D1239" s="2">
        <f>MACD!E1239</f>
        <v>-0.35968693878392521</v>
      </c>
      <c r="E1239" s="2">
        <f>MACD!F1239</f>
        <v>-0.17801955737622255</v>
      </c>
      <c r="F1239" s="2">
        <f>'Moving Avg'!D1239</f>
        <v>8.9600399999999993</v>
      </c>
      <c r="G1239" s="2">
        <f>'Moving Avg'!F1239</f>
        <v>8.5633400000000002</v>
      </c>
      <c r="H1239" s="2">
        <f>'Moving Avg'!G1239</f>
        <v>9.1013640000000002</v>
      </c>
      <c r="I1239" s="2">
        <f>'Moving Avg'!H1239</f>
        <v>9.334397500000005</v>
      </c>
      <c r="J1239" s="5" t="str">
        <f>OBV!F1239</f>
        <v>BEARISH</v>
      </c>
      <c r="K1239" s="5" t="str">
        <f>OBV!G1239</f>
        <v>STRONG</v>
      </c>
      <c r="L1239" s="5" t="str">
        <f>OBV!H1239</f>
        <v>CONFIRMED BEARISH</v>
      </c>
    </row>
    <row r="1240" spans="1:12" ht="13.5" x14ac:dyDescent="0.25">
      <c r="A1240" s="3">
        <f>RSI!A1240</f>
        <v>44117</v>
      </c>
      <c r="B1240" s="2">
        <f>RSI!B1240</f>
        <v>8.8721999999999994</v>
      </c>
      <c r="C1240" s="2">
        <f>RSI!I1240</f>
        <v>54.055062885447661</v>
      </c>
      <c r="D1240" s="2">
        <f>MACD!E1240</f>
        <v>-0.38004802956393746</v>
      </c>
      <c r="E1240" s="2">
        <f>MACD!F1240</f>
        <v>-0.21842525181376554</v>
      </c>
      <c r="F1240" s="2">
        <f>'Moving Avg'!D1240</f>
        <v>8.9161199999999994</v>
      </c>
      <c r="G1240" s="2">
        <f>'Moving Avg'!F1240</f>
        <v>8.5798049999999986</v>
      </c>
      <c r="H1240" s="2">
        <f>'Moving Avg'!G1240</f>
        <v>9.0798060000000014</v>
      </c>
      <c r="I1240" s="2">
        <f>'Moving Avg'!H1240</f>
        <v>9.3336990000000064</v>
      </c>
      <c r="J1240" s="5" t="str">
        <f>OBV!F1240</f>
        <v>BEARISH</v>
      </c>
      <c r="K1240" s="5" t="str">
        <f>OBV!G1240</f>
        <v>STRONG</v>
      </c>
      <c r="L1240" s="5" t="str">
        <f>OBV!H1240</f>
        <v>CONFIRMED BEARISH</v>
      </c>
    </row>
    <row r="1241" spans="1:12" ht="13.5" x14ac:dyDescent="0.25">
      <c r="A1241" s="3">
        <f>RSI!A1241</f>
        <v>44118</v>
      </c>
      <c r="B1241" s="2">
        <f>RSI!B1241</f>
        <v>8.8721999999999994</v>
      </c>
      <c r="C1241" s="2">
        <f>RSI!I1241</f>
        <v>54.055062885447668</v>
      </c>
      <c r="D1241" s="2">
        <f>MACD!E1241</f>
        <v>-0.39781072998059841</v>
      </c>
      <c r="E1241" s="2">
        <f>MACD!F1241</f>
        <v>-0.25430234744713209</v>
      </c>
      <c r="F1241" s="2">
        <f>'Moving Avg'!D1241</f>
        <v>8.8721999999999994</v>
      </c>
      <c r="G1241" s="2">
        <f>'Moving Avg'!F1241</f>
        <v>8.6067499999999981</v>
      </c>
      <c r="H1241" s="2">
        <f>'Moving Avg'!G1241</f>
        <v>9.0582480000000025</v>
      </c>
      <c r="I1241" s="2">
        <f>'Moving Avg'!H1241</f>
        <v>9.3328005000000047</v>
      </c>
      <c r="J1241" s="5" t="str">
        <f>OBV!F1241</f>
        <v>BEARISH</v>
      </c>
      <c r="K1241" s="5" t="str">
        <f>OBV!G1241</f>
        <v>STRONG</v>
      </c>
      <c r="L1241" s="5" t="str">
        <f>OBV!H1241</f>
        <v>CONFIRMED BEARISH</v>
      </c>
    </row>
    <row r="1242" spans="1:12" ht="13.5" x14ac:dyDescent="0.25">
      <c r="A1242" s="3">
        <f>RSI!A1242</f>
        <v>44120</v>
      </c>
      <c r="B1242" s="2">
        <f>RSI!B1242</f>
        <v>8.4730000000000008</v>
      </c>
      <c r="C1242" s="2">
        <f>RSI!I1242</f>
        <v>37.41584062895533</v>
      </c>
      <c r="D1242" s="2">
        <f>MACD!E1242</f>
        <v>-0.34538024478019835</v>
      </c>
      <c r="E1242" s="2">
        <f>MACD!F1242</f>
        <v>-0.27251792691374538</v>
      </c>
      <c r="F1242" s="2">
        <f>'Moving Avg'!D1242</f>
        <v>8.7923599999999986</v>
      </c>
      <c r="G1242" s="2">
        <f>'Moving Avg'!F1242</f>
        <v>8.6137350000000001</v>
      </c>
      <c r="H1242" s="2">
        <f>'Moving Avg'!G1242</f>
        <v>9.0287060000000032</v>
      </c>
      <c r="I1242" s="2">
        <f>'Moving Avg'!H1242</f>
        <v>9.3291080000000033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</row>
    <row r="1243" spans="1:12" ht="13.5" x14ac:dyDescent="0.25">
      <c r="A1243" s="3">
        <f>RSI!A1243</f>
        <v>44123</v>
      </c>
      <c r="B1243" s="2">
        <f>RSI!B1243</f>
        <v>8.0937999999999999</v>
      </c>
      <c r="C1243" s="2">
        <f>RSI!I1243</f>
        <v>28.455487028444438</v>
      </c>
      <c r="D1243" s="2">
        <f>MACD!E1243</f>
        <v>-0.23264148577954025</v>
      </c>
      <c r="E1243" s="2">
        <f>MACD!F1243</f>
        <v>-0.26454263868690436</v>
      </c>
      <c r="F1243" s="2">
        <f>'Moving Avg'!D1243</f>
        <v>8.6366800000000001</v>
      </c>
      <c r="G1243" s="2">
        <f>'Moving Avg'!F1243</f>
        <v>8.6042549999999984</v>
      </c>
      <c r="H1243" s="2">
        <f>'Moving Avg'!G1243</f>
        <v>8.9915800000000043</v>
      </c>
      <c r="I1243" s="2">
        <f>'Moving Avg'!H1243</f>
        <v>9.3244675000000043</v>
      </c>
      <c r="J1243" s="5" t="str">
        <f>OBV!F1243</f>
        <v>BEARISH</v>
      </c>
      <c r="K1243" s="5" t="str">
        <f>OBV!G1243</f>
        <v>NEUTRAL</v>
      </c>
      <c r="L1243" s="5" t="str">
        <f>OBV!H1243</f>
        <v>CONFIRMED BEARISH</v>
      </c>
    </row>
    <row r="1244" spans="1:12" ht="13.5" x14ac:dyDescent="0.25">
      <c r="A1244" s="3">
        <f>RSI!A1244</f>
        <v>44124</v>
      </c>
      <c r="B1244" s="2">
        <f>RSI!B1244</f>
        <v>8.5828000000000007</v>
      </c>
      <c r="C1244" s="2">
        <f>RSI!I1244</f>
        <v>46.311241846625641</v>
      </c>
      <c r="D1244" s="2">
        <f>MACD!E1244</f>
        <v>-0.12954540410347448</v>
      </c>
      <c r="E1244" s="2">
        <f>MACD!F1244</f>
        <v>-0.2375431917702184</v>
      </c>
      <c r="F1244" s="2">
        <f>'Moving Avg'!D1244</f>
        <v>8.5787999999999993</v>
      </c>
      <c r="G1244" s="2">
        <f>'Moving Avg'!F1244</f>
        <v>8.6192249999999984</v>
      </c>
      <c r="H1244" s="2">
        <f>'Moving Avg'!G1244</f>
        <v>8.9642340000000047</v>
      </c>
      <c r="I1244" s="2">
        <f>'Moving Avg'!H1244</f>
        <v>9.3213240000000024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</row>
    <row r="1245" spans="1:12" ht="13.5" x14ac:dyDescent="0.25">
      <c r="A1245" s="3">
        <f>RSI!A1245</f>
        <v>44125</v>
      </c>
      <c r="B1245" s="2">
        <f>RSI!B1245</f>
        <v>8.5828000000000007</v>
      </c>
      <c r="C1245" s="2">
        <f>RSI!I1245</f>
        <v>46.311241846625641</v>
      </c>
      <c r="D1245" s="2">
        <f>MACD!E1245</f>
        <v>-4.1495250037000275E-2</v>
      </c>
      <c r="E1245" s="2">
        <f>MACD!F1245</f>
        <v>-0.19833360342357478</v>
      </c>
      <c r="F1245" s="2">
        <f>'Moving Avg'!D1245</f>
        <v>8.5209200000000003</v>
      </c>
      <c r="G1245" s="2">
        <f>'Moving Avg'!F1245</f>
        <v>8.6341949999999983</v>
      </c>
      <c r="H1245" s="2">
        <f>'Moving Avg'!G1245</f>
        <v>8.9368880000000051</v>
      </c>
      <c r="I1245" s="2">
        <f>'Moving Avg'!H1245</f>
        <v>9.3181805000000022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</row>
    <row r="1246" spans="1:12" ht="13.5" x14ac:dyDescent="0.25">
      <c r="A1246" s="3">
        <f>RSI!A1246</f>
        <v>44126</v>
      </c>
      <c r="B1246" s="2">
        <f>RSI!B1246</f>
        <v>8.5828000000000007</v>
      </c>
      <c r="C1246" s="2">
        <f>RSI!I1246</f>
        <v>46.311241846625641</v>
      </c>
      <c r="D1246" s="2">
        <f>MACD!E1246</f>
        <v>3.3763363548263925E-2</v>
      </c>
      <c r="E1246" s="2">
        <f>MACD!F1246</f>
        <v>-0.15191421002920705</v>
      </c>
      <c r="F1246" s="2">
        <f>'Moving Avg'!D1246</f>
        <v>8.4630399999999995</v>
      </c>
      <c r="G1246" s="2">
        <f>'Moving Avg'!F1246</f>
        <v>8.6491649999999982</v>
      </c>
      <c r="H1246" s="2">
        <f>'Moving Avg'!G1246</f>
        <v>8.9095420000000054</v>
      </c>
      <c r="I1246" s="2">
        <f>'Moving Avg'!H1246</f>
        <v>9.3158350000000016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</row>
    <row r="1247" spans="1:12" ht="13.5" x14ac:dyDescent="0.25">
      <c r="A1247" s="3">
        <f>RSI!A1247</f>
        <v>44127</v>
      </c>
      <c r="B1247" s="2">
        <f>RSI!B1247</f>
        <v>8.2035999999999998</v>
      </c>
      <c r="C1247" s="2">
        <f>RSI!I1247</f>
        <v>37.295995380716612</v>
      </c>
      <c r="D1247" s="2">
        <f>MACD!E1247</f>
        <v>9.2446740419360296E-2</v>
      </c>
      <c r="E1247" s="2">
        <f>MACD!F1247</f>
        <v>-0.10304201993949358</v>
      </c>
      <c r="F1247" s="2">
        <f>'Moving Avg'!D1247</f>
        <v>8.40916</v>
      </c>
      <c r="G1247" s="2">
        <f>'Moving Avg'!F1247</f>
        <v>8.6426799999999968</v>
      </c>
      <c r="H1247" s="2">
        <f>'Moving Avg'!G1247</f>
        <v>8.8760100000000026</v>
      </c>
      <c r="I1247" s="2">
        <f>'Moving Avg'!H1247</f>
        <v>9.3117935000000003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</row>
    <row r="1248" spans="1:12" ht="13.5" x14ac:dyDescent="0.25">
      <c r="A1248" s="3">
        <f>RSI!A1248</f>
        <v>44130</v>
      </c>
      <c r="B1248" s="2">
        <f>RSI!B1248</f>
        <v>8.4430999999999994</v>
      </c>
      <c r="C1248" s="2">
        <f>RSI!I1248</f>
        <v>44.627709740263022</v>
      </c>
      <c r="D1248" s="2">
        <f>MACD!E1248</f>
        <v>0.12724885346173664</v>
      </c>
      <c r="E1248" s="2">
        <f>MACD!F1248</f>
        <v>-5.6983845259247545E-2</v>
      </c>
      <c r="F1248" s="2">
        <f>'Moving Avg'!D1248</f>
        <v>8.479020000000002</v>
      </c>
      <c r="G1248" s="2">
        <f>'Moving Avg'!F1248</f>
        <v>8.6481699999999968</v>
      </c>
      <c r="H1248" s="2">
        <f>'Moving Avg'!G1248</f>
        <v>8.8472680000000032</v>
      </c>
      <c r="I1248" s="2">
        <f>'Moving Avg'!H1248</f>
        <v>9.3102964999999998</v>
      </c>
      <c r="J1248" s="5" t="str">
        <f>OBV!F1248</f>
        <v>BEARISH</v>
      </c>
      <c r="K1248" s="5" t="str">
        <f>OBV!G1248</f>
        <v>NEUTRAL</v>
      </c>
      <c r="L1248" s="5" t="str">
        <f>OBV!H1248</f>
        <v>BEARISH DIVERGENCE</v>
      </c>
    </row>
    <row r="1249" spans="1:12" ht="13.5" x14ac:dyDescent="0.25">
      <c r="A1249" s="3">
        <f>RSI!A1249</f>
        <v>44131</v>
      </c>
      <c r="B1249" s="2">
        <f>RSI!B1249</f>
        <v>8.5828000000000007</v>
      </c>
      <c r="C1249" s="2">
        <f>RSI!I1249</f>
        <v>48.416468079097896</v>
      </c>
      <c r="D1249" s="2">
        <f>MACD!E1249</f>
        <v>0.14760721720192649</v>
      </c>
      <c r="E1249" s="2">
        <f>MACD!F1249</f>
        <v>-1.6065632767012741E-2</v>
      </c>
      <c r="F1249" s="2">
        <f>'Moving Avg'!D1249</f>
        <v>8.4790200000000002</v>
      </c>
      <c r="G1249" s="2">
        <f>'Moving Avg'!F1249</f>
        <v>8.663139999999995</v>
      </c>
      <c r="H1249" s="2">
        <f>'Moving Avg'!G1249</f>
        <v>8.8213200000000036</v>
      </c>
      <c r="I1249" s="2">
        <f>'Moving Avg'!H1249</f>
        <v>9.3092985000000006</v>
      </c>
      <c r="J1249" s="5" t="str">
        <f>OBV!F1249</f>
        <v>BEARISH</v>
      </c>
      <c r="K1249" s="5" t="str">
        <f>OBV!G1249</f>
        <v>NEUTRAL</v>
      </c>
      <c r="L1249" s="5" t="str">
        <f>OBV!H1249</f>
        <v>NEUTRAL</v>
      </c>
    </row>
    <row r="1250" spans="1:12" ht="13.5" x14ac:dyDescent="0.25">
      <c r="A1250" s="3">
        <f>RSI!A1250</f>
        <v>44132</v>
      </c>
      <c r="B1250" s="2">
        <f>RSI!B1250</f>
        <v>8.5828000000000007</v>
      </c>
      <c r="C1250" s="2">
        <f>RSI!I1250</f>
        <v>48.416468079097889</v>
      </c>
      <c r="D1250" s="2">
        <f>MACD!E1250</f>
        <v>0.16517337435219659</v>
      </c>
      <c r="E1250" s="2">
        <f>MACD!F1250</f>
        <v>2.0182168656829126E-2</v>
      </c>
      <c r="F1250" s="2">
        <f>'Moving Avg'!D1250</f>
        <v>8.4790200000000002</v>
      </c>
      <c r="G1250" s="2">
        <f>'Moving Avg'!F1250</f>
        <v>8.675614999999997</v>
      </c>
      <c r="H1250" s="2">
        <f>'Moving Avg'!G1250</f>
        <v>8.795372000000004</v>
      </c>
      <c r="I1250" s="2">
        <f>'Moving Avg'!H1250</f>
        <v>9.3095979999999994</v>
      </c>
      <c r="J1250" s="5" t="str">
        <f>OBV!F1250</f>
        <v>BEARISH</v>
      </c>
      <c r="K1250" s="5" t="str">
        <f>OBV!G1250</f>
        <v>NEUTRAL</v>
      </c>
      <c r="L1250" s="5" t="str">
        <f>OBV!H1250</f>
        <v>NEUTRAL</v>
      </c>
    </row>
    <row r="1251" spans="1:12" ht="13.5" x14ac:dyDescent="0.25">
      <c r="A1251" s="3">
        <f>RSI!A1251</f>
        <v>44134</v>
      </c>
      <c r="B1251" s="2">
        <f>RSI!B1251</f>
        <v>8.5828000000000007</v>
      </c>
      <c r="C1251" s="2">
        <f>RSI!I1251</f>
        <v>48.416468079097889</v>
      </c>
      <c r="D1251" s="2">
        <f>MACD!E1251</f>
        <v>0.18035172112973363</v>
      </c>
      <c r="E1251" s="2">
        <f>MACD!F1251</f>
        <v>5.2216079151410036E-2</v>
      </c>
      <c r="F1251" s="2">
        <f>'Moving Avg'!D1251</f>
        <v>8.4790200000000002</v>
      </c>
      <c r="G1251" s="2">
        <f>'Moving Avg'!F1251</f>
        <v>8.6880899999999972</v>
      </c>
      <c r="H1251" s="2">
        <f>'Moving Avg'!G1251</f>
        <v>8.7694240000000043</v>
      </c>
      <c r="I1251" s="2">
        <f>'Moving Avg'!H1251</f>
        <v>9.3110949999999981</v>
      </c>
      <c r="J1251" s="5" t="str">
        <f>OBV!F1251</f>
        <v>BEARISH</v>
      </c>
      <c r="K1251" s="5" t="str">
        <f>OBV!G1251</f>
        <v>NEUTRAL</v>
      </c>
      <c r="L1251" s="5" t="str">
        <f>OBV!H1251</f>
        <v>NEUTRAL</v>
      </c>
    </row>
    <row r="1252" spans="1:12" ht="13.5" x14ac:dyDescent="0.25">
      <c r="A1252" s="3">
        <f>RSI!A1252</f>
        <v>44137</v>
      </c>
      <c r="B1252" s="2">
        <f>RSI!B1252</f>
        <v>8.3332999999999995</v>
      </c>
      <c r="C1252" s="2">
        <f>RSI!I1252</f>
        <v>42.005305886185766</v>
      </c>
      <c r="D1252" s="2">
        <f>MACD!E1252</f>
        <v>0.15055240055795061</v>
      </c>
      <c r="E1252" s="2">
        <f>MACD!F1252</f>
        <v>7.1883343432718155E-2</v>
      </c>
      <c r="F1252" s="2">
        <f>'Moving Avg'!D1252</f>
        <v>8.5049600000000005</v>
      </c>
      <c r="G1252" s="2">
        <f>'Moving Avg'!F1252</f>
        <v>8.6756149999999987</v>
      </c>
      <c r="H1252" s="2">
        <f>'Moving Avg'!G1252</f>
        <v>8.7384860000000035</v>
      </c>
      <c r="I1252" s="2">
        <f>'Moving Avg'!H1252</f>
        <v>9.3094979999999978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</row>
    <row r="1253" spans="1:12" ht="13.5" x14ac:dyDescent="0.25">
      <c r="A1253" s="3">
        <f>RSI!A1253</f>
        <v>44138</v>
      </c>
      <c r="B1253" s="2">
        <f>RSI!B1253</f>
        <v>8.4530999999999992</v>
      </c>
      <c r="C1253" s="2">
        <f>RSI!I1253</f>
        <v>45.721852845613334</v>
      </c>
      <c r="D1253" s="2">
        <f>MACD!E1253</f>
        <v>5.9869144832957133E-2</v>
      </c>
      <c r="E1253" s="2">
        <f>MACD!F1253</f>
        <v>6.9480503712765956E-2</v>
      </c>
      <c r="F1253" s="2">
        <f>'Moving Avg'!D1253</f>
        <v>8.5069600000000012</v>
      </c>
      <c r="G1253" s="2">
        <f>'Moving Avg'!F1253</f>
        <v>8.6566549999999989</v>
      </c>
      <c r="H1253" s="2">
        <f>'Moving Avg'!G1253</f>
        <v>8.7157320000000045</v>
      </c>
      <c r="I1253" s="2">
        <f>'Moving Avg'!H1253</f>
        <v>9.3068534999999972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</row>
    <row r="1254" spans="1:12" ht="13.5" x14ac:dyDescent="0.25">
      <c r="A1254" s="3">
        <f>RSI!A1254</f>
        <v>44139</v>
      </c>
      <c r="B1254" s="2">
        <f>RSI!B1254</f>
        <v>8.3332999999999995</v>
      </c>
      <c r="C1254" s="2">
        <f>RSI!I1254</f>
        <v>42.770123391182622</v>
      </c>
      <c r="D1254" s="2">
        <f>MACD!E1254</f>
        <v>6.8148996959152441E-2</v>
      </c>
      <c r="E1254" s="2">
        <f>MACD!F1254</f>
        <v>6.9214202362043259E-2</v>
      </c>
      <c r="F1254" s="2">
        <f>'Moving Avg'!D1254</f>
        <v>8.4570600000000002</v>
      </c>
      <c r="G1254" s="2">
        <f>'Moving Avg'!F1254</f>
        <v>8.6187300000000011</v>
      </c>
      <c r="H1254" s="2">
        <f>'Moving Avg'!G1254</f>
        <v>8.6905820000000045</v>
      </c>
      <c r="I1254" s="2">
        <f>'Moving Avg'!H1254</f>
        <v>9.3012644999999967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</row>
    <row r="1255" spans="1:12" ht="13.5" x14ac:dyDescent="0.25">
      <c r="A1255" s="3">
        <f>RSI!A1255</f>
        <v>44140</v>
      </c>
      <c r="B1255" s="2">
        <f>RSI!B1255</f>
        <v>8.3332999999999995</v>
      </c>
      <c r="C1255" s="2">
        <f>RSI!I1255</f>
        <v>42.770123391182622</v>
      </c>
      <c r="D1255" s="2">
        <f>MACD!E1255</f>
        <v>7.6702738688119609E-2</v>
      </c>
      <c r="E1255" s="2">
        <f>MACD!F1255</f>
        <v>7.071190962725854E-2</v>
      </c>
      <c r="F1255" s="2">
        <f>'Moving Avg'!D1255</f>
        <v>8.4071600000000011</v>
      </c>
      <c r="G1255" s="2">
        <f>'Moving Avg'!F1255</f>
        <v>8.5808050000000016</v>
      </c>
      <c r="H1255" s="2">
        <f>'Moving Avg'!G1255</f>
        <v>8.6654320000000045</v>
      </c>
      <c r="I1255" s="2">
        <f>'Moving Avg'!H1255</f>
        <v>9.2955259999999971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</row>
    <row r="1256" spans="1:12" ht="13.5" x14ac:dyDescent="0.25">
      <c r="A1256" s="3">
        <f>RSI!A1256</f>
        <v>44141</v>
      </c>
      <c r="B1256" s="2">
        <f>RSI!B1256</f>
        <v>8.3332999999999995</v>
      </c>
      <c r="C1256" s="2">
        <f>RSI!I1256</f>
        <v>42.770123391182622</v>
      </c>
      <c r="D1256" s="2">
        <f>MACD!E1256</f>
        <v>8.5373587749980828E-2</v>
      </c>
      <c r="E1256" s="2">
        <f>MACD!F1256</f>
        <v>7.3644245251803006E-2</v>
      </c>
      <c r="F1256" s="2">
        <f>'Moving Avg'!D1256</f>
        <v>8.3572600000000001</v>
      </c>
      <c r="G1256" s="2">
        <f>'Moving Avg'!F1256</f>
        <v>8.542880000000002</v>
      </c>
      <c r="H1256" s="2">
        <f>'Moving Avg'!G1256</f>
        <v>8.6402820000000062</v>
      </c>
      <c r="I1256" s="2">
        <f>'Moving Avg'!H1256</f>
        <v>9.2900369999999981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</row>
    <row r="1257" spans="1:12" ht="13.5" x14ac:dyDescent="0.25">
      <c r="A1257" s="3">
        <f>RSI!A1257</f>
        <v>44144</v>
      </c>
      <c r="B1257" s="2">
        <f>RSI!B1257</f>
        <v>8.3332999999999995</v>
      </c>
      <c r="C1257" s="2">
        <f>RSI!I1257</f>
        <v>42.770123391182622</v>
      </c>
      <c r="D1257" s="2">
        <f>MACD!E1257</f>
        <v>3.5698912938048721E-2</v>
      </c>
      <c r="E1257" s="2">
        <f>MACD!F1257</f>
        <v>6.6055178789052149E-2</v>
      </c>
      <c r="F1257" s="2">
        <f>'Moving Avg'!D1257</f>
        <v>8.3572600000000001</v>
      </c>
      <c r="G1257" s="2">
        <f>'Moving Avg'!F1257</f>
        <v>8.5159350000000025</v>
      </c>
      <c r="H1257" s="2">
        <f>'Moving Avg'!G1257</f>
        <v>8.6151320000000062</v>
      </c>
      <c r="I1257" s="2">
        <f>'Moving Avg'!H1257</f>
        <v>9.2852964999999958</v>
      </c>
      <c r="J1257" s="5" t="str">
        <f>OBV!F1257</f>
        <v>BEARISH</v>
      </c>
      <c r="K1257" s="5" t="str">
        <f>OBV!G1257</f>
        <v>NEUTRAL</v>
      </c>
      <c r="L1257" s="5" t="str">
        <f>OBV!H1257</f>
        <v>NEUTRAL</v>
      </c>
    </row>
    <row r="1258" spans="1:12" ht="13.5" x14ac:dyDescent="0.25">
      <c r="A1258" s="3">
        <f>RSI!A1258</f>
        <v>44145</v>
      </c>
      <c r="B1258" s="2">
        <f>RSI!B1258</f>
        <v>8.3332999999999995</v>
      </c>
      <c r="C1258" s="2">
        <f>RSI!I1258</f>
        <v>42.770123391182622</v>
      </c>
      <c r="D1258" s="2">
        <f>MACD!E1258</f>
        <v>3.1741274120291152E-2</v>
      </c>
      <c r="E1258" s="2">
        <f>MACD!F1258</f>
        <v>5.919239785529995E-2</v>
      </c>
      <c r="F1258" s="2">
        <f>'Moving Avg'!D1258</f>
        <v>8.3332999999999995</v>
      </c>
      <c r="G1258" s="2">
        <f>'Moving Avg'!F1258</f>
        <v>8.4889900000000029</v>
      </c>
      <c r="H1258" s="2">
        <f>'Moving Avg'!G1258</f>
        <v>8.598566000000007</v>
      </c>
      <c r="I1258" s="2">
        <f>'Moving Avg'!H1258</f>
        <v>9.2788094999999959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</row>
    <row r="1259" spans="1:12" ht="13.5" x14ac:dyDescent="0.25">
      <c r="A1259" s="3">
        <f>RSI!A1259</f>
        <v>44146</v>
      </c>
      <c r="B1259" s="2">
        <f>RSI!B1259</f>
        <v>8.3332999999999995</v>
      </c>
      <c r="C1259" s="2">
        <f>RSI!I1259</f>
        <v>42.770123391182622</v>
      </c>
      <c r="D1259" s="2">
        <f>MACD!E1259</f>
        <v>5.102242576882432E-2</v>
      </c>
      <c r="E1259" s="2">
        <f>MACD!F1259</f>
        <v>5.7558403438004821E-2</v>
      </c>
      <c r="F1259" s="2">
        <f>'Moving Avg'!D1259</f>
        <v>8.3332999999999995</v>
      </c>
      <c r="G1259" s="2">
        <f>'Moving Avg'!F1259</f>
        <v>8.4620450000000016</v>
      </c>
      <c r="H1259" s="2">
        <f>'Moving Avg'!G1259</f>
        <v>8.5820000000000043</v>
      </c>
      <c r="I1259" s="2">
        <f>'Moving Avg'!H1259</f>
        <v>9.2706259999999965</v>
      </c>
      <c r="J1259" s="5" t="str">
        <f>OBV!F1259</f>
        <v>NEUTRAL</v>
      </c>
      <c r="K1259" s="5" t="str">
        <f>OBV!G1259</f>
        <v>NEUTRAL</v>
      </c>
      <c r="L1259" s="5" t="str">
        <f>OBV!H1259</f>
        <v>NEUTRAL</v>
      </c>
    </row>
    <row r="1260" spans="1:12" ht="13.5" x14ac:dyDescent="0.25">
      <c r="A1260" s="3">
        <f>RSI!A1260</f>
        <v>44147</v>
      </c>
      <c r="B1260" s="2">
        <f>RSI!B1260</f>
        <v>8.3332999999999995</v>
      </c>
      <c r="C1260" s="2">
        <f>RSI!I1260</f>
        <v>42.770123391182629</v>
      </c>
      <c r="D1260" s="2">
        <f>MACD!E1260</f>
        <v>6.8390593860765847E-2</v>
      </c>
      <c r="E1260" s="2">
        <f>MACD!F1260</f>
        <v>5.9724841522557033E-2</v>
      </c>
      <c r="F1260" s="2">
        <f>'Moving Avg'!D1260</f>
        <v>8.3332999999999995</v>
      </c>
      <c r="G1260" s="2">
        <f>'Moving Avg'!F1260</f>
        <v>8.435100000000002</v>
      </c>
      <c r="H1260" s="2">
        <f>'Moving Avg'!G1260</f>
        <v>8.5654340000000051</v>
      </c>
      <c r="I1260" s="2">
        <f>'Moving Avg'!H1260</f>
        <v>9.2623924999999971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</row>
    <row r="1261" spans="1:12" ht="13.5" x14ac:dyDescent="0.25">
      <c r="A1261" s="3">
        <f>RSI!A1261</f>
        <v>44148</v>
      </c>
      <c r="B1261" s="2">
        <f>RSI!B1261</f>
        <v>8.0838000000000001</v>
      </c>
      <c r="C1261" s="2">
        <f>RSI!I1261</f>
        <v>34.88959747022551</v>
      </c>
      <c r="D1261" s="2">
        <f>MACD!E1261</f>
        <v>0.10254353930190874</v>
      </c>
      <c r="E1261" s="2">
        <f>MACD!F1261</f>
        <v>6.8288581078427377E-2</v>
      </c>
      <c r="F1261" s="2">
        <f>'Moving Avg'!D1261</f>
        <v>8.2834000000000003</v>
      </c>
      <c r="G1261" s="2">
        <f>'Moving Avg'!F1261</f>
        <v>8.3956800000000005</v>
      </c>
      <c r="H1261" s="2">
        <f>'Moving Avg'!G1261</f>
        <v>8.5438780000000047</v>
      </c>
      <c r="I1261" s="2">
        <f>'Moving Avg'!H1261</f>
        <v>9.2529114999999962</v>
      </c>
      <c r="J1261" s="5" t="str">
        <f>OBV!F1261</f>
        <v>BEARISH</v>
      </c>
      <c r="K1261" s="5" t="str">
        <f>OBV!G1261</f>
        <v>NEUTRAL</v>
      </c>
      <c r="L1261" s="5" t="str">
        <f>OBV!H1261</f>
        <v>CONFIRMED BEARISH</v>
      </c>
    </row>
    <row r="1262" spans="1:12" ht="13.5" x14ac:dyDescent="0.25">
      <c r="A1262" s="3">
        <f>RSI!A1262</f>
        <v>44151</v>
      </c>
      <c r="B1262" s="2">
        <f>RSI!B1262</f>
        <v>8.0838000000000001</v>
      </c>
      <c r="C1262" s="2">
        <f>RSI!I1262</f>
        <v>34.88959747022551</v>
      </c>
      <c r="D1262" s="2">
        <f>MACD!E1262</f>
        <v>9.543495194893481E-2</v>
      </c>
      <c r="E1262" s="2">
        <f>MACD!F1262</f>
        <v>7.3717855252528872E-2</v>
      </c>
      <c r="F1262" s="2">
        <f>'Moving Avg'!D1262</f>
        <v>8.2334999999999976</v>
      </c>
      <c r="G1262" s="2">
        <f>'Moving Avg'!F1262</f>
        <v>8.37622</v>
      </c>
      <c r="H1262" s="2">
        <f>'Moving Avg'!G1262</f>
        <v>8.5223220000000026</v>
      </c>
      <c r="I1262" s="2">
        <f>'Moving Avg'!H1262</f>
        <v>9.243430499999997</v>
      </c>
      <c r="J1262" s="5" t="str">
        <f>OBV!F1262</f>
        <v>BEARISH</v>
      </c>
      <c r="K1262" s="5" t="str">
        <f>OBV!G1262</f>
        <v>NEUTRAL</v>
      </c>
      <c r="L1262" s="5" t="str">
        <f>OBV!H1262</f>
        <v>CONFIRMED BEARISH</v>
      </c>
    </row>
    <row r="1263" spans="1:12" ht="13.5" x14ac:dyDescent="0.25">
      <c r="A1263" s="3">
        <f>RSI!A1263</f>
        <v>44152</v>
      </c>
      <c r="B1263" s="2">
        <f>RSI!B1263</f>
        <v>8.0838000000000001</v>
      </c>
      <c r="C1263" s="2">
        <f>RSI!I1263</f>
        <v>34.88959747022551</v>
      </c>
      <c r="D1263" s="2">
        <f>MACD!E1263</f>
        <v>0.1100520421772444</v>
      </c>
      <c r="E1263" s="2">
        <f>MACD!F1263</f>
        <v>8.0984692637471989E-2</v>
      </c>
      <c r="F1263" s="2">
        <f>'Moving Avg'!D1263</f>
        <v>8.1835999999999984</v>
      </c>
      <c r="G1263" s="2">
        <f>'Moving Avg'!F1263</f>
        <v>8.3757199999999976</v>
      </c>
      <c r="H1263" s="2">
        <f>'Moving Avg'!G1263</f>
        <v>8.500766000000004</v>
      </c>
      <c r="I1263" s="2">
        <f>'Moving Avg'!H1263</f>
        <v>9.2339494999999996</v>
      </c>
      <c r="J1263" s="5" t="str">
        <f>OBV!F1263</f>
        <v>BEARISH</v>
      </c>
      <c r="K1263" s="5" t="str">
        <f>OBV!G1263</f>
        <v>NEUTRAL</v>
      </c>
      <c r="L1263" s="5" t="str">
        <f>OBV!H1263</f>
        <v>CONFIRMED BEARISH</v>
      </c>
    </row>
    <row r="1264" spans="1:12" ht="13.5" x14ac:dyDescent="0.25">
      <c r="A1264" s="3">
        <f>RSI!A1264</f>
        <v>44153</v>
      </c>
      <c r="B1264" s="2">
        <f>RSI!B1264</f>
        <v>7.9440999999999997</v>
      </c>
      <c r="C1264" s="2">
        <f>RSI!I1264</f>
        <v>30.907121497007509</v>
      </c>
      <c r="D1264" s="2">
        <f>MACD!E1264</f>
        <v>0.11637594999512402</v>
      </c>
      <c r="E1264" s="2">
        <f>MACD!F1264</f>
        <v>8.8062944109002408E-2</v>
      </c>
      <c r="F1264" s="2">
        <f>'Moving Avg'!D1264</f>
        <v>8.1057600000000001</v>
      </c>
      <c r="G1264" s="2">
        <f>'Moving Avg'!F1264</f>
        <v>8.3437849999999969</v>
      </c>
      <c r="H1264" s="2">
        <f>'Moving Avg'!G1264</f>
        <v>8.4800080000000033</v>
      </c>
      <c r="I1264" s="2">
        <f>'Moving Avg'!H1264</f>
        <v>9.2237699999999982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</row>
    <row r="1265" spans="1:12" ht="13.5" x14ac:dyDescent="0.25">
      <c r="A1265" s="3">
        <f>RSI!A1265</f>
        <v>44154</v>
      </c>
      <c r="B1265" s="2">
        <f>RSI!B1265</f>
        <v>7.9440999999999997</v>
      </c>
      <c r="C1265" s="2">
        <f>RSI!I1265</f>
        <v>30.907121497007509</v>
      </c>
      <c r="D1265" s="2">
        <f>MACD!E1265</f>
        <v>0.12443968461032817</v>
      </c>
      <c r="E1265" s="2">
        <f>MACD!F1265</f>
        <v>9.5338292209267567E-2</v>
      </c>
      <c r="F1265" s="2">
        <f>'Moving Avg'!D1265</f>
        <v>8.0279199999999999</v>
      </c>
      <c r="G1265" s="2">
        <f>'Moving Avg'!F1265</f>
        <v>8.3118499999999962</v>
      </c>
      <c r="H1265" s="2">
        <f>'Moving Avg'!G1265</f>
        <v>8.4634420000000024</v>
      </c>
      <c r="I1265" s="2">
        <f>'Moving Avg'!H1265</f>
        <v>9.2135904999999987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</row>
    <row r="1266" spans="1:12" ht="13.5" x14ac:dyDescent="0.25">
      <c r="A1266" s="3">
        <f>RSI!A1266</f>
        <v>44155</v>
      </c>
      <c r="B1266" s="2">
        <f>RSI!B1266</f>
        <v>7.7843999999999998</v>
      </c>
      <c r="C1266" s="2">
        <f>RSI!I1266</f>
        <v>26.844629677917638</v>
      </c>
      <c r="D1266" s="2">
        <f>MACD!E1266</f>
        <v>0.1456042666067372</v>
      </c>
      <c r="E1266" s="2">
        <f>MACD!F1266</f>
        <v>0.10539148708876149</v>
      </c>
      <c r="F1266" s="2">
        <f>'Moving Avg'!D1266</f>
        <v>7.9680399999999993</v>
      </c>
      <c r="G1266" s="2">
        <f>'Moving Avg'!F1266</f>
        <v>8.2719299999999976</v>
      </c>
      <c r="H1266" s="2">
        <f>'Moving Avg'!G1266</f>
        <v>8.4436820000000008</v>
      </c>
      <c r="I1266" s="2">
        <f>'Moving Avg'!H1266</f>
        <v>9.2026124999999972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</row>
    <row r="1267" spans="1:12" ht="13.5" x14ac:dyDescent="0.25">
      <c r="A1267" s="3">
        <f>RSI!A1267</f>
        <v>44158</v>
      </c>
      <c r="B1267" s="2">
        <f>RSI!B1267</f>
        <v>7.7843999999999998</v>
      </c>
      <c r="C1267" s="2">
        <f>RSI!I1267</f>
        <v>26.844629677917638</v>
      </c>
      <c r="D1267" s="2">
        <f>MACD!E1267</f>
        <v>0.16678216684202418</v>
      </c>
      <c r="E1267" s="2">
        <f>MACD!F1267</f>
        <v>0.11766962303941404</v>
      </c>
      <c r="F1267" s="2">
        <f>'Moving Avg'!D1267</f>
        <v>7.9081599999999996</v>
      </c>
      <c r="G1267" s="2">
        <f>'Moving Avg'!F1267</f>
        <v>8.2509699999999988</v>
      </c>
      <c r="H1267" s="2">
        <f>'Moving Avg'!G1267</f>
        <v>8.4285120000000013</v>
      </c>
      <c r="I1267" s="2">
        <f>'Moving Avg'!H1267</f>
        <v>9.1916344999999975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</row>
    <row r="1268" spans="1:12" ht="13.5" x14ac:dyDescent="0.25">
      <c r="A1268" s="3">
        <f>RSI!A1268</f>
        <v>44159</v>
      </c>
      <c r="B1268" s="2">
        <f>RSI!B1268</f>
        <v>7.7843999999999998</v>
      </c>
      <c r="C1268" s="2">
        <f>RSI!I1268</f>
        <v>26.844629677917652</v>
      </c>
      <c r="D1268" s="2">
        <f>MACD!E1268</f>
        <v>0.18772915800252576</v>
      </c>
      <c r="E1268" s="2">
        <f>MACD!F1268</f>
        <v>0.13168153003203639</v>
      </c>
      <c r="F1268" s="2">
        <f>'Moving Avg'!D1268</f>
        <v>7.8482799999999999</v>
      </c>
      <c r="G1268" s="2">
        <f>'Moving Avg'!F1268</f>
        <v>8.2180349999999986</v>
      </c>
      <c r="H1268" s="2">
        <f>'Moving Avg'!G1268</f>
        <v>8.4175339999999998</v>
      </c>
      <c r="I1268" s="2">
        <f>'Moving Avg'!H1268</f>
        <v>9.1806564999999978</v>
      </c>
      <c r="J1268" s="5" t="str">
        <f>OBV!F1268</f>
        <v>BEARISH</v>
      </c>
      <c r="K1268" s="5" t="str">
        <f>OBV!G1268</f>
        <v>NEUTRAL</v>
      </c>
      <c r="L1268" s="5" t="str">
        <f>OBV!H1268</f>
        <v>CONFIRMED BEARISH</v>
      </c>
    </row>
    <row r="1269" spans="1:12" ht="13.5" x14ac:dyDescent="0.25">
      <c r="A1269" s="3">
        <f>RSI!A1269</f>
        <v>44160</v>
      </c>
      <c r="B1269" s="2">
        <f>RSI!B1269</f>
        <v>7.6048</v>
      </c>
      <c r="C1269" s="2">
        <f>RSI!I1269</f>
        <v>22.660876052503539</v>
      </c>
      <c r="D1269" s="2">
        <f>MACD!E1269</f>
        <v>0.22156022904847283</v>
      </c>
      <c r="E1269" s="2">
        <f>MACD!F1269</f>
        <v>0.14965726983532368</v>
      </c>
      <c r="F1269" s="2">
        <f>'Moving Avg'!D1269</f>
        <v>7.7804199999999994</v>
      </c>
      <c r="G1269" s="2">
        <f>'Moving Avg'!F1269</f>
        <v>8.1691350000000007</v>
      </c>
      <c r="H1269" s="2">
        <f>'Moving Avg'!G1269</f>
        <v>8.398772000000001</v>
      </c>
      <c r="I1269" s="2">
        <f>'Moving Avg'!H1269</f>
        <v>9.1687804999999987</v>
      </c>
      <c r="J1269" s="5" t="str">
        <f>OBV!F1269</f>
        <v>BEARISH</v>
      </c>
      <c r="K1269" s="5" t="str">
        <f>OBV!G1269</f>
        <v>NEUTRAL</v>
      </c>
      <c r="L1269" s="5" t="str">
        <f>OBV!H1269</f>
        <v>CONFIRMED BEARISH</v>
      </c>
    </row>
    <row r="1270" spans="1:12" ht="13.5" x14ac:dyDescent="0.25">
      <c r="A1270" s="3">
        <f>RSI!A1270</f>
        <v>44161</v>
      </c>
      <c r="B1270" s="2">
        <f>RSI!B1270</f>
        <v>7.984</v>
      </c>
      <c r="C1270" s="2">
        <f>RSI!I1270</f>
        <v>42.896551332018355</v>
      </c>
      <c r="D1270" s="2">
        <f>MACD!E1270</f>
        <v>0.2257542564599877</v>
      </c>
      <c r="E1270" s="2">
        <f>MACD!F1270</f>
        <v>0.16487666716025651</v>
      </c>
      <c r="F1270" s="2">
        <f>'Moving Avg'!D1270</f>
        <v>7.7884000000000002</v>
      </c>
      <c r="G1270" s="2">
        <f>'Moving Avg'!F1270</f>
        <v>8.1391950000000008</v>
      </c>
      <c r="H1270" s="2">
        <f>'Moving Avg'!G1270</f>
        <v>8.387594</v>
      </c>
      <c r="I1270" s="2">
        <f>'Moving Avg'!H1270</f>
        <v>9.1588004999999981</v>
      </c>
      <c r="J1270" s="5" t="str">
        <f>OBV!F1270</f>
        <v>BEARISH</v>
      </c>
      <c r="K1270" s="5" t="str">
        <f>OBV!G1270</f>
        <v>NEUTRAL</v>
      </c>
      <c r="L1270" s="5" t="str">
        <f>OBV!H1270</f>
        <v>BEARISH DIVERGENCE</v>
      </c>
    </row>
    <row r="1271" spans="1:12" ht="13.5" x14ac:dyDescent="0.25">
      <c r="A1271" s="3">
        <f>RSI!A1271</f>
        <v>44162</v>
      </c>
      <c r="B1271" s="2">
        <f>RSI!B1271</f>
        <v>7.984</v>
      </c>
      <c r="C1271" s="2">
        <f>RSI!I1271</f>
        <v>42.896551332018355</v>
      </c>
      <c r="D1271" s="2">
        <f>MACD!E1271</f>
        <v>0.19206348868883794</v>
      </c>
      <c r="E1271" s="2">
        <f>MACD!F1271</f>
        <v>0.17031403146597279</v>
      </c>
      <c r="F1271" s="2">
        <f>'Moving Avg'!D1271</f>
        <v>7.8283200000000006</v>
      </c>
      <c r="G1271" s="2">
        <f>'Moving Avg'!F1271</f>
        <v>8.109255000000001</v>
      </c>
      <c r="H1271" s="2">
        <f>'Moving Avg'!G1271</f>
        <v>8.3806079999999987</v>
      </c>
      <c r="I1271" s="2">
        <f>'Moving Avg'!H1271</f>
        <v>9.1503174999999963</v>
      </c>
      <c r="J1271" s="5" t="str">
        <f>OBV!F1271</f>
        <v>BEARISH</v>
      </c>
      <c r="K1271" s="5" t="str">
        <f>OBV!G1271</f>
        <v>NEUTRAL</v>
      </c>
      <c r="L1271" s="5" t="str">
        <f>OBV!H1271</f>
        <v>BEARISH DIVERGENCE</v>
      </c>
    </row>
    <row r="1272" spans="1:12" ht="13.5" x14ac:dyDescent="0.25">
      <c r="A1272" s="3">
        <f>RSI!A1272</f>
        <v>44165</v>
      </c>
      <c r="B1272" s="2">
        <f>RSI!B1272</f>
        <v>7.9640000000000004</v>
      </c>
      <c r="C1272" s="2">
        <f>RSI!I1272</f>
        <v>42.220816792698287</v>
      </c>
      <c r="D1272" s="2">
        <f>MACD!E1272</f>
        <v>0.16609763372638398</v>
      </c>
      <c r="E1272" s="2">
        <f>MACD!F1272</f>
        <v>0.16947075191805505</v>
      </c>
      <c r="F1272" s="2">
        <f>'Moving Avg'!D1272</f>
        <v>7.8642399999999997</v>
      </c>
      <c r="G1272" s="2">
        <f>'Moving Avg'!F1272</f>
        <v>8.0907900000000019</v>
      </c>
      <c r="H1272" s="2">
        <f>'Moving Avg'!G1272</f>
        <v>8.3732219999999984</v>
      </c>
      <c r="I1272" s="2">
        <f>'Moving Avg'!H1272</f>
        <v>9.1402374999999978</v>
      </c>
      <c r="J1272" s="5" t="str">
        <f>OBV!F1272</f>
        <v>BEARISH</v>
      </c>
      <c r="K1272" s="5" t="str">
        <f>OBV!G1272</f>
        <v>NEUTRAL</v>
      </c>
      <c r="L1272" s="5" t="str">
        <f>OBV!H1272</f>
        <v>BEARISH DIVERGENCE</v>
      </c>
    </row>
    <row r="1273" spans="1:12" ht="13.5" x14ac:dyDescent="0.25">
      <c r="A1273" s="3">
        <f>RSI!A1273</f>
        <v>44166</v>
      </c>
      <c r="B1273" s="2">
        <f>RSI!B1273</f>
        <v>7.9541000000000004</v>
      </c>
      <c r="C1273" s="2">
        <f>RSI!I1273</f>
        <v>41.869225148340362</v>
      </c>
      <c r="D1273" s="2">
        <f>MACD!E1273</f>
        <v>0.14595974013783675</v>
      </c>
      <c r="E1273" s="2">
        <f>MACD!F1273</f>
        <v>0.1647685495620114</v>
      </c>
      <c r="F1273" s="2">
        <f>'Moving Avg'!D1273</f>
        <v>7.8981799999999991</v>
      </c>
      <c r="G1273" s="2">
        <f>'Moving Avg'!F1273</f>
        <v>8.0658400000000032</v>
      </c>
      <c r="H1273" s="2">
        <f>'Moving Avg'!G1273</f>
        <v>8.366635999999998</v>
      </c>
      <c r="I1273" s="2">
        <f>'Moving Avg'!H1273</f>
        <v>9.1301079999999963</v>
      </c>
      <c r="J1273" s="5" t="str">
        <f>OBV!F1273</f>
        <v>BEARISH</v>
      </c>
      <c r="K1273" s="5" t="str">
        <f>OBV!G1273</f>
        <v>NEUTRAL</v>
      </c>
      <c r="L1273" s="5" t="str">
        <f>OBV!H1273</f>
        <v>BEARISH DIVERGENCE</v>
      </c>
    </row>
    <row r="1274" spans="1:12" ht="13.5" x14ac:dyDescent="0.25">
      <c r="A1274" s="3">
        <f>RSI!A1274</f>
        <v>44167</v>
      </c>
      <c r="B1274" s="2">
        <f>RSI!B1274</f>
        <v>7.9440999999999997</v>
      </c>
      <c r="C1274" s="2">
        <f>RSI!I1274</f>
        <v>41.493353181873275</v>
      </c>
      <c r="D1274" s="2">
        <f>MACD!E1274</f>
        <v>0.10924532504552253</v>
      </c>
      <c r="E1274" s="2">
        <f>MACD!F1274</f>
        <v>0.15366390465871366</v>
      </c>
      <c r="F1274" s="2">
        <f>'Moving Avg'!D1274</f>
        <v>7.9660400000000013</v>
      </c>
      <c r="G1274" s="2">
        <f>'Moving Avg'!F1274</f>
        <v>8.0463800000000028</v>
      </c>
      <c r="H1274" s="2">
        <f>'Moving Avg'!G1274</f>
        <v>8.359849999999998</v>
      </c>
      <c r="I1274" s="2">
        <f>'Moving Avg'!H1274</f>
        <v>9.1199284999999968</v>
      </c>
      <c r="J1274" s="5" t="str">
        <f>OBV!F1274</f>
        <v>BEARISH</v>
      </c>
      <c r="K1274" s="5" t="str">
        <f>OBV!G1274</f>
        <v>NEUTRAL</v>
      </c>
      <c r="L1274" s="5" t="str">
        <f>OBV!H1274</f>
        <v>BEARISH DIVERGENCE</v>
      </c>
    </row>
    <row r="1275" spans="1:12" ht="13.5" x14ac:dyDescent="0.25">
      <c r="A1275" s="3">
        <f>RSI!A1275</f>
        <v>44168</v>
      </c>
      <c r="B1275" s="2">
        <f>RSI!B1275</f>
        <v>7.6048</v>
      </c>
      <c r="C1275" s="2">
        <f>RSI!I1275</f>
        <v>31.244289198197151</v>
      </c>
      <c r="D1275" s="2">
        <f>MACD!E1275</f>
        <v>0.1043688422803708</v>
      </c>
      <c r="E1275" s="2">
        <f>MACD!F1275</f>
        <v>0.1438048921830451</v>
      </c>
      <c r="F1275" s="2">
        <f>'Moving Avg'!D1275</f>
        <v>7.8902000000000001</v>
      </c>
      <c r="G1275" s="2">
        <f>'Moving Avg'!F1275</f>
        <v>8.0099550000000015</v>
      </c>
      <c r="H1275" s="2">
        <f>'Moving Avg'!G1275</f>
        <v>8.3462779999999981</v>
      </c>
      <c r="I1275" s="2">
        <f>'Moving Avg'!H1275</f>
        <v>9.1080524999999994</v>
      </c>
      <c r="J1275" s="5" t="str">
        <f>OBV!F1275</f>
        <v>BEARISH</v>
      </c>
      <c r="K1275" s="5" t="str">
        <f>OBV!G1275</f>
        <v>STRONG</v>
      </c>
      <c r="L1275" s="5" t="str">
        <f>OBV!H1275</f>
        <v>CONFIRMED BEARISH</v>
      </c>
    </row>
    <row r="1276" spans="1:12" ht="13.5" x14ac:dyDescent="0.25">
      <c r="A1276" s="3">
        <f>RSI!A1276</f>
        <v>44169</v>
      </c>
      <c r="B1276" s="2">
        <f>RSI!B1276</f>
        <v>7.6147</v>
      </c>
      <c r="C1276" s="2">
        <f>RSI!I1276</f>
        <v>31.77382183721565</v>
      </c>
      <c r="D1276" s="2">
        <f>MACD!E1276</f>
        <v>7.7922950173423544E-2</v>
      </c>
      <c r="E1276" s="2">
        <f>MACD!F1276</f>
        <v>0.13062850378112079</v>
      </c>
      <c r="F1276" s="2">
        <f>'Moving Avg'!D1276</f>
        <v>7.8163400000000012</v>
      </c>
      <c r="G1276" s="2">
        <f>'Moving Avg'!F1276</f>
        <v>7.9740250000000019</v>
      </c>
      <c r="H1276" s="2">
        <f>'Moving Avg'!G1276</f>
        <v>8.3329039999999992</v>
      </c>
      <c r="I1276" s="2">
        <f>'Moving Avg'!H1276</f>
        <v>9.0962259999999997</v>
      </c>
      <c r="J1276" s="5" t="str">
        <f>OBV!F1276</f>
        <v>BULLISH</v>
      </c>
      <c r="K1276" s="5" t="str">
        <f>OBV!G1276</f>
        <v>WEAK</v>
      </c>
      <c r="L1276" s="5" t="str">
        <f>OBV!H1276</f>
        <v>BULLISH DIVERGENCE</v>
      </c>
    </row>
    <row r="1277" spans="1:12" ht="13.5" x14ac:dyDescent="0.25">
      <c r="A1277" s="3">
        <f>RSI!A1277</f>
        <v>44172</v>
      </c>
      <c r="B1277" s="2">
        <f>RSI!B1277</f>
        <v>7.8342999999999998</v>
      </c>
      <c r="C1277" s="2">
        <f>RSI!I1277</f>
        <v>42.37546569948509</v>
      </c>
      <c r="D1277" s="2">
        <f>MACD!E1277</f>
        <v>4.1982459774265735E-2</v>
      </c>
      <c r="E1277" s="2">
        <f>MACD!F1277</f>
        <v>0.11289929497974978</v>
      </c>
      <c r="F1277" s="2">
        <f>'Moving Avg'!D1277</f>
        <v>7.7904</v>
      </c>
      <c r="G1277" s="2">
        <f>'Moving Avg'!F1277</f>
        <v>7.9490750000000006</v>
      </c>
      <c r="H1277" s="2">
        <f>'Moving Avg'!G1277</f>
        <v>8.3229239999999987</v>
      </c>
      <c r="I1277" s="2">
        <f>'Moving Avg'!H1277</f>
        <v>9.0854974999999989</v>
      </c>
      <c r="J1277" s="5" t="str">
        <f>OBV!F1277</f>
        <v>BULLISH</v>
      </c>
      <c r="K1277" s="5" t="str">
        <f>OBV!G1277</f>
        <v>WEAK</v>
      </c>
      <c r="L1277" s="5" t="str">
        <f>OBV!H1277</f>
        <v>BULLISH DIVERGENCE</v>
      </c>
    </row>
    <row r="1278" spans="1:12" ht="13.5" x14ac:dyDescent="0.25">
      <c r="A1278" s="3">
        <f>RSI!A1278</f>
        <v>44173</v>
      </c>
      <c r="B1278" s="2">
        <f>RSI!B1278</f>
        <v>8.0539000000000005</v>
      </c>
      <c r="C1278" s="2">
        <f>RSI!I1278</f>
        <v>50.636147545163283</v>
      </c>
      <c r="D1278" s="2">
        <f>MACD!E1278</f>
        <v>-3.4898043250635169E-3</v>
      </c>
      <c r="E1278" s="2">
        <f>MACD!F1278</f>
        <v>8.9621475118787125E-2</v>
      </c>
      <c r="F1278" s="2">
        <f>'Moving Avg'!D1278</f>
        <v>7.8103600000000002</v>
      </c>
      <c r="G1278" s="2">
        <f>'Moving Avg'!F1278</f>
        <v>7.9351050000000001</v>
      </c>
      <c r="H1278" s="2">
        <f>'Moving Avg'!G1278</f>
        <v>8.3173359999999974</v>
      </c>
      <c r="I1278" s="2">
        <f>'Moving Avg'!H1278</f>
        <v>9.0773639999999993</v>
      </c>
      <c r="J1278" s="5" t="str">
        <f>OBV!F1278</f>
        <v>BULLISH</v>
      </c>
      <c r="K1278" s="5" t="str">
        <f>OBV!G1278</f>
        <v>WEAK</v>
      </c>
      <c r="L1278" s="5" t="str">
        <f>OBV!H1278</f>
        <v>CONFIRMED BULLISH</v>
      </c>
    </row>
    <row r="1279" spans="1:12" ht="13.5" x14ac:dyDescent="0.25">
      <c r="A1279" s="3">
        <f>RSI!A1279</f>
        <v>44174</v>
      </c>
      <c r="B1279" s="2">
        <f>RSI!B1279</f>
        <v>8.2834000000000003</v>
      </c>
      <c r="C1279" s="2">
        <f>RSI!I1279</f>
        <v>57.494076219365226</v>
      </c>
      <c r="D1279" s="2">
        <f>MACD!E1279</f>
        <v>-8.6778446518840369E-2</v>
      </c>
      <c r="E1279" s="2">
        <f>MACD!F1279</f>
        <v>5.4341490791261632E-2</v>
      </c>
      <c r="F1279" s="2">
        <f>'Moving Avg'!D1279</f>
        <v>7.8782200000000007</v>
      </c>
      <c r="G1279" s="2">
        <f>'Moving Avg'!F1279</f>
        <v>7.9326099999999995</v>
      </c>
      <c r="H1279" s="2">
        <f>'Moving Avg'!G1279</f>
        <v>8.3173359999999974</v>
      </c>
      <c r="I1279" s="2">
        <f>'Moving Avg'!H1279</f>
        <v>9.0718250000000005</v>
      </c>
      <c r="J1279" s="5" t="str">
        <f>OBV!F1279</f>
        <v>BULLISH</v>
      </c>
      <c r="K1279" s="5" t="str">
        <f>OBV!G1279</f>
        <v>WEAK</v>
      </c>
      <c r="L1279" s="5" t="str">
        <f>OBV!H1279</f>
        <v>CONFIRMED BULLISH</v>
      </c>
    </row>
    <row r="1280" spans="1:12" ht="13.5" x14ac:dyDescent="0.25">
      <c r="A1280" s="3">
        <f>RSI!A1280</f>
        <v>44175</v>
      </c>
      <c r="B1280" s="2">
        <f>RSI!B1280</f>
        <v>8.2734000000000005</v>
      </c>
      <c r="C1280" s="2">
        <f>RSI!I1280</f>
        <v>57.121695657526487</v>
      </c>
      <c r="D1280" s="2">
        <f>MACD!E1280</f>
        <v>-9.9698283604918281E-2</v>
      </c>
      <c r="E1280" s="2">
        <f>MACD!F1280</f>
        <v>2.3533535912025647E-2</v>
      </c>
      <c r="F1280" s="2">
        <f>'Moving Avg'!D1280</f>
        <v>8.0119399999999992</v>
      </c>
      <c r="G1280" s="2">
        <f>'Moving Avg'!F1280</f>
        <v>7.9296150000000001</v>
      </c>
      <c r="H1280" s="2">
        <f>'Moving Avg'!G1280</f>
        <v>8.3161380000000005</v>
      </c>
      <c r="I1280" s="2">
        <f>'Moving Avg'!H1280</f>
        <v>9.0647890000000011</v>
      </c>
      <c r="J1280" s="5" t="str">
        <f>OBV!F1280</f>
        <v>BULLISH</v>
      </c>
      <c r="K1280" s="5" t="str">
        <f>OBV!G1280</f>
        <v>WEAK</v>
      </c>
      <c r="L1280" s="5" t="str">
        <f>OBV!H1280</f>
        <v>CONFIRMED BULLISH</v>
      </c>
    </row>
    <row r="1281" spans="1:12" ht="13.5" x14ac:dyDescent="0.25">
      <c r="A1281" s="3">
        <f>RSI!A1281</f>
        <v>44176</v>
      </c>
      <c r="B1281" s="2">
        <f>RSI!B1281</f>
        <v>8.2734000000000005</v>
      </c>
      <c r="C1281" s="2">
        <f>RSI!I1281</f>
        <v>57.121695657526487</v>
      </c>
      <c r="D1281" s="2">
        <f>MACD!E1281</f>
        <v>-0.11198250601019399</v>
      </c>
      <c r="E1281" s="2">
        <f>MACD!F1281</f>
        <v>-3.569672472418281E-3</v>
      </c>
      <c r="F1281" s="2">
        <f>'Moving Avg'!D1281</f>
        <v>8.1436799999999998</v>
      </c>
      <c r="G1281" s="2">
        <f>'Moving Avg'!F1281</f>
        <v>7.939095</v>
      </c>
      <c r="H1281" s="2">
        <f>'Moving Avg'!G1281</f>
        <v>8.31494</v>
      </c>
      <c r="I1281" s="2">
        <f>'Moving Avg'!H1281</f>
        <v>9.0577530000000017</v>
      </c>
      <c r="J1281" s="5" t="str">
        <f>OBV!F1281</f>
        <v>BULLISH</v>
      </c>
      <c r="K1281" s="5" t="str">
        <f>OBV!G1281</f>
        <v>WEAK</v>
      </c>
      <c r="L1281" s="5" t="str">
        <f>OBV!H1281</f>
        <v>CONFIRMED BULLISH</v>
      </c>
    </row>
    <row r="1282" spans="1:12" ht="13.5" x14ac:dyDescent="0.25">
      <c r="A1282" s="3">
        <f>RSI!A1282</f>
        <v>44179</v>
      </c>
      <c r="B1282" s="2">
        <f>RSI!B1282</f>
        <v>7.9042000000000003</v>
      </c>
      <c r="C1282" s="2">
        <f>RSI!I1282</f>
        <v>44.719649293788116</v>
      </c>
      <c r="D1282" s="2">
        <f>MACD!E1282</f>
        <v>-9.9357523495693378E-2</v>
      </c>
      <c r="E1282" s="2">
        <f>MACD!F1282</f>
        <v>-2.2727242677073302E-2</v>
      </c>
      <c r="F1282" s="2">
        <f>'Moving Avg'!D1282</f>
        <v>8.1576600000000017</v>
      </c>
      <c r="G1282" s="2">
        <f>'Moving Avg'!F1282</f>
        <v>7.9301150000000007</v>
      </c>
      <c r="H1282" s="2">
        <f>'Moving Avg'!G1282</f>
        <v>8.3013679999999983</v>
      </c>
      <c r="I1282" s="2">
        <f>'Moving Avg'!H1282</f>
        <v>9.0488710000000001</v>
      </c>
      <c r="J1282" s="5" t="str">
        <f>OBV!F1282</f>
        <v>BULLISH</v>
      </c>
      <c r="K1282" s="5" t="str">
        <f>OBV!G1282</f>
        <v>WEAK</v>
      </c>
      <c r="L1282" s="5" t="str">
        <f>OBV!H1282</f>
        <v>CONFIRMED BULLISH</v>
      </c>
    </row>
    <row r="1283" spans="1:12" ht="13.5" x14ac:dyDescent="0.25">
      <c r="A1283" s="3">
        <f>RSI!A1283</f>
        <v>44180</v>
      </c>
      <c r="B1283" s="2">
        <f>RSI!B1283</f>
        <v>7.984</v>
      </c>
      <c r="C1283" s="2">
        <f>RSI!I1283</f>
        <v>47.379009469702609</v>
      </c>
      <c r="D1283" s="2">
        <f>MACD!E1283</f>
        <v>-9.5086582511447304E-2</v>
      </c>
      <c r="E1283" s="2">
        <f>MACD!F1283</f>
        <v>-3.7199110643948104E-2</v>
      </c>
      <c r="F1283" s="2">
        <f>'Moving Avg'!D1283</f>
        <v>8.1436800000000016</v>
      </c>
      <c r="G1283" s="2">
        <f>'Moving Avg'!F1283</f>
        <v>7.9251250000000013</v>
      </c>
      <c r="H1283" s="2">
        <f>'Moving Avg'!G1283</f>
        <v>8.284402</v>
      </c>
      <c r="I1283" s="2">
        <f>'Moving Avg'!H1283</f>
        <v>9.0403880000000001</v>
      </c>
      <c r="J1283" s="5" t="str">
        <f>OBV!F1283</f>
        <v>BULLISH</v>
      </c>
      <c r="K1283" s="5" t="str">
        <f>OBV!G1283</f>
        <v>WEAK</v>
      </c>
      <c r="L1283" s="5" t="str">
        <f>OBV!H1283</f>
        <v>BULLISH DIVERGENCE</v>
      </c>
    </row>
    <row r="1284" spans="1:12" ht="13.5" x14ac:dyDescent="0.25">
      <c r="A1284" s="3">
        <f>RSI!A1284</f>
        <v>44181</v>
      </c>
      <c r="B1284" s="2">
        <f>RSI!B1284</f>
        <v>7.8543000000000003</v>
      </c>
      <c r="C1284" s="2">
        <f>RSI!I1284</f>
        <v>43.699385264820052</v>
      </c>
      <c r="D1284" s="2">
        <f>MACD!E1284</f>
        <v>-8.2928590771521371E-2</v>
      </c>
      <c r="E1284" s="2">
        <f>MACD!F1284</f>
        <v>-4.6345006669462757E-2</v>
      </c>
      <c r="F1284" s="2">
        <f>'Moving Avg'!D1284</f>
        <v>8.0578600000000016</v>
      </c>
      <c r="G1284" s="2">
        <f>'Moving Avg'!F1284</f>
        <v>7.9206349999999999</v>
      </c>
      <c r="H1284" s="2">
        <f>'Moving Avg'!G1284</f>
        <v>8.2596519999999991</v>
      </c>
      <c r="I1284" s="2">
        <f>'Moving Avg'!H1284</f>
        <v>9.0312564999999996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</row>
    <row r="1285" spans="1:12" ht="13.5" x14ac:dyDescent="0.25">
      <c r="A1285" s="3">
        <f>RSI!A1285</f>
        <v>44182</v>
      </c>
      <c r="B1285" s="2">
        <f>RSI!B1285</f>
        <v>7.8243</v>
      </c>
      <c r="C1285" s="2">
        <f>RSI!I1285</f>
        <v>42.87003630662052</v>
      </c>
      <c r="D1285" s="2">
        <f>MACD!E1285</f>
        <v>-0.12141245945652024</v>
      </c>
      <c r="E1285" s="2">
        <f>MACD!F1285</f>
        <v>-6.1358497226874253E-2</v>
      </c>
      <c r="F1285" s="2">
        <f>'Moving Avg'!D1285</f>
        <v>7.9680400000000002</v>
      </c>
      <c r="G1285" s="2">
        <f>'Moving Avg'!F1285</f>
        <v>7.9146449999999984</v>
      </c>
      <c r="H1285" s="2">
        <f>'Moving Avg'!G1285</f>
        <v>8.2343019999999996</v>
      </c>
      <c r="I1285" s="2">
        <f>'Moving Avg'!H1285</f>
        <v>9.0219749999999994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</row>
    <row r="1286" spans="1:12" ht="13.5" x14ac:dyDescent="0.25">
      <c r="A1286" s="3">
        <f>RSI!A1286</f>
        <v>44183</v>
      </c>
      <c r="B1286" s="2">
        <f>RSI!B1286</f>
        <v>8.1736000000000004</v>
      </c>
      <c r="C1286" s="2">
        <f>RSI!I1286</f>
        <v>53.851936076233414</v>
      </c>
      <c r="D1286" s="2">
        <f>MACD!E1286</f>
        <v>-0.17703244250651551</v>
      </c>
      <c r="E1286" s="2">
        <f>MACD!F1286</f>
        <v>-8.4493286282802504E-2</v>
      </c>
      <c r="F1286" s="2">
        <f>'Moving Avg'!D1286</f>
        <v>7.94808</v>
      </c>
      <c r="G1286" s="2">
        <f>'Moving Avg'!F1286</f>
        <v>7.9341049999999997</v>
      </c>
      <c r="H1286" s="2">
        <f>'Moving Avg'!G1286</f>
        <v>8.2159380000000013</v>
      </c>
      <c r="I1286" s="2">
        <f>'Moving Avg'!H1286</f>
        <v>9.0158369999999994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</row>
    <row r="1287" spans="1:12" ht="13.5" x14ac:dyDescent="0.25">
      <c r="A1287" s="3">
        <f>RSI!A1287</f>
        <v>44186</v>
      </c>
      <c r="B1287" s="2">
        <f>RSI!B1287</f>
        <v>8.1736000000000004</v>
      </c>
      <c r="C1287" s="2">
        <f>RSI!I1287</f>
        <v>53.851936076233414</v>
      </c>
      <c r="D1287" s="2">
        <f>MACD!E1287</f>
        <v>-0.19117650395586949</v>
      </c>
      <c r="E1287" s="2">
        <f>MACD!F1287</f>
        <v>-0.10582992981741592</v>
      </c>
      <c r="F1287" s="2">
        <f>'Moving Avg'!D1287</f>
        <v>8.0019600000000004</v>
      </c>
      <c r="G1287" s="2">
        <f>'Moving Avg'!F1287</f>
        <v>7.9535649999999993</v>
      </c>
      <c r="H1287" s="2">
        <f>'Moving Avg'!G1287</f>
        <v>8.2019660000000005</v>
      </c>
      <c r="I1287" s="2">
        <f>'Moving Avg'!H1287</f>
        <v>9.0096989999999995</v>
      </c>
      <c r="J1287" s="5" t="str">
        <f>OBV!F1287</f>
        <v>BEARISH</v>
      </c>
      <c r="K1287" s="5" t="str">
        <f>OBV!G1287</f>
        <v>NEUTRAL</v>
      </c>
      <c r="L1287" s="5" t="str">
        <f>OBV!H1287</f>
        <v>BEARISH DIVERGENCE</v>
      </c>
    </row>
    <row r="1288" spans="1:12" ht="13.5" x14ac:dyDescent="0.25">
      <c r="A1288" s="3">
        <f>RSI!A1288</f>
        <v>44187</v>
      </c>
      <c r="B1288" s="2">
        <f>RSI!B1288</f>
        <v>8.1736000000000004</v>
      </c>
      <c r="C1288" s="2">
        <f>RSI!I1288</f>
        <v>53.851936076233422</v>
      </c>
      <c r="D1288" s="2">
        <f>MACD!E1288</f>
        <v>-0.17016143524575078</v>
      </c>
      <c r="E1288" s="2">
        <f>MACD!F1288</f>
        <v>-0.1186962309030829</v>
      </c>
      <c r="F1288" s="2">
        <f>'Moving Avg'!D1288</f>
        <v>8.0398800000000001</v>
      </c>
      <c r="G1288" s="2">
        <f>'Moving Avg'!F1288</f>
        <v>7.973024999999998</v>
      </c>
      <c r="H1288" s="2">
        <f>'Moving Avg'!G1288</f>
        <v>8.1879940000000015</v>
      </c>
      <c r="I1288" s="2">
        <f>'Moving Avg'!H1288</f>
        <v>9.0037109999999991</v>
      </c>
      <c r="J1288" s="5" t="str">
        <f>OBV!F1288</f>
        <v>BEARISH</v>
      </c>
      <c r="K1288" s="5" t="str">
        <f>OBV!G1288</f>
        <v>NEUTRAL</v>
      </c>
      <c r="L1288" s="5" t="str">
        <f>OBV!H1288</f>
        <v>BEARISH DIVERGENCE</v>
      </c>
    </row>
    <row r="1289" spans="1:12" ht="13.5" x14ac:dyDescent="0.25">
      <c r="A1289" s="3">
        <f>RSI!A1289</f>
        <v>44188</v>
      </c>
      <c r="B1289" s="2">
        <f>RSI!B1289</f>
        <v>8.1736000000000004</v>
      </c>
      <c r="C1289" s="2">
        <f>RSI!I1289</f>
        <v>53.851936076233422</v>
      </c>
      <c r="D1289" s="2">
        <f>MACD!E1289</f>
        <v>-0.11781388642448221</v>
      </c>
      <c r="E1289" s="2">
        <f>MACD!F1289</f>
        <v>-0.11851976200736278</v>
      </c>
      <c r="F1289" s="2">
        <f>'Moving Avg'!D1289</f>
        <v>8.1037400000000002</v>
      </c>
      <c r="G1289" s="2">
        <f>'Moving Avg'!F1289</f>
        <v>8.0014649999999978</v>
      </c>
      <c r="H1289" s="2">
        <f>'Moving Avg'!G1289</f>
        <v>8.1740220000000008</v>
      </c>
      <c r="I1289" s="2">
        <f>'Moving Avg'!H1289</f>
        <v>8.9977230000000006</v>
      </c>
      <c r="J1289" s="5" t="str">
        <f>OBV!F1289</f>
        <v>BULLISH</v>
      </c>
      <c r="K1289" s="5" t="str">
        <f>OBV!G1289</f>
        <v>NEUTRAL</v>
      </c>
      <c r="L1289" s="5" t="str">
        <f>OBV!H1289</f>
        <v>CONFIRMED BULLISH</v>
      </c>
    </row>
    <row r="1290" spans="1:12" ht="13.5" x14ac:dyDescent="0.25">
      <c r="A1290" s="3">
        <f>RSI!A1290</f>
        <v>44189</v>
      </c>
      <c r="B1290" s="2">
        <f>RSI!B1290</f>
        <v>8.2834000000000003</v>
      </c>
      <c r="C1290" s="2">
        <f>RSI!I1290</f>
        <v>57.320689359900776</v>
      </c>
      <c r="D1290" s="2">
        <f>MACD!E1290</f>
        <v>-8.3878754026912361E-2</v>
      </c>
      <c r="E1290" s="2">
        <f>MACD!F1290</f>
        <v>-0.1115915604112727</v>
      </c>
      <c r="F1290" s="2">
        <f>'Moving Avg'!D1290</f>
        <v>8.1955600000000004</v>
      </c>
      <c r="G1290" s="2">
        <f>'Moving Avg'!F1290</f>
        <v>8.0164349999999978</v>
      </c>
      <c r="H1290" s="2">
        <f>'Moving Avg'!G1290</f>
        <v>8.1622460000000032</v>
      </c>
      <c r="I1290" s="2">
        <f>'Moving Avg'!H1290</f>
        <v>8.9922839999999979</v>
      </c>
      <c r="J1290" s="5" t="str">
        <f>OBV!F1290</f>
        <v>BULLISH</v>
      </c>
      <c r="K1290" s="5" t="str">
        <f>OBV!G1290</f>
        <v>NEUTRAL</v>
      </c>
      <c r="L1290" s="5" t="str">
        <f>OBV!H1290</f>
        <v>CONFIRMED BULLISH</v>
      </c>
    </row>
    <row r="1291" spans="1:12" ht="13.5" x14ac:dyDescent="0.25">
      <c r="A1291" s="3">
        <f>RSI!A1291</f>
        <v>44190</v>
      </c>
      <c r="B1291" s="2">
        <f>RSI!B1291</f>
        <v>8.2834000000000003</v>
      </c>
      <c r="C1291" s="2">
        <f>RSI!I1291</f>
        <v>57.320689359900776</v>
      </c>
      <c r="D1291" s="2">
        <f>MACD!E1291</f>
        <v>-5.6449476461558845E-2</v>
      </c>
      <c r="E1291" s="2">
        <f>MACD!F1291</f>
        <v>-0.10056314362132994</v>
      </c>
      <c r="F1291" s="2">
        <f>'Moving Avg'!D1291</f>
        <v>8.2175200000000004</v>
      </c>
      <c r="G1291" s="2">
        <f>'Moving Avg'!F1291</f>
        <v>8.0314049999999977</v>
      </c>
      <c r="H1291" s="2">
        <f>'Moving Avg'!G1291</f>
        <v>8.1504700000000021</v>
      </c>
      <c r="I1291" s="2">
        <f>'Moving Avg'!H1291</f>
        <v>8.9868449999999971</v>
      </c>
      <c r="J1291" s="5" t="str">
        <f>OBV!F1291</f>
        <v>BULLISH</v>
      </c>
      <c r="K1291" s="5" t="str">
        <f>OBV!G1291</f>
        <v>NEUTRAL</v>
      </c>
      <c r="L1291" s="5" t="str">
        <f>OBV!H1291</f>
        <v>CONFIRMED BULLISH</v>
      </c>
    </row>
    <row r="1292" spans="1:12" ht="13.5" x14ac:dyDescent="0.25">
      <c r="A1292" s="3">
        <f>RSI!A1292</f>
        <v>44193</v>
      </c>
      <c r="B1292" s="2">
        <f>RSI!B1292</f>
        <v>8.2834000000000003</v>
      </c>
      <c r="C1292" s="2">
        <f>RSI!I1292</f>
        <v>57.32068935990079</v>
      </c>
      <c r="D1292" s="2">
        <f>MACD!E1292</f>
        <v>-9.1229962967773304E-2</v>
      </c>
      <c r="E1292" s="2">
        <f>MACD!F1292</f>
        <v>-9.8696507490618618E-2</v>
      </c>
      <c r="F1292" s="2">
        <f>'Moving Avg'!D1292</f>
        <v>8.2394800000000004</v>
      </c>
      <c r="G1292" s="2">
        <f>'Moving Avg'!F1292</f>
        <v>8.0473749999999988</v>
      </c>
      <c r="H1292" s="2">
        <f>'Moving Avg'!G1292</f>
        <v>8.1466780000000014</v>
      </c>
      <c r="I1292" s="2">
        <f>'Moving Avg'!H1292</f>
        <v>8.981405999999998</v>
      </c>
      <c r="J1292" s="5" t="str">
        <f>OBV!F1292</f>
        <v>BULLISH</v>
      </c>
      <c r="K1292" s="5" t="str">
        <f>OBV!G1292</f>
        <v>NEUTRAL</v>
      </c>
      <c r="L1292" s="5" t="str">
        <f>OBV!H1292</f>
        <v>CONFIRMED BULLISH</v>
      </c>
    </row>
    <row r="1293" spans="1:12" ht="13.5" x14ac:dyDescent="0.25">
      <c r="A1293" s="3">
        <f>RSI!A1293</f>
        <v>44194</v>
      </c>
      <c r="B1293" s="2">
        <f>RSI!B1293</f>
        <v>8.2834000000000003</v>
      </c>
      <c r="C1293" s="2">
        <f>RSI!I1293</f>
        <v>57.32068935990079</v>
      </c>
      <c r="D1293" s="2">
        <f>MACD!E1293</f>
        <v>-0.10948441862970526</v>
      </c>
      <c r="E1293" s="2">
        <f>MACD!F1293</f>
        <v>-0.10085408971843594</v>
      </c>
      <c r="F1293" s="2">
        <f>'Moving Avg'!D1293</f>
        <v>8.2614400000000003</v>
      </c>
      <c r="G1293" s="2">
        <f>'Moving Avg'!F1293</f>
        <v>8.063839999999999</v>
      </c>
      <c r="H1293" s="2">
        <f>'Moving Avg'!G1293</f>
        <v>8.1504700000000021</v>
      </c>
      <c r="I1293" s="2">
        <f>'Moving Avg'!H1293</f>
        <v>8.9759669999999954</v>
      </c>
      <c r="J1293" s="5" t="str">
        <f>OBV!F1293</f>
        <v>BULLISH</v>
      </c>
      <c r="K1293" s="5" t="str">
        <f>OBV!G1293</f>
        <v>NEUTRAL</v>
      </c>
      <c r="L1293" s="5" t="str">
        <f>OBV!H1293</f>
        <v>CONFIRMED BULLISH</v>
      </c>
    </row>
    <row r="1294" spans="1:12" ht="13.5" x14ac:dyDescent="0.25">
      <c r="A1294" s="3">
        <f>RSI!A1294</f>
        <v>44195</v>
      </c>
      <c r="B1294" s="2">
        <f>RSI!B1294</f>
        <v>7.984</v>
      </c>
      <c r="C1294" s="2">
        <f>RSI!I1294</f>
        <v>44.933375076966698</v>
      </c>
      <c r="D1294" s="2">
        <f>MACD!E1294</f>
        <v>-0.12372669108700496</v>
      </c>
      <c r="E1294" s="2">
        <f>MACD!F1294</f>
        <v>-0.10542860999214976</v>
      </c>
      <c r="F1294" s="2">
        <f>'Moving Avg'!D1294</f>
        <v>8.2235200000000006</v>
      </c>
      <c r="G1294" s="2">
        <f>'Moving Avg'!F1294</f>
        <v>8.0658349999999999</v>
      </c>
      <c r="H1294" s="2">
        <f>'Moving Avg'!G1294</f>
        <v>8.1384940000000014</v>
      </c>
      <c r="I1294" s="2">
        <f>'Moving Avg'!H1294</f>
        <v>8.9690309999999958</v>
      </c>
      <c r="J1294" s="5" t="str">
        <f>OBV!F1294</f>
        <v>BEARISH</v>
      </c>
      <c r="K1294" s="5" t="str">
        <f>OBV!G1294</f>
        <v>NEUTRAL</v>
      </c>
      <c r="L1294" s="5" t="str">
        <f>OBV!H1294</f>
        <v>CONFIRMED BEARISH</v>
      </c>
    </row>
    <row r="1295" spans="1:12" ht="13.5" x14ac:dyDescent="0.25">
      <c r="A1295" s="3">
        <f>RSI!A1295</f>
        <v>44196</v>
      </c>
      <c r="B1295" s="2">
        <f>RSI!B1295</f>
        <v>7.9640000000000004</v>
      </c>
      <c r="C1295" s="2">
        <f>RSI!I1295</f>
        <v>44.245518454248796</v>
      </c>
      <c r="D1295" s="2">
        <f>MACD!E1295</f>
        <v>-0.13808714168931147</v>
      </c>
      <c r="E1295" s="2">
        <f>MACD!F1295</f>
        <v>-0.1119603163315821</v>
      </c>
      <c r="F1295" s="2">
        <f>'Moving Avg'!D1295</f>
        <v>8.1596399999999996</v>
      </c>
      <c r="G1295" s="2">
        <f>'Moving Avg'!F1295</f>
        <v>8.0837949999999985</v>
      </c>
      <c r="H1295" s="2">
        <f>'Moving Avg'!G1295</f>
        <v>8.1261180000000017</v>
      </c>
      <c r="I1295" s="2">
        <f>'Moving Avg'!H1295</f>
        <v>8.9633919999999954</v>
      </c>
      <c r="J1295" s="5" t="str">
        <f>OBV!F1295</f>
        <v>BEARISH</v>
      </c>
      <c r="K1295" s="5" t="str">
        <f>OBV!G1295</f>
        <v>NEUTRAL</v>
      </c>
      <c r="L1295" s="5" t="str">
        <f>OBV!H1295</f>
        <v>CONFIRMED BEARISH</v>
      </c>
    </row>
    <row r="1296" spans="1:12" ht="13.5" x14ac:dyDescent="0.25">
      <c r="A1296" s="3">
        <f>RSI!A1296</f>
        <v>44200</v>
      </c>
      <c r="B1296" s="2">
        <f>RSI!B1296</f>
        <v>8.1836000000000002</v>
      </c>
      <c r="C1296" s="2">
        <f>RSI!I1296</f>
        <v>52.791069410573797</v>
      </c>
      <c r="D1296" s="2">
        <f>MACD!E1296</f>
        <v>-0.11188479225591141</v>
      </c>
      <c r="E1296" s="2">
        <f>MACD!F1296</f>
        <v>-0.11194521151644797</v>
      </c>
      <c r="F1296" s="2">
        <f>'Moving Avg'!D1296</f>
        <v>8.1396800000000002</v>
      </c>
      <c r="G1296" s="2">
        <f>'Moving Avg'!F1296</f>
        <v>8.1122399999999999</v>
      </c>
      <c r="H1296" s="2">
        <f>'Moving Avg'!G1296</f>
        <v>8.1181340000000031</v>
      </c>
      <c r="I1296" s="2">
        <f>'Moving Avg'!H1296</f>
        <v>8.9575039999999948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</row>
    <row r="1297" spans="1:12" ht="13.5" x14ac:dyDescent="0.25">
      <c r="A1297" s="3">
        <f>RSI!A1297</f>
        <v>44201</v>
      </c>
      <c r="B1297" s="2">
        <f>RSI!B1297</f>
        <v>8.1736000000000004</v>
      </c>
      <c r="C1297" s="2">
        <f>RSI!I1297</f>
        <v>52.397228389114566</v>
      </c>
      <c r="D1297" s="2">
        <f>MACD!E1297</f>
        <v>-8.9454065010304618E-2</v>
      </c>
      <c r="E1297" s="2">
        <f>MACD!F1297</f>
        <v>-0.10744698221521931</v>
      </c>
      <c r="F1297" s="2">
        <f>'Moving Avg'!D1297</f>
        <v>8.1177200000000003</v>
      </c>
      <c r="G1297" s="2">
        <f>'Moving Avg'!F1297</f>
        <v>8.1292050000000007</v>
      </c>
      <c r="H1297" s="2">
        <f>'Moving Avg'!G1297</f>
        <v>8.1175340000000027</v>
      </c>
      <c r="I1297" s="2">
        <f>'Moving Avg'!H1297</f>
        <v>8.9515659999999961</v>
      </c>
      <c r="J1297" s="5" t="str">
        <f>OBV!F1297</f>
        <v>BEARISH</v>
      </c>
      <c r="K1297" s="5" t="str">
        <f>OBV!G1297</f>
        <v>STRONG</v>
      </c>
      <c r="L1297" s="5" t="str">
        <f>OBV!H1297</f>
        <v>CONFIRMED BEARISH</v>
      </c>
    </row>
    <row r="1298" spans="1:12" ht="13.5" x14ac:dyDescent="0.25">
      <c r="A1298" s="3">
        <f>RSI!A1298</f>
        <v>44202</v>
      </c>
      <c r="B1298" s="2">
        <f>RSI!B1298</f>
        <v>8.1736000000000004</v>
      </c>
      <c r="C1298" s="2">
        <f>RSI!I1298</f>
        <v>52.397228389114559</v>
      </c>
      <c r="D1298" s="2">
        <f>MACD!E1298</f>
        <v>-7.086071386334325E-2</v>
      </c>
      <c r="E1298" s="2">
        <f>MACD!F1298</f>
        <v>-0.1001297285448441</v>
      </c>
      <c r="F1298" s="2">
        <f>'Moving Avg'!D1298</f>
        <v>8.0957600000000003</v>
      </c>
      <c r="G1298" s="2">
        <f>'Moving Avg'!F1298</f>
        <v>8.1351899999999997</v>
      </c>
      <c r="H1298" s="2">
        <f>'Moving Avg'!G1298</f>
        <v>8.1121440000000042</v>
      </c>
      <c r="I1298" s="2">
        <f>'Moving Avg'!H1298</f>
        <v>8.9455779999999976</v>
      </c>
      <c r="J1298" s="5" t="str">
        <f>OBV!F1298</f>
        <v>BEARISH</v>
      </c>
      <c r="K1298" s="5" t="str">
        <f>OBV!G1298</f>
        <v>STRONG</v>
      </c>
      <c r="L1298" s="5" t="str">
        <f>OBV!H1298</f>
        <v>CONFIRMED BEARISH</v>
      </c>
    </row>
    <row r="1299" spans="1:12" ht="13.5" x14ac:dyDescent="0.25">
      <c r="A1299" s="3">
        <f>RSI!A1299</f>
        <v>44203</v>
      </c>
      <c r="B1299" s="2">
        <f>RSI!B1299</f>
        <v>8.1736000000000004</v>
      </c>
      <c r="C1299" s="2">
        <f>RSI!I1299</f>
        <v>52.397228389114545</v>
      </c>
      <c r="D1299" s="2">
        <f>MACD!E1299</f>
        <v>-5.5485744003322068E-2</v>
      </c>
      <c r="E1299" s="2">
        <f>MACD!F1299</f>
        <v>-9.1200931636539695E-2</v>
      </c>
      <c r="F1299" s="2">
        <f>'Moving Avg'!D1299</f>
        <v>8.13368</v>
      </c>
      <c r="G1299" s="2">
        <f>'Moving Avg'!F1299</f>
        <v>8.1296999999999997</v>
      </c>
      <c r="H1299" s="2">
        <f>'Moving Avg'!G1299</f>
        <v>8.103960000000006</v>
      </c>
      <c r="I1299" s="2">
        <f>'Moving Avg'!H1299</f>
        <v>8.9382424999999959</v>
      </c>
      <c r="J1299" s="5" t="str">
        <f>OBV!F1299</f>
        <v>BEARISH</v>
      </c>
      <c r="K1299" s="5" t="str">
        <f>OBV!G1299</f>
        <v>STRONG</v>
      </c>
      <c r="L1299" s="5" t="str">
        <f>OBV!H1299</f>
        <v>BEARISH DIVERGENCE</v>
      </c>
    </row>
    <row r="1300" spans="1:12" ht="13.5" x14ac:dyDescent="0.25">
      <c r="A1300" s="3">
        <f>RSI!A1300</f>
        <v>44204</v>
      </c>
      <c r="B1300" s="2">
        <f>RSI!B1300</f>
        <v>7.984</v>
      </c>
      <c r="C1300" s="2">
        <f>RSI!I1300</f>
        <v>44.530249250626795</v>
      </c>
      <c r="D1300" s="2">
        <f>MACD!E1300</f>
        <v>-1.1870759138593812E-2</v>
      </c>
      <c r="E1300" s="2">
        <f>MACD!F1300</f>
        <v>-7.5334897136950518E-2</v>
      </c>
      <c r="F1300" s="2">
        <f>'Moving Avg'!D1300</f>
        <v>8.1376799999999996</v>
      </c>
      <c r="G1300" s="2">
        <f>'Moving Avg'!F1300</f>
        <v>8.1152300000000004</v>
      </c>
      <c r="H1300" s="2">
        <f>'Moving Avg'!G1300</f>
        <v>8.0919840000000054</v>
      </c>
      <c r="I1300" s="2">
        <f>'Moving Avg'!H1300</f>
        <v>8.9299589999999966</v>
      </c>
      <c r="J1300" s="5" t="str">
        <f>OBV!F1300</f>
        <v>BEARISH</v>
      </c>
      <c r="K1300" s="5" t="str">
        <f>OBV!G1300</f>
        <v>STRONG</v>
      </c>
      <c r="L1300" s="5" t="str">
        <f>OBV!H1300</f>
        <v>BEARISH DIVERGENCE</v>
      </c>
    </row>
    <row r="1301" spans="1:12" ht="13.5" x14ac:dyDescent="0.25">
      <c r="A1301" s="3">
        <f>RSI!A1301</f>
        <v>44207</v>
      </c>
      <c r="B1301" s="2">
        <f>RSI!B1301</f>
        <v>7.9740000000000002</v>
      </c>
      <c r="C1301" s="2">
        <f>RSI!I1301</f>
        <v>44.153707437512821</v>
      </c>
      <c r="D1301" s="2">
        <f>MACD!E1301</f>
        <v>2.658851115871208E-2</v>
      </c>
      <c r="E1301" s="2">
        <f>MACD!F1301</f>
        <v>-5.4950215477817997E-2</v>
      </c>
      <c r="F1301" s="2">
        <f>'Moving Avg'!D1301</f>
        <v>8.0957600000000021</v>
      </c>
      <c r="G1301" s="2">
        <f>'Moving Avg'!F1301</f>
        <v>8.1002599999999987</v>
      </c>
      <c r="H1301" s="2">
        <f>'Moving Avg'!G1301</f>
        <v>8.0798080000000052</v>
      </c>
      <c r="I1301" s="2">
        <f>'Moving Avg'!H1301</f>
        <v>8.9216254999999975</v>
      </c>
      <c r="J1301" s="5" t="str">
        <f>OBV!F1301</f>
        <v>BEARISH</v>
      </c>
      <c r="K1301" s="5" t="str">
        <f>OBV!G1301</f>
        <v>STRONG</v>
      </c>
      <c r="L1301" s="5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7.9740000000000002</v>
      </c>
      <c r="C1302" s="2">
        <f>RSI!I1302</f>
        <v>44.153707437512814</v>
      </c>
      <c r="D1302" s="2">
        <f>MACD!E1302</f>
        <v>5.994334103655774E-2</v>
      </c>
      <c r="E1302" s="2">
        <f>MACD!F1302</f>
        <v>-3.197150417494285E-2</v>
      </c>
      <c r="F1302" s="2">
        <f>'Moving Avg'!D1302</f>
        <v>8.0558399999999999</v>
      </c>
      <c r="G1302" s="2">
        <f>'Moving Avg'!F1302</f>
        <v>8.103749999999998</v>
      </c>
      <c r="H1302" s="2">
        <f>'Moving Avg'!G1302</f>
        <v>8.0726220000000062</v>
      </c>
      <c r="I1302" s="2">
        <f>'Moving Avg'!H1302</f>
        <v>8.9132919999999967</v>
      </c>
      <c r="J1302" s="5" t="str">
        <f>OBV!F1302</f>
        <v>BEARISH</v>
      </c>
      <c r="K1302" s="5" t="str">
        <f>OBV!G1302</f>
        <v>STRONG</v>
      </c>
      <c r="L1302" s="5" t="str">
        <f>OBV!H1302</f>
        <v>CONFIRMED BEARISH</v>
      </c>
    </row>
    <row r="1303" spans="1:12" ht="13.5" x14ac:dyDescent="0.25">
      <c r="A1303" s="3">
        <f>RSI!A1303</f>
        <v>44209</v>
      </c>
      <c r="B1303" s="2">
        <f>RSI!B1303</f>
        <v>7.9740000000000002</v>
      </c>
      <c r="C1303" s="2">
        <f>RSI!I1303</f>
        <v>44.153707437512814</v>
      </c>
      <c r="D1303" s="2">
        <f>MACD!E1303</f>
        <v>8.8918853436164014E-2</v>
      </c>
      <c r="E1303" s="2">
        <f>MACD!F1303</f>
        <v>-7.793432652721477E-3</v>
      </c>
      <c r="F1303" s="2">
        <f>'Moving Avg'!D1303</f>
        <v>8.0159199999999995</v>
      </c>
      <c r="G1303" s="2">
        <f>'Moving Avg'!F1303</f>
        <v>8.1032499999999992</v>
      </c>
      <c r="H1303" s="2">
        <f>'Moving Avg'!G1303</f>
        <v>8.0630400000000062</v>
      </c>
      <c r="I1303" s="2">
        <f>'Moving Avg'!H1303</f>
        <v>8.9049584999999976</v>
      </c>
      <c r="J1303" s="5" t="str">
        <f>OBV!F1303</f>
        <v>BEARISH</v>
      </c>
      <c r="K1303" s="5" t="str">
        <f>OBV!G1303</f>
        <v>STRONG</v>
      </c>
      <c r="L1303" s="5" t="str">
        <f>OBV!H1303</f>
        <v>CONFIRMED BEARISH</v>
      </c>
    </row>
    <row r="1304" spans="1:12" ht="13.5" x14ac:dyDescent="0.25">
      <c r="A1304" s="3">
        <f>RSI!A1304</f>
        <v>44211</v>
      </c>
      <c r="B1304" s="2">
        <f>RSI!B1304</f>
        <v>7.9740000000000002</v>
      </c>
      <c r="C1304" s="2">
        <f>RSI!I1304</f>
        <v>44.153707437512814</v>
      </c>
      <c r="D1304" s="2">
        <f>MACD!E1304</f>
        <v>6.807153291236645E-2</v>
      </c>
      <c r="E1304" s="2">
        <f>MACD!F1304</f>
        <v>7.3795604602961097E-3</v>
      </c>
      <c r="F1304" s="2">
        <f>'Moving Avg'!D1304</f>
        <v>7.9760000000000009</v>
      </c>
      <c r="G1304" s="2">
        <f>'Moving Avg'!F1304</f>
        <v>8.1092349999999964</v>
      </c>
      <c r="H1304" s="2">
        <f>'Moving Avg'!G1304</f>
        <v>8.0558540000000054</v>
      </c>
      <c r="I1304" s="2">
        <f>'Moving Avg'!H1304</f>
        <v>8.8966249999999985</v>
      </c>
      <c r="J1304" s="5" t="str">
        <f>OBV!F1304</f>
        <v>BEARISH</v>
      </c>
      <c r="K1304" s="5" t="str">
        <f>OBV!G1304</f>
        <v>STRONG</v>
      </c>
      <c r="L1304" s="5" t="str">
        <f>OBV!H1304</f>
        <v>CONFIRMED BEARISH</v>
      </c>
    </row>
    <row r="1305" spans="1:12" ht="13.5" x14ac:dyDescent="0.25">
      <c r="A1305" s="3">
        <f>RSI!A1305</f>
        <v>44214</v>
      </c>
      <c r="B1305" s="2">
        <f>RSI!B1305</f>
        <v>7.9740000000000002</v>
      </c>
      <c r="C1305" s="2">
        <f>RSI!I1305</f>
        <v>44.153707437512814</v>
      </c>
      <c r="D1305" s="2">
        <f>MACD!E1305</f>
        <v>4.7999455203836305E-2</v>
      </c>
      <c r="E1305" s="2">
        <f>MACD!F1305</f>
        <v>1.550353940900415E-2</v>
      </c>
      <c r="F1305" s="2">
        <f>'Moving Avg'!D1305</f>
        <v>7.9740000000000011</v>
      </c>
      <c r="G1305" s="2">
        <f>'Moving Avg'!F1305</f>
        <v>8.1167199999999973</v>
      </c>
      <c r="H1305" s="2">
        <f>'Moving Avg'!G1305</f>
        <v>8.0486680000000028</v>
      </c>
      <c r="I1305" s="2">
        <f>'Moving Avg'!H1305</f>
        <v>8.8882914999999976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</row>
    <row r="1306" spans="1:12" ht="13.5" x14ac:dyDescent="0.25">
      <c r="A1306" s="3">
        <f>RSI!A1306</f>
        <v>44215</v>
      </c>
      <c r="B1306" s="2">
        <f>RSI!B1306</f>
        <v>7.9740000000000002</v>
      </c>
      <c r="C1306" s="2">
        <f>RSI!I1306</f>
        <v>44.153707437512814</v>
      </c>
      <c r="D1306" s="2">
        <f>MACD!E1306</f>
        <v>6.5397121327308128E-2</v>
      </c>
      <c r="E1306" s="2">
        <f>MACD!F1306</f>
        <v>2.5482255792664946E-2</v>
      </c>
      <c r="F1306" s="2">
        <f>'Moving Avg'!D1306</f>
        <v>7.9740000000000011</v>
      </c>
      <c r="G1306" s="2">
        <f>'Moving Avg'!F1306</f>
        <v>8.1067399999999967</v>
      </c>
      <c r="H1306" s="2">
        <f>'Moving Avg'!G1306</f>
        <v>8.041482000000002</v>
      </c>
      <c r="I1306" s="2">
        <f>'Moving Avg'!H1306</f>
        <v>8.8799579999999967</v>
      </c>
      <c r="J1306" s="5" t="str">
        <f>OBV!F1306</f>
        <v>NEUTRAL</v>
      </c>
      <c r="K1306" s="5" t="str">
        <f>OBV!G1306</f>
        <v>NEUTRAL</v>
      </c>
      <c r="L1306" s="5" t="str">
        <f>OBV!H1306</f>
        <v>NEUTRAL</v>
      </c>
    </row>
    <row r="1307" spans="1:12" ht="13.5" x14ac:dyDescent="0.25">
      <c r="A1307" s="3">
        <f>RSI!A1307</f>
        <v>44216</v>
      </c>
      <c r="B1307" s="2">
        <f>RSI!B1307</f>
        <v>7.9740000000000002</v>
      </c>
      <c r="C1307" s="2">
        <f>RSI!I1307</f>
        <v>44.153707437512821</v>
      </c>
      <c r="D1307" s="2">
        <f>MACD!E1307</f>
        <v>7.9132647534276401E-2</v>
      </c>
      <c r="E1307" s="2">
        <f>MACD!F1307</f>
        <v>3.6212334140987242E-2</v>
      </c>
      <c r="F1307" s="2">
        <f>'Moving Avg'!D1307</f>
        <v>7.9740000000000011</v>
      </c>
      <c r="G1307" s="2">
        <f>'Moving Avg'!F1307</f>
        <v>8.096759999999998</v>
      </c>
      <c r="H1307" s="2">
        <f>'Moving Avg'!G1307</f>
        <v>8.0342960000000012</v>
      </c>
      <c r="I1307" s="2">
        <f>'Moving Avg'!H1307</f>
        <v>8.8716244999999958</v>
      </c>
      <c r="J1307" s="5" t="str">
        <f>OBV!F1307</f>
        <v>NEUTRAL</v>
      </c>
      <c r="K1307" s="5" t="str">
        <f>OBV!G1307</f>
        <v>NEUTRAL</v>
      </c>
      <c r="L1307" s="5" t="str">
        <f>OBV!H1307</f>
        <v>NEUTRAL</v>
      </c>
    </row>
    <row r="1308" spans="1:12" ht="13.5" x14ac:dyDescent="0.25">
      <c r="A1308" s="3">
        <f>RSI!A1308</f>
        <v>44217</v>
      </c>
      <c r="B1308" s="2">
        <f>RSI!B1308</f>
        <v>7.8841999999999999</v>
      </c>
      <c r="C1308" s="2">
        <f>RSI!I1308</f>
        <v>39.158502824297145</v>
      </c>
      <c r="D1308" s="2">
        <f>MACD!E1308</f>
        <v>9.7918798864132128E-2</v>
      </c>
      <c r="E1308" s="2">
        <f>MACD!F1308</f>
        <v>4.8553627085616224E-2</v>
      </c>
      <c r="F1308" s="2">
        <f>'Moving Avg'!D1308</f>
        <v>7.9560399999999998</v>
      </c>
      <c r="G1308" s="2">
        <f>'Moving Avg'!F1308</f>
        <v>8.0822899999999969</v>
      </c>
      <c r="H1308" s="2">
        <f>'Moving Avg'!G1308</f>
        <v>8.0253140000000016</v>
      </c>
      <c r="I1308" s="2">
        <f>'Moving Avg'!H1308</f>
        <v>8.8626424999999962</v>
      </c>
      <c r="J1308" s="5" t="str">
        <f>OBV!F1308</f>
        <v>BEARISH</v>
      </c>
      <c r="K1308" s="5" t="str">
        <f>OBV!G1308</f>
        <v>NEUTRAL</v>
      </c>
      <c r="L1308" s="5" t="str">
        <f>OBV!H1308</f>
        <v>CONFIRMED BEARISH</v>
      </c>
    </row>
    <row r="1309" spans="1:12" ht="13.5" x14ac:dyDescent="0.25">
      <c r="A1309" s="3">
        <f>RSI!A1309</f>
        <v>44218</v>
      </c>
      <c r="B1309" s="2">
        <f>RSI!B1309</f>
        <v>7.8841999999999999</v>
      </c>
      <c r="C1309" s="2">
        <f>RSI!I1309</f>
        <v>39.158502824297145</v>
      </c>
      <c r="D1309" s="2">
        <f>MACD!E1309</f>
        <v>0.11481941544605156</v>
      </c>
      <c r="E1309" s="2">
        <f>MACD!F1309</f>
        <v>6.1806784757703292E-2</v>
      </c>
      <c r="F1309" s="2">
        <f>'Moving Avg'!D1309</f>
        <v>7.9380799999999994</v>
      </c>
      <c r="G1309" s="2">
        <f>'Moving Avg'!F1309</f>
        <v>8.0678199999999993</v>
      </c>
      <c r="H1309" s="2">
        <f>'Moving Avg'!G1309</f>
        <v>8.0163320000000002</v>
      </c>
      <c r="I1309" s="2">
        <f>'Moving Avg'!H1309</f>
        <v>8.8536604999999966</v>
      </c>
      <c r="J1309" s="5" t="str">
        <f>OBV!F1309</f>
        <v>BEARISH</v>
      </c>
      <c r="K1309" s="5" t="str">
        <f>OBV!G1309</f>
        <v>NEUTRAL</v>
      </c>
      <c r="L1309" s="5" t="str">
        <f>OBV!H1309</f>
        <v>CONFIRMED BEARISH</v>
      </c>
    </row>
    <row r="1310" spans="1:12" ht="13.5" x14ac:dyDescent="0.25">
      <c r="A1310" s="3">
        <f>RSI!A1310</f>
        <v>44221</v>
      </c>
      <c r="B1310" s="2">
        <f>RSI!B1310</f>
        <v>7.5848000000000004</v>
      </c>
      <c r="C1310" s="2">
        <f>RSI!I1310</f>
        <v>27.241597200635923</v>
      </c>
      <c r="D1310" s="2">
        <f>MACD!E1310</f>
        <v>0.12305870860344026</v>
      </c>
      <c r="E1310" s="2">
        <f>MACD!F1310</f>
        <v>7.4057169526850694E-2</v>
      </c>
      <c r="F1310" s="2">
        <f>'Moving Avg'!D1310</f>
        <v>7.8602400000000001</v>
      </c>
      <c r="G1310" s="2">
        <f>'Moving Avg'!F1310</f>
        <v>8.0328899999999983</v>
      </c>
      <c r="H1310" s="2">
        <f>'Moving Avg'!G1310</f>
        <v>8.0013619999999985</v>
      </c>
      <c r="I1310" s="2">
        <f>'Moving Avg'!H1310</f>
        <v>8.8431814999999965</v>
      </c>
      <c r="J1310" s="5" t="str">
        <f>OBV!F1310</f>
        <v>BEARISH</v>
      </c>
      <c r="K1310" s="5" t="str">
        <f>OBV!G1310</f>
        <v>STRONG</v>
      </c>
      <c r="L1310" s="5" t="str">
        <f>OBV!H1310</f>
        <v>CONFIRMED BEARISH</v>
      </c>
    </row>
    <row r="1311" spans="1:12" ht="13.5" x14ac:dyDescent="0.25">
      <c r="A1311" s="3">
        <f>RSI!A1311</f>
        <v>44222</v>
      </c>
      <c r="B1311" s="2">
        <f>RSI!B1311</f>
        <v>7.5848000000000004</v>
      </c>
      <c r="C1311" s="2">
        <f>RSI!I1311</f>
        <v>27.241597200635923</v>
      </c>
      <c r="D1311" s="2">
        <f>MACD!E1311</f>
        <v>0.13112244303041631</v>
      </c>
      <c r="E1311" s="2">
        <f>MACD!F1311</f>
        <v>8.5470224227563812E-2</v>
      </c>
      <c r="F1311" s="2">
        <f>'Moving Avg'!D1311</f>
        <v>7.7824</v>
      </c>
      <c r="G1311" s="2">
        <f>'Moving Avg'!F1311</f>
        <v>7.9979600000000008</v>
      </c>
      <c r="H1311" s="2">
        <f>'Moving Avg'!G1311</f>
        <v>7.9913819999999989</v>
      </c>
      <c r="I1311" s="2">
        <f>'Moving Avg'!H1311</f>
        <v>8.8327024999999963</v>
      </c>
      <c r="J1311" s="5" t="str">
        <f>OBV!F1311</f>
        <v>BEARISH</v>
      </c>
      <c r="K1311" s="5" t="str">
        <f>OBV!G1311</f>
        <v>STRONG</v>
      </c>
      <c r="L1311" s="5" t="str">
        <f>OBV!H1311</f>
        <v>CONFIRMED BEARISH</v>
      </c>
    </row>
    <row r="1312" spans="1:12" ht="13.5" x14ac:dyDescent="0.25">
      <c r="A1312" s="3">
        <f>RSI!A1312</f>
        <v>44223</v>
      </c>
      <c r="B1312" s="2">
        <f>RSI!B1312</f>
        <v>7.8044000000000002</v>
      </c>
      <c r="C1312" s="2">
        <f>RSI!I1312</f>
        <v>42.203555779353778</v>
      </c>
      <c r="D1312" s="2">
        <f>MACD!E1312</f>
        <v>0.12411457179194407</v>
      </c>
      <c r="E1312" s="2">
        <f>MACD!F1312</f>
        <v>9.3199093740439873E-2</v>
      </c>
      <c r="F1312" s="2">
        <f>'Moving Avg'!D1312</f>
        <v>7.7484800000000007</v>
      </c>
      <c r="G1312" s="2">
        <f>'Moving Avg'!F1312</f>
        <v>7.9740099999999998</v>
      </c>
      <c r="H1312" s="2">
        <f>'Moving Avg'!G1312</f>
        <v>7.9857939999999985</v>
      </c>
      <c r="I1312" s="2">
        <f>'Moving Avg'!H1312</f>
        <v>8.8233214999999969</v>
      </c>
      <c r="J1312" s="5" t="str">
        <f>OBV!F1312</f>
        <v>BEARISH</v>
      </c>
      <c r="K1312" s="5" t="str">
        <f>OBV!G1312</f>
        <v>STRONG</v>
      </c>
      <c r="L1312" s="5" t="str">
        <f>OBV!H1312</f>
        <v>CONFIRMED BEARISH</v>
      </c>
    </row>
    <row r="1313" spans="1:12" ht="13.5" x14ac:dyDescent="0.25">
      <c r="A1313" s="3">
        <f>RSI!A1313</f>
        <v>44224</v>
      </c>
      <c r="B1313" s="2">
        <f>RSI!B1313</f>
        <v>7.9241000000000001</v>
      </c>
      <c r="C1313" s="2">
        <f>RSI!I1313</f>
        <v>48.428833670815152</v>
      </c>
      <c r="D1313" s="2">
        <f>MACD!E1313</f>
        <v>0.11027576017443153</v>
      </c>
      <c r="E1313" s="2">
        <f>MACD!F1313</f>
        <v>9.6614427027238214E-2</v>
      </c>
      <c r="F1313" s="2">
        <f>'Moving Avg'!D1313</f>
        <v>7.7564600000000015</v>
      </c>
      <c r="G1313" s="2">
        <f>'Moving Avg'!F1313</f>
        <v>7.9560450000000005</v>
      </c>
      <c r="H1313" s="2">
        <f>'Moving Avg'!G1313</f>
        <v>7.9825999999999988</v>
      </c>
      <c r="I1313" s="2">
        <f>'Moving Avg'!H1313</f>
        <v>8.8145389999999963</v>
      </c>
      <c r="J1313" s="5" t="str">
        <f>OBV!F1313</f>
        <v>BEARISH</v>
      </c>
      <c r="K1313" s="5" t="str">
        <f>OBV!G1313</f>
        <v>STRONG</v>
      </c>
      <c r="L1313" s="5" t="str">
        <f>OBV!H1313</f>
        <v>BEARISH DIVERGENCE</v>
      </c>
    </row>
    <row r="1314" spans="1:12" ht="13.5" x14ac:dyDescent="0.25">
      <c r="A1314" s="3">
        <f>RSI!A1314</f>
        <v>44225</v>
      </c>
      <c r="B1314" s="2">
        <f>RSI!B1314</f>
        <v>7.9141000000000004</v>
      </c>
      <c r="C1314" s="2">
        <f>RSI!I1314</f>
        <v>47.964036071482653</v>
      </c>
      <c r="D1314" s="2">
        <f>MACD!E1314</f>
        <v>9.9486084289775789E-2</v>
      </c>
      <c r="E1314" s="2">
        <f>MACD!F1314</f>
        <v>9.7188758479745743E-2</v>
      </c>
      <c r="F1314" s="2">
        <f>'Moving Avg'!D1314</f>
        <v>7.7624399999999998</v>
      </c>
      <c r="G1314" s="2">
        <f>'Moving Avg'!F1314</f>
        <v>7.9525500000000005</v>
      </c>
      <c r="H1314" s="2">
        <f>'Moving Avg'!G1314</f>
        <v>7.9819999999999993</v>
      </c>
      <c r="I1314" s="2">
        <f>'Moving Avg'!H1314</f>
        <v>8.8071534999999965</v>
      </c>
      <c r="J1314" s="5" t="str">
        <f>OBV!F1314</f>
        <v>BEARISH</v>
      </c>
      <c r="K1314" s="5" t="str">
        <f>OBV!G1314</f>
        <v>STRONG</v>
      </c>
      <c r="L1314" s="5" t="str">
        <f>OBV!H1314</f>
        <v>BEARISH DIVERGENCE</v>
      </c>
    </row>
    <row r="1315" spans="1:12" ht="13.5" x14ac:dyDescent="0.25">
      <c r="A1315" s="3">
        <f>RSI!A1315</f>
        <v>44228</v>
      </c>
      <c r="B1315" s="2">
        <f>RSI!B1315</f>
        <v>7.9141000000000004</v>
      </c>
      <c r="C1315" s="2">
        <f>RSI!I1315</f>
        <v>47.964036071482653</v>
      </c>
      <c r="D1315" s="2">
        <f>MACD!E1315</f>
        <v>9.0581511054905306E-2</v>
      </c>
      <c r="E1315" s="2">
        <f>MACD!F1315</f>
        <v>9.5867308994777661E-2</v>
      </c>
      <c r="F1315" s="2">
        <f>'Moving Avg'!D1315</f>
        <v>7.8283000000000005</v>
      </c>
      <c r="G1315" s="2">
        <f>'Moving Avg'!F1315</f>
        <v>7.9500550000000008</v>
      </c>
      <c r="H1315" s="2">
        <f>'Moving Avg'!G1315</f>
        <v>7.9813999999999989</v>
      </c>
      <c r="I1315" s="2">
        <f>'Moving Avg'!H1315</f>
        <v>8.8011154999999963</v>
      </c>
      <c r="J1315" s="5" t="str">
        <f>OBV!F1315</f>
        <v>BULLISH</v>
      </c>
      <c r="K1315" s="5" t="str">
        <f>OBV!G1315</f>
        <v>NEUTRAL</v>
      </c>
      <c r="L1315" s="5" t="str">
        <f>OBV!H1315</f>
        <v>CONFIRMED BULLISH</v>
      </c>
    </row>
    <row r="1316" spans="1:12" ht="13.5" x14ac:dyDescent="0.25">
      <c r="A1316" s="3">
        <f>RSI!A1316</f>
        <v>44229</v>
      </c>
      <c r="B1316" s="2">
        <f>RSI!B1316</f>
        <v>7.9141000000000004</v>
      </c>
      <c r="C1316" s="2">
        <f>RSI!I1316</f>
        <v>47.964036071482653</v>
      </c>
      <c r="D1316" s="2">
        <f>MACD!E1316</f>
        <v>8.3255346713569267E-2</v>
      </c>
      <c r="E1316" s="2">
        <f>MACD!F1316</f>
        <v>9.3344916538535994E-2</v>
      </c>
      <c r="F1316" s="2">
        <f>'Moving Avg'!D1316</f>
        <v>7.8941600000000012</v>
      </c>
      <c r="G1316" s="2">
        <f>'Moving Avg'!F1316</f>
        <v>7.9365799999999993</v>
      </c>
      <c r="H1316" s="2">
        <f>'Moving Avg'!G1316</f>
        <v>7.9839939999999991</v>
      </c>
      <c r="I1316" s="2">
        <f>'Moving Avg'!H1316</f>
        <v>8.7937299999999965</v>
      </c>
      <c r="J1316" s="5" t="str">
        <f>OBV!F1316</f>
        <v>BULLISH</v>
      </c>
      <c r="K1316" s="5" t="str">
        <f>OBV!G1316</f>
        <v>NEUTRAL</v>
      </c>
      <c r="L1316" s="5" t="str">
        <f>OBV!H1316</f>
        <v>CONFIRMED BULLISH</v>
      </c>
    </row>
    <row r="1317" spans="1:12" ht="13.5" x14ac:dyDescent="0.25">
      <c r="A1317" s="3">
        <f>RSI!A1317</f>
        <v>44230</v>
      </c>
      <c r="B1317" s="2">
        <f>RSI!B1317</f>
        <v>7.9141000000000004</v>
      </c>
      <c r="C1317" s="2">
        <f>RSI!I1317</f>
        <v>47.964036071482653</v>
      </c>
      <c r="D1317" s="2">
        <f>MACD!E1317</f>
        <v>7.7249316569063531E-2</v>
      </c>
      <c r="E1317" s="2">
        <f>MACD!F1317</f>
        <v>9.0125796544641507E-2</v>
      </c>
      <c r="F1317" s="2">
        <f>'Moving Avg'!D1317</f>
        <v>7.9161000000000001</v>
      </c>
      <c r="G1317" s="2">
        <f>'Moving Avg'!F1317</f>
        <v>7.9236049999999993</v>
      </c>
      <c r="H1317" s="2">
        <f>'Moving Avg'!G1317</f>
        <v>7.9865879999999994</v>
      </c>
      <c r="I1317" s="2">
        <f>'Moving Avg'!H1317</f>
        <v>8.7849474999999959</v>
      </c>
      <c r="J1317" s="5" t="str">
        <f>OBV!F1317</f>
        <v>BULLISH</v>
      </c>
      <c r="K1317" s="5" t="str">
        <f>OBV!G1317</f>
        <v>NEUTRAL</v>
      </c>
      <c r="L1317" s="5" t="str">
        <f>OBV!H1317</f>
        <v>CONFIRMED BULLISH</v>
      </c>
    </row>
    <row r="1318" spans="1:12" ht="13.5" x14ac:dyDescent="0.25">
      <c r="A1318" s="3">
        <f>RSI!A1318</f>
        <v>44231</v>
      </c>
      <c r="B1318" s="2">
        <f>RSI!B1318</f>
        <v>7.9141000000000004</v>
      </c>
      <c r="C1318" s="2">
        <f>RSI!I1318</f>
        <v>47.964036071482653</v>
      </c>
      <c r="D1318" s="2">
        <f>MACD!E1318</f>
        <v>5.8530639771299242E-2</v>
      </c>
      <c r="E1318" s="2">
        <f>MACD!F1318</f>
        <v>8.3806765189973056E-2</v>
      </c>
      <c r="F1318" s="2">
        <f>'Moving Avg'!D1318</f>
        <v>7.9141000000000004</v>
      </c>
      <c r="G1318" s="2">
        <f>'Moving Avg'!F1318</f>
        <v>7.9106299999999994</v>
      </c>
      <c r="H1318" s="2">
        <f>'Moving Avg'!G1318</f>
        <v>7.9891819999999996</v>
      </c>
      <c r="I1318" s="2">
        <f>'Moving Avg'!H1318</f>
        <v>8.7761149999999972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7.9141000000000004</v>
      </c>
      <c r="C1319" s="2">
        <f>RSI!I1319</f>
        <v>47.964036071482653</v>
      </c>
      <c r="D1319" s="2">
        <f>MACD!E1319</f>
        <v>4.2857253222949865E-2</v>
      </c>
      <c r="E1319" s="2">
        <f>MACD!F1319</f>
        <v>7.5616862796568415E-2</v>
      </c>
      <c r="F1319" s="2">
        <f>'Moving Avg'!D1319</f>
        <v>7.9141000000000004</v>
      </c>
      <c r="G1319" s="2">
        <f>'Moving Avg'!F1319</f>
        <v>7.8976549999999985</v>
      </c>
      <c r="H1319" s="2">
        <f>'Moving Avg'!G1319</f>
        <v>7.995368</v>
      </c>
      <c r="I1319" s="2">
        <f>'Moving Avg'!H1319</f>
        <v>8.7672824999999968</v>
      </c>
      <c r="J1319" s="5" t="str">
        <f>OBV!F1319</f>
        <v>NEUTRAL</v>
      </c>
      <c r="K1319" s="5" t="str">
        <f>OBV!G1319</f>
        <v>NEUTRAL</v>
      </c>
      <c r="L1319" s="5" t="str">
        <f>OBV!H1319</f>
        <v>NEUTRAL</v>
      </c>
    </row>
    <row r="1320" spans="1:12" ht="13.5" x14ac:dyDescent="0.25">
      <c r="A1320" s="3">
        <f>RSI!A1320</f>
        <v>44235</v>
      </c>
      <c r="B1320" s="2">
        <f>RSI!B1320</f>
        <v>7.9141000000000004</v>
      </c>
      <c r="C1320" s="2">
        <f>RSI!I1320</f>
        <v>47.964036071482653</v>
      </c>
      <c r="D1320" s="2">
        <f>MACD!E1320</f>
        <v>-1.6313146531146572E-2</v>
      </c>
      <c r="E1320" s="2">
        <f>MACD!F1320</f>
        <v>5.7230860931025418E-2</v>
      </c>
      <c r="F1320" s="2">
        <f>'Moving Avg'!D1320</f>
        <v>7.9141000000000004</v>
      </c>
      <c r="G1320" s="2">
        <f>'Moving Avg'!F1320</f>
        <v>7.8941599999999994</v>
      </c>
      <c r="H1320" s="2">
        <f>'Moving Avg'!G1320</f>
        <v>7.9939700000000009</v>
      </c>
      <c r="I1320" s="2">
        <f>'Moving Avg'!H1320</f>
        <v>8.7584499999999963</v>
      </c>
      <c r="J1320" s="5" t="str">
        <f>OBV!F1320</f>
        <v>NEUTRAL</v>
      </c>
      <c r="K1320" s="5" t="str">
        <f>OBV!G1320</f>
        <v>NEUTRAL</v>
      </c>
      <c r="L1320" s="5" t="str">
        <f>OBV!H1320</f>
        <v>NEUTRAL</v>
      </c>
    </row>
    <row r="1321" spans="1:12" ht="13.5" x14ac:dyDescent="0.25">
      <c r="A1321" s="3">
        <f>RSI!A1321</f>
        <v>44236</v>
      </c>
      <c r="B1321" s="2">
        <f>RSI!B1321</f>
        <v>7.5648</v>
      </c>
      <c r="C1321" s="2">
        <f>RSI!I1321</f>
        <v>30.683527444081705</v>
      </c>
      <c r="D1321" s="2">
        <f>MACD!E1321</f>
        <v>-4.0364449511921308E-2</v>
      </c>
      <c r="E1321" s="2">
        <f>MACD!F1321</f>
        <v>3.771179884243607E-2</v>
      </c>
      <c r="F1321" s="2">
        <f>'Moving Avg'!D1321</f>
        <v>7.844240000000001</v>
      </c>
      <c r="G1321" s="2">
        <f>'Moving Avg'!F1321</f>
        <v>7.8736999999999995</v>
      </c>
      <c r="H1321" s="2">
        <f>'Moving Avg'!G1321</f>
        <v>7.9855860000000005</v>
      </c>
      <c r="I1321" s="2">
        <f>'Moving Avg'!H1321</f>
        <v>8.7478709999999964</v>
      </c>
      <c r="J1321" s="5" t="str">
        <f>OBV!F1321</f>
        <v>NEUTRAL</v>
      </c>
      <c r="K1321" s="5" t="str">
        <f>OBV!G1321</f>
        <v>NEUTRAL</v>
      </c>
      <c r="L1321" s="5" t="str">
        <f>OBV!H1321</f>
        <v>NEUTRAL</v>
      </c>
    </row>
    <row r="1322" spans="1:12" ht="13.5" x14ac:dyDescent="0.25">
      <c r="A1322" s="3">
        <f>RSI!A1322</f>
        <v>44237</v>
      </c>
      <c r="B1322" s="2">
        <f>RSI!B1322</f>
        <v>7.4649999999999999</v>
      </c>
      <c r="C1322" s="2">
        <f>RSI!I1322</f>
        <v>27.621527800195253</v>
      </c>
      <c r="D1322" s="2">
        <f>MACD!E1322</f>
        <v>-1.7342941026637249E-2</v>
      </c>
      <c r="E1322" s="2">
        <f>MACD!F1322</f>
        <v>2.6700850868621406E-2</v>
      </c>
      <c r="F1322" s="2">
        <f>'Moving Avg'!D1322</f>
        <v>7.7544199999999988</v>
      </c>
      <c r="G1322" s="2">
        <f>'Moving Avg'!F1322</f>
        <v>7.8482500000000002</v>
      </c>
      <c r="H1322" s="2">
        <f>'Moving Avg'!G1322</f>
        <v>7.975606</v>
      </c>
      <c r="I1322" s="2">
        <f>'Moving Avg'!H1322</f>
        <v>8.7367929999999969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</row>
    <row r="1323" spans="1:12" ht="13.5" x14ac:dyDescent="0.25">
      <c r="A1323" s="3">
        <f>RSI!A1323</f>
        <v>44238</v>
      </c>
      <c r="B1323" s="2">
        <f>RSI!B1323</f>
        <v>7.4250999999999996</v>
      </c>
      <c r="C1323" s="2">
        <f>RSI!I1323</f>
        <v>26.483627131138746</v>
      </c>
      <c r="D1323" s="2">
        <f>MACD!E1323</f>
        <v>2.6130240162991036E-2</v>
      </c>
      <c r="E1323" s="2">
        <f>MACD!F1323</f>
        <v>2.6586728727495332E-2</v>
      </c>
      <c r="F1323" s="2">
        <f>'Moving Avg'!D1323</f>
        <v>7.6566199999999993</v>
      </c>
      <c r="G1323" s="2">
        <f>'Moving Avg'!F1323</f>
        <v>7.820805</v>
      </c>
      <c r="H1323" s="2">
        <f>'Moving Avg'!G1323</f>
        <v>7.9650259999999999</v>
      </c>
      <c r="I1323" s="2">
        <f>'Moving Avg'!H1323</f>
        <v>8.7255154999999966</v>
      </c>
      <c r="J1323" s="5" t="str">
        <f>OBV!F1323</f>
        <v>BEARISH</v>
      </c>
      <c r="K1323" s="5" t="str">
        <f>OBV!G1323</f>
        <v>NEUTRAL</v>
      </c>
      <c r="L1323" s="5" t="str">
        <f>OBV!H1323</f>
        <v>CONFIRMED BEARISH</v>
      </c>
    </row>
    <row r="1324" spans="1:12" ht="13.5" x14ac:dyDescent="0.25">
      <c r="A1324" s="3">
        <f>RSI!A1324</f>
        <v>44239</v>
      </c>
      <c r="B1324" s="2">
        <f>RSI!B1324</f>
        <v>7.2653999999999996</v>
      </c>
      <c r="C1324" s="2">
        <f>RSI!I1324</f>
        <v>22.490036691548795</v>
      </c>
      <c r="D1324" s="2">
        <f>MACD!E1324</f>
        <v>7.5870422118820002E-2</v>
      </c>
      <c r="E1324" s="2">
        <f>MACD!F1324</f>
        <v>3.6443467405760266E-2</v>
      </c>
      <c r="F1324" s="2">
        <f>'Moving Avg'!D1324</f>
        <v>7.5268800000000002</v>
      </c>
      <c r="G1324" s="2">
        <f>'Moving Avg'!F1324</f>
        <v>7.7853750000000002</v>
      </c>
      <c r="H1324" s="2">
        <f>'Moving Avg'!G1324</f>
        <v>7.9514520000000006</v>
      </c>
      <c r="I1324" s="2">
        <f>'Moving Avg'!H1324</f>
        <v>8.713439499999998</v>
      </c>
      <c r="J1324" s="5" t="str">
        <f>OBV!F1324</f>
        <v>BEARISH</v>
      </c>
      <c r="K1324" s="5" t="str">
        <f>OBV!G1324</f>
        <v>STRONG</v>
      </c>
      <c r="L1324" s="5" t="str">
        <f>OBV!H1324</f>
        <v>CONFIRMED BEARISH</v>
      </c>
    </row>
    <row r="1325" spans="1:12" ht="13.5" x14ac:dyDescent="0.25">
      <c r="A1325" s="3">
        <f>RSI!A1325</f>
        <v>44242</v>
      </c>
      <c r="B1325" s="2">
        <f>RSI!B1325</f>
        <v>7.4749999999999996</v>
      </c>
      <c r="C1325" s="2">
        <f>RSI!I1325</f>
        <v>36.107778440107971</v>
      </c>
      <c r="D1325" s="2">
        <f>MACD!E1325</f>
        <v>0.10584269661847134</v>
      </c>
      <c r="E1325" s="2">
        <f>MACD!F1325</f>
        <v>5.0323313248302484E-2</v>
      </c>
      <c r="F1325" s="2">
        <f>'Moving Avg'!D1325</f>
        <v>7.4390599999999996</v>
      </c>
      <c r="G1325" s="2">
        <f>'Moving Avg'!F1325</f>
        <v>7.7604250000000006</v>
      </c>
      <c r="H1325" s="2">
        <f>'Moving Avg'!G1325</f>
        <v>7.948856000000001</v>
      </c>
      <c r="I1325" s="2">
        <f>'Moving Avg'!H1325</f>
        <v>8.7024114999999966</v>
      </c>
      <c r="J1325" s="5" t="str">
        <f>OBV!F1325</f>
        <v>BEARISH</v>
      </c>
      <c r="K1325" s="5" t="str">
        <f>OBV!G1325</f>
        <v>STRONG</v>
      </c>
      <c r="L1325" s="5" t="str">
        <f>OBV!H1325</f>
        <v>CONFIRMED BEARISH</v>
      </c>
    </row>
    <row r="1326" spans="1:12" ht="13.5" x14ac:dyDescent="0.25">
      <c r="A1326" s="3">
        <f>RSI!A1326</f>
        <v>44243</v>
      </c>
      <c r="B1326" s="2">
        <f>RSI!B1326</f>
        <v>7.4749999999999996</v>
      </c>
      <c r="C1326" s="2">
        <f>RSI!I1326</f>
        <v>36.107778440107971</v>
      </c>
      <c r="D1326" s="2">
        <f>MACD!E1326</f>
        <v>0.13312305189177653</v>
      </c>
      <c r="E1326" s="2">
        <f>MACD!F1326</f>
        <v>6.6883260976997302E-2</v>
      </c>
      <c r="F1326" s="2">
        <f>'Moving Avg'!D1326</f>
        <v>7.4211</v>
      </c>
      <c r="G1326" s="2">
        <f>'Moving Avg'!F1326</f>
        <v>7.735475000000001</v>
      </c>
      <c r="H1326" s="2">
        <f>'Moving Avg'!G1326</f>
        <v>7.9460620000000004</v>
      </c>
      <c r="I1326" s="2">
        <f>'Moving Avg'!H1326</f>
        <v>8.691383499999997</v>
      </c>
      <c r="J1326" s="5" t="str">
        <f>OBV!F1326</f>
        <v>BEARISH</v>
      </c>
      <c r="K1326" s="5" t="str">
        <f>OBV!G1326</f>
        <v>STRONG</v>
      </c>
      <c r="L1326" s="5" t="str">
        <f>OBV!H1326</f>
        <v>CONFIRMED BEARISH</v>
      </c>
    </row>
    <row r="1327" spans="1:12" ht="13.5" x14ac:dyDescent="0.25">
      <c r="A1327" s="3">
        <f>RSI!A1327</f>
        <v>44244</v>
      </c>
      <c r="B1327" s="2">
        <f>RSI!B1327</f>
        <v>7.4749999999999996</v>
      </c>
      <c r="C1327" s="2">
        <f>RSI!I1327</f>
        <v>36.107778440107971</v>
      </c>
      <c r="D1327" s="2">
        <f>MACD!E1327</f>
        <v>0.15798346640058458</v>
      </c>
      <c r="E1327" s="2">
        <f>MACD!F1327</f>
        <v>8.5103302061714764E-2</v>
      </c>
      <c r="F1327" s="2">
        <f>'Moving Avg'!D1327</f>
        <v>7.4231000000000007</v>
      </c>
      <c r="G1327" s="2">
        <f>'Moving Avg'!F1327</f>
        <v>7.7105249999999996</v>
      </c>
      <c r="H1327" s="2">
        <f>'Moving Avg'!G1327</f>
        <v>7.9388760000000005</v>
      </c>
      <c r="I1327" s="2">
        <f>'Moving Avg'!H1327</f>
        <v>8.6803554999999957</v>
      </c>
      <c r="J1327" s="5" t="str">
        <f>OBV!F1327</f>
        <v>BEARISH</v>
      </c>
      <c r="K1327" s="5" t="str">
        <f>OBV!G1327</f>
        <v>STRONG</v>
      </c>
      <c r="L1327" s="5" t="str">
        <f>OBV!H1327</f>
        <v>BEARISH DIVERGENCE</v>
      </c>
    </row>
    <row r="1328" spans="1:12" ht="13.5" x14ac:dyDescent="0.25">
      <c r="A1328" s="3">
        <f>RSI!A1328</f>
        <v>44245</v>
      </c>
      <c r="B1328" s="2">
        <f>RSI!B1328</f>
        <v>7.4850000000000003</v>
      </c>
      <c r="C1328" s="2">
        <f>RSI!I1328</f>
        <v>36.76974381820861</v>
      </c>
      <c r="D1328" s="2">
        <f>MACD!E1328</f>
        <v>0.17992386561517204</v>
      </c>
      <c r="E1328" s="2">
        <f>MACD!F1328</f>
        <v>0.10406741477240622</v>
      </c>
      <c r="F1328" s="2">
        <f>'Moving Avg'!D1328</f>
        <v>7.4350799999999992</v>
      </c>
      <c r="G1328" s="2">
        <f>'Moving Avg'!F1328</f>
        <v>7.6905650000000012</v>
      </c>
      <c r="H1328" s="2">
        <f>'Moving Avg'!G1328</f>
        <v>7.9274980000000008</v>
      </c>
      <c r="I1328" s="2">
        <f>'Moving Avg'!H1328</f>
        <v>8.6680299999999946</v>
      </c>
      <c r="J1328" s="5" t="str">
        <f>OBV!F1328</f>
        <v>BEARISH</v>
      </c>
      <c r="K1328" s="5" t="str">
        <f>OBV!G1328</f>
        <v>STRONG</v>
      </c>
      <c r="L1328" s="5" t="str">
        <f>OBV!H1328</f>
        <v>BEARISH DIVERGENCE</v>
      </c>
    </row>
    <row r="1329" spans="1:12" ht="13.5" x14ac:dyDescent="0.25">
      <c r="A1329" s="3">
        <f>RSI!A1329</f>
        <v>44246</v>
      </c>
      <c r="B1329" s="2">
        <f>RSI!B1329</f>
        <v>7.4749999999999996</v>
      </c>
      <c r="C1329" s="2">
        <f>RSI!I1329</f>
        <v>36.36400766187878</v>
      </c>
      <c r="D1329" s="2">
        <f>MACD!E1329</f>
        <v>0.20069399188739645</v>
      </c>
      <c r="E1329" s="2">
        <f>MACD!F1329</f>
        <v>0.12339273019540428</v>
      </c>
      <c r="F1329" s="2">
        <f>'Moving Avg'!D1329</f>
        <v>7.4769999999999994</v>
      </c>
      <c r="G1329" s="2">
        <f>'Moving Avg'!F1329</f>
        <v>7.6701050000000013</v>
      </c>
      <c r="H1329" s="2">
        <f>'Moving Avg'!G1329</f>
        <v>7.9113300000000013</v>
      </c>
      <c r="I1329" s="2">
        <f>'Moving Avg'!H1329</f>
        <v>8.6556544999999954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</row>
    <row r="1330" spans="1:12" ht="13.5" x14ac:dyDescent="0.25">
      <c r="A1330" s="3">
        <f>RSI!A1330</f>
        <v>44249</v>
      </c>
      <c r="B1330" s="2">
        <f>RSI!B1330</f>
        <v>7.4749999999999996</v>
      </c>
      <c r="C1330" s="2">
        <f>RSI!I1330</f>
        <v>36.36400766187878</v>
      </c>
      <c r="D1330" s="2">
        <f>MACD!E1330</f>
        <v>0.21968376042674809</v>
      </c>
      <c r="E1330" s="2">
        <f>MACD!F1330</f>
        <v>0.14265093624167305</v>
      </c>
      <c r="F1330" s="2">
        <f>'Moving Avg'!D1330</f>
        <v>7.4769999999999994</v>
      </c>
      <c r="G1330" s="2">
        <f>'Moving Avg'!F1330</f>
        <v>7.6646150000000004</v>
      </c>
      <c r="H1330" s="2">
        <f>'Moving Avg'!G1330</f>
        <v>7.8953620000000022</v>
      </c>
      <c r="I1330" s="2">
        <f>'Moving Avg'!H1330</f>
        <v>8.6432789999999944</v>
      </c>
      <c r="J1330" s="5" t="str">
        <f>OBV!F1330</f>
        <v>BULLISH</v>
      </c>
      <c r="K1330" s="5" t="str">
        <f>OBV!G1330</f>
        <v>NEUTRAL</v>
      </c>
      <c r="L1330" s="5" t="str">
        <f>OBV!H1330</f>
        <v>NEUTRAL</v>
      </c>
    </row>
    <row r="1331" spans="1:12" ht="13.5" x14ac:dyDescent="0.25">
      <c r="A1331" s="3">
        <f>RSI!A1331</f>
        <v>44250</v>
      </c>
      <c r="B1331" s="2">
        <f>RSI!B1331</f>
        <v>7.4649999999999999</v>
      </c>
      <c r="C1331" s="2">
        <f>RSI!I1331</f>
        <v>35.904522356476306</v>
      </c>
      <c r="D1331" s="2">
        <f>MACD!E1331</f>
        <v>0.18406453338006656</v>
      </c>
      <c r="E1331" s="2">
        <f>MACD!F1331</f>
        <v>0.15093365566935177</v>
      </c>
      <c r="F1331" s="2">
        <f>'Moving Avg'!D1331</f>
        <v>7.4749999999999996</v>
      </c>
      <c r="G1331" s="2">
        <f>'Moving Avg'!F1331</f>
        <v>7.6586249999999989</v>
      </c>
      <c r="H1331" s="2">
        <f>'Moving Avg'!G1331</f>
        <v>7.8791940000000009</v>
      </c>
      <c r="I1331" s="2">
        <f>'Moving Avg'!H1331</f>
        <v>8.6308534999999935</v>
      </c>
      <c r="J1331" s="5" t="str">
        <f>OBV!F1331</f>
        <v>BEARISH</v>
      </c>
      <c r="K1331" s="5" t="str">
        <f>OBV!G1331</f>
        <v>NEUTRAL</v>
      </c>
      <c r="L1331" s="5" t="str">
        <f>OBV!H1331</f>
        <v>CONFIRMED BEARISH</v>
      </c>
    </row>
    <row r="1332" spans="1:12" ht="13.5" x14ac:dyDescent="0.25">
      <c r="A1332" s="3">
        <f>RSI!A1332</f>
        <v>44251</v>
      </c>
      <c r="B1332" s="2">
        <f>RSI!B1332</f>
        <v>7.4649999999999999</v>
      </c>
      <c r="C1332" s="2">
        <f>RSI!I1332</f>
        <v>35.904522356476306</v>
      </c>
      <c r="D1332" s="2">
        <f>MACD!E1332</f>
        <v>0.13984360582634103</v>
      </c>
      <c r="E1332" s="2">
        <f>MACD!F1332</f>
        <v>0.14871564570074963</v>
      </c>
      <c r="F1332" s="2">
        <f>'Moving Avg'!D1332</f>
        <v>7.4730000000000008</v>
      </c>
      <c r="G1332" s="2">
        <f>'Moving Avg'!F1332</f>
        <v>7.6416549999999983</v>
      </c>
      <c r="H1332" s="2">
        <f>'Moving Avg'!G1332</f>
        <v>7.8704100000000006</v>
      </c>
      <c r="I1332" s="2">
        <f>'Moving Avg'!H1332</f>
        <v>8.6184279999999927</v>
      </c>
      <c r="J1332" s="5" t="str">
        <f>OBV!F1332</f>
        <v>BEARISH</v>
      </c>
      <c r="K1332" s="5" t="str">
        <f>OBV!G1332</f>
        <v>NEUTRAL</v>
      </c>
      <c r="L1332" s="5" t="str">
        <f>OBV!H1332</f>
        <v>CONFIRMED BEARISH</v>
      </c>
    </row>
    <row r="1333" spans="1:12" ht="13.5" x14ac:dyDescent="0.25">
      <c r="A1333" s="3">
        <f>RSI!A1333</f>
        <v>44252</v>
      </c>
      <c r="B1333" s="2">
        <f>RSI!B1333</f>
        <v>7.4649999999999999</v>
      </c>
      <c r="C1333" s="2">
        <f>RSI!I1333</f>
        <v>35.904522356476306</v>
      </c>
      <c r="D1333" s="2">
        <f>MACD!E1333</f>
        <v>9.7465459101041318E-2</v>
      </c>
      <c r="E1333" s="2">
        <f>MACD!F1333</f>
        <v>0.13846560838080796</v>
      </c>
      <c r="F1333" s="2">
        <f>'Moving Avg'!D1333</f>
        <v>7.4689999999999994</v>
      </c>
      <c r="G1333" s="2">
        <f>'Moving Avg'!F1333</f>
        <v>7.6186999999999996</v>
      </c>
      <c r="H1333" s="2">
        <f>'Moving Avg'!G1333</f>
        <v>7.8600300000000001</v>
      </c>
      <c r="I1333" s="2">
        <f>'Moving Avg'!H1333</f>
        <v>8.6060024999999936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</row>
    <row r="1334" spans="1:12" ht="13.5" x14ac:dyDescent="0.25">
      <c r="A1334" s="3">
        <f>RSI!A1334</f>
        <v>44253</v>
      </c>
      <c r="B1334" s="2">
        <f>RSI!B1334</f>
        <v>7.4749999999999996</v>
      </c>
      <c r="C1334" s="2">
        <f>RSI!I1334</f>
        <v>36.900342570979362</v>
      </c>
      <c r="D1334" s="2">
        <f>MACD!E1334</f>
        <v>3.738781754587972E-2</v>
      </c>
      <c r="E1334" s="2">
        <f>MACD!F1334</f>
        <v>0.11825005021382232</v>
      </c>
      <c r="F1334" s="2">
        <f>'Moving Avg'!D1334</f>
        <v>7.4689999999999994</v>
      </c>
      <c r="G1334" s="2">
        <f>'Moving Avg'!F1334</f>
        <v>7.5967449999999985</v>
      </c>
      <c r="H1334" s="2">
        <f>'Moving Avg'!G1334</f>
        <v>7.8524439999999993</v>
      </c>
      <c r="I1334" s="2">
        <f>'Moving Avg'!H1334</f>
        <v>8.5936269999999926</v>
      </c>
      <c r="J1334" s="5" t="str">
        <f>OBV!F1334</f>
        <v>BULLISH</v>
      </c>
      <c r="K1334" s="5" t="str">
        <f>OBV!G1334</f>
        <v>NEUTRAL</v>
      </c>
      <c r="L1334" s="5" t="str">
        <f>OBV!H1334</f>
        <v>NEUTRAL</v>
      </c>
    </row>
    <row r="1335" spans="1:12" ht="13.5" x14ac:dyDescent="0.25">
      <c r="A1335" s="3">
        <f>RSI!A1335</f>
        <v>44256</v>
      </c>
      <c r="B1335" s="2">
        <f>RSI!B1335</f>
        <v>7.4749999999999996</v>
      </c>
      <c r="C1335" s="2">
        <f>RSI!I1335</f>
        <v>36.900342570979369</v>
      </c>
      <c r="D1335" s="2">
        <f>MACD!E1335</f>
        <v>1.9749918121797272E-2</v>
      </c>
      <c r="E1335" s="2">
        <f>MACD!F1335</f>
        <v>9.8550023795417316E-2</v>
      </c>
      <c r="F1335" s="2">
        <f>'Moving Avg'!D1335</f>
        <v>7.4689999999999994</v>
      </c>
      <c r="G1335" s="2">
        <f>'Moving Avg'!F1335</f>
        <v>7.5747899999999984</v>
      </c>
      <c r="H1335" s="2">
        <f>'Moving Avg'!G1335</f>
        <v>7.8454579999999998</v>
      </c>
      <c r="I1335" s="2">
        <f>'Moving Avg'!H1335</f>
        <v>8.5812514999999934</v>
      </c>
      <c r="J1335" s="5" t="str">
        <f>OBV!F1335</f>
        <v>BULLISH</v>
      </c>
      <c r="K1335" s="5" t="str">
        <f>OBV!G1335</f>
        <v>NEUTRAL</v>
      </c>
      <c r="L1335" s="5" t="str">
        <f>OBV!H1335</f>
        <v>NEUTRAL</v>
      </c>
    </row>
    <row r="1336" spans="1:12" ht="13.5" x14ac:dyDescent="0.25">
      <c r="A1336" s="3">
        <f>RSI!A1336</f>
        <v>44257</v>
      </c>
      <c r="B1336" s="2">
        <f>RSI!B1336</f>
        <v>7.4749999999999996</v>
      </c>
      <c r="C1336" s="2">
        <f>RSI!I1336</f>
        <v>36.900342570979369</v>
      </c>
      <c r="D1336" s="2">
        <f>MACD!E1336</f>
        <v>5.7059807596617773E-3</v>
      </c>
      <c r="E1336" s="2">
        <f>MACD!F1336</f>
        <v>7.9981215188266216E-2</v>
      </c>
      <c r="F1336" s="2">
        <f>'Moving Avg'!D1336</f>
        <v>7.471000000000001</v>
      </c>
      <c r="G1336" s="2">
        <f>'Moving Avg'!F1336</f>
        <v>7.5528349999999973</v>
      </c>
      <c r="H1336" s="2">
        <f>'Moving Avg'!G1336</f>
        <v>7.8314859999999999</v>
      </c>
      <c r="I1336" s="2">
        <f>'Moving Avg'!H1336</f>
        <v>8.5688759999999942</v>
      </c>
      <c r="J1336" s="5" t="str">
        <f>OBV!F1336</f>
        <v>BULLISH</v>
      </c>
      <c r="K1336" s="5" t="str">
        <f>OBV!G1336</f>
        <v>NEUTRAL</v>
      </c>
      <c r="L1336" s="5" t="str">
        <f>OBV!H1336</f>
        <v>CONFIRMED BULLISH</v>
      </c>
    </row>
    <row r="1337" spans="1:12" ht="13.5" x14ac:dyDescent="0.25">
      <c r="A1337" s="3">
        <f>RSI!A1337</f>
        <v>44258</v>
      </c>
      <c r="B1337" s="2">
        <f>RSI!B1337</f>
        <v>7.4749999999999996</v>
      </c>
      <c r="C1337" s="2">
        <f>RSI!I1337</f>
        <v>36.900342570979369</v>
      </c>
      <c r="D1337" s="2">
        <f>MACD!E1337</f>
        <v>-5.3621294899848237E-3</v>
      </c>
      <c r="E1337" s="2">
        <f>MACD!F1337</f>
        <v>6.2912546252616011E-2</v>
      </c>
      <c r="F1337" s="2">
        <f>'Moving Avg'!D1337</f>
        <v>7.4730000000000008</v>
      </c>
      <c r="G1337" s="2">
        <f>'Moving Avg'!F1337</f>
        <v>7.5308799999999989</v>
      </c>
      <c r="H1337" s="2">
        <f>'Moving Avg'!G1337</f>
        <v>7.8175140000000001</v>
      </c>
      <c r="I1337" s="2">
        <f>'Moving Avg'!H1337</f>
        <v>8.5565004999999932</v>
      </c>
      <c r="J1337" s="5" t="str">
        <f>OBV!F1337</f>
        <v>BULLISH</v>
      </c>
      <c r="K1337" s="5" t="str">
        <f>OBV!G1337</f>
        <v>NEUTRAL</v>
      </c>
      <c r="L1337" s="5" t="str">
        <f>OBV!H1337</f>
        <v>CONFIRMED BULLISH</v>
      </c>
    </row>
    <row r="1338" spans="1:12" ht="13.5" x14ac:dyDescent="0.25">
      <c r="A1338" s="3">
        <f>RSI!A1338</f>
        <v>44259</v>
      </c>
      <c r="B1338" s="2">
        <f>RSI!B1338</f>
        <v>7.4749999999999996</v>
      </c>
      <c r="C1338" s="2">
        <f>RSI!I1338</f>
        <v>36.900342570979369</v>
      </c>
      <c r="D1338" s="2">
        <f>MACD!E1338</f>
        <v>-1.2434157412186231E-2</v>
      </c>
      <c r="E1338" s="2">
        <f>MACD!F1338</f>
        <v>4.7843205519655568E-2</v>
      </c>
      <c r="F1338" s="2">
        <f>'Moving Avg'!D1338</f>
        <v>7.4749999999999996</v>
      </c>
      <c r="G1338" s="2">
        <f>'Moving Avg'!F1338</f>
        <v>7.5089249999999996</v>
      </c>
      <c r="H1338" s="2">
        <f>'Moving Avg'!G1338</f>
        <v>7.8035420000000002</v>
      </c>
      <c r="I1338" s="2">
        <f>'Moving Avg'!H1338</f>
        <v>8.544124999999994</v>
      </c>
      <c r="J1338" s="5" t="str">
        <f>OBV!F1338</f>
        <v>BULLISH</v>
      </c>
      <c r="K1338" s="5" t="str">
        <f>OBV!G1338</f>
        <v>NEUTRAL</v>
      </c>
      <c r="L1338" s="5" t="str">
        <f>OBV!H1338</f>
        <v>CONFIRMED BULLISH</v>
      </c>
    </row>
    <row r="1339" spans="1:12" ht="13.5" x14ac:dyDescent="0.25">
      <c r="A1339" s="3">
        <f>RSI!A1339</f>
        <v>44260</v>
      </c>
      <c r="B1339" s="2">
        <f>RSI!B1339</f>
        <v>7.2554999999999996</v>
      </c>
      <c r="C1339" s="2">
        <f>RSI!I1339</f>
        <v>24.699315160467336</v>
      </c>
      <c r="D1339" s="2">
        <f>MACD!E1339</f>
        <v>-2.9984623949701472E-3</v>
      </c>
      <c r="E1339" s="2">
        <f>MACD!F1339</f>
        <v>3.7674871936730428E-2</v>
      </c>
      <c r="F1339" s="2">
        <f>'Moving Avg'!D1339</f>
        <v>7.4310999999999989</v>
      </c>
      <c r="G1339" s="2">
        <f>'Moving Avg'!F1339</f>
        <v>7.4759950000000002</v>
      </c>
      <c r="H1339" s="2">
        <f>'Moving Avg'!G1339</f>
        <v>7.7851800000000004</v>
      </c>
      <c r="I1339" s="2">
        <f>'Moving Avg'!H1339</f>
        <v>8.5306519999999946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</row>
    <row r="1340" spans="1:12" ht="13.5" x14ac:dyDescent="0.25">
      <c r="A1340" s="3">
        <f>RSI!A1340</f>
        <v>44263</v>
      </c>
      <c r="B1340" s="2">
        <f>RSI!B1340</f>
        <v>7.4649999999999999</v>
      </c>
      <c r="C1340" s="2">
        <f>RSI!I1340</f>
        <v>43.799591912993264</v>
      </c>
      <c r="D1340" s="2">
        <f>MACD!E1340</f>
        <v>-8.5887473541879089E-3</v>
      </c>
      <c r="E1340" s="2">
        <f>MACD!F1340</f>
        <v>2.8422148078546761E-2</v>
      </c>
      <c r="F1340" s="2">
        <f>'Moving Avg'!D1340</f>
        <v>7.4291</v>
      </c>
      <c r="G1340" s="2">
        <f>'Moving Avg'!F1340</f>
        <v>7.4535399999999994</v>
      </c>
      <c r="H1340" s="2">
        <f>'Moving Avg'!G1340</f>
        <v>7.7688120000000005</v>
      </c>
      <c r="I1340" s="2">
        <f>'Moving Avg'!H1340</f>
        <v>8.5182264999999919</v>
      </c>
      <c r="J1340" s="5" t="str">
        <f>OBV!F1340</f>
        <v>BULLISH</v>
      </c>
      <c r="K1340" s="5" t="str">
        <f>OBV!G1340</f>
        <v>NEUTRAL</v>
      </c>
      <c r="L1340" s="5" t="str">
        <f>OBV!H1340</f>
        <v>BULLISH DIVERGENCE</v>
      </c>
    </row>
    <row r="1341" spans="1:12" ht="13.5" x14ac:dyDescent="0.25">
      <c r="A1341" s="3">
        <f>RSI!A1341</f>
        <v>44264</v>
      </c>
      <c r="B1341" s="2">
        <f>RSI!B1341</f>
        <v>7.4550999999999998</v>
      </c>
      <c r="C1341" s="2">
        <f>RSI!I1341</f>
        <v>43.241409147673686</v>
      </c>
      <c r="D1341" s="2">
        <f>MACD!E1341</f>
        <v>-1.356189087090609E-2</v>
      </c>
      <c r="E1341" s="2">
        <f>MACD!F1341</f>
        <v>2.0025340288656192E-2</v>
      </c>
      <c r="F1341" s="2">
        <f>'Moving Avg'!D1341</f>
        <v>7.4251199999999997</v>
      </c>
      <c r="G1341" s="2">
        <f>'Moving Avg'!F1341</f>
        <v>7.4480549999999992</v>
      </c>
      <c r="H1341" s="2">
        <f>'Moving Avg'!G1341</f>
        <v>7.7522460000000013</v>
      </c>
      <c r="I1341" s="2">
        <f>'Moving Avg'!H1341</f>
        <v>8.5071989999999929</v>
      </c>
      <c r="J1341" s="5" t="str">
        <f>OBV!F1341</f>
        <v>BULLISH</v>
      </c>
      <c r="K1341" s="5" t="str">
        <f>OBV!G1341</f>
        <v>NEUTRAL</v>
      </c>
      <c r="L1341" s="5" t="str">
        <f>OBV!H1341</f>
        <v>BULLISH DIVERGENCE</v>
      </c>
    </row>
    <row r="1342" spans="1:12" ht="13.5" x14ac:dyDescent="0.25">
      <c r="A1342" s="3">
        <f>RSI!A1342</f>
        <v>44265</v>
      </c>
      <c r="B1342" s="2">
        <f>RSI!B1342</f>
        <v>7.4550999999999998</v>
      </c>
      <c r="C1342" s="2">
        <f>RSI!I1342</f>
        <v>43.241409147673686</v>
      </c>
      <c r="D1342" s="2">
        <f>MACD!E1342</f>
        <v>-1.719085640826723E-2</v>
      </c>
      <c r="E1342" s="2">
        <f>MACD!F1342</f>
        <v>1.2582100949271509E-2</v>
      </c>
      <c r="F1342" s="2">
        <f>'Moving Avg'!D1342</f>
        <v>7.4211399999999994</v>
      </c>
      <c r="G1342" s="2">
        <f>'Moving Avg'!F1342</f>
        <v>7.4475599999999975</v>
      </c>
      <c r="H1342" s="2">
        <f>'Moving Avg'!G1342</f>
        <v>7.7356800000000012</v>
      </c>
      <c r="I1342" s="2">
        <f>'Moving Avg'!H1342</f>
        <v>8.4976184999999926</v>
      </c>
      <c r="J1342" s="5" t="str">
        <f>OBV!F1342</f>
        <v>BULLISH</v>
      </c>
      <c r="K1342" s="5" t="str">
        <f>OBV!G1342</f>
        <v>NEUTRAL</v>
      </c>
      <c r="L1342" s="5" t="str">
        <f>OBV!H1342</f>
        <v>BULLISH DIVERGENCE</v>
      </c>
    </row>
    <row r="1343" spans="1:12" ht="13.5" x14ac:dyDescent="0.25">
      <c r="A1343" s="3">
        <f>RSI!A1343</f>
        <v>44266</v>
      </c>
      <c r="B1343" s="2">
        <f>RSI!B1343</f>
        <v>7.2355</v>
      </c>
      <c r="C1343" s="2">
        <f>RSI!I1343</f>
        <v>32.565023318415811</v>
      </c>
      <c r="D1343" s="2">
        <f>MACD!E1343</f>
        <v>-3.4586686508353282E-3</v>
      </c>
      <c r="E1343" s="2">
        <f>MACD!F1343</f>
        <v>9.3739470292501428E-3</v>
      </c>
      <c r="F1343" s="2">
        <f>'Moving Avg'!D1343</f>
        <v>7.37324</v>
      </c>
      <c r="G1343" s="2">
        <f>'Moving Avg'!F1343</f>
        <v>7.4380799999999976</v>
      </c>
      <c r="H1343" s="2">
        <f>'Moving Avg'!G1343</f>
        <v>7.7147220000000001</v>
      </c>
      <c r="I1343" s="2">
        <f>'Moving Avg'!H1343</f>
        <v>8.4883369999999925</v>
      </c>
      <c r="J1343" s="5" t="str">
        <f>OBV!F1343</f>
        <v>BEARISH</v>
      </c>
      <c r="K1343" s="5" t="str">
        <f>OBV!G1343</f>
        <v>NEUTRAL</v>
      </c>
      <c r="L1343" s="5" t="str">
        <f>OBV!H1343</f>
        <v>CONFIRMED BEARISH</v>
      </c>
    </row>
    <row r="1344" spans="1:12" ht="13.5" x14ac:dyDescent="0.25">
      <c r="A1344" s="3">
        <f>RSI!A1344</f>
        <v>44267</v>
      </c>
      <c r="B1344" s="2">
        <f>RSI!B1344</f>
        <v>7.2355</v>
      </c>
      <c r="C1344" s="2">
        <f>RSI!I1344</f>
        <v>32.565023318415811</v>
      </c>
      <c r="D1344" s="2">
        <f>MACD!E1344</f>
        <v>1.1493429092460872E-2</v>
      </c>
      <c r="E1344" s="2">
        <f>MACD!F1344</f>
        <v>9.7978434418922889E-3</v>
      </c>
      <c r="F1344" s="2">
        <f>'Moving Avg'!D1344</f>
        <v>7.3692400000000005</v>
      </c>
      <c r="G1344" s="2">
        <f>'Moving Avg'!F1344</f>
        <v>7.4365849999999991</v>
      </c>
      <c r="H1344" s="2">
        <f>'Moving Avg'!G1344</f>
        <v>7.699752000000001</v>
      </c>
      <c r="I1344" s="2">
        <f>'Moving Avg'!H1344</f>
        <v>8.4790554999999923</v>
      </c>
      <c r="J1344" s="5" t="str">
        <f>OBV!F1344</f>
        <v>BEARISH</v>
      </c>
      <c r="K1344" s="5" t="str">
        <f>OBV!G1344</f>
        <v>NEUTRAL</v>
      </c>
      <c r="L1344" s="5" t="str">
        <f>OBV!H1344</f>
        <v>CONFIRMED BEARISH</v>
      </c>
    </row>
    <row r="1345" spans="1:12" ht="13.5" x14ac:dyDescent="0.25">
      <c r="A1345" s="3">
        <f>RSI!A1345</f>
        <v>44270</v>
      </c>
      <c r="B1345" s="2">
        <f>RSI!B1345</f>
        <v>7.2355</v>
      </c>
      <c r="C1345" s="2">
        <f>RSI!I1345</f>
        <v>32.565023318415811</v>
      </c>
      <c r="D1345" s="2">
        <f>MACD!E1345</f>
        <v>2.580640106692389E-2</v>
      </c>
      <c r="E1345" s="2">
        <f>MACD!F1345</f>
        <v>1.299955496689861E-2</v>
      </c>
      <c r="F1345" s="2">
        <f>'Moving Avg'!D1345</f>
        <v>7.32334</v>
      </c>
      <c r="G1345" s="2">
        <f>'Moving Avg'!F1345</f>
        <v>7.4246099999999986</v>
      </c>
      <c r="H1345" s="2">
        <f>'Moving Avg'!G1345</f>
        <v>7.6851820000000002</v>
      </c>
      <c r="I1345" s="2">
        <f>'Moving Avg'!H1345</f>
        <v>8.4711214999999935</v>
      </c>
      <c r="J1345" s="5" t="str">
        <f>OBV!F1345</f>
        <v>BEARISH</v>
      </c>
      <c r="K1345" s="5" t="str">
        <f>OBV!G1345</f>
        <v>NEUTRAL</v>
      </c>
      <c r="L1345" s="5" t="str">
        <f>OBV!H1345</f>
        <v>CONFIRMED BEARISH</v>
      </c>
    </row>
    <row r="1346" spans="1:12" ht="13.5" x14ac:dyDescent="0.25">
      <c r="A1346" s="3">
        <f>RSI!A1346</f>
        <v>44271</v>
      </c>
      <c r="B1346" s="2">
        <f>RSI!B1346</f>
        <v>7.1856</v>
      </c>
      <c r="C1346" s="2">
        <f>RSI!I1346</f>
        <v>30.432543483483528</v>
      </c>
      <c r="D1346" s="2">
        <f>MACD!E1346</f>
        <v>4.3151818983475643E-2</v>
      </c>
      <c r="E1346" s="2">
        <f>MACD!F1346</f>
        <v>1.9030007770214019E-2</v>
      </c>
      <c r="F1346" s="2">
        <f>'Moving Avg'!D1346</f>
        <v>7.2694400000000003</v>
      </c>
      <c r="G1346" s="2">
        <f>'Moving Avg'!F1346</f>
        <v>7.4101400000000002</v>
      </c>
      <c r="H1346" s="2">
        <f>'Moving Avg'!G1346</f>
        <v>7.665222</v>
      </c>
      <c r="I1346" s="2">
        <f>'Moving Avg'!H1346</f>
        <v>8.4629379999999941</v>
      </c>
      <c r="J1346" s="5" t="str">
        <f>OBV!F1346</f>
        <v>BEARISH</v>
      </c>
      <c r="K1346" s="5" t="str">
        <f>OBV!G1346</f>
        <v>NEUTRAL</v>
      </c>
      <c r="L1346" s="5" t="str">
        <f>OBV!H1346</f>
        <v>CONFIRMED BEARISH</v>
      </c>
    </row>
    <row r="1347" spans="1:12" ht="13.5" x14ac:dyDescent="0.25">
      <c r="A1347" s="3">
        <f>RSI!A1347</f>
        <v>44272</v>
      </c>
      <c r="B1347" s="2">
        <f>RSI!B1347</f>
        <v>7.1856</v>
      </c>
      <c r="C1347" s="2">
        <f>RSI!I1347</f>
        <v>30.432543483483528</v>
      </c>
      <c r="D1347" s="2">
        <f>MACD!E1347</f>
        <v>5.9547780952471818E-2</v>
      </c>
      <c r="E1347" s="2">
        <f>MACD!F1347</f>
        <v>2.7133562406665583E-2</v>
      </c>
      <c r="F1347" s="2">
        <f>'Moving Avg'!D1347</f>
        <v>7.2155399999999998</v>
      </c>
      <c r="G1347" s="2">
        <f>'Moving Avg'!F1347</f>
        <v>7.3956699999999982</v>
      </c>
      <c r="H1347" s="2">
        <f>'Moving Avg'!G1347</f>
        <v>7.6454620000000002</v>
      </c>
      <c r="I1347" s="2">
        <f>'Moving Avg'!H1347</f>
        <v>8.4539559999999945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</row>
    <row r="1348" spans="1:12" ht="13.5" x14ac:dyDescent="0.25">
      <c r="A1348" s="3">
        <f>RSI!A1348</f>
        <v>44273</v>
      </c>
      <c r="B1348" s="2">
        <f>RSI!B1348</f>
        <v>7.3852000000000002</v>
      </c>
      <c r="C1348" s="2">
        <f>RSI!I1348</f>
        <v>46.641827856013883</v>
      </c>
      <c r="D1348" s="2">
        <f>MACD!E1348</f>
        <v>6.0227833424449706E-2</v>
      </c>
      <c r="E1348" s="2">
        <f>MACD!F1348</f>
        <v>3.3752416610222408E-2</v>
      </c>
      <c r="F1348" s="2">
        <f>'Moving Avg'!D1348</f>
        <v>7.2454800000000006</v>
      </c>
      <c r="G1348" s="2">
        <f>'Moving Avg'!F1348</f>
        <v>7.3906800000000006</v>
      </c>
      <c r="H1348" s="2">
        <f>'Moving Avg'!G1348</f>
        <v>7.6296940000000006</v>
      </c>
      <c r="I1348" s="2">
        <f>'Moving Avg'!H1348</f>
        <v>8.445971999999994</v>
      </c>
      <c r="J1348" s="5" t="str">
        <f>OBV!F1348</f>
        <v>BULLISH</v>
      </c>
      <c r="K1348" s="5" t="str">
        <f>OBV!G1348</f>
        <v>NEUTRAL</v>
      </c>
      <c r="L1348" s="5" t="str">
        <f>OBV!H1348</f>
        <v>CONFIRMED BULLISH</v>
      </c>
    </row>
    <row r="1349" spans="1:12" ht="13.5" x14ac:dyDescent="0.25">
      <c r="A1349" s="3">
        <f>RSI!A1349</f>
        <v>44274</v>
      </c>
      <c r="B1349" s="2">
        <f>RSI!B1349</f>
        <v>7.3651999999999997</v>
      </c>
      <c r="C1349" s="2">
        <f>RSI!I1349</f>
        <v>45.4978882463312</v>
      </c>
      <c r="D1349" s="2">
        <f>MACD!E1349</f>
        <v>2.880989352728669E-2</v>
      </c>
      <c r="E1349" s="2">
        <f>MACD!F1349</f>
        <v>3.2763911993635264E-2</v>
      </c>
      <c r="F1349" s="2">
        <f>'Moving Avg'!D1349</f>
        <v>7.2714200000000009</v>
      </c>
      <c r="G1349" s="2">
        <f>'Moving Avg'!F1349</f>
        <v>7.3851899999999997</v>
      </c>
      <c r="H1349" s="2">
        <f>'Moving Avg'!G1349</f>
        <v>7.613526000000002</v>
      </c>
      <c r="I1349" s="2">
        <f>'Moving Avg'!H1349</f>
        <v>8.4392354999999935</v>
      </c>
      <c r="J1349" s="5" t="str">
        <f>OBV!F1349</f>
        <v>BULLISH</v>
      </c>
      <c r="K1349" s="5" t="str">
        <f>OBV!G1349</f>
        <v>NEUTRAL</v>
      </c>
      <c r="L1349" s="5" t="str">
        <f>OBV!H1349</f>
        <v>CONFIRMED BULLISH</v>
      </c>
    </row>
    <row r="1350" spans="1:12" ht="13.5" x14ac:dyDescent="0.25">
      <c r="A1350" s="3">
        <f>RSI!A1350</f>
        <v>44277</v>
      </c>
      <c r="B1350" s="2">
        <f>RSI!B1350</f>
        <v>7.3651999999999997</v>
      </c>
      <c r="C1350" s="2">
        <f>RSI!I1350</f>
        <v>45.497888246331193</v>
      </c>
      <c r="D1350" s="2">
        <f>MACD!E1350</f>
        <v>3.4847007356835213E-2</v>
      </c>
      <c r="E1350" s="2">
        <f>MACD!F1350</f>
        <v>3.3180531066275255E-2</v>
      </c>
      <c r="F1350" s="2">
        <f>'Moving Avg'!D1350</f>
        <v>7.2973600000000003</v>
      </c>
      <c r="G1350" s="2">
        <f>'Moving Avg'!F1350</f>
        <v>7.3796999999999997</v>
      </c>
      <c r="H1350" s="2">
        <f>'Moving Avg'!G1350</f>
        <v>7.6011500000000023</v>
      </c>
      <c r="I1350" s="2">
        <f>'Moving Avg'!H1350</f>
        <v>8.4337959999999939</v>
      </c>
      <c r="J1350" s="5" t="str">
        <f>OBV!F1350</f>
        <v>BULLISH</v>
      </c>
      <c r="K1350" s="5" t="str">
        <f>OBV!G1350</f>
        <v>NEUTRAL</v>
      </c>
      <c r="L1350" s="5" t="str">
        <f>OBV!H1350</f>
        <v>CONFIRMED BULLISH</v>
      </c>
    </row>
    <row r="1351" spans="1:12" ht="13.5" x14ac:dyDescent="0.25">
      <c r="A1351" s="3">
        <f>RSI!A1351</f>
        <v>44278</v>
      </c>
      <c r="B1351" s="2">
        <f>RSI!B1351</f>
        <v>7.3651999999999997</v>
      </c>
      <c r="C1351" s="2">
        <f>RSI!I1351</f>
        <v>45.4978882463312</v>
      </c>
      <c r="D1351" s="2">
        <f>MACD!E1351</f>
        <v>3.879406796566176E-2</v>
      </c>
      <c r="E1351" s="2">
        <f>MACD!F1351</f>
        <v>3.4303238446152559E-2</v>
      </c>
      <c r="F1351" s="2">
        <f>'Moving Avg'!D1351</f>
        <v>7.3332800000000002</v>
      </c>
      <c r="G1351" s="2">
        <f>'Moving Avg'!F1351</f>
        <v>7.3747099999999985</v>
      </c>
      <c r="H1351" s="2">
        <f>'Moving Avg'!G1351</f>
        <v>7.588974000000003</v>
      </c>
      <c r="I1351" s="2">
        <f>'Moving Avg'!H1351</f>
        <v>8.4287559999999946</v>
      </c>
      <c r="J1351" s="5" t="str">
        <f>OBV!F1351</f>
        <v>BULLISH</v>
      </c>
      <c r="K1351" s="5" t="str">
        <f>OBV!G1351</f>
        <v>NEUTRAL</v>
      </c>
      <c r="L1351" s="5" t="str">
        <f>OBV!H1351</f>
        <v>CONFIRMED BULLISH</v>
      </c>
    </row>
    <row r="1352" spans="1:12" ht="13.5" x14ac:dyDescent="0.25">
      <c r="A1352" s="3">
        <f>RSI!A1352</f>
        <v>44279</v>
      </c>
      <c r="B1352" s="2">
        <f>RSI!B1352</f>
        <v>7.3651999999999997</v>
      </c>
      <c r="C1352" s="2">
        <f>RSI!I1352</f>
        <v>45.4978882463312</v>
      </c>
      <c r="D1352" s="2">
        <f>MACD!E1352</f>
        <v>4.2468898152455914E-2</v>
      </c>
      <c r="E1352" s="2">
        <f>MACD!F1352</f>
        <v>3.5936370387413236E-2</v>
      </c>
      <c r="F1352" s="2">
        <f>'Moving Avg'!D1352</f>
        <v>7.3692000000000011</v>
      </c>
      <c r="G1352" s="2">
        <f>'Moving Avg'!F1352</f>
        <v>7.3697199999999983</v>
      </c>
      <c r="H1352" s="2">
        <f>'Moving Avg'!G1352</f>
        <v>7.5767980000000019</v>
      </c>
      <c r="I1352" s="2">
        <f>'Moving Avg'!H1352</f>
        <v>8.4237159999999953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</row>
    <row r="1353" spans="1:12" ht="13.5" x14ac:dyDescent="0.25">
      <c r="A1353" s="3">
        <f>RSI!A1353</f>
        <v>44280</v>
      </c>
      <c r="B1353" s="2">
        <f>RSI!B1353</f>
        <v>7.2854000000000001</v>
      </c>
      <c r="C1353" s="2">
        <f>RSI!I1353</f>
        <v>40.205791429678733</v>
      </c>
      <c r="D1353" s="2">
        <f>MACD!E1353</f>
        <v>1.8015059715870585E-2</v>
      </c>
      <c r="E1353" s="2">
        <f>MACD!F1353</f>
        <v>3.2352108253104708E-2</v>
      </c>
      <c r="F1353" s="2">
        <f>'Moving Avg'!D1353</f>
        <v>7.34924</v>
      </c>
      <c r="G1353" s="2">
        <f>'Moving Avg'!F1353</f>
        <v>7.3607399999999998</v>
      </c>
      <c r="H1353" s="2">
        <f>'Moving Avg'!G1353</f>
        <v>7.5630260000000025</v>
      </c>
      <c r="I1353" s="2">
        <f>'Moving Avg'!H1353</f>
        <v>8.4180274999999956</v>
      </c>
      <c r="J1353" s="5" t="str">
        <f>OBV!F1353</f>
        <v>BEARISH</v>
      </c>
      <c r="K1353" s="5" t="str">
        <f>OBV!G1353</f>
        <v>NEUTRAL</v>
      </c>
      <c r="L1353" s="5" t="str">
        <f>OBV!H1353</f>
        <v>CONFIRMED BEARISH</v>
      </c>
    </row>
    <row r="1354" spans="1:12" ht="13.5" x14ac:dyDescent="0.25">
      <c r="A1354" s="3">
        <f>RSI!A1354</f>
        <v>44281</v>
      </c>
      <c r="B1354" s="2">
        <f>RSI!B1354</f>
        <v>7.3852000000000002</v>
      </c>
      <c r="C1354" s="2">
        <f>RSI!I1354</f>
        <v>48.304271766602959</v>
      </c>
      <c r="D1354" s="2">
        <f>MACD!E1354</f>
        <v>-9.3104838992985606E-3</v>
      </c>
      <c r="E1354" s="2">
        <f>MACD!F1354</f>
        <v>2.4019589822624057E-2</v>
      </c>
      <c r="F1354" s="2">
        <f>'Moving Avg'!D1354</f>
        <v>7.3532399999999996</v>
      </c>
      <c r="G1354" s="2">
        <f>'Moving Avg'!F1354</f>
        <v>7.3562500000000002</v>
      </c>
      <c r="H1354" s="2">
        <f>'Moving Avg'!G1354</f>
        <v>7.5512500000000014</v>
      </c>
      <c r="I1354" s="2">
        <f>'Moving Avg'!H1354</f>
        <v>8.4130374999999944</v>
      </c>
      <c r="J1354" s="5" t="str">
        <f>OBV!F1354</f>
        <v>BEARISH</v>
      </c>
      <c r="K1354" s="5" t="str">
        <f>OBV!G1354</f>
        <v>NEUTRAL</v>
      </c>
      <c r="L1354" s="5" t="str">
        <f>OBV!H1354</f>
        <v>BEARISH DIVERGENCE</v>
      </c>
    </row>
    <row r="1355" spans="1:12" ht="13.5" x14ac:dyDescent="0.25">
      <c r="A1355" s="3">
        <f>RSI!A1355</f>
        <v>44284</v>
      </c>
      <c r="B1355" s="2">
        <f>RSI!B1355</f>
        <v>7.1856</v>
      </c>
      <c r="C1355" s="2">
        <f>RSI!I1355</f>
        <v>37.395449869693145</v>
      </c>
      <c r="D1355" s="2">
        <f>MACD!E1355</f>
        <v>-1.7534080932274598E-2</v>
      </c>
      <c r="E1355" s="2">
        <f>MACD!F1355</f>
        <v>1.5708855671644328E-2</v>
      </c>
      <c r="F1355" s="2">
        <f>'Moving Avg'!D1355</f>
        <v>7.3173199999999996</v>
      </c>
      <c r="G1355" s="2">
        <f>'Moving Avg'!F1355</f>
        <v>7.34178</v>
      </c>
      <c r="H1355" s="2">
        <f>'Moving Avg'!G1355</f>
        <v>7.5354820000000018</v>
      </c>
      <c r="I1355" s="2">
        <f>'Moving Avg'!H1355</f>
        <v>8.4067999999999952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</row>
    <row r="1356" spans="1:12" ht="13.5" x14ac:dyDescent="0.25">
      <c r="A1356" s="3">
        <f>RSI!A1356</f>
        <v>44285</v>
      </c>
      <c r="B1356" s="2">
        <f>RSI!B1356</f>
        <v>6.8761999999999999</v>
      </c>
      <c r="C1356" s="2">
        <f>RSI!I1356</f>
        <v>27.157267895947896</v>
      </c>
      <c r="D1356" s="2">
        <f>MACD!E1356</f>
        <v>-7.9669950642955456E-3</v>
      </c>
      <c r="E1356" s="2">
        <f>MACD!F1356</f>
        <v>1.0973685524456354E-2</v>
      </c>
      <c r="F1356" s="2">
        <f>'Moving Avg'!D1356</f>
        <v>7.2195200000000002</v>
      </c>
      <c r="G1356" s="2">
        <f>'Moving Avg'!F1356</f>
        <v>7.3118399999999992</v>
      </c>
      <c r="H1356" s="2">
        <f>'Moving Avg'!G1356</f>
        <v>7.5135260000000024</v>
      </c>
      <c r="I1356" s="2">
        <f>'Moving Avg'!H1356</f>
        <v>8.3990654999999954</v>
      </c>
      <c r="J1356" s="5" t="str">
        <f>OBV!F1356</f>
        <v>BEARISH</v>
      </c>
      <c r="K1356" s="5" t="str">
        <f>OBV!G1356</f>
        <v>NEUTRAL</v>
      </c>
      <c r="L1356" s="5" t="str">
        <f>OBV!H1356</f>
        <v>CONFIRMED BEARISH</v>
      </c>
    </row>
    <row r="1357" spans="1:12" ht="13.5" x14ac:dyDescent="0.25">
      <c r="A1357" s="3">
        <f>RSI!A1357</f>
        <v>44286</v>
      </c>
      <c r="B1357" s="2">
        <f>RSI!B1357</f>
        <v>7.1856</v>
      </c>
      <c r="C1357" s="2">
        <f>RSI!I1357</f>
        <v>43.743905152641958</v>
      </c>
      <c r="D1357" s="2">
        <f>MACD!E1357</f>
        <v>-1.9773215594347526E-2</v>
      </c>
      <c r="E1357" s="2">
        <f>MACD!F1357</f>
        <v>4.8243053006955788E-3</v>
      </c>
      <c r="F1357" s="2">
        <f>'Moving Avg'!D1357</f>
        <v>7.1836000000000002</v>
      </c>
      <c r="G1357" s="2">
        <f>'Moving Avg'!F1357</f>
        <v>7.297369999999999</v>
      </c>
      <c r="H1357" s="2">
        <f>'Moving Avg'!G1357</f>
        <v>7.4977580000000019</v>
      </c>
      <c r="I1357" s="2">
        <f>'Moving Avg'!H1357</f>
        <v>8.3935764999999964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</row>
    <row r="1358" spans="1:12" ht="13.5" x14ac:dyDescent="0.25">
      <c r="A1358" s="3">
        <f>RSI!A1358</f>
        <v>44287</v>
      </c>
      <c r="B1358" s="2">
        <f>RSI!B1358</f>
        <v>7.1756000000000002</v>
      </c>
      <c r="C1358" s="2">
        <f>RSI!I1358</f>
        <v>43.399931216857603</v>
      </c>
      <c r="D1358" s="2">
        <f>MACD!E1358</f>
        <v>2.6506653646638512E-3</v>
      </c>
      <c r="E1358" s="2">
        <f>MACD!F1358</f>
        <v>4.3895773134892332E-3</v>
      </c>
      <c r="F1358" s="2">
        <f>'Moving Avg'!D1358</f>
        <v>7.1616400000000002</v>
      </c>
      <c r="G1358" s="2">
        <f>'Moving Avg'!F1358</f>
        <v>7.2824</v>
      </c>
      <c r="H1358" s="2">
        <f>'Moving Avg'!G1358</f>
        <v>7.4835860000000016</v>
      </c>
      <c r="I1358" s="2">
        <f>'Moving Avg'!H1358</f>
        <v>8.3874384999999965</v>
      </c>
      <c r="J1358" s="5" t="str">
        <f>OBV!F1358</f>
        <v>BEARISH</v>
      </c>
      <c r="K1358" s="5" t="str">
        <f>OBV!G1358</f>
        <v>STRONG</v>
      </c>
      <c r="L1358" s="5" t="str">
        <f>OBV!H1358</f>
        <v>CONFIRMED BEARISH</v>
      </c>
    </row>
    <row r="1359" spans="1:12" ht="13.5" x14ac:dyDescent="0.25">
      <c r="A1359" s="3">
        <f>RSI!A1359</f>
        <v>44288</v>
      </c>
      <c r="B1359" s="2">
        <f>RSI!B1359</f>
        <v>7.3852000000000002</v>
      </c>
      <c r="C1359" s="2">
        <f>RSI!I1359</f>
        <v>51.931760593593104</v>
      </c>
      <c r="D1359" s="2">
        <f>MACD!E1359</f>
        <v>3.9747810406458584E-3</v>
      </c>
      <c r="E1359" s="2">
        <f>MACD!F1359</f>
        <v>4.3066180589205584E-3</v>
      </c>
      <c r="F1359" s="2">
        <f>'Moving Avg'!D1359</f>
        <v>7.1616400000000002</v>
      </c>
      <c r="G1359" s="2">
        <f>'Moving Avg'!F1359</f>
        <v>7.2888850000000005</v>
      </c>
      <c r="H1359" s="2">
        <f>'Moving Avg'!G1359</f>
        <v>7.4736060000000011</v>
      </c>
      <c r="I1359" s="2">
        <f>'Moving Avg'!H1359</f>
        <v>8.3823484999999955</v>
      </c>
      <c r="J1359" s="5" t="str">
        <f>OBV!F1359</f>
        <v>BEARISH</v>
      </c>
      <c r="K1359" s="5" t="str">
        <f>OBV!G1359</f>
        <v>STRONG</v>
      </c>
      <c r="L1359" s="5" t="str">
        <f>OBV!H1359</f>
        <v>NEUTRAL</v>
      </c>
    </row>
    <row r="1360" spans="1:12" ht="13.5" x14ac:dyDescent="0.25">
      <c r="A1360" s="3">
        <f>RSI!A1360</f>
        <v>44291</v>
      </c>
      <c r="B1360" s="2">
        <f>RSI!B1360</f>
        <v>7.1756000000000002</v>
      </c>
      <c r="C1360" s="2">
        <f>RSI!I1360</f>
        <v>44.678856490405877</v>
      </c>
      <c r="D1360" s="2">
        <f>MACD!E1360</f>
        <v>2.0264902655268813E-2</v>
      </c>
      <c r="E1360" s="2">
        <f>MACD!F1360</f>
        <v>7.4982749781902103E-3</v>
      </c>
      <c r="F1360" s="2">
        <f>'Moving Avg'!D1360</f>
        <v>7.1596400000000004</v>
      </c>
      <c r="G1360" s="2">
        <f>'Moving Avg'!F1360</f>
        <v>7.2744149999999994</v>
      </c>
      <c r="H1360" s="2">
        <f>'Moving Avg'!G1360</f>
        <v>7.4654220000000011</v>
      </c>
      <c r="I1360" s="2">
        <f>'Moving Avg'!H1360</f>
        <v>8.3762604999999954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</row>
    <row r="1361" spans="1:12" ht="13.5" x14ac:dyDescent="0.25">
      <c r="A1361" s="3">
        <f>RSI!A1361</f>
        <v>44292</v>
      </c>
      <c r="B1361" s="2">
        <f>RSI!B1361</f>
        <v>7.3852000000000002</v>
      </c>
      <c r="C1361" s="2">
        <f>RSI!I1361</f>
        <v>51.911612096234663</v>
      </c>
      <c r="D1361" s="2">
        <f>MACD!E1361</f>
        <v>1.94316372233585E-2</v>
      </c>
      <c r="E1361" s="2">
        <f>MACD!F1361</f>
        <v>9.884947427223869E-3</v>
      </c>
      <c r="F1361" s="2">
        <f>'Moving Avg'!D1361</f>
        <v>7.2614400000000003</v>
      </c>
      <c r="G1361" s="2">
        <f>'Moving Avg'!F1361</f>
        <v>7.2709199999999994</v>
      </c>
      <c r="H1361" s="2">
        <f>'Moving Avg'!G1361</f>
        <v>7.46143</v>
      </c>
      <c r="I1361" s="2">
        <f>'Moving Avg'!H1361</f>
        <v>8.3712704999999961</v>
      </c>
      <c r="J1361" s="5" t="str">
        <f>OBV!F1361</f>
        <v>BEARISH</v>
      </c>
      <c r="K1361" s="5" t="str">
        <f>OBV!G1361</f>
        <v>NEUTRAL</v>
      </c>
      <c r="L1361" s="5" t="str">
        <f>OBV!H1361</f>
        <v>BEARISH DIVERGENCE</v>
      </c>
    </row>
    <row r="1362" spans="1:12" ht="13.5" x14ac:dyDescent="0.25">
      <c r="A1362" s="3">
        <f>RSI!A1362</f>
        <v>44293</v>
      </c>
      <c r="B1362" s="2">
        <f>RSI!B1362</f>
        <v>7.1856</v>
      </c>
      <c r="C1362" s="2">
        <f>RSI!I1362</f>
        <v>45.774174306266367</v>
      </c>
      <c r="D1362" s="2">
        <f>MACD!E1362</f>
        <v>3.3114615734274544E-2</v>
      </c>
      <c r="E1362" s="2">
        <f>MACD!F1362</f>
        <v>1.4530881088634005E-2</v>
      </c>
      <c r="F1362" s="2">
        <f>'Moving Avg'!D1362</f>
        <v>7.2614400000000003</v>
      </c>
      <c r="G1362" s="2">
        <f>'Moving Avg'!F1362</f>
        <v>7.2574449999999988</v>
      </c>
      <c r="H1362" s="2">
        <f>'Moving Avg'!G1362</f>
        <v>7.4490540000000003</v>
      </c>
      <c r="I1362" s="2">
        <f>'Moving Avg'!H1362</f>
        <v>8.3652824999999957</v>
      </c>
      <c r="J1362" s="5" t="str">
        <f>OBV!F1362</f>
        <v>BEARISH</v>
      </c>
      <c r="K1362" s="5" t="str">
        <f>OBV!G1362</f>
        <v>NEUTRAL</v>
      </c>
      <c r="L1362" s="5" t="str">
        <f>OBV!H1362</f>
        <v>NEUTRAL</v>
      </c>
    </row>
    <row r="1363" spans="1:12" ht="13.5" x14ac:dyDescent="0.25">
      <c r="A1363" s="3">
        <f>RSI!A1363</f>
        <v>44294</v>
      </c>
      <c r="B1363" s="2">
        <f>RSI!B1363</f>
        <v>7.1856</v>
      </c>
      <c r="C1363" s="2">
        <f>RSI!I1363</f>
        <v>45.774174306266367</v>
      </c>
      <c r="D1363" s="2">
        <f>MACD!E1363</f>
        <v>3.3227324074915465E-2</v>
      </c>
      <c r="E1363" s="2">
        <f>MACD!F1363</f>
        <v>1.8270169685890299E-2</v>
      </c>
      <c r="F1363" s="2">
        <f>'Moving Avg'!D1363</f>
        <v>7.2634400000000001</v>
      </c>
      <c r="G1363" s="2">
        <f>'Moving Avg'!F1363</f>
        <v>7.2549499999999991</v>
      </c>
      <c r="H1363" s="2">
        <f>'Moving Avg'!G1363</f>
        <v>7.4342839999999999</v>
      </c>
      <c r="I1363" s="2">
        <f>'Moving Avg'!H1363</f>
        <v>8.3592944999999936</v>
      </c>
      <c r="J1363" s="5" t="str">
        <f>OBV!F1363</f>
        <v>BEARISH</v>
      </c>
      <c r="K1363" s="5" t="str">
        <f>OBV!G1363</f>
        <v>NEUTRAL</v>
      </c>
      <c r="L1363" s="5" t="str">
        <f>OBV!H1363</f>
        <v>BEARISH DIVERGENCE</v>
      </c>
    </row>
    <row r="1364" spans="1:12" ht="13.5" x14ac:dyDescent="0.25">
      <c r="A1364" s="3">
        <f>RSI!A1364</f>
        <v>44298</v>
      </c>
      <c r="B1364" s="2">
        <f>RSI!B1364</f>
        <v>7.1856</v>
      </c>
      <c r="C1364" s="2">
        <f>RSI!I1364</f>
        <v>45.774174306266374</v>
      </c>
      <c r="D1364" s="2">
        <f>MACD!E1364</f>
        <v>4.9428137457754318E-2</v>
      </c>
      <c r="E1364" s="2">
        <f>MACD!F1364</f>
        <v>2.4501763240263104E-2</v>
      </c>
      <c r="F1364" s="2">
        <f>'Moving Avg'!D1364</f>
        <v>7.2235200000000006</v>
      </c>
      <c r="G1364" s="2">
        <f>'Moving Avg'!F1364</f>
        <v>7.2524549999999994</v>
      </c>
      <c r="H1364" s="2">
        <f>'Moving Avg'!G1364</f>
        <v>7.4197139999999999</v>
      </c>
      <c r="I1364" s="2">
        <f>'Moving Avg'!H1364</f>
        <v>8.3533064999999951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7.1856</v>
      </c>
      <c r="C1365" s="2">
        <f>RSI!I1365</f>
        <v>45.774174306266367</v>
      </c>
      <c r="D1365" s="2">
        <f>MACD!E1365</f>
        <v>3.3124750365018052E-2</v>
      </c>
      <c r="E1365" s="2">
        <f>MACD!F1365</f>
        <v>2.6226360665214096E-2</v>
      </c>
      <c r="F1365" s="2">
        <f>'Moving Avg'!D1365</f>
        <v>7.2255200000000004</v>
      </c>
      <c r="G1365" s="2">
        <f>'Moving Avg'!F1365</f>
        <v>7.2499599999999988</v>
      </c>
      <c r="H1365" s="2">
        <f>'Moving Avg'!G1365</f>
        <v>7.4051439999999999</v>
      </c>
      <c r="I1365" s="2">
        <f>'Moving Avg'!H1365</f>
        <v>8.3473184999999948</v>
      </c>
      <c r="J1365" s="5" t="str">
        <f>OBV!F1365</f>
        <v>BEARISH</v>
      </c>
      <c r="K1365" s="5" t="str">
        <f>OBV!G1365</f>
        <v>NEUTRAL</v>
      </c>
      <c r="L1365" s="5" t="str">
        <f>OBV!H1365</f>
        <v>BEARISH DIVERGENCE</v>
      </c>
    </row>
    <row r="1366" spans="1:12" ht="13.5" x14ac:dyDescent="0.25">
      <c r="A1366" s="3">
        <f>RSI!A1366</f>
        <v>44300</v>
      </c>
      <c r="B1366" s="2">
        <f>RSI!B1366</f>
        <v>7.1856</v>
      </c>
      <c r="C1366" s="2">
        <f>RSI!I1366</f>
        <v>45.774174306266367</v>
      </c>
      <c r="D1366" s="2">
        <f>MACD!E1366</f>
        <v>-2.762604864342233E-2</v>
      </c>
      <c r="E1366" s="2">
        <f>MACD!F1366</f>
        <v>1.5455878803486811E-2</v>
      </c>
      <c r="F1366" s="2">
        <f>'Moving Avg'!D1366</f>
        <v>7.1855999999999991</v>
      </c>
      <c r="G1366" s="2">
        <f>'Moving Avg'!F1366</f>
        <v>7.2499599999999988</v>
      </c>
      <c r="H1366" s="2">
        <f>'Moving Avg'!G1366</f>
        <v>7.3905739999999991</v>
      </c>
      <c r="I1366" s="2">
        <f>'Moving Avg'!H1366</f>
        <v>8.3425779999999943</v>
      </c>
      <c r="J1366" s="5" t="str">
        <f>OBV!F1366</f>
        <v>BEARISH</v>
      </c>
      <c r="K1366" s="5" t="str">
        <f>OBV!G1366</f>
        <v>NEUTRAL</v>
      </c>
      <c r="L1366" s="5" t="str">
        <f>OBV!H1366</f>
        <v>CONFIRMED BEARISH</v>
      </c>
    </row>
    <row r="1367" spans="1:12" ht="13.5" x14ac:dyDescent="0.25">
      <c r="A1367" s="3">
        <f>RSI!A1367</f>
        <v>44301</v>
      </c>
      <c r="B1367" s="2">
        <f>RSI!B1367</f>
        <v>7.1856</v>
      </c>
      <c r="C1367" s="2">
        <f>RSI!I1367</f>
        <v>45.774174306266367</v>
      </c>
      <c r="D1367" s="2">
        <f>MACD!E1367</f>
        <v>-3.083392765409787E-2</v>
      </c>
      <c r="E1367" s="2">
        <f>MACD!F1367</f>
        <v>6.1979175119698761E-3</v>
      </c>
      <c r="F1367" s="2">
        <f>'Moving Avg'!D1367</f>
        <v>7.1855999999999991</v>
      </c>
      <c r="G1367" s="2">
        <f>'Moving Avg'!F1367</f>
        <v>7.2499599999999988</v>
      </c>
      <c r="H1367" s="2">
        <f>'Moving Avg'!G1367</f>
        <v>7.376004</v>
      </c>
      <c r="I1367" s="2">
        <f>'Moving Avg'!H1367</f>
        <v>8.335392499999994</v>
      </c>
      <c r="J1367" s="5" t="str">
        <f>OBV!F1367</f>
        <v>NEUTRAL</v>
      </c>
      <c r="K1367" s="5" t="str">
        <f>OBV!G1367</f>
        <v>NEUTRAL</v>
      </c>
      <c r="L1367" s="5" t="str">
        <f>OBV!H1367</f>
        <v>NEUTRAL</v>
      </c>
    </row>
    <row r="1368" spans="1:12" ht="13.5" x14ac:dyDescent="0.25">
      <c r="A1368" s="3">
        <f>RSI!A1368</f>
        <v>44302</v>
      </c>
      <c r="B1368" s="2">
        <f>RSI!B1368</f>
        <v>7.1856</v>
      </c>
      <c r="C1368" s="2">
        <f>RSI!I1368</f>
        <v>45.774174306266367</v>
      </c>
      <c r="D1368" s="2">
        <f>MACD!E1368</f>
        <v>-3.4534300922815397E-2</v>
      </c>
      <c r="E1368" s="2">
        <f>MACD!F1368</f>
        <v>-1.9485261749871792E-3</v>
      </c>
      <c r="F1368" s="2">
        <f>'Moving Avg'!D1368</f>
        <v>7.1855999999999991</v>
      </c>
      <c r="G1368" s="2">
        <f>'Moving Avg'!F1368</f>
        <v>7.2399799999999983</v>
      </c>
      <c r="H1368" s="2">
        <f>'Moving Avg'!G1368</f>
        <v>7.361434</v>
      </c>
      <c r="I1368" s="2">
        <f>'Moving Avg'!H1368</f>
        <v>8.3269594999999939</v>
      </c>
      <c r="J1368" s="5" t="str">
        <f>OBV!F1368</f>
        <v>NEUTRAL</v>
      </c>
      <c r="K1368" s="5" t="str">
        <f>OBV!G1368</f>
        <v>NEUTRAL</v>
      </c>
      <c r="L1368" s="5" t="str">
        <f>OBV!H1368</f>
        <v>NEUTRAL</v>
      </c>
    </row>
    <row r="1369" spans="1:12" ht="13.5" x14ac:dyDescent="0.25">
      <c r="A1369" s="3">
        <f>RSI!A1369</f>
        <v>44305</v>
      </c>
      <c r="B1369" s="2">
        <f>RSI!B1369</f>
        <v>6.9859999999999998</v>
      </c>
      <c r="C1369" s="2">
        <f>RSI!I1369</f>
        <v>38.189173517416073</v>
      </c>
      <c r="D1369" s="2">
        <f>MACD!E1369</f>
        <v>9.8774784355732947E-3</v>
      </c>
      <c r="E1369" s="2">
        <f>MACD!F1369</f>
        <v>4.1667474712491544E-4</v>
      </c>
      <c r="F1369" s="2">
        <f>'Moving Avg'!D1369</f>
        <v>7.1456800000000005</v>
      </c>
      <c r="G1369" s="2">
        <f>'Moving Avg'!F1369</f>
        <v>7.2210199999999976</v>
      </c>
      <c r="H1369" s="2">
        <f>'Moving Avg'!G1369</f>
        <v>7.3428720000000007</v>
      </c>
      <c r="I1369" s="2">
        <f>'Moving Avg'!H1369</f>
        <v>8.317228999999994</v>
      </c>
      <c r="J1369" s="5" t="str">
        <f>OBV!F1369</f>
        <v>BEARISH</v>
      </c>
      <c r="K1369" s="5" t="str">
        <f>OBV!G1369</f>
        <v>NEUTRAL</v>
      </c>
      <c r="L1369" s="5" t="str">
        <f>OBV!H1369</f>
        <v>CONFIRMED BEARISH</v>
      </c>
    </row>
    <row r="1370" spans="1:12" ht="13.5" x14ac:dyDescent="0.25">
      <c r="A1370" s="3">
        <f>RSI!A1370</f>
        <v>44306</v>
      </c>
      <c r="B1370" s="2">
        <f>RSI!B1370</f>
        <v>6.9859999999999998</v>
      </c>
      <c r="C1370" s="2">
        <f>RSI!I1370</f>
        <v>38.189173517416073</v>
      </c>
      <c r="D1370" s="2">
        <f>MACD!E1370</f>
        <v>1.6863602110258391E-2</v>
      </c>
      <c r="E1370" s="2">
        <f>MACD!F1370</f>
        <v>3.7060602197516107E-3</v>
      </c>
      <c r="F1370" s="2">
        <f>'Moving Avg'!D1370</f>
        <v>7.1057599999999992</v>
      </c>
      <c r="G1370" s="2">
        <f>'Moving Avg'!F1370</f>
        <v>7.2020599999999977</v>
      </c>
      <c r="H1370" s="2">
        <f>'Moving Avg'!G1370</f>
        <v>7.3243100000000005</v>
      </c>
      <c r="I1370" s="2">
        <f>'Moving Avg'!H1370</f>
        <v>8.307548499999994</v>
      </c>
      <c r="J1370" s="5" t="str">
        <f>OBV!F1370</f>
        <v>BEARISH</v>
      </c>
      <c r="K1370" s="5" t="str">
        <f>OBV!G1370</f>
        <v>NEUTRAL</v>
      </c>
      <c r="L1370" s="5" t="str">
        <f>OBV!H1370</f>
        <v>CONFIRMED BEARISH</v>
      </c>
    </row>
    <row r="1371" spans="1:12" ht="13.5" x14ac:dyDescent="0.25">
      <c r="A1371" s="3">
        <f>RSI!A1371</f>
        <v>44307</v>
      </c>
      <c r="B1371" s="2">
        <f>RSI!B1371</f>
        <v>6.7763999999999998</v>
      </c>
      <c r="C1371" s="2">
        <f>RSI!I1371</f>
        <v>31.776473582709826</v>
      </c>
      <c r="D1371" s="2">
        <f>MACD!E1371</f>
        <v>7.2077646560678943E-2</v>
      </c>
      <c r="E1371" s="2">
        <f>MACD!F1371</f>
        <v>1.7380377487937079E-2</v>
      </c>
      <c r="F1371" s="2">
        <f>'Moving Avg'!D1371</f>
        <v>7.0239199999999995</v>
      </c>
      <c r="G1371" s="2">
        <f>'Moving Avg'!F1371</f>
        <v>7.1726199999999967</v>
      </c>
      <c r="H1371" s="2">
        <f>'Moving Avg'!G1371</f>
        <v>7.308542000000001</v>
      </c>
      <c r="I1371" s="2">
        <f>'Moving Avg'!H1371</f>
        <v>8.2955224999999935</v>
      </c>
      <c r="J1371" s="5" t="str">
        <f>OBV!F1371</f>
        <v>BEARISH</v>
      </c>
      <c r="K1371" s="5" t="str">
        <f>OBV!G1371</f>
        <v>NEUTRAL</v>
      </c>
      <c r="L1371" s="5" t="str">
        <f>OBV!H1371</f>
        <v>CONFIRMED BEARISH</v>
      </c>
    </row>
    <row r="1372" spans="1:12" ht="13.5" x14ac:dyDescent="0.25">
      <c r="A1372" s="3">
        <f>RSI!A1372</f>
        <v>44308</v>
      </c>
      <c r="B1372" s="2">
        <f>RSI!B1372</f>
        <v>6.4770000000000003</v>
      </c>
      <c r="C1372" s="2">
        <f>RSI!I1372</f>
        <v>25.253239564573903</v>
      </c>
      <c r="D1372" s="2">
        <f>MACD!E1372</f>
        <v>0.11292309282171242</v>
      </c>
      <c r="E1372" s="2">
        <f>MACD!F1372</f>
        <v>3.6488920554692147E-2</v>
      </c>
      <c r="F1372" s="2">
        <f>'Moving Avg'!D1372</f>
        <v>6.8822000000000001</v>
      </c>
      <c r="G1372" s="2">
        <f>'Moving Avg'!F1372</f>
        <v>7.1282099999999984</v>
      </c>
      <c r="H1372" s="2">
        <f>'Moving Avg'!G1372</f>
        <v>7.2887820000000003</v>
      </c>
      <c r="I1372" s="2">
        <f>'Moving Avg'!H1372</f>
        <v>8.2806519999999928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</row>
    <row r="1373" spans="1:12" ht="13.5" x14ac:dyDescent="0.25">
      <c r="A1373" s="3">
        <f>RSI!A1373</f>
        <v>44309</v>
      </c>
      <c r="B1373" s="2">
        <f>RSI!B1373</f>
        <v>6.4770000000000003</v>
      </c>
      <c r="C1373" s="2">
        <f>RSI!I1373</f>
        <v>25.253239564573903</v>
      </c>
      <c r="D1373" s="2">
        <f>MACD!E1373</f>
        <v>0.15171285165503878</v>
      </c>
      <c r="E1373" s="2">
        <f>MACD!F1373</f>
        <v>5.9533706774761483E-2</v>
      </c>
      <c r="F1373" s="2">
        <f>'Moving Avg'!D1373</f>
        <v>6.7404799999999998</v>
      </c>
      <c r="G1373" s="2">
        <f>'Moving Avg'!F1373</f>
        <v>7.0877899999999983</v>
      </c>
      <c r="H1373" s="2">
        <f>'Moving Avg'!G1373</f>
        <v>7.2698199999999993</v>
      </c>
      <c r="I1373" s="2">
        <f>'Moving Avg'!H1373</f>
        <v>8.2657814999999939</v>
      </c>
      <c r="J1373" s="5" t="str">
        <f>OBV!F1373</f>
        <v>BEARISH</v>
      </c>
      <c r="K1373" s="5" t="str">
        <f>OBV!G1373</f>
        <v>NEUTRAL</v>
      </c>
      <c r="L1373" s="5" t="str">
        <f>OBV!H1373</f>
        <v>CONFIRMED BEARISH</v>
      </c>
    </row>
    <row r="1374" spans="1:12" ht="13.5" x14ac:dyDescent="0.25">
      <c r="A1374" s="3">
        <f>RSI!A1374</f>
        <v>44312</v>
      </c>
      <c r="B1374" s="2">
        <f>RSI!B1374</f>
        <v>6.6665999999999999</v>
      </c>
      <c r="C1374" s="2">
        <f>RSI!I1374</f>
        <v>35.046273031851129</v>
      </c>
      <c r="D1374" s="2">
        <f>MACD!E1374</f>
        <v>0.17440553619220189</v>
      </c>
      <c r="E1374" s="2">
        <f>MACD!F1374</f>
        <v>8.2508072658249568E-2</v>
      </c>
      <c r="F1374" s="2">
        <f>'Moving Avg'!D1374</f>
        <v>6.6766000000000005</v>
      </c>
      <c r="G1374" s="2">
        <f>'Moving Avg'!F1374</f>
        <v>7.0518599999999978</v>
      </c>
      <c r="H1374" s="2">
        <f>'Moving Avg'!G1374</f>
        <v>7.2578440000000013</v>
      </c>
      <c r="I1374" s="2">
        <f>'Moving Avg'!H1374</f>
        <v>8.2518589999999943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</row>
    <row r="1375" spans="1:12" ht="13.5" x14ac:dyDescent="0.25">
      <c r="A1375" s="3">
        <f>RSI!A1375</f>
        <v>44313</v>
      </c>
      <c r="B1375" s="2">
        <f>RSI!B1375</f>
        <v>6.9660000000000002</v>
      </c>
      <c r="C1375" s="2">
        <f>RSI!I1375</f>
        <v>46.881326656649684</v>
      </c>
      <c r="D1375" s="2">
        <f>MACD!E1375</f>
        <v>0.17393392964790255</v>
      </c>
      <c r="E1375" s="2">
        <f>MACD!F1375</f>
        <v>0.10079324405618016</v>
      </c>
      <c r="F1375" s="2">
        <f>'Moving Avg'!D1375</f>
        <v>6.6726000000000001</v>
      </c>
      <c r="G1375" s="2">
        <f>'Moving Avg'!F1375</f>
        <v>7.0408799999999996</v>
      </c>
      <c r="H1375" s="2">
        <f>'Moving Avg'!G1375</f>
        <v>7.2476640000000012</v>
      </c>
      <c r="I1375" s="2">
        <f>'Moving Avg'!H1375</f>
        <v>8.2368889999999926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</row>
    <row r="1376" spans="1:12" ht="13.5" x14ac:dyDescent="0.25">
      <c r="A1376" s="3">
        <f>RSI!A1376</f>
        <v>44314</v>
      </c>
      <c r="B1376" s="2">
        <f>RSI!B1376</f>
        <v>7.3752000000000004</v>
      </c>
      <c r="C1376" s="2">
        <f>RSI!I1376</f>
        <v>58.114416591902248</v>
      </c>
      <c r="D1376" s="2">
        <f>MACD!E1376</f>
        <v>0.14377373728814824</v>
      </c>
      <c r="E1376" s="2">
        <f>MACD!F1376</f>
        <v>0.10938934270257379</v>
      </c>
      <c r="F1376" s="2">
        <f>'Moving Avg'!D1376</f>
        <v>6.7923600000000004</v>
      </c>
      <c r="G1376" s="2">
        <f>'Moving Avg'!F1376</f>
        <v>7.0658300000000001</v>
      </c>
      <c r="H1376" s="2">
        <f>'Moving Avg'!G1376</f>
        <v>7.245668000000002</v>
      </c>
      <c r="I1376" s="2">
        <f>'Moving Avg'!H1376</f>
        <v>8.2239649999999944</v>
      </c>
      <c r="J1376" s="5" t="str">
        <f>OBV!F1376</f>
        <v>BEARISH</v>
      </c>
      <c r="K1376" s="5" t="str">
        <f>OBV!G1376</f>
        <v>NEUTRAL</v>
      </c>
      <c r="L1376" s="5" t="str">
        <f>OBV!H1376</f>
        <v>BEARISH DIVERGENCE</v>
      </c>
    </row>
    <row r="1377" spans="1:12" ht="13.5" x14ac:dyDescent="0.25">
      <c r="A1377" s="3">
        <f>RSI!A1377</f>
        <v>44315</v>
      </c>
      <c r="B1377" s="2">
        <f>RSI!B1377</f>
        <v>7.3752000000000004</v>
      </c>
      <c r="C1377" s="2">
        <f>RSI!I1377</f>
        <v>58.114416591902248</v>
      </c>
      <c r="D1377" s="2">
        <f>MACD!E1377</f>
        <v>0.11634482604004415</v>
      </c>
      <c r="E1377" s="2">
        <f>MACD!F1377</f>
        <v>0.11078043937006787</v>
      </c>
      <c r="F1377" s="2">
        <f>'Moving Avg'!D1377</f>
        <v>6.9719999999999995</v>
      </c>
      <c r="G1377" s="2">
        <f>'Moving Avg'!F1377</f>
        <v>7.07531</v>
      </c>
      <c r="H1377" s="2">
        <f>'Moving Avg'!G1377</f>
        <v>7.243672000000001</v>
      </c>
      <c r="I1377" s="2">
        <f>'Moving Avg'!H1377</f>
        <v>8.2110409999999927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</row>
    <row r="1378" spans="1:12" ht="13.5" x14ac:dyDescent="0.25">
      <c r="A1378" s="3">
        <f>RSI!A1378</f>
        <v>44316</v>
      </c>
      <c r="B1378" s="2">
        <f>RSI!B1378</f>
        <v>7.3752000000000004</v>
      </c>
      <c r="C1378" s="2">
        <f>RSI!I1378</f>
        <v>58.114416591902248</v>
      </c>
      <c r="D1378" s="2">
        <f>MACD!E1378</f>
        <v>9.13683875859439E-2</v>
      </c>
      <c r="E1378" s="2">
        <f>MACD!F1378</f>
        <v>0.10689802901324308</v>
      </c>
      <c r="F1378" s="2">
        <f>'Moving Avg'!D1378</f>
        <v>7.1516400000000004</v>
      </c>
      <c r="G1378" s="2">
        <f>'Moving Avg'!F1378</f>
        <v>7.0852900000000005</v>
      </c>
      <c r="H1378" s="2">
        <f>'Moving Avg'!G1378</f>
        <v>7.2414760000000014</v>
      </c>
      <c r="I1378" s="2">
        <f>'Moving Avg'!H1378</f>
        <v>8.1995639999999916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</row>
    <row r="1379" spans="1:12" ht="13.5" x14ac:dyDescent="0.25">
      <c r="A1379" s="3">
        <f>RSI!A1379</f>
        <v>44319</v>
      </c>
      <c r="B1379" s="2">
        <f>RSI!B1379</f>
        <v>7.3552999999999997</v>
      </c>
      <c r="C1379" s="2">
        <f>RSI!I1379</f>
        <v>57.377421584698084</v>
      </c>
      <c r="D1379" s="2">
        <f>MACD!E1379</f>
        <v>3.9364415719216339E-2</v>
      </c>
      <c r="E1379" s="2">
        <f>MACD!F1379</f>
        <v>9.3391306354437736E-2</v>
      </c>
      <c r="F1379" s="2">
        <f>'Moving Avg'!D1379</f>
        <v>7.2893799999999995</v>
      </c>
      <c r="G1379" s="2">
        <f>'Moving Avg'!F1379</f>
        <v>7.0837950000000003</v>
      </c>
      <c r="H1379" s="2">
        <f>'Moving Avg'!G1379</f>
        <v>7.2390820000000007</v>
      </c>
      <c r="I1379" s="2">
        <f>'Moving Avg'!H1379</f>
        <v>8.1901329999999923</v>
      </c>
      <c r="J1379" s="5" t="str">
        <f>OBV!F1379</f>
        <v>BEARISH</v>
      </c>
      <c r="K1379" s="5" t="str">
        <f>OBV!G1379</f>
        <v>NEUTRAL</v>
      </c>
      <c r="L1379" s="5" t="str">
        <f>OBV!H1379</f>
        <v>BEARISH DIVERGENCE</v>
      </c>
    </row>
    <row r="1380" spans="1:12" ht="13.5" x14ac:dyDescent="0.25">
      <c r="A1380" s="3">
        <f>RSI!A1380</f>
        <v>44320</v>
      </c>
      <c r="B1380" s="2">
        <f>RSI!B1380</f>
        <v>7.1356999999999999</v>
      </c>
      <c r="C1380" s="2">
        <f>RSI!I1380</f>
        <v>49.862587182960461</v>
      </c>
      <c r="D1380" s="2">
        <f>MACD!E1380</f>
        <v>1.0230085445065207E-2</v>
      </c>
      <c r="E1380" s="2">
        <f>MACD!F1380</f>
        <v>7.675906217256323E-2</v>
      </c>
      <c r="F1380" s="2">
        <f>'Moving Avg'!D1380</f>
        <v>7.3233200000000007</v>
      </c>
      <c r="G1380" s="2">
        <f>'Moving Avg'!F1380</f>
        <v>7.0818000000000012</v>
      </c>
      <c r="H1380" s="2">
        <f>'Moving Avg'!G1380</f>
        <v>7.2322959999999998</v>
      </c>
      <c r="I1380" s="2">
        <f>'Moving Avg'!H1380</f>
        <v>8.1796039999999905</v>
      </c>
      <c r="J1380" s="5" t="str">
        <f>OBV!F1380</f>
        <v>BEARISH</v>
      </c>
      <c r="K1380" s="5" t="str">
        <f>OBV!G1380</f>
        <v>NEUTRAL</v>
      </c>
      <c r="L1380" s="5" t="str">
        <f>OBV!H1380</f>
        <v>BEARISH DIVERGENCE</v>
      </c>
    </row>
    <row r="1381" spans="1:12" ht="13.5" x14ac:dyDescent="0.25">
      <c r="A1381" s="3">
        <f>RSI!A1381</f>
        <v>44321</v>
      </c>
      <c r="B1381" s="2">
        <f>RSI!B1381</f>
        <v>7.1356999999999999</v>
      </c>
      <c r="C1381" s="2">
        <f>RSI!I1381</f>
        <v>49.862587182960461</v>
      </c>
      <c r="D1381" s="2">
        <f>MACD!E1381</f>
        <v>-4.666467571496824E-2</v>
      </c>
      <c r="E1381" s="2">
        <f>MACD!F1381</f>
        <v>5.2074314595056945E-2</v>
      </c>
      <c r="F1381" s="2">
        <f>'Moving Avg'!D1381</f>
        <v>7.2754199999999996</v>
      </c>
      <c r="G1381" s="2">
        <f>'Moving Avg'!F1381</f>
        <v>7.069325000000001</v>
      </c>
      <c r="H1381" s="2">
        <f>'Moving Avg'!G1381</f>
        <v>7.2257099999999994</v>
      </c>
      <c r="I1381" s="2">
        <f>'Moving Avg'!H1381</f>
        <v>8.1680769999999896</v>
      </c>
      <c r="J1381" s="5" t="str">
        <f>OBV!F1381</f>
        <v>BEARISH</v>
      </c>
      <c r="K1381" s="5" t="str">
        <f>OBV!G1381</f>
        <v>NEUTRAL</v>
      </c>
      <c r="L1381" s="5" t="str">
        <f>OBV!H1381</f>
        <v>CONFIRMED BEARISH</v>
      </c>
    </row>
    <row r="1382" spans="1:12" ht="13.5" x14ac:dyDescent="0.25">
      <c r="A1382" s="3">
        <f>RSI!A1382</f>
        <v>44322</v>
      </c>
      <c r="B1382" s="2">
        <f>RSI!B1382</f>
        <v>6.9260999999999999</v>
      </c>
      <c r="C1382" s="2">
        <f>RSI!I1382</f>
        <v>43.548889524187949</v>
      </c>
      <c r="D1382" s="2">
        <f>MACD!E1382</f>
        <v>-0.12533875154445351</v>
      </c>
      <c r="E1382" s="2">
        <f>MACD!F1382</f>
        <v>1.6591701367154855E-2</v>
      </c>
      <c r="F1382" s="2">
        <f>'Moving Avg'!D1382</f>
        <v>7.1855999999999991</v>
      </c>
      <c r="G1382" s="2">
        <f>'Moving Avg'!F1382</f>
        <v>7.0563500000000001</v>
      </c>
      <c r="H1382" s="2">
        <f>'Moving Avg'!G1382</f>
        <v>7.2149319999999992</v>
      </c>
      <c r="I1382" s="2">
        <f>'Moving Avg'!H1382</f>
        <v>8.1541049999999906</v>
      </c>
      <c r="J1382" s="5" t="str">
        <f>OBV!F1382</f>
        <v>BEARISH</v>
      </c>
      <c r="K1382" s="5" t="str">
        <f>OBV!G1382</f>
        <v>NEUTRAL</v>
      </c>
      <c r="L1382" s="5" t="str">
        <f>OBV!H1382</f>
        <v>CONFIRMED BEARISH</v>
      </c>
    </row>
    <row r="1383" spans="1:12" ht="13.5" x14ac:dyDescent="0.25">
      <c r="A1383" s="3">
        <f>RSI!A1383</f>
        <v>44323</v>
      </c>
      <c r="B1383" s="2">
        <f>RSI!B1383</f>
        <v>6.9260999999999999</v>
      </c>
      <c r="C1383" s="2">
        <f>RSI!I1383</f>
        <v>43.548889524187949</v>
      </c>
      <c r="D1383" s="2">
        <f>MACD!E1383</f>
        <v>-0.1906675716211792</v>
      </c>
      <c r="E1383" s="2">
        <f>MACD!F1383</f>
        <v>-2.4860153230511953E-2</v>
      </c>
      <c r="F1383" s="2">
        <f>'Moving Avg'!D1383</f>
        <v>7.0957799999999995</v>
      </c>
      <c r="G1383" s="2">
        <f>'Moving Avg'!F1383</f>
        <v>7.0433750000000002</v>
      </c>
      <c r="H1383" s="2">
        <f>'Moving Avg'!G1383</f>
        <v>7.2041539999999999</v>
      </c>
      <c r="I1383" s="2">
        <f>'Moving Avg'!H1383</f>
        <v>8.1401329999999898</v>
      </c>
      <c r="J1383" s="5" t="str">
        <f>OBV!F1383</f>
        <v>BEARISH</v>
      </c>
      <c r="K1383" s="5" t="str">
        <f>OBV!G1383</f>
        <v>NEUTRAL</v>
      </c>
      <c r="L1383" s="5" t="str">
        <f>OBV!H1383</f>
        <v>CONFIRMED BEARISH</v>
      </c>
    </row>
    <row r="1384" spans="1:12" ht="13.5" x14ac:dyDescent="0.25">
      <c r="A1384" s="3">
        <f>RSI!A1384</f>
        <v>44326</v>
      </c>
      <c r="B1384" s="2">
        <f>RSI!B1384</f>
        <v>7.1257000000000001</v>
      </c>
      <c r="C1384" s="2">
        <f>RSI!I1384</f>
        <v>50.474757501040294</v>
      </c>
      <c r="D1384" s="2">
        <f>MACD!E1384</f>
        <v>-0.23041217342919929</v>
      </c>
      <c r="E1384" s="2">
        <f>MACD!F1384</f>
        <v>-6.5970557270249419E-2</v>
      </c>
      <c r="F1384" s="2">
        <f>'Moving Avg'!D1384</f>
        <v>7.0498599999999998</v>
      </c>
      <c r="G1384" s="2">
        <f>'Moving Avg'!F1384</f>
        <v>7.0403800000000007</v>
      </c>
      <c r="H1384" s="2">
        <f>'Moving Avg'!G1384</f>
        <v>7.1971679999999996</v>
      </c>
      <c r="I1384" s="2">
        <f>'Moving Avg'!H1384</f>
        <v>8.1274084999999907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</row>
    <row r="1385" spans="1:12" ht="13.5" x14ac:dyDescent="0.25">
      <c r="A1385" s="3">
        <f>RSI!A1385</f>
        <v>44327</v>
      </c>
      <c r="B1385" s="2">
        <f>RSI!B1385</f>
        <v>7.1157000000000004</v>
      </c>
      <c r="C1385" s="2">
        <f>RSI!I1385</f>
        <v>50.142836476047698</v>
      </c>
      <c r="D1385" s="2">
        <f>MACD!E1385</f>
        <v>-0.2173549563451207</v>
      </c>
      <c r="E1385" s="2">
        <f>MACD!F1385</f>
        <v>-9.624743708522368E-2</v>
      </c>
      <c r="F1385" s="2">
        <f>'Moving Avg'!D1385</f>
        <v>7.0458599999999993</v>
      </c>
      <c r="G1385" s="2">
        <f>'Moving Avg'!F1385</f>
        <v>7.0368850000000025</v>
      </c>
      <c r="H1385" s="2">
        <f>'Moving Avg'!G1385</f>
        <v>7.1899819999999988</v>
      </c>
      <c r="I1385" s="2">
        <f>'Moving Avg'!H1385</f>
        <v>8.1132364999999922</v>
      </c>
      <c r="J1385" s="5" t="str">
        <f>OBV!F1385</f>
        <v>BEARISH</v>
      </c>
      <c r="K1385" s="5" t="str">
        <f>OBV!G1385</f>
        <v>NEUTRAL</v>
      </c>
      <c r="L1385" s="5" t="str">
        <f>OBV!H1385</f>
        <v>CONFIRMED BEARISH</v>
      </c>
    </row>
    <row r="1386" spans="1:12" ht="13.5" x14ac:dyDescent="0.25">
      <c r="A1386" s="3">
        <f>RSI!A1386</f>
        <v>44333</v>
      </c>
      <c r="B1386" s="2">
        <f>RSI!B1386</f>
        <v>7.1157000000000004</v>
      </c>
      <c r="C1386" s="2">
        <f>RSI!I1386</f>
        <v>50.142836476047698</v>
      </c>
      <c r="D1386" s="2">
        <f>MACD!E1386</f>
        <v>-0.14340010015280757</v>
      </c>
      <c r="E1386" s="2">
        <f>MACD!F1386</f>
        <v>-0.10567796969874046</v>
      </c>
      <c r="F1386" s="2">
        <f>'Moving Avg'!D1386</f>
        <v>7.0418599999999998</v>
      </c>
      <c r="G1386" s="2">
        <f>'Moving Avg'!F1386</f>
        <v>7.0333900000000016</v>
      </c>
      <c r="H1386" s="2">
        <f>'Moving Avg'!G1386</f>
        <v>7.1827959999999988</v>
      </c>
      <c r="I1386" s="2">
        <f>'Moving Avg'!H1386</f>
        <v>8.0990644999999937</v>
      </c>
      <c r="J1386" s="5" t="str">
        <f>OBV!F1386</f>
        <v>BEARISH</v>
      </c>
      <c r="K1386" s="5" t="str">
        <f>OBV!G1386</f>
        <v>NEUTRAL</v>
      </c>
      <c r="L1386" s="5" t="str">
        <f>OBV!H1386</f>
        <v>CONFIRMED BEARISH</v>
      </c>
    </row>
    <row r="1387" spans="1:12" ht="13.5" x14ac:dyDescent="0.25">
      <c r="A1387" s="3">
        <f>RSI!A1387</f>
        <v>44334</v>
      </c>
      <c r="B1387" s="2">
        <f>RSI!B1387</f>
        <v>6.7065999999999999</v>
      </c>
      <c r="C1387" s="2">
        <f>RSI!I1387</f>
        <v>38.218525454741815</v>
      </c>
      <c r="D1387" s="2">
        <f>MACD!E1387</f>
        <v>-5.0563103419196231E-2</v>
      </c>
      <c r="E1387" s="2">
        <f>MACD!F1387</f>
        <v>-9.4654996442831624E-2</v>
      </c>
      <c r="F1387" s="2">
        <f>'Moving Avg'!D1387</f>
        <v>6.9979600000000008</v>
      </c>
      <c r="G1387" s="2">
        <f>'Moving Avg'!F1387</f>
        <v>7.0094400000000023</v>
      </c>
      <c r="H1387" s="2">
        <f>'Moving Avg'!G1387</f>
        <v>7.1674279999999984</v>
      </c>
      <c r="I1387" s="2">
        <f>'Moving Avg'!H1387</f>
        <v>8.0828469999999939</v>
      </c>
      <c r="J1387" s="5" t="str">
        <f>OBV!F1387</f>
        <v>BEARISH</v>
      </c>
      <c r="K1387" s="5" t="str">
        <f>OBV!G1387</f>
        <v>NEUTRAL</v>
      </c>
      <c r="L1387" s="5" t="str">
        <f>OBV!H1387</f>
        <v>CONFIRMED BEARISH</v>
      </c>
    </row>
    <row r="1388" spans="1:12" ht="13.5" x14ac:dyDescent="0.25">
      <c r="A1388" s="3">
        <f>RSI!A1388</f>
        <v>44335</v>
      </c>
      <c r="B1388" s="2">
        <f>RSI!B1388</f>
        <v>7.0857999999999999</v>
      </c>
      <c r="C1388" s="2">
        <f>RSI!I1388</f>
        <v>50.070818414744686</v>
      </c>
      <c r="D1388" s="2">
        <f>MACD!E1388</f>
        <v>2.2791373654769131E-3</v>
      </c>
      <c r="E1388" s="2">
        <f>MACD!F1388</f>
        <v>-7.5268169681169922E-2</v>
      </c>
      <c r="F1388" s="2">
        <f>'Moving Avg'!D1388</f>
        <v>7.0299000000000005</v>
      </c>
      <c r="G1388" s="2">
        <f>'Moving Avg'!F1388</f>
        <v>7.0044500000000012</v>
      </c>
      <c r="H1388" s="2">
        <f>'Moving Avg'!G1388</f>
        <v>7.1596439999999992</v>
      </c>
      <c r="I1388" s="2">
        <f>'Moving Avg'!H1388</f>
        <v>8.0685254999999945</v>
      </c>
      <c r="J1388" s="5" t="str">
        <f>OBV!F1388</f>
        <v>BEARISH</v>
      </c>
      <c r="K1388" s="5" t="str">
        <f>OBV!G1388</f>
        <v>NEUTRAL</v>
      </c>
      <c r="L1388" s="5" t="str">
        <f>OBV!H1388</f>
        <v>BEARISH DIVERGENCE</v>
      </c>
    </row>
    <row r="1389" spans="1:12" ht="13.5" x14ac:dyDescent="0.25">
      <c r="A1389" s="3">
        <f>RSI!A1389</f>
        <v>44336</v>
      </c>
      <c r="B1389" s="2">
        <f>RSI!B1389</f>
        <v>6.7864000000000004</v>
      </c>
      <c r="C1389" s="2">
        <f>RSI!I1389</f>
        <v>43.048642292496204</v>
      </c>
      <c r="D1389" s="2">
        <f>MACD!E1389</f>
        <v>6.6068025303718692E-2</v>
      </c>
      <c r="E1389" s="2">
        <f>MACD!F1389</f>
        <v>-4.7000930684192199E-2</v>
      </c>
      <c r="F1389" s="2">
        <f>'Moving Avg'!D1389</f>
        <v>6.96204</v>
      </c>
      <c r="G1389" s="2">
        <f>'Moving Avg'!F1389</f>
        <v>6.9944700000000015</v>
      </c>
      <c r="H1389" s="2">
        <f>'Moving Avg'!G1389</f>
        <v>7.1502619999999988</v>
      </c>
      <c r="I1389" s="2">
        <f>'Moving Avg'!H1389</f>
        <v>8.0527069999999945</v>
      </c>
      <c r="J1389" s="5" t="str">
        <f>OBV!F1389</f>
        <v>BEARISH</v>
      </c>
      <c r="K1389" s="5" t="str">
        <f>OBV!G1389</f>
        <v>NEUTRAL</v>
      </c>
      <c r="L1389" s="5" t="str">
        <f>OBV!H1389</f>
        <v>CONFIRMED BEARISH</v>
      </c>
    </row>
    <row r="1390" spans="1:12" ht="13.5" x14ac:dyDescent="0.25">
      <c r="A1390" s="3">
        <f>RSI!A1390</f>
        <v>44337</v>
      </c>
      <c r="B1390" s="2">
        <f>RSI!B1390</f>
        <v>6.9859999999999998</v>
      </c>
      <c r="C1390" s="2">
        <f>RSI!I1390</f>
        <v>48.258430302271073</v>
      </c>
      <c r="D1390" s="2">
        <f>MACD!E1390</f>
        <v>7.3205552602298773E-2</v>
      </c>
      <c r="E1390" s="2">
        <f>MACD!F1390</f>
        <v>-2.2959634026894007E-2</v>
      </c>
      <c r="F1390" s="2">
        <f>'Moving Avg'!D1390</f>
        <v>6.9361000000000006</v>
      </c>
      <c r="G1390" s="2">
        <f>'Moving Avg'!F1390</f>
        <v>6.9944700000000015</v>
      </c>
      <c r="H1390" s="2">
        <f>'Moving Avg'!G1390</f>
        <v>7.1406819999999982</v>
      </c>
      <c r="I1390" s="2">
        <f>'Moving Avg'!H1390</f>
        <v>8.0378864999999937</v>
      </c>
      <c r="J1390" s="5" t="str">
        <f>OBV!F1390</f>
        <v>BEARISH</v>
      </c>
      <c r="K1390" s="5" t="str">
        <f>OBV!G1390</f>
        <v>NEUTRAL</v>
      </c>
      <c r="L1390" s="5" t="str">
        <f>OBV!H1390</f>
        <v>CONFIRMED BEARISH</v>
      </c>
    </row>
    <row r="1391" spans="1:12" ht="13.5" x14ac:dyDescent="0.25">
      <c r="A1391" s="3">
        <f>RSI!A1391</f>
        <v>44340</v>
      </c>
      <c r="B1391" s="2">
        <f>RSI!B1391</f>
        <v>6.8761999999999999</v>
      </c>
      <c r="C1391" s="2">
        <f>RSI!I1391</f>
        <v>45.77760856999361</v>
      </c>
      <c r="D1391" s="2">
        <f>MACD!E1391</f>
        <v>8.7802697322242551E-2</v>
      </c>
      <c r="E1391" s="2">
        <f>MACD!F1391</f>
        <v>-8.0716775706669505E-4</v>
      </c>
      <c r="F1391" s="2">
        <f>'Moving Avg'!D1391</f>
        <v>6.8882000000000003</v>
      </c>
      <c r="G1391" s="2">
        <f>'Moving Avg'!F1391</f>
        <v>6.9994600000000009</v>
      </c>
      <c r="H1391" s="2">
        <f>'Moving Avg'!G1391</f>
        <v>7.129103999999999</v>
      </c>
      <c r="I1391" s="2">
        <f>'Moving Avg'!H1391</f>
        <v>8.0225169999999935</v>
      </c>
      <c r="J1391" s="5" t="str">
        <f>OBV!F1391</f>
        <v>BEARISH</v>
      </c>
      <c r="K1391" s="5" t="str">
        <f>OBV!G1391</f>
        <v>NEUTRAL</v>
      </c>
      <c r="L1391" s="5" t="str">
        <f>OBV!H1391</f>
        <v>CONFIRMED BEARISH</v>
      </c>
    </row>
    <row r="1392" spans="1:12" ht="13.5" x14ac:dyDescent="0.25">
      <c r="A1392" s="3">
        <f>RSI!A1392</f>
        <v>44341</v>
      </c>
      <c r="B1392" s="2">
        <f>RSI!B1392</f>
        <v>6.8761999999999999</v>
      </c>
      <c r="C1392" s="2">
        <f>RSI!I1392</f>
        <v>45.77760856999361</v>
      </c>
      <c r="D1392" s="2">
        <f>MACD!E1392</f>
        <v>6.8949717290036183E-2</v>
      </c>
      <c r="E1392" s="2">
        <f>MACD!F1392</f>
        <v>1.3144209252353881E-2</v>
      </c>
      <c r="F1392" s="2">
        <f>'Moving Avg'!D1392</f>
        <v>6.9221199999999996</v>
      </c>
      <c r="G1392" s="2">
        <f>'Moving Avg'!F1392</f>
        <v>7.0194200000000011</v>
      </c>
      <c r="H1392" s="2">
        <f>'Moving Avg'!G1392</f>
        <v>7.117525999999998</v>
      </c>
      <c r="I1392" s="2">
        <f>'Moving Avg'!H1392</f>
        <v>8.0071474999999932</v>
      </c>
      <c r="J1392" s="5" t="str">
        <f>OBV!F1392</f>
        <v>BEARISH</v>
      </c>
      <c r="K1392" s="5" t="str">
        <f>OBV!G1392</f>
        <v>NEUTRAL</v>
      </c>
      <c r="L1392" s="5" t="str">
        <f>OBV!H1392</f>
        <v>BEARISH DIVERGENCE</v>
      </c>
    </row>
    <row r="1393" spans="1:12" ht="13.5" x14ac:dyDescent="0.25">
      <c r="A1393" s="3">
        <f>RSI!A1393</f>
        <v>44342</v>
      </c>
      <c r="B1393" s="2">
        <f>RSI!B1393</f>
        <v>6.8761999999999999</v>
      </c>
      <c r="C1393" s="2">
        <f>RSI!I1393</f>
        <v>45.777608569993617</v>
      </c>
      <c r="D1393" s="2">
        <f>MACD!E1393</f>
        <v>5.3961773193121232E-2</v>
      </c>
      <c r="E1393" s="2">
        <f>MACD!F1393</f>
        <v>2.1307722040507356E-2</v>
      </c>
      <c r="F1393" s="2">
        <f>'Moving Avg'!D1393</f>
        <v>6.8802000000000003</v>
      </c>
      <c r="G1393" s="2">
        <f>'Moving Avg'!F1393</f>
        <v>7.0393800000000013</v>
      </c>
      <c r="H1393" s="2">
        <f>'Moving Avg'!G1393</f>
        <v>7.110339999999999</v>
      </c>
      <c r="I1393" s="2">
        <f>'Moving Avg'!H1393</f>
        <v>7.9917779999999938</v>
      </c>
      <c r="J1393" s="5" t="str">
        <f>OBV!F1393</f>
        <v>BEARISH</v>
      </c>
      <c r="K1393" s="5" t="str">
        <f>OBV!G1393</f>
        <v>NEUTRAL</v>
      </c>
      <c r="L1393" s="5" t="str">
        <f>OBV!H1393</f>
        <v>CONFIRMED BEARISH</v>
      </c>
    </row>
    <row r="1394" spans="1:12" ht="13.5" x14ac:dyDescent="0.25">
      <c r="A1394" s="3">
        <f>RSI!A1394</f>
        <v>44343</v>
      </c>
      <c r="B1394" s="2">
        <f>RSI!B1394</f>
        <v>6.8761999999999999</v>
      </c>
      <c r="C1394" s="2">
        <f>RSI!I1394</f>
        <v>45.777608569993617</v>
      </c>
      <c r="D1394" s="2">
        <f>MACD!E1394</f>
        <v>7.2880486243195541E-2</v>
      </c>
      <c r="E1394" s="2">
        <f>MACD!F1394</f>
        <v>3.1622274881044993E-2</v>
      </c>
      <c r="F1394" s="2">
        <f>'Moving Avg'!D1394</f>
        <v>6.8981599999999998</v>
      </c>
      <c r="G1394" s="2">
        <f>'Moving Avg'!F1394</f>
        <v>7.0498600000000007</v>
      </c>
      <c r="H1394" s="2">
        <f>'Moving Avg'!G1394</f>
        <v>7.1031539999999982</v>
      </c>
      <c r="I1394" s="2">
        <f>'Moving Avg'!H1394</f>
        <v>7.9764084999999936</v>
      </c>
      <c r="J1394" s="5" t="str">
        <f>OBV!F1394</f>
        <v>BEARISH</v>
      </c>
      <c r="K1394" s="5" t="str">
        <f>OBV!G1394</f>
        <v>NEUTRAL</v>
      </c>
      <c r="L1394" s="5" t="str">
        <f>OBV!H1394</f>
        <v>BEARISH DIVERGENCE</v>
      </c>
    </row>
    <row r="1395" spans="1:12" ht="13.5" x14ac:dyDescent="0.25">
      <c r="A1395" s="3">
        <f>RSI!A1395</f>
        <v>44344</v>
      </c>
      <c r="B1395" s="2">
        <f>RSI!B1395</f>
        <v>7.1856</v>
      </c>
      <c r="C1395" s="2">
        <f>RSI!I1395</f>
        <v>54.619553974367484</v>
      </c>
      <c r="D1395" s="2">
        <f>MACD!E1395</f>
        <v>6.5258617707006472E-2</v>
      </c>
      <c r="E1395" s="2">
        <f>MACD!F1395</f>
        <v>3.834954344623729E-2</v>
      </c>
      <c r="F1395" s="2">
        <f>'Moving Avg'!D1395</f>
        <v>6.9380799999999994</v>
      </c>
      <c r="G1395" s="2">
        <f>'Moving Avg'!F1395</f>
        <v>7.0608400000000007</v>
      </c>
      <c r="H1395" s="2">
        <f>'Moving Avg'!G1395</f>
        <v>7.102155999999999</v>
      </c>
      <c r="I1395" s="2">
        <f>'Moving Avg'!H1395</f>
        <v>7.9625859999999928</v>
      </c>
      <c r="J1395" s="5" t="str">
        <f>OBV!F1395</f>
        <v>BEARISH</v>
      </c>
      <c r="K1395" s="5" t="str">
        <f>OBV!G1395</f>
        <v>NEUTRAL</v>
      </c>
      <c r="L1395" s="5" t="str">
        <f>OBV!H1395</f>
        <v>BEARISH DIVERGENCE</v>
      </c>
    </row>
    <row r="1396" spans="1:12" ht="13.5" x14ac:dyDescent="0.25">
      <c r="A1396" s="3">
        <f>RSI!A1396</f>
        <v>44347</v>
      </c>
      <c r="B1396" s="2">
        <f>RSI!B1396</f>
        <v>7.5049999999999999</v>
      </c>
      <c r="C1396" s="2">
        <f>RSI!I1396</f>
        <v>61.583918721775525</v>
      </c>
      <c r="D1396" s="2">
        <f>MACD!E1396</f>
        <v>3.4087539877149631E-2</v>
      </c>
      <c r="E1396" s="2">
        <f>MACD!F1396</f>
        <v>3.7497142732419761E-2</v>
      </c>
      <c r="F1396" s="2">
        <f>'Moving Avg'!D1396</f>
        <v>7.0638400000000008</v>
      </c>
      <c r="G1396" s="2">
        <f>'Moving Avg'!F1396</f>
        <v>7.0673300000000001</v>
      </c>
      <c r="H1396" s="2">
        <f>'Moving Avg'!G1396</f>
        <v>7.1085439999999984</v>
      </c>
      <c r="I1396" s="2">
        <f>'Moving Avg'!H1396</f>
        <v>7.9503604999999933</v>
      </c>
      <c r="J1396" s="5" t="str">
        <f>OBV!F1396</f>
        <v>BULLISH</v>
      </c>
      <c r="K1396" s="5" t="str">
        <f>OBV!G1396</f>
        <v>NEUTRAL</v>
      </c>
      <c r="L1396" s="5" t="str">
        <f>OBV!H1396</f>
        <v>CONFIRMED BULLISH</v>
      </c>
    </row>
    <row r="1397" spans="1:12" ht="13.5" x14ac:dyDescent="0.25">
      <c r="A1397" s="3">
        <f>RSI!A1397</f>
        <v>44348</v>
      </c>
      <c r="B1397" s="2">
        <f>RSI!B1397</f>
        <v>7.7244999999999999</v>
      </c>
      <c r="C1397" s="2">
        <f>RSI!I1397</f>
        <v>65.50214195432936</v>
      </c>
      <c r="D1397" s="2">
        <f>MACD!E1397</f>
        <v>-7.4356894774473936E-2</v>
      </c>
      <c r="E1397" s="2">
        <f>MACD!F1397</f>
        <v>1.5126335231041023E-2</v>
      </c>
      <c r="F1397" s="2">
        <f>'Moving Avg'!D1397</f>
        <v>7.2334999999999994</v>
      </c>
      <c r="G1397" s="2">
        <f>'Moving Avg'!F1397</f>
        <v>7.0847949999999997</v>
      </c>
      <c r="H1397" s="2">
        <f>'Moving Avg'!G1397</f>
        <v>7.1193219999999977</v>
      </c>
      <c r="I1397" s="2">
        <f>'Moving Avg'!H1397</f>
        <v>7.9395819999999935</v>
      </c>
      <c r="J1397" s="5" t="str">
        <f>OBV!F1397</f>
        <v>BULLISH</v>
      </c>
      <c r="K1397" s="5" t="str">
        <f>OBV!G1397</f>
        <v>NEUTRAL</v>
      </c>
      <c r="L1397" s="5" t="str">
        <f>OBV!H1397</f>
        <v>CONFIRMED BULLISH</v>
      </c>
    </row>
    <row r="1398" spans="1:12" ht="13.5" x14ac:dyDescent="0.25">
      <c r="A1398" s="3">
        <f>RSI!A1398</f>
        <v>44349</v>
      </c>
      <c r="B1398" s="2">
        <f>RSI!B1398</f>
        <v>7.9541000000000004</v>
      </c>
      <c r="C1398" s="2">
        <f>RSI!I1398</f>
        <v>69.057281283072172</v>
      </c>
      <c r="D1398" s="2">
        <f>MACD!E1398</f>
        <v>-0.12874205702546604</v>
      </c>
      <c r="E1398" s="2">
        <f>MACD!F1398</f>
        <v>-1.3647343220260389E-2</v>
      </c>
      <c r="F1398" s="2">
        <f>'Moving Avg'!D1398</f>
        <v>7.4490800000000004</v>
      </c>
      <c r="G1398" s="2">
        <f>'Moving Avg'!F1398</f>
        <v>7.11374</v>
      </c>
      <c r="H1398" s="2">
        <f>'Moving Avg'!G1398</f>
        <v>7.1306999999999974</v>
      </c>
      <c r="I1398" s="2">
        <f>'Moving Avg'!H1398</f>
        <v>7.9299514999999925</v>
      </c>
      <c r="J1398" s="5" t="str">
        <f>OBV!F1398</f>
        <v>BULLISH</v>
      </c>
      <c r="K1398" s="5" t="str">
        <f>OBV!G1398</f>
        <v>NEUTRAL</v>
      </c>
      <c r="L1398" s="5" t="str">
        <f>OBV!H1398</f>
        <v>CONFIRMED BULLISH</v>
      </c>
    </row>
    <row r="1399" spans="1:12" ht="13.5" x14ac:dyDescent="0.25">
      <c r="A1399" s="3">
        <f>RSI!A1399</f>
        <v>44350</v>
      </c>
      <c r="B1399" s="2">
        <f>RSI!B1399</f>
        <v>7.9541000000000004</v>
      </c>
      <c r="C1399" s="2">
        <f>RSI!I1399</f>
        <v>69.057281283072172</v>
      </c>
      <c r="D1399" s="2">
        <f>MACD!E1399</f>
        <v>-0.22584106383720659</v>
      </c>
      <c r="E1399" s="2">
        <f>MACD!F1399</f>
        <v>-5.6086087343649629E-2</v>
      </c>
      <c r="F1399" s="2">
        <f>'Moving Avg'!D1399</f>
        <v>7.6646600000000005</v>
      </c>
      <c r="G1399" s="2">
        <f>'Moving Avg'!F1399</f>
        <v>7.1436800000000007</v>
      </c>
      <c r="H1399" s="2">
        <f>'Moving Avg'!G1399</f>
        <v>7.1424779999999961</v>
      </c>
      <c r="I1399" s="2">
        <f>'Moving Avg'!H1399</f>
        <v>7.9203209999999924</v>
      </c>
      <c r="J1399" s="5" t="str">
        <f>OBV!F1399</f>
        <v>BULLISH</v>
      </c>
      <c r="K1399" s="5" t="str">
        <f>OBV!G1399</f>
        <v>NEUTRAL</v>
      </c>
      <c r="L1399" s="5" t="str">
        <f>OBV!H1399</f>
        <v>CONFIRMED BULLISH</v>
      </c>
    </row>
    <row r="1400" spans="1:12" ht="13.5" x14ac:dyDescent="0.25">
      <c r="A1400" s="3">
        <f>RSI!A1400</f>
        <v>44351</v>
      </c>
      <c r="B1400" s="2">
        <f>RSI!B1400</f>
        <v>7.7244999999999999</v>
      </c>
      <c r="C1400" s="2">
        <f>RSI!I1400</f>
        <v>61.684825110538519</v>
      </c>
      <c r="D1400" s="2">
        <f>MACD!E1400</f>
        <v>-0.26493411972860237</v>
      </c>
      <c r="E1400" s="2">
        <f>MACD!F1400</f>
        <v>-9.7855693820640188E-2</v>
      </c>
      <c r="F1400" s="2">
        <f>'Moving Avg'!D1400</f>
        <v>7.7724400000000005</v>
      </c>
      <c r="G1400" s="2">
        <f>'Moving Avg'!F1400</f>
        <v>7.1731199999999999</v>
      </c>
      <c r="H1400" s="2">
        <f>'Moving Avg'!G1400</f>
        <v>7.149663999999996</v>
      </c>
      <c r="I1400" s="2">
        <f>'Moving Avg'!H1400</f>
        <v>7.9095424999999935</v>
      </c>
      <c r="J1400" s="5" t="str">
        <f>OBV!F1400</f>
        <v>BEARISH</v>
      </c>
      <c r="K1400" s="5" t="str">
        <f>OBV!G1400</f>
        <v>NEUTRAL</v>
      </c>
      <c r="L1400" s="5" t="str">
        <f>OBV!H1400</f>
        <v>BEARISH DIVERGENCE</v>
      </c>
    </row>
    <row r="1401" spans="1:12" ht="13.5" x14ac:dyDescent="0.25">
      <c r="A1401" s="3">
        <f>RSI!A1401</f>
        <v>44354</v>
      </c>
      <c r="B1401" s="2">
        <f>RSI!B1401</f>
        <v>7.9541000000000004</v>
      </c>
      <c r="C1401" s="2">
        <f>RSI!I1401</f>
        <v>65.635713305112006</v>
      </c>
      <c r="D1401" s="2">
        <f>MACD!E1401</f>
        <v>-0.33485905958962547</v>
      </c>
      <c r="E1401" s="2">
        <f>MACD!F1401</f>
        <v>-0.14525636697443728</v>
      </c>
      <c r="F1401" s="2">
        <f>'Moving Avg'!D1401</f>
        <v>7.8622600000000009</v>
      </c>
      <c r="G1401" s="2">
        <f>'Moving Avg'!F1401</f>
        <v>7.2140399999999998</v>
      </c>
      <c r="H1401" s="2">
        <f>'Moving Avg'!G1401</f>
        <v>7.1614419999999948</v>
      </c>
      <c r="I1401" s="2">
        <f>'Moving Avg'!H1401</f>
        <v>7.8999119999999925</v>
      </c>
      <c r="J1401" s="5" t="str">
        <f>OBV!F1401</f>
        <v>BULLISH</v>
      </c>
      <c r="K1401" s="5" t="str">
        <f>OBV!G1401</f>
        <v>NEUTRAL</v>
      </c>
      <c r="L1401" s="5" t="str">
        <f>OBV!H1401</f>
        <v>CONFIRMED BULLISH</v>
      </c>
    </row>
    <row r="1402" spans="1:12" ht="13.5" x14ac:dyDescent="0.25">
      <c r="A1402" s="3">
        <f>RSI!A1402</f>
        <v>44355</v>
      </c>
      <c r="B1402" s="2">
        <f>RSI!B1402</f>
        <v>7.7244999999999999</v>
      </c>
      <c r="C1402" s="2">
        <f>RSI!I1402</f>
        <v>59.075526424777919</v>
      </c>
      <c r="D1402" s="2">
        <f>MACD!E1402</f>
        <v>-0.38110385224895005</v>
      </c>
      <c r="E1402" s="2">
        <f>MACD!F1402</f>
        <v>-0.19242586402933987</v>
      </c>
      <c r="F1402" s="2">
        <f>'Moving Avg'!D1402</f>
        <v>7.8622600000000009</v>
      </c>
      <c r="G1402" s="2">
        <f>'Moving Avg'!F1402</f>
        <v>7.2539599999999993</v>
      </c>
      <c r="H1402" s="2">
        <f>'Moving Avg'!G1402</f>
        <v>7.1686279999999956</v>
      </c>
      <c r="I1402" s="2">
        <f>'Moving Avg'!H1402</f>
        <v>7.8891334999999936</v>
      </c>
      <c r="J1402" s="5" t="str">
        <f>OBV!F1402</f>
        <v>BULLISH</v>
      </c>
      <c r="K1402" s="5" t="str">
        <f>OBV!G1402</f>
        <v>NEUTRAL</v>
      </c>
      <c r="L1402" s="5" t="str">
        <f>OBV!H1402</f>
        <v>NEUTRAL</v>
      </c>
    </row>
    <row r="1403" spans="1:12" ht="13.5" x14ac:dyDescent="0.25">
      <c r="A1403" s="3">
        <f>RSI!A1403</f>
        <v>44356</v>
      </c>
      <c r="B1403" s="2">
        <f>RSI!B1403</f>
        <v>7.7244999999999999</v>
      </c>
      <c r="C1403" s="2">
        <f>RSI!I1403</f>
        <v>59.075526424777919</v>
      </c>
      <c r="D1403" s="2">
        <f>MACD!E1403</f>
        <v>-0.42265970003333386</v>
      </c>
      <c r="E1403" s="2">
        <f>MACD!F1403</f>
        <v>-0.23847263123013868</v>
      </c>
      <c r="F1403" s="2">
        <f>'Moving Avg'!D1403</f>
        <v>7.8163399999999994</v>
      </c>
      <c r="G1403" s="2">
        <f>'Moving Avg'!F1403</f>
        <v>7.2938799999999997</v>
      </c>
      <c r="H1403" s="2">
        <f>'Moving Avg'!G1403</f>
        <v>7.1774099999999956</v>
      </c>
      <c r="I1403" s="2">
        <f>'Moving Avg'!H1403</f>
        <v>7.8798019999999953</v>
      </c>
      <c r="J1403" s="5" t="str">
        <f>OBV!F1403</f>
        <v>NEUTRAL</v>
      </c>
      <c r="K1403" s="5" t="str">
        <f>OBV!G1403</f>
        <v>NEUTRAL</v>
      </c>
      <c r="L1403" s="5" t="str">
        <f>OBV!H1403</f>
        <v>NEUTRAL</v>
      </c>
    </row>
    <row r="1404" spans="1:12" ht="13.5" x14ac:dyDescent="0.25">
      <c r="A1404" s="3">
        <f>RSI!A1404</f>
        <v>44357</v>
      </c>
      <c r="B1404" s="2">
        <f>RSI!B1404</f>
        <v>7.9141000000000004</v>
      </c>
      <c r="C1404" s="2">
        <f>RSI!I1404</f>
        <v>62.650678610247965</v>
      </c>
      <c r="D1404" s="2">
        <f>MACD!E1404</f>
        <v>-0.47411274658766978</v>
      </c>
      <c r="E1404" s="2">
        <f>MACD!F1404</f>
        <v>-0.28560065430164494</v>
      </c>
      <c r="F1404" s="2">
        <f>'Moving Avg'!D1404</f>
        <v>7.8083399999999994</v>
      </c>
      <c r="G1404" s="2">
        <f>'Moving Avg'!F1404</f>
        <v>7.3332999999999986</v>
      </c>
      <c r="H1404" s="2">
        <f>'Moving Avg'!G1404</f>
        <v>7.1879879999999954</v>
      </c>
      <c r="I1404" s="2">
        <f>'Moving Avg'!H1404</f>
        <v>7.8714184999999954</v>
      </c>
      <c r="J1404" s="5" t="str">
        <f>OBV!F1404</f>
        <v>BULLISH</v>
      </c>
      <c r="K1404" s="5" t="str">
        <f>OBV!G1404</f>
        <v>NEUTRAL</v>
      </c>
      <c r="L1404" s="5" t="str">
        <f>OBV!H1404</f>
        <v>BULLISH DIVERGENCE</v>
      </c>
    </row>
    <row r="1405" spans="1:12" ht="13.5" x14ac:dyDescent="0.25">
      <c r="A1405" s="3">
        <f>RSI!A1405</f>
        <v>44358</v>
      </c>
      <c r="B1405" s="2">
        <f>RSI!B1405</f>
        <v>7.9141000000000004</v>
      </c>
      <c r="C1405" s="2">
        <f>RSI!I1405</f>
        <v>62.650678610247965</v>
      </c>
      <c r="D1405" s="2">
        <f>MACD!E1405</f>
        <v>-0.47324988851385807</v>
      </c>
      <c r="E1405" s="2">
        <f>MACD!F1405</f>
        <v>-0.32313050114408759</v>
      </c>
      <c r="F1405" s="2">
        <f>'Moving Avg'!D1405</f>
        <v>7.8462599999999991</v>
      </c>
      <c r="G1405" s="2">
        <f>'Moving Avg'!F1405</f>
        <v>7.373219999999999</v>
      </c>
      <c r="H1405" s="2">
        <f>'Moving Avg'!G1405</f>
        <v>7.202557999999998</v>
      </c>
      <c r="I1405" s="2">
        <f>'Moving Avg'!H1405</f>
        <v>7.8630349999999956</v>
      </c>
      <c r="J1405" s="5" t="str">
        <f>OBV!F1405</f>
        <v>BULLISH</v>
      </c>
      <c r="K1405" s="5" t="str">
        <f>OBV!G1405</f>
        <v>NEUTRAL</v>
      </c>
      <c r="L1405" s="5" t="str">
        <f>OBV!H1405</f>
        <v>CONFIRMED BULLISH</v>
      </c>
    </row>
    <row r="1406" spans="1:12" ht="13.5" x14ac:dyDescent="0.25">
      <c r="A1406" s="3">
        <f>RSI!A1406</f>
        <v>44361</v>
      </c>
      <c r="B1406" s="2">
        <f>RSI!B1406</f>
        <v>7.6745999999999999</v>
      </c>
      <c r="C1406" s="2">
        <f>RSI!I1406</f>
        <v>55.542281256380384</v>
      </c>
      <c r="D1406" s="2">
        <f>MACD!E1406</f>
        <v>-0.40860349100857718</v>
      </c>
      <c r="E1406" s="2">
        <f>MACD!F1406</f>
        <v>-0.34022509911698556</v>
      </c>
      <c r="F1406" s="2">
        <f>'Moving Avg'!D1406</f>
        <v>7.7903599999999997</v>
      </c>
      <c r="G1406" s="2">
        <f>'Moving Avg'!F1406</f>
        <v>7.4011650000000007</v>
      </c>
      <c r="H1406" s="2">
        <f>'Moving Avg'!G1406</f>
        <v>7.2185259999999971</v>
      </c>
      <c r="I1406" s="2">
        <f>'Moving Avg'!H1406</f>
        <v>7.8534539999999966</v>
      </c>
      <c r="J1406" s="5" t="str">
        <f>OBV!F1406</f>
        <v>BULLISH</v>
      </c>
      <c r="K1406" s="5" t="str">
        <f>OBV!G1406</f>
        <v>NEUTRAL</v>
      </c>
      <c r="L1406" s="5" t="str">
        <f>OBV!H1406</f>
        <v>BULLISH DIVERGENCE</v>
      </c>
    </row>
    <row r="1407" spans="1:12" ht="13.5" x14ac:dyDescent="0.25">
      <c r="A1407" s="3">
        <f>RSI!A1407</f>
        <v>44362</v>
      </c>
      <c r="B1407" s="2">
        <f>RSI!B1407</f>
        <v>7.6745999999999999</v>
      </c>
      <c r="C1407" s="2">
        <f>RSI!I1407</f>
        <v>55.542281256380384</v>
      </c>
      <c r="D1407" s="2">
        <f>MACD!E1407</f>
        <v>-0.32146168679778953</v>
      </c>
      <c r="E1407" s="2">
        <f>MACD!F1407</f>
        <v>-0.33647241665314637</v>
      </c>
      <c r="F1407" s="2">
        <f>'Moving Avg'!D1407</f>
        <v>7.7803799999999992</v>
      </c>
      <c r="G1407" s="2">
        <f>'Moving Avg'!F1407</f>
        <v>7.4495649999999998</v>
      </c>
      <c r="H1407" s="2">
        <f>'Moving Avg'!G1407</f>
        <v>7.228305999999999</v>
      </c>
      <c r="I1407" s="2">
        <f>'Moving Avg'!H1407</f>
        <v>7.8438729999999977</v>
      </c>
      <c r="J1407" s="5" t="str">
        <f>OBV!F1407</f>
        <v>BULLISH</v>
      </c>
      <c r="K1407" s="5" t="str">
        <f>OBV!G1407</f>
        <v>NEUTRAL</v>
      </c>
      <c r="L1407" s="5" t="str">
        <f>OBV!H1407</f>
        <v>BULLISH DIVERGENCE</v>
      </c>
    </row>
    <row r="1408" spans="1:12" ht="13.5" x14ac:dyDescent="0.25">
      <c r="A1408" s="3">
        <f>RSI!A1408</f>
        <v>44363</v>
      </c>
      <c r="B1408" s="2">
        <f>RSI!B1408</f>
        <v>7.4451000000000001</v>
      </c>
      <c r="C1408" s="2">
        <f>RSI!I1408</f>
        <v>49.322977840827278</v>
      </c>
      <c r="D1408" s="2">
        <f>MACD!E1408</f>
        <v>-0.19663307453238144</v>
      </c>
      <c r="E1408" s="2">
        <f>MACD!F1408</f>
        <v>-0.30850454822899342</v>
      </c>
      <c r="F1408" s="2">
        <f>'Moving Avg'!D1408</f>
        <v>7.7245000000000008</v>
      </c>
      <c r="G1408" s="2">
        <f>'Moving Avg'!F1408</f>
        <v>7.4675300000000009</v>
      </c>
      <c r="H1408" s="2">
        <f>'Moving Avg'!G1408</f>
        <v>7.2336959999999983</v>
      </c>
      <c r="I1408" s="2">
        <f>'Moving Avg'!H1408</f>
        <v>7.8352904999999984</v>
      </c>
      <c r="J1408" s="5" t="str">
        <f>OBV!F1408</f>
        <v>BULLISH</v>
      </c>
      <c r="K1408" s="5" t="str">
        <f>OBV!G1408</f>
        <v>NEUTRAL</v>
      </c>
      <c r="L1408" s="5" t="str">
        <f>OBV!H1408</f>
        <v>BULLISH DIVERGENCE</v>
      </c>
    </row>
    <row r="1409" spans="1:12" ht="13.5" x14ac:dyDescent="0.25">
      <c r="A1409" s="3">
        <f>RSI!A1409</f>
        <v>44364</v>
      </c>
      <c r="B1409" s="2">
        <f>RSI!B1409</f>
        <v>7.2255000000000003</v>
      </c>
      <c r="C1409" s="2">
        <f>RSI!I1409</f>
        <v>44.220553906534974</v>
      </c>
      <c r="D1409" s="2">
        <f>MACD!E1409</f>
        <v>-7.4524810512106576E-2</v>
      </c>
      <c r="E1409" s="2">
        <f>MACD!F1409</f>
        <v>-0.26170860068561608</v>
      </c>
      <c r="F1409" s="2">
        <f>'Moving Avg'!D1409</f>
        <v>7.5867800000000001</v>
      </c>
      <c r="G1409" s="2">
        <f>'Moving Avg'!F1409</f>
        <v>7.4894850000000019</v>
      </c>
      <c r="H1409" s="2">
        <f>'Moving Avg'!G1409</f>
        <v>7.2305019999999987</v>
      </c>
      <c r="I1409" s="2">
        <f>'Moving Avg'!H1409</f>
        <v>7.8256099999999984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</row>
    <row r="1410" spans="1:12" ht="13.5" x14ac:dyDescent="0.25">
      <c r="A1410" s="3">
        <f>RSI!A1410</f>
        <v>44365</v>
      </c>
      <c r="B1410" s="2">
        <f>RSI!B1410</f>
        <v>7.2255000000000003</v>
      </c>
      <c r="C1410" s="2">
        <f>RSI!I1410</f>
        <v>44.220553906534974</v>
      </c>
      <c r="D1410" s="2">
        <f>MACD!E1410</f>
        <v>-5.0266001200149901E-3</v>
      </c>
      <c r="E1410" s="2">
        <f>MACD!F1410</f>
        <v>-0.21037220057249587</v>
      </c>
      <c r="F1410" s="2">
        <f>'Moving Avg'!D1410</f>
        <v>7.4490600000000002</v>
      </c>
      <c r="G1410" s="2">
        <f>'Moving Avg'!F1410</f>
        <v>7.5014600000000016</v>
      </c>
      <c r="H1410" s="2">
        <f>'Moving Avg'!G1410</f>
        <v>7.2314999999999996</v>
      </c>
      <c r="I1410" s="2">
        <f>'Moving Avg'!H1410</f>
        <v>7.8159294999999984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</row>
    <row r="1411" spans="1:12" ht="13.5" x14ac:dyDescent="0.25">
      <c r="A1411" s="3">
        <f>RSI!A1411</f>
        <v>44368</v>
      </c>
      <c r="B1411" s="2">
        <f>RSI!B1411</f>
        <v>7.2255000000000003</v>
      </c>
      <c r="C1411" s="2">
        <f>RSI!I1411</f>
        <v>44.220553906534974</v>
      </c>
      <c r="D1411" s="2">
        <f>MACD!E1411</f>
        <v>9.0490534519030774E-2</v>
      </c>
      <c r="E1411" s="2">
        <f>MACD!F1411</f>
        <v>-0.15019965355419057</v>
      </c>
      <c r="F1411" s="2">
        <f>'Moving Avg'!D1411</f>
        <v>7.3592399999999998</v>
      </c>
      <c r="G1411" s="2">
        <f>'Moving Avg'!F1411</f>
        <v>7.518925000000003</v>
      </c>
      <c r="H1411" s="2">
        <f>'Moving Avg'!G1411</f>
        <v>7.2283059999999999</v>
      </c>
      <c r="I1411" s="2">
        <f>'Moving Avg'!H1411</f>
        <v>7.8062489999999993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</row>
    <row r="1412" spans="1:12" ht="13.5" x14ac:dyDescent="0.25">
      <c r="A1412" s="3">
        <f>RSI!A1412</f>
        <v>44369</v>
      </c>
      <c r="B1412" s="2">
        <f>RSI!B1412</f>
        <v>7.2255000000000003</v>
      </c>
      <c r="C1412" s="2">
        <f>RSI!I1412</f>
        <v>44.220553906534974</v>
      </c>
      <c r="D1412" s="2">
        <f>MACD!E1412</f>
        <v>0.13727472223316628</v>
      </c>
      <c r="E1412" s="2">
        <f>MACD!F1412</f>
        <v>-9.2704778396719215E-2</v>
      </c>
      <c r="F1412" s="2">
        <f>'Moving Avg'!D1412</f>
        <v>7.2694199999999993</v>
      </c>
      <c r="G1412" s="2">
        <f>'Moving Avg'!F1412</f>
        <v>7.5363900000000026</v>
      </c>
      <c r="H1412" s="2">
        <f>'Moving Avg'!G1412</f>
        <v>7.2291040000000022</v>
      </c>
      <c r="I1412" s="2">
        <f>'Moving Avg'!H1412</f>
        <v>7.7965684999999993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</row>
    <row r="1413" spans="1:12" ht="13.5" x14ac:dyDescent="0.25">
      <c r="A1413" s="3">
        <f>RSI!A1413</f>
        <v>44370</v>
      </c>
      <c r="B1413" s="2">
        <f>RSI!B1413</f>
        <v>7.4150999999999998</v>
      </c>
      <c r="C1413" s="2">
        <f>RSI!I1413</f>
        <v>50.202955316834341</v>
      </c>
      <c r="D1413" s="2">
        <f>MACD!E1413</f>
        <v>0.1640067812999888</v>
      </c>
      <c r="E1413" s="2">
        <f>MACD!F1413</f>
        <v>-4.1362466457377609E-2</v>
      </c>
      <c r="F1413" s="2">
        <f>'Moving Avg'!D1413</f>
        <v>7.2634200000000009</v>
      </c>
      <c r="G1413" s="2">
        <f>'Moving Avg'!F1413</f>
        <v>7.5633350000000021</v>
      </c>
      <c r="H1413" s="2">
        <f>'Moving Avg'!G1413</f>
        <v>7.2336940000000016</v>
      </c>
      <c r="I1413" s="2">
        <f>'Moving Avg'!H1413</f>
        <v>7.7878359999999986</v>
      </c>
      <c r="J1413" s="5" t="str">
        <f>OBV!F1413</f>
        <v>BULLISH</v>
      </c>
      <c r="K1413" s="5" t="str">
        <f>OBV!G1413</f>
        <v>NEUTRAL</v>
      </c>
      <c r="L1413" s="5" t="str">
        <f>OBV!H1413</f>
        <v>BULLISH DIVERGENCE</v>
      </c>
    </row>
    <row r="1414" spans="1:12" ht="13.5" x14ac:dyDescent="0.25">
      <c r="A1414" s="3">
        <f>RSI!A1414</f>
        <v>44371</v>
      </c>
      <c r="B1414" s="2">
        <f>RSI!B1414</f>
        <v>7.4051999999999998</v>
      </c>
      <c r="C1414" s="2">
        <f>RSI!I1414</f>
        <v>49.90200080623287</v>
      </c>
      <c r="D1414" s="2">
        <f>MACD!E1414</f>
        <v>0.21651016910106069</v>
      </c>
      <c r="E1414" s="2">
        <f>MACD!F1414</f>
        <v>1.0212060654310053E-2</v>
      </c>
      <c r="F1414" s="2">
        <f>'Moving Avg'!D1414</f>
        <v>7.2993600000000001</v>
      </c>
      <c r="G1414" s="2">
        <f>'Moving Avg'!F1414</f>
        <v>7.5897850000000009</v>
      </c>
      <c r="H1414" s="2">
        <f>'Moving Avg'!G1414</f>
        <v>7.2380860000000018</v>
      </c>
      <c r="I1414" s="2">
        <f>'Moving Avg'!H1414</f>
        <v>7.7799519999999998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</row>
    <row r="1415" spans="1:12" ht="13.5" x14ac:dyDescent="0.25">
      <c r="A1415" s="3">
        <f>RSI!A1415</f>
        <v>44372</v>
      </c>
      <c r="B1415" s="2">
        <f>RSI!B1415</f>
        <v>7.4051999999999998</v>
      </c>
      <c r="C1415" s="2">
        <f>RSI!I1415</f>
        <v>49.90200080623287</v>
      </c>
      <c r="D1415" s="2">
        <f>MACD!E1415</f>
        <v>0.26097737983864011</v>
      </c>
      <c r="E1415" s="2">
        <f>MACD!F1415</f>
        <v>6.0365124491176071E-2</v>
      </c>
      <c r="F1415" s="2">
        <f>'Moving Avg'!D1415</f>
        <v>7.3352999999999993</v>
      </c>
      <c r="G1415" s="2">
        <f>'Moving Avg'!F1415</f>
        <v>7.600765</v>
      </c>
      <c r="H1415" s="2">
        <f>'Moving Avg'!G1415</f>
        <v>7.2424780000000029</v>
      </c>
      <c r="I1415" s="2">
        <f>'Moving Avg'!H1415</f>
        <v>7.7731159999999999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</row>
    <row r="1416" spans="1:12" ht="13.5" x14ac:dyDescent="0.25">
      <c r="A1416" s="3">
        <f>RSI!A1416</f>
        <v>44375</v>
      </c>
      <c r="B1416" s="2">
        <f>RSI!B1416</f>
        <v>7.4051999999999998</v>
      </c>
      <c r="C1416" s="2">
        <f>RSI!I1416</f>
        <v>49.90200080623287</v>
      </c>
      <c r="D1416" s="2">
        <f>MACD!E1416</f>
        <v>0.26179553776878173</v>
      </c>
      <c r="E1416" s="2">
        <f>MACD!F1416</f>
        <v>0.1006512071466972</v>
      </c>
      <c r="F1416" s="2">
        <f>'Moving Avg'!D1416</f>
        <v>7.3712400000000002</v>
      </c>
      <c r="G1416" s="2">
        <f>'Moving Avg'!F1416</f>
        <v>7.5957750000000006</v>
      </c>
      <c r="H1416" s="2">
        <f>'Moving Avg'!G1416</f>
        <v>7.2468700000000021</v>
      </c>
      <c r="I1416" s="2">
        <f>'Moving Avg'!H1416</f>
        <v>7.7662799999999992</v>
      </c>
      <c r="J1416" s="5" t="str">
        <f>OBV!F1416</f>
        <v>BULLISH</v>
      </c>
      <c r="K1416" s="5" t="str">
        <f>OBV!G1416</f>
        <v>NEUTRAL</v>
      </c>
      <c r="L1416" s="5" t="str">
        <f>OBV!H1416</f>
        <v>CONFIRMED BULLISH</v>
      </c>
    </row>
    <row r="1417" spans="1:12" ht="13.5" x14ac:dyDescent="0.25">
      <c r="A1417" s="3">
        <f>RSI!A1417</f>
        <v>44376</v>
      </c>
      <c r="B1417" s="2">
        <f>RSI!B1417</f>
        <v>7.4051999999999998</v>
      </c>
      <c r="C1417" s="2">
        <f>RSI!I1417</f>
        <v>49.902000806232863</v>
      </c>
      <c r="D1417" s="2">
        <f>MACD!E1417</f>
        <v>0.26252320523235451</v>
      </c>
      <c r="E1417" s="2">
        <f>MACD!F1417</f>
        <v>0.13302560676382869</v>
      </c>
      <c r="F1417" s="2">
        <f>'Moving Avg'!D1417</f>
        <v>7.4071799999999994</v>
      </c>
      <c r="G1417" s="2">
        <f>'Moving Avg'!F1417</f>
        <v>7.5798100000000002</v>
      </c>
      <c r="H1417" s="2">
        <f>'Moving Avg'!G1417</f>
        <v>7.2512620000000023</v>
      </c>
      <c r="I1417" s="2">
        <f>'Moving Avg'!H1417</f>
        <v>7.7605914999999985</v>
      </c>
      <c r="J1417" s="5" t="str">
        <f>OBV!F1417</f>
        <v>BULLISH</v>
      </c>
      <c r="K1417" s="5" t="str">
        <f>OBV!G1417</f>
        <v>NEUTRAL</v>
      </c>
      <c r="L1417" s="5" t="str">
        <f>OBV!H1417</f>
        <v>CONFIRMED BULLISH</v>
      </c>
    </row>
    <row r="1418" spans="1:12" ht="13.5" x14ac:dyDescent="0.25">
      <c r="A1418" s="3">
        <f>RSI!A1418</f>
        <v>44377</v>
      </c>
      <c r="B1418" s="2">
        <f>RSI!B1418</f>
        <v>7.4051999999999998</v>
      </c>
      <c r="C1418" s="2">
        <f>RSI!I1418</f>
        <v>49.902000806232863</v>
      </c>
      <c r="D1418" s="2">
        <f>MACD!E1418</f>
        <v>0.22786399079233544</v>
      </c>
      <c r="E1418" s="2">
        <f>MACD!F1418</f>
        <v>0.15199328356953004</v>
      </c>
      <c r="F1418" s="2">
        <f>'Moving Avg'!D1418</f>
        <v>7.4051999999999989</v>
      </c>
      <c r="G1418" s="2">
        <f>'Moving Avg'!F1418</f>
        <v>7.5523649999999991</v>
      </c>
      <c r="H1418" s="2">
        <f>'Moving Avg'!G1418</f>
        <v>7.2556540000000016</v>
      </c>
      <c r="I1418" s="2">
        <f>'Moving Avg'!H1418</f>
        <v>7.7559509999999978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</row>
    <row r="1419" spans="1:12" ht="13.5" x14ac:dyDescent="0.25">
      <c r="A1419" s="3">
        <f>RSI!A1419</f>
        <v>44378</v>
      </c>
      <c r="B1419" s="2">
        <f>RSI!B1419</f>
        <v>7.4051999999999998</v>
      </c>
      <c r="C1419" s="2">
        <f>RSI!I1419</f>
        <v>49.902000806232863</v>
      </c>
      <c r="D1419" s="2">
        <f>MACD!E1419</f>
        <v>0.16478268043856126</v>
      </c>
      <c r="E1419" s="2">
        <f>MACD!F1419</f>
        <v>0.15455116294333629</v>
      </c>
      <c r="F1419" s="2">
        <f>'Moving Avg'!D1419</f>
        <v>7.4051999999999989</v>
      </c>
      <c r="G1419" s="2">
        <f>'Moving Avg'!F1419</f>
        <v>7.5249199999999989</v>
      </c>
      <c r="H1419" s="2">
        <f>'Moving Avg'!G1419</f>
        <v>7.2640380000000002</v>
      </c>
      <c r="I1419" s="2">
        <f>'Moving Avg'!H1419</f>
        <v>7.7502624999999963</v>
      </c>
      <c r="J1419" s="5" t="str">
        <f>OBV!F1419</f>
        <v>NEUTRAL</v>
      </c>
      <c r="K1419" s="5" t="str">
        <f>OBV!G1419</f>
        <v>NEUTRAL</v>
      </c>
      <c r="L1419" s="5" t="str">
        <f>OBV!H1419</f>
        <v>NEUTRAL</v>
      </c>
    </row>
    <row r="1420" spans="1:12" ht="13.5" x14ac:dyDescent="0.25">
      <c r="A1420" s="3">
        <f>RSI!A1420</f>
        <v>44379</v>
      </c>
      <c r="B1420" s="2">
        <f>RSI!B1420</f>
        <v>7.4051999999999998</v>
      </c>
      <c r="C1420" s="2">
        <f>RSI!I1420</f>
        <v>49.902000806232863</v>
      </c>
      <c r="D1420" s="2">
        <f>MACD!E1420</f>
        <v>0.11143427283445195</v>
      </c>
      <c r="E1420" s="2">
        <f>MACD!F1420</f>
        <v>0.14592778492155944</v>
      </c>
      <c r="F1420" s="2">
        <f>'Moving Avg'!D1420</f>
        <v>7.4051999999999989</v>
      </c>
      <c r="G1420" s="2">
        <f>'Moving Avg'!F1420</f>
        <v>7.5089549999999985</v>
      </c>
      <c r="H1420" s="2">
        <f>'Moving Avg'!G1420</f>
        <v>7.2724220000000006</v>
      </c>
      <c r="I1420" s="2">
        <f>'Moving Avg'!H1420</f>
        <v>7.7445739999999965</v>
      </c>
      <c r="J1420" s="5" t="str">
        <f>OBV!F1420</f>
        <v>NEUTRAL</v>
      </c>
      <c r="K1420" s="5" t="str">
        <f>OBV!G1420</f>
        <v>NEUTRAL</v>
      </c>
      <c r="L1420" s="5" t="str">
        <f>OBV!H1420</f>
        <v>NEUTRAL</v>
      </c>
    </row>
    <row r="1421" spans="1:12" ht="13.5" x14ac:dyDescent="0.25">
      <c r="A1421" s="3">
        <f>RSI!A1421</f>
        <v>44382</v>
      </c>
      <c r="B1421" s="2">
        <f>RSI!B1421</f>
        <v>7.4051999999999998</v>
      </c>
      <c r="C1421" s="2">
        <f>RSI!I1421</f>
        <v>49.902000806232863</v>
      </c>
      <c r="D1421" s="2">
        <f>MACD!E1421</f>
        <v>6.6319317898646979E-2</v>
      </c>
      <c r="E1421" s="2">
        <f>MACD!F1421</f>
        <v>0.13000609151697695</v>
      </c>
      <c r="F1421" s="2">
        <f>'Moving Avg'!D1421</f>
        <v>7.4051999999999989</v>
      </c>
      <c r="G1421" s="2">
        <f>'Moving Avg'!F1421</f>
        <v>7.4815099999999983</v>
      </c>
      <c r="H1421" s="2">
        <f>'Moving Avg'!G1421</f>
        <v>7.284997999999999</v>
      </c>
      <c r="I1421" s="2">
        <f>'Moving Avg'!H1421</f>
        <v>7.7399334999999976</v>
      </c>
      <c r="J1421" s="5" t="str">
        <f>OBV!F1421</f>
        <v>NEUTRAL</v>
      </c>
      <c r="K1421" s="5" t="str">
        <f>OBV!G1421</f>
        <v>NEUTRAL</v>
      </c>
      <c r="L1421" s="5" t="str">
        <f>OBV!H1421</f>
        <v>NEUTRAL</v>
      </c>
    </row>
    <row r="1422" spans="1:12" ht="13.5" x14ac:dyDescent="0.25">
      <c r="A1422" s="3">
        <f>RSI!A1422</f>
        <v>44383</v>
      </c>
      <c r="B1422" s="2">
        <f>RSI!B1422</f>
        <v>7.4051999999999998</v>
      </c>
      <c r="C1422" s="2">
        <f>RSI!I1422</f>
        <v>49.902000806232863</v>
      </c>
      <c r="D1422" s="2">
        <f>MACD!E1422</f>
        <v>2.8169204283430282E-2</v>
      </c>
      <c r="E1422" s="2">
        <f>MACD!F1422</f>
        <v>0.10963871407026762</v>
      </c>
      <c r="F1422" s="2">
        <f>'Moving Avg'!D1422</f>
        <v>7.4051999999999989</v>
      </c>
      <c r="G1422" s="2">
        <f>'Moving Avg'!F1422</f>
        <v>7.465544999999997</v>
      </c>
      <c r="H1422" s="2">
        <f>'Moving Avg'!G1422</f>
        <v>7.3035619999999986</v>
      </c>
      <c r="I1422" s="2">
        <f>'Moving Avg'!H1422</f>
        <v>7.7352929999999969</v>
      </c>
      <c r="J1422" s="5" t="str">
        <f>OBV!F1422</f>
        <v>NEUTRAL</v>
      </c>
      <c r="K1422" s="5" t="str">
        <f>OBV!G1422</f>
        <v>NEUTRAL</v>
      </c>
      <c r="L1422" s="5" t="str">
        <f>OBV!H1422</f>
        <v>NEUTRAL</v>
      </c>
    </row>
    <row r="1423" spans="1:12" ht="13.5" x14ac:dyDescent="0.25">
      <c r="A1423" s="3">
        <f>RSI!A1423</f>
        <v>44384</v>
      </c>
      <c r="B1423" s="2">
        <f>RSI!B1423</f>
        <v>7.4051999999999998</v>
      </c>
      <c r="C1423" s="2">
        <f>RSI!I1423</f>
        <v>49.90200080623287</v>
      </c>
      <c r="D1423" s="2">
        <f>MACD!E1423</f>
        <v>2.5079865077395347E-2</v>
      </c>
      <c r="E1423" s="2">
        <f>MACD!F1423</f>
        <v>9.2726944271693174E-2</v>
      </c>
      <c r="F1423" s="2">
        <f>'Moving Avg'!D1423</f>
        <v>7.4051999999999989</v>
      </c>
      <c r="G1423" s="2">
        <f>'Moving Avg'!F1423</f>
        <v>7.4495799999999974</v>
      </c>
      <c r="H1423" s="2">
        <f>'Moving Avg'!G1423</f>
        <v>7.3221259999999972</v>
      </c>
      <c r="I1423" s="2">
        <f>'Moving Avg'!H1423</f>
        <v>7.7309019999999968</v>
      </c>
      <c r="J1423" s="5" t="str">
        <f>OBV!F1423</f>
        <v>NEUTRAL</v>
      </c>
      <c r="K1423" s="5" t="str">
        <f>OBV!G1423</f>
        <v>NEUTRAL</v>
      </c>
      <c r="L1423" s="5" t="str">
        <f>OBV!H1423</f>
        <v>NEUTRAL</v>
      </c>
    </row>
    <row r="1424" spans="1:12" ht="13.5" x14ac:dyDescent="0.25">
      <c r="A1424" s="3">
        <f>RSI!A1424</f>
        <v>44385</v>
      </c>
      <c r="B1424" s="2">
        <f>RSI!B1424</f>
        <v>7.1856</v>
      </c>
      <c r="C1424" s="2">
        <f>RSI!I1424</f>
        <v>39.016197380258049</v>
      </c>
      <c r="D1424" s="2">
        <f>MACD!E1424</f>
        <v>3.7230042450702605E-2</v>
      </c>
      <c r="E1424" s="2">
        <f>MACD!F1424</f>
        <v>8.1627563907495052E-2</v>
      </c>
      <c r="F1424" s="2">
        <f>'Moving Avg'!D1424</f>
        <v>7.3612799999999989</v>
      </c>
      <c r="G1424" s="2">
        <f>'Moving Avg'!F1424</f>
        <v>7.4131549999999979</v>
      </c>
      <c r="H1424" s="2">
        <f>'Moving Avg'!G1424</f>
        <v>7.3325059999999977</v>
      </c>
      <c r="I1424" s="2">
        <f>'Moving Avg'!H1424</f>
        <v>7.7254129999999961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</row>
    <row r="1425" spans="1:12" ht="13.5" x14ac:dyDescent="0.25">
      <c r="A1425" s="3">
        <f>RSI!A1425</f>
        <v>44386</v>
      </c>
      <c r="B1425" s="2">
        <f>RSI!B1425</f>
        <v>7.3952</v>
      </c>
      <c r="C1425" s="2">
        <f>RSI!I1425</f>
        <v>50.185833449833744</v>
      </c>
      <c r="D1425" s="2">
        <f>MACD!E1425</f>
        <v>3.3301776376220005E-2</v>
      </c>
      <c r="E1425" s="2">
        <f>MACD!F1425</f>
        <v>7.1962406401240048E-2</v>
      </c>
      <c r="F1425" s="2">
        <f>'Moving Avg'!D1425</f>
        <v>7.35928</v>
      </c>
      <c r="G1425" s="2">
        <f>'Moving Avg'!F1425</f>
        <v>7.3872099999999961</v>
      </c>
      <c r="H1425" s="2">
        <f>'Moving Avg'!G1425</f>
        <v>7.3410899999999968</v>
      </c>
      <c r="I1425" s="2">
        <f>'Moving Avg'!H1425</f>
        <v>7.7209719999999971</v>
      </c>
      <c r="J1425" s="5" t="str">
        <f>OBV!F1425</f>
        <v>BULLISH</v>
      </c>
      <c r="K1425" s="5" t="str">
        <f>OBV!G1425</f>
        <v>NEUTRAL</v>
      </c>
      <c r="L1425" s="5" t="str">
        <f>OBV!H1425</f>
        <v>BULLISH DIVERGENCE</v>
      </c>
    </row>
    <row r="1426" spans="1:12" ht="13.5" x14ac:dyDescent="0.25">
      <c r="A1426" s="3">
        <f>RSI!A1426</f>
        <v>44389</v>
      </c>
      <c r="B1426" s="2">
        <f>RSI!B1426</f>
        <v>7.1856</v>
      </c>
      <c r="C1426" s="2">
        <f>RSI!I1426</f>
        <v>41.917713152798576</v>
      </c>
      <c r="D1426" s="2">
        <f>MACD!E1426</f>
        <v>4.5484453652608892E-2</v>
      </c>
      <c r="E1426" s="2">
        <f>MACD!F1426</f>
        <v>6.6666815851513822E-2</v>
      </c>
      <c r="F1426" s="2">
        <f>'Moving Avg'!D1426</f>
        <v>7.3153600000000001</v>
      </c>
      <c r="G1426" s="2">
        <f>'Moving Avg'!F1426</f>
        <v>7.3627599999999962</v>
      </c>
      <c r="H1426" s="2">
        <f>'Moving Avg'!G1426</f>
        <v>7.337297999999997</v>
      </c>
      <c r="I1426" s="2">
        <f>'Moving Avg'!H1426</f>
        <v>7.7154829999999972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</row>
    <row r="1427" spans="1:12" ht="13.5" x14ac:dyDescent="0.25">
      <c r="A1427" s="3">
        <f>RSI!A1427</f>
        <v>44390</v>
      </c>
      <c r="B1427" s="2">
        <f>RSI!B1427</f>
        <v>6.976</v>
      </c>
      <c r="C1427" s="2">
        <f>RSI!I1427</f>
        <v>35.601230125443081</v>
      </c>
      <c r="D1427" s="2">
        <f>MACD!E1427</f>
        <v>7.2539434952884285E-2</v>
      </c>
      <c r="E1427" s="2">
        <f>MACD!F1427</f>
        <v>6.7841339671787917E-2</v>
      </c>
      <c r="F1427" s="2">
        <f>'Moving Avg'!D1427</f>
        <v>7.2295200000000008</v>
      </c>
      <c r="G1427" s="2">
        <f>'Moving Avg'!F1427</f>
        <v>7.327829999999997</v>
      </c>
      <c r="H1427" s="2">
        <f>'Moving Avg'!G1427</f>
        <v>7.3293139999999974</v>
      </c>
      <c r="I1427" s="2">
        <f>'Moving Avg'!H1427</f>
        <v>7.7086964999999985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</row>
    <row r="1428" spans="1:12" ht="13.5" x14ac:dyDescent="0.25">
      <c r="A1428" s="3">
        <f>RSI!A1428</f>
        <v>44391</v>
      </c>
      <c r="B1428" s="2">
        <f>RSI!B1428</f>
        <v>6.976</v>
      </c>
      <c r="C1428" s="2">
        <f>RSI!I1428</f>
        <v>35.601230125443081</v>
      </c>
      <c r="D1428" s="2">
        <f>MACD!E1428</f>
        <v>9.7800865487823962E-2</v>
      </c>
      <c r="E1428" s="2">
        <f>MACD!F1428</f>
        <v>7.3833244834995135E-2</v>
      </c>
      <c r="F1428" s="2">
        <f>'Moving Avg'!D1428</f>
        <v>7.1436800000000007</v>
      </c>
      <c r="G1428" s="2">
        <f>'Moving Avg'!F1428</f>
        <v>7.3043749999999976</v>
      </c>
      <c r="H1428" s="2">
        <f>'Moving Avg'!G1428</f>
        <v>7.3213299999999979</v>
      </c>
      <c r="I1428" s="2">
        <f>'Moving Avg'!H1428</f>
        <v>7.7019099999999989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</row>
    <row r="1429" spans="1:12" ht="13.5" x14ac:dyDescent="0.25">
      <c r="A1429" s="3">
        <f>RSI!A1429</f>
        <v>44392</v>
      </c>
      <c r="B1429" s="2">
        <f>RSI!B1429</f>
        <v>6.7864000000000004</v>
      </c>
      <c r="C1429" s="2">
        <f>RSI!I1429</f>
        <v>30.741431629599418</v>
      </c>
      <c r="D1429" s="2">
        <f>MACD!E1429</f>
        <v>0.13541365732587884</v>
      </c>
      <c r="E1429" s="2">
        <f>MACD!F1429</f>
        <v>8.6149327333171877E-2</v>
      </c>
      <c r="F1429" s="2">
        <f>'Moving Avg'!D1429</f>
        <v>7.063839999999999</v>
      </c>
      <c r="G1429" s="2">
        <f>'Moving Avg'!F1429</f>
        <v>7.2824199999999992</v>
      </c>
      <c r="H1429" s="2">
        <f>'Moving Avg'!G1429</f>
        <v>7.3099519999999982</v>
      </c>
      <c r="I1429" s="2">
        <f>'Moving Avg'!H1429</f>
        <v>7.694424999999999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</row>
    <row r="1430" spans="1:12" ht="13.5" x14ac:dyDescent="0.25">
      <c r="A1430" s="3">
        <f>RSI!A1430</f>
        <v>44393</v>
      </c>
      <c r="B1430" s="2">
        <f>RSI!B1430</f>
        <v>7.0857999999999999</v>
      </c>
      <c r="C1430" s="2">
        <f>RSI!I1430</f>
        <v>43.790051796017323</v>
      </c>
      <c r="D1430" s="2">
        <f>MACD!E1430</f>
        <v>0.14821326737192297</v>
      </c>
      <c r="E1430" s="2">
        <f>MACD!F1430</f>
        <v>9.8562115340922102E-2</v>
      </c>
      <c r="F1430" s="2">
        <f>'Moving Avg'!D1430</f>
        <v>7.0019599999999995</v>
      </c>
      <c r="G1430" s="2">
        <f>'Moving Avg'!F1430</f>
        <v>7.275434999999999</v>
      </c>
      <c r="H1430" s="2">
        <f>'Moving Avg'!G1430</f>
        <v>7.3089539999999991</v>
      </c>
      <c r="I1430" s="2">
        <f>'Moving Avg'!H1430</f>
        <v>7.6881875000000006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</row>
    <row r="1431" spans="1:12" ht="13.5" x14ac:dyDescent="0.25">
      <c r="A1431" s="3">
        <f>RSI!A1431</f>
        <v>44396</v>
      </c>
      <c r="B1431" s="2">
        <f>RSI!B1431</f>
        <v>7.0857999999999999</v>
      </c>
      <c r="C1431" s="2">
        <f>RSI!I1431</f>
        <v>43.790051796017323</v>
      </c>
      <c r="D1431" s="2">
        <f>MACD!E1431</f>
        <v>0.160192297836808</v>
      </c>
      <c r="E1431" s="2">
        <f>MACD!F1431</f>
        <v>0.11088815184009929</v>
      </c>
      <c r="F1431" s="2">
        <f>'Moving Avg'!D1431</f>
        <v>6.9819999999999993</v>
      </c>
      <c r="G1431" s="2">
        <f>'Moving Avg'!F1431</f>
        <v>7.2684499999999987</v>
      </c>
      <c r="H1431" s="2">
        <f>'Moving Avg'!G1431</f>
        <v>7.307955999999999</v>
      </c>
      <c r="I1431" s="2">
        <f>'Moving Avg'!H1431</f>
        <v>7.6819500000000005</v>
      </c>
      <c r="J1431" s="5" t="str">
        <f>OBV!F1431</f>
        <v>BEARISH</v>
      </c>
      <c r="K1431" s="5" t="str">
        <f>OBV!G1431</f>
        <v>NEUTRAL</v>
      </c>
      <c r="L1431" s="5" t="str">
        <f>OBV!H1431</f>
        <v>CONFIRMED BEARISH</v>
      </c>
    </row>
    <row r="1432" spans="1:12" ht="13.5" x14ac:dyDescent="0.25">
      <c r="A1432" s="3">
        <f>RSI!A1432</f>
        <v>44399</v>
      </c>
      <c r="B1432" s="2">
        <f>RSI!B1432</f>
        <v>7.3852000000000002</v>
      </c>
      <c r="C1432" s="2">
        <f>RSI!I1432</f>
        <v>53.869725718068402</v>
      </c>
      <c r="D1432" s="2">
        <f>MACD!E1432</f>
        <v>0.14921413312597043</v>
      </c>
      <c r="E1432" s="2">
        <f>MACD!F1432</f>
        <v>0.11855334809727353</v>
      </c>
      <c r="F1432" s="2">
        <f>'Moving Avg'!D1432</f>
        <v>7.063839999999999</v>
      </c>
      <c r="G1432" s="2">
        <f>'Moving Avg'!F1432</f>
        <v>7.2764349999999993</v>
      </c>
      <c r="H1432" s="2">
        <f>'Moving Avg'!G1432</f>
        <v>7.317137999999999</v>
      </c>
      <c r="I1432" s="2">
        <f>'Moving Avg'!H1432</f>
        <v>7.6759620000000011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</row>
    <row r="1433" spans="1:12" ht="13.5" x14ac:dyDescent="0.25">
      <c r="A1433" s="3">
        <f>RSI!A1433</f>
        <v>44400</v>
      </c>
      <c r="B1433" s="2">
        <f>RSI!B1433</f>
        <v>7.4850000000000003</v>
      </c>
      <c r="C1433" s="2">
        <f>RSI!I1433</f>
        <v>56.659630226965028</v>
      </c>
      <c r="D1433" s="2">
        <f>MACD!E1433</f>
        <v>0.13174788860179909</v>
      </c>
      <c r="E1433" s="2">
        <f>MACD!F1433</f>
        <v>0.12119225619817864</v>
      </c>
      <c r="F1433" s="2">
        <f>'Moving Avg'!D1433</f>
        <v>7.1656400000000007</v>
      </c>
      <c r="G1433" s="2">
        <f>'Moving Avg'!F1433</f>
        <v>7.2799300000000002</v>
      </c>
      <c r="H1433" s="2">
        <f>'Moving Avg'!G1433</f>
        <v>7.3283160000000001</v>
      </c>
      <c r="I1433" s="2">
        <f>'Moving Avg'!H1433</f>
        <v>7.6692254999999996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</row>
    <row r="1434" spans="1:12" ht="13.5" x14ac:dyDescent="0.25">
      <c r="A1434" s="3">
        <f>RSI!A1434</f>
        <v>44403</v>
      </c>
      <c r="B1434" s="2">
        <f>RSI!B1434</f>
        <v>7.4850000000000003</v>
      </c>
      <c r="C1434" s="2">
        <f>RSI!I1434</f>
        <v>56.659630226965028</v>
      </c>
      <c r="D1434" s="2">
        <f>MACD!E1434</f>
        <v>8.1868091454921021E-2</v>
      </c>
      <c r="E1434" s="2">
        <f>MACD!F1434</f>
        <v>0.11332742324952712</v>
      </c>
      <c r="F1434" s="2">
        <f>'Moving Avg'!D1434</f>
        <v>7.3053600000000003</v>
      </c>
      <c r="G1434" s="2">
        <f>'Moving Avg'!F1434</f>
        <v>7.2839200000000019</v>
      </c>
      <c r="H1434" s="2">
        <f>'Moving Avg'!G1434</f>
        <v>7.335502</v>
      </c>
      <c r="I1434" s="2">
        <f>'Moving Avg'!H1434</f>
        <v>7.6611915000000002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</row>
    <row r="1435" spans="1:12" ht="13.5" x14ac:dyDescent="0.25">
      <c r="A1435" s="3">
        <f>RSI!A1435</f>
        <v>44404</v>
      </c>
      <c r="B1435" s="2">
        <f>RSI!B1435</f>
        <v>7.4850000000000003</v>
      </c>
      <c r="C1435" s="2">
        <f>RSI!I1435</f>
        <v>56.659630226965028</v>
      </c>
      <c r="D1435" s="2">
        <f>MACD!E1435</f>
        <v>7.0689696636655697E-2</v>
      </c>
      <c r="E1435" s="2">
        <f>MACD!F1435</f>
        <v>0.10479987792695283</v>
      </c>
      <c r="F1435" s="2">
        <f>'Moving Avg'!D1435</f>
        <v>7.3852000000000002</v>
      </c>
      <c r="G1435" s="2">
        <f>'Moving Avg'!F1435</f>
        <v>7.2879100000000019</v>
      </c>
      <c r="H1435" s="2">
        <f>'Moving Avg'!G1435</f>
        <v>7.3428880000000012</v>
      </c>
      <c r="I1435" s="2">
        <f>'Moving Avg'!H1435</f>
        <v>7.6531574999999989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</row>
    <row r="1436" spans="1:12" ht="13.5" x14ac:dyDescent="0.25">
      <c r="A1436" s="3">
        <f>RSI!A1436</f>
        <v>44405</v>
      </c>
      <c r="B1436" s="2">
        <f>RSI!B1436</f>
        <v>7.4850000000000003</v>
      </c>
      <c r="C1436" s="2">
        <f>RSI!I1436</f>
        <v>56.659630226965028</v>
      </c>
      <c r="D1436" s="2">
        <f>MACD!E1436</f>
        <v>2.7856598740446437E-2</v>
      </c>
      <c r="E1436" s="2">
        <f>MACD!F1436</f>
        <v>8.9411222089651562E-2</v>
      </c>
      <c r="F1436" s="2">
        <f>'Moving Avg'!D1436</f>
        <v>7.4650400000000001</v>
      </c>
      <c r="G1436" s="2">
        <f>'Moving Avg'!F1436</f>
        <v>7.2919000000000009</v>
      </c>
      <c r="H1436" s="2">
        <f>'Moving Avg'!G1436</f>
        <v>7.3502740000000024</v>
      </c>
      <c r="I1436" s="2">
        <f>'Moving Avg'!H1436</f>
        <v>7.6451234999999995</v>
      </c>
      <c r="J1436" s="5" t="str">
        <f>OBV!F1436</f>
        <v>BULLISH</v>
      </c>
      <c r="K1436" s="5" t="str">
        <f>OBV!G1436</f>
        <v>NEUTRAL</v>
      </c>
      <c r="L1436" s="5" t="str">
        <f>OBV!H1436</f>
        <v>CONFIRMED BULLISH</v>
      </c>
    </row>
    <row r="1437" spans="1:12" ht="13.5" x14ac:dyDescent="0.25">
      <c r="A1437" s="3">
        <f>RSI!A1437</f>
        <v>44406</v>
      </c>
      <c r="B1437" s="2">
        <f>RSI!B1437</f>
        <v>7.4850000000000003</v>
      </c>
      <c r="C1437" s="2">
        <f>RSI!I1437</f>
        <v>56.659630226965028</v>
      </c>
      <c r="D1437" s="2">
        <f>MACD!E1437</f>
        <v>-4.1677669967301156E-2</v>
      </c>
      <c r="E1437" s="2">
        <f>MACD!F1437</f>
        <v>6.3193443678261019E-2</v>
      </c>
      <c r="F1437" s="2">
        <f>'Moving Avg'!D1437</f>
        <v>7.4850000000000012</v>
      </c>
      <c r="G1437" s="2">
        <f>'Moving Avg'!F1437</f>
        <v>7.2958900000000018</v>
      </c>
      <c r="H1437" s="2">
        <f>'Moving Avg'!G1437</f>
        <v>7.3658420000000033</v>
      </c>
      <c r="I1437" s="2">
        <f>'Moving Avg'!H1437</f>
        <v>7.638187499999999</v>
      </c>
      <c r="J1437" s="5" t="str">
        <f>OBV!F1437</f>
        <v>BULLISH</v>
      </c>
      <c r="K1437" s="5" t="str">
        <f>OBV!G1437</f>
        <v>NEUTRAL</v>
      </c>
      <c r="L1437" s="5" t="str">
        <f>OBV!H1437</f>
        <v>CONFIRMED BULLISH</v>
      </c>
    </row>
    <row r="1438" spans="1:12" ht="13.5" x14ac:dyDescent="0.25">
      <c r="A1438" s="3">
        <f>RSI!A1438</f>
        <v>44407</v>
      </c>
      <c r="B1438" s="2">
        <f>RSI!B1438</f>
        <v>7.4850000000000003</v>
      </c>
      <c r="C1438" s="2">
        <f>RSI!I1438</f>
        <v>56.659630226965028</v>
      </c>
      <c r="D1438" s="2">
        <f>MACD!E1438</f>
        <v>-0.10148169622018255</v>
      </c>
      <c r="E1438" s="2">
        <f>MACD!F1438</f>
        <v>3.0258415698572308E-2</v>
      </c>
      <c r="F1438" s="2">
        <f>'Moving Avg'!D1438</f>
        <v>7.4850000000000012</v>
      </c>
      <c r="G1438" s="2">
        <f>'Moving Avg'!F1438</f>
        <v>7.2998800000000017</v>
      </c>
      <c r="H1438" s="2">
        <f>'Moving Avg'!G1438</f>
        <v>7.3738260000000047</v>
      </c>
      <c r="I1438" s="2">
        <f>'Moving Avg'!H1438</f>
        <v>7.6312514999999976</v>
      </c>
      <c r="J1438" s="5" t="str">
        <f>OBV!F1438</f>
        <v>NEUTRAL</v>
      </c>
      <c r="K1438" s="5" t="str">
        <f>OBV!G1438</f>
        <v>NEUTRAL</v>
      </c>
      <c r="L1438" s="5" t="str">
        <f>OBV!H1438</f>
        <v>NEUTRAL</v>
      </c>
    </row>
    <row r="1439" spans="1:12" ht="13.5" x14ac:dyDescent="0.25">
      <c r="A1439" s="3">
        <f>RSI!A1439</f>
        <v>44410</v>
      </c>
      <c r="B1439" s="2">
        <f>RSI!B1439</f>
        <v>7.4850000000000003</v>
      </c>
      <c r="C1439" s="2">
        <f>RSI!I1439</f>
        <v>56.659630226965021</v>
      </c>
      <c r="D1439" s="2">
        <f>MACD!E1439</f>
        <v>-0.1821500165468537</v>
      </c>
      <c r="E1439" s="2">
        <f>MACD!F1439</f>
        <v>-1.2223270750512893E-2</v>
      </c>
      <c r="F1439" s="2">
        <f>'Moving Avg'!D1439</f>
        <v>7.4850000000000012</v>
      </c>
      <c r="G1439" s="2">
        <f>'Moving Avg'!F1439</f>
        <v>7.3038700000000016</v>
      </c>
      <c r="H1439" s="2">
        <f>'Moving Avg'!G1439</f>
        <v>7.3877980000000063</v>
      </c>
      <c r="I1439" s="2">
        <f>'Moving Avg'!H1439</f>
        <v>7.6243154999999971</v>
      </c>
      <c r="J1439" s="5" t="str">
        <f>OBV!F1439</f>
        <v>NEUTRAL</v>
      </c>
      <c r="K1439" s="5" t="str">
        <f>OBV!G1439</f>
        <v>NEUTRAL</v>
      </c>
      <c r="L1439" s="5" t="str">
        <f>OBV!H1439</f>
        <v>NEUTRAL</v>
      </c>
    </row>
    <row r="1440" spans="1:12" ht="13.5" x14ac:dyDescent="0.25">
      <c r="A1440" s="3">
        <f>RSI!A1440</f>
        <v>44411</v>
      </c>
      <c r="B1440" s="2">
        <f>RSI!B1440</f>
        <v>7.4850000000000003</v>
      </c>
      <c r="C1440" s="2">
        <f>RSI!I1440</f>
        <v>56.659630226965028</v>
      </c>
      <c r="D1440" s="2">
        <f>MACD!E1440</f>
        <v>-0.20517562345183205</v>
      </c>
      <c r="E1440" s="2">
        <f>MACD!F1440</f>
        <v>-5.0813741290776725E-2</v>
      </c>
      <c r="F1440" s="2">
        <f>'Moving Avg'!D1440</f>
        <v>7.4850000000000012</v>
      </c>
      <c r="G1440" s="2">
        <f>'Moving Avg'!F1440</f>
        <v>7.3078600000000025</v>
      </c>
      <c r="H1440" s="2">
        <f>'Moving Avg'!G1440</f>
        <v>7.3977780000000051</v>
      </c>
      <c r="I1440" s="2">
        <f>'Moving Avg'!H1440</f>
        <v>7.6173794999999949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</row>
    <row r="1441" spans="1:12" ht="13.5" x14ac:dyDescent="0.25">
      <c r="A1441" s="3">
        <f>RSI!A1441</f>
        <v>44412</v>
      </c>
      <c r="B1441" s="2">
        <f>RSI!B1441</f>
        <v>7.4850000000000003</v>
      </c>
      <c r="C1441" s="2">
        <f>RSI!I1441</f>
        <v>56.659630226965028</v>
      </c>
      <c r="D1441" s="2">
        <f>MACD!E1441</f>
        <v>-0.22542673286796155</v>
      </c>
      <c r="E1441" s="2">
        <f>MACD!F1441</f>
        <v>-8.5736339606213685E-2</v>
      </c>
      <c r="F1441" s="2">
        <f>'Moving Avg'!D1441</f>
        <v>7.4850000000000012</v>
      </c>
      <c r="G1441" s="2">
        <f>'Moving Avg'!F1441</f>
        <v>7.3118500000000015</v>
      </c>
      <c r="H1441" s="2">
        <f>'Moving Avg'!G1441</f>
        <v>7.4099540000000061</v>
      </c>
      <c r="I1441" s="2">
        <f>'Moving Avg'!H1441</f>
        <v>7.6104434999999944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</row>
    <row r="1442" spans="1:12" ht="13.5" x14ac:dyDescent="0.25">
      <c r="A1442" s="3">
        <f>RSI!A1442</f>
        <v>44413</v>
      </c>
      <c r="B1442" s="2">
        <f>RSI!B1442</f>
        <v>7.4850000000000003</v>
      </c>
      <c r="C1442" s="2">
        <f>RSI!I1442</f>
        <v>56.659630226965028</v>
      </c>
      <c r="D1442" s="2">
        <f>MACD!E1442</f>
        <v>-0.19721177035503779</v>
      </c>
      <c r="E1442" s="2">
        <f>MACD!F1442</f>
        <v>-0.10803142575597852</v>
      </c>
      <c r="F1442" s="2">
        <f>'Moving Avg'!D1442</f>
        <v>7.4850000000000012</v>
      </c>
      <c r="G1442" s="2">
        <f>'Moving Avg'!F1442</f>
        <v>7.3158400000000015</v>
      </c>
      <c r="H1442" s="2">
        <f>'Moving Avg'!G1442</f>
        <v>7.4221300000000054</v>
      </c>
      <c r="I1442" s="2">
        <f>'Moving Avg'!H1442</f>
        <v>7.6055034999999931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</row>
    <row r="1443" spans="1:12" ht="13.5" x14ac:dyDescent="0.25">
      <c r="A1443" s="3">
        <f>RSI!A1443</f>
        <v>44414</v>
      </c>
      <c r="B1443" s="2">
        <f>RSI!B1443</f>
        <v>7.4850000000000003</v>
      </c>
      <c r="C1443" s="2">
        <f>RSI!I1443</f>
        <v>56.659630226965028</v>
      </c>
      <c r="D1443" s="2">
        <f>MACD!E1443</f>
        <v>-0.15864207869556779</v>
      </c>
      <c r="E1443" s="2">
        <f>MACD!F1443</f>
        <v>-0.11815355634389638</v>
      </c>
      <c r="F1443" s="2">
        <f>'Moving Avg'!D1443</f>
        <v>7.4850000000000012</v>
      </c>
      <c r="G1443" s="2">
        <f>'Moving Avg'!F1443</f>
        <v>7.3198300000000014</v>
      </c>
      <c r="H1443" s="2">
        <f>'Moving Avg'!G1443</f>
        <v>7.4343060000000056</v>
      </c>
      <c r="I1443" s="2">
        <f>'Moving Avg'!H1443</f>
        <v>7.602459499999993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</row>
    <row r="1444" spans="1:12" ht="13.5" x14ac:dyDescent="0.25">
      <c r="A1444" s="3">
        <f>RSI!A1444</f>
        <v>44417</v>
      </c>
      <c r="B1444" s="2">
        <f>RSI!B1444</f>
        <v>7.4850000000000003</v>
      </c>
      <c r="C1444" s="2">
        <f>RSI!I1444</f>
        <v>56.659630226965028</v>
      </c>
      <c r="D1444" s="2">
        <f>MACD!E1444</f>
        <v>-0.12661577236754251</v>
      </c>
      <c r="E1444" s="2">
        <f>MACD!F1444</f>
        <v>-0.1198459995486256</v>
      </c>
      <c r="F1444" s="2">
        <f>'Moving Avg'!D1444</f>
        <v>7.4850000000000012</v>
      </c>
      <c r="G1444" s="2">
        <f>'Moving Avg'!F1444</f>
        <v>7.3348000000000013</v>
      </c>
      <c r="H1444" s="2">
        <f>'Moving Avg'!G1444</f>
        <v>7.446482000000004</v>
      </c>
      <c r="I1444" s="2">
        <f>'Moving Avg'!H1444</f>
        <v>7.5969704999999923</v>
      </c>
      <c r="J1444" s="5" t="str">
        <f>OBV!F1444</f>
        <v>NEUTRAL</v>
      </c>
      <c r="K1444" s="5" t="str">
        <f>OBV!G1444</f>
        <v>NEUTRAL</v>
      </c>
      <c r="L1444" s="5" t="str">
        <f>OBV!H1444</f>
        <v>NEUTRAL</v>
      </c>
    </row>
    <row r="1445" spans="1:12" ht="13.5" x14ac:dyDescent="0.25">
      <c r="A1445" s="3">
        <f>RSI!A1445</f>
        <v>44419</v>
      </c>
      <c r="B1445" s="2">
        <f>RSI!B1445</f>
        <v>7.4850000000000003</v>
      </c>
      <c r="C1445" s="2">
        <f>RSI!I1445</f>
        <v>56.659630226965028</v>
      </c>
      <c r="D1445" s="2">
        <f>MACD!E1445</f>
        <v>-0.10008102214054304</v>
      </c>
      <c r="E1445" s="2">
        <f>MACD!F1445</f>
        <v>-0.1158930040670091</v>
      </c>
      <c r="F1445" s="2">
        <f>'Moving Avg'!D1445</f>
        <v>7.4850000000000012</v>
      </c>
      <c r="G1445" s="2">
        <f>'Moving Avg'!F1445</f>
        <v>7.339290000000001</v>
      </c>
      <c r="H1445" s="2">
        <f>'Moving Avg'!G1445</f>
        <v>7.4524700000000044</v>
      </c>
      <c r="I1445" s="2">
        <f>'Moving Avg'!H1445</f>
        <v>7.5914814999999916</v>
      </c>
      <c r="J1445" s="5" t="str">
        <f>OBV!F1445</f>
        <v>NEUTRAL</v>
      </c>
      <c r="K1445" s="5" t="str">
        <f>OBV!G1445</f>
        <v>NEUTRAL</v>
      </c>
      <c r="L1445" s="5" t="str">
        <f>OBV!H1445</f>
        <v>NEUTRAL</v>
      </c>
    </row>
    <row r="1446" spans="1:12" ht="13.5" x14ac:dyDescent="0.25">
      <c r="A1446" s="3">
        <f>RSI!A1446</f>
        <v>44420</v>
      </c>
      <c r="B1446" s="2">
        <f>RSI!B1446</f>
        <v>7.4850000000000003</v>
      </c>
      <c r="C1446" s="2">
        <f>RSI!I1446</f>
        <v>56.659630226965028</v>
      </c>
      <c r="D1446" s="2">
        <f>MACD!E1446</f>
        <v>-7.8151163448271888E-2</v>
      </c>
      <c r="E1446" s="2">
        <f>MACD!F1446</f>
        <v>-0.10834463594326167</v>
      </c>
      <c r="F1446" s="2">
        <f>'Moving Avg'!D1446</f>
        <v>7.4850000000000012</v>
      </c>
      <c r="G1446" s="2">
        <f>'Moving Avg'!F1446</f>
        <v>7.3542600000000009</v>
      </c>
      <c r="H1446" s="2">
        <f>'Moving Avg'!G1446</f>
        <v>7.4520700000000044</v>
      </c>
      <c r="I1446" s="2">
        <f>'Moving Avg'!H1446</f>
        <v>7.5859924999999917</v>
      </c>
      <c r="J1446" s="5" t="str">
        <f>OBV!F1446</f>
        <v>NEUTRAL</v>
      </c>
      <c r="K1446" s="5" t="str">
        <f>OBV!G1446</f>
        <v>NEUTRAL</v>
      </c>
      <c r="L1446" s="5" t="str">
        <f>OBV!H1446</f>
        <v>NEUTRAL</v>
      </c>
    </row>
    <row r="1447" spans="1:12" ht="13.5" x14ac:dyDescent="0.25">
      <c r="A1447" s="3">
        <f>RSI!A1447</f>
        <v>44424</v>
      </c>
      <c r="B1447" s="2">
        <f>RSI!B1447</f>
        <v>7.4850000000000003</v>
      </c>
      <c r="C1447" s="2">
        <f>RSI!I1447</f>
        <v>56.659630226965028</v>
      </c>
      <c r="D1447" s="2">
        <f>MACD!E1447</f>
        <v>-6.0079038678564345E-2</v>
      </c>
      <c r="E1447" s="2">
        <f>MACD!F1447</f>
        <v>-9.8691516490322206E-2</v>
      </c>
      <c r="F1447" s="2">
        <f>'Moving Avg'!D1447</f>
        <v>7.4850000000000012</v>
      </c>
      <c r="G1447" s="2">
        <f>'Moving Avg'!F1447</f>
        <v>7.3797100000000011</v>
      </c>
      <c r="H1447" s="2">
        <f>'Moving Avg'!G1447</f>
        <v>7.4472800000000055</v>
      </c>
      <c r="I1447" s="2">
        <f>'Moving Avg'!H1447</f>
        <v>7.5823994999999913</v>
      </c>
      <c r="J1447" s="5" t="str">
        <f>OBV!F1447</f>
        <v>NEUTRAL</v>
      </c>
      <c r="K1447" s="5" t="str">
        <f>OBV!G1447</f>
        <v>NEUTRAL</v>
      </c>
      <c r="L1447" s="5" t="str">
        <f>OBV!H1447</f>
        <v>NEUTRAL</v>
      </c>
    </row>
    <row r="1448" spans="1:12" ht="13.5" x14ac:dyDescent="0.25">
      <c r="A1448" s="3">
        <f>RSI!A1448</f>
        <v>44425</v>
      </c>
      <c r="B1448" s="2">
        <f>RSI!B1448</f>
        <v>7.4850000000000003</v>
      </c>
      <c r="C1448" s="2">
        <f>RSI!I1448</f>
        <v>56.659630226965028</v>
      </c>
      <c r="D1448" s="2">
        <f>MACD!E1448</f>
        <v>-4.5235305156102079E-2</v>
      </c>
      <c r="E1448" s="2">
        <f>MACD!F1448</f>
        <v>-8.8000274223478184E-2</v>
      </c>
      <c r="F1448" s="2">
        <f>'Moving Avg'!D1448</f>
        <v>7.4850000000000012</v>
      </c>
      <c r="G1448" s="2">
        <f>'Moving Avg'!F1448</f>
        <v>7.4051600000000022</v>
      </c>
      <c r="H1448" s="2">
        <f>'Moving Avg'!G1448</f>
        <v>7.437898000000005</v>
      </c>
      <c r="I1448" s="2">
        <f>'Moving Avg'!H1448</f>
        <v>7.5776089999999909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</row>
    <row r="1449" spans="1:12" ht="13.5" x14ac:dyDescent="0.25">
      <c r="A1449" s="3">
        <f>RSI!A1449</f>
        <v>44426</v>
      </c>
      <c r="B1449" s="2">
        <f>RSI!B1449</f>
        <v>7.4850000000000003</v>
      </c>
      <c r="C1449" s="2">
        <f>RSI!I1449</f>
        <v>56.659630226965028</v>
      </c>
      <c r="D1449" s="2">
        <f>MACD!E1449</f>
        <v>-3.3090097351824888E-2</v>
      </c>
      <c r="E1449" s="2">
        <f>MACD!F1449</f>
        <v>-7.7018238849147519E-2</v>
      </c>
      <c r="F1449" s="2">
        <f>'Moving Avg'!D1449</f>
        <v>7.4850000000000012</v>
      </c>
      <c r="G1449" s="2">
        <f>'Moving Avg'!F1449</f>
        <v>7.4400900000000023</v>
      </c>
      <c r="H1449" s="2">
        <f>'Moving Avg'!G1449</f>
        <v>7.4285160000000046</v>
      </c>
      <c r="I1449" s="2">
        <f>'Moving Avg'!H1449</f>
        <v>7.572119999999992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</row>
    <row r="1450" spans="1:12" ht="13.5" x14ac:dyDescent="0.25">
      <c r="A1450" s="3">
        <f>RSI!A1450</f>
        <v>44427</v>
      </c>
      <c r="B1450" s="2">
        <f>RSI!B1450</f>
        <v>7.4850000000000003</v>
      </c>
      <c r="C1450" s="2">
        <f>RSI!I1450</f>
        <v>56.659630226965028</v>
      </c>
      <c r="D1450" s="2">
        <f>MACD!E1450</f>
        <v>-2.3197526025376725E-2</v>
      </c>
      <c r="E1450" s="2">
        <f>MACD!F1450</f>
        <v>-6.6254096284393368E-2</v>
      </c>
      <c r="F1450" s="2">
        <f>'Moving Avg'!D1450</f>
        <v>7.4850000000000012</v>
      </c>
      <c r="G1450" s="2">
        <f>'Moving Avg'!F1450</f>
        <v>7.4600500000000007</v>
      </c>
      <c r="H1450" s="2">
        <f>'Moving Avg'!G1450</f>
        <v>7.4237260000000047</v>
      </c>
      <c r="I1450" s="2">
        <f>'Moving Avg'!H1450</f>
        <v>7.5666309999999921</v>
      </c>
      <c r="J1450" s="5" t="str">
        <f>OBV!F1450</f>
        <v>NEUTRAL</v>
      </c>
      <c r="K1450" s="5" t="str">
        <f>OBV!G1450</f>
        <v>NEUTRAL</v>
      </c>
      <c r="L1450" s="5" t="str">
        <f>OBV!H1450</f>
        <v>NEUTRAL</v>
      </c>
    </row>
    <row r="1451" spans="1:12" ht="13.5" x14ac:dyDescent="0.25">
      <c r="A1451" s="3">
        <f>RSI!A1451</f>
        <v>44428</v>
      </c>
      <c r="B1451" s="2">
        <f>RSI!B1451</f>
        <v>7.4850000000000003</v>
      </c>
      <c r="C1451" s="2">
        <f>RSI!I1451</f>
        <v>56.659630226965028</v>
      </c>
      <c r="D1451" s="2">
        <f>MACD!E1451</f>
        <v>-1.5182576683852034E-2</v>
      </c>
      <c r="E1451" s="2">
        <f>MACD!F1451</f>
        <v>-5.6039792364285107E-2</v>
      </c>
      <c r="F1451" s="2">
        <f>'Moving Avg'!D1451</f>
        <v>7.4850000000000012</v>
      </c>
      <c r="G1451" s="2">
        <f>'Moving Avg'!F1451</f>
        <v>7.4800100000000018</v>
      </c>
      <c r="H1451" s="2">
        <f>'Moving Avg'!G1451</f>
        <v>7.4143440000000043</v>
      </c>
      <c r="I1451" s="2">
        <f>'Moving Avg'!H1451</f>
        <v>7.5611419999999905</v>
      </c>
      <c r="J1451" s="5" t="str">
        <f>OBV!F1451</f>
        <v>NEUTRAL</v>
      </c>
      <c r="K1451" s="5" t="str">
        <f>OBV!G1451</f>
        <v>NEUTRAL</v>
      </c>
      <c r="L1451" s="5" t="str">
        <f>OBV!H1451</f>
        <v>NEUTRAL</v>
      </c>
    </row>
    <row r="1452" spans="1:12" ht="13.5" x14ac:dyDescent="0.25">
      <c r="A1452" s="3">
        <f>RSI!A1452</f>
        <v>44431</v>
      </c>
      <c r="B1452" s="2">
        <f>RSI!B1452</f>
        <v>7.4850000000000003</v>
      </c>
      <c r="C1452" s="2">
        <f>RSI!I1452</f>
        <v>56.659630226965028</v>
      </c>
      <c r="D1452" s="2">
        <f>MACD!E1452</f>
        <v>-8.7300371520715458E-3</v>
      </c>
      <c r="E1452" s="2">
        <f>MACD!F1452</f>
        <v>-4.6577841321842395E-2</v>
      </c>
      <c r="F1452" s="2">
        <f>'Moving Avg'!D1452</f>
        <v>7.4850000000000012</v>
      </c>
      <c r="G1452" s="2">
        <f>'Moving Avg'!F1452</f>
        <v>7.4850000000000021</v>
      </c>
      <c r="H1452" s="2">
        <f>'Moving Avg'!G1452</f>
        <v>7.4095540000000035</v>
      </c>
      <c r="I1452" s="2">
        <f>'Moving Avg'!H1452</f>
        <v>7.5569004999999905</v>
      </c>
      <c r="J1452" s="5" t="str">
        <f>OBV!F1452</f>
        <v>NEUTRAL</v>
      </c>
      <c r="K1452" s="5" t="str">
        <f>OBV!G1452</f>
        <v>NEUTRAL</v>
      </c>
      <c r="L1452" s="5" t="str">
        <f>OBV!H1452</f>
        <v>NEUTRAL</v>
      </c>
    </row>
    <row r="1453" spans="1:12" ht="13.5" x14ac:dyDescent="0.25">
      <c r="A1453" s="3">
        <f>RSI!A1453</f>
        <v>44432</v>
      </c>
      <c r="B1453" s="2">
        <f>RSI!B1453</f>
        <v>7.4850000000000003</v>
      </c>
      <c r="C1453" s="2">
        <f>RSI!I1453</f>
        <v>56.659630226965028</v>
      </c>
      <c r="D1453" s="2">
        <f>MACD!E1453</f>
        <v>-3.5751410841298181E-3</v>
      </c>
      <c r="E1453" s="2">
        <f>MACD!F1453</f>
        <v>-3.7977301274299886E-2</v>
      </c>
      <c r="F1453" s="2">
        <f>'Moving Avg'!D1453</f>
        <v>7.4850000000000012</v>
      </c>
      <c r="G1453" s="2">
        <f>'Moving Avg'!F1453</f>
        <v>7.4850000000000021</v>
      </c>
      <c r="H1453" s="2">
        <f>'Moving Avg'!G1453</f>
        <v>7.4047640000000046</v>
      </c>
      <c r="I1453" s="2">
        <f>'Moving Avg'!H1453</f>
        <v>7.5520599999999902</v>
      </c>
      <c r="J1453" s="5" t="str">
        <f>OBV!F1453</f>
        <v>NEUTRAL</v>
      </c>
      <c r="K1453" s="5" t="str">
        <f>OBV!G1453</f>
        <v>NEUTRAL</v>
      </c>
      <c r="L1453" s="5" t="str">
        <f>OBV!H1453</f>
        <v>NEUTRAL</v>
      </c>
    </row>
    <row r="1454" spans="1:12" ht="13.5" x14ac:dyDescent="0.25">
      <c r="A1454" s="3">
        <f>RSI!A1454</f>
        <v>44433</v>
      </c>
      <c r="B1454" s="2">
        <f>RSI!B1454</f>
        <v>7.4850000000000003</v>
      </c>
      <c r="C1454" s="2">
        <f>RSI!I1454</f>
        <v>56.659630226965028</v>
      </c>
      <c r="D1454" s="2">
        <f>MACD!E1454</f>
        <v>5.0433749997491617E-4</v>
      </c>
      <c r="E1454" s="2">
        <f>MACD!F1454</f>
        <v>-3.0280973519444927E-2</v>
      </c>
      <c r="F1454" s="2">
        <f>'Moving Avg'!D1454</f>
        <v>7.4850000000000012</v>
      </c>
      <c r="G1454" s="2">
        <f>'Moving Avg'!F1454</f>
        <v>7.4850000000000021</v>
      </c>
      <c r="H1454" s="2">
        <f>'Moving Avg'!G1454</f>
        <v>7.3961820000000049</v>
      </c>
      <c r="I1454" s="2">
        <f>'Moving Avg'!H1454</f>
        <v>7.5478184999999893</v>
      </c>
      <c r="J1454" s="5" t="str">
        <f>OBV!F1454</f>
        <v>NEUTRAL</v>
      </c>
      <c r="K1454" s="5" t="str">
        <f>OBV!G1454</f>
        <v>NEUTRAL</v>
      </c>
      <c r="L1454" s="5" t="str">
        <f>OBV!H1454</f>
        <v>NEUTRAL</v>
      </c>
    </row>
    <row r="1455" spans="1:12" ht="13.5" x14ac:dyDescent="0.25">
      <c r="A1455" s="3">
        <f>RSI!A1455</f>
        <v>44434</v>
      </c>
      <c r="B1455" s="2">
        <f>RSI!B1455</f>
        <v>7.2653999999999996</v>
      </c>
      <c r="C1455" s="2">
        <f>RSI!I1455</f>
        <v>33.73668122731749</v>
      </c>
      <c r="D1455" s="2">
        <f>MACD!E1455</f>
        <v>1.9961429410598086E-2</v>
      </c>
      <c r="E1455" s="2">
        <f>MACD!F1455</f>
        <v>-2.0232492933436326E-2</v>
      </c>
      <c r="F1455" s="2">
        <f>'Moving Avg'!D1455</f>
        <v>7.4410799999999995</v>
      </c>
      <c r="G1455" s="2">
        <f>'Moving Avg'!F1455</f>
        <v>7.4740200000000012</v>
      </c>
      <c r="H1455" s="2">
        <f>'Moving Avg'!G1455</f>
        <v>7.3832080000000042</v>
      </c>
      <c r="I1455" s="2">
        <f>'Moving Avg'!H1455</f>
        <v>7.5424789999999886</v>
      </c>
      <c r="J1455" s="5" t="str">
        <f>OBV!F1455</f>
        <v>BEARISH</v>
      </c>
      <c r="K1455" s="5" t="str">
        <f>OBV!G1455</f>
        <v>NEUTRAL</v>
      </c>
      <c r="L1455" s="5" t="str">
        <f>OBV!H1455</f>
        <v>CONFIRMED BEARISH</v>
      </c>
    </row>
    <row r="1456" spans="1:12" ht="13.5" x14ac:dyDescent="0.25">
      <c r="A1456" s="3">
        <f>RSI!A1456</f>
        <v>44435</v>
      </c>
      <c r="B1456" s="2">
        <f>RSI!B1456</f>
        <v>7.2653999999999996</v>
      </c>
      <c r="C1456" s="2">
        <f>RSI!I1456</f>
        <v>33.73668122731749</v>
      </c>
      <c r="D1456" s="2">
        <f>MACD!E1456</f>
        <v>3.7480673164954403E-2</v>
      </c>
      <c r="E1456" s="2">
        <f>MACD!F1456</f>
        <v>-8.6898597137581822E-3</v>
      </c>
      <c r="F1456" s="2">
        <f>'Moving Avg'!D1456</f>
        <v>7.3971599999999995</v>
      </c>
      <c r="G1456" s="2">
        <f>'Moving Avg'!F1456</f>
        <v>7.4630400000000012</v>
      </c>
      <c r="H1456" s="2">
        <f>'Moving Avg'!G1456</f>
        <v>7.3750240000000042</v>
      </c>
      <c r="I1456" s="2">
        <f>'Moving Avg'!H1456</f>
        <v>7.5371394999999879</v>
      </c>
      <c r="J1456" s="5" t="str">
        <f>OBV!F1456</f>
        <v>BEARISH</v>
      </c>
      <c r="K1456" s="5" t="str">
        <f>OBV!G1456</f>
        <v>NEUTRAL</v>
      </c>
      <c r="L1456" s="5" t="str">
        <f>OBV!H1456</f>
        <v>CONFIRMED BEARISH</v>
      </c>
    </row>
    <row r="1457" spans="1:12" ht="13.5" x14ac:dyDescent="0.25">
      <c r="A1457" s="3">
        <f>RSI!A1457</f>
        <v>44438</v>
      </c>
      <c r="B1457" s="2">
        <f>RSI!B1457</f>
        <v>7.2653999999999996</v>
      </c>
      <c r="C1457" s="2">
        <f>RSI!I1457</f>
        <v>33.73668122731749</v>
      </c>
      <c r="D1457" s="2">
        <f>MACD!E1457</f>
        <v>5.3282010315348849E-2</v>
      </c>
      <c r="E1457" s="2">
        <f>MACD!F1457</f>
        <v>3.7045142920632242E-3</v>
      </c>
      <c r="F1457" s="2">
        <f>'Moving Avg'!D1457</f>
        <v>7.3532399999999996</v>
      </c>
      <c r="G1457" s="2">
        <f>'Moving Avg'!F1457</f>
        <v>7.4520600000000004</v>
      </c>
      <c r="H1457" s="2">
        <f>'Moving Avg'!G1457</f>
        <v>7.3668400000000052</v>
      </c>
      <c r="I1457" s="2">
        <f>'Moving Avg'!H1457</f>
        <v>7.5317999999999889</v>
      </c>
      <c r="J1457" s="5" t="str">
        <f>OBV!F1457</f>
        <v>BEARISH</v>
      </c>
      <c r="K1457" s="5" t="str">
        <f>OBV!G1457</f>
        <v>NEUTRAL</v>
      </c>
      <c r="L1457" s="5" t="str">
        <f>OBV!H1457</f>
        <v>CONFIRMED BEARISH</v>
      </c>
    </row>
    <row r="1458" spans="1:12" ht="13.5" x14ac:dyDescent="0.25">
      <c r="A1458" s="3">
        <f>RSI!A1458</f>
        <v>44439</v>
      </c>
      <c r="B1458" s="2">
        <f>RSI!B1458</f>
        <v>7.2653999999999996</v>
      </c>
      <c r="C1458" s="2">
        <f>RSI!I1458</f>
        <v>33.73668122731749</v>
      </c>
      <c r="D1458" s="2">
        <f>MACD!E1458</f>
        <v>6.755733702502642E-2</v>
      </c>
      <c r="E1458" s="2">
        <f>MACD!F1458</f>
        <v>1.6475078838655864E-2</v>
      </c>
      <c r="F1458" s="2">
        <f>'Moving Avg'!D1458</f>
        <v>7.3093199999999996</v>
      </c>
      <c r="G1458" s="2">
        <f>'Moving Avg'!F1458</f>
        <v>7.4410799999999995</v>
      </c>
      <c r="H1458" s="2">
        <f>'Moving Avg'!G1458</f>
        <v>7.3632460000000046</v>
      </c>
      <c r="I1458" s="2">
        <f>'Moving Avg'!H1458</f>
        <v>7.52646049999999</v>
      </c>
      <c r="J1458" s="5" t="str">
        <f>OBV!F1458</f>
        <v>BEARISH</v>
      </c>
      <c r="K1458" s="5" t="str">
        <f>OBV!G1458</f>
        <v>NEUTRAL</v>
      </c>
      <c r="L1458" s="5" t="str">
        <f>OBV!H1458</f>
        <v>CONFIRMED BEARISH</v>
      </c>
    </row>
    <row r="1459" spans="1:12" ht="13.5" x14ac:dyDescent="0.25">
      <c r="A1459" s="3">
        <f>RSI!A1459</f>
        <v>44440</v>
      </c>
      <c r="B1459" s="2">
        <f>RSI!B1459</f>
        <v>7.5848000000000004</v>
      </c>
      <c r="C1459" s="2">
        <f>RSI!I1459</f>
        <v>63.01189757893011</v>
      </c>
      <c r="D1459" s="2">
        <f>MACD!E1459</f>
        <v>5.6815130463947483E-2</v>
      </c>
      <c r="E1459" s="2">
        <f>MACD!F1459</f>
        <v>2.4543089163714189E-2</v>
      </c>
      <c r="F1459" s="2">
        <f>'Moving Avg'!D1459</f>
        <v>7.3292799999999998</v>
      </c>
      <c r="G1459" s="2">
        <f>'Moving Avg'!F1459</f>
        <v>7.4460700000000006</v>
      </c>
      <c r="H1459" s="2">
        <f>'Moving Avg'!G1459</f>
        <v>7.3704320000000054</v>
      </c>
      <c r="I1459" s="2">
        <f>'Moving Avg'!H1459</f>
        <v>7.5227179999999896</v>
      </c>
      <c r="J1459" s="5" t="str">
        <f>OBV!F1459</f>
        <v>BEARISH</v>
      </c>
      <c r="K1459" s="5" t="str">
        <f>OBV!G1459</f>
        <v>NEUTRAL</v>
      </c>
      <c r="L1459" s="5" t="str">
        <f>OBV!H1459</f>
        <v>BEARISH DIVERGENCE</v>
      </c>
    </row>
    <row r="1460" spans="1:12" ht="13.5" x14ac:dyDescent="0.25">
      <c r="A1460" s="3">
        <f>RSI!A1460</f>
        <v>44441</v>
      </c>
      <c r="B1460" s="2">
        <f>RSI!B1460</f>
        <v>7.5848000000000004</v>
      </c>
      <c r="C1460" s="2">
        <f>RSI!I1460</f>
        <v>63.01189757893011</v>
      </c>
      <c r="D1460" s="2">
        <f>MACD!E1460</f>
        <v>4.6614083950692553E-2</v>
      </c>
      <c r="E1460" s="2">
        <f>MACD!F1460</f>
        <v>2.8957288121109863E-2</v>
      </c>
      <c r="F1460" s="2">
        <f>'Moving Avg'!D1460</f>
        <v>7.39316</v>
      </c>
      <c r="G1460" s="2">
        <f>'Moving Avg'!F1460</f>
        <v>7.4510600000000009</v>
      </c>
      <c r="H1460" s="2">
        <f>'Moving Avg'!G1460</f>
        <v>7.3776180000000045</v>
      </c>
      <c r="I1460" s="2">
        <f>'Moving Avg'!H1460</f>
        <v>7.51897549999999</v>
      </c>
      <c r="J1460" s="5" t="str">
        <f>OBV!F1460</f>
        <v>BULLISH</v>
      </c>
      <c r="K1460" s="5" t="str">
        <f>OBV!G1460</f>
        <v>NEUTRAL</v>
      </c>
      <c r="L1460" s="5" t="str">
        <f>OBV!H1460</f>
        <v>CONFIRMED BULLISH</v>
      </c>
    </row>
    <row r="1461" spans="1:12" ht="13.5" x14ac:dyDescent="0.25">
      <c r="A1461" s="3">
        <f>RSI!A1461</f>
        <v>44442</v>
      </c>
      <c r="B1461" s="2">
        <f>RSI!B1461</f>
        <v>7.5848000000000004</v>
      </c>
      <c r="C1461" s="2">
        <f>RSI!I1461</f>
        <v>63.01189757893011</v>
      </c>
      <c r="D1461" s="2">
        <f>MACD!E1461</f>
        <v>3.6953274472208086E-2</v>
      </c>
      <c r="E1461" s="2">
        <f>MACD!F1461</f>
        <v>3.0556485391329508E-2</v>
      </c>
      <c r="F1461" s="2">
        <f>'Moving Avg'!D1461</f>
        <v>7.457040000000001</v>
      </c>
      <c r="G1461" s="2">
        <f>'Moving Avg'!F1461</f>
        <v>7.4560500000000003</v>
      </c>
      <c r="H1461" s="2">
        <f>'Moving Avg'!G1461</f>
        <v>7.3848040000000035</v>
      </c>
      <c r="I1461" s="2">
        <f>'Moving Avg'!H1461</f>
        <v>7.5164804999999895</v>
      </c>
      <c r="J1461" s="5" t="str">
        <f>OBV!F1461</f>
        <v>BULLISH</v>
      </c>
      <c r="K1461" s="5" t="str">
        <f>OBV!G1461</f>
        <v>NEUTRAL</v>
      </c>
      <c r="L1461" s="5" t="str">
        <f>OBV!H1461</f>
        <v>CONFIRMED BULLISH</v>
      </c>
    </row>
    <row r="1462" spans="1:12" ht="13.5" x14ac:dyDescent="0.25">
      <c r="A1462" s="3">
        <f>RSI!A1462</f>
        <v>44445</v>
      </c>
      <c r="B1462" s="2">
        <f>RSI!B1462</f>
        <v>7.5848000000000004</v>
      </c>
      <c r="C1462" s="2">
        <f>RSI!I1462</f>
        <v>63.01189757893011</v>
      </c>
      <c r="D1462" s="2">
        <f>MACD!E1462</f>
        <v>2.7825822322715688E-2</v>
      </c>
      <c r="E1462" s="2">
        <f>MACD!F1462</f>
        <v>3.0010352777606747E-2</v>
      </c>
      <c r="F1462" s="2">
        <f>'Moving Avg'!D1462</f>
        <v>7.5209200000000012</v>
      </c>
      <c r="G1462" s="2">
        <f>'Moving Avg'!F1462</f>
        <v>7.4610399999999997</v>
      </c>
      <c r="H1462" s="2">
        <f>'Moving Avg'!G1462</f>
        <v>7.3919900000000034</v>
      </c>
      <c r="I1462" s="2">
        <f>'Moving Avg'!H1462</f>
        <v>7.5139854999999907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</row>
    <row r="1463" spans="1:12" ht="13.5" x14ac:dyDescent="0.25">
      <c r="A1463" s="3">
        <f>RSI!A1463</f>
        <v>44446</v>
      </c>
      <c r="B1463" s="2">
        <f>RSI!B1463</f>
        <v>7.5848000000000004</v>
      </c>
      <c r="C1463" s="2">
        <f>RSI!I1463</f>
        <v>63.01189757893011</v>
      </c>
      <c r="D1463" s="2">
        <f>MACD!E1463</f>
        <v>1.9220259273139639E-2</v>
      </c>
      <c r="E1463" s="2">
        <f>MACD!F1463</f>
        <v>2.7852334076713326E-2</v>
      </c>
      <c r="F1463" s="2">
        <f>'Moving Avg'!D1463</f>
        <v>7.5847999999999995</v>
      </c>
      <c r="G1463" s="2">
        <f>'Moving Avg'!F1463</f>
        <v>7.4660300000000008</v>
      </c>
      <c r="H1463" s="2">
        <f>'Moving Avg'!G1463</f>
        <v>7.3953840000000026</v>
      </c>
      <c r="I1463" s="2">
        <f>'Moving Avg'!H1463</f>
        <v>7.5114904999999919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</row>
    <row r="1464" spans="1:12" ht="13.5" x14ac:dyDescent="0.25">
      <c r="A1464" s="3">
        <f>RSI!A1464</f>
        <v>44447</v>
      </c>
      <c r="B1464" s="2">
        <f>RSI!B1464</f>
        <v>7.5848000000000004</v>
      </c>
      <c r="C1464" s="2">
        <f>RSI!I1464</f>
        <v>63.01189757893011</v>
      </c>
      <c r="D1464" s="2">
        <f>MACD!E1464</f>
        <v>1.1121652789589653E-2</v>
      </c>
      <c r="E1464" s="2">
        <f>MACD!F1464</f>
        <v>2.4506197819288592E-2</v>
      </c>
      <c r="F1464" s="2">
        <f>'Moving Avg'!D1464</f>
        <v>7.5847999999999995</v>
      </c>
      <c r="G1464" s="2">
        <f>'Moving Avg'!F1464</f>
        <v>7.4710200000000002</v>
      </c>
      <c r="H1464" s="2">
        <f>'Moving Avg'!G1464</f>
        <v>7.398976000000002</v>
      </c>
      <c r="I1464" s="2">
        <f>'Moving Avg'!H1464</f>
        <v>7.5096939999999917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</row>
    <row r="1465" spans="1:12" ht="13.5" x14ac:dyDescent="0.25">
      <c r="A1465" s="3">
        <f>RSI!A1465</f>
        <v>44448</v>
      </c>
      <c r="B1465" s="2">
        <f>RSI!B1465</f>
        <v>7.5848000000000004</v>
      </c>
      <c r="C1465" s="2">
        <f>RSI!I1465</f>
        <v>63.01189757893011</v>
      </c>
      <c r="D1465" s="2">
        <f>MACD!E1465</f>
        <v>-3.0272089074042441E-2</v>
      </c>
      <c r="E1465" s="2">
        <f>MACD!F1465</f>
        <v>1.3550540440622389E-2</v>
      </c>
      <c r="F1465" s="2">
        <f>'Moving Avg'!D1465</f>
        <v>7.5847999999999995</v>
      </c>
      <c r="G1465" s="2">
        <f>'Moving Avg'!F1465</f>
        <v>7.4760100000000005</v>
      </c>
      <c r="H1465" s="2">
        <f>'Moving Avg'!G1465</f>
        <v>7.4025680000000023</v>
      </c>
      <c r="I1465" s="2">
        <f>'Moving Avg'!H1465</f>
        <v>7.5078974999999932</v>
      </c>
      <c r="J1465" s="5" t="str">
        <f>OBV!F1465</f>
        <v>NEUTRAL</v>
      </c>
      <c r="K1465" s="5" t="str">
        <f>OBV!G1465</f>
        <v>NEUTRAL</v>
      </c>
      <c r="L1465" s="5" t="str">
        <f>OBV!H1465</f>
        <v>NEUTRAL</v>
      </c>
    </row>
    <row r="1466" spans="1:12" ht="13.5" x14ac:dyDescent="0.25">
      <c r="A1466" s="3">
        <f>RSI!A1466</f>
        <v>44449</v>
      </c>
      <c r="B1466" s="2">
        <f>RSI!B1466</f>
        <v>7.5848000000000004</v>
      </c>
      <c r="C1466" s="2">
        <f>RSI!I1466</f>
        <v>63.01189757893011</v>
      </c>
      <c r="D1466" s="2">
        <f>MACD!E1466</f>
        <v>-6.5997988379463024E-2</v>
      </c>
      <c r="E1466" s="2">
        <f>MACD!F1466</f>
        <v>-2.3591653233946946E-3</v>
      </c>
      <c r="F1466" s="2">
        <f>'Moving Avg'!D1466</f>
        <v>7.5847999999999995</v>
      </c>
      <c r="G1466" s="2">
        <f>'Moving Avg'!F1466</f>
        <v>7.4809999999999999</v>
      </c>
      <c r="H1466" s="2">
        <f>'Moving Avg'!G1466</f>
        <v>7.4061600000000007</v>
      </c>
      <c r="I1466" s="2">
        <f>'Moving Avg'!H1466</f>
        <v>7.5068994999999941</v>
      </c>
      <c r="J1466" s="5" t="str">
        <f>OBV!F1466</f>
        <v>NEUTRAL</v>
      </c>
      <c r="K1466" s="5" t="str">
        <f>OBV!G1466</f>
        <v>NEUTRAL</v>
      </c>
      <c r="L1466" s="5" t="str">
        <f>OBV!H1466</f>
        <v>NEUTRAL</v>
      </c>
    </row>
    <row r="1467" spans="1:12" ht="13.5" x14ac:dyDescent="0.25">
      <c r="A1467" s="3">
        <f>RSI!A1467</f>
        <v>44452</v>
      </c>
      <c r="B1467" s="2">
        <f>RSI!B1467</f>
        <v>7.5848000000000004</v>
      </c>
      <c r="C1467" s="2">
        <f>RSI!I1467</f>
        <v>63.01189757893011</v>
      </c>
      <c r="D1467" s="2">
        <f>MACD!E1467</f>
        <v>-9.6876137540354179E-2</v>
      </c>
      <c r="E1467" s="2">
        <f>MACD!F1467</f>
        <v>-2.1262559766786593E-2</v>
      </c>
      <c r="F1467" s="2">
        <f>'Moving Avg'!D1467</f>
        <v>7.5847999999999995</v>
      </c>
      <c r="G1467" s="2">
        <f>'Moving Avg'!F1467</f>
        <v>7.485990000000001</v>
      </c>
      <c r="H1467" s="2">
        <f>'Moving Avg'!G1467</f>
        <v>7.4097520000000001</v>
      </c>
      <c r="I1467" s="2">
        <f>'Moving Avg'!H1467</f>
        <v>7.505901499999994</v>
      </c>
      <c r="J1467" s="5" t="str">
        <f>OBV!F1467</f>
        <v>NEUTRAL</v>
      </c>
      <c r="K1467" s="5" t="str">
        <f>OBV!G1467</f>
        <v>NEUTRAL</v>
      </c>
      <c r="L1467" s="5" t="str">
        <f>OBV!H1467</f>
        <v>NEUTRAL</v>
      </c>
    </row>
    <row r="1468" spans="1:12" ht="13.5" x14ac:dyDescent="0.25">
      <c r="A1468" s="3">
        <f>RSI!A1468</f>
        <v>44453</v>
      </c>
      <c r="B1468" s="2">
        <f>RSI!B1468</f>
        <v>7.5848000000000004</v>
      </c>
      <c r="C1468" s="2">
        <f>RSI!I1468</f>
        <v>63.011897578930103</v>
      </c>
      <c r="D1468" s="2">
        <f>MACD!E1468</f>
        <v>-0.12360430411894097</v>
      </c>
      <c r="E1468" s="2">
        <f>MACD!F1468</f>
        <v>-4.173090863721747E-2</v>
      </c>
      <c r="F1468" s="2">
        <f>'Moving Avg'!D1468</f>
        <v>7.5847999999999995</v>
      </c>
      <c r="G1468" s="2">
        <f>'Moving Avg'!F1468</f>
        <v>7.4909800000000004</v>
      </c>
      <c r="H1468" s="2">
        <f>'Moving Avg'!G1468</f>
        <v>7.4133439999999995</v>
      </c>
      <c r="I1468" s="2">
        <f>'Moving Avg'!H1468</f>
        <v>7.504903499999994</v>
      </c>
      <c r="J1468" s="5" t="str">
        <f>OBV!F1468</f>
        <v>NEUTRAL</v>
      </c>
      <c r="K1468" s="5" t="str">
        <f>OBV!G1468</f>
        <v>NEUTRAL</v>
      </c>
      <c r="L1468" s="5" t="str">
        <f>OBV!H1468</f>
        <v>NEUTRAL</v>
      </c>
    </row>
    <row r="1469" spans="1:12" ht="13.5" x14ac:dyDescent="0.25">
      <c r="A1469" s="3">
        <f>RSI!A1469</f>
        <v>44454</v>
      </c>
      <c r="B1469" s="2">
        <f>RSI!B1469</f>
        <v>7.5848000000000004</v>
      </c>
      <c r="C1469" s="2">
        <f>RSI!I1469</f>
        <v>63.011897578930103</v>
      </c>
      <c r="D1469" s="2">
        <f>MACD!E1469</f>
        <v>-9.7638003813058205E-2</v>
      </c>
      <c r="E1469" s="2">
        <f>MACD!F1469</f>
        <v>-5.2912327672385615E-2</v>
      </c>
      <c r="F1469" s="2">
        <f>'Moving Avg'!D1469</f>
        <v>7.5847999999999995</v>
      </c>
      <c r="G1469" s="2">
        <f>'Moving Avg'!F1469</f>
        <v>7.4959700000000016</v>
      </c>
      <c r="H1469" s="2">
        <f>'Moving Avg'!G1469</f>
        <v>7.416935999999998</v>
      </c>
      <c r="I1469" s="2">
        <f>'Moving Avg'!H1469</f>
        <v>7.5048034999999933</v>
      </c>
      <c r="J1469" s="5" t="str">
        <f>OBV!F1469</f>
        <v>NEUTRAL</v>
      </c>
      <c r="K1469" s="5" t="str">
        <f>OBV!G1469</f>
        <v>NEUTRAL</v>
      </c>
      <c r="L1469" s="5" t="str">
        <f>OBV!H1469</f>
        <v>NEUTRAL</v>
      </c>
    </row>
    <row r="1470" spans="1:12" ht="13.5" x14ac:dyDescent="0.25">
      <c r="A1470" s="3">
        <f>RSI!A1470</f>
        <v>44455</v>
      </c>
      <c r="B1470" s="2">
        <f>RSI!B1470</f>
        <v>7.9241000000000001</v>
      </c>
      <c r="C1470" s="2">
        <f>RSI!I1470</f>
        <v>82.048897782907375</v>
      </c>
      <c r="D1470" s="2">
        <f>MACD!E1470</f>
        <v>-0.1013146858661349</v>
      </c>
      <c r="E1470" s="2">
        <f>MACD!F1470</f>
        <v>-6.2592799311135483E-2</v>
      </c>
      <c r="F1470" s="2">
        <f>'Moving Avg'!D1470</f>
        <v>7.65266</v>
      </c>
      <c r="G1470" s="2">
        <f>'Moving Avg'!F1470</f>
        <v>7.5179250000000009</v>
      </c>
      <c r="H1470" s="2">
        <f>'Moving Avg'!G1470</f>
        <v>7.4273139999999991</v>
      </c>
      <c r="I1470" s="2">
        <f>'Moving Avg'!H1470</f>
        <v>7.5045039999999936</v>
      </c>
      <c r="J1470" s="5" t="str">
        <f>OBV!F1470</f>
        <v>NEUTRAL</v>
      </c>
      <c r="K1470" s="5" t="str">
        <f>OBV!G1470</f>
        <v>NEUTRAL</v>
      </c>
      <c r="L1470" s="5" t="str">
        <f>OBV!H1470</f>
        <v>NEUTRAL</v>
      </c>
    </row>
    <row r="1471" spans="1:12" ht="13.5" x14ac:dyDescent="0.25">
      <c r="A1471" s="3">
        <f>RSI!A1471</f>
        <v>44456</v>
      </c>
      <c r="B1471" s="2">
        <f>RSI!B1471</f>
        <v>7.1955999999999998</v>
      </c>
      <c r="C1471" s="2">
        <f>RSI!I1471</f>
        <v>37.464318174674169</v>
      </c>
      <c r="D1471" s="2">
        <f>MACD!E1471</f>
        <v>-5.2944397607251226E-2</v>
      </c>
      <c r="E1471" s="2">
        <f>MACD!F1471</f>
        <v>-6.0663118970358636E-2</v>
      </c>
      <c r="F1471" s="2">
        <f>'Moving Avg'!D1471</f>
        <v>7.5748199999999999</v>
      </c>
      <c r="G1471" s="2">
        <f>'Moving Avg'!F1471</f>
        <v>7.5034550000000007</v>
      </c>
      <c r="H1471" s="2">
        <f>'Moving Avg'!G1471</f>
        <v>7.4231219999999984</v>
      </c>
      <c r="I1471" s="2">
        <f>'Moving Avg'!H1471</f>
        <v>7.5005619999999942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</row>
    <row r="1472" spans="1:12" ht="13.5" x14ac:dyDescent="0.25">
      <c r="A1472" s="3">
        <f>RSI!A1472</f>
        <v>44459</v>
      </c>
      <c r="B1472" s="2">
        <f>RSI!B1472</f>
        <v>6.9859999999999998</v>
      </c>
      <c r="C1472" s="2">
        <f>RSI!I1472</f>
        <v>32.065525052750345</v>
      </c>
      <c r="D1472" s="2">
        <f>MACD!E1472</f>
        <v>5.5171604030679333E-3</v>
      </c>
      <c r="E1472" s="2">
        <f>MACD!F1472</f>
        <v>-4.7427063095673322E-2</v>
      </c>
      <c r="F1472" s="2">
        <f>'Moving Avg'!D1472</f>
        <v>7.4550600000000005</v>
      </c>
      <c r="G1472" s="2">
        <f>'Moving Avg'!F1472</f>
        <v>7.4785050000000011</v>
      </c>
      <c r="H1472" s="2">
        <f>'Moving Avg'!G1472</f>
        <v>7.4147379999999989</v>
      </c>
      <c r="I1472" s="2">
        <f>'Moving Avg'!H1472</f>
        <v>7.4956719999999954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</row>
    <row r="1473" spans="1:12" ht="13.5" x14ac:dyDescent="0.25">
      <c r="A1473" s="3">
        <f>RSI!A1473</f>
        <v>44460</v>
      </c>
      <c r="B1473" s="2">
        <f>RSI!B1473</f>
        <v>6.9859999999999998</v>
      </c>
      <c r="C1473" s="2">
        <f>RSI!I1473</f>
        <v>32.065525052750345</v>
      </c>
      <c r="D1473" s="2">
        <f>MACD!E1473</f>
        <v>5.8081433369522983E-2</v>
      </c>
      <c r="E1473" s="2">
        <f>MACD!F1473</f>
        <v>-2.6325363802634068E-2</v>
      </c>
      <c r="F1473" s="2">
        <f>'Moving Avg'!D1473</f>
        <v>7.3352999999999993</v>
      </c>
      <c r="G1473" s="2">
        <f>'Moving Avg'!F1473</f>
        <v>7.4535549999999997</v>
      </c>
      <c r="H1473" s="2">
        <f>'Moving Avg'!G1473</f>
        <v>7.4063539999999977</v>
      </c>
      <c r="I1473" s="2">
        <f>'Moving Avg'!H1473</f>
        <v>7.4908314999999961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</row>
    <row r="1474" spans="1:12" ht="13.5" x14ac:dyDescent="0.25">
      <c r="A1474" s="3">
        <f>RSI!A1474</f>
        <v>44461</v>
      </c>
      <c r="B1474" s="2">
        <f>RSI!B1474</f>
        <v>6.9859999999999998</v>
      </c>
      <c r="C1474" s="2">
        <f>RSI!I1474</f>
        <v>32.065525052750345</v>
      </c>
      <c r="D1474" s="2">
        <f>MACD!E1474</f>
        <v>0.10542630326210745</v>
      </c>
      <c r="E1474" s="2">
        <f>MACD!F1474</f>
        <v>2.4969610314232865E-5</v>
      </c>
      <c r="F1474" s="2">
        <f>'Moving Avg'!D1474</f>
        <v>7.2155399999999998</v>
      </c>
      <c r="G1474" s="2">
        <f>'Moving Avg'!F1474</f>
        <v>7.4286049999999992</v>
      </c>
      <c r="H1474" s="2">
        <f>'Moving Avg'!G1474</f>
        <v>7.4023619999999974</v>
      </c>
      <c r="I1474" s="2">
        <f>'Moving Avg'!H1474</f>
        <v>7.4860409999999957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</row>
    <row r="1475" spans="1:12" ht="13.5" x14ac:dyDescent="0.25">
      <c r="A1475" s="3">
        <f>RSI!A1475</f>
        <v>44462</v>
      </c>
      <c r="B1475" s="2">
        <f>RSI!B1475</f>
        <v>6.9859999999999998</v>
      </c>
      <c r="C1475" s="2">
        <f>RSI!I1475</f>
        <v>32.065525052750345</v>
      </c>
      <c r="D1475" s="2">
        <f>MACD!E1475</f>
        <v>0.1481423545652758</v>
      </c>
      <c r="E1475" s="2">
        <f>MACD!F1475</f>
        <v>2.9648446601306548E-2</v>
      </c>
      <c r="F1475" s="2">
        <f>'Moving Avg'!D1475</f>
        <v>7.0279199999999999</v>
      </c>
      <c r="G1475" s="2">
        <f>'Moving Avg'!F1475</f>
        <v>7.4146349999999996</v>
      </c>
      <c r="H1475" s="2">
        <f>'Moving Avg'!G1475</f>
        <v>7.3941779999999975</v>
      </c>
      <c r="I1475" s="2">
        <f>'Moving Avg'!H1475</f>
        <v>7.4829469999999958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</row>
    <row r="1476" spans="1:12" ht="13.5" x14ac:dyDescent="0.25">
      <c r="A1476" s="3">
        <f>RSI!A1476</f>
        <v>44463</v>
      </c>
      <c r="B1476" s="2">
        <f>RSI!B1476</f>
        <v>6.6866000000000003</v>
      </c>
      <c r="C1476" s="2">
        <f>RSI!I1476</f>
        <v>25.112571976177733</v>
      </c>
      <c r="D1476" s="2">
        <f>MACD!E1476</f>
        <v>0.2089228237678693</v>
      </c>
      <c r="E1476" s="2">
        <f>MACD!F1476</f>
        <v>6.5503322034619102E-2</v>
      </c>
      <c r="F1476" s="2">
        <f>'Moving Avg'!D1476</f>
        <v>6.9261200000000001</v>
      </c>
      <c r="G1476" s="2">
        <f>'Moving Avg'!F1476</f>
        <v>7.3856950000000001</v>
      </c>
      <c r="H1476" s="2">
        <f>'Moving Avg'!G1476</f>
        <v>7.3841979999999978</v>
      </c>
      <c r="I1476" s="2">
        <f>'Moving Avg'!H1476</f>
        <v>7.4783064999999969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</row>
    <row r="1477" spans="1:12" ht="13.5" x14ac:dyDescent="0.25">
      <c r="A1477" s="3">
        <f>RSI!A1477</f>
        <v>44466</v>
      </c>
      <c r="B1477" s="2">
        <f>RSI!B1477</f>
        <v>6.6866000000000003</v>
      </c>
      <c r="C1477" s="2">
        <f>RSI!I1477</f>
        <v>25.112571976177733</v>
      </c>
      <c r="D1477" s="2">
        <f>MACD!E1477</f>
        <v>0.26439786005174781</v>
      </c>
      <c r="E1477" s="2">
        <f>MACD!F1477</f>
        <v>0.10528222963804484</v>
      </c>
      <c r="F1477" s="2">
        <f>'Moving Avg'!D1477</f>
        <v>6.8662399999999995</v>
      </c>
      <c r="G1477" s="2">
        <f>'Moving Avg'!F1477</f>
        <v>7.3567550000000015</v>
      </c>
      <c r="H1477" s="2">
        <f>'Moving Avg'!G1477</f>
        <v>7.3784099999999979</v>
      </c>
      <c r="I1477" s="2">
        <f>'Moving Avg'!H1477</f>
        <v>7.4725679999999963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</row>
    <row r="1478" spans="1:12" ht="13.5" x14ac:dyDescent="0.25">
      <c r="A1478" s="3">
        <f>RSI!A1478</f>
        <v>44467</v>
      </c>
      <c r="B1478" s="2">
        <f>RSI!B1478</f>
        <v>6.3872</v>
      </c>
      <c r="C1478" s="2">
        <f>RSI!I1478</f>
        <v>20.066328255626303</v>
      </c>
      <c r="D1478" s="2">
        <f>MACD!E1478</f>
        <v>0.33726180175505238</v>
      </c>
      <c r="E1478" s="2">
        <f>MACD!F1478</f>
        <v>0.15167814406144636</v>
      </c>
      <c r="F1478" s="2">
        <f>'Moving Avg'!D1478</f>
        <v>6.74648</v>
      </c>
      <c r="G1478" s="2">
        <f>'Moving Avg'!F1478</f>
        <v>7.3128450000000011</v>
      </c>
      <c r="H1478" s="2">
        <f>'Moving Avg'!G1478</f>
        <v>7.3666339999999995</v>
      </c>
      <c r="I1478" s="2">
        <f>'Moving Avg'!H1478</f>
        <v>7.4642344999999981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</row>
    <row r="1479" spans="1:12" ht="13.5" x14ac:dyDescent="0.25">
      <c r="A1479" s="3">
        <f>RSI!A1479</f>
        <v>44468</v>
      </c>
      <c r="B1479" s="2">
        <f>RSI!B1479</f>
        <v>6.3872</v>
      </c>
      <c r="C1479" s="2">
        <f>RSI!I1479</f>
        <v>20.066328255626303</v>
      </c>
      <c r="D1479" s="2">
        <f>MACD!E1479</f>
        <v>0.4041533594798068</v>
      </c>
      <c r="E1479" s="2">
        <f>MACD!F1479</f>
        <v>0.20217318714511845</v>
      </c>
      <c r="F1479" s="2">
        <f>'Moving Avg'!D1479</f>
        <v>6.6267200000000006</v>
      </c>
      <c r="G1479" s="2">
        <f>'Moving Avg'!F1479</f>
        <v>7.2529650000000014</v>
      </c>
      <c r="H1479" s="2">
        <f>'Moving Avg'!G1479</f>
        <v>7.358649999999999</v>
      </c>
      <c r="I1479" s="2">
        <f>'Moving Avg'!H1479</f>
        <v>7.4547534999999971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</row>
    <row r="1480" spans="1:12" ht="13.5" x14ac:dyDescent="0.25">
      <c r="A1480" s="3">
        <f>RSI!A1480</f>
        <v>44469</v>
      </c>
      <c r="B1480" s="2">
        <f>RSI!B1480</f>
        <v>6.3872</v>
      </c>
      <c r="C1480" s="2">
        <f>RSI!I1480</f>
        <v>20.066328255626303</v>
      </c>
      <c r="D1480" s="2">
        <f>MACD!E1480</f>
        <v>0.51780340203361952</v>
      </c>
      <c r="E1480" s="2">
        <f>MACD!F1480</f>
        <v>0.2652992301228187</v>
      </c>
      <c r="F1480" s="2">
        <f>'Moving Avg'!D1480</f>
        <v>6.5069600000000012</v>
      </c>
      <c r="G1480" s="2">
        <f>'Moving Avg'!F1480</f>
        <v>7.1930850000000008</v>
      </c>
      <c r="H1480" s="2">
        <f>'Moving Avg'!G1480</f>
        <v>7.3446779999999992</v>
      </c>
      <c r="I1480" s="2">
        <f>'Moving Avg'!H1480</f>
        <v>7.4453224999999978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</row>
    <row r="1481" spans="1:12" ht="13.5" x14ac:dyDescent="0.25">
      <c r="A1481" s="3">
        <f>RSI!A1481</f>
        <v>44470</v>
      </c>
      <c r="B1481" s="2">
        <f>RSI!B1481</f>
        <v>6.3872</v>
      </c>
      <c r="C1481" s="2">
        <f>RSI!I1481</f>
        <v>20.066328255626303</v>
      </c>
      <c r="D1481" s="2">
        <f>MACD!E1481</f>
        <v>0.50638217153266218</v>
      </c>
      <c r="E1481" s="2">
        <f>MACD!F1481</f>
        <v>0.31351581840478737</v>
      </c>
      <c r="F1481" s="2">
        <f>'Moving Avg'!D1481</f>
        <v>6.4470799999999997</v>
      </c>
      <c r="G1481" s="2">
        <f>'Moving Avg'!F1481</f>
        <v>7.133205000000002</v>
      </c>
      <c r="H1481" s="2">
        <f>'Moving Avg'!G1481</f>
        <v>7.3307060000000002</v>
      </c>
      <c r="I1481" s="2">
        <f>'Moving Avg'!H1481</f>
        <v>7.4358914999999968</v>
      </c>
      <c r="J1481" s="5" t="str">
        <f>OBV!F1481</f>
        <v>NEUTRAL</v>
      </c>
      <c r="K1481" s="5" t="str">
        <f>OBV!G1481</f>
        <v>NEUTRAL</v>
      </c>
      <c r="L1481" s="5" t="str">
        <f>OBV!H1481</f>
        <v>NEUTRAL</v>
      </c>
    </row>
    <row r="1482" spans="1:12" ht="13.5" x14ac:dyDescent="0.25">
      <c r="A1482" s="3">
        <f>RSI!A1482</f>
        <v>44473</v>
      </c>
      <c r="B1482" s="2">
        <f>RSI!B1482</f>
        <v>6.3872</v>
      </c>
      <c r="C1482" s="2">
        <f>RSI!I1482</f>
        <v>20.066328255626303</v>
      </c>
      <c r="D1482" s="2">
        <f>MACD!E1482</f>
        <v>0.46862955878652457</v>
      </c>
      <c r="E1482" s="2">
        <f>MACD!F1482</f>
        <v>0.34453856648113484</v>
      </c>
      <c r="F1482" s="2">
        <f>'Moving Avg'!D1482</f>
        <v>6.3872</v>
      </c>
      <c r="G1482" s="2">
        <f>'Moving Avg'!F1482</f>
        <v>7.0733250000000023</v>
      </c>
      <c r="H1482" s="2">
        <f>'Moving Avg'!G1482</f>
        <v>7.310746</v>
      </c>
      <c r="I1482" s="2">
        <f>'Moving Avg'!H1482</f>
        <v>7.4283064999999979</v>
      </c>
      <c r="J1482" s="5" t="str">
        <f>OBV!F1482</f>
        <v>NEUTRAL</v>
      </c>
      <c r="K1482" s="5" t="str">
        <f>OBV!G1482</f>
        <v>NEUTRAL</v>
      </c>
      <c r="L1482" s="5" t="str">
        <f>OBV!H1482</f>
        <v>NEUTRAL</v>
      </c>
    </row>
    <row r="1483" spans="1:12" ht="13.5" x14ac:dyDescent="0.25">
      <c r="A1483" s="3">
        <f>RSI!A1483</f>
        <v>44474</v>
      </c>
      <c r="B1483" s="2">
        <f>RSI!B1483</f>
        <v>6.4870000000000001</v>
      </c>
      <c r="C1483" s="2">
        <f>RSI!I1483</f>
        <v>27.135895376102567</v>
      </c>
      <c r="D1483" s="2">
        <f>MACD!E1483</f>
        <v>0.43314213217588549</v>
      </c>
      <c r="E1483" s="2">
        <f>MACD!F1483</f>
        <v>0.36225927962008497</v>
      </c>
      <c r="F1483" s="2">
        <f>'Moving Avg'!D1483</f>
        <v>6.4071600000000002</v>
      </c>
      <c r="G1483" s="2">
        <f>'Moving Avg'!F1483</f>
        <v>7.018435000000002</v>
      </c>
      <c r="H1483" s="2">
        <f>'Moving Avg'!G1483</f>
        <v>7.2907860000000015</v>
      </c>
      <c r="I1483" s="2">
        <f>'Moving Avg'!H1483</f>
        <v>7.4208214999999988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</row>
    <row r="1484" spans="1:12" ht="13.5" x14ac:dyDescent="0.25">
      <c r="A1484" s="3">
        <f>RSI!A1484</f>
        <v>44475</v>
      </c>
      <c r="B1484" s="2">
        <f>RSI!B1484</f>
        <v>6.4870000000000001</v>
      </c>
      <c r="C1484" s="2">
        <f>RSI!I1484</f>
        <v>27.135895376102567</v>
      </c>
      <c r="D1484" s="2">
        <f>MACD!E1484</f>
        <v>0.40608910982081792</v>
      </c>
      <c r="E1484" s="2">
        <f>MACD!F1484</f>
        <v>0.3710252456602316</v>
      </c>
      <c r="F1484" s="2">
        <f>'Moving Avg'!D1484</f>
        <v>6.4271200000000004</v>
      </c>
      <c r="G1484" s="2">
        <f>'Moving Avg'!F1484</f>
        <v>6.9635450000000008</v>
      </c>
      <c r="H1484" s="2">
        <f>'Moving Avg'!G1484</f>
        <v>7.2708260000000022</v>
      </c>
      <c r="I1484" s="2">
        <f>'Moving Avg'!H1484</f>
        <v>7.4139850000000003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</row>
    <row r="1485" spans="1:12" ht="13.5" x14ac:dyDescent="0.25">
      <c r="A1485" s="3">
        <f>RSI!A1485</f>
        <v>44476</v>
      </c>
      <c r="B1485" s="2">
        <f>RSI!B1485</f>
        <v>6.5868000000000002</v>
      </c>
      <c r="C1485" s="2">
        <f>RSI!I1485</f>
        <v>33.914475975013275</v>
      </c>
      <c r="D1485" s="2">
        <f>MACD!E1485</f>
        <v>0.37855994290649519</v>
      </c>
      <c r="E1485" s="2">
        <f>MACD!F1485</f>
        <v>0.37253218510948438</v>
      </c>
      <c r="F1485" s="2">
        <f>'Moving Avg'!D1485</f>
        <v>6.4670399999999999</v>
      </c>
      <c r="G1485" s="2">
        <f>'Moving Avg'!F1485</f>
        <v>6.9136450000000007</v>
      </c>
      <c r="H1485" s="2">
        <f>'Moving Avg'!G1485</f>
        <v>7.2528620000000013</v>
      </c>
      <c r="I1485" s="2">
        <f>'Moving Avg'!H1485</f>
        <v>7.4077975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</row>
    <row r="1486" spans="1:12" ht="13.5" x14ac:dyDescent="0.25">
      <c r="A1486" s="3">
        <f>RSI!A1486</f>
        <v>44477</v>
      </c>
      <c r="B1486" s="2">
        <f>RSI!B1486</f>
        <v>6.7164999999999999</v>
      </c>
      <c r="C1486" s="2">
        <f>RSI!I1486</f>
        <v>41.527712681095835</v>
      </c>
      <c r="D1486" s="2">
        <f>MACD!E1486</f>
        <v>0.30155777574676801</v>
      </c>
      <c r="E1486" s="2">
        <f>MACD!F1486</f>
        <v>0.35833730323694113</v>
      </c>
      <c r="F1486" s="2">
        <f>'Moving Avg'!D1486</f>
        <v>6.5329000000000006</v>
      </c>
      <c r="G1486" s="2">
        <f>'Moving Avg'!F1486</f>
        <v>6.8702300000000012</v>
      </c>
      <c r="H1486" s="2">
        <f>'Moving Avg'!G1486</f>
        <v>7.2374920000000005</v>
      </c>
      <c r="I1486" s="2">
        <f>'Moving Avg'!H1486</f>
        <v>7.4005120000000009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</row>
    <row r="1487" spans="1:12" ht="13.5" x14ac:dyDescent="0.25">
      <c r="A1487" s="3">
        <f>RSI!A1487</f>
        <v>44480</v>
      </c>
      <c r="B1487" s="2">
        <f>RSI!B1487</f>
        <v>6.8463000000000003</v>
      </c>
      <c r="C1487" s="2">
        <f>RSI!I1487</f>
        <v>47.985805356999144</v>
      </c>
      <c r="D1487" s="2">
        <f>MACD!E1487</f>
        <v>0.22783633109744539</v>
      </c>
      <c r="E1487" s="2">
        <f>MACD!F1487</f>
        <v>0.332237108809042</v>
      </c>
      <c r="F1487" s="2">
        <f>'Moving Avg'!D1487</f>
        <v>6.6247200000000008</v>
      </c>
      <c r="G1487" s="2">
        <f>'Moving Avg'!F1487</f>
        <v>6.8333050000000011</v>
      </c>
      <c r="H1487" s="2">
        <f>'Moving Avg'!G1487</f>
        <v>7.2247180000000011</v>
      </c>
      <c r="I1487" s="2">
        <f>'Moving Avg'!H1487</f>
        <v>7.3938755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</row>
    <row r="1488" spans="1:12" ht="13.5" x14ac:dyDescent="0.25">
      <c r="A1488" s="3">
        <f>RSI!A1488</f>
        <v>44481</v>
      </c>
      <c r="B1488" s="2">
        <f>RSI!B1488</f>
        <v>6.976</v>
      </c>
      <c r="C1488" s="2">
        <f>RSI!I1488</f>
        <v>53.511077088187236</v>
      </c>
      <c r="D1488" s="2">
        <f>MACD!E1488</f>
        <v>0.10999205017735036</v>
      </c>
      <c r="E1488" s="2">
        <f>MACD!F1488</f>
        <v>0.2877880970827037</v>
      </c>
      <c r="F1488" s="2">
        <f>'Moving Avg'!D1488</f>
        <v>6.7225200000000003</v>
      </c>
      <c r="G1488" s="2">
        <f>'Moving Avg'!F1488</f>
        <v>6.8028649999999997</v>
      </c>
      <c r="H1488" s="2">
        <f>'Moving Avg'!G1488</f>
        <v>7.214538000000001</v>
      </c>
      <c r="I1488" s="2">
        <f>'Moving Avg'!H1488</f>
        <v>7.3878875000000006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</row>
    <row r="1489" spans="1:12" ht="13.5" x14ac:dyDescent="0.25">
      <c r="A1489" s="3">
        <f>RSI!A1489</f>
        <v>44482</v>
      </c>
      <c r="B1489" s="2">
        <f>RSI!B1489</f>
        <v>6.9859999999999998</v>
      </c>
      <c r="C1489" s="2">
        <f>RSI!I1489</f>
        <v>53.917531836856313</v>
      </c>
      <c r="D1489" s="2">
        <f>MACD!E1489</f>
        <v>8.9597269473342678E-3</v>
      </c>
      <c r="E1489" s="2">
        <f>MACD!F1489</f>
        <v>0.23202242305562984</v>
      </c>
      <c r="F1489" s="2">
        <f>'Moving Avg'!D1489</f>
        <v>6.8223199999999995</v>
      </c>
      <c r="G1489" s="2">
        <f>'Moving Avg'!F1489</f>
        <v>6.772924999999999</v>
      </c>
      <c r="H1489" s="2">
        <f>'Moving Avg'!G1489</f>
        <v>7.2045580000000005</v>
      </c>
      <c r="I1489" s="2">
        <f>'Moving Avg'!H1489</f>
        <v>7.3819495000000019</v>
      </c>
      <c r="J1489" s="5" t="str">
        <f>OBV!F1489</f>
        <v>BULLISH</v>
      </c>
      <c r="K1489" s="5" t="str">
        <f>OBV!G1489</f>
        <v>NEUTRAL</v>
      </c>
      <c r="L1489" s="5" t="str">
        <f>OBV!H1489</f>
        <v>CONFIRMED BULLISH</v>
      </c>
    </row>
    <row r="1490" spans="1:12" ht="13.5" x14ac:dyDescent="0.25">
      <c r="A1490" s="3">
        <f>RSI!A1490</f>
        <v>44483</v>
      </c>
      <c r="B1490" s="2">
        <f>RSI!B1490</f>
        <v>6.6866000000000003</v>
      </c>
      <c r="C1490" s="2">
        <f>RSI!I1490</f>
        <v>42.060550218068585</v>
      </c>
      <c r="D1490" s="2">
        <f>MACD!E1490</f>
        <v>-5.4944910648232259E-2</v>
      </c>
      <c r="E1490" s="2">
        <f>MACD!F1490</f>
        <v>0.17462895631485745</v>
      </c>
      <c r="F1490" s="2">
        <f>'Moving Avg'!D1490</f>
        <v>6.8422799999999997</v>
      </c>
      <c r="G1490" s="2">
        <f>'Moving Avg'!F1490</f>
        <v>6.7110500000000002</v>
      </c>
      <c r="H1490" s="2">
        <f>'Moving Avg'!G1490</f>
        <v>7.1885900000000014</v>
      </c>
      <c r="I1490" s="2">
        <f>'Moving Avg'!H1490</f>
        <v>7.3739655000000015</v>
      </c>
      <c r="J1490" s="5" t="str">
        <f>OBV!F1490</f>
        <v>BULLISH</v>
      </c>
      <c r="K1490" s="5" t="str">
        <f>OBV!G1490</f>
        <v>NEUTRAL</v>
      </c>
      <c r="L1490" s="5" t="str">
        <f>OBV!H1490</f>
        <v>CONFIRMED BULLISH</v>
      </c>
    </row>
    <row r="1491" spans="1:12" ht="13.5" x14ac:dyDescent="0.25">
      <c r="A1491" s="3">
        <f>RSI!A1491</f>
        <v>44488</v>
      </c>
      <c r="B1491" s="2">
        <f>RSI!B1491</f>
        <v>6.6866000000000003</v>
      </c>
      <c r="C1491" s="2">
        <f>RSI!I1491</f>
        <v>42.060550218068578</v>
      </c>
      <c r="D1491" s="2">
        <f>MACD!E1491</f>
        <v>-0.10779845964022083</v>
      </c>
      <c r="E1491" s="2">
        <f>MACD!F1491</f>
        <v>0.1181434731238418</v>
      </c>
      <c r="F1491" s="2">
        <f>'Moving Avg'!D1491</f>
        <v>6.8362999999999996</v>
      </c>
      <c r="G1491" s="2">
        <f>'Moving Avg'!F1491</f>
        <v>6.6855999999999991</v>
      </c>
      <c r="H1491" s="2">
        <f>'Moving Avg'!G1491</f>
        <v>7.1726220000000014</v>
      </c>
      <c r="I1491" s="2">
        <f>'Moving Avg'!H1491</f>
        <v>7.3659815000000011</v>
      </c>
      <c r="J1491" s="5" t="str">
        <f>OBV!F1491</f>
        <v>BULLISH</v>
      </c>
      <c r="K1491" s="5" t="str">
        <f>OBV!G1491</f>
        <v>NEUTRAL</v>
      </c>
      <c r="L1491" s="5" t="str">
        <f>OBV!H1491</f>
        <v>BULLISH DIVERGENCE</v>
      </c>
    </row>
    <row r="1492" spans="1:12" ht="13.5" x14ac:dyDescent="0.25">
      <c r="A1492" s="3">
        <f>RSI!A1492</f>
        <v>44489</v>
      </c>
      <c r="B1492" s="2">
        <f>RSI!B1492</f>
        <v>6.6866000000000003</v>
      </c>
      <c r="C1492" s="2">
        <f>RSI!I1492</f>
        <v>42.060550218068585</v>
      </c>
      <c r="D1492" s="2">
        <f>MACD!E1492</f>
        <v>-0.15139142868362754</v>
      </c>
      <c r="E1492" s="2">
        <f>MACD!F1492</f>
        <v>6.4236492762347941E-2</v>
      </c>
      <c r="F1492" s="2">
        <f>'Moving Avg'!D1492</f>
        <v>6.80436</v>
      </c>
      <c r="G1492" s="2">
        <f>'Moving Avg'!F1492</f>
        <v>6.6706300000000001</v>
      </c>
      <c r="H1492" s="2">
        <f>'Moving Avg'!G1492</f>
        <v>7.1566540000000005</v>
      </c>
      <c r="I1492" s="2">
        <f>'Moving Avg'!H1492</f>
        <v>7.3579974999999997</v>
      </c>
      <c r="J1492" s="5" t="str">
        <f>OBV!F1492</f>
        <v>BEARISH</v>
      </c>
      <c r="K1492" s="5" t="str">
        <f>OBV!G1492</f>
        <v>NEUTRAL</v>
      </c>
      <c r="L1492" s="5" t="str">
        <f>OBV!H1492</f>
        <v>CONFIRMED BEARISH</v>
      </c>
    </row>
    <row r="1493" spans="1:12" ht="13.5" x14ac:dyDescent="0.25">
      <c r="A1493" s="3">
        <f>RSI!A1493</f>
        <v>44490</v>
      </c>
      <c r="B1493" s="2">
        <f>RSI!B1493</f>
        <v>6.7864000000000004</v>
      </c>
      <c r="C1493" s="2">
        <f>RSI!I1493</f>
        <v>46.92021275328004</v>
      </c>
      <c r="D1493" s="2">
        <f>MACD!E1493</f>
        <v>-0.17927091806312134</v>
      </c>
      <c r="E1493" s="2">
        <f>MACD!F1493</f>
        <v>1.5535010597254088E-2</v>
      </c>
      <c r="F1493" s="2">
        <f>'Moving Avg'!D1493</f>
        <v>6.7664400000000002</v>
      </c>
      <c r="G1493" s="2">
        <f>'Moving Avg'!F1493</f>
        <v>6.6606499999999986</v>
      </c>
      <c r="H1493" s="2">
        <f>'Moving Avg'!G1493</f>
        <v>7.1426820000000006</v>
      </c>
      <c r="I1493" s="2">
        <f>'Moving Avg'!H1493</f>
        <v>7.3505124999999989</v>
      </c>
      <c r="J1493" s="5" t="str">
        <f>OBV!F1493</f>
        <v>BULLISH</v>
      </c>
      <c r="K1493" s="5" t="str">
        <f>OBV!G1493</f>
        <v>NEUTRAL</v>
      </c>
      <c r="L1493" s="5" t="str">
        <f>OBV!H1493</f>
        <v>BULLISH DIVERGENCE</v>
      </c>
    </row>
    <row r="1494" spans="1:12" ht="13.5" x14ac:dyDescent="0.25">
      <c r="A1494" s="3">
        <f>RSI!A1494</f>
        <v>44491</v>
      </c>
      <c r="B1494" s="2">
        <f>RSI!B1494</f>
        <v>6.7864000000000004</v>
      </c>
      <c r="C1494" s="2">
        <f>RSI!I1494</f>
        <v>46.920212753280047</v>
      </c>
      <c r="D1494" s="2">
        <f>MACD!E1494</f>
        <v>-0.20248281523436962</v>
      </c>
      <c r="E1494" s="2">
        <f>MACD!F1494</f>
        <v>-2.8068554569070654E-2</v>
      </c>
      <c r="F1494" s="2">
        <f>'Moving Avg'!D1494</f>
        <v>6.7265200000000007</v>
      </c>
      <c r="G1494" s="2">
        <f>'Moving Avg'!F1494</f>
        <v>6.6506699999999999</v>
      </c>
      <c r="H1494" s="2">
        <f>'Moving Avg'!G1494</f>
        <v>7.1287100000000008</v>
      </c>
      <c r="I1494" s="2">
        <f>'Moving Avg'!H1494</f>
        <v>7.3445244999999986</v>
      </c>
      <c r="J1494" s="5" t="str">
        <f>OBV!F1494</f>
        <v>BEARISH</v>
      </c>
      <c r="K1494" s="5" t="str">
        <f>OBV!G1494</f>
        <v>NEUTRAL</v>
      </c>
      <c r="L1494" s="5" t="str">
        <f>OBV!H1494</f>
        <v>CONFIRMED BEARISH</v>
      </c>
    </row>
    <row r="1495" spans="1:12" ht="13.5" x14ac:dyDescent="0.25">
      <c r="A1495" s="3">
        <f>RSI!A1495</f>
        <v>44494</v>
      </c>
      <c r="B1495" s="2">
        <f>RSI!B1495</f>
        <v>6.7864000000000004</v>
      </c>
      <c r="C1495" s="2">
        <f>RSI!I1495</f>
        <v>46.920212753280055</v>
      </c>
      <c r="D1495" s="2">
        <f>MACD!E1495</f>
        <v>-0.2064193977447859</v>
      </c>
      <c r="E1495" s="2">
        <f>MACD!F1495</f>
        <v>-6.3738723204213699E-2</v>
      </c>
      <c r="F1495" s="2">
        <f>'Moving Avg'!D1495</f>
        <v>6.74648</v>
      </c>
      <c r="G1495" s="2">
        <f>'Moving Avg'!F1495</f>
        <v>6.6406900000000011</v>
      </c>
      <c r="H1495" s="2">
        <f>'Moving Avg'!G1495</f>
        <v>7.1147380000000009</v>
      </c>
      <c r="I1495" s="2">
        <f>'Moving Avg'!H1495</f>
        <v>7.3386364999999989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6.7864000000000004</v>
      </c>
      <c r="C1496" s="2">
        <f>RSI!I1496</f>
        <v>46.920212753280055</v>
      </c>
      <c r="D1496" s="2">
        <f>MACD!E1496</f>
        <v>-0.18947205472309214</v>
      </c>
      <c r="E1496" s="2">
        <f>MACD!F1496</f>
        <v>-8.8885389507989382E-2</v>
      </c>
      <c r="F1496" s="2">
        <f>'Moving Avg'!D1496</f>
        <v>6.7664400000000002</v>
      </c>
      <c r="G1496" s="2">
        <f>'Moving Avg'!F1496</f>
        <v>6.6456800000000005</v>
      </c>
      <c r="H1496" s="2">
        <f>'Moving Avg'!G1496</f>
        <v>7.100766000000001</v>
      </c>
      <c r="I1496" s="2">
        <f>'Moving Avg'!H1496</f>
        <v>7.3316504999999994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</row>
    <row r="1497" spans="1:12" ht="13.5" x14ac:dyDescent="0.25">
      <c r="A1497" s="3">
        <f>RSI!A1497</f>
        <v>44496</v>
      </c>
      <c r="B1497" s="2">
        <f>RSI!B1497</f>
        <v>6.7864000000000004</v>
      </c>
      <c r="C1497" s="2">
        <f>RSI!I1497</f>
        <v>46.920212753280055</v>
      </c>
      <c r="D1497" s="2">
        <f>MACD!E1497</f>
        <v>-0.1548623466038368</v>
      </c>
      <c r="E1497" s="2">
        <f>MACD!F1497</f>
        <v>-0.10208078092715887</v>
      </c>
      <c r="F1497" s="2">
        <f>'Moving Avg'!D1497</f>
        <v>6.7864000000000004</v>
      </c>
      <c r="G1497" s="2">
        <f>'Moving Avg'!F1497</f>
        <v>6.6506699999999999</v>
      </c>
      <c r="H1497" s="2">
        <f>'Moving Avg'!G1497</f>
        <v>7.086794000000002</v>
      </c>
      <c r="I1497" s="2">
        <f>'Moving Avg'!H1497</f>
        <v>7.3247144999999998</v>
      </c>
      <c r="J1497" s="5" t="str">
        <f>OBV!F1497</f>
        <v>BULLISH</v>
      </c>
      <c r="K1497" s="5" t="str">
        <f>OBV!G1497</f>
        <v>NEUTRAL</v>
      </c>
      <c r="L1497" s="5" t="str">
        <f>OBV!H1497</f>
        <v>CONFIRMED BULLISH</v>
      </c>
    </row>
    <row r="1498" spans="1:12" ht="13.5" x14ac:dyDescent="0.25">
      <c r="A1498" s="3">
        <f>RSI!A1498</f>
        <v>44497</v>
      </c>
      <c r="B1498" s="2">
        <f>RSI!B1498</f>
        <v>6.7864000000000004</v>
      </c>
      <c r="C1498" s="2">
        <f>RSI!I1498</f>
        <v>46.920212753280055</v>
      </c>
      <c r="D1498" s="2">
        <f>MACD!E1498</f>
        <v>-0.10534519811605758</v>
      </c>
      <c r="E1498" s="2">
        <f>MACD!F1498</f>
        <v>-0.10273366436493862</v>
      </c>
      <c r="F1498" s="2">
        <f>'Moving Avg'!D1498</f>
        <v>6.7864000000000004</v>
      </c>
      <c r="G1498" s="2">
        <f>'Moving Avg'!F1498</f>
        <v>6.6706300000000001</v>
      </c>
      <c r="H1498" s="2">
        <f>'Moving Avg'!G1498</f>
        <v>7.0728220000000013</v>
      </c>
      <c r="I1498" s="2">
        <f>'Moving Avg'!H1498</f>
        <v>7.3177784999999993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</row>
    <row r="1499" spans="1:12" ht="13.5" x14ac:dyDescent="0.25">
      <c r="A1499" s="3">
        <f>RSI!A1499</f>
        <v>44498</v>
      </c>
      <c r="B1499" s="2">
        <f>RSI!B1499</f>
        <v>6.7864000000000004</v>
      </c>
      <c r="C1499" s="2">
        <f>RSI!I1499</f>
        <v>46.920212753280055</v>
      </c>
      <c r="D1499" s="2">
        <f>MACD!E1499</f>
        <v>-6.1650051031716835E-2</v>
      </c>
      <c r="E1499" s="2">
        <f>MACD!F1499</f>
        <v>-9.4516941698294277E-2</v>
      </c>
      <c r="F1499" s="2">
        <f>'Moving Avg'!D1499</f>
        <v>6.7864000000000004</v>
      </c>
      <c r="G1499" s="2">
        <f>'Moving Avg'!F1499</f>
        <v>6.6905900000000003</v>
      </c>
      <c r="H1499" s="2">
        <f>'Moving Avg'!G1499</f>
        <v>7.0588500000000023</v>
      </c>
      <c r="I1499" s="2">
        <f>'Moving Avg'!H1499</f>
        <v>7.3108425000000015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</row>
    <row r="1500" spans="1:12" ht="13.5" x14ac:dyDescent="0.25">
      <c r="A1500" s="3">
        <f>RSI!A1500</f>
        <v>44501</v>
      </c>
      <c r="B1500" s="2">
        <f>RSI!B1500</f>
        <v>6.7864000000000004</v>
      </c>
      <c r="C1500" s="2">
        <f>RSI!I1500</f>
        <v>46.920212753280055</v>
      </c>
      <c r="D1500" s="2">
        <f>MACD!E1500</f>
        <v>-7.0500291338495558E-2</v>
      </c>
      <c r="E1500" s="2">
        <f>MACD!F1500</f>
        <v>-8.9713611626334538E-2</v>
      </c>
      <c r="F1500" s="2">
        <f>'Moving Avg'!D1500</f>
        <v>6.7864000000000004</v>
      </c>
      <c r="G1500" s="2">
        <f>'Moving Avg'!F1500</f>
        <v>6.7105500000000005</v>
      </c>
      <c r="H1500" s="2">
        <f>'Moving Avg'!G1500</f>
        <v>7.0448780000000024</v>
      </c>
      <c r="I1500" s="2">
        <f>'Moving Avg'!H1500</f>
        <v>7.3048545000000011</v>
      </c>
      <c r="J1500" s="5" t="str">
        <f>OBV!F1500</f>
        <v>NEUTRAL</v>
      </c>
      <c r="K1500" s="5" t="str">
        <f>OBV!G1500</f>
        <v>NEUTRAL</v>
      </c>
      <c r="L1500" s="5" t="str">
        <f>OBV!H1500</f>
        <v>NEUTRAL</v>
      </c>
    </row>
    <row r="1501" spans="1:12" ht="13.5" x14ac:dyDescent="0.25">
      <c r="A1501" s="3">
        <f>RSI!A1501</f>
        <v>44502</v>
      </c>
      <c r="B1501" s="2">
        <f>RSI!B1501</f>
        <v>6.7864000000000004</v>
      </c>
      <c r="C1501" s="2">
        <f>RSI!I1501</f>
        <v>46.920212753280055</v>
      </c>
      <c r="D1501" s="2">
        <f>MACD!E1501</f>
        <v>-7.7768140110604733E-2</v>
      </c>
      <c r="E1501" s="2">
        <f>MACD!F1501</f>
        <v>-8.7324517323188577E-2</v>
      </c>
      <c r="F1501" s="2">
        <f>'Moving Avg'!D1501</f>
        <v>6.7864000000000004</v>
      </c>
      <c r="G1501" s="2">
        <f>'Moving Avg'!F1501</f>
        <v>6.7305100000000007</v>
      </c>
      <c r="H1501" s="2">
        <f>'Moving Avg'!G1501</f>
        <v>7.0309060000000025</v>
      </c>
      <c r="I1501" s="2">
        <f>'Moving Avg'!H1501</f>
        <v>7.2989165000000025</v>
      </c>
      <c r="J1501" s="5" t="str">
        <f>OBV!F1501</f>
        <v>NEUTRAL</v>
      </c>
      <c r="K1501" s="5" t="str">
        <f>OBV!G1501</f>
        <v>NEUTRAL</v>
      </c>
      <c r="L1501" s="5" t="str">
        <f>OBV!H1501</f>
        <v>NEUTRAL</v>
      </c>
    </row>
    <row r="1502" spans="1:12" ht="13.5" x14ac:dyDescent="0.25">
      <c r="A1502" s="3">
        <f>RSI!A1502</f>
        <v>44503</v>
      </c>
      <c r="B1502" s="2">
        <f>RSI!B1502</f>
        <v>6.7864000000000004</v>
      </c>
      <c r="C1502" s="2">
        <f>RSI!I1502</f>
        <v>46.920212753280062</v>
      </c>
      <c r="D1502" s="2">
        <f>MACD!E1502</f>
        <v>-8.3713398947891093E-2</v>
      </c>
      <c r="E1502" s="2">
        <f>MACD!F1502</f>
        <v>-8.6602293648129089E-2</v>
      </c>
      <c r="F1502" s="2">
        <f>'Moving Avg'!D1502</f>
        <v>6.7864000000000004</v>
      </c>
      <c r="G1502" s="2">
        <f>'Moving Avg'!F1502</f>
        <v>6.7504700000000017</v>
      </c>
      <c r="H1502" s="2">
        <f>'Moving Avg'!G1502</f>
        <v>7.0169340000000036</v>
      </c>
      <c r="I1502" s="2">
        <f>'Moving Avg'!H1502</f>
        <v>7.2929785000000011</v>
      </c>
      <c r="J1502" s="5" t="str">
        <f>OBV!F1502</f>
        <v>NEUTRAL</v>
      </c>
      <c r="K1502" s="5" t="str">
        <f>OBV!G1502</f>
        <v>NEUTRAL</v>
      </c>
      <c r="L1502" s="5" t="str">
        <f>OBV!H1502</f>
        <v>NEUTRAL</v>
      </c>
    </row>
    <row r="1503" spans="1:12" ht="13.5" x14ac:dyDescent="0.25">
      <c r="A1503" s="3">
        <f>RSI!A1503</f>
        <v>44504</v>
      </c>
      <c r="B1503" s="2">
        <f>RSI!B1503</f>
        <v>6.8861999999999997</v>
      </c>
      <c r="C1503" s="2">
        <f>RSI!I1503</f>
        <v>54.863596288601471</v>
      </c>
      <c r="D1503" s="2">
        <f>MACD!E1503</f>
        <v>-8.0593434801059516E-2</v>
      </c>
      <c r="E1503" s="2">
        <f>MACD!F1503</f>
        <v>-8.5400521878715177E-2</v>
      </c>
      <c r="F1503" s="2">
        <f>'Moving Avg'!D1503</f>
        <v>6.8063600000000006</v>
      </c>
      <c r="G1503" s="2">
        <f>'Moving Avg'!F1503</f>
        <v>6.7704300000000002</v>
      </c>
      <c r="H1503" s="2">
        <f>'Moving Avg'!G1503</f>
        <v>7.0049580000000029</v>
      </c>
      <c r="I1503" s="2">
        <f>'Moving Avg'!H1503</f>
        <v>7.2875395000000029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</row>
    <row r="1504" spans="1:12" ht="13.5" x14ac:dyDescent="0.25">
      <c r="A1504" s="3">
        <f>RSI!A1504</f>
        <v>44505</v>
      </c>
      <c r="B1504" s="2">
        <f>RSI!B1504</f>
        <v>7.1856</v>
      </c>
      <c r="C1504" s="2">
        <f>RSI!I1504</f>
        <v>69.574058595305502</v>
      </c>
      <c r="D1504" s="2">
        <f>MACD!E1504</f>
        <v>-0.10054567446036788</v>
      </c>
      <c r="E1504" s="2">
        <f>MACD!F1504</f>
        <v>-8.8429552395045727E-2</v>
      </c>
      <c r="F1504" s="2">
        <f>'Moving Avg'!D1504</f>
        <v>6.8861999999999997</v>
      </c>
      <c r="G1504" s="2">
        <f>'Moving Avg'!F1504</f>
        <v>6.8053599999999985</v>
      </c>
      <c r="H1504" s="2">
        <f>'Moving Avg'!G1504</f>
        <v>6.9989700000000026</v>
      </c>
      <c r="I1504" s="2">
        <f>'Moving Avg'!H1504</f>
        <v>7.2835975000000017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</row>
    <row r="1505" spans="1:12" ht="13.5" x14ac:dyDescent="0.25">
      <c r="A1505" s="3">
        <f>RSI!A1505</f>
        <v>44508</v>
      </c>
      <c r="B1505" s="2">
        <f>RSI!B1505</f>
        <v>7.5049999999999999</v>
      </c>
      <c r="C1505" s="2">
        <f>RSI!I1505</f>
        <v>77.862817574705943</v>
      </c>
      <c r="D1505" s="2">
        <f>MACD!E1505</f>
        <v>-0.14324049841611775</v>
      </c>
      <c r="E1505" s="2">
        <f>MACD!F1505</f>
        <v>-9.9391741599260147E-2</v>
      </c>
      <c r="F1505" s="2">
        <f>'Moving Avg'!D1505</f>
        <v>7.0299199999999997</v>
      </c>
      <c r="G1505" s="2">
        <f>'Moving Avg'!F1505</f>
        <v>6.8512699999999995</v>
      </c>
      <c r="H1505" s="2">
        <f>'Moving Avg'!G1505</f>
        <v>7.0037620000000036</v>
      </c>
      <c r="I1505" s="2">
        <f>'Moving Avg'!H1505</f>
        <v>7.2812525000000043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</row>
    <row r="1506" spans="1:12" ht="13.5" x14ac:dyDescent="0.25">
      <c r="A1506" s="3">
        <f>RSI!A1506</f>
        <v>44509</v>
      </c>
      <c r="B1506" s="2">
        <f>RSI!B1506</f>
        <v>7.5148999999999999</v>
      </c>
      <c r="C1506" s="2">
        <f>RSI!I1506</f>
        <v>78.062307695745318</v>
      </c>
      <c r="D1506" s="2">
        <f>MACD!E1506</f>
        <v>-0.1839809958353964</v>
      </c>
      <c r="E1506" s="2">
        <f>MACD!F1506</f>
        <v>-0.11630959244648741</v>
      </c>
      <c r="F1506" s="2">
        <f>'Moving Avg'!D1506</f>
        <v>7.1756199999999994</v>
      </c>
      <c r="G1506" s="2">
        <f>'Moving Avg'!F1506</f>
        <v>6.8911899999999999</v>
      </c>
      <c r="H1506" s="2">
        <f>'Moving Avg'!G1506</f>
        <v>7.008752000000003</v>
      </c>
      <c r="I1506" s="2">
        <f>'Moving Avg'!H1506</f>
        <v>7.2789570000000046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</row>
    <row r="1507" spans="1:12" ht="13.5" x14ac:dyDescent="0.25">
      <c r="A1507" s="3">
        <f>RSI!A1507</f>
        <v>44510</v>
      </c>
      <c r="B1507" s="2">
        <f>RSI!B1507</f>
        <v>7.5148999999999999</v>
      </c>
      <c r="C1507" s="2">
        <f>RSI!I1507</f>
        <v>78.062307695745318</v>
      </c>
      <c r="D1507" s="2">
        <f>MACD!E1507</f>
        <v>-0.22210553374696396</v>
      </c>
      <c r="E1507" s="2">
        <f>MACD!F1507</f>
        <v>-0.13746878070658272</v>
      </c>
      <c r="F1507" s="2">
        <f>'Moving Avg'!D1507</f>
        <v>7.3213200000000001</v>
      </c>
      <c r="G1507" s="2">
        <f>'Moving Avg'!F1507</f>
        <v>6.92462</v>
      </c>
      <c r="H1507" s="2">
        <f>'Moving Avg'!G1507</f>
        <v>7.0137420000000041</v>
      </c>
      <c r="I1507" s="2">
        <f>'Moving Avg'!H1507</f>
        <v>7.2766615000000048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</row>
    <row r="1508" spans="1:12" ht="13.5" x14ac:dyDescent="0.25">
      <c r="A1508" s="3">
        <f>RSI!A1508</f>
        <v>44511</v>
      </c>
      <c r="B1508" s="2">
        <f>RSI!B1508</f>
        <v>7.5848000000000004</v>
      </c>
      <c r="C1508" s="2">
        <f>RSI!I1508</f>
        <v>79.569890231490177</v>
      </c>
      <c r="D1508" s="2">
        <f>MACD!E1508</f>
        <v>-0.26292384084295595</v>
      </c>
      <c r="E1508" s="2">
        <f>MACD!F1508</f>
        <v>-0.16255979273385737</v>
      </c>
      <c r="F1508" s="2">
        <f>'Moving Avg'!D1508</f>
        <v>7.4610399999999997</v>
      </c>
      <c r="G1508" s="2">
        <f>'Moving Avg'!F1508</f>
        <v>6.9550600000000005</v>
      </c>
      <c r="H1508" s="2">
        <f>'Moving Avg'!G1508</f>
        <v>7.0201300000000035</v>
      </c>
      <c r="I1508" s="2">
        <f>'Moving Avg'!H1508</f>
        <v>7.275164500000006</v>
      </c>
      <c r="J1508" s="5" t="str">
        <f>OBV!F1508</f>
        <v>BULLISH</v>
      </c>
      <c r="K1508" s="5" t="str">
        <f>OBV!G1508</f>
        <v>NEUTRAL</v>
      </c>
      <c r="L1508" s="5" t="str">
        <f>OBV!H1508</f>
        <v>CONFIRMED BULLISH</v>
      </c>
    </row>
    <row r="1509" spans="1:12" ht="13.5" x14ac:dyDescent="0.25">
      <c r="A1509" s="3">
        <f>RSI!A1509</f>
        <v>44512</v>
      </c>
      <c r="B1509" s="2">
        <f>RSI!B1509</f>
        <v>7.5848000000000004</v>
      </c>
      <c r="C1509" s="2">
        <f>RSI!I1509</f>
        <v>79.569890231490177</v>
      </c>
      <c r="D1509" s="2">
        <f>MACD!E1509</f>
        <v>-0.3010062883871889</v>
      </c>
      <c r="E1509" s="2">
        <f>MACD!F1509</f>
        <v>-0.19024909186452368</v>
      </c>
      <c r="F1509" s="2">
        <f>'Moving Avg'!D1509</f>
        <v>7.5408799999999996</v>
      </c>
      <c r="G1509" s="2">
        <f>'Moving Avg'!F1509</f>
        <v>6.9849999999999994</v>
      </c>
      <c r="H1509" s="2">
        <f>'Moving Avg'!G1509</f>
        <v>7.0201300000000026</v>
      </c>
      <c r="I1509" s="2">
        <f>'Moving Avg'!H1509</f>
        <v>7.2736675000000073</v>
      </c>
      <c r="J1509" s="5" t="str">
        <f>OBV!F1509</f>
        <v>BULLISH</v>
      </c>
      <c r="K1509" s="5" t="str">
        <f>OBV!G1509</f>
        <v>NEUTRAL</v>
      </c>
      <c r="L1509" s="5" t="str">
        <f>OBV!H1509</f>
        <v>CONFIRMED BULLISH</v>
      </c>
    </row>
    <row r="1510" spans="1:12" ht="13.5" x14ac:dyDescent="0.25">
      <c r="A1510" s="3">
        <f>RSI!A1510</f>
        <v>44515</v>
      </c>
      <c r="B1510" s="2">
        <f>RSI!B1510</f>
        <v>7.2454999999999998</v>
      </c>
      <c r="C1510" s="2">
        <f>RSI!I1510</f>
        <v>57.37367687220317</v>
      </c>
      <c r="D1510" s="2">
        <f>MACD!E1510</f>
        <v>-0.31137793488609322</v>
      </c>
      <c r="E1510" s="2">
        <f>MACD!F1510</f>
        <v>-0.21447486046883762</v>
      </c>
      <c r="F1510" s="2">
        <f>'Moving Avg'!D1510</f>
        <v>7.4889800000000006</v>
      </c>
      <c r="G1510" s="2">
        <f>'Moving Avg'!F1510</f>
        <v>7.0129449999999993</v>
      </c>
      <c r="H1510" s="2">
        <f>'Moving Avg'!G1510</f>
        <v>7.0133440000000018</v>
      </c>
      <c r="I1510" s="2">
        <f>'Moving Avg'!H1510</f>
        <v>7.2719710000000077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</row>
    <row r="1511" spans="1:12" ht="13.5" x14ac:dyDescent="0.25">
      <c r="A1511" s="3">
        <f>RSI!A1511</f>
        <v>44516</v>
      </c>
      <c r="B1511" s="2">
        <f>RSI!B1511</f>
        <v>7.5648</v>
      </c>
      <c r="C1511" s="2">
        <f>RSI!I1511</f>
        <v>66.768351773105451</v>
      </c>
      <c r="D1511" s="2">
        <f>MACD!E1511</f>
        <v>-0.34483916294208861</v>
      </c>
      <c r="E1511" s="2">
        <f>MACD!F1511</f>
        <v>-0.24054772096348781</v>
      </c>
      <c r="F1511" s="2">
        <f>'Moving Avg'!D1511</f>
        <v>7.4989599999999994</v>
      </c>
      <c r="G1511" s="2">
        <f>'Moving Avg'!F1511</f>
        <v>7.0568549999999988</v>
      </c>
      <c r="H1511" s="2">
        <f>'Moving Avg'!G1511</f>
        <v>7.0129440000000018</v>
      </c>
      <c r="I1511" s="2">
        <f>'Moving Avg'!H1511</f>
        <v>7.2718710000000089</v>
      </c>
      <c r="J1511" s="5" t="str">
        <f>OBV!F1511</f>
        <v>BULLISH</v>
      </c>
      <c r="K1511" s="5" t="str">
        <f>OBV!G1511</f>
        <v>NEUTRAL</v>
      </c>
      <c r="L1511" s="5" t="str">
        <f>OBV!H1511</f>
        <v>CONFIRMED BULLISH</v>
      </c>
    </row>
    <row r="1512" spans="1:12" ht="13.5" x14ac:dyDescent="0.25">
      <c r="A1512" s="3">
        <f>RSI!A1512</f>
        <v>44517</v>
      </c>
      <c r="B1512" s="2">
        <f>RSI!B1512</f>
        <v>7.5648</v>
      </c>
      <c r="C1512" s="2">
        <f>RSI!I1512</f>
        <v>66.768351773105451</v>
      </c>
      <c r="D1512" s="2">
        <f>MACD!E1512</f>
        <v>-0.37599608904929749</v>
      </c>
      <c r="E1512" s="2">
        <f>MACD!F1512</f>
        <v>-0.26763739458064972</v>
      </c>
      <c r="F1512" s="2">
        <f>'Moving Avg'!D1512</f>
        <v>7.5089399999999999</v>
      </c>
      <c r="G1512" s="2">
        <f>'Moving Avg'!F1512</f>
        <v>7.1007649999999982</v>
      </c>
      <c r="H1512" s="2">
        <f>'Moving Avg'!G1512</f>
        <v>7.0125440000000028</v>
      </c>
      <c r="I1512" s="2">
        <f>'Moving Avg'!H1512</f>
        <v>7.2706730000000093</v>
      </c>
      <c r="J1512" s="5" t="str">
        <f>OBV!F1512</f>
        <v>BULLISH</v>
      </c>
      <c r="K1512" s="5" t="str">
        <f>OBV!G1512</f>
        <v>NEUTRAL</v>
      </c>
      <c r="L1512" s="5" t="str">
        <f>OBV!H1512</f>
        <v>CONFIRMED BULLISH</v>
      </c>
    </row>
    <row r="1513" spans="1:12" ht="13.5" x14ac:dyDescent="0.25">
      <c r="A1513" s="3">
        <f>RSI!A1513</f>
        <v>44518</v>
      </c>
      <c r="B1513" s="2">
        <f>RSI!B1513</f>
        <v>7.5648</v>
      </c>
      <c r="C1513" s="2">
        <f>RSI!I1513</f>
        <v>66.768351773105451</v>
      </c>
      <c r="D1513" s="2">
        <f>MACD!E1513</f>
        <v>-0.38963873954298833</v>
      </c>
      <c r="E1513" s="2">
        <f>MACD!F1513</f>
        <v>-0.29203766357311745</v>
      </c>
      <c r="F1513" s="2">
        <f>'Moving Avg'!D1513</f>
        <v>7.5049399999999995</v>
      </c>
      <c r="G1513" s="2">
        <f>'Moving Avg'!F1513</f>
        <v>7.1396850000000001</v>
      </c>
      <c r="H1513" s="2">
        <f>'Moving Avg'!G1513</f>
        <v>7.0121440000000019</v>
      </c>
      <c r="I1513" s="2">
        <f>'Moving Avg'!H1513</f>
        <v>7.26887650000001</v>
      </c>
      <c r="J1513" s="5" t="str">
        <f>OBV!F1513</f>
        <v>BULLISH</v>
      </c>
      <c r="K1513" s="5" t="str">
        <f>OBV!G1513</f>
        <v>NEUTRAL</v>
      </c>
      <c r="L1513" s="5" t="str">
        <f>OBV!H1513</f>
        <v>BULLISH DIVERGENCE</v>
      </c>
    </row>
    <row r="1514" spans="1:12" ht="13.5" x14ac:dyDescent="0.25">
      <c r="A1514" s="3">
        <f>RSI!A1514</f>
        <v>44519</v>
      </c>
      <c r="B1514" s="2">
        <f>RSI!B1514</f>
        <v>7.5648</v>
      </c>
      <c r="C1514" s="2">
        <f>RSI!I1514</f>
        <v>66.768351773105451</v>
      </c>
      <c r="D1514" s="2">
        <f>MACD!E1514</f>
        <v>-0.35755889318285305</v>
      </c>
      <c r="E1514" s="2">
        <f>MACD!F1514</f>
        <v>-0.30514190949506459</v>
      </c>
      <c r="F1514" s="2">
        <f>'Moving Avg'!D1514</f>
        <v>7.5009399999999999</v>
      </c>
      <c r="G1514" s="2">
        <f>'Moving Avg'!F1514</f>
        <v>7.1786049999999992</v>
      </c>
      <c r="H1514" s="2">
        <f>'Moving Avg'!G1514</f>
        <v>7.0117440000000011</v>
      </c>
      <c r="I1514" s="2">
        <f>'Moving Avg'!H1514</f>
        <v>7.2671300000000114</v>
      </c>
      <c r="J1514" s="5" t="str">
        <f>OBV!F1514</f>
        <v>BULLISH</v>
      </c>
      <c r="K1514" s="5" t="str">
        <f>OBV!G1514</f>
        <v>NEUTRAL</v>
      </c>
      <c r="L1514" s="5" t="str">
        <f>OBV!H1514</f>
        <v>BULLISH DIVERGENCE</v>
      </c>
    </row>
    <row r="1515" spans="1:12" ht="13.5" x14ac:dyDescent="0.25">
      <c r="A1515" s="3">
        <f>RSI!A1515</f>
        <v>44522</v>
      </c>
      <c r="B1515" s="2">
        <f>RSI!B1515</f>
        <v>7.5648</v>
      </c>
      <c r="C1515" s="2">
        <f>RSI!I1515</f>
        <v>66.768351773105451</v>
      </c>
      <c r="D1515" s="2">
        <f>MACD!E1515</f>
        <v>-0.28353327118351412</v>
      </c>
      <c r="E1515" s="2">
        <f>MACD!F1515</f>
        <v>-0.3008201818327545</v>
      </c>
      <c r="F1515" s="2">
        <f>'Moving Avg'!D1515</f>
        <v>7.5648</v>
      </c>
      <c r="G1515" s="2">
        <f>'Moving Avg'!F1515</f>
        <v>7.2175249999999993</v>
      </c>
      <c r="H1515" s="2">
        <f>'Moving Avg'!G1515</f>
        <v>7.0113440000000011</v>
      </c>
      <c r="I1515" s="2">
        <f>'Moving Avg'!H1515</f>
        <v>7.265383500000012</v>
      </c>
      <c r="J1515" s="5" t="str">
        <f>OBV!F1515</f>
        <v>BULLISH</v>
      </c>
      <c r="K1515" s="5" t="str">
        <f>OBV!G1515</f>
        <v>NEUTRAL</v>
      </c>
      <c r="L1515" s="5" t="str">
        <f>OBV!H1515</f>
        <v>CONFIRMED BULLISH</v>
      </c>
    </row>
    <row r="1516" spans="1:12" ht="13.5" x14ac:dyDescent="0.25">
      <c r="A1516" s="3">
        <f>RSI!A1516</f>
        <v>44523</v>
      </c>
      <c r="B1516" s="2">
        <f>RSI!B1516</f>
        <v>7.7244999999999999</v>
      </c>
      <c r="C1516" s="2">
        <f>RSI!I1516</f>
        <v>71.343965817401298</v>
      </c>
      <c r="D1516" s="2">
        <f>MACD!E1516</f>
        <v>-0.23329287478877703</v>
      </c>
      <c r="E1516" s="2">
        <f>MACD!F1516</f>
        <v>-0.287314720423959</v>
      </c>
      <c r="F1516" s="2">
        <f>'Moving Avg'!D1516</f>
        <v>7.5967399999999996</v>
      </c>
      <c r="G1516" s="2">
        <f>'Moving Avg'!F1516</f>
        <v>7.2644300000000017</v>
      </c>
      <c r="H1516" s="2">
        <f>'Moving Avg'!G1516</f>
        <v>7.014138</v>
      </c>
      <c r="I1516" s="2">
        <f>'Moving Avg'!H1516</f>
        <v>7.2644355000000118</v>
      </c>
      <c r="J1516" s="5" t="str">
        <f>OBV!F1516</f>
        <v>BULLISH</v>
      </c>
      <c r="K1516" s="5" t="str">
        <f>OBV!G1516</f>
        <v>NEUTRAL</v>
      </c>
      <c r="L1516" s="5" t="str">
        <f>OBV!H1516</f>
        <v>CONFIRMED BULLISH</v>
      </c>
    </row>
    <row r="1517" spans="1:12" ht="13.5" x14ac:dyDescent="0.25">
      <c r="A1517" s="3">
        <f>RSI!A1517</f>
        <v>44524</v>
      </c>
      <c r="B1517" s="2">
        <f>RSI!B1517</f>
        <v>7.7244999999999999</v>
      </c>
      <c r="C1517" s="2">
        <f>RSI!I1517</f>
        <v>71.343965817401298</v>
      </c>
      <c r="D1517" s="2">
        <f>MACD!E1517</f>
        <v>-0.19366073659018035</v>
      </c>
      <c r="E1517" s="2">
        <f>MACD!F1517</f>
        <v>-0.26858392365720329</v>
      </c>
      <c r="F1517" s="2">
        <f>'Moving Avg'!D1517</f>
        <v>7.6286800000000001</v>
      </c>
      <c r="G1517" s="2">
        <f>'Moving Avg'!F1517</f>
        <v>7.3113350000000015</v>
      </c>
      <c r="H1517" s="2">
        <f>'Moving Avg'!G1517</f>
        <v>7.0169320000000006</v>
      </c>
      <c r="I1517" s="2">
        <f>'Moving Avg'!H1517</f>
        <v>7.2634875000000125</v>
      </c>
      <c r="J1517" s="5" t="str">
        <f>OBV!F1517</f>
        <v>BULLISH</v>
      </c>
      <c r="K1517" s="5" t="str">
        <f>OBV!G1517</f>
        <v>NEUTRAL</v>
      </c>
      <c r="L1517" s="5" t="str">
        <f>OBV!H1517</f>
        <v>CONFIRMED BULLISH</v>
      </c>
    </row>
    <row r="1518" spans="1:12" ht="13.5" x14ac:dyDescent="0.25">
      <c r="A1518" s="3">
        <f>RSI!A1518</f>
        <v>44525</v>
      </c>
      <c r="B1518" s="2">
        <f>RSI!B1518</f>
        <v>7.7244999999999999</v>
      </c>
      <c r="C1518" s="2">
        <f>RSI!I1518</f>
        <v>71.343965817401298</v>
      </c>
      <c r="D1518" s="2">
        <f>MACD!E1518</f>
        <v>-0.15203771393782883</v>
      </c>
      <c r="E1518" s="2">
        <f>MACD!F1518</f>
        <v>-0.24527468171332842</v>
      </c>
      <c r="F1518" s="2">
        <f>'Moving Avg'!D1518</f>
        <v>7.6606199999999998</v>
      </c>
      <c r="G1518" s="2">
        <f>'Moving Avg'!F1518</f>
        <v>7.3582400000000021</v>
      </c>
      <c r="H1518" s="2">
        <f>'Moving Avg'!G1518</f>
        <v>7.0197259999999995</v>
      </c>
      <c r="I1518" s="2">
        <f>'Moving Avg'!H1518</f>
        <v>7.2625395000000132</v>
      </c>
      <c r="J1518" s="5" t="str">
        <f>OBV!F1518</f>
        <v>BULLISH</v>
      </c>
      <c r="K1518" s="5" t="str">
        <f>OBV!G1518</f>
        <v>NEUTRAL</v>
      </c>
      <c r="L1518" s="5" t="str">
        <f>OBV!H1518</f>
        <v>CONFIRMED BULLISH</v>
      </c>
    </row>
    <row r="1519" spans="1:12" ht="13.5" x14ac:dyDescent="0.25">
      <c r="A1519" s="3">
        <f>RSI!A1519</f>
        <v>44526</v>
      </c>
      <c r="B1519" s="2">
        <f>RSI!B1519</f>
        <v>7.7244999999999999</v>
      </c>
      <c r="C1519" s="2">
        <f>RSI!I1519</f>
        <v>71.343965817401298</v>
      </c>
      <c r="D1519" s="2">
        <f>MACD!E1519</f>
        <v>-0.11928648292601274</v>
      </c>
      <c r="E1519" s="2">
        <f>MACD!F1519</f>
        <v>-0.2200770419558653</v>
      </c>
      <c r="F1519" s="2">
        <f>'Moving Avg'!D1519</f>
        <v>7.6925600000000003</v>
      </c>
      <c r="G1519" s="2">
        <f>'Moving Avg'!F1519</f>
        <v>7.4051450000000019</v>
      </c>
      <c r="H1519" s="2">
        <f>'Moving Avg'!G1519</f>
        <v>7.0225199999999983</v>
      </c>
      <c r="I1519" s="2">
        <f>'Moving Avg'!H1519</f>
        <v>7.2615915000000131</v>
      </c>
      <c r="J1519" s="5" t="str">
        <f>OBV!F1519</f>
        <v>BULLISH</v>
      </c>
      <c r="K1519" s="5" t="str">
        <f>OBV!G1519</f>
        <v>NEUTRAL</v>
      </c>
      <c r="L1519" s="5" t="str">
        <f>OBV!H1519</f>
        <v>CONFIRMED BULLISH</v>
      </c>
    </row>
    <row r="1520" spans="1:12" ht="13.5" x14ac:dyDescent="0.25">
      <c r="A1520" s="3">
        <f>RSI!A1520</f>
        <v>44529</v>
      </c>
      <c r="B1520" s="2">
        <f>RSI!B1520</f>
        <v>7.3852000000000002</v>
      </c>
      <c r="C1520" s="2">
        <f>RSI!I1520</f>
        <v>51.198663021154893</v>
      </c>
      <c r="D1520" s="2">
        <f>MACD!E1520</f>
        <v>-0.12092598588910786</v>
      </c>
      <c r="E1520" s="2">
        <f>MACD!F1520</f>
        <v>-0.20024683074251384</v>
      </c>
      <c r="F1520" s="2">
        <f>'Moving Avg'!D1520</f>
        <v>7.6566400000000003</v>
      </c>
      <c r="G1520" s="2">
        <f>'Moving Avg'!F1520</f>
        <v>7.4350850000000008</v>
      </c>
      <c r="H1520" s="2">
        <f>'Moving Avg'!G1520</f>
        <v>7.011741999999999</v>
      </c>
      <c r="I1520" s="2">
        <f>'Moving Avg'!H1520</f>
        <v>7.2589470000000116</v>
      </c>
      <c r="J1520" s="5" t="str">
        <f>OBV!F1520</f>
        <v>BULLISH</v>
      </c>
      <c r="K1520" s="5" t="str">
        <f>OBV!G1520</f>
        <v>NEUTRAL</v>
      </c>
      <c r="L1520" s="5" t="str">
        <f>OBV!H1520</f>
        <v>BULLISH DIVERGENCE</v>
      </c>
    </row>
    <row r="1521" spans="1:12" ht="13.5" x14ac:dyDescent="0.25">
      <c r="A1521" s="3">
        <f>RSI!A1521</f>
        <v>44530</v>
      </c>
      <c r="B1521" s="2">
        <f>RSI!B1521</f>
        <v>7.7145000000000001</v>
      </c>
      <c r="C1521" s="2">
        <f>RSI!I1521</f>
        <v>62.319268469764665</v>
      </c>
      <c r="D1521" s="2">
        <f>MACD!E1521</f>
        <v>-9.7693961305902022E-2</v>
      </c>
      <c r="E1521" s="2">
        <f>MACD!F1521</f>
        <v>-0.17973625685519148</v>
      </c>
      <c r="F1521" s="2">
        <f>'Moving Avg'!D1521</f>
        <v>7.6546400000000006</v>
      </c>
      <c r="G1521" s="2">
        <f>'Moving Avg'!F1521</f>
        <v>7.4814900000000009</v>
      </c>
      <c r="H1521" s="2">
        <f>'Moving Avg'!G1521</f>
        <v>7.0221200000000001</v>
      </c>
      <c r="I1521" s="2">
        <f>'Moving Avg'!H1521</f>
        <v>7.2596955000000118</v>
      </c>
      <c r="J1521" s="5" t="str">
        <f>OBV!F1521</f>
        <v>BULLISH</v>
      </c>
      <c r="K1521" s="5" t="str">
        <f>OBV!G1521</f>
        <v>NEUTRAL</v>
      </c>
      <c r="L1521" s="5" t="str">
        <f>OBV!H1521</f>
        <v>BULLISH DIVERGENCE</v>
      </c>
    </row>
    <row r="1522" spans="1:12" ht="13.5" x14ac:dyDescent="0.25">
      <c r="A1522" s="3">
        <f>RSI!A1522</f>
        <v>44531</v>
      </c>
      <c r="B1522" s="2">
        <f>RSI!B1522</f>
        <v>7.7145000000000001</v>
      </c>
      <c r="C1522" s="2">
        <f>RSI!I1522</f>
        <v>62.319268469764673</v>
      </c>
      <c r="D1522" s="2">
        <f>MACD!E1522</f>
        <v>-8.0084894053465305E-2</v>
      </c>
      <c r="E1522" s="2">
        <f>MACD!F1522</f>
        <v>-0.15980598429484624</v>
      </c>
      <c r="F1522" s="2">
        <f>'Moving Avg'!D1522</f>
        <v>7.6526399999999999</v>
      </c>
      <c r="G1522" s="2">
        <f>'Moving Avg'!F1522</f>
        <v>7.5278950000000009</v>
      </c>
      <c r="H1522" s="2">
        <f>'Moving Avg'!G1522</f>
        <v>7.0366900000000001</v>
      </c>
      <c r="I1522" s="2">
        <f>'Moving Avg'!H1522</f>
        <v>7.2609430000000099</v>
      </c>
      <c r="J1522" s="5" t="str">
        <f>OBV!F1522</f>
        <v>BULLISH</v>
      </c>
      <c r="K1522" s="5" t="str">
        <f>OBV!G1522</f>
        <v>NEUTRAL</v>
      </c>
      <c r="L1522" s="5" t="str">
        <f>OBV!H1522</f>
        <v>BULLISH DIVERGENCE</v>
      </c>
    </row>
    <row r="1523" spans="1:12" ht="13.5" x14ac:dyDescent="0.25">
      <c r="A1523" s="3">
        <f>RSI!A1523</f>
        <v>44532</v>
      </c>
      <c r="B1523" s="2">
        <f>RSI!B1523</f>
        <v>7.7145000000000001</v>
      </c>
      <c r="C1523" s="2">
        <f>RSI!I1523</f>
        <v>62.319268469764673</v>
      </c>
      <c r="D1523" s="2">
        <f>MACD!E1523</f>
        <v>-6.7081950832285742E-2</v>
      </c>
      <c r="E1523" s="2">
        <f>MACD!F1523</f>
        <v>-0.14126117760233414</v>
      </c>
      <c r="F1523" s="2">
        <f>'Moving Avg'!D1523</f>
        <v>7.6506400000000001</v>
      </c>
      <c r="G1523" s="2">
        <f>'Moving Avg'!F1523</f>
        <v>7.5693099999999998</v>
      </c>
      <c r="H1523" s="2">
        <f>'Moving Avg'!G1523</f>
        <v>7.0512599999999983</v>
      </c>
      <c r="I1523" s="2">
        <f>'Moving Avg'!H1523</f>
        <v>7.2623900000000097</v>
      </c>
      <c r="J1523" s="5" t="str">
        <f>OBV!F1523</f>
        <v>BULLISH</v>
      </c>
      <c r="K1523" s="5" t="str">
        <f>OBV!G1523</f>
        <v>NEUTRAL</v>
      </c>
      <c r="L1523" s="5" t="str">
        <f>OBV!H1523</f>
        <v>BULLISH DIVERGENCE</v>
      </c>
    </row>
    <row r="1524" spans="1:12" ht="13.5" x14ac:dyDescent="0.25">
      <c r="A1524" s="3">
        <f>RSI!A1524</f>
        <v>44533</v>
      </c>
      <c r="B1524" s="2">
        <f>RSI!B1524</f>
        <v>7.3752000000000004</v>
      </c>
      <c r="C1524" s="2">
        <f>RSI!I1524</f>
        <v>48.187983754057406</v>
      </c>
      <c r="D1524" s="2">
        <f>MACD!E1524</f>
        <v>-3.2702642601079468E-2</v>
      </c>
      <c r="E1524" s="2">
        <f>MACD!F1524</f>
        <v>-0.11954947060208321</v>
      </c>
      <c r="F1524" s="2">
        <f>'Moving Avg'!D1524</f>
        <v>7.5807799999999999</v>
      </c>
      <c r="G1524" s="2">
        <f>'Moving Avg'!F1524</f>
        <v>7.5787900000000006</v>
      </c>
      <c r="H1524" s="2">
        <f>'Moving Avg'!G1524</f>
        <v>7.0590439999999992</v>
      </c>
      <c r="I1524" s="2">
        <f>'Moving Avg'!H1524</f>
        <v>7.2629390000000091</v>
      </c>
      <c r="J1524" s="5" t="str">
        <f>OBV!F1524</f>
        <v>BULLISH</v>
      </c>
      <c r="K1524" s="5" t="str">
        <f>OBV!G1524</f>
        <v>NEUTRAL</v>
      </c>
      <c r="L1524" s="5" t="str">
        <f>OBV!H1524</f>
        <v>BULLISH DIVERGENCE</v>
      </c>
    </row>
    <row r="1525" spans="1:12" ht="13.5" x14ac:dyDescent="0.25">
      <c r="A1525" s="3">
        <f>RSI!A1525</f>
        <v>44536</v>
      </c>
      <c r="B1525" s="2">
        <f>RSI!B1525</f>
        <v>7.3253000000000004</v>
      </c>
      <c r="C1525" s="2">
        <f>RSI!I1525</f>
        <v>46.517370857084714</v>
      </c>
      <c r="D1525" s="2">
        <f>MACD!E1525</f>
        <v>4.6237259546089149E-4</v>
      </c>
      <c r="E1525" s="2">
        <f>MACD!F1525</f>
        <v>-9.5547101962574391E-2</v>
      </c>
      <c r="F1525" s="2">
        <f>'Moving Avg'!D1525</f>
        <v>7.5688000000000004</v>
      </c>
      <c r="G1525" s="2">
        <f>'Moving Avg'!F1525</f>
        <v>7.5698050000000006</v>
      </c>
      <c r="H1525" s="2">
        <f>'Moving Avg'!G1525</f>
        <v>7.0658300000000001</v>
      </c>
      <c r="I1525" s="2">
        <f>'Moving Avg'!H1525</f>
        <v>7.262190500000008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7.3253000000000004</v>
      </c>
      <c r="C1526" s="2">
        <f>RSI!I1526</f>
        <v>46.517370857084714</v>
      </c>
      <c r="D1526" s="2">
        <f>MACD!E1526</f>
        <v>5.3739665155765337E-2</v>
      </c>
      <c r="E1526" s="2">
        <f>MACD!F1526</f>
        <v>-6.5689748538906453E-2</v>
      </c>
      <c r="F1526" s="2">
        <f>'Moving Avg'!D1526</f>
        <v>7.4909599999999994</v>
      </c>
      <c r="G1526" s="2">
        <f>'Moving Avg'!F1526</f>
        <v>7.5603250000000006</v>
      </c>
      <c r="H1526" s="2">
        <f>'Moving Avg'!G1526</f>
        <v>7.0786039999999995</v>
      </c>
      <c r="I1526" s="2">
        <f>'Moving Avg'!H1526</f>
        <v>7.2614420000000077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7.3253000000000004</v>
      </c>
      <c r="C1527" s="2">
        <f>RSI!I1527</f>
        <v>46.517370857084714</v>
      </c>
      <c r="D1527" s="2">
        <f>MACD!E1527</f>
        <v>9.9418003598674254E-2</v>
      </c>
      <c r="E1527" s="2">
        <f>MACD!F1527</f>
        <v>-3.2668198111390309E-2</v>
      </c>
      <c r="F1527" s="2">
        <f>'Moving Avg'!D1527</f>
        <v>7.4131199999999993</v>
      </c>
      <c r="G1527" s="2">
        <f>'Moving Avg'!F1527</f>
        <v>7.5508450000000007</v>
      </c>
      <c r="H1527" s="2">
        <f>'Moving Avg'!G1527</f>
        <v>7.0913779999999997</v>
      </c>
      <c r="I1527" s="2">
        <f>'Moving Avg'!H1527</f>
        <v>7.2606935000000066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</row>
    <row r="1528" spans="1:12" ht="13.5" x14ac:dyDescent="0.25">
      <c r="A1528" s="3">
        <f>RSI!A1528</f>
        <v>44539</v>
      </c>
      <c r="B1528" s="2">
        <f>RSI!B1528</f>
        <v>7.3152999999999997</v>
      </c>
      <c r="C1528" s="2">
        <f>RSI!I1528</f>
        <v>46.117192643623142</v>
      </c>
      <c r="D1528" s="2">
        <f>MACD!E1528</f>
        <v>0.13936293538615274</v>
      </c>
      <c r="E1528" s="2">
        <f>MACD!F1528</f>
        <v>1.7380285881182997E-3</v>
      </c>
      <c r="F1528" s="2">
        <f>'Moving Avg'!D1528</f>
        <v>7.3332800000000002</v>
      </c>
      <c r="G1528" s="2">
        <f>'Moving Avg'!F1528</f>
        <v>7.537370000000001</v>
      </c>
      <c r="H1528" s="2">
        <f>'Moving Avg'!G1528</f>
        <v>7.109939999999999</v>
      </c>
      <c r="I1528" s="2">
        <f>'Moving Avg'!H1528</f>
        <v>7.2598450000000057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</row>
    <row r="1529" spans="1:12" ht="13.5" x14ac:dyDescent="0.25">
      <c r="A1529" s="3">
        <f>RSI!A1529</f>
        <v>44540</v>
      </c>
      <c r="B1529" s="2">
        <f>RSI!B1529</f>
        <v>7.3152999999999997</v>
      </c>
      <c r="C1529" s="2">
        <f>RSI!I1529</f>
        <v>46.117192643623142</v>
      </c>
      <c r="D1529" s="2">
        <f>MACD!E1529</f>
        <v>0.17373388837764026</v>
      </c>
      <c r="E1529" s="2">
        <f>MACD!F1529</f>
        <v>3.6137200546022687E-2</v>
      </c>
      <c r="F1529" s="2">
        <f>'Moving Avg'!D1529</f>
        <v>7.3213000000000008</v>
      </c>
      <c r="G1529" s="2">
        <f>'Moving Avg'!F1529</f>
        <v>7.5238950000000013</v>
      </c>
      <c r="H1529" s="2">
        <f>'Moving Avg'!G1529</f>
        <v>7.1285019999999983</v>
      </c>
      <c r="I1529" s="2">
        <f>'Moving Avg'!H1529</f>
        <v>7.2590465000000055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</row>
    <row r="1530" spans="1:12" ht="13.5" x14ac:dyDescent="0.25">
      <c r="A1530" s="3">
        <f>RSI!A1530</f>
        <v>44543</v>
      </c>
      <c r="B1530" s="2">
        <f>RSI!B1530</f>
        <v>7.3152999999999997</v>
      </c>
      <c r="C1530" s="2">
        <f>RSI!I1530</f>
        <v>46.117192643623142</v>
      </c>
      <c r="D1530" s="2">
        <f>MACD!E1530</f>
        <v>0.15114607219287812</v>
      </c>
      <c r="E1530" s="2">
        <f>MACD!F1530</f>
        <v>5.9138974875393775E-2</v>
      </c>
      <c r="F1530" s="2">
        <f>'Moving Avg'!D1530</f>
        <v>7.3193000000000001</v>
      </c>
      <c r="G1530" s="2">
        <f>'Moving Avg'!F1530</f>
        <v>7.5273850000000007</v>
      </c>
      <c r="H1530" s="2">
        <f>'Moving Avg'!G1530</f>
        <v>7.1470639999999994</v>
      </c>
      <c r="I1530" s="2">
        <f>'Moving Avg'!H1530</f>
        <v>7.2582480000000045</v>
      </c>
      <c r="J1530" s="5" t="str">
        <f>OBV!F1530</f>
        <v>BEARISH</v>
      </c>
      <c r="K1530" s="5" t="str">
        <f>OBV!G1530</f>
        <v>NEUTRAL</v>
      </c>
      <c r="L1530" s="5" t="str">
        <f>OBV!H1530</f>
        <v>CONFIRMED BEARISH</v>
      </c>
    </row>
    <row r="1531" spans="1:12" ht="13.5" x14ac:dyDescent="0.25">
      <c r="A1531" s="3">
        <f>RSI!A1531</f>
        <v>44544</v>
      </c>
      <c r="B1531" s="2">
        <f>RSI!B1531</f>
        <v>7.3152999999999997</v>
      </c>
      <c r="C1531" s="2">
        <f>RSI!I1531</f>
        <v>46.117192643623135</v>
      </c>
      <c r="D1531" s="2">
        <f>MACD!E1531</f>
        <v>0.18318472250746165</v>
      </c>
      <c r="E1531" s="2">
        <f>MACD!F1531</f>
        <v>8.394812440180735E-2</v>
      </c>
      <c r="F1531" s="2">
        <f>'Moving Avg'!D1531</f>
        <v>7.3173000000000004</v>
      </c>
      <c r="G1531" s="2">
        <f>'Moving Avg'!F1531</f>
        <v>7.5149100000000022</v>
      </c>
      <c r="H1531" s="2">
        <f>'Moving Avg'!G1531</f>
        <v>7.1656259999999987</v>
      </c>
      <c r="I1531" s="2">
        <f>'Moving Avg'!H1531</f>
        <v>7.2574995000000033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</row>
    <row r="1532" spans="1:12" ht="13.5" x14ac:dyDescent="0.25">
      <c r="A1532" s="3">
        <f>RSI!A1532</f>
        <v>44545</v>
      </c>
      <c r="B1532" s="2">
        <f>RSI!B1532</f>
        <v>7.3152999999999997</v>
      </c>
      <c r="C1532" s="2">
        <f>RSI!I1532</f>
        <v>46.117192643623135</v>
      </c>
      <c r="D1532" s="2">
        <f>MACD!E1532</f>
        <v>0.21074794172820432</v>
      </c>
      <c r="E1532" s="2">
        <f>MACD!F1532</f>
        <v>0.10930808786708675</v>
      </c>
      <c r="F1532" s="2">
        <f>'Moving Avg'!D1532</f>
        <v>7.3152999999999988</v>
      </c>
      <c r="G1532" s="2">
        <f>'Moving Avg'!F1532</f>
        <v>7.5024350000000011</v>
      </c>
      <c r="H1532" s="2">
        <f>'Moving Avg'!G1532</f>
        <v>7.1841879999999989</v>
      </c>
      <c r="I1532" s="2">
        <f>'Moving Avg'!H1532</f>
        <v>7.2567510000000031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</row>
    <row r="1533" spans="1:12" ht="13.5" x14ac:dyDescent="0.25">
      <c r="A1533" s="3">
        <f>RSI!A1533</f>
        <v>44546</v>
      </c>
      <c r="B1533" s="2">
        <f>RSI!B1533</f>
        <v>7.3152999999999997</v>
      </c>
      <c r="C1533" s="2">
        <f>RSI!I1533</f>
        <v>46.117192643623135</v>
      </c>
      <c r="D1533" s="2">
        <f>MACD!E1533</f>
        <v>0.23449065830595828</v>
      </c>
      <c r="E1533" s="2">
        <f>MACD!F1533</f>
        <v>0.13434460195486106</v>
      </c>
      <c r="F1533" s="2">
        <f>'Moving Avg'!D1533</f>
        <v>7.3152999999999988</v>
      </c>
      <c r="G1533" s="2">
        <f>'Moving Avg'!F1533</f>
        <v>7.4899599999999991</v>
      </c>
      <c r="H1533" s="2">
        <f>'Moving Avg'!G1533</f>
        <v>7.2007539999999981</v>
      </c>
      <c r="I1533" s="2">
        <f>'Moving Avg'!H1533</f>
        <v>7.2560025000000019</v>
      </c>
      <c r="J1533" s="5" t="str">
        <f>OBV!F1533</f>
        <v>NEUTRAL</v>
      </c>
      <c r="K1533" s="5" t="str">
        <f>OBV!G1533</f>
        <v>NEUTRAL</v>
      </c>
      <c r="L1533" s="5" t="str">
        <f>OBV!H1533</f>
        <v>NEUTRAL</v>
      </c>
    </row>
    <row r="1534" spans="1:12" ht="13.5" x14ac:dyDescent="0.25">
      <c r="A1534" s="3">
        <f>RSI!A1534</f>
        <v>44550</v>
      </c>
      <c r="B1534" s="2">
        <f>RSI!B1534</f>
        <v>7.3152999999999997</v>
      </c>
      <c r="C1534" s="2">
        <f>RSI!I1534</f>
        <v>46.117192643623135</v>
      </c>
      <c r="D1534" s="2">
        <f>MACD!E1534</f>
        <v>0.20276953131353181</v>
      </c>
      <c r="E1534" s="2">
        <f>MACD!F1534</f>
        <v>0.14802958782659523</v>
      </c>
      <c r="F1534" s="2">
        <f>'Moving Avg'!D1534</f>
        <v>7.3152999999999988</v>
      </c>
      <c r="G1534" s="2">
        <f>'Moving Avg'!F1534</f>
        <v>7.4774849999999997</v>
      </c>
      <c r="H1534" s="2">
        <f>'Moving Avg'!G1534</f>
        <v>7.2173199999999973</v>
      </c>
      <c r="I1534" s="2">
        <f>'Moving Avg'!H1534</f>
        <v>7.2552040000000009</v>
      </c>
      <c r="J1534" s="5" t="str">
        <f>OBV!F1534</f>
        <v>NEUTRAL</v>
      </c>
      <c r="K1534" s="5" t="str">
        <f>OBV!G1534</f>
        <v>NEUTRAL</v>
      </c>
      <c r="L1534" s="5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7.3152999999999997</v>
      </c>
      <c r="C1535" s="2">
        <f>RSI!I1535</f>
        <v>46.117192643623135</v>
      </c>
      <c r="D1535" s="2">
        <f>MACD!E1535</f>
        <v>0.16861173060649115</v>
      </c>
      <c r="E1535" s="2">
        <f>MACD!F1535</f>
        <v>0.15214601638257441</v>
      </c>
      <c r="F1535" s="2">
        <f>'Moving Avg'!D1535</f>
        <v>7.3152999999999988</v>
      </c>
      <c r="G1535" s="2">
        <f>'Moving Avg'!F1535</f>
        <v>7.4650099999999995</v>
      </c>
      <c r="H1535" s="2">
        <f>'Moving Avg'!G1535</f>
        <v>7.2318899999999973</v>
      </c>
      <c r="I1535" s="2">
        <f>'Moving Avg'!H1535</f>
        <v>7.2544055000000007</v>
      </c>
      <c r="J1535" s="5" t="str">
        <f>OBV!F1535</f>
        <v>NEUTRAL</v>
      </c>
      <c r="K1535" s="5" t="str">
        <f>OBV!G1535</f>
        <v>NEUTRAL</v>
      </c>
      <c r="L1535" s="5" t="str">
        <f>OBV!H1535</f>
        <v>NEUTRAL</v>
      </c>
    </row>
    <row r="1536" spans="1:12" ht="13.5" x14ac:dyDescent="0.25">
      <c r="A1536" s="3">
        <f>RSI!A1536</f>
        <v>44552</v>
      </c>
      <c r="B1536" s="2">
        <f>RSI!B1536</f>
        <v>7.3152999999999997</v>
      </c>
      <c r="C1536" s="2">
        <f>RSI!I1536</f>
        <v>46.117192643623149</v>
      </c>
      <c r="D1536" s="2">
        <f>MACD!E1536</f>
        <v>0.14004237984620094</v>
      </c>
      <c r="E1536" s="2">
        <f>MACD!F1536</f>
        <v>0.14972528907529972</v>
      </c>
      <c r="F1536" s="2">
        <f>'Moving Avg'!D1536</f>
        <v>7.3152999999999988</v>
      </c>
      <c r="G1536" s="2">
        <f>'Moving Avg'!F1536</f>
        <v>7.4445499999999996</v>
      </c>
      <c r="H1536" s="2">
        <f>'Moving Avg'!G1536</f>
        <v>7.243865999999997</v>
      </c>
      <c r="I1536" s="2">
        <f>'Moving Avg'!H1536</f>
        <v>7.2536070000000006</v>
      </c>
      <c r="J1536" s="5" t="str">
        <f>OBV!F1536</f>
        <v>NEUTRAL</v>
      </c>
      <c r="K1536" s="5" t="str">
        <f>OBV!G1536</f>
        <v>NEUTRAL</v>
      </c>
      <c r="L1536" s="5" t="str">
        <f>OBV!H1536</f>
        <v>NEUTRAL</v>
      </c>
    </row>
    <row r="1537" spans="1:12" ht="13.5" x14ac:dyDescent="0.25">
      <c r="A1537" s="3">
        <f>RSI!A1537</f>
        <v>44553</v>
      </c>
      <c r="B1537" s="2">
        <f>RSI!B1537</f>
        <v>7.3152999999999997</v>
      </c>
      <c r="C1537" s="2">
        <f>RSI!I1537</f>
        <v>46.117192643623142</v>
      </c>
      <c r="D1537" s="2">
        <f>MACD!E1537</f>
        <v>0.11617702093319515</v>
      </c>
      <c r="E1537" s="2">
        <f>MACD!F1537</f>
        <v>0.14301563544687881</v>
      </c>
      <c r="F1537" s="2">
        <f>'Moving Avg'!D1537</f>
        <v>7.3152999999999988</v>
      </c>
      <c r="G1537" s="2">
        <f>'Moving Avg'!F1537</f>
        <v>7.4240899999999979</v>
      </c>
      <c r="H1537" s="2">
        <f>'Moving Avg'!G1537</f>
        <v>7.2532459999999972</v>
      </c>
      <c r="I1537" s="2">
        <f>'Moving Avg'!H1537</f>
        <v>7.2528084999999995</v>
      </c>
      <c r="J1537" s="5" t="str">
        <f>OBV!F1537</f>
        <v>NEUTRAL</v>
      </c>
      <c r="K1537" s="5" t="str">
        <f>OBV!G1537</f>
        <v>NEUTRAL</v>
      </c>
      <c r="L1537" s="5" t="str">
        <f>OBV!H1537</f>
        <v>NEUTRAL</v>
      </c>
    </row>
    <row r="1538" spans="1:12" ht="13.5" x14ac:dyDescent="0.25">
      <c r="A1538" s="3">
        <f>RSI!A1538</f>
        <v>44554</v>
      </c>
      <c r="B1538" s="2">
        <f>RSI!B1538</f>
        <v>7.3152999999999997</v>
      </c>
      <c r="C1538" s="2">
        <f>RSI!I1538</f>
        <v>46.117192643623149</v>
      </c>
      <c r="D1538" s="2">
        <f>MACD!E1538</f>
        <v>9.4730634081886755E-2</v>
      </c>
      <c r="E1538" s="2">
        <f>MACD!F1538</f>
        <v>0.13335863517388041</v>
      </c>
      <c r="F1538" s="2">
        <f>'Moving Avg'!D1538</f>
        <v>7.3152999999999988</v>
      </c>
      <c r="G1538" s="2">
        <f>'Moving Avg'!F1538</f>
        <v>7.4036299999999979</v>
      </c>
      <c r="H1538" s="2">
        <f>'Moving Avg'!G1538</f>
        <v>7.2600319999999954</v>
      </c>
      <c r="I1538" s="2">
        <f>'Moving Avg'!H1538</f>
        <v>7.2520100000000003</v>
      </c>
      <c r="J1538" s="5" t="str">
        <f>OBV!F1538</f>
        <v>NEUTRAL</v>
      </c>
      <c r="K1538" s="5" t="str">
        <f>OBV!G1538</f>
        <v>NEUTRAL</v>
      </c>
      <c r="L1538" s="5" t="str">
        <f>OBV!H1538</f>
        <v>NEUTRAL</v>
      </c>
    </row>
    <row r="1539" spans="1:12" ht="13.5" x14ac:dyDescent="0.25">
      <c r="A1539" s="3">
        <f>RSI!A1539</f>
        <v>44557</v>
      </c>
      <c r="B1539" s="2">
        <f>RSI!B1539</f>
        <v>7.3152999999999997</v>
      </c>
      <c r="C1539" s="2">
        <f>RSI!I1539</f>
        <v>46.117192643623149</v>
      </c>
      <c r="D1539" s="2">
        <f>MACD!E1539</f>
        <v>7.6848357955284996E-2</v>
      </c>
      <c r="E1539" s="2">
        <f>MACD!F1539</f>
        <v>0.12205657973016133</v>
      </c>
      <c r="F1539" s="2">
        <f>'Moving Avg'!D1539</f>
        <v>7.3152999999999988</v>
      </c>
      <c r="G1539" s="2">
        <f>'Moving Avg'!F1539</f>
        <v>7.383169999999998</v>
      </c>
      <c r="H1539" s="2">
        <f>'Moving Avg'!G1539</f>
        <v>7.2666179999999949</v>
      </c>
      <c r="I1539" s="2">
        <f>'Moving Avg'!H1539</f>
        <v>7.2523090000000012</v>
      </c>
      <c r="J1539" s="5" t="str">
        <f>OBV!F1539</f>
        <v>NEUTRAL</v>
      </c>
      <c r="K1539" s="5" t="str">
        <f>OBV!G1539</f>
        <v>NEUTRAL</v>
      </c>
      <c r="L1539" s="5" t="str">
        <f>OBV!H1539</f>
        <v>NEUTRAL</v>
      </c>
    </row>
    <row r="1540" spans="1:12" ht="13.5" x14ac:dyDescent="0.25">
      <c r="A1540" s="3">
        <f>RSI!A1540</f>
        <v>44558</v>
      </c>
      <c r="B1540" s="2">
        <f>RSI!B1540</f>
        <v>7.3152999999999997</v>
      </c>
      <c r="C1540" s="2">
        <f>RSI!I1540</f>
        <v>46.117192643623149</v>
      </c>
      <c r="D1540" s="2">
        <f>MACD!E1540</f>
        <v>6.1962262893642261E-2</v>
      </c>
      <c r="E1540" s="2">
        <f>MACD!F1540</f>
        <v>0.11003771636285753</v>
      </c>
      <c r="F1540" s="2">
        <f>'Moving Avg'!D1540</f>
        <v>7.3152999999999988</v>
      </c>
      <c r="G1540" s="2">
        <f>'Moving Avg'!F1540</f>
        <v>7.3796749999999971</v>
      </c>
      <c r="H1540" s="2">
        <f>'Moving Avg'!G1540</f>
        <v>7.2791919999999939</v>
      </c>
      <c r="I1540" s="2">
        <f>'Moving Avg'!H1540</f>
        <v>7.2515605000000019</v>
      </c>
      <c r="J1540" s="5" t="str">
        <f>OBV!F1540</f>
        <v>NEUTRAL</v>
      </c>
      <c r="K1540" s="5" t="str">
        <f>OBV!G1540</f>
        <v>NEUTRAL</v>
      </c>
      <c r="L1540" s="5" t="str">
        <f>OBV!H1540</f>
        <v>NEUTRAL</v>
      </c>
    </row>
    <row r="1541" spans="1:12" ht="13.5" x14ac:dyDescent="0.25">
      <c r="A1541" s="3">
        <f>RSI!A1541</f>
        <v>44559</v>
      </c>
      <c r="B1541" s="2">
        <f>RSI!B1541</f>
        <v>7.3152999999999997</v>
      </c>
      <c r="C1541" s="2">
        <f>RSI!I1541</f>
        <v>46.117192643623149</v>
      </c>
      <c r="D1541" s="2">
        <f>MACD!E1541</f>
        <v>4.9593245248267692E-2</v>
      </c>
      <c r="E1541" s="2">
        <f>MACD!F1541</f>
        <v>9.7948822139939579E-2</v>
      </c>
      <c r="F1541" s="2">
        <f>'Moving Avg'!D1541</f>
        <v>7.3152999999999988</v>
      </c>
      <c r="G1541" s="2">
        <f>'Moving Avg'!F1541</f>
        <v>7.3597149999999987</v>
      </c>
      <c r="H1541" s="2">
        <f>'Moving Avg'!G1541</f>
        <v>7.2917659999999929</v>
      </c>
      <c r="I1541" s="2">
        <f>'Moving Avg'!H1541</f>
        <v>7.2508615000000018</v>
      </c>
      <c r="J1541" s="5" t="str">
        <f>OBV!F1541</f>
        <v>NEUTRAL</v>
      </c>
      <c r="K1541" s="5" t="str">
        <f>OBV!G1541</f>
        <v>NEUTRAL</v>
      </c>
      <c r="L1541" s="5" t="str">
        <f>OBV!H1541</f>
        <v>NEUTRAL</v>
      </c>
    </row>
    <row r="1542" spans="1:12" ht="13.5" x14ac:dyDescent="0.25">
      <c r="A1542" s="3">
        <f>RSI!A1542</f>
        <v>44560</v>
      </c>
      <c r="B1542" s="2">
        <f>RSI!B1542</f>
        <v>7.1557000000000004</v>
      </c>
      <c r="C1542" s="2">
        <f>RSI!I1542</f>
        <v>33.237936331666475</v>
      </c>
      <c r="D1542" s="2">
        <f>MACD!E1542</f>
        <v>5.1159476491940303E-2</v>
      </c>
      <c r="E1542" s="2">
        <f>MACD!F1542</f>
        <v>8.8590953010339729E-2</v>
      </c>
      <c r="F1542" s="2">
        <f>'Moving Avg'!D1542</f>
        <v>7.2833799999999993</v>
      </c>
      <c r="G1542" s="2">
        <f>'Moving Avg'!F1542</f>
        <v>7.3317749999999977</v>
      </c>
      <c r="H1542" s="2">
        <f>'Moving Avg'!G1542</f>
        <v>7.3011479999999942</v>
      </c>
      <c r="I1542" s="2">
        <f>'Moving Avg'!H1542</f>
        <v>7.2493645000000013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</row>
    <row r="1543" spans="1:12" ht="13.5" x14ac:dyDescent="0.25">
      <c r="A1543" s="3">
        <f>RSI!A1543</f>
        <v>44561</v>
      </c>
      <c r="B1543" s="2">
        <f>RSI!B1543</f>
        <v>7.3152999999999997</v>
      </c>
      <c r="C1543" s="2">
        <f>RSI!I1543</f>
        <v>48.674367961393926</v>
      </c>
      <c r="D1543" s="2">
        <f>MACD!E1543</f>
        <v>4.1800147962145928E-2</v>
      </c>
      <c r="E1543" s="2">
        <f>MACD!F1543</f>
        <v>7.9232792000700963E-2</v>
      </c>
      <c r="F1543" s="2">
        <f>'Moving Avg'!D1543</f>
        <v>7.2833799999999993</v>
      </c>
      <c r="G1543" s="2">
        <f>'Moving Avg'!F1543</f>
        <v>7.3118149999999975</v>
      </c>
      <c r="H1543" s="2">
        <f>'Moving Avg'!G1543</f>
        <v>7.311725999999994</v>
      </c>
      <c r="I1543" s="2">
        <f>'Moving Avg'!H1543</f>
        <v>7.2497635000000002</v>
      </c>
      <c r="J1543" s="5" t="str">
        <f>OBV!F1543</f>
        <v>BULLISH</v>
      </c>
      <c r="K1543" s="5" t="str">
        <f>OBV!G1543</f>
        <v>NEUTRAL</v>
      </c>
      <c r="L1543" s="5" t="str">
        <f>OBV!H1543</f>
        <v>NEUTRAL</v>
      </c>
    </row>
    <row r="1544" spans="1:12" ht="13.5" x14ac:dyDescent="0.25">
      <c r="A1544" s="3">
        <f>RSI!A1544</f>
        <v>44564</v>
      </c>
      <c r="B1544" s="2">
        <f>RSI!B1544</f>
        <v>7.3152999999999997</v>
      </c>
      <c r="C1544" s="2">
        <f>RSI!I1544</f>
        <v>48.674367961393926</v>
      </c>
      <c r="D1544" s="2">
        <f>MACD!E1544</f>
        <v>3.3990985746926938E-2</v>
      </c>
      <c r="E1544" s="2">
        <f>MACD!F1544</f>
        <v>7.0184430749946153E-2</v>
      </c>
      <c r="F1544" s="2">
        <f>'Moving Avg'!D1544</f>
        <v>7.2833799999999993</v>
      </c>
      <c r="G1544" s="2">
        <f>'Moving Avg'!F1544</f>
        <v>7.308819999999999</v>
      </c>
      <c r="H1544" s="2">
        <f>'Moving Avg'!G1544</f>
        <v>7.3223039999999937</v>
      </c>
      <c r="I1544" s="2">
        <f>'Moving Avg'!H1544</f>
        <v>7.250162500000001</v>
      </c>
      <c r="J1544" s="5" t="str">
        <f>OBV!F1544</f>
        <v>BULLISH</v>
      </c>
      <c r="K1544" s="5" t="str">
        <f>OBV!G1544</f>
        <v>NEUTRAL</v>
      </c>
      <c r="L1544" s="5" t="str">
        <f>OBV!H1544</f>
        <v>NEUTRAL</v>
      </c>
    </row>
    <row r="1545" spans="1:12" ht="13.5" x14ac:dyDescent="0.25">
      <c r="A1545" s="3">
        <f>RSI!A1545</f>
        <v>44565</v>
      </c>
      <c r="B1545" s="2">
        <f>RSI!B1545</f>
        <v>7.3152999999999997</v>
      </c>
      <c r="C1545" s="2">
        <f>RSI!I1545</f>
        <v>48.674367961393926</v>
      </c>
      <c r="D1545" s="2">
        <f>MACD!E1545</f>
        <v>2.7485334601134781E-2</v>
      </c>
      <c r="E1545" s="2">
        <f>MACD!F1545</f>
        <v>6.1644611520183884E-2</v>
      </c>
      <c r="F1545" s="2">
        <f>'Moving Avg'!D1545</f>
        <v>7.2833799999999993</v>
      </c>
      <c r="G1545" s="2">
        <f>'Moving Avg'!F1545</f>
        <v>7.3083199999999975</v>
      </c>
      <c r="H1545" s="2">
        <f>'Moving Avg'!G1545</f>
        <v>7.3328819999999943</v>
      </c>
      <c r="I1545" s="2">
        <f>'Moving Avg'!H1545</f>
        <v>7.2505614999999999</v>
      </c>
      <c r="J1545" s="5" t="str">
        <f>OBV!F1545</f>
        <v>BULLISH</v>
      </c>
      <c r="K1545" s="5" t="str">
        <f>OBV!G1545</f>
        <v>NEUTRAL</v>
      </c>
      <c r="L1545" s="5" t="str">
        <f>OBV!H1545</f>
        <v>NEUTRAL</v>
      </c>
    </row>
    <row r="1546" spans="1:12" ht="13.5" x14ac:dyDescent="0.25">
      <c r="A1546" s="3">
        <f>RSI!A1546</f>
        <v>44566</v>
      </c>
      <c r="B1546" s="2">
        <f>RSI!B1546</f>
        <v>7.3152999999999997</v>
      </c>
      <c r="C1546" s="2">
        <f>RSI!I1546</f>
        <v>48.674367961393926</v>
      </c>
      <c r="D1546" s="2">
        <f>MACD!E1546</f>
        <v>2.2075091286327897E-2</v>
      </c>
      <c r="E1546" s="2">
        <f>MACD!F1546</f>
        <v>5.3730707473412687E-2</v>
      </c>
      <c r="F1546" s="2">
        <f>'Moving Avg'!D1546</f>
        <v>7.2833799999999993</v>
      </c>
      <c r="G1546" s="2">
        <f>'Moving Avg'!F1546</f>
        <v>7.3078199999999978</v>
      </c>
      <c r="H1546" s="2">
        <f>'Moving Avg'!G1546</f>
        <v>7.3434599999999959</v>
      </c>
      <c r="I1546" s="2">
        <f>'Moving Avg'!H1546</f>
        <v>7.2512099999999995</v>
      </c>
      <c r="J1546" s="5" t="str">
        <f>OBV!F1546</f>
        <v>BULLISH</v>
      </c>
      <c r="K1546" s="5" t="str">
        <f>OBV!G1546</f>
        <v>NEUTRAL</v>
      </c>
      <c r="L1546" s="5" t="str">
        <f>OBV!H1546</f>
        <v>NEUTRAL</v>
      </c>
    </row>
    <row r="1547" spans="1:12" ht="13.5" x14ac:dyDescent="0.25">
      <c r="A1547" s="3">
        <f>RSI!A1547</f>
        <v>44567</v>
      </c>
      <c r="B1547" s="2">
        <f>RSI!B1547</f>
        <v>6.9859999999999998</v>
      </c>
      <c r="C1547" s="2">
        <f>RSI!I1547</f>
        <v>29.649220857616868</v>
      </c>
      <c r="D1547" s="2">
        <f>MACD!E1547</f>
        <v>4.1977321267190781E-2</v>
      </c>
      <c r="E1547" s="2">
        <f>MACD!F1547</f>
        <v>5.1380030232168312E-2</v>
      </c>
      <c r="F1547" s="2">
        <f>'Moving Avg'!D1547</f>
        <v>7.2494399999999999</v>
      </c>
      <c r="G1547" s="2">
        <f>'Moving Avg'!F1547</f>
        <v>7.2908549999999979</v>
      </c>
      <c r="H1547" s="2">
        <f>'Moving Avg'!G1547</f>
        <v>7.3474519999999952</v>
      </c>
      <c r="I1547" s="2">
        <f>'Moving Avg'!H1547</f>
        <v>7.2502119999999994</v>
      </c>
      <c r="J1547" s="5" t="str">
        <f>OBV!F1547</f>
        <v>BEARISH</v>
      </c>
      <c r="K1547" s="5" t="str">
        <f>OBV!G1547</f>
        <v>STRONG</v>
      </c>
      <c r="L1547" s="5" t="str">
        <f>OBV!H1547</f>
        <v>CONFIRMED BEARISH</v>
      </c>
    </row>
    <row r="1548" spans="1:12" ht="13.5" x14ac:dyDescent="0.25">
      <c r="A1548" s="3">
        <f>RSI!A1548</f>
        <v>44568</v>
      </c>
      <c r="B1548" s="2">
        <f>RSI!B1548</f>
        <v>6.9960000000000004</v>
      </c>
      <c r="C1548" s="2">
        <f>RSI!I1548</f>
        <v>30.537139791839209</v>
      </c>
      <c r="D1548" s="2">
        <f>MACD!E1548</f>
        <v>6.0103828274792548E-2</v>
      </c>
      <c r="E1548" s="2">
        <f>MACD!F1548</f>
        <v>5.312478984069316E-2</v>
      </c>
      <c r="F1548" s="2">
        <f>'Moving Avg'!D1548</f>
        <v>7.1855799999999999</v>
      </c>
      <c r="G1548" s="2">
        <f>'Moving Avg'!F1548</f>
        <v>7.2748899999999974</v>
      </c>
      <c r="H1548" s="2">
        <f>'Moving Avg'!G1548</f>
        <v>7.3516439999999958</v>
      </c>
      <c r="I1548" s="2">
        <f>'Moving Avg'!H1548</f>
        <v>7.2482660000000001</v>
      </c>
      <c r="J1548" s="5" t="str">
        <f>OBV!F1548</f>
        <v>BEARISH</v>
      </c>
      <c r="K1548" s="5" t="str">
        <f>OBV!G1548</f>
        <v>STRONG</v>
      </c>
      <c r="L1548" s="5" t="str">
        <f>OBV!H1548</f>
        <v>CONFIRMED BEARISH</v>
      </c>
    </row>
    <row r="1549" spans="1:12" ht="13.5" x14ac:dyDescent="0.25">
      <c r="A1549" s="3">
        <f>RSI!A1549</f>
        <v>44571</v>
      </c>
      <c r="B1549" s="2">
        <f>RSI!B1549</f>
        <v>6.9859999999999998</v>
      </c>
      <c r="C1549" s="2">
        <f>RSI!I1549</f>
        <v>30.127639519301525</v>
      </c>
      <c r="D1549" s="2">
        <f>MACD!E1549</f>
        <v>7.8000050821776412E-2</v>
      </c>
      <c r="E1549" s="2">
        <f>MACD!F1549</f>
        <v>5.8099842036909814E-2</v>
      </c>
      <c r="F1549" s="2">
        <f>'Moving Avg'!D1549</f>
        <v>7.1197199999999992</v>
      </c>
      <c r="G1549" s="2">
        <f>'Moving Avg'!F1549</f>
        <v>7.2584249999999972</v>
      </c>
      <c r="H1549" s="2">
        <f>'Moving Avg'!G1549</f>
        <v>7.3556359999999961</v>
      </c>
      <c r="I1549" s="2">
        <f>'Moving Avg'!H1549</f>
        <v>7.2463699999999998</v>
      </c>
      <c r="J1549" s="5" t="str">
        <f>OBV!F1549</f>
        <v>BEARISH</v>
      </c>
      <c r="K1549" s="5" t="str">
        <f>OBV!G1549</f>
        <v>STRONG</v>
      </c>
      <c r="L1549" s="5" t="str">
        <f>OBV!H1549</f>
        <v>CONFIRMED BEARISH</v>
      </c>
    </row>
    <row r="1550" spans="1:12" ht="13.5" x14ac:dyDescent="0.25">
      <c r="A1550" s="3">
        <f>RSI!A1550</f>
        <v>44572</v>
      </c>
      <c r="B1550" s="2">
        <f>RSI!B1550</f>
        <v>6.9859999999999998</v>
      </c>
      <c r="C1550" s="2">
        <f>RSI!I1550</f>
        <v>30.127639519301525</v>
      </c>
      <c r="D1550" s="2">
        <f>MACD!E1550</f>
        <v>9.4885124887683858E-2</v>
      </c>
      <c r="E1550" s="2">
        <f>MACD!F1550</f>
        <v>6.545689860706462E-2</v>
      </c>
      <c r="F1550" s="2">
        <f>'Moving Avg'!D1550</f>
        <v>7.0538600000000002</v>
      </c>
      <c r="G1550" s="2">
        <f>'Moving Avg'!F1550</f>
        <v>7.2419599999999971</v>
      </c>
      <c r="H1550" s="2">
        <f>'Moving Avg'!G1550</f>
        <v>7.3596279999999954</v>
      </c>
      <c r="I1550" s="2">
        <f>'Moving Avg'!H1550</f>
        <v>7.2444740000000003</v>
      </c>
      <c r="J1550" s="5" t="str">
        <f>OBV!F1550</f>
        <v>BEARISH</v>
      </c>
      <c r="K1550" s="5" t="str">
        <f>OBV!G1550</f>
        <v>STRONG</v>
      </c>
      <c r="L1550" s="5" t="str">
        <f>OBV!H1550</f>
        <v>CONFIRMED BEARISH</v>
      </c>
    </row>
    <row r="1551" spans="1:12" ht="13.5" x14ac:dyDescent="0.25">
      <c r="A1551" s="3">
        <f>RSI!A1551</f>
        <v>44573</v>
      </c>
      <c r="B1551" s="2">
        <f>RSI!B1551</f>
        <v>6.976</v>
      </c>
      <c r="C1551" s="2">
        <f>RSI!I1551</f>
        <v>29.666260323136029</v>
      </c>
      <c r="D1551" s="2">
        <f>MACD!E1551</f>
        <v>0.11152630684943343</v>
      </c>
      <c r="E1551" s="2">
        <f>MACD!F1551</f>
        <v>7.4670780255538388E-2</v>
      </c>
      <c r="F1551" s="2">
        <f>'Moving Avg'!D1551</f>
        <v>6.9859999999999998</v>
      </c>
      <c r="G1551" s="2">
        <f>'Moving Avg'!F1551</f>
        <v>7.2249949999999972</v>
      </c>
      <c r="H1551" s="2">
        <f>'Moving Avg'!G1551</f>
        <v>7.3634199999999961</v>
      </c>
      <c r="I1551" s="2">
        <f>'Moving Avg'!H1551</f>
        <v>7.2425280000000001</v>
      </c>
      <c r="J1551" s="5" t="str">
        <f>OBV!F1551</f>
        <v>BEARISH</v>
      </c>
      <c r="K1551" s="5" t="str">
        <f>OBV!G1551</f>
        <v>STRONG</v>
      </c>
      <c r="L1551" s="5" t="str">
        <f>OBV!H1551</f>
        <v>CONFIRMED BEARISH</v>
      </c>
    </row>
    <row r="1552" spans="1:12" ht="13.5" x14ac:dyDescent="0.25">
      <c r="A1552" s="3">
        <f>RSI!A1552</f>
        <v>44574</v>
      </c>
      <c r="B1552" s="2">
        <f>RSI!B1552</f>
        <v>6.976</v>
      </c>
      <c r="C1552" s="2">
        <f>RSI!I1552</f>
        <v>29.666260323136029</v>
      </c>
      <c r="D1552" s="2">
        <f>MACD!E1552</f>
        <v>0.10260613537388785</v>
      </c>
      <c r="E1552" s="2">
        <f>MACD!F1552</f>
        <v>8.0257851279208287E-2</v>
      </c>
      <c r="F1552" s="2">
        <f>'Moving Avg'!D1552</f>
        <v>6.984</v>
      </c>
      <c r="G1552" s="2">
        <f>'Moving Avg'!F1552</f>
        <v>7.2080299999999982</v>
      </c>
      <c r="H1552" s="2">
        <f>'Moving Avg'!G1552</f>
        <v>7.3672119999999977</v>
      </c>
      <c r="I1552" s="2">
        <f>'Moving Avg'!H1552</f>
        <v>7.2405820000000007</v>
      </c>
      <c r="J1552" s="5" t="str">
        <f>OBV!F1552</f>
        <v>BULLISH</v>
      </c>
      <c r="K1552" s="5" t="str">
        <f>OBV!G1552</f>
        <v>NEUTRAL</v>
      </c>
      <c r="L1552" s="5" t="str">
        <f>OBV!H1552</f>
        <v>BULLISH DIVERGENCE</v>
      </c>
    </row>
    <row r="1553" spans="1:12" ht="13.5" x14ac:dyDescent="0.25">
      <c r="A1553" s="3">
        <f>RSI!A1553</f>
        <v>44575</v>
      </c>
      <c r="B1553" s="2">
        <f>RSI!B1553</f>
        <v>6.6665999999999999</v>
      </c>
      <c r="C1553" s="2">
        <f>RSI!I1553</f>
        <v>19.14546617277901</v>
      </c>
      <c r="D1553" s="2">
        <f>MACD!E1553</f>
        <v>0.14396832427055184</v>
      </c>
      <c r="E1553" s="2">
        <f>MACD!F1553</f>
        <v>9.2999945877477008E-2</v>
      </c>
      <c r="F1553" s="2">
        <f>'Moving Avg'!D1553</f>
        <v>6.91812</v>
      </c>
      <c r="G1553" s="2">
        <f>'Moving Avg'!F1553</f>
        <v>7.1755949999999986</v>
      </c>
      <c r="H1553" s="2">
        <f>'Moving Avg'!G1553</f>
        <v>7.3628199999999984</v>
      </c>
      <c r="I1553" s="2">
        <f>'Moving Avg'!H1553</f>
        <v>7.2374880000000008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</row>
    <row r="1554" spans="1:12" ht="13.5" x14ac:dyDescent="0.25">
      <c r="A1554" s="3">
        <f>RSI!A1554</f>
        <v>44578</v>
      </c>
      <c r="B1554" s="2">
        <f>RSI!B1554</f>
        <v>6.6665999999999999</v>
      </c>
      <c r="C1554" s="2">
        <f>RSI!I1554</f>
        <v>19.14546617277901</v>
      </c>
      <c r="D1554" s="2">
        <f>MACD!E1554</f>
        <v>0.18212652555117881</v>
      </c>
      <c r="E1554" s="2">
        <f>MACD!F1554</f>
        <v>0.11082526181221738</v>
      </c>
      <c r="F1554" s="2">
        <f>'Moving Avg'!D1554</f>
        <v>6.8542399999999999</v>
      </c>
      <c r="G1554" s="2">
        <f>'Moving Avg'!F1554</f>
        <v>7.1431599999999991</v>
      </c>
      <c r="H1554" s="2">
        <f>'Moving Avg'!G1554</f>
        <v>7.3524399999999988</v>
      </c>
      <c r="I1554" s="2">
        <f>'Moving Avg'!H1554</f>
        <v>7.2338950000000013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</row>
    <row r="1555" spans="1:12" ht="13.5" x14ac:dyDescent="0.25">
      <c r="A1555" s="3">
        <f>RSI!A1555</f>
        <v>44579</v>
      </c>
      <c r="B1555" s="2">
        <f>RSI!B1555</f>
        <v>6.6665999999999999</v>
      </c>
      <c r="C1555" s="2">
        <f>RSI!I1555</f>
        <v>19.14546617277901</v>
      </c>
      <c r="D1555" s="2">
        <f>MACD!E1555</f>
        <v>0.21733962882744073</v>
      </c>
      <c r="E1555" s="2">
        <f>MACD!F1555</f>
        <v>0.13212813521526207</v>
      </c>
      <c r="F1555" s="2">
        <f>'Moving Avg'!D1555</f>
        <v>6.7903599999999997</v>
      </c>
      <c r="G1555" s="2">
        <f>'Moving Avg'!F1555</f>
        <v>7.1107249999999977</v>
      </c>
      <c r="H1555" s="2">
        <f>'Moving Avg'!G1555</f>
        <v>7.3356720000000006</v>
      </c>
      <c r="I1555" s="2">
        <f>'Moving Avg'!H1555</f>
        <v>7.2313000000000009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</row>
    <row r="1556" spans="1:12" ht="13.5" x14ac:dyDescent="0.25">
      <c r="A1556" s="3">
        <f>RSI!A1556</f>
        <v>44580</v>
      </c>
      <c r="B1556" s="2">
        <f>RSI!B1556</f>
        <v>6.6665999999999999</v>
      </c>
      <c r="C1556" s="2">
        <f>RSI!I1556</f>
        <v>19.14546617277901</v>
      </c>
      <c r="D1556" s="2">
        <f>MACD!E1556</f>
        <v>0.24984403021109447</v>
      </c>
      <c r="E1556" s="2">
        <f>MACD!F1556</f>
        <v>0.15567131421442856</v>
      </c>
      <c r="F1556" s="2">
        <f>'Moving Avg'!D1556</f>
        <v>6.7284800000000002</v>
      </c>
      <c r="G1556" s="2">
        <f>'Moving Avg'!F1556</f>
        <v>7.0782899999999982</v>
      </c>
      <c r="H1556" s="2">
        <f>'Moving Avg'!G1556</f>
        <v>7.3187060000000006</v>
      </c>
      <c r="I1556" s="2">
        <f>'Moving Avg'!H1556</f>
        <v>7.2302520000000019</v>
      </c>
      <c r="J1556" s="5" t="str">
        <f>OBV!F1556</f>
        <v>BEARISH</v>
      </c>
      <c r="K1556" s="5" t="str">
        <f>OBV!G1556</f>
        <v>NEUTRAL</v>
      </c>
      <c r="L1556" s="5" t="str">
        <f>OBV!H1556</f>
        <v>CONFIRMED BEARISH</v>
      </c>
    </row>
    <row r="1557" spans="1:12" ht="13.5" x14ac:dyDescent="0.25">
      <c r="A1557" s="3">
        <f>RSI!A1557</f>
        <v>44581</v>
      </c>
      <c r="B1557" s="2">
        <f>RSI!B1557</f>
        <v>6.6665999999999999</v>
      </c>
      <c r="C1557" s="2">
        <f>RSI!I1557</f>
        <v>19.14546617277901</v>
      </c>
      <c r="D1557" s="2">
        <f>MACD!E1557</f>
        <v>0.22919427026710615</v>
      </c>
      <c r="E1557" s="2">
        <f>MACD!F1557</f>
        <v>0.17037590542496409</v>
      </c>
      <c r="F1557" s="2">
        <f>'Moving Avg'!D1557</f>
        <v>6.6665999999999999</v>
      </c>
      <c r="G1557" s="2">
        <f>'Moving Avg'!F1557</f>
        <v>7.0458550000000004</v>
      </c>
      <c r="H1557" s="2">
        <f>'Moving Avg'!G1557</f>
        <v>7.3017400000000023</v>
      </c>
      <c r="I1557" s="2">
        <f>'Moving Avg'!H1557</f>
        <v>7.2276570000000016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</row>
    <row r="1558" spans="1:12" ht="13.5" x14ac:dyDescent="0.25">
      <c r="A1558" s="3">
        <f>RSI!A1558</f>
        <v>44582</v>
      </c>
      <c r="B1558" s="2">
        <f>RSI!B1558</f>
        <v>6.6665999999999999</v>
      </c>
      <c r="C1558" s="2">
        <f>RSI!I1558</f>
        <v>19.14546617277901</v>
      </c>
      <c r="D1558" s="2">
        <f>MACD!E1558</f>
        <v>0.21558213047888763</v>
      </c>
      <c r="E1558" s="2">
        <f>MACD!F1558</f>
        <v>0.17941715043574882</v>
      </c>
      <c r="F1558" s="2">
        <f>'Moving Avg'!D1558</f>
        <v>6.6665999999999999</v>
      </c>
      <c r="G1558" s="2">
        <f>'Moving Avg'!F1558</f>
        <v>7.0134199999999991</v>
      </c>
      <c r="H1558" s="2">
        <f>'Moving Avg'!G1558</f>
        <v>7.2833760000000014</v>
      </c>
      <c r="I1558" s="2">
        <f>'Moving Avg'!H1558</f>
        <v>7.2251120000000011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</row>
    <row r="1559" spans="1:12" ht="13.5" x14ac:dyDescent="0.25">
      <c r="A1559" s="3">
        <f>RSI!A1559</f>
        <v>44585</v>
      </c>
      <c r="B1559" s="2">
        <f>RSI!B1559</f>
        <v>6.9660000000000002</v>
      </c>
      <c r="C1559" s="2">
        <f>RSI!I1559</f>
        <v>47.337515689989793</v>
      </c>
      <c r="D1559" s="2">
        <f>MACD!E1559</f>
        <v>0.18249817901542276</v>
      </c>
      <c r="E1559" s="2">
        <f>MACD!F1559</f>
        <v>0.18003335615168362</v>
      </c>
      <c r="F1559" s="2">
        <f>'Moving Avg'!D1559</f>
        <v>6.7264799999999996</v>
      </c>
      <c r="G1559" s="2">
        <f>'Moving Avg'!F1559</f>
        <v>6.9959550000000004</v>
      </c>
      <c r="H1559" s="2">
        <f>'Moving Avg'!G1559</f>
        <v>7.2710000000000026</v>
      </c>
      <c r="I1559" s="2">
        <f>'Moving Avg'!H1559</f>
        <v>7.2230160000000012</v>
      </c>
      <c r="J1559" s="5" t="str">
        <f>OBV!F1559</f>
        <v>NEUTRAL</v>
      </c>
      <c r="K1559" s="5" t="str">
        <f>OBV!G1559</f>
        <v>NEUTRAL</v>
      </c>
      <c r="L1559" s="5" t="str">
        <f>OBV!H1559</f>
        <v>NEUTRAL</v>
      </c>
    </row>
    <row r="1560" spans="1:12" ht="13.5" x14ac:dyDescent="0.25">
      <c r="A1560" s="3">
        <f>RSI!A1560</f>
        <v>44586</v>
      </c>
      <c r="B1560" s="2">
        <f>RSI!B1560</f>
        <v>6.6665999999999999</v>
      </c>
      <c r="C1560" s="2">
        <f>RSI!I1560</f>
        <v>34.414834270008541</v>
      </c>
      <c r="D1560" s="2">
        <f>MACD!E1560</f>
        <v>0.17690365089999815</v>
      </c>
      <c r="E1560" s="2">
        <f>MACD!F1560</f>
        <v>0.17940741510134653</v>
      </c>
      <c r="F1560" s="2">
        <f>'Moving Avg'!D1560</f>
        <v>6.7264800000000005</v>
      </c>
      <c r="G1560" s="2">
        <f>'Moving Avg'!F1560</f>
        <v>6.9635199999999999</v>
      </c>
      <c r="H1560" s="2">
        <f>'Moving Avg'!G1560</f>
        <v>7.2594220000000034</v>
      </c>
      <c r="I1560" s="2">
        <f>'Moving Avg'!H1560</f>
        <v>7.2204710000000025</v>
      </c>
      <c r="J1560" s="5" t="str">
        <f>OBV!F1560</f>
        <v>BEARISH</v>
      </c>
      <c r="K1560" s="5" t="str">
        <f>OBV!G1560</f>
        <v>NEUTRAL</v>
      </c>
      <c r="L1560" s="5" t="str">
        <f>OBV!H1560</f>
        <v>NEUTRAL</v>
      </c>
    </row>
    <row r="1561" spans="1:12" ht="13.5" x14ac:dyDescent="0.25">
      <c r="A1561" s="3">
        <f>RSI!A1561</f>
        <v>44587</v>
      </c>
      <c r="B1561" s="2">
        <f>RSI!B1561</f>
        <v>6.4870000000000001</v>
      </c>
      <c r="C1561" s="2">
        <f>RSI!I1561</f>
        <v>29.255497434766852</v>
      </c>
      <c r="D1561" s="2">
        <f>MACD!E1561</f>
        <v>0.18590960578506355</v>
      </c>
      <c r="E1561" s="2">
        <f>MACD!F1561</f>
        <v>0.18070785323808994</v>
      </c>
      <c r="F1561" s="2">
        <f>'Moving Avg'!D1561</f>
        <v>6.6905599999999996</v>
      </c>
      <c r="G1561" s="2">
        <f>'Moving Avg'!F1561</f>
        <v>6.9221049999999993</v>
      </c>
      <c r="H1561" s="2">
        <f>'Moving Avg'!G1561</f>
        <v>7.2378660000000048</v>
      </c>
      <c r="I1561" s="2">
        <f>'Moving Avg'!H1561</f>
        <v>7.2159800000000018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</row>
    <row r="1562" spans="1:12" ht="13.5" x14ac:dyDescent="0.25">
      <c r="A1562" s="3">
        <f>RSI!A1562</f>
        <v>44588</v>
      </c>
      <c r="B1562" s="2">
        <f>RSI!B1562</f>
        <v>6.4870000000000001</v>
      </c>
      <c r="C1562" s="2">
        <f>RSI!I1562</f>
        <v>29.255497434766866</v>
      </c>
      <c r="D1562" s="2">
        <f>MACD!E1562</f>
        <v>0.19641957493108286</v>
      </c>
      <c r="E1562" s="2">
        <f>MACD!F1562</f>
        <v>0.18385019757668855</v>
      </c>
      <c r="F1562" s="2">
        <f>'Moving Avg'!D1562</f>
        <v>6.6546400000000006</v>
      </c>
      <c r="G1562" s="2">
        <f>'Moving Avg'!F1562</f>
        <v>6.8886700000000003</v>
      </c>
      <c r="H1562" s="2">
        <f>'Moving Avg'!G1562</f>
        <v>7.2163100000000053</v>
      </c>
      <c r="I1562" s="2">
        <f>'Moving Avg'!H1562</f>
        <v>7.212487000000003</v>
      </c>
      <c r="J1562" s="5" t="str">
        <f>OBV!F1562</f>
        <v>BEARISH</v>
      </c>
      <c r="K1562" s="5" t="str">
        <f>OBV!G1562</f>
        <v>NEUTRAL</v>
      </c>
      <c r="L1562" s="5" t="str">
        <f>OBV!H1562</f>
        <v>CONFIRMED BEARISH</v>
      </c>
    </row>
    <row r="1563" spans="1:12" ht="13.5" x14ac:dyDescent="0.25">
      <c r="A1563" s="3">
        <f>RSI!A1563</f>
        <v>44589</v>
      </c>
      <c r="B1563" s="2">
        <f>RSI!B1563</f>
        <v>6.4870000000000001</v>
      </c>
      <c r="C1563" s="2">
        <f>RSI!I1563</f>
        <v>29.255497434766866</v>
      </c>
      <c r="D1563" s="2">
        <f>MACD!E1563</f>
        <v>0.16038813110040095</v>
      </c>
      <c r="E1563" s="2">
        <f>MACD!F1563</f>
        <v>0.17915778428143106</v>
      </c>
      <c r="F1563" s="2">
        <f>'Moving Avg'!D1563</f>
        <v>6.6187200000000006</v>
      </c>
      <c r="G1563" s="2">
        <f>'Moving Avg'!F1563</f>
        <v>6.8472549999999996</v>
      </c>
      <c r="H1563" s="2">
        <f>'Moving Avg'!G1563</f>
        <v>7.194754000000005</v>
      </c>
      <c r="I1563" s="2">
        <f>'Moving Avg'!H1563</f>
        <v>7.2089940000000032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</row>
    <row r="1564" spans="1:12" ht="13.5" x14ac:dyDescent="0.25">
      <c r="A1564" s="3">
        <f>RSI!A1564</f>
        <v>44592</v>
      </c>
      <c r="B1564" s="2">
        <f>RSI!B1564</f>
        <v>6.4870000000000001</v>
      </c>
      <c r="C1564" s="2">
        <f>RSI!I1564</f>
        <v>29.255497434766852</v>
      </c>
      <c r="D1564" s="2">
        <f>MACD!E1564</f>
        <v>0.13237730609231235</v>
      </c>
      <c r="E1564" s="2">
        <f>MACD!F1564</f>
        <v>0.16980168864360734</v>
      </c>
      <c r="F1564" s="2">
        <f>'Moving Avg'!D1564</f>
        <v>6.5229200000000009</v>
      </c>
      <c r="G1564" s="2">
        <f>'Moving Avg'!F1564</f>
        <v>6.805839999999999</v>
      </c>
      <c r="H1564" s="2">
        <f>'Moving Avg'!G1564</f>
        <v>7.1731980000000055</v>
      </c>
      <c r="I1564" s="2">
        <f>'Moving Avg'!H1564</f>
        <v>7.2055010000000035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</row>
    <row r="1565" spans="1:12" ht="13.5" x14ac:dyDescent="0.25">
      <c r="A1565" s="3">
        <f>RSI!A1565</f>
        <v>44593</v>
      </c>
      <c r="B1565" s="2">
        <f>RSI!B1565</f>
        <v>6.4870000000000001</v>
      </c>
      <c r="C1565" s="2">
        <f>RSI!I1565</f>
        <v>29.255497434766866</v>
      </c>
      <c r="D1565" s="2">
        <f>MACD!E1565</f>
        <v>0.11096965338122011</v>
      </c>
      <c r="E1565" s="2">
        <f>MACD!F1565</f>
        <v>0.15803528159112992</v>
      </c>
      <c r="F1565" s="2">
        <f>'Moving Avg'!D1565</f>
        <v>6.4870000000000001</v>
      </c>
      <c r="G1565" s="2">
        <f>'Moving Avg'!F1565</f>
        <v>6.7644250000000001</v>
      </c>
      <c r="H1565" s="2">
        <f>'Moving Avg'!G1565</f>
        <v>7.151642000000006</v>
      </c>
      <c r="I1565" s="2">
        <f>'Moving Avg'!H1565</f>
        <v>7.2020080000000055</v>
      </c>
      <c r="J1565" s="5" t="str">
        <f>OBV!F1565</f>
        <v>BEARISH</v>
      </c>
      <c r="K1565" s="5" t="str">
        <f>OBV!G1565</f>
        <v>NEUTRAL</v>
      </c>
      <c r="L1565" s="5" t="str">
        <f>OBV!H1565</f>
        <v>CONFIRMED BEARISH</v>
      </c>
    </row>
    <row r="1566" spans="1:12" ht="13.5" x14ac:dyDescent="0.25">
      <c r="A1566" s="3">
        <f>RSI!A1566</f>
        <v>44594</v>
      </c>
      <c r="B1566" s="2">
        <f>RSI!B1566</f>
        <v>6.4870000000000001</v>
      </c>
      <c r="C1566" s="2">
        <f>RSI!I1566</f>
        <v>29.255497434766866</v>
      </c>
      <c r="D1566" s="2">
        <f>MACD!E1566</f>
        <v>9.4979388113199725E-2</v>
      </c>
      <c r="E1566" s="2">
        <f>MACD!F1566</f>
        <v>0.14542410289554392</v>
      </c>
      <c r="F1566" s="2">
        <f>'Moving Avg'!D1566</f>
        <v>6.4870000000000001</v>
      </c>
      <c r="G1566" s="2">
        <f>'Moving Avg'!F1566</f>
        <v>6.7230099999999995</v>
      </c>
      <c r="H1566" s="2">
        <f>'Moving Avg'!G1566</f>
        <v>7.126892000000006</v>
      </c>
      <c r="I1566" s="2">
        <f>'Moving Avg'!H1566</f>
        <v>7.198515000000004</v>
      </c>
      <c r="J1566" s="5" t="str">
        <f>OBV!F1566</f>
        <v>NEUTRAL</v>
      </c>
      <c r="K1566" s="5" t="str">
        <f>OBV!G1566</f>
        <v>NEUTRAL</v>
      </c>
      <c r="L1566" s="5" t="str">
        <f>OBV!H1566</f>
        <v>NEUTRAL</v>
      </c>
    </row>
    <row r="1567" spans="1:12" ht="13.5" x14ac:dyDescent="0.25">
      <c r="A1567" s="3">
        <f>RSI!A1567</f>
        <v>44595</v>
      </c>
      <c r="B1567" s="2">
        <f>RSI!B1567</f>
        <v>6.4870000000000001</v>
      </c>
      <c r="C1567" s="2">
        <f>RSI!I1567</f>
        <v>29.255497434766866</v>
      </c>
      <c r="D1567" s="2">
        <f>MACD!E1567</f>
        <v>8.3415739961751001E-2</v>
      </c>
      <c r="E1567" s="2">
        <f>MACD!F1567</f>
        <v>0.13302243030878536</v>
      </c>
      <c r="F1567" s="2">
        <f>'Moving Avg'!D1567</f>
        <v>6.4870000000000001</v>
      </c>
      <c r="G1567" s="2">
        <f>'Moving Avg'!F1567</f>
        <v>6.6980599999999999</v>
      </c>
      <c r="H1567" s="2">
        <f>'Moving Avg'!G1567</f>
        <v>7.102142000000006</v>
      </c>
      <c r="I1567" s="2">
        <f>'Moving Avg'!H1567</f>
        <v>7.195022000000006</v>
      </c>
      <c r="J1567" s="5" t="str">
        <f>OBV!F1567</f>
        <v>NEUTRAL</v>
      </c>
      <c r="K1567" s="5" t="str">
        <f>OBV!G1567</f>
        <v>NEUTRAL</v>
      </c>
      <c r="L1567" s="5" t="str">
        <f>OBV!H1567</f>
        <v>NEUTRAL</v>
      </c>
    </row>
    <row r="1568" spans="1:12" ht="13.5" x14ac:dyDescent="0.25">
      <c r="A1568" s="3">
        <f>RSI!A1568</f>
        <v>44596</v>
      </c>
      <c r="B1568" s="2">
        <f>RSI!B1568</f>
        <v>6.4969999999999999</v>
      </c>
      <c r="C1568" s="2">
        <f>RSI!I1568</f>
        <v>30.233814500769</v>
      </c>
      <c r="D1568" s="2">
        <f>MACD!E1568</f>
        <v>7.4711277849228708E-2</v>
      </c>
      <c r="E1568" s="2">
        <f>MACD!F1568</f>
        <v>0.12136019981687403</v>
      </c>
      <c r="F1568" s="2">
        <f>'Moving Avg'!D1568</f>
        <v>6.4889999999999999</v>
      </c>
      <c r="G1568" s="2">
        <f>'Moving Avg'!F1568</f>
        <v>6.6731099999999985</v>
      </c>
      <c r="H1568" s="2">
        <f>'Moving Avg'!G1568</f>
        <v>7.0775920000000054</v>
      </c>
      <c r="I1568" s="2">
        <f>'Moving Avg'!H1568</f>
        <v>7.1915790000000053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</row>
    <row r="1569" spans="1:12" ht="13.5" x14ac:dyDescent="0.25">
      <c r="A1569" s="3">
        <f>RSI!A1569</f>
        <v>44599</v>
      </c>
      <c r="B1569" s="2">
        <f>RSI!B1569</f>
        <v>6.7864000000000004</v>
      </c>
      <c r="C1569" s="2">
        <f>RSI!I1569</f>
        <v>51.246310019617482</v>
      </c>
      <c r="D1569" s="2">
        <f>MACD!E1569</f>
        <v>9.3597396959369306E-2</v>
      </c>
      <c r="E1569" s="2">
        <f>MACD!F1569</f>
        <v>0.11580763924537309</v>
      </c>
      <c r="F1569" s="2">
        <f>'Moving Avg'!D1569</f>
        <v>6.5488799999999996</v>
      </c>
      <c r="G1569" s="2">
        <f>'Moving Avg'!F1569</f>
        <v>6.663129999999998</v>
      </c>
      <c r="H1569" s="2">
        <f>'Moving Avg'!G1569</f>
        <v>7.0588300000000048</v>
      </c>
      <c r="I1569" s="2">
        <f>'Moving Avg'!H1569</f>
        <v>7.1905810000000043</v>
      </c>
      <c r="J1569" s="5" t="str">
        <f>OBV!F1569</f>
        <v>BULLISH</v>
      </c>
      <c r="K1569" s="5" t="str">
        <f>OBV!G1569</f>
        <v>NEUTRAL</v>
      </c>
      <c r="L1569" s="5" t="str">
        <f>OBV!H1569</f>
        <v>CONFIRMED BULLISH</v>
      </c>
    </row>
    <row r="1570" spans="1:12" ht="13.5" x14ac:dyDescent="0.25">
      <c r="A1570" s="3">
        <f>RSI!A1570</f>
        <v>44600</v>
      </c>
      <c r="B1570" s="2">
        <f>RSI!B1570</f>
        <v>7.0857999999999999</v>
      </c>
      <c r="C1570" s="2">
        <f>RSI!I1570</f>
        <v>63.495703623775611</v>
      </c>
      <c r="D1570" s="2">
        <f>MACD!E1570</f>
        <v>4.1134984331024249E-2</v>
      </c>
      <c r="E1570" s="2">
        <f>MACD!F1570</f>
        <v>0.10087310826250331</v>
      </c>
      <c r="F1570" s="2">
        <f>'Moving Avg'!D1570</f>
        <v>6.6686400000000008</v>
      </c>
      <c r="G1570" s="2">
        <f>'Moving Avg'!F1570</f>
        <v>6.6681199999999992</v>
      </c>
      <c r="H1570" s="2">
        <f>'Moving Avg'!G1570</f>
        <v>7.0528420000000036</v>
      </c>
      <c r="I1570" s="2">
        <f>'Moving Avg'!H1570</f>
        <v>7.1910800000000039</v>
      </c>
      <c r="J1570" s="5" t="str">
        <f>OBV!F1570</f>
        <v>BULLISH</v>
      </c>
      <c r="K1570" s="5" t="str">
        <f>OBV!G1570</f>
        <v>NEUTRAL</v>
      </c>
      <c r="L1570" s="5" t="str">
        <f>OBV!H1570</f>
        <v>CONFIRMED BULLISH</v>
      </c>
    </row>
    <row r="1571" spans="1:12" ht="13.5" x14ac:dyDescent="0.25">
      <c r="A1571" s="3">
        <f>RSI!A1571</f>
        <v>44601</v>
      </c>
      <c r="B1571" s="2">
        <f>RSI!B1571</f>
        <v>7.0857999999999999</v>
      </c>
      <c r="C1571" s="2">
        <f>RSI!I1571</f>
        <v>63.495703623775611</v>
      </c>
      <c r="D1571" s="2">
        <f>MACD!E1571</f>
        <v>-3.2844797464185227E-2</v>
      </c>
      <c r="E1571" s="2">
        <f>MACD!F1571</f>
        <v>7.4129527117165611E-2</v>
      </c>
      <c r="F1571" s="2">
        <f>'Moving Avg'!D1571</f>
        <v>6.7884000000000002</v>
      </c>
      <c r="G1571" s="2">
        <f>'Moving Avg'!F1571</f>
        <v>6.6736099999999992</v>
      </c>
      <c r="H1571" s="2">
        <f>'Moving Avg'!G1571</f>
        <v>7.0402680000000029</v>
      </c>
      <c r="I1571" s="2">
        <f>'Moving Avg'!H1571</f>
        <v>7.1926270000000043</v>
      </c>
      <c r="J1571" s="5" t="str">
        <f>OBV!F1571</f>
        <v>BULLISH</v>
      </c>
      <c r="K1571" s="5" t="str">
        <f>OBV!G1571</f>
        <v>NEUTRAL</v>
      </c>
      <c r="L1571" s="5" t="str">
        <f>OBV!H1571</f>
        <v>CONFIRMED BULLISH</v>
      </c>
    </row>
    <row r="1572" spans="1:12" ht="13.5" x14ac:dyDescent="0.25">
      <c r="A1572" s="3">
        <f>RSI!A1572</f>
        <v>44602</v>
      </c>
      <c r="B1572" s="2">
        <f>RSI!B1572</f>
        <v>7.0857999999999999</v>
      </c>
      <c r="C1572" s="2">
        <f>RSI!I1572</f>
        <v>63.495703623775611</v>
      </c>
      <c r="D1572" s="2">
        <f>MACD!E1572</f>
        <v>-9.7255796905284519E-2</v>
      </c>
      <c r="E1572" s="2">
        <f>MACD!F1572</f>
        <v>3.9852462312675585E-2</v>
      </c>
      <c r="F1572" s="2">
        <f>'Moving Avg'!D1572</f>
        <v>6.9081599999999996</v>
      </c>
      <c r="G1572" s="2">
        <f>'Moving Avg'!F1572</f>
        <v>6.6791</v>
      </c>
      <c r="H1572" s="2">
        <f>'Moving Avg'!G1572</f>
        <v>7.0276940000000021</v>
      </c>
      <c r="I1572" s="2">
        <f>'Moving Avg'!H1572</f>
        <v>7.1956710000000035</v>
      </c>
      <c r="J1572" s="5" t="str">
        <f>OBV!F1572</f>
        <v>BULLISH</v>
      </c>
      <c r="K1572" s="5" t="str">
        <f>OBV!G1572</f>
        <v>NEUTRAL</v>
      </c>
      <c r="L1572" s="5" t="str">
        <f>OBV!H1572</f>
        <v>CONFIRMED BULLISH</v>
      </c>
    </row>
    <row r="1573" spans="1:12" ht="13.5" x14ac:dyDescent="0.25">
      <c r="A1573" s="3">
        <f>RSI!A1573</f>
        <v>44603</v>
      </c>
      <c r="B1573" s="2">
        <f>RSI!B1573</f>
        <v>7.0857999999999999</v>
      </c>
      <c r="C1573" s="2">
        <f>RSI!I1573</f>
        <v>63.495703623775611</v>
      </c>
      <c r="D1573" s="2">
        <f>MACD!E1573</f>
        <v>-0.15343585861092901</v>
      </c>
      <c r="E1573" s="2">
        <f>MACD!F1573</f>
        <v>1.1947981279546646E-3</v>
      </c>
      <c r="F1573" s="2">
        <f>'Moving Avg'!D1573</f>
        <v>7.0259199999999993</v>
      </c>
      <c r="G1573" s="2">
        <f>'Moving Avg'!F1573</f>
        <v>6.7000600000000006</v>
      </c>
      <c r="H1573" s="2">
        <f>'Moving Avg'!G1573</f>
        <v>7.0151200000000014</v>
      </c>
      <c r="I1573" s="2">
        <f>'Moving Avg'!H1573</f>
        <v>7.1987150000000035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</row>
    <row r="1574" spans="1:12" ht="13.5" x14ac:dyDescent="0.25">
      <c r="A1574" s="3">
        <f>RSI!A1574</f>
        <v>44606</v>
      </c>
      <c r="B1574" s="2">
        <f>RSI!B1574</f>
        <v>6.976</v>
      </c>
      <c r="C1574" s="2">
        <f>RSI!I1574</f>
        <v>56.494072033807427</v>
      </c>
      <c r="D1574" s="2">
        <f>MACD!E1574</f>
        <v>-0.19439361796878707</v>
      </c>
      <c r="E1574" s="2">
        <f>MACD!F1574</f>
        <v>-3.7922885091393681E-2</v>
      </c>
      <c r="F1574" s="2">
        <f>'Moving Avg'!D1574</f>
        <v>7.0638400000000008</v>
      </c>
      <c r="G1574" s="2">
        <f>'Moving Avg'!F1574</f>
        <v>6.7155300000000011</v>
      </c>
      <c r="H1574" s="2">
        <f>'Moving Avg'!G1574</f>
        <v>7.0071360000000027</v>
      </c>
      <c r="I1574" s="2">
        <f>'Moving Avg'!H1574</f>
        <v>7.2002620000000039</v>
      </c>
      <c r="J1574" s="5" t="str">
        <f>OBV!F1574</f>
        <v>BEARISH</v>
      </c>
      <c r="K1574" s="5" t="str">
        <f>OBV!G1574</f>
        <v>NEUTRAL</v>
      </c>
      <c r="L1574" s="5" t="str">
        <f>OBV!H1574</f>
        <v>BEARISH DIVERGENCE</v>
      </c>
    </row>
    <row r="1575" spans="1:12" ht="13.5" x14ac:dyDescent="0.25">
      <c r="A1575" s="3">
        <f>RSI!A1575</f>
        <v>44607</v>
      </c>
      <c r="B1575" s="2">
        <f>RSI!B1575</f>
        <v>6.7864000000000004</v>
      </c>
      <c r="C1575" s="2">
        <f>RSI!I1575</f>
        <v>46.88081150595908</v>
      </c>
      <c r="D1575" s="2">
        <f>MACD!E1575</f>
        <v>-0.21579592381361934</v>
      </c>
      <c r="E1575" s="2">
        <f>MACD!F1575</f>
        <v>-7.3497492835838812E-2</v>
      </c>
      <c r="F1575" s="2">
        <f>'Moving Avg'!D1575</f>
        <v>7.0039600000000011</v>
      </c>
      <c r="G1575" s="2">
        <f>'Moving Avg'!F1575</f>
        <v>6.7215200000000008</v>
      </c>
      <c r="H1575" s="2">
        <f>'Moving Avg'!G1575</f>
        <v>6.9963580000000016</v>
      </c>
      <c r="I1575" s="2">
        <f>'Moving Avg'!H1575</f>
        <v>7.1993640000000028</v>
      </c>
      <c r="J1575" s="5" t="str">
        <f>OBV!F1575</f>
        <v>BEARISH</v>
      </c>
      <c r="K1575" s="5" t="str">
        <f>OBV!G1575</f>
        <v>NEUTRAL</v>
      </c>
      <c r="L1575" s="5" t="str">
        <f>OBV!H1575</f>
        <v>CONFIRMED BEARISH</v>
      </c>
    </row>
    <row r="1576" spans="1:12" ht="13.5" x14ac:dyDescent="0.25">
      <c r="A1576" s="3">
        <f>RSI!A1576</f>
        <v>44608</v>
      </c>
      <c r="B1576" s="2">
        <f>RSI!B1576</f>
        <v>6.976</v>
      </c>
      <c r="C1576" s="2">
        <f>RSI!I1576</f>
        <v>55.107520085513336</v>
      </c>
      <c r="D1576" s="2">
        <f>MACD!E1576</f>
        <v>-0.24756130960300471</v>
      </c>
      <c r="E1576" s="2">
        <f>MACD!F1576</f>
        <v>-0.10831025618927199</v>
      </c>
      <c r="F1576" s="2">
        <f>'Moving Avg'!D1576</f>
        <v>6.9820000000000011</v>
      </c>
      <c r="G1576" s="2">
        <f>'Moving Avg'!F1576</f>
        <v>6.7369900000000014</v>
      </c>
      <c r="H1576" s="2">
        <f>'Moving Avg'!G1576</f>
        <v>6.9893720000000004</v>
      </c>
      <c r="I1576" s="2">
        <f>'Moving Avg'!H1576</f>
        <v>7.1973680000000035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</row>
    <row r="1577" spans="1:12" ht="13.5" x14ac:dyDescent="0.25">
      <c r="A1577" s="3">
        <f>RSI!A1577</f>
        <v>44609</v>
      </c>
      <c r="B1577" s="2">
        <f>RSI!B1577</f>
        <v>6.976</v>
      </c>
      <c r="C1577" s="2">
        <f>RSI!I1577</f>
        <v>55.107520085513336</v>
      </c>
      <c r="D1577" s="2">
        <f>MACD!E1577</f>
        <v>-0.27520015818895605</v>
      </c>
      <c r="E1577" s="2">
        <f>MACD!F1577</f>
        <v>-0.14168823658920882</v>
      </c>
      <c r="F1577" s="2">
        <f>'Moving Avg'!D1577</f>
        <v>6.9600399999999993</v>
      </c>
      <c r="G1577" s="2">
        <f>'Moving Avg'!F1577</f>
        <v>6.7524600000000019</v>
      </c>
      <c r="H1577" s="2">
        <f>'Moving Avg'!G1577</f>
        <v>6.982386</v>
      </c>
      <c r="I1577" s="2">
        <f>'Moving Avg'!H1577</f>
        <v>7.1953720000000043</v>
      </c>
      <c r="J1577" s="5" t="str">
        <f>OBV!F1577</f>
        <v>BEARISH</v>
      </c>
      <c r="K1577" s="5" t="str">
        <f>OBV!G1577</f>
        <v>NEUTRAL</v>
      </c>
      <c r="L1577" s="5" t="str">
        <f>OBV!H1577</f>
        <v>CONFIRMED BEARISH</v>
      </c>
    </row>
    <row r="1578" spans="1:12" ht="13.5" x14ac:dyDescent="0.25">
      <c r="A1578" s="3">
        <f>RSI!A1578</f>
        <v>44610</v>
      </c>
      <c r="B1578" s="2">
        <f>RSI!B1578</f>
        <v>6.976</v>
      </c>
      <c r="C1578" s="2">
        <f>RSI!I1578</f>
        <v>55.107520085513336</v>
      </c>
      <c r="D1578" s="2">
        <f>MACD!E1578</f>
        <v>-0.29775253063448481</v>
      </c>
      <c r="E1578" s="2">
        <f>MACD!F1578</f>
        <v>-0.17290109539826404</v>
      </c>
      <c r="F1578" s="2">
        <f>'Moving Avg'!D1578</f>
        <v>6.9380799999999994</v>
      </c>
      <c r="G1578" s="2">
        <f>'Moving Avg'!F1578</f>
        <v>6.7679300000000016</v>
      </c>
      <c r="H1578" s="2">
        <f>'Moving Avg'!G1578</f>
        <v>6.9755999999999991</v>
      </c>
      <c r="I1578" s="2">
        <f>'Moving Avg'!H1578</f>
        <v>7.1933760000000051</v>
      </c>
      <c r="J1578" s="5" t="str">
        <f>OBV!F1578</f>
        <v>BEARISH</v>
      </c>
      <c r="K1578" s="5" t="str">
        <f>OBV!G1578</f>
        <v>NEUTRAL</v>
      </c>
      <c r="L1578" s="5" t="str">
        <f>OBV!H1578</f>
        <v>CONFIRMED BEARISH</v>
      </c>
    </row>
    <row r="1579" spans="1:12" ht="13.5" x14ac:dyDescent="0.25">
      <c r="A1579" s="3">
        <f>RSI!A1579</f>
        <v>44613</v>
      </c>
      <c r="B1579" s="2">
        <f>RSI!B1579</f>
        <v>6.976</v>
      </c>
      <c r="C1579" s="2">
        <f>RSI!I1579</f>
        <v>55.107520085513336</v>
      </c>
      <c r="D1579" s="2">
        <f>MACD!E1579</f>
        <v>-0.27296418960879443</v>
      </c>
      <c r="E1579" s="2">
        <f>MACD!F1579</f>
        <v>-0.19291371424037013</v>
      </c>
      <c r="F1579" s="2">
        <f>'Moving Avg'!D1579</f>
        <v>6.9380799999999994</v>
      </c>
      <c r="G1579" s="2">
        <f>'Moving Avg'!F1579</f>
        <v>6.7684300000000022</v>
      </c>
      <c r="H1579" s="2">
        <f>'Moving Avg'!G1579</f>
        <v>6.9688139999999983</v>
      </c>
      <c r="I1579" s="2">
        <f>'Moving Avg'!H1579</f>
        <v>7.191479500000006</v>
      </c>
      <c r="J1579" s="5" t="str">
        <f>OBV!F1579</f>
        <v>BEARISH</v>
      </c>
      <c r="K1579" s="5" t="str">
        <f>OBV!G1579</f>
        <v>NEUTRAL</v>
      </c>
      <c r="L1579" s="5" t="str">
        <f>OBV!H1579</f>
        <v>NEUTRAL</v>
      </c>
    </row>
    <row r="1580" spans="1:12" ht="13.5" x14ac:dyDescent="0.25">
      <c r="A1580" s="3">
        <f>RSI!A1580</f>
        <v>44614</v>
      </c>
      <c r="B1580" s="2">
        <f>RSI!B1580</f>
        <v>6.6665999999999999</v>
      </c>
      <c r="C1580" s="2">
        <f>RSI!I1580</f>
        <v>41.127021746608918</v>
      </c>
      <c r="D1580" s="2">
        <f>MACD!E1580</f>
        <v>-0.1836130484677696</v>
      </c>
      <c r="E1580" s="2">
        <f>MACD!F1580</f>
        <v>-0.19105358108585005</v>
      </c>
      <c r="F1580" s="2">
        <f>'Moving Avg'!D1580</f>
        <v>6.9141199999999996</v>
      </c>
      <c r="G1580" s="2">
        <f>'Moving Avg'!F1580</f>
        <v>6.7684300000000004</v>
      </c>
      <c r="H1580" s="2">
        <f>'Moving Avg'!G1580</f>
        <v>6.9558399999999985</v>
      </c>
      <c r="I1580" s="2">
        <f>'Moving Avg'!H1580</f>
        <v>7.1891340000000064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</row>
    <row r="1581" spans="1:12" ht="13.5" x14ac:dyDescent="0.25">
      <c r="A1581" s="3">
        <f>RSI!A1581</f>
        <v>44615</v>
      </c>
      <c r="B1581" s="2">
        <f>RSI!B1581</f>
        <v>6.9660000000000002</v>
      </c>
      <c r="C1581" s="2">
        <f>RSI!I1581</f>
        <v>53.437260557144064</v>
      </c>
      <c r="D1581" s="2">
        <f>MACD!E1581</f>
        <v>-0.12891670656562404</v>
      </c>
      <c r="E1581" s="2">
        <f>MACD!F1581</f>
        <v>-0.17862620618180486</v>
      </c>
      <c r="F1581" s="2">
        <f>'Moving Avg'!D1581</f>
        <v>6.9121199999999998</v>
      </c>
      <c r="G1581" s="2">
        <f>'Moving Avg'!F1581</f>
        <v>6.7923800000000014</v>
      </c>
      <c r="H1581" s="2">
        <f>'Moving Avg'!G1581</f>
        <v>6.9488539999999981</v>
      </c>
      <c r="I1581" s="2">
        <f>'Moving Avg'!H1581</f>
        <v>7.1882855000000054</v>
      </c>
      <c r="J1581" s="5" t="str">
        <f>OBV!F1581</f>
        <v>BEARISH</v>
      </c>
      <c r="K1581" s="5" t="str">
        <f>OBV!G1581</f>
        <v>NEUTRAL</v>
      </c>
      <c r="L1581" s="5" t="str">
        <f>OBV!H1581</f>
        <v>CONFIRMED BEARISH</v>
      </c>
    </row>
    <row r="1582" spans="1:12" ht="13.5" x14ac:dyDescent="0.25">
      <c r="A1582" s="3">
        <f>RSI!A1582</f>
        <v>44616</v>
      </c>
      <c r="B1582" s="2">
        <f>RSI!B1582</f>
        <v>7.2754000000000003</v>
      </c>
      <c r="C1582" s="2">
        <f>RSI!I1582</f>
        <v>62.227150160494865</v>
      </c>
      <c r="D1582" s="2">
        <f>MACD!E1582</f>
        <v>-0.10614758733670016</v>
      </c>
      <c r="E1582" s="2">
        <f>MACD!F1582</f>
        <v>-0.16413048241278391</v>
      </c>
      <c r="F1582" s="2">
        <f>'Moving Avg'!D1582</f>
        <v>6.9719999999999995</v>
      </c>
      <c r="G1582" s="2">
        <f>'Moving Avg'!F1582</f>
        <v>6.8317999999999994</v>
      </c>
      <c r="H1582" s="2">
        <f>'Moving Avg'!G1582</f>
        <v>6.9480559999999976</v>
      </c>
      <c r="I1582" s="2">
        <f>'Moving Avg'!H1582</f>
        <v>7.1900320000000058</v>
      </c>
      <c r="J1582" s="5" t="str">
        <f>OBV!F1582</f>
        <v>BEARISH</v>
      </c>
      <c r="K1582" s="5" t="str">
        <f>OBV!G1582</f>
        <v>NEUTRAL</v>
      </c>
      <c r="L1582" s="5" t="str">
        <f>OBV!H1582</f>
        <v>BEARISH DIVERGENCE</v>
      </c>
    </row>
    <row r="1583" spans="1:12" ht="13.5" x14ac:dyDescent="0.25">
      <c r="A1583" s="3">
        <f>RSI!A1583</f>
        <v>44617</v>
      </c>
      <c r="B1583" s="2">
        <f>RSI!B1583</f>
        <v>7.2754000000000003</v>
      </c>
      <c r="C1583" s="2">
        <f>RSI!I1583</f>
        <v>62.227150160494872</v>
      </c>
      <c r="D1583" s="2">
        <f>MACD!E1583</f>
        <v>-8.9259558455500709E-2</v>
      </c>
      <c r="E1583" s="2">
        <f>MACD!F1583</f>
        <v>-0.14915629762132729</v>
      </c>
      <c r="F1583" s="2">
        <f>'Moving Avg'!D1583</f>
        <v>7.0318799999999992</v>
      </c>
      <c r="G1583" s="2">
        <f>'Moving Avg'!F1583</f>
        <v>6.8712199999999992</v>
      </c>
      <c r="H1583" s="2">
        <f>'Moving Avg'!G1583</f>
        <v>6.9472579999999979</v>
      </c>
      <c r="I1583" s="2">
        <f>'Moving Avg'!H1583</f>
        <v>7.1917785000000061</v>
      </c>
      <c r="J1583" s="5" t="str">
        <f>OBV!F1583</f>
        <v>BEARISH</v>
      </c>
      <c r="K1583" s="5" t="str">
        <f>OBV!G1583</f>
        <v>NEUTRAL</v>
      </c>
      <c r="L1583" s="5" t="str">
        <f>OBV!H1583</f>
        <v>BEARISH DIVERGENCE</v>
      </c>
    </row>
    <row r="1584" spans="1:12" ht="13.5" x14ac:dyDescent="0.25">
      <c r="A1584" s="3">
        <f>RSI!A1584</f>
        <v>44620</v>
      </c>
      <c r="B1584" s="2">
        <f>RSI!B1584</f>
        <v>7.2754000000000003</v>
      </c>
      <c r="C1584" s="2">
        <f>RSI!I1584</f>
        <v>62.22715016049488</v>
      </c>
      <c r="D1584" s="2">
        <f>MACD!E1584</f>
        <v>-9.4063985304070563E-2</v>
      </c>
      <c r="E1584" s="2">
        <f>MACD!F1584</f>
        <v>-0.13813783515787595</v>
      </c>
      <c r="F1584" s="2">
        <f>'Moving Avg'!D1584</f>
        <v>7.0917600000000007</v>
      </c>
      <c r="G1584" s="2">
        <f>'Moving Avg'!F1584</f>
        <v>6.910639999999999</v>
      </c>
      <c r="H1584" s="2">
        <f>'Moving Avg'!G1584</f>
        <v>6.9464599999999983</v>
      </c>
      <c r="I1584" s="2">
        <f>'Moving Avg'!H1584</f>
        <v>7.1925270000000054</v>
      </c>
      <c r="J1584" s="5" t="str">
        <f>OBV!F1584</f>
        <v>BEARISH</v>
      </c>
      <c r="K1584" s="5" t="str">
        <f>OBV!G1584</f>
        <v>NEUTRAL</v>
      </c>
      <c r="L1584" s="5" t="str">
        <f>OBV!H1584</f>
        <v>BEARISH DIVERGENCE</v>
      </c>
    </row>
    <row r="1585" spans="1:12" ht="13.5" x14ac:dyDescent="0.25">
      <c r="A1585" s="3">
        <f>RSI!A1585</f>
        <v>44621</v>
      </c>
      <c r="B1585" s="2">
        <f>RSI!B1585</f>
        <v>7.2754000000000003</v>
      </c>
      <c r="C1585" s="2">
        <f>RSI!I1585</f>
        <v>62.22715016049488</v>
      </c>
      <c r="D1585" s="2">
        <f>MACD!E1585</f>
        <v>-0.12933737972612391</v>
      </c>
      <c r="E1585" s="2">
        <f>MACD!F1585</f>
        <v>-0.13637774407152556</v>
      </c>
      <c r="F1585" s="2">
        <f>'Moving Avg'!D1585</f>
        <v>7.2135199999999999</v>
      </c>
      <c r="G1585" s="2">
        <f>'Moving Avg'!F1585</f>
        <v>6.9500599999999988</v>
      </c>
      <c r="H1585" s="2">
        <f>'Moving Avg'!G1585</f>
        <v>6.9456619999999987</v>
      </c>
      <c r="I1585" s="2">
        <f>'Moving Avg'!H1585</f>
        <v>7.1933255000000065</v>
      </c>
      <c r="J1585" s="5" t="str">
        <f>OBV!F1585</f>
        <v>BULLISH</v>
      </c>
      <c r="K1585" s="5" t="str">
        <f>OBV!G1585</f>
        <v>NEUTRAL</v>
      </c>
      <c r="L1585" s="5" t="str">
        <f>OBV!H1585</f>
        <v>CONFIRMED BULLISH</v>
      </c>
    </row>
    <row r="1586" spans="1:12" ht="13.5" x14ac:dyDescent="0.25">
      <c r="A1586" s="3">
        <f>RSI!A1586</f>
        <v>44622</v>
      </c>
      <c r="B1586" s="2">
        <f>RSI!B1586</f>
        <v>7.2754000000000003</v>
      </c>
      <c r="C1586" s="2">
        <f>RSI!I1586</f>
        <v>62.22715016049488</v>
      </c>
      <c r="D1586" s="2">
        <f>MACD!E1586</f>
        <v>-0.13190271860692171</v>
      </c>
      <c r="E1586" s="2">
        <f>MACD!F1586</f>
        <v>-0.1354827389786048</v>
      </c>
      <c r="F1586" s="2">
        <f>'Moving Avg'!D1586</f>
        <v>7.2754000000000003</v>
      </c>
      <c r="G1586" s="2">
        <f>'Moving Avg'!F1586</f>
        <v>6.9894800000000004</v>
      </c>
      <c r="H1586" s="2">
        <f>'Moving Avg'!G1586</f>
        <v>6.944863999999999</v>
      </c>
      <c r="I1586" s="2">
        <f>'Moving Avg'!H1586</f>
        <v>7.1941240000000075</v>
      </c>
      <c r="J1586" s="5" t="str">
        <f>OBV!F1586</f>
        <v>BULLISH</v>
      </c>
      <c r="K1586" s="5" t="str">
        <f>OBV!G1586</f>
        <v>NEUTRAL</v>
      </c>
      <c r="L1586" s="5" t="str">
        <f>OBV!H1586</f>
        <v>CONFIRMED BULLISH</v>
      </c>
    </row>
    <row r="1587" spans="1:12" ht="13.5" x14ac:dyDescent="0.25">
      <c r="A1587" s="3">
        <f>RSI!A1587</f>
        <v>44623</v>
      </c>
      <c r="B1587" s="2">
        <f>RSI!B1587</f>
        <v>7.2653999999999996</v>
      </c>
      <c r="C1587" s="2">
        <f>RSI!I1587</f>
        <v>61.682012059969068</v>
      </c>
      <c r="D1587" s="2">
        <f>MACD!E1587</f>
        <v>-0.13508065968325056</v>
      </c>
      <c r="E1587" s="2">
        <f>MACD!F1587</f>
        <v>-0.13540232311953396</v>
      </c>
      <c r="F1587" s="2">
        <f>'Moving Avg'!D1587</f>
        <v>7.2734000000000005</v>
      </c>
      <c r="G1587" s="2">
        <f>'Moving Avg'!F1587</f>
        <v>7.0284000000000004</v>
      </c>
      <c r="H1587" s="2">
        <f>'Moving Avg'!G1587</f>
        <v>6.943865999999999</v>
      </c>
      <c r="I1587" s="2">
        <f>'Moving Avg'!H1587</f>
        <v>7.1969180000000073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</row>
    <row r="1588" spans="1:12" ht="13.5" x14ac:dyDescent="0.25">
      <c r="A1588" s="3">
        <f>RSI!A1588</f>
        <v>44624</v>
      </c>
      <c r="B1588" s="2">
        <f>RSI!B1588</f>
        <v>7.2653999999999996</v>
      </c>
      <c r="C1588" s="2">
        <f>RSI!I1588</f>
        <v>61.682012059969075</v>
      </c>
      <c r="D1588" s="2">
        <f>MACD!E1588</f>
        <v>-0.13932912451874202</v>
      </c>
      <c r="E1588" s="2">
        <f>MACD!F1588</f>
        <v>-0.13618768339937559</v>
      </c>
      <c r="F1588" s="2">
        <f>'Moving Avg'!D1588</f>
        <v>7.2713999999999999</v>
      </c>
      <c r="G1588" s="2">
        <f>'Moving Avg'!F1588</f>
        <v>7.0668200000000017</v>
      </c>
      <c r="H1588" s="2">
        <f>'Moving Avg'!G1588</f>
        <v>6.9428679999999998</v>
      </c>
      <c r="I1588" s="2">
        <f>'Moving Avg'!H1588</f>
        <v>7.1978160000000067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</row>
    <row r="1589" spans="1:12" ht="13.5" x14ac:dyDescent="0.25">
      <c r="A1589" s="3">
        <f>RSI!A1589</f>
        <v>44627</v>
      </c>
      <c r="B1589" s="2">
        <f>RSI!B1589</f>
        <v>7.2653999999999996</v>
      </c>
      <c r="C1589" s="2">
        <f>RSI!I1589</f>
        <v>61.682012059969075</v>
      </c>
      <c r="D1589" s="2">
        <f>MACD!E1589</f>
        <v>-0.14436790324149218</v>
      </c>
      <c r="E1589" s="2">
        <f>MACD!F1589</f>
        <v>-0.13782372736779891</v>
      </c>
      <c r="F1589" s="2">
        <f>'Moving Avg'!D1589</f>
        <v>7.2694000000000001</v>
      </c>
      <c r="G1589" s="2">
        <f>'Moving Avg'!F1589</f>
        <v>7.0907700000000009</v>
      </c>
      <c r="H1589" s="2">
        <f>'Moving Avg'!G1589</f>
        <v>6.9418699999999998</v>
      </c>
      <c r="I1589" s="2">
        <f>'Moving Avg'!H1589</f>
        <v>7.2002110000000075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</row>
    <row r="1590" spans="1:12" ht="13.5" x14ac:dyDescent="0.25">
      <c r="A1590" s="3">
        <f>RSI!A1590</f>
        <v>44628</v>
      </c>
      <c r="B1590" s="2">
        <f>RSI!B1590</f>
        <v>7.2653999999999996</v>
      </c>
      <c r="C1590" s="2">
        <f>RSI!I1590</f>
        <v>61.682012059969075</v>
      </c>
      <c r="D1590" s="2">
        <f>MACD!E1590</f>
        <v>-0.19756845177650728</v>
      </c>
      <c r="E1590" s="2">
        <f>MACD!F1590</f>
        <v>-0.14977267224954061</v>
      </c>
      <c r="F1590" s="2">
        <f>'Moving Avg'!D1590</f>
        <v>7.2674000000000003</v>
      </c>
      <c r="G1590" s="2">
        <f>'Moving Avg'!F1590</f>
        <v>7.0997500000000002</v>
      </c>
      <c r="H1590" s="2">
        <f>'Moving Avg'!G1590</f>
        <v>6.9408719999999997</v>
      </c>
      <c r="I1590" s="2">
        <f>'Moving Avg'!H1590</f>
        <v>7.2016080000000064</v>
      </c>
      <c r="J1590" s="5" t="str">
        <f>OBV!F1590</f>
        <v>BEARISH</v>
      </c>
      <c r="K1590" s="5" t="str">
        <f>OBV!G1590</f>
        <v>NEUTRAL</v>
      </c>
      <c r="L1590" s="5" t="str">
        <f>OBV!H1590</f>
        <v>CONFIRMED BEARISH</v>
      </c>
    </row>
    <row r="1591" spans="1:12" ht="13.5" x14ac:dyDescent="0.25">
      <c r="A1591" s="3">
        <f>RSI!A1591</f>
        <v>44629</v>
      </c>
      <c r="B1591" s="2">
        <f>RSI!B1591</f>
        <v>7.2554999999999996</v>
      </c>
      <c r="C1591" s="2">
        <f>RSI!I1591</f>
        <v>60.970762227396463</v>
      </c>
      <c r="D1591" s="2">
        <f>MACD!E1591</f>
        <v>-0.19702736072244242</v>
      </c>
      <c r="E1591" s="2">
        <f>MACD!F1591</f>
        <v>-0.15922360994412099</v>
      </c>
      <c r="F1591" s="2">
        <f>'Moving Avg'!D1591</f>
        <v>7.2634199999999991</v>
      </c>
      <c r="G1591" s="2">
        <f>'Moving Avg'!F1591</f>
        <v>7.1082350000000023</v>
      </c>
      <c r="H1591" s="2">
        <f>'Moving Avg'!G1591</f>
        <v>6.9396759999999995</v>
      </c>
      <c r="I1591" s="2">
        <f>'Moving Avg'!H1591</f>
        <v>7.2035045000000073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</row>
    <row r="1592" spans="1:12" ht="13.5" x14ac:dyDescent="0.25">
      <c r="A1592" s="3">
        <f>RSI!A1592</f>
        <v>44630</v>
      </c>
      <c r="B1592" s="2">
        <f>RSI!B1592</f>
        <v>7.2554999999999996</v>
      </c>
      <c r="C1592" s="2">
        <f>RSI!I1592</f>
        <v>60.970762227396456</v>
      </c>
      <c r="D1592" s="2">
        <f>MACD!E1592</f>
        <v>-0.1500572482359539</v>
      </c>
      <c r="E1592" s="2">
        <f>MACD!F1592</f>
        <v>-0.15739033760248761</v>
      </c>
      <c r="F1592" s="2">
        <f>'Moving Avg'!D1592</f>
        <v>7.2614399999999986</v>
      </c>
      <c r="G1592" s="2">
        <f>'Moving Avg'!F1592</f>
        <v>7.1167200000000026</v>
      </c>
      <c r="H1592" s="2">
        <f>'Moving Avg'!G1592</f>
        <v>6.9416719999999996</v>
      </c>
      <c r="I1592" s="2">
        <f>'Moving Avg'!H1592</f>
        <v>7.2054010000000073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</row>
    <row r="1593" spans="1:12" ht="13.5" x14ac:dyDescent="0.25">
      <c r="A1593" s="3">
        <f>RSI!A1593</f>
        <v>44631</v>
      </c>
      <c r="B1593" s="2">
        <f>RSI!B1593</f>
        <v>7.2554999999999996</v>
      </c>
      <c r="C1593" s="2">
        <f>RSI!I1593</f>
        <v>60.970762227396456</v>
      </c>
      <c r="D1593" s="2">
        <f>MACD!E1593</f>
        <v>-0.11132046781792404</v>
      </c>
      <c r="E1593" s="2">
        <f>MACD!F1593</f>
        <v>-0.1481763636455749</v>
      </c>
      <c r="F1593" s="2">
        <f>'Moving Avg'!D1593</f>
        <v>7.2594599999999989</v>
      </c>
      <c r="G1593" s="2">
        <f>'Moving Avg'!F1593</f>
        <v>7.1252050000000011</v>
      </c>
      <c r="H1593" s="2">
        <f>'Moving Avg'!G1593</f>
        <v>6.9404759999999976</v>
      </c>
      <c r="I1593" s="2">
        <f>'Moving Avg'!H1593</f>
        <v>7.2072975000000064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</row>
    <row r="1594" spans="1:12" ht="13.5" x14ac:dyDescent="0.25">
      <c r="A1594" s="3">
        <f>RSI!A1594</f>
        <v>44634</v>
      </c>
      <c r="B1594" s="2">
        <f>RSI!B1594</f>
        <v>7.2554999999999996</v>
      </c>
      <c r="C1594" s="2">
        <f>RSI!I1594</f>
        <v>60.97076222739647</v>
      </c>
      <c r="D1594" s="2">
        <f>MACD!E1594</f>
        <v>-7.947574848393657E-2</v>
      </c>
      <c r="E1594" s="2">
        <f>MACD!F1594</f>
        <v>-0.13443624061324724</v>
      </c>
      <c r="F1594" s="2">
        <f>'Moving Avg'!D1594</f>
        <v>7.2574799999999993</v>
      </c>
      <c r="G1594" s="2">
        <f>'Moving Avg'!F1594</f>
        <v>7.1391800000000014</v>
      </c>
      <c r="H1594" s="2">
        <f>'Moving Avg'!G1594</f>
        <v>6.9392799999999992</v>
      </c>
      <c r="I1594" s="2">
        <f>'Moving Avg'!H1594</f>
        <v>7.2091940000000072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</row>
    <row r="1595" spans="1:12" ht="13.5" x14ac:dyDescent="0.25">
      <c r="A1595" s="3">
        <f>RSI!A1595</f>
        <v>44635</v>
      </c>
      <c r="B1595" s="2">
        <f>RSI!B1595</f>
        <v>7.2653999999999996</v>
      </c>
      <c r="C1595" s="2">
        <f>RSI!I1595</f>
        <v>61.566847494597866</v>
      </c>
      <c r="D1595" s="2">
        <f>MACD!E1595</f>
        <v>-5.4127028225297025E-2</v>
      </c>
      <c r="E1595" s="2">
        <f>MACD!F1595</f>
        <v>-0.1183743981356572</v>
      </c>
      <c r="F1595" s="2">
        <f>'Moving Avg'!D1595</f>
        <v>7.2574799999999993</v>
      </c>
      <c r="G1595" s="2">
        <f>'Moving Avg'!F1595</f>
        <v>7.1631300000000007</v>
      </c>
      <c r="H1595" s="2">
        <f>'Moving Avg'!G1595</f>
        <v>6.9382819999999992</v>
      </c>
      <c r="I1595" s="2">
        <f>'Moving Avg'!H1595</f>
        <v>7.209593000000007</v>
      </c>
      <c r="J1595" s="5" t="str">
        <f>OBV!F1595</f>
        <v>BEARISH</v>
      </c>
      <c r="K1595" s="5" t="str">
        <f>OBV!G1595</f>
        <v>NEUTRAL</v>
      </c>
      <c r="L1595" s="5" t="str">
        <f>OBV!H1595</f>
        <v>NEUTRAL</v>
      </c>
    </row>
    <row r="1596" spans="1:12" ht="13.5" x14ac:dyDescent="0.25">
      <c r="A1596" s="3">
        <f>RSI!A1596</f>
        <v>44636</v>
      </c>
      <c r="B1596" s="2">
        <f>RSI!B1596</f>
        <v>7.2554999999999996</v>
      </c>
      <c r="C1596" s="2">
        <f>RSI!I1596</f>
        <v>60.570605337170122</v>
      </c>
      <c r="D1596" s="2">
        <f>MACD!E1596</f>
        <v>-3.2802794082769537E-2</v>
      </c>
      <c r="E1596" s="2">
        <f>MACD!F1596</f>
        <v>-0.10126007732507966</v>
      </c>
      <c r="F1596" s="2">
        <f>'Moving Avg'!D1596</f>
        <v>7.2574799999999993</v>
      </c>
      <c r="G1596" s="2">
        <f>'Moving Avg'!F1596</f>
        <v>7.1771050000000001</v>
      </c>
      <c r="H1596" s="2">
        <f>'Moving Avg'!G1596</f>
        <v>6.9370859999999981</v>
      </c>
      <c r="I1596" s="2">
        <f>'Moving Avg'!H1596</f>
        <v>7.2083455000000063</v>
      </c>
      <c r="J1596" s="5" t="str">
        <f>OBV!F1596</f>
        <v>BEARISH</v>
      </c>
      <c r="K1596" s="5" t="str">
        <f>OBV!G1596</f>
        <v>NEUTRAL</v>
      </c>
      <c r="L1596" s="5" t="str">
        <f>OBV!H1596</f>
        <v>NEUTRAL</v>
      </c>
    </row>
    <row r="1597" spans="1:12" ht="13.5" x14ac:dyDescent="0.25">
      <c r="A1597" s="3">
        <f>RSI!A1597</f>
        <v>44637</v>
      </c>
      <c r="B1597" s="2">
        <f>RSI!B1597</f>
        <v>7.2554999999999996</v>
      </c>
      <c r="C1597" s="2">
        <f>RSI!I1597</f>
        <v>60.570605337170122</v>
      </c>
      <c r="D1597" s="2">
        <f>MACD!E1597</f>
        <v>-1.7033632927424769E-2</v>
      </c>
      <c r="E1597" s="2">
        <f>MACD!F1597</f>
        <v>-8.4414788445548686E-2</v>
      </c>
      <c r="F1597" s="2">
        <f>'Moving Avg'!D1597</f>
        <v>7.2574799999999993</v>
      </c>
      <c r="G1597" s="2">
        <f>'Moving Avg'!F1597</f>
        <v>7.1910799999999995</v>
      </c>
      <c r="H1597" s="2">
        <f>'Moving Avg'!G1597</f>
        <v>6.9424759999999983</v>
      </c>
      <c r="I1597" s="2">
        <f>'Moving Avg'!H1597</f>
        <v>7.2060005000000054</v>
      </c>
      <c r="J1597" s="5" t="str">
        <f>OBV!F1597</f>
        <v>BEARISH</v>
      </c>
      <c r="K1597" s="5" t="str">
        <f>OBV!G1597</f>
        <v>NEUTRAL</v>
      </c>
      <c r="L1597" s="5" t="str">
        <f>OBV!H1597</f>
        <v>NEUTRAL</v>
      </c>
    </row>
    <row r="1598" spans="1:12" ht="13.5" x14ac:dyDescent="0.25">
      <c r="A1598" s="3">
        <f>RSI!A1598</f>
        <v>44638</v>
      </c>
      <c r="B1598" s="2">
        <f>RSI!B1598</f>
        <v>7.2554999999999996</v>
      </c>
      <c r="C1598" s="2">
        <f>RSI!I1598</f>
        <v>60.570605337170122</v>
      </c>
      <c r="D1598" s="2">
        <f>MACD!E1598</f>
        <v>-4.3719410487081944E-3</v>
      </c>
      <c r="E1598" s="2">
        <f>MACD!F1598</f>
        <v>-6.8406218966180599E-2</v>
      </c>
      <c r="F1598" s="2">
        <f>'Moving Avg'!D1598</f>
        <v>7.2574799999999993</v>
      </c>
      <c r="G1598" s="2">
        <f>'Moving Avg'!F1598</f>
        <v>7.2050549999999998</v>
      </c>
      <c r="H1598" s="2">
        <f>'Moving Avg'!G1598</f>
        <v>6.9476659999999972</v>
      </c>
      <c r="I1598" s="2">
        <f>'Moving Avg'!H1598</f>
        <v>7.2025075000000065</v>
      </c>
      <c r="J1598" s="5" t="str">
        <f>OBV!F1598</f>
        <v>BEARISH</v>
      </c>
      <c r="K1598" s="5" t="str">
        <f>OBV!G1598</f>
        <v>NEUTRAL</v>
      </c>
      <c r="L1598" s="5" t="str">
        <f>OBV!H1598</f>
        <v>NEUTRAL</v>
      </c>
    </row>
    <row r="1599" spans="1:12" ht="13.5" x14ac:dyDescent="0.25">
      <c r="A1599" s="3">
        <f>RSI!A1599</f>
        <v>44641</v>
      </c>
      <c r="B1599" s="2">
        <f>RSI!B1599</f>
        <v>7.2554999999999996</v>
      </c>
      <c r="C1599" s="2">
        <f>RSI!I1599</f>
        <v>60.570605337170129</v>
      </c>
      <c r="D1599" s="2">
        <f>MACD!E1599</f>
        <v>5.7108311189324468E-3</v>
      </c>
      <c r="E1599" s="2">
        <f>MACD!F1599</f>
        <v>-5.3582808949157991E-2</v>
      </c>
      <c r="F1599" s="2">
        <f>'Moving Avg'!D1599</f>
        <v>7.2574799999999993</v>
      </c>
      <c r="G1599" s="2">
        <f>'Moving Avg'!F1599</f>
        <v>7.2190300000000009</v>
      </c>
      <c r="H1599" s="2">
        <f>'Moving Avg'!G1599</f>
        <v>6.9530559999999966</v>
      </c>
      <c r="I1599" s="2">
        <f>'Moving Avg'!H1599</f>
        <v>7.199014500000005</v>
      </c>
      <c r="J1599" s="5" t="str">
        <f>OBV!F1599</f>
        <v>BEARISH</v>
      </c>
      <c r="K1599" s="5" t="str">
        <f>OBV!G1599</f>
        <v>NEUTRAL</v>
      </c>
      <c r="L1599" s="5" t="str">
        <f>OBV!H1599</f>
        <v>NEUTRAL</v>
      </c>
    </row>
    <row r="1600" spans="1:12" ht="13.5" x14ac:dyDescent="0.25">
      <c r="A1600" s="3">
        <f>RSI!A1600</f>
        <v>44642</v>
      </c>
      <c r="B1600" s="2">
        <f>RSI!B1600</f>
        <v>7.2554999999999996</v>
      </c>
      <c r="C1600" s="2">
        <f>RSI!I1600</f>
        <v>60.570605337170129</v>
      </c>
      <c r="D1600" s="2">
        <f>MACD!E1600</f>
        <v>1.3658178758890749E-2</v>
      </c>
      <c r="E1600" s="2">
        <f>MACD!F1600</f>
        <v>-4.0134611407548246E-2</v>
      </c>
      <c r="F1600" s="2">
        <f>'Moving Avg'!D1600</f>
        <v>7.2554999999999996</v>
      </c>
      <c r="G1600" s="2">
        <f>'Moving Avg'!F1600</f>
        <v>7.2484750000000009</v>
      </c>
      <c r="H1600" s="2">
        <f>'Moving Avg'!G1600</f>
        <v>6.9584459999999968</v>
      </c>
      <c r="I1600" s="2">
        <f>'Moving Avg'!H1600</f>
        <v>7.1966695000000058</v>
      </c>
      <c r="J1600" s="5" t="str">
        <f>OBV!F1600</f>
        <v>BEARISH</v>
      </c>
      <c r="K1600" s="5" t="str">
        <f>OBV!G1600</f>
        <v>NEUTRAL</v>
      </c>
      <c r="L1600" s="5" t="str">
        <f>OBV!H1600</f>
        <v>CONFIRMED BEARISH</v>
      </c>
    </row>
    <row r="1601" spans="1:12" ht="13.5" x14ac:dyDescent="0.25">
      <c r="A1601" s="3">
        <f>RSI!A1601</f>
        <v>44643</v>
      </c>
      <c r="B1601" s="2">
        <f>RSI!B1601</f>
        <v>7.2554999999999996</v>
      </c>
      <c r="C1601" s="2">
        <f>RSI!I1601</f>
        <v>60.570605337170122</v>
      </c>
      <c r="D1601" s="2">
        <f>MACD!E1601</f>
        <v>1.8318828006619547E-2</v>
      </c>
      <c r="E1601" s="2">
        <f>MACD!F1601</f>
        <v>-2.8443923524714688E-2</v>
      </c>
      <c r="F1601" s="2">
        <f>'Moving Avg'!D1601</f>
        <v>7.2554999999999996</v>
      </c>
      <c r="G1601" s="2">
        <f>'Moving Avg'!F1601</f>
        <v>7.2629500000000009</v>
      </c>
      <c r="H1601" s="2">
        <f>'Moving Avg'!G1601</f>
        <v>6.9640359999999966</v>
      </c>
      <c r="I1601" s="2">
        <f>'Moving Avg'!H1601</f>
        <v>7.1931765000000052</v>
      </c>
      <c r="J1601" s="5" t="str">
        <f>OBV!F1601</f>
        <v>NEUTRAL</v>
      </c>
      <c r="K1601" s="5" t="str">
        <f>OBV!G1601</f>
        <v>NEUTRAL</v>
      </c>
      <c r="L1601" s="5" t="str">
        <f>OBV!H1601</f>
        <v>NEUTRAL</v>
      </c>
    </row>
    <row r="1602" spans="1:12" ht="13.5" x14ac:dyDescent="0.25">
      <c r="A1602" s="3">
        <f>RSI!A1602</f>
        <v>44644</v>
      </c>
      <c r="B1602" s="2">
        <f>RSI!B1602</f>
        <v>7.2554999999999996</v>
      </c>
      <c r="C1602" s="2">
        <f>RSI!I1602</f>
        <v>60.570605337170136</v>
      </c>
      <c r="D1602" s="2">
        <f>MACD!E1602</f>
        <v>2.1761572254765049E-2</v>
      </c>
      <c r="E1602" s="2">
        <f>MACD!F1602</f>
        <v>-1.8402824368818741E-2</v>
      </c>
      <c r="F1602" s="2">
        <f>'Moving Avg'!D1602</f>
        <v>7.2554999999999996</v>
      </c>
      <c r="G1602" s="2">
        <f>'Moving Avg'!F1602</f>
        <v>7.2619550000000004</v>
      </c>
      <c r="H1602" s="2">
        <f>'Moving Avg'!G1602</f>
        <v>6.9696259999999963</v>
      </c>
      <c r="I1602" s="2">
        <f>'Moving Avg'!H1602</f>
        <v>7.1908315000000051</v>
      </c>
      <c r="J1602" s="5" t="str">
        <f>OBV!F1602</f>
        <v>NEUTRAL</v>
      </c>
      <c r="K1602" s="5" t="str">
        <f>OBV!G1602</f>
        <v>NEUTRAL</v>
      </c>
      <c r="L1602" s="5" t="str">
        <f>OBV!H1602</f>
        <v>NEUTRAL</v>
      </c>
    </row>
    <row r="1603" spans="1:12" ht="13.5" x14ac:dyDescent="0.25">
      <c r="A1603" s="3">
        <f>RSI!A1603</f>
        <v>44645</v>
      </c>
      <c r="B1603" s="2">
        <f>RSI!B1603</f>
        <v>6.9859999999999998</v>
      </c>
      <c r="C1603" s="2">
        <f>RSI!I1603</f>
        <v>34.810602793332095</v>
      </c>
      <c r="D1603" s="2">
        <f>MACD!E1603</f>
        <v>4.4173846839440145E-2</v>
      </c>
      <c r="E1603" s="2">
        <f>MACD!F1603</f>
        <v>-5.8874901271669632E-3</v>
      </c>
      <c r="F1603" s="2">
        <f>'Moving Avg'!D1603</f>
        <v>7.2015999999999991</v>
      </c>
      <c r="G1603" s="2">
        <f>'Moving Avg'!F1603</f>
        <v>7.2474849999999993</v>
      </c>
      <c r="H1603" s="2">
        <f>'Moving Avg'!G1603</f>
        <v>6.9760139999999957</v>
      </c>
      <c r="I1603" s="2">
        <f>'Moving Avg'!H1603</f>
        <v>7.1871390000000064</v>
      </c>
      <c r="J1603" s="5" t="str">
        <f>OBV!F1603</f>
        <v>BEARISH</v>
      </c>
      <c r="K1603" s="5" t="str">
        <f>OBV!G1603</f>
        <v>NEUTRAL</v>
      </c>
      <c r="L1603" s="5" t="str">
        <f>OBV!H1603</f>
        <v>CONFIRMED BEARISH</v>
      </c>
    </row>
    <row r="1604" spans="1:12" ht="13.5" x14ac:dyDescent="0.25">
      <c r="A1604" s="3">
        <f>RSI!A1604</f>
        <v>44648</v>
      </c>
      <c r="B1604" s="2">
        <f>RSI!B1604</f>
        <v>6.9859999999999998</v>
      </c>
      <c r="C1604" s="2">
        <f>RSI!I1604</f>
        <v>34.810602793332095</v>
      </c>
      <c r="D1604" s="2">
        <f>MACD!E1604</f>
        <v>6.4301140638380438E-2</v>
      </c>
      <c r="E1604" s="2">
        <f>MACD!F1604</f>
        <v>8.1502360259425172E-3</v>
      </c>
      <c r="F1604" s="2">
        <f>'Moving Avg'!D1604</f>
        <v>7.1477000000000004</v>
      </c>
      <c r="G1604" s="2">
        <f>'Moving Avg'!F1604</f>
        <v>7.2330149999999991</v>
      </c>
      <c r="H1604" s="2">
        <f>'Moving Avg'!G1604</f>
        <v>6.982401999999996</v>
      </c>
      <c r="I1604" s="2">
        <f>'Moving Avg'!H1604</f>
        <v>7.1824985000000057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</row>
    <row r="1605" spans="1:12" ht="13.5" x14ac:dyDescent="0.25">
      <c r="A1605" s="3">
        <f>RSI!A1605</f>
        <v>44649</v>
      </c>
      <c r="B1605" s="2">
        <f>RSI!B1605</f>
        <v>6.6765999999999996</v>
      </c>
      <c r="C1605" s="2">
        <f>RSI!I1605</f>
        <v>22.225321143994677</v>
      </c>
      <c r="D1605" s="2">
        <f>MACD!E1605</f>
        <v>0.10685043189808141</v>
      </c>
      <c r="E1605" s="2">
        <f>MACD!F1605</f>
        <v>2.7890275200370296E-2</v>
      </c>
      <c r="F1605" s="2">
        <f>'Moving Avg'!D1605</f>
        <v>7.0319199999999995</v>
      </c>
      <c r="G1605" s="2">
        <f>'Moving Avg'!F1605</f>
        <v>7.2030749999999983</v>
      </c>
      <c r="H1605" s="2">
        <f>'Moving Avg'!G1605</f>
        <v>6.9826019999999973</v>
      </c>
      <c r="I1605" s="2">
        <f>'Moving Avg'!H1605</f>
        <v>7.1763110000000063</v>
      </c>
      <c r="J1605" s="5" t="str">
        <f>OBV!F1605</f>
        <v>BEARISH</v>
      </c>
      <c r="K1605" s="5" t="str">
        <f>OBV!G1605</f>
        <v>NEUTRAL</v>
      </c>
      <c r="L1605" s="5" t="str">
        <f>OBV!H1605</f>
        <v>CONFIRMED BEARISH</v>
      </c>
    </row>
    <row r="1606" spans="1:12" ht="13.5" x14ac:dyDescent="0.25">
      <c r="A1606" s="3">
        <f>RSI!A1606</f>
        <v>44650</v>
      </c>
      <c r="B1606" s="2">
        <f>RSI!B1606</f>
        <v>6.6765999999999996</v>
      </c>
      <c r="C1606" s="2">
        <f>RSI!I1606</f>
        <v>22.225321143994677</v>
      </c>
      <c r="D1606" s="2">
        <f>MACD!E1606</f>
        <v>0.14415599705142945</v>
      </c>
      <c r="E1606" s="2">
        <f>MACD!F1606</f>
        <v>5.1143419570582133E-2</v>
      </c>
      <c r="F1606" s="2">
        <f>'Moving Avg'!D1606</f>
        <v>6.9161400000000004</v>
      </c>
      <c r="G1606" s="2">
        <f>'Moving Avg'!F1606</f>
        <v>7.1731349999999994</v>
      </c>
      <c r="H1606" s="2">
        <f>'Moving Avg'!G1606</f>
        <v>6.9828019999999968</v>
      </c>
      <c r="I1606" s="2">
        <f>'Moving Avg'!H1606</f>
        <v>7.1713210000000052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</row>
    <row r="1607" spans="1:12" ht="13.5" x14ac:dyDescent="0.25">
      <c r="A1607" s="3">
        <f>RSI!A1607</f>
        <v>44651</v>
      </c>
      <c r="B1607" s="2">
        <f>RSI!B1607</f>
        <v>6.6765999999999996</v>
      </c>
      <c r="C1607" s="2">
        <f>RSI!I1607</f>
        <v>22.225321143994677</v>
      </c>
      <c r="D1607" s="2">
        <f>MACD!E1607</f>
        <v>0.17833835154990574</v>
      </c>
      <c r="E1607" s="2">
        <f>MACD!F1607</f>
        <v>7.6582405966446859E-2</v>
      </c>
      <c r="F1607" s="2">
        <f>'Moving Avg'!D1607</f>
        <v>6.8003599999999995</v>
      </c>
      <c r="G1607" s="2">
        <f>'Moving Avg'!F1607</f>
        <v>7.1436949999999992</v>
      </c>
      <c r="H1607" s="2">
        <f>'Moving Avg'!G1607</f>
        <v>6.9830019999999982</v>
      </c>
      <c r="I1607" s="2">
        <f>'Moving Avg'!H1607</f>
        <v>7.1663310000000049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</row>
    <row r="1608" spans="1:12" ht="13.5" x14ac:dyDescent="0.25">
      <c r="A1608" s="3">
        <f>RSI!A1608</f>
        <v>44652</v>
      </c>
      <c r="B1608" s="2">
        <f>RSI!B1608</f>
        <v>6.6765999999999996</v>
      </c>
      <c r="C1608" s="2">
        <f>RSI!I1608</f>
        <v>22.225321143994677</v>
      </c>
      <c r="D1608" s="2">
        <f>MACD!E1608</f>
        <v>0.20968420363218865</v>
      </c>
      <c r="E1608" s="2">
        <f>MACD!F1608</f>
        <v>0.10320276549959523</v>
      </c>
      <c r="F1608" s="2">
        <f>'Moving Avg'!D1608</f>
        <v>6.73848</v>
      </c>
      <c r="G1608" s="2">
        <f>'Moving Avg'!F1608</f>
        <v>7.114255</v>
      </c>
      <c r="H1608" s="2">
        <f>'Moving Avg'!G1608</f>
        <v>6.9832019999999986</v>
      </c>
      <c r="I1608" s="2">
        <f>'Moving Avg'!H1608</f>
        <v>7.1624885000000038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</row>
    <row r="1609" spans="1:12" ht="13.5" x14ac:dyDescent="0.25">
      <c r="A1609" s="3">
        <f>RSI!A1609</f>
        <v>44655</v>
      </c>
      <c r="B1609" s="2">
        <f>RSI!B1609</f>
        <v>6.3971999999999998</v>
      </c>
      <c r="C1609" s="2">
        <f>RSI!I1609</f>
        <v>15.443547507193657</v>
      </c>
      <c r="D1609" s="2">
        <f>MACD!E1609</f>
        <v>0.25914680337036167</v>
      </c>
      <c r="E1609" s="2">
        <f>MACD!F1609</f>
        <v>0.13439157307374852</v>
      </c>
      <c r="F1609" s="2">
        <f>'Moving Avg'!D1609</f>
        <v>6.6207200000000004</v>
      </c>
      <c r="G1609" s="2">
        <f>'Moving Avg'!F1609</f>
        <v>7.0708450000000003</v>
      </c>
      <c r="H1609" s="2">
        <f>'Moving Avg'!G1609</f>
        <v>6.9718259999999983</v>
      </c>
      <c r="I1609" s="2">
        <f>'Moving Avg'!H1609</f>
        <v>7.1583470000000045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</row>
    <row r="1610" spans="1:12" ht="13.5" x14ac:dyDescent="0.25">
      <c r="A1610" s="3">
        <f>RSI!A1610</f>
        <v>44656</v>
      </c>
      <c r="B1610" s="2">
        <f>RSI!B1610</f>
        <v>6.6665999999999999</v>
      </c>
      <c r="C1610" s="2">
        <f>RSI!I1610</f>
        <v>35.788758019451564</v>
      </c>
      <c r="D1610" s="2">
        <f>MACD!E1610</f>
        <v>0.28477195355416818</v>
      </c>
      <c r="E1610" s="2">
        <f>MACD!F1610</f>
        <v>0.16446764916983247</v>
      </c>
      <c r="F1610" s="2">
        <f>'Moving Avg'!D1610</f>
        <v>6.6187200000000006</v>
      </c>
      <c r="G1610" s="2">
        <f>'Moving Avg'!F1610</f>
        <v>7.0409049999999977</v>
      </c>
      <c r="H1610" s="2">
        <f>'Moving Avg'!G1610</f>
        <v>6.9718260000000001</v>
      </c>
      <c r="I1610" s="2">
        <f>'Moving Avg'!H1610</f>
        <v>7.1555525000000033</v>
      </c>
      <c r="J1610" s="5" t="str">
        <f>OBV!F1610</f>
        <v>BEARISH</v>
      </c>
      <c r="K1610" s="5" t="str">
        <f>OBV!G1610</f>
        <v>NEUTRAL</v>
      </c>
      <c r="L1610" s="5" t="str">
        <f>OBV!H1610</f>
        <v>CONFIRMED BEARISH</v>
      </c>
    </row>
    <row r="1611" spans="1:12" ht="13.5" x14ac:dyDescent="0.25">
      <c r="A1611" s="3">
        <f>RSI!A1611</f>
        <v>44657</v>
      </c>
      <c r="B1611" s="2">
        <f>RSI!B1611</f>
        <v>6.6566999999999998</v>
      </c>
      <c r="C1611" s="2">
        <f>RSI!I1611</f>
        <v>35.4511844236374</v>
      </c>
      <c r="D1611" s="2">
        <f>MACD!E1611</f>
        <v>0.30904781818758931</v>
      </c>
      <c r="E1611" s="2">
        <f>MACD!F1611</f>
        <v>0.19338368297338385</v>
      </c>
      <c r="F1611" s="2">
        <f>'Moving Avg'!D1611</f>
        <v>6.6147399999999994</v>
      </c>
      <c r="G1611" s="2">
        <f>'Moving Avg'!F1611</f>
        <v>7.0109649999999988</v>
      </c>
      <c r="H1611" s="2">
        <f>'Moving Avg'!G1611</f>
        <v>6.9752200000000002</v>
      </c>
      <c r="I1611" s="2">
        <f>'Moving Avg'!H1611</f>
        <v>7.1527085000000037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</row>
    <row r="1612" spans="1:12" ht="13.5" x14ac:dyDescent="0.25">
      <c r="A1612" s="3">
        <f>RSI!A1612</f>
        <v>44658</v>
      </c>
      <c r="B1612" s="2">
        <f>RSI!B1612</f>
        <v>6.9360999999999997</v>
      </c>
      <c r="C1612" s="2">
        <f>RSI!I1612</f>
        <v>49.833055299750988</v>
      </c>
      <c r="D1612" s="2">
        <f>MACD!E1612</f>
        <v>0.3106730931204682</v>
      </c>
      <c r="E1612" s="2">
        <f>MACD!F1612</f>
        <v>0.21684156500280072</v>
      </c>
      <c r="F1612" s="2">
        <f>'Moving Avg'!D1612</f>
        <v>6.6666399999999992</v>
      </c>
      <c r="G1612" s="2">
        <f>'Moving Avg'!F1612</f>
        <v>6.9949949999999985</v>
      </c>
      <c r="H1612" s="2">
        <f>'Moving Avg'!G1612</f>
        <v>6.9842019999999998</v>
      </c>
      <c r="I1612" s="2">
        <f>'Moving Avg'!H1612</f>
        <v>7.151261500000003</v>
      </c>
      <c r="J1612" s="5" t="str">
        <f>OBV!F1612</f>
        <v>BEARISH</v>
      </c>
      <c r="K1612" s="5" t="str">
        <f>OBV!G1612</f>
        <v>NEUTRAL</v>
      </c>
      <c r="L1612" s="5" t="str">
        <f>OBV!H1612</f>
        <v>BEARISH DIVERGENCE</v>
      </c>
    </row>
    <row r="1613" spans="1:12" ht="13.5" x14ac:dyDescent="0.25">
      <c r="A1613" s="3">
        <f>RSI!A1613</f>
        <v>44659</v>
      </c>
      <c r="B1613" s="2">
        <f>RSI!B1613</f>
        <v>6.8861999999999997</v>
      </c>
      <c r="C1613" s="2">
        <f>RSI!I1613</f>
        <v>47.785290084340318</v>
      </c>
      <c r="D1613" s="2">
        <f>MACD!E1613</f>
        <v>0.27428066643687821</v>
      </c>
      <c r="E1613" s="2">
        <f>MACD!F1613</f>
        <v>0.22832938528961624</v>
      </c>
      <c r="F1613" s="2">
        <f>'Moving Avg'!D1613</f>
        <v>6.7085600000000003</v>
      </c>
      <c r="G1613" s="2">
        <f>'Moving Avg'!F1613</f>
        <v>6.9765299999999995</v>
      </c>
      <c r="H1613" s="2">
        <f>'Moving Avg'!G1613</f>
        <v>6.9921860000000002</v>
      </c>
      <c r="I1613" s="2">
        <f>'Moving Avg'!H1613</f>
        <v>7.1486170000000024</v>
      </c>
      <c r="J1613" s="5" t="str">
        <f>OBV!F1613</f>
        <v>BEARISH</v>
      </c>
      <c r="K1613" s="5" t="str">
        <f>OBV!G1613</f>
        <v>NEUTRAL</v>
      </c>
      <c r="L1613" s="5" t="str">
        <f>OBV!H1613</f>
        <v>BEARISH DIVERGENCE</v>
      </c>
    </row>
    <row r="1614" spans="1:12" ht="13.5" x14ac:dyDescent="0.25">
      <c r="A1614" s="3">
        <f>RSI!A1614</f>
        <v>44662</v>
      </c>
      <c r="B1614" s="2">
        <f>RSI!B1614</f>
        <v>6.8861999999999997</v>
      </c>
      <c r="C1614" s="2">
        <f>RSI!I1614</f>
        <v>47.785290084340318</v>
      </c>
      <c r="D1614" s="2">
        <f>MACD!E1614</f>
        <v>0.24377969776526776</v>
      </c>
      <c r="E1614" s="2">
        <f>MACD!F1614</f>
        <v>0.23141944778474655</v>
      </c>
      <c r="F1614" s="2">
        <f>'Moving Avg'!D1614</f>
        <v>6.8063599999999997</v>
      </c>
      <c r="G1614" s="2">
        <f>'Moving Avg'!F1614</f>
        <v>6.9580649999999977</v>
      </c>
      <c r="H1614" s="2">
        <f>'Moving Avg'!G1614</f>
        <v>7.0001700000000007</v>
      </c>
      <c r="I1614" s="2">
        <f>'Moving Avg'!H1614</f>
        <v>7.146022000000003</v>
      </c>
      <c r="J1614" s="5" t="str">
        <f>OBV!F1614</f>
        <v>BEARISH</v>
      </c>
      <c r="K1614" s="5" t="str">
        <f>OBV!G1614</f>
        <v>NEUTRAL</v>
      </c>
      <c r="L1614" s="5" t="str">
        <f>OBV!H1614</f>
        <v>BEARISH DIVERGENCE</v>
      </c>
    </row>
    <row r="1615" spans="1:12" ht="13.5" x14ac:dyDescent="0.25">
      <c r="A1615" s="3">
        <f>RSI!A1615</f>
        <v>44663</v>
      </c>
      <c r="B1615" s="2">
        <f>RSI!B1615</f>
        <v>6.5768000000000004</v>
      </c>
      <c r="C1615" s="2">
        <f>RSI!I1615</f>
        <v>36.885706941280702</v>
      </c>
      <c r="D1615" s="2">
        <f>MACD!E1615</f>
        <v>0.19356065168049863</v>
      </c>
      <c r="E1615" s="2">
        <f>MACD!F1615</f>
        <v>0.22384768856389697</v>
      </c>
      <c r="F1615" s="2">
        <f>'Moving Avg'!D1615</f>
        <v>6.7884000000000002</v>
      </c>
      <c r="G1615" s="2">
        <f>'Moving Avg'!F1615</f>
        <v>6.9236349999999973</v>
      </c>
      <c r="H1615" s="2">
        <f>'Moving Avg'!G1615</f>
        <v>7.0019660000000012</v>
      </c>
      <c r="I1615" s="2">
        <f>'Moving Avg'!H1615</f>
        <v>7.1418800000000031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</row>
    <row r="1616" spans="1:12" ht="13.5" x14ac:dyDescent="0.25">
      <c r="A1616" s="3">
        <f>RSI!A1616</f>
        <v>44664</v>
      </c>
      <c r="B1616" s="2">
        <f>RSI!B1616</f>
        <v>6.8362999999999996</v>
      </c>
      <c r="C1616" s="2">
        <f>RSI!I1616</f>
        <v>47.667456528821987</v>
      </c>
      <c r="D1616" s="2">
        <f>MACD!E1616</f>
        <v>0.13392452552655776</v>
      </c>
      <c r="E1616" s="2">
        <f>MACD!F1616</f>
        <v>0.20586305595642915</v>
      </c>
      <c r="F1616" s="2">
        <f>'Moving Avg'!D1616</f>
        <v>6.8243200000000002</v>
      </c>
      <c r="G1616" s="2">
        <f>'Moving Avg'!F1616</f>
        <v>6.9026749999999977</v>
      </c>
      <c r="H1616" s="2">
        <f>'Moving Avg'!G1616</f>
        <v>7.0089520000000025</v>
      </c>
      <c r="I1616" s="2">
        <f>'Moving Avg'!H1616</f>
        <v>7.1390355000000021</v>
      </c>
      <c r="J1616" s="5" t="str">
        <f>OBV!F1616</f>
        <v>BEARISH</v>
      </c>
      <c r="K1616" s="5" t="str">
        <f>OBV!G1616</f>
        <v>NEUTRAL</v>
      </c>
      <c r="L1616" s="5" t="str">
        <f>OBV!H1616</f>
        <v>BEARISH DIVERGENCE</v>
      </c>
    </row>
    <row r="1617" spans="1:12" ht="13.5" x14ac:dyDescent="0.25">
      <c r="A1617" s="3">
        <f>RSI!A1617</f>
        <v>44665</v>
      </c>
      <c r="B1617" s="2">
        <f>RSI!B1617</f>
        <v>6.5369000000000002</v>
      </c>
      <c r="C1617" s="2">
        <f>RSI!I1617</f>
        <v>39.321268641051894</v>
      </c>
      <c r="D1617" s="2">
        <f>MACD!E1617</f>
        <v>0.10603269420336758</v>
      </c>
      <c r="E1617" s="2">
        <f>MACD!F1617</f>
        <v>0.18589698360581686</v>
      </c>
      <c r="F1617" s="2">
        <f>'Moving Avg'!D1617</f>
        <v>6.7444800000000003</v>
      </c>
      <c r="G1617" s="2">
        <f>'Moving Avg'!F1617</f>
        <v>6.8667449999999999</v>
      </c>
      <c r="H1617" s="2">
        <f>'Moving Avg'!G1617</f>
        <v>7.0099500000000026</v>
      </c>
      <c r="I1617" s="2">
        <f>'Moving Avg'!H1617</f>
        <v>7.1346940000000032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</row>
    <row r="1618" spans="1:12" ht="13.5" x14ac:dyDescent="0.25">
      <c r="A1618" s="3">
        <f>RSI!A1618</f>
        <v>44666</v>
      </c>
      <c r="B1618" s="2">
        <f>RSI!B1618</f>
        <v>6.3772000000000002</v>
      </c>
      <c r="C1618" s="2">
        <f>RSI!I1618</f>
        <v>35.727827088411132</v>
      </c>
      <c r="D1618" s="2">
        <f>MACD!E1618</f>
        <v>9.6393422435016696E-2</v>
      </c>
      <c r="E1618" s="2">
        <f>MACD!F1618</f>
        <v>0.16799627137165685</v>
      </c>
      <c r="F1618" s="2">
        <f>'Moving Avg'!D1618</f>
        <v>6.6426800000000004</v>
      </c>
      <c r="G1618" s="2">
        <f>'Moving Avg'!F1618</f>
        <v>6.8228299999999988</v>
      </c>
      <c r="H1618" s="2">
        <f>'Moving Avg'!G1618</f>
        <v>7.0075540000000034</v>
      </c>
      <c r="I1618" s="2">
        <f>'Moving Avg'!H1618</f>
        <v>7.1295540000000024</v>
      </c>
      <c r="J1618" s="5" t="str">
        <f>OBV!F1618</f>
        <v>BEARISH</v>
      </c>
      <c r="K1618" s="5" t="str">
        <f>OBV!G1618</f>
        <v>STRONG</v>
      </c>
      <c r="L1618" s="5" t="str">
        <f>OBV!H1618</f>
        <v>CONFIRMED BEARISH</v>
      </c>
    </row>
    <row r="1619" spans="1:12" ht="13.5" x14ac:dyDescent="0.25">
      <c r="A1619" s="3">
        <f>RSI!A1619</f>
        <v>44669</v>
      </c>
      <c r="B1619" s="2">
        <f>RSI!B1619</f>
        <v>6.5868000000000002</v>
      </c>
      <c r="C1619" s="2">
        <f>RSI!I1619</f>
        <v>43.080049306507938</v>
      </c>
      <c r="D1619" s="2">
        <f>MACD!E1619</f>
        <v>3.2644210395027073E-2</v>
      </c>
      <c r="E1619" s="2">
        <f>MACD!F1619</f>
        <v>0.14092585917633091</v>
      </c>
      <c r="F1619" s="2">
        <f>'Moving Avg'!D1619</f>
        <v>6.5828000000000007</v>
      </c>
      <c r="G1619" s="2">
        <f>'Moving Avg'!F1619</f>
        <v>6.7893950000000007</v>
      </c>
      <c r="H1619" s="2">
        <f>'Moving Avg'!G1619</f>
        <v>7.0035620000000014</v>
      </c>
      <c r="I1619" s="2">
        <f>'Moving Avg'!H1619</f>
        <v>7.1254620000000024</v>
      </c>
      <c r="J1619" s="5" t="str">
        <f>OBV!F1619</f>
        <v>BEARISH</v>
      </c>
      <c r="K1619" s="5" t="str">
        <f>OBV!G1619</f>
        <v>STRONG</v>
      </c>
      <c r="L1619" s="5" t="str">
        <f>OBV!H1619</f>
        <v>CONFIRMED BEARISH</v>
      </c>
    </row>
    <row r="1620" spans="1:12" ht="13.5" x14ac:dyDescent="0.25">
      <c r="A1620" s="3">
        <f>RSI!A1620</f>
        <v>44670</v>
      </c>
      <c r="B1620" s="2">
        <f>RSI!B1620</f>
        <v>6.5868000000000002</v>
      </c>
      <c r="C1620" s="2">
        <f>RSI!I1620</f>
        <v>43.080049306507945</v>
      </c>
      <c r="D1620" s="2">
        <f>MACD!E1620</f>
        <v>2.1611702837827096E-2</v>
      </c>
      <c r="E1620" s="2">
        <f>MACD!F1620</f>
        <v>0.11706302790863016</v>
      </c>
      <c r="F1620" s="2">
        <f>'Moving Avg'!D1620</f>
        <v>6.5847999999999995</v>
      </c>
      <c r="G1620" s="2">
        <f>'Moving Avg'!F1620</f>
        <v>6.75596</v>
      </c>
      <c r="H1620" s="2">
        <f>'Moving Avg'!G1620</f>
        <v>6.9935820000000009</v>
      </c>
      <c r="I1620" s="2">
        <f>'Moving Avg'!H1620</f>
        <v>7.1213700000000015</v>
      </c>
      <c r="J1620" s="5" t="str">
        <f>OBV!F1620</f>
        <v>BEARISH</v>
      </c>
      <c r="K1620" s="5" t="str">
        <f>OBV!G1620</f>
        <v>NEUTRAL</v>
      </c>
      <c r="L1620" s="5" t="str">
        <f>OBV!H1620</f>
        <v>BEARISH DIVERGENCE</v>
      </c>
    </row>
    <row r="1621" spans="1:12" ht="13.5" x14ac:dyDescent="0.25">
      <c r="A1621" s="3">
        <f>RSI!A1621</f>
        <v>44671</v>
      </c>
      <c r="B1621" s="2">
        <f>RSI!B1621</f>
        <v>6.5868000000000002</v>
      </c>
      <c r="C1621" s="2">
        <f>RSI!I1621</f>
        <v>43.080049306507945</v>
      </c>
      <c r="D1621" s="2">
        <f>MACD!E1621</f>
        <v>1.2108037910245173E-2</v>
      </c>
      <c r="E1621" s="2">
        <f>MACD!F1621</f>
        <v>9.6072029908953166E-2</v>
      </c>
      <c r="F1621" s="2">
        <f>'Moving Avg'!D1621</f>
        <v>6.5349000000000004</v>
      </c>
      <c r="G1621" s="2">
        <f>'Moving Avg'!F1621</f>
        <v>6.7225250000000001</v>
      </c>
      <c r="H1621" s="2">
        <f>'Moving Avg'!G1621</f>
        <v>6.9836020000000021</v>
      </c>
      <c r="I1621" s="2">
        <f>'Moving Avg'!H1621</f>
        <v>7.1172780000000015</v>
      </c>
      <c r="J1621" s="5" t="str">
        <f>OBV!F1621</f>
        <v>BEARISH</v>
      </c>
      <c r="K1621" s="5" t="str">
        <f>OBV!G1621</f>
        <v>NEUTRAL</v>
      </c>
      <c r="L1621" s="5" t="str">
        <f>OBV!H1621</f>
        <v>CONFIRMED BEARISH</v>
      </c>
    </row>
    <row r="1622" spans="1:12" ht="13.5" x14ac:dyDescent="0.25">
      <c r="A1622" s="3">
        <f>RSI!A1622</f>
        <v>44672</v>
      </c>
      <c r="B1622" s="2">
        <f>RSI!B1622</f>
        <v>6.5868000000000002</v>
      </c>
      <c r="C1622" s="2">
        <f>RSI!I1622</f>
        <v>43.080049306507938</v>
      </c>
      <c r="D1622" s="2">
        <f>MACD!E1622</f>
        <v>4.8305359828404448E-2</v>
      </c>
      <c r="E1622" s="2">
        <f>MACD!F1622</f>
        <v>8.6518695892843431E-2</v>
      </c>
      <c r="F1622" s="2">
        <f>'Moving Avg'!D1622</f>
        <v>6.5448800000000009</v>
      </c>
      <c r="G1622" s="2">
        <f>'Moving Avg'!F1622</f>
        <v>6.6890900000000002</v>
      </c>
      <c r="H1622" s="2">
        <f>'Moving Avg'!G1622</f>
        <v>6.9736220000000015</v>
      </c>
      <c r="I1622" s="2">
        <f>'Moving Avg'!H1622</f>
        <v>7.1131860000000007</v>
      </c>
      <c r="J1622" s="5" t="str">
        <f>OBV!F1622</f>
        <v>BEARISH</v>
      </c>
      <c r="K1622" s="5" t="str">
        <f>OBV!G1622</f>
        <v>NEUTRAL</v>
      </c>
      <c r="L1622" s="5" t="str">
        <f>OBV!H1622</f>
        <v>BEARISH DIVERGENCE</v>
      </c>
    </row>
    <row r="1623" spans="1:12" ht="13.5" x14ac:dyDescent="0.25">
      <c r="A1623" s="3">
        <f>RSI!A1623</f>
        <v>44673</v>
      </c>
      <c r="B1623" s="2">
        <f>RSI!B1623</f>
        <v>6.2973999999999997</v>
      </c>
      <c r="C1623" s="2">
        <f>RSI!I1623</f>
        <v>35.53161941421827</v>
      </c>
      <c r="D1623" s="2">
        <f>MACD!E1623</f>
        <v>9.3855337287607199E-2</v>
      </c>
      <c r="E1623" s="2">
        <f>MACD!F1623</f>
        <v>8.7986024171796184E-2</v>
      </c>
      <c r="F1623" s="2">
        <f>'Moving Avg'!D1623</f>
        <v>6.5289199999999994</v>
      </c>
      <c r="G1623" s="2">
        <f>'Moving Avg'!F1623</f>
        <v>6.6546599999999998</v>
      </c>
      <c r="H1623" s="2">
        <f>'Moving Avg'!G1623</f>
        <v>6.9578540000000002</v>
      </c>
      <c r="I1623" s="2">
        <f>'Moving Avg'!H1623</f>
        <v>7.1076470000000009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</row>
    <row r="1624" spans="1:12" ht="13.5" x14ac:dyDescent="0.25">
      <c r="A1624" s="3">
        <f>RSI!A1624</f>
        <v>44676</v>
      </c>
      <c r="B1624" s="2">
        <f>RSI!B1624</f>
        <v>6.2973999999999997</v>
      </c>
      <c r="C1624" s="2">
        <f>RSI!I1624</f>
        <v>35.53161941421827</v>
      </c>
      <c r="D1624" s="2">
        <f>MACD!E1624</f>
        <v>0.1351830365814255</v>
      </c>
      <c r="E1624" s="2">
        <f>MACD!F1624</f>
        <v>9.7425426653722044E-2</v>
      </c>
      <c r="F1624" s="2">
        <f>'Moving Avg'!D1624</f>
        <v>6.4710399999999995</v>
      </c>
      <c r="G1624" s="2">
        <f>'Moving Avg'!F1624</f>
        <v>6.6202299999999994</v>
      </c>
      <c r="H1624" s="2">
        <f>'Moving Avg'!G1624</f>
        <v>6.9442819999999994</v>
      </c>
      <c r="I1624" s="2">
        <f>'Moving Avg'!H1624</f>
        <v>7.1032059999999992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</row>
    <row r="1625" spans="1:12" ht="13.5" x14ac:dyDescent="0.25">
      <c r="A1625" s="3">
        <f>RSI!A1625</f>
        <v>44677</v>
      </c>
      <c r="B1625" s="2">
        <f>RSI!B1625</f>
        <v>6.5768000000000004</v>
      </c>
      <c r="C1625" s="2">
        <f>RSI!I1625</f>
        <v>46.105250087691516</v>
      </c>
      <c r="D1625" s="2">
        <f>MACD!E1625</f>
        <v>0.10443541595314709</v>
      </c>
      <c r="E1625" s="2">
        <f>MACD!F1625</f>
        <v>9.8827424513607057E-2</v>
      </c>
      <c r="F1625" s="2">
        <f>'Moving Avg'!D1625</f>
        <v>6.4690399999999997</v>
      </c>
      <c r="G1625" s="2">
        <f>'Moving Avg'!F1625</f>
        <v>6.61524</v>
      </c>
      <c r="H1625" s="2">
        <f>'Moving Avg'!G1625</f>
        <v>6.9400899999999988</v>
      </c>
      <c r="I1625" s="2">
        <f>'Moving Avg'!H1625</f>
        <v>7.0991139999999993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</row>
    <row r="1626" spans="1:12" ht="13.5" x14ac:dyDescent="0.25">
      <c r="A1626" s="3">
        <f>RSI!A1626</f>
        <v>44678</v>
      </c>
      <c r="B1626" s="2">
        <f>RSI!B1626</f>
        <v>6.8662000000000001</v>
      </c>
      <c r="C1626" s="2">
        <f>RSI!I1626</f>
        <v>54.440410891790599</v>
      </c>
      <c r="D1626" s="2">
        <f>MACD!E1626</f>
        <v>9.7641292487081088E-2</v>
      </c>
      <c r="E1626" s="2">
        <f>MACD!F1626</f>
        <v>9.8590198108301857E-2</v>
      </c>
      <c r="F1626" s="2">
        <f>'Moving Avg'!D1626</f>
        <v>6.5249199999999998</v>
      </c>
      <c r="G1626" s="2">
        <f>'Moving Avg'!F1626</f>
        <v>6.6247199999999991</v>
      </c>
      <c r="H1626" s="2">
        <f>'Moving Avg'!G1626</f>
        <v>6.9378939999999991</v>
      </c>
      <c r="I1626" s="2">
        <f>'Moving Avg'!H1626</f>
        <v>7.097516999999999</v>
      </c>
      <c r="J1626" s="5" t="str">
        <f>OBV!F1626</f>
        <v>BULLISH</v>
      </c>
      <c r="K1626" s="5" t="str">
        <f>OBV!G1626</f>
        <v>NEUTRAL</v>
      </c>
      <c r="L1626" s="5" t="str">
        <f>OBV!H1626</f>
        <v>CONFIRMED BULLISH</v>
      </c>
    </row>
    <row r="1627" spans="1:12" ht="13.5" x14ac:dyDescent="0.25">
      <c r="A1627" s="3">
        <f>RSI!A1627</f>
        <v>44679</v>
      </c>
      <c r="B1627" s="2">
        <f>RSI!B1627</f>
        <v>6.8662000000000001</v>
      </c>
      <c r="C1627" s="2">
        <f>RSI!I1627</f>
        <v>54.440410891790599</v>
      </c>
      <c r="D1627" s="2">
        <f>MACD!E1627</f>
        <v>4.4803260797289468E-2</v>
      </c>
      <c r="E1627" s="2">
        <f>MACD!F1627</f>
        <v>8.783281064609938E-2</v>
      </c>
      <c r="F1627" s="2">
        <f>'Moving Avg'!D1627</f>
        <v>6.5807999999999991</v>
      </c>
      <c r="G1627" s="2">
        <f>'Moving Avg'!F1627</f>
        <v>6.6341999999999999</v>
      </c>
      <c r="H1627" s="2">
        <f>'Moving Avg'!G1627</f>
        <v>6.9356979999999986</v>
      </c>
      <c r="I1627" s="2">
        <f>'Moving Avg'!H1627</f>
        <v>7.0969679999999986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</row>
    <row r="1628" spans="1:12" ht="13.5" x14ac:dyDescent="0.25">
      <c r="A1628" s="3">
        <f>RSI!A1628</f>
        <v>44680</v>
      </c>
      <c r="B1628" s="2">
        <f>RSI!B1628</f>
        <v>6.8662000000000001</v>
      </c>
      <c r="C1628" s="2">
        <f>RSI!I1628</f>
        <v>54.440410891790606</v>
      </c>
      <c r="D1628" s="2">
        <f>MACD!E1628</f>
        <v>-2.5426573270748598E-2</v>
      </c>
      <c r="E1628" s="2">
        <f>MACD!F1628</f>
        <v>6.5180933862729787E-2</v>
      </c>
      <c r="F1628" s="2">
        <f>'Moving Avg'!D1628</f>
        <v>6.6945600000000001</v>
      </c>
      <c r="G1628" s="2">
        <f>'Moving Avg'!F1628</f>
        <v>6.6436800000000007</v>
      </c>
      <c r="H1628" s="2">
        <f>'Moving Avg'!G1628</f>
        <v>6.9335019999999989</v>
      </c>
      <c r="I1628" s="2">
        <f>'Moving Avg'!H1628</f>
        <v>7.0964189999999983</v>
      </c>
      <c r="J1628" s="5" t="str">
        <f>OBV!F1628</f>
        <v>BULLISH</v>
      </c>
      <c r="K1628" s="5" t="str">
        <f>OBV!G1628</f>
        <v>NEUTRAL</v>
      </c>
      <c r="L1628" s="5" t="str">
        <f>OBV!H1628</f>
        <v>CONFIRMED BULLISH</v>
      </c>
    </row>
    <row r="1629" spans="1:12" ht="13.5" x14ac:dyDescent="0.25">
      <c r="A1629" s="3">
        <f>RSI!A1629</f>
        <v>44685</v>
      </c>
      <c r="B1629" s="2">
        <f>RSI!B1629</f>
        <v>7.1656000000000004</v>
      </c>
      <c r="C1629" s="2">
        <f>RSI!I1629</f>
        <v>62.02850251059764</v>
      </c>
      <c r="D1629" s="2">
        <f>MACD!E1629</f>
        <v>-7.5664459526097794E-2</v>
      </c>
      <c r="E1629" s="2">
        <f>MACD!F1629</f>
        <v>3.7011855184964269E-2</v>
      </c>
      <c r="F1629" s="2">
        <f>'Moving Avg'!D1629</f>
        <v>6.8681999999999999</v>
      </c>
      <c r="G1629" s="2">
        <f>'Moving Avg'!F1629</f>
        <v>6.682100000000001</v>
      </c>
      <c r="H1629" s="2">
        <f>'Moving Avg'!G1629</f>
        <v>6.9372939999999979</v>
      </c>
      <c r="I1629" s="2">
        <f>'Moving Avg'!H1629</f>
        <v>7.0983149999999986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</row>
    <row r="1630" spans="1:12" ht="13.5" x14ac:dyDescent="0.25">
      <c r="A1630" s="3">
        <f>RSI!A1630</f>
        <v>44686</v>
      </c>
      <c r="B1630" s="2">
        <f>RSI!B1630</f>
        <v>7.1656000000000004</v>
      </c>
      <c r="C1630" s="2">
        <f>RSI!I1630</f>
        <v>62.02850251059764</v>
      </c>
      <c r="D1630" s="2">
        <f>MACD!E1630</f>
        <v>-0.12075836517315341</v>
      </c>
      <c r="E1630" s="2">
        <f>MACD!F1630</f>
        <v>5.4578111133407325E-3</v>
      </c>
      <c r="F1630" s="2">
        <f>'Moving Avg'!D1630</f>
        <v>6.9859600000000004</v>
      </c>
      <c r="G1630" s="2">
        <f>'Moving Avg'!F1630</f>
        <v>6.7070500000000006</v>
      </c>
      <c r="H1630" s="2">
        <f>'Moving Avg'!G1630</f>
        <v>6.9472739999999975</v>
      </c>
      <c r="I1630" s="2">
        <f>'Moving Avg'!H1630</f>
        <v>7.0987139999999984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</row>
    <row r="1631" spans="1:12" ht="13.5" x14ac:dyDescent="0.25">
      <c r="A1631" s="3">
        <f>RSI!A1631</f>
        <v>44687</v>
      </c>
      <c r="B1631" s="2">
        <f>RSI!B1631</f>
        <v>7.3053999999999997</v>
      </c>
      <c r="C1631" s="2">
        <f>RSI!I1631</f>
        <v>65.169961960715682</v>
      </c>
      <c r="D1631" s="2">
        <f>MACD!E1631</f>
        <v>-0.17166375147585367</v>
      </c>
      <c r="E1631" s="2">
        <f>MACD!F1631</f>
        <v>-2.996650140449815E-2</v>
      </c>
      <c r="F1631" s="2">
        <f>'Moving Avg'!D1631</f>
        <v>7.0738000000000003</v>
      </c>
      <c r="G1631" s="2">
        <f>'Moving Avg'!F1631</f>
        <v>6.7394850000000002</v>
      </c>
      <c r="H1631" s="2">
        <f>'Moving Avg'!G1631</f>
        <v>6.9540619999999977</v>
      </c>
      <c r="I1631" s="2">
        <f>'Moving Avg'!H1631</f>
        <v>7.0998119999999982</v>
      </c>
      <c r="J1631" s="5" t="str">
        <f>OBV!F1631</f>
        <v>BULLISH</v>
      </c>
      <c r="K1631" s="5" t="str">
        <f>OBV!G1631</f>
        <v>NEUTRAL</v>
      </c>
      <c r="L1631" s="5" t="str">
        <f>OBV!H1631</f>
        <v>CONFIRMED BULLISH</v>
      </c>
    </row>
    <row r="1632" spans="1:12" ht="13.5" x14ac:dyDescent="0.25">
      <c r="A1632" s="3">
        <f>RSI!A1632</f>
        <v>44690</v>
      </c>
      <c r="B1632" s="2">
        <f>RSI!B1632</f>
        <v>7.3053999999999997</v>
      </c>
      <c r="C1632" s="2">
        <f>RSI!I1632</f>
        <v>65.169961960715682</v>
      </c>
      <c r="D1632" s="2">
        <f>MACD!E1632</f>
        <v>-0.21777978061357217</v>
      </c>
      <c r="E1632" s="2">
        <f>MACD!F1632</f>
        <v>-6.7529157246312949E-2</v>
      </c>
      <c r="F1632" s="2">
        <f>'Moving Avg'!D1632</f>
        <v>7.1616400000000002</v>
      </c>
      <c r="G1632" s="2">
        <f>'Moving Avg'!F1632</f>
        <v>6.757950000000001</v>
      </c>
      <c r="H1632" s="2">
        <f>'Moving Avg'!G1632</f>
        <v>6.9546619999999972</v>
      </c>
      <c r="I1632" s="2">
        <f>'Moving Avg'!H1632</f>
        <v>7.0994129999999975</v>
      </c>
      <c r="J1632" s="5" t="str">
        <f>OBV!F1632</f>
        <v>BULLISH</v>
      </c>
      <c r="K1632" s="5" t="str">
        <f>OBV!G1632</f>
        <v>NEUTRAL</v>
      </c>
      <c r="L1632" s="5" t="str">
        <f>OBV!H1632</f>
        <v>CONFIRMED BULLISH</v>
      </c>
    </row>
    <row r="1633" spans="1:12" ht="13.5" x14ac:dyDescent="0.25">
      <c r="A1633" s="3">
        <f>RSI!A1633</f>
        <v>44691</v>
      </c>
      <c r="B1633" s="2">
        <f>RSI!B1633</f>
        <v>7.3053999999999997</v>
      </c>
      <c r="C1633" s="2">
        <f>RSI!I1633</f>
        <v>65.169961960715682</v>
      </c>
      <c r="D1633" s="2">
        <f>MACD!E1633</f>
        <v>-0.30414100252359511</v>
      </c>
      <c r="E1633" s="2">
        <f>MACD!F1633</f>
        <v>-0.11485152630176938</v>
      </c>
      <c r="F1633" s="2">
        <f>'Moving Avg'!D1633</f>
        <v>7.2494800000000001</v>
      </c>
      <c r="G1633" s="2">
        <f>'Moving Avg'!F1633</f>
        <v>6.7789100000000007</v>
      </c>
      <c r="H1633" s="2">
        <f>'Moving Avg'!G1633</f>
        <v>6.9552619999999976</v>
      </c>
      <c r="I1633" s="2">
        <f>'Moving Avg'!H1633</f>
        <v>7.0985149999999964</v>
      </c>
      <c r="J1633" s="5" t="str">
        <f>OBV!F1633</f>
        <v>BULLISH</v>
      </c>
      <c r="K1633" s="5" t="str">
        <f>OBV!G1633</f>
        <v>NEUTRAL</v>
      </c>
      <c r="L1633" s="5" t="str">
        <f>OBV!H1633</f>
        <v>CONFIRMED BULLISH</v>
      </c>
    </row>
    <row r="1634" spans="1:12" ht="13.5" x14ac:dyDescent="0.25">
      <c r="A1634" s="3">
        <f>RSI!A1634</f>
        <v>44692</v>
      </c>
      <c r="B1634" s="2">
        <f>RSI!B1634</f>
        <v>7.2854000000000001</v>
      </c>
      <c r="C1634" s="2">
        <f>RSI!I1634</f>
        <v>64.220614776811061</v>
      </c>
      <c r="D1634" s="2">
        <f>MACD!E1634</f>
        <v>-0.37834263219642139</v>
      </c>
      <c r="E1634" s="2">
        <f>MACD!F1634</f>
        <v>-0.16754974748069978</v>
      </c>
      <c r="F1634" s="2">
        <f>'Moving Avg'!D1634</f>
        <v>7.273439999999999</v>
      </c>
      <c r="G1634" s="2">
        <f>'Moving Avg'!F1634</f>
        <v>6.7988700000000009</v>
      </c>
      <c r="H1634" s="2">
        <f>'Moving Avg'!G1634</f>
        <v>6.9554619999999989</v>
      </c>
      <c r="I1634" s="2">
        <f>'Moving Avg'!H1634</f>
        <v>7.0975169999999954</v>
      </c>
      <c r="J1634" s="5" t="str">
        <f>OBV!F1634</f>
        <v>NEUTRAL</v>
      </c>
      <c r="K1634" s="5" t="str">
        <f>OBV!G1634</f>
        <v>NEUTRAL</v>
      </c>
      <c r="L1634" s="5" t="str">
        <f>OBV!H1634</f>
        <v>NEUTRAL</v>
      </c>
    </row>
    <row r="1635" spans="1:12" ht="13.5" x14ac:dyDescent="0.25">
      <c r="A1635" s="3">
        <f>RSI!A1635</f>
        <v>44693</v>
      </c>
      <c r="B1635" s="2">
        <f>RSI!B1635</f>
        <v>7.2854000000000001</v>
      </c>
      <c r="C1635" s="2">
        <f>RSI!I1635</f>
        <v>64.220614776811061</v>
      </c>
      <c r="D1635" s="2">
        <f>MACD!E1635</f>
        <v>-0.40044085906605531</v>
      </c>
      <c r="E1635" s="2">
        <f>MACD!F1635</f>
        <v>-0.21412796979777091</v>
      </c>
      <c r="F1635" s="2">
        <f>'Moving Avg'!D1635</f>
        <v>7.2974000000000006</v>
      </c>
      <c r="G1635" s="2">
        <f>'Moving Avg'!F1635</f>
        <v>6.8343000000000016</v>
      </c>
      <c r="H1635" s="2">
        <f>'Moving Avg'!G1635</f>
        <v>6.9556619999999985</v>
      </c>
      <c r="I1635" s="2">
        <f>'Moving Avg'!H1635</f>
        <v>7.0965189999999954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</row>
    <row r="1636" spans="1:12" ht="13.5" x14ac:dyDescent="0.25">
      <c r="A1636" s="3">
        <f>RSI!A1636</f>
        <v>44694</v>
      </c>
      <c r="B1636" s="2">
        <f>RSI!B1636</f>
        <v>7.2355</v>
      </c>
      <c r="C1636" s="2">
        <f>RSI!I1636</f>
        <v>61.623082605525845</v>
      </c>
      <c r="D1636" s="2">
        <f>MACD!E1636</f>
        <v>-0.37304669653866274</v>
      </c>
      <c r="E1636" s="2">
        <f>MACD!F1636</f>
        <v>-0.24591171514594928</v>
      </c>
      <c r="F1636" s="2">
        <f>'Moving Avg'!D1636</f>
        <v>7.2834199999999996</v>
      </c>
      <c r="G1636" s="2">
        <f>'Moving Avg'!F1636</f>
        <v>6.8542600000000009</v>
      </c>
      <c r="H1636" s="2">
        <f>'Moving Avg'!G1636</f>
        <v>6.9548639999999988</v>
      </c>
      <c r="I1636" s="2">
        <f>'Moving Avg'!H1636</f>
        <v>7.0952714999999946</v>
      </c>
      <c r="J1636" s="5" t="str">
        <f>OBV!F1636</f>
        <v>BEARISH</v>
      </c>
      <c r="K1636" s="5" t="str">
        <f>OBV!G1636</f>
        <v>NEUTRAL</v>
      </c>
      <c r="L1636" s="5" t="str">
        <f>OBV!H1636</f>
        <v>CONFIRMED BEARISH</v>
      </c>
    </row>
    <row r="1637" spans="1:12" ht="13.5" x14ac:dyDescent="0.25">
      <c r="A1637" s="3">
        <f>RSI!A1637</f>
        <v>44697</v>
      </c>
      <c r="B1637" s="2">
        <f>RSI!B1637</f>
        <v>7.2255000000000003</v>
      </c>
      <c r="C1637" s="2">
        <f>RSI!I1637</f>
        <v>61.089822033583509</v>
      </c>
      <c r="D1637" s="2">
        <f>MACD!E1637</f>
        <v>-0.3508005954526574</v>
      </c>
      <c r="E1637" s="2">
        <f>MACD!F1637</f>
        <v>-0.26688949120729094</v>
      </c>
      <c r="F1637" s="2">
        <f>'Moving Avg'!D1637</f>
        <v>7.2674399999999988</v>
      </c>
      <c r="G1637" s="2">
        <f>'Moving Avg'!F1637</f>
        <v>6.8886900000000013</v>
      </c>
      <c r="H1637" s="2">
        <f>'Moving Avg'!G1637</f>
        <v>6.9540660000000001</v>
      </c>
      <c r="I1637" s="2">
        <f>'Moving Avg'!H1637</f>
        <v>7.0939739999999949</v>
      </c>
      <c r="J1637" s="5" t="str">
        <f>OBV!F1637</f>
        <v>BEARISH</v>
      </c>
      <c r="K1637" s="5" t="str">
        <f>OBV!G1637</f>
        <v>NEUTRAL</v>
      </c>
      <c r="L1637" s="5" t="str">
        <f>OBV!H1637</f>
        <v>CONFIRMED BEARISH</v>
      </c>
    </row>
    <row r="1638" spans="1:12" ht="13.5" x14ac:dyDescent="0.25">
      <c r="A1638" s="3">
        <f>RSI!A1638</f>
        <v>44698</v>
      </c>
      <c r="B1638" s="2">
        <f>RSI!B1638</f>
        <v>7.2255000000000003</v>
      </c>
      <c r="C1638" s="2">
        <f>RSI!I1638</f>
        <v>61.089822033583509</v>
      </c>
      <c r="D1638" s="2">
        <f>MACD!E1638</f>
        <v>-0.33346817328609824</v>
      </c>
      <c r="E1638" s="2">
        <f>MACD!F1638</f>
        <v>-0.28020522762305244</v>
      </c>
      <c r="F1638" s="2">
        <f>'Moving Avg'!D1638</f>
        <v>7.2514599999999998</v>
      </c>
      <c r="G1638" s="2">
        <f>'Moving Avg'!F1638</f>
        <v>6.9311050000000005</v>
      </c>
      <c r="H1638" s="2">
        <f>'Moving Avg'!G1638</f>
        <v>6.9532680000000004</v>
      </c>
      <c r="I1638" s="2">
        <f>'Moving Avg'!H1638</f>
        <v>7.0926764999999952</v>
      </c>
      <c r="J1638" s="5" t="str">
        <f>OBV!F1638</f>
        <v>BEARISH</v>
      </c>
      <c r="K1638" s="5" t="str">
        <f>OBV!G1638</f>
        <v>NEUTRAL</v>
      </c>
      <c r="L1638" s="5" t="str">
        <f>OBV!H1638</f>
        <v>CONFIRMED BEARISH</v>
      </c>
    </row>
    <row r="1639" spans="1:12" ht="13.5" x14ac:dyDescent="0.25">
      <c r="A1639" s="3">
        <f>RSI!A1639</f>
        <v>44699</v>
      </c>
      <c r="B1639" s="2">
        <f>RSI!B1639</f>
        <v>7.2255000000000003</v>
      </c>
      <c r="C1639" s="2">
        <f>RSI!I1639</f>
        <v>61.089822033583509</v>
      </c>
      <c r="D1639" s="2">
        <f>MACD!E1639</f>
        <v>-0.27412148157969352</v>
      </c>
      <c r="E1639" s="2">
        <f>MACD!F1639</f>
        <v>-0.27898847841438068</v>
      </c>
      <c r="F1639" s="2">
        <f>'Moving Avg'!D1639</f>
        <v>7.2394800000000004</v>
      </c>
      <c r="G1639" s="2">
        <f>'Moving Avg'!F1639</f>
        <v>6.9630400000000012</v>
      </c>
      <c r="H1639" s="2">
        <f>'Moving Avg'!G1639</f>
        <v>6.9524700000000008</v>
      </c>
      <c r="I1639" s="2">
        <f>'Moving Avg'!H1639</f>
        <v>7.0913789999999963</v>
      </c>
      <c r="J1639" s="5" t="str">
        <f>OBV!F1639</f>
        <v>BEARISH</v>
      </c>
      <c r="K1639" s="5" t="str">
        <f>OBV!G1639</f>
        <v>NEUTRAL</v>
      </c>
      <c r="L1639" s="5" t="str">
        <f>OBV!H1639</f>
        <v>CONFIRMED BEARISH</v>
      </c>
    </row>
    <row r="1640" spans="1:12" ht="13.5" x14ac:dyDescent="0.25">
      <c r="A1640" s="3">
        <f>RSI!A1640</f>
        <v>44700</v>
      </c>
      <c r="B1640" s="2">
        <f>RSI!B1640</f>
        <v>7.2255000000000003</v>
      </c>
      <c r="C1640" s="2">
        <f>RSI!I1640</f>
        <v>61.089822033583509</v>
      </c>
      <c r="D1640" s="2">
        <f>MACD!E1640</f>
        <v>-0.22518351535296954</v>
      </c>
      <c r="E1640" s="2">
        <f>MACD!F1640</f>
        <v>-0.26822748580209849</v>
      </c>
      <c r="F1640" s="2">
        <f>'Moving Avg'!D1640</f>
        <v>7.2275000000000009</v>
      </c>
      <c r="G1640" s="2">
        <f>'Moving Avg'!F1640</f>
        <v>6.9949750000000011</v>
      </c>
      <c r="H1640" s="2">
        <f>'Moving Avg'!G1640</f>
        <v>6.9516720000000012</v>
      </c>
      <c r="I1640" s="2">
        <f>'Moving Avg'!H1640</f>
        <v>7.0900814999999966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</row>
    <row r="1641" spans="1:12" ht="13.5" x14ac:dyDescent="0.25">
      <c r="A1641" s="3">
        <f>RSI!A1641</f>
        <v>44701</v>
      </c>
      <c r="B1641" s="2">
        <f>RSI!B1641</f>
        <v>7.2255000000000003</v>
      </c>
      <c r="C1641" s="2">
        <f>RSI!I1641</f>
        <v>61.089822033583509</v>
      </c>
      <c r="D1641" s="2">
        <f>MACD!E1641</f>
        <v>-0.16345053878954907</v>
      </c>
      <c r="E1641" s="2">
        <f>MACD!F1641</f>
        <v>-0.24727209639958861</v>
      </c>
      <c r="F1641" s="2">
        <f>'Moving Avg'!D1641</f>
        <v>7.2254999999999994</v>
      </c>
      <c r="G1641" s="2">
        <f>'Moving Avg'!F1641</f>
        <v>7.0269100000000009</v>
      </c>
      <c r="H1641" s="2">
        <f>'Moving Avg'!G1641</f>
        <v>6.9510720000000017</v>
      </c>
      <c r="I1641" s="2">
        <f>'Moving Avg'!H1641</f>
        <v>7.088783999999996</v>
      </c>
      <c r="J1641" s="5" t="str">
        <f>OBV!F1641</f>
        <v>BEARISH</v>
      </c>
      <c r="K1641" s="5" t="str">
        <f>OBV!G1641</f>
        <v>NEUTRAL</v>
      </c>
      <c r="L1641" s="5" t="str">
        <f>OBV!H1641</f>
        <v>CONFIRMED BEARISH</v>
      </c>
    </row>
    <row r="1642" spans="1:12" ht="13.5" x14ac:dyDescent="0.25">
      <c r="A1642" s="3">
        <f>RSI!A1642</f>
        <v>44704</v>
      </c>
      <c r="B1642" s="2">
        <f>RSI!B1642</f>
        <v>7.2255000000000003</v>
      </c>
      <c r="C1642" s="2">
        <f>RSI!I1642</f>
        <v>61.089822033583509</v>
      </c>
      <c r="D1642" s="2">
        <f>MACD!E1642</f>
        <v>-0.11231102109695978</v>
      </c>
      <c r="E1642" s="2">
        <f>MACD!F1642</f>
        <v>-0.22027988133906287</v>
      </c>
      <c r="F1642" s="2">
        <f>'Moving Avg'!D1642</f>
        <v>7.2254999999999994</v>
      </c>
      <c r="G1642" s="2">
        <f>'Moving Avg'!F1642</f>
        <v>7.0588449999999998</v>
      </c>
      <c r="H1642" s="2">
        <f>'Moving Avg'!G1642</f>
        <v>6.9504720000000022</v>
      </c>
      <c r="I1642" s="2">
        <f>'Moving Avg'!H1642</f>
        <v>7.0874864999999962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</row>
    <row r="1643" spans="1:12" ht="13.5" x14ac:dyDescent="0.25">
      <c r="A1643" s="3">
        <f>RSI!A1643</f>
        <v>44705</v>
      </c>
      <c r="B1643" s="2">
        <f>RSI!B1643</f>
        <v>7.2255000000000003</v>
      </c>
      <c r="C1643" s="2">
        <f>RSI!I1643</f>
        <v>61.089822033583509</v>
      </c>
      <c r="D1643" s="2">
        <f>MACD!E1643</f>
        <v>-7.0054008419324632E-2</v>
      </c>
      <c r="E1643" s="2">
        <f>MACD!F1643</f>
        <v>-0.19023470675511522</v>
      </c>
      <c r="F1643" s="2">
        <f>'Moving Avg'!D1643</f>
        <v>7.2254999999999994</v>
      </c>
      <c r="G1643" s="2">
        <f>'Moving Avg'!F1643</f>
        <v>7.1052499999999998</v>
      </c>
      <c r="H1643" s="2">
        <f>'Moving Avg'!G1643</f>
        <v>6.9498720000000027</v>
      </c>
      <c r="I1643" s="2">
        <f>'Moving Avg'!H1643</f>
        <v>7.0861889999999956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44706</v>
      </c>
      <c r="B1644" s="2">
        <f>RSI!B1644</f>
        <v>7.2255000000000003</v>
      </c>
      <c r="C1644" s="2">
        <f>RSI!I1644</f>
        <v>61.089822033583509</v>
      </c>
      <c r="D1644" s="2">
        <f>MACD!E1644</f>
        <v>-3.831470779246704E-2</v>
      </c>
      <c r="E1644" s="2">
        <f>MACD!F1644</f>
        <v>-0.15985070696258558</v>
      </c>
      <c r="F1644" s="2">
        <f>'Moving Avg'!D1644</f>
        <v>7.2254999999999994</v>
      </c>
      <c r="G1644" s="2">
        <f>'Moving Avg'!F1644</f>
        <v>7.1516549999999999</v>
      </c>
      <c r="H1644" s="2">
        <f>'Moving Avg'!G1644</f>
        <v>6.9492720000000006</v>
      </c>
      <c r="I1644" s="2">
        <f>'Moving Avg'!H1644</f>
        <v>7.084891499999995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</row>
    <row r="1645" spans="1:12" ht="13.5" x14ac:dyDescent="0.25">
      <c r="A1645" s="3">
        <f>RSI!A1645</f>
        <v>44707</v>
      </c>
      <c r="B1645" s="2">
        <f>RSI!B1645</f>
        <v>7.2255000000000003</v>
      </c>
      <c r="C1645" s="2">
        <f>RSI!I1645</f>
        <v>61.089822033583509</v>
      </c>
      <c r="D1645" s="2">
        <f>MACD!E1645</f>
        <v>-1.2328478437606982E-2</v>
      </c>
      <c r="E1645" s="2">
        <f>MACD!F1645</f>
        <v>-0.13034626125758986</v>
      </c>
      <c r="F1645" s="2">
        <f>'Moving Avg'!D1645</f>
        <v>7.2254999999999994</v>
      </c>
      <c r="G1645" s="2">
        <f>'Moving Avg'!F1645</f>
        <v>7.1840900000000003</v>
      </c>
      <c r="H1645" s="2">
        <f>'Moving Avg'!G1645</f>
        <v>6.9484740000000009</v>
      </c>
      <c r="I1645" s="2">
        <f>'Moving Avg'!H1645</f>
        <v>7.0835939999999962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</row>
    <row r="1646" spans="1:12" ht="13.5" x14ac:dyDescent="0.25">
      <c r="A1646" s="3">
        <f>RSI!A1646</f>
        <v>44708</v>
      </c>
      <c r="B1646" s="2">
        <f>RSI!B1646</f>
        <v>7.0857999999999999</v>
      </c>
      <c r="C1646" s="2">
        <f>RSI!I1646</f>
        <v>49.444042110287391</v>
      </c>
      <c r="D1646" s="2">
        <f>MACD!E1646</f>
        <v>1.1525444600390067E-2</v>
      </c>
      <c r="E1646" s="2">
        <f>MACD!F1646</f>
        <v>-0.10197192008599389</v>
      </c>
      <c r="F1646" s="2">
        <f>'Moving Avg'!D1646</f>
        <v>7.1975600000000002</v>
      </c>
      <c r="G1646" s="2">
        <f>'Moving Avg'!F1646</f>
        <v>7.1950699999999994</v>
      </c>
      <c r="H1646" s="2">
        <f>'Moving Avg'!G1646</f>
        <v>6.9450800000000017</v>
      </c>
      <c r="I1646" s="2">
        <f>'Moving Avg'!H1646</f>
        <v>7.0815979999999943</v>
      </c>
      <c r="J1646" s="5" t="str">
        <f>OBV!F1646</f>
        <v>BEARISH</v>
      </c>
      <c r="K1646" s="5" t="str">
        <f>OBV!G1646</f>
        <v>NEUTRAL</v>
      </c>
      <c r="L1646" s="5" t="str">
        <f>OBV!H1646</f>
        <v>CONFIRMED BEARISH</v>
      </c>
    </row>
    <row r="1647" spans="1:12" ht="13.5" x14ac:dyDescent="0.25">
      <c r="A1647" s="3">
        <f>RSI!A1647</f>
        <v>44711</v>
      </c>
      <c r="B1647" s="2">
        <f>RSI!B1647</f>
        <v>7.0758000000000001</v>
      </c>
      <c r="C1647" s="2">
        <f>RSI!I1647</f>
        <v>48.727954471767966</v>
      </c>
      <c r="D1647" s="2">
        <f>MACD!E1647</f>
        <v>3.0991333651806841E-2</v>
      </c>
      <c r="E1647" s="2">
        <f>MACD!F1647</f>
        <v>-7.5379269338433752E-2</v>
      </c>
      <c r="F1647" s="2">
        <f>'Moving Avg'!D1647</f>
        <v>7.1676199999999994</v>
      </c>
      <c r="G1647" s="2">
        <f>'Moving Avg'!F1647</f>
        <v>7.2055499999999979</v>
      </c>
      <c r="H1647" s="2">
        <f>'Moving Avg'!G1647</f>
        <v>6.9414860000000029</v>
      </c>
      <c r="I1647" s="2">
        <f>'Moving Avg'!H1647</f>
        <v>7.0795519999999952</v>
      </c>
      <c r="J1647" s="5" t="str">
        <f>OBV!F1647</f>
        <v>BEARISH</v>
      </c>
      <c r="K1647" s="5" t="str">
        <f>OBV!G1647</f>
        <v>NEUTRAL</v>
      </c>
      <c r="L1647" s="5" t="str">
        <f>OBV!H1647</f>
        <v>CONFIRMED BEARISH</v>
      </c>
    </row>
    <row r="1648" spans="1:12" ht="13.5" x14ac:dyDescent="0.25">
      <c r="A1648" s="3">
        <f>RSI!A1648</f>
        <v>44712</v>
      </c>
      <c r="B1648" s="2">
        <f>RSI!B1648</f>
        <v>7.0758000000000001</v>
      </c>
      <c r="C1648" s="2">
        <f>RSI!I1648</f>
        <v>48.727954471767966</v>
      </c>
      <c r="D1648" s="2">
        <f>MACD!E1648</f>
        <v>4.7595191641927492E-2</v>
      </c>
      <c r="E1648" s="2">
        <f>MACD!F1648</f>
        <v>-5.0784377142361503E-2</v>
      </c>
      <c r="F1648" s="2">
        <f>'Moving Avg'!D1648</f>
        <v>7.1376800000000005</v>
      </c>
      <c r="G1648" s="2">
        <f>'Moving Avg'!F1648</f>
        <v>7.2160299999999982</v>
      </c>
      <c r="H1648" s="2">
        <f>'Moving Avg'!G1648</f>
        <v>6.9378920000000024</v>
      </c>
      <c r="I1648" s="2">
        <f>'Moving Avg'!H1648</f>
        <v>7.0775059999999952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</row>
    <row r="1649" spans="1:12" ht="13.5" x14ac:dyDescent="0.25">
      <c r="A1649" s="3">
        <f>RSI!A1649</f>
        <v>44713</v>
      </c>
      <c r="B1649" s="2">
        <f>RSI!B1649</f>
        <v>7.0758000000000001</v>
      </c>
      <c r="C1649" s="2">
        <f>RSI!I1649</f>
        <v>48.727954471767966</v>
      </c>
      <c r="D1649" s="2">
        <f>MACD!E1649</f>
        <v>6.1767499849094243E-2</v>
      </c>
      <c r="E1649" s="2">
        <f>MACD!F1649</f>
        <v>-2.8274001744070361E-2</v>
      </c>
      <c r="F1649" s="2">
        <f>'Moving Avg'!D1649</f>
        <v>7.1077399999999997</v>
      </c>
      <c r="G1649" s="2">
        <f>'Moving Avg'!F1649</f>
        <v>7.2115399999999976</v>
      </c>
      <c r="H1649" s="2">
        <f>'Moving Avg'!G1649</f>
        <v>6.9342980000000036</v>
      </c>
      <c r="I1649" s="2">
        <f>'Moving Avg'!H1649</f>
        <v>7.0754599999999961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</row>
    <row r="1650" spans="1:12" ht="13.5" x14ac:dyDescent="0.25">
      <c r="A1650" s="3">
        <f>RSI!A1650</f>
        <v>44714</v>
      </c>
      <c r="B1650" s="2">
        <f>RSI!B1650</f>
        <v>6.9859999999999998</v>
      </c>
      <c r="C1650" s="2">
        <f>RSI!I1650</f>
        <v>41.918823590363907</v>
      </c>
      <c r="D1650" s="2">
        <f>MACD!E1650</f>
        <v>8.0525091751016298E-2</v>
      </c>
      <c r="E1650" s="2">
        <f>MACD!F1650</f>
        <v>-6.5141830450530305E-3</v>
      </c>
      <c r="F1650" s="2">
        <f>'Moving Avg'!D1650</f>
        <v>7.0598399999999994</v>
      </c>
      <c r="G1650" s="2">
        <f>'Moving Avg'!F1650</f>
        <v>7.2025599999999983</v>
      </c>
      <c r="H1650" s="2">
        <f>'Moving Avg'!G1650</f>
        <v>6.9289080000000034</v>
      </c>
      <c r="I1650" s="2">
        <f>'Moving Avg'!H1650</f>
        <v>7.0729649999999955</v>
      </c>
      <c r="J1650" s="5" t="str">
        <f>OBV!F1650</f>
        <v>BEARISH</v>
      </c>
      <c r="K1650" s="5" t="str">
        <f>OBV!G1650</f>
        <v>NEUTRAL</v>
      </c>
      <c r="L1650" s="5" t="str">
        <f>OBV!H1650</f>
        <v>CONFIRMED BEARISH</v>
      </c>
    </row>
    <row r="1651" spans="1:12" ht="13.5" x14ac:dyDescent="0.25">
      <c r="A1651" s="3">
        <f>RSI!A1651</f>
        <v>44715</v>
      </c>
      <c r="B1651" s="2">
        <f>RSI!B1651</f>
        <v>6.9859999999999998</v>
      </c>
      <c r="C1651" s="2">
        <f>RSI!I1651</f>
        <v>41.918823590363907</v>
      </c>
      <c r="D1651" s="2">
        <f>MACD!E1651</f>
        <v>9.703289062857845E-2</v>
      </c>
      <c r="E1651" s="2">
        <f>MACD!F1651</f>
        <v>1.4195231689673267E-2</v>
      </c>
      <c r="F1651" s="2">
        <f>'Moving Avg'!D1651</f>
        <v>7.0398799999999992</v>
      </c>
      <c r="G1651" s="2">
        <f>'Moving Avg'!F1651</f>
        <v>7.186589999999998</v>
      </c>
      <c r="H1651" s="2">
        <f>'Moving Avg'!G1651</f>
        <v>6.9235180000000023</v>
      </c>
      <c r="I1651" s="2">
        <f>'Moving Avg'!H1651</f>
        <v>7.0704699999999958</v>
      </c>
      <c r="J1651" s="5" t="str">
        <f>OBV!F1651</f>
        <v>BEARISH</v>
      </c>
      <c r="K1651" s="5" t="str">
        <f>OBV!G1651</f>
        <v>NEUTRAL</v>
      </c>
      <c r="L1651" s="5" t="str">
        <f>OBV!H1651</f>
        <v>CONFIRMED BEARISH</v>
      </c>
    </row>
    <row r="1652" spans="1:12" ht="13.5" x14ac:dyDescent="0.25">
      <c r="A1652" s="3">
        <f>RSI!A1652</f>
        <v>44718</v>
      </c>
      <c r="B1652" s="2">
        <f>RSI!B1652</f>
        <v>6.9859999999999998</v>
      </c>
      <c r="C1652" s="2">
        <f>RSI!I1652</f>
        <v>41.918823590363907</v>
      </c>
      <c r="D1652" s="2">
        <f>MACD!E1652</f>
        <v>0.11158990808959146</v>
      </c>
      <c r="E1652" s="2">
        <f>MACD!F1652</f>
        <v>3.3674166969656909E-2</v>
      </c>
      <c r="F1652" s="2">
        <f>'Moving Avg'!D1652</f>
        <v>7.0219199999999997</v>
      </c>
      <c r="G1652" s="2">
        <f>'Moving Avg'!F1652</f>
        <v>7.1706199999999978</v>
      </c>
      <c r="H1652" s="2">
        <f>'Moving Avg'!G1652</f>
        <v>6.9181280000000029</v>
      </c>
      <c r="I1652" s="2">
        <f>'Moving Avg'!H1652</f>
        <v>7.067974999999997</v>
      </c>
      <c r="J1652" s="5" t="str">
        <f>OBV!F1652</f>
        <v>BEARISH</v>
      </c>
      <c r="K1652" s="5" t="str">
        <f>OBV!G1652</f>
        <v>NEUTRAL</v>
      </c>
      <c r="L1652" s="5" t="str">
        <f>OBV!H1652</f>
        <v>CONFIRMED BEARISH</v>
      </c>
    </row>
    <row r="1653" spans="1:12" ht="13.5" x14ac:dyDescent="0.25">
      <c r="A1653" s="3">
        <f>RSI!A1653</f>
        <v>44719</v>
      </c>
      <c r="B1653" s="2">
        <f>RSI!B1653</f>
        <v>6.9859999999999998</v>
      </c>
      <c r="C1653" s="2">
        <f>RSI!I1653</f>
        <v>41.918823590363907</v>
      </c>
      <c r="D1653" s="2">
        <f>MACD!E1653</f>
        <v>0.12445264361500463</v>
      </c>
      <c r="E1653" s="2">
        <f>MACD!F1653</f>
        <v>5.1829862298726458E-2</v>
      </c>
      <c r="F1653" s="2">
        <f>'Moving Avg'!D1653</f>
        <v>7.0039599999999993</v>
      </c>
      <c r="G1653" s="2">
        <f>'Moving Avg'!F1653</f>
        <v>7.1546499999999984</v>
      </c>
      <c r="H1653" s="2">
        <f>'Moving Avg'!G1653</f>
        <v>6.9181280000000012</v>
      </c>
      <c r="I1653" s="2">
        <f>'Moving Avg'!H1653</f>
        <v>7.0654799999999973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</row>
    <row r="1654" spans="1:12" ht="13.5" x14ac:dyDescent="0.25">
      <c r="A1654" s="3">
        <f>RSI!A1654</f>
        <v>44720</v>
      </c>
      <c r="B1654" s="2">
        <f>RSI!B1654</f>
        <v>6.9859999999999998</v>
      </c>
      <c r="C1654" s="2">
        <f>RSI!I1654</f>
        <v>41.918823590363907</v>
      </c>
      <c r="D1654" s="2">
        <f>MACD!E1654</f>
        <v>0.13584136639286459</v>
      </c>
      <c r="E1654" s="2">
        <f>MACD!F1654</f>
        <v>6.8632163117554087E-2</v>
      </c>
      <c r="F1654" s="2">
        <f>'Moving Avg'!D1654</f>
        <v>6.9859999999999998</v>
      </c>
      <c r="G1654" s="2">
        <f>'Moving Avg'!F1654</f>
        <v>7.1396799999999985</v>
      </c>
      <c r="H1654" s="2">
        <f>'Moving Avg'!G1654</f>
        <v>6.9181280000000012</v>
      </c>
      <c r="I1654" s="2">
        <f>'Moving Avg'!H1654</f>
        <v>7.0629849999999985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</row>
    <row r="1655" spans="1:12" ht="13.5" x14ac:dyDescent="0.25">
      <c r="A1655" s="3">
        <f>RSI!A1655</f>
        <v>44721</v>
      </c>
      <c r="B1655" s="2">
        <f>RSI!B1655</f>
        <v>6.9859999999999998</v>
      </c>
      <c r="C1655" s="2">
        <f>RSI!I1655</f>
        <v>41.918823590363907</v>
      </c>
      <c r="D1655" s="2">
        <f>MACD!E1655</f>
        <v>0.14594544986391877</v>
      </c>
      <c r="E1655" s="2">
        <f>MACD!F1655</f>
        <v>8.4094820466827036E-2</v>
      </c>
      <c r="F1655" s="2">
        <f>'Moving Avg'!D1655</f>
        <v>6.9859999999999998</v>
      </c>
      <c r="G1655" s="2">
        <f>'Moving Avg'!F1655</f>
        <v>7.1247099999999985</v>
      </c>
      <c r="H1655" s="2">
        <f>'Moving Avg'!G1655</f>
        <v>6.924316000000001</v>
      </c>
      <c r="I1655" s="2">
        <f>'Moving Avg'!H1655</f>
        <v>7.0615879999999995</v>
      </c>
      <c r="J1655" s="5" t="str">
        <f>OBV!F1655</f>
        <v>NEUTRAL</v>
      </c>
      <c r="K1655" s="5" t="str">
        <f>OBV!G1655</f>
        <v>NEUTRAL</v>
      </c>
      <c r="L1655" s="5" t="str">
        <f>OBV!H1655</f>
        <v>NEUTRAL</v>
      </c>
    </row>
    <row r="1656" spans="1:12" ht="13.5" x14ac:dyDescent="0.25">
      <c r="A1656" s="3">
        <f>RSI!A1656</f>
        <v>44722</v>
      </c>
      <c r="B1656" s="2">
        <f>RSI!B1656</f>
        <v>6.9859999999999998</v>
      </c>
      <c r="C1656" s="2">
        <f>RSI!I1656</f>
        <v>41.918823590363914</v>
      </c>
      <c r="D1656" s="2">
        <f>MACD!E1656</f>
        <v>0.13343559560489915</v>
      </c>
      <c r="E1656" s="2">
        <f>MACD!F1656</f>
        <v>9.3962975494441464E-2</v>
      </c>
      <c r="F1656" s="2">
        <f>'Moving Avg'!D1656</f>
        <v>6.9859999999999998</v>
      </c>
      <c r="G1656" s="2">
        <f>'Moving Avg'!F1656</f>
        <v>7.1122350000000001</v>
      </c>
      <c r="H1656" s="2">
        <f>'Moving Avg'!G1656</f>
        <v>6.9305040000000009</v>
      </c>
      <c r="I1656" s="2">
        <f>'Moving Avg'!H1656</f>
        <v>7.0601909999999997</v>
      </c>
      <c r="J1656" s="5" t="str">
        <f>OBV!F1656</f>
        <v>NEUTRAL</v>
      </c>
      <c r="K1656" s="5" t="str">
        <f>OBV!G1656</f>
        <v>NEUTRAL</v>
      </c>
      <c r="L1656" s="5" t="str">
        <f>OBV!H1656</f>
        <v>NEUTRAL</v>
      </c>
    </row>
    <row r="1657" spans="1:12" ht="13.5" x14ac:dyDescent="0.25">
      <c r="A1657" s="3">
        <f>RSI!A1657</f>
        <v>44725</v>
      </c>
      <c r="B1657" s="2">
        <f>RSI!B1657</f>
        <v>6.8861999999999997</v>
      </c>
      <c r="C1657" s="2">
        <f>RSI!I1657</f>
        <v>33.245376315815875</v>
      </c>
      <c r="D1657" s="2">
        <f>MACD!E1657</f>
        <v>0.12910524716145133</v>
      </c>
      <c r="E1657" s="2">
        <f>MACD!F1657</f>
        <v>0.10099142982784345</v>
      </c>
      <c r="F1657" s="2">
        <f>'Moving Avg'!D1657</f>
        <v>6.9660399999999996</v>
      </c>
      <c r="G1657" s="2">
        <f>'Moving Avg'!F1657</f>
        <v>7.0952700000000011</v>
      </c>
      <c r="H1657" s="2">
        <f>'Moving Avg'!G1657</f>
        <v>6.9346960000000015</v>
      </c>
      <c r="I1657" s="2">
        <f>'Moving Avg'!H1657</f>
        <v>7.0582949999999993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</row>
    <row r="1658" spans="1:12" ht="13.5" x14ac:dyDescent="0.25">
      <c r="A1658" s="3">
        <f>RSI!A1658</f>
        <v>44726</v>
      </c>
      <c r="B1658" s="2">
        <f>RSI!B1658</f>
        <v>6.8861999999999997</v>
      </c>
      <c r="C1658" s="2">
        <f>RSI!I1658</f>
        <v>33.245376315815875</v>
      </c>
      <c r="D1658" s="2">
        <f>MACD!E1658</f>
        <v>0.12640192291474595</v>
      </c>
      <c r="E1658" s="2">
        <f>MACD!F1658</f>
        <v>0.10607352844522396</v>
      </c>
      <c r="F1658" s="2">
        <f>'Moving Avg'!D1658</f>
        <v>6.9460799999999994</v>
      </c>
      <c r="G1658" s="2">
        <f>'Moving Avg'!F1658</f>
        <v>7.0783050000000003</v>
      </c>
      <c r="H1658" s="2">
        <f>'Moving Avg'!G1658</f>
        <v>6.9388880000000004</v>
      </c>
      <c r="I1658" s="2">
        <f>'Moving Avg'!H1658</f>
        <v>7.056398999999999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</row>
    <row r="1659" spans="1:12" ht="13.5" x14ac:dyDescent="0.25">
      <c r="A1659" s="3">
        <f>RSI!A1659</f>
        <v>44727</v>
      </c>
      <c r="B1659" s="2">
        <f>RSI!B1659</f>
        <v>6.8861999999999997</v>
      </c>
      <c r="C1659" s="2">
        <f>RSI!I1659</f>
        <v>33.245376315815889</v>
      </c>
      <c r="D1659" s="2">
        <f>MACD!E1659</f>
        <v>0.12500413983923853</v>
      </c>
      <c r="E1659" s="2">
        <f>MACD!F1659</f>
        <v>0.10985965072402688</v>
      </c>
      <c r="F1659" s="2">
        <f>'Moving Avg'!D1659</f>
        <v>6.9261200000000001</v>
      </c>
      <c r="G1659" s="2">
        <f>'Moving Avg'!F1659</f>
        <v>7.0613400000000013</v>
      </c>
      <c r="H1659" s="2">
        <f>'Moving Avg'!G1659</f>
        <v>6.9486680000000005</v>
      </c>
      <c r="I1659" s="2">
        <f>'Moving Avg'!H1659</f>
        <v>7.0529059999999983</v>
      </c>
      <c r="J1659" s="5" t="str">
        <f>OBV!F1659</f>
        <v>BEARISH</v>
      </c>
      <c r="K1659" s="5" t="str">
        <f>OBV!G1659</f>
        <v>NEUTRAL</v>
      </c>
      <c r="L1659" s="5" t="str">
        <f>OBV!H1659</f>
        <v>CONFIRMED BEARISH</v>
      </c>
    </row>
    <row r="1660" spans="1:12" ht="13.5" x14ac:dyDescent="0.25">
      <c r="A1660" s="3">
        <f>RSI!A1660</f>
        <v>44728</v>
      </c>
      <c r="B1660" s="2">
        <f>RSI!B1660</f>
        <v>6.8861999999999997</v>
      </c>
      <c r="C1660" s="2">
        <f>RSI!I1660</f>
        <v>33.245376315815875</v>
      </c>
      <c r="D1660" s="2">
        <f>MACD!E1660</f>
        <v>0.11082976119216781</v>
      </c>
      <c r="E1660" s="2">
        <f>MACD!F1660</f>
        <v>0.11005367281765507</v>
      </c>
      <c r="F1660" s="2">
        <f>'Moving Avg'!D1660</f>
        <v>6.9061599999999999</v>
      </c>
      <c r="G1660" s="2">
        <f>'Moving Avg'!F1660</f>
        <v>7.0443750000000005</v>
      </c>
      <c r="H1660" s="2">
        <f>'Moving Avg'!G1660</f>
        <v>6.9530599999999989</v>
      </c>
      <c r="I1660" s="2">
        <f>'Moving Avg'!H1660</f>
        <v>7.0494129999999959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</row>
    <row r="1661" spans="1:12" ht="13.5" x14ac:dyDescent="0.25">
      <c r="A1661" s="3">
        <f>RSI!A1661</f>
        <v>44729</v>
      </c>
      <c r="B1661" s="2">
        <f>RSI!B1661</f>
        <v>6.5768000000000004</v>
      </c>
      <c r="C1661" s="2">
        <f>RSI!I1661</f>
        <v>17.8469723463664</v>
      </c>
      <c r="D1661" s="2">
        <f>MACD!E1661</f>
        <v>0.1225173020106487</v>
      </c>
      <c r="E1661" s="2">
        <f>MACD!F1661</f>
        <v>0.11254639865625381</v>
      </c>
      <c r="F1661" s="2">
        <f>'Moving Avg'!D1661</f>
        <v>6.8243200000000002</v>
      </c>
      <c r="G1661" s="2">
        <f>'Moving Avg'!F1661</f>
        <v>7.0119400000000009</v>
      </c>
      <c r="H1661" s="2">
        <f>'Moving Avg'!G1661</f>
        <v>6.9514619999999994</v>
      </c>
      <c r="I1661" s="2">
        <f>'Moving Avg'!H1661</f>
        <v>7.0443729999999967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</row>
    <row r="1662" spans="1:12" ht="13.5" x14ac:dyDescent="0.25">
      <c r="A1662" s="3">
        <f>RSI!A1662</f>
        <v>44732</v>
      </c>
      <c r="B1662" s="2">
        <f>RSI!B1662</f>
        <v>6.5768000000000004</v>
      </c>
      <c r="C1662" s="2">
        <f>RSI!I1662</f>
        <v>17.8469723463664</v>
      </c>
      <c r="D1662" s="2">
        <f>MACD!E1662</f>
        <v>0.13494124650363837</v>
      </c>
      <c r="E1662" s="2">
        <f>MACD!F1662</f>
        <v>0.11702536822573072</v>
      </c>
      <c r="F1662" s="2">
        <f>'Moving Avg'!D1662</f>
        <v>6.7624399999999998</v>
      </c>
      <c r="G1662" s="2">
        <f>'Moving Avg'!F1662</f>
        <v>6.9795050000000005</v>
      </c>
      <c r="H1662" s="2">
        <f>'Moving Avg'!G1662</f>
        <v>6.9442759999999986</v>
      </c>
      <c r="I1662" s="2">
        <f>'Moving Avg'!H1662</f>
        <v>7.0393329999999965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</row>
    <row r="1663" spans="1:12" ht="13.5" x14ac:dyDescent="0.25">
      <c r="A1663" s="3">
        <f>RSI!A1663</f>
        <v>44733</v>
      </c>
      <c r="B1663" s="2">
        <f>RSI!B1663</f>
        <v>6.8362999999999996</v>
      </c>
      <c r="C1663" s="2">
        <f>RSI!I1663</f>
        <v>43.363731208456997</v>
      </c>
      <c r="D1663" s="2">
        <f>MACD!E1663</f>
        <v>0.12857833980722244</v>
      </c>
      <c r="E1663" s="2">
        <f>MACD!F1663</f>
        <v>0.11933596254202906</v>
      </c>
      <c r="F1663" s="2">
        <f>'Moving Avg'!D1663</f>
        <v>6.752460000000001</v>
      </c>
      <c r="G1663" s="2">
        <f>'Moving Avg'!F1663</f>
        <v>6.9600450000000009</v>
      </c>
      <c r="H1663" s="2">
        <f>'Moving Avg'!G1663</f>
        <v>6.9432779999999976</v>
      </c>
      <c r="I1663" s="2">
        <f>'Moving Avg'!H1663</f>
        <v>7.035590499999997</v>
      </c>
      <c r="J1663" s="5" t="str">
        <f>OBV!F1663</f>
        <v>NEUTRAL</v>
      </c>
      <c r="K1663" s="5" t="str">
        <f>OBV!G1663</f>
        <v>NEUTRAL</v>
      </c>
      <c r="L1663" s="5" t="str">
        <f>OBV!H1663</f>
        <v>NEUTRAL</v>
      </c>
    </row>
    <row r="1664" spans="1:12" ht="13.5" x14ac:dyDescent="0.25">
      <c r="A1664" s="3">
        <f>RSI!A1664</f>
        <v>44734</v>
      </c>
      <c r="B1664" s="2">
        <f>RSI!B1664</f>
        <v>6.8362999999999996</v>
      </c>
      <c r="C1664" s="2">
        <f>RSI!I1664</f>
        <v>43.363731208456997</v>
      </c>
      <c r="D1664" s="2">
        <f>MACD!E1664</f>
        <v>0.12383385917832435</v>
      </c>
      <c r="E1664" s="2">
        <f>MACD!F1664</f>
        <v>0.12023554186928812</v>
      </c>
      <c r="F1664" s="2">
        <f>'Moving Avg'!D1664</f>
        <v>6.7424800000000005</v>
      </c>
      <c r="G1664" s="2">
        <f>'Moving Avg'!F1664</f>
        <v>6.9405850000000004</v>
      </c>
      <c r="H1664" s="2">
        <f>'Moving Avg'!G1664</f>
        <v>6.9422799999999985</v>
      </c>
      <c r="I1664" s="2">
        <f>'Moving Avg'!H1664</f>
        <v>7.0318479999999965</v>
      </c>
      <c r="J1664" s="5" t="str">
        <f>OBV!F1664</f>
        <v>NEUTRAL</v>
      </c>
      <c r="K1664" s="5" t="str">
        <f>OBV!G1664</f>
        <v>NEUTRAL</v>
      </c>
      <c r="L1664" s="5" t="str">
        <f>OBV!H1664</f>
        <v>NEUTRAL</v>
      </c>
    </row>
    <row r="1665" spans="1:12" ht="13.5" x14ac:dyDescent="0.25">
      <c r="A1665" s="3">
        <f>RSI!A1665</f>
        <v>44735</v>
      </c>
      <c r="B1665" s="2">
        <f>RSI!B1665</f>
        <v>6.8362999999999996</v>
      </c>
      <c r="C1665" s="2">
        <f>RSI!I1665</f>
        <v>43.363731208457004</v>
      </c>
      <c r="D1665" s="2">
        <f>MACD!E1665</f>
        <v>0.12041144433598738</v>
      </c>
      <c r="E1665" s="2">
        <f>MACD!F1665</f>
        <v>0.12027072236262797</v>
      </c>
      <c r="F1665" s="2">
        <f>'Moving Avg'!D1665</f>
        <v>6.7324999999999999</v>
      </c>
      <c r="G1665" s="2">
        <f>'Moving Avg'!F1665</f>
        <v>6.9211250000000009</v>
      </c>
      <c r="H1665" s="2">
        <f>'Moving Avg'!G1665</f>
        <v>6.9474699999999983</v>
      </c>
      <c r="I1665" s="2">
        <f>'Moving Avg'!H1665</f>
        <v>7.0281054999999961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</row>
    <row r="1666" spans="1:12" ht="13.5" x14ac:dyDescent="0.25">
      <c r="A1666" s="3">
        <f>RSI!A1666</f>
        <v>44736</v>
      </c>
      <c r="B1666" s="2">
        <f>RSI!B1666</f>
        <v>6.8362999999999996</v>
      </c>
      <c r="C1666" s="2">
        <f>RSI!I1666</f>
        <v>43.363731208456997</v>
      </c>
      <c r="D1666" s="2">
        <f>MACD!E1666</f>
        <v>0.11806383790012731</v>
      </c>
      <c r="E1666" s="2">
        <f>MACD!F1666</f>
        <v>0.11982934547012784</v>
      </c>
      <c r="F1666" s="2">
        <f>'Moving Avg'!D1666</f>
        <v>6.7844000000000007</v>
      </c>
      <c r="G1666" s="2">
        <f>'Moving Avg'!F1666</f>
        <v>6.9086499999999997</v>
      </c>
      <c r="H1666" s="2">
        <f>'Moving Avg'!G1666</f>
        <v>6.9474699999999974</v>
      </c>
      <c r="I1666" s="2">
        <f>'Moving Avg'!H1666</f>
        <v>7.0243629999999966</v>
      </c>
      <c r="J1666" s="5" t="str">
        <f>OBV!F1666</f>
        <v>BULLISH</v>
      </c>
      <c r="K1666" s="5" t="str">
        <f>OBV!G1666</f>
        <v>NEUTRAL</v>
      </c>
      <c r="L1666" s="5" t="str">
        <f>OBV!H1666</f>
        <v>CONFIRMED BULLISH</v>
      </c>
    </row>
    <row r="1667" spans="1:12" ht="13.5" x14ac:dyDescent="0.25">
      <c r="A1667" s="3">
        <f>RSI!A1667</f>
        <v>44739</v>
      </c>
      <c r="B1667" s="2">
        <f>RSI!B1667</f>
        <v>6.7864000000000004</v>
      </c>
      <c r="C1667" s="2">
        <f>RSI!I1667</f>
        <v>40.139158895770507</v>
      </c>
      <c r="D1667" s="2">
        <f>MACD!E1667</f>
        <v>0.10492752131476646</v>
      </c>
      <c r="E1667" s="2">
        <f>MACD!F1667</f>
        <v>0.11684898063905558</v>
      </c>
      <c r="F1667" s="2">
        <f>'Moving Avg'!D1667</f>
        <v>6.8263199999999999</v>
      </c>
      <c r="G1667" s="2">
        <f>'Moving Avg'!F1667</f>
        <v>6.8941800000000004</v>
      </c>
      <c r="H1667" s="2">
        <f>'Moving Avg'!G1667</f>
        <v>6.9524599999999976</v>
      </c>
      <c r="I1667" s="2">
        <f>'Moving Avg'!H1667</f>
        <v>7.0203709999999964</v>
      </c>
      <c r="J1667" s="5" t="str">
        <f>OBV!F1667</f>
        <v>BEARISH</v>
      </c>
      <c r="K1667" s="5" t="str">
        <f>OBV!G1667</f>
        <v>NEUTRAL</v>
      </c>
      <c r="L1667" s="5" t="str">
        <f>OBV!H1667</f>
        <v>BEARISH DIVERGENCE</v>
      </c>
    </row>
    <row r="1668" spans="1:12" ht="13.5" x14ac:dyDescent="0.25">
      <c r="A1668" s="3">
        <f>RSI!A1668</f>
        <v>44740</v>
      </c>
      <c r="B1668" s="2">
        <f>RSI!B1668</f>
        <v>6.7864000000000004</v>
      </c>
      <c r="C1668" s="2">
        <f>RSI!I1668</f>
        <v>40.139158895770507</v>
      </c>
      <c r="D1668" s="2">
        <f>MACD!E1668</f>
        <v>9.457710209472836E-2</v>
      </c>
      <c r="E1668" s="2">
        <f>MACD!F1668</f>
        <v>0.11239460493019014</v>
      </c>
      <c r="F1668" s="2">
        <f>'Moving Avg'!D1668</f>
        <v>6.8163399999999994</v>
      </c>
      <c r="G1668" s="2">
        <f>'Moving Avg'!F1668</f>
        <v>6.8797100000000002</v>
      </c>
      <c r="H1668" s="2">
        <f>'Moving Avg'!G1668</f>
        <v>6.9606439999999976</v>
      </c>
      <c r="I1668" s="2">
        <f>'Moving Avg'!H1668</f>
        <v>7.0163789999999961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</row>
    <row r="1669" spans="1:12" ht="13.5" x14ac:dyDescent="0.25">
      <c r="A1669" s="3">
        <f>RSI!A1669</f>
        <v>44741</v>
      </c>
      <c r="B1669" s="2">
        <f>RSI!B1669</f>
        <v>6.7864000000000004</v>
      </c>
      <c r="C1669" s="2">
        <f>RSI!I1669</f>
        <v>40.1391588957705</v>
      </c>
      <c r="D1669" s="2">
        <f>MACD!E1669</f>
        <v>8.6527319491055188E-2</v>
      </c>
      <c r="E1669" s="2">
        <f>MACD!F1669</f>
        <v>0.10722114784236315</v>
      </c>
      <c r="F1669" s="2">
        <f>'Moving Avg'!D1669</f>
        <v>6.8063600000000006</v>
      </c>
      <c r="G1669" s="2">
        <f>'Moving Avg'!F1669</f>
        <v>6.86524</v>
      </c>
      <c r="H1669" s="2">
        <f>'Moving Avg'!G1669</f>
        <v>6.9646359999999978</v>
      </c>
      <c r="I1669" s="2">
        <f>'Moving Avg'!H1669</f>
        <v>7.0123869999999968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</row>
    <row r="1670" spans="1:12" ht="13.5" x14ac:dyDescent="0.25">
      <c r="A1670" s="3">
        <f>RSI!A1670</f>
        <v>44742</v>
      </c>
      <c r="B1670" s="2">
        <f>RSI!B1670</f>
        <v>6.7864000000000004</v>
      </c>
      <c r="C1670" s="2">
        <f>RSI!I1670</f>
        <v>40.139158895770485</v>
      </c>
      <c r="D1670" s="2">
        <f>MACD!E1670</f>
        <v>8.0371765377167392E-2</v>
      </c>
      <c r="E1670" s="2">
        <f>MACD!F1670</f>
        <v>0.10185127134932401</v>
      </c>
      <c r="F1670" s="2">
        <f>'Moving Avg'!D1670</f>
        <v>6.796380000000001</v>
      </c>
      <c r="G1670" s="2">
        <f>'Moving Avg'!F1670</f>
        <v>6.8552600000000012</v>
      </c>
      <c r="H1670" s="2">
        <f>'Moving Avg'!G1670</f>
        <v>6.968627999999998</v>
      </c>
      <c r="I1670" s="2">
        <f>'Moving Avg'!H1670</f>
        <v>7.0066984999999962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</row>
    <row r="1671" spans="1:12" ht="13.5" x14ac:dyDescent="0.25">
      <c r="A1671" s="3">
        <f>RSI!A1671</f>
        <v>44743</v>
      </c>
      <c r="B1671" s="2">
        <f>RSI!B1671</f>
        <v>6.7864000000000004</v>
      </c>
      <c r="C1671" s="2">
        <f>RSI!I1671</f>
        <v>40.139158895770485</v>
      </c>
      <c r="D1671" s="2">
        <f>MACD!E1671</f>
        <v>2.8170442178228505E-2</v>
      </c>
      <c r="E1671" s="2">
        <f>MACD!F1671</f>
        <v>8.7115105515104901E-2</v>
      </c>
      <c r="F1671" s="2">
        <f>'Moving Avg'!D1671</f>
        <v>6.7864000000000004</v>
      </c>
      <c r="G1671" s="2">
        <f>'Moving Avg'!F1671</f>
        <v>6.8452799999999998</v>
      </c>
      <c r="H1671" s="2">
        <f>'Moving Avg'!G1671</f>
        <v>6.9726199999999983</v>
      </c>
      <c r="I1671" s="2">
        <f>'Moving Avg'!H1671</f>
        <v>7.0046524999999962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</row>
    <row r="1672" spans="1:12" ht="13.5" x14ac:dyDescent="0.25">
      <c r="A1672" s="3">
        <f>RSI!A1672</f>
        <v>44746</v>
      </c>
      <c r="B1672" s="2">
        <f>RSI!B1672</f>
        <v>6.7763999999999998</v>
      </c>
      <c r="C1672" s="2">
        <f>RSI!I1672</f>
        <v>39.291030187201024</v>
      </c>
      <c r="D1672" s="2">
        <f>MACD!E1672</f>
        <v>-1.4696924341489392E-2</v>
      </c>
      <c r="E1672" s="2">
        <f>MACD!F1672</f>
        <v>6.6752699543786043E-2</v>
      </c>
      <c r="F1672" s="2">
        <f>'Moving Avg'!D1672</f>
        <v>6.7844000000000007</v>
      </c>
      <c r="G1672" s="2">
        <f>'Moving Avg'!F1672</f>
        <v>6.8347999999999995</v>
      </c>
      <c r="H1672" s="2">
        <f>'Moving Avg'!G1672</f>
        <v>6.9764119999999989</v>
      </c>
      <c r="I1672" s="2">
        <f>'Moving Avg'!H1672</f>
        <v>7.0036044999999971</v>
      </c>
      <c r="J1672" s="5" t="str">
        <f>OBV!F1672</f>
        <v>BEARISH</v>
      </c>
      <c r="K1672" s="5" t="str">
        <f>OBV!G1672</f>
        <v>NEUTRAL</v>
      </c>
      <c r="L1672" s="5" t="str">
        <f>OBV!H1672</f>
        <v>CONFIRMED BEARISH</v>
      </c>
    </row>
    <row r="1673" spans="1:12" ht="13.5" x14ac:dyDescent="0.25">
      <c r="A1673" s="3">
        <f>RSI!A1673</f>
        <v>44747</v>
      </c>
      <c r="B1673" s="2">
        <f>RSI!B1673</f>
        <v>6.4770000000000003</v>
      </c>
      <c r="C1673" s="2">
        <f>RSI!I1673</f>
        <v>23.369617929027342</v>
      </c>
      <c r="D1673" s="2">
        <f>MACD!E1673</f>
        <v>1.1711229232424181E-2</v>
      </c>
      <c r="E1673" s="2">
        <f>MACD!F1673</f>
        <v>5.5744405481513673E-2</v>
      </c>
      <c r="F1673" s="2">
        <f>'Moving Avg'!D1673</f>
        <v>6.7225200000000003</v>
      </c>
      <c r="G1673" s="2">
        <f>'Moving Avg'!F1673</f>
        <v>6.8093499999999993</v>
      </c>
      <c r="H1673" s="2">
        <f>'Moving Avg'!G1673</f>
        <v>6.9800039999999992</v>
      </c>
      <c r="I1673" s="2">
        <f>'Moving Avg'!H1673</f>
        <v>7.0010594999999967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</row>
    <row r="1674" spans="1:12" ht="13.5" x14ac:dyDescent="0.25">
      <c r="A1674" s="3">
        <f>RSI!A1674</f>
        <v>44748</v>
      </c>
      <c r="B1674" s="2">
        <f>RSI!B1674</f>
        <v>6.4770000000000003</v>
      </c>
      <c r="C1674" s="2">
        <f>RSI!I1674</f>
        <v>23.369617929027342</v>
      </c>
      <c r="D1674" s="2">
        <f>MACD!E1674</f>
        <v>3.6362503636688359E-2</v>
      </c>
      <c r="E1674" s="2">
        <f>MACD!F1674</f>
        <v>5.1868025112548614E-2</v>
      </c>
      <c r="F1674" s="2">
        <f>'Moving Avg'!D1674</f>
        <v>6.6606400000000008</v>
      </c>
      <c r="G1674" s="2">
        <f>'Moving Avg'!F1674</f>
        <v>6.7839</v>
      </c>
      <c r="H1674" s="2">
        <f>'Moving Avg'!G1674</f>
        <v>6.9835959999999986</v>
      </c>
      <c r="I1674" s="2">
        <f>'Moving Avg'!H1674</f>
        <v>6.998514499999998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</row>
    <row r="1675" spans="1:12" ht="13.5" x14ac:dyDescent="0.25">
      <c r="A1675" s="3">
        <f>RSI!A1675</f>
        <v>44749</v>
      </c>
      <c r="B1675" s="2">
        <f>RSI!B1675</f>
        <v>6.4770000000000003</v>
      </c>
      <c r="C1675" s="2">
        <f>RSI!I1675</f>
        <v>23.369617929027342</v>
      </c>
      <c r="D1675" s="2">
        <f>MACD!E1675</f>
        <v>5.9356379553000771E-2</v>
      </c>
      <c r="E1675" s="2">
        <f>MACD!F1675</f>
        <v>5.3365696000639049E-2</v>
      </c>
      <c r="F1675" s="2">
        <f>'Moving Avg'!D1675</f>
        <v>6.5987600000000004</v>
      </c>
      <c r="G1675" s="2">
        <f>'Moving Avg'!F1675</f>
        <v>6.758449999999999</v>
      </c>
      <c r="H1675" s="2">
        <f>'Moving Avg'!G1675</f>
        <v>6.9815999999999985</v>
      </c>
      <c r="I1675" s="2">
        <f>'Moving Avg'!H1675</f>
        <v>6.9959694999999975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</row>
    <row r="1676" spans="1:12" ht="13.5" x14ac:dyDescent="0.25">
      <c r="A1676" s="3">
        <f>RSI!A1676</f>
        <v>44750</v>
      </c>
      <c r="B1676" s="2">
        <f>RSI!B1676</f>
        <v>6.4770000000000003</v>
      </c>
      <c r="C1676" s="2">
        <f>RSI!I1676</f>
        <v>23.369617929027342</v>
      </c>
      <c r="D1676" s="2">
        <f>MACD!E1676</f>
        <v>8.0789685418452883E-2</v>
      </c>
      <c r="E1676" s="2">
        <f>MACD!F1676</f>
        <v>5.8850493884201813E-2</v>
      </c>
      <c r="F1676" s="2">
        <f>'Moving Avg'!D1676</f>
        <v>6.5368799999999991</v>
      </c>
      <c r="G1676" s="2">
        <f>'Moving Avg'!F1676</f>
        <v>6.7329999999999997</v>
      </c>
      <c r="H1676" s="2">
        <f>'Moving Avg'!G1676</f>
        <v>6.9738159999999967</v>
      </c>
      <c r="I1676" s="2">
        <f>'Moving Avg'!H1676</f>
        <v>6.9949214999999985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</row>
    <row r="1677" spans="1:12" ht="13.5" x14ac:dyDescent="0.25">
      <c r="A1677" s="3">
        <f>RSI!A1677</f>
        <v>44753</v>
      </c>
      <c r="B1677" s="2">
        <f>RSI!B1677</f>
        <v>6.4770000000000003</v>
      </c>
      <c r="C1677" s="2">
        <f>RSI!I1677</f>
        <v>23.369617929027342</v>
      </c>
      <c r="D1677" s="2">
        <f>MACD!E1677</f>
        <v>9.3079145165820165E-2</v>
      </c>
      <c r="E1677" s="2">
        <f>MACD!F1677</f>
        <v>6.5696224140525478E-2</v>
      </c>
      <c r="F1677" s="2">
        <f>'Moving Avg'!D1677</f>
        <v>6.4770000000000012</v>
      </c>
      <c r="G1677" s="2">
        <f>'Moving Avg'!F1677</f>
        <v>6.7125400000000015</v>
      </c>
      <c r="H1677" s="2">
        <f>'Moving Avg'!G1677</f>
        <v>6.9660319999999967</v>
      </c>
      <c r="I1677" s="2">
        <f>'Moving Avg'!H1677</f>
        <v>6.9938734999999994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</row>
    <row r="1678" spans="1:12" ht="13.5" x14ac:dyDescent="0.25">
      <c r="A1678" s="3">
        <f>RSI!A1678</f>
        <v>44754</v>
      </c>
      <c r="B1678" s="2">
        <f>RSI!B1678</f>
        <v>6.4770000000000003</v>
      </c>
      <c r="C1678" s="2">
        <f>RSI!I1678</f>
        <v>23.369617929027342</v>
      </c>
      <c r="D1678" s="2">
        <f>MACD!E1678</f>
        <v>0.10517283419676726</v>
      </c>
      <c r="E1678" s="2">
        <f>MACD!F1678</f>
        <v>7.3591546151773837E-2</v>
      </c>
      <c r="F1678" s="2">
        <f>'Moving Avg'!D1678</f>
        <v>6.4770000000000012</v>
      </c>
      <c r="G1678" s="2">
        <f>'Moving Avg'!F1678</f>
        <v>6.6920800000000016</v>
      </c>
      <c r="H1678" s="2">
        <f>'Moving Avg'!G1678</f>
        <v>6.9582479999999967</v>
      </c>
      <c r="I1678" s="2">
        <f>'Moving Avg'!H1678</f>
        <v>6.9943224999999991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</row>
    <row r="1679" spans="1:12" ht="13.5" x14ac:dyDescent="0.25">
      <c r="A1679" s="3">
        <f>RSI!A1679</f>
        <v>44755</v>
      </c>
      <c r="B1679" s="2">
        <f>RSI!B1679</f>
        <v>6.4770000000000003</v>
      </c>
      <c r="C1679" s="2">
        <f>RSI!I1679</f>
        <v>23.369617929027342</v>
      </c>
      <c r="D1679" s="2">
        <f>MACD!E1679</f>
        <v>0.1169753217942695</v>
      </c>
      <c r="E1679" s="2">
        <f>MACD!F1679</f>
        <v>8.2268301280272974E-2</v>
      </c>
      <c r="F1679" s="2">
        <f>'Moving Avg'!D1679</f>
        <v>6.4770000000000012</v>
      </c>
      <c r="G1679" s="2">
        <f>'Moving Avg'!F1679</f>
        <v>6.6716200000000017</v>
      </c>
      <c r="H1679" s="2">
        <f>'Moving Avg'!G1679</f>
        <v>6.9444759999999963</v>
      </c>
      <c r="I1679" s="2">
        <f>'Moving Avg'!H1679</f>
        <v>6.9947715000000006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</row>
    <row r="1680" spans="1:12" ht="13.5" x14ac:dyDescent="0.25">
      <c r="A1680" s="3">
        <f>RSI!A1680</f>
        <v>44756</v>
      </c>
      <c r="B1680" s="2">
        <f>RSI!B1680</f>
        <v>6.4770000000000003</v>
      </c>
      <c r="C1680" s="2">
        <f>RSI!I1680</f>
        <v>23.369617929027342</v>
      </c>
      <c r="D1680" s="2">
        <f>MACD!E1680</f>
        <v>0.12841515883739252</v>
      </c>
      <c r="E1680" s="2">
        <f>MACD!F1680</f>
        <v>9.1497672791696891E-2</v>
      </c>
      <c r="F1680" s="2">
        <f>'Moving Avg'!D1680</f>
        <v>6.4770000000000012</v>
      </c>
      <c r="G1680" s="2">
        <f>'Moving Avg'!F1680</f>
        <v>6.6511600000000017</v>
      </c>
      <c r="H1680" s="2">
        <f>'Moving Avg'!G1680</f>
        <v>6.9307039999999951</v>
      </c>
      <c r="I1680" s="2">
        <f>'Moving Avg'!H1680</f>
        <v>6.9952205000000012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</row>
    <row r="1681" spans="1:12" ht="13.5" x14ac:dyDescent="0.25">
      <c r="A1681" s="3">
        <f>RSI!A1681</f>
        <v>44757</v>
      </c>
      <c r="B1681" s="2">
        <f>RSI!B1681</f>
        <v>6.1875999999999998</v>
      </c>
      <c r="C1681" s="2">
        <f>RSI!I1681</f>
        <v>13.677494731939206</v>
      </c>
      <c r="D1681" s="2">
        <f>MACD!E1681</f>
        <v>0.1608775364770203</v>
      </c>
      <c r="E1681" s="2">
        <f>MACD!F1681</f>
        <v>0.10537364552876158</v>
      </c>
      <c r="F1681" s="2">
        <f>'Moving Avg'!D1681</f>
        <v>6.4191200000000013</v>
      </c>
      <c r="G1681" s="2">
        <f>'Moving Avg'!F1681</f>
        <v>6.6317000000000021</v>
      </c>
      <c r="H1681" s="2">
        <f>'Moving Avg'!G1681</f>
        <v>6.9083479999999948</v>
      </c>
      <c r="I1681" s="2">
        <f>'Moving Avg'!H1681</f>
        <v>6.994222500000002</v>
      </c>
      <c r="J1681" s="5" t="str">
        <f>OBV!F1681</f>
        <v>BEARISH</v>
      </c>
      <c r="K1681" s="5" t="str">
        <f>OBV!G1681</f>
        <v>NEUTRAL</v>
      </c>
      <c r="L1681" s="5" t="str">
        <f>OBV!H1681</f>
        <v>CONFIRMED BEARISH</v>
      </c>
    </row>
    <row r="1682" spans="1:12" ht="13.5" x14ac:dyDescent="0.25">
      <c r="A1682" s="3">
        <f>RSI!A1682</f>
        <v>44760</v>
      </c>
      <c r="B1682" s="2">
        <f>RSI!B1682</f>
        <v>6.1875999999999998</v>
      </c>
      <c r="C1682" s="2">
        <f>RSI!I1682</f>
        <v>13.677494731939206</v>
      </c>
      <c r="D1682" s="2">
        <f>MACD!E1682</f>
        <v>0.18976313107812981</v>
      </c>
      <c r="E1682" s="2">
        <f>MACD!F1682</f>
        <v>0.12225154263863523</v>
      </c>
      <c r="F1682" s="2">
        <f>'Moving Avg'!D1682</f>
        <v>6.3612400000000004</v>
      </c>
      <c r="G1682" s="2">
        <f>'Moving Avg'!F1682</f>
        <v>6.6122400000000017</v>
      </c>
      <c r="H1682" s="2">
        <f>'Moving Avg'!G1682</f>
        <v>6.8859919999999946</v>
      </c>
      <c r="I1682" s="2">
        <f>'Moving Avg'!H1682</f>
        <v>6.993224500000002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</row>
    <row r="1683" spans="1:12" ht="13.5" x14ac:dyDescent="0.25">
      <c r="A1683" s="3">
        <f>RSI!A1683</f>
        <v>44761</v>
      </c>
      <c r="B1683" s="2">
        <f>RSI!B1683</f>
        <v>6.1875999999999998</v>
      </c>
      <c r="C1683" s="2">
        <f>RSI!I1683</f>
        <v>13.677494731939206</v>
      </c>
      <c r="D1683" s="2">
        <f>MACD!E1683</f>
        <v>0.17088018518352222</v>
      </c>
      <c r="E1683" s="2">
        <f>MACD!F1683</f>
        <v>0.13197727114761262</v>
      </c>
      <c r="F1683" s="2">
        <f>'Moving Avg'!D1683</f>
        <v>6.3033599999999996</v>
      </c>
      <c r="G1683" s="2">
        <f>'Moving Avg'!F1683</f>
        <v>6.5798050000000021</v>
      </c>
      <c r="H1683" s="2">
        <f>'Moving Avg'!G1683</f>
        <v>6.8636359999999943</v>
      </c>
      <c r="I1683" s="2">
        <f>'Moving Avg'!H1683</f>
        <v>6.9917275000000014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</row>
    <row r="1684" spans="1:12" ht="13.5" x14ac:dyDescent="0.25">
      <c r="A1684" s="3">
        <f>RSI!A1684</f>
        <v>44762</v>
      </c>
      <c r="B1684" s="2">
        <f>RSI!B1684</f>
        <v>6.1875999999999998</v>
      </c>
      <c r="C1684" s="2">
        <f>RSI!I1684</f>
        <v>13.677494731939206</v>
      </c>
      <c r="D1684" s="2">
        <f>MACD!E1684</f>
        <v>0.15743650751471527</v>
      </c>
      <c r="E1684" s="2">
        <f>MACD!F1684</f>
        <v>0.13706911842103314</v>
      </c>
      <c r="F1684" s="2">
        <f>'Moving Avg'!D1684</f>
        <v>6.2454799999999997</v>
      </c>
      <c r="G1684" s="2">
        <f>'Moving Avg'!F1684</f>
        <v>6.5473700000000026</v>
      </c>
      <c r="H1684" s="2">
        <f>'Moving Avg'!G1684</f>
        <v>6.841679999999994</v>
      </c>
      <c r="I1684" s="2">
        <f>'Moving Avg'!H1684</f>
        <v>6.9902305000000027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</row>
    <row r="1685" spans="1:12" ht="13.5" x14ac:dyDescent="0.25">
      <c r="A1685" s="3">
        <f>RSI!A1685</f>
        <v>44763</v>
      </c>
      <c r="B1685" s="2">
        <f>RSI!B1685</f>
        <v>6.1875999999999998</v>
      </c>
      <c r="C1685" s="2">
        <f>RSI!I1685</f>
        <v>13.677494731939206</v>
      </c>
      <c r="D1685" s="2">
        <f>MACD!E1685</f>
        <v>0.1484075690845712</v>
      </c>
      <c r="E1685" s="2">
        <f>MACD!F1685</f>
        <v>0.13933680855374075</v>
      </c>
      <c r="F1685" s="2">
        <f>'Moving Avg'!D1685</f>
        <v>6.1875999999999998</v>
      </c>
      <c r="G1685" s="2">
        <f>'Moving Avg'!F1685</f>
        <v>6.514935000000003</v>
      </c>
      <c r="H1685" s="2">
        <f>'Moving Avg'!G1685</f>
        <v>6.8197239999999946</v>
      </c>
      <c r="I1685" s="2">
        <f>'Moving Avg'!H1685</f>
        <v>6.9882345000000017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</row>
    <row r="1686" spans="1:12" ht="13.5" x14ac:dyDescent="0.25">
      <c r="A1686" s="3">
        <f>RSI!A1686</f>
        <v>44764</v>
      </c>
      <c r="B1686" s="2">
        <f>RSI!B1686</f>
        <v>6.1875999999999998</v>
      </c>
      <c r="C1686" s="2">
        <f>RSI!I1686</f>
        <v>13.677494731939206</v>
      </c>
      <c r="D1686" s="2">
        <f>MACD!E1686</f>
        <v>0.14294036582352287</v>
      </c>
      <c r="E1686" s="2">
        <f>MACD!F1686</f>
        <v>0.14005752000769717</v>
      </c>
      <c r="F1686" s="2">
        <f>'Moving Avg'!D1686</f>
        <v>6.1875999999999998</v>
      </c>
      <c r="G1686" s="2">
        <f>'Moving Avg'!F1686</f>
        <v>6.4825000000000017</v>
      </c>
      <c r="H1686" s="2">
        <f>'Moving Avg'!G1686</f>
        <v>6.7987659999999934</v>
      </c>
      <c r="I1686" s="2">
        <f>'Moving Avg'!H1686</f>
        <v>6.985590000000002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</row>
    <row r="1687" spans="1:12" ht="13.5" x14ac:dyDescent="0.25">
      <c r="A1687" s="3">
        <f>RSI!A1687</f>
        <v>44768</v>
      </c>
      <c r="B1687" s="2">
        <f>RSI!B1687</f>
        <v>6.1875999999999998</v>
      </c>
      <c r="C1687" s="2">
        <f>RSI!I1687</f>
        <v>13.677494731939206</v>
      </c>
      <c r="D1687" s="2">
        <f>MACD!E1687</f>
        <v>0.14032600012528196</v>
      </c>
      <c r="E1687" s="2">
        <f>MACD!F1687</f>
        <v>0.14011121603121413</v>
      </c>
      <c r="F1687" s="2">
        <f>'Moving Avg'!D1687</f>
        <v>6.1875999999999998</v>
      </c>
      <c r="G1687" s="2">
        <f>'Moving Avg'!F1687</f>
        <v>6.4525600000000027</v>
      </c>
      <c r="H1687" s="2">
        <f>'Moving Avg'!G1687</f>
        <v>6.7780079999999945</v>
      </c>
      <c r="I1687" s="2">
        <f>'Moving Avg'!H1687</f>
        <v>6.9822965000000021</v>
      </c>
      <c r="J1687" s="5" t="str">
        <f>OBV!F1687</f>
        <v>NEUTRAL</v>
      </c>
      <c r="K1687" s="5" t="str">
        <f>OBV!G1687</f>
        <v>NEUTRAL</v>
      </c>
      <c r="L1687" s="5" t="str">
        <f>OBV!H1687</f>
        <v>NEUTRAL</v>
      </c>
    </row>
    <row r="1688" spans="1:12" ht="13.5" x14ac:dyDescent="0.25">
      <c r="A1688" s="3">
        <f>RSI!A1688</f>
        <v>44769</v>
      </c>
      <c r="B1688" s="2">
        <f>RSI!B1688</f>
        <v>6.4570999999999996</v>
      </c>
      <c r="C1688" s="2">
        <f>RSI!I1688</f>
        <v>47.645704555855737</v>
      </c>
      <c r="D1688" s="2">
        <f>MACD!E1688</f>
        <v>0.12001359395001909</v>
      </c>
      <c r="E1688" s="2">
        <f>MACD!F1688</f>
        <v>0.13609169161497514</v>
      </c>
      <c r="F1688" s="2">
        <f>'Moving Avg'!D1688</f>
        <v>6.2415000000000003</v>
      </c>
      <c r="G1688" s="2">
        <f>'Moving Avg'!F1688</f>
        <v>6.4360950000000035</v>
      </c>
      <c r="H1688" s="2">
        <f>'Moving Avg'!G1688</f>
        <v>6.7626399999999958</v>
      </c>
      <c r="I1688" s="2">
        <f>'Moving Avg'!H1688</f>
        <v>6.9797020000000023</v>
      </c>
      <c r="J1688" s="5" t="str">
        <f>OBV!F1688</f>
        <v>NEUTRAL</v>
      </c>
      <c r="K1688" s="5" t="str">
        <f>OBV!G1688</f>
        <v>NEUTRAL</v>
      </c>
      <c r="L1688" s="5" t="str">
        <f>OBV!H1688</f>
        <v>NEUTRAL</v>
      </c>
    </row>
    <row r="1689" spans="1:12" ht="13.5" x14ac:dyDescent="0.25">
      <c r="A1689" s="3">
        <f>RSI!A1689</f>
        <v>44770</v>
      </c>
      <c r="B1689" s="2">
        <f>RSI!B1689</f>
        <v>6.4570999999999996</v>
      </c>
      <c r="C1689" s="2">
        <f>RSI!I1689</f>
        <v>47.645704555855737</v>
      </c>
      <c r="D1689" s="2">
        <f>MACD!E1689</f>
        <v>0.10295841995002597</v>
      </c>
      <c r="E1689" s="2">
        <f>MACD!F1689</f>
        <v>0.1294650372819853</v>
      </c>
      <c r="F1689" s="2">
        <f>'Moving Avg'!D1689</f>
        <v>6.2953999999999999</v>
      </c>
      <c r="G1689" s="2">
        <f>'Moving Avg'!F1689</f>
        <v>6.4196300000000024</v>
      </c>
      <c r="H1689" s="2">
        <f>'Moving Avg'!G1689</f>
        <v>6.747271999999997</v>
      </c>
      <c r="I1689" s="2">
        <f>'Moving Avg'!H1689</f>
        <v>6.9770575000000035</v>
      </c>
      <c r="J1689" s="5" t="str">
        <f>OBV!F1689</f>
        <v>NEUTRAL</v>
      </c>
      <c r="K1689" s="5" t="str">
        <f>OBV!G1689</f>
        <v>NEUTRAL</v>
      </c>
      <c r="L1689" s="5" t="str">
        <f>OBV!H1689</f>
        <v>NEUTRAL</v>
      </c>
    </row>
    <row r="1690" spans="1:12" ht="13.5" x14ac:dyDescent="0.25">
      <c r="A1690" s="3">
        <f>RSI!A1690</f>
        <v>44771</v>
      </c>
      <c r="B1690" s="2">
        <f>RSI!B1690</f>
        <v>6.4570999999999996</v>
      </c>
      <c r="C1690" s="2">
        <f>RSI!I1690</f>
        <v>47.645704555855737</v>
      </c>
      <c r="D1690" s="2">
        <f>MACD!E1690</f>
        <v>8.8649569437780684E-2</v>
      </c>
      <c r="E1690" s="2">
        <f>MACD!F1690</f>
        <v>0.12130194371314439</v>
      </c>
      <c r="F1690" s="2">
        <f>'Moving Avg'!D1690</f>
        <v>6.3493000000000004</v>
      </c>
      <c r="G1690" s="2">
        <f>'Moving Avg'!F1690</f>
        <v>6.4031650000000013</v>
      </c>
      <c r="H1690" s="2">
        <f>'Moving Avg'!G1690</f>
        <v>6.7319039999999974</v>
      </c>
      <c r="I1690" s="2">
        <f>'Moving Avg'!H1690</f>
        <v>6.9759100000000034</v>
      </c>
      <c r="J1690" s="5" t="str">
        <f>OBV!F1690</f>
        <v>NEUTRAL</v>
      </c>
      <c r="K1690" s="5" t="str">
        <f>OBV!G1690</f>
        <v>NEUTRAL</v>
      </c>
      <c r="L1690" s="5" t="str">
        <f>OBV!H1690</f>
        <v>NEUTRAL</v>
      </c>
    </row>
    <row r="1691" spans="1:12" ht="13.5" x14ac:dyDescent="0.25">
      <c r="A1691" s="3">
        <f>RSI!A1691</f>
        <v>44774</v>
      </c>
      <c r="B1691" s="2">
        <f>RSI!B1691</f>
        <v>6.4570999999999996</v>
      </c>
      <c r="C1691" s="2">
        <f>RSI!I1691</f>
        <v>47.645704555855737</v>
      </c>
      <c r="D1691" s="2">
        <f>MACD!E1691</f>
        <v>3.2132383772200512E-2</v>
      </c>
      <c r="E1691" s="2">
        <f>MACD!F1691</f>
        <v>0.10346803172495563</v>
      </c>
      <c r="F1691" s="2">
        <f>'Moving Avg'!D1691</f>
        <v>6.4032</v>
      </c>
      <c r="G1691" s="2">
        <f>'Moving Avg'!F1691</f>
        <v>6.3867000000000012</v>
      </c>
      <c r="H1691" s="2">
        <f>'Moving Avg'!G1691</f>
        <v>6.7165359999999996</v>
      </c>
      <c r="I1691" s="2">
        <f>'Moving Avg'!H1691</f>
        <v>6.9747625000000042</v>
      </c>
      <c r="J1691" s="5" t="str">
        <f>OBV!F1691</f>
        <v>NEUTRAL</v>
      </c>
      <c r="K1691" s="5" t="str">
        <f>OBV!G1691</f>
        <v>NEUTRAL</v>
      </c>
      <c r="L1691" s="5" t="str">
        <f>OBV!H1691</f>
        <v>NEUTRAL</v>
      </c>
    </row>
    <row r="1692" spans="1:12" ht="13.5" x14ac:dyDescent="0.25">
      <c r="A1692" s="3">
        <f>RSI!A1692</f>
        <v>44775</v>
      </c>
      <c r="B1692" s="2">
        <f>RSI!B1692</f>
        <v>6.4570999999999996</v>
      </c>
      <c r="C1692" s="2">
        <f>RSI!I1692</f>
        <v>47.645704555855737</v>
      </c>
      <c r="D1692" s="2">
        <f>MACD!E1692</f>
        <v>-1.5584868629859194E-2</v>
      </c>
      <c r="E1692" s="2">
        <f>MACD!F1692</f>
        <v>7.965745165399267E-2</v>
      </c>
      <c r="F1692" s="2">
        <f>'Moving Avg'!D1692</f>
        <v>6.4570999999999996</v>
      </c>
      <c r="G1692" s="2">
        <f>'Moving Avg'!F1692</f>
        <v>6.3707350000000016</v>
      </c>
      <c r="H1692" s="2">
        <f>'Moving Avg'!G1692</f>
        <v>6.701168</v>
      </c>
      <c r="I1692" s="2">
        <f>'Moving Avg'!H1692</f>
        <v>6.9736150000000041</v>
      </c>
      <c r="J1692" s="5" t="str">
        <f>OBV!F1692</f>
        <v>NEUTRAL</v>
      </c>
      <c r="K1692" s="5" t="str">
        <f>OBV!G1692</f>
        <v>NEUTRAL</v>
      </c>
      <c r="L1692" s="5" t="str">
        <f>OBV!H1692</f>
        <v>NEUTRAL</v>
      </c>
    </row>
    <row r="1693" spans="1:12" ht="13.5" x14ac:dyDescent="0.25">
      <c r="A1693" s="3">
        <f>RSI!A1693</f>
        <v>44776</v>
      </c>
      <c r="B1693" s="2">
        <f>RSI!B1693</f>
        <v>6.1676000000000002</v>
      </c>
      <c r="C1693" s="2">
        <f>RSI!I1693</f>
        <v>29.55145159457814</v>
      </c>
      <c r="D1693" s="2">
        <f>MACD!E1693</f>
        <v>-3.4419355627144377E-2</v>
      </c>
      <c r="E1693" s="2">
        <f>MACD!F1693</f>
        <v>5.684209019776526E-2</v>
      </c>
      <c r="F1693" s="2">
        <f>'Moving Avg'!D1693</f>
        <v>6.3991999999999996</v>
      </c>
      <c r="G1693" s="2">
        <f>'Moving Avg'!F1693</f>
        <v>6.3552650000000011</v>
      </c>
      <c r="H1693" s="2">
        <f>'Moving Avg'!G1693</f>
        <v>6.6800100000000011</v>
      </c>
      <c r="I1693" s="2">
        <f>'Moving Avg'!H1693</f>
        <v>6.9705210000000042</v>
      </c>
      <c r="J1693" s="5" t="str">
        <f>OBV!F1693</f>
        <v>BEARISH</v>
      </c>
      <c r="K1693" s="5" t="str">
        <f>OBV!G1693</f>
        <v>NEUTRAL</v>
      </c>
      <c r="L1693" s="5" t="str">
        <f>OBV!H1693</f>
        <v>CONFIRMED BEARISH</v>
      </c>
    </row>
    <row r="1694" spans="1:12" ht="13.5" x14ac:dyDescent="0.25">
      <c r="A1694" s="3">
        <f>RSI!A1694</f>
        <v>44777</v>
      </c>
      <c r="B1694" s="2">
        <f>RSI!B1694</f>
        <v>6.1676000000000002</v>
      </c>
      <c r="C1694" s="2">
        <f>RSI!I1694</f>
        <v>29.55145159457814</v>
      </c>
      <c r="D1694" s="2">
        <f>MACD!E1694</f>
        <v>-4.8555556486816087E-2</v>
      </c>
      <c r="E1694" s="2">
        <f>MACD!F1694</f>
        <v>3.5762560860848995E-2</v>
      </c>
      <c r="F1694" s="2">
        <f>'Moving Avg'!D1694</f>
        <v>6.3412999999999995</v>
      </c>
      <c r="G1694" s="2">
        <f>'Moving Avg'!F1694</f>
        <v>6.3397950000000005</v>
      </c>
      <c r="H1694" s="2">
        <f>'Moving Avg'!G1694</f>
        <v>6.6588520000000004</v>
      </c>
      <c r="I1694" s="2">
        <f>'Moving Avg'!H1694</f>
        <v>6.9674270000000043</v>
      </c>
      <c r="J1694" s="5" t="str">
        <f>OBV!F1694</f>
        <v>BEARISH</v>
      </c>
      <c r="K1694" s="5" t="str">
        <f>OBV!G1694</f>
        <v>NEUTRAL</v>
      </c>
      <c r="L1694" s="5" t="str">
        <f>OBV!H1694</f>
        <v>CONFIRMED BEARISH</v>
      </c>
    </row>
    <row r="1695" spans="1:12" ht="13.5" x14ac:dyDescent="0.25">
      <c r="A1695" s="3">
        <f>RSI!A1695</f>
        <v>44778</v>
      </c>
      <c r="B1695" s="2">
        <f>RSI!B1695</f>
        <v>6.1676000000000002</v>
      </c>
      <c r="C1695" s="2">
        <f>RSI!I1695</f>
        <v>29.55145159457814</v>
      </c>
      <c r="D1695" s="2">
        <f>MACD!E1695</f>
        <v>-5.8849667627734803E-2</v>
      </c>
      <c r="E1695" s="2">
        <f>MACD!F1695</f>
        <v>1.6840115163132233E-2</v>
      </c>
      <c r="F1695" s="2">
        <f>'Moving Avg'!D1695</f>
        <v>6.2834000000000003</v>
      </c>
      <c r="G1695" s="2">
        <f>'Moving Avg'!F1695</f>
        <v>6.324325</v>
      </c>
      <c r="H1695" s="2">
        <f>'Moving Avg'!G1695</f>
        <v>6.6376940000000024</v>
      </c>
      <c r="I1695" s="2">
        <f>'Moving Avg'!H1695</f>
        <v>6.9643330000000061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</row>
    <row r="1696" spans="1:12" ht="13.5" x14ac:dyDescent="0.25">
      <c r="A1696" s="3">
        <f>RSI!A1696</f>
        <v>44781</v>
      </c>
      <c r="B1696" s="2">
        <f>RSI!B1696</f>
        <v>6.0278999999999998</v>
      </c>
      <c r="C1696" s="2">
        <f>RSI!I1696</f>
        <v>24.047354380843615</v>
      </c>
      <c r="D1696" s="2">
        <f>MACD!E1696</f>
        <v>-5.5668134560047378E-2</v>
      </c>
      <c r="E1696" s="2">
        <f>MACD!F1696</f>
        <v>2.338465218496311E-3</v>
      </c>
      <c r="F1696" s="2">
        <f>'Moving Avg'!D1696</f>
        <v>6.1975600000000002</v>
      </c>
      <c r="G1696" s="2">
        <f>'Moving Avg'!F1696</f>
        <v>6.3018700000000001</v>
      </c>
      <c r="H1696" s="2">
        <f>'Moving Avg'!G1696</f>
        <v>6.6165360000000035</v>
      </c>
      <c r="I1696" s="2">
        <f>'Moving Avg'!H1696</f>
        <v>6.9605405000000067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</row>
    <row r="1697" spans="1:12" ht="13.5" x14ac:dyDescent="0.25">
      <c r="A1697" s="3">
        <f>RSI!A1697</f>
        <v>44782</v>
      </c>
      <c r="B1697" s="2">
        <f>RSI!B1697</f>
        <v>6.2873999999999999</v>
      </c>
      <c r="C1697" s="2">
        <f>RSI!I1697</f>
        <v>44.664784187785024</v>
      </c>
      <c r="D1697" s="2">
        <f>MACD!E1697</f>
        <v>-6.9943364953624965E-2</v>
      </c>
      <c r="E1697" s="2">
        <f>MACD!F1697</f>
        <v>-1.2117900815927944E-2</v>
      </c>
      <c r="F1697" s="2">
        <f>'Moving Avg'!D1697</f>
        <v>6.1636199999999999</v>
      </c>
      <c r="G1697" s="2">
        <f>'Moving Avg'!F1697</f>
        <v>6.2923899999999993</v>
      </c>
      <c r="H1697" s="2">
        <f>'Moving Avg'!G1697</f>
        <v>6.6007680000000031</v>
      </c>
      <c r="I1697" s="2">
        <f>'Moving Avg'!H1697</f>
        <v>6.9580455000000061</v>
      </c>
      <c r="J1697" s="5" t="str">
        <f>OBV!F1697</f>
        <v>BULLISH</v>
      </c>
      <c r="K1697" s="5" t="str">
        <f>OBV!G1697</f>
        <v>NEUTRAL</v>
      </c>
      <c r="L1697" s="5" t="str">
        <f>OBV!H1697</f>
        <v>BULLISH DIVERGENCE</v>
      </c>
    </row>
    <row r="1698" spans="1:12" ht="13.5" x14ac:dyDescent="0.25">
      <c r="A1698" s="3">
        <f>RSI!A1698</f>
        <v>44783</v>
      </c>
      <c r="B1698" s="2">
        <f>RSI!B1698</f>
        <v>6.5667999999999997</v>
      </c>
      <c r="C1698" s="2">
        <f>RSI!I1698</f>
        <v>57.911977237461429</v>
      </c>
      <c r="D1698" s="2">
        <f>MACD!E1698</f>
        <v>-6.0702666658523974E-2</v>
      </c>
      <c r="E1698" s="2">
        <f>MACD!F1698</f>
        <v>-2.183485398444715E-2</v>
      </c>
      <c r="F1698" s="2">
        <f>'Moving Avg'!D1698</f>
        <v>6.2434600000000007</v>
      </c>
      <c r="G1698" s="2">
        <f>'Moving Avg'!F1698</f>
        <v>6.2968799999999989</v>
      </c>
      <c r="H1698" s="2">
        <f>'Moving Avg'!G1698</f>
        <v>6.5905880000000039</v>
      </c>
      <c r="I1698" s="2">
        <f>'Moving Avg'!H1698</f>
        <v>6.9569475000000072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</row>
    <row r="1699" spans="1:12" ht="13.5" x14ac:dyDescent="0.25">
      <c r="A1699" s="3">
        <f>RSI!A1699</f>
        <v>44784</v>
      </c>
      <c r="B1699" s="2">
        <f>RSI!B1699</f>
        <v>6.5667999999999997</v>
      </c>
      <c r="C1699" s="2">
        <f>RSI!I1699</f>
        <v>57.911977237461429</v>
      </c>
      <c r="D1699" s="2">
        <f>MACD!E1699</f>
        <v>-5.4021177491040184E-2</v>
      </c>
      <c r="E1699" s="2">
        <f>MACD!F1699</f>
        <v>-2.8272118685765756E-2</v>
      </c>
      <c r="F1699" s="2">
        <f>'Moving Avg'!D1699</f>
        <v>6.3233000000000006</v>
      </c>
      <c r="G1699" s="2">
        <f>'Moving Avg'!F1699</f>
        <v>6.3013699999999986</v>
      </c>
      <c r="H1699" s="2">
        <f>'Moving Avg'!G1699</f>
        <v>6.5804080000000029</v>
      </c>
      <c r="I1699" s="2">
        <f>'Moving Avg'!H1699</f>
        <v>6.9558495000000082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</row>
    <row r="1700" spans="1:12" ht="13.5" x14ac:dyDescent="0.25">
      <c r="A1700" s="3">
        <f>RSI!A1700</f>
        <v>44785</v>
      </c>
      <c r="B1700" s="2">
        <f>RSI!B1700</f>
        <v>6.5667999999999997</v>
      </c>
      <c r="C1700" s="2">
        <f>RSI!I1700</f>
        <v>57.911977237461429</v>
      </c>
      <c r="D1700" s="2">
        <f>MACD!E1700</f>
        <v>-4.9420909026588689E-2</v>
      </c>
      <c r="E1700" s="2">
        <f>MACD!F1700</f>
        <v>-3.2501876753930348E-2</v>
      </c>
      <c r="F1700" s="2">
        <f>'Moving Avg'!D1700</f>
        <v>6.4031400000000005</v>
      </c>
      <c r="G1700" s="2">
        <f>'Moving Avg'!F1700</f>
        <v>6.3058599999999982</v>
      </c>
      <c r="H1700" s="2">
        <f>'Moving Avg'!G1700</f>
        <v>6.5720240000000025</v>
      </c>
      <c r="I1700" s="2">
        <f>'Moving Avg'!H1700</f>
        <v>6.9547515000000093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</row>
    <row r="1701" spans="1:12" ht="13.5" x14ac:dyDescent="0.25">
      <c r="A1701" s="3">
        <f>RSI!A1701</f>
        <v>44788</v>
      </c>
      <c r="B1701" s="2">
        <f>RSI!B1701</f>
        <v>6.5667999999999997</v>
      </c>
      <c r="C1701" s="2">
        <f>RSI!I1701</f>
        <v>57.911977237461429</v>
      </c>
      <c r="D1701" s="2">
        <f>MACD!E1701</f>
        <v>-4.650365129487799E-2</v>
      </c>
      <c r="E1701" s="2">
        <f>MACD!F1701</f>
        <v>-3.5302231662119876E-2</v>
      </c>
      <c r="F1701" s="2">
        <f>'Moving Avg'!D1701</f>
        <v>6.5109200000000005</v>
      </c>
      <c r="G1701" s="2">
        <f>'Moving Avg'!F1701</f>
        <v>6.3248199999999999</v>
      </c>
      <c r="H1701" s="2">
        <f>'Moving Avg'!G1701</f>
        <v>6.5636400000000013</v>
      </c>
      <c r="I1701" s="2">
        <f>'Moving Avg'!H1701</f>
        <v>6.9536535000000095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</row>
    <row r="1702" spans="1:12" ht="13.5" x14ac:dyDescent="0.25">
      <c r="A1702" s="3">
        <f>RSI!A1702</f>
        <v>44789</v>
      </c>
      <c r="B1702" s="2">
        <f>RSI!B1702</f>
        <v>6.5667999999999997</v>
      </c>
      <c r="C1702" s="2">
        <f>RSI!I1702</f>
        <v>57.911977237461429</v>
      </c>
      <c r="D1702" s="2">
        <f>MACD!E1702</f>
        <v>-4.4938236817954724E-2</v>
      </c>
      <c r="E1702" s="2">
        <f>MACD!F1702</f>
        <v>-3.7229432693286844E-2</v>
      </c>
      <c r="F1702" s="2">
        <f>'Moving Avg'!D1702</f>
        <v>6.5667999999999989</v>
      </c>
      <c r="G1702" s="2">
        <f>'Moving Avg'!F1702</f>
        <v>6.3437799999999998</v>
      </c>
      <c r="H1702" s="2">
        <f>'Moving Avg'!G1702</f>
        <v>6.5552560000000009</v>
      </c>
      <c r="I1702" s="2">
        <f>'Moving Avg'!H1702</f>
        <v>6.9525555000000097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6.5667999999999997</v>
      </c>
      <c r="C1703" s="2">
        <f>RSI!I1703</f>
        <v>57.911977237461429</v>
      </c>
      <c r="D1703" s="2">
        <f>MACD!E1703</f>
        <v>-8.8988259813893578E-2</v>
      </c>
      <c r="E1703" s="2">
        <f>MACD!F1703</f>
        <v>-4.7581198117408192E-2</v>
      </c>
      <c r="F1703" s="2">
        <f>'Moving Avg'!D1703</f>
        <v>6.5667999999999989</v>
      </c>
      <c r="G1703" s="2">
        <f>'Moving Avg'!F1703</f>
        <v>6.3627399999999996</v>
      </c>
      <c r="H1703" s="2">
        <f>'Moving Avg'!G1703</f>
        <v>6.5468719999999996</v>
      </c>
      <c r="I1703" s="2">
        <f>'Moving Avg'!H1703</f>
        <v>6.9509585000000094</v>
      </c>
      <c r="J1703" s="5" t="str">
        <f>OBV!F1703</f>
        <v>NEUTRAL</v>
      </c>
      <c r="K1703" s="5" t="str">
        <f>OBV!G1703</f>
        <v>NEUTRAL</v>
      </c>
      <c r="L1703" s="5" t="str">
        <f>OBV!H1703</f>
        <v>NEUTRAL</v>
      </c>
    </row>
    <row r="1704" spans="1:12" ht="13.5" x14ac:dyDescent="0.25">
      <c r="A1704" s="3">
        <f>RSI!A1704</f>
        <v>44791</v>
      </c>
      <c r="B1704" s="2">
        <f>RSI!B1704</f>
        <v>6.4870000000000001</v>
      </c>
      <c r="C1704" s="2">
        <f>RSI!I1704</f>
        <v>52.330353981396691</v>
      </c>
      <c r="D1704" s="2">
        <f>MACD!E1704</f>
        <v>-0.12112445150799012</v>
      </c>
      <c r="E1704" s="2">
        <f>MACD!F1704</f>
        <v>-6.2289848795524579E-2</v>
      </c>
      <c r="F1704" s="2">
        <f>'Moving Avg'!D1704</f>
        <v>6.5508399999999991</v>
      </c>
      <c r="G1704" s="2">
        <f>'Moving Avg'!F1704</f>
        <v>6.3777100000000004</v>
      </c>
      <c r="H1704" s="2">
        <f>'Moving Avg'!G1704</f>
        <v>6.5368919999999999</v>
      </c>
      <c r="I1704" s="2">
        <f>'Moving Avg'!H1704</f>
        <v>6.9474655000000096</v>
      </c>
      <c r="J1704" s="5" t="str">
        <f>OBV!F1704</f>
        <v>BEARISH</v>
      </c>
      <c r="K1704" s="5" t="str">
        <f>OBV!G1704</f>
        <v>NEUTRAL</v>
      </c>
      <c r="L1704" s="5" t="str">
        <f>OBV!H1704</f>
        <v>CONFIRMED BEARISH</v>
      </c>
    </row>
    <row r="1705" spans="1:12" ht="13.5" x14ac:dyDescent="0.25">
      <c r="A1705" s="3">
        <f>RSI!A1705</f>
        <v>44792</v>
      </c>
      <c r="B1705" s="2">
        <f>RSI!B1705</f>
        <v>6.4770000000000003</v>
      </c>
      <c r="C1705" s="2">
        <f>RSI!I1705</f>
        <v>51.658437667056646</v>
      </c>
      <c r="D1705" s="2">
        <f>MACD!E1705</f>
        <v>-0.14782118914287423</v>
      </c>
      <c r="E1705" s="2">
        <f>MACD!F1705</f>
        <v>-7.9396116864994509E-2</v>
      </c>
      <c r="F1705" s="2">
        <f>'Moving Avg'!D1705</f>
        <v>6.5328800000000005</v>
      </c>
      <c r="G1705" s="2">
        <f>'Moving Avg'!F1705</f>
        <v>6.3921800000000006</v>
      </c>
      <c r="H1705" s="2">
        <f>'Moving Avg'!G1705</f>
        <v>6.5267119999999998</v>
      </c>
      <c r="I1705" s="2">
        <f>'Moving Avg'!H1705</f>
        <v>6.9423255000000097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</row>
    <row r="1706" spans="1:12" ht="13.5" x14ac:dyDescent="0.25">
      <c r="A1706" s="3">
        <f>RSI!A1706</f>
        <v>44795</v>
      </c>
      <c r="B1706" s="2">
        <f>RSI!B1706</f>
        <v>6.4770000000000003</v>
      </c>
      <c r="C1706" s="2">
        <f>RSI!I1706</f>
        <v>51.658437667056646</v>
      </c>
      <c r="D1706" s="2">
        <f>MACD!E1706</f>
        <v>-0.19207109823980151</v>
      </c>
      <c r="E1706" s="2">
        <f>MACD!F1706</f>
        <v>-0.10193111313995593</v>
      </c>
      <c r="F1706" s="2">
        <f>'Moving Avg'!D1706</f>
        <v>6.5149200000000009</v>
      </c>
      <c r="G1706" s="2">
        <f>'Moving Avg'!F1706</f>
        <v>6.4066500000000008</v>
      </c>
      <c r="H1706" s="2">
        <f>'Moving Avg'!G1706</f>
        <v>6.5165319999999998</v>
      </c>
      <c r="I1706" s="2">
        <f>'Moving Avg'!H1706</f>
        <v>6.9371360000000095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</row>
    <row r="1707" spans="1:12" ht="13.5" x14ac:dyDescent="0.25">
      <c r="A1707" s="3">
        <f>RSI!A1707</f>
        <v>44796</v>
      </c>
      <c r="B1707" s="2">
        <f>RSI!B1707</f>
        <v>6.4770000000000003</v>
      </c>
      <c r="C1707" s="2">
        <f>RSI!I1707</f>
        <v>51.658437667056646</v>
      </c>
      <c r="D1707" s="2">
        <f>MACD!E1707</f>
        <v>-0.18974585780873543</v>
      </c>
      <c r="E1707" s="2">
        <f>MACD!F1707</f>
        <v>-0.11949406207371183</v>
      </c>
      <c r="F1707" s="2">
        <f>'Moving Avg'!D1707</f>
        <v>6.4969599999999996</v>
      </c>
      <c r="G1707" s="2">
        <f>'Moving Avg'!F1707</f>
        <v>6.4211200000000002</v>
      </c>
      <c r="H1707" s="2">
        <f>'Moving Avg'!G1707</f>
        <v>6.5083479999999998</v>
      </c>
      <c r="I1707" s="2">
        <f>'Moving Avg'!H1707</f>
        <v>6.9319465000000093</v>
      </c>
      <c r="J1707" s="5" t="str">
        <f>OBV!F1707</f>
        <v>BEARISH</v>
      </c>
      <c r="K1707" s="5" t="str">
        <f>OBV!G1707</f>
        <v>NEUTRAL</v>
      </c>
      <c r="L1707" s="5" t="str">
        <f>OBV!H1707</f>
        <v>CONFIRMED BEARISH</v>
      </c>
    </row>
    <row r="1708" spans="1:12" ht="13.5" x14ac:dyDescent="0.25">
      <c r="A1708" s="3">
        <f>RSI!A1708</f>
        <v>44797</v>
      </c>
      <c r="B1708" s="2">
        <f>RSI!B1708</f>
        <v>6.4770000000000003</v>
      </c>
      <c r="C1708" s="2">
        <f>RSI!I1708</f>
        <v>51.658437667056646</v>
      </c>
      <c r="D1708" s="2">
        <f>MACD!E1708</f>
        <v>-0.1449378106583703</v>
      </c>
      <c r="E1708" s="2">
        <f>MACD!F1708</f>
        <v>-0.12458281179064354</v>
      </c>
      <c r="F1708" s="2">
        <f>'Moving Avg'!D1708</f>
        <v>6.479000000000001</v>
      </c>
      <c r="G1708" s="2">
        <f>'Moving Avg'!F1708</f>
        <v>6.4221150000000007</v>
      </c>
      <c r="H1708" s="2">
        <f>'Moving Avg'!G1708</f>
        <v>6.5001639999999989</v>
      </c>
      <c r="I1708" s="2">
        <f>'Moving Avg'!H1708</f>
        <v>6.9264075000000096</v>
      </c>
      <c r="J1708" s="5" t="str">
        <f>OBV!F1708</f>
        <v>BEARISH</v>
      </c>
      <c r="K1708" s="5" t="str">
        <f>OBV!G1708</f>
        <v>NEUTRAL</v>
      </c>
      <c r="L1708" s="5" t="str">
        <f>OBV!H1708</f>
        <v>CONFIRMED BEARISH</v>
      </c>
    </row>
    <row r="1709" spans="1:12" ht="13.5" x14ac:dyDescent="0.25">
      <c r="A1709" s="3">
        <f>RSI!A1709</f>
        <v>44798</v>
      </c>
      <c r="B1709" s="2">
        <f>RSI!B1709</f>
        <v>6.4770000000000003</v>
      </c>
      <c r="C1709" s="2">
        <f>RSI!I1709</f>
        <v>51.658437667056646</v>
      </c>
      <c r="D1709" s="2">
        <f>MACD!E1709</f>
        <v>-0.10715671604588106</v>
      </c>
      <c r="E1709" s="2">
        <f>MACD!F1709</f>
        <v>-0.12109759264169105</v>
      </c>
      <c r="F1709" s="2">
        <f>'Moving Avg'!D1709</f>
        <v>6.4770000000000012</v>
      </c>
      <c r="G1709" s="2">
        <f>'Moving Avg'!F1709</f>
        <v>6.4231099999999994</v>
      </c>
      <c r="H1709" s="2">
        <f>'Moving Avg'!G1709</f>
        <v>6.4919799999999972</v>
      </c>
      <c r="I1709" s="2">
        <f>'Moving Avg'!H1709</f>
        <v>6.920868500000009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</row>
    <row r="1710" spans="1:12" ht="13.5" x14ac:dyDescent="0.25">
      <c r="A1710" s="3">
        <f>RSI!A1710</f>
        <v>44799</v>
      </c>
      <c r="B1710" s="2">
        <f>RSI!B1710</f>
        <v>6.4770000000000003</v>
      </c>
      <c r="C1710" s="2">
        <f>RSI!I1710</f>
        <v>51.658437667056646</v>
      </c>
      <c r="D1710" s="2">
        <f>MACD!E1710</f>
        <v>-7.531162236320732E-2</v>
      </c>
      <c r="E1710" s="2">
        <f>MACD!F1710</f>
        <v>-0.11194039858599432</v>
      </c>
      <c r="F1710" s="2">
        <f>'Moving Avg'!D1710</f>
        <v>6.4770000000000012</v>
      </c>
      <c r="G1710" s="2">
        <f>'Moving Avg'!F1710</f>
        <v>6.424105</v>
      </c>
      <c r="H1710" s="2">
        <f>'Moving Avg'!G1710</f>
        <v>6.4837959999999972</v>
      </c>
      <c r="I1710" s="2">
        <f>'Moving Avg'!H1710</f>
        <v>6.9170260000000097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</row>
    <row r="1711" spans="1:12" ht="13.5" x14ac:dyDescent="0.25">
      <c r="A1711" s="3">
        <f>RSI!A1711</f>
        <v>44802</v>
      </c>
      <c r="B1711" s="2">
        <f>RSI!B1711</f>
        <v>6.4770000000000003</v>
      </c>
      <c r="C1711" s="2">
        <f>RSI!I1711</f>
        <v>51.658437667056639</v>
      </c>
      <c r="D1711" s="2">
        <f>MACD!E1711</f>
        <v>-4.8480148710249971E-2</v>
      </c>
      <c r="E1711" s="2">
        <f>MACD!F1711</f>
        <v>-9.9248348610845458E-2</v>
      </c>
      <c r="F1711" s="2">
        <f>'Moving Avg'!D1711</f>
        <v>6.4770000000000012</v>
      </c>
      <c r="G1711" s="2">
        <f>'Moving Avg'!F1711</f>
        <v>6.4251000000000005</v>
      </c>
      <c r="H1711" s="2">
        <f>'Moving Avg'!G1711</f>
        <v>6.4817999999999971</v>
      </c>
      <c r="I1711" s="2">
        <f>'Moving Avg'!H1711</f>
        <v>6.9115870000000097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</row>
    <row r="1712" spans="1:12" ht="13.5" x14ac:dyDescent="0.25">
      <c r="A1712" s="3">
        <f>RSI!A1712</f>
        <v>44803</v>
      </c>
      <c r="B1712" s="2">
        <f>RSI!B1712</f>
        <v>6.4770000000000003</v>
      </c>
      <c r="C1712" s="2">
        <f>RSI!I1712</f>
        <v>51.658437667056639</v>
      </c>
      <c r="D1712" s="2">
        <f>MACD!E1712</f>
        <v>-2.5882496717644976E-2</v>
      </c>
      <c r="E1712" s="2">
        <f>MACD!F1712</f>
        <v>-8.4575178232205367E-2</v>
      </c>
      <c r="F1712" s="2">
        <f>'Moving Avg'!D1712</f>
        <v>6.4770000000000012</v>
      </c>
      <c r="G1712" s="2">
        <f>'Moving Avg'!F1712</f>
        <v>6.426095000000001</v>
      </c>
      <c r="H1712" s="2">
        <f>'Moving Avg'!G1712</f>
        <v>6.4798039999999961</v>
      </c>
      <c r="I1712" s="2">
        <f>'Moving Avg'!H1712</f>
        <v>6.9061480000000106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</row>
    <row r="1713" spans="1:12" ht="13.5" x14ac:dyDescent="0.25">
      <c r="A1713" s="3">
        <f>RSI!A1713</f>
        <v>44804</v>
      </c>
      <c r="B1713" s="2">
        <f>RSI!B1713</f>
        <v>6.4770000000000003</v>
      </c>
      <c r="C1713" s="2">
        <f>RSI!I1713</f>
        <v>51.658437667056639</v>
      </c>
      <c r="D1713" s="2">
        <f>MACD!E1713</f>
        <v>-6.8594645671122834E-3</v>
      </c>
      <c r="E1713" s="2">
        <f>MACD!F1713</f>
        <v>-6.9032035499186753E-2</v>
      </c>
      <c r="F1713" s="2">
        <f>'Moving Avg'!D1713</f>
        <v>6.4770000000000012</v>
      </c>
      <c r="G1713" s="2">
        <f>'Moving Avg'!F1713</f>
        <v>6.4415650000000015</v>
      </c>
      <c r="H1713" s="2">
        <f>'Moving Avg'!G1713</f>
        <v>6.4726179999999953</v>
      </c>
      <c r="I1713" s="2">
        <f>'Moving Avg'!H1713</f>
        <v>6.9007090000000115</v>
      </c>
      <c r="J1713" s="5" t="str">
        <f>OBV!F1713</f>
        <v>NEUTRAL</v>
      </c>
      <c r="K1713" s="5" t="str">
        <f>OBV!G1713</f>
        <v>NEUTRAL</v>
      </c>
      <c r="L1713" s="5" t="str">
        <f>OBV!H1713</f>
        <v>NEUTRAL</v>
      </c>
    </row>
    <row r="1714" spans="1:12" ht="13.5" x14ac:dyDescent="0.25">
      <c r="A1714" s="3">
        <f>RSI!A1714</f>
        <v>44805</v>
      </c>
      <c r="B1714" s="2">
        <f>RSI!B1714</f>
        <v>6.3872</v>
      </c>
      <c r="C1714" s="2">
        <f>RSI!I1714</f>
        <v>42.182319684317967</v>
      </c>
      <c r="D1714" s="2">
        <f>MACD!E1714</f>
        <v>3.5210815857782407E-3</v>
      </c>
      <c r="E1714" s="2">
        <f>MACD!F1714</f>
        <v>-5.4521412082193757E-2</v>
      </c>
      <c r="F1714" s="2">
        <f>'Moving Avg'!D1714</f>
        <v>6.4590399999999999</v>
      </c>
      <c r="G1714" s="2">
        <f>'Moving Avg'!F1714</f>
        <v>6.4525450000000024</v>
      </c>
      <c r="H1714" s="2">
        <f>'Moving Avg'!G1714</f>
        <v>6.4636359999999957</v>
      </c>
      <c r="I1714" s="2">
        <f>'Moving Avg'!H1714</f>
        <v>6.894821000000011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</row>
    <row r="1715" spans="1:12" ht="13.5" x14ac:dyDescent="0.25">
      <c r="A1715" s="3">
        <f>RSI!A1715</f>
        <v>44806</v>
      </c>
      <c r="B1715" s="2">
        <f>RSI!B1715</f>
        <v>6.1078000000000001</v>
      </c>
      <c r="C1715" s="2">
        <f>RSI!I1715</f>
        <v>26.124835456470095</v>
      </c>
      <c r="D1715" s="2">
        <f>MACD!E1715</f>
        <v>3.190901852509942E-2</v>
      </c>
      <c r="E1715" s="2">
        <f>MACD!F1715</f>
        <v>-3.723532596073513E-2</v>
      </c>
      <c r="F1715" s="2">
        <f>'Moving Avg'!D1715</f>
        <v>6.3852000000000002</v>
      </c>
      <c r="G1715" s="2">
        <f>'Moving Avg'!F1715</f>
        <v>6.4495550000000019</v>
      </c>
      <c r="H1715" s="2">
        <f>'Moving Avg'!G1715</f>
        <v>6.4490659999999957</v>
      </c>
      <c r="I1715" s="2">
        <f>'Moving Avg'!H1715</f>
        <v>6.8875360000000114</v>
      </c>
      <c r="J1715" s="5" t="str">
        <f>OBV!F1715</f>
        <v>BEARISH</v>
      </c>
      <c r="K1715" s="5" t="str">
        <f>OBV!G1715</f>
        <v>NEUTRAL</v>
      </c>
      <c r="L1715" s="5" t="str">
        <f>OBV!H1715</f>
        <v>CONFIRMED BEARISH</v>
      </c>
    </row>
    <row r="1716" spans="1:12" ht="13.5" x14ac:dyDescent="0.25">
      <c r="A1716" s="3">
        <f>RSI!A1716</f>
        <v>44809</v>
      </c>
      <c r="B1716" s="2">
        <f>RSI!B1716</f>
        <v>5.9381000000000004</v>
      </c>
      <c r="C1716" s="2">
        <f>RSI!I1716</f>
        <v>20.916718571886619</v>
      </c>
      <c r="D1716" s="2">
        <f>MACD!E1716</f>
        <v>7.0564421898924756E-2</v>
      </c>
      <c r="E1716" s="2">
        <f>MACD!F1716</f>
        <v>-1.5675376388803154E-2</v>
      </c>
      <c r="F1716" s="2">
        <f>'Moving Avg'!D1716</f>
        <v>6.2774200000000011</v>
      </c>
      <c r="G1716" s="2">
        <f>'Moving Avg'!F1716</f>
        <v>6.4450650000000014</v>
      </c>
      <c r="H1716" s="2">
        <f>'Moving Avg'!G1716</f>
        <v>6.4311019999999965</v>
      </c>
      <c r="I1716" s="2">
        <f>'Moving Avg'!H1716</f>
        <v>6.8786040000000117</v>
      </c>
      <c r="J1716" s="5" t="str">
        <f>OBV!F1716</f>
        <v>BEARISH</v>
      </c>
      <c r="K1716" s="5" t="str">
        <f>OBV!G1716</f>
        <v>NEUTRAL</v>
      </c>
      <c r="L1716" s="5" t="str">
        <f>OBV!H1716</f>
        <v>CONFIRMED BEARISH</v>
      </c>
    </row>
    <row r="1717" spans="1:12" ht="13.5" x14ac:dyDescent="0.25">
      <c r="A1717" s="3">
        <f>RSI!A1717</f>
        <v>44810</v>
      </c>
      <c r="B1717" s="2">
        <f>RSI!B1717</f>
        <v>6.1976000000000004</v>
      </c>
      <c r="C1717" s="2">
        <f>RSI!I1717</f>
        <v>40.462666650446138</v>
      </c>
      <c r="D1717" s="2">
        <f>MACD!E1717</f>
        <v>8.6964929705780847E-2</v>
      </c>
      <c r="E1717" s="2">
        <f>MACD!F1717</f>
        <v>4.8526848301136457E-3</v>
      </c>
      <c r="F1717" s="2">
        <f>'Moving Avg'!D1717</f>
        <v>6.2215400000000001</v>
      </c>
      <c r="G1717" s="2">
        <f>'Moving Avg'!F1717</f>
        <v>6.4405750000000026</v>
      </c>
      <c r="H1717" s="2">
        <f>'Moving Avg'!G1717</f>
        <v>6.4193259999999972</v>
      </c>
      <c r="I1717" s="2">
        <f>'Moving Avg'!H1717</f>
        <v>6.8709695000000126</v>
      </c>
      <c r="J1717" s="5" t="str">
        <f>OBV!F1717</f>
        <v>BEARISH</v>
      </c>
      <c r="K1717" s="5" t="str">
        <f>OBV!G1717</f>
        <v>NEUTRAL</v>
      </c>
      <c r="L1717" s="5" t="str">
        <f>OBV!H1717</f>
        <v>CONFIRMED BEARISH</v>
      </c>
    </row>
    <row r="1718" spans="1:12" ht="13.5" x14ac:dyDescent="0.25">
      <c r="A1718" s="3">
        <f>RSI!A1718</f>
        <v>44811</v>
      </c>
      <c r="B1718" s="2">
        <f>RSI!B1718</f>
        <v>6.3372999999999999</v>
      </c>
      <c r="C1718" s="2">
        <f>RSI!I1718</f>
        <v>47.924555451602501</v>
      </c>
      <c r="D1718" s="2">
        <f>MACD!E1718</f>
        <v>9.1659174515076103E-2</v>
      </c>
      <c r="E1718" s="2">
        <f>MACD!F1718</f>
        <v>2.2213982767106136E-2</v>
      </c>
      <c r="F1718" s="2">
        <f>'Moving Avg'!D1718</f>
        <v>6.1936000000000009</v>
      </c>
      <c r="G1718" s="2">
        <f>'Moving Avg'!F1718</f>
        <v>6.4291000000000027</v>
      </c>
      <c r="H1718" s="2">
        <f>'Moving Avg'!G1718</f>
        <v>6.4103439999999985</v>
      </c>
      <c r="I1718" s="2">
        <f>'Moving Avg'!H1718</f>
        <v>6.8640335000000121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</row>
    <row r="1719" spans="1:12" ht="13.5" x14ac:dyDescent="0.25">
      <c r="A1719" s="3">
        <f>RSI!A1719</f>
        <v>44812</v>
      </c>
      <c r="B1719" s="2">
        <f>RSI!B1719</f>
        <v>6.0579000000000001</v>
      </c>
      <c r="C1719" s="2">
        <f>RSI!I1719</f>
        <v>37.737527173979863</v>
      </c>
      <c r="D1719" s="2">
        <f>MACD!E1719</f>
        <v>0.11658077173586179</v>
      </c>
      <c r="E1719" s="2">
        <f>MACD!F1719</f>
        <v>4.1087340560857263E-2</v>
      </c>
      <c r="F1719" s="2">
        <f>'Moving Avg'!D1719</f>
        <v>6.1277400000000002</v>
      </c>
      <c r="G1719" s="2">
        <f>'Moving Avg'!F1719</f>
        <v>6.4036550000000023</v>
      </c>
      <c r="H1719" s="2">
        <f>'Moving Avg'!G1719</f>
        <v>6.3957740000000003</v>
      </c>
      <c r="I1719" s="2">
        <f>'Moving Avg'!H1719</f>
        <v>6.8557005000000126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</row>
    <row r="1720" spans="1:12" ht="13.5" x14ac:dyDescent="0.25">
      <c r="A1720" s="3">
        <f>RSI!A1720</f>
        <v>44813</v>
      </c>
      <c r="B1720" s="2">
        <f>RSI!B1720</f>
        <v>6.3074000000000003</v>
      </c>
      <c r="C1720" s="2">
        <f>RSI!I1720</f>
        <v>48.304912121311467</v>
      </c>
      <c r="D1720" s="2">
        <f>MACD!E1720</f>
        <v>0.12107227073521365</v>
      </c>
      <c r="E1720" s="2">
        <f>MACD!F1720</f>
        <v>5.7084326595728541E-2</v>
      </c>
      <c r="F1720" s="2">
        <f>'Moving Avg'!D1720</f>
        <v>6.1676599999999997</v>
      </c>
      <c r="G1720" s="2">
        <f>'Moving Avg'!F1720</f>
        <v>6.3906850000000022</v>
      </c>
      <c r="H1720" s="2">
        <f>'Moving Avg'!G1720</f>
        <v>6.3861939999999997</v>
      </c>
      <c r="I1720" s="2">
        <f>'Moving Avg'!H1720</f>
        <v>6.8503115000000125</v>
      </c>
      <c r="J1720" s="5" t="str">
        <f>OBV!F1720</f>
        <v>BEARISH</v>
      </c>
      <c r="K1720" s="5" t="str">
        <f>OBV!G1720</f>
        <v>NEUTRAL</v>
      </c>
      <c r="L1720" s="5" t="str">
        <f>OBV!H1720</f>
        <v>BEARISH DIVERGENCE</v>
      </c>
    </row>
    <row r="1721" spans="1:12" ht="13.5" x14ac:dyDescent="0.25">
      <c r="A1721" s="3">
        <f>RSI!A1721</f>
        <v>44816</v>
      </c>
      <c r="B1721" s="2">
        <f>RSI!B1721</f>
        <v>6.2873999999999999</v>
      </c>
      <c r="C1721" s="2">
        <f>RSI!I1721</f>
        <v>47.607387341978495</v>
      </c>
      <c r="D1721" s="2">
        <f>MACD!E1721</f>
        <v>0.12662575546991661</v>
      </c>
      <c r="E1721" s="2">
        <f>MACD!F1721</f>
        <v>7.0992612370566158E-2</v>
      </c>
      <c r="F1721" s="2">
        <f>'Moving Avg'!D1721</f>
        <v>6.2375200000000008</v>
      </c>
      <c r="G1721" s="2">
        <f>'Moving Avg'!F1721</f>
        <v>6.3767150000000026</v>
      </c>
      <c r="H1721" s="2">
        <f>'Moving Avg'!G1721</f>
        <v>6.376214</v>
      </c>
      <c r="I1721" s="2">
        <f>'Moving Avg'!H1721</f>
        <v>6.8431760000000121</v>
      </c>
      <c r="J1721" s="5" t="str">
        <f>OBV!F1721</f>
        <v>BEARISH</v>
      </c>
      <c r="K1721" s="5" t="str">
        <f>OBV!G1721</f>
        <v>NEUTRAL</v>
      </c>
      <c r="L1721" s="5" t="str">
        <f>OBV!H1721</f>
        <v>BEARISH DIVERGENCE</v>
      </c>
    </row>
    <row r="1722" spans="1:12" ht="13.5" x14ac:dyDescent="0.25">
      <c r="A1722" s="3">
        <f>RSI!A1722</f>
        <v>44817</v>
      </c>
      <c r="B1722" s="2">
        <f>RSI!B1722</f>
        <v>6.2873999999999999</v>
      </c>
      <c r="C1722" s="2">
        <f>RSI!I1722</f>
        <v>47.607387341978502</v>
      </c>
      <c r="D1722" s="2">
        <f>MACD!E1722</f>
        <v>0.13169443148177873</v>
      </c>
      <c r="E1722" s="2">
        <f>MACD!F1722</f>
        <v>8.3132976192808683E-2</v>
      </c>
      <c r="F1722" s="2">
        <f>'Moving Avg'!D1722</f>
        <v>6.2554800000000004</v>
      </c>
      <c r="G1722" s="2">
        <f>'Moving Avg'!F1722</f>
        <v>6.3627450000000012</v>
      </c>
      <c r="H1722" s="2">
        <f>'Moving Avg'!G1722</f>
        <v>6.3664340000000017</v>
      </c>
      <c r="I1722" s="2">
        <f>'Moving Avg'!H1722</f>
        <v>6.8360405000000117</v>
      </c>
      <c r="J1722" s="5" t="str">
        <f>OBV!F1722</f>
        <v>BEARISH</v>
      </c>
      <c r="K1722" s="5" t="str">
        <f>OBV!G1722</f>
        <v>NEUTRAL</v>
      </c>
      <c r="L1722" s="5" t="str">
        <f>OBV!H1722</f>
        <v>BEARISH DIVERGENCE</v>
      </c>
    </row>
    <row r="1723" spans="1:12" ht="13.5" x14ac:dyDescent="0.25">
      <c r="A1723" s="3">
        <f>RSI!A1723</f>
        <v>44818</v>
      </c>
      <c r="B1723" s="2">
        <f>RSI!B1723</f>
        <v>6.2873999999999999</v>
      </c>
      <c r="C1723" s="2">
        <f>RSI!I1723</f>
        <v>47.607387341978502</v>
      </c>
      <c r="D1723" s="2">
        <f>MACD!E1723</f>
        <v>0.1363255089100841</v>
      </c>
      <c r="E1723" s="2">
        <f>MACD!F1723</f>
        <v>9.3771482736263775E-2</v>
      </c>
      <c r="F1723" s="2">
        <f>'Moving Avg'!D1723</f>
        <v>6.2454999999999998</v>
      </c>
      <c r="G1723" s="2">
        <f>'Moving Avg'!F1723</f>
        <v>6.3487750000000016</v>
      </c>
      <c r="H1723" s="2">
        <f>'Moving Avg'!G1723</f>
        <v>6.362642000000001</v>
      </c>
      <c r="I1723" s="2">
        <f>'Moving Avg'!H1723</f>
        <v>6.8289050000000113</v>
      </c>
      <c r="J1723" s="5" t="str">
        <f>OBV!F1723</f>
        <v>BEARISH</v>
      </c>
      <c r="K1723" s="5" t="str">
        <f>OBV!G1723</f>
        <v>NEUTRAL</v>
      </c>
      <c r="L1723" s="5" t="str">
        <f>OBV!H1723</f>
        <v>CONFIRMED BEARISH</v>
      </c>
    </row>
    <row r="1724" spans="1:12" ht="13.5" x14ac:dyDescent="0.25">
      <c r="A1724" s="3">
        <f>RSI!A1724</f>
        <v>44819</v>
      </c>
      <c r="B1724" s="2">
        <f>RSI!B1724</f>
        <v>6.2873999999999999</v>
      </c>
      <c r="C1724" s="2">
        <f>RSI!I1724</f>
        <v>47.607387341978495</v>
      </c>
      <c r="D1724" s="2">
        <f>MACD!E1724</f>
        <v>0.12674557801875519</v>
      </c>
      <c r="E1724" s="2">
        <f>MACD!F1724</f>
        <v>0.10036630179276207</v>
      </c>
      <c r="F1724" s="2">
        <f>'Moving Avg'!D1724</f>
        <v>6.2913999999999985</v>
      </c>
      <c r="G1724" s="2">
        <f>'Moving Avg'!F1724</f>
        <v>6.338795000000002</v>
      </c>
      <c r="H1724" s="2">
        <f>'Moving Avg'!G1724</f>
        <v>6.3588500000000012</v>
      </c>
      <c r="I1724" s="2">
        <f>'Moving Avg'!H1724</f>
        <v>6.8234660000000114</v>
      </c>
      <c r="J1724" s="5" t="str">
        <f>OBV!F1724</f>
        <v>BULLISH</v>
      </c>
      <c r="K1724" s="5" t="str">
        <f>OBV!G1724</f>
        <v>NEUTRAL</v>
      </c>
      <c r="L1724" s="5" t="str">
        <f>OBV!H1724</f>
        <v>CONFIRMED BULLISH</v>
      </c>
    </row>
    <row r="1725" spans="1:12" ht="13.5" x14ac:dyDescent="0.25">
      <c r="A1725" s="3">
        <f>RSI!A1725</f>
        <v>44820</v>
      </c>
      <c r="B1725" s="2">
        <f>RSI!B1725</f>
        <v>6.2873999999999999</v>
      </c>
      <c r="C1725" s="2">
        <f>RSI!I1725</f>
        <v>47.607387341978495</v>
      </c>
      <c r="D1725" s="2">
        <f>MACD!E1725</f>
        <v>7.5948246659238272E-2</v>
      </c>
      <c r="E1725" s="2">
        <f>MACD!F1725</f>
        <v>9.5482690766057324E-2</v>
      </c>
      <c r="F1725" s="2">
        <f>'Moving Avg'!D1725</f>
        <v>6.2873999999999999</v>
      </c>
      <c r="G1725" s="2">
        <f>'Moving Avg'!F1725</f>
        <v>6.3293150000000029</v>
      </c>
      <c r="H1725" s="2">
        <f>'Moving Avg'!G1725</f>
        <v>6.3550580000000005</v>
      </c>
      <c r="I1725" s="2">
        <f>'Moving Avg'!H1725</f>
        <v>6.8182765000000112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</row>
    <row r="1726" spans="1:12" ht="13.5" x14ac:dyDescent="0.25">
      <c r="A1726" s="3">
        <f>RSI!A1726</f>
        <v>44823</v>
      </c>
      <c r="B1726" s="2">
        <f>RSI!B1726</f>
        <v>6.2873999999999999</v>
      </c>
      <c r="C1726" s="2">
        <f>RSI!I1726</f>
        <v>47.607387341978502</v>
      </c>
      <c r="D1726" s="2">
        <f>MACD!E1726</f>
        <v>7.1298446350098743E-3</v>
      </c>
      <c r="E1726" s="2">
        <f>MACD!F1726</f>
        <v>7.7812121539847845E-2</v>
      </c>
      <c r="F1726" s="2">
        <f>'Moving Avg'!D1726</f>
        <v>6.2873999999999999</v>
      </c>
      <c r="G1726" s="2">
        <f>'Moving Avg'!F1726</f>
        <v>6.3198350000000021</v>
      </c>
      <c r="H1726" s="2">
        <f>'Moving Avg'!G1726</f>
        <v>6.3512660000000007</v>
      </c>
      <c r="I1726" s="2">
        <f>'Moving Avg'!H1726</f>
        <v>6.8130870000000092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</row>
    <row r="1727" spans="1:12" ht="13.5" x14ac:dyDescent="0.25">
      <c r="A1727" s="3">
        <f>RSI!A1727</f>
        <v>44824</v>
      </c>
      <c r="B1727" s="2">
        <f>RSI!B1727</f>
        <v>6.2873999999999999</v>
      </c>
      <c r="C1727" s="2">
        <f>RSI!I1727</f>
        <v>47.607387341978502</v>
      </c>
      <c r="D1727" s="2">
        <f>MACD!E1727</f>
        <v>-1.0926508456735817E-2</v>
      </c>
      <c r="E1727" s="2">
        <f>MACD!F1727</f>
        <v>6.0064395540531119E-2</v>
      </c>
      <c r="F1727" s="2">
        <f>'Moving Avg'!D1727</f>
        <v>6.2873999999999999</v>
      </c>
      <c r="G1727" s="2">
        <f>'Moving Avg'!F1727</f>
        <v>6.310355000000003</v>
      </c>
      <c r="H1727" s="2">
        <f>'Moving Avg'!G1727</f>
        <v>6.3474739999999983</v>
      </c>
      <c r="I1727" s="2">
        <f>'Moving Avg'!H1727</f>
        <v>6.8078975000000082</v>
      </c>
      <c r="J1727" s="5" t="str">
        <f>OBV!F1727</f>
        <v>NEUTRAL</v>
      </c>
      <c r="K1727" s="5" t="str">
        <f>OBV!G1727</f>
        <v>NEUTRAL</v>
      </c>
      <c r="L1727" s="5" t="str">
        <f>OBV!H1727</f>
        <v>NEUTRAL</v>
      </c>
    </row>
    <row r="1728" spans="1:12" ht="13.5" x14ac:dyDescent="0.25">
      <c r="A1728" s="3">
        <f>RSI!A1728</f>
        <v>44825</v>
      </c>
      <c r="B1728" s="2">
        <f>RSI!B1728</f>
        <v>6.2774000000000001</v>
      </c>
      <c r="C1728" s="2">
        <f>RSI!I1728</f>
        <v>47.036869096224478</v>
      </c>
      <c r="D1728" s="2">
        <f>MACD!E1728</f>
        <v>-3.7390186174288687E-3</v>
      </c>
      <c r="E1728" s="2">
        <f>MACD!F1728</f>
        <v>4.730371270893912E-2</v>
      </c>
      <c r="F1728" s="2">
        <f>'Moving Avg'!D1728</f>
        <v>6.2854000000000001</v>
      </c>
      <c r="G1728" s="2">
        <f>'Moving Avg'!F1728</f>
        <v>6.3003750000000016</v>
      </c>
      <c r="H1728" s="2">
        <f>'Moving Avg'!G1728</f>
        <v>6.3434819999999981</v>
      </c>
      <c r="I1728" s="2">
        <f>'Moving Avg'!H1728</f>
        <v>6.8027080000000071</v>
      </c>
      <c r="J1728" s="5" t="str">
        <f>OBV!F1728</f>
        <v>BEARISH</v>
      </c>
      <c r="K1728" s="5" t="str">
        <f>OBV!G1728</f>
        <v>STRONG</v>
      </c>
      <c r="L1728" s="5" t="str">
        <f>OBV!H1728</f>
        <v>CONFIRMED BEARISH</v>
      </c>
    </row>
    <row r="1729" spans="1:12" ht="13.5" x14ac:dyDescent="0.25">
      <c r="A1729" s="3">
        <f>RSI!A1729</f>
        <v>44826</v>
      </c>
      <c r="B1729" s="2">
        <f>RSI!B1729</f>
        <v>6.2774000000000001</v>
      </c>
      <c r="C1729" s="2">
        <f>RSI!I1729</f>
        <v>47.036869096224471</v>
      </c>
      <c r="D1729" s="2">
        <f>MACD!E1729</f>
        <v>-4.0367178787573899E-2</v>
      </c>
      <c r="E1729" s="2">
        <f>MACD!F1729</f>
        <v>2.9769534409636516E-2</v>
      </c>
      <c r="F1729" s="2">
        <f>'Moving Avg'!D1729</f>
        <v>6.2834000000000003</v>
      </c>
      <c r="G1729" s="2">
        <f>'Moving Avg'!F1729</f>
        <v>6.290395000000002</v>
      </c>
      <c r="H1729" s="2">
        <f>'Moving Avg'!G1729</f>
        <v>6.3394899999999987</v>
      </c>
      <c r="I1729" s="2">
        <f>'Moving Avg'!H1729</f>
        <v>6.797518500000006</v>
      </c>
      <c r="J1729" s="5" t="str">
        <f>OBV!F1729</f>
        <v>BEARISH</v>
      </c>
      <c r="K1729" s="5" t="str">
        <f>OBV!G1729</f>
        <v>STRONG</v>
      </c>
      <c r="L1729" s="5" t="str">
        <f>OBV!H1729</f>
        <v>CONFIRMED BEARISH</v>
      </c>
    </row>
    <row r="1730" spans="1:12" ht="13.5" x14ac:dyDescent="0.25">
      <c r="A1730" s="3">
        <f>RSI!A1730</f>
        <v>44827</v>
      </c>
      <c r="B1730" s="2">
        <f>RSI!B1730</f>
        <v>6.2973999999999997</v>
      </c>
      <c r="C1730" s="2">
        <f>RSI!I1730</f>
        <v>48.469258000501959</v>
      </c>
      <c r="D1730" s="2">
        <f>MACD!E1730</f>
        <v>-3.4202721042957407E-2</v>
      </c>
      <c r="E1730" s="2">
        <f>MACD!F1730</f>
        <v>1.6975083319117734E-2</v>
      </c>
      <c r="F1730" s="2">
        <f>'Moving Avg'!D1730</f>
        <v>6.2854000000000001</v>
      </c>
      <c r="G1730" s="2">
        <f>'Moving Avg'!F1730</f>
        <v>6.2814150000000017</v>
      </c>
      <c r="H1730" s="2">
        <f>'Moving Avg'!G1730</f>
        <v>6.3358979999999985</v>
      </c>
      <c r="I1730" s="2">
        <f>'Moving Avg'!H1730</f>
        <v>6.7924290000000038</v>
      </c>
      <c r="J1730" s="5" t="str">
        <f>OBV!F1730</f>
        <v>BEARISH</v>
      </c>
      <c r="K1730" s="5" t="str">
        <f>OBV!G1730</f>
        <v>STRONG</v>
      </c>
      <c r="L1730" s="5" t="str">
        <f>OBV!H1730</f>
        <v>BEARISH DIVERGENCE</v>
      </c>
    </row>
    <row r="1731" spans="1:12" ht="13.5" x14ac:dyDescent="0.25">
      <c r="A1731" s="3">
        <f>RSI!A1731</f>
        <v>44830</v>
      </c>
      <c r="B1731" s="2">
        <f>RSI!B1731</f>
        <v>6.3372999999999999</v>
      </c>
      <c r="C1731" s="2">
        <f>RSI!I1731</f>
        <v>51.299036450873054</v>
      </c>
      <c r="D1731" s="2">
        <f>MACD!E1731</f>
        <v>-3.4901761601529024E-2</v>
      </c>
      <c r="E1731" s="2">
        <f>MACD!F1731</f>
        <v>6.5997143349883838E-3</v>
      </c>
      <c r="F1731" s="2">
        <f>'Moving Avg'!D1731</f>
        <v>6.2953799999999998</v>
      </c>
      <c r="G1731" s="2">
        <f>'Moving Avg'!F1731</f>
        <v>6.2744300000000006</v>
      </c>
      <c r="H1731" s="2">
        <f>'Moving Avg'!G1731</f>
        <v>6.3388919999999995</v>
      </c>
      <c r="I1731" s="2">
        <f>'Moving Avg'!H1731</f>
        <v>6.7875390000000042</v>
      </c>
      <c r="J1731" s="5" t="str">
        <f>OBV!F1731</f>
        <v>BULLISH</v>
      </c>
      <c r="K1731" s="5" t="str">
        <f>OBV!G1731</f>
        <v>NEUTRAL</v>
      </c>
      <c r="L1731" s="5" t="str">
        <f>OBV!H1731</f>
        <v>CONFIRMED BULLISH</v>
      </c>
    </row>
    <row r="1732" spans="1:12" ht="13.5" x14ac:dyDescent="0.25">
      <c r="A1732" s="3">
        <f>RSI!A1732</f>
        <v>44831</v>
      </c>
      <c r="B1732" s="2">
        <f>RSI!B1732</f>
        <v>6.3372999999999999</v>
      </c>
      <c r="C1732" s="2">
        <f>RSI!I1732</f>
        <v>51.299036450873054</v>
      </c>
      <c r="D1732" s="2">
        <f>MACD!E1732</f>
        <v>-3.5620363046545478E-2</v>
      </c>
      <c r="E1732" s="2">
        <f>MACD!F1732</f>
        <v>-1.844301141318388E-3</v>
      </c>
      <c r="F1732" s="2">
        <f>'Moving Avg'!D1732</f>
        <v>6.3053599999999994</v>
      </c>
      <c r="G1732" s="2">
        <f>'Moving Avg'!F1732</f>
        <v>6.2674450000000004</v>
      </c>
      <c r="H1732" s="2">
        <f>'Moving Avg'!G1732</f>
        <v>6.3418859999999997</v>
      </c>
      <c r="I1732" s="2">
        <f>'Moving Avg'!H1732</f>
        <v>6.7826490000000028</v>
      </c>
      <c r="J1732" s="5" t="str">
        <f>OBV!F1732</f>
        <v>BULLISH</v>
      </c>
      <c r="K1732" s="5" t="str">
        <f>OBV!G1732</f>
        <v>NEUTRAL</v>
      </c>
      <c r="L1732" s="5" t="str">
        <f>OBV!H1732</f>
        <v>CONFIRMED BULLISH</v>
      </c>
    </row>
    <row r="1733" spans="1:12" ht="13.5" x14ac:dyDescent="0.25">
      <c r="A1733" s="3">
        <f>RSI!A1733</f>
        <v>44832</v>
      </c>
      <c r="B1733" s="2">
        <f>RSI!B1733</f>
        <v>6.6166999999999998</v>
      </c>
      <c r="C1733" s="2">
        <f>RSI!I1733</f>
        <v>66.319598217155445</v>
      </c>
      <c r="D1733" s="2">
        <f>MACD!E1733</f>
        <v>-5.7042397078435947E-2</v>
      </c>
      <c r="E1733" s="2">
        <f>MACD!F1733</f>
        <v>-1.2883920328741902E-2</v>
      </c>
      <c r="F1733" s="2">
        <f>'Moving Avg'!D1733</f>
        <v>6.373219999999999</v>
      </c>
      <c r="G1733" s="2">
        <f>'Moving Avg'!F1733</f>
        <v>6.2744300000000006</v>
      </c>
      <c r="H1733" s="2">
        <f>'Moving Avg'!G1733</f>
        <v>6.3504679999999993</v>
      </c>
      <c r="I1733" s="2">
        <f>'Moving Avg'!H1733</f>
        <v>6.7791560000000031</v>
      </c>
      <c r="J1733" s="5" t="str">
        <f>OBV!F1733</f>
        <v>BULLISH</v>
      </c>
      <c r="K1733" s="5" t="str">
        <f>OBV!G1733</f>
        <v>WEAK</v>
      </c>
      <c r="L1733" s="5" t="str">
        <f>OBV!H1733</f>
        <v>CONFIRMED BULLISH</v>
      </c>
    </row>
    <row r="1734" spans="1:12" ht="13.5" x14ac:dyDescent="0.25">
      <c r="A1734" s="3">
        <f>RSI!A1734</f>
        <v>44833</v>
      </c>
      <c r="B1734" s="2">
        <f>RSI!B1734</f>
        <v>6.3372999999999999</v>
      </c>
      <c r="C1734" s="2">
        <f>RSI!I1734</f>
        <v>49.783909059635008</v>
      </c>
      <c r="D1734" s="2">
        <f>MACD!E1734</f>
        <v>-5.6232396424464426E-2</v>
      </c>
      <c r="E1734" s="2">
        <f>MACD!F1734</f>
        <v>-2.1553615547886408E-2</v>
      </c>
      <c r="F1734" s="2">
        <f>'Moving Avg'!D1734</f>
        <v>6.3851999999999993</v>
      </c>
      <c r="G1734" s="2">
        <f>'Moving Avg'!F1734</f>
        <v>6.271935</v>
      </c>
      <c r="H1734" s="2">
        <f>'Moving Avg'!G1734</f>
        <v>6.3534620000000004</v>
      </c>
      <c r="I1734" s="2">
        <f>'Moving Avg'!H1734</f>
        <v>6.7742660000000026</v>
      </c>
      <c r="J1734" s="5" t="str">
        <f>OBV!F1734</f>
        <v>BULLISH</v>
      </c>
      <c r="K1734" s="5" t="str">
        <f>OBV!G1734</f>
        <v>WEAK</v>
      </c>
      <c r="L1734" s="5" t="str">
        <f>OBV!H1734</f>
        <v>CONFIRMED BULLISH</v>
      </c>
    </row>
    <row r="1735" spans="1:12" ht="13.5" x14ac:dyDescent="0.25">
      <c r="A1735" s="3">
        <f>RSI!A1735</f>
        <v>44834</v>
      </c>
      <c r="B1735" s="2">
        <f>RSI!B1735</f>
        <v>6.3372999999999999</v>
      </c>
      <c r="C1735" s="2">
        <f>RSI!I1735</f>
        <v>49.783909059635008</v>
      </c>
      <c r="D1735" s="2">
        <f>MACD!E1735</f>
        <v>-5.5525616465660121E-2</v>
      </c>
      <c r="E1735" s="2">
        <f>MACD!F1735</f>
        <v>-2.8348015731441155E-2</v>
      </c>
      <c r="F1735" s="2">
        <f>'Moving Avg'!D1735</f>
        <v>6.3931799999999992</v>
      </c>
      <c r="G1735" s="2">
        <f>'Moving Avg'!F1735</f>
        <v>6.2834099999999991</v>
      </c>
      <c r="H1735" s="2">
        <f>'Moving Avg'!G1735</f>
        <v>6.3564560000000006</v>
      </c>
      <c r="I1735" s="2">
        <f>'Moving Avg'!H1735</f>
        <v>6.7693760000000021</v>
      </c>
      <c r="J1735" s="5" t="str">
        <f>OBV!F1735</f>
        <v>BULLISH</v>
      </c>
      <c r="K1735" s="5" t="str">
        <f>OBV!G1735</f>
        <v>WEAK</v>
      </c>
      <c r="L1735" s="5" t="str">
        <f>OBV!H1735</f>
        <v>CONFIRMED BULLISH</v>
      </c>
    </row>
    <row r="1736" spans="1:12" ht="13.5" x14ac:dyDescent="0.25">
      <c r="A1736" s="3">
        <f>RSI!A1736</f>
        <v>44837</v>
      </c>
      <c r="B1736" s="2">
        <f>RSI!B1736</f>
        <v>6.3372999999999999</v>
      </c>
      <c r="C1736" s="2">
        <f>RSI!I1736</f>
        <v>49.783909059635008</v>
      </c>
      <c r="D1736" s="2">
        <f>MACD!E1736</f>
        <v>-5.4907761894339657E-2</v>
      </c>
      <c r="E1736" s="2">
        <f>MACD!F1736</f>
        <v>-3.3659964964020857E-2</v>
      </c>
      <c r="F1736" s="2">
        <f>'Moving Avg'!D1736</f>
        <v>6.3931799999999992</v>
      </c>
      <c r="G1736" s="2">
        <f>'Moving Avg'!F1736</f>
        <v>6.3033699999999993</v>
      </c>
      <c r="H1736" s="2">
        <f>'Moving Avg'!G1736</f>
        <v>6.3594500000000016</v>
      </c>
      <c r="I1736" s="2">
        <f>'Moving Avg'!H1736</f>
        <v>6.7644860000000016</v>
      </c>
      <c r="J1736" s="5" t="str">
        <f>OBV!F1736</f>
        <v>BEARISH</v>
      </c>
      <c r="K1736" s="5" t="str">
        <f>OBV!G1736</f>
        <v>NEUTRAL</v>
      </c>
      <c r="L1736" s="5" t="str">
        <f>OBV!H1736</f>
        <v>NEUTRAL</v>
      </c>
    </row>
    <row r="1737" spans="1:12" ht="13.5" x14ac:dyDescent="0.25">
      <c r="A1737" s="3">
        <f>RSI!A1737</f>
        <v>44838</v>
      </c>
      <c r="B1737" s="2">
        <f>RSI!B1737</f>
        <v>6.6166999999999998</v>
      </c>
      <c r="C1737" s="2">
        <f>RSI!I1737</f>
        <v>61.70836082560195</v>
      </c>
      <c r="D1737" s="2">
        <f>MACD!E1737</f>
        <v>-7.5062915584680034E-2</v>
      </c>
      <c r="E1737" s="2">
        <f>MACD!F1737</f>
        <v>-4.1940555088152691E-2</v>
      </c>
      <c r="F1737" s="2">
        <f>'Moving Avg'!D1737</f>
        <v>6.4490600000000002</v>
      </c>
      <c r="G1737" s="2">
        <f>'Moving Avg'!F1737</f>
        <v>6.3243249999999982</v>
      </c>
      <c r="H1737" s="2">
        <f>'Moving Avg'!G1737</f>
        <v>6.3680320000000004</v>
      </c>
      <c r="I1737" s="2">
        <f>'Moving Avg'!H1737</f>
        <v>6.7609930000000018</v>
      </c>
      <c r="J1737" s="5" t="str">
        <f>OBV!F1737</f>
        <v>BULLISH</v>
      </c>
      <c r="K1737" s="5" t="str">
        <f>OBV!G1737</f>
        <v>NEUTRAL</v>
      </c>
      <c r="L1737" s="5" t="str">
        <f>OBV!H1737</f>
        <v>CONFIRMED BULLISH</v>
      </c>
    </row>
    <row r="1738" spans="1:12" ht="13.5" x14ac:dyDescent="0.25">
      <c r="A1738" s="3">
        <f>RSI!A1738</f>
        <v>44839</v>
      </c>
      <c r="B1738" s="2">
        <f>RSI!B1738</f>
        <v>6.3372999999999999</v>
      </c>
      <c r="C1738" s="2">
        <f>RSI!I1738</f>
        <v>49.141458387745523</v>
      </c>
      <c r="D1738" s="2">
        <f>MACD!E1738</f>
        <v>-7.459344436674531E-2</v>
      </c>
      <c r="E1738" s="2">
        <f>MACD!F1738</f>
        <v>-4.8471132943871217E-2</v>
      </c>
      <c r="F1738" s="2">
        <f>'Moving Avg'!D1738</f>
        <v>6.3931799999999992</v>
      </c>
      <c r="G1738" s="2">
        <f>'Moving Avg'!F1738</f>
        <v>6.3243249999999982</v>
      </c>
      <c r="H1738" s="2">
        <f>'Moving Avg'!G1738</f>
        <v>6.3656360000000003</v>
      </c>
      <c r="I1738" s="2">
        <f>'Moving Avg'!H1738</f>
        <v>6.7561030000000013</v>
      </c>
      <c r="J1738" s="5" t="str">
        <f>OBV!F1738</f>
        <v>BULLISH</v>
      </c>
      <c r="K1738" s="5" t="str">
        <f>OBV!G1738</f>
        <v>NEUTRAL</v>
      </c>
      <c r="L1738" s="5" t="str">
        <f>OBV!H1738</f>
        <v>BULLISH DIVERGENCE</v>
      </c>
    </row>
    <row r="1739" spans="1:12" ht="13.5" x14ac:dyDescent="0.25">
      <c r="A1739" s="3">
        <f>RSI!A1739</f>
        <v>44840</v>
      </c>
      <c r="B1739" s="2">
        <f>RSI!B1739</f>
        <v>6.3372999999999999</v>
      </c>
      <c r="C1739" s="2">
        <f>RSI!I1739</f>
        <v>49.141458387745516</v>
      </c>
      <c r="D1739" s="2">
        <f>MACD!E1739</f>
        <v>-7.4058178377003792E-2</v>
      </c>
      <c r="E1739" s="2">
        <f>MACD!F1739</f>
        <v>-5.3588542030497739E-2</v>
      </c>
      <c r="F1739" s="2">
        <f>'Moving Avg'!D1739</f>
        <v>6.3931799999999992</v>
      </c>
      <c r="G1739" s="2">
        <f>'Moving Avg'!F1739</f>
        <v>6.3382949999999987</v>
      </c>
      <c r="H1739" s="2">
        <f>'Moving Avg'!G1739</f>
        <v>6.363240000000002</v>
      </c>
      <c r="I1739" s="2">
        <f>'Moving Avg'!H1739</f>
        <v>6.7512129999999999</v>
      </c>
      <c r="J1739" s="5" t="str">
        <f>OBV!F1739</f>
        <v>BULLISH</v>
      </c>
      <c r="K1739" s="5" t="str">
        <f>OBV!G1739</f>
        <v>NEUTRAL</v>
      </c>
      <c r="L1739" s="5" t="str">
        <f>OBV!H1739</f>
        <v>NEUTRAL</v>
      </c>
    </row>
    <row r="1740" spans="1:12" ht="13.5" x14ac:dyDescent="0.25">
      <c r="A1740" s="3">
        <f>RSI!A1740</f>
        <v>44841</v>
      </c>
      <c r="B1740" s="2">
        <f>RSI!B1740</f>
        <v>6.3372999999999999</v>
      </c>
      <c r="C1740" s="2">
        <f>RSI!I1740</f>
        <v>49.141458387745516</v>
      </c>
      <c r="D1740" s="2">
        <f>MACD!E1740</f>
        <v>-7.0400540597269412E-2</v>
      </c>
      <c r="E1740" s="2">
        <f>MACD!F1740</f>
        <v>-5.6950941743852082E-2</v>
      </c>
      <c r="F1740" s="2">
        <f>'Moving Avg'!D1740</f>
        <v>6.3931799999999992</v>
      </c>
      <c r="G1740" s="2">
        <f>'Moving Avg'!F1740</f>
        <v>6.3397899999999989</v>
      </c>
      <c r="H1740" s="2">
        <f>'Moving Avg'!G1740</f>
        <v>6.3608440000000019</v>
      </c>
      <c r="I1740" s="2">
        <f>'Moving Avg'!H1740</f>
        <v>6.7463229999999985</v>
      </c>
      <c r="J1740" s="5" t="str">
        <f>OBV!F1740</f>
        <v>BULLISH</v>
      </c>
      <c r="K1740" s="5" t="str">
        <f>OBV!G1740</f>
        <v>NEUTRAL</v>
      </c>
      <c r="L1740" s="5" t="str">
        <f>OBV!H1740</f>
        <v>NEUTRAL</v>
      </c>
    </row>
    <row r="1741" spans="1:12" ht="13.5" x14ac:dyDescent="0.25">
      <c r="A1741" s="3">
        <f>RSI!A1741</f>
        <v>44844</v>
      </c>
      <c r="B1741" s="2">
        <f>RSI!B1741</f>
        <v>6.3372999999999999</v>
      </c>
      <c r="C1741" s="2">
        <f>RSI!I1741</f>
        <v>49.141458387745523</v>
      </c>
      <c r="D1741" s="2">
        <f>MACD!E1741</f>
        <v>-6.1048823925428763E-2</v>
      </c>
      <c r="E1741" s="2">
        <f>MACD!F1741</f>
        <v>-5.7770518180167423E-2</v>
      </c>
      <c r="F1741" s="2">
        <f>'Moving Avg'!D1741</f>
        <v>6.3931799999999992</v>
      </c>
      <c r="G1741" s="2">
        <f>'Moving Avg'!F1741</f>
        <v>6.3422849999999986</v>
      </c>
      <c r="H1741" s="2">
        <f>'Moving Avg'!G1741</f>
        <v>6.3584480000000019</v>
      </c>
      <c r="I1741" s="2">
        <f>'Moving Avg'!H1741</f>
        <v>6.7414329999999971</v>
      </c>
      <c r="J1741" s="5" t="str">
        <f>OBV!F1741</f>
        <v>BULLISH</v>
      </c>
      <c r="K1741" s="5" t="str">
        <f>OBV!G1741</f>
        <v>NEUTRAL</v>
      </c>
      <c r="L1741" s="5" t="str">
        <f>OBV!H1741</f>
        <v>NEUTRAL</v>
      </c>
    </row>
    <row r="1742" spans="1:12" ht="13.5" x14ac:dyDescent="0.25">
      <c r="A1742" s="3">
        <f>RSI!A1742</f>
        <v>44845</v>
      </c>
      <c r="B1742" s="2">
        <f>RSI!B1742</f>
        <v>6.3372999999999999</v>
      </c>
      <c r="C1742" s="2">
        <f>RSI!I1742</f>
        <v>49.14145838774553</v>
      </c>
      <c r="D1742" s="2">
        <f>MACD!E1742</f>
        <v>-5.3026267285947171E-2</v>
      </c>
      <c r="E1742" s="2">
        <f>MACD!F1742</f>
        <v>-5.6821668001323378E-2</v>
      </c>
      <c r="F1742" s="2">
        <f>'Moving Avg'!D1742</f>
        <v>6.3372999999999999</v>
      </c>
      <c r="G1742" s="2">
        <f>'Moving Avg'!F1742</f>
        <v>6.3447799999999983</v>
      </c>
      <c r="H1742" s="2">
        <f>'Moving Avg'!G1742</f>
        <v>6.3560520000000027</v>
      </c>
      <c r="I1742" s="2">
        <f>'Moving Avg'!H1742</f>
        <v>6.7373409999999971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</row>
    <row r="1743" spans="1:12" ht="13.5" x14ac:dyDescent="0.25">
      <c r="A1743" s="3">
        <f>RSI!A1743</f>
        <v>44846</v>
      </c>
      <c r="B1743" s="2">
        <f>RSI!B1743</f>
        <v>6.3372999999999999</v>
      </c>
      <c r="C1743" s="2">
        <f>RSI!I1743</f>
        <v>49.14145838774553</v>
      </c>
      <c r="D1743" s="2">
        <f>MACD!E1743</f>
        <v>-3.1518851064564757E-3</v>
      </c>
      <c r="E1743" s="2">
        <f>MACD!F1743</f>
        <v>-4.6087711422349999E-2</v>
      </c>
      <c r="F1743" s="2">
        <f>'Moving Avg'!D1743</f>
        <v>6.3372999999999999</v>
      </c>
      <c r="G1743" s="2">
        <f>'Moving Avg'!F1743</f>
        <v>6.3472749999999998</v>
      </c>
      <c r="H1743" s="2">
        <f>'Moving Avg'!G1743</f>
        <v>6.3594460000000037</v>
      </c>
      <c r="I1743" s="2">
        <f>'Moving Avg'!H1743</f>
        <v>6.7324509999999949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</row>
    <row r="1744" spans="1:12" ht="13.5" x14ac:dyDescent="0.25">
      <c r="A1744" s="3">
        <f>RSI!A1744</f>
        <v>44847</v>
      </c>
      <c r="B1744" s="2">
        <f>RSI!B1744</f>
        <v>6.3372999999999999</v>
      </c>
      <c r="C1744" s="2">
        <f>RSI!I1744</f>
        <v>49.14145838774553</v>
      </c>
      <c r="D1744" s="2">
        <f>MACD!E1744</f>
        <v>-3.8411653349861297E-3</v>
      </c>
      <c r="E1744" s="2">
        <f>MACD!F1744</f>
        <v>-3.7638402204877228E-2</v>
      </c>
      <c r="F1744" s="2">
        <f>'Moving Avg'!D1744</f>
        <v>6.3372999999999999</v>
      </c>
      <c r="G1744" s="2">
        <f>'Moving Avg'!F1744</f>
        <v>6.3497699999999995</v>
      </c>
      <c r="H1744" s="2">
        <f>'Moving Avg'!G1744</f>
        <v>6.3628400000000029</v>
      </c>
      <c r="I1744" s="2">
        <f>'Moving Avg'!H1744</f>
        <v>6.7275609999999952</v>
      </c>
      <c r="J1744" s="5" t="str">
        <f>OBV!F1744</f>
        <v>NEUTRAL</v>
      </c>
      <c r="K1744" s="5" t="str">
        <f>OBV!G1744</f>
        <v>NEUTRAL</v>
      </c>
      <c r="L1744" s="5" t="str">
        <f>OBV!H1744</f>
        <v>NEUTRAL</v>
      </c>
    </row>
    <row r="1745" spans="1:12" ht="13.5" x14ac:dyDescent="0.25">
      <c r="A1745" s="3">
        <f>RSI!A1745</f>
        <v>44848</v>
      </c>
      <c r="B1745" s="2">
        <f>RSI!B1745</f>
        <v>6.3372999999999999</v>
      </c>
      <c r="C1745" s="2">
        <f>RSI!I1745</f>
        <v>49.14145838774553</v>
      </c>
      <c r="D1745" s="2">
        <f>MACD!E1745</f>
        <v>-4.3374257381367798E-3</v>
      </c>
      <c r="E1745" s="2">
        <f>MACD!F1745</f>
        <v>-3.0978206911529138E-2</v>
      </c>
      <c r="F1745" s="2">
        <f>'Moving Avg'!D1745</f>
        <v>6.3372999999999999</v>
      </c>
      <c r="G1745" s="2">
        <f>'Moving Avg'!F1745</f>
        <v>6.3522649999999992</v>
      </c>
      <c r="H1745" s="2">
        <f>'Moving Avg'!G1745</f>
        <v>6.3662340000000039</v>
      </c>
      <c r="I1745" s="2">
        <f>'Moving Avg'!H1745</f>
        <v>6.7226709999999947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</row>
    <row r="1746" spans="1:12" ht="13.5" x14ac:dyDescent="0.25">
      <c r="A1746" s="3">
        <f>RSI!A1746</f>
        <v>44851</v>
      </c>
      <c r="B1746" s="2">
        <f>RSI!B1746</f>
        <v>6.3273000000000001</v>
      </c>
      <c r="C1746" s="2">
        <f>RSI!I1746</f>
        <v>48.501879867346211</v>
      </c>
      <c r="D1746" s="2">
        <f>MACD!E1746</f>
        <v>-3.9360636524223835E-3</v>
      </c>
      <c r="E1746" s="2">
        <f>MACD!F1746</f>
        <v>-2.5569778259707788E-2</v>
      </c>
      <c r="F1746" s="2">
        <f>'Moving Avg'!D1746</f>
        <v>6.3353000000000002</v>
      </c>
      <c r="G1746" s="2">
        <f>'Moving Avg'!F1746</f>
        <v>6.3542599999999991</v>
      </c>
      <c r="H1746" s="2">
        <f>'Moving Avg'!G1746</f>
        <v>6.3722220000000025</v>
      </c>
      <c r="I1746" s="2">
        <f>'Moving Avg'!H1746</f>
        <v>6.7177309999999935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6.3372999999999999</v>
      </c>
      <c r="C1747" s="2">
        <f>RSI!I1747</f>
        <v>49.21371102200608</v>
      </c>
      <c r="D1747" s="2">
        <f>MACD!E1747</f>
        <v>3.8781084006213717E-2</v>
      </c>
      <c r="E1747" s="2">
        <f>MACD!F1747</f>
        <v>-1.2699605806523488E-2</v>
      </c>
      <c r="F1747" s="2">
        <f>'Moving Avg'!D1747</f>
        <v>6.3353000000000002</v>
      </c>
      <c r="G1747" s="2">
        <f>'Moving Avg'!F1747</f>
        <v>6.3567549999999988</v>
      </c>
      <c r="H1747" s="2">
        <f>'Moving Avg'!G1747</f>
        <v>6.3732200000000043</v>
      </c>
      <c r="I1747" s="2">
        <f>'Moving Avg'!H1747</f>
        <v>6.7144874999999935</v>
      </c>
      <c r="J1747" s="5" t="str">
        <f>OBV!F1747</f>
        <v>BULLISH</v>
      </c>
      <c r="K1747" s="5" t="str">
        <f>OBV!G1747</f>
        <v>WEAK</v>
      </c>
      <c r="L1747" s="5" t="str">
        <f>OBV!H1747</f>
        <v>NEUTRAL</v>
      </c>
    </row>
    <row r="1748" spans="1:12" ht="13.5" x14ac:dyDescent="0.25">
      <c r="A1748" s="3">
        <f>RSI!A1748</f>
        <v>44853</v>
      </c>
      <c r="B1748" s="2">
        <f>RSI!B1748</f>
        <v>6.2873999999999999</v>
      </c>
      <c r="C1748" s="2">
        <f>RSI!I1748</f>
        <v>45.810886594913846</v>
      </c>
      <c r="D1748" s="2">
        <f>MACD!E1748</f>
        <v>3.5702711556356626E-2</v>
      </c>
      <c r="E1748" s="2">
        <f>MACD!F1748</f>
        <v>-3.019142333947465E-3</v>
      </c>
      <c r="F1748" s="2">
        <f>'Moving Avg'!D1748</f>
        <v>6.3253199999999996</v>
      </c>
      <c r="G1748" s="2">
        <f>'Moving Avg'!F1748</f>
        <v>6.3572549999999994</v>
      </c>
      <c r="H1748" s="2">
        <f>'Moving Avg'!G1748</f>
        <v>6.3676320000000031</v>
      </c>
      <c r="I1748" s="2">
        <f>'Moving Avg'!H1748</f>
        <v>6.7109444999999912</v>
      </c>
      <c r="J1748" s="5" t="str">
        <f>OBV!F1748</f>
        <v>BULLISH</v>
      </c>
      <c r="K1748" s="5" t="str">
        <f>OBV!G1748</f>
        <v>WEAK</v>
      </c>
      <c r="L1748" s="5" t="str">
        <f>OBV!H1748</f>
        <v>BULLISH DIVERGENCE</v>
      </c>
    </row>
    <row r="1749" spans="1:12" ht="13.5" x14ac:dyDescent="0.25">
      <c r="A1749" s="3">
        <f>RSI!A1749</f>
        <v>44854</v>
      </c>
      <c r="B1749" s="2">
        <f>RSI!B1749</f>
        <v>6.2873999999999999</v>
      </c>
      <c r="C1749" s="2">
        <f>RSI!I1749</f>
        <v>45.810886594913846</v>
      </c>
      <c r="D1749" s="2">
        <f>MACD!E1749</f>
        <v>3.3452673750271167E-2</v>
      </c>
      <c r="E1749" s="2">
        <f>MACD!F1749</f>
        <v>4.275220882896261E-3</v>
      </c>
      <c r="F1749" s="2">
        <f>'Moving Avg'!D1749</f>
        <v>6.3153399999999991</v>
      </c>
      <c r="G1749" s="2">
        <f>'Moving Avg'!F1749</f>
        <v>6.3577549999999992</v>
      </c>
      <c r="H1749" s="2">
        <f>'Moving Avg'!G1749</f>
        <v>6.3620440000000027</v>
      </c>
      <c r="I1749" s="2">
        <f>'Moving Avg'!H1749</f>
        <v>6.7074514999999906</v>
      </c>
      <c r="J1749" s="5" t="str">
        <f>OBV!F1749</f>
        <v>BULLISH</v>
      </c>
      <c r="K1749" s="5" t="str">
        <f>OBV!G1749</f>
        <v>WEAK</v>
      </c>
      <c r="L1749" s="5" t="str">
        <f>OBV!H1749</f>
        <v>BULLISH DIVERGENCE</v>
      </c>
    </row>
    <row r="1750" spans="1:12" ht="13.5" x14ac:dyDescent="0.25">
      <c r="A1750" s="3">
        <f>RSI!A1750</f>
        <v>44855</v>
      </c>
      <c r="B1750" s="2">
        <f>RSI!B1750</f>
        <v>6.3372999999999999</v>
      </c>
      <c r="C1750" s="2">
        <f>RSI!I1750</f>
        <v>49.833742670332022</v>
      </c>
      <c r="D1750" s="2">
        <f>MACD!E1750</f>
        <v>2.8180961238377655E-2</v>
      </c>
      <c r="E1750" s="2">
        <f>MACD!F1750</f>
        <v>9.0563689539925399E-3</v>
      </c>
      <c r="F1750" s="2">
        <f>'Moving Avg'!D1750</f>
        <v>6.3153399999999991</v>
      </c>
      <c r="G1750" s="2">
        <f>'Moving Avg'!F1750</f>
        <v>6.35975</v>
      </c>
      <c r="H1750" s="2">
        <f>'Moving Avg'!G1750</f>
        <v>6.3574540000000024</v>
      </c>
      <c r="I1750" s="2">
        <f>'Moving Avg'!H1750</f>
        <v>6.7042079999999897</v>
      </c>
      <c r="J1750" s="5" t="str">
        <f>OBV!F1750</f>
        <v>BULLISH</v>
      </c>
      <c r="K1750" s="5" t="str">
        <f>OBV!G1750</f>
        <v>WEAK</v>
      </c>
      <c r="L1750" s="5" t="str">
        <f>OBV!H1750</f>
        <v>NEUTRAL</v>
      </c>
    </row>
    <row r="1751" spans="1:12" ht="13.5" x14ac:dyDescent="0.25">
      <c r="A1751" s="3">
        <f>RSI!A1751</f>
        <v>44858</v>
      </c>
      <c r="B1751" s="2">
        <f>RSI!B1751</f>
        <v>6.3472999999999997</v>
      </c>
      <c r="C1751" s="2">
        <f>RSI!I1751</f>
        <v>50.624813439182262</v>
      </c>
      <c r="D1751" s="2">
        <f>MACD!E1751</f>
        <v>2.298881085169846E-2</v>
      </c>
      <c r="E1751" s="2">
        <f>MACD!F1751</f>
        <v>1.1842857333533723E-2</v>
      </c>
      <c r="F1751" s="2">
        <f>'Moving Avg'!D1751</f>
        <v>6.3193400000000004</v>
      </c>
      <c r="G1751" s="2">
        <f>'Moving Avg'!F1751</f>
        <v>6.3602499999999997</v>
      </c>
      <c r="H1751" s="2">
        <f>'Moving Avg'!G1751</f>
        <v>6.3530640000000025</v>
      </c>
      <c r="I1751" s="2">
        <f>'Moving Avg'!H1751</f>
        <v>6.7010644999999887</v>
      </c>
      <c r="J1751" s="5" t="str">
        <f>OBV!F1751</f>
        <v>BULLISH</v>
      </c>
      <c r="K1751" s="5" t="str">
        <f>OBV!G1751</f>
        <v>WEAK</v>
      </c>
      <c r="L1751" s="5" t="str">
        <f>OBV!H1751</f>
        <v>CONFIRMED BULLISH</v>
      </c>
    </row>
    <row r="1752" spans="1:12" ht="13.5" x14ac:dyDescent="0.25">
      <c r="A1752" s="3">
        <f>RSI!A1752</f>
        <v>44859</v>
      </c>
      <c r="B1752" s="2">
        <f>RSI!B1752</f>
        <v>6.3472999999999997</v>
      </c>
      <c r="C1752" s="2">
        <f>RSI!I1752</f>
        <v>50.624813439182276</v>
      </c>
      <c r="D1752" s="2">
        <f>MACD!E1752</f>
        <v>1.8544945895164311E-2</v>
      </c>
      <c r="E1752" s="2">
        <f>MACD!F1752</f>
        <v>1.3183275045859841E-2</v>
      </c>
      <c r="F1752" s="2">
        <f>'Moving Avg'!D1752</f>
        <v>6.3213400000000002</v>
      </c>
      <c r="G1752" s="2">
        <f>'Moving Avg'!F1752</f>
        <v>6.3607500000000003</v>
      </c>
      <c r="H1752" s="2">
        <f>'Moving Avg'!G1752</f>
        <v>6.3486740000000017</v>
      </c>
      <c r="I1752" s="2">
        <f>'Moving Avg'!H1752</f>
        <v>6.6979209999999867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</row>
    <row r="1753" spans="1:12" ht="13.5" x14ac:dyDescent="0.25">
      <c r="A1753" s="3">
        <f>RSI!A1753</f>
        <v>44860</v>
      </c>
      <c r="B1753" s="2">
        <f>RSI!B1753</f>
        <v>6.3472999999999997</v>
      </c>
      <c r="C1753" s="2">
        <f>RSI!I1753</f>
        <v>50.624813439182262</v>
      </c>
      <c r="D1753" s="2">
        <f>MACD!E1753</f>
        <v>1.4737986787962676E-2</v>
      </c>
      <c r="E1753" s="2">
        <f>MACD!F1753</f>
        <v>1.349421739428041E-2</v>
      </c>
      <c r="F1753" s="2">
        <f>'Moving Avg'!D1753</f>
        <v>6.3333200000000005</v>
      </c>
      <c r="G1753" s="2">
        <f>'Moving Avg'!F1753</f>
        <v>6.3472800000000005</v>
      </c>
      <c r="H1753" s="2">
        <f>'Moving Avg'!G1753</f>
        <v>6.3442840000000027</v>
      </c>
      <c r="I1753" s="2">
        <f>'Moving Avg'!H1753</f>
        <v>6.696324499999986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</row>
    <row r="1754" spans="1:12" ht="13.5" x14ac:dyDescent="0.25">
      <c r="A1754" s="3">
        <f>RSI!A1754</f>
        <v>44861</v>
      </c>
      <c r="B1754" s="2">
        <f>RSI!B1754</f>
        <v>6.3472999999999997</v>
      </c>
      <c r="C1754" s="2">
        <f>RSI!I1754</f>
        <v>50.624813439182255</v>
      </c>
      <c r="D1754" s="2">
        <f>MACD!E1754</f>
        <v>1.1473412139438643E-2</v>
      </c>
      <c r="E1754" s="2">
        <f>MACD!F1754</f>
        <v>1.3090056343312059E-2</v>
      </c>
      <c r="F1754" s="2">
        <f>'Moving Avg'!D1754</f>
        <v>6.3452999999999999</v>
      </c>
      <c r="G1754" s="2">
        <f>'Moving Avg'!F1754</f>
        <v>6.3477800000000011</v>
      </c>
      <c r="H1754" s="2">
        <f>'Moving Avg'!G1754</f>
        <v>6.3414900000000021</v>
      </c>
      <c r="I1754" s="2">
        <f>'Moving Avg'!H1754</f>
        <v>6.6947279999999845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</row>
    <row r="1755" spans="1:12" ht="13.5" x14ac:dyDescent="0.25">
      <c r="A1755" s="3">
        <f>RSI!A1755</f>
        <v>44862</v>
      </c>
      <c r="B1755" s="2">
        <f>RSI!B1755</f>
        <v>6.3472999999999997</v>
      </c>
      <c r="C1755" s="2">
        <f>RSI!I1755</f>
        <v>50.624813439182255</v>
      </c>
      <c r="D1755" s="2">
        <f>MACD!E1755</f>
        <v>8.6709857095188525E-3</v>
      </c>
      <c r="E1755" s="2">
        <f>MACD!F1755</f>
        <v>1.2206242216553417E-2</v>
      </c>
      <c r="F1755" s="2">
        <f>'Moving Avg'!D1755</f>
        <v>6.3472999999999997</v>
      </c>
      <c r="G1755" s="2">
        <f>'Moving Avg'!F1755</f>
        <v>6.3482800000000008</v>
      </c>
      <c r="H1755" s="2">
        <f>'Moving Avg'!G1755</f>
        <v>6.3388960000000028</v>
      </c>
      <c r="I1755" s="2">
        <f>'Moving Avg'!H1755</f>
        <v>6.6931314999999838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</row>
    <row r="1756" spans="1:12" ht="13.5" x14ac:dyDescent="0.25">
      <c r="A1756" s="3">
        <f>RSI!A1756</f>
        <v>44865</v>
      </c>
      <c r="B1756" s="2">
        <f>RSI!B1756</f>
        <v>6.3472999999999997</v>
      </c>
      <c r="C1756" s="2">
        <f>RSI!I1756</f>
        <v>50.624813439182262</v>
      </c>
      <c r="D1756" s="2">
        <f>MACD!E1756</f>
        <v>4.7241161623219341E-3</v>
      </c>
      <c r="E1756" s="2">
        <f>MACD!F1756</f>
        <v>1.070981700570712E-2</v>
      </c>
      <c r="F1756" s="2">
        <f>'Moving Avg'!D1756</f>
        <v>6.3472999999999997</v>
      </c>
      <c r="G1756" s="2">
        <f>'Moving Avg'!F1756</f>
        <v>6.3487800000000014</v>
      </c>
      <c r="H1756" s="2">
        <f>'Moving Avg'!G1756</f>
        <v>6.3363020000000043</v>
      </c>
      <c r="I1756" s="2">
        <f>'Moving Avg'!H1756</f>
        <v>6.6915349999999822</v>
      </c>
      <c r="J1756" s="5" t="str">
        <f>OBV!F1756</f>
        <v>NEUTRAL</v>
      </c>
      <c r="K1756" s="5" t="str">
        <f>OBV!G1756</f>
        <v>NEUTRAL</v>
      </c>
      <c r="L1756" s="5" t="str">
        <f>OBV!H1756</f>
        <v>NEUTRAL</v>
      </c>
    </row>
    <row r="1757" spans="1:12" ht="13.5" x14ac:dyDescent="0.25">
      <c r="A1757" s="3">
        <f>RSI!A1757</f>
        <v>44866</v>
      </c>
      <c r="B1757" s="2">
        <f>RSI!B1757</f>
        <v>6.3472999999999997</v>
      </c>
      <c r="C1757" s="2">
        <f>RSI!I1757</f>
        <v>50.624813439182262</v>
      </c>
      <c r="D1757" s="2">
        <f>MACD!E1757</f>
        <v>2.888544680474503E-3</v>
      </c>
      <c r="E1757" s="2">
        <f>MACD!F1757</f>
        <v>9.1455625406605973E-3</v>
      </c>
      <c r="F1757" s="2">
        <f>'Moving Avg'!D1757</f>
        <v>6.3472999999999997</v>
      </c>
      <c r="G1757" s="2">
        <f>'Moving Avg'!F1757</f>
        <v>6.3353100000000016</v>
      </c>
      <c r="H1757" s="2">
        <f>'Moving Avg'!G1757</f>
        <v>6.333708000000005</v>
      </c>
      <c r="I1757" s="2">
        <f>'Moving Avg'!H1757</f>
        <v>6.6899384999999816</v>
      </c>
      <c r="J1757" s="5" t="str">
        <f>OBV!F1757</f>
        <v>NEUTRAL</v>
      </c>
      <c r="K1757" s="5" t="str">
        <f>OBV!G1757</f>
        <v>NEUTRAL</v>
      </c>
      <c r="L1757" s="5" t="str">
        <f>OBV!H1757</f>
        <v>NEUTRAL</v>
      </c>
    </row>
    <row r="1758" spans="1:12" ht="13.5" x14ac:dyDescent="0.25">
      <c r="A1758" s="3">
        <f>RSI!A1758</f>
        <v>44867</v>
      </c>
      <c r="B1758" s="2">
        <f>RSI!B1758</f>
        <v>6.3472999999999997</v>
      </c>
      <c r="C1758" s="2">
        <f>RSI!I1758</f>
        <v>50.624813439182262</v>
      </c>
      <c r="D1758" s="2">
        <f>MACD!E1758</f>
        <v>-6.3733822033720244E-3</v>
      </c>
      <c r="E1758" s="2">
        <f>MACD!F1758</f>
        <v>6.0417735918540738E-3</v>
      </c>
      <c r="F1758" s="2">
        <f>'Moving Avg'!D1758</f>
        <v>6.3472999999999997</v>
      </c>
      <c r="G1758" s="2">
        <f>'Moving Avg'!F1758</f>
        <v>6.3358100000000013</v>
      </c>
      <c r="H1758" s="2">
        <f>'Moving Avg'!G1758</f>
        <v>6.3311140000000048</v>
      </c>
      <c r="I1758" s="2">
        <f>'Moving Avg'!H1758</f>
        <v>6.6883419999999809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</row>
    <row r="1759" spans="1:12" ht="13.5" x14ac:dyDescent="0.25">
      <c r="A1759" s="3">
        <f>RSI!A1759</f>
        <v>44868</v>
      </c>
      <c r="B1759" s="2">
        <f>RSI!B1759</f>
        <v>6.3472999999999997</v>
      </c>
      <c r="C1759" s="2">
        <f>RSI!I1759</f>
        <v>50.624813439182262</v>
      </c>
      <c r="D1759" s="2">
        <f>MACD!E1759</f>
        <v>-1.4239867571589571E-2</v>
      </c>
      <c r="E1759" s="2">
        <f>MACD!F1759</f>
        <v>1.9854453591653452E-3</v>
      </c>
      <c r="F1759" s="2">
        <f>'Moving Avg'!D1759</f>
        <v>6.3472999999999997</v>
      </c>
      <c r="G1759" s="2">
        <f>'Moving Avg'!F1759</f>
        <v>6.3363100000000019</v>
      </c>
      <c r="H1759" s="2">
        <f>'Moving Avg'!G1759</f>
        <v>6.3285200000000046</v>
      </c>
      <c r="I1759" s="2">
        <f>'Moving Avg'!H1759</f>
        <v>6.6852484999999797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</row>
    <row r="1760" spans="1:12" ht="13.5" x14ac:dyDescent="0.25">
      <c r="A1760" s="3">
        <f>RSI!A1760</f>
        <v>44869</v>
      </c>
      <c r="B1760" s="2">
        <f>RSI!B1760</f>
        <v>6.3472999999999997</v>
      </c>
      <c r="C1760" s="2">
        <f>RSI!I1760</f>
        <v>50.624813439182255</v>
      </c>
      <c r="D1760" s="2">
        <f>MACD!E1760</f>
        <v>-1.3246488671228462E-2</v>
      </c>
      <c r="E1760" s="2">
        <f>MACD!F1760</f>
        <v>-1.0609414469134164E-3</v>
      </c>
      <c r="F1760" s="2">
        <f>'Moving Avg'!D1760</f>
        <v>6.3472999999999997</v>
      </c>
      <c r="G1760" s="2">
        <f>'Moving Avg'!F1760</f>
        <v>6.3368100000000016</v>
      </c>
      <c r="H1760" s="2">
        <f>'Moving Avg'!G1760</f>
        <v>6.3259260000000044</v>
      </c>
      <c r="I1760" s="2">
        <f>'Moving Avg'!H1760</f>
        <v>6.6836519999999791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</row>
    <row r="1761" spans="1:12" ht="13.5" x14ac:dyDescent="0.25">
      <c r="A1761" s="3">
        <f>RSI!A1761</f>
        <v>44872</v>
      </c>
      <c r="B1761" s="2">
        <f>RSI!B1761</f>
        <v>6.3472999999999997</v>
      </c>
      <c r="C1761" s="2">
        <f>RSI!I1761</f>
        <v>50.624813439182255</v>
      </c>
      <c r="D1761" s="2">
        <f>MACD!E1761</f>
        <v>-1.089274179862354E-2</v>
      </c>
      <c r="E1761" s="2">
        <f>MACD!F1761</f>
        <v>-3.0273015172554412E-3</v>
      </c>
      <c r="F1761" s="2">
        <f>'Moving Avg'!D1761</f>
        <v>6.3472999999999997</v>
      </c>
      <c r="G1761" s="2">
        <f>'Moving Avg'!F1761</f>
        <v>6.3373100000000013</v>
      </c>
      <c r="H1761" s="2">
        <f>'Moving Avg'!G1761</f>
        <v>6.3233320000000042</v>
      </c>
      <c r="I1761" s="2">
        <f>'Moving Avg'!H1761</f>
        <v>6.6829534999999787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</row>
    <row r="1762" spans="1:12" ht="13.5" x14ac:dyDescent="0.25">
      <c r="A1762" s="3">
        <f>RSI!A1762</f>
        <v>44873</v>
      </c>
      <c r="B1762" s="2">
        <f>RSI!B1762</f>
        <v>6.3472999999999997</v>
      </c>
      <c r="C1762" s="2">
        <f>RSI!I1762</f>
        <v>50.624813439182262</v>
      </c>
      <c r="D1762" s="2">
        <f>MACD!E1762</f>
        <v>-8.9245043138346247E-3</v>
      </c>
      <c r="E1762" s="2">
        <f>MACD!F1762</f>
        <v>-4.2067420765712783E-3</v>
      </c>
      <c r="F1762" s="2">
        <f>'Moving Avg'!D1762</f>
        <v>6.3472999999999997</v>
      </c>
      <c r="G1762" s="2">
        <f>'Moving Avg'!F1762</f>
        <v>6.3378100000000019</v>
      </c>
      <c r="H1762" s="2">
        <f>'Moving Avg'!G1762</f>
        <v>6.3207380000000031</v>
      </c>
      <c r="I1762" s="2">
        <f>'Moving Avg'!H1762</f>
        <v>6.6822549999999774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</row>
    <row r="1763" spans="1:12" ht="13.5" x14ac:dyDescent="0.25">
      <c r="A1763" s="3">
        <f>RSI!A1763</f>
        <v>44874</v>
      </c>
      <c r="B1763" s="2">
        <f>RSI!B1763</f>
        <v>6.3472999999999997</v>
      </c>
      <c r="C1763" s="2">
        <f>RSI!I1763</f>
        <v>50.624813439182262</v>
      </c>
      <c r="D1763" s="2">
        <f>MACD!E1763</f>
        <v>-7.2807341555094496E-3</v>
      </c>
      <c r="E1763" s="2">
        <f>MACD!F1763</f>
        <v>-4.8215404923589123E-3</v>
      </c>
      <c r="F1763" s="2">
        <f>'Moving Avg'!D1763</f>
        <v>6.3472999999999997</v>
      </c>
      <c r="G1763" s="2">
        <f>'Moving Avg'!F1763</f>
        <v>6.3383100000000017</v>
      </c>
      <c r="H1763" s="2">
        <f>'Moving Avg'!G1763</f>
        <v>6.3181440000000029</v>
      </c>
      <c r="I1763" s="2">
        <f>'Moving Avg'!H1763</f>
        <v>6.6815564999999761</v>
      </c>
      <c r="J1763" s="5" t="str">
        <f>OBV!F1763</f>
        <v>NEUTRAL</v>
      </c>
      <c r="K1763" s="5" t="str">
        <f>OBV!G1763</f>
        <v>NEUTRAL</v>
      </c>
      <c r="L1763" s="5" t="str">
        <f>OBV!H1763</f>
        <v>NEUTRAL</v>
      </c>
    </row>
    <row r="1764" spans="1:12" ht="13.5" x14ac:dyDescent="0.25">
      <c r="A1764" s="3">
        <f>RSI!A1764</f>
        <v>44875</v>
      </c>
      <c r="B1764" s="2">
        <f>RSI!B1764</f>
        <v>6.3472999999999997</v>
      </c>
      <c r="C1764" s="2">
        <f>RSI!I1764</f>
        <v>50.624813439182262</v>
      </c>
      <c r="D1764" s="2">
        <f>MACD!E1764</f>
        <v>-5.909908713454648E-3</v>
      </c>
      <c r="E1764" s="2">
        <f>MACD!F1764</f>
        <v>-5.0392141365780598E-3</v>
      </c>
      <c r="F1764" s="2">
        <f>'Moving Avg'!D1764</f>
        <v>6.3472999999999997</v>
      </c>
      <c r="G1764" s="2">
        <f>'Moving Avg'!F1764</f>
        <v>6.3388100000000005</v>
      </c>
      <c r="H1764" s="2">
        <f>'Moving Avg'!G1764</f>
        <v>6.3173460000000023</v>
      </c>
      <c r="I1764" s="2">
        <f>'Moving Avg'!H1764</f>
        <v>6.6808579999999766</v>
      </c>
      <c r="J1764" s="5" t="str">
        <f>OBV!F1764</f>
        <v>NEUTRAL</v>
      </c>
      <c r="K1764" s="5" t="str">
        <f>OBV!G1764</f>
        <v>NEUTRAL</v>
      </c>
      <c r="L1764" s="5" t="str">
        <f>OBV!H1764</f>
        <v>NEUTRAL</v>
      </c>
    </row>
    <row r="1765" spans="1:12" ht="13.5" x14ac:dyDescent="0.25">
      <c r="A1765" s="3">
        <f>RSI!A1765</f>
        <v>44876</v>
      </c>
      <c r="B1765" s="2">
        <f>RSI!B1765</f>
        <v>6.3472999999999997</v>
      </c>
      <c r="C1765" s="2">
        <f>RSI!I1765</f>
        <v>50.624813439182276</v>
      </c>
      <c r="D1765" s="2">
        <f>MACD!E1765</f>
        <v>-4.7685507891834789E-3</v>
      </c>
      <c r="E1765" s="2">
        <f>MACD!F1765</f>
        <v>-4.9850814670991438E-3</v>
      </c>
      <c r="F1765" s="2">
        <f>'Moving Avg'!D1765</f>
        <v>6.3472999999999997</v>
      </c>
      <c r="G1765" s="2">
        <f>'Moving Avg'!F1765</f>
        <v>6.3393100000000011</v>
      </c>
      <c r="H1765" s="2">
        <f>'Moving Avg'!G1765</f>
        <v>6.3221360000000013</v>
      </c>
      <c r="I1765" s="2">
        <f>'Moving Avg'!H1765</f>
        <v>6.6801594999999763</v>
      </c>
      <c r="J1765" s="5" t="str">
        <f>OBV!F1765</f>
        <v>NEUTRAL</v>
      </c>
      <c r="K1765" s="5" t="str">
        <f>OBV!G1765</f>
        <v>NEUTRAL</v>
      </c>
      <c r="L1765" s="5" t="str">
        <f>OBV!H1765</f>
        <v>NEUTRAL</v>
      </c>
    </row>
    <row r="1766" spans="1:12" ht="13.5" x14ac:dyDescent="0.25">
      <c r="A1766" s="3">
        <f>RSI!A1766</f>
        <v>44879</v>
      </c>
      <c r="B1766" s="2">
        <f>RSI!B1766</f>
        <v>6.3472999999999997</v>
      </c>
      <c r="C1766" s="2">
        <f>RSI!I1766</f>
        <v>50.624813439182276</v>
      </c>
      <c r="D1766" s="2">
        <f>MACD!E1766</f>
        <v>-3.8199820361040082E-3</v>
      </c>
      <c r="E1766" s="2">
        <f>MACD!F1766</f>
        <v>-4.7520615809001172E-3</v>
      </c>
      <c r="F1766" s="2">
        <f>'Moving Avg'!D1766</f>
        <v>6.3472999999999997</v>
      </c>
      <c r="G1766" s="2">
        <f>'Moving Avg'!F1766</f>
        <v>6.3403100000000014</v>
      </c>
      <c r="H1766" s="2">
        <f>'Moving Avg'!G1766</f>
        <v>6.3303200000000013</v>
      </c>
      <c r="I1766" s="2">
        <f>'Moving Avg'!H1766</f>
        <v>6.6794609999999759</v>
      </c>
      <c r="J1766" s="5" t="str">
        <f>OBV!F1766</f>
        <v>NEUTRAL</v>
      </c>
      <c r="K1766" s="5" t="str">
        <f>OBV!G1766</f>
        <v>NEUTRAL</v>
      </c>
      <c r="L1766" s="5" t="str">
        <f>OBV!H1766</f>
        <v>NEUTRAL</v>
      </c>
    </row>
    <row r="1767" spans="1:12" ht="13.5" x14ac:dyDescent="0.25">
      <c r="A1767" s="3">
        <f>RSI!A1767</f>
        <v>44880</v>
      </c>
      <c r="B1767" s="2">
        <f>RSI!B1767</f>
        <v>6.0978000000000003</v>
      </c>
      <c r="C1767" s="2">
        <f>RSI!I1767</f>
        <v>22.128717510650148</v>
      </c>
      <c r="D1767" s="2">
        <f>MACD!E1767</f>
        <v>1.5448212651194559E-2</v>
      </c>
      <c r="E1767" s="2">
        <f>MACD!F1767</f>
        <v>-7.1200673448118187E-4</v>
      </c>
      <c r="F1767" s="2">
        <f>'Moving Avg'!D1767</f>
        <v>6.2973999999999997</v>
      </c>
      <c r="G1767" s="2">
        <f>'Moving Avg'!F1767</f>
        <v>6.3283350000000009</v>
      </c>
      <c r="H1767" s="2">
        <f>'Moving Avg'!G1767</f>
        <v>6.3283240000000012</v>
      </c>
      <c r="I1767" s="2">
        <f>'Moving Avg'!H1767</f>
        <v>6.6775149999999757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</row>
    <row r="1768" spans="1:12" ht="13.5" x14ac:dyDescent="0.25">
      <c r="A1768" s="3">
        <f>RSI!A1768</f>
        <v>44881</v>
      </c>
      <c r="B1768" s="2">
        <f>RSI!B1768</f>
        <v>6.0877999999999997</v>
      </c>
      <c r="C1768" s="2">
        <f>RSI!I1768</f>
        <v>21.603829322978029</v>
      </c>
      <c r="D1768" s="2">
        <f>MACD!E1768</f>
        <v>3.395237415661434E-2</v>
      </c>
      <c r="E1768" s="2">
        <f>MACD!F1768</f>
        <v>6.2208694437379227E-3</v>
      </c>
      <c r="F1768" s="2">
        <f>'Moving Avg'!D1768</f>
        <v>6.2454999999999998</v>
      </c>
      <c r="G1768" s="2">
        <f>'Moving Avg'!F1768</f>
        <v>6.3183550000000013</v>
      </c>
      <c r="H1768" s="2">
        <f>'Moving Avg'!G1768</f>
        <v>6.3233340000000009</v>
      </c>
      <c r="I1768" s="2">
        <f>'Moving Avg'!H1768</f>
        <v>6.6754689999999766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</row>
    <row r="1769" spans="1:12" ht="13.5" x14ac:dyDescent="0.25">
      <c r="A1769" s="3">
        <f>RSI!A1769</f>
        <v>44882</v>
      </c>
      <c r="B1769" s="2">
        <f>RSI!B1769</f>
        <v>6.0877999999999997</v>
      </c>
      <c r="C1769" s="2">
        <f>RSI!I1769</f>
        <v>21.603829322978029</v>
      </c>
      <c r="D1769" s="2">
        <f>MACD!E1769</f>
        <v>5.1020279904088639E-2</v>
      </c>
      <c r="E1769" s="2">
        <f>MACD!F1769</f>
        <v>1.5180751535808067E-2</v>
      </c>
      <c r="F1769" s="2">
        <f>'Moving Avg'!D1769</f>
        <v>6.1936000000000009</v>
      </c>
      <c r="G1769" s="2">
        <f>'Moving Avg'!F1769</f>
        <v>6.3083750000000007</v>
      </c>
      <c r="H1769" s="2">
        <f>'Moving Avg'!G1769</f>
        <v>6.323932000000001</v>
      </c>
      <c r="I1769" s="2">
        <f>'Moving Avg'!H1769</f>
        <v>6.6719759999999768</v>
      </c>
      <c r="J1769" s="5" t="str">
        <f>OBV!F1769</f>
        <v>BEARISH</v>
      </c>
      <c r="K1769" s="5" t="str">
        <f>OBV!G1769</f>
        <v>NEUTRAL</v>
      </c>
      <c r="L1769" s="5" t="str">
        <f>OBV!H1769</f>
        <v>CONFIRMED BEARISH</v>
      </c>
    </row>
    <row r="1770" spans="1:12" ht="13.5" x14ac:dyDescent="0.25">
      <c r="A1770" s="3">
        <f>RSI!A1770</f>
        <v>44883</v>
      </c>
      <c r="B1770" s="2">
        <f>RSI!B1770</f>
        <v>6.0877999999999997</v>
      </c>
      <c r="C1770" s="2">
        <f>RSI!I1770</f>
        <v>21.603829322978029</v>
      </c>
      <c r="D1770" s="2">
        <f>MACD!E1770</f>
        <v>6.6768407997932044E-2</v>
      </c>
      <c r="E1770" s="2">
        <f>MACD!F1770</f>
        <v>2.5498282828232861E-2</v>
      </c>
      <c r="F1770" s="2">
        <f>'Moving Avg'!D1770</f>
        <v>6.1417000000000002</v>
      </c>
      <c r="G1770" s="2">
        <f>'Moving Avg'!F1770</f>
        <v>6.2959000000000014</v>
      </c>
      <c r="H1770" s="2">
        <f>'Moving Avg'!G1770</f>
        <v>6.3195400000000008</v>
      </c>
      <c r="I1770" s="2">
        <f>'Moving Avg'!H1770</f>
        <v>6.6669859999999774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</row>
    <row r="1771" spans="1:12" ht="13.5" x14ac:dyDescent="0.25">
      <c r="A1771" s="3">
        <f>RSI!A1771</f>
        <v>44886</v>
      </c>
      <c r="B1771" s="2">
        <f>RSI!B1771</f>
        <v>6.0877999999999997</v>
      </c>
      <c r="C1771" s="2">
        <f>RSI!I1771</f>
        <v>21.603829322978029</v>
      </c>
      <c r="D1771" s="2">
        <f>MACD!E1771</f>
        <v>8.1303056413361219E-2</v>
      </c>
      <c r="E1771" s="2">
        <f>MACD!F1771</f>
        <v>3.665923754525853E-2</v>
      </c>
      <c r="F1771" s="2">
        <f>'Moving Avg'!D1771</f>
        <v>6.0898000000000012</v>
      </c>
      <c r="G1771" s="2">
        <f>'Moving Avg'!F1771</f>
        <v>6.2829250000000005</v>
      </c>
      <c r="H1771" s="2">
        <f>'Moving Avg'!G1771</f>
        <v>6.3155479999999997</v>
      </c>
      <c r="I1771" s="2">
        <f>'Moving Avg'!H1771</f>
        <v>6.6619959999999789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</row>
    <row r="1772" spans="1:12" ht="13.5" x14ac:dyDescent="0.25">
      <c r="A1772" s="3">
        <f>RSI!A1772</f>
        <v>44887</v>
      </c>
      <c r="B1772" s="2">
        <f>RSI!B1772</f>
        <v>6.0877999999999997</v>
      </c>
      <c r="C1772" s="2">
        <f>RSI!I1772</f>
        <v>21.603829322978029</v>
      </c>
      <c r="D1772" s="2">
        <f>MACD!E1772</f>
        <v>9.4721335868031886E-2</v>
      </c>
      <c r="E1772" s="2">
        <f>MACD!F1772</f>
        <v>4.8271657209813204E-2</v>
      </c>
      <c r="F1772" s="2">
        <f>'Moving Avg'!D1772</f>
        <v>6.0877999999999997</v>
      </c>
      <c r="G1772" s="2">
        <f>'Moving Avg'!F1772</f>
        <v>6.2699500000000006</v>
      </c>
      <c r="H1772" s="2">
        <f>'Moving Avg'!G1772</f>
        <v>6.3115559999999995</v>
      </c>
      <c r="I1772" s="2">
        <f>'Moving Avg'!H1772</f>
        <v>6.6570059999999796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</row>
    <row r="1773" spans="1:12" ht="13.5" x14ac:dyDescent="0.25">
      <c r="A1773" s="3">
        <f>RSI!A1773</f>
        <v>44888</v>
      </c>
      <c r="B1773" s="2">
        <f>RSI!B1773</f>
        <v>6.0877999999999997</v>
      </c>
      <c r="C1773" s="2">
        <f>RSI!I1773</f>
        <v>21.603829322978029</v>
      </c>
      <c r="D1773" s="2">
        <f>MACD!E1773</f>
        <v>0.10711205241094479</v>
      </c>
      <c r="E1773" s="2">
        <f>MACD!F1773</f>
        <v>6.0039736250039527E-2</v>
      </c>
      <c r="F1773" s="2">
        <f>'Moving Avg'!D1773</f>
        <v>6.0877999999999997</v>
      </c>
      <c r="G1773" s="2">
        <f>'Moving Avg'!F1773</f>
        <v>6.2569750000000006</v>
      </c>
      <c r="H1773" s="2">
        <f>'Moving Avg'!G1773</f>
        <v>6.3075640000000002</v>
      </c>
      <c r="I1773" s="2">
        <f>'Moving Avg'!H1773</f>
        <v>6.6520159999999802</v>
      </c>
      <c r="J1773" s="5" t="str">
        <f>OBV!F1773</f>
        <v>NEUTRAL</v>
      </c>
      <c r="K1773" s="5" t="str">
        <f>OBV!G1773</f>
        <v>NEUTRAL</v>
      </c>
      <c r="L1773" s="5" t="str">
        <f>OBV!H1773</f>
        <v>NEUTRAL</v>
      </c>
    </row>
    <row r="1774" spans="1:12" ht="13.5" x14ac:dyDescent="0.25">
      <c r="A1774" s="3">
        <f>RSI!A1774</f>
        <v>44889</v>
      </c>
      <c r="B1774" s="2">
        <f>RSI!B1774</f>
        <v>6.0877999999999997</v>
      </c>
      <c r="C1774" s="2">
        <f>RSI!I1774</f>
        <v>21.603829322978029</v>
      </c>
      <c r="D1774" s="2">
        <f>MACD!E1774</f>
        <v>0.1185564935495691</v>
      </c>
      <c r="E1774" s="2">
        <f>MACD!F1774</f>
        <v>7.1743087709945447E-2</v>
      </c>
      <c r="F1774" s="2">
        <f>'Moving Avg'!D1774</f>
        <v>6.0877999999999997</v>
      </c>
      <c r="G1774" s="2">
        <f>'Moving Avg'!F1774</f>
        <v>6.2440000000000007</v>
      </c>
      <c r="H1774" s="2">
        <f>'Moving Avg'!G1774</f>
        <v>6.3035719999999991</v>
      </c>
      <c r="I1774" s="2">
        <f>'Moving Avg'!H1774</f>
        <v>6.6475749999999811</v>
      </c>
      <c r="J1774" s="5" t="str">
        <f>OBV!F1774</f>
        <v>NEUTRAL</v>
      </c>
      <c r="K1774" s="5" t="str">
        <f>OBV!G1774</f>
        <v>NEUTRAL</v>
      </c>
      <c r="L1774" s="5" t="str">
        <f>OBV!H1774</f>
        <v>NEUTRAL</v>
      </c>
    </row>
    <row r="1775" spans="1:12" ht="13.5" x14ac:dyDescent="0.25">
      <c r="A1775" s="3">
        <f>RSI!A1775</f>
        <v>44890</v>
      </c>
      <c r="B1775" s="2">
        <f>RSI!B1775</f>
        <v>6.0877999999999997</v>
      </c>
      <c r="C1775" s="2">
        <f>RSI!I1775</f>
        <v>21.603829322978029</v>
      </c>
      <c r="D1775" s="2">
        <f>MACD!E1775</f>
        <v>0.12912912984279679</v>
      </c>
      <c r="E1775" s="2">
        <f>MACD!F1775</f>
        <v>8.3220296136515715E-2</v>
      </c>
      <c r="F1775" s="2">
        <f>'Moving Avg'!D1775</f>
        <v>6.0877999999999997</v>
      </c>
      <c r="G1775" s="2">
        <f>'Moving Avg'!F1775</f>
        <v>6.2310250000000007</v>
      </c>
      <c r="H1775" s="2">
        <f>'Moving Avg'!G1775</f>
        <v>6.2995799999999988</v>
      </c>
      <c r="I1775" s="2">
        <f>'Moving Avg'!H1775</f>
        <v>6.6440819999999814</v>
      </c>
      <c r="J1775" s="5" t="str">
        <f>OBV!F1775</f>
        <v>NEUTRAL</v>
      </c>
      <c r="K1775" s="5" t="str">
        <f>OBV!G1775</f>
        <v>NEUTRAL</v>
      </c>
      <c r="L1775" s="5" t="str">
        <f>OBV!H1775</f>
        <v>NEUTRAL</v>
      </c>
    </row>
    <row r="1776" spans="1:12" ht="13.5" x14ac:dyDescent="0.25">
      <c r="A1776" s="3">
        <f>RSI!A1776</f>
        <v>44893</v>
      </c>
      <c r="B1776" s="2">
        <f>RSI!B1776</f>
        <v>6.3573000000000004</v>
      </c>
      <c r="C1776" s="2">
        <f>RSI!I1776</f>
        <v>63.646622320762049</v>
      </c>
      <c r="D1776" s="2">
        <f>MACD!E1776</f>
        <v>0.11893527930509595</v>
      </c>
      <c r="E1776" s="2">
        <f>MACD!F1776</f>
        <v>9.0363292770231765E-2</v>
      </c>
      <c r="F1776" s="2">
        <f>'Moving Avg'!D1776</f>
        <v>6.1417000000000002</v>
      </c>
      <c r="G1776" s="2">
        <f>'Moving Avg'!F1776</f>
        <v>6.2315249999999995</v>
      </c>
      <c r="H1776" s="2">
        <f>'Moving Avg'!G1776</f>
        <v>6.3009779999999989</v>
      </c>
      <c r="I1776" s="2">
        <f>'Moving Avg'!H1776</f>
        <v>6.6409884999999811</v>
      </c>
      <c r="J1776" s="5" t="str">
        <f>OBV!F1776</f>
        <v>NEUTRAL</v>
      </c>
      <c r="K1776" s="5" t="str">
        <f>OBV!G1776</f>
        <v>NEUTRAL</v>
      </c>
      <c r="L1776" s="5" t="str">
        <f>OBV!H1776</f>
        <v>NEUTRAL</v>
      </c>
    </row>
    <row r="1777" spans="1:12" ht="13.5" x14ac:dyDescent="0.25">
      <c r="A1777" s="3">
        <f>RSI!A1777</f>
        <v>44894</v>
      </c>
      <c r="B1777" s="2">
        <f>RSI!B1777</f>
        <v>6.3573000000000004</v>
      </c>
      <c r="C1777" s="2">
        <f>RSI!I1777</f>
        <v>63.646622320762049</v>
      </c>
      <c r="D1777" s="2">
        <f>MACD!E1777</f>
        <v>7.1094680971509838E-2</v>
      </c>
      <c r="E1777" s="2">
        <f>MACD!F1777</f>
        <v>8.6509570410487374E-2</v>
      </c>
      <c r="F1777" s="2">
        <f>'Moving Avg'!D1777</f>
        <v>6.1956000000000007</v>
      </c>
      <c r="G1777" s="2">
        <f>'Moving Avg'!F1777</f>
        <v>6.2320249999999993</v>
      </c>
      <c r="H1777" s="2">
        <f>'Moving Avg'!G1777</f>
        <v>6.3023759999999989</v>
      </c>
      <c r="I1777" s="2">
        <f>'Moving Avg'!H1777</f>
        <v>6.6378949999999817</v>
      </c>
      <c r="J1777" s="5" t="str">
        <f>OBV!F1777</f>
        <v>NEUTRAL</v>
      </c>
      <c r="K1777" s="5" t="str">
        <f>OBV!G1777</f>
        <v>NEUTRAL</v>
      </c>
      <c r="L1777" s="5" t="str">
        <f>OBV!H1777</f>
        <v>NEUTRAL</v>
      </c>
    </row>
    <row r="1778" spans="1:12" ht="13.5" x14ac:dyDescent="0.25">
      <c r="A1778" s="3">
        <f>RSI!A1778</f>
        <v>44895</v>
      </c>
      <c r="B1778" s="2">
        <f>RSI!B1778</f>
        <v>6.3573000000000004</v>
      </c>
      <c r="C1778" s="2">
        <f>RSI!I1778</f>
        <v>63.646622320762042</v>
      </c>
      <c r="D1778" s="2">
        <f>MACD!E1778</f>
        <v>2.8306808419880092E-2</v>
      </c>
      <c r="E1778" s="2">
        <f>MACD!F1778</f>
        <v>7.4869018012365923E-2</v>
      </c>
      <c r="F1778" s="2">
        <f>'Moving Avg'!D1778</f>
        <v>6.2495000000000003</v>
      </c>
      <c r="G1778" s="2">
        <f>'Moving Avg'!F1778</f>
        <v>6.232524999999999</v>
      </c>
      <c r="H1778" s="2">
        <f>'Moving Avg'!G1778</f>
        <v>6.3039739999999984</v>
      </c>
      <c r="I1778" s="2">
        <f>'Moving Avg'!H1778</f>
        <v>6.6348014999999814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</row>
    <row r="1779" spans="1:12" ht="13.5" x14ac:dyDescent="0.25">
      <c r="A1779" s="3">
        <f>RSI!A1779</f>
        <v>44896</v>
      </c>
      <c r="B1779" s="2">
        <f>RSI!B1779</f>
        <v>6.3573000000000004</v>
      </c>
      <c r="C1779" s="2">
        <f>RSI!I1779</f>
        <v>63.646622320762042</v>
      </c>
      <c r="D1779" s="2">
        <f>MACD!E1779</f>
        <v>-8.6102633333329237E-3</v>
      </c>
      <c r="E1779" s="2">
        <f>MACD!F1779</f>
        <v>5.8173161743226155E-2</v>
      </c>
      <c r="F1779" s="2">
        <f>'Moving Avg'!D1779</f>
        <v>6.3034000000000008</v>
      </c>
      <c r="G1779" s="2">
        <f>'Moving Avg'!F1779</f>
        <v>6.2330249999999996</v>
      </c>
      <c r="H1779" s="2">
        <f>'Moving Avg'!G1779</f>
        <v>6.3055719999999988</v>
      </c>
      <c r="I1779" s="2">
        <f>'Moving Avg'!H1779</f>
        <v>6.631707999999982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</row>
    <row r="1780" spans="1:12" ht="13.5" x14ac:dyDescent="0.25">
      <c r="A1780" s="3">
        <f>RSI!A1780</f>
        <v>44897</v>
      </c>
      <c r="B1780" s="2">
        <f>RSI!B1780</f>
        <v>6.3472999999999997</v>
      </c>
      <c r="C1780" s="2">
        <f>RSI!I1780</f>
        <v>61.987491111577334</v>
      </c>
      <c r="D1780" s="2">
        <f>MACD!E1780</f>
        <v>-3.9766256720227489E-2</v>
      </c>
      <c r="E1780" s="2">
        <f>MACD!F1780</f>
        <v>3.8585278050535424E-2</v>
      </c>
      <c r="F1780" s="2">
        <f>'Moving Avg'!D1780</f>
        <v>6.3553000000000006</v>
      </c>
      <c r="G1780" s="2">
        <f>'Moving Avg'!F1780</f>
        <v>6.2330249999999996</v>
      </c>
      <c r="H1780" s="2">
        <f>'Moving Avg'!G1780</f>
        <v>6.306569999999998</v>
      </c>
      <c r="I1780" s="2">
        <f>'Moving Avg'!H1780</f>
        <v>6.6301114999999813</v>
      </c>
      <c r="J1780" s="5" t="str">
        <f>OBV!F1780</f>
        <v>BEARISH</v>
      </c>
      <c r="K1780" s="5" t="str">
        <f>OBV!G1780</f>
        <v>NEUTRAL</v>
      </c>
      <c r="L1780" s="5" t="str">
        <f>OBV!H1780</f>
        <v>BEARISH DIVERGENCE</v>
      </c>
    </row>
    <row r="1781" spans="1:12" ht="13.5" x14ac:dyDescent="0.25">
      <c r="A1781" s="3">
        <f>RSI!A1781</f>
        <v>44900</v>
      </c>
      <c r="B1781" s="2">
        <f>RSI!B1781</f>
        <v>6.3472999999999997</v>
      </c>
      <c r="C1781" s="2">
        <f>RSI!I1781</f>
        <v>61.987491111577334</v>
      </c>
      <c r="D1781" s="2">
        <f>MACD!E1781</f>
        <v>-6.6680311291495542E-2</v>
      </c>
      <c r="E1781" s="2">
        <f>MACD!F1781</f>
        <v>1.7532160182129233E-2</v>
      </c>
      <c r="F1781" s="2">
        <f>'Moving Avg'!D1781</f>
        <v>6.3532999999999999</v>
      </c>
      <c r="G1781" s="2">
        <f>'Moving Avg'!F1781</f>
        <v>6.2330249999999996</v>
      </c>
      <c r="H1781" s="2">
        <f>'Moving Avg'!G1781</f>
        <v>6.3067699999999993</v>
      </c>
      <c r="I1781" s="2">
        <f>'Moving Avg'!H1781</f>
        <v>6.6270179999999819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</row>
    <row r="1782" spans="1:12" ht="13.5" x14ac:dyDescent="0.25">
      <c r="A1782" s="3">
        <f>RSI!A1782</f>
        <v>44901</v>
      </c>
      <c r="B1782" s="2">
        <f>RSI!B1782</f>
        <v>6.0678000000000001</v>
      </c>
      <c r="C1782" s="2">
        <f>RSI!I1782</f>
        <v>33.597561762379797</v>
      </c>
      <c r="D1782" s="2">
        <f>MACD!E1782</f>
        <v>-6.9260492949424268E-2</v>
      </c>
      <c r="E1782" s="2">
        <f>MACD!F1782</f>
        <v>1.7362955581853336E-4</v>
      </c>
      <c r="F1782" s="2">
        <f>'Moving Avg'!D1782</f>
        <v>6.2954000000000008</v>
      </c>
      <c r="G1782" s="2">
        <f>'Moving Avg'!F1782</f>
        <v>6.2190500000000002</v>
      </c>
      <c r="H1782" s="2">
        <f>'Moving Avg'!G1782</f>
        <v>6.3013799999999982</v>
      </c>
      <c r="I1782" s="2">
        <f>'Moving Avg'!H1782</f>
        <v>6.6209799999999817</v>
      </c>
      <c r="J1782" s="5" t="str">
        <f>OBV!F1782</f>
        <v>BEARISH</v>
      </c>
      <c r="K1782" s="5" t="str">
        <f>OBV!G1782</f>
        <v>STRONG</v>
      </c>
      <c r="L1782" s="5" t="str">
        <f>OBV!H1782</f>
        <v>CONFIRMED BEARISH</v>
      </c>
    </row>
    <row r="1783" spans="1:12" ht="13.5" x14ac:dyDescent="0.25">
      <c r="A1783" s="3">
        <f>RSI!A1783</f>
        <v>44902</v>
      </c>
      <c r="B1783" s="2">
        <f>RSI!B1783</f>
        <v>6.0678000000000001</v>
      </c>
      <c r="C1783" s="2">
        <f>RSI!I1783</f>
        <v>33.597561762379783</v>
      </c>
      <c r="D1783" s="2">
        <f>MACD!E1783</f>
        <v>-7.0264789200514599E-2</v>
      </c>
      <c r="E1783" s="2">
        <f>MACD!F1783</f>
        <v>-1.3914054195448094E-2</v>
      </c>
      <c r="F1783" s="2">
        <f>'Moving Avg'!D1783</f>
        <v>6.2374999999999998</v>
      </c>
      <c r="G1783" s="2">
        <f>'Moving Avg'!F1783</f>
        <v>6.2050749999999999</v>
      </c>
      <c r="H1783" s="2">
        <f>'Moving Avg'!G1783</f>
        <v>6.2904019999999967</v>
      </c>
      <c r="I1783" s="2">
        <f>'Moving Avg'!H1783</f>
        <v>6.6149419999999823</v>
      </c>
      <c r="J1783" s="5" t="str">
        <f>OBV!F1783</f>
        <v>BEARISH</v>
      </c>
      <c r="K1783" s="5" t="str">
        <f>OBV!G1783</f>
        <v>STRONG</v>
      </c>
      <c r="L1783" s="5" t="str">
        <f>OBV!H1783</f>
        <v>CONFIRMED BEARISH</v>
      </c>
    </row>
    <row r="1784" spans="1:12" ht="13.5" x14ac:dyDescent="0.25">
      <c r="A1784" s="3">
        <f>RSI!A1784</f>
        <v>44903</v>
      </c>
      <c r="B1784" s="2">
        <f>RSI!B1784</f>
        <v>6.0877999999999997</v>
      </c>
      <c r="C1784" s="2">
        <f>RSI!I1784</f>
        <v>36.028987596537597</v>
      </c>
      <c r="D1784" s="2">
        <f>MACD!E1784</f>
        <v>-7.1504453907773602E-2</v>
      </c>
      <c r="E1784" s="2">
        <f>MACD!F1784</f>
        <v>-2.5432134137913197E-2</v>
      </c>
      <c r="F1784" s="2">
        <f>'Moving Avg'!D1784</f>
        <v>6.1836000000000002</v>
      </c>
      <c r="G1784" s="2">
        <f>'Moving Avg'!F1784</f>
        <v>6.1921000000000008</v>
      </c>
      <c r="H1784" s="2">
        <f>'Moving Avg'!G1784</f>
        <v>6.2854119999999973</v>
      </c>
      <c r="I1784" s="2">
        <f>'Moving Avg'!H1784</f>
        <v>6.6090039999999828</v>
      </c>
      <c r="J1784" s="5" t="str">
        <f>OBV!F1784</f>
        <v>BEARISH</v>
      </c>
      <c r="K1784" s="5" t="str">
        <f>OBV!G1784</f>
        <v>NEUTRAL</v>
      </c>
      <c r="L1784" s="5" t="str">
        <f>OBV!H1784</f>
        <v>CONFIRMED BEARISH</v>
      </c>
    </row>
    <row r="1785" spans="1:12" ht="13.5" x14ac:dyDescent="0.25">
      <c r="A1785" s="3">
        <f>RSI!A1785</f>
        <v>44904</v>
      </c>
      <c r="B1785" s="2">
        <f>RSI!B1785</f>
        <v>6.3472999999999997</v>
      </c>
      <c r="C1785" s="2">
        <f>RSI!I1785</f>
        <v>57.681203813664474</v>
      </c>
      <c r="D1785" s="2">
        <f>MACD!E1785</f>
        <v>-9.0883057836163239E-2</v>
      </c>
      <c r="E1785" s="2">
        <f>MACD!F1785</f>
        <v>-3.8522318877563202E-2</v>
      </c>
      <c r="F1785" s="2">
        <f>'Moving Avg'!D1785</f>
        <v>6.1836000000000002</v>
      </c>
      <c r="G1785" s="2">
        <f>'Moving Avg'!F1785</f>
        <v>6.1921000000000008</v>
      </c>
      <c r="H1785" s="2">
        <f>'Moving Avg'!G1785</f>
        <v>6.2856119999999978</v>
      </c>
      <c r="I1785" s="2">
        <f>'Moving Avg'!H1785</f>
        <v>6.6043634999999821</v>
      </c>
      <c r="J1785" s="5" t="str">
        <f>OBV!F1785</f>
        <v>BULLISH</v>
      </c>
      <c r="K1785" s="5" t="str">
        <f>OBV!G1785</f>
        <v>NEUTRAL</v>
      </c>
      <c r="L1785" s="5" t="str">
        <f>OBV!H1785</f>
        <v>NEUTRAL</v>
      </c>
    </row>
    <row r="1786" spans="1:12" ht="13.5" x14ac:dyDescent="0.25">
      <c r="A1786" s="3">
        <f>RSI!A1786</f>
        <v>44907</v>
      </c>
      <c r="B1786" s="2">
        <f>RSI!B1786</f>
        <v>6.3472999999999997</v>
      </c>
      <c r="C1786" s="2">
        <f>RSI!I1786</f>
        <v>57.681203813664482</v>
      </c>
      <c r="D1786" s="2">
        <f>MACD!E1786</f>
        <v>-6.652574686454571E-2</v>
      </c>
      <c r="E1786" s="2">
        <f>MACD!F1786</f>
        <v>-4.4123004474959704E-2</v>
      </c>
      <c r="F1786" s="2">
        <f>'Moving Avg'!D1786</f>
        <v>6.1836000000000002</v>
      </c>
      <c r="G1786" s="2">
        <f>'Moving Avg'!F1786</f>
        <v>6.1921000000000017</v>
      </c>
      <c r="H1786" s="2">
        <f>'Moving Avg'!G1786</f>
        <v>6.2858119999999982</v>
      </c>
      <c r="I1786" s="2">
        <f>'Moving Avg'!H1786</f>
        <v>6.5997229999999831</v>
      </c>
      <c r="J1786" s="5" t="str">
        <f>OBV!F1786</f>
        <v>BULLISH</v>
      </c>
      <c r="K1786" s="5" t="str">
        <f>OBV!G1786</f>
        <v>NEUTRAL</v>
      </c>
      <c r="L1786" s="5" t="str">
        <f>OBV!H1786</f>
        <v>NEUTRAL</v>
      </c>
    </row>
    <row r="1787" spans="1:12" ht="13.5" x14ac:dyDescent="0.25">
      <c r="A1787" s="3">
        <f>RSI!A1787</f>
        <v>44908</v>
      </c>
      <c r="B1787" s="2">
        <f>RSI!B1787</f>
        <v>6.3472999999999997</v>
      </c>
      <c r="C1787" s="2">
        <f>RSI!I1787</f>
        <v>57.681203813664482</v>
      </c>
      <c r="D1787" s="2">
        <f>MACD!E1787</f>
        <v>-4.6570295284338314E-2</v>
      </c>
      <c r="E1787" s="2">
        <f>MACD!F1787</f>
        <v>-4.461246263683543E-2</v>
      </c>
      <c r="F1787" s="2">
        <f>'Moving Avg'!D1787</f>
        <v>6.2395000000000005</v>
      </c>
      <c r="G1787" s="2">
        <f>'Moving Avg'!F1787</f>
        <v>6.2045750000000019</v>
      </c>
      <c r="H1787" s="2">
        <f>'Moving Avg'!G1787</f>
        <v>6.2804239999999991</v>
      </c>
      <c r="I1787" s="2">
        <f>'Moving Avg'!H1787</f>
        <v>6.5951324999999823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</row>
    <row r="1788" spans="1:12" ht="13.5" x14ac:dyDescent="0.25">
      <c r="A1788" s="3">
        <f>RSI!A1788</f>
        <v>44909</v>
      </c>
      <c r="B1788" s="2">
        <f>RSI!B1788</f>
        <v>6.3472999999999997</v>
      </c>
      <c r="C1788" s="2">
        <f>RSI!I1788</f>
        <v>57.681203813664482</v>
      </c>
      <c r="D1788" s="2">
        <f>MACD!E1788</f>
        <v>-3.0291006493185613E-2</v>
      </c>
      <c r="E1788" s="2">
        <f>MACD!F1788</f>
        <v>-4.1748171408105467E-2</v>
      </c>
      <c r="F1788" s="2">
        <f>'Moving Avg'!D1788</f>
        <v>6.2953999999999999</v>
      </c>
      <c r="G1788" s="2">
        <f>'Moving Avg'!F1788</f>
        <v>6.2175500000000019</v>
      </c>
      <c r="H1788" s="2">
        <f>'Moving Avg'!G1788</f>
        <v>6.2806239999999995</v>
      </c>
      <c r="I1788" s="2">
        <f>'Moving Avg'!H1788</f>
        <v>6.5905419999999824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</row>
    <row r="1789" spans="1:12" ht="13.5" x14ac:dyDescent="0.25">
      <c r="A1789" s="3">
        <f>RSI!A1789</f>
        <v>44910</v>
      </c>
      <c r="B1789" s="2">
        <f>RSI!B1789</f>
        <v>6.0877999999999997</v>
      </c>
      <c r="C1789" s="2">
        <f>RSI!I1789</f>
        <v>39.636402778051973</v>
      </c>
      <c r="D1789" s="2">
        <f>MACD!E1789</f>
        <v>2.1448010382663085E-3</v>
      </c>
      <c r="E1789" s="2">
        <f>MACD!F1789</f>
        <v>-3.2969576918831116E-2</v>
      </c>
      <c r="F1789" s="2">
        <f>'Moving Avg'!D1789</f>
        <v>6.295399999999999</v>
      </c>
      <c r="G1789" s="2">
        <f>'Moving Avg'!F1789</f>
        <v>6.2175500000000019</v>
      </c>
      <c r="H1789" s="2">
        <f>'Moving Avg'!G1789</f>
        <v>6.2756340000000002</v>
      </c>
      <c r="I1789" s="2">
        <f>'Moving Avg'!H1789</f>
        <v>6.5846539999999836</v>
      </c>
      <c r="J1789" s="5" t="str">
        <f>OBV!F1789</f>
        <v>BULLISH</v>
      </c>
      <c r="K1789" s="5" t="str">
        <f>OBV!G1789</f>
        <v>NEUTRAL</v>
      </c>
      <c r="L1789" s="5" t="str">
        <f>OBV!H1789</f>
        <v>NEUTRAL</v>
      </c>
    </row>
    <row r="1790" spans="1:12" ht="13.5" x14ac:dyDescent="0.25">
      <c r="A1790" s="3">
        <f>RSI!A1790</f>
        <v>44911</v>
      </c>
      <c r="B1790" s="2">
        <f>RSI!B1790</f>
        <v>6.0877999999999997</v>
      </c>
      <c r="C1790" s="2">
        <f>RSI!I1790</f>
        <v>39.636402778051973</v>
      </c>
      <c r="D1790" s="2">
        <f>MACD!E1790</f>
        <v>2.9065792112329625E-2</v>
      </c>
      <c r="E1790" s="2">
        <f>MACD!F1790</f>
        <v>-2.0562503112598968E-2</v>
      </c>
      <c r="F1790" s="2">
        <f>'Moving Avg'!D1790</f>
        <v>6.2435</v>
      </c>
      <c r="G1790" s="2">
        <f>'Moving Avg'!F1790</f>
        <v>6.2175500000000019</v>
      </c>
      <c r="H1790" s="2">
        <f>'Moving Avg'!G1790</f>
        <v>6.2706439999999999</v>
      </c>
      <c r="I1790" s="2">
        <f>'Moving Avg'!H1790</f>
        <v>6.5787659999999839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</row>
    <row r="1791" spans="1:12" ht="13.5" x14ac:dyDescent="0.25">
      <c r="A1791" s="3">
        <f>RSI!A1791</f>
        <v>44914</v>
      </c>
      <c r="B1791" s="2">
        <f>RSI!B1791</f>
        <v>6.0877999999999997</v>
      </c>
      <c r="C1791" s="2">
        <f>RSI!I1791</f>
        <v>39.636402778051973</v>
      </c>
      <c r="D1791" s="2">
        <f>MACD!E1791</f>
        <v>5.2783767545144578E-2</v>
      </c>
      <c r="E1791" s="2">
        <f>MACD!F1791</f>
        <v>-5.8932489810502569E-3</v>
      </c>
      <c r="F1791" s="2">
        <f>'Moving Avg'!D1791</f>
        <v>6.1915999999999993</v>
      </c>
      <c r="G1791" s="2">
        <f>'Moving Avg'!F1791</f>
        <v>6.217550000000001</v>
      </c>
      <c r="H1791" s="2">
        <f>'Moving Avg'!G1791</f>
        <v>6.2656540000000005</v>
      </c>
      <c r="I1791" s="2">
        <f>'Moving Avg'!H1791</f>
        <v>6.5729274999999845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</row>
    <row r="1792" spans="1:12" ht="13.5" x14ac:dyDescent="0.25">
      <c r="A1792" s="3">
        <f>RSI!A1792</f>
        <v>44915</v>
      </c>
      <c r="B1792" s="2">
        <f>RSI!B1792</f>
        <v>6.0877999999999997</v>
      </c>
      <c r="C1792" s="2">
        <f>RSI!I1792</f>
        <v>39.636402778051973</v>
      </c>
      <c r="D1792" s="2">
        <f>MACD!E1792</f>
        <v>3.0721967470624278E-2</v>
      </c>
      <c r="E1792" s="2">
        <f>MACD!F1792</f>
        <v>1.4297943092846507E-3</v>
      </c>
      <c r="F1792" s="2">
        <f>'Moving Avg'!D1792</f>
        <v>6.1397000000000004</v>
      </c>
      <c r="G1792" s="2">
        <f>'Moving Avg'!F1792</f>
        <v>6.217550000000001</v>
      </c>
      <c r="H1792" s="2">
        <f>'Moving Avg'!G1792</f>
        <v>6.260664000000002</v>
      </c>
      <c r="I1792" s="2">
        <f>'Moving Avg'!H1792</f>
        <v>6.5670889999999842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</row>
    <row r="1793" spans="1:12" ht="13.5" x14ac:dyDescent="0.25">
      <c r="A1793" s="3">
        <f>RSI!A1793</f>
        <v>44916</v>
      </c>
      <c r="B1793" s="2">
        <f>RSI!B1793</f>
        <v>6.0877999999999997</v>
      </c>
      <c r="C1793" s="2">
        <f>RSI!I1793</f>
        <v>39.636402778051973</v>
      </c>
      <c r="D1793" s="2">
        <f>MACD!E1793</f>
        <v>1.2859053253030162E-2</v>
      </c>
      <c r="E1793" s="2">
        <f>MACD!F1793</f>
        <v>3.7156460980337534E-3</v>
      </c>
      <c r="F1793" s="2">
        <f>'Moving Avg'!D1793</f>
        <v>6.0877999999999997</v>
      </c>
      <c r="G1793" s="2">
        <f>'Moving Avg'!F1793</f>
        <v>6.217550000000001</v>
      </c>
      <c r="H1793" s="2">
        <f>'Moving Avg'!G1793</f>
        <v>6.2556740000000017</v>
      </c>
      <c r="I1793" s="2">
        <f>'Moving Avg'!H1793</f>
        <v>6.5612504999999848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6.0877999999999997</v>
      </c>
      <c r="C1794" s="2">
        <f>RSI!I1794</f>
        <v>39.636402778051973</v>
      </c>
      <c r="D1794" s="2">
        <f>MACD!E1794</f>
        <v>1.566353472829185E-3</v>
      </c>
      <c r="E1794" s="2">
        <f>MACD!F1794</f>
        <v>3.2857875729928399E-3</v>
      </c>
      <c r="F1794" s="2">
        <f>'Moving Avg'!D1794</f>
        <v>6.0877999999999997</v>
      </c>
      <c r="G1794" s="2">
        <f>'Moving Avg'!F1794</f>
        <v>6.217550000000001</v>
      </c>
      <c r="H1794" s="2">
        <f>'Moving Avg'!G1794</f>
        <v>6.2506840000000015</v>
      </c>
      <c r="I1794" s="2">
        <f>'Moving Avg'!H1794</f>
        <v>6.5554119999999863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</row>
    <row r="1795" spans="1:12" ht="13.5" x14ac:dyDescent="0.25">
      <c r="A1795" s="3">
        <f>RSI!A1795</f>
        <v>44918</v>
      </c>
      <c r="B1795" s="2">
        <f>RSI!B1795</f>
        <v>6.3372999999999999</v>
      </c>
      <c r="C1795" s="2">
        <f>RSI!I1795</f>
        <v>58.914000906500519</v>
      </c>
      <c r="D1795" s="2">
        <f>MACD!E1795</f>
        <v>1.4142541924548446E-2</v>
      </c>
      <c r="E1795" s="2">
        <f>MACD!F1795</f>
        <v>5.4571384433039615E-3</v>
      </c>
      <c r="F1795" s="2">
        <f>'Moving Avg'!D1795</f>
        <v>6.1376999999999997</v>
      </c>
      <c r="G1795" s="2">
        <f>'Moving Avg'!F1795</f>
        <v>6.2300250000000004</v>
      </c>
      <c r="H1795" s="2">
        <f>'Moving Avg'!G1795</f>
        <v>6.2506840000000023</v>
      </c>
      <c r="I1795" s="2">
        <f>'Moving Avg'!H1795</f>
        <v>6.5507714999999855</v>
      </c>
      <c r="J1795" s="5" t="str">
        <f>OBV!F1795</f>
        <v>BULLISH</v>
      </c>
      <c r="K1795" s="5" t="str">
        <f>OBV!G1795</f>
        <v>NEUTRAL</v>
      </c>
      <c r="L1795" s="5" t="str">
        <f>OBV!H1795</f>
        <v>CONFIRMED BULLISH</v>
      </c>
    </row>
    <row r="1796" spans="1:12" ht="13.5" x14ac:dyDescent="0.25">
      <c r="A1796" s="3">
        <f>RSI!A1796</f>
        <v>44921</v>
      </c>
      <c r="B1796" s="2">
        <f>RSI!B1796</f>
        <v>6.3173000000000004</v>
      </c>
      <c r="C1796" s="2">
        <f>RSI!I1796</f>
        <v>57.333373756762818</v>
      </c>
      <c r="D1796" s="2">
        <f>MACD!E1796</f>
        <v>2.5429954051399584E-2</v>
      </c>
      <c r="E1796" s="2">
        <f>MACD!F1796</f>
        <v>9.4517015649230873E-3</v>
      </c>
      <c r="F1796" s="2">
        <f>'Moving Avg'!D1796</f>
        <v>6.1835999999999993</v>
      </c>
      <c r="G1796" s="2">
        <f>'Moving Avg'!F1796</f>
        <v>6.2280250000000006</v>
      </c>
      <c r="H1796" s="2">
        <f>'Moving Avg'!G1796</f>
        <v>6.250484000000001</v>
      </c>
      <c r="I1796" s="2">
        <f>'Moving Avg'!H1796</f>
        <v>6.546080499999988</v>
      </c>
      <c r="J1796" s="5" t="str">
        <f>OBV!F1796</f>
        <v>BEARISH</v>
      </c>
      <c r="K1796" s="5" t="str">
        <f>OBV!G1796</f>
        <v>STRONG</v>
      </c>
      <c r="L1796" s="5" t="str">
        <f>OBV!H1796</f>
        <v>BEARISH DIVERGENCE</v>
      </c>
    </row>
    <row r="1797" spans="1:12" ht="13.5" x14ac:dyDescent="0.25">
      <c r="A1797" s="3">
        <f>RSI!A1797</f>
        <v>44922</v>
      </c>
      <c r="B1797" s="2">
        <f>RSI!B1797</f>
        <v>6.3173000000000004</v>
      </c>
      <c r="C1797" s="2">
        <f>RSI!I1797</f>
        <v>57.333373756762811</v>
      </c>
      <c r="D1797" s="2">
        <f>MACD!E1797</f>
        <v>3.4325448406608672E-2</v>
      </c>
      <c r="E1797" s="2">
        <f>MACD!F1797</f>
        <v>1.4426450933260206E-2</v>
      </c>
      <c r="F1797" s="2">
        <f>'Moving Avg'!D1797</f>
        <v>6.2294999999999998</v>
      </c>
      <c r="G1797" s="2">
        <f>'Moving Avg'!F1797</f>
        <v>6.2260250000000008</v>
      </c>
      <c r="H1797" s="2">
        <f>'Moving Avg'!G1797</f>
        <v>6.2500840000000002</v>
      </c>
      <c r="I1797" s="2">
        <f>'Moving Avg'!H1797</f>
        <v>6.5413894999999878</v>
      </c>
      <c r="J1797" s="5" t="str">
        <f>OBV!F1797</f>
        <v>BEARISH</v>
      </c>
      <c r="K1797" s="5" t="str">
        <f>OBV!G1797</f>
        <v>STRONG</v>
      </c>
      <c r="L1797" s="5" t="str">
        <f>OBV!H1797</f>
        <v>BEARISH DIVERGENCE</v>
      </c>
    </row>
    <row r="1798" spans="1:12" ht="13.5" x14ac:dyDescent="0.25">
      <c r="A1798" s="3">
        <f>RSI!A1798</f>
        <v>44923</v>
      </c>
      <c r="B1798" s="2">
        <f>RSI!B1798</f>
        <v>6.3173000000000004</v>
      </c>
      <c r="C1798" s="2">
        <f>RSI!I1798</f>
        <v>57.333373756762811</v>
      </c>
      <c r="D1798" s="2">
        <f>MACD!E1798</f>
        <v>4.1245559956625932E-2</v>
      </c>
      <c r="E1798" s="2">
        <f>MACD!F1798</f>
        <v>1.9790272737933351E-2</v>
      </c>
      <c r="F1798" s="2">
        <f>'Moving Avg'!D1798</f>
        <v>6.2753999999999994</v>
      </c>
      <c r="G1798" s="2">
        <f>'Moving Avg'!F1798</f>
        <v>6.2240250000000001</v>
      </c>
      <c r="H1798" s="2">
        <f>'Moving Avg'!G1798</f>
        <v>6.2506819999999994</v>
      </c>
      <c r="I1798" s="2">
        <f>'Moving Avg'!H1798</f>
        <v>6.5366984999999884</v>
      </c>
      <c r="J1798" s="5" t="str">
        <f>OBV!F1798</f>
        <v>BEARISH</v>
      </c>
      <c r="K1798" s="5" t="str">
        <f>OBV!G1798</f>
        <v>STRONG</v>
      </c>
      <c r="L1798" s="5" t="str">
        <f>OBV!H1798</f>
        <v>BEARISH DIVERGENCE</v>
      </c>
    </row>
    <row r="1799" spans="1:12" ht="13.5" x14ac:dyDescent="0.25">
      <c r="A1799" s="3">
        <f>RSI!A1799</f>
        <v>44924</v>
      </c>
      <c r="B1799" s="2">
        <f>RSI!B1799</f>
        <v>6.3074000000000003</v>
      </c>
      <c r="C1799" s="2">
        <f>RSI!I1799</f>
        <v>56.397896834651988</v>
      </c>
      <c r="D1799" s="2">
        <f>MACD!E1799</f>
        <v>7.3494016558512953E-3</v>
      </c>
      <c r="E1799" s="2">
        <f>MACD!F1799</f>
        <v>1.7302098521516939E-2</v>
      </c>
      <c r="F1799" s="2">
        <f>'Moving Avg'!D1799</f>
        <v>6.3193200000000003</v>
      </c>
      <c r="G1799" s="2">
        <f>'Moving Avg'!F1799</f>
        <v>6.2215299999999996</v>
      </c>
      <c r="H1799" s="2">
        <f>'Moving Avg'!G1799</f>
        <v>6.2510819999999994</v>
      </c>
      <c r="I1799" s="2">
        <f>'Moving Avg'!H1799</f>
        <v>6.5319579999999879</v>
      </c>
      <c r="J1799" s="5" t="str">
        <f>OBV!F1799</f>
        <v>BEARISH</v>
      </c>
      <c r="K1799" s="5" t="str">
        <f>OBV!G1799</f>
        <v>STRONG</v>
      </c>
      <c r="L1799" s="5" t="str">
        <f>OBV!H1799</f>
        <v>BEARISH DIVERGENCE</v>
      </c>
    </row>
    <row r="1800" spans="1:12" ht="13.5" x14ac:dyDescent="0.25">
      <c r="A1800" s="3">
        <f>RSI!A1800</f>
        <v>44925</v>
      </c>
      <c r="B1800" s="2">
        <f>RSI!B1800</f>
        <v>6.3372999999999999</v>
      </c>
      <c r="C1800" s="2">
        <f>RSI!I1800</f>
        <v>58.595233471447685</v>
      </c>
      <c r="D1800" s="2">
        <f>MACD!E1800</f>
        <v>-2.4008550308069587E-2</v>
      </c>
      <c r="E1800" s="2">
        <f>MACD!F1800</f>
        <v>9.0399687555996339E-3</v>
      </c>
      <c r="F1800" s="2">
        <f>'Moving Avg'!D1800</f>
        <v>6.3193200000000003</v>
      </c>
      <c r="G1800" s="2">
        <f>'Moving Avg'!F1800</f>
        <v>6.2210300000000007</v>
      </c>
      <c r="H1800" s="2">
        <f>'Moving Avg'!G1800</f>
        <v>6.2510819999999994</v>
      </c>
      <c r="I1800" s="2">
        <f>'Moving Avg'!H1800</f>
        <v>6.5273669999999893</v>
      </c>
      <c r="J1800" s="5" t="str">
        <f>OBV!F1800</f>
        <v>BEARISH</v>
      </c>
      <c r="K1800" s="5" t="str">
        <f>OBV!G1800</f>
        <v>STRONG</v>
      </c>
      <c r="L1800" s="5" t="str">
        <f>OBV!H1800</f>
        <v>NEUTRAL</v>
      </c>
    </row>
    <row r="1801" spans="1:12" ht="13.5" x14ac:dyDescent="0.25">
      <c r="A1801" s="3">
        <f>RSI!A1801</f>
        <v>44928</v>
      </c>
      <c r="B1801" s="2">
        <f>RSI!B1801</f>
        <v>6.0877999999999997</v>
      </c>
      <c r="C1801" s="2">
        <f>RSI!I1801</f>
        <v>40.330688997694068</v>
      </c>
      <c r="D1801" s="2">
        <f>MACD!E1801</f>
        <v>-3.2664967940109868E-2</v>
      </c>
      <c r="E1801" s="2">
        <f>MACD!F1801</f>
        <v>6.9898141645773331E-4</v>
      </c>
      <c r="F1801" s="2">
        <f>'Moving Avg'!D1801</f>
        <v>6.2734199999999998</v>
      </c>
      <c r="G1801" s="2">
        <f>'Moving Avg'!F1801</f>
        <v>6.2080549999999999</v>
      </c>
      <c r="H1801" s="2">
        <f>'Moving Avg'!G1801</f>
        <v>6.2458919999999987</v>
      </c>
      <c r="I1801" s="2">
        <f>'Moving Avg'!H1801</f>
        <v>6.5215284999999907</v>
      </c>
      <c r="J1801" s="5" t="str">
        <f>OBV!F1801</f>
        <v>BULLISH</v>
      </c>
      <c r="K1801" s="5" t="str">
        <f>OBV!G1801</f>
        <v>NEUTRAL</v>
      </c>
      <c r="L1801" s="5" t="str">
        <f>OBV!H1801</f>
        <v>BULLISH DIVERGENCE</v>
      </c>
    </row>
    <row r="1802" spans="1:12" ht="13.5" x14ac:dyDescent="0.25">
      <c r="A1802" s="3">
        <f>RSI!A1802</f>
        <v>44929</v>
      </c>
      <c r="B1802" s="2">
        <f>RSI!B1802</f>
        <v>6.0877999999999997</v>
      </c>
      <c r="C1802" s="2">
        <f>RSI!I1802</f>
        <v>40.330688997694061</v>
      </c>
      <c r="D1802" s="2">
        <f>MACD!E1802</f>
        <v>-3.9074811179570013E-2</v>
      </c>
      <c r="E1802" s="2">
        <f>MACD!F1802</f>
        <v>-7.2557771027478169E-3</v>
      </c>
      <c r="F1802" s="2">
        <f>'Moving Avg'!D1802</f>
        <v>6.2275200000000002</v>
      </c>
      <c r="G1802" s="2">
        <f>'Moving Avg'!F1802</f>
        <v>6.2090550000000011</v>
      </c>
      <c r="H1802" s="2">
        <f>'Moving Avg'!G1802</f>
        <v>6.2407019999999989</v>
      </c>
      <c r="I1802" s="2">
        <f>'Moving Avg'!H1802</f>
        <v>6.5156899999999904</v>
      </c>
      <c r="J1802" s="5" t="str">
        <f>OBV!F1802</f>
        <v>BULLISH</v>
      </c>
      <c r="K1802" s="5" t="str">
        <f>OBV!G1802</f>
        <v>NEUTRAL</v>
      </c>
      <c r="L1802" s="5" t="str">
        <f>OBV!H1802</f>
        <v>BULLISH DIVERGENCE</v>
      </c>
    </row>
    <row r="1803" spans="1:12" ht="13.5" x14ac:dyDescent="0.25">
      <c r="A1803" s="3">
        <f>RSI!A1803</f>
        <v>44930</v>
      </c>
      <c r="B1803" s="2">
        <f>RSI!B1803</f>
        <v>6.0777999999999999</v>
      </c>
      <c r="C1803" s="2">
        <f>RSI!I1803</f>
        <v>39.754674290105207</v>
      </c>
      <c r="D1803" s="2">
        <f>MACD!E1803</f>
        <v>-4.2910730399323249E-2</v>
      </c>
      <c r="E1803" s="2">
        <f>MACD!F1803</f>
        <v>-1.4386767762062904E-2</v>
      </c>
      <c r="F1803" s="2">
        <f>'Moving Avg'!D1803</f>
        <v>6.1796200000000008</v>
      </c>
      <c r="G1803" s="2">
        <f>'Moving Avg'!F1803</f>
        <v>6.2095549999999999</v>
      </c>
      <c r="H1803" s="2">
        <f>'Moving Avg'!G1803</f>
        <v>6.2353119999999986</v>
      </c>
      <c r="I1803" s="2">
        <f>'Moving Avg'!H1803</f>
        <v>6.5111489999999916</v>
      </c>
      <c r="J1803" s="5" t="str">
        <f>OBV!F1803</f>
        <v>BEARISH</v>
      </c>
      <c r="K1803" s="5" t="str">
        <f>OBV!G1803</f>
        <v>NEUTRAL</v>
      </c>
      <c r="L1803" s="5" t="str">
        <f>OBV!H1803</f>
        <v>CONFIRMED BEARISH</v>
      </c>
    </row>
    <row r="1804" spans="1:12" ht="13.5" x14ac:dyDescent="0.25">
      <c r="A1804" s="3">
        <f>RSI!A1804</f>
        <v>44931</v>
      </c>
      <c r="B1804" s="2">
        <f>RSI!B1804</f>
        <v>6.0777999999999999</v>
      </c>
      <c r="C1804" s="2">
        <f>RSI!I1804</f>
        <v>39.7546742901052</v>
      </c>
      <c r="D1804" s="2">
        <f>MACD!E1804</f>
        <v>-4.5313108928767498E-2</v>
      </c>
      <c r="E1804" s="2">
        <f>MACD!F1804</f>
        <v>-2.0572035995403824E-2</v>
      </c>
      <c r="F1804" s="2">
        <f>'Moving Avg'!D1804</f>
        <v>6.1337000000000002</v>
      </c>
      <c r="G1804" s="2">
        <f>'Moving Avg'!F1804</f>
        <v>6.2090550000000011</v>
      </c>
      <c r="H1804" s="2">
        <f>'Moving Avg'!G1804</f>
        <v>6.2299219999999993</v>
      </c>
      <c r="I1804" s="2">
        <f>'Moving Avg'!H1804</f>
        <v>6.506607999999992</v>
      </c>
      <c r="J1804" s="5" t="str">
        <f>OBV!F1804</f>
        <v>BEARISH</v>
      </c>
      <c r="K1804" s="5" t="str">
        <f>OBV!G1804</f>
        <v>NEUTRAL</v>
      </c>
      <c r="L1804" s="5" t="str">
        <f>OBV!H1804</f>
        <v>CONFIRMED BEARISH</v>
      </c>
    </row>
    <row r="1805" spans="1:12" ht="13.5" x14ac:dyDescent="0.25">
      <c r="A1805" s="3">
        <f>RSI!A1805</f>
        <v>44932</v>
      </c>
      <c r="B1805" s="2">
        <f>RSI!B1805</f>
        <v>6.0777999999999999</v>
      </c>
      <c r="C1805" s="2">
        <f>RSI!I1805</f>
        <v>39.7546742901052</v>
      </c>
      <c r="D1805" s="2">
        <f>MACD!E1805</f>
        <v>-8.1803501250119481E-3</v>
      </c>
      <c r="E1805" s="2">
        <f>MACD!F1805</f>
        <v>-1.809369882132545E-2</v>
      </c>
      <c r="F1805" s="2">
        <f>'Moving Avg'!D1805</f>
        <v>6.0817999999999994</v>
      </c>
      <c r="G1805" s="2">
        <f>'Moving Avg'!F1805</f>
        <v>6.1955800000000005</v>
      </c>
      <c r="H1805" s="2">
        <f>'Moving Avg'!G1805</f>
        <v>6.2245319999999991</v>
      </c>
      <c r="I1805" s="2">
        <f>'Moving Avg'!H1805</f>
        <v>6.5036139999999936</v>
      </c>
      <c r="J1805" s="5" t="str">
        <f>OBV!F1805</f>
        <v>BEARISH</v>
      </c>
      <c r="K1805" s="5" t="str">
        <f>OBV!G1805</f>
        <v>STRONG</v>
      </c>
      <c r="L1805" s="5" t="str">
        <f>OBV!H1805</f>
        <v>CONFIRMED BEARISH</v>
      </c>
    </row>
    <row r="1806" spans="1:12" ht="13.5" x14ac:dyDescent="0.25">
      <c r="A1806" s="3">
        <f>RSI!A1806</f>
        <v>44935</v>
      </c>
      <c r="B1806" s="2">
        <f>RSI!B1806</f>
        <v>5.8982000000000001</v>
      </c>
      <c r="C1806" s="2">
        <f>RSI!I1806</f>
        <v>30.108629047141889</v>
      </c>
      <c r="D1806" s="2">
        <f>MACD!E1806</f>
        <v>3.4189536118670816E-2</v>
      </c>
      <c r="E1806" s="2">
        <f>MACD!F1806</f>
        <v>-7.6370518333261968E-3</v>
      </c>
      <c r="F1806" s="2">
        <f>'Moving Avg'!D1806</f>
        <v>6.0438799999999997</v>
      </c>
      <c r="G1806" s="2">
        <f>'Moving Avg'!F1806</f>
        <v>6.1731250000000006</v>
      </c>
      <c r="H1806" s="2">
        <f>'Moving Avg'!G1806</f>
        <v>6.2155499999999986</v>
      </c>
      <c r="I1806" s="2">
        <f>'Moving Avg'!H1806</f>
        <v>6.499721999999994</v>
      </c>
      <c r="J1806" s="5" t="str">
        <f>OBV!F1806</f>
        <v>BEARISH</v>
      </c>
      <c r="K1806" s="5" t="str">
        <f>OBV!G1806</f>
        <v>STRONG</v>
      </c>
      <c r="L1806" s="5" t="str">
        <f>OBV!H1806</f>
        <v>CONFIRMED BEARISH</v>
      </c>
    </row>
    <row r="1807" spans="1:12" ht="13.5" x14ac:dyDescent="0.25">
      <c r="A1807" s="3">
        <f>RSI!A1807</f>
        <v>44936</v>
      </c>
      <c r="B1807" s="2">
        <f>RSI!B1807</f>
        <v>5.8882000000000003</v>
      </c>
      <c r="C1807" s="2">
        <f>RSI!I1807</f>
        <v>29.6768542294719</v>
      </c>
      <c r="D1807" s="2">
        <f>MACD!E1807</f>
        <v>7.2512500712796246E-2</v>
      </c>
      <c r="E1807" s="2">
        <f>MACD!F1807</f>
        <v>8.3928586758982918E-3</v>
      </c>
      <c r="F1807" s="2">
        <f>'Moving Avg'!D1807</f>
        <v>6.0039600000000002</v>
      </c>
      <c r="G1807" s="2">
        <f>'Moving Avg'!F1807</f>
        <v>6.1501700000000001</v>
      </c>
      <c r="H1807" s="2">
        <f>'Moving Avg'!G1807</f>
        <v>6.2063679999999977</v>
      </c>
      <c r="I1807" s="2">
        <f>'Moving Avg'!H1807</f>
        <v>6.4957799999999954</v>
      </c>
      <c r="J1807" s="5" t="str">
        <f>OBV!F1807</f>
        <v>BEARISH</v>
      </c>
      <c r="K1807" s="5" t="str">
        <f>OBV!G1807</f>
        <v>STRONG</v>
      </c>
      <c r="L1807" s="5" t="str">
        <f>OBV!H1807</f>
        <v>CONFIRMED BEARISH</v>
      </c>
    </row>
    <row r="1808" spans="1:12" ht="13.5" x14ac:dyDescent="0.25">
      <c r="A1808" s="3">
        <f>RSI!A1808</f>
        <v>44937</v>
      </c>
      <c r="B1808" s="2">
        <f>RSI!B1808</f>
        <v>5.8882000000000003</v>
      </c>
      <c r="C1808" s="2">
        <f>RSI!I1808</f>
        <v>29.6768542294719</v>
      </c>
      <c r="D1808" s="2">
        <f>MACD!E1808</f>
        <v>0.10660129062884494</v>
      </c>
      <c r="E1808" s="2">
        <f>MACD!F1808</f>
        <v>2.8034545066487622E-2</v>
      </c>
      <c r="F1808" s="2">
        <f>'Moving Avg'!D1808</f>
        <v>5.9660400000000005</v>
      </c>
      <c r="G1808" s="2">
        <f>'Moving Avg'!F1808</f>
        <v>6.1272149999999996</v>
      </c>
      <c r="H1808" s="2">
        <f>'Moving Avg'!G1808</f>
        <v>6.1971859999999968</v>
      </c>
      <c r="I1808" s="2">
        <f>'Moving Avg'!H1808</f>
        <v>6.491837999999996</v>
      </c>
      <c r="J1808" s="5" t="str">
        <f>OBV!F1808</f>
        <v>BEARISH</v>
      </c>
      <c r="K1808" s="5" t="str">
        <f>OBV!G1808</f>
        <v>STRONG</v>
      </c>
      <c r="L1808" s="5" t="str">
        <f>OBV!H1808</f>
        <v>CONFIRMED BEARISH</v>
      </c>
    </row>
    <row r="1809" spans="1:12" ht="13.5" x14ac:dyDescent="0.25">
      <c r="A1809" s="3">
        <f>RSI!A1809</f>
        <v>44938</v>
      </c>
      <c r="B1809" s="2">
        <f>RSI!B1809</f>
        <v>5.8882000000000003</v>
      </c>
      <c r="C1809" s="2">
        <f>RSI!I1809</f>
        <v>29.6768542294719</v>
      </c>
      <c r="D1809" s="2">
        <f>MACD!E1809</f>
        <v>0.13546115406017911</v>
      </c>
      <c r="E1809" s="2">
        <f>MACD!F1809</f>
        <v>4.9519866865225921E-2</v>
      </c>
      <c r="F1809" s="2">
        <f>'Moving Avg'!D1809</f>
        <v>5.9281200000000007</v>
      </c>
      <c r="G1809" s="2">
        <f>'Moving Avg'!F1809</f>
        <v>6.117235</v>
      </c>
      <c r="H1809" s="2">
        <f>'Moving Avg'!G1809</f>
        <v>6.1880039999999958</v>
      </c>
      <c r="I1809" s="2">
        <f>'Moving Avg'!H1809</f>
        <v>6.4892929999999982</v>
      </c>
      <c r="J1809" s="5" t="str">
        <f>OBV!F1809</f>
        <v>BEARISH</v>
      </c>
      <c r="K1809" s="5" t="str">
        <f>OBV!G1809</f>
        <v>STRONG</v>
      </c>
      <c r="L1809" s="5" t="str">
        <f>OBV!H1809</f>
        <v>CONFIRMED BEARISH</v>
      </c>
    </row>
    <row r="1810" spans="1:12" ht="13.5" x14ac:dyDescent="0.25">
      <c r="A1810" s="3">
        <f>RSI!A1810</f>
        <v>44939</v>
      </c>
      <c r="B1810" s="2">
        <f>RSI!B1810</f>
        <v>5.8882000000000003</v>
      </c>
      <c r="C1810" s="2">
        <f>RSI!I1810</f>
        <v>29.6768542294719</v>
      </c>
      <c r="D1810" s="2">
        <f>MACD!E1810</f>
        <v>0.16590564929486984</v>
      </c>
      <c r="E1810" s="2">
        <f>MACD!F1810</f>
        <v>7.2797023351154705E-2</v>
      </c>
      <c r="F1810" s="2">
        <f>'Moving Avg'!D1810</f>
        <v>5.890200000000001</v>
      </c>
      <c r="G1810" s="2">
        <f>'Moving Avg'!F1810</f>
        <v>6.1072549999999994</v>
      </c>
      <c r="H1810" s="2">
        <f>'Moving Avg'!G1810</f>
        <v>6.1788219999999958</v>
      </c>
      <c r="I1810" s="2">
        <f>'Moving Avg'!H1810</f>
        <v>6.4854009999999986</v>
      </c>
      <c r="J1810" s="5" t="str">
        <f>OBV!F1810</f>
        <v>BEARISH</v>
      </c>
      <c r="K1810" s="5" t="str">
        <f>OBV!G1810</f>
        <v>STRONG</v>
      </c>
      <c r="L1810" s="5" t="str">
        <f>OBV!H1810</f>
        <v>CONFIRMED BEARISH</v>
      </c>
    </row>
    <row r="1811" spans="1:12" ht="13.5" x14ac:dyDescent="0.25">
      <c r="A1811" s="3">
        <f>RSI!A1811</f>
        <v>44942</v>
      </c>
      <c r="B1811" s="2">
        <f>RSI!B1811</f>
        <v>6.0877999999999997</v>
      </c>
      <c r="C1811" s="2">
        <f>RSI!I1811</f>
        <v>49.225323761198808</v>
      </c>
      <c r="D1811" s="2">
        <f>MACD!E1811</f>
        <v>0.13981565952951325</v>
      </c>
      <c r="E1811" s="2">
        <f>MACD!F1811</f>
        <v>8.6200750586826413E-2</v>
      </c>
      <c r="F1811" s="2">
        <f>'Moving Avg'!D1811</f>
        <v>5.9281199999999998</v>
      </c>
      <c r="G1811" s="2">
        <f>'Moving Avg'!F1811</f>
        <v>6.1072549999999994</v>
      </c>
      <c r="H1811" s="2">
        <f>'Moving Avg'!G1811</f>
        <v>6.1736319999999951</v>
      </c>
      <c r="I1811" s="2">
        <f>'Moving Avg'!H1811</f>
        <v>6.4825564999999985</v>
      </c>
      <c r="J1811" s="5" t="str">
        <f>OBV!F1811</f>
        <v>BEARISH</v>
      </c>
      <c r="K1811" s="5" t="str">
        <f>OBV!G1811</f>
        <v>STRONG</v>
      </c>
      <c r="L1811" s="5" t="str">
        <f>OBV!H1811</f>
        <v>BEARISH DIVERGENCE</v>
      </c>
    </row>
    <row r="1812" spans="1:12" ht="13.5" x14ac:dyDescent="0.25">
      <c r="A1812" s="3">
        <f>RSI!A1812</f>
        <v>44943</v>
      </c>
      <c r="B1812" s="2">
        <f>RSI!B1812</f>
        <v>6.0877999999999997</v>
      </c>
      <c r="C1812" s="2">
        <f>RSI!I1812</f>
        <v>49.225323761198808</v>
      </c>
      <c r="D1812" s="2">
        <f>MACD!E1812</f>
        <v>0.11778144350788633</v>
      </c>
      <c r="E1812" s="2">
        <f>MACD!F1812</f>
        <v>9.2516889171038397E-2</v>
      </c>
      <c r="F1812" s="2">
        <f>'Moving Avg'!D1812</f>
        <v>5.9680400000000002</v>
      </c>
      <c r="G1812" s="2">
        <f>'Moving Avg'!F1812</f>
        <v>6.1072549999999994</v>
      </c>
      <c r="H1812" s="2">
        <f>'Moving Avg'!G1812</f>
        <v>6.1684419999999953</v>
      </c>
      <c r="I1812" s="2">
        <f>'Moving Avg'!H1812</f>
        <v>6.4783149999999976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</row>
    <row r="1813" spans="1:12" ht="13.5" x14ac:dyDescent="0.25">
      <c r="A1813" s="3">
        <f>RSI!A1813</f>
        <v>44944</v>
      </c>
      <c r="B1813" s="2">
        <f>RSI!B1813</f>
        <v>6.0877999999999997</v>
      </c>
      <c r="C1813" s="2">
        <f>RSI!I1813</f>
        <v>49.225323761198815</v>
      </c>
      <c r="D1813" s="2">
        <f>MACD!E1813</f>
        <v>9.7637468636151858E-2</v>
      </c>
      <c r="E1813" s="2">
        <f>MACD!F1813</f>
        <v>9.35410050640611E-2</v>
      </c>
      <c r="F1813" s="2">
        <f>'Moving Avg'!D1813</f>
        <v>6.0079599999999997</v>
      </c>
      <c r="G1813" s="2">
        <f>'Moving Avg'!F1813</f>
        <v>6.1072549999999994</v>
      </c>
      <c r="H1813" s="2">
        <f>'Moving Avg'!G1813</f>
        <v>6.1632519999999955</v>
      </c>
      <c r="I1813" s="2">
        <f>'Moving Avg'!H1813</f>
        <v>6.4743229999999983</v>
      </c>
      <c r="J1813" s="5" t="str">
        <f>OBV!F1813</f>
        <v>BULLISH</v>
      </c>
      <c r="K1813" s="5" t="str">
        <f>OBV!G1813</f>
        <v>NEUTRAL</v>
      </c>
      <c r="L1813" s="5" t="str">
        <f>OBV!H1813</f>
        <v>CONFIRMED BULLISH</v>
      </c>
    </row>
    <row r="1814" spans="1:12" ht="13.5" x14ac:dyDescent="0.25">
      <c r="A1814" s="3">
        <f>RSI!A1814</f>
        <v>44945</v>
      </c>
      <c r="B1814" s="2">
        <f>RSI!B1814</f>
        <v>6.0877999999999997</v>
      </c>
      <c r="C1814" s="2">
        <f>RSI!I1814</f>
        <v>49.225323761198815</v>
      </c>
      <c r="D1814" s="2">
        <f>MACD!E1814</f>
        <v>8.0628514321988476E-2</v>
      </c>
      <c r="E1814" s="2">
        <f>MACD!F1814</f>
        <v>9.0958506915646581E-2</v>
      </c>
      <c r="F1814" s="2">
        <f>'Moving Avg'!D1814</f>
        <v>6.047880000000001</v>
      </c>
      <c r="G1814" s="2">
        <f>'Moving Avg'!F1814</f>
        <v>6.1072550000000003</v>
      </c>
      <c r="H1814" s="2">
        <f>'Moving Avg'!G1814</f>
        <v>6.1580619999999966</v>
      </c>
      <c r="I1814" s="2">
        <f>'Moving Avg'!H1814</f>
        <v>6.4703309999999989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</row>
    <row r="1815" spans="1:12" ht="13.5" x14ac:dyDescent="0.25">
      <c r="A1815" s="3">
        <f>RSI!A1815</f>
        <v>44946</v>
      </c>
      <c r="B1815" s="2">
        <f>RSI!B1815</f>
        <v>6.0877999999999997</v>
      </c>
      <c r="C1815" s="2">
        <f>RSI!I1815</f>
        <v>49.225323761198808</v>
      </c>
      <c r="D1815" s="2">
        <f>MACD!E1815</f>
        <v>6.6269606932577219E-2</v>
      </c>
      <c r="E1815" s="2">
        <f>MACD!F1815</f>
        <v>8.6020726919032717E-2</v>
      </c>
      <c r="F1815" s="2">
        <f>'Moving Avg'!D1815</f>
        <v>6.0877999999999997</v>
      </c>
      <c r="G1815" s="2">
        <f>'Moving Avg'!F1815</f>
        <v>6.0947800000000001</v>
      </c>
      <c r="H1815" s="2">
        <f>'Moving Avg'!G1815</f>
        <v>6.1528719999999977</v>
      </c>
      <c r="I1815" s="2">
        <f>'Moving Avg'!H1815</f>
        <v>6.4678859999999982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</row>
    <row r="1816" spans="1:12" ht="13.5" x14ac:dyDescent="0.25">
      <c r="A1816" s="3">
        <f>RSI!A1816</f>
        <v>44949</v>
      </c>
      <c r="B1816" s="2">
        <f>RSI!B1816</f>
        <v>6.0777999999999999</v>
      </c>
      <c r="C1816" s="2">
        <f>RSI!I1816</f>
        <v>48.251922348815476</v>
      </c>
      <c r="D1816" s="2">
        <f>MACD!E1816</f>
        <v>2.7260552916001934E-2</v>
      </c>
      <c r="E1816" s="2">
        <f>MACD!F1816</f>
        <v>7.4268692118426557E-2</v>
      </c>
      <c r="F1816" s="2">
        <f>'Moving Avg'!D1816</f>
        <v>6.0857999999999999</v>
      </c>
      <c r="G1816" s="2">
        <f>'Moving Avg'!F1816</f>
        <v>6.0828049999999996</v>
      </c>
      <c r="H1816" s="2">
        <f>'Moving Avg'!G1816</f>
        <v>6.1474819999999992</v>
      </c>
      <c r="I1816" s="2">
        <f>'Moving Avg'!H1816</f>
        <v>6.4640934999999988</v>
      </c>
      <c r="J1816" s="5" t="str">
        <f>OBV!F1816</f>
        <v>BEARISH</v>
      </c>
      <c r="K1816" s="5" t="str">
        <f>OBV!G1816</f>
        <v>NEUTRAL</v>
      </c>
      <c r="L1816" s="5" t="str">
        <f>OBV!H1816</f>
        <v>CONFIRMED BEARISH</v>
      </c>
    </row>
    <row r="1817" spans="1:12" ht="13.5" x14ac:dyDescent="0.25">
      <c r="A1817" s="3">
        <f>RSI!A1817</f>
        <v>44950</v>
      </c>
      <c r="B1817" s="2">
        <f>RSI!B1817</f>
        <v>6.0777999999999999</v>
      </c>
      <c r="C1817" s="2">
        <f>RSI!I1817</f>
        <v>48.251922348815476</v>
      </c>
      <c r="D1817" s="2">
        <f>MACD!E1817</f>
        <v>-7.1979429991610999E-3</v>
      </c>
      <c r="E1817" s="2">
        <f>MACD!F1817</f>
        <v>5.7975365094909033E-2</v>
      </c>
      <c r="F1817" s="2">
        <f>'Moving Avg'!D1817</f>
        <v>6.0837999999999992</v>
      </c>
      <c r="G1817" s="2">
        <f>'Moving Avg'!F1817</f>
        <v>6.0708299999999991</v>
      </c>
      <c r="H1817" s="2">
        <f>'Moving Avg'!G1817</f>
        <v>6.1470820000000002</v>
      </c>
      <c r="I1817" s="2">
        <f>'Moving Avg'!H1817</f>
        <v>6.4617979999999999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</row>
    <row r="1818" spans="1:12" ht="13.5" x14ac:dyDescent="0.25">
      <c r="A1818" s="3">
        <f>RSI!A1818</f>
        <v>44951</v>
      </c>
      <c r="B1818" s="2">
        <f>RSI!B1818</f>
        <v>6.0777999999999999</v>
      </c>
      <c r="C1818" s="2">
        <f>RSI!I1818</f>
        <v>48.251922348815476</v>
      </c>
      <c r="D1818" s="2">
        <f>MACD!E1818</f>
        <v>-3.6273996003927778E-2</v>
      </c>
      <c r="E1818" s="2">
        <f>MACD!F1818</f>
        <v>3.9125492875141672E-2</v>
      </c>
      <c r="F1818" s="2">
        <f>'Moving Avg'!D1818</f>
        <v>6.0817999999999994</v>
      </c>
      <c r="G1818" s="2">
        <f>'Moving Avg'!F1818</f>
        <v>6.0588549999999994</v>
      </c>
      <c r="H1818" s="2">
        <f>'Moving Avg'!G1818</f>
        <v>6.1468820000000015</v>
      </c>
      <c r="I1818" s="2">
        <f>'Moving Avg'!H1818</f>
        <v>6.4603009999999994</v>
      </c>
      <c r="J1818" s="5" t="str">
        <f>OBV!F1818</f>
        <v>BEARISH</v>
      </c>
      <c r="K1818" s="5" t="str">
        <f>OBV!G1818</f>
        <v>NEUTRAL</v>
      </c>
      <c r="L1818" s="5" t="str">
        <f>OBV!H1818</f>
        <v>CONFIRMED BEARISH</v>
      </c>
    </row>
    <row r="1819" spans="1:12" ht="13.5" x14ac:dyDescent="0.25">
      <c r="A1819" s="3">
        <f>RSI!A1819</f>
        <v>44952</v>
      </c>
      <c r="B1819" s="2">
        <f>RSI!B1819</f>
        <v>6.0777999999999999</v>
      </c>
      <c r="C1819" s="2">
        <f>RSI!I1819</f>
        <v>48.251922348815476</v>
      </c>
      <c r="D1819" s="2">
        <f>MACD!E1819</f>
        <v>-6.0801684301064363E-2</v>
      </c>
      <c r="E1819" s="2">
        <f>MACD!F1819</f>
        <v>1.9140057439900465E-2</v>
      </c>
      <c r="F1819" s="2">
        <f>'Moving Avg'!D1819</f>
        <v>6.0798000000000005</v>
      </c>
      <c r="G1819" s="2">
        <f>'Moving Avg'!F1819</f>
        <v>6.0473749999999997</v>
      </c>
      <c r="H1819" s="2">
        <f>'Moving Avg'!G1819</f>
        <v>6.1466820000000029</v>
      </c>
      <c r="I1819" s="2">
        <f>'Moving Avg'!H1819</f>
        <v>6.4577560000000007</v>
      </c>
      <c r="J1819" s="5" t="str">
        <f>OBV!F1819</f>
        <v>BEARISH</v>
      </c>
      <c r="K1819" s="5" t="str">
        <f>OBV!G1819</f>
        <v>NEUTRAL</v>
      </c>
      <c r="L1819" s="5" t="str">
        <f>OBV!H1819</f>
        <v>CONFIRMED BEARISH</v>
      </c>
    </row>
    <row r="1820" spans="1:12" ht="13.5" x14ac:dyDescent="0.25">
      <c r="A1820" s="3">
        <f>RSI!A1820</f>
        <v>44953</v>
      </c>
      <c r="B1820" s="2">
        <f>RSI!B1820</f>
        <v>6.0777999999999999</v>
      </c>
      <c r="C1820" s="2">
        <f>RSI!I1820</f>
        <v>48.251922348815476</v>
      </c>
      <c r="D1820" s="2">
        <f>MACD!E1820</f>
        <v>-8.1486321180006094E-2</v>
      </c>
      <c r="E1820" s="2">
        <f>MACD!F1820</f>
        <v>-9.8521828408084863E-4</v>
      </c>
      <c r="F1820" s="2">
        <f>'Moving Avg'!D1820</f>
        <v>6.0777999999999999</v>
      </c>
      <c r="G1820" s="2">
        <f>'Moving Avg'!F1820</f>
        <v>6.0343999999999989</v>
      </c>
      <c r="H1820" s="2">
        <f>'Moving Avg'!G1820</f>
        <v>6.1464820000000033</v>
      </c>
      <c r="I1820" s="2">
        <f>'Moving Avg'!H1820</f>
        <v>6.4552110000000003</v>
      </c>
      <c r="J1820" s="5" t="str">
        <f>OBV!F1820</f>
        <v>BEARISH</v>
      </c>
      <c r="K1820" s="5" t="str">
        <f>OBV!G1820</f>
        <v>NEUTRAL</v>
      </c>
      <c r="L1820" s="5" t="str">
        <f>OBV!H1820</f>
        <v>CONFIRMED BEARISH</v>
      </c>
    </row>
    <row r="1821" spans="1:12" ht="13.5" x14ac:dyDescent="0.25">
      <c r="A1821" s="3">
        <f>RSI!A1821</f>
        <v>44956</v>
      </c>
      <c r="B1821" s="2">
        <f>RSI!B1821</f>
        <v>5.8083999999999998</v>
      </c>
      <c r="C1821" s="2">
        <f>RSI!I1821</f>
        <v>27.23547366325046</v>
      </c>
      <c r="D1821" s="2">
        <f>MACD!E1821</f>
        <v>-4.82610501172962E-2</v>
      </c>
      <c r="E1821" s="2">
        <f>MACD!F1821</f>
        <v>-1.044038465072392E-2</v>
      </c>
      <c r="F1821" s="2">
        <f>'Moving Avg'!D1821</f>
        <v>6.0239199999999995</v>
      </c>
      <c r="G1821" s="2">
        <f>'Moving Avg'!F1821</f>
        <v>6.0204299999999993</v>
      </c>
      <c r="H1821" s="2">
        <f>'Moving Avg'!G1821</f>
        <v>6.1408940000000021</v>
      </c>
      <c r="I1821" s="2">
        <f>'Moving Avg'!H1821</f>
        <v>6.4513190000000007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</row>
    <row r="1822" spans="1:12" ht="13.5" x14ac:dyDescent="0.25">
      <c r="A1822" s="3">
        <f>RSI!A1822</f>
        <v>44957</v>
      </c>
      <c r="B1822" s="2">
        <f>RSI!B1822</f>
        <v>5.8083999999999998</v>
      </c>
      <c r="C1822" s="2">
        <f>RSI!I1822</f>
        <v>27.23547366325046</v>
      </c>
      <c r="D1822" s="2">
        <f>MACD!E1822</f>
        <v>-1.8495825779078601E-2</v>
      </c>
      <c r="E1822" s="2">
        <f>MACD!F1822</f>
        <v>-1.2051472876394857E-2</v>
      </c>
      <c r="F1822" s="2">
        <f>'Moving Avg'!D1822</f>
        <v>5.9700399999999991</v>
      </c>
      <c r="G1822" s="2">
        <f>'Moving Avg'!F1822</f>
        <v>6.0064599999999997</v>
      </c>
      <c r="H1822" s="2">
        <f>'Moving Avg'!G1822</f>
        <v>6.1353060000000017</v>
      </c>
      <c r="I1822" s="2">
        <f>'Moving Avg'!H1822</f>
        <v>6.4474270000000002</v>
      </c>
      <c r="J1822" s="5" t="str">
        <f>OBV!F1822</f>
        <v>BEARISH</v>
      </c>
      <c r="K1822" s="5" t="str">
        <f>OBV!G1822</f>
        <v>NEUTRAL</v>
      </c>
      <c r="L1822" s="5" t="str">
        <f>OBV!H1822</f>
        <v>CONFIRMED BEARISH</v>
      </c>
    </row>
    <row r="1823" spans="1:12" ht="13.5" x14ac:dyDescent="0.25">
      <c r="A1823" s="3">
        <f>RSI!A1823</f>
        <v>44958</v>
      </c>
      <c r="B1823" s="2">
        <f>RSI!B1823</f>
        <v>5.8083999999999998</v>
      </c>
      <c r="C1823" s="2">
        <f>RSI!I1823</f>
        <v>27.23547366325046</v>
      </c>
      <c r="D1823" s="2">
        <f>MACD!E1823</f>
        <v>8.2193309050415664E-3</v>
      </c>
      <c r="E1823" s="2">
        <f>MACD!F1823</f>
        <v>-7.9973121201075727E-3</v>
      </c>
      <c r="F1823" s="2">
        <f>'Moving Avg'!D1823</f>
        <v>5.9161599999999996</v>
      </c>
      <c r="G1823" s="2">
        <f>'Moving Avg'!F1823</f>
        <v>5.9929900000000007</v>
      </c>
      <c r="H1823" s="2">
        <f>'Moving Avg'!G1823</f>
        <v>6.1297180000000013</v>
      </c>
      <c r="I1823" s="2">
        <f>'Moving Avg'!H1823</f>
        <v>6.4449820000000013</v>
      </c>
      <c r="J1823" s="5" t="str">
        <f>OBV!F1823</f>
        <v>BEARISH</v>
      </c>
      <c r="K1823" s="5" t="str">
        <f>OBV!G1823</f>
        <v>NEUTRAL</v>
      </c>
      <c r="L1823" s="5" t="str">
        <f>OBV!H1823</f>
        <v>CONFIRMED BEARISH</v>
      </c>
    </row>
    <row r="1824" spans="1:12" ht="13.5" x14ac:dyDescent="0.25">
      <c r="A1824" s="3">
        <f>RSI!A1824</f>
        <v>44959</v>
      </c>
      <c r="B1824" s="2">
        <f>RSI!B1824</f>
        <v>5.8083999999999998</v>
      </c>
      <c r="C1824" s="2">
        <f>RSI!I1824</f>
        <v>27.23547366325046</v>
      </c>
      <c r="D1824" s="2">
        <f>MACD!E1824</f>
        <v>3.2240387214194755E-2</v>
      </c>
      <c r="E1824" s="2">
        <f>MACD!F1824</f>
        <v>5.0227746752892939E-5</v>
      </c>
      <c r="F1824" s="2">
        <f>'Moving Avg'!D1824</f>
        <v>5.8622799999999993</v>
      </c>
      <c r="G1824" s="2">
        <f>'Moving Avg'!F1824</f>
        <v>5.9795200000000008</v>
      </c>
      <c r="H1824" s="2">
        <f>'Moving Avg'!G1824</f>
        <v>6.124130000000001</v>
      </c>
      <c r="I1824" s="2">
        <f>'Moving Avg'!H1824</f>
        <v>6.4425370000000006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</row>
    <row r="1825" spans="1:12" ht="13.5" x14ac:dyDescent="0.25">
      <c r="A1825" s="3">
        <f>RSI!A1825</f>
        <v>44960</v>
      </c>
      <c r="B1825" s="2">
        <f>RSI!B1825</f>
        <v>5.8083999999999998</v>
      </c>
      <c r="C1825" s="2">
        <f>RSI!I1825</f>
        <v>27.23547366325046</v>
      </c>
      <c r="D1825" s="2">
        <f>MACD!E1825</f>
        <v>5.3876936889865057E-2</v>
      </c>
      <c r="E1825" s="2">
        <f>MACD!F1825</f>
        <v>1.0815569575375326E-2</v>
      </c>
      <c r="F1825" s="2">
        <f>'Moving Avg'!D1825</f>
        <v>5.8083999999999998</v>
      </c>
      <c r="G1825" s="2">
        <f>'Moving Avg'!F1825</f>
        <v>5.966050000000001</v>
      </c>
      <c r="H1825" s="2">
        <f>'Moving Avg'!G1825</f>
        <v>6.1185420000000015</v>
      </c>
      <c r="I1825" s="2">
        <f>'Moving Avg'!H1825</f>
        <v>6.4386950000000009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</row>
    <row r="1826" spans="1:12" ht="13.5" x14ac:dyDescent="0.25">
      <c r="A1826" s="3">
        <f>RSI!A1826</f>
        <v>44963</v>
      </c>
      <c r="B1826" s="2">
        <f>RSI!B1826</f>
        <v>6.008</v>
      </c>
      <c r="C1826" s="2">
        <f>RSI!I1826</f>
        <v>50.414157459927168</v>
      </c>
      <c r="D1826" s="2">
        <f>MACD!E1826</f>
        <v>5.7075066272344266E-2</v>
      </c>
      <c r="E1826" s="2">
        <f>MACD!F1826</f>
        <v>2.0067468914769113E-2</v>
      </c>
      <c r="F1826" s="2">
        <f>'Moving Avg'!D1826</f>
        <v>5.8483199999999993</v>
      </c>
      <c r="G1826" s="2">
        <f>'Moving Avg'!F1826</f>
        <v>5.971540000000001</v>
      </c>
      <c r="H1826" s="2">
        <f>'Moving Avg'!G1826</f>
        <v>6.1115560000000002</v>
      </c>
      <c r="I1826" s="2">
        <f>'Moving Avg'!H1826</f>
        <v>6.4344040000000016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</row>
    <row r="1827" spans="1:12" ht="13.5" x14ac:dyDescent="0.25">
      <c r="A1827" s="3">
        <f>RSI!A1827</f>
        <v>44964</v>
      </c>
      <c r="B1827" s="2">
        <f>RSI!B1827</f>
        <v>6.0777999999999999</v>
      </c>
      <c r="C1827" s="2">
        <f>RSI!I1827</f>
        <v>55.725478025971306</v>
      </c>
      <c r="D1827" s="2">
        <f>MACD!E1827</f>
        <v>5.4555366315342191E-2</v>
      </c>
      <c r="E1827" s="2">
        <f>MACD!F1827</f>
        <v>2.6965048394883728E-2</v>
      </c>
      <c r="F1827" s="2">
        <f>'Moving Avg'!D1827</f>
        <v>5.9021999999999997</v>
      </c>
      <c r="G1827" s="2">
        <f>'Moving Avg'!F1827</f>
        <v>5.9810200000000009</v>
      </c>
      <c r="H1827" s="2">
        <f>'Moving Avg'!G1827</f>
        <v>6.1059660000000004</v>
      </c>
      <c r="I1827" s="2">
        <f>'Moving Avg'!H1827</f>
        <v>6.4304620000000021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</row>
    <row r="1828" spans="1:12" ht="13.5" x14ac:dyDescent="0.25">
      <c r="A1828" s="3">
        <f>RSI!A1828</f>
        <v>44965</v>
      </c>
      <c r="B1828" s="2">
        <f>RSI!B1828</f>
        <v>6.0777999999999999</v>
      </c>
      <c r="C1828" s="2">
        <f>RSI!I1828</f>
        <v>55.72547802597132</v>
      </c>
      <c r="D1828" s="2">
        <f>MACD!E1828</f>
        <v>5.1959528841162061E-2</v>
      </c>
      <c r="E1828" s="2">
        <f>MACD!F1828</f>
        <v>3.1963944484139396E-2</v>
      </c>
      <c r="F1828" s="2">
        <f>'Moving Avg'!D1828</f>
        <v>5.95608</v>
      </c>
      <c r="G1828" s="2">
        <f>'Moving Avg'!F1828</f>
        <v>5.9904999999999999</v>
      </c>
      <c r="H1828" s="2">
        <f>'Moving Avg'!G1828</f>
        <v>6.1003759999999998</v>
      </c>
      <c r="I1828" s="2">
        <f>'Moving Avg'!H1828</f>
        <v>6.4265200000000036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</row>
    <row r="1829" spans="1:12" ht="13.5" x14ac:dyDescent="0.25">
      <c r="A1829" s="3">
        <f>RSI!A1829</f>
        <v>44966</v>
      </c>
      <c r="B1829" s="2">
        <f>RSI!B1829</f>
        <v>6.0378999999999996</v>
      </c>
      <c r="C1829" s="2">
        <f>RSI!I1829</f>
        <v>52.030676378556279</v>
      </c>
      <c r="D1829" s="2">
        <f>MACD!E1829</f>
        <v>5.2289177215053328E-2</v>
      </c>
      <c r="E1829" s="2">
        <f>MACD!F1829</f>
        <v>3.6028991030322186E-2</v>
      </c>
      <c r="F1829" s="2">
        <f>'Moving Avg'!D1829</f>
        <v>6.0019799999999996</v>
      </c>
      <c r="G1829" s="2">
        <f>'Moving Avg'!F1829</f>
        <v>5.9979849999999999</v>
      </c>
      <c r="H1829" s="2">
        <f>'Moving Avg'!G1829</f>
        <v>6.0939879999999995</v>
      </c>
      <c r="I1829" s="2">
        <f>'Moving Avg'!H1829</f>
        <v>6.4208815000000046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</row>
    <row r="1830" spans="1:12" ht="13.5" x14ac:dyDescent="0.25">
      <c r="A1830" s="3">
        <f>RSI!A1830</f>
        <v>44967</v>
      </c>
      <c r="B1830" s="2">
        <f>RSI!B1830</f>
        <v>6.0378999999999996</v>
      </c>
      <c r="C1830" s="2">
        <f>RSI!I1830</f>
        <v>52.030676378556265</v>
      </c>
      <c r="D1830" s="2">
        <f>MACD!E1830</f>
        <v>5.2406261528329168E-2</v>
      </c>
      <c r="E1830" s="2">
        <f>MACD!F1830</f>
        <v>3.9304445129923586E-2</v>
      </c>
      <c r="F1830" s="2">
        <f>'Moving Avg'!D1830</f>
        <v>6.0478800000000001</v>
      </c>
      <c r="G1830" s="2">
        <f>'Moving Avg'!F1830</f>
        <v>6.0054699999999999</v>
      </c>
      <c r="H1830" s="2">
        <f>'Moving Avg'!G1830</f>
        <v>6.0877999999999988</v>
      </c>
      <c r="I1830" s="2">
        <f>'Moving Avg'!H1830</f>
        <v>6.4152430000000047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</row>
    <row r="1831" spans="1:12" ht="13.5" x14ac:dyDescent="0.25">
      <c r="A1831" s="3">
        <f>RSI!A1831</f>
        <v>44970</v>
      </c>
      <c r="B1831" s="2">
        <f>RSI!B1831</f>
        <v>6.0378999999999996</v>
      </c>
      <c r="C1831" s="2">
        <f>RSI!I1831</f>
        <v>52.030676378556265</v>
      </c>
      <c r="D1831" s="2">
        <f>MACD!E1831</f>
        <v>1.0909318907354582E-2</v>
      </c>
      <c r="E1831" s="2">
        <f>MACD!F1831</f>
        <v>3.3625419885409784E-2</v>
      </c>
      <c r="F1831" s="2">
        <f>'Moving Avg'!D1831</f>
        <v>6.0538600000000002</v>
      </c>
      <c r="G1831" s="2">
        <f>'Moving Avg'!F1831</f>
        <v>6.0029749999999984</v>
      </c>
      <c r="H1831" s="2">
        <f>'Moving Avg'!G1831</f>
        <v>6.0816119999999989</v>
      </c>
      <c r="I1831" s="2">
        <f>'Moving Avg'!H1831</f>
        <v>6.4089055000000057</v>
      </c>
      <c r="J1831" s="5" t="str">
        <f>OBV!F1831</f>
        <v>BEARISH</v>
      </c>
      <c r="K1831" s="5" t="str">
        <f>OBV!G1831</f>
        <v>NEUTRAL</v>
      </c>
      <c r="L1831" s="5" t="str">
        <f>OBV!H1831</f>
        <v>BEARISH DIVERGENCE</v>
      </c>
    </row>
    <row r="1832" spans="1:12" ht="13.5" x14ac:dyDescent="0.25">
      <c r="A1832" s="3">
        <f>RSI!A1832</f>
        <v>44971</v>
      </c>
      <c r="B1832" s="2">
        <f>RSI!B1832</f>
        <v>6.0378999999999996</v>
      </c>
      <c r="C1832" s="2">
        <f>RSI!I1832</f>
        <v>52.030676378556265</v>
      </c>
      <c r="D1832" s="2">
        <f>MACD!E1832</f>
        <v>-2.4342238062438959E-2</v>
      </c>
      <c r="E1832" s="2">
        <f>MACD!F1832</f>
        <v>2.2031888295840036E-2</v>
      </c>
      <c r="F1832" s="2">
        <f>'Moving Avg'!D1832</f>
        <v>6.0458800000000004</v>
      </c>
      <c r="G1832" s="2">
        <f>'Moving Avg'!F1832</f>
        <v>6.0004799999999978</v>
      </c>
      <c r="H1832" s="2">
        <f>'Moving Avg'!G1832</f>
        <v>6.0810139999999988</v>
      </c>
      <c r="I1832" s="2">
        <f>'Moving Avg'!H1832</f>
        <v>6.4025680000000058</v>
      </c>
      <c r="J1832" s="5" t="str">
        <f>OBV!F1832</f>
        <v>BEARISH</v>
      </c>
      <c r="K1832" s="5" t="str">
        <f>OBV!G1832</f>
        <v>NEUTRAL</v>
      </c>
      <c r="L1832" s="5" t="str">
        <f>OBV!H1832</f>
        <v>CONFIRMED BEARISH</v>
      </c>
    </row>
    <row r="1833" spans="1:12" ht="13.5" x14ac:dyDescent="0.25">
      <c r="A1833" s="3">
        <f>RSI!A1833</f>
        <v>44972</v>
      </c>
      <c r="B1833" s="2">
        <f>RSI!B1833</f>
        <v>5.8882000000000003</v>
      </c>
      <c r="C1833" s="2">
        <f>RSI!I1833</f>
        <v>38.985992499821371</v>
      </c>
      <c r="D1833" s="2">
        <f>MACD!E1833</f>
        <v>-4.3210070582221149E-2</v>
      </c>
      <c r="E1833" s="2">
        <f>MACD!F1833</f>
        <v>8.9834965202277971E-3</v>
      </c>
      <c r="F1833" s="2">
        <f>'Moving Avg'!D1833</f>
        <v>6.0079599999999997</v>
      </c>
      <c r="G1833" s="2">
        <f>'Moving Avg'!F1833</f>
        <v>5.9904999999999982</v>
      </c>
      <c r="H1833" s="2">
        <f>'Moving Avg'!G1833</f>
        <v>6.0774219999999994</v>
      </c>
      <c r="I1833" s="2">
        <f>'Moving Avg'!H1833</f>
        <v>6.3954820000000066</v>
      </c>
      <c r="J1833" s="5" t="str">
        <f>OBV!F1833</f>
        <v>BEARISH</v>
      </c>
      <c r="K1833" s="5" t="str">
        <f>OBV!G1833</f>
        <v>NEUTRAL</v>
      </c>
      <c r="L1833" s="5" t="str">
        <f>OBV!H1833</f>
        <v>CONFIRMED BEARISH</v>
      </c>
    </row>
    <row r="1834" spans="1:12" ht="13.5" x14ac:dyDescent="0.25">
      <c r="A1834" s="3">
        <f>RSI!A1834</f>
        <v>44973</v>
      </c>
      <c r="B1834" s="2">
        <f>RSI!B1834</f>
        <v>5.8882000000000003</v>
      </c>
      <c r="C1834" s="2">
        <f>RSI!I1834</f>
        <v>38.985992499821371</v>
      </c>
      <c r="D1834" s="2">
        <f>MACD!E1834</f>
        <v>-5.840953970077134E-2</v>
      </c>
      <c r="E1834" s="2">
        <f>MACD!F1834</f>
        <v>-4.4951107239720308E-3</v>
      </c>
      <c r="F1834" s="2">
        <f>'Moving Avg'!D1834</f>
        <v>5.9780199999999999</v>
      </c>
      <c r="G1834" s="2">
        <f>'Moving Avg'!F1834</f>
        <v>5.9805199999999976</v>
      </c>
      <c r="H1834" s="2">
        <f>'Moving Avg'!G1834</f>
        <v>6.0734299999999983</v>
      </c>
      <c r="I1834" s="2">
        <f>'Moving Avg'!H1834</f>
        <v>6.3884960000000071</v>
      </c>
      <c r="J1834" s="5" t="str">
        <f>OBV!F1834</f>
        <v>BEARISH</v>
      </c>
      <c r="K1834" s="5" t="str">
        <f>OBV!G1834</f>
        <v>NEUTRAL</v>
      </c>
      <c r="L1834" s="5" t="str">
        <f>OBV!H1834</f>
        <v>CONFIRMED BEARISH</v>
      </c>
    </row>
    <row r="1835" spans="1:12" ht="13.5" x14ac:dyDescent="0.25">
      <c r="A1835" s="3">
        <f>RSI!A1835</f>
        <v>44974</v>
      </c>
      <c r="B1835" s="2">
        <f>RSI!B1835</f>
        <v>5.7085999999999997</v>
      </c>
      <c r="C1835" s="2">
        <f>RSI!I1835</f>
        <v>28.903319029209456</v>
      </c>
      <c r="D1835" s="2">
        <f>MACD!E1835</f>
        <v>-5.7258017902475977E-2</v>
      </c>
      <c r="E1835" s="2">
        <f>MACD!F1835</f>
        <v>-1.5047692159672822E-2</v>
      </c>
      <c r="F1835" s="2">
        <f>'Moving Avg'!D1835</f>
        <v>5.9121600000000001</v>
      </c>
      <c r="G1835" s="2">
        <f>'Moving Avg'!F1835</f>
        <v>5.9615599999999977</v>
      </c>
      <c r="H1835" s="2">
        <f>'Moving Avg'!G1835</f>
        <v>6.060655999999998</v>
      </c>
      <c r="I1835" s="2">
        <f>'Moving Avg'!H1835</f>
        <v>6.3806120000000064</v>
      </c>
      <c r="J1835" s="5" t="str">
        <f>OBV!F1835</f>
        <v>BEARISH</v>
      </c>
      <c r="K1835" s="5" t="str">
        <f>OBV!G1835</f>
        <v>NEUTRAL</v>
      </c>
      <c r="L1835" s="5" t="str">
        <f>OBV!H1835</f>
        <v>CONFIRMED BEARISH</v>
      </c>
    </row>
    <row r="1836" spans="1:12" ht="13.5" x14ac:dyDescent="0.25">
      <c r="A1836" s="3">
        <f>RSI!A1836</f>
        <v>44977</v>
      </c>
      <c r="B1836" s="2">
        <f>RSI!B1836</f>
        <v>5.9581</v>
      </c>
      <c r="C1836" s="2">
        <f>RSI!I1836</f>
        <v>48.737550038984452</v>
      </c>
      <c r="D1836" s="2">
        <f>MACD!E1836</f>
        <v>-4.2339782671304782E-2</v>
      </c>
      <c r="E1836" s="2">
        <f>MACD!F1836</f>
        <v>-2.0506110261999215E-2</v>
      </c>
      <c r="F1836" s="2">
        <f>'Moving Avg'!D1836</f>
        <v>5.8962000000000003</v>
      </c>
      <c r="G1836" s="2">
        <f>'Moving Avg'!F1836</f>
        <v>5.9555749999999978</v>
      </c>
      <c r="H1836" s="2">
        <f>'Moving Avg'!G1836</f>
        <v>6.0528719999999971</v>
      </c>
      <c r="I1836" s="2">
        <f>'Moving Avg'!H1836</f>
        <v>6.374225000000008</v>
      </c>
      <c r="J1836" s="5" t="str">
        <f>OBV!F1836</f>
        <v>BEARISH</v>
      </c>
      <c r="K1836" s="5" t="str">
        <f>OBV!G1836</f>
        <v>NEUTRAL</v>
      </c>
      <c r="L1836" s="5" t="str">
        <f>OBV!H1836</f>
        <v>CONFIRMED BEARISH</v>
      </c>
    </row>
    <row r="1837" spans="1:12" ht="13.5" x14ac:dyDescent="0.25">
      <c r="A1837" s="3">
        <f>RSI!A1837</f>
        <v>44978</v>
      </c>
      <c r="B1837" s="2">
        <f>RSI!B1837</f>
        <v>5.9581</v>
      </c>
      <c r="C1837" s="2">
        <f>RSI!I1837</f>
        <v>48.737550038984452</v>
      </c>
      <c r="D1837" s="2">
        <f>MACD!E1837</f>
        <v>-1.8862079482538263E-2</v>
      </c>
      <c r="E1837" s="2">
        <f>MACD!F1837</f>
        <v>-2.0177304106107026E-2</v>
      </c>
      <c r="F1837" s="2">
        <f>'Moving Avg'!D1837</f>
        <v>5.8802400000000006</v>
      </c>
      <c r="G1837" s="2">
        <f>'Moving Avg'!F1837</f>
        <v>5.9495899999999988</v>
      </c>
      <c r="H1837" s="2">
        <f>'Moving Avg'!G1837</f>
        <v>6.045087999999998</v>
      </c>
      <c r="I1837" s="2">
        <f>'Moving Avg'!H1837</f>
        <v>6.3678880000000087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</row>
    <row r="1838" spans="1:12" ht="13.5" x14ac:dyDescent="0.25">
      <c r="A1838" s="3">
        <f>RSI!A1838</f>
        <v>44979</v>
      </c>
      <c r="B1838" s="2">
        <f>RSI!B1838</f>
        <v>5.9880000000000004</v>
      </c>
      <c r="C1838" s="2">
        <f>RSI!I1838</f>
        <v>50.650988516835191</v>
      </c>
      <c r="D1838" s="2">
        <f>MACD!E1838</f>
        <v>-1.1036273604823066E-3</v>
      </c>
      <c r="E1838" s="2">
        <f>MACD!F1838</f>
        <v>-1.6362568756982082E-2</v>
      </c>
      <c r="F1838" s="2">
        <f>'Moving Avg'!D1838</f>
        <v>5.9001999999999999</v>
      </c>
      <c r="G1838" s="2">
        <f>'Moving Avg'!F1838</f>
        <v>5.9450999999999983</v>
      </c>
      <c r="H1838" s="2">
        <f>'Moving Avg'!G1838</f>
        <v>6.0379019999999981</v>
      </c>
      <c r="I1838" s="2">
        <f>'Moving Avg'!H1838</f>
        <v>6.3617005000000093</v>
      </c>
      <c r="J1838" s="5" t="str">
        <f>OBV!F1838</f>
        <v>BULLISH</v>
      </c>
      <c r="K1838" s="5" t="str">
        <f>OBV!G1838</f>
        <v>NEUTRAL</v>
      </c>
      <c r="L1838" s="5" t="str">
        <f>OBV!H1838</f>
        <v>CONFIRMED BULLISH</v>
      </c>
    </row>
    <row r="1839" spans="1:12" ht="13.5" x14ac:dyDescent="0.25">
      <c r="A1839" s="3">
        <f>RSI!A1839</f>
        <v>44980</v>
      </c>
      <c r="B1839" s="2">
        <f>RSI!B1839</f>
        <v>5.9880000000000004</v>
      </c>
      <c r="C1839" s="2">
        <f>RSI!I1839</f>
        <v>50.650988516835191</v>
      </c>
      <c r="D1839" s="2">
        <f>MACD!E1839</f>
        <v>7.7071670640398438E-3</v>
      </c>
      <c r="E1839" s="2">
        <f>MACD!F1839</f>
        <v>-1.1548621592777699E-2</v>
      </c>
      <c r="F1839" s="2">
        <f>'Moving Avg'!D1839</f>
        <v>5.9201600000000001</v>
      </c>
      <c r="G1839" s="2">
        <f>'Moving Avg'!F1839</f>
        <v>5.9406099999999995</v>
      </c>
      <c r="H1839" s="2">
        <f>'Moving Avg'!G1839</f>
        <v>6.0359059999999989</v>
      </c>
      <c r="I1839" s="2">
        <f>'Moving Avg'!H1839</f>
        <v>6.3555130000000108</v>
      </c>
      <c r="J1839" s="5" t="str">
        <f>OBV!F1839</f>
        <v>BULLISH</v>
      </c>
      <c r="K1839" s="5" t="str">
        <f>OBV!G1839</f>
        <v>NEUTRAL</v>
      </c>
      <c r="L1839" s="5" t="str">
        <f>OBV!H1839</f>
        <v>CONFIRMED BULLISH</v>
      </c>
    </row>
    <row r="1840" spans="1:12" ht="13.5" x14ac:dyDescent="0.25">
      <c r="A1840" s="3">
        <f>RSI!A1840</f>
        <v>44981</v>
      </c>
      <c r="B1840" s="2">
        <f>RSI!B1840</f>
        <v>5.9880000000000004</v>
      </c>
      <c r="C1840" s="2">
        <f>RSI!I1840</f>
        <v>50.650988516835191</v>
      </c>
      <c r="D1840" s="2">
        <f>MACD!E1840</f>
        <v>1.5091041133804772E-2</v>
      </c>
      <c r="E1840" s="2">
        <f>MACD!F1840</f>
        <v>-6.2206890474612048E-3</v>
      </c>
      <c r="F1840" s="2">
        <f>'Moving Avg'!D1840</f>
        <v>5.9760399999999994</v>
      </c>
      <c r="G1840" s="2">
        <f>'Moving Avg'!F1840</f>
        <v>5.936119999999999</v>
      </c>
      <c r="H1840" s="2">
        <f>'Moving Avg'!G1840</f>
        <v>6.0339099999999988</v>
      </c>
      <c r="I1840" s="2">
        <f>'Moving Avg'!H1840</f>
        <v>6.3493255000000124</v>
      </c>
      <c r="J1840" s="5" t="str">
        <f>OBV!F1840</f>
        <v>BULLISH</v>
      </c>
      <c r="K1840" s="5" t="str">
        <f>OBV!G1840</f>
        <v>NEUTRAL</v>
      </c>
      <c r="L1840" s="5" t="str">
        <f>OBV!H1840</f>
        <v>CONFIRMED BULLISH</v>
      </c>
    </row>
    <row r="1841" spans="1:12" ht="13.5" x14ac:dyDescent="0.25">
      <c r="A1841" s="3">
        <f>RSI!A1841</f>
        <v>44984</v>
      </c>
      <c r="B1841" s="2">
        <f>RSI!B1841</f>
        <v>5.9880000000000004</v>
      </c>
      <c r="C1841" s="2">
        <f>RSI!I1841</f>
        <v>50.650988516835191</v>
      </c>
      <c r="D1841" s="2">
        <f>MACD!E1841</f>
        <v>2.1272810947621679E-2</v>
      </c>
      <c r="E1841" s="2">
        <f>MACD!F1841</f>
        <v>-7.2198904844462779E-4</v>
      </c>
      <c r="F1841" s="2">
        <f>'Moving Avg'!D1841</f>
        <v>5.9820200000000003</v>
      </c>
      <c r="G1841" s="2">
        <f>'Moving Avg'!F1841</f>
        <v>5.9451000000000001</v>
      </c>
      <c r="H1841" s="2">
        <f>'Moving Avg'!G1841</f>
        <v>6.0319139999999996</v>
      </c>
      <c r="I1841" s="2">
        <f>'Moving Avg'!H1841</f>
        <v>6.343138000000013</v>
      </c>
      <c r="J1841" s="5" t="str">
        <f>OBV!F1841</f>
        <v>BULLISH</v>
      </c>
      <c r="K1841" s="5" t="str">
        <f>OBV!G1841</f>
        <v>NEUTRAL</v>
      </c>
      <c r="L1841" s="5" t="str">
        <f>OBV!H1841</f>
        <v>CONFIRMED BULLISH</v>
      </c>
    </row>
    <row r="1842" spans="1:12" ht="13.5" x14ac:dyDescent="0.25">
      <c r="A1842" s="3">
        <f>RSI!A1842</f>
        <v>44985</v>
      </c>
      <c r="B1842" s="2">
        <f>RSI!B1842</f>
        <v>5.7385000000000002</v>
      </c>
      <c r="C1842" s="2">
        <f>RSI!I1842</f>
        <v>35.696322546974216</v>
      </c>
      <c r="D1842" s="2">
        <f>MACD!E1842</f>
        <v>4.4923795149927059E-2</v>
      </c>
      <c r="E1842" s="2">
        <f>MACD!F1842</f>
        <v>8.4071677912297103E-3</v>
      </c>
      <c r="F1842" s="2">
        <f>'Moving Avg'!D1842</f>
        <v>5.9381000000000004</v>
      </c>
      <c r="G1842" s="2">
        <f>'Moving Avg'!F1842</f>
        <v>5.9416050000000009</v>
      </c>
      <c r="H1842" s="2">
        <f>'Moving Avg'!G1842</f>
        <v>6.0249280000000001</v>
      </c>
      <c r="I1842" s="2">
        <f>'Moving Avg'!H1842</f>
        <v>6.3357030000000121</v>
      </c>
      <c r="J1842" s="5" t="str">
        <f>OBV!F1842</f>
        <v>BULLISH</v>
      </c>
      <c r="K1842" s="5" t="str">
        <f>OBV!G1842</f>
        <v>NEUTRAL</v>
      </c>
      <c r="L1842" s="5" t="str">
        <f>OBV!H1842</f>
        <v>BULLISH DIVERGENCE</v>
      </c>
    </row>
    <row r="1843" spans="1:12" ht="13.5" x14ac:dyDescent="0.25">
      <c r="A1843" s="3">
        <f>RSI!A1843</f>
        <v>44986</v>
      </c>
      <c r="B1843" s="2">
        <f>RSI!B1843</f>
        <v>5.9880000000000004</v>
      </c>
      <c r="C1843" s="2">
        <f>RSI!I1843</f>
        <v>51.209716368416842</v>
      </c>
      <c r="D1843" s="2">
        <f>MACD!E1843</f>
        <v>2.4841531546036855E-2</v>
      </c>
      <c r="E1843" s="2">
        <f>MACD!F1843</f>
        <v>1.1694040542191139E-2</v>
      </c>
      <c r="F1843" s="2">
        <f>'Moving Avg'!D1843</f>
        <v>5.9381000000000004</v>
      </c>
      <c r="G1843" s="2">
        <f>'Moving Avg'!F1843</f>
        <v>5.9505850000000002</v>
      </c>
      <c r="H1843" s="2">
        <f>'Moving Avg'!G1843</f>
        <v>6.022932</v>
      </c>
      <c r="I1843" s="2">
        <f>'Moving Avg'!H1843</f>
        <v>6.3295155000000127</v>
      </c>
      <c r="J1843" s="5" t="str">
        <f>OBV!F1843</f>
        <v>BULLISH</v>
      </c>
      <c r="K1843" s="5" t="str">
        <f>OBV!G1843</f>
        <v>NEUTRAL</v>
      </c>
      <c r="L1843" s="5" t="str">
        <f>OBV!H1843</f>
        <v>NEUTRAL</v>
      </c>
    </row>
    <row r="1844" spans="1:12" ht="13.5" x14ac:dyDescent="0.25">
      <c r="A1844" s="3">
        <f>RSI!A1844</f>
        <v>44987</v>
      </c>
      <c r="B1844" s="2">
        <f>RSI!B1844</f>
        <v>5.9880000000000004</v>
      </c>
      <c r="C1844" s="2">
        <f>RSI!I1844</f>
        <v>51.209716368416842</v>
      </c>
      <c r="D1844" s="2">
        <f>MACD!E1844</f>
        <v>7.6871480210973786E-3</v>
      </c>
      <c r="E1844" s="2">
        <f>MACD!F1844</f>
        <v>1.0892662037972388E-2</v>
      </c>
      <c r="F1844" s="2">
        <f>'Moving Avg'!D1844</f>
        <v>5.9381000000000004</v>
      </c>
      <c r="G1844" s="2">
        <f>'Moving Avg'!F1844</f>
        <v>5.9595649999999996</v>
      </c>
      <c r="H1844" s="2">
        <f>'Moving Avg'!G1844</f>
        <v>6.0209360000000007</v>
      </c>
      <c r="I1844" s="2">
        <f>'Moving Avg'!H1844</f>
        <v>6.3233280000000125</v>
      </c>
      <c r="J1844" s="5" t="str">
        <f>OBV!F1844</f>
        <v>BULLISH</v>
      </c>
      <c r="K1844" s="5" t="str">
        <f>OBV!G1844</f>
        <v>NEUTRAL</v>
      </c>
      <c r="L1844" s="5" t="str">
        <f>OBV!H1844</f>
        <v>NEUTRAL</v>
      </c>
    </row>
    <row r="1845" spans="1:12" ht="13.5" x14ac:dyDescent="0.25">
      <c r="A1845" s="3">
        <f>RSI!A1845</f>
        <v>44988</v>
      </c>
      <c r="B1845" s="2">
        <f>RSI!B1845</f>
        <v>5.9880000000000004</v>
      </c>
      <c r="C1845" s="2">
        <f>RSI!I1845</f>
        <v>51.209716368416842</v>
      </c>
      <c r="D1845" s="2">
        <f>MACD!E1845</f>
        <v>-3.4608590045691834E-2</v>
      </c>
      <c r="E1845" s="2">
        <f>MACD!F1845</f>
        <v>1.7924116212395431E-3</v>
      </c>
      <c r="F1845" s="2">
        <f>'Moving Avg'!D1845</f>
        <v>5.9381000000000004</v>
      </c>
      <c r="G1845" s="2">
        <f>'Moving Avg'!F1845</f>
        <v>5.9685449999999998</v>
      </c>
      <c r="H1845" s="2">
        <f>'Moving Avg'!G1845</f>
        <v>6.0139500000000012</v>
      </c>
      <c r="I1845" s="2">
        <f>'Moving Avg'!H1845</f>
        <v>6.3171405000000131</v>
      </c>
      <c r="J1845" s="5" t="str">
        <f>OBV!F1845</f>
        <v>BULLISH</v>
      </c>
      <c r="K1845" s="5" t="str">
        <f>OBV!G1845</f>
        <v>NEUTRAL</v>
      </c>
      <c r="L1845" s="5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5.9880000000000004</v>
      </c>
      <c r="C1846" s="2">
        <f>RSI!I1846</f>
        <v>51.209716368416842</v>
      </c>
      <c r="D1846" s="2">
        <f>MACD!E1846</f>
        <v>-3.2151306878125396E-2</v>
      </c>
      <c r="E1846" s="2">
        <f>MACD!F1846</f>
        <v>-4.9963320786334444E-3</v>
      </c>
      <c r="F1846" s="2">
        <f>'Moving Avg'!D1846</f>
        <v>5.9381000000000004</v>
      </c>
      <c r="G1846" s="2">
        <f>'Moving Avg'!F1846</f>
        <v>5.9675449999999994</v>
      </c>
      <c r="H1846" s="2">
        <f>'Moving Avg'!G1846</f>
        <v>6.0073640000000008</v>
      </c>
      <c r="I1846" s="2">
        <f>'Moving Avg'!H1846</f>
        <v>6.3116515000000133</v>
      </c>
      <c r="J1846" s="5" t="str">
        <f>OBV!F1846</f>
        <v>BULLISH</v>
      </c>
      <c r="K1846" s="5" t="str">
        <f>OBV!G1846</f>
        <v>NEUTRAL</v>
      </c>
      <c r="L1846" s="5" t="str">
        <f>OBV!H1846</f>
        <v>NEUTRAL</v>
      </c>
    </row>
    <row r="1847" spans="1:12" ht="13.5" x14ac:dyDescent="0.25">
      <c r="A1847" s="3">
        <f>RSI!A1847</f>
        <v>44992</v>
      </c>
      <c r="B1847" s="2">
        <f>RSI!B1847</f>
        <v>5.9880000000000004</v>
      </c>
      <c r="C1847" s="2">
        <f>RSI!I1847</f>
        <v>51.209716368416842</v>
      </c>
      <c r="D1847" s="2">
        <f>MACD!E1847</f>
        <v>-3.0200429104356274E-2</v>
      </c>
      <c r="E1847" s="2">
        <f>MACD!F1847</f>
        <v>-1.0037151483778012E-2</v>
      </c>
      <c r="F1847" s="2">
        <f>'Moving Avg'!D1847</f>
        <v>5.9880000000000004</v>
      </c>
      <c r="G1847" s="2">
        <f>'Moving Avg'!F1847</f>
        <v>5.9630549999999998</v>
      </c>
      <c r="H1847" s="2">
        <f>'Moving Avg'!G1847</f>
        <v>6.0007780000000013</v>
      </c>
      <c r="I1847" s="2">
        <f>'Moving Avg'!H1847</f>
        <v>6.3062125000000115</v>
      </c>
      <c r="J1847" s="5" t="str">
        <f>OBV!F1847</f>
        <v>BULLISH</v>
      </c>
      <c r="K1847" s="5" t="str">
        <f>OBV!G1847</f>
        <v>NEUTRAL</v>
      </c>
      <c r="L1847" s="5" t="str">
        <f>OBV!H1847</f>
        <v>CONFIRMED BULLISH</v>
      </c>
    </row>
    <row r="1848" spans="1:12" ht="13.5" x14ac:dyDescent="0.25">
      <c r="A1848" s="3">
        <f>RSI!A1848</f>
        <v>44993</v>
      </c>
      <c r="B1848" s="2">
        <f>RSI!B1848</f>
        <v>5.9880000000000004</v>
      </c>
      <c r="C1848" s="2">
        <f>RSI!I1848</f>
        <v>51.209716368416842</v>
      </c>
      <c r="D1848" s="2">
        <f>MACD!E1848</f>
        <v>-2.4068539918589593E-2</v>
      </c>
      <c r="E1848" s="2">
        <f>MACD!F1848</f>
        <v>-1.2843429170740328E-2</v>
      </c>
      <c r="F1848" s="2">
        <f>'Moving Avg'!D1848</f>
        <v>5.9880000000000004</v>
      </c>
      <c r="G1848" s="2">
        <f>'Moving Avg'!F1848</f>
        <v>5.9585650000000001</v>
      </c>
      <c r="H1848" s="2">
        <f>'Moving Avg'!G1848</f>
        <v>5.9941920000000017</v>
      </c>
      <c r="I1848" s="2">
        <f>'Moving Avg'!H1848</f>
        <v>6.3007735000000125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</row>
    <row r="1849" spans="1:12" ht="13.5" x14ac:dyDescent="0.25">
      <c r="A1849" s="3">
        <f>RSI!A1849</f>
        <v>44994</v>
      </c>
      <c r="B1849" s="2">
        <f>RSI!B1849</f>
        <v>5.9880000000000004</v>
      </c>
      <c r="C1849" s="2">
        <f>RSI!I1849</f>
        <v>51.209716368416842</v>
      </c>
      <c r="D1849" s="2">
        <f>MACD!E1849</f>
        <v>-1.8990067879386174E-2</v>
      </c>
      <c r="E1849" s="2">
        <f>MACD!F1849</f>
        <v>-1.4072756912469498E-2</v>
      </c>
      <c r="F1849" s="2">
        <f>'Moving Avg'!D1849</f>
        <v>5.9880000000000004</v>
      </c>
      <c r="G1849" s="2">
        <f>'Moving Avg'!F1849</f>
        <v>5.9560700000000004</v>
      </c>
      <c r="H1849" s="2">
        <f>'Moving Avg'!G1849</f>
        <v>5.9878040000000006</v>
      </c>
      <c r="I1849" s="2">
        <f>'Moving Avg'!H1849</f>
        <v>6.2953345000000116</v>
      </c>
      <c r="J1849" s="5" t="str">
        <f>OBV!F1849</f>
        <v>NEUTRAL</v>
      </c>
      <c r="K1849" s="5" t="str">
        <f>OBV!G1849</f>
        <v>NEUTRAL</v>
      </c>
      <c r="L1849" s="5" t="str">
        <f>OBV!H1849</f>
        <v>NEUTRAL</v>
      </c>
    </row>
    <row r="1850" spans="1:12" ht="13.5" x14ac:dyDescent="0.25">
      <c r="A1850" s="3">
        <f>RSI!A1850</f>
        <v>44995</v>
      </c>
      <c r="B1850" s="2">
        <f>RSI!B1850</f>
        <v>5.9880000000000004</v>
      </c>
      <c r="C1850" s="2">
        <f>RSI!I1850</f>
        <v>51.209716368416835</v>
      </c>
      <c r="D1850" s="2">
        <f>MACD!E1850</f>
        <v>-1.4794796989646919E-2</v>
      </c>
      <c r="E1850" s="2">
        <f>MACD!F1850</f>
        <v>-1.4217164927904983E-2</v>
      </c>
      <c r="F1850" s="2">
        <f>'Moving Avg'!D1850</f>
        <v>5.9880000000000004</v>
      </c>
      <c r="G1850" s="2">
        <f>'Moving Avg'!F1850</f>
        <v>5.9535749999999998</v>
      </c>
      <c r="H1850" s="2">
        <f>'Moving Avg'!G1850</f>
        <v>5.9808180000000002</v>
      </c>
      <c r="I1850" s="2">
        <f>'Moving Avg'!H1850</f>
        <v>6.2903445000000113</v>
      </c>
      <c r="J1850" s="5" t="str">
        <f>OBV!F1850</f>
        <v>NEUTRAL</v>
      </c>
      <c r="K1850" s="5" t="str">
        <f>OBV!G1850</f>
        <v>NEUTRAL</v>
      </c>
      <c r="L1850" s="5" t="str">
        <f>OBV!H1850</f>
        <v>NEUTRAL</v>
      </c>
    </row>
    <row r="1851" spans="1:12" ht="13.5" x14ac:dyDescent="0.25">
      <c r="A1851" s="3">
        <f>RSI!A1851</f>
        <v>44998</v>
      </c>
      <c r="B1851" s="2">
        <f>RSI!B1851</f>
        <v>5.7184999999999997</v>
      </c>
      <c r="C1851" s="2">
        <f>RSI!I1851</f>
        <v>34.802185981982376</v>
      </c>
      <c r="D1851" s="2">
        <f>MACD!E1851</f>
        <v>8.6236607956431399E-3</v>
      </c>
      <c r="E1851" s="2">
        <f>MACD!F1851</f>
        <v>-9.6489997831953594E-3</v>
      </c>
      <c r="F1851" s="2">
        <f>'Moving Avg'!D1851</f>
        <v>5.9340999999999999</v>
      </c>
      <c r="G1851" s="2">
        <f>'Moving Avg'!F1851</f>
        <v>5.9376049999999996</v>
      </c>
      <c r="H1851" s="2">
        <f>'Moving Avg'!G1851</f>
        <v>5.9734320000000016</v>
      </c>
      <c r="I1851" s="2">
        <f>'Moving Avg'!H1851</f>
        <v>6.2840070000000106</v>
      </c>
      <c r="J1851" s="5" t="str">
        <f>OBV!F1851</f>
        <v>NEUTRAL</v>
      </c>
      <c r="K1851" s="5" t="str">
        <f>OBV!G1851</f>
        <v>NEUTRAL</v>
      </c>
      <c r="L1851" s="5" t="str">
        <f>OBV!H1851</f>
        <v>NEUTRAL</v>
      </c>
    </row>
    <row r="1852" spans="1:12" ht="13.5" x14ac:dyDescent="0.25">
      <c r="A1852" s="3">
        <f>RSI!A1852</f>
        <v>44999</v>
      </c>
      <c r="B1852" s="2">
        <f>RSI!B1852</f>
        <v>5.968</v>
      </c>
      <c r="C1852" s="2">
        <f>RSI!I1852</f>
        <v>50.586698734981375</v>
      </c>
      <c r="D1852" s="2">
        <f>MACD!E1852</f>
        <v>-2.6921691774806078E-2</v>
      </c>
      <c r="E1852" s="2">
        <f>MACD!F1852</f>
        <v>-1.3103538181517504E-2</v>
      </c>
      <c r="F1852" s="2">
        <f>'Moving Avg'!D1852</f>
        <v>5.9301000000000004</v>
      </c>
      <c r="G1852" s="2">
        <f>'Moving Avg'!F1852</f>
        <v>5.9341100000000004</v>
      </c>
      <c r="H1852" s="2">
        <f>'Moving Avg'!G1852</f>
        <v>5.9710360000000016</v>
      </c>
      <c r="I1852" s="2">
        <f>'Moving Avg'!H1852</f>
        <v>6.2789170000000105</v>
      </c>
      <c r="J1852" s="5" t="str">
        <f>OBV!F1852</f>
        <v>BULLISH</v>
      </c>
      <c r="K1852" s="5" t="str">
        <f>OBV!G1852</f>
        <v>NEUTRAL</v>
      </c>
      <c r="L1852" s="5" t="str">
        <f>OBV!H1852</f>
        <v>BULLISH DIVERGENCE</v>
      </c>
    </row>
    <row r="1853" spans="1:12" ht="13.5" x14ac:dyDescent="0.25">
      <c r="A1853" s="3">
        <f>RSI!A1853</f>
        <v>45000</v>
      </c>
      <c r="B1853" s="2">
        <f>RSI!B1853</f>
        <v>5.968</v>
      </c>
      <c r="C1853" s="2">
        <f>RSI!I1853</f>
        <v>50.586698734981375</v>
      </c>
      <c r="D1853" s="2">
        <f>MACD!E1853</f>
        <v>-1.8694584053365659E-2</v>
      </c>
      <c r="E1853" s="2">
        <f>MACD!F1853</f>
        <v>-1.4221747355887136E-2</v>
      </c>
      <c r="F1853" s="2">
        <f>'Moving Avg'!D1853</f>
        <v>5.9260999999999999</v>
      </c>
      <c r="G1853" s="2">
        <f>'Moving Avg'!F1853</f>
        <v>5.9381000000000004</v>
      </c>
      <c r="H1853" s="2">
        <f>'Moving Avg'!G1853</f>
        <v>5.9688400000000028</v>
      </c>
      <c r="I1853" s="2">
        <f>'Moving Avg'!H1853</f>
        <v>6.2738270000000105</v>
      </c>
      <c r="J1853" s="5" t="str">
        <f>OBV!F1853</f>
        <v>BULLISH</v>
      </c>
      <c r="K1853" s="5" t="str">
        <f>OBV!G1853</f>
        <v>NEUTRAL</v>
      </c>
      <c r="L1853" s="5" t="str">
        <f>OBV!H1853</f>
        <v>BULLISH DIVERGENCE</v>
      </c>
    </row>
    <row r="1854" spans="1:12" ht="13.5" x14ac:dyDescent="0.25">
      <c r="A1854" s="3">
        <f>RSI!A1854</f>
        <v>45001</v>
      </c>
      <c r="B1854" s="2">
        <f>RSI!B1854</f>
        <v>5.7085999999999997</v>
      </c>
      <c r="C1854" s="2">
        <f>RSI!I1854</f>
        <v>39.156153299948244</v>
      </c>
      <c r="D1854" s="2">
        <f>MACD!E1854</f>
        <v>7.4069343500795526E-3</v>
      </c>
      <c r="E1854" s="2">
        <f>MACD!F1854</f>
        <v>-9.896011014693798E-3</v>
      </c>
      <c r="F1854" s="2">
        <f>'Moving Avg'!D1854</f>
        <v>5.8702200000000007</v>
      </c>
      <c r="G1854" s="2">
        <f>'Moving Avg'!F1854</f>
        <v>5.9291200000000011</v>
      </c>
      <c r="H1854" s="2">
        <f>'Moving Avg'!G1854</f>
        <v>5.9614560000000019</v>
      </c>
      <c r="I1854" s="2">
        <f>'Moving Avg'!H1854</f>
        <v>6.2674400000000103</v>
      </c>
      <c r="J1854" s="5" t="str">
        <f>OBV!F1854</f>
        <v>BULLISH</v>
      </c>
      <c r="K1854" s="5" t="str">
        <f>OBV!G1854</f>
        <v>NEUTRAL</v>
      </c>
      <c r="L1854" s="5" t="str">
        <f>OBV!H1854</f>
        <v>BULLISH DIVERGENCE</v>
      </c>
    </row>
    <row r="1855" spans="1:12" ht="13.5" x14ac:dyDescent="0.25">
      <c r="A1855" s="3">
        <f>RSI!A1855</f>
        <v>45002</v>
      </c>
      <c r="B1855" s="2">
        <f>RSI!B1855</f>
        <v>5.4591000000000003</v>
      </c>
      <c r="C1855" s="2">
        <f>RSI!I1855</f>
        <v>31.72969461122841</v>
      </c>
      <c r="D1855" s="2">
        <f>MACD!E1855</f>
        <v>4.9437959488391137E-2</v>
      </c>
      <c r="E1855" s="2">
        <f>MACD!F1855</f>
        <v>1.970783085923189E-3</v>
      </c>
      <c r="F1855" s="2">
        <f>'Moving Avg'!D1855</f>
        <v>5.7644399999999996</v>
      </c>
      <c r="G1855" s="2">
        <f>'Moving Avg'!F1855</f>
        <v>5.9166450000000008</v>
      </c>
      <c r="H1855" s="2">
        <f>'Moving Avg'!G1855</f>
        <v>5.9490820000000015</v>
      </c>
      <c r="I1855" s="2">
        <f>'Moving Avg'!H1855</f>
        <v>6.2598055000000103</v>
      </c>
      <c r="J1855" s="5" t="str">
        <f>OBV!F1855</f>
        <v>BULLISH</v>
      </c>
      <c r="K1855" s="5" t="str">
        <f>OBV!G1855</f>
        <v>NEUTRAL</v>
      </c>
      <c r="L1855" s="5" t="str">
        <f>OBV!H1855</f>
        <v>BULLISH DIVERGENCE</v>
      </c>
    </row>
    <row r="1856" spans="1:12" ht="13.5" x14ac:dyDescent="0.25">
      <c r="A1856" s="3">
        <f>RSI!A1856</f>
        <v>45006</v>
      </c>
      <c r="B1856" s="2">
        <f>RSI!B1856</f>
        <v>5.6985999999999999</v>
      </c>
      <c r="C1856" s="2">
        <f>RSI!I1856</f>
        <v>42.920935569893807</v>
      </c>
      <c r="D1856" s="2">
        <f>MACD!E1856</f>
        <v>7.0091463975805013E-2</v>
      </c>
      <c r="E1856" s="2">
        <f>MACD!F1856</f>
        <v>1.5594919263899554E-2</v>
      </c>
      <c r="F1856" s="2">
        <f>'Moving Avg'!D1856</f>
        <v>5.7604600000000001</v>
      </c>
      <c r="G1856" s="2">
        <f>'Moving Avg'!F1856</f>
        <v>5.9036700000000009</v>
      </c>
      <c r="H1856" s="2">
        <f>'Moving Avg'!G1856</f>
        <v>5.9450900000000013</v>
      </c>
      <c r="I1856" s="2">
        <f>'Moving Avg'!H1856</f>
        <v>6.2533685000000103</v>
      </c>
      <c r="J1856" s="5" t="str">
        <f>OBV!F1856</f>
        <v>BULLISH</v>
      </c>
      <c r="K1856" s="5" t="str">
        <f>OBV!G1856</f>
        <v>NEUTRAL</v>
      </c>
      <c r="L1856" s="5" t="str">
        <f>OBV!H1856</f>
        <v>BULLISH DIVERGENCE</v>
      </c>
    </row>
    <row r="1857" spans="1:12" ht="13.5" x14ac:dyDescent="0.25">
      <c r="A1857" s="3">
        <f>RSI!A1857</f>
        <v>45007</v>
      </c>
      <c r="B1857" s="2">
        <f>RSI!B1857</f>
        <v>5.6886000000000001</v>
      </c>
      <c r="C1857" s="2">
        <f>RSI!I1857</f>
        <v>42.606880861749865</v>
      </c>
      <c r="D1857" s="2">
        <f>MACD!E1857</f>
        <v>8.9512967902116714E-2</v>
      </c>
      <c r="E1857" s="2">
        <f>MACD!F1857</f>
        <v>3.0378528991542988E-2</v>
      </c>
      <c r="F1857" s="2">
        <f>'Moving Avg'!D1857</f>
        <v>5.70458</v>
      </c>
      <c r="G1857" s="2">
        <f>'Moving Avg'!F1857</f>
        <v>5.8901950000000003</v>
      </c>
      <c r="H1857" s="2">
        <f>'Moving Avg'!G1857</f>
        <v>5.941098000000002</v>
      </c>
      <c r="I1857" s="2">
        <f>'Moving Avg'!H1857</f>
        <v>6.2473805000000091</v>
      </c>
      <c r="J1857" s="5" t="str">
        <f>OBV!F1857</f>
        <v>BULLISH</v>
      </c>
      <c r="K1857" s="5" t="str">
        <f>OBV!G1857</f>
        <v>NEUTRAL</v>
      </c>
      <c r="L1857" s="5" t="str">
        <f>OBV!H1857</f>
        <v>BULLISH DIVERGENCE</v>
      </c>
    </row>
    <row r="1858" spans="1:12" ht="13.5" x14ac:dyDescent="0.25">
      <c r="A1858" s="3">
        <f>RSI!A1858</f>
        <v>45008</v>
      </c>
      <c r="B1858" s="2">
        <f>RSI!B1858</f>
        <v>5.6985999999999999</v>
      </c>
      <c r="C1858" s="2">
        <f>RSI!I1858</f>
        <v>43.055597170950534</v>
      </c>
      <c r="D1858" s="2">
        <f>MACD!E1858</f>
        <v>0.10638038017598372</v>
      </c>
      <c r="E1858" s="2">
        <f>MACD!F1858</f>
        <v>4.5578899228431141E-2</v>
      </c>
      <c r="F1858" s="2">
        <f>'Moving Avg'!D1858</f>
        <v>5.6506999999999996</v>
      </c>
      <c r="G1858" s="2">
        <f>'Moving Avg'!F1858</f>
        <v>5.875725000000001</v>
      </c>
      <c r="H1858" s="2">
        <f>'Moving Avg'!G1858</f>
        <v>5.9373059999999995</v>
      </c>
      <c r="I1858" s="2">
        <f>'Moving Avg'!H1858</f>
        <v>6.2414425000000096</v>
      </c>
      <c r="J1858" s="5" t="str">
        <f>OBV!F1858</f>
        <v>BULLISH</v>
      </c>
      <c r="K1858" s="5" t="str">
        <f>OBV!G1858</f>
        <v>NEUTRAL</v>
      </c>
      <c r="L1858" s="5" t="str">
        <f>OBV!H1858</f>
        <v>BULLISH DIVERGENCE</v>
      </c>
    </row>
    <row r="1859" spans="1:12" ht="13.5" x14ac:dyDescent="0.25">
      <c r="A1859" s="3">
        <f>RSI!A1859</f>
        <v>45009</v>
      </c>
      <c r="B1859" s="2">
        <f>RSI!B1859</f>
        <v>5.6985999999999999</v>
      </c>
      <c r="C1859" s="2">
        <f>RSI!I1859</f>
        <v>43.055597170950534</v>
      </c>
      <c r="D1859" s="2">
        <f>MACD!E1859</f>
        <v>0.12168128289566926</v>
      </c>
      <c r="E1859" s="2">
        <f>MACD!F1859</f>
        <v>6.0799375961878767E-2</v>
      </c>
      <c r="F1859" s="2">
        <f>'Moving Avg'!D1859</f>
        <v>5.6486999999999998</v>
      </c>
      <c r="G1859" s="2">
        <f>'Moving Avg'!F1859</f>
        <v>5.8612550000000008</v>
      </c>
      <c r="H1859" s="2">
        <f>'Moving Avg'!G1859</f>
        <v>5.9335139999999997</v>
      </c>
      <c r="I1859" s="2">
        <f>'Moving Avg'!H1859</f>
        <v>6.23550450000001</v>
      </c>
      <c r="J1859" s="5" t="str">
        <f>OBV!F1859</f>
        <v>BULLISH</v>
      </c>
      <c r="K1859" s="5" t="str">
        <f>OBV!G1859</f>
        <v>NEUTRAL</v>
      </c>
      <c r="L1859" s="5" t="str">
        <f>OBV!H1859</f>
        <v>BULLISH DIVERGENCE</v>
      </c>
    </row>
    <row r="1860" spans="1:12" ht="13.5" x14ac:dyDescent="0.25">
      <c r="A1860" s="3">
        <f>RSI!A1860</f>
        <v>45012</v>
      </c>
      <c r="B1860" s="2">
        <f>RSI!B1860</f>
        <v>5.6786000000000003</v>
      </c>
      <c r="C1860" s="2">
        <f>RSI!I1860</f>
        <v>42.288702448451673</v>
      </c>
      <c r="D1860" s="2">
        <f>MACD!E1860</f>
        <v>0.13706197553478816</v>
      </c>
      <c r="E1860" s="2">
        <f>MACD!F1860</f>
        <v>7.6051895876460648E-2</v>
      </c>
      <c r="F1860" s="2">
        <f>'Moving Avg'!D1860</f>
        <v>5.6925999999999997</v>
      </c>
      <c r="G1860" s="2">
        <f>'Moving Avg'!F1860</f>
        <v>5.8457850000000011</v>
      </c>
      <c r="H1860" s="2">
        <f>'Moving Avg'!G1860</f>
        <v>5.929322</v>
      </c>
      <c r="I1860" s="2">
        <f>'Moving Avg'!H1860</f>
        <v>6.2294665000000098</v>
      </c>
      <c r="J1860" s="5" t="str">
        <f>OBV!F1860</f>
        <v>BEARISH</v>
      </c>
      <c r="K1860" s="5" t="str">
        <f>OBV!G1860</f>
        <v>NEUTRAL</v>
      </c>
      <c r="L1860" s="5" t="str">
        <f>OBV!H1860</f>
        <v>BEARISH DIVERGENCE</v>
      </c>
    </row>
    <row r="1861" spans="1:12" ht="13.5" x14ac:dyDescent="0.25">
      <c r="A1861" s="3">
        <f>RSI!A1861</f>
        <v>45013</v>
      </c>
      <c r="B1861" s="2">
        <f>RSI!B1861</f>
        <v>5.6786000000000003</v>
      </c>
      <c r="C1861" s="2">
        <f>RSI!I1861</f>
        <v>42.288702448451673</v>
      </c>
      <c r="D1861" s="2">
        <f>MACD!E1861</f>
        <v>0.10961480337985474</v>
      </c>
      <c r="E1861" s="2">
        <f>MACD!F1861</f>
        <v>8.2764477377139475E-2</v>
      </c>
      <c r="F1861" s="2">
        <f>'Moving Avg'!D1861</f>
        <v>5.6885999999999992</v>
      </c>
      <c r="G1861" s="2">
        <f>'Moving Avg'!F1861</f>
        <v>5.8303150000000006</v>
      </c>
      <c r="H1861" s="2">
        <f>'Moving Avg'!G1861</f>
        <v>5.921138</v>
      </c>
      <c r="I1861" s="2">
        <f>'Moving Avg'!H1861</f>
        <v>6.2249755000000109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</row>
    <row r="1862" spans="1:12" ht="13.5" x14ac:dyDescent="0.25">
      <c r="A1862" s="3">
        <f>RSI!A1862</f>
        <v>45014</v>
      </c>
      <c r="B1862" s="2">
        <f>RSI!B1862</f>
        <v>5.6685999999999996</v>
      </c>
      <c r="C1862" s="2">
        <f>RSI!I1862</f>
        <v>41.856380609696387</v>
      </c>
      <c r="D1862" s="2">
        <f>MACD!E1862</f>
        <v>0.1264414941031422</v>
      </c>
      <c r="E1862" s="2">
        <f>MACD!F1862</f>
        <v>9.1499880722340027E-2</v>
      </c>
      <c r="F1862" s="2">
        <f>'Moving Avg'!D1862</f>
        <v>5.6846000000000005</v>
      </c>
      <c r="G1862" s="2">
        <f>'Moving Avg'!F1862</f>
        <v>5.8268200000000006</v>
      </c>
      <c r="H1862" s="2">
        <f>'Moving Avg'!G1862</f>
        <v>5.9127539999999996</v>
      </c>
      <c r="I1862" s="2">
        <f>'Moving Avg'!H1862</f>
        <v>6.2204345000000112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</row>
    <row r="1863" spans="1:12" ht="13.5" x14ac:dyDescent="0.25">
      <c r="A1863" s="3">
        <f>RSI!A1863</f>
        <v>45015</v>
      </c>
      <c r="B1863" s="2">
        <f>RSI!B1863</f>
        <v>5.6685999999999996</v>
      </c>
      <c r="C1863" s="2">
        <f>RSI!I1863</f>
        <v>41.85638060969638</v>
      </c>
      <c r="D1863" s="2">
        <f>MACD!E1863</f>
        <v>0.14159583590511193</v>
      </c>
      <c r="E1863" s="2">
        <f>MACD!F1863</f>
        <v>0.10151907175889441</v>
      </c>
      <c r="F1863" s="2">
        <f>'Moving Avg'!D1863</f>
        <v>5.6786000000000003</v>
      </c>
      <c r="G1863" s="2">
        <f>'Moving Avg'!F1863</f>
        <v>5.8108500000000003</v>
      </c>
      <c r="H1863" s="2">
        <f>'Moving Avg'!G1863</f>
        <v>5.9043700000000001</v>
      </c>
      <c r="I1863" s="2">
        <f>'Moving Avg'!H1863</f>
        <v>6.2145960000000109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</row>
    <row r="1864" spans="1:12" ht="13.5" x14ac:dyDescent="0.25">
      <c r="A1864" s="3">
        <f>RSI!A1864</f>
        <v>45016</v>
      </c>
      <c r="B1864" s="2">
        <f>RSI!B1864</f>
        <v>5.6786000000000003</v>
      </c>
      <c r="C1864" s="2">
        <f>RSI!I1864</f>
        <v>42.537675872103684</v>
      </c>
      <c r="D1864" s="2">
        <f>MACD!E1864</f>
        <v>0.11461880072540076</v>
      </c>
      <c r="E1864" s="2">
        <f>MACD!F1864</f>
        <v>0.10413901755219569</v>
      </c>
      <c r="F1864" s="2">
        <f>'Moving Avg'!D1864</f>
        <v>5.6745999999999999</v>
      </c>
      <c r="G1864" s="2">
        <f>'Moving Avg'!F1864</f>
        <v>5.7953799999999998</v>
      </c>
      <c r="H1864" s="2">
        <f>'Moving Avg'!G1864</f>
        <v>5.896186000000001</v>
      </c>
      <c r="I1864" s="2">
        <f>'Moving Avg'!H1864</f>
        <v>6.2088075000000105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</row>
    <row r="1865" spans="1:12" ht="13.5" x14ac:dyDescent="0.25">
      <c r="A1865" s="3">
        <f>RSI!A1865</f>
        <v>45019</v>
      </c>
      <c r="B1865" s="2">
        <f>RSI!B1865</f>
        <v>5.6786000000000003</v>
      </c>
      <c r="C1865" s="2">
        <f>RSI!I1865</f>
        <v>42.537675872103677</v>
      </c>
      <c r="D1865" s="2">
        <f>MACD!E1865</f>
        <v>5.4134014750125026E-2</v>
      </c>
      <c r="E1865" s="2">
        <f>MACD!F1865</f>
        <v>9.4138016991781565E-2</v>
      </c>
      <c r="F1865" s="2">
        <f>'Moving Avg'!D1865</f>
        <v>5.6745999999999999</v>
      </c>
      <c r="G1865" s="2">
        <f>'Moving Avg'!F1865</f>
        <v>5.7799100000000001</v>
      </c>
      <c r="H1865" s="2">
        <f>'Moving Avg'!G1865</f>
        <v>5.8880020000000011</v>
      </c>
      <c r="I1865" s="2">
        <f>'Moving Avg'!H1865</f>
        <v>6.2030190000000109</v>
      </c>
      <c r="J1865" s="5" t="str">
        <f>OBV!F1865</f>
        <v>BULLISH</v>
      </c>
      <c r="K1865" s="5" t="str">
        <f>OBV!G1865</f>
        <v>NEUTRAL</v>
      </c>
      <c r="L1865" s="5" t="str">
        <f>OBV!H1865</f>
        <v>NEUTRAL</v>
      </c>
    </row>
    <row r="1866" spans="1:12" ht="13.5" x14ac:dyDescent="0.25">
      <c r="A1866" s="3">
        <f>RSI!A1866</f>
        <v>45020</v>
      </c>
      <c r="B1866" s="2">
        <f>RSI!B1866</f>
        <v>5.6786000000000003</v>
      </c>
      <c r="C1866" s="2">
        <f>RSI!I1866</f>
        <v>42.537675872103684</v>
      </c>
      <c r="D1866" s="2">
        <f>MACD!E1866</f>
        <v>4.0473467165504928E-2</v>
      </c>
      <c r="E1866" s="2">
        <f>MACD!F1866</f>
        <v>8.3405107026526246E-2</v>
      </c>
      <c r="F1866" s="2">
        <f>'Moving Avg'!D1866</f>
        <v>5.6745999999999999</v>
      </c>
      <c r="G1866" s="2">
        <f>'Moving Avg'!F1866</f>
        <v>5.7644399999999996</v>
      </c>
      <c r="H1866" s="2">
        <f>'Moving Avg'!G1866</f>
        <v>5.8800180000000015</v>
      </c>
      <c r="I1866" s="2">
        <f>'Moving Avg'!H1866</f>
        <v>6.1972305000000096</v>
      </c>
      <c r="J1866" s="5" t="str">
        <f>OBV!F1866</f>
        <v>BULLISH</v>
      </c>
      <c r="K1866" s="5" t="str">
        <f>OBV!G1866</f>
        <v>NEUTRAL</v>
      </c>
      <c r="L1866" s="5" t="str">
        <f>OBV!H1866</f>
        <v>NEUTRAL</v>
      </c>
    </row>
    <row r="1867" spans="1:12" ht="13.5" x14ac:dyDescent="0.25">
      <c r="A1867" s="3">
        <f>RSI!A1867</f>
        <v>45021</v>
      </c>
      <c r="B1867" s="2">
        <f>RSI!B1867</f>
        <v>5.6786000000000003</v>
      </c>
      <c r="C1867" s="2">
        <f>RSI!I1867</f>
        <v>42.537675872103677</v>
      </c>
      <c r="D1867" s="2">
        <f>MACD!E1867</f>
        <v>2.7998981540341639E-2</v>
      </c>
      <c r="E1867" s="2">
        <f>MACD!F1867</f>
        <v>7.2323881929289319E-2</v>
      </c>
      <c r="F1867" s="2">
        <f>'Moving Avg'!D1867</f>
        <v>5.6765999999999996</v>
      </c>
      <c r="G1867" s="2">
        <f>'Moving Avg'!F1867</f>
        <v>5.7489700000000008</v>
      </c>
      <c r="H1867" s="2">
        <f>'Moving Avg'!G1867</f>
        <v>5.8720340000000011</v>
      </c>
      <c r="I1867" s="2">
        <f>'Moving Avg'!H1867</f>
        <v>6.1916915000000099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</row>
    <row r="1868" spans="1:12" ht="13.5" x14ac:dyDescent="0.25">
      <c r="A1868" s="3">
        <f>RSI!A1868</f>
        <v>45022</v>
      </c>
      <c r="B1868" s="2">
        <f>RSI!B1868</f>
        <v>5.6786000000000003</v>
      </c>
      <c r="C1868" s="2">
        <f>RSI!I1868</f>
        <v>42.537675872103677</v>
      </c>
      <c r="D1868" s="2">
        <f>MACD!E1868</f>
        <v>1.9558869081420127E-2</v>
      </c>
      <c r="E1868" s="2">
        <f>MACD!F1868</f>
        <v>6.1770879359715487E-2</v>
      </c>
      <c r="F1868" s="2">
        <f>'Moving Avg'!D1868</f>
        <v>5.6786000000000003</v>
      </c>
      <c r="G1868" s="2">
        <f>'Moving Avg'!F1868</f>
        <v>5.7335000000000012</v>
      </c>
      <c r="H1868" s="2">
        <f>'Moving Avg'!G1868</f>
        <v>5.8640500000000007</v>
      </c>
      <c r="I1868" s="2">
        <f>'Moving Avg'!H1868</f>
        <v>6.1861525000000093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</row>
    <row r="1869" spans="1:12" ht="13.5" x14ac:dyDescent="0.25">
      <c r="A1869" s="3">
        <f>RSI!A1869</f>
        <v>45023</v>
      </c>
      <c r="B1869" s="2">
        <f>RSI!B1869</f>
        <v>5.6786000000000003</v>
      </c>
      <c r="C1869" s="2">
        <f>RSI!I1869</f>
        <v>42.537675872103684</v>
      </c>
      <c r="D1869" s="2">
        <f>MACD!E1869</f>
        <v>1.2951272493018529E-2</v>
      </c>
      <c r="E1869" s="2">
        <f>MACD!F1869</f>
        <v>5.2006957986376098E-2</v>
      </c>
      <c r="F1869" s="2">
        <f>'Moving Avg'!D1869</f>
        <v>5.6786000000000003</v>
      </c>
      <c r="G1869" s="2">
        <f>'Moving Avg'!F1869</f>
        <v>5.7180300000000006</v>
      </c>
      <c r="H1869" s="2">
        <f>'Moving Avg'!G1869</f>
        <v>5.8560660000000011</v>
      </c>
      <c r="I1869" s="2">
        <f>'Moving Avg'!H1869</f>
        <v>6.1806135000000095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</row>
    <row r="1870" spans="1:12" ht="13.5" x14ac:dyDescent="0.25">
      <c r="A1870" s="3">
        <f>RSI!A1870</f>
        <v>45026</v>
      </c>
      <c r="B1870" s="2">
        <f>RSI!B1870</f>
        <v>5.4291</v>
      </c>
      <c r="C1870" s="2">
        <f>RSI!I1870</f>
        <v>29.214444094119443</v>
      </c>
      <c r="D1870" s="2">
        <f>MACD!E1870</f>
        <v>2.3259266362583908E-2</v>
      </c>
      <c r="E1870" s="2">
        <f>MACD!F1870</f>
        <v>4.6257419661617664E-2</v>
      </c>
      <c r="F1870" s="2">
        <f>'Moving Avg'!D1870</f>
        <v>5.6287000000000003</v>
      </c>
      <c r="G1870" s="2">
        <f>'Moving Avg'!F1870</f>
        <v>5.6900850000000016</v>
      </c>
      <c r="H1870" s="2">
        <f>'Moving Avg'!G1870</f>
        <v>5.8430920000000004</v>
      </c>
      <c r="I1870" s="2">
        <f>'Moving Avg'!H1870</f>
        <v>6.1738270000000091</v>
      </c>
      <c r="J1870" s="5" t="str">
        <f>OBV!F1870</f>
        <v>BEARISH</v>
      </c>
      <c r="K1870" s="5" t="str">
        <f>OBV!G1870</f>
        <v>NEUTRAL</v>
      </c>
      <c r="L1870" s="5" t="str">
        <f>OBV!H1870</f>
        <v>CONFIRMED BEARISH</v>
      </c>
    </row>
    <row r="1871" spans="1:12" ht="13.5" x14ac:dyDescent="0.25">
      <c r="A1871" s="3">
        <f>RSI!A1871</f>
        <v>45027</v>
      </c>
      <c r="B1871" s="2">
        <f>RSI!B1871</f>
        <v>5.1896000000000004</v>
      </c>
      <c r="C1871" s="2">
        <f>RSI!I1871</f>
        <v>22.068889312676816</v>
      </c>
      <c r="D1871" s="2">
        <f>MACD!E1871</f>
        <v>5.1654312655119661E-2</v>
      </c>
      <c r="E1871" s="2">
        <f>MACD!F1871</f>
        <v>4.7336798260318072E-2</v>
      </c>
      <c r="F1871" s="2">
        <f>'Moving Avg'!D1871</f>
        <v>5.5308999999999999</v>
      </c>
      <c r="G1871" s="2">
        <f>'Moving Avg'!F1871</f>
        <v>5.6636400000000009</v>
      </c>
      <c r="H1871" s="2">
        <f>'Moving Avg'!G1871</f>
        <v>5.8307159999999998</v>
      </c>
      <c r="I1871" s="2">
        <f>'Moving Avg'!H1871</f>
        <v>6.1658430000000086</v>
      </c>
      <c r="J1871" s="5" t="str">
        <f>OBV!F1871</f>
        <v>BEARISH</v>
      </c>
      <c r="K1871" s="5" t="str">
        <f>OBV!G1871</f>
        <v>NEUTRAL</v>
      </c>
      <c r="L1871" s="5" t="str">
        <f>OBV!H1871</f>
        <v>CONFIRMED BEARISH</v>
      </c>
    </row>
    <row r="1872" spans="1:12" ht="13.5" x14ac:dyDescent="0.25">
      <c r="A1872" s="3">
        <f>RSI!A1872</f>
        <v>45028</v>
      </c>
      <c r="B1872" s="2">
        <f>RSI!B1872</f>
        <v>5.1896000000000004</v>
      </c>
      <c r="C1872" s="2">
        <f>RSI!I1872</f>
        <v>22.068889312676831</v>
      </c>
      <c r="D1872" s="2">
        <f>MACD!E1872</f>
        <v>7.7346678694511617E-2</v>
      </c>
      <c r="E1872" s="2">
        <f>MACD!F1872</f>
        <v>5.3338774347156781E-2</v>
      </c>
      <c r="F1872" s="2">
        <f>'Moving Avg'!D1872</f>
        <v>5.4331000000000005</v>
      </c>
      <c r="G1872" s="2">
        <f>'Moving Avg'!F1872</f>
        <v>5.6247200000000008</v>
      </c>
      <c r="H1872" s="2">
        <f>'Moving Avg'!G1872</f>
        <v>5.8183399999999992</v>
      </c>
      <c r="I1872" s="2">
        <f>'Moving Avg'!H1872</f>
        <v>6.157909000000009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</row>
    <row r="1873" spans="1:12" ht="13.5" x14ac:dyDescent="0.25">
      <c r="A1873" s="3">
        <f>RSI!A1873</f>
        <v>45029</v>
      </c>
      <c r="B1873" s="2">
        <f>RSI!B1873</f>
        <v>5.1896000000000004</v>
      </c>
      <c r="C1873" s="2">
        <f>RSI!I1873</f>
        <v>22.068889312676831</v>
      </c>
      <c r="D1873" s="2">
        <f>MACD!E1873</f>
        <v>0.10205327113341411</v>
      </c>
      <c r="E1873" s="2">
        <f>MACD!F1873</f>
        <v>6.3081673704408259E-2</v>
      </c>
      <c r="F1873" s="2">
        <f>'Moving Avg'!D1873</f>
        <v>5.3352999999999993</v>
      </c>
      <c r="G1873" s="2">
        <f>'Moving Avg'!F1873</f>
        <v>5.5858000000000008</v>
      </c>
      <c r="H1873" s="2">
        <f>'Moving Avg'!G1873</f>
        <v>5.8059639999999995</v>
      </c>
      <c r="I1873" s="2">
        <f>'Moving Avg'!H1873</f>
        <v>6.151472000000008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</row>
    <row r="1874" spans="1:12" ht="13.5" x14ac:dyDescent="0.25">
      <c r="A1874" s="3">
        <f>RSI!A1874</f>
        <v>45030</v>
      </c>
      <c r="B1874" s="2">
        <f>RSI!B1874</f>
        <v>5.1896000000000004</v>
      </c>
      <c r="C1874" s="2">
        <f>RSI!I1874</f>
        <v>22.068889312676831</v>
      </c>
      <c r="D1874" s="2">
        <f>MACD!E1874</f>
        <v>0.1272444387578151</v>
      </c>
      <c r="E1874" s="2">
        <f>MACD!F1874</f>
        <v>7.5914226715089628E-2</v>
      </c>
      <c r="F1874" s="2">
        <f>'Moving Avg'!D1874</f>
        <v>5.2374999999999998</v>
      </c>
      <c r="G1874" s="2">
        <f>'Moving Avg'!F1874</f>
        <v>5.5598500000000008</v>
      </c>
      <c r="H1874" s="2">
        <f>'Moving Avg'!G1874</f>
        <v>5.7935879999999971</v>
      </c>
      <c r="I1874" s="2">
        <f>'Moving Avg'!H1874</f>
        <v>6.1450350000000071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</row>
    <row r="1875" spans="1:12" ht="13.5" x14ac:dyDescent="0.25">
      <c r="A1875" s="3">
        <f>RSI!A1875</f>
        <v>45033</v>
      </c>
      <c r="B1875" s="2">
        <f>RSI!B1875</f>
        <v>5.01</v>
      </c>
      <c r="C1875" s="2">
        <f>RSI!I1875</f>
        <v>17.701773946390986</v>
      </c>
      <c r="D1875" s="2">
        <f>MACD!E1875</f>
        <v>0.16440738275120204</v>
      </c>
      <c r="E1875" s="2">
        <f>MACD!F1875</f>
        <v>9.3612857922312109E-2</v>
      </c>
      <c r="F1875" s="2">
        <f>'Moving Avg'!D1875</f>
        <v>5.1536799999999996</v>
      </c>
      <c r="G1875" s="2">
        <f>'Moving Avg'!F1875</f>
        <v>5.537395000000001</v>
      </c>
      <c r="H1875" s="2">
        <f>'Moving Avg'!G1875</f>
        <v>5.7776199999999971</v>
      </c>
      <c r="I1875" s="2">
        <f>'Moving Avg'!H1875</f>
        <v>6.1377000000000068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</row>
    <row r="1876" spans="1:12" ht="13.5" x14ac:dyDescent="0.25">
      <c r="A1876" s="3">
        <f>RSI!A1876</f>
        <v>45034</v>
      </c>
      <c r="B1876" s="2">
        <f>RSI!B1876</f>
        <v>5.1896000000000004</v>
      </c>
      <c r="C1876" s="2">
        <f>RSI!I1876</f>
        <v>32.159168516897125</v>
      </c>
      <c r="D1876" s="2">
        <f>MACD!E1876</f>
        <v>0.18596573052093568</v>
      </c>
      <c r="E1876" s="2">
        <f>MACD!F1876</f>
        <v>0.11208343244203683</v>
      </c>
      <c r="F1876" s="2">
        <f>'Moving Avg'!D1876</f>
        <v>5.1536799999999996</v>
      </c>
      <c r="G1876" s="2">
        <f>'Moving Avg'!F1876</f>
        <v>5.5119450000000008</v>
      </c>
      <c r="H1876" s="2">
        <f>'Moving Avg'!G1876</f>
        <v>5.7612519999999963</v>
      </c>
      <c r="I1876" s="2">
        <f>'Moving Avg'!H1876</f>
        <v>6.1312630000000068</v>
      </c>
      <c r="J1876" s="5" t="str">
        <f>OBV!F1876</f>
        <v>BEARISH</v>
      </c>
      <c r="K1876" s="5" t="str">
        <f>OBV!G1876</f>
        <v>NEUTRAL</v>
      </c>
      <c r="L1876" s="5" t="str">
        <f>OBV!H1876</f>
        <v>NEUTRAL</v>
      </c>
    </row>
    <row r="1877" spans="1:12" ht="13.5" x14ac:dyDescent="0.25">
      <c r="A1877" s="3">
        <f>RSI!A1877</f>
        <v>45035</v>
      </c>
      <c r="B1877" s="2">
        <f>RSI!B1877</f>
        <v>5.1896000000000004</v>
      </c>
      <c r="C1877" s="2">
        <f>RSI!I1877</f>
        <v>32.159168516897125</v>
      </c>
      <c r="D1877" s="2">
        <f>MACD!E1877</f>
        <v>0.20630955591863653</v>
      </c>
      <c r="E1877" s="2">
        <f>MACD!F1877</f>
        <v>0.1309286571373568</v>
      </c>
      <c r="F1877" s="2">
        <f>'Moving Avg'!D1877</f>
        <v>5.1536799999999996</v>
      </c>
      <c r="G1877" s="2">
        <f>'Moving Avg'!F1877</f>
        <v>5.4869950000000012</v>
      </c>
      <c r="H1877" s="2">
        <f>'Moving Avg'!G1877</f>
        <v>5.7434879999999966</v>
      </c>
      <c r="I1877" s="2">
        <f>'Moving Avg'!H1877</f>
        <v>6.1248260000000059</v>
      </c>
      <c r="J1877" s="5" t="str">
        <f>OBV!F1877</f>
        <v>BEARISH</v>
      </c>
      <c r="K1877" s="5" t="str">
        <f>OBV!G1877</f>
        <v>NEUTRAL</v>
      </c>
      <c r="L1877" s="5" t="str">
        <f>OBV!H1877</f>
        <v>NEUTRAL</v>
      </c>
    </row>
    <row r="1878" spans="1:12" ht="13.5" x14ac:dyDescent="0.25">
      <c r="A1878" s="3">
        <f>RSI!A1878</f>
        <v>45036</v>
      </c>
      <c r="B1878" s="2">
        <f>RSI!B1878</f>
        <v>5.1896000000000004</v>
      </c>
      <c r="C1878" s="2">
        <f>RSI!I1878</f>
        <v>32.159168516897125</v>
      </c>
      <c r="D1878" s="2">
        <f>MACD!E1878</f>
        <v>0.22546999398328893</v>
      </c>
      <c r="E1878" s="2">
        <f>MACD!F1878</f>
        <v>0.14983692450654323</v>
      </c>
      <c r="F1878" s="2">
        <f>'Moving Avg'!D1878</f>
        <v>5.1536799999999996</v>
      </c>
      <c r="G1878" s="2">
        <f>'Moving Avg'!F1878</f>
        <v>5.461545000000001</v>
      </c>
      <c r="H1878" s="2">
        <f>'Moving Avg'!G1878</f>
        <v>5.7257239999999969</v>
      </c>
      <c r="I1878" s="2">
        <f>'Moving Avg'!H1878</f>
        <v>6.1183890000000067</v>
      </c>
      <c r="J1878" s="5" t="str">
        <f>OBV!F1878</f>
        <v>BEARISH</v>
      </c>
      <c r="K1878" s="5" t="str">
        <f>OBV!G1878</f>
        <v>NEUTRAL</v>
      </c>
      <c r="L1878" s="5" t="str">
        <f>OBV!H1878</f>
        <v>NEUTRAL</v>
      </c>
    </row>
    <row r="1879" spans="1:12" ht="13.5" x14ac:dyDescent="0.25">
      <c r="A1879" s="3">
        <f>RSI!A1879</f>
        <v>45040</v>
      </c>
      <c r="B1879" s="2">
        <f>RSI!B1879</f>
        <v>5</v>
      </c>
      <c r="C1879" s="2">
        <f>RSI!I1879</f>
        <v>26.111166981381203</v>
      </c>
      <c r="D1879" s="2">
        <f>MACD!E1879</f>
        <v>0.25752936860393483</v>
      </c>
      <c r="E1879" s="2">
        <f>MACD!F1879</f>
        <v>0.17137541332602158</v>
      </c>
      <c r="F1879" s="2">
        <f>'Moving Avg'!D1879</f>
        <v>5.1157599999999999</v>
      </c>
      <c r="G1879" s="2">
        <f>'Moving Avg'!F1879</f>
        <v>5.426615</v>
      </c>
      <c r="H1879" s="2">
        <f>'Moving Avg'!G1879</f>
        <v>5.7049659999999971</v>
      </c>
      <c r="I1879" s="2">
        <f>'Moving Avg'!H1879</f>
        <v>6.1110040000000057</v>
      </c>
      <c r="J1879" s="5" t="str">
        <f>OBV!F1879</f>
        <v>BEARISH</v>
      </c>
      <c r="K1879" s="5" t="str">
        <f>OBV!G1879</f>
        <v>NEUTRAL</v>
      </c>
      <c r="L1879" s="5" t="str">
        <f>OBV!H1879</f>
        <v>CONFIRMED BEARISH</v>
      </c>
    </row>
    <row r="1880" spans="1:12" ht="13.5" x14ac:dyDescent="0.25">
      <c r="A1880" s="3">
        <f>RSI!A1880</f>
        <v>45041</v>
      </c>
      <c r="B1880" s="2">
        <f>RSI!B1880</f>
        <v>5.1896000000000004</v>
      </c>
      <c r="C1880" s="2">
        <f>RSI!I1880</f>
        <v>38.555575169381903</v>
      </c>
      <c r="D1880" s="2">
        <f>MACD!E1880</f>
        <v>0.23501657813744448</v>
      </c>
      <c r="E1880" s="2">
        <f>MACD!F1880</f>
        <v>0.18410364628830617</v>
      </c>
      <c r="F1880" s="2">
        <f>'Moving Avg'!D1880</f>
        <v>5.1516800000000007</v>
      </c>
      <c r="G1880" s="2">
        <f>'Moving Avg'!F1880</f>
        <v>5.4021650000000001</v>
      </c>
      <c r="H1880" s="2">
        <f>'Moving Avg'!G1880</f>
        <v>5.6879999999999988</v>
      </c>
      <c r="I1880" s="2">
        <f>'Moving Avg'!H1880</f>
        <v>6.1045670000000065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</row>
    <row r="1881" spans="1:12" ht="13.5" x14ac:dyDescent="0.25">
      <c r="A1881" s="3">
        <f>RSI!A1881</f>
        <v>45042</v>
      </c>
      <c r="B1881" s="2">
        <f>RSI!B1881</f>
        <v>5.1896000000000004</v>
      </c>
      <c r="C1881" s="2">
        <f>RSI!I1881</f>
        <v>38.555575169381903</v>
      </c>
      <c r="D1881" s="2">
        <f>MACD!E1881</f>
        <v>0.18058329126896844</v>
      </c>
      <c r="E1881" s="2">
        <f>MACD!F1881</f>
        <v>0.18339957528443862</v>
      </c>
      <c r="F1881" s="2">
        <f>'Moving Avg'!D1881</f>
        <v>5.1516800000000007</v>
      </c>
      <c r="G1881" s="2">
        <f>'Moving Avg'!F1881</f>
        <v>5.3777150000000002</v>
      </c>
      <c r="H1881" s="2">
        <f>'Moving Avg'!G1881</f>
        <v>5.671033999999997</v>
      </c>
      <c r="I1881" s="2">
        <f>'Moving Avg'!H1881</f>
        <v>6.0995770000000062</v>
      </c>
      <c r="J1881" s="5" t="str">
        <f>OBV!F1881</f>
        <v>BULLISH</v>
      </c>
      <c r="K1881" s="5" t="str">
        <f>OBV!G1881</f>
        <v>NEUTRAL</v>
      </c>
      <c r="L1881" s="5" t="str">
        <f>OBV!H1881</f>
        <v>NEUTRAL</v>
      </c>
    </row>
    <row r="1882" spans="1:12" ht="13.5" x14ac:dyDescent="0.25">
      <c r="A1882" s="3">
        <f>RSI!A1882</f>
        <v>45043</v>
      </c>
      <c r="B1882" s="2">
        <f>RSI!B1882</f>
        <v>5.1896000000000004</v>
      </c>
      <c r="C1882" s="2">
        <f>RSI!I1882</f>
        <v>38.555575169381903</v>
      </c>
      <c r="D1882" s="2">
        <f>MACD!E1882</f>
        <v>0.13587819994729688</v>
      </c>
      <c r="E1882" s="2">
        <f>MACD!F1882</f>
        <v>0.17389530021701027</v>
      </c>
      <c r="F1882" s="2">
        <f>'Moving Avg'!D1882</f>
        <v>5.1516800000000007</v>
      </c>
      <c r="G1882" s="2">
        <f>'Moving Avg'!F1882</f>
        <v>5.3537650000000001</v>
      </c>
      <c r="H1882" s="2">
        <f>'Moving Avg'!G1882</f>
        <v>5.6540679999999988</v>
      </c>
      <c r="I1882" s="2">
        <f>'Moving Avg'!H1882</f>
        <v>6.0945870000000051</v>
      </c>
      <c r="J1882" s="5" t="str">
        <f>OBV!F1882</f>
        <v>BULLISH</v>
      </c>
      <c r="K1882" s="5" t="str">
        <f>OBV!G1882</f>
        <v>NEUTRAL</v>
      </c>
      <c r="L1882" s="5" t="str">
        <f>OBV!H1882</f>
        <v>NEUTRAL</v>
      </c>
    </row>
    <row r="1883" spans="1:12" ht="13.5" x14ac:dyDescent="0.25">
      <c r="A1883" s="3">
        <f>RSI!A1883</f>
        <v>45044</v>
      </c>
      <c r="B1883" s="2">
        <f>RSI!B1883</f>
        <v>5.1896000000000004</v>
      </c>
      <c r="C1883" s="2">
        <f>RSI!I1883</f>
        <v>38.555575169381903</v>
      </c>
      <c r="D1883" s="2">
        <f>MACD!E1883</f>
        <v>9.9304373983624572E-2</v>
      </c>
      <c r="E1883" s="2">
        <f>MACD!F1883</f>
        <v>0.15897711497033312</v>
      </c>
      <c r="F1883" s="2">
        <f>'Moving Avg'!D1883</f>
        <v>5.1516800000000007</v>
      </c>
      <c r="G1883" s="2">
        <f>'Moving Avg'!F1883</f>
        <v>5.3298149999999991</v>
      </c>
      <c r="H1883" s="2">
        <f>'Moving Avg'!G1883</f>
        <v>5.6400959999999989</v>
      </c>
      <c r="I1883" s="2">
        <f>'Moving Avg'!H1883</f>
        <v>6.0895970000000048</v>
      </c>
      <c r="J1883" s="5" t="str">
        <f>OBV!F1883</f>
        <v>BULLISH</v>
      </c>
      <c r="K1883" s="5" t="str">
        <f>OBV!G1883</f>
        <v>NEUTRAL</v>
      </c>
      <c r="L1883" s="5" t="str">
        <f>OBV!H1883</f>
        <v>NEUTRAL</v>
      </c>
    </row>
    <row r="1884" spans="1:12" ht="13.5" x14ac:dyDescent="0.25">
      <c r="A1884" s="3">
        <f>RSI!A1884</f>
        <v>45048</v>
      </c>
      <c r="B1884" s="2">
        <f>RSI!B1884</f>
        <v>5.1896000000000004</v>
      </c>
      <c r="C1884" s="2">
        <f>RSI!I1884</f>
        <v>38.555575169381903</v>
      </c>
      <c r="D1884" s="2">
        <f>MACD!E1884</f>
        <v>6.9517993254438082E-2</v>
      </c>
      <c r="E1884" s="2">
        <f>MACD!F1884</f>
        <v>0.14108529062715411</v>
      </c>
      <c r="F1884" s="2">
        <f>'Moving Avg'!D1884</f>
        <v>5.1896000000000004</v>
      </c>
      <c r="G1884" s="2">
        <f>'Moving Avg'!F1884</f>
        <v>5.3053649999999992</v>
      </c>
      <c r="H1884" s="2">
        <f>'Moving Avg'!G1884</f>
        <v>5.6261239999999999</v>
      </c>
      <c r="I1884" s="2">
        <f>'Moving Avg'!H1884</f>
        <v>6.0846070000000045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</row>
    <row r="1885" spans="1:12" ht="13.5" x14ac:dyDescent="0.25">
      <c r="A1885" s="3">
        <f>RSI!A1885</f>
        <v>45049</v>
      </c>
      <c r="B1885" s="2">
        <f>RSI!B1885</f>
        <v>5.1896000000000004</v>
      </c>
      <c r="C1885" s="2">
        <f>RSI!I1885</f>
        <v>38.555575169381903</v>
      </c>
      <c r="D1885" s="2">
        <f>MACD!E1885</f>
        <v>1.7758088201606625E-2</v>
      </c>
      <c r="E1885" s="2">
        <f>MACD!F1885</f>
        <v>0.11641985014204462</v>
      </c>
      <c r="F1885" s="2">
        <f>'Moving Avg'!D1885</f>
        <v>5.1896000000000004</v>
      </c>
      <c r="G1885" s="2">
        <f>'Moving Avg'!F1885</f>
        <v>5.2809149999999994</v>
      </c>
      <c r="H1885" s="2">
        <f>'Moving Avg'!G1885</f>
        <v>5.6157439999999994</v>
      </c>
      <c r="I1885" s="2">
        <f>'Moving Avg'!H1885</f>
        <v>6.0796170000000043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</row>
    <row r="1886" spans="1:12" ht="13.5" x14ac:dyDescent="0.25">
      <c r="A1886" s="3">
        <f>RSI!A1886</f>
        <v>45050</v>
      </c>
      <c r="B1886" s="2">
        <f>RSI!B1886</f>
        <v>5.1896000000000004</v>
      </c>
      <c r="C1886" s="2">
        <f>RSI!I1886</f>
        <v>38.55557516938191</v>
      </c>
      <c r="D1886" s="2">
        <f>MACD!E1886</f>
        <v>2.5871302462352475E-3</v>
      </c>
      <c r="E1886" s="2">
        <f>MACD!F1886</f>
        <v>9.3653306162882755E-2</v>
      </c>
      <c r="F1886" s="2">
        <f>'Moving Avg'!D1886</f>
        <v>5.1896000000000004</v>
      </c>
      <c r="G1886" s="2">
        <f>'Moving Avg'!F1886</f>
        <v>5.2564649999999995</v>
      </c>
      <c r="H1886" s="2">
        <f>'Moving Avg'!G1886</f>
        <v>5.6003739999999995</v>
      </c>
      <c r="I1886" s="2">
        <f>'Moving Avg'!H1886</f>
        <v>6.0746270000000049</v>
      </c>
      <c r="J1886" s="5" t="str">
        <f>OBV!F1886</f>
        <v>NEUTRAL</v>
      </c>
      <c r="K1886" s="5" t="str">
        <f>OBV!G1886</f>
        <v>NEUTRAL</v>
      </c>
      <c r="L1886" s="5" t="str">
        <f>OBV!H1886</f>
        <v>NEUTRAL</v>
      </c>
    </row>
    <row r="1887" spans="1:12" ht="13.5" x14ac:dyDescent="0.25">
      <c r="A1887" s="3">
        <f>RSI!A1887</f>
        <v>45051</v>
      </c>
      <c r="B1887" s="2">
        <f>RSI!B1887</f>
        <v>5.1896000000000004</v>
      </c>
      <c r="C1887" s="2">
        <f>RSI!I1887</f>
        <v>38.55557516938191</v>
      </c>
      <c r="D1887" s="2">
        <f>MACD!E1887</f>
        <v>-9.3284308896963708E-3</v>
      </c>
      <c r="E1887" s="2">
        <f>MACD!F1887</f>
        <v>7.3056958752366924E-2</v>
      </c>
      <c r="F1887" s="2">
        <f>'Moving Avg'!D1887</f>
        <v>5.1896000000000004</v>
      </c>
      <c r="G1887" s="2">
        <f>'Moving Avg'!F1887</f>
        <v>5.2320149999999988</v>
      </c>
      <c r="H1887" s="2">
        <f>'Moving Avg'!G1887</f>
        <v>5.5850040000000005</v>
      </c>
      <c r="I1887" s="2">
        <f>'Moving Avg'!H1887</f>
        <v>6.0696370000000028</v>
      </c>
      <c r="J1887" s="5" t="str">
        <f>OBV!F1887</f>
        <v>NEUTRAL</v>
      </c>
      <c r="K1887" s="5" t="str">
        <f>OBV!G1887</f>
        <v>NEUTRAL</v>
      </c>
      <c r="L1887" s="5" t="str">
        <f>OBV!H1887</f>
        <v>NEUTRAL</v>
      </c>
    </row>
    <row r="1888" spans="1:12" ht="13.5" x14ac:dyDescent="0.25">
      <c r="A1888" s="3">
        <f>RSI!A1888</f>
        <v>45054</v>
      </c>
      <c r="B1888" s="2">
        <f>RSI!B1888</f>
        <v>5.1896000000000004</v>
      </c>
      <c r="C1888" s="2">
        <f>RSI!I1888</f>
        <v>38.555575169381903</v>
      </c>
      <c r="D1888" s="2">
        <f>MACD!E1888</f>
        <v>-1.8557677581497956E-2</v>
      </c>
      <c r="E1888" s="2">
        <f>MACD!F1888</f>
        <v>5.4734031485593956E-2</v>
      </c>
      <c r="F1888" s="2">
        <f>'Moving Avg'!D1888</f>
        <v>5.1896000000000004</v>
      </c>
      <c r="G1888" s="2">
        <f>'Moving Avg'!F1888</f>
        <v>5.2075649999999989</v>
      </c>
      <c r="H1888" s="2">
        <f>'Moving Avg'!G1888</f>
        <v>5.5690359999999997</v>
      </c>
      <c r="I1888" s="2">
        <f>'Moving Avg'!H1888</f>
        <v>6.063299500000003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</row>
    <row r="1889" spans="1:12" ht="13.5" x14ac:dyDescent="0.25">
      <c r="A1889" s="3">
        <f>RSI!A1889</f>
        <v>45055</v>
      </c>
      <c r="B1889" s="2">
        <f>RSI!B1889</f>
        <v>5.1896000000000004</v>
      </c>
      <c r="C1889" s="2">
        <f>RSI!I1889</f>
        <v>38.55557516938191</v>
      </c>
      <c r="D1889" s="2">
        <f>MACD!E1889</f>
        <v>-5.4746316128277073E-2</v>
      </c>
      <c r="E1889" s="2">
        <f>MACD!F1889</f>
        <v>3.2837961962819753E-2</v>
      </c>
      <c r="F1889" s="2">
        <f>'Moving Avg'!D1889</f>
        <v>5.1896000000000004</v>
      </c>
      <c r="G1889" s="2">
        <f>'Moving Avg'!F1889</f>
        <v>5.183114999999999</v>
      </c>
      <c r="H1889" s="2">
        <f>'Moving Avg'!G1889</f>
        <v>5.5530680000000006</v>
      </c>
      <c r="I1889" s="2">
        <f>'Moving Avg'!H1889</f>
        <v>6.0569620000000022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</row>
    <row r="1890" spans="1:12" ht="13.5" x14ac:dyDescent="0.25">
      <c r="A1890" s="3">
        <f>RSI!A1890</f>
        <v>45056</v>
      </c>
      <c r="B1890" s="2">
        <f>RSI!B1890</f>
        <v>5.1896000000000004</v>
      </c>
      <c r="C1890" s="2">
        <f>RSI!I1890</f>
        <v>38.55557516938191</v>
      </c>
      <c r="D1890" s="2">
        <f>MACD!E1890</f>
        <v>-5.546680141560234E-2</v>
      </c>
      <c r="E1890" s="2">
        <f>MACD!F1890</f>
        <v>1.5177009287135335E-2</v>
      </c>
      <c r="F1890" s="2">
        <f>'Moving Avg'!D1890</f>
        <v>5.1896000000000004</v>
      </c>
      <c r="G1890" s="2">
        <f>'Moving Avg'!F1890</f>
        <v>5.1711399999999994</v>
      </c>
      <c r="H1890" s="2">
        <f>'Moving Avg'!G1890</f>
        <v>5.5371000000000015</v>
      </c>
      <c r="I1890" s="2">
        <f>'Moving Avg'!H1890</f>
        <v>6.0506245000000023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</row>
    <row r="1891" spans="1:12" ht="13.5" x14ac:dyDescent="0.25">
      <c r="A1891" s="3">
        <f>RSI!A1891</f>
        <v>45057</v>
      </c>
      <c r="B1891" s="2">
        <f>RSI!B1891</f>
        <v>5.1896000000000004</v>
      </c>
      <c r="C1891" s="2">
        <f>RSI!I1891</f>
        <v>38.55557516938191</v>
      </c>
      <c r="D1891" s="2">
        <f>MACD!E1891</f>
        <v>-5.5399183889539572E-2</v>
      </c>
      <c r="E1891" s="2">
        <f>MACD!F1891</f>
        <v>1.0617706518003533E-3</v>
      </c>
      <c r="F1891" s="2">
        <f>'Moving Avg'!D1891</f>
        <v>5.1896000000000004</v>
      </c>
      <c r="G1891" s="2">
        <f>'Moving Avg'!F1891</f>
        <v>5.1711399999999994</v>
      </c>
      <c r="H1891" s="2">
        <f>'Moving Avg'!G1891</f>
        <v>5.5211320000000015</v>
      </c>
      <c r="I1891" s="2">
        <f>'Moving Avg'!H1891</f>
        <v>6.0442870000000024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</row>
    <row r="1892" spans="1:12" ht="13.5" x14ac:dyDescent="0.25">
      <c r="A1892" s="3">
        <f>RSI!A1892</f>
        <v>45058</v>
      </c>
      <c r="B1892" s="2">
        <f>RSI!B1892</f>
        <v>5.1896000000000004</v>
      </c>
      <c r="C1892" s="2">
        <f>RSI!I1892</f>
        <v>38.55557516938191</v>
      </c>
      <c r="D1892" s="2">
        <f>MACD!E1892</f>
        <v>-5.4714877464396849E-2</v>
      </c>
      <c r="E1892" s="2">
        <f>MACD!F1892</f>
        <v>-1.0093558971439088E-2</v>
      </c>
      <c r="F1892" s="2">
        <f>'Moving Avg'!D1892</f>
        <v>5.1896000000000004</v>
      </c>
      <c r="G1892" s="2">
        <f>'Moving Avg'!F1892</f>
        <v>5.1711399999999994</v>
      </c>
      <c r="H1892" s="2">
        <f>'Moving Avg'!G1892</f>
        <v>5.5101540000000027</v>
      </c>
      <c r="I1892" s="2">
        <f>'Moving Avg'!H1892</f>
        <v>6.0379495000000016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</row>
    <row r="1893" spans="1:12" ht="13.5" x14ac:dyDescent="0.25">
      <c r="A1893" s="3">
        <f>RSI!A1893</f>
        <v>45061</v>
      </c>
      <c r="B1893" s="2">
        <f>RSI!B1893</f>
        <v>5.1696</v>
      </c>
      <c r="C1893" s="2">
        <f>RSI!I1893</f>
        <v>36.840385497297994</v>
      </c>
      <c r="D1893" s="2">
        <f>MACD!E1893</f>
        <v>-5.2073727103222112E-2</v>
      </c>
      <c r="E1893" s="2">
        <f>MACD!F1893</f>
        <v>-1.8489592597795694E-2</v>
      </c>
      <c r="F1893" s="2">
        <f>'Moving Avg'!D1893</f>
        <v>5.1856</v>
      </c>
      <c r="G1893" s="2">
        <f>'Moving Avg'!F1893</f>
        <v>5.1701399999999991</v>
      </c>
      <c r="H1893" s="2">
        <f>'Moving Avg'!G1893</f>
        <v>5.4937860000000036</v>
      </c>
      <c r="I1893" s="2">
        <f>'Moving Avg'!H1893</f>
        <v>6.0329595000000031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</row>
    <row r="1894" spans="1:12" ht="13.5" x14ac:dyDescent="0.25">
      <c r="A1894" s="3">
        <f>RSI!A1894</f>
        <v>45062</v>
      </c>
      <c r="B1894" s="2">
        <f>RSI!B1894</f>
        <v>5.1696</v>
      </c>
      <c r="C1894" s="2">
        <f>RSI!I1894</f>
        <v>36.840385497297994</v>
      </c>
      <c r="D1894" s="2">
        <f>MACD!E1894</f>
        <v>-4.9183096739302101E-2</v>
      </c>
      <c r="E1894" s="2">
        <f>MACD!F1894</f>
        <v>-2.4628293426096976E-2</v>
      </c>
      <c r="F1894" s="2">
        <f>'Moving Avg'!D1894</f>
        <v>5.1816000000000004</v>
      </c>
      <c r="G1894" s="2">
        <f>'Moving Avg'!F1894</f>
        <v>5.1691399999999996</v>
      </c>
      <c r="H1894" s="2">
        <f>'Moving Avg'!G1894</f>
        <v>5.4774180000000037</v>
      </c>
      <c r="I1894" s="2">
        <f>'Moving Avg'!H1894</f>
        <v>6.0279695000000029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</row>
    <row r="1895" spans="1:12" ht="13.5" x14ac:dyDescent="0.25">
      <c r="A1895" s="3">
        <f>RSI!A1895</f>
        <v>45063</v>
      </c>
      <c r="B1895" s="2">
        <f>RSI!B1895</f>
        <v>5.1696</v>
      </c>
      <c r="C1895" s="2">
        <f>RSI!I1895</f>
        <v>36.840385497297994</v>
      </c>
      <c r="D1895" s="2">
        <f>MACD!E1895</f>
        <v>-4.6129946491339169E-2</v>
      </c>
      <c r="E1895" s="2">
        <f>MACD!F1895</f>
        <v>-2.8928624039145416E-2</v>
      </c>
      <c r="F1895" s="2">
        <f>'Moving Avg'!D1895</f>
        <v>5.1776</v>
      </c>
      <c r="G1895" s="2">
        <f>'Moving Avg'!F1895</f>
        <v>5.1771200000000004</v>
      </c>
      <c r="H1895" s="2">
        <f>'Moving Avg'!G1895</f>
        <v>5.4610500000000046</v>
      </c>
      <c r="I1895" s="2">
        <f>'Moving Avg'!H1895</f>
        <v>6.0229795000000026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</row>
    <row r="1896" spans="1:12" ht="13.5" x14ac:dyDescent="0.25">
      <c r="A1896" s="3">
        <f>RSI!A1896</f>
        <v>45064</v>
      </c>
      <c r="B1896" s="2">
        <f>RSI!B1896</f>
        <v>5.1696</v>
      </c>
      <c r="C1896" s="2">
        <f>RSI!I1896</f>
        <v>36.840385497297994</v>
      </c>
      <c r="D1896" s="2">
        <f>MACD!E1896</f>
        <v>-4.2984259584913254E-2</v>
      </c>
      <c r="E1896" s="2">
        <f>MACD!F1896</f>
        <v>-3.1739751148298988E-2</v>
      </c>
      <c r="F1896" s="2">
        <f>'Moving Avg'!D1896</f>
        <v>5.1735999999999995</v>
      </c>
      <c r="G1896" s="2">
        <f>'Moving Avg'!F1896</f>
        <v>5.1761200000000001</v>
      </c>
      <c r="H1896" s="2">
        <f>'Moving Avg'!G1896</f>
        <v>5.4446820000000047</v>
      </c>
      <c r="I1896" s="2">
        <f>'Moving Avg'!H1896</f>
        <v>6.0186880000000018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</row>
    <row r="1897" spans="1:12" ht="13.5" x14ac:dyDescent="0.25">
      <c r="A1897" s="3">
        <f>RSI!A1897</f>
        <v>45065</v>
      </c>
      <c r="B1897" s="2">
        <f>RSI!B1897</f>
        <v>5.1696</v>
      </c>
      <c r="C1897" s="2">
        <f>RSI!I1897</f>
        <v>36.840385497298001</v>
      </c>
      <c r="D1897" s="2">
        <f>MACD!E1897</f>
        <v>-3.9801920731332707E-2</v>
      </c>
      <c r="E1897" s="2">
        <f>MACD!F1897</f>
        <v>-3.3352185064905733E-2</v>
      </c>
      <c r="F1897" s="2">
        <f>'Moving Avg'!D1897</f>
        <v>5.1696</v>
      </c>
      <c r="G1897" s="2">
        <f>'Moving Avg'!F1897</f>
        <v>5.1751200000000006</v>
      </c>
      <c r="H1897" s="2">
        <f>'Moving Avg'!G1897</f>
        <v>5.4283140000000047</v>
      </c>
      <c r="I1897" s="2">
        <f>'Moving Avg'!H1897</f>
        <v>6.0130990000000022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</row>
    <row r="1898" spans="1:12" ht="13.5" x14ac:dyDescent="0.25">
      <c r="A1898" s="3">
        <f>RSI!A1898</f>
        <v>45068</v>
      </c>
      <c r="B1898" s="2">
        <f>RSI!B1898</f>
        <v>4.9401000000000002</v>
      </c>
      <c r="C1898" s="2">
        <f>RSI!I1898</f>
        <v>21.17949032629646</v>
      </c>
      <c r="D1898" s="2">
        <f>MACD!E1898</f>
        <v>-1.9627131934581321E-2</v>
      </c>
      <c r="E1898" s="2">
        <f>MACD!F1898</f>
        <v>-3.0607174438840853E-2</v>
      </c>
      <c r="F1898" s="2">
        <f>'Moving Avg'!D1898</f>
        <v>5.1237000000000004</v>
      </c>
      <c r="G1898" s="2">
        <f>'Moving Avg'!F1898</f>
        <v>5.1626450000000004</v>
      </c>
      <c r="H1898" s="2">
        <f>'Moving Avg'!G1898</f>
        <v>5.4073560000000045</v>
      </c>
      <c r="I1898" s="2">
        <f>'Moving Avg'!H1898</f>
        <v>6.0049655000000017</v>
      </c>
      <c r="J1898" s="5" t="str">
        <f>OBV!F1898</f>
        <v>BEARISH</v>
      </c>
      <c r="K1898" s="5" t="str">
        <f>OBV!G1898</f>
        <v>NEUTRAL</v>
      </c>
      <c r="L1898" s="5" t="str">
        <f>OBV!H1898</f>
        <v>CONFIRMED BEARISH</v>
      </c>
    </row>
    <row r="1899" spans="1:12" ht="13.5" x14ac:dyDescent="0.25">
      <c r="A1899" s="3">
        <f>RSI!A1899</f>
        <v>45069</v>
      </c>
      <c r="B1899" s="2">
        <f>RSI!B1899</f>
        <v>4.9401000000000002</v>
      </c>
      <c r="C1899" s="2">
        <f>RSI!I1899</f>
        <v>21.179490326296445</v>
      </c>
      <c r="D1899" s="2">
        <f>MACD!E1899</f>
        <v>-7.536976130859685E-4</v>
      </c>
      <c r="E1899" s="2">
        <f>MACD!F1899</f>
        <v>-2.4636479073689876E-2</v>
      </c>
      <c r="F1899" s="2">
        <f>'Moving Avg'!D1899</f>
        <v>5.0778000000000008</v>
      </c>
      <c r="G1899" s="2">
        <f>'Moving Avg'!F1899</f>
        <v>5.159650000000001</v>
      </c>
      <c r="H1899" s="2">
        <f>'Moving Avg'!G1899</f>
        <v>5.3863980000000033</v>
      </c>
      <c r="I1899" s="2">
        <f>'Moving Avg'!H1899</f>
        <v>5.9968320000000013</v>
      </c>
      <c r="J1899" s="5" t="str">
        <f>OBV!F1899</f>
        <v>BEARISH</v>
      </c>
      <c r="K1899" s="5" t="str">
        <f>OBV!G1899</f>
        <v>NEUTRAL</v>
      </c>
      <c r="L1899" s="5" t="str">
        <f>OBV!H1899</f>
        <v>CONFIRMED BEARISH</v>
      </c>
    </row>
    <row r="1900" spans="1:12" ht="13.5" x14ac:dyDescent="0.25">
      <c r="A1900" s="3">
        <f>RSI!A1900</f>
        <v>45070</v>
      </c>
      <c r="B1900" s="2">
        <f>RSI!B1900</f>
        <v>4.8902000000000001</v>
      </c>
      <c r="C1900" s="2">
        <f>RSI!I1900</f>
        <v>19.128939524854289</v>
      </c>
      <c r="D1900" s="2">
        <f>MACD!E1900</f>
        <v>2.0581371415015148E-2</v>
      </c>
      <c r="E1900" s="2">
        <f>MACD!F1900</f>
        <v>-1.5592908975948873E-2</v>
      </c>
      <c r="F1900" s="2">
        <f>'Moving Avg'!D1900</f>
        <v>5.0219199999999997</v>
      </c>
      <c r="G1900" s="2">
        <f>'Moving Avg'!F1900</f>
        <v>5.1446799999999993</v>
      </c>
      <c r="H1900" s="2">
        <f>'Moving Avg'!G1900</f>
        <v>5.3644420000000039</v>
      </c>
      <c r="I1900" s="2">
        <f>'Moving Avg'!H1900</f>
        <v>5.9884490000000019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</row>
    <row r="1901" spans="1:12" ht="13.5" x14ac:dyDescent="0.25">
      <c r="A1901" s="3">
        <f>RSI!A1901</f>
        <v>45071</v>
      </c>
      <c r="B1901" s="2">
        <f>RSI!B1901</f>
        <v>4.8902000000000001</v>
      </c>
      <c r="C1901" s="2">
        <f>RSI!I1901</f>
        <v>19.128939524854289</v>
      </c>
      <c r="D1901" s="2">
        <f>MACD!E1901</f>
        <v>4.0474301606092666E-2</v>
      </c>
      <c r="E1901" s="2">
        <f>MACD!F1901</f>
        <v>-4.3794668595405657E-3</v>
      </c>
      <c r="F1901" s="2">
        <f>'Moving Avg'!D1901</f>
        <v>4.9660400000000005</v>
      </c>
      <c r="G1901" s="2">
        <f>'Moving Avg'!F1901</f>
        <v>5.1297100000000002</v>
      </c>
      <c r="H1901" s="2">
        <f>'Moving Avg'!G1901</f>
        <v>5.3478760000000047</v>
      </c>
      <c r="I1901" s="2">
        <f>'Moving Avg'!H1901</f>
        <v>5.9800660000000017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</row>
    <row r="1902" spans="1:12" ht="13.5" x14ac:dyDescent="0.25">
      <c r="A1902" s="3">
        <f>RSI!A1902</f>
        <v>45072</v>
      </c>
      <c r="B1902" s="2">
        <f>RSI!B1902</f>
        <v>4.8902000000000001</v>
      </c>
      <c r="C1902" s="2">
        <f>RSI!I1902</f>
        <v>19.128939524854289</v>
      </c>
      <c r="D1902" s="2">
        <f>MACD!E1902</f>
        <v>5.9010650882792781E-2</v>
      </c>
      <c r="E1902" s="2">
        <f>MACD!F1902</f>
        <v>8.298556688926104E-3</v>
      </c>
      <c r="F1902" s="2">
        <f>'Moving Avg'!D1902</f>
        <v>4.9101600000000003</v>
      </c>
      <c r="G1902" s="2">
        <f>'Moving Avg'!F1902</f>
        <v>5.1147399999999994</v>
      </c>
      <c r="H1902" s="2">
        <f>'Moving Avg'!G1902</f>
        <v>5.3263200000000044</v>
      </c>
      <c r="I1902" s="2">
        <f>'Moving Avg'!H1902</f>
        <v>5.9716830000000014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</row>
    <row r="1903" spans="1:12" ht="13.5" x14ac:dyDescent="0.25">
      <c r="A1903" s="3">
        <f>RSI!A1903</f>
        <v>45075</v>
      </c>
      <c r="B1903" s="2">
        <f>RSI!B1903</f>
        <v>4.8902000000000001</v>
      </c>
      <c r="C1903" s="2">
        <f>RSI!I1903</f>
        <v>19.128939524854289</v>
      </c>
      <c r="D1903" s="2">
        <f>MACD!E1903</f>
        <v>7.3195988340232887E-2</v>
      </c>
      <c r="E1903" s="2">
        <f>MACD!F1903</f>
        <v>2.1278043019187461E-2</v>
      </c>
      <c r="F1903" s="2">
        <f>'Moving Avg'!D1903</f>
        <v>4.9001800000000006</v>
      </c>
      <c r="G1903" s="2">
        <f>'Moving Avg'!F1903</f>
        <v>5.0997699999999995</v>
      </c>
      <c r="H1903" s="2">
        <f>'Moving Avg'!G1903</f>
        <v>5.3047640000000049</v>
      </c>
      <c r="I1903" s="2">
        <f>'Moving Avg'!H1903</f>
        <v>5.9633000000000012</v>
      </c>
      <c r="J1903" s="5" t="str">
        <f>OBV!F1903</f>
        <v>BEARISH</v>
      </c>
      <c r="K1903" s="5" t="str">
        <f>OBV!G1903</f>
        <v>NEUTRAL</v>
      </c>
      <c r="L1903" s="5" t="str">
        <f>OBV!H1903</f>
        <v>CONFIRMED BEARISH</v>
      </c>
    </row>
    <row r="1904" spans="1:12" ht="13.5" x14ac:dyDescent="0.25">
      <c r="A1904" s="3">
        <f>RSI!A1904</f>
        <v>45076</v>
      </c>
      <c r="B1904" s="2">
        <f>RSI!B1904</f>
        <v>4.99</v>
      </c>
      <c r="C1904" s="2">
        <f>RSI!I1904</f>
        <v>35.839514677467193</v>
      </c>
      <c r="D1904" s="2">
        <f>MACD!E1904</f>
        <v>7.9267167392753635E-2</v>
      </c>
      <c r="E1904" s="2">
        <f>MACD!F1904</f>
        <v>3.2875867893900693E-2</v>
      </c>
      <c r="F1904" s="2">
        <f>'Moving Avg'!D1904</f>
        <v>4.9101600000000003</v>
      </c>
      <c r="G1904" s="2">
        <f>'Moving Avg'!F1904</f>
        <v>5.0897899999999989</v>
      </c>
      <c r="H1904" s="2">
        <f>'Moving Avg'!G1904</f>
        <v>5.2903920000000042</v>
      </c>
      <c r="I1904" s="2">
        <f>'Moving Avg'!H1904</f>
        <v>5.9558150000000012</v>
      </c>
      <c r="J1904" s="5" t="str">
        <f>OBV!F1904</f>
        <v>BEARISH</v>
      </c>
      <c r="K1904" s="5" t="str">
        <f>OBV!G1904</f>
        <v>NEUTRAL</v>
      </c>
      <c r="L1904" s="5" t="str">
        <f>OBV!H1904</f>
        <v>BEARISH DIVERGENCE</v>
      </c>
    </row>
    <row r="1905" spans="1:12" ht="13.5" x14ac:dyDescent="0.25">
      <c r="A1905" s="3">
        <f>RSI!A1905</f>
        <v>45077</v>
      </c>
      <c r="B1905" s="2">
        <f>RSI!B1905</f>
        <v>5.1696</v>
      </c>
      <c r="C1905" s="2">
        <f>RSI!I1905</f>
        <v>54.186122707440489</v>
      </c>
      <c r="D1905" s="2">
        <f>MACD!E1905</f>
        <v>7.1863479557632282E-2</v>
      </c>
      <c r="E1905" s="2">
        <f>MACD!F1905</f>
        <v>4.067339022664701E-2</v>
      </c>
      <c r="F1905" s="2">
        <f>'Moving Avg'!D1905</f>
        <v>4.9660400000000005</v>
      </c>
      <c r="G1905" s="2">
        <f>'Moving Avg'!F1905</f>
        <v>5.0887899999999995</v>
      </c>
      <c r="H1905" s="2">
        <f>'Moving Avg'!G1905</f>
        <v>5.2846020000000031</v>
      </c>
      <c r="I1905" s="2">
        <f>'Moving Avg'!H1905</f>
        <v>5.9492780000000014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</row>
    <row r="1906" spans="1:12" ht="13.5" x14ac:dyDescent="0.25">
      <c r="A1906" s="3">
        <f>RSI!A1906</f>
        <v>45078</v>
      </c>
      <c r="B1906" s="2">
        <f>RSI!B1906</f>
        <v>5.1597</v>
      </c>
      <c r="C1906" s="2">
        <f>RSI!I1906</f>
        <v>53.281682997390682</v>
      </c>
      <c r="D1906" s="2">
        <f>MACD!E1906</f>
        <v>6.5977245731737355E-2</v>
      </c>
      <c r="E1906" s="2">
        <f>MACD!F1906</f>
        <v>4.5734161327665085E-2</v>
      </c>
      <c r="F1906" s="2">
        <f>'Moving Avg'!D1906</f>
        <v>5.0199400000000001</v>
      </c>
      <c r="G1906" s="2">
        <f>'Moving Avg'!F1906</f>
        <v>5.0872949999999992</v>
      </c>
      <c r="H1906" s="2">
        <f>'Moving Avg'!G1906</f>
        <v>5.273824000000003</v>
      </c>
      <c r="I1906" s="2">
        <f>'Moving Avg'!H1906</f>
        <v>5.9426915000000022</v>
      </c>
      <c r="J1906" s="5" t="str">
        <f>OBV!F1906</f>
        <v>BEARISH</v>
      </c>
      <c r="K1906" s="5" t="str">
        <f>OBV!G1906</f>
        <v>NEUTRAL</v>
      </c>
      <c r="L1906" s="5" t="str">
        <f>OBV!H1906</f>
        <v>BEARISH DIVERGENCE</v>
      </c>
    </row>
    <row r="1907" spans="1:12" ht="13.5" x14ac:dyDescent="0.25">
      <c r="A1907" s="3">
        <f>RSI!A1907</f>
        <v>45079</v>
      </c>
      <c r="B1907" s="2">
        <f>RSI!B1907</f>
        <v>5.1597</v>
      </c>
      <c r="C1907" s="2">
        <f>RSI!I1907</f>
        <v>53.281682997390682</v>
      </c>
      <c r="D1907" s="2">
        <f>MACD!E1907</f>
        <v>6.0726467141856588E-2</v>
      </c>
      <c r="E1907" s="2">
        <f>MACD!F1907</f>
        <v>4.8732622490503391E-2</v>
      </c>
      <c r="F1907" s="2">
        <f>'Moving Avg'!D1907</f>
        <v>5.0738400000000006</v>
      </c>
      <c r="G1907" s="2">
        <f>'Moving Avg'!F1907</f>
        <v>5.0857999999999999</v>
      </c>
      <c r="H1907" s="2">
        <f>'Moving Avg'!G1907</f>
        <v>5.2632460000000023</v>
      </c>
      <c r="I1907" s="2">
        <f>'Moving Avg'!H1907</f>
        <v>5.9361050000000022</v>
      </c>
      <c r="J1907" s="5" t="str">
        <f>OBV!F1907</f>
        <v>BEARISH</v>
      </c>
      <c r="K1907" s="5" t="str">
        <f>OBV!G1907</f>
        <v>NEUTRAL</v>
      </c>
      <c r="L1907" s="5" t="str">
        <f>OBV!H1907</f>
        <v>BEARISH DIVERGENCE</v>
      </c>
    </row>
    <row r="1908" spans="1:12" ht="13.5" x14ac:dyDescent="0.25">
      <c r="A1908" s="3">
        <f>RSI!A1908</f>
        <v>45082</v>
      </c>
      <c r="B1908" s="2">
        <f>RSI!B1908</f>
        <v>5.1597</v>
      </c>
      <c r="C1908" s="2">
        <f>RSI!I1908</f>
        <v>53.281682997390682</v>
      </c>
      <c r="D1908" s="2">
        <f>MACD!E1908</f>
        <v>2.0725697965833234E-2</v>
      </c>
      <c r="E1908" s="2">
        <f>MACD!F1908</f>
        <v>4.313123758556936E-2</v>
      </c>
      <c r="F1908" s="2">
        <f>'Moving Avg'!D1908</f>
        <v>5.1277400000000011</v>
      </c>
      <c r="G1908" s="2">
        <f>'Moving Avg'!F1908</f>
        <v>5.0843050000000005</v>
      </c>
      <c r="H1908" s="2">
        <f>'Moving Avg'!G1908</f>
        <v>5.2524680000000021</v>
      </c>
      <c r="I1908" s="2">
        <f>'Moving Avg'!H1908</f>
        <v>5.929518500000003</v>
      </c>
      <c r="J1908" s="5" t="str">
        <f>OBV!F1908</f>
        <v>BEARISH</v>
      </c>
      <c r="K1908" s="5" t="str">
        <f>OBV!G1908</f>
        <v>NEUTRAL</v>
      </c>
      <c r="L1908" s="5" t="str">
        <f>OBV!H1908</f>
        <v>BEARISH DIVERGENCE</v>
      </c>
    </row>
    <row r="1909" spans="1:12" ht="13.5" x14ac:dyDescent="0.25">
      <c r="A1909" s="3">
        <f>RSI!A1909</f>
        <v>45083</v>
      </c>
      <c r="B1909" s="2">
        <f>RSI!B1909</f>
        <v>4.9301000000000004</v>
      </c>
      <c r="C1909" s="2">
        <f>RSI!I1909</f>
        <v>35.916582755407376</v>
      </c>
      <c r="D1909" s="2">
        <f>MACD!E1909</f>
        <v>3.6547170106482341E-3</v>
      </c>
      <c r="E1909" s="2">
        <f>MACD!F1909</f>
        <v>3.5235933470585137E-2</v>
      </c>
      <c r="F1909" s="2">
        <f>'Moving Avg'!D1909</f>
        <v>5.1157599999999999</v>
      </c>
      <c r="G1909" s="2">
        <f>'Moving Avg'!F1909</f>
        <v>5.0713299999999997</v>
      </c>
      <c r="H1909" s="2">
        <f>'Moving Avg'!G1909</f>
        <v>5.2370980000000023</v>
      </c>
      <c r="I1909" s="2">
        <f>'Moving Avg'!H1909</f>
        <v>5.9217840000000033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</row>
    <row r="1910" spans="1:12" ht="13.5" x14ac:dyDescent="0.25">
      <c r="A1910" s="3">
        <f>RSI!A1910</f>
        <v>45084</v>
      </c>
      <c r="B1910" s="2">
        <f>RSI!B1910</f>
        <v>5.1497000000000002</v>
      </c>
      <c r="C1910" s="2">
        <f>RSI!I1910</f>
        <v>52.022406893497696</v>
      </c>
      <c r="D1910" s="2">
        <f>MACD!E1910</f>
        <v>-3.3591261994248001E-2</v>
      </c>
      <c r="E1910" s="2">
        <f>MACD!F1910</f>
        <v>2.1470494377618513E-2</v>
      </c>
      <c r="F1910" s="2">
        <f>'Moving Avg'!D1910</f>
        <v>5.1117799999999995</v>
      </c>
      <c r="G1910" s="2">
        <f>'Moving Avg'!F1910</f>
        <v>5.0693349999999997</v>
      </c>
      <c r="H1910" s="2">
        <f>'Moving Avg'!G1910</f>
        <v>5.2265200000000016</v>
      </c>
      <c r="I1910" s="2">
        <f>'Moving Avg'!H1910</f>
        <v>5.9151475000000042</v>
      </c>
      <c r="J1910" s="5" t="str">
        <f>OBV!F1910</f>
        <v>BEARISH</v>
      </c>
      <c r="K1910" s="5" t="str">
        <f>OBV!G1910</f>
        <v>NEUTRAL</v>
      </c>
      <c r="L1910" s="5" t="str">
        <f>OBV!H1910</f>
        <v>CONFIRMED BEARISH</v>
      </c>
    </row>
    <row r="1911" spans="1:12" ht="13.5" x14ac:dyDescent="0.25">
      <c r="A1911" s="3">
        <f>RSI!A1911</f>
        <v>45085</v>
      </c>
      <c r="B1911" s="2">
        <f>RSI!B1911</f>
        <v>5.1497000000000002</v>
      </c>
      <c r="C1911" s="2">
        <f>RSI!I1911</f>
        <v>52.022406893497696</v>
      </c>
      <c r="D1911" s="2">
        <f>MACD!E1911</f>
        <v>-6.5347043129203364E-2</v>
      </c>
      <c r="E1911" s="2">
        <f>MACD!F1911</f>
        <v>4.1069868762541369E-3</v>
      </c>
      <c r="F1911" s="2">
        <f>'Moving Avg'!D1911</f>
        <v>5.1097799999999998</v>
      </c>
      <c r="G1911" s="2">
        <f>'Moving Avg'!F1911</f>
        <v>5.0673399999999997</v>
      </c>
      <c r="H1911" s="2">
        <f>'Moving Avg'!G1911</f>
        <v>5.215942000000001</v>
      </c>
      <c r="I1911" s="2">
        <f>'Moving Avg'!H1911</f>
        <v>5.9085110000000034</v>
      </c>
      <c r="J1911" s="5" t="str">
        <f>OBV!F1911</f>
        <v>BEARISH</v>
      </c>
      <c r="K1911" s="5" t="str">
        <f>OBV!G1911</f>
        <v>NEUTRAL</v>
      </c>
      <c r="L1911" s="5" t="str">
        <f>OBV!H1911</f>
        <v>CONFIRMED BEARISH</v>
      </c>
    </row>
    <row r="1912" spans="1:12" ht="13.5" x14ac:dyDescent="0.25">
      <c r="A1912" s="3">
        <f>RSI!A1912</f>
        <v>45086</v>
      </c>
      <c r="B1912" s="2">
        <f>RSI!B1912</f>
        <v>5.1696</v>
      </c>
      <c r="C1912" s="2">
        <f>RSI!I1912</f>
        <v>53.257055759428418</v>
      </c>
      <c r="D1912" s="2">
        <f>MACD!E1912</f>
        <v>-9.391357201694106E-2</v>
      </c>
      <c r="E1912" s="2">
        <f>MACD!F1912</f>
        <v>-1.5497124902384904E-2</v>
      </c>
      <c r="F1912" s="2">
        <f>'Moving Avg'!D1912</f>
        <v>5.1117599999999994</v>
      </c>
      <c r="G1912" s="2">
        <f>'Moving Avg'!F1912</f>
        <v>5.0663399999999994</v>
      </c>
      <c r="H1912" s="2">
        <f>'Moving Avg'!G1912</f>
        <v>5.2059620000000004</v>
      </c>
      <c r="I1912" s="2">
        <f>'Moving Avg'!H1912</f>
        <v>5.9019740000000036</v>
      </c>
      <c r="J1912" s="5" t="str">
        <f>OBV!F1912</f>
        <v>BEARISH</v>
      </c>
      <c r="K1912" s="5" t="str">
        <f>OBV!G1912</f>
        <v>NEUTRAL</v>
      </c>
      <c r="L1912" s="5" t="str">
        <f>OBV!H1912</f>
        <v>BEARISH DIVERGENCE</v>
      </c>
    </row>
    <row r="1913" spans="1:12" ht="13.5" x14ac:dyDescent="0.25">
      <c r="A1913" s="3">
        <f>RSI!A1913</f>
        <v>45089</v>
      </c>
      <c r="B1913" s="2">
        <f>RSI!B1913</f>
        <v>4.9401000000000002</v>
      </c>
      <c r="C1913" s="2">
        <f>RSI!I1913</f>
        <v>40.358202168816319</v>
      </c>
      <c r="D1913" s="2">
        <f>MACD!E1913</f>
        <v>-0.1014085610655453</v>
      </c>
      <c r="E1913" s="2">
        <f>MACD!F1913</f>
        <v>-3.2679412135016989E-2</v>
      </c>
      <c r="F1913" s="2">
        <f>'Moving Avg'!D1913</f>
        <v>5.0678400000000003</v>
      </c>
      <c r="G1913" s="2">
        <f>'Moving Avg'!F1913</f>
        <v>5.0548650000000004</v>
      </c>
      <c r="H1913" s="2">
        <f>'Moving Avg'!G1913</f>
        <v>5.1913919999999996</v>
      </c>
      <c r="I1913" s="2">
        <f>'Moving Avg'!H1913</f>
        <v>5.8942895000000046</v>
      </c>
      <c r="J1913" s="5" t="str">
        <f>OBV!F1913</f>
        <v>BEARISH</v>
      </c>
      <c r="K1913" s="5" t="str">
        <f>OBV!G1913</f>
        <v>NEUTRAL</v>
      </c>
      <c r="L1913" s="5" t="str">
        <f>OBV!H1913</f>
        <v>CONFIRMED BEARISH</v>
      </c>
    </row>
    <row r="1914" spans="1:12" ht="13.5" x14ac:dyDescent="0.25">
      <c r="A1914" s="3">
        <f>RSI!A1914</f>
        <v>45090</v>
      </c>
      <c r="B1914" s="2">
        <f>RSI!B1914</f>
        <v>4.7205000000000004</v>
      </c>
      <c r="C1914" s="2">
        <f>RSI!I1914</f>
        <v>32.29743581594515</v>
      </c>
      <c r="D1914" s="2">
        <f>MACD!E1914</f>
        <v>-7.5073198513135431E-2</v>
      </c>
      <c r="E1914" s="2">
        <f>MACD!F1914</f>
        <v>-4.1158169410640676E-2</v>
      </c>
      <c r="F1914" s="2">
        <f>'Moving Avg'!D1914</f>
        <v>5.0259200000000011</v>
      </c>
      <c r="G1914" s="2">
        <f>'Moving Avg'!F1914</f>
        <v>5.0324100000000005</v>
      </c>
      <c r="H1914" s="2">
        <f>'Moving Avg'!G1914</f>
        <v>5.1722299999999999</v>
      </c>
      <c r="I1914" s="2">
        <f>'Moving Avg'!H1914</f>
        <v>5.8859560000000046</v>
      </c>
      <c r="J1914" s="5" t="str">
        <f>OBV!F1914</f>
        <v>BEARISH</v>
      </c>
      <c r="K1914" s="5" t="str">
        <f>OBV!G1914</f>
        <v>NEUTRAL</v>
      </c>
      <c r="L1914" s="5" t="str">
        <f>OBV!H1914</f>
        <v>CONFIRMED BEARISH</v>
      </c>
    </row>
    <row r="1915" spans="1:12" ht="13.5" x14ac:dyDescent="0.25">
      <c r="A1915" s="3">
        <f>RSI!A1915</f>
        <v>45091</v>
      </c>
      <c r="B1915" s="2">
        <f>RSI!B1915</f>
        <v>4.9200999999999997</v>
      </c>
      <c r="C1915" s="2">
        <f>RSI!I1915</f>
        <v>43.369056604501417</v>
      </c>
      <c r="D1915" s="2">
        <f>MACD!E1915</f>
        <v>-3.766773556166747E-2</v>
      </c>
      <c r="E1915" s="2">
        <f>MACD!F1915</f>
        <v>-4.0460082640846037E-2</v>
      </c>
      <c r="F1915" s="2">
        <f>'Moving Avg'!D1915</f>
        <v>4.9799999999999995</v>
      </c>
      <c r="G1915" s="2">
        <f>'Moving Avg'!F1915</f>
        <v>5.0199350000000003</v>
      </c>
      <c r="H1915" s="2">
        <f>'Moving Avg'!G1915</f>
        <v>5.1570599999999986</v>
      </c>
      <c r="I1915" s="2">
        <f>'Moving Avg'!H1915</f>
        <v>5.8800175000000046</v>
      </c>
      <c r="J1915" s="5" t="str">
        <f>OBV!F1915</f>
        <v>BEARISH</v>
      </c>
      <c r="K1915" s="5" t="str">
        <f>OBV!G1915</f>
        <v>NEUTRAL</v>
      </c>
      <c r="L1915" s="5" t="str">
        <f>OBV!H1915</f>
        <v>CONFIRMED BEARISH</v>
      </c>
    </row>
    <row r="1916" spans="1:12" ht="13.5" x14ac:dyDescent="0.25">
      <c r="A1916" s="3">
        <f>RSI!A1916</f>
        <v>45092</v>
      </c>
      <c r="B1916" s="2">
        <f>RSI!B1916</f>
        <v>4.9200999999999997</v>
      </c>
      <c r="C1916" s="2">
        <f>RSI!I1916</f>
        <v>43.369056604501417</v>
      </c>
      <c r="D1916" s="2">
        <f>MACD!E1916</f>
        <v>-6.6119713055403651E-3</v>
      </c>
      <c r="E1916" s="2">
        <f>MACD!F1916</f>
        <v>-3.3690460373784904E-2</v>
      </c>
      <c r="F1916" s="2">
        <f>'Moving Avg'!D1916</f>
        <v>4.9340799999999998</v>
      </c>
      <c r="G1916" s="2">
        <f>'Moving Avg'!F1916</f>
        <v>5.0074600000000009</v>
      </c>
      <c r="H1916" s="2">
        <f>'Moving Avg'!G1916</f>
        <v>5.1418899999999983</v>
      </c>
      <c r="I1916" s="2">
        <f>'Moving Avg'!H1916</f>
        <v>5.8749275000000054</v>
      </c>
      <c r="J1916" s="5" t="str">
        <f>OBV!F1916</f>
        <v>BEARISH</v>
      </c>
      <c r="K1916" s="5" t="str">
        <f>OBV!G1916</f>
        <v>NEUTRAL</v>
      </c>
      <c r="L1916" s="5" t="str">
        <f>OBV!H1916</f>
        <v>CONFIRMED BEARISH</v>
      </c>
    </row>
    <row r="1917" spans="1:12" ht="13.5" x14ac:dyDescent="0.25">
      <c r="A1917" s="3">
        <f>RSI!A1917</f>
        <v>45093</v>
      </c>
      <c r="B1917" s="2">
        <f>RSI!B1917</f>
        <v>4.9200999999999997</v>
      </c>
      <c r="C1917" s="2">
        <f>RSI!I1917</f>
        <v>43.369056604501417</v>
      </c>
      <c r="D1917" s="2">
        <f>MACD!E1917</f>
        <v>2.0525302357299324E-2</v>
      </c>
      <c r="E1917" s="2">
        <f>MACD!F1917</f>
        <v>-2.284730782756806E-2</v>
      </c>
      <c r="F1917" s="2">
        <f>'Moving Avg'!D1917</f>
        <v>4.8841799999999989</v>
      </c>
      <c r="G1917" s="2">
        <f>'Moving Avg'!F1917</f>
        <v>4.9949850000000016</v>
      </c>
      <c r="H1917" s="2">
        <f>'Moving Avg'!G1917</f>
        <v>5.1267199999999979</v>
      </c>
      <c r="I1917" s="2">
        <f>'Moving Avg'!H1917</f>
        <v>5.8685400000000065</v>
      </c>
      <c r="J1917" s="5" t="str">
        <f>OBV!F1917</f>
        <v>BEARISH</v>
      </c>
      <c r="K1917" s="5" t="str">
        <f>OBV!G1917</f>
        <v>NEUTRAL</v>
      </c>
      <c r="L1917" s="5" t="str">
        <f>OBV!H1917</f>
        <v>CONFIRMED BEARISH</v>
      </c>
    </row>
    <row r="1918" spans="1:12" ht="13.5" x14ac:dyDescent="0.25">
      <c r="A1918" s="3">
        <f>RSI!A1918</f>
        <v>45096</v>
      </c>
      <c r="B1918" s="2">
        <f>RSI!B1918</f>
        <v>4.9200999999999997</v>
      </c>
      <c r="C1918" s="2">
        <f>RSI!I1918</f>
        <v>43.369056604501409</v>
      </c>
      <c r="D1918" s="2">
        <f>MACD!E1918</f>
        <v>4.4283276852603137E-2</v>
      </c>
      <c r="E1918" s="2">
        <f>MACD!F1918</f>
        <v>-9.4211908915338202E-3</v>
      </c>
      <c r="F1918" s="2">
        <f>'Moving Avg'!D1918</f>
        <v>4.8801800000000002</v>
      </c>
      <c r="G1918" s="2">
        <f>'Moving Avg'!F1918</f>
        <v>4.9939850000000021</v>
      </c>
      <c r="H1918" s="2">
        <f>'Moving Avg'!G1918</f>
        <v>5.1115499999999976</v>
      </c>
      <c r="I1918" s="2">
        <f>'Moving Avg'!H1918</f>
        <v>5.8614540000000055</v>
      </c>
      <c r="J1918" s="5" t="str">
        <f>OBV!F1918</f>
        <v>BEARISH</v>
      </c>
      <c r="K1918" s="5" t="str">
        <f>OBV!G1918</f>
        <v>NEUTRAL</v>
      </c>
      <c r="L1918" s="5" t="str">
        <f>OBV!H1918</f>
        <v>CONFIRMED BEARISH</v>
      </c>
    </row>
    <row r="1919" spans="1:12" ht="13.5" x14ac:dyDescent="0.25">
      <c r="A1919" s="3">
        <f>RSI!A1919</f>
        <v>45097</v>
      </c>
      <c r="B1919" s="2">
        <f>RSI!B1919</f>
        <v>4.8003999999999998</v>
      </c>
      <c r="C1919" s="2">
        <f>RSI!I1919</f>
        <v>38.31492638518791</v>
      </c>
      <c r="D1919" s="2">
        <f>MACD!E1919</f>
        <v>3.8666495880518958E-2</v>
      </c>
      <c r="E1919" s="2">
        <f>MACD!F1919</f>
        <v>1.9634646287673523E-4</v>
      </c>
      <c r="F1919" s="2">
        <f>'Moving Avg'!D1919</f>
        <v>4.8961600000000001</v>
      </c>
      <c r="G1919" s="2">
        <f>'Moving Avg'!F1919</f>
        <v>4.987000000000001</v>
      </c>
      <c r="H1919" s="2">
        <f>'Moving Avg'!G1919</f>
        <v>5.0939859999999975</v>
      </c>
      <c r="I1919" s="2">
        <f>'Moving Avg'!H1919</f>
        <v>5.8551665000000073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</row>
    <row r="1920" spans="1:12" ht="13.5" x14ac:dyDescent="0.25">
      <c r="A1920" s="3">
        <f>RSI!A1920</f>
        <v>45098</v>
      </c>
      <c r="B1920" s="2">
        <f>RSI!B1920</f>
        <v>4.9301000000000004</v>
      </c>
      <c r="C1920" s="2">
        <f>RSI!I1920</f>
        <v>45.699131278879754</v>
      </c>
      <c r="D1920" s="2">
        <f>MACD!E1920</f>
        <v>5.9480510835375533E-2</v>
      </c>
      <c r="E1920" s="2">
        <f>MACD!F1920</f>
        <v>1.2053179337376495E-2</v>
      </c>
      <c r="F1920" s="2">
        <f>'Moving Avg'!D1920</f>
        <v>4.898159999999999</v>
      </c>
      <c r="G1920" s="2">
        <f>'Moving Avg'!F1920</f>
        <v>4.988995000000001</v>
      </c>
      <c r="H1920" s="2">
        <f>'Moving Avg'!G1920</f>
        <v>5.0840059999999978</v>
      </c>
      <c r="I1920" s="2">
        <f>'Moving Avg'!H1920</f>
        <v>5.8482800000000079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</row>
    <row r="1921" spans="1:12" ht="13.5" x14ac:dyDescent="0.25">
      <c r="A1921" s="3">
        <f>RSI!A1921</f>
        <v>45099</v>
      </c>
      <c r="B1921" s="2">
        <f>RSI!B1921</f>
        <v>4.9200999999999997</v>
      </c>
      <c r="C1921" s="2">
        <f>RSI!I1921</f>
        <v>45.249371197144818</v>
      </c>
      <c r="D1921" s="2">
        <f>MACD!E1921</f>
        <v>7.835325177339314E-2</v>
      </c>
      <c r="E1921" s="2">
        <f>MACD!F1921</f>
        <v>2.5313193824579826E-2</v>
      </c>
      <c r="F1921" s="2">
        <f>'Moving Avg'!D1921</f>
        <v>4.8981599999999998</v>
      </c>
      <c r="G1921" s="2">
        <f>'Moving Avg'!F1921</f>
        <v>4.9904900000000012</v>
      </c>
      <c r="H1921" s="2">
        <f>'Moving Avg'!G1921</f>
        <v>5.0786159999999976</v>
      </c>
      <c r="I1921" s="2">
        <f>'Moving Avg'!H1921</f>
        <v>5.8414435000000084</v>
      </c>
      <c r="J1921" s="5" t="str">
        <f>OBV!F1921</f>
        <v>BEARISH</v>
      </c>
      <c r="K1921" s="5" t="str">
        <f>OBV!G1921</f>
        <v>NEUTRAL</v>
      </c>
      <c r="L1921" s="5" t="str">
        <f>OBV!H1921</f>
        <v>NEUTRAL</v>
      </c>
    </row>
    <row r="1922" spans="1:12" ht="13.5" x14ac:dyDescent="0.25">
      <c r="A1922" s="3">
        <f>RSI!A1922</f>
        <v>45100</v>
      </c>
      <c r="B1922" s="2">
        <f>RSI!B1922</f>
        <v>4.9301000000000004</v>
      </c>
      <c r="C1922" s="2">
        <f>RSI!I1922</f>
        <v>45.823577518595521</v>
      </c>
      <c r="D1922" s="2">
        <f>MACD!E1922</f>
        <v>9.7183994653339489E-2</v>
      </c>
      <c r="E1922" s="2">
        <f>MACD!F1922</f>
        <v>3.9687353990331756E-2</v>
      </c>
      <c r="F1922" s="2">
        <f>'Moving Avg'!D1922</f>
        <v>4.9001600000000005</v>
      </c>
      <c r="G1922" s="2">
        <f>'Moving Avg'!F1922</f>
        <v>4.9924850000000012</v>
      </c>
      <c r="H1922" s="2">
        <f>'Moving Avg'!G1922</f>
        <v>5.0734259999999978</v>
      </c>
      <c r="I1922" s="2">
        <f>'Moving Avg'!H1922</f>
        <v>5.8346570000000089</v>
      </c>
      <c r="J1922" s="5" t="str">
        <f>OBV!F1922</f>
        <v>BEARISH</v>
      </c>
      <c r="K1922" s="5" t="str">
        <f>OBV!G1922</f>
        <v>NEUTRAL</v>
      </c>
      <c r="L1922" s="5" t="str">
        <f>OBV!H1922</f>
        <v>BEARISH DIVERGENCE</v>
      </c>
    </row>
    <row r="1923" spans="1:12" ht="13.5" x14ac:dyDescent="0.25">
      <c r="A1923" s="3">
        <f>RSI!A1923</f>
        <v>45103</v>
      </c>
      <c r="B1923" s="2">
        <f>RSI!B1923</f>
        <v>4.7504999999999997</v>
      </c>
      <c r="C1923" s="2">
        <f>RSI!I1923</f>
        <v>38.095912997260001</v>
      </c>
      <c r="D1923" s="2">
        <f>MACD!E1923</f>
        <v>9.1555271899414592E-2</v>
      </c>
      <c r="E1923" s="2">
        <f>MACD!F1923</f>
        <v>5.0060937572148329E-2</v>
      </c>
      <c r="F1923" s="2">
        <f>'Moving Avg'!D1923</f>
        <v>4.8662399999999995</v>
      </c>
      <c r="G1923" s="2">
        <f>'Moving Avg'!F1923</f>
        <v>4.9855000000000009</v>
      </c>
      <c r="H1923" s="2">
        <f>'Moving Avg'!G1923</f>
        <v>5.0646439999999977</v>
      </c>
      <c r="I1923" s="2">
        <f>'Moving Avg'!H1923</f>
        <v>5.8269725000000099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</row>
    <row r="1924" spans="1:12" ht="13.5" x14ac:dyDescent="0.25">
      <c r="A1924" s="3">
        <f>RSI!A1924</f>
        <v>45104</v>
      </c>
      <c r="B1924" s="2">
        <f>RSI!B1924</f>
        <v>4.9301000000000004</v>
      </c>
      <c r="C1924" s="2">
        <f>RSI!I1924</f>
        <v>47.610467793664682</v>
      </c>
      <c r="D1924" s="2">
        <f>MACD!E1924</f>
        <v>4.1174303680247881E-2</v>
      </c>
      <c r="E1924" s="2">
        <f>MACD!F1924</f>
        <v>4.8283610793768243E-2</v>
      </c>
      <c r="F1924" s="2">
        <f>'Moving Avg'!D1924</f>
        <v>4.8921799999999998</v>
      </c>
      <c r="G1924" s="2">
        <f>'Moving Avg'!F1924</f>
        <v>4.9825049999999997</v>
      </c>
      <c r="H1924" s="2">
        <f>'Moving Avg'!G1924</f>
        <v>5.0594539999999979</v>
      </c>
      <c r="I1924" s="2">
        <f>'Moving Avg'!H1924</f>
        <v>5.8201860000000094</v>
      </c>
      <c r="J1924" s="5" t="str">
        <f>OBV!F1924</f>
        <v>BEARISH</v>
      </c>
      <c r="K1924" s="5" t="str">
        <f>OBV!G1924</f>
        <v>NEUTRAL</v>
      </c>
      <c r="L1924" s="5" t="str">
        <f>OBV!H1924</f>
        <v>BEARISH DIVERGENCE</v>
      </c>
    </row>
    <row r="1925" spans="1:12" ht="13.5" x14ac:dyDescent="0.25">
      <c r="A1925" s="3">
        <f>RSI!A1925</f>
        <v>45107</v>
      </c>
      <c r="B1925" s="2">
        <f>RSI!B1925</f>
        <v>4.9301000000000004</v>
      </c>
      <c r="C1925" s="2">
        <f>RSI!I1925</f>
        <v>47.610467793664675</v>
      </c>
      <c r="D1925" s="2">
        <f>MACD!E1925</f>
        <v>2.9551900617593496E-2</v>
      </c>
      <c r="E1925" s="2">
        <f>MACD!F1925</f>
        <v>4.4537268758533297E-2</v>
      </c>
      <c r="F1925" s="2">
        <f>'Moving Avg'!D1925</f>
        <v>4.8921799999999998</v>
      </c>
      <c r="G1925" s="2">
        <f>'Moving Avg'!F1925</f>
        <v>4.9705299999999992</v>
      </c>
      <c r="H1925" s="2">
        <f>'Moving Avg'!G1925</f>
        <v>5.0578559999999984</v>
      </c>
      <c r="I1925" s="2">
        <f>'Moving Avg'!H1925</f>
        <v>5.813399500000008</v>
      </c>
      <c r="J1925" s="5" t="str">
        <f>OBV!F1925</f>
        <v>BEARISH</v>
      </c>
      <c r="K1925" s="5" t="str">
        <f>OBV!G1925</f>
        <v>NEUTRAL</v>
      </c>
      <c r="L1925" s="5" t="str">
        <f>OBV!H1925</f>
        <v>NEUTRAL</v>
      </c>
    </row>
    <row r="1926" spans="1:12" ht="13.5" x14ac:dyDescent="0.25">
      <c r="A1926" s="3">
        <f>RSI!A1926</f>
        <v>45110</v>
      </c>
      <c r="B1926" s="2">
        <f>RSI!B1926</f>
        <v>4.99</v>
      </c>
      <c r="C1926" s="2">
        <f>RSI!I1926</f>
        <v>50.550300789233312</v>
      </c>
      <c r="D1926" s="2">
        <f>MACD!E1926</f>
        <v>1.555825832499913E-2</v>
      </c>
      <c r="E1926" s="2">
        <f>MACD!F1926</f>
        <v>3.8741466671826465E-2</v>
      </c>
      <c r="F1926" s="2">
        <f>'Moving Avg'!D1926</f>
        <v>4.9061599999999999</v>
      </c>
      <c r="G1926" s="2">
        <f>'Moving Avg'!F1926</f>
        <v>4.9620449999999989</v>
      </c>
      <c r="H1926" s="2">
        <f>'Moving Avg'!G1926</f>
        <v>5.053863999999999</v>
      </c>
      <c r="I1926" s="2">
        <f>'Moving Avg'!H1926</f>
        <v>5.806912500000009</v>
      </c>
      <c r="J1926" s="5" t="str">
        <f>OBV!F1926</f>
        <v>BULLISH</v>
      </c>
      <c r="K1926" s="5" t="str">
        <f>OBV!G1926</f>
        <v>NEUTRAL</v>
      </c>
      <c r="L1926" s="5" t="str">
        <f>OBV!H1926</f>
        <v>CONFIRMED BULLISH</v>
      </c>
    </row>
    <row r="1927" spans="1:12" ht="13.5" x14ac:dyDescent="0.25">
      <c r="A1927" s="3">
        <f>RSI!A1927</f>
        <v>45111</v>
      </c>
      <c r="B1927" s="2">
        <f>RSI!B1927</f>
        <v>4.99</v>
      </c>
      <c r="C1927" s="2">
        <f>RSI!I1927</f>
        <v>50.550300789233312</v>
      </c>
      <c r="D1927" s="2">
        <f>MACD!E1927</f>
        <v>3.6206951803743337E-3</v>
      </c>
      <c r="E1927" s="2">
        <f>MACD!F1927</f>
        <v>3.171731237353604E-2</v>
      </c>
      <c r="F1927" s="2">
        <f>'Moving Avg'!D1927</f>
        <v>4.9181400000000011</v>
      </c>
      <c r="G1927" s="2">
        <f>'Moving Avg'!F1927</f>
        <v>4.9535599999999986</v>
      </c>
      <c r="H1927" s="2">
        <f>'Moving Avg'!G1927</f>
        <v>5.0498719999999988</v>
      </c>
      <c r="I1927" s="2">
        <f>'Moving Avg'!H1927</f>
        <v>5.8004255000000091</v>
      </c>
      <c r="J1927" s="5" t="str">
        <f>OBV!F1927</f>
        <v>BULLISH</v>
      </c>
      <c r="K1927" s="5" t="str">
        <f>OBV!G1927</f>
        <v>NEUTRAL</v>
      </c>
      <c r="L1927" s="5" t="str">
        <f>OBV!H1927</f>
        <v>CONFIRMED BULLISH</v>
      </c>
    </row>
    <row r="1928" spans="1:12" ht="13.5" x14ac:dyDescent="0.25">
      <c r="A1928" s="3">
        <f>RSI!A1928</f>
        <v>45112</v>
      </c>
      <c r="B1928" s="2">
        <f>RSI!B1928</f>
        <v>5.1296999999999997</v>
      </c>
      <c r="C1928" s="2">
        <f>RSI!I1928</f>
        <v>57.066747921544042</v>
      </c>
      <c r="D1928" s="2">
        <f>MACD!E1928</f>
        <v>-1.6918087285417549E-2</v>
      </c>
      <c r="E1928" s="2">
        <f>MACD!F1928</f>
        <v>2.1990232441745326E-2</v>
      </c>
      <c r="F1928" s="2">
        <f>'Moving Avg'!D1928</f>
        <v>4.9939800000000005</v>
      </c>
      <c r="G1928" s="2">
        <f>'Moving Avg'!F1928</f>
        <v>4.9520599999999986</v>
      </c>
      <c r="H1928" s="2">
        <f>'Moving Avg'!G1928</f>
        <v>5.0486739999999983</v>
      </c>
      <c r="I1928" s="2">
        <f>'Moving Avg'!H1928</f>
        <v>5.7946870000000077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</row>
    <row r="1929" spans="1:12" ht="13.5" x14ac:dyDescent="0.25">
      <c r="A1929" s="3">
        <f>RSI!A1929</f>
        <v>45113</v>
      </c>
      <c r="B1929" s="2">
        <f>RSI!B1929</f>
        <v>5.1296999999999997</v>
      </c>
      <c r="C1929" s="2">
        <f>RSI!I1929</f>
        <v>57.066747921544042</v>
      </c>
      <c r="D1929" s="2">
        <f>MACD!E1929</f>
        <v>-5.3620915857928608E-2</v>
      </c>
      <c r="E1929" s="2">
        <f>MACD!F1929</f>
        <v>6.868002781810538E-3</v>
      </c>
      <c r="F1929" s="2">
        <f>'Moving Avg'!D1929</f>
        <v>5.0339</v>
      </c>
      <c r="G1929" s="2">
        <f>'Moving Avg'!F1929</f>
        <v>4.9620399999999991</v>
      </c>
      <c r="H1929" s="2">
        <f>'Moving Avg'!G1929</f>
        <v>5.0512679999999985</v>
      </c>
      <c r="I1929" s="2">
        <f>'Moving Avg'!H1929</f>
        <v>5.788948500000008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</row>
    <row r="1930" spans="1:12" ht="13.5" x14ac:dyDescent="0.25">
      <c r="A1930" s="3">
        <f>RSI!A1930</f>
        <v>45114</v>
      </c>
      <c r="B1930" s="2">
        <f>RSI!B1930</f>
        <v>5.1296999999999997</v>
      </c>
      <c r="C1930" s="2">
        <f>RSI!I1930</f>
        <v>57.066747921544042</v>
      </c>
      <c r="D1930" s="2">
        <f>MACD!E1930</f>
        <v>-6.5564489060231601E-2</v>
      </c>
      <c r="E1930" s="2">
        <f>MACD!F1930</f>
        <v>-7.6184955865978904E-3</v>
      </c>
      <c r="F1930" s="2">
        <f>'Moving Avg'!D1930</f>
        <v>5.0738199999999996</v>
      </c>
      <c r="G1930" s="2">
        <f>'Moving Avg'!F1930</f>
        <v>4.9610399999999988</v>
      </c>
      <c r="H1930" s="2">
        <f>'Moving Avg'!G1930</f>
        <v>5.0500699999999998</v>
      </c>
      <c r="I1930" s="2">
        <f>'Moving Avg'!H1930</f>
        <v>5.7831100000000069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</row>
    <row r="1931" spans="1:12" ht="13.5" x14ac:dyDescent="0.25">
      <c r="A1931" s="3">
        <f>RSI!A1931</f>
        <v>45117</v>
      </c>
      <c r="B1931" s="2">
        <f>RSI!B1931</f>
        <v>5.1296999999999997</v>
      </c>
      <c r="C1931" s="2">
        <f>RSI!I1931</f>
        <v>57.066747921544042</v>
      </c>
      <c r="D1931" s="2">
        <f>MACD!E1931</f>
        <v>-7.7987921181008169E-2</v>
      </c>
      <c r="E1931" s="2">
        <f>MACD!F1931</f>
        <v>-2.1692380705479946E-2</v>
      </c>
      <c r="F1931" s="2">
        <f>'Moving Avg'!D1931</f>
        <v>5.1017600000000005</v>
      </c>
      <c r="G1931" s="2">
        <f>'Moving Avg'!F1931</f>
        <v>4.9600399999999993</v>
      </c>
      <c r="H1931" s="2">
        <f>'Moving Avg'!G1931</f>
        <v>5.0488720000000002</v>
      </c>
      <c r="I1931" s="2">
        <f>'Moving Avg'!H1931</f>
        <v>5.7770720000000084</v>
      </c>
      <c r="J1931" s="5" t="str">
        <f>OBV!F1931</f>
        <v>BULLISH</v>
      </c>
      <c r="K1931" s="5" t="str">
        <f>OBV!G1931</f>
        <v>NEUTRAL</v>
      </c>
      <c r="L1931" s="5" t="str">
        <f>OBV!H1931</f>
        <v>CONFIRMED BULLISH</v>
      </c>
    </row>
    <row r="1932" spans="1:12" ht="13.5" x14ac:dyDescent="0.25">
      <c r="A1932" s="3">
        <f>RSI!A1932</f>
        <v>45118</v>
      </c>
      <c r="B1932" s="2">
        <f>RSI!B1932</f>
        <v>5.1296999999999997</v>
      </c>
      <c r="C1932" s="2">
        <f>RSI!I1932</f>
        <v>57.066747921544042</v>
      </c>
      <c r="D1932" s="2">
        <f>MACD!E1932</f>
        <v>-8.7682770606904548E-2</v>
      </c>
      <c r="E1932" s="2">
        <f>MACD!F1932</f>
        <v>-3.4890458685764868E-2</v>
      </c>
      <c r="F1932" s="2">
        <f>'Moving Avg'!D1932</f>
        <v>5.1296999999999997</v>
      </c>
      <c r="G1932" s="2">
        <f>'Moving Avg'!F1932</f>
        <v>4.9580450000000003</v>
      </c>
      <c r="H1932" s="2">
        <f>'Moving Avg'!G1932</f>
        <v>5.0476740000000007</v>
      </c>
      <c r="I1932" s="2">
        <f>'Moving Avg'!H1932</f>
        <v>5.7710340000000073</v>
      </c>
      <c r="J1932" s="5" t="str">
        <f>OBV!F1932</f>
        <v>BULLISH</v>
      </c>
      <c r="K1932" s="5" t="str">
        <f>OBV!G1932</f>
        <v>NEUTRAL</v>
      </c>
      <c r="L1932" s="5" t="str">
        <f>OBV!H1932</f>
        <v>CONFIRMED BULLISH</v>
      </c>
    </row>
    <row r="1933" spans="1:12" ht="13.5" x14ac:dyDescent="0.25">
      <c r="A1933" s="3">
        <f>RSI!A1933</f>
        <v>45119</v>
      </c>
      <c r="B1933" s="2">
        <f>RSI!B1933</f>
        <v>4.9001999999999999</v>
      </c>
      <c r="C1933" s="2">
        <f>RSI!I1933</f>
        <v>43.44347447036192</v>
      </c>
      <c r="D1933" s="2">
        <f>MACD!E1933</f>
        <v>-0.10718462960888164</v>
      </c>
      <c r="E1933" s="2">
        <f>MACD!F1933</f>
        <v>-4.9349292870388223E-2</v>
      </c>
      <c r="F1933" s="2">
        <f>'Moving Avg'!D1933</f>
        <v>5.0837999999999992</v>
      </c>
      <c r="G1933" s="2">
        <f>'Moving Avg'!F1933</f>
        <v>4.9560500000000003</v>
      </c>
      <c r="H1933" s="2">
        <f>'Moving Avg'!G1933</f>
        <v>5.0418860000000016</v>
      </c>
      <c r="I1933" s="2">
        <f>'Moving Avg'!H1933</f>
        <v>5.7624515000000089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</row>
    <row r="1934" spans="1:12" ht="13.5" x14ac:dyDescent="0.25">
      <c r="A1934" s="3">
        <f>RSI!A1934</f>
        <v>45120</v>
      </c>
      <c r="B1934" s="2">
        <f>RSI!B1934</f>
        <v>4.9101999999999997</v>
      </c>
      <c r="C1934" s="2">
        <f>RSI!I1934</f>
        <v>44.070009117120904</v>
      </c>
      <c r="D1934" s="2">
        <f>MACD!E1934</f>
        <v>-9.6058341025143434E-2</v>
      </c>
      <c r="E1934" s="2">
        <f>MACD!F1934</f>
        <v>-5.8691102501339271E-2</v>
      </c>
      <c r="F1934" s="2">
        <f>'Moving Avg'!D1934</f>
        <v>5.0398999999999994</v>
      </c>
      <c r="G1934" s="2">
        <f>'Moving Avg'!F1934</f>
        <v>4.9655350000000009</v>
      </c>
      <c r="H1934" s="2">
        <f>'Moving Avg'!G1934</f>
        <v>5.0362980000000004</v>
      </c>
      <c r="I1934" s="2">
        <f>'Moving Avg'!H1934</f>
        <v>5.7553160000000094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</row>
    <row r="1935" spans="1:12" ht="13.5" x14ac:dyDescent="0.25">
      <c r="A1935" s="3">
        <f>RSI!A1935</f>
        <v>45121</v>
      </c>
      <c r="B1935" s="2">
        <f>RSI!B1935</f>
        <v>4.9101999999999997</v>
      </c>
      <c r="C1935" s="2">
        <f>RSI!I1935</f>
        <v>44.070009117120904</v>
      </c>
      <c r="D1935" s="2">
        <f>MACD!E1935</f>
        <v>-8.6019700784036424E-2</v>
      </c>
      <c r="E1935" s="2">
        <f>MACD!F1935</f>
        <v>-6.4156822157878712E-2</v>
      </c>
      <c r="F1935" s="2">
        <f>'Moving Avg'!D1935</f>
        <v>4.9960000000000004</v>
      </c>
      <c r="G1935" s="2">
        <f>'Moving Avg'!F1935</f>
        <v>4.965040000000001</v>
      </c>
      <c r="H1935" s="2">
        <f>'Moving Avg'!G1935</f>
        <v>5.0307100000000009</v>
      </c>
      <c r="I1935" s="2">
        <f>'Moving Avg'!H1935</f>
        <v>5.7481805000000099</v>
      </c>
      <c r="J1935" s="5" t="str">
        <f>OBV!F1935</f>
        <v>BEARISH</v>
      </c>
      <c r="K1935" s="5" t="str">
        <f>OBV!G1935</f>
        <v>NEUTRAL</v>
      </c>
      <c r="L1935" s="5" t="str">
        <f>OBV!H1935</f>
        <v>CONFIRMED BEARISH</v>
      </c>
    </row>
    <row r="1936" spans="1:12" ht="13.5" x14ac:dyDescent="0.25">
      <c r="A1936" s="3">
        <f>RSI!A1936</f>
        <v>45124</v>
      </c>
      <c r="B1936" s="2">
        <f>RSI!B1936</f>
        <v>4.8303000000000003</v>
      </c>
      <c r="C1936" s="2">
        <f>RSI!I1936</f>
        <v>39.967192043984042</v>
      </c>
      <c r="D1936" s="2">
        <f>MACD!E1936</f>
        <v>-6.1813704005004411E-2</v>
      </c>
      <c r="E1936" s="2">
        <f>MACD!F1936</f>
        <v>-6.3688198527303855E-2</v>
      </c>
      <c r="F1936" s="2">
        <f>'Moving Avg'!D1936</f>
        <v>4.9361199999999998</v>
      </c>
      <c r="G1936" s="2">
        <f>'Moving Avg'!F1936</f>
        <v>4.9605500000000005</v>
      </c>
      <c r="H1936" s="2">
        <f>'Moving Avg'!G1936</f>
        <v>5.0235240000000001</v>
      </c>
      <c r="I1936" s="2">
        <f>'Moving Avg'!H1936</f>
        <v>5.7406455000000109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</row>
    <row r="1937" spans="1:12" ht="13.5" x14ac:dyDescent="0.25">
      <c r="A1937" s="3">
        <f>RSI!A1937</f>
        <v>45125</v>
      </c>
      <c r="B1937" s="2">
        <f>RSI!B1937</f>
        <v>4.99</v>
      </c>
      <c r="C1937" s="2">
        <f>RSI!I1937</f>
        <v>49.989024919209029</v>
      </c>
      <c r="D1937" s="2">
        <f>MACD!E1937</f>
        <v>-5.2154148648155818E-2</v>
      </c>
      <c r="E1937" s="2">
        <f>MACD!F1937</f>
        <v>-6.138138855147425E-2</v>
      </c>
      <c r="F1937" s="2">
        <f>'Moving Avg'!D1937</f>
        <v>4.9081799999999998</v>
      </c>
      <c r="G1937" s="2">
        <f>'Moving Avg'!F1937</f>
        <v>4.9640450000000005</v>
      </c>
      <c r="H1937" s="2">
        <f>'Moving Avg'!G1937</f>
        <v>5.0195320000000008</v>
      </c>
      <c r="I1937" s="2">
        <f>'Moving Avg'!H1937</f>
        <v>5.7325120000000105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</row>
    <row r="1938" spans="1:12" ht="13.5" x14ac:dyDescent="0.25">
      <c r="A1938" s="3">
        <f>RSI!A1938</f>
        <v>45127</v>
      </c>
      <c r="B1938" s="2">
        <f>RSI!B1938</f>
        <v>4.99</v>
      </c>
      <c r="C1938" s="2">
        <f>RSI!I1938</f>
        <v>49.989024919209029</v>
      </c>
      <c r="D1938" s="2">
        <f>MACD!E1938</f>
        <v>-2.2499463982270207E-2</v>
      </c>
      <c r="E1938" s="2">
        <f>MACD!F1938</f>
        <v>-5.3605003637633444E-2</v>
      </c>
      <c r="F1938" s="2">
        <f>'Moving Avg'!D1938</f>
        <v>4.9261400000000011</v>
      </c>
      <c r="G1938" s="2">
        <f>'Moving Avg'!F1938</f>
        <v>4.9675399999999996</v>
      </c>
      <c r="H1938" s="2">
        <f>'Moving Avg'!G1938</f>
        <v>5.0155400000000023</v>
      </c>
      <c r="I1938" s="2">
        <f>'Moving Avg'!H1938</f>
        <v>5.7257755000000108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</row>
    <row r="1939" spans="1:12" ht="13.5" x14ac:dyDescent="0.25">
      <c r="A1939" s="3">
        <f>RSI!A1939</f>
        <v>45128</v>
      </c>
      <c r="B1939" s="2">
        <f>RSI!B1939</f>
        <v>4.99</v>
      </c>
      <c r="C1939" s="2">
        <f>RSI!I1939</f>
        <v>49.989024919209029</v>
      </c>
      <c r="D1939" s="2">
        <f>MACD!E1939</f>
        <v>2.5826902600316615E-3</v>
      </c>
      <c r="E1939" s="2">
        <f>MACD!F1939</f>
        <v>-4.2367464858100425E-2</v>
      </c>
      <c r="F1939" s="2">
        <f>'Moving Avg'!D1939</f>
        <v>4.9421000000000008</v>
      </c>
      <c r="G1939" s="2">
        <f>'Moving Avg'!F1939</f>
        <v>4.9770199999999987</v>
      </c>
      <c r="H1939" s="2">
        <f>'Moving Avg'!G1939</f>
        <v>5.0115480000000012</v>
      </c>
      <c r="I1939" s="2">
        <f>'Moving Avg'!H1939</f>
        <v>5.719039000000012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</row>
    <row r="1940" spans="1:12" ht="13.5" x14ac:dyDescent="0.25">
      <c r="A1940" s="3">
        <f>RSI!A1940</f>
        <v>45131</v>
      </c>
      <c r="B1940" s="2">
        <f>RSI!B1940</f>
        <v>4.99</v>
      </c>
      <c r="C1940" s="2">
        <f>RSI!I1940</f>
        <v>49.989024919209022</v>
      </c>
      <c r="D1940" s="2">
        <f>MACD!E1940</f>
        <v>2.3796541130665538E-2</v>
      </c>
      <c r="E1940" s="2">
        <f>MACD!F1940</f>
        <v>-2.9134663660347233E-2</v>
      </c>
      <c r="F1940" s="2">
        <f>'Moving Avg'!D1940</f>
        <v>4.9580600000000006</v>
      </c>
      <c r="G1940" s="2">
        <f>'Moving Avg'!F1940</f>
        <v>4.980014999999999</v>
      </c>
      <c r="H1940" s="2">
        <f>'Moving Avg'!G1940</f>
        <v>5.0075560000000019</v>
      </c>
      <c r="I1940" s="2">
        <f>'Moving Avg'!H1940</f>
        <v>5.7123025000000123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</row>
    <row r="1941" spans="1:12" ht="13.5" x14ac:dyDescent="0.25">
      <c r="A1941" s="3">
        <f>RSI!A1941</f>
        <v>45133</v>
      </c>
      <c r="B1941" s="2">
        <f>RSI!B1941</f>
        <v>4.99</v>
      </c>
      <c r="C1941" s="2">
        <f>RSI!I1941</f>
        <v>49.989024919209022</v>
      </c>
      <c r="D1941" s="2">
        <f>MACD!E1941</f>
        <v>4.1737916700186339E-2</v>
      </c>
      <c r="E1941" s="2">
        <f>MACD!F1941</f>
        <v>-1.4960147588240519E-2</v>
      </c>
      <c r="F1941" s="2">
        <f>'Moving Avg'!D1941</f>
        <v>4.99</v>
      </c>
      <c r="G1941" s="2">
        <f>'Moving Avg'!F1941</f>
        <v>4.9835099999999981</v>
      </c>
      <c r="H1941" s="2">
        <f>'Moving Avg'!G1941</f>
        <v>5.0035640000000026</v>
      </c>
      <c r="I1941" s="2">
        <f>'Moving Avg'!H1941</f>
        <v>5.7055660000000117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</row>
    <row r="1942" spans="1:12" ht="13.5" x14ac:dyDescent="0.25">
      <c r="A1942" s="3">
        <f>RSI!A1942</f>
        <v>45134</v>
      </c>
      <c r="B1942" s="2">
        <f>RSI!B1942</f>
        <v>5.1397000000000004</v>
      </c>
      <c r="C1942" s="2">
        <f>RSI!I1942</f>
        <v>59.230376633010344</v>
      </c>
      <c r="D1942" s="2">
        <f>MACD!E1942</f>
        <v>4.5822038109923469E-2</v>
      </c>
      <c r="E1942" s="2">
        <f>MACD!F1942</f>
        <v>-2.8037104486077213E-3</v>
      </c>
      <c r="F1942" s="2">
        <f>'Moving Avg'!D1942</f>
        <v>5.0199400000000001</v>
      </c>
      <c r="G1942" s="2">
        <f>'Moving Avg'!F1942</f>
        <v>4.9939899999999984</v>
      </c>
      <c r="H1942" s="2">
        <f>'Moving Avg'!G1942</f>
        <v>5.0025660000000025</v>
      </c>
      <c r="I1942" s="2">
        <f>'Moving Avg'!H1942</f>
        <v>5.6995780000000114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</row>
    <row r="1943" spans="1:12" ht="13.5" x14ac:dyDescent="0.25">
      <c r="A1943" s="3">
        <f>RSI!A1943</f>
        <v>45135</v>
      </c>
      <c r="B1943" s="2">
        <f>RSI!B1943</f>
        <v>4.99</v>
      </c>
      <c r="C1943" s="2">
        <f>RSI!I1943</f>
        <v>49.399780025983283</v>
      </c>
      <c r="D1943" s="2">
        <f>MACD!E1943</f>
        <v>2.416689632997393E-2</v>
      </c>
      <c r="E1943" s="2">
        <f>MACD!F1943</f>
        <v>2.5904109071086096E-3</v>
      </c>
      <c r="F1943" s="2">
        <f>'Moving Avg'!D1943</f>
        <v>5.0199400000000001</v>
      </c>
      <c r="G1943" s="2">
        <f>'Moving Avg'!F1943</f>
        <v>5.005964999999998</v>
      </c>
      <c r="H1943" s="2">
        <f>'Moving Avg'!G1943</f>
        <v>4.998974000000004</v>
      </c>
      <c r="I1943" s="2">
        <f>'Moving Avg'!H1943</f>
        <v>5.6928415000000108</v>
      </c>
      <c r="J1943" s="5" t="str">
        <f>OBV!F1943</f>
        <v>BEARISH</v>
      </c>
      <c r="K1943" s="5" t="str">
        <f>OBV!G1943</f>
        <v>STRONG</v>
      </c>
      <c r="L1943" s="5" t="str">
        <f>OBV!H1943</f>
        <v>NEUTRAL</v>
      </c>
    </row>
    <row r="1944" spans="1:12" ht="13.5" x14ac:dyDescent="0.25">
      <c r="A1944" s="3">
        <f>RSI!A1944</f>
        <v>45138</v>
      </c>
      <c r="B1944" s="2">
        <f>RSI!B1944</f>
        <v>4.9101999999999997</v>
      </c>
      <c r="C1944" s="2">
        <f>RSI!I1944</f>
        <v>45.102426678698457</v>
      </c>
      <c r="D1944" s="2">
        <f>MACD!E1944</f>
        <v>1.3351421757877624E-2</v>
      </c>
      <c r="E1944" s="2">
        <f>MACD!F1944</f>
        <v>4.7426130772624132E-3</v>
      </c>
      <c r="F1944" s="2">
        <f>'Moving Avg'!D1944</f>
        <v>5.0039800000000003</v>
      </c>
      <c r="G1944" s="2">
        <f>'Moving Avg'!F1944</f>
        <v>5.0049699999999993</v>
      </c>
      <c r="H1944" s="2">
        <f>'Moving Avg'!G1944</f>
        <v>4.9937860000000036</v>
      </c>
      <c r="I1944" s="2">
        <f>'Moving Avg'!H1944</f>
        <v>5.6857060000000104</v>
      </c>
      <c r="J1944" s="5" t="str">
        <f>OBV!F1944</f>
        <v>BEARISH</v>
      </c>
      <c r="K1944" s="5" t="str">
        <f>OBV!G1944</f>
        <v>STRONG</v>
      </c>
      <c r="L1944" s="5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4.9101999999999997</v>
      </c>
      <c r="C1945" s="2">
        <f>RSI!I1945</f>
        <v>45.102426678698457</v>
      </c>
      <c r="D1945" s="2">
        <f>MACD!E1945</f>
        <v>4.7256063893357236E-3</v>
      </c>
      <c r="E1945" s="2">
        <f>MACD!F1945</f>
        <v>4.7392117396770749E-3</v>
      </c>
      <c r="F1945" s="2">
        <f>'Moving Avg'!D1945</f>
        <v>4.9880199999999997</v>
      </c>
      <c r="G1945" s="2">
        <f>'Moving Avg'!F1945</f>
        <v>5.0039749999999996</v>
      </c>
      <c r="H1945" s="2">
        <f>'Moving Avg'!G1945</f>
        <v>4.9885980000000041</v>
      </c>
      <c r="I1945" s="2">
        <f>'Moving Avg'!H1945</f>
        <v>5.6785705000000108</v>
      </c>
      <c r="J1945" s="5" t="str">
        <f>OBV!F1945</f>
        <v>BEARISH</v>
      </c>
      <c r="K1945" s="5" t="str">
        <f>OBV!G1945</f>
        <v>STRONG</v>
      </c>
      <c r="L1945" s="5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4.9101999999999997</v>
      </c>
      <c r="C1946" s="2">
        <f>RSI!I1946</f>
        <v>45.102426678698457</v>
      </c>
      <c r="D1946" s="2">
        <f>MACD!E1946</f>
        <v>-1.4378671821224209E-2</v>
      </c>
      <c r="E1946" s="2">
        <f>MACD!F1946</f>
        <v>9.156350274968179E-4</v>
      </c>
      <c r="F1946" s="2">
        <f>'Moving Avg'!D1946</f>
        <v>4.9720599999999999</v>
      </c>
      <c r="G1946" s="2">
        <f>'Moving Avg'!F1946</f>
        <v>4.9999850000000006</v>
      </c>
      <c r="H1946" s="2">
        <f>'Moving Avg'!G1946</f>
        <v>4.9834100000000037</v>
      </c>
      <c r="I1946" s="2">
        <f>'Moving Avg'!H1946</f>
        <v>5.6714850000000103</v>
      </c>
      <c r="J1946" s="5" t="str">
        <f>OBV!F1946</f>
        <v>BEARISH</v>
      </c>
      <c r="K1946" s="5" t="str">
        <f>OBV!G1946</f>
        <v>STRONG</v>
      </c>
      <c r="L1946" s="5" t="str">
        <f>OBV!H1946</f>
        <v>CONFIRMED BEARISH</v>
      </c>
    </row>
    <row r="1947" spans="1:12" ht="13.5" x14ac:dyDescent="0.25">
      <c r="A1947" s="3">
        <f>RSI!A1947</f>
        <v>45141</v>
      </c>
      <c r="B1947" s="2">
        <f>RSI!B1947</f>
        <v>4.8802000000000003</v>
      </c>
      <c r="C1947" s="2">
        <f>RSI!I1947</f>
        <v>43.332472852573012</v>
      </c>
      <c r="D1947" s="2">
        <f>MACD!E1947</f>
        <v>-3.3016399711360833E-3</v>
      </c>
      <c r="E1947" s="2">
        <f>MACD!F1947</f>
        <v>7.2180027770237746E-5</v>
      </c>
      <c r="F1947" s="2">
        <f>'Moving Avg'!D1947</f>
        <v>4.9201600000000001</v>
      </c>
      <c r="G1947" s="2">
        <f>'Moving Avg'!F1947</f>
        <v>4.9944950000000006</v>
      </c>
      <c r="H1947" s="2">
        <f>'Moving Avg'!G1947</f>
        <v>4.9776220000000038</v>
      </c>
      <c r="I1947" s="2">
        <f>'Moving Avg'!H1947</f>
        <v>5.6641995000000103</v>
      </c>
      <c r="J1947" s="5" t="str">
        <f>OBV!F1947</f>
        <v>BEARISH</v>
      </c>
      <c r="K1947" s="5" t="str">
        <f>OBV!G1947</f>
        <v>STRONG</v>
      </c>
      <c r="L1947" s="5" t="str">
        <f>OBV!H1947</f>
        <v>CONFIRMED BEARISH</v>
      </c>
    </row>
    <row r="1948" spans="1:12" ht="13.5" x14ac:dyDescent="0.25">
      <c r="A1948" s="3">
        <f>RSI!A1948</f>
        <v>45142</v>
      </c>
      <c r="B1948" s="2">
        <f>RSI!B1948</f>
        <v>4.8802000000000003</v>
      </c>
      <c r="C1948" s="2">
        <f>RSI!I1948</f>
        <v>43.332472852573012</v>
      </c>
      <c r="D1948" s="2">
        <f>MACD!E1948</f>
        <v>6.6658538142165824E-3</v>
      </c>
      <c r="E1948" s="2">
        <f>MACD!F1948</f>
        <v>1.3909147850595068E-3</v>
      </c>
      <c r="F1948" s="2">
        <f>'Moving Avg'!D1948</f>
        <v>4.8982000000000001</v>
      </c>
      <c r="G1948" s="2">
        <f>'Moving Avg'!F1948</f>
        <v>4.9820200000000003</v>
      </c>
      <c r="H1948" s="2">
        <f>'Moving Avg'!G1948</f>
        <v>4.9764240000000051</v>
      </c>
      <c r="I1948" s="2">
        <f>'Moving Avg'!H1948</f>
        <v>5.6571635000000091</v>
      </c>
      <c r="J1948" s="5" t="str">
        <f>OBV!F1948</f>
        <v>BEARISH</v>
      </c>
      <c r="K1948" s="5" t="str">
        <f>OBV!G1948</f>
        <v>STRONG</v>
      </c>
      <c r="L1948" s="5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4.8802000000000003</v>
      </c>
      <c r="C1949" s="2">
        <f>RSI!I1949</f>
        <v>43.332472852573012</v>
      </c>
      <c r="D1949" s="2">
        <f>MACD!E1949</f>
        <v>1.5650461722236386E-2</v>
      </c>
      <c r="E1949" s="2">
        <f>MACD!F1949</f>
        <v>4.242824172494883E-3</v>
      </c>
      <c r="F1949" s="2">
        <f>'Moving Avg'!D1949</f>
        <v>4.8921999999999999</v>
      </c>
      <c r="G1949" s="2">
        <f>'Moving Avg'!F1949</f>
        <v>4.969545000000001</v>
      </c>
      <c r="H1949" s="2">
        <f>'Moving Avg'!G1949</f>
        <v>4.9752260000000037</v>
      </c>
      <c r="I1949" s="2">
        <f>'Moving Avg'!H1949</f>
        <v>5.6501275000000115</v>
      </c>
      <c r="J1949" s="5" t="str">
        <f>OBV!F1949</f>
        <v>BEARISH</v>
      </c>
      <c r="K1949" s="5" t="str">
        <f>OBV!G1949</f>
        <v>STRONG</v>
      </c>
      <c r="L1949" s="5" t="str">
        <f>OBV!H1949</f>
        <v>CONFIRMED BEARISH</v>
      </c>
    </row>
    <row r="1950" spans="1:12" ht="13.5" x14ac:dyDescent="0.25">
      <c r="A1950" s="3">
        <f>RSI!A1950</f>
        <v>45146</v>
      </c>
      <c r="B1950" s="2">
        <f>RSI!B1950</f>
        <v>4.8802000000000003</v>
      </c>
      <c r="C1950" s="2">
        <f>RSI!I1950</f>
        <v>43.332472852573012</v>
      </c>
      <c r="D1950" s="2">
        <f>MACD!E1950</f>
        <v>2.3762613653337539E-2</v>
      </c>
      <c r="E1950" s="2">
        <f>MACD!F1950</f>
        <v>8.1467820686634135E-3</v>
      </c>
      <c r="F1950" s="2">
        <f>'Moving Avg'!D1950</f>
        <v>4.8862000000000005</v>
      </c>
      <c r="G1950" s="2">
        <f>'Moving Avg'!F1950</f>
        <v>4.9570700000000008</v>
      </c>
      <c r="H1950" s="2">
        <f>'Moving Avg'!G1950</f>
        <v>4.9750260000000033</v>
      </c>
      <c r="I1950" s="2">
        <f>'Moving Avg'!H1950</f>
        <v>5.6428420000000106</v>
      </c>
      <c r="J1950" s="5" t="str">
        <f>OBV!F1950</f>
        <v>BEARISH</v>
      </c>
      <c r="K1950" s="5" t="str">
        <f>OBV!G1950</f>
        <v>STRONG</v>
      </c>
      <c r="L1950" s="5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4.8802000000000003</v>
      </c>
      <c r="C1951" s="2">
        <f>RSI!I1951</f>
        <v>43.332472852573012</v>
      </c>
      <c r="D1951" s="2">
        <f>MACD!E1951</f>
        <v>3.109877127852112E-2</v>
      </c>
      <c r="E1951" s="2">
        <f>MACD!F1951</f>
        <v>1.2737179910634956E-2</v>
      </c>
      <c r="F1951" s="2">
        <f>'Moving Avg'!D1951</f>
        <v>4.8802000000000003</v>
      </c>
      <c r="G1951" s="2">
        <f>'Moving Avg'!F1951</f>
        <v>4.9445950000000014</v>
      </c>
      <c r="H1951" s="2">
        <f>'Moving Avg'!G1951</f>
        <v>4.9748260000000037</v>
      </c>
      <c r="I1951" s="2">
        <f>'Moving Avg'!H1951</f>
        <v>5.6355065000000106</v>
      </c>
      <c r="J1951" s="5" t="str">
        <f>OBV!F1951</f>
        <v>BEARISH</v>
      </c>
      <c r="K1951" s="5" t="str">
        <f>OBV!G1951</f>
        <v>STRONG</v>
      </c>
      <c r="L1951" s="5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4.8802000000000003</v>
      </c>
      <c r="C1952" s="2">
        <f>RSI!I1952</f>
        <v>43.332472852573012</v>
      </c>
      <c r="D1952" s="2">
        <f>MACD!E1952</f>
        <v>6.0774122451773493E-2</v>
      </c>
      <c r="E1952" s="2">
        <f>MACD!F1952</f>
        <v>2.2344568418862665E-2</v>
      </c>
      <c r="F1952" s="2">
        <f>'Moving Avg'!D1952</f>
        <v>4.8802000000000003</v>
      </c>
      <c r="G1952" s="2">
        <f>'Moving Avg'!F1952</f>
        <v>4.9321200000000012</v>
      </c>
      <c r="H1952" s="2">
        <f>'Moving Avg'!G1952</f>
        <v>4.9746260000000033</v>
      </c>
      <c r="I1952" s="2">
        <f>'Moving Avg'!H1952</f>
        <v>5.6281710000000116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</row>
    <row r="1953" spans="1:12" ht="13.5" x14ac:dyDescent="0.25">
      <c r="A1953" s="3">
        <f>RSI!A1953</f>
        <v>45149</v>
      </c>
      <c r="B1953" s="2">
        <f>RSI!B1953</f>
        <v>4.8802000000000003</v>
      </c>
      <c r="C1953" s="2">
        <f>RSI!I1953</f>
        <v>43.332472852573019</v>
      </c>
      <c r="D1953" s="2">
        <f>MACD!E1953</f>
        <v>6.3257954596608101E-2</v>
      </c>
      <c r="E1953" s="2">
        <f>MACD!F1953</f>
        <v>3.0527245654411755E-2</v>
      </c>
      <c r="F1953" s="2">
        <f>'Moving Avg'!D1953</f>
        <v>4.8802000000000003</v>
      </c>
      <c r="G1953" s="2">
        <f>'Moving Avg'!F1953</f>
        <v>4.9311200000000017</v>
      </c>
      <c r="H1953" s="2">
        <f>'Moving Avg'!G1953</f>
        <v>4.9744260000000029</v>
      </c>
      <c r="I1953" s="2">
        <f>'Moving Avg'!H1953</f>
        <v>5.6208355000000108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</row>
    <row r="1954" spans="1:12" ht="13.5" x14ac:dyDescent="0.25">
      <c r="A1954" s="3">
        <f>RSI!A1954</f>
        <v>45152</v>
      </c>
      <c r="B1954" s="2">
        <f>RSI!B1954</f>
        <v>4.8602999999999996</v>
      </c>
      <c r="C1954" s="2">
        <f>RSI!I1954</f>
        <v>41.516908529011978</v>
      </c>
      <c r="D1954" s="2">
        <f>MACD!E1954</f>
        <v>5.493152160926762E-2</v>
      </c>
      <c r="E1954" s="2">
        <f>MACD!F1954</f>
        <v>3.5408100845382928E-2</v>
      </c>
      <c r="F1954" s="2">
        <f>'Moving Avg'!D1954</f>
        <v>4.87622</v>
      </c>
      <c r="G1954" s="2">
        <f>'Moving Avg'!F1954</f>
        <v>4.9286250000000011</v>
      </c>
      <c r="H1954" s="2">
        <f>'Moving Avg'!G1954</f>
        <v>4.9718320000000027</v>
      </c>
      <c r="I1954" s="2">
        <f>'Moving Avg'!H1954</f>
        <v>5.6134005000000116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</row>
    <row r="1955" spans="1:12" ht="13.5" x14ac:dyDescent="0.25">
      <c r="A1955" s="3">
        <f>RSI!A1955</f>
        <v>45153</v>
      </c>
      <c r="B1955" s="2">
        <f>RSI!B1955</f>
        <v>4.8602999999999996</v>
      </c>
      <c r="C1955" s="2">
        <f>RSI!I1955</f>
        <v>41.516908529011971</v>
      </c>
      <c r="D1955" s="2">
        <f>MACD!E1955</f>
        <v>4.8350623723353969E-2</v>
      </c>
      <c r="E1955" s="2">
        <f>MACD!F1955</f>
        <v>3.7996605420977138E-2</v>
      </c>
      <c r="F1955" s="2">
        <f>'Moving Avg'!D1955</f>
        <v>4.8722399999999997</v>
      </c>
      <c r="G1955" s="2">
        <f>'Moving Avg'!F1955</f>
        <v>4.9261300000000006</v>
      </c>
      <c r="H1955" s="2">
        <f>'Moving Avg'!G1955</f>
        <v>4.9656460000000013</v>
      </c>
      <c r="I1955" s="2">
        <f>'Moving Avg'!H1955</f>
        <v>5.6059655000000115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</row>
    <row r="1956" spans="1:12" ht="13.5" x14ac:dyDescent="0.25">
      <c r="A1956" s="3">
        <f>RSI!A1956</f>
        <v>45154</v>
      </c>
      <c r="B1956" s="2">
        <f>RSI!B1956</f>
        <v>4.6905999999999999</v>
      </c>
      <c r="C1956" s="2">
        <f>RSI!I1956</f>
        <v>29.353482218915019</v>
      </c>
      <c r="D1956" s="2">
        <f>MACD!E1956</f>
        <v>5.5782676676289888E-2</v>
      </c>
      <c r="E1956" s="2">
        <f>MACD!F1956</f>
        <v>4.1553819672039687E-2</v>
      </c>
      <c r="F1956" s="2">
        <f>'Moving Avg'!D1956</f>
        <v>4.83432</v>
      </c>
      <c r="G1956" s="2">
        <f>'Moving Avg'!F1956</f>
        <v>4.9191450000000012</v>
      </c>
      <c r="H1956" s="2">
        <f>'Moving Avg'!G1956</f>
        <v>4.9562640000000009</v>
      </c>
      <c r="I1956" s="2">
        <f>'Moving Avg'!H1956</f>
        <v>5.5976820000000096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</row>
    <row r="1957" spans="1:12" ht="13.5" x14ac:dyDescent="0.25">
      <c r="A1957" s="3">
        <f>RSI!A1957</f>
        <v>45155</v>
      </c>
      <c r="B1957" s="2">
        <f>RSI!B1957</f>
        <v>4.6905999999999999</v>
      </c>
      <c r="C1957" s="2">
        <f>RSI!I1957</f>
        <v>29.353482218915019</v>
      </c>
      <c r="D1957" s="2">
        <f>MACD!E1957</f>
        <v>5.8856989654501035E-2</v>
      </c>
      <c r="E1957" s="2">
        <f>MACD!F1957</f>
        <v>4.5014453668531955E-2</v>
      </c>
      <c r="F1957" s="2">
        <f>'Moving Avg'!D1957</f>
        <v>4.7964000000000002</v>
      </c>
      <c r="G1957" s="2">
        <f>'Moving Avg'!F1957</f>
        <v>4.9041750000000004</v>
      </c>
      <c r="H1957" s="2">
        <f>'Moving Avg'!G1957</f>
        <v>4.9468820000000004</v>
      </c>
      <c r="I1957" s="2">
        <f>'Moving Avg'!H1957</f>
        <v>5.5893985000000086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</row>
    <row r="1958" spans="1:12" ht="13.5" x14ac:dyDescent="0.25">
      <c r="A1958" s="3">
        <f>RSI!A1958</f>
        <v>45156</v>
      </c>
      <c r="B1958" s="2">
        <f>RSI!B1958</f>
        <v>4.6905999999999999</v>
      </c>
      <c r="C1958" s="2">
        <f>RSI!I1958</f>
        <v>29.353482218915019</v>
      </c>
      <c r="D1958" s="2">
        <f>MACD!E1958</f>
        <v>6.2755588259600259E-2</v>
      </c>
      <c r="E1958" s="2">
        <f>MACD!F1958</f>
        <v>4.8562680586745621E-2</v>
      </c>
      <c r="F1958" s="2">
        <f>'Moving Avg'!D1958</f>
        <v>4.7584799999999996</v>
      </c>
      <c r="G1958" s="2">
        <f>'Moving Avg'!F1958</f>
        <v>4.8892050000000005</v>
      </c>
      <c r="H1958" s="2">
        <f>'Moving Avg'!G1958</f>
        <v>4.9375</v>
      </c>
      <c r="I1958" s="2">
        <f>'Moving Avg'!H1958</f>
        <v>5.5811150000000076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</row>
    <row r="1959" spans="1:12" ht="13.5" x14ac:dyDescent="0.25">
      <c r="A1959" s="3">
        <f>RSI!A1959</f>
        <v>45159</v>
      </c>
      <c r="B1959" s="2">
        <f>RSI!B1959</f>
        <v>4.6905999999999999</v>
      </c>
      <c r="C1959" s="2">
        <f>RSI!I1959</f>
        <v>29.353482218915019</v>
      </c>
      <c r="D1959" s="2">
        <f>MACD!E1959</f>
        <v>6.7255566217902185E-2</v>
      </c>
      <c r="E1959" s="2">
        <f>MACD!F1959</f>
        <v>5.2301257712976931E-2</v>
      </c>
      <c r="F1959" s="2">
        <f>'Moving Avg'!D1959</f>
        <v>4.7245399999999993</v>
      </c>
      <c r="G1959" s="2">
        <f>'Moving Avg'!F1959</f>
        <v>4.8742350000000005</v>
      </c>
      <c r="H1959" s="2">
        <f>'Moving Avg'!G1959</f>
        <v>4.9327100000000002</v>
      </c>
      <c r="I1959" s="2">
        <f>'Moving Avg'!H1959</f>
        <v>5.5728315000000066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</row>
    <row r="1960" spans="1:12" ht="13.5" x14ac:dyDescent="0.25">
      <c r="A1960" s="3">
        <f>RSI!A1960</f>
        <v>45160</v>
      </c>
      <c r="B1960" s="2">
        <f>RSI!B1960</f>
        <v>4.6905999999999999</v>
      </c>
      <c r="C1960" s="2">
        <f>RSI!I1960</f>
        <v>29.353482218915019</v>
      </c>
      <c r="D1960" s="2">
        <f>MACD!E1960</f>
        <v>7.2175428536025876E-2</v>
      </c>
      <c r="E1960" s="2">
        <f>MACD!F1960</f>
        <v>5.6276091877586726E-2</v>
      </c>
      <c r="F1960" s="2">
        <f>'Moving Avg'!D1960</f>
        <v>4.6905999999999999</v>
      </c>
      <c r="G1960" s="2">
        <f>'Moving Avg'!F1960</f>
        <v>4.8592650000000006</v>
      </c>
      <c r="H1960" s="2">
        <f>'Moving Avg'!G1960</f>
        <v>4.9235280000000001</v>
      </c>
      <c r="I1960" s="2">
        <f>'Moving Avg'!H1960</f>
        <v>5.5645480000000065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</row>
    <row r="1961" spans="1:12" ht="13.5" x14ac:dyDescent="0.25">
      <c r="A1961" s="3">
        <f>RSI!A1961</f>
        <v>45161</v>
      </c>
      <c r="B1961" s="2">
        <f>RSI!B1961</f>
        <v>4.6905999999999999</v>
      </c>
      <c r="C1961" s="2">
        <f>RSI!I1961</f>
        <v>29.353482218915019</v>
      </c>
      <c r="D1961" s="2">
        <f>MACD!E1961</f>
        <v>7.7368193274886643E-2</v>
      </c>
      <c r="E1961" s="2">
        <f>MACD!F1961</f>
        <v>6.0494512157046709E-2</v>
      </c>
      <c r="F1961" s="2">
        <f>'Moving Avg'!D1961</f>
        <v>4.6905999999999999</v>
      </c>
      <c r="G1961" s="2">
        <f>'Moving Avg'!F1961</f>
        <v>4.8442950000000016</v>
      </c>
      <c r="H1961" s="2">
        <f>'Moving Avg'!G1961</f>
        <v>4.9143460000000001</v>
      </c>
      <c r="I1961" s="2">
        <f>'Moving Avg'!H1961</f>
        <v>5.5562645000000055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</row>
    <row r="1962" spans="1:12" ht="13.5" x14ac:dyDescent="0.25">
      <c r="A1962" s="3">
        <f>RSI!A1962</f>
        <v>45162</v>
      </c>
      <c r="B1962" s="2">
        <f>RSI!B1962</f>
        <v>4.6905999999999999</v>
      </c>
      <c r="C1962" s="2">
        <f>RSI!I1962</f>
        <v>29.353482218915019</v>
      </c>
      <c r="D1962" s="2">
        <f>MACD!E1962</f>
        <v>8.2715593645504626E-2</v>
      </c>
      <c r="E1962" s="2">
        <f>MACD!F1962</f>
        <v>6.493872845473829E-2</v>
      </c>
      <c r="F1962" s="2">
        <f>'Moving Avg'!D1962</f>
        <v>4.6905999999999999</v>
      </c>
      <c r="G1962" s="2">
        <f>'Moving Avg'!F1962</f>
        <v>4.8218400000000017</v>
      </c>
      <c r="H1962" s="2">
        <f>'Moving Avg'!G1962</f>
        <v>4.9047659999999995</v>
      </c>
      <c r="I1962" s="2">
        <f>'Moving Avg'!H1962</f>
        <v>5.5479810000000045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</row>
    <row r="1963" spans="1:12" ht="13.5" x14ac:dyDescent="0.25">
      <c r="A1963" s="3">
        <f>RSI!A1963</f>
        <v>45163</v>
      </c>
      <c r="B1963" s="2">
        <f>RSI!B1963</f>
        <v>4.6905999999999999</v>
      </c>
      <c r="C1963" s="2">
        <f>RSI!I1963</f>
        <v>29.353482218915019</v>
      </c>
      <c r="D1963" s="2">
        <f>MACD!E1963</f>
        <v>8.8123208253304774E-2</v>
      </c>
      <c r="E1963" s="2">
        <f>MACD!F1963</f>
        <v>6.9575624414451587E-2</v>
      </c>
      <c r="F1963" s="2">
        <f>'Moving Avg'!D1963</f>
        <v>4.6905999999999999</v>
      </c>
      <c r="G1963" s="2">
        <f>'Moving Avg'!F1963</f>
        <v>4.8068700000000018</v>
      </c>
      <c r="H1963" s="2">
        <f>'Moving Avg'!G1963</f>
        <v>4.8997759999999992</v>
      </c>
      <c r="I1963" s="2">
        <f>'Moving Avg'!H1963</f>
        <v>5.5396975000000035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</row>
    <row r="1964" spans="1:12" ht="13.5" x14ac:dyDescent="0.25">
      <c r="A1964" s="3">
        <f>RSI!A1964</f>
        <v>45166</v>
      </c>
      <c r="B1964" s="2">
        <f>RSI!B1964</f>
        <v>4.5609000000000002</v>
      </c>
      <c r="C1964" s="2">
        <f>RSI!I1964</f>
        <v>20.890611943444327</v>
      </c>
      <c r="D1964" s="2">
        <f>MACD!E1964</f>
        <v>0.10006224296593125</v>
      </c>
      <c r="E1964" s="2">
        <f>MACD!F1964</f>
        <v>7.5672948124747522E-2</v>
      </c>
      <c r="F1964" s="2">
        <f>'Moving Avg'!D1964</f>
        <v>4.6646599999999996</v>
      </c>
      <c r="G1964" s="2">
        <f>'Moving Avg'!F1964</f>
        <v>4.7894050000000021</v>
      </c>
      <c r="H1964" s="2">
        <f>'Moving Avg'!G1964</f>
        <v>4.8965839999999989</v>
      </c>
      <c r="I1964" s="2">
        <f>'Moving Avg'!H1964</f>
        <v>5.5307655000000038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</row>
    <row r="1965" spans="1:12" ht="13.5" x14ac:dyDescent="0.25">
      <c r="A1965" s="3">
        <f>RSI!A1965</f>
        <v>45167</v>
      </c>
      <c r="B1965" s="2">
        <f>RSI!B1965</f>
        <v>4.7605000000000004</v>
      </c>
      <c r="C1965" s="2">
        <f>RSI!I1965</f>
        <v>46.468819995006292</v>
      </c>
      <c r="D1965" s="2">
        <f>MACD!E1965</f>
        <v>9.6902657706981365E-2</v>
      </c>
      <c r="E1965" s="2">
        <f>MACD!F1965</f>
        <v>7.991889004119429E-2</v>
      </c>
      <c r="F1965" s="2">
        <f>'Moving Avg'!D1965</f>
        <v>4.6786399999999997</v>
      </c>
      <c r="G1965" s="2">
        <f>'Moving Avg'!F1965</f>
        <v>4.7819200000000022</v>
      </c>
      <c r="H1965" s="2">
        <f>'Moving Avg'!G1965</f>
        <v>4.8933919999999986</v>
      </c>
      <c r="I1965" s="2">
        <f>'Moving Avg'!H1965</f>
        <v>5.5228315000000023</v>
      </c>
      <c r="J1965" s="5" t="str">
        <f>OBV!F1965</f>
        <v>BEARISH</v>
      </c>
      <c r="K1965" s="5" t="str">
        <f>OBV!G1965</f>
        <v>NEUTRAL</v>
      </c>
      <c r="L1965" s="5" t="str">
        <f>OBV!H1965</f>
        <v>BEARISH DIVERGENCE</v>
      </c>
    </row>
    <row r="1966" spans="1:12" ht="13.5" x14ac:dyDescent="0.25">
      <c r="A1966" s="3">
        <f>RSI!A1966</f>
        <v>45168</v>
      </c>
      <c r="B1966" s="2">
        <f>RSI!B1966</f>
        <v>4.8701999999999996</v>
      </c>
      <c r="C1966" s="2">
        <f>RSI!I1966</f>
        <v>55.067527591317621</v>
      </c>
      <c r="D1966" s="2">
        <f>MACD!E1966</f>
        <v>6.0226599082938037E-2</v>
      </c>
      <c r="E1966" s="2">
        <f>MACD!F1966</f>
        <v>7.5980431849543034E-2</v>
      </c>
      <c r="F1966" s="2">
        <f>'Moving Avg'!D1966</f>
        <v>4.7145600000000005</v>
      </c>
      <c r="G1966" s="2">
        <f>'Moving Avg'!F1966</f>
        <v>4.7799200000000024</v>
      </c>
      <c r="H1966" s="2">
        <f>'Moving Avg'!G1966</f>
        <v>4.8923939999999986</v>
      </c>
      <c r="I1966" s="2">
        <f>'Moving Avg'!H1966</f>
        <v>5.5154460000000016</v>
      </c>
      <c r="J1966" s="5" t="str">
        <f>OBV!F1966</f>
        <v>BEARISH</v>
      </c>
      <c r="K1966" s="5" t="str">
        <f>OBV!G1966</f>
        <v>NEUTRAL</v>
      </c>
      <c r="L1966" s="5" t="str">
        <f>OBV!H1966</f>
        <v>BEARISH DIVERGENCE</v>
      </c>
    </row>
    <row r="1967" spans="1:12" ht="13.5" x14ac:dyDescent="0.25">
      <c r="A1967" s="3">
        <f>RSI!A1967</f>
        <v>45169</v>
      </c>
      <c r="B1967" s="2">
        <f>RSI!B1967</f>
        <v>4.8701999999999996</v>
      </c>
      <c r="C1967" s="2">
        <f>RSI!I1967</f>
        <v>55.067527591317621</v>
      </c>
      <c r="D1967" s="2">
        <f>MACD!E1967</f>
        <v>2.8758728661446575E-2</v>
      </c>
      <c r="E1967" s="2">
        <f>MACD!F1967</f>
        <v>6.6536091211923748E-2</v>
      </c>
      <c r="F1967" s="2">
        <f>'Moving Avg'!D1967</f>
        <v>4.7504800000000005</v>
      </c>
      <c r="G1967" s="2">
        <f>'Moving Avg'!F1967</f>
        <v>4.7794200000000018</v>
      </c>
      <c r="H1967" s="2">
        <f>'Moving Avg'!G1967</f>
        <v>4.8913959999999994</v>
      </c>
      <c r="I1967" s="2">
        <f>'Moving Avg'!H1967</f>
        <v>5.5093080000000016</v>
      </c>
      <c r="J1967" s="5" t="str">
        <f>OBV!F1967</f>
        <v>BEARISH</v>
      </c>
      <c r="K1967" s="5" t="str">
        <f>OBV!G1967</f>
        <v>NEUTRAL</v>
      </c>
      <c r="L1967" s="5" t="str">
        <f>OBV!H1967</f>
        <v>BEARISH DIVERGENCE</v>
      </c>
    </row>
    <row r="1968" spans="1:12" ht="13.5" x14ac:dyDescent="0.25">
      <c r="A1968" s="3">
        <f>RSI!A1968</f>
        <v>45170</v>
      </c>
      <c r="B1968" s="2">
        <f>RSI!B1968</f>
        <v>4.8701999999999996</v>
      </c>
      <c r="C1968" s="2">
        <f>RSI!I1968</f>
        <v>55.067527591317628</v>
      </c>
      <c r="D1968" s="2">
        <f>MACD!E1968</f>
        <v>1.7299557823697853E-3</v>
      </c>
      <c r="E1968" s="2">
        <f>MACD!F1968</f>
        <v>5.3574864126012957E-2</v>
      </c>
      <c r="F1968" s="2">
        <f>'Moving Avg'!D1968</f>
        <v>4.7864000000000004</v>
      </c>
      <c r="G1968" s="2">
        <f>'Moving Avg'!F1968</f>
        <v>4.7789200000000012</v>
      </c>
      <c r="H1968" s="2">
        <f>'Moving Avg'!G1968</f>
        <v>4.8903979999999994</v>
      </c>
      <c r="I1968" s="2">
        <f>'Moving Avg'!H1968</f>
        <v>5.5032200000000024</v>
      </c>
      <c r="J1968" s="5" t="str">
        <f>OBV!F1968</f>
        <v>BEARISH</v>
      </c>
      <c r="K1968" s="5" t="str">
        <f>OBV!G1968</f>
        <v>NEUTRAL</v>
      </c>
      <c r="L1968" s="5" t="str">
        <f>OBV!H1968</f>
        <v>BEARISH DIVERGENCE</v>
      </c>
    </row>
    <row r="1969" spans="1:12" ht="13.5" x14ac:dyDescent="0.25">
      <c r="A1969" s="3">
        <f>RSI!A1969</f>
        <v>45173</v>
      </c>
      <c r="B1969" s="2">
        <f>RSI!B1969</f>
        <v>4.8701999999999996</v>
      </c>
      <c r="C1969" s="2">
        <f>RSI!I1969</f>
        <v>55.067527591317621</v>
      </c>
      <c r="D1969" s="2">
        <f>MACD!E1969</f>
        <v>-2.1512871467987971E-2</v>
      </c>
      <c r="E1969" s="2">
        <f>MACD!F1969</f>
        <v>3.8557317007212773E-2</v>
      </c>
      <c r="F1969" s="2">
        <f>'Moving Avg'!D1969</f>
        <v>4.8482600000000007</v>
      </c>
      <c r="G1969" s="2">
        <f>'Moving Avg'!F1969</f>
        <v>4.7784200000000014</v>
      </c>
      <c r="H1969" s="2">
        <f>'Moving Avg'!G1969</f>
        <v>4.8917939999999991</v>
      </c>
      <c r="I1969" s="2">
        <f>'Moving Avg'!H1969</f>
        <v>5.4971320000000023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</row>
    <row r="1970" spans="1:12" ht="13.5" x14ac:dyDescent="0.25">
      <c r="A1970" s="3">
        <f>RSI!A1970</f>
        <v>45174</v>
      </c>
      <c r="B1970" s="2">
        <f>RSI!B1970</f>
        <v>4.8701999999999996</v>
      </c>
      <c r="C1970" s="2">
        <f>RSI!I1970</f>
        <v>55.067527591317621</v>
      </c>
      <c r="D1970" s="2">
        <f>MACD!E1970</f>
        <v>-4.152462647646793E-2</v>
      </c>
      <c r="E1970" s="2">
        <f>MACD!F1970</f>
        <v>2.2540928310476632E-2</v>
      </c>
      <c r="F1970" s="2">
        <f>'Moving Avg'!D1970</f>
        <v>4.8701999999999996</v>
      </c>
      <c r="G1970" s="2">
        <f>'Moving Avg'!F1970</f>
        <v>4.7779200000000008</v>
      </c>
      <c r="H1970" s="2">
        <f>'Moving Avg'!G1970</f>
        <v>4.8905959999999995</v>
      </c>
      <c r="I1970" s="2">
        <f>'Moving Avg'!H1970</f>
        <v>5.4910440000000014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</row>
    <row r="1971" spans="1:12" ht="13.5" x14ac:dyDescent="0.25">
      <c r="A1971" s="3">
        <f>RSI!A1971</f>
        <v>45175</v>
      </c>
      <c r="B1971" s="2">
        <f>RSI!B1971</f>
        <v>4.8701999999999996</v>
      </c>
      <c r="C1971" s="2">
        <f>RSI!I1971</f>
        <v>55.067527591317621</v>
      </c>
      <c r="D1971" s="2">
        <f>MACD!E1971</f>
        <v>-5.8776860440644896E-2</v>
      </c>
      <c r="E1971" s="2">
        <f>MACD!F1971</f>
        <v>6.277370560252328E-3</v>
      </c>
      <c r="F1971" s="2">
        <f>'Moving Avg'!D1971</f>
        <v>4.8701999999999996</v>
      </c>
      <c r="G1971" s="2">
        <f>'Moving Avg'!F1971</f>
        <v>4.7774199999999993</v>
      </c>
      <c r="H1971" s="2">
        <f>'Moving Avg'!G1971</f>
        <v>4.8895979999999994</v>
      </c>
      <c r="I1971" s="2">
        <f>'Moving Avg'!H1971</f>
        <v>5.4849560000000022</v>
      </c>
      <c r="J1971" s="5" t="str">
        <f>OBV!F1971</f>
        <v>NEUTRAL</v>
      </c>
      <c r="K1971" s="5" t="str">
        <f>OBV!G1971</f>
        <v>NEUTRAL</v>
      </c>
      <c r="L1971" s="5" t="str">
        <f>OBV!H1971</f>
        <v>NEUTRAL</v>
      </c>
    </row>
    <row r="1972" spans="1:12" ht="13.5" x14ac:dyDescent="0.25">
      <c r="A1972" s="3">
        <f>RSI!A1972</f>
        <v>45176</v>
      </c>
      <c r="B1972" s="2">
        <f>RSI!B1972</f>
        <v>4.8701999999999996</v>
      </c>
      <c r="C1972" s="2">
        <f>RSI!I1972</f>
        <v>55.067527591317621</v>
      </c>
      <c r="D1972" s="2">
        <f>MACD!E1972</f>
        <v>-7.3670469837757047E-2</v>
      </c>
      <c r="E1972" s="2">
        <f>MACD!F1972</f>
        <v>-9.7121975193495483E-3</v>
      </c>
      <c r="F1972" s="2">
        <f>'Moving Avg'!D1972</f>
        <v>4.8701999999999996</v>
      </c>
      <c r="G1972" s="2">
        <f>'Moving Avg'!F1972</f>
        <v>4.7769199999999996</v>
      </c>
      <c r="H1972" s="2">
        <f>'Moving Avg'!G1972</f>
        <v>4.8883999999999999</v>
      </c>
      <c r="I1972" s="2">
        <f>'Moving Avg'!H1972</f>
        <v>5.478868000000003</v>
      </c>
      <c r="J1972" s="5" t="str">
        <f>OBV!F1972</f>
        <v>NEUTRAL</v>
      </c>
      <c r="K1972" s="5" t="str">
        <f>OBV!G1972</f>
        <v>NEUTRAL</v>
      </c>
      <c r="L1972" s="5" t="str">
        <f>OBV!H1972</f>
        <v>NEUTRAL</v>
      </c>
    </row>
    <row r="1973" spans="1:12" ht="13.5" x14ac:dyDescent="0.25">
      <c r="A1973" s="3">
        <f>RSI!A1973</f>
        <v>45177</v>
      </c>
      <c r="B1973" s="2">
        <f>RSI!B1973</f>
        <v>4.8902000000000001</v>
      </c>
      <c r="C1973" s="2">
        <f>RSI!I1973</f>
        <v>57.17443577104271</v>
      </c>
      <c r="D1973" s="2">
        <f>MACD!E1973</f>
        <v>-8.8027907743326139E-2</v>
      </c>
      <c r="E1973" s="2">
        <f>MACD!F1973</f>
        <v>-2.537533956414487E-2</v>
      </c>
      <c r="F1973" s="2">
        <f>'Moving Avg'!D1973</f>
        <v>4.8742000000000001</v>
      </c>
      <c r="G1973" s="2">
        <f>'Moving Avg'!F1973</f>
        <v>4.7774199999999993</v>
      </c>
      <c r="H1973" s="2">
        <f>'Moving Avg'!G1973</f>
        <v>4.8911939999999996</v>
      </c>
      <c r="I1973" s="2">
        <f>'Moving Avg'!H1973</f>
        <v>5.4728800000000044</v>
      </c>
      <c r="J1973" s="5" t="str">
        <f>OBV!F1973</f>
        <v>BULLISH</v>
      </c>
      <c r="K1973" s="5" t="str">
        <f>OBV!G1973</f>
        <v>NEUTRAL</v>
      </c>
      <c r="L1973" s="5" t="str">
        <f>OBV!H1973</f>
        <v>CONFIRMED BULLISH</v>
      </c>
    </row>
    <row r="1974" spans="1:12" ht="13.5" x14ac:dyDescent="0.25">
      <c r="A1974" s="3">
        <f>RSI!A1974</f>
        <v>45180</v>
      </c>
      <c r="B1974" s="2">
        <f>RSI!B1974</f>
        <v>4.9800000000000004</v>
      </c>
      <c r="C1974" s="2">
        <f>RSI!I1974</f>
        <v>65.089766575467166</v>
      </c>
      <c r="D1974" s="2">
        <f>MACD!E1974</f>
        <v>-0.12715378749562856</v>
      </c>
      <c r="E1974" s="2">
        <f>MACD!F1974</f>
        <v>-4.573102915044161E-2</v>
      </c>
      <c r="F1974" s="2">
        <f>'Moving Avg'!D1974</f>
        <v>4.8961600000000001</v>
      </c>
      <c r="G1974" s="2">
        <f>'Moving Avg'!F1974</f>
        <v>4.7834050000000001</v>
      </c>
      <c r="H1974" s="2">
        <f>'Moving Avg'!G1974</f>
        <v>4.8921919999999997</v>
      </c>
      <c r="I1974" s="2">
        <f>'Moving Avg'!H1974</f>
        <v>5.4673410000000047</v>
      </c>
      <c r="J1974" s="5" t="str">
        <f>OBV!F1974</f>
        <v>BULLISH</v>
      </c>
      <c r="K1974" s="5" t="str">
        <f>OBV!G1974</f>
        <v>NEUTRAL</v>
      </c>
      <c r="L1974" s="5" t="str">
        <f>OBV!H1974</f>
        <v>CONFIRMED BULLISH</v>
      </c>
    </row>
    <row r="1975" spans="1:12" ht="13.5" x14ac:dyDescent="0.25">
      <c r="A1975" s="3">
        <f>RSI!A1975</f>
        <v>45181</v>
      </c>
      <c r="B1975" s="2">
        <f>RSI!B1975</f>
        <v>4.9800000000000004</v>
      </c>
      <c r="C1975" s="2">
        <f>RSI!I1975</f>
        <v>65.089766575467166</v>
      </c>
      <c r="D1975" s="2">
        <f>MACD!E1975</f>
        <v>-0.13042729684577292</v>
      </c>
      <c r="E1975" s="2">
        <f>MACD!F1975</f>
        <v>-6.2670282689507875E-2</v>
      </c>
      <c r="F1975" s="2">
        <f>'Moving Avg'!D1975</f>
        <v>4.91812</v>
      </c>
      <c r="G1975" s="2">
        <f>'Moving Avg'!F1975</f>
        <v>4.78939</v>
      </c>
      <c r="H1975" s="2">
        <f>'Moving Avg'!G1975</f>
        <v>4.8931899999999997</v>
      </c>
      <c r="I1975" s="2">
        <f>'Moving Avg'!H1975</f>
        <v>5.4618020000000058</v>
      </c>
      <c r="J1975" s="5" t="str">
        <f>OBV!F1975</f>
        <v>BULLISH</v>
      </c>
      <c r="K1975" s="5" t="str">
        <f>OBV!G1975</f>
        <v>NEUTRAL</v>
      </c>
      <c r="L1975" s="5" t="str">
        <f>OBV!H1975</f>
        <v>CONFIRMED BULLISH</v>
      </c>
    </row>
    <row r="1976" spans="1:12" ht="13.5" x14ac:dyDescent="0.25">
      <c r="A1976" s="3">
        <f>RSI!A1976</f>
        <v>45182</v>
      </c>
      <c r="B1976" s="2">
        <f>RSI!B1976</f>
        <v>5.0898000000000003</v>
      </c>
      <c r="C1976" s="2">
        <f>RSI!I1976</f>
        <v>72.339491207739002</v>
      </c>
      <c r="D1976" s="2">
        <f>MACD!E1976</f>
        <v>-0.12526349594522124</v>
      </c>
      <c r="E1976" s="2">
        <f>MACD!F1976</f>
        <v>-7.5188925340650553E-2</v>
      </c>
      <c r="F1976" s="2">
        <f>'Moving Avg'!D1976</f>
        <v>4.96204</v>
      </c>
      <c r="G1976" s="2">
        <f>'Moving Avg'!F1976</f>
        <v>4.8093499999999993</v>
      </c>
      <c r="H1976" s="2">
        <f>'Moving Avg'!G1976</f>
        <v>4.8951859999999989</v>
      </c>
      <c r="I1976" s="2">
        <f>'Moving Avg'!H1976</f>
        <v>5.4554645000000077</v>
      </c>
      <c r="J1976" s="5" t="str">
        <f>OBV!F1976</f>
        <v>BULLISH</v>
      </c>
      <c r="K1976" s="5" t="str">
        <f>OBV!G1976</f>
        <v>NEUTRAL</v>
      </c>
      <c r="L1976" s="5" t="str">
        <f>OBV!H1976</f>
        <v>CONFIRMED BULLISH</v>
      </c>
    </row>
    <row r="1977" spans="1:12" ht="13.5" x14ac:dyDescent="0.25">
      <c r="A1977" s="3">
        <f>RSI!A1977</f>
        <v>45183</v>
      </c>
      <c r="B1977" s="2">
        <f>RSI!B1977</f>
        <v>5.0198999999999998</v>
      </c>
      <c r="C1977" s="2">
        <f>RSI!I1977</f>
        <v>63.323868738019904</v>
      </c>
      <c r="D1977" s="2">
        <f>MACD!E1977</f>
        <v>-0.11711506508643854</v>
      </c>
      <c r="E1977" s="2">
        <f>MACD!F1977</f>
        <v>-8.3574153289808148E-2</v>
      </c>
      <c r="F1977" s="2">
        <f>'Moving Avg'!D1977</f>
        <v>4.9919799999999999</v>
      </c>
      <c r="G1977" s="2">
        <f>'Moving Avg'!F1977</f>
        <v>4.8258150000000004</v>
      </c>
      <c r="H1977" s="2">
        <f>'Moving Avg'!G1977</f>
        <v>4.8957839999999999</v>
      </c>
      <c r="I1977" s="2">
        <f>'Moving Avg'!H1977</f>
        <v>5.4487775000000083</v>
      </c>
      <c r="J1977" s="5" t="str">
        <f>OBV!F1977</f>
        <v>BULLISH</v>
      </c>
      <c r="K1977" s="5" t="str">
        <f>OBV!G1977</f>
        <v>NEUTRAL</v>
      </c>
      <c r="L1977" s="5" t="str">
        <f>OBV!H1977</f>
        <v>CONFIRMED BULLISH</v>
      </c>
    </row>
    <row r="1978" spans="1:12" ht="13.5" x14ac:dyDescent="0.25">
      <c r="A1978" s="3">
        <f>RSI!A1978</f>
        <v>45184</v>
      </c>
      <c r="B1978" s="2">
        <f>RSI!B1978</f>
        <v>5.1896000000000004</v>
      </c>
      <c r="C1978" s="2">
        <f>RSI!I1978</f>
        <v>72.337519672571474</v>
      </c>
      <c r="D1978" s="2">
        <f>MACD!E1978</f>
        <v>-0.12367267549524019</v>
      </c>
      <c r="E1978" s="2">
        <f>MACD!F1978</f>
        <v>-9.1593857730894554E-2</v>
      </c>
      <c r="F1978" s="2">
        <f>'Moving Avg'!D1978</f>
        <v>5.0518600000000005</v>
      </c>
      <c r="G1978" s="2">
        <f>'Moving Avg'!F1978</f>
        <v>4.8507649999999991</v>
      </c>
      <c r="H1978" s="2">
        <f>'Moving Avg'!G1978</f>
        <v>4.8969820000000004</v>
      </c>
      <c r="I1978" s="2">
        <f>'Moving Avg'!H1978</f>
        <v>5.4429390000000071</v>
      </c>
      <c r="J1978" s="5" t="str">
        <f>OBV!F1978</f>
        <v>BEARISH</v>
      </c>
      <c r="K1978" s="5" t="str">
        <f>OBV!G1978</f>
        <v>NEUTRAL</v>
      </c>
      <c r="L1978" s="5" t="str">
        <f>OBV!H1978</f>
        <v>BEARISH DIVERGENCE</v>
      </c>
    </row>
    <row r="1979" spans="1:12" ht="13.5" x14ac:dyDescent="0.25">
      <c r="A1979" s="3">
        <f>RSI!A1979</f>
        <v>45187</v>
      </c>
      <c r="B1979" s="2">
        <f>RSI!B1979</f>
        <v>5.1896000000000004</v>
      </c>
      <c r="C1979" s="2">
        <f>RSI!I1979</f>
        <v>72.33751967257146</v>
      </c>
      <c r="D1979" s="2">
        <f>MACD!E1979</f>
        <v>-0.13104091526857253</v>
      </c>
      <c r="E1979" s="2">
        <f>MACD!F1979</f>
        <v>-9.948326923843015E-2</v>
      </c>
      <c r="F1979" s="2">
        <f>'Moving Avg'!D1979</f>
        <v>5.0937799999999998</v>
      </c>
      <c r="G1979" s="2">
        <f>'Moving Avg'!F1979</f>
        <v>4.8757149999999996</v>
      </c>
      <c r="H1979" s="2">
        <f>'Moving Avg'!G1979</f>
        <v>4.89818</v>
      </c>
      <c r="I1979" s="2">
        <f>'Moving Avg'!H1979</f>
        <v>5.4371005000000059</v>
      </c>
      <c r="J1979" s="5" t="str">
        <f>OBV!F1979</f>
        <v>BEARISH</v>
      </c>
      <c r="K1979" s="5" t="str">
        <f>OBV!G1979</f>
        <v>NEUTRAL</v>
      </c>
      <c r="L1979" s="5" t="str">
        <f>OBV!H1979</f>
        <v>BEARISH DIVERGENCE</v>
      </c>
    </row>
    <row r="1980" spans="1:12" ht="13.5" x14ac:dyDescent="0.25">
      <c r="A1980" s="3">
        <f>RSI!A1980</f>
        <v>45188</v>
      </c>
      <c r="B1980" s="2">
        <f>RSI!B1980</f>
        <v>5.2294999999999998</v>
      </c>
      <c r="C1980" s="2">
        <f>RSI!I1980</f>
        <v>74.074911914244623</v>
      </c>
      <c r="D1980" s="2">
        <f>MACD!E1980</f>
        <v>-0.14191585052951883</v>
      </c>
      <c r="E1980" s="2">
        <f>MACD!F1980</f>
        <v>-0.1079697854966479</v>
      </c>
      <c r="F1980" s="2">
        <f>'Moving Avg'!D1980</f>
        <v>5.1436800000000007</v>
      </c>
      <c r="G1980" s="2">
        <f>'Moving Avg'!F1980</f>
        <v>4.9026599999999991</v>
      </c>
      <c r="H1980" s="2">
        <f>'Moving Avg'!G1980</f>
        <v>4.900176000000001</v>
      </c>
      <c r="I1980" s="2">
        <f>'Moving Avg'!H1980</f>
        <v>5.4315115000000045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</row>
    <row r="1981" spans="1:12" ht="13.5" x14ac:dyDescent="0.25">
      <c r="A1981" s="3">
        <f>RSI!A1981</f>
        <v>45189</v>
      </c>
      <c r="B1981" s="2">
        <f>RSI!B1981</f>
        <v>5.2294999999999998</v>
      </c>
      <c r="C1981" s="2">
        <f>RSI!I1981</f>
        <v>74.074911914244623</v>
      </c>
      <c r="D1981" s="2">
        <f>MACD!E1981</f>
        <v>-0.15291341119801505</v>
      </c>
      <c r="E1981" s="2">
        <f>MACD!F1981</f>
        <v>-0.11695851063692134</v>
      </c>
      <c r="F1981" s="2">
        <f>'Moving Avg'!D1981</f>
        <v>5.1716199999999999</v>
      </c>
      <c r="G1981" s="2">
        <f>'Moving Avg'!F1981</f>
        <v>4.9296049999999996</v>
      </c>
      <c r="H1981" s="2">
        <f>'Moving Avg'!G1981</f>
        <v>4.9021720000000011</v>
      </c>
      <c r="I1981" s="2">
        <f>'Moving Avg'!H1981</f>
        <v>5.425922500000004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</row>
    <row r="1982" spans="1:12" ht="13.5" x14ac:dyDescent="0.25">
      <c r="A1982" s="3">
        <f>RSI!A1982</f>
        <v>45190</v>
      </c>
      <c r="B1982" s="2">
        <f>RSI!B1982</f>
        <v>5.2694000000000001</v>
      </c>
      <c r="C1982" s="2">
        <f>RSI!I1982</f>
        <v>75.835107751034371</v>
      </c>
      <c r="D1982" s="2">
        <f>MACD!E1982</f>
        <v>-0.16683727313261443</v>
      </c>
      <c r="E1982" s="2">
        <f>MACD!F1982</f>
        <v>-0.12693426313605996</v>
      </c>
      <c r="F1982" s="2">
        <f>'Moving Avg'!D1982</f>
        <v>5.2215199999999999</v>
      </c>
      <c r="G1982" s="2">
        <f>'Moving Avg'!F1982</f>
        <v>4.958545</v>
      </c>
      <c r="H1982" s="2">
        <f>'Moving Avg'!G1982</f>
        <v>4.9049660000000008</v>
      </c>
      <c r="I1982" s="2">
        <f>'Moving Avg'!H1982</f>
        <v>5.4219305000000029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</row>
    <row r="1983" spans="1:12" ht="13.5" x14ac:dyDescent="0.25">
      <c r="A1983" s="3">
        <f>RSI!A1983</f>
        <v>45191</v>
      </c>
      <c r="B1983" s="2">
        <f>RSI!B1983</f>
        <v>5.2793999999999999</v>
      </c>
      <c r="C1983" s="2">
        <f>RSI!I1983</f>
        <v>76.26996913095914</v>
      </c>
      <c r="D1983" s="2">
        <f>MACD!E1983</f>
        <v>-0.17805810771803898</v>
      </c>
      <c r="E1983" s="2">
        <f>MACD!F1983</f>
        <v>-0.13715903205245578</v>
      </c>
      <c r="F1983" s="2">
        <f>'Moving Avg'!D1983</f>
        <v>5.2394799999999995</v>
      </c>
      <c r="G1983" s="2">
        <f>'Moving Avg'!F1983</f>
        <v>4.9879850000000001</v>
      </c>
      <c r="H1983" s="2">
        <f>'Moving Avg'!G1983</f>
        <v>4.9125500000000013</v>
      </c>
      <c r="I1983" s="2">
        <f>'Moving Avg'!H1983</f>
        <v>5.4179885000000025</v>
      </c>
      <c r="J1983" s="5" t="str">
        <f>OBV!F1983</f>
        <v>BULLISH</v>
      </c>
      <c r="K1983" s="5" t="str">
        <f>OBV!G1983</f>
        <v>NEUTRAL</v>
      </c>
      <c r="L1983" s="5" t="str">
        <f>OBV!H1983</f>
        <v>CONFIRMED BULLISH</v>
      </c>
    </row>
    <row r="1984" spans="1:12" ht="13.5" x14ac:dyDescent="0.25">
      <c r="A1984" s="3">
        <f>RSI!A1984</f>
        <v>45194</v>
      </c>
      <c r="B1984" s="2">
        <f>RSI!B1984</f>
        <v>5.0499000000000001</v>
      </c>
      <c r="C1984" s="2">
        <f>RSI!I1984</f>
        <v>52.790468117733084</v>
      </c>
      <c r="D1984" s="2">
        <f>MACD!E1984</f>
        <v>-0.15844015068134265</v>
      </c>
      <c r="E1984" s="2">
        <f>MACD!F1984</f>
        <v>-0.14141525577823316</v>
      </c>
      <c r="F1984" s="2">
        <f>'Moving Avg'!D1984</f>
        <v>5.2115400000000003</v>
      </c>
      <c r="G1984" s="2">
        <f>'Moving Avg'!F1984</f>
        <v>5.012435</v>
      </c>
      <c r="H1984" s="2">
        <f>'Moving Avg'!G1984</f>
        <v>4.9153440000000019</v>
      </c>
      <c r="I1984" s="2">
        <f>'Moving Avg'!H1984</f>
        <v>5.4127990000000024</v>
      </c>
      <c r="J1984" s="5" t="str">
        <f>OBV!F1984</f>
        <v>BULLISH</v>
      </c>
      <c r="K1984" s="5" t="str">
        <f>OBV!G1984</f>
        <v>NEUTRAL</v>
      </c>
      <c r="L1984" s="5" t="str">
        <f>OBV!H1984</f>
        <v>BULLISH DIVERGENCE</v>
      </c>
    </row>
    <row r="1985" spans="1:12" ht="13.5" x14ac:dyDescent="0.25">
      <c r="A1985" s="3">
        <f>RSI!A1985</f>
        <v>45195</v>
      </c>
      <c r="B1985" s="2">
        <f>RSI!B1985</f>
        <v>4.9800000000000004</v>
      </c>
      <c r="C1985" s="2">
        <f>RSI!I1985</f>
        <v>47.948828475398457</v>
      </c>
      <c r="D1985" s="2">
        <f>MACD!E1985</f>
        <v>-0.13688317407787576</v>
      </c>
      <c r="E1985" s="2">
        <f>MACD!F1985</f>
        <v>-0.1405088394381617</v>
      </c>
      <c r="F1985" s="2">
        <f>'Moving Avg'!D1985</f>
        <v>5.1616400000000002</v>
      </c>
      <c r="G1985" s="2">
        <f>'Moving Avg'!F1985</f>
        <v>5.0234100000000002</v>
      </c>
      <c r="H1985" s="2">
        <f>'Moving Avg'!G1985</f>
        <v>4.9167400000000017</v>
      </c>
      <c r="I1985" s="2">
        <f>'Moving Avg'!H1985</f>
        <v>5.405962500000002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</row>
    <row r="1986" spans="1:12" ht="13.5" x14ac:dyDescent="0.25">
      <c r="A1986" s="3">
        <f>RSI!A1986</f>
        <v>45197</v>
      </c>
      <c r="B1986" s="2">
        <f>RSI!B1986</f>
        <v>4.9800000000000004</v>
      </c>
      <c r="C1986" s="2">
        <f>RSI!I1986</f>
        <v>47.948828475398457</v>
      </c>
      <c r="D1986" s="2">
        <f>MACD!E1986</f>
        <v>-0.1015415750400841</v>
      </c>
      <c r="E1986" s="2">
        <f>MACD!F1986</f>
        <v>-0.1327153865585462</v>
      </c>
      <c r="F1986" s="2">
        <f>'Moving Avg'!D1986</f>
        <v>5.1117400000000002</v>
      </c>
      <c r="G1986" s="2">
        <f>'Moving Avg'!F1986</f>
        <v>5.028900000000001</v>
      </c>
      <c r="H1986" s="2">
        <f>'Moving Avg'!G1986</f>
        <v>4.9197340000000027</v>
      </c>
      <c r="I1986" s="2">
        <f>'Moving Avg'!H1986</f>
        <v>5.3991260000000025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</row>
    <row r="1987" spans="1:12" ht="13.5" x14ac:dyDescent="0.25">
      <c r="A1987" s="3">
        <f>RSI!A1987</f>
        <v>45198</v>
      </c>
      <c r="B1987" s="2">
        <f>RSI!B1987</f>
        <v>4.97</v>
      </c>
      <c r="C1987" s="2">
        <f>RSI!I1987</f>
        <v>47.230127461096139</v>
      </c>
      <c r="D1987" s="2">
        <f>MACD!E1987</f>
        <v>-8.1456942460160775E-2</v>
      </c>
      <c r="E1987" s="2">
        <f>MACD!F1987</f>
        <v>-0.12246369773886912</v>
      </c>
      <c r="F1987" s="2">
        <f>'Moving Avg'!D1987</f>
        <v>5.0518599999999996</v>
      </c>
      <c r="G1987" s="2">
        <f>'Moving Avg'!F1987</f>
        <v>5.0338899999999995</v>
      </c>
      <c r="H1987" s="2">
        <f>'Moving Avg'!G1987</f>
        <v>4.9193340000000028</v>
      </c>
      <c r="I1987" s="2">
        <f>'Moving Avg'!H1987</f>
        <v>5.3922395000000014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</row>
    <row r="1988" spans="1:12" ht="13.5" x14ac:dyDescent="0.25">
      <c r="A1988" s="3">
        <f>RSI!A1988</f>
        <v>45201</v>
      </c>
      <c r="B1988" s="2">
        <f>RSI!B1988</f>
        <v>4.9600999999999997</v>
      </c>
      <c r="C1988" s="2">
        <f>RSI!I1988</f>
        <v>46.487238536207521</v>
      </c>
      <c r="D1988" s="2">
        <f>MACD!E1988</f>
        <v>-3.738314835953549E-2</v>
      </c>
      <c r="E1988" s="2">
        <f>MACD!F1988</f>
        <v>-0.1054475878630024</v>
      </c>
      <c r="F1988" s="2">
        <f>'Moving Avg'!D1988</f>
        <v>4.9880000000000004</v>
      </c>
      <c r="G1988" s="2">
        <f>'Moving Avg'!F1988</f>
        <v>5.0383849999999999</v>
      </c>
      <c r="H1988" s="2">
        <f>'Moving Avg'!G1988</f>
        <v>4.9187360000000027</v>
      </c>
      <c r="I1988" s="2">
        <f>'Moving Avg'!H1988</f>
        <v>5.3853035000000027</v>
      </c>
      <c r="J1988" s="5" t="str">
        <f>OBV!F1988</f>
        <v>BEARISH</v>
      </c>
      <c r="K1988" s="5" t="str">
        <f>OBV!G1988</f>
        <v>STRONG</v>
      </c>
      <c r="L1988" s="5" t="str">
        <f>OBV!H1988</f>
        <v>CONFIRMED BEARISH</v>
      </c>
    </row>
    <row r="1989" spans="1:12" ht="13.5" x14ac:dyDescent="0.25">
      <c r="A1989" s="3">
        <f>RSI!A1989</f>
        <v>45202</v>
      </c>
      <c r="B1989" s="2">
        <f>RSI!B1989</f>
        <v>4.9600999999999997</v>
      </c>
      <c r="C1989" s="2">
        <f>RSI!I1989</f>
        <v>46.487238536207514</v>
      </c>
      <c r="D1989" s="2">
        <f>MACD!E1989</f>
        <v>1.8900540431054935E-4</v>
      </c>
      <c r="E1989" s="2">
        <f>MACD!F1989</f>
        <v>-8.4320269209539819E-2</v>
      </c>
      <c r="F1989" s="2">
        <f>'Moving Avg'!D1989</f>
        <v>4.97004</v>
      </c>
      <c r="G1989" s="2">
        <f>'Moving Avg'!F1989</f>
        <v>5.0428799999999994</v>
      </c>
      <c r="H1989" s="2">
        <f>'Moving Avg'!G1989</f>
        <v>4.9181380000000026</v>
      </c>
      <c r="I1989" s="2">
        <f>'Moving Avg'!H1989</f>
        <v>5.3796650000000019</v>
      </c>
      <c r="J1989" s="5" t="str">
        <f>OBV!F1989</f>
        <v>BEARISH</v>
      </c>
      <c r="K1989" s="5" t="str">
        <f>OBV!G1989</f>
        <v>STRONG</v>
      </c>
      <c r="L1989" s="5" t="str">
        <f>OBV!H1989</f>
        <v>CONFIRMED BEARISH</v>
      </c>
    </row>
    <row r="1990" spans="1:12" ht="13.5" x14ac:dyDescent="0.25">
      <c r="A1990" s="3">
        <f>RSI!A1990</f>
        <v>45203</v>
      </c>
      <c r="B1990" s="2">
        <f>RSI!B1990</f>
        <v>4.9600999999999997</v>
      </c>
      <c r="C1990" s="2">
        <f>RSI!I1990</f>
        <v>46.487238536207514</v>
      </c>
      <c r="D1990" s="2">
        <f>MACD!E1990</f>
        <v>3.8377570257417837E-2</v>
      </c>
      <c r="E1990" s="2">
        <f>MACD!F1990</f>
        <v>-5.9780701316148287E-2</v>
      </c>
      <c r="F1990" s="2">
        <f>'Moving Avg'!D1990</f>
        <v>4.9660600000000006</v>
      </c>
      <c r="G1990" s="2">
        <f>'Moving Avg'!F1990</f>
        <v>5.0473749999999997</v>
      </c>
      <c r="H1990" s="2">
        <f>'Moving Avg'!G1990</f>
        <v>4.9175400000000016</v>
      </c>
      <c r="I1990" s="2">
        <f>'Moving Avg'!H1990</f>
        <v>5.374026500000002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</row>
    <row r="1991" spans="1:12" ht="13.5" x14ac:dyDescent="0.25">
      <c r="A1991" s="3">
        <f>RSI!A1991</f>
        <v>45204</v>
      </c>
      <c r="B1991" s="2">
        <f>RSI!B1991</f>
        <v>4.9301000000000004</v>
      </c>
      <c r="C1991" s="2">
        <f>RSI!I1991</f>
        <v>43.87528851958136</v>
      </c>
      <c r="D1991" s="2">
        <f>MACD!E1991</f>
        <v>7.3152342489825273E-2</v>
      </c>
      <c r="E1991" s="2">
        <f>MACD!F1991</f>
        <v>-3.3194092554953578E-2</v>
      </c>
      <c r="F1991" s="2">
        <f>'Moving Avg'!D1991</f>
        <v>4.95608</v>
      </c>
      <c r="G1991" s="2">
        <f>'Moving Avg'!F1991</f>
        <v>5.0503699999999991</v>
      </c>
      <c r="H1991" s="2">
        <f>'Moving Avg'!G1991</f>
        <v>4.9163420000000029</v>
      </c>
      <c r="I1991" s="2">
        <f>'Moving Avg'!H1991</f>
        <v>5.3682380000000034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</row>
    <row r="1992" spans="1:12" ht="13.5" x14ac:dyDescent="0.25">
      <c r="A1992" s="3">
        <f>RSI!A1992</f>
        <v>45205</v>
      </c>
      <c r="B1992" s="2">
        <f>RSI!B1992</f>
        <v>4.9200999999999997</v>
      </c>
      <c r="C1992" s="2">
        <f>RSI!I1992</f>
        <v>43.007843009357309</v>
      </c>
      <c r="D1992" s="2">
        <f>MACD!E1992</f>
        <v>0.10985505757231095</v>
      </c>
      <c r="E1992" s="2">
        <f>MACD!F1992</f>
        <v>-4.5842625295006711E-3</v>
      </c>
      <c r="F1992" s="2">
        <f>'Moving Avg'!D1992</f>
        <v>4.9460999999999995</v>
      </c>
      <c r="G1992" s="2">
        <f>'Moving Avg'!F1992</f>
        <v>5.0528649999999997</v>
      </c>
      <c r="H1992" s="2">
        <f>'Moving Avg'!G1992</f>
        <v>4.9119500000000018</v>
      </c>
      <c r="I1992" s="2">
        <f>'Moving Avg'!H1992</f>
        <v>5.3623995000000049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</row>
    <row r="1993" spans="1:12" ht="13.5" x14ac:dyDescent="0.25">
      <c r="A1993" s="3">
        <f>RSI!A1993</f>
        <v>45208</v>
      </c>
      <c r="B1993" s="2">
        <f>RSI!B1993</f>
        <v>4.9200999999999997</v>
      </c>
      <c r="C1993" s="2">
        <f>RSI!I1993</f>
        <v>43.007843009357302</v>
      </c>
      <c r="D1993" s="2">
        <f>MACD!E1993</f>
        <v>0.14287792485833428</v>
      </c>
      <c r="E1993" s="2">
        <f>MACD!F1993</f>
        <v>2.4908174948066322E-2</v>
      </c>
      <c r="F1993" s="2">
        <f>'Moving Avg'!D1993</f>
        <v>4.9381000000000004</v>
      </c>
      <c r="G1993" s="2">
        <f>'Moving Avg'!F1993</f>
        <v>5.0543600000000009</v>
      </c>
      <c r="H1993" s="2">
        <f>'Moving Avg'!G1993</f>
        <v>4.9105520000000018</v>
      </c>
      <c r="I1993" s="2">
        <f>'Moving Avg'!H1993</f>
        <v>5.3565610000000046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</row>
    <row r="1994" spans="1:12" ht="13.5" x14ac:dyDescent="0.25">
      <c r="A1994" s="3">
        <f>RSI!A1994</f>
        <v>45209</v>
      </c>
      <c r="B1994" s="2">
        <f>RSI!B1994</f>
        <v>4.9200999999999997</v>
      </c>
      <c r="C1994" s="2">
        <f>RSI!I1994</f>
        <v>43.007843009357295</v>
      </c>
      <c r="D1994" s="2">
        <f>MACD!E1994</f>
        <v>0.13590919780483901</v>
      </c>
      <c r="E1994" s="2">
        <f>MACD!F1994</f>
        <v>4.7108379519420859E-2</v>
      </c>
      <c r="F1994" s="2">
        <f>'Moving Avg'!D1994</f>
        <v>4.9301000000000004</v>
      </c>
      <c r="G1994" s="2">
        <f>'Moving Avg'!F1994</f>
        <v>5.0513650000000005</v>
      </c>
      <c r="H1994" s="2">
        <f>'Moving Avg'!G1994</f>
        <v>4.9107500000000011</v>
      </c>
      <c r="I1994" s="2">
        <f>'Moving Avg'!H1994</f>
        <v>5.3507225000000052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</row>
    <row r="1995" spans="1:12" ht="13.5" x14ac:dyDescent="0.25">
      <c r="A1995" s="3">
        <f>RSI!A1995</f>
        <v>45210</v>
      </c>
      <c r="B1995" s="2">
        <f>RSI!B1995</f>
        <v>4.7005999999999997</v>
      </c>
      <c r="C1995" s="2">
        <f>RSI!I1995</f>
        <v>27.890689038170564</v>
      </c>
      <c r="D1995" s="2">
        <f>MACD!E1995</f>
        <v>0.13588516153438146</v>
      </c>
      <c r="E1995" s="2">
        <f>MACD!F1995</f>
        <v>6.4863735922412985E-2</v>
      </c>
      <c r="F1995" s="2">
        <f>'Moving Avg'!D1995</f>
        <v>4.8781999999999996</v>
      </c>
      <c r="G1995" s="2">
        <f>'Moving Avg'!F1995</f>
        <v>5.0373950000000001</v>
      </c>
      <c r="H1995" s="2">
        <f>'Moving Avg'!G1995</f>
        <v>4.9065580000000013</v>
      </c>
      <c r="I1995" s="2">
        <f>'Moving Avg'!H1995</f>
        <v>5.3425390000000039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</row>
    <row r="1996" spans="1:12" ht="13.5" x14ac:dyDescent="0.25">
      <c r="A1996" s="3">
        <f>RSI!A1996</f>
        <v>45211</v>
      </c>
      <c r="B1996" s="2">
        <f>RSI!B1996</f>
        <v>4.5010000000000003</v>
      </c>
      <c r="C1996" s="2">
        <f>RSI!I1996</f>
        <v>20.748641490094897</v>
      </c>
      <c r="D1996" s="2">
        <f>MACD!E1996</f>
        <v>0.1522870116183892</v>
      </c>
      <c r="E1996" s="2">
        <f>MACD!F1996</f>
        <v>8.2348391061608239E-2</v>
      </c>
      <c r="F1996" s="2">
        <f>'Moving Avg'!D1996</f>
        <v>4.7923799999999996</v>
      </c>
      <c r="G1996" s="2">
        <f>'Moving Avg'!F1996</f>
        <v>5.0079550000000008</v>
      </c>
      <c r="H1996" s="2">
        <f>'Moving Avg'!G1996</f>
        <v>4.8983740000000013</v>
      </c>
      <c r="I1996" s="2">
        <f>'Moving Avg'!H1996</f>
        <v>5.3334575000000033</v>
      </c>
      <c r="J1996" s="5" t="str">
        <f>OBV!F1996</f>
        <v>BEARISH</v>
      </c>
      <c r="K1996" s="5" t="str">
        <f>OBV!G1996</f>
        <v>STRONG</v>
      </c>
      <c r="L1996" s="5" t="str">
        <f>OBV!H1996</f>
        <v>CONFIRMED BEARISH</v>
      </c>
    </row>
    <row r="1997" spans="1:12" ht="13.5" x14ac:dyDescent="0.25">
      <c r="A1997" s="3">
        <f>RSI!A1997</f>
        <v>45212</v>
      </c>
      <c r="B1997" s="2">
        <f>RSI!B1997</f>
        <v>4.7005999999999997</v>
      </c>
      <c r="C1997" s="2">
        <f>RSI!I1997</f>
        <v>37.879623412024145</v>
      </c>
      <c r="D1997" s="2">
        <f>MACD!E1997</f>
        <v>0.15253704217858477</v>
      </c>
      <c r="E1997" s="2">
        <f>MACD!F1997</f>
        <v>9.638612128500354E-2</v>
      </c>
      <c r="F1997" s="2">
        <f>'Moving Avg'!D1997</f>
        <v>4.7484799999999989</v>
      </c>
      <c r="G1997" s="2">
        <f>'Moving Avg'!F1997</f>
        <v>4.9919899999999995</v>
      </c>
      <c r="H1997" s="2">
        <f>'Moving Avg'!G1997</f>
        <v>4.8947820000000011</v>
      </c>
      <c r="I1997" s="2">
        <f>'Moving Avg'!H1997</f>
        <v>5.3253740000000027</v>
      </c>
      <c r="J1997" s="5" t="str">
        <f>OBV!F1997</f>
        <v>BEARISH</v>
      </c>
      <c r="K1997" s="5" t="str">
        <f>OBV!G1997</f>
        <v>STRONG</v>
      </c>
      <c r="L1997" s="5" t="str">
        <f>OBV!H1997</f>
        <v>CONFIRMED BEARISH</v>
      </c>
    </row>
    <row r="1998" spans="1:12" ht="13.5" x14ac:dyDescent="0.25">
      <c r="A1998" s="3">
        <f>RSI!A1998</f>
        <v>45215</v>
      </c>
      <c r="B1998" s="2">
        <f>RSI!B1998</f>
        <v>4.9101999999999997</v>
      </c>
      <c r="C1998" s="2">
        <f>RSI!I1998</f>
        <v>50.082083960273557</v>
      </c>
      <c r="D1998" s="2">
        <f>MACD!E1998</f>
        <v>0.13701570381772843</v>
      </c>
      <c r="E1998" s="2">
        <f>MACD!F1998</f>
        <v>0.10451203779154852</v>
      </c>
      <c r="F1998" s="2">
        <f>'Moving Avg'!D1998</f>
        <v>4.7464999999999993</v>
      </c>
      <c r="G1998" s="2">
        <f>'Moving Avg'!F1998</f>
        <v>4.9780199999999999</v>
      </c>
      <c r="H1998" s="2">
        <f>'Moving Avg'!G1998</f>
        <v>4.8953820000000015</v>
      </c>
      <c r="I1998" s="2">
        <f>'Moving Avg'!H1998</f>
        <v>5.3183385000000021</v>
      </c>
      <c r="J1998" s="5" t="str">
        <f>OBV!F1998</f>
        <v>BEARISH</v>
      </c>
      <c r="K1998" s="5" t="str">
        <f>OBV!G1998</f>
        <v>STRONG</v>
      </c>
      <c r="L1998" s="5" t="str">
        <f>OBV!H1998</f>
        <v>CONFIRMED BEARISH</v>
      </c>
    </row>
    <row r="1999" spans="1:12" ht="13.5" x14ac:dyDescent="0.25">
      <c r="A1999" s="3">
        <f>RSI!A1999</f>
        <v>45216</v>
      </c>
      <c r="B1999" s="2">
        <f>RSI!B1999</f>
        <v>4.9500999999999999</v>
      </c>
      <c r="C1999" s="2">
        <f>RSI!I1999</f>
        <v>52.014453052495647</v>
      </c>
      <c r="D1999" s="2">
        <f>MACD!E1999</f>
        <v>0.12090678397582977</v>
      </c>
      <c r="E1999" s="2">
        <f>MACD!F1999</f>
        <v>0.10779098702840478</v>
      </c>
      <c r="F1999" s="2">
        <f>'Moving Avg'!D1999</f>
        <v>4.7524999999999995</v>
      </c>
      <c r="G1999" s="2">
        <f>'Moving Avg'!F1999</f>
        <v>4.9660450000000003</v>
      </c>
      <c r="H1999" s="2">
        <f>'Moving Avg'!G1999</f>
        <v>4.8967800000000015</v>
      </c>
      <c r="I1999" s="2">
        <f>'Moving Avg'!H1999</f>
        <v>5.3115520000000025</v>
      </c>
      <c r="J1999" s="5" t="str">
        <f>OBV!F1999</f>
        <v>BEARISH</v>
      </c>
      <c r="K1999" s="5" t="str">
        <f>OBV!G1999</f>
        <v>STRONG</v>
      </c>
      <c r="L1999" s="5" t="str">
        <f>OBV!H1999</f>
        <v>BEARISH DIVERGENCE</v>
      </c>
    </row>
    <row r="2000" spans="1:12" ht="13.5" x14ac:dyDescent="0.25">
      <c r="A2000" s="3">
        <f>RSI!A2000</f>
        <v>45217</v>
      </c>
      <c r="B2000" s="2">
        <f>RSI!B2000</f>
        <v>4.9500999999999999</v>
      </c>
      <c r="C2000" s="2">
        <f>RSI!I2000</f>
        <v>52.014453052495647</v>
      </c>
      <c r="D2000" s="2">
        <f>MACD!E2000</f>
        <v>0.10702194040766599</v>
      </c>
      <c r="E2000" s="2">
        <f>MACD!F2000</f>
        <v>0.10763717770425704</v>
      </c>
      <c r="F2000" s="2">
        <f>'Moving Avg'!D2000</f>
        <v>4.8023999999999996</v>
      </c>
      <c r="G2000" s="2">
        <f>'Moving Avg'!F2000</f>
        <v>4.9520750000000007</v>
      </c>
      <c r="H2000" s="2">
        <f>'Moving Avg'!G2000</f>
        <v>4.8981780000000015</v>
      </c>
      <c r="I2000" s="2">
        <f>'Moving Avg'!H2000</f>
        <v>5.304616000000002</v>
      </c>
      <c r="J2000" s="5" t="str">
        <f>OBV!F2000</f>
        <v>BEARISH</v>
      </c>
      <c r="K2000" s="5" t="str">
        <f>OBV!G2000</f>
        <v>NEUTRAL</v>
      </c>
      <c r="L2000" s="5" t="str">
        <f>OBV!H2000</f>
        <v>BEARISH DIVERGENCE</v>
      </c>
    </row>
    <row r="2001" spans="1:12" ht="13.5" x14ac:dyDescent="0.25">
      <c r="A2001" s="3">
        <f>RSI!A2001</f>
        <v>45218</v>
      </c>
      <c r="B2001" s="2">
        <f>RSI!B2001</f>
        <v>4.7305000000000001</v>
      </c>
      <c r="C2001" s="2">
        <f>RSI!I2001</f>
        <v>41.708521797462126</v>
      </c>
      <c r="D2001" s="2">
        <f>MACD!E2001</f>
        <v>0.10668912062739366</v>
      </c>
      <c r="E2001" s="2">
        <f>MACD!F2001</f>
        <v>0.10744756628888437</v>
      </c>
      <c r="F2001" s="2">
        <f>'Moving Avg'!D2001</f>
        <v>4.8483000000000001</v>
      </c>
      <c r="G2001" s="2">
        <f>'Moving Avg'!F2001</f>
        <v>4.9271250000000002</v>
      </c>
      <c r="H2001" s="2">
        <f>'Moving Avg'!G2001</f>
        <v>4.8951840000000013</v>
      </c>
      <c r="I2001" s="2">
        <f>'Moving Avg'!H2001</f>
        <v>5.2978295000000015</v>
      </c>
      <c r="J2001" s="5" t="str">
        <f>OBV!F2001</f>
        <v>BULLISH</v>
      </c>
      <c r="K2001" s="5" t="str">
        <f>OBV!G2001</f>
        <v>NEUTRAL</v>
      </c>
      <c r="L2001" s="5" t="str">
        <f>OBV!H2001</f>
        <v>CONFIRMED BULLISH</v>
      </c>
    </row>
    <row r="2002" spans="1:12" ht="13.5" x14ac:dyDescent="0.25">
      <c r="A2002" s="3">
        <f>RSI!A2002</f>
        <v>45219</v>
      </c>
      <c r="B2002" s="2">
        <f>RSI!B2002</f>
        <v>4.9401000000000002</v>
      </c>
      <c r="C2002" s="2">
        <f>RSI!I2002</f>
        <v>51.571495760661421</v>
      </c>
      <c r="D2002" s="2">
        <f>MACD!E2002</f>
        <v>9.0422790365044747E-2</v>
      </c>
      <c r="E2002" s="2">
        <f>MACD!F2002</f>
        <v>0.10404261110411644</v>
      </c>
      <c r="F2002" s="2">
        <f>'Moving Avg'!D2002</f>
        <v>4.8961999999999994</v>
      </c>
      <c r="G2002" s="2">
        <f>'Moving Avg'!F2002</f>
        <v>4.9106600000000009</v>
      </c>
      <c r="H2002" s="2">
        <f>'Moving Avg'!G2002</f>
        <v>4.896382</v>
      </c>
      <c r="I2002" s="2">
        <f>'Moving Avg'!H2002</f>
        <v>5.2920910000000019</v>
      </c>
      <c r="J2002" s="5" t="str">
        <f>OBV!F2002</f>
        <v>BULLISH</v>
      </c>
      <c r="K2002" s="5" t="str">
        <f>OBV!G2002</f>
        <v>NEUTRAL</v>
      </c>
      <c r="L2002" s="5" t="str">
        <f>OBV!H2002</f>
        <v>CONFIRMED BULLISH</v>
      </c>
    </row>
    <row r="2003" spans="1:12" ht="13.5" x14ac:dyDescent="0.25">
      <c r="A2003" s="3">
        <f>RSI!A2003</f>
        <v>45222</v>
      </c>
      <c r="B2003" s="2">
        <f>RSI!B2003</f>
        <v>4.9401000000000002</v>
      </c>
      <c r="C2003" s="2">
        <f>RSI!I2003</f>
        <v>51.571495760661421</v>
      </c>
      <c r="D2003" s="2">
        <f>MACD!E2003</f>
        <v>7.6420135141095358E-2</v>
      </c>
      <c r="E2003" s="2">
        <f>MACD!F2003</f>
        <v>9.851811591151223E-2</v>
      </c>
      <c r="F2003" s="2">
        <f>'Moving Avg'!D2003</f>
        <v>4.9021800000000004</v>
      </c>
      <c r="G2003" s="2">
        <f>'Moving Avg'!F2003</f>
        <v>4.893695000000001</v>
      </c>
      <c r="H2003" s="2">
        <f>'Moving Avg'!G2003</f>
        <v>4.8975800000000005</v>
      </c>
      <c r="I2003" s="2">
        <f>'Moving Avg'!H2003</f>
        <v>5.286402500000003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</row>
    <row r="2004" spans="1:12" ht="13.5" x14ac:dyDescent="0.25">
      <c r="A2004" s="3">
        <f>RSI!A2004</f>
        <v>45223</v>
      </c>
      <c r="B2004" s="2">
        <f>RSI!B2004</f>
        <v>4.9401000000000002</v>
      </c>
      <c r="C2004" s="2">
        <f>RSI!I2004</f>
        <v>51.571495760661421</v>
      </c>
      <c r="D2004" s="2">
        <f>MACD!E2004</f>
        <v>6.4350588909896977E-2</v>
      </c>
      <c r="E2004" s="2">
        <f>MACD!F2004</f>
        <v>9.1684610511189188E-2</v>
      </c>
      <c r="F2004" s="2">
        <f>'Moving Avg'!D2004</f>
        <v>4.9001800000000006</v>
      </c>
      <c r="G2004" s="2">
        <f>'Moving Avg'!F2004</f>
        <v>4.888205000000001</v>
      </c>
      <c r="H2004" s="2">
        <f>'Moving Avg'!G2004</f>
        <v>4.8991760000000006</v>
      </c>
      <c r="I2004" s="2">
        <f>'Moving Avg'!H2004</f>
        <v>5.2807140000000024</v>
      </c>
      <c r="J2004" s="5" t="str">
        <f>OBV!F2004</f>
        <v>BULLISH</v>
      </c>
      <c r="K2004" s="5" t="str">
        <f>OBV!G2004</f>
        <v>NEUTRAL</v>
      </c>
      <c r="L2004" s="5" t="str">
        <f>OBV!H2004</f>
        <v>BULLISH DIVERGENCE</v>
      </c>
    </row>
    <row r="2005" spans="1:12" ht="13.5" x14ac:dyDescent="0.25">
      <c r="A2005" s="3">
        <f>RSI!A2005</f>
        <v>45224</v>
      </c>
      <c r="B2005" s="2">
        <f>RSI!B2005</f>
        <v>4.9401000000000002</v>
      </c>
      <c r="C2005" s="2">
        <f>RSI!I2005</f>
        <v>51.571495760661421</v>
      </c>
      <c r="D2005" s="2">
        <f>MACD!E2005</f>
        <v>2.0163900678503488E-2</v>
      </c>
      <c r="E2005" s="2">
        <f>MACD!F2005</f>
        <v>7.7380468544652053E-2</v>
      </c>
      <c r="F2005" s="2">
        <f>'Moving Avg'!D2005</f>
        <v>4.8981800000000009</v>
      </c>
      <c r="G2005" s="2">
        <f>'Moving Avg'!F2005</f>
        <v>4.8862100000000011</v>
      </c>
      <c r="H2005" s="2">
        <f>'Moving Avg'!G2005</f>
        <v>4.9007720000000008</v>
      </c>
      <c r="I2005" s="2">
        <f>'Moving Avg'!H2005</f>
        <v>5.2750255000000035</v>
      </c>
      <c r="J2005" s="5" t="str">
        <f>OBV!F2005</f>
        <v>BULLISH</v>
      </c>
      <c r="K2005" s="5" t="str">
        <f>OBV!G2005</f>
        <v>NEUTRAL</v>
      </c>
      <c r="L2005" s="5" t="str">
        <f>OBV!H2005</f>
        <v>BULLISH DIVERGENCE</v>
      </c>
    </row>
    <row r="2006" spans="1:12" ht="13.5" x14ac:dyDescent="0.25">
      <c r="A2006" s="3">
        <f>RSI!A2006</f>
        <v>45225</v>
      </c>
      <c r="B2006" s="2">
        <f>RSI!B2006</f>
        <v>4.9401000000000002</v>
      </c>
      <c r="C2006" s="2">
        <f>RSI!I2006</f>
        <v>51.571495760661421</v>
      </c>
      <c r="D2006" s="2">
        <f>MACD!E2006</f>
        <v>-4.812212458174514E-2</v>
      </c>
      <c r="E2006" s="2">
        <f>MACD!F2006</f>
        <v>5.2279949919372612E-2</v>
      </c>
      <c r="F2006" s="2">
        <f>'Moving Avg'!D2006</f>
        <v>4.9401000000000002</v>
      </c>
      <c r="G2006" s="2">
        <f>'Moving Avg'!F2006</f>
        <v>4.8842150000000002</v>
      </c>
      <c r="H2006" s="2">
        <f>'Moving Avg'!G2006</f>
        <v>4.9057620000000002</v>
      </c>
      <c r="I2006" s="2">
        <f>'Moving Avg'!H2006</f>
        <v>5.2702350000000031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</row>
    <row r="2007" spans="1:12" ht="13.5" x14ac:dyDescent="0.25">
      <c r="A2007" s="3">
        <f>RSI!A2007</f>
        <v>45226</v>
      </c>
      <c r="B2007" s="2">
        <f>RSI!B2007</f>
        <v>4.9401000000000002</v>
      </c>
      <c r="C2007" s="2">
        <f>RSI!I2007</f>
        <v>51.571495760661428</v>
      </c>
      <c r="D2007" s="2">
        <f>MACD!E2007</f>
        <v>-7.5370467739127811E-2</v>
      </c>
      <c r="E2007" s="2">
        <f>MACD!F2007</f>
        <v>2.6749866387672527E-2</v>
      </c>
      <c r="F2007" s="2">
        <f>'Moving Avg'!D2007</f>
        <v>4.9401000000000002</v>
      </c>
      <c r="G2007" s="2">
        <f>'Moving Avg'!F2007</f>
        <v>4.8827200000000008</v>
      </c>
      <c r="H2007" s="2">
        <f>'Moving Avg'!G2007</f>
        <v>4.9107520000000005</v>
      </c>
      <c r="I2007" s="2">
        <f>'Moving Avg'!H2007</f>
        <v>5.2654945000000044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</row>
    <row r="2008" spans="1:12" ht="13.5" x14ac:dyDescent="0.25">
      <c r="A2008" s="3">
        <f>RSI!A2008</f>
        <v>45229</v>
      </c>
      <c r="B2008" s="2">
        <f>RSI!B2008</f>
        <v>4.7205000000000004</v>
      </c>
      <c r="C2008" s="2">
        <f>RSI!I2008</f>
        <v>40.399556352034388</v>
      </c>
      <c r="D2008" s="2">
        <f>MACD!E2008</f>
        <v>-5.0076486250021368E-2</v>
      </c>
      <c r="E2008" s="2">
        <f>MACD!F2008</f>
        <v>1.138459586013375E-2</v>
      </c>
      <c r="F2008" s="2">
        <f>'Moving Avg'!D2008</f>
        <v>4.8961800000000002</v>
      </c>
      <c r="G2008" s="2">
        <f>'Moving Avg'!F2008</f>
        <v>4.8707399999999996</v>
      </c>
      <c r="H2008" s="2">
        <f>'Moving Avg'!G2008</f>
        <v>4.9113499999999997</v>
      </c>
      <c r="I2008" s="2">
        <f>'Moving Avg'!H2008</f>
        <v>5.2596560000000032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</row>
    <row r="2009" spans="1:12" ht="13.5" x14ac:dyDescent="0.25">
      <c r="A2009" s="3">
        <f>RSI!A2009</f>
        <v>45230</v>
      </c>
      <c r="B2009" s="2">
        <f>RSI!B2009</f>
        <v>4.5110000000000001</v>
      </c>
      <c r="C2009" s="2">
        <f>RSI!I2009</f>
        <v>33.044937735852912</v>
      </c>
      <c r="D2009" s="2">
        <f>MACD!E2009</f>
        <v>-5.8697886588410242E-3</v>
      </c>
      <c r="E2009" s="2">
        <f>MACD!F2009</f>
        <v>7.9337189563387957E-3</v>
      </c>
      <c r="F2009" s="2">
        <f>'Moving Avg'!D2009</f>
        <v>4.8103600000000002</v>
      </c>
      <c r="G2009" s="2">
        <f>'Moving Avg'!F2009</f>
        <v>4.8482849999999997</v>
      </c>
      <c r="H2009" s="2">
        <f>'Moving Avg'!G2009</f>
        <v>4.9077580000000003</v>
      </c>
      <c r="I2009" s="2">
        <f>'Moving Avg'!H2009</f>
        <v>5.2527700000000026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</row>
    <row r="2010" spans="1:12" ht="13.5" x14ac:dyDescent="0.25">
      <c r="A2010" s="3">
        <f>RSI!A2010</f>
        <v>45231</v>
      </c>
      <c r="B2010" s="2">
        <f>RSI!B2010</f>
        <v>4.5209000000000001</v>
      </c>
      <c r="C2010" s="2">
        <f>RSI!I2010</f>
        <v>33.659545236028222</v>
      </c>
      <c r="D2010" s="2">
        <f>MACD!E2010</f>
        <v>3.3102635820389636E-2</v>
      </c>
      <c r="E2010" s="2">
        <f>MACD!F2010</f>
        <v>1.2967502329148964E-2</v>
      </c>
      <c r="F2010" s="2">
        <f>'Moving Avg'!D2010</f>
        <v>4.7265199999999998</v>
      </c>
      <c r="G2010" s="2">
        <f>'Moving Avg'!F2010</f>
        <v>4.8263249999999989</v>
      </c>
      <c r="H2010" s="2">
        <f>'Moving Avg'!G2010</f>
        <v>4.9043640000000002</v>
      </c>
      <c r="I2010" s="2">
        <f>'Moving Avg'!H2010</f>
        <v>5.2459335000000022</v>
      </c>
      <c r="J2010" s="5" t="str">
        <f>OBV!F2010</f>
        <v>BULLISH</v>
      </c>
      <c r="K2010" s="5" t="str">
        <f>OBV!G2010</f>
        <v>NEUTRAL</v>
      </c>
      <c r="L2010" s="5" t="str">
        <f>OBV!H2010</f>
        <v>BULLISH DIVERGENCE</v>
      </c>
    </row>
    <row r="2011" spans="1:12" ht="13.5" x14ac:dyDescent="0.25">
      <c r="A2011" s="3">
        <f>RSI!A2011</f>
        <v>45232</v>
      </c>
      <c r="B2011" s="2">
        <f>RSI!B2011</f>
        <v>4.5110000000000001</v>
      </c>
      <c r="C2011" s="2">
        <f>RSI!I2011</f>
        <v>33.330060557907373</v>
      </c>
      <c r="D2011" s="2">
        <f>MACD!E2011</f>
        <v>3.5099234648044764E-2</v>
      </c>
      <c r="E2011" s="2">
        <f>MACD!F2011</f>
        <v>1.7393848792928126E-2</v>
      </c>
      <c r="F2011" s="2">
        <f>'Moving Avg'!D2011</f>
        <v>4.6407000000000007</v>
      </c>
      <c r="G2011" s="2">
        <f>'Moving Avg'!F2011</f>
        <v>4.805369999999999</v>
      </c>
      <c r="H2011" s="2">
        <f>'Moving Avg'!G2011</f>
        <v>4.9007720000000008</v>
      </c>
      <c r="I2011" s="2">
        <f>'Moving Avg'!H2011</f>
        <v>5.2380495000000016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</row>
    <row r="2012" spans="1:12" ht="13.5" x14ac:dyDescent="0.25">
      <c r="A2012" s="3">
        <f>RSI!A2012</f>
        <v>45233</v>
      </c>
      <c r="B2012" s="2">
        <f>RSI!B2012</f>
        <v>4.5110000000000001</v>
      </c>
      <c r="C2012" s="2">
        <f>RSI!I2012</f>
        <v>33.330060557907373</v>
      </c>
      <c r="D2012" s="2">
        <f>MACD!E2012</f>
        <v>7.1011108548367119E-2</v>
      </c>
      <c r="E2012" s="2">
        <f>MACD!F2012</f>
        <v>2.8117300744015927E-2</v>
      </c>
      <c r="F2012" s="2">
        <f>'Moving Avg'!D2012</f>
        <v>4.5548799999999998</v>
      </c>
      <c r="G2012" s="2">
        <f>'Moving Avg'!F2012</f>
        <v>4.7849149999999998</v>
      </c>
      <c r="H2012" s="2">
        <f>'Moving Avg'!G2012</f>
        <v>4.8971800000000005</v>
      </c>
      <c r="I2012" s="2">
        <f>'Moving Avg'!H2012</f>
        <v>5.2301655000000018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</row>
    <row r="2013" spans="1:12" ht="13.5" x14ac:dyDescent="0.25">
      <c r="A2013" s="3">
        <f>RSI!A2013</f>
        <v>45236</v>
      </c>
      <c r="B2013" s="2">
        <f>RSI!B2013</f>
        <v>4.5110000000000001</v>
      </c>
      <c r="C2013" s="2">
        <f>RSI!I2013</f>
        <v>33.330060557907373</v>
      </c>
      <c r="D2013" s="2">
        <f>MACD!E2013</f>
        <v>0.10322797717627363</v>
      </c>
      <c r="E2013" s="2">
        <f>MACD!F2013</f>
        <v>4.3139436030467465E-2</v>
      </c>
      <c r="F2013" s="2">
        <f>'Moving Avg'!D2013</f>
        <v>4.5129799999999998</v>
      </c>
      <c r="G2013" s="2">
        <f>'Moving Avg'!F2013</f>
        <v>4.7644599999999988</v>
      </c>
      <c r="H2013" s="2">
        <f>'Moving Avg'!G2013</f>
        <v>4.8935880000000003</v>
      </c>
      <c r="I2013" s="2">
        <f>'Moving Avg'!H2013</f>
        <v>5.2222815000000029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</row>
    <row r="2014" spans="1:12" ht="13.5" x14ac:dyDescent="0.25">
      <c r="A2014" s="3">
        <f>RSI!A2014</f>
        <v>45237</v>
      </c>
      <c r="B2014" s="2">
        <f>RSI!B2014</f>
        <v>4.5110000000000001</v>
      </c>
      <c r="C2014" s="2">
        <f>RSI!I2014</f>
        <v>33.330060557907373</v>
      </c>
      <c r="D2014" s="2">
        <f>MACD!E2014</f>
        <v>0.13218275485139941</v>
      </c>
      <c r="E2014" s="2">
        <f>MACD!F2014</f>
        <v>6.0948099794653862E-2</v>
      </c>
      <c r="F2014" s="2">
        <f>'Moving Avg'!D2014</f>
        <v>4.5129799999999998</v>
      </c>
      <c r="G2014" s="2">
        <f>'Moving Avg'!F2014</f>
        <v>4.7440049999999987</v>
      </c>
      <c r="H2014" s="2">
        <f>'Moving Avg'!G2014</f>
        <v>4.8925899999999993</v>
      </c>
      <c r="I2014" s="2">
        <f>'Moving Avg'!H2014</f>
        <v>5.2143975000000022</v>
      </c>
      <c r="J2014" s="5" t="str">
        <f>OBV!F2014</f>
        <v>BEARISH</v>
      </c>
      <c r="K2014" s="5" t="str">
        <f>OBV!G2014</f>
        <v>NEUTRAL</v>
      </c>
      <c r="L2014" s="5" t="str">
        <f>OBV!H2014</f>
        <v>NEUTRAL</v>
      </c>
    </row>
    <row r="2015" spans="1:12" ht="13.5" x14ac:dyDescent="0.25">
      <c r="A2015" s="3">
        <f>RSI!A2015</f>
        <v>45238</v>
      </c>
      <c r="B2015" s="2">
        <f>RSI!B2015</f>
        <v>4.5110000000000001</v>
      </c>
      <c r="C2015" s="2">
        <f>RSI!I2015</f>
        <v>33.330060557907373</v>
      </c>
      <c r="D2015" s="2">
        <f>MACD!E2015</f>
        <v>0.15825179428517178</v>
      </c>
      <c r="E2015" s="2">
        <f>MACD!F2015</f>
        <v>8.0408838692757445E-2</v>
      </c>
      <c r="F2015" s="2">
        <f>'Moving Avg'!D2015</f>
        <v>4.5110000000000001</v>
      </c>
      <c r="G2015" s="2">
        <f>'Moving Avg'!F2015</f>
        <v>4.7345249999999988</v>
      </c>
      <c r="H2015" s="2">
        <f>'Moving Avg'!G2015</f>
        <v>4.8875999999999991</v>
      </c>
      <c r="I2015" s="2">
        <f>'Moving Avg'!H2015</f>
        <v>5.2065135000000025</v>
      </c>
      <c r="J2015" s="5" t="str">
        <f>OBV!F2015</f>
        <v>BEARISH</v>
      </c>
      <c r="K2015" s="5" t="str">
        <f>OBV!G2015</f>
        <v>NEUTRAL</v>
      </c>
      <c r="L2015" s="5" t="str">
        <f>OBV!H2015</f>
        <v>CONFIRMED BEARISH</v>
      </c>
    </row>
    <row r="2016" spans="1:12" ht="13.5" x14ac:dyDescent="0.25">
      <c r="A2016" s="3">
        <f>RSI!A2016</f>
        <v>45239</v>
      </c>
      <c r="B2016" s="2">
        <f>RSI!B2016</f>
        <v>4.5110000000000001</v>
      </c>
      <c r="C2016" s="2">
        <f>RSI!I2016</f>
        <v>33.330060557907373</v>
      </c>
      <c r="D2016" s="2">
        <f>MACD!E2016</f>
        <v>0.18176284461892322</v>
      </c>
      <c r="E2016" s="2">
        <f>MACD!F2016</f>
        <v>0.10067963987799061</v>
      </c>
      <c r="F2016" s="2">
        <f>'Moving Avg'!D2016</f>
        <v>4.5110000000000001</v>
      </c>
      <c r="G2016" s="2">
        <f>'Moving Avg'!F2016</f>
        <v>4.7350249999999985</v>
      </c>
      <c r="H2016" s="2">
        <f>'Moving Avg'!G2016</f>
        <v>4.8804159999999994</v>
      </c>
      <c r="I2016" s="2">
        <f>'Moving Avg'!H2016</f>
        <v>5.1986795000000008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</row>
    <row r="2017" spans="1:12" ht="13.5" x14ac:dyDescent="0.25">
      <c r="A2017" s="3">
        <f>RSI!A2017</f>
        <v>45240</v>
      </c>
      <c r="B2017" s="2">
        <f>RSI!B2017</f>
        <v>4.5110000000000001</v>
      </c>
      <c r="C2017" s="2">
        <f>RSI!I2017</f>
        <v>33.330060557907373</v>
      </c>
      <c r="D2017" s="2">
        <f>MACD!E2017</f>
        <v>0.20300184024087731</v>
      </c>
      <c r="E2017" s="2">
        <f>MACD!F2017</f>
        <v>0.12114407995056796</v>
      </c>
      <c r="F2017" s="2">
        <f>'Moving Avg'!D2017</f>
        <v>4.5110000000000001</v>
      </c>
      <c r="G2017" s="2">
        <f>'Moving Avg'!F2017</f>
        <v>4.7255449999999986</v>
      </c>
      <c r="H2017" s="2">
        <f>'Moving Avg'!G2017</f>
        <v>4.8732319999999989</v>
      </c>
      <c r="I2017" s="2">
        <f>'Moving Avg'!H2017</f>
        <v>5.1908455</v>
      </c>
      <c r="J2017" s="5" t="str">
        <f>OBV!F2017</f>
        <v>NEUTRAL</v>
      </c>
      <c r="K2017" s="5" t="str">
        <f>OBV!G2017</f>
        <v>NEUTRAL</v>
      </c>
      <c r="L2017" s="5" t="str">
        <f>OBV!H2017</f>
        <v>NEUTRAL</v>
      </c>
    </row>
    <row r="2018" spans="1:12" ht="13.5" x14ac:dyDescent="0.25">
      <c r="A2018" s="3">
        <f>RSI!A2018</f>
        <v>45243</v>
      </c>
      <c r="B2018" s="2">
        <f>RSI!B2018</f>
        <v>4.5110000000000001</v>
      </c>
      <c r="C2018" s="2">
        <f>RSI!I2018</f>
        <v>33.330060557907387</v>
      </c>
      <c r="D2018" s="2">
        <f>MACD!E2018</f>
        <v>0.18843408079664314</v>
      </c>
      <c r="E2018" s="2">
        <f>MACD!F2018</f>
        <v>0.134602080119783</v>
      </c>
      <c r="F2018" s="2">
        <f>'Moving Avg'!D2018</f>
        <v>4.5110000000000001</v>
      </c>
      <c r="G2018" s="2">
        <f>'Moving Avg'!F2018</f>
        <v>4.7055849999999992</v>
      </c>
      <c r="H2018" s="2">
        <f>'Moving Avg'!G2018</f>
        <v>4.8660479999999993</v>
      </c>
      <c r="I2018" s="2">
        <f>'Moving Avg'!H2018</f>
        <v>5.1830115000000001</v>
      </c>
      <c r="J2018" s="5" t="str">
        <f>OBV!F2018</f>
        <v>NEUTRAL</v>
      </c>
      <c r="K2018" s="5" t="str">
        <f>OBV!G2018</f>
        <v>NEUTRAL</v>
      </c>
      <c r="L2018" s="5" t="str">
        <f>OBV!H2018</f>
        <v>NEUTRAL</v>
      </c>
    </row>
    <row r="2019" spans="1:12" ht="13.5" x14ac:dyDescent="0.25">
      <c r="A2019" s="3">
        <f>RSI!A2019</f>
        <v>45244</v>
      </c>
      <c r="B2019" s="2">
        <f>RSI!B2019</f>
        <v>4.3811999999999998</v>
      </c>
      <c r="C2019" s="2">
        <f>RSI!I2019</f>
        <v>27.049443915530105</v>
      </c>
      <c r="D2019" s="2">
        <f>MACD!E2019</f>
        <v>0.154644707091939</v>
      </c>
      <c r="E2019" s="2">
        <f>MACD!F2019</f>
        <v>0.13861060551421422</v>
      </c>
      <c r="F2019" s="2">
        <f>'Moving Avg'!D2019</f>
        <v>4.4850399999999997</v>
      </c>
      <c r="G2019" s="2">
        <f>'Moving Avg'!F2019</f>
        <v>4.6771399999999996</v>
      </c>
      <c r="H2019" s="2">
        <f>'Moving Avg'!G2019</f>
        <v>4.8562679999999991</v>
      </c>
      <c r="I2019" s="2">
        <f>'Moving Avg'!H2019</f>
        <v>5.1745285000000001</v>
      </c>
      <c r="J2019" s="5" t="str">
        <f>OBV!F2019</f>
        <v>BEARISH</v>
      </c>
      <c r="K2019" s="5" t="str">
        <f>OBV!G2019</f>
        <v>NEUTRAL</v>
      </c>
      <c r="L2019" s="5" t="str">
        <f>OBV!H2019</f>
        <v>CONFIRMED BEARISH</v>
      </c>
    </row>
    <row r="2020" spans="1:12" ht="13.5" x14ac:dyDescent="0.25">
      <c r="A2020" s="3">
        <f>RSI!A2020</f>
        <v>45245</v>
      </c>
      <c r="B2020" s="2">
        <f>RSI!B2020</f>
        <v>4.5110000000000001</v>
      </c>
      <c r="C2020" s="2">
        <f>RSI!I2020</f>
        <v>39.356051120570143</v>
      </c>
      <c r="D2020" s="2">
        <f>MACD!E2020</f>
        <v>0.11979668259860254</v>
      </c>
      <c r="E2020" s="2">
        <f>MACD!F2020</f>
        <v>0.13484782093109191</v>
      </c>
      <c r="F2020" s="2">
        <f>'Moving Avg'!D2020</f>
        <v>4.4850399999999997</v>
      </c>
      <c r="G2020" s="2">
        <f>'Moving Avg'!F2020</f>
        <v>4.6551850000000004</v>
      </c>
      <c r="H2020" s="2">
        <f>'Moving Avg'!G2020</f>
        <v>4.8490839999999995</v>
      </c>
      <c r="I2020" s="2">
        <f>'Moving Avg'!H2020</f>
        <v>5.1666945000000002</v>
      </c>
      <c r="J2020" s="5" t="str">
        <f>OBV!F2020</f>
        <v>BEARISH</v>
      </c>
      <c r="K2020" s="5" t="str">
        <f>OBV!G2020</f>
        <v>NEUTRAL</v>
      </c>
      <c r="L2020" s="5" t="str">
        <f>OBV!H2020</f>
        <v>NEUTRAL</v>
      </c>
    </row>
    <row r="2021" spans="1:12" ht="13.5" x14ac:dyDescent="0.25">
      <c r="A2021" s="3">
        <f>RSI!A2021</f>
        <v>45246</v>
      </c>
      <c r="B2021" s="2">
        <f>RSI!B2021</f>
        <v>4.3113999999999999</v>
      </c>
      <c r="C2021" s="2">
        <f>RSI!I2021</f>
        <v>30.762048018594641</v>
      </c>
      <c r="D2021" s="2">
        <f>MACD!E2021</f>
        <v>0.10450382372093348</v>
      </c>
      <c r="E2021" s="2">
        <f>MACD!F2021</f>
        <v>0.12877902148906023</v>
      </c>
      <c r="F2021" s="2">
        <f>'Moving Avg'!D2021</f>
        <v>4.4451200000000002</v>
      </c>
      <c r="G2021" s="2">
        <f>'Moving Avg'!F2021</f>
        <v>4.6342300000000005</v>
      </c>
      <c r="H2021" s="2">
        <f>'Moving Avg'!G2021</f>
        <v>4.8379079999999997</v>
      </c>
      <c r="I2021" s="2">
        <f>'Moving Avg'!H2021</f>
        <v>5.1592094999999993</v>
      </c>
      <c r="J2021" s="5" t="str">
        <f>OBV!F2021</f>
        <v>BEARISH</v>
      </c>
      <c r="K2021" s="5" t="str">
        <f>OBV!G2021</f>
        <v>NEUTRAL</v>
      </c>
      <c r="L2021" s="5" t="str">
        <f>OBV!H2021</f>
        <v>CONFIRMED BEARISH</v>
      </c>
    </row>
    <row r="2022" spans="1:12" ht="13.5" x14ac:dyDescent="0.25">
      <c r="A2022" s="3">
        <f>RSI!A2022</f>
        <v>45247</v>
      </c>
      <c r="B2022" s="2">
        <f>RSI!B2022</f>
        <v>4.1216999999999997</v>
      </c>
      <c r="C2022" s="2">
        <f>RSI!I2022</f>
        <v>25.14268465387859</v>
      </c>
      <c r="D2022" s="2">
        <f>MACD!E2022</f>
        <v>0.10765780809061187</v>
      </c>
      <c r="E2022" s="2">
        <f>MACD!F2022</f>
        <v>0.12455477880937056</v>
      </c>
      <c r="F2022" s="2">
        <f>'Moving Avg'!D2022</f>
        <v>4.3672599999999999</v>
      </c>
      <c r="G2022" s="2">
        <f>'Moving Avg'!F2022</f>
        <v>4.5933100000000007</v>
      </c>
      <c r="H2022" s="2">
        <f>'Moving Avg'!G2022</f>
        <v>4.8229379999999988</v>
      </c>
      <c r="I2022" s="2">
        <f>'Moving Avg'!H2022</f>
        <v>5.1507759999999987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</row>
    <row r="2023" spans="1:12" ht="13.5" x14ac:dyDescent="0.25">
      <c r="A2023" s="3">
        <f>RSI!A2023</f>
        <v>45250</v>
      </c>
      <c r="B2023" s="2">
        <f>RSI!B2023</f>
        <v>4.0918000000000001</v>
      </c>
      <c r="C2023" s="2">
        <f>RSI!I2023</f>
        <v>24.386530355277159</v>
      </c>
      <c r="D2023" s="2">
        <f>MACD!E2023</f>
        <v>0.11555329090912814</v>
      </c>
      <c r="E2023" s="2">
        <f>MACD!F2023</f>
        <v>0.12275448122932209</v>
      </c>
      <c r="F2023" s="2">
        <f>'Moving Avg'!D2023</f>
        <v>4.2834199999999996</v>
      </c>
      <c r="G2023" s="2">
        <f>'Moving Avg'!F2023</f>
        <v>4.5508950000000006</v>
      </c>
      <c r="H2023" s="2">
        <f>'Moving Avg'!G2023</f>
        <v>4.8069699999999997</v>
      </c>
      <c r="I2023" s="2">
        <f>'Moving Avg'!H2023</f>
        <v>5.1421929999999971</v>
      </c>
      <c r="J2023" s="5" t="str">
        <f>OBV!F2023</f>
        <v>BEARISH</v>
      </c>
      <c r="K2023" s="5" t="str">
        <f>OBV!G2023</f>
        <v>NEUTRAL</v>
      </c>
      <c r="L2023" s="5" t="str">
        <f>OBV!H2023</f>
        <v>CONFIRMED BEARISH</v>
      </c>
    </row>
    <row r="2024" spans="1:12" ht="13.5" x14ac:dyDescent="0.25">
      <c r="A2024" s="3">
        <f>RSI!A2024</f>
        <v>45251</v>
      </c>
      <c r="B2024" s="2">
        <f>RSI!B2024</f>
        <v>4.0918000000000001</v>
      </c>
      <c r="C2024" s="2">
        <f>RSI!I2024</f>
        <v>24.386530355277159</v>
      </c>
      <c r="D2024" s="2">
        <f>MACD!E2024</f>
        <v>0.12519957185344577</v>
      </c>
      <c r="E2024" s="2">
        <f>MACD!F2024</f>
        <v>0.12324349935414683</v>
      </c>
      <c r="F2024" s="2">
        <f>'Moving Avg'!D2024</f>
        <v>4.2255399999999996</v>
      </c>
      <c r="G2024" s="2">
        <f>'Moving Avg'!F2024</f>
        <v>4.5084800000000023</v>
      </c>
      <c r="H2024" s="2">
        <f>'Moving Avg'!G2024</f>
        <v>4.7892060000000001</v>
      </c>
      <c r="I2024" s="2">
        <f>'Moving Avg'!H2024</f>
        <v>5.1336099999999973</v>
      </c>
      <c r="J2024" s="5" t="str">
        <f>OBV!F2024</f>
        <v>BEARISH</v>
      </c>
      <c r="K2024" s="5" t="str">
        <f>OBV!G2024</f>
        <v>NEUTRAL</v>
      </c>
      <c r="L2024" s="5" t="str">
        <f>OBV!H2024</f>
        <v>CONFIRMED BEARISH</v>
      </c>
    </row>
    <row r="2025" spans="1:12" ht="13.5" x14ac:dyDescent="0.25">
      <c r="A2025" s="3">
        <f>RSI!A2025</f>
        <v>45252</v>
      </c>
      <c r="B2025" s="2">
        <f>RSI!B2025</f>
        <v>4.0918000000000001</v>
      </c>
      <c r="C2025" s="2">
        <f>RSI!I2025</f>
        <v>24.386530355277159</v>
      </c>
      <c r="D2025" s="2">
        <f>MACD!E2025</f>
        <v>0.13610763160351347</v>
      </c>
      <c r="E2025" s="2">
        <f>MACD!F2025</f>
        <v>0.12581632580402016</v>
      </c>
      <c r="F2025" s="2">
        <f>'Moving Avg'!D2025</f>
        <v>4.1416999999999993</v>
      </c>
      <c r="G2025" s="2">
        <f>'Moving Avg'!F2025</f>
        <v>4.4660650000000022</v>
      </c>
      <c r="H2025" s="2">
        <f>'Moving Avg'!G2025</f>
        <v>4.7714420000000004</v>
      </c>
      <c r="I2025" s="2">
        <f>'Moving Avg'!H2025</f>
        <v>5.1250269999999976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</row>
    <row r="2026" spans="1:12" ht="13.5" x14ac:dyDescent="0.25">
      <c r="A2026" s="3">
        <f>RSI!A2026</f>
        <v>45253</v>
      </c>
      <c r="B2026" s="2">
        <f>RSI!B2026</f>
        <v>4.2713999999999999</v>
      </c>
      <c r="C2026" s="2">
        <f>RSI!I2026</f>
        <v>38.306214750907628</v>
      </c>
      <c r="D2026" s="2">
        <f>MACD!E2026</f>
        <v>0.13457625241506488</v>
      </c>
      <c r="E2026" s="2">
        <f>MACD!F2026</f>
        <v>0.12756831112622913</v>
      </c>
      <c r="F2026" s="2">
        <f>'Moving Avg'!D2026</f>
        <v>4.1336999999999993</v>
      </c>
      <c r="G2026" s="2">
        <f>'Moving Avg'!F2026</f>
        <v>4.4326300000000023</v>
      </c>
      <c r="H2026" s="2">
        <f>'Moving Avg'!G2026</f>
        <v>4.7550740000000005</v>
      </c>
      <c r="I2026" s="2">
        <f>'Moving Avg'!H2026</f>
        <v>5.116343999999998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</row>
    <row r="2027" spans="1:12" ht="13.5" x14ac:dyDescent="0.25">
      <c r="A2027" s="3">
        <f>RSI!A2027</f>
        <v>45254</v>
      </c>
      <c r="B2027" s="2">
        <f>RSI!B2027</f>
        <v>4.3513000000000002</v>
      </c>
      <c r="C2027" s="2">
        <f>RSI!I2027</f>
        <v>43.306434837833123</v>
      </c>
      <c r="D2027" s="2">
        <f>MACD!E2027</f>
        <v>0.12865478721140722</v>
      </c>
      <c r="E2027" s="2">
        <f>MACD!F2027</f>
        <v>0.12778560634326475</v>
      </c>
      <c r="F2027" s="2">
        <f>'Moving Avg'!D2027</f>
        <v>4.1796199999999999</v>
      </c>
      <c r="G2027" s="2">
        <f>'Moving Avg'!F2027</f>
        <v>4.4031900000000013</v>
      </c>
      <c r="H2027" s="2">
        <f>'Moving Avg'!G2027</f>
        <v>4.7417020000000001</v>
      </c>
      <c r="I2027" s="2">
        <f>'Moving Avg'!H2027</f>
        <v>5.107711499999998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</row>
    <row r="2028" spans="1:12" ht="13.5" x14ac:dyDescent="0.25">
      <c r="A2028" s="3">
        <f>RSI!A2028</f>
        <v>45257</v>
      </c>
      <c r="B2028" s="2">
        <f>RSI!B2028</f>
        <v>4.5110000000000001</v>
      </c>
      <c r="C2028" s="2">
        <f>RSI!I2028</f>
        <v>51.727884469023493</v>
      </c>
      <c r="D2028" s="2">
        <f>MACD!E2028</f>
        <v>0.11253962459074796</v>
      </c>
      <c r="E2028" s="2">
        <f>MACD!F2028</f>
        <v>0.12473640999276139</v>
      </c>
      <c r="F2028" s="2">
        <f>'Moving Avg'!D2028</f>
        <v>4.2634600000000002</v>
      </c>
      <c r="G2028" s="2">
        <f>'Moving Avg'!F2028</f>
        <v>4.3927150000000008</v>
      </c>
      <c r="H2028" s="2">
        <f>'Moving Avg'!G2028</f>
        <v>4.7281300000000002</v>
      </c>
      <c r="I2028" s="2">
        <f>'Moving Avg'!H2028</f>
        <v>5.0998774999999981</v>
      </c>
      <c r="J2028" s="5" t="str">
        <f>OBV!F2028</f>
        <v>BULLISH</v>
      </c>
      <c r="K2028" s="5" t="str">
        <f>OBV!G2028</f>
        <v>NEUTRAL</v>
      </c>
      <c r="L2028" s="5" t="str">
        <f>OBV!H2028</f>
        <v>CONFIRMED BULLISH</v>
      </c>
    </row>
    <row r="2029" spans="1:12" ht="13.5" x14ac:dyDescent="0.25">
      <c r="A2029" s="3">
        <f>RSI!A2029</f>
        <v>45258</v>
      </c>
      <c r="B2029" s="2">
        <f>RSI!B2029</f>
        <v>4.5110000000000001</v>
      </c>
      <c r="C2029" s="2">
        <f>RSI!I2029</f>
        <v>51.727884469023493</v>
      </c>
      <c r="D2029" s="2">
        <f>MACD!E2029</f>
        <v>7.8662051317117232E-2</v>
      </c>
      <c r="E2029" s="2">
        <f>MACD!F2029</f>
        <v>0.11552153825763257</v>
      </c>
      <c r="F2029" s="2">
        <f>'Moving Avg'!D2029</f>
        <v>4.3472999999999997</v>
      </c>
      <c r="G2029" s="2">
        <f>'Moving Avg'!F2029</f>
        <v>4.3927149999999999</v>
      </c>
      <c r="H2029" s="2">
        <f>'Moving Avg'!G2029</f>
        <v>4.7145580000000002</v>
      </c>
      <c r="I2029" s="2">
        <f>'Moving Avg'!H2029</f>
        <v>5.0922429999999972</v>
      </c>
      <c r="J2029" s="5" t="str">
        <f>OBV!F2029</f>
        <v>BULLISH</v>
      </c>
      <c r="K2029" s="5" t="str">
        <f>OBV!G2029</f>
        <v>NEUTRAL</v>
      </c>
      <c r="L2029" s="5" t="str">
        <f>OBV!H2029</f>
        <v>CONFIRMED BULLISH</v>
      </c>
    </row>
    <row r="2030" spans="1:12" ht="13.5" x14ac:dyDescent="0.25">
      <c r="A2030" s="3">
        <f>RSI!A2030</f>
        <v>45259</v>
      </c>
      <c r="B2030" s="2">
        <f>RSI!B2030</f>
        <v>4.5110000000000001</v>
      </c>
      <c r="C2030" s="2">
        <f>RSI!I2030</f>
        <v>51.727884469023493</v>
      </c>
      <c r="D2030" s="2">
        <f>MACD!E2030</f>
        <v>6.97133879110865E-2</v>
      </c>
      <c r="E2030" s="2">
        <f>MACD!F2030</f>
        <v>0.10635990818832337</v>
      </c>
      <c r="F2030" s="2">
        <f>'Moving Avg'!D2030</f>
        <v>4.4311400000000001</v>
      </c>
      <c r="G2030" s="2">
        <f>'Moving Avg'!F2030</f>
        <v>4.3922199999999991</v>
      </c>
      <c r="H2030" s="2">
        <f>'Moving Avg'!G2030</f>
        <v>4.7001879999999998</v>
      </c>
      <c r="I2030" s="2">
        <f>'Moving Avg'!H2030</f>
        <v>5.0846084999999972</v>
      </c>
      <c r="J2030" s="5" t="str">
        <f>OBV!F2030</f>
        <v>BULLISH</v>
      </c>
      <c r="K2030" s="5" t="str">
        <f>OBV!G2030</f>
        <v>NEUTRAL</v>
      </c>
      <c r="L2030" s="5" t="str">
        <f>OBV!H2030</f>
        <v>CONFIRMED BULLISH</v>
      </c>
    </row>
    <row r="2031" spans="1:12" ht="13.5" x14ac:dyDescent="0.25">
      <c r="A2031" s="3">
        <f>RSI!A2031</f>
        <v>45260</v>
      </c>
      <c r="B2031" s="2">
        <f>RSI!B2031</f>
        <v>4.5110000000000001</v>
      </c>
      <c r="C2031" s="2">
        <f>RSI!I2031</f>
        <v>51.727884469023493</v>
      </c>
      <c r="D2031" s="2">
        <f>MACD!E2031</f>
        <v>3.1200179967203923E-2</v>
      </c>
      <c r="E2031" s="2">
        <f>MACD!F2031</f>
        <v>9.1327962544099486E-2</v>
      </c>
      <c r="F2031" s="2">
        <f>'Moving Avg'!D2031</f>
        <v>4.4790599999999996</v>
      </c>
      <c r="G2031" s="2">
        <f>'Moving Avg'!F2031</f>
        <v>4.3922199999999982</v>
      </c>
      <c r="H2031" s="2">
        <f>'Moving Avg'!G2031</f>
        <v>4.6858179999999994</v>
      </c>
      <c r="I2031" s="2">
        <f>'Moving Avg'!H2031</f>
        <v>5.0769739999999963</v>
      </c>
      <c r="J2031" s="5" t="str">
        <f>OBV!F2031</f>
        <v>BULLISH</v>
      </c>
      <c r="K2031" s="5" t="str">
        <f>OBV!G2031</f>
        <v>NEUTRAL</v>
      </c>
      <c r="L2031" s="5" t="str">
        <f>OBV!H2031</f>
        <v>CONFIRMED BULLISH</v>
      </c>
    </row>
    <row r="2032" spans="1:12" ht="13.5" x14ac:dyDescent="0.25">
      <c r="A2032" s="3">
        <f>RSI!A2032</f>
        <v>45261</v>
      </c>
      <c r="B2032" s="2">
        <f>RSI!B2032</f>
        <v>4.3113999999999999</v>
      </c>
      <c r="C2032" s="2">
        <f>RSI!I2032</f>
        <v>41.391691362236038</v>
      </c>
      <c r="D2032" s="2">
        <f>MACD!E2032</f>
        <v>-1.6003617481333166E-2</v>
      </c>
      <c r="E2032" s="2">
        <f>MACD!F2032</f>
        <v>6.9861646539012959E-2</v>
      </c>
      <c r="F2032" s="2">
        <f>'Moving Avg'!D2032</f>
        <v>4.4710799999999997</v>
      </c>
      <c r="G2032" s="2">
        <f>'Moving Avg'!F2032</f>
        <v>4.3822399999999986</v>
      </c>
      <c r="H2032" s="2">
        <f>'Moving Avg'!G2032</f>
        <v>4.666658</v>
      </c>
      <c r="I2032" s="2">
        <f>'Moving Avg'!H2032</f>
        <v>5.0683414999999981</v>
      </c>
      <c r="J2032" s="5" t="str">
        <f>OBV!F2032</f>
        <v>BEARISH</v>
      </c>
      <c r="K2032" s="5" t="str">
        <f>OBV!G2032</f>
        <v>NEUTRAL</v>
      </c>
      <c r="L2032" s="5" t="str">
        <f>OBV!H2032</f>
        <v>CONFIRMED BEARISH</v>
      </c>
    </row>
    <row r="2033" spans="1:12" ht="13.5" x14ac:dyDescent="0.25">
      <c r="A2033" s="3">
        <f>RSI!A2033</f>
        <v>45264</v>
      </c>
      <c r="B2033" s="2">
        <f>RSI!B2033</f>
        <v>4.5010000000000003</v>
      </c>
      <c r="C2033" s="2">
        <f>RSI!I2033</f>
        <v>51.338502011550624</v>
      </c>
      <c r="D2033" s="2">
        <f>MACD!E2033</f>
        <v>-7.3610540069431352E-2</v>
      </c>
      <c r="E2033" s="2">
        <f>MACD!F2033</f>
        <v>4.1167209217324099E-2</v>
      </c>
      <c r="F2033" s="2">
        <f>'Moving Avg'!D2033</f>
        <v>4.4690799999999999</v>
      </c>
      <c r="G2033" s="2">
        <f>'Moving Avg'!F2033</f>
        <v>4.3817399999999997</v>
      </c>
      <c r="H2033" s="2">
        <f>'Moving Avg'!G2033</f>
        <v>4.6510899999999999</v>
      </c>
      <c r="I2033" s="2">
        <f>'Moving Avg'!H2033</f>
        <v>5.0614054999999976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</row>
    <row r="2034" spans="1:12" ht="13.5" x14ac:dyDescent="0.25">
      <c r="A2034" s="3">
        <f>RSI!A2034</f>
        <v>45265</v>
      </c>
      <c r="B2034" s="2">
        <f>RSI!B2034</f>
        <v>4.7005999999999997</v>
      </c>
      <c r="C2034" s="2">
        <f>RSI!I2034</f>
        <v>59.19069171301328</v>
      </c>
      <c r="D2034" s="2">
        <f>MACD!E2034</f>
        <v>-0.13735373537270679</v>
      </c>
      <c r="E2034" s="2">
        <f>MACD!F2034</f>
        <v>5.4630202993179201E-3</v>
      </c>
      <c r="F2034" s="2">
        <f>'Moving Avg'!D2034</f>
        <v>4.5070000000000006</v>
      </c>
      <c r="G2034" s="2">
        <f>'Moving Avg'!F2034</f>
        <v>4.3912199999999997</v>
      </c>
      <c r="H2034" s="2">
        <f>'Moving Avg'!G2034</f>
        <v>4.6441039999999996</v>
      </c>
      <c r="I2034" s="2">
        <f>'Moving Avg'!H2034</f>
        <v>5.0554674999999989</v>
      </c>
      <c r="J2034" s="5" t="str">
        <f>OBV!F2034</f>
        <v>BEARISH</v>
      </c>
      <c r="K2034" s="5" t="str">
        <f>OBV!G2034</f>
        <v>NEUTRAL</v>
      </c>
      <c r="L2034" s="5" t="str">
        <f>OBV!H2034</f>
        <v>BEARISH DIVERGENCE</v>
      </c>
    </row>
    <row r="2035" spans="1:12" ht="13.5" x14ac:dyDescent="0.25">
      <c r="A2035" s="3">
        <f>RSI!A2035</f>
        <v>45266</v>
      </c>
      <c r="B2035" s="2">
        <f>RSI!B2035</f>
        <v>4.8701999999999996</v>
      </c>
      <c r="C2035" s="2">
        <f>RSI!I2035</f>
        <v>64.441211078406411</v>
      </c>
      <c r="D2035" s="2">
        <f>MACD!E2035</f>
        <v>-0.20523055522145217</v>
      </c>
      <c r="E2035" s="2">
        <f>MACD!F2035</f>
        <v>-3.6675694804836102E-2</v>
      </c>
      <c r="F2035" s="2">
        <f>'Moving Avg'!D2035</f>
        <v>4.5788400000000005</v>
      </c>
      <c r="G2035" s="2">
        <f>'Moving Avg'!F2035</f>
        <v>4.4091800000000001</v>
      </c>
      <c r="H2035" s="2">
        <f>'Moving Avg'!G2035</f>
        <v>4.6419079999999999</v>
      </c>
      <c r="I2035" s="2">
        <f>'Moving Avg'!H2035</f>
        <v>5.0512754999999991</v>
      </c>
      <c r="J2035" s="5" t="str">
        <f>OBV!F2035</f>
        <v>BEARISH</v>
      </c>
      <c r="K2035" s="5" t="str">
        <f>OBV!G2035</f>
        <v>NEUTRAL</v>
      </c>
      <c r="L2035" s="5" t="str">
        <f>OBV!H2035</f>
        <v>BEARISH DIVERGENCE</v>
      </c>
    </row>
    <row r="2036" spans="1:12" ht="13.5" x14ac:dyDescent="0.25">
      <c r="A2036" s="3">
        <f>RSI!A2036</f>
        <v>45267</v>
      </c>
      <c r="B2036" s="2">
        <f>RSI!B2036</f>
        <v>4.9101999999999997</v>
      </c>
      <c r="C2036" s="2">
        <f>RSI!I2036</f>
        <v>65.566447268968773</v>
      </c>
      <c r="D2036" s="2">
        <f>MACD!E2036</f>
        <v>-0.24027443908902768</v>
      </c>
      <c r="E2036" s="2">
        <f>MACD!F2036</f>
        <v>-7.7395443661674418E-2</v>
      </c>
      <c r="F2036" s="2">
        <f>'Moving Avg'!D2036</f>
        <v>4.6586799999999995</v>
      </c>
      <c r="G2036" s="2">
        <f>'Moving Avg'!F2036</f>
        <v>4.4291400000000012</v>
      </c>
      <c r="H2036" s="2">
        <f>'Moving Avg'!G2036</f>
        <v>4.6405120000000002</v>
      </c>
      <c r="I2036" s="2">
        <f>'Moving Avg'!H2036</f>
        <v>5.0460359999999991</v>
      </c>
      <c r="J2036" s="5" t="str">
        <f>OBV!F2036</f>
        <v>BEARISH</v>
      </c>
      <c r="K2036" s="5" t="str">
        <f>OBV!G2036</f>
        <v>NEUTRAL</v>
      </c>
      <c r="L2036" s="5" t="str">
        <f>OBV!H2036</f>
        <v>BEARISH DIVERGENCE</v>
      </c>
    </row>
    <row r="2037" spans="1:12" ht="13.5" x14ac:dyDescent="0.25">
      <c r="A2037" s="3">
        <f>RSI!A2037</f>
        <v>45268</v>
      </c>
      <c r="B2037" s="2">
        <f>RSI!B2037</f>
        <v>4.9101999999999997</v>
      </c>
      <c r="C2037" s="2">
        <f>RSI!I2037</f>
        <v>65.566447268968773</v>
      </c>
      <c r="D2037" s="2">
        <f>MACD!E2037</f>
        <v>-0.25997976759964647</v>
      </c>
      <c r="E2037" s="2">
        <f>MACD!F2037</f>
        <v>-0.11391230844926883</v>
      </c>
      <c r="F2037" s="2">
        <f>'Moving Avg'!D2037</f>
        <v>4.7784399999999998</v>
      </c>
      <c r="G2037" s="2">
        <f>'Moving Avg'!F2037</f>
        <v>4.4491000000000005</v>
      </c>
      <c r="H2037" s="2">
        <f>'Moving Avg'!G2037</f>
        <v>4.639316</v>
      </c>
      <c r="I2037" s="2">
        <f>'Moving Avg'!H2037</f>
        <v>5.0407964999999999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</row>
    <row r="2038" spans="1:12" ht="13.5" x14ac:dyDescent="0.25">
      <c r="A2038" s="3">
        <f>RSI!A2038</f>
        <v>45271</v>
      </c>
      <c r="B2038" s="2">
        <f>RSI!B2038</f>
        <v>4.9600999999999997</v>
      </c>
      <c r="C2038" s="2">
        <f>RSI!I2038</f>
        <v>67.073910759182823</v>
      </c>
      <c r="D2038" s="2">
        <f>MACD!E2038</f>
        <v>-0.25795197919514923</v>
      </c>
      <c r="E2038" s="2">
        <f>MACD!F2038</f>
        <v>-0.14272024259844493</v>
      </c>
      <c r="F2038" s="2">
        <f>'Moving Avg'!D2038</f>
        <v>4.87026</v>
      </c>
      <c r="G2038" s="2">
        <f>'Moving Avg'!F2038</f>
        <v>4.4715550000000004</v>
      </c>
      <c r="H2038" s="2">
        <f>'Moving Avg'!G2038</f>
        <v>4.639316</v>
      </c>
      <c r="I2038" s="2">
        <f>'Moving Avg'!H2038</f>
        <v>5.0356569999999996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</row>
    <row r="2039" spans="1:12" ht="13.5" x14ac:dyDescent="0.25">
      <c r="A2039" s="3">
        <f>RSI!A2039</f>
        <v>45272</v>
      </c>
      <c r="B2039" s="2">
        <f>RSI!B2039</f>
        <v>4.9500999999999999</v>
      </c>
      <c r="C2039" s="2">
        <f>RSI!I2039</f>
        <v>66.446114538578684</v>
      </c>
      <c r="D2039" s="2">
        <f>MACD!E2039</f>
        <v>-0.25780084036888962</v>
      </c>
      <c r="E2039" s="2">
        <f>MACD!F2039</f>
        <v>-0.16573636215253387</v>
      </c>
      <c r="F2039" s="2">
        <f>'Moving Avg'!D2039</f>
        <v>4.9201600000000001</v>
      </c>
      <c r="G2039" s="2">
        <f>'Moving Avg'!F2039</f>
        <v>4.5000000000000009</v>
      </c>
      <c r="H2039" s="2">
        <f>'Moving Avg'!G2039</f>
        <v>4.6391160000000005</v>
      </c>
      <c r="I2039" s="2">
        <f>'Moving Avg'!H2039</f>
        <v>5.0304674999999994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</row>
    <row r="2040" spans="1:12" ht="13.5" x14ac:dyDescent="0.25">
      <c r="A2040" s="3">
        <f>RSI!A2040</f>
        <v>45273</v>
      </c>
      <c r="B2040" s="2">
        <f>RSI!B2040</f>
        <v>4.9401000000000002</v>
      </c>
      <c r="C2040" s="2">
        <f>RSI!I2040</f>
        <v>65.783037975667469</v>
      </c>
      <c r="D2040" s="2">
        <f>MACD!E2040</f>
        <v>-0.25900777330707481</v>
      </c>
      <c r="E2040" s="2">
        <f>MACD!F2040</f>
        <v>-0.18439064438344205</v>
      </c>
      <c r="F2040" s="2">
        <f>'Moving Avg'!D2040</f>
        <v>4.9341400000000002</v>
      </c>
      <c r="G2040" s="2">
        <f>'Moving Avg'!F2040</f>
        <v>4.5214550000000013</v>
      </c>
      <c r="H2040" s="2">
        <f>'Moving Avg'!G2040</f>
        <v>4.6387159999999996</v>
      </c>
      <c r="I2040" s="2">
        <f>'Moving Avg'!H2040</f>
        <v>5.0252280000000003</v>
      </c>
      <c r="J2040" s="5" t="str">
        <f>OBV!F2040</f>
        <v>BEARISH</v>
      </c>
      <c r="K2040" s="5" t="str">
        <f>OBV!G2040</f>
        <v>STRONG</v>
      </c>
      <c r="L2040" s="5" t="str">
        <f>OBV!H2040</f>
        <v>BEARISH DIVERGENCE</v>
      </c>
    </row>
    <row r="2041" spans="1:12" ht="13.5" x14ac:dyDescent="0.25">
      <c r="A2041" s="3">
        <f>RSI!A2041</f>
        <v>45274</v>
      </c>
      <c r="B2041" s="2">
        <f>RSI!B2041</f>
        <v>4.9500999999999999</v>
      </c>
      <c r="C2041" s="2">
        <f>RSI!I2041</f>
        <v>66.146850669042124</v>
      </c>
      <c r="D2041" s="2">
        <f>MACD!E2041</f>
        <v>-0.26263248973092779</v>
      </c>
      <c r="E2041" s="2">
        <f>MACD!F2041</f>
        <v>-0.2000390134529392</v>
      </c>
      <c r="F2041" s="2">
        <f>'Moving Avg'!D2041</f>
        <v>4.9421200000000001</v>
      </c>
      <c r="G2041" s="2">
        <f>'Moving Avg'!F2041</f>
        <v>4.5533900000000003</v>
      </c>
      <c r="H2041" s="2">
        <f>'Moving Avg'!G2041</f>
        <v>4.6391159999999996</v>
      </c>
      <c r="I2041" s="2">
        <f>'Moving Avg'!H2041</f>
        <v>5.0200385000000001</v>
      </c>
      <c r="J2041" s="5" t="str">
        <f>OBV!F2041</f>
        <v>BEARISH</v>
      </c>
      <c r="K2041" s="5" t="str">
        <f>OBV!G2041</f>
        <v>STRONG</v>
      </c>
      <c r="L2041" s="5" t="str">
        <f>OBV!H2041</f>
        <v>BEARISH DIVERGENCE</v>
      </c>
    </row>
    <row r="2042" spans="1:12" ht="13.5" x14ac:dyDescent="0.25">
      <c r="A2042" s="3">
        <f>RSI!A2042</f>
        <v>45275</v>
      </c>
      <c r="B2042" s="2">
        <f>RSI!B2042</f>
        <v>4.7305000000000001</v>
      </c>
      <c r="C2042" s="2">
        <f>RSI!I2042</f>
        <v>52.856123880677387</v>
      </c>
      <c r="D2042" s="2">
        <f>MACD!E2042</f>
        <v>-0.28192441867006135</v>
      </c>
      <c r="E2042" s="2">
        <f>MACD!F2042</f>
        <v>-0.21641609449636365</v>
      </c>
      <c r="F2042" s="2">
        <f>'Moving Avg'!D2042</f>
        <v>4.90618</v>
      </c>
      <c r="G2042" s="2">
        <f>'Moving Avg'!F2042</f>
        <v>4.5838300000000007</v>
      </c>
      <c r="H2042" s="2">
        <f>'Moving Avg'!G2042</f>
        <v>4.6353239999999998</v>
      </c>
      <c r="I2042" s="2">
        <f>'Moving Avg'!H2042</f>
        <v>5.0149985000000008</v>
      </c>
      <c r="J2042" s="5" t="str">
        <f>OBV!F2042</f>
        <v>BEARISH</v>
      </c>
      <c r="K2042" s="5" t="str">
        <f>OBV!G2042</f>
        <v>STRONG</v>
      </c>
      <c r="L2042" s="5" t="str">
        <f>OBV!H2042</f>
        <v>CONFIRMED BEARISH</v>
      </c>
    </row>
    <row r="2043" spans="1:12" ht="13.5" x14ac:dyDescent="0.25">
      <c r="A2043" s="3">
        <f>RSI!A2043</f>
        <v>45278</v>
      </c>
      <c r="B2043" s="2">
        <f>RSI!B2043</f>
        <v>4.9401000000000002</v>
      </c>
      <c r="C2043" s="2">
        <f>RSI!I2043</f>
        <v>60.926064513112443</v>
      </c>
      <c r="D2043" s="2">
        <f>MACD!E2043</f>
        <v>-0.28495912745519369</v>
      </c>
      <c r="E2043" s="2">
        <f>MACD!F2043</f>
        <v>-0.23012470108812966</v>
      </c>
      <c r="F2043" s="2">
        <f>'Moving Avg'!D2043</f>
        <v>4.9021799999999995</v>
      </c>
      <c r="G2043" s="2">
        <f>'Moving Avg'!F2043</f>
        <v>4.6262450000000008</v>
      </c>
      <c r="H2043" s="2">
        <f>'Moving Avg'!G2043</f>
        <v>4.6357239999999997</v>
      </c>
      <c r="I2043" s="2">
        <f>'Moving Avg'!H2043</f>
        <v>5.0097590000000007</v>
      </c>
      <c r="J2043" s="5" t="str">
        <f>OBV!F2043</f>
        <v>BEARISH</v>
      </c>
      <c r="K2043" s="5" t="str">
        <f>OBV!G2043</f>
        <v>STRONG</v>
      </c>
      <c r="L2043" s="5" t="str">
        <f>OBV!H2043</f>
        <v>CONFIRMED BEARISH</v>
      </c>
    </row>
    <row r="2044" spans="1:12" ht="13.5" x14ac:dyDescent="0.25">
      <c r="A2044" s="3">
        <f>RSI!A2044</f>
        <v>45279</v>
      </c>
      <c r="B2044" s="2">
        <f>RSI!B2044</f>
        <v>4.9401000000000002</v>
      </c>
      <c r="C2044" s="2">
        <f>RSI!I2044</f>
        <v>60.926064513112443</v>
      </c>
      <c r="D2044" s="2">
        <f>MACD!E2044</f>
        <v>-0.25838564713066692</v>
      </c>
      <c r="E2044" s="2">
        <f>MACD!F2044</f>
        <v>-0.23577689029663712</v>
      </c>
      <c r="F2044" s="2">
        <f>'Moving Avg'!D2044</f>
        <v>4.9001800000000006</v>
      </c>
      <c r="G2044" s="2">
        <f>'Moving Avg'!F2044</f>
        <v>4.6686600000000009</v>
      </c>
      <c r="H2044" s="2">
        <f>'Moving Avg'!G2044</f>
        <v>4.6361239999999997</v>
      </c>
      <c r="I2044" s="2">
        <f>'Moving Avg'!H2044</f>
        <v>5.0045195000000016</v>
      </c>
      <c r="J2044" s="5" t="str">
        <f>OBV!F2044</f>
        <v>BEARISH</v>
      </c>
      <c r="K2044" s="5" t="str">
        <f>OBV!G2044</f>
        <v>STRONG</v>
      </c>
      <c r="L2044" s="5" t="str">
        <f>OBV!H2044</f>
        <v>CONFIRMED BEARISH</v>
      </c>
    </row>
    <row r="2045" spans="1:12" ht="13.5" x14ac:dyDescent="0.25">
      <c r="A2045" s="3">
        <f>RSI!A2045</f>
        <v>45280</v>
      </c>
      <c r="B2045" s="2">
        <f>RSI!B2045</f>
        <v>4.9401000000000002</v>
      </c>
      <c r="C2045" s="2">
        <f>RSI!I2045</f>
        <v>60.926064513112443</v>
      </c>
      <c r="D2045" s="2">
        <f>MACD!E2045</f>
        <v>-0.21125844007150008</v>
      </c>
      <c r="E2045" s="2">
        <f>MACD!F2045</f>
        <v>-0.23087320025160973</v>
      </c>
      <c r="F2045" s="2">
        <f>'Moving Avg'!D2045</f>
        <v>4.9001800000000006</v>
      </c>
      <c r="G2045" s="2">
        <f>'Moving Avg'!F2045</f>
        <v>4.711075000000001</v>
      </c>
      <c r="H2045" s="2">
        <f>'Moving Avg'!G2045</f>
        <v>4.6409139999999995</v>
      </c>
      <c r="I2045" s="2">
        <f>'Moving Avg'!H2045</f>
        <v>4.9992800000000015</v>
      </c>
      <c r="J2045" s="5" t="str">
        <f>OBV!F2045</f>
        <v>BULLISH</v>
      </c>
      <c r="K2045" s="5" t="str">
        <f>OBV!G2045</f>
        <v>NEUTRAL</v>
      </c>
      <c r="L2045" s="5" t="str">
        <f>OBV!H2045</f>
        <v>NEUTRAL</v>
      </c>
    </row>
    <row r="2046" spans="1:12" ht="13.5" x14ac:dyDescent="0.25">
      <c r="A2046" s="3">
        <f>RSI!A2046</f>
        <v>45281</v>
      </c>
      <c r="B2046" s="2">
        <f>RSI!B2046</f>
        <v>4.8902000000000001</v>
      </c>
      <c r="C2046" s="2">
        <f>RSI!I2046</f>
        <v>57.975191231302347</v>
      </c>
      <c r="D2046" s="2">
        <f>MACD!E2046</f>
        <v>-0.16287434975367354</v>
      </c>
      <c r="E2046" s="2">
        <f>MACD!F2046</f>
        <v>-0.21727343015202252</v>
      </c>
      <c r="F2046" s="2">
        <f>'Moving Avg'!D2046</f>
        <v>4.8882000000000003</v>
      </c>
      <c r="G2046" s="2">
        <f>'Moving Avg'!F2046</f>
        <v>4.7420150000000003</v>
      </c>
      <c r="H2046" s="2">
        <f>'Moving Avg'!G2046</f>
        <v>4.6486979999999996</v>
      </c>
      <c r="I2046" s="2">
        <f>'Moving Avg'!H2046</f>
        <v>4.9937910000000016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</row>
    <row r="2047" spans="1:12" ht="13.5" x14ac:dyDescent="0.25">
      <c r="A2047" s="3">
        <f>RSI!A2047</f>
        <v>45282</v>
      </c>
      <c r="B2047" s="2">
        <f>RSI!B2047</f>
        <v>4.8902000000000001</v>
      </c>
      <c r="C2047" s="2">
        <f>RSI!I2047</f>
        <v>57.975191231302347</v>
      </c>
      <c r="D2047" s="2">
        <f>MACD!E2047</f>
        <v>-0.12288254851031954</v>
      </c>
      <c r="E2047" s="2">
        <f>MACD!F2047</f>
        <v>-0.19839525382368192</v>
      </c>
      <c r="F2047" s="2">
        <f>'Moving Avg'!D2047</f>
        <v>4.92014</v>
      </c>
      <c r="G2047" s="2">
        <f>'Moving Avg'!F2047</f>
        <v>4.7689599999999999</v>
      </c>
      <c r="H2047" s="2">
        <f>'Moving Avg'!G2047</f>
        <v>4.6524899999999993</v>
      </c>
      <c r="I2047" s="2">
        <f>'Moving Avg'!H2047</f>
        <v>4.9883020000000018</v>
      </c>
      <c r="J2047" s="5" t="str">
        <f>OBV!F2047</f>
        <v>BEARISH</v>
      </c>
      <c r="K2047" s="5" t="str">
        <f>OBV!G2047</f>
        <v>NEUTRAL</v>
      </c>
      <c r="L2047" s="5" t="str">
        <f>OBV!H2047</f>
        <v>BEARISH DIVERGENCE</v>
      </c>
    </row>
    <row r="2048" spans="1:12" ht="13.5" x14ac:dyDescent="0.25">
      <c r="A2048" s="3">
        <f>RSI!A2048</f>
        <v>45285</v>
      </c>
      <c r="B2048" s="2">
        <f>RSI!B2048</f>
        <v>4.9401000000000002</v>
      </c>
      <c r="C2048" s="2">
        <f>RSI!I2048</f>
        <v>60.210245441103652</v>
      </c>
      <c r="D2048" s="2">
        <f>MACD!E2048</f>
        <v>-8.5941022766833797E-2</v>
      </c>
      <c r="E2048" s="2">
        <f>MACD!F2048</f>
        <v>-0.1759044076123123</v>
      </c>
      <c r="F2048" s="2">
        <f>'Moving Avg'!D2048</f>
        <v>4.9201400000000008</v>
      </c>
      <c r="G2048" s="2">
        <f>'Moving Avg'!F2048</f>
        <v>4.7904150000000003</v>
      </c>
      <c r="H2048" s="2">
        <f>'Moving Avg'!G2048</f>
        <v>4.6530880000000003</v>
      </c>
      <c r="I2048" s="2">
        <f>'Moving Avg'!H2048</f>
        <v>4.9830625000000017</v>
      </c>
      <c r="J2048" s="5" t="str">
        <f>OBV!F2048</f>
        <v>BEARISH</v>
      </c>
      <c r="K2048" s="5" t="str">
        <f>OBV!G2048</f>
        <v>NEUTRAL</v>
      </c>
      <c r="L2048" s="5" t="str">
        <f>OBV!H2048</f>
        <v>NEUTRAL</v>
      </c>
    </row>
    <row r="2049" spans="1:12" ht="13.5" x14ac:dyDescent="0.25">
      <c r="A2049" s="3">
        <f>RSI!A2049</f>
        <v>45286</v>
      </c>
      <c r="B2049" s="2">
        <f>RSI!B2049</f>
        <v>4.9401000000000002</v>
      </c>
      <c r="C2049" s="2">
        <f>RSI!I2049</f>
        <v>60.210245441103659</v>
      </c>
      <c r="D2049" s="2">
        <f>MACD!E2049</f>
        <v>-5.732938837787227E-2</v>
      </c>
      <c r="E2049" s="2">
        <f>MACD!F2049</f>
        <v>-0.15218940376542428</v>
      </c>
      <c r="F2049" s="2">
        <f>'Moving Avg'!D2049</f>
        <v>4.9201400000000008</v>
      </c>
      <c r="G2049" s="2">
        <f>'Moving Avg'!F2049</f>
        <v>4.811869999999999</v>
      </c>
      <c r="H2049" s="2">
        <f>'Moving Avg'!G2049</f>
        <v>4.6528880000000008</v>
      </c>
      <c r="I2049" s="2">
        <f>'Moving Avg'!H2049</f>
        <v>4.9778230000000026</v>
      </c>
      <c r="J2049" s="5" t="str">
        <f>OBV!F2049</f>
        <v>BEARISH</v>
      </c>
      <c r="K2049" s="5" t="str">
        <f>OBV!G2049</f>
        <v>NEUTRAL</v>
      </c>
      <c r="L2049" s="5" t="str">
        <f>OBV!H2049</f>
        <v>NEUTRAL</v>
      </c>
    </row>
    <row r="2050" spans="1:12" ht="13.5" x14ac:dyDescent="0.25">
      <c r="A2050" s="3">
        <f>RSI!A2050</f>
        <v>45287</v>
      </c>
      <c r="B2050" s="2">
        <f>RSI!B2050</f>
        <v>4.9401000000000002</v>
      </c>
      <c r="C2050" s="2">
        <f>RSI!I2050</f>
        <v>60.210245441103652</v>
      </c>
      <c r="D2050" s="2">
        <f>MACD!E2050</f>
        <v>-3.5684040769678127E-2</v>
      </c>
      <c r="E2050" s="2">
        <f>MACD!F2050</f>
        <v>-0.12888833116627507</v>
      </c>
      <c r="F2050" s="2">
        <f>'Moving Avg'!D2050</f>
        <v>4.9201400000000008</v>
      </c>
      <c r="G2050" s="2">
        <f>'Moving Avg'!F2050</f>
        <v>4.8333249999999994</v>
      </c>
      <c r="H2050" s="2">
        <f>'Moving Avg'!G2050</f>
        <v>4.6526880000000004</v>
      </c>
      <c r="I2050" s="2">
        <f>'Moving Avg'!H2050</f>
        <v>4.9725835000000025</v>
      </c>
      <c r="J2050" s="5" t="str">
        <f>OBV!F2050</f>
        <v>BEARISH</v>
      </c>
      <c r="K2050" s="5" t="str">
        <f>OBV!G2050</f>
        <v>NEUTRAL</v>
      </c>
      <c r="L2050" s="5" t="str">
        <f>OBV!H2050</f>
        <v>NEUTRAL</v>
      </c>
    </row>
    <row r="2051" spans="1:12" ht="13.5" x14ac:dyDescent="0.25">
      <c r="A2051" s="3">
        <f>RSI!A2051</f>
        <v>45288</v>
      </c>
      <c r="B2051" s="2">
        <f>RSI!B2051</f>
        <v>4.9600999999999997</v>
      </c>
      <c r="C2051" s="2">
        <f>RSI!I2051</f>
        <v>61.242117510189836</v>
      </c>
      <c r="D2051" s="2">
        <f>MACD!E2051</f>
        <v>-1.8261799301495962E-2</v>
      </c>
      <c r="E2051" s="2">
        <f>MACD!F2051</f>
        <v>-0.10676302479331926</v>
      </c>
      <c r="F2051" s="2">
        <f>'Moving Avg'!D2051</f>
        <v>4.9341200000000009</v>
      </c>
      <c r="G2051" s="2">
        <f>'Moving Avg'!F2051</f>
        <v>4.8557799999999993</v>
      </c>
      <c r="H2051" s="2">
        <f>'Moving Avg'!G2051</f>
        <v>4.657280000000001</v>
      </c>
      <c r="I2051" s="2">
        <f>'Moving Avg'!H2051</f>
        <v>4.9687915000000036</v>
      </c>
      <c r="J2051" s="5" t="str">
        <f>OBV!F2051</f>
        <v>BULLISH</v>
      </c>
      <c r="K2051" s="5" t="str">
        <f>OBV!G2051</f>
        <v>NEUTRAL</v>
      </c>
      <c r="L2051" s="5" t="str">
        <f>OBV!H2051</f>
        <v>CONFIRMED BULLISH</v>
      </c>
    </row>
    <row r="2052" spans="1:12" ht="13.5" x14ac:dyDescent="0.25">
      <c r="A2052" s="3">
        <f>RSI!A2052</f>
        <v>45289</v>
      </c>
      <c r="B2052" s="2">
        <f>RSI!B2052</f>
        <v>4.9600999999999997</v>
      </c>
      <c r="C2052" s="2">
        <f>RSI!I2052</f>
        <v>61.242117510189836</v>
      </c>
      <c r="D2052" s="2">
        <f>MACD!E2052</f>
        <v>-3.8302358842931206E-2</v>
      </c>
      <c r="E2052" s="2">
        <f>MACD!F2052</f>
        <v>-9.3070891603241654E-2</v>
      </c>
      <c r="F2052" s="2">
        <f>'Moving Avg'!D2052</f>
        <v>4.9481000000000002</v>
      </c>
      <c r="G2052" s="2">
        <f>'Moving Avg'!F2052</f>
        <v>4.8882149999999998</v>
      </c>
      <c r="H2052" s="2">
        <f>'Moving Avg'!G2052</f>
        <v>4.6576800000000009</v>
      </c>
      <c r="I2052" s="2">
        <f>'Moving Avg'!H2052</f>
        <v>4.9637520000000039</v>
      </c>
      <c r="J2052" s="5" t="str">
        <f>OBV!F2052</f>
        <v>BULLISH</v>
      </c>
      <c r="K2052" s="5" t="str">
        <f>OBV!G2052</f>
        <v>NEUTRAL</v>
      </c>
      <c r="L2052" s="5" t="str">
        <f>OBV!H2052</f>
        <v>CONFIRMED BULLISH</v>
      </c>
    </row>
    <row r="2053" spans="1:12" ht="13.5" x14ac:dyDescent="0.25">
      <c r="A2053" s="3">
        <f>RSI!A2053</f>
        <v>45293</v>
      </c>
      <c r="B2053" s="2">
        <f>RSI!B2053</f>
        <v>4.9600999999999997</v>
      </c>
      <c r="C2053" s="2">
        <f>RSI!I2053</f>
        <v>61.242117510189836</v>
      </c>
      <c r="D2053" s="2">
        <f>MACD!E2053</f>
        <v>-2.3937528183452628E-2</v>
      </c>
      <c r="E2053" s="2">
        <f>MACD!F2053</f>
        <v>-7.9244218919283863E-2</v>
      </c>
      <c r="F2053" s="2">
        <f>'Moving Avg'!D2053</f>
        <v>4.9520999999999997</v>
      </c>
      <c r="G2053" s="2">
        <f>'Moving Avg'!F2053</f>
        <v>4.9111699999999994</v>
      </c>
      <c r="H2053" s="2">
        <f>'Moving Avg'!G2053</f>
        <v>4.6580800000000009</v>
      </c>
      <c r="I2053" s="2">
        <f>'Moving Avg'!H2053</f>
        <v>4.9587125000000043</v>
      </c>
      <c r="J2053" s="5" t="str">
        <f>OBV!F2053</f>
        <v>BULLISH</v>
      </c>
      <c r="K2053" s="5" t="str">
        <f>OBV!G2053</f>
        <v>NEUTRAL</v>
      </c>
      <c r="L2053" s="5" t="str">
        <f>OBV!H2053</f>
        <v>CONFIRMED BULLISH</v>
      </c>
    </row>
    <row r="2054" spans="1:12" ht="13.5" x14ac:dyDescent="0.25">
      <c r="A2054" s="3">
        <f>RSI!A2054</f>
        <v>45294</v>
      </c>
      <c r="B2054" s="2">
        <f>RSI!B2054</f>
        <v>4.7404999999999999</v>
      </c>
      <c r="C2054" s="2">
        <f>RSI!I2054</f>
        <v>45.175786528960813</v>
      </c>
      <c r="D2054" s="2">
        <f>MACD!E2054</f>
        <v>3.6285075546969026E-3</v>
      </c>
      <c r="E2054" s="2">
        <f>MACD!F2054</f>
        <v>-6.2669673624487707E-2</v>
      </c>
      <c r="F2054" s="2">
        <f>'Moving Avg'!D2054</f>
        <v>4.9121800000000002</v>
      </c>
      <c r="G2054" s="2">
        <f>'Moving Avg'!F2054</f>
        <v>4.9131649999999993</v>
      </c>
      <c r="H2054" s="2">
        <f>'Moving Avg'!G2054</f>
        <v>4.6540880000000016</v>
      </c>
      <c r="I2054" s="2">
        <f>'Moving Avg'!H2054</f>
        <v>4.953872000000004</v>
      </c>
      <c r="J2054" s="5" t="str">
        <f>OBV!F2054</f>
        <v>BULLISH</v>
      </c>
      <c r="K2054" s="5" t="str">
        <f>OBV!G2054</f>
        <v>NEUTRAL</v>
      </c>
      <c r="L2054" s="5" t="str">
        <f>OBV!H2054</f>
        <v>BULLISH DIVERGENCE</v>
      </c>
    </row>
    <row r="2055" spans="1:12" ht="13.5" x14ac:dyDescent="0.25">
      <c r="A2055" s="3">
        <f>RSI!A2055</f>
        <v>45295</v>
      </c>
      <c r="B2055" s="2">
        <f>RSI!B2055</f>
        <v>4.5308999999999999</v>
      </c>
      <c r="C2055" s="2">
        <f>RSI!I2055</f>
        <v>35.581122325015457</v>
      </c>
      <c r="D2055" s="2">
        <f>MACD!E2055</f>
        <v>4.2985048289092553E-2</v>
      </c>
      <c r="E2055" s="2">
        <f>MACD!F2055</f>
        <v>-4.1538729241771655E-2</v>
      </c>
      <c r="F2055" s="2">
        <f>'Moving Avg'!D2055</f>
        <v>4.8303399999999996</v>
      </c>
      <c r="G2055" s="2">
        <f>'Moving Avg'!F2055</f>
        <v>4.8961999999999994</v>
      </c>
      <c r="H2055" s="2">
        <f>'Moving Avg'!G2055</f>
        <v>4.6459040000000016</v>
      </c>
      <c r="I2055" s="2">
        <f>'Moving Avg'!H2055</f>
        <v>4.9492310000000037</v>
      </c>
      <c r="J2055" s="5" t="str">
        <f>OBV!F2055</f>
        <v>BULLISH</v>
      </c>
      <c r="K2055" s="5" t="str">
        <f>OBV!G2055</f>
        <v>NEUTRAL</v>
      </c>
      <c r="L2055" s="5" t="str">
        <f>OBV!H2055</f>
        <v>BULLISH DIVERGENCE</v>
      </c>
    </row>
    <row r="2056" spans="1:12" ht="13.5" x14ac:dyDescent="0.25">
      <c r="A2056" s="3">
        <f>RSI!A2056</f>
        <v>45296</v>
      </c>
      <c r="B2056" s="2">
        <f>RSI!B2056</f>
        <v>4.3312999999999997</v>
      </c>
      <c r="C2056" s="2">
        <f>RSI!I2056</f>
        <v>29.217299599345438</v>
      </c>
      <c r="D2056" s="2">
        <f>MACD!E2056</f>
        <v>8.5101596747218622E-2</v>
      </c>
      <c r="E2056" s="2">
        <f>MACD!F2056</f>
        <v>-1.6210664043973599E-2</v>
      </c>
      <c r="F2056" s="2">
        <f>'Moving Avg'!D2056</f>
        <v>4.7045799999999991</v>
      </c>
      <c r="G2056" s="2">
        <f>'Moving Avg'!F2056</f>
        <v>4.8672549999999992</v>
      </c>
      <c r="H2056" s="2">
        <f>'Moving Avg'!G2056</f>
        <v>4.6337280000000014</v>
      </c>
      <c r="I2056" s="2">
        <f>'Moving Avg'!H2056</f>
        <v>4.9423945000000034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</row>
    <row r="2057" spans="1:12" ht="13.5" x14ac:dyDescent="0.25">
      <c r="A2057" s="3">
        <f>RSI!A2057</f>
        <v>45299</v>
      </c>
      <c r="B2057" s="2">
        <f>RSI!B2057</f>
        <v>4.1417000000000002</v>
      </c>
      <c r="C2057" s="2">
        <f>RSI!I2057</f>
        <v>24.698426058289257</v>
      </c>
      <c r="D2057" s="2">
        <f>MACD!E2057</f>
        <v>0.13754274899506935</v>
      </c>
      <c r="E2057" s="2">
        <f>MACD!F2057</f>
        <v>1.4540018563834993E-2</v>
      </c>
      <c r="F2057" s="2">
        <f>'Moving Avg'!D2057</f>
        <v>4.5408999999999997</v>
      </c>
      <c r="G2057" s="2">
        <f>'Moving Avg'!F2057</f>
        <v>4.82883</v>
      </c>
      <c r="H2057" s="2">
        <f>'Moving Avg'!G2057</f>
        <v>4.6177600000000005</v>
      </c>
      <c r="I2057" s="2">
        <f>'Moving Avg'!H2057</f>
        <v>4.9346600000000036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</row>
    <row r="2058" spans="1:12" ht="13.5" x14ac:dyDescent="0.25">
      <c r="A2058" s="3">
        <f>RSI!A2058</f>
        <v>45300</v>
      </c>
      <c r="B2058" s="2">
        <f>RSI!B2058</f>
        <v>4.1417000000000002</v>
      </c>
      <c r="C2058" s="2">
        <f>RSI!I2058</f>
        <v>24.698426058289257</v>
      </c>
      <c r="D2058" s="2">
        <f>MACD!E2058</f>
        <v>0.19326852071067879</v>
      </c>
      <c r="E2058" s="2">
        <f>MACD!F2058</f>
        <v>5.0285718993203755E-2</v>
      </c>
      <c r="F2058" s="2">
        <f>'Moving Avg'!D2058</f>
        <v>4.3772199999999994</v>
      </c>
      <c r="G2058" s="2">
        <f>'Moving Avg'!F2058</f>
        <v>4.7879100000000001</v>
      </c>
      <c r="H2058" s="2">
        <f>'Moving Avg'!G2058</f>
        <v>4.6061840000000007</v>
      </c>
      <c r="I2058" s="2">
        <f>'Moving Avg'!H2058</f>
        <v>4.926875500000004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4.1417000000000002</v>
      </c>
      <c r="C2059" s="2">
        <f>RSI!I2059</f>
        <v>24.698426058289272</v>
      </c>
      <c r="D2059" s="2">
        <f>MACD!E2059</f>
        <v>0.24382439859942462</v>
      </c>
      <c r="E2059" s="2">
        <f>MACD!F2059</f>
        <v>8.8993454914447934E-2</v>
      </c>
      <c r="F2059" s="2">
        <f>'Moving Avg'!D2059</f>
        <v>4.25746</v>
      </c>
      <c r="G2059" s="2">
        <f>'Moving Avg'!F2059</f>
        <v>4.74749</v>
      </c>
      <c r="H2059" s="2">
        <f>'Moving Avg'!G2059</f>
        <v>4.5987980000000004</v>
      </c>
      <c r="I2059" s="2">
        <f>'Moving Avg'!H2059</f>
        <v>4.9190910000000034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</row>
    <row r="2060" spans="1:12" ht="13.5" x14ac:dyDescent="0.25">
      <c r="A2060" s="3">
        <f>RSI!A2060</f>
        <v>45302</v>
      </c>
      <c r="B2060" s="2">
        <f>RSI!B2060</f>
        <v>4.1916000000000002</v>
      </c>
      <c r="C2060" s="2">
        <f>RSI!I2060</f>
        <v>28.341548724612849</v>
      </c>
      <c r="D2060" s="2">
        <f>MACD!E2060</f>
        <v>0.2860573582148298</v>
      </c>
      <c r="E2060" s="2">
        <f>MACD!F2060</f>
        <v>0.12840623557452432</v>
      </c>
      <c r="F2060" s="2">
        <f>'Moving Avg'!D2060</f>
        <v>4.1896000000000004</v>
      </c>
      <c r="G2060" s="2">
        <f>'Moving Avg'!F2060</f>
        <v>4.7100649999999993</v>
      </c>
      <c r="H2060" s="2">
        <f>'Moving Avg'!G2060</f>
        <v>4.5922120000000008</v>
      </c>
      <c r="I2060" s="2">
        <f>'Moving Avg'!H2060</f>
        <v>4.9116560000000042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</row>
    <row r="2061" spans="1:12" ht="13.5" x14ac:dyDescent="0.25">
      <c r="A2061" s="3">
        <f>RSI!A2061</f>
        <v>45303</v>
      </c>
      <c r="B2061" s="2">
        <f>RSI!B2061</f>
        <v>4.1916000000000002</v>
      </c>
      <c r="C2061" s="2">
        <f>RSI!I2061</f>
        <v>28.341548724612849</v>
      </c>
      <c r="D2061" s="2">
        <f>MACD!E2061</f>
        <v>0.32749278403071891</v>
      </c>
      <c r="E2061" s="2">
        <f>MACD!F2061</f>
        <v>0.16822354526576327</v>
      </c>
      <c r="F2061" s="2">
        <f>'Moving Avg'!D2061</f>
        <v>4.1616600000000004</v>
      </c>
      <c r="G2061" s="2">
        <f>'Moving Avg'!F2061</f>
        <v>4.6721399999999988</v>
      </c>
      <c r="H2061" s="2">
        <f>'Moving Avg'!G2061</f>
        <v>4.5858239999999997</v>
      </c>
      <c r="I2061" s="2">
        <f>'Moving Avg'!H2061</f>
        <v>4.9042210000000033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</row>
    <row r="2062" spans="1:12" ht="13.5" x14ac:dyDescent="0.25">
      <c r="A2062" s="3">
        <f>RSI!A2062</f>
        <v>45306</v>
      </c>
      <c r="B2062" s="2">
        <f>RSI!B2062</f>
        <v>4.1816000000000004</v>
      </c>
      <c r="C2062" s="2">
        <f>RSI!I2062</f>
        <v>28.026406943366197</v>
      </c>
      <c r="D2062" s="2">
        <f>MACD!E2062</f>
        <v>0.36572290073512548</v>
      </c>
      <c r="E2062" s="2">
        <f>MACD!F2062</f>
        <v>0.20772341635963573</v>
      </c>
      <c r="F2062" s="2">
        <f>'Moving Avg'!D2062</f>
        <v>4.1696400000000002</v>
      </c>
      <c r="G2062" s="2">
        <f>'Moving Avg'!F2062</f>
        <v>4.6446949999999996</v>
      </c>
      <c r="H2062" s="2">
        <f>'Moving Avg'!G2062</f>
        <v>4.5792360000000008</v>
      </c>
      <c r="I2062" s="2">
        <f>'Moving Avg'!H2062</f>
        <v>4.8967860000000032</v>
      </c>
      <c r="J2062" s="5" t="str">
        <f>OBV!F2062</f>
        <v>BEARISH</v>
      </c>
      <c r="K2062" s="5" t="str">
        <f>OBV!G2062</f>
        <v>NEUTRAL</v>
      </c>
      <c r="L2062" s="5" t="str">
        <f>OBV!H2062</f>
        <v>BEARISH DIVERGENCE</v>
      </c>
    </row>
    <row r="2063" spans="1:12" ht="13.5" x14ac:dyDescent="0.25">
      <c r="A2063" s="3">
        <f>RSI!A2063</f>
        <v>45307</v>
      </c>
      <c r="B2063" s="2">
        <f>RSI!B2063</f>
        <v>4.1916000000000002</v>
      </c>
      <c r="C2063" s="2">
        <f>RSI!I2063</f>
        <v>28.878075454354374</v>
      </c>
      <c r="D2063" s="2">
        <f>MACD!E2063</f>
        <v>0.39963854315897507</v>
      </c>
      <c r="E2063" s="2">
        <f>MACD!F2063</f>
        <v>0.2461064417195036</v>
      </c>
      <c r="F2063" s="2">
        <f>'Moving Avg'!D2063</f>
        <v>4.1796200000000008</v>
      </c>
      <c r="G2063" s="2">
        <f>'Moving Avg'!F2063</f>
        <v>4.6072699999999989</v>
      </c>
      <c r="H2063" s="2">
        <f>'Moving Avg'!G2063</f>
        <v>4.5728480000000014</v>
      </c>
      <c r="I2063" s="2">
        <f>'Moving Avg'!H2063</f>
        <v>4.8894010000000039</v>
      </c>
      <c r="J2063" s="5" t="str">
        <f>OBV!F2063</f>
        <v>BEARISH</v>
      </c>
      <c r="K2063" s="5" t="str">
        <f>OBV!G2063</f>
        <v>NEUTRAL</v>
      </c>
      <c r="L2063" s="5" t="str">
        <f>OBV!H2063</f>
        <v>BEARISH DIVERGENCE</v>
      </c>
    </row>
    <row r="2064" spans="1:12" ht="13.5" x14ac:dyDescent="0.25">
      <c r="A2064" s="3">
        <f>RSI!A2064</f>
        <v>45308</v>
      </c>
      <c r="B2064" s="2">
        <f>RSI!B2064</f>
        <v>4.0419</v>
      </c>
      <c r="C2064" s="2">
        <f>RSI!I2064</f>
        <v>24.251653461928413</v>
      </c>
      <c r="D2064" s="2">
        <f>MACD!E2064</f>
        <v>0.4077184505490683</v>
      </c>
      <c r="E2064" s="2">
        <f>MACD!F2064</f>
        <v>0.27842884348541652</v>
      </c>
      <c r="F2064" s="2">
        <f>'Moving Avg'!D2064</f>
        <v>4.1596600000000006</v>
      </c>
      <c r="G2064" s="2">
        <f>'Moving Avg'!F2064</f>
        <v>4.5623599999999991</v>
      </c>
      <c r="H2064" s="2">
        <f>'Moving Avg'!G2064</f>
        <v>4.5634660000000009</v>
      </c>
      <c r="I2064" s="2">
        <f>'Moving Avg'!H2064</f>
        <v>4.8812175000000044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</row>
    <row r="2065" spans="1:12" ht="13.5" x14ac:dyDescent="0.25">
      <c r="A2065" s="3">
        <f>RSI!A2065</f>
        <v>45309</v>
      </c>
      <c r="B2065" s="2">
        <f>RSI!B2065</f>
        <v>4.0419</v>
      </c>
      <c r="C2065" s="2">
        <f>RSI!I2065</f>
        <v>24.251653461928413</v>
      </c>
      <c r="D2065" s="2">
        <f>MACD!E2065</f>
        <v>0.3851175979282111</v>
      </c>
      <c r="E2065" s="2">
        <f>MACD!F2065</f>
        <v>0.29976659437397546</v>
      </c>
      <c r="F2065" s="2">
        <f>'Moving Avg'!D2065</f>
        <v>4.1297200000000007</v>
      </c>
      <c r="G2065" s="2">
        <f>'Moving Avg'!F2065</f>
        <v>4.5174499999999993</v>
      </c>
      <c r="H2065" s="2">
        <f>'Moving Avg'!G2065</f>
        <v>4.5540840000000014</v>
      </c>
      <c r="I2065" s="2">
        <f>'Moving Avg'!H2065</f>
        <v>4.873034000000005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</row>
    <row r="2066" spans="1:12" ht="13.5" x14ac:dyDescent="0.25">
      <c r="A2066" s="3">
        <f>RSI!A2066</f>
        <v>45310</v>
      </c>
      <c r="B2066" s="2">
        <f>RSI!B2066</f>
        <v>4.2214999999999998</v>
      </c>
      <c r="C2066" s="2">
        <f>RSI!I2066</f>
        <v>38.058970967461079</v>
      </c>
      <c r="D2066" s="2">
        <f>MACD!E2066</f>
        <v>0.32458282624032542</v>
      </c>
      <c r="E2066" s="2">
        <f>MACD!F2066</f>
        <v>0.30472984074724546</v>
      </c>
      <c r="F2066" s="2">
        <f>'Moving Avg'!D2066</f>
        <v>4.1356999999999999</v>
      </c>
      <c r="G2066" s="2">
        <f>'Moving Avg'!F2066</f>
        <v>4.4840149999999994</v>
      </c>
      <c r="H2066" s="2">
        <f>'Moving Avg'!G2066</f>
        <v>4.5482940000000012</v>
      </c>
      <c r="I2066" s="2">
        <f>'Moving Avg'!H2066</f>
        <v>4.8657485000000049</v>
      </c>
      <c r="J2066" s="5" t="str">
        <f>OBV!F2066</f>
        <v>BEARISH</v>
      </c>
      <c r="K2066" s="5" t="str">
        <f>OBV!G2066</f>
        <v>NEUTRAL</v>
      </c>
      <c r="L2066" s="5" t="str">
        <f>OBV!H2066</f>
        <v>BEARISH DIVERGENCE</v>
      </c>
    </row>
    <row r="2067" spans="1:12" ht="13.5" x14ac:dyDescent="0.25">
      <c r="A2067" s="3">
        <f>RSI!A2067</f>
        <v>45313</v>
      </c>
      <c r="B2067" s="2">
        <f>RSI!B2067</f>
        <v>4.2214999999999998</v>
      </c>
      <c r="C2067" s="2">
        <f>RSI!I2067</f>
        <v>38.058970967461093</v>
      </c>
      <c r="D2067" s="2">
        <f>MACD!E2067</f>
        <v>0.24553840025989881</v>
      </c>
      <c r="E2067" s="2">
        <f>MACD!F2067</f>
        <v>0.29289155264977618</v>
      </c>
      <c r="F2067" s="2">
        <f>'Moving Avg'!D2067</f>
        <v>4.1436799999999998</v>
      </c>
      <c r="G2067" s="2">
        <f>'Moving Avg'!F2067</f>
        <v>4.4505800000000004</v>
      </c>
      <c r="H2067" s="2">
        <f>'Moving Avg'!G2067</f>
        <v>4.542504000000001</v>
      </c>
      <c r="I2067" s="2">
        <f>'Moving Avg'!H2067</f>
        <v>4.8584630000000049</v>
      </c>
      <c r="J2067" s="5" t="str">
        <f>OBV!F2067</f>
        <v>BEARISH</v>
      </c>
      <c r="K2067" s="5" t="str">
        <f>OBV!G2067</f>
        <v>NEUTRAL</v>
      </c>
      <c r="L2067" s="5" t="str">
        <f>OBV!H2067</f>
        <v>BEARISH DIVERGENCE</v>
      </c>
    </row>
    <row r="2068" spans="1:12" ht="13.5" x14ac:dyDescent="0.25">
      <c r="A2068" s="3">
        <f>RSI!A2068</f>
        <v>45314</v>
      </c>
      <c r="B2068" s="2">
        <f>RSI!B2068</f>
        <v>4.2214999999999998</v>
      </c>
      <c r="C2068" s="2">
        <f>RSI!I2068</f>
        <v>38.058970967461079</v>
      </c>
      <c r="D2068" s="2">
        <f>MACD!E2068</f>
        <v>0.17990144656856799</v>
      </c>
      <c r="E2068" s="2">
        <f>MACD!F2068</f>
        <v>0.27029353143353457</v>
      </c>
      <c r="F2068" s="2">
        <f>'Moving Avg'!D2068</f>
        <v>4.149659999999999</v>
      </c>
      <c r="G2068" s="2">
        <f>'Moving Avg'!F2068</f>
        <v>4.4146500000000009</v>
      </c>
      <c r="H2068" s="2">
        <f>'Moving Avg'!G2068</f>
        <v>4.5367140000000008</v>
      </c>
      <c r="I2068" s="2">
        <f>'Moving Avg'!H2068</f>
        <v>4.8511775000000048</v>
      </c>
      <c r="J2068" s="5" t="str">
        <f>OBV!F2068</f>
        <v>BEARISH</v>
      </c>
      <c r="K2068" s="5" t="str">
        <f>OBV!G2068</f>
        <v>NEUTRAL</v>
      </c>
      <c r="L2068" s="5" t="str">
        <f>OBV!H2068</f>
        <v>BEARISH DIVERGENCE</v>
      </c>
    </row>
    <row r="2069" spans="1:12" ht="13.5" x14ac:dyDescent="0.25">
      <c r="A2069" s="3">
        <f>RSI!A2069</f>
        <v>45315</v>
      </c>
      <c r="B2069" s="2">
        <f>RSI!B2069</f>
        <v>4.2214999999999998</v>
      </c>
      <c r="C2069" s="2">
        <f>RSI!I2069</f>
        <v>38.058970967461093</v>
      </c>
      <c r="D2069" s="2">
        <f>MACD!E2069</f>
        <v>0.12551692220563293</v>
      </c>
      <c r="E2069" s="2">
        <f>MACD!F2069</f>
        <v>0.24133820958795427</v>
      </c>
      <c r="F2069" s="2">
        <f>'Moving Avg'!D2069</f>
        <v>4.1855799999999999</v>
      </c>
      <c r="G2069" s="2">
        <f>'Moving Avg'!F2069</f>
        <v>4.3787200000000013</v>
      </c>
      <c r="H2069" s="2">
        <f>'Moving Avg'!G2069</f>
        <v>4.5335200000000011</v>
      </c>
      <c r="I2069" s="2">
        <f>'Moving Avg'!H2069</f>
        <v>4.8438920000000056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</row>
    <row r="2070" spans="1:12" ht="13.5" x14ac:dyDescent="0.25">
      <c r="A2070" s="3">
        <f>RSI!A2070</f>
        <v>45316</v>
      </c>
      <c r="B2070" s="2">
        <f>RSI!B2070</f>
        <v>4.2214999999999998</v>
      </c>
      <c r="C2070" s="2">
        <f>RSI!I2070</f>
        <v>38.058970967461079</v>
      </c>
      <c r="D2070" s="2">
        <f>MACD!E2070</f>
        <v>8.8245093463098279E-2</v>
      </c>
      <c r="E2070" s="2">
        <f>MACD!F2070</f>
        <v>0.21071958636298307</v>
      </c>
      <c r="F2070" s="2">
        <f>'Moving Avg'!D2070</f>
        <v>4.2214999999999998</v>
      </c>
      <c r="G2070" s="2">
        <f>'Moving Avg'!F2070</f>
        <v>4.3427900000000017</v>
      </c>
      <c r="H2070" s="2">
        <f>'Moving Avg'!G2070</f>
        <v>4.52773</v>
      </c>
      <c r="I2070" s="2">
        <f>'Moving Avg'!H2070</f>
        <v>4.8378540000000054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</row>
    <row r="2071" spans="1:12" ht="13.5" x14ac:dyDescent="0.25">
      <c r="A2071" s="3">
        <f>RSI!A2071</f>
        <v>45317</v>
      </c>
      <c r="B2071" s="2">
        <f>RSI!B2071</f>
        <v>4.2214999999999998</v>
      </c>
      <c r="C2071" s="2">
        <f>RSI!I2071</f>
        <v>38.058970967461079</v>
      </c>
      <c r="D2071" s="2">
        <f>MACD!E2071</f>
        <v>5.7697135405977207E-2</v>
      </c>
      <c r="E2071" s="2">
        <f>MACD!F2071</f>
        <v>0.18011509617158189</v>
      </c>
      <c r="F2071" s="2">
        <f>'Moving Avg'!D2071</f>
        <v>4.2214999999999998</v>
      </c>
      <c r="G2071" s="2">
        <f>'Moving Avg'!F2071</f>
        <v>4.3058600000000009</v>
      </c>
      <c r="H2071" s="2">
        <f>'Moving Avg'!G2071</f>
        <v>4.5259320000000001</v>
      </c>
      <c r="I2071" s="2">
        <f>'Moving Avg'!H2071</f>
        <v>4.8330135000000052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</row>
    <row r="2072" spans="1:12" ht="13.5" x14ac:dyDescent="0.25">
      <c r="A2072" s="3">
        <f>RSI!A2072</f>
        <v>45320</v>
      </c>
      <c r="B2072" s="2">
        <f>RSI!B2072</f>
        <v>4.2214999999999998</v>
      </c>
      <c r="C2072" s="2">
        <f>RSI!I2072</f>
        <v>38.058970967461079</v>
      </c>
      <c r="D2072" s="2">
        <f>MACD!E2072</f>
        <v>3.1226830541783102E-2</v>
      </c>
      <c r="E2072" s="2">
        <f>MACD!F2072</f>
        <v>0.15033744304562216</v>
      </c>
      <c r="F2072" s="2">
        <f>'Moving Avg'!D2072</f>
        <v>4.2214999999999998</v>
      </c>
      <c r="G2072" s="2">
        <f>'Moving Avg'!F2072</f>
        <v>4.2689300000000019</v>
      </c>
      <c r="H2072" s="2">
        <f>'Moving Avg'!G2072</f>
        <v>4.5279280000000002</v>
      </c>
      <c r="I2072" s="2">
        <f>'Moving Avg'!H2072</f>
        <v>4.8281730000000058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</row>
    <row r="2073" spans="1:12" ht="13.5" x14ac:dyDescent="0.25">
      <c r="A2073" s="3">
        <f>RSI!A2073</f>
        <v>45321</v>
      </c>
      <c r="B2073" s="2">
        <f>RSI!B2073</f>
        <v>4.2214999999999998</v>
      </c>
      <c r="C2073" s="2">
        <f>RSI!I2073</f>
        <v>38.058970967461079</v>
      </c>
      <c r="D2073" s="2">
        <f>MACD!E2073</f>
        <v>1.1215887066510888E-2</v>
      </c>
      <c r="E2073" s="2">
        <f>MACD!F2073</f>
        <v>0.12251313184979992</v>
      </c>
      <c r="F2073" s="2">
        <f>'Moving Avg'!D2073</f>
        <v>4.2214999999999998</v>
      </c>
      <c r="G2073" s="2">
        <f>'Moving Avg'!F2073</f>
        <v>4.2320000000000011</v>
      </c>
      <c r="H2073" s="2">
        <f>'Moving Avg'!G2073</f>
        <v>4.5305219999999995</v>
      </c>
      <c r="I2073" s="2">
        <f>'Moving Avg'!H2073</f>
        <v>4.8233325000000056</v>
      </c>
      <c r="J2073" s="5" t="str">
        <f>OBV!F2073</f>
        <v>NEUTRAL</v>
      </c>
      <c r="K2073" s="5" t="str">
        <f>OBV!G2073</f>
        <v>NEUTRAL</v>
      </c>
      <c r="L2073" s="5" t="str">
        <f>OBV!H2073</f>
        <v>NEUTRAL</v>
      </c>
    </row>
    <row r="2074" spans="1:12" ht="13.5" x14ac:dyDescent="0.25">
      <c r="A2074" s="3">
        <f>RSI!A2074</f>
        <v>45322</v>
      </c>
      <c r="B2074" s="2">
        <f>RSI!B2074</f>
        <v>4.2214999999999998</v>
      </c>
      <c r="C2074" s="2">
        <f>RSI!I2074</f>
        <v>38.058970967461079</v>
      </c>
      <c r="D2074" s="2">
        <f>MACD!E2074</f>
        <v>-2.7961528899203891E-2</v>
      </c>
      <c r="E2074" s="2">
        <f>MACD!F2074</f>
        <v>9.2418199699999162E-2</v>
      </c>
      <c r="F2074" s="2">
        <f>'Moving Avg'!D2074</f>
        <v>4.2214999999999998</v>
      </c>
      <c r="G2074" s="2">
        <f>'Moving Avg'!F2074</f>
        <v>4.2060500000000012</v>
      </c>
      <c r="H2074" s="2">
        <f>'Moving Avg'!G2074</f>
        <v>4.5331159999999988</v>
      </c>
      <c r="I2074" s="2">
        <f>'Moving Avg'!H2074</f>
        <v>4.8184920000000053</v>
      </c>
      <c r="J2074" s="5" t="str">
        <f>OBV!F2074</f>
        <v>NEUTRAL</v>
      </c>
      <c r="K2074" s="5" t="str">
        <f>OBV!G2074</f>
        <v>NEUTRAL</v>
      </c>
      <c r="L2074" s="5" t="str">
        <f>OBV!H2074</f>
        <v>NEUTRAL</v>
      </c>
    </row>
    <row r="2075" spans="1:12" ht="13.5" x14ac:dyDescent="0.25">
      <c r="A2075" s="3">
        <f>RSI!A2075</f>
        <v>45323</v>
      </c>
      <c r="B2075" s="2">
        <f>RSI!B2075</f>
        <v>4.2214999999999998</v>
      </c>
      <c r="C2075" s="2">
        <f>RSI!I2075</f>
        <v>38.058970967461072</v>
      </c>
      <c r="D2075" s="2">
        <f>MACD!E2075</f>
        <v>-6.0384159312237173E-2</v>
      </c>
      <c r="E2075" s="2">
        <f>MACD!F2075</f>
        <v>6.1857727897551902E-2</v>
      </c>
      <c r="F2075" s="2">
        <f>'Moving Avg'!D2075</f>
        <v>4.2214999999999998</v>
      </c>
      <c r="G2075" s="2">
        <f>'Moving Avg'!F2075</f>
        <v>4.1905800000000006</v>
      </c>
      <c r="H2075" s="2">
        <f>'Moving Avg'!G2075</f>
        <v>4.535709999999999</v>
      </c>
      <c r="I2075" s="2">
        <f>'Moving Avg'!H2075</f>
        <v>4.8145495000000054</v>
      </c>
      <c r="J2075" s="5" t="str">
        <f>OBV!F2075</f>
        <v>NEUTRAL</v>
      </c>
      <c r="K2075" s="5" t="str">
        <f>OBV!G2075</f>
        <v>NEUTRAL</v>
      </c>
      <c r="L2075" s="5" t="str">
        <f>OBV!H2075</f>
        <v>NEUTRAL</v>
      </c>
    </row>
    <row r="2076" spans="1:12" ht="13.5" x14ac:dyDescent="0.25">
      <c r="A2076" s="3">
        <f>RSI!A2076</f>
        <v>45324</v>
      </c>
      <c r="B2076" s="2">
        <f>RSI!B2076</f>
        <v>4.2214999999999998</v>
      </c>
      <c r="C2076" s="2">
        <f>RSI!I2076</f>
        <v>38.058970967461079</v>
      </c>
      <c r="D2076" s="2">
        <f>MACD!E2076</f>
        <v>-5.9514320925727837E-2</v>
      </c>
      <c r="E2076" s="2">
        <f>MACD!F2076</f>
        <v>3.7583318132895963E-2</v>
      </c>
      <c r="F2076" s="2">
        <f>'Moving Avg'!D2076</f>
        <v>4.2214999999999998</v>
      </c>
      <c r="G2076" s="2">
        <f>'Moving Avg'!F2076</f>
        <v>4.1850900000000006</v>
      </c>
      <c r="H2076" s="2">
        <f>'Moving Avg'!G2076</f>
        <v>4.5347119999999981</v>
      </c>
      <c r="I2076" s="2">
        <f>'Moving Avg'!H2076</f>
        <v>4.8097090000000051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</row>
    <row r="2077" spans="1:12" ht="13.5" x14ac:dyDescent="0.25">
      <c r="A2077" s="3">
        <f>RSI!A2077</f>
        <v>45327</v>
      </c>
      <c r="B2077" s="2">
        <f>RSI!B2077</f>
        <v>4.0218999999999996</v>
      </c>
      <c r="C2077" s="2">
        <f>RSI!I2077</f>
        <v>26.108145564957766</v>
      </c>
      <c r="D2077" s="2">
        <f>MACD!E2077</f>
        <v>-4.3369412549679964E-2</v>
      </c>
      <c r="E2077" s="2">
        <f>MACD!F2077</f>
        <v>2.1392771996380778E-2</v>
      </c>
      <c r="F2077" s="2">
        <f>'Moving Avg'!D2077</f>
        <v>4.1815799999999994</v>
      </c>
      <c r="G2077" s="2">
        <f>'Moving Avg'!F2077</f>
        <v>4.1791000000000009</v>
      </c>
      <c r="H2077" s="2">
        <f>'Moving Avg'!G2077</f>
        <v>4.5281239999999983</v>
      </c>
      <c r="I2077" s="2">
        <f>'Moving Avg'!H2077</f>
        <v>4.8038705000000048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</row>
    <row r="2078" spans="1:12" ht="13.5" x14ac:dyDescent="0.25">
      <c r="A2078" s="3">
        <f>RSI!A2078</f>
        <v>45328</v>
      </c>
      <c r="B2078" s="2">
        <f>RSI!B2078</f>
        <v>4.0218999999999996</v>
      </c>
      <c r="C2078" s="2">
        <f>RSI!I2078</f>
        <v>26.108145564957752</v>
      </c>
      <c r="D2078" s="2">
        <f>MACD!E2078</f>
        <v>-2.795138561631294E-2</v>
      </c>
      <c r="E2078" s="2">
        <f>MACD!F2078</f>
        <v>1.1523940473842035E-2</v>
      </c>
      <c r="F2078" s="2">
        <f>'Moving Avg'!D2078</f>
        <v>4.1416599999999999</v>
      </c>
      <c r="G2078" s="2">
        <f>'Moving Avg'!F2078</f>
        <v>4.1731100000000003</v>
      </c>
      <c r="H2078" s="2">
        <f>'Moving Avg'!G2078</f>
        <v>4.5183419999999979</v>
      </c>
      <c r="I2078" s="2">
        <f>'Moving Avg'!H2078</f>
        <v>4.7980320000000045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</row>
    <row r="2079" spans="1:12" ht="13.5" x14ac:dyDescent="0.25">
      <c r="A2079" s="3">
        <f>RSI!A2079</f>
        <v>45329</v>
      </c>
      <c r="B2079" s="2">
        <f>RSI!B2079</f>
        <v>4.2016</v>
      </c>
      <c r="C2079" s="2">
        <f>RSI!I2079</f>
        <v>44.35297215688361</v>
      </c>
      <c r="D2079" s="2">
        <f>MACD!E2079</f>
        <v>-2.6589667812491946E-2</v>
      </c>
      <c r="E2079" s="2">
        <f>MACD!F2079</f>
        <v>3.9012188165752386E-3</v>
      </c>
      <c r="F2079" s="2">
        <f>'Moving Avg'!D2079</f>
        <v>4.1376799999999996</v>
      </c>
      <c r="G2079" s="2">
        <f>'Moving Avg'!F2079</f>
        <v>4.1761050000000006</v>
      </c>
      <c r="H2079" s="2">
        <f>'Moving Avg'!G2079</f>
        <v>4.512153999999998</v>
      </c>
      <c r="I2079" s="2">
        <f>'Moving Avg'!H2079</f>
        <v>4.7940400000000043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</row>
    <row r="2080" spans="1:12" ht="13.5" x14ac:dyDescent="0.25">
      <c r="A2080" s="3">
        <f>RSI!A2080</f>
        <v>45330</v>
      </c>
      <c r="B2080" s="2">
        <f>RSI!B2080</f>
        <v>4.0218999999999996</v>
      </c>
      <c r="C2080" s="2">
        <f>RSI!I2080</f>
        <v>35.036549441229738</v>
      </c>
      <c r="D2080" s="2">
        <f>MACD!E2080</f>
        <v>-1.1681886993970991E-2</v>
      </c>
      <c r="E2080" s="2">
        <f>MACD!F2080</f>
        <v>7.8459765446599284E-4</v>
      </c>
      <c r="F2080" s="2">
        <f>'Moving Avg'!D2080</f>
        <v>4.0977599999999992</v>
      </c>
      <c r="G2080" s="2">
        <f>'Moving Avg'!F2080</f>
        <v>4.1676200000000003</v>
      </c>
      <c r="H2080" s="2">
        <f>'Moving Avg'!G2080</f>
        <v>4.5023719999999967</v>
      </c>
      <c r="I2080" s="2">
        <f>'Moving Avg'!H2080</f>
        <v>4.788201500000004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</row>
    <row r="2081" spans="1:12" ht="13.5" x14ac:dyDescent="0.25">
      <c r="A2081" s="3">
        <f>RSI!A2081</f>
        <v>45331</v>
      </c>
      <c r="B2081" s="2">
        <f>RSI!B2081</f>
        <v>4.0218999999999996</v>
      </c>
      <c r="C2081" s="2">
        <f>RSI!I2081</f>
        <v>35.036549441229738</v>
      </c>
      <c r="D2081" s="2">
        <f>MACD!E2081</f>
        <v>2.4057690546595012E-3</v>
      </c>
      <c r="E2081" s="2">
        <f>MACD!F2081</f>
        <v>1.1088319345046946E-3</v>
      </c>
      <c r="F2081" s="2">
        <f>'Moving Avg'!D2081</f>
        <v>4.0578399999999997</v>
      </c>
      <c r="G2081" s="2">
        <f>'Moving Avg'!F2081</f>
        <v>4.159135</v>
      </c>
      <c r="H2081" s="2">
        <f>'Moving Avg'!G2081</f>
        <v>4.4925899999999972</v>
      </c>
      <c r="I2081" s="2">
        <f>'Moving Avg'!H2081</f>
        <v>4.7823630000000046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</row>
    <row r="2082" spans="1:12" ht="13.5" x14ac:dyDescent="0.25">
      <c r="A2082" s="3">
        <f>RSI!A2082</f>
        <v>45334</v>
      </c>
      <c r="B2082" s="2">
        <f>RSI!B2082</f>
        <v>4.0319000000000003</v>
      </c>
      <c r="C2082" s="2">
        <f>RSI!I2082</f>
        <v>35.905447579268639</v>
      </c>
      <c r="D2082" s="2">
        <f>MACD!E2082</f>
        <v>1.494959337703694E-2</v>
      </c>
      <c r="E2082" s="2">
        <f>MACD!F2082</f>
        <v>3.8769842230111438E-3</v>
      </c>
      <c r="F2082" s="2">
        <f>'Moving Avg'!D2082</f>
        <v>4.0598399999999994</v>
      </c>
      <c r="G2082" s="2">
        <f>'Moving Avg'!F2082</f>
        <v>4.1516499999999992</v>
      </c>
      <c r="H2082" s="2">
        <f>'Moving Avg'!G2082</f>
        <v>4.4869999999999974</v>
      </c>
      <c r="I2082" s="2">
        <f>'Moving Avg'!H2082</f>
        <v>4.7765745000000042</v>
      </c>
      <c r="J2082" s="5" t="str">
        <f>OBV!F2082</f>
        <v>BEARISH</v>
      </c>
      <c r="K2082" s="5" t="str">
        <f>OBV!G2082</f>
        <v>NEUTRAL</v>
      </c>
      <c r="L2082" s="5" t="str">
        <f>OBV!H2082</f>
        <v>BEARISH DIVERGENCE</v>
      </c>
    </row>
    <row r="2083" spans="1:12" ht="13.5" x14ac:dyDescent="0.25">
      <c r="A2083" s="3">
        <f>RSI!A2083</f>
        <v>45335</v>
      </c>
      <c r="B2083" s="2">
        <f>RSI!B2083</f>
        <v>4.0319000000000003</v>
      </c>
      <c r="C2083" s="2">
        <f>RSI!I2083</f>
        <v>35.905447579268639</v>
      </c>
      <c r="D2083" s="2">
        <f>MACD!E2083</f>
        <v>2.6767693989987684E-2</v>
      </c>
      <c r="E2083" s="2">
        <f>MACD!F2083</f>
        <v>8.4551261764064523E-3</v>
      </c>
      <c r="F2083" s="2">
        <f>'Moving Avg'!D2083</f>
        <v>4.0618400000000001</v>
      </c>
      <c r="G2083" s="2">
        <f>'Moving Avg'!F2083</f>
        <v>4.1436650000000004</v>
      </c>
      <c r="H2083" s="2">
        <f>'Moving Avg'!G2083</f>
        <v>4.477617999999997</v>
      </c>
      <c r="I2083" s="2">
        <f>'Moving Avg'!H2083</f>
        <v>4.7707860000000037</v>
      </c>
      <c r="J2083" s="5" t="str">
        <f>OBV!F2083</f>
        <v>BEARISH</v>
      </c>
      <c r="K2083" s="5" t="str">
        <f>OBV!G2083</f>
        <v>NEUTRAL</v>
      </c>
      <c r="L2083" s="5" t="str">
        <f>OBV!H2083</f>
        <v>BEARISH DIVERGENCE</v>
      </c>
    </row>
    <row r="2084" spans="1:12" ht="13.5" x14ac:dyDescent="0.25">
      <c r="A2084" s="3">
        <f>RSI!A2084</f>
        <v>45336</v>
      </c>
      <c r="B2084" s="2">
        <f>RSI!B2084</f>
        <v>4.0918000000000001</v>
      </c>
      <c r="C2084" s="2">
        <f>RSI!I2084</f>
        <v>41.354611113299761</v>
      </c>
      <c r="D2084" s="2">
        <f>MACD!E2084</f>
        <v>3.3445491404807015E-2</v>
      </c>
      <c r="E2084" s="2">
        <f>MACD!F2084</f>
        <v>1.3453199222086567E-2</v>
      </c>
      <c r="F2084" s="2">
        <f>'Moving Avg'!D2084</f>
        <v>4.0398799999999992</v>
      </c>
      <c r="G2084" s="2">
        <f>'Moving Avg'!F2084</f>
        <v>4.1461600000000001</v>
      </c>
      <c r="H2084" s="2">
        <f>'Moving Avg'!G2084</f>
        <v>4.4654419999999968</v>
      </c>
      <c r="I2084" s="2">
        <f>'Moving Avg'!H2084</f>
        <v>4.7652970000000039</v>
      </c>
      <c r="J2084" s="5" t="str">
        <f>OBV!F2084</f>
        <v>BULLISH</v>
      </c>
      <c r="K2084" s="5" t="str">
        <f>OBV!G2084</f>
        <v>NEUTRAL</v>
      </c>
      <c r="L2084" s="5" t="str">
        <f>OBV!H2084</f>
        <v>BULLISH DIVERGENCE</v>
      </c>
    </row>
    <row r="2085" spans="1:12" ht="13.5" x14ac:dyDescent="0.25">
      <c r="A2085" s="3">
        <f>RSI!A2085</f>
        <v>45337</v>
      </c>
      <c r="B2085" s="2">
        <f>RSI!B2085</f>
        <v>4.0918000000000001</v>
      </c>
      <c r="C2085" s="2">
        <f>RSI!I2085</f>
        <v>41.354611113299761</v>
      </c>
      <c r="D2085" s="2">
        <f>MACD!E2085</f>
        <v>3.9774301443143756E-2</v>
      </c>
      <c r="E2085" s="2">
        <f>MACD!F2085</f>
        <v>1.8717419666298009E-2</v>
      </c>
      <c r="F2085" s="2">
        <f>'Moving Avg'!D2085</f>
        <v>4.0538599999999994</v>
      </c>
      <c r="G2085" s="2">
        <f>'Moving Avg'!F2085</f>
        <v>4.1486550000000006</v>
      </c>
      <c r="H2085" s="2">
        <f>'Moving Avg'!G2085</f>
        <v>4.4498739999999977</v>
      </c>
      <c r="I2085" s="2">
        <f>'Moving Avg'!H2085</f>
        <v>4.759808000000004</v>
      </c>
      <c r="J2085" s="5" t="str">
        <f>OBV!F2085</f>
        <v>BULLISH</v>
      </c>
      <c r="K2085" s="5" t="str">
        <f>OBV!G2085</f>
        <v>NEUTRAL</v>
      </c>
      <c r="L2085" s="5" t="str">
        <f>OBV!H2085</f>
        <v>CONFIRMED BULLISH</v>
      </c>
    </row>
    <row r="2086" spans="1:12" ht="13.5" x14ac:dyDescent="0.25">
      <c r="A2086" s="3">
        <f>RSI!A2086</f>
        <v>45338</v>
      </c>
      <c r="B2086" s="2">
        <f>RSI!B2086</f>
        <v>4.0918000000000001</v>
      </c>
      <c r="C2086" s="2">
        <f>RSI!I2086</f>
        <v>41.354611113299761</v>
      </c>
      <c r="D2086" s="2">
        <f>MACD!E2086</f>
        <v>4.5757565131947509E-2</v>
      </c>
      <c r="E2086" s="2">
        <f>MACD!F2086</f>
        <v>2.412544875942791E-2</v>
      </c>
      <c r="F2086" s="2">
        <f>'Moving Avg'!D2086</f>
        <v>4.0678399999999995</v>
      </c>
      <c r="G2086" s="2">
        <f>'Moving Avg'!F2086</f>
        <v>4.1421700000000019</v>
      </c>
      <c r="H2086" s="2">
        <f>'Moving Avg'!G2086</f>
        <v>4.4335059999999977</v>
      </c>
      <c r="I2086" s="2">
        <f>'Moving Avg'!H2086</f>
        <v>4.7543190000000042</v>
      </c>
      <c r="J2086" s="5" t="str">
        <f>OBV!F2086</f>
        <v>BULLISH</v>
      </c>
      <c r="K2086" s="5" t="str">
        <f>OBV!G2086</f>
        <v>NEUTRAL</v>
      </c>
      <c r="L2086" s="5" t="str">
        <f>OBV!H2086</f>
        <v>CONFIRMED BULLISH</v>
      </c>
    </row>
    <row r="2087" spans="1:12" ht="13.5" x14ac:dyDescent="0.25">
      <c r="A2087" s="3">
        <f>RSI!A2087</f>
        <v>45341</v>
      </c>
      <c r="B2087" s="2">
        <f>RSI!B2087</f>
        <v>4.0218999999999996</v>
      </c>
      <c r="C2087" s="2">
        <f>RSI!I2087</f>
        <v>36.795241657082059</v>
      </c>
      <c r="D2087" s="2">
        <f>MACD!E2087</f>
        <v>2.5872001752725637E-2</v>
      </c>
      <c r="E2087" s="2">
        <f>MACD!F2087</f>
        <v>2.4474759358087458E-2</v>
      </c>
      <c r="F2087" s="2">
        <f>'Moving Avg'!D2087</f>
        <v>4.0658399999999997</v>
      </c>
      <c r="G2087" s="2">
        <f>'Moving Avg'!F2087</f>
        <v>4.1321900000000014</v>
      </c>
      <c r="H2087" s="2">
        <f>'Moving Avg'!G2087</f>
        <v>4.4157399999999978</v>
      </c>
      <c r="I2087" s="2">
        <f>'Moving Avg'!H2087</f>
        <v>4.7484805000000039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</row>
    <row r="2088" spans="1:12" ht="13.5" x14ac:dyDescent="0.25">
      <c r="A2088" s="3">
        <f>RSI!A2088</f>
        <v>45342</v>
      </c>
      <c r="B2088" s="2">
        <f>RSI!B2088</f>
        <v>4.2016</v>
      </c>
      <c r="C2088" s="2">
        <f>RSI!I2088</f>
        <v>51.576009735494445</v>
      </c>
      <c r="D2088" s="2">
        <f>MACD!E2088</f>
        <v>-3.3138043335902978E-3</v>
      </c>
      <c r="E2088" s="2">
        <f>MACD!F2088</f>
        <v>1.8917046619751906E-2</v>
      </c>
      <c r="F2088" s="2">
        <f>'Moving Avg'!D2088</f>
        <v>4.09978</v>
      </c>
      <c r="G2088" s="2">
        <f>'Moving Avg'!F2088</f>
        <v>4.1311950000000008</v>
      </c>
      <c r="H2088" s="2">
        <f>'Moving Avg'!G2088</f>
        <v>4.4005699999999983</v>
      </c>
      <c r="I2088" s="2">
        <f>'Moving Avg'!H2088</f>
        <v>4.7435405000000035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</row>
    <row r="2089" spans="1:12" ht="13.5" x14ac:dyDescent="0.25">
      <c r="A2089" s="3">
        <f>RSI!A2089</f>
        <v>45343</v>
      </c>
      <c r="B2089" s="2">
        <f>RSI!B2089</f>
        <v>4.2016</v>
      </c>
      <c r="C2089" s="2">
        <f>RSI!I2089</f>
        <v>51.576009735494445</v>
      </c>
      <c r="D2089" s="2">
        <f>MACD!E2089</f>
        <v>-5.4412187319829997E-4</v>
      </c>
      <c r="E2089" s="2">
        <f>MACD!F2089</f>
        <v>1.5024812921161866E-2</v>
      </c>
      <c r="F2089" s="2">
        <f>'Moving Avg'!D2089</f>
        <v>4.12174</v>
      </c>
      <c r="G2089" s="2">
        <f>'Moving Avg'!F2089</f>
        <v>4.1302000000000003</v>
      </c>
      <c r="H2089" s="2">
        <f>'Moving Avg'!G2089</f>
        <v>4.3855999999999984</v>
      </c>
      <c r="I2089" s="2">
        <f>'Moving Avg'!H2089</f>
        <v>4.7386005000000031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</row>
    <row r="2090" spans="1:12" ht="13.5" x14ac:dyDescent="0.25">
      <c r="A2090" s="3">
        <f>RSI!A2090</f>
        <v>45344</v>
      </c>
      <c r="B2090" s="2">
        <f>RSI!B2090</f>
        <v>4.2016</v>
      </c>
      <c r="C2090" s="2">
        <f>RSI!I2090</f>
        <v>51.576009735494445</v>
      </c>
      <c r="D2090" s="2">
        <f>MACD!E2090</f>
        <v>-2.6014095764650413E-2</v>
      </c>
      <c r="E2090" s="2">
        <f>MACD!F2090</f>
        <v>6.8170311839994106E-3</v>
      </c>
      <c r="F2090" s="2">
        <f>'Moving Avg'!D2090</f>
        <v>4.1436999999999999</v>
      </c>
      <c r="G2090" s="2">
        <f>'Moving Avg'!F2090</f>
        <v>4.1292050000000007</v>
      </c>
      <c r="H2090" s="2">
        <f>'Moving Avg'!G2090</f>
        <v>4.3708299999999989</v>
      </c>
      <c r="I2090" s="2">
        <f>'Moving Avg'!H2090</f>
        <v>4.7336605000000027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</row>
    <row r="2091" spans="1:12" ht="13.5" x14ac:dyDescent="0.25">
      <c r="A2091" s="3">
        <f>RSI!A2091</f>
        <v>45345</v>
      </c>
      <c r="B2091" s="2">
        <f>RSI!B2091</f>
        <v>4.1916000000000002</v>
      </c>
      <c r="C2091" s="2">
        <f>RSI!I2091</f>
        <v>50.751114520325473</v>
      </c>
      <c r="D2091" s="2">
        <f>MACD!E2091</f>
        <v>-4.6979869089694759E-2</v>
      </c>
      <c r="E2091" s="2">
        <f>MACD!F2091</f>
        <v>-3.9423488707394242E-3</v>
      </c>
      <c r="F2091" s="2">
        <f>'Moving Avg'!D2091</f>
        <v>4.1636600000000001</v>
      </c>
      <c r="G2091" s="2">
        <f>'Moving Avg'!F2091</f>
        <v>4.1277099999999995</v>
      </c>
      <c r="H2091" s="2">
        <f>'Moving Avg'!G2091</f>
        <v>4.3556599999999994</v>
      </c>
      <c r="I2091" s="2">
        <f>'Moving Avg'!H2091</f>
        <v>4.7286705000000033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</row>
    <row r="2092" spans="1:12" ht="13.5" x14ac:dyDescent="0.25">
      <c r="A2092" s="3">
        <f>RSI!A2092</f>
        <v>45348</v>
      </c>
      <c r="B2092" s="2">
        <f>RSI!B2092</f>
        <v>4.0119999999999996</v>
      </c>
      <c r="C2092" s="2">
        <f>RSI!I2092</f>
        <v>38.760711064800539</v>
      </c>
      <c r="D2092" s="2">
        <f>MACD!E2092</f>
        <v>-4.9962399539917435E-2</v>
      </c>
      <c r="E2092" s="2">
        <f>MACD!F2092</f>
        <v>-1.3146359004575028E-2</v>
      </c>
      <c r="F2092" s="2">
        <f>'Moving Avg'!D2092</f>
        <v>4.1616800000000005</v>
      </c>
      <c r="G2092" s="2">
        <f>'Moving Avg'!F2092</f>
        <v>4.1172349999999991</v>
      </c>
      <c r="H2092" s="2">
        <f>'Moving Avg'!G2092</f>
        <v>4.3412899999999999</v>
      </c>
      <c r="I2092" s="2">
        <f>'Moving Avg'!H2092</f>
        <v>4.7227825000000028</v>
      </c>
      <c r="J2092" s="5" t="str">
        <f>OBV!F2092</f>
        <v>BULLISH</v>
      </c>
      <c r="K2092" s="5" t="str">
        <f>OBV!G2092</f>
        <v>NEUTRAL</v>
      </c>
      <c r="L2092" s="5" t="str">
        <f>OBV!H2092</f>
        <v>BULLISH DIVERGENCE</v>
      </c>
    </row>
    <row r="2093" spans="1:12" ht="13.5" x14ac:dyDescent="0.25">
      <c r="A2093" s="3">
        <f>RSI!A2093</f>
        <v>45349</v>
      </c>
      <c r="B2093" s="2">
        <f>RSI!B2093</f>
        <v>3.8721999999999999</v>
      </c>
      <c r="C2093" s="2">
        <f>RSI!I2093</f>
        <v>32.353180140422978</v>
      </c>
      <c r="D2093" s="2">
        <f>MACD!E2093</f>
        <v>-4.1147431664281697E-2</v>
      </c>
      <c r="E2093" s="2">
        <f>MACD!F2093</f>
        <v>-1.8746573536516362E-2</v>
      </c>
      <c r="F2093" s="2">
        <f>'Moving Avg'!D2093</f>
        <v>4.0957999999999997</v>
      </c>
      <c r="G2093" s="2">
        <f>'Moving Avg'!F2093</f>
        <v>4.0997700000000004</v>
      </c>
      <c r="H2093" s="2">
        <f>'Moving Avg'!G2093</f>
        <v>4.3199319999999997</v>
      </c>
      <c r="I2093" s="2">
        <f>'Moving Avg'!H2093</f>
        <v>4.7162955000000037</v>
      </c>
      <c r="J2093" s="5" t="str">
        <f>OBV!F2093</f>
        <v>BEARISH</v>
      </c>
      <c r="K2093" s="5" t="str">
        <f>OBV!G2093</f>
        <v>NEUTRAL</v>
      </c>
      <c r="L2093" s="5" t="str">
        <f>OBV!H2093</f>
        <v>CONFIRMED BEARISH</v>
      </c>
    </row>
    <row r="2094" spans="1:12" ht="13.5" x14ac:dyDescent="0.25">
      <c r="A2094" s="3">
        <f>RSI!A2094</f>
        <v>45350</v>
      </c>
      <c r="B2094" s="2">
        <f>RSI!B2094</f>
        <v>3.8822000000000001</v>
      </c>
      <c r="C2094" s="2">
        <f>RSI!I2094</f>
        <v>33.203785931471756</v>
      </c>
      <c r="D2094" s="2">
        <f>MACD!E2094</f>
        <v>-2.3477614306854022E-2</v>
      </c>
      <c r="E2094" s="2">
        <f>MACD!F2094</f>
        <v>-1.9692781690583895E-2</v>
      </c>
      <c r="F2094" s="2">
        <f>'Moving Avg'!D2094</f>
        <v>4.0319200000000004</v>
      </c>
      <c r="G2094" s="2">
        <f>'Moving Avg'!F2094</f>
        <v>4.0828049999999996</v>
      </c>
      <c r="H2094" s="2">
        <f>'Moving Avg'!G2094</f>
        <v>4.2987739999999999</v>
      </c>
      <c r="I2094" s="2">
        <f>'Moving Avg'!H2094</f>
        <v>4.7098585000000028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</row>
    <row r="2095" spans="1:12" ht="13.5" x14ac:dyDescent="0.25">
      <c r="A2095" s="3">
        <f>RSI!A2095</f>
        <v>45351</v>
      </c>
      <c r="B2095" s="2">
        <f>RSI!B2095</f>
        <v>3.9820000000000002</v>
      </c>
      <c r="C2095" s="2">
        <f>RSI!I2095</f>
        <v>41.156166136716976</v>
      </c>
      <c r="D2095" s="2">
        <f>MACD!E2095</f>
        <v>-1.4370177752666358E-2</v>
      </c>
      <c r="E2095" s="2">
        <f>MACD!F2095</f>
        <v>-1.862826090300039E-2</v>
      </c>
      <c r="F2095" s="2">
        <f>'Moving Avg'!D2095</f>
        <v>3.9879999999999995</v>
      </c>
      <c r="G2095" s="2">
        <f>'Moving Avg'!F2095</f>
        <v>4.0708299999999999</v>
      </c>
      <c r="H2095" s="2">
        <f>'Moving Avg'!G2095</f>
        <v>4.2796120000000011</v>
      </c>
      <c r="I2095" s="2">
        <f>'Moving Avg'!H2095</f>
        <v>4.7039205000000024</v>
      </c>
      <c r="J2095" s="5" t="str">
        <f>OBV!F2095</f>
        <v>BEARISH</v>
      </c>
      <c r="K2095" s="5" t="str">
        <f>OBV!G2095</f>
        <v>NEUTRAL</v>
      </c>
      <c r="L2095" s="5" t="str">
        <f>OBV!H2095</f>
        <v>CONFIRMED BEARISH</v>
      </c>
    </row>
    <row r="2096" spans="1:12" ht="13.5" x14ac:dyDescent="0.25">
      <c r="A2096" s="3">
        <f>RSI!A2096</f>
        <v>45352</v>
      </c>
      <c r="B2096" s="2">
        <f>RSI!B2096</f>
        <v>3.8222999999999998</v>
      </c>
      <c r="C2096" s="2">
        <f>RSI!I2096</f>
        <v>34.149804260751054</v>
      </c>
      <c r="D2096" s="2">
        <f>MACD!E2096</f>
        <v>6.009952627425541E-3</v>
      </c>
      <c r="E2096" s="2">
        <f>MACD!F2096</f>
        <v>-1.3700618196915204E-2</v>
      </c>
      <c r="F2096" s="2">
        <f>'Moving Avg'!D2096</f>
        <v>3.9141399999999997</v>
      </c>
      <c r="G2096" s="2">
        <f>'Moving Avg'!F2096</f>
        <v>4.0508699999999997</v>
      </c>
      <c r="H2096" s="2">
        <f>'Moving Avg'!G2096</f>
        <v>4.2582540000000018</v>
      </c>
      <c r="I2096" s="2">
        <f>'Moving Avg'!H2096</f>
        <v>4.6971840000000036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</row>
    <row r="2097" spans="1:12" ht="13.5" x14ac:dyDescent="0.25">
      <c r="A2097" s="3">
        <f>RSI!A2097</f>
        <v>45355</v>
      </c>
      <c r="B2097" s="2">
        <f>RSI!B2097</f>
        <v>3.8222999999999998</v>
      </c>
      <c r="C2097" s="2">
        <f>RSI!I2097</f>
        <v>34.14980426075104</v>
      </c>
      <c r="D2097" s="2">
        <f>MACD!E2097</f>
        <v>1.4226180673054145E-2</v>
      </c>
      <c r="E2097" s="2">
        <f>MACD!F2097</f>
        <v>-8.1152584229213353E-3</v>
      </c>
      <c r="F2097" s="2">
        <f>'Moving Avg'!D2097</f>
        <v>3.8761999999999999</v>
      </c>
      <c r="G2097" s="2">
        <f>'Moving Avg'!F2097</f>
        <v>4.0408899999999992</v>
      </c>
      <c r="H2097" s="2">
        <f>'Moving Avg'!G2097</f>
        <v>4.2368960000000024</v>
      </c>
      <c r="I2097" s="2">
        <f>'Moving Avg'!H2097</f>
        <v>4.690447500000003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</row>
    <row r="2098" spans="1:12" ht="13.5" x14ac:dyDescent="0.25">
      <c r="A2098" s="3">
        <f>RSI!A2098</f>
        <v>45356</v>
      </c>
      <c r="B2098" s="2">
        <f>RSI!B2098</f>
        <v>3.8222999999999998</v>
      </c>
      <c r="C2098" s="2">
        <f>RSI!I2098</f>
        <v>34.14980426075104</v>
      </c>
      <c r="D2098" s="2">
        <f>MACD!E2098</f>
        <v>5.0422072382044547E-2</v>
      </c>
      <c r="E2098" s="2">
        <f>MACD!F2098</f>
        <v>3.5922077380718415E-3</v>
      </c>
      <c r="F2098" s="2">
        <f>'Moving Avg'!D2098</f>
        <v>3.8662199999999998</v>
      </c>
      <c r="G2098" s="2">
        <f>'Moving Avg'!F2098</f>
        <v>4.0309100000000004</v>
      </c>
      <c r="H2098" s="2">
        <f>'Moving Avg'!G2098</f>
        <v>4.2145400000000031</v>
      </c>
      <c r="I2098" s="2">
        <f>'Moving Avg'!H2098</f>
        <v>4.6848585000000034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</row>
    <row r="2099" spans="1:12" ht="13.5" x14ac:dyDescent="0.25">
      <c r="A2099" s="3">
        <f>RSI!A2099</f>
        <v>45357</v>
      </c>
      <c r="B2099" s="2">
        <f>RSI!B2099</f>
        <v>3.7824</v>
      </c>
      <c r="C2099" s="2">
        <f>RSI!I2099</f>
        <v>32.427186381699869</v>
      </c>
      <c r="D2099" s="2">
        <f>MACD!E2099</f>
        <v>8.5484129163936551E-2</v>
      </c>
      <c r="E2099" s="2">
        <f>MACD!F2099</f>
        <v>1.9970592023244783E-2</v>
      </c>
      <c r="F2099" s="2">
        <f>'Moving Avg'!D2099</f>
        <v>3.84626</v>
      </c>
      <c r="G2099" s="2">
        <f>'Moving Avg'!F2099</f>
        <v>4.009949999999999</v>
      </c>
      <c r="H2099" s="2">
        <f>'Moving Avg'!G2099</f>
        <v>4.1913860000000032</v>
      </c>
      <c r="I2099" s="2">
        <f>'Moving Avg'!H2099</f>
        <v>4.6790700000000029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</row>
    <row r="2100" spans="1:12" ht="13.5" x14ac:dyDescent="0.25">
      <c r="A2100" s="3">
        <f>RSI!A2100</f>
        <v>45358</v>
      </c>
      <c r="B2100" s="2">
        <f>RSI!B2100</f>
        <v>3.9521000000000002</v>
      </c>
      <c r="C2100" s="2">
        <f>RSI!I2100</f>
        <v>45.109335373498261</v>
      </c>
      <c r="D2100" s="2">
        <f>MACD!E2100</f>
        <v>0.10418706106810927</v>
      </c>
      <c r="E2100" s="2">
        <f>MACD!F2100</f>
        <v>3.6813885832217688E-2</v>
      </c>
      <c r="F2100" s="2">
        <f>'Moving Avg'!D2100</f>
        <v>3.8402799999999999</v>
      </c>
      <c r="G2100" s="2">
        <f>'Moving Avg'!F2100</f>
        <v>4.0064599999999988</v>
      </c>
      <c r="H2100" s="2">
        <f>'Moving Avg'!G2100</f>
        <v>4.1716260000000025</v>
      </c>
      <c r="I2100" s="2">
        <f>'Moving Avg'!H2100</f>
        <v>4.6743795000000032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</row>
    <row r="2101" spans="1:12" ht="13.5" x14ac:dyDescent="0.25">
      <c r="A2101" s="3">
        <f>RSI!A2101</f>
        <v>45359</v>
      </c>
      <c r="B2101" s="2">
        <f>RSI!B2101</f>
        <v>3.9521000000000002</v>
      </c>
      <c r="C2101" s="2">
        <f>RSI!I2101</f>
        <v>45.109335373498254</v>
      </c>
      <c r="D2101" s="2">
        <f>MACD!E2101</f>
        <v>0.11895788166461863</v>
      </c>
      <c r="E2101" s="2">
        <f>MACD!F2101</f>
        <v>5.3242684998697873E-2</v>
      </c>
      <c r="F2101" s="2">
        <f>'Moving Avg'!D2101</f>
        <v>3.8662399999999999</v>
      </c>
      <c r="G2101" s="2">
        <f>'Moving Avg'!F2101</f>
        <v>4.0029699999999995</v>
      </c>
      <c r="H2101" s="2">
        <f>'Moving Avg'!G2101</f>
        <v>4.1514660000000028</v>
      </c>
      <c r="I2101" s="2">
        <f>'Moving Avg'!H2101</f>
        <v>4.6696890000000026</v>
      </c>
      <c r="J2101" s="5" t="str">
        <f>OBV!F2101</f>
        <v>BEARISH</v>
      </c>
      <c r="K2101" s="5" t="str">
        <f>OBV!G2101</f>
        <v>NEUTRAL</v>
      </c>
      <c r="L2101" s="5" t="str">
        <f>OBV!H2101</f>
        <v>BEARISH DIVERGENCE</v>
      </c>
    </row>
    <row r="2102" spans="1:12" ht="13.5" x14ac:dyDescent="0.25">
      <c r="A2102" s="3">
        <f>RSI!A2102</f>
        <v>45362</v>
      </c>
      <c r="B2102" s="2">
        <f>RSI!B2102</f>
        <v>3.9521000000000002</v>
      </c>
      <c r="C2102" s="2">
        <f>RSI!I2102</f>
        <v>45.109335373498254</v>
      </c>
      <c r="D2102" s="2">
        <f>MACD!E2102</f>
        <v>0.1042733920275305</v>
      </c>
      <c r="E2102" s="2">
        <f>MACD!F2102</f>
        <v>6.3448826404464406E-2</v>
      </c>
      <c r="F2102" s="2">
        <f>'Moving Avg'!D2102</f>
        <v>3.8921999999999999</v>
      </c>
      <c r="G2102" s="2">
        <f>'Moving Avg'!F2102</f>
        <v>3.9989799999999995</v>
      </c>
      <c r="H2102" s="2">
        <f>'Moving Avg'!G2102</f>
        <v>4.131306000000003</v>
      </c>
      <c r="I2102" s="2">
        <f>'Moving Avg'!H2102</f>
        <v>4.664998500000002</v>
      </c>
      <c r="J2102" s="5" t="str">
        <f>OBV!F2102</f>
        <v>BEARISH</v>
      </c>
      <c r="K2102" s="5" t="str">
        <f>OBV!G2102</f>
        <v>NEUTRAL</v>
      </c>
      <c r="L2102" s="5" t="str">
        <f>OBV!H2102</f>
        <v>BEARISH DIVERGENCE</v>
      </c>
    </row>
    <row r="2103" spans="1:12" ht="13.5" x14ac:dyDescent="0.25">
      <c r="A2103" s="3">
        <f>RSI!A2103</f>
        <v>45363</v>
      </c>
      <c r="B2103" s="2">
        <f>RSI!B2103</f>
        <v>3.9521000000000002</v>
      </c>
      <c r="C2103" s="2">
        <f>RSI!I2103</f>
        <v>45.109335373498261</v>
      </c>
      <c r="D2103" s="2">
        <f>MACD!E2103</f>
        <v>7.0755078015253048E-2</v>
      </c>
      <c r="E2103" s="2">
        <f>MACD!F2103</f>
        <v>6.4910076726622135E-2</v>
      </c>
      <c r="F2103" s="2">
        <f>'Moving Avg'!D2103</f>
        <v>3.9181600000000003</v>
      </c>
      <c r="G2103" s="2">
        <f>'Moving Avg'!F2103</f>
        <v>3.99499</v>
      </c>
      <c r="H2103" s="2">
        <f>'Moving Avg'!G2103</f>
        <v>4.1111460000000024</v>
      </c>
      <c r="I2103" s="2">
        <f>'Moving Avg'!H2103</f>
        <v>4.6603080000000014</v>
      </c>
      <c r="J2103" s="5" t="str">
        <f>OBV!F2103</f>
        <v>BEARISH</v>
      </c>
      <c r="K2103" s="5" t="str">
        <f>OBV!G2103</f>
        <v>NEUTRAL</v>
      </c>
      <c r="L2103" s="5" t="str">
        <f>OBV!H2103</f>
        <v>BEARISH DIVERGENCE</v>
      </c>
    </row>
    <row r="2104" spans="1:12" ht="13.5" x14ac:dyDescent="0.25">
      <c r="A2104" s="3">
        <f>RSI!A2104</f>
        <v>45364</v>
      </c>
      <c r="B2104" s="2">
        <f>RSI!B2104</f>
        <v>3.9521000000000002</v>
      </c>
      <c r="C2104" s="2">
        <f>RSI!I2104</f>
        <v>45.109335373498254</v>
      </c>
      <c r="D2104" s="2">
        <f>MACD!E2104</f>
        <v>4.4315885236228425E-2</v>
      </c>
      <c r="E2104" s="2">
        <f>MACD!F2104</f>
        <v>6.07912384285434E-2</v>
      </c>
      <c r="F2104" s="2">
        <f>'Moving Avg'!D2104</f>
        <v>3.9521000000000002</v>
      </c>
      <c r="G2104" s="2">
        <f>'Moving Avg'!F2104</f>
        <v>3.9880049999999998</v>
      </c>
      <c r="H2104" s="2">
        <f>'Moving Avg'!G2104</f>
        <v>4.0953780000000028</v>
      </c>
      <c r="I2104" s="2">
        <f>'Moving Avg'!H2104</f>
        <v>4.6551185000000013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</row>
    <row r="2105" spans="1:12" ht="13.5" x14ac:dyDescent="0.25">
      <c r="A2105" s="3">
        <f>RSI!A2105</f>
        <v>45365</v>
      </c>
      <c r="B2105" s="2">
        <f>RSI!B2105</f>
        <v>3.7824</v>
      </c>
      <c r="C2105" s="2">
        <f>RSI!I2105</f>
        <v>35.467235878602409</v>
      </c>
      <c r="D2105" s="2">
        <f>MACD!E2105</f>
        <v>5.0224028953673727E-2</v>
      </c>
      <c r="E2105" s="2">
        <f>MACD!F2105</f>
        <v>5.8677796533569471E-2</v>
      </c>
      <c r="F2105" s="2">
        <f>'Moving Avg'!D2105</f>
        <v>3.9181600000000003</v>
      </c>
      <c r="G2105" s="2">
        <f>'Moving Avg'!F2105</f>
        <v>3.9725349999999997</v>
      </c>
      <c r="H2105" s="2">
        <f>'Moving Avg'!G2105</f>
        <v>4.080408000000002</v>
      </c>
      <c r="I2105" s="2">
        <f>'Moving Avg'!H2105</f>
        <v>4.6481825000000008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</row>
    <row r="2106" spans="1:12" ht="13.5" x14ac:dyDescent="0.25">
      <c r="A2106" s="3">
        <f>RSI!A2106</f>
        <v>45366</v>
      </c>
      <c r="B2106" s="2">
        <f>RSI!B2106</f>
        <v>3.6128</v>
      </c>
      <c r="C2106" s="2">
        <f>RSI!I2106</f>
        <v>28.833834576631389</v>
      </c>
      <c r="D2106" s="2">
        <f>MACD!E2106</f>
        <v>4.4548938943653749E-2</v>
      </c>
      <c r="E2106" s="2">
        <f>MACD!F2106</f>
        <v>5.585202501558633E-2</v>
      </c>
      <c r="F2106" s="2">
        <f>'Moving Avg'!D2106</f>
        <v>3.8502999999999998</v>
      </c>
      <c r="G2106" s="2">
        <f>'Moving Avg'!F2106</f>
        <v>3.948585</v>
      </c>
      <c r="H2106" s="2">
        <f>'Moving Avg'!G2106</f>
        <v>4.0660380000000025</v>
      </c>
      <c r="I2106" s="2">
        <f>'Moving Avg'!H2106</f>
        <v>4.640448000000001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</row>
    <row r="2107" spans="1:12" ht="13.5" x14ac:dyDescent="0.25">
      <c r="A2107" s="3">
        <f>RSI!A2107</f>
        <v>45369</v>
      </c>
      <c r="B2107" s="2">
        <f>RSI!B2107</f>
        <v>3.6128</v>
      </c>
      <c r="C2107" s="2">
        <f>RSI!I2107</f>
        <v>28.833834576631389</v>
      </c>
      <c r="D2107" s="2">
        <f>MACD!E2107</f>
        <v>4.1982427523340249E-2</v>
      </c>
      <c r="E2107" s="2">
        <f>MACD!F2107</f>
        <v>5.3078105517137118E-2</v>
      </c>
      <c r="F2107" s="2">
        <f>'Moving Avg'!D2107</f>
        <v>3.7824399999999998</v>
      </c>
      <c r="G2107" s="2">
        <f>'Moving Avg'!F2107</f>
        <v>3.9281300000000003</v>
      </c>
      <c r="H2107" s="2">
        <f>'Moving Avg'!G2107</f>
        <v>4.0554600000000018</v>
      </c>
      <c r="I2107" s="2">
        <f>'Moving Avg'!H2107</f>
        <v>4.6327135000000013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</row>
    <row r="2108" spans="1:12" ht="13.5" x14ac:dyDescent="0.25">
      <c r="A2108" s="3">
        <f>RSI!A2108</f>
        <v>45370</v>
      </c>
      <c r="B2108" s="2">
        <f>RSI!B2108</f>
        <v>3.7724000000000002</v>
      </c>
      <c r="C2108" s="2">
        <f>RSI!I2108</f>
        <v>40.897774569884149</v>
      </c>
      <c r="D2108" s="2">
        <f>MACD!E2108</f>
        <v>3.0058437920264414E-2</v>
      </c>
      <c r="E2108" s="2">
        <f>MACD!F2108</f>
        <v>4.8474171997762584E-2</v>
      </c>
      <c r="F2108" s="2">
        <f>'Moving Avg'!D2108</f>
        <v>3.7465000000000002</v>
      </c>
      <c r="G2108" s="2">
        <f>'Moving Avg'!F2108</f>
        <v>3.9066699999999996</v>
      </c>
      <c r="H2108" s="2">
        <f>'Moving Avg'!G2108</f>
        <v>4.0480740000000024</v>
      </c>
      <c r="I2108" s="2">
        <f>'Moving Avg'!H2108</f>
        <v>4.6257770000000011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</row>
    <row r="2109" spans="1:12" ht="13.5" x14ac:dyDescent="0.25">
      <c r="A2109" s="3">
        <f>RSI!A2109</f>
        <v>45372</v>
      </c>
      <c r="B2109" s="2">
        <f>RSI!B2109</f>
        <v>3.7724000000000002</v>
      </c>
      <c r="C2109" s="2">
        <f>RSI!I2109</f>
        <v>40.897774569884163</v>
      </c>
      <c r="D2109" s="2">
        <f>MACD!E2109</f>
        <v>1.4803933952950654E-2</v>
      </c>
      <c r="E2109" s="2">
        <f>MACD!F2109</f>
        <v>4.1740124388800197E-2</v>
      </c>
      <c r="F2109" s="2">
        <f>'Moving Avg'!D2109</f>
        <v>3.7105600000000001</v>
      </c>
      <c r="G2109" s="2">
        <f>'Moving Avg'!F2109</f>
        <v>3.8852100000000007</v>
      </c>
      <c r="H2109" s="2">
        <f>'Moving Avg'!G2109</f>
        <v>4.0406880000000012</v>
      </c>
      <c r="I2109" s="2">
        <f>'Moving Avg'!H2109</f>
        <v>4.6199885000000016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</row>
    <row r="2110" spans="1:12" ht="13.5" x14ac:dyDescent="0.25">
      <c r="A2110" s="3">
        <f>RSI!A2110</f>
        <v>45373</v>
      </c>
      <c r="B2110" s="2">
        <f>RSI!B2110</f>
        <v>3.7724000000000002</v>
      </c>
      <c r="C2110" s="2">
        <f>RSI!I2110</f>
        <v>40.897774569884163</v>
      </c>
      <c r="D2110" s="2">
        <f>MACD!E2110</f>
        <v>2.8905346127244602E-2</v>
      </c>
      <c r="E2110" s="2">
        <f>MACD!F2110</f>
        <v>3.9173168736489079E-2</v>
      </c>
      <c r="F2110" s="2">
        <f>'Moving Avg'!D2110</f>
        <v>3.7085600000000007</v>
      </c>
      <c r="G2110" s="2">
        <f>'Moving Avg'!F2110</f>
        <v>3.8637500000000009</v>
      </c>
      <c r="H2110" s="2">
        <f>'Moving Avg'!G2110</f>
        <v>4.0323040000000017</v>
      </c>
      <c r="I2110" s="2">
        <f>'Moving Avg'!H2110</f>
        <v>4.6131020000000005</v>
      </c>
      <c r="J2110" s="5" t="str">
        <f>OBV!F2110</f>
        <v>BEARISH</v>
      </c>
      <c r="K2110" s="5" t="str">
        <f>OBV!G2110</f>
        <v>NEUTRAL</v>
      </c>
      <c r="L2110" s="5" t="str">
        <f>OBV!H2110</f>
        <v>CONFIRMED BEARISH</v>
      </c>
    </row>
    <row r="2111" spans="1:12" ht="13.5" x14ac:dyDescent="0.25">
      <c r="A2111" s="3">
        <f>RSI!A2111</f>
        <v>45376</v>
      </c>
      <c r="B2111" s="2">
        <f>RSI!B2111</f>
        <v>3.8422999999999998</v>
      </c>
      <c r="C2111" s="2">
        <f>RSI!I2111</f>
        <v>45.913173063771936</v>
      </c>
      <c r="D2111" s="2">
        <f>MACD!E2111</f>
        <v>3.6494140894827609E-2</v>
      </c>
      <c r="E2111" s="2">
        <f>MACD!F2111</f>
        <v>3.8637363168156788E-2</v>
      </c>
      <c r="F2111" s="2">
        <f>'Moving Avg'!D2111</f>
        <v>3.7544600000000004</v>
      </c>
      <c r="G2111" s="2">
        <f>'Moving Avg'!F2111</f>
        <v>3.8462850000000004</v>
      </c>
      <c r="H2111" s="2">
        <f>'Moving Avg'!G2111</f>
        <v>4.0253180000000013</v>
      </c>
      <c r="I2111" s="2">
        <f>'Moving Avg'!H2111</f>
        <v>4.6065650000000007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</row>
    <row r="2112" spans="1:12" ht="13.5" x14ac:dyDescent="0.25">
      <c r="A2112" s="3">
        <f>RSI!A2112</f>
        <v>45377</v>
      </c>
      <c r="B2112" s="2">
        <f>RSI!B2112</f>
        <v>3.972</v>
      </c>
      <c r="C2112" s="2">
        <f>RSI!I2112</f>
        <v>53.754947897016244</v>
      </c>
      <c r="D2112" s="2">
        <f>MACD!E2112</f>
        <v>3.3667764819346413E-2</v>
      </c>
      <c r="E2112" s="2">
        <f>MACD!F2112</f>
        <v>3.7643443498394713E-2</v>
      </c>
      <c r="F2112" s="2">
        <f>'Moving Avg'!D2112</f>
        <v>3.8262999999999998</v>
      </c>
      <c r="G2112" s="2">
        <f>'Moving Avg'!F2112</f>
        <v>3.8442850000000002</v>
      </c>
      <c r="H2112" s="2">
        <f>'Moving Avg'!G2112</f>
        <v>4.0211260000000006</v>
      </c>
      <c r="I2112" s="2">
        <f>'Moving Avg'!H2112</f>
        <v>4.6005770000000012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</row>
    <row r="2113" spans="1:12" ht="13.5" x14ac:dyDescent="0.25">
      <c r="A2113" s="3">
        <f>RSI!A2113</f>
        <v>45378</v>
      </c>
      <c r="B2113" s="2">
        <f>RSI!B2113</f>
        <v>3.972</v>
      </c>
      <c r="C2113" s="2">
        <f>RSI!I2113</f>
        <v>53.754947897016244</v>
      </c>
      <c r="D2113" s="2">
        <f>MACD!E2113</f>
        <v>3.0842908750871256E-2</v>
      </c>
      <c r="E2113" s="2">
        <f>MACD!F2113</f>
        <v>3.6283336548890023E-2</v>
      </c>
      <c r="F2113" s="2">
        <f>'Moving Avg'!D2113</f>
        <v>3.8662199999999998</v>
      </c>
      <c r="G2113" s="2">
        <f>'Moving Avg'!F2113</f>
        <v>3.8492749999999996</v>
      </c>
      <c r="H2113" s="2">
        <f>'Moving Avg'!G2113</f>
        <v>4.0167340000000014</v>
      </c>
      <c r="I2113" s="2">
        <f>'Moving Avg'!H2113</f>
        <v>4.5957365000000019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</row>
    <row r="2114" spans="1:12" ht="13.5" x14ac:dyDescent="0.25">
      <c r="A2114" s="3">
        <f>RSI!A2114</f>
        <v>45379</v>
      </c>
      <c r="B2114" s="2">
        <f>RSI!B2114</f>
        <v>3.8024</v>
      </c>
      <c r="C2114" s="2">
        <f>RSI!I2114</f>
        <v>44.065906502919439</v>
      </c>
      <c r="D2114" s="2">
        <f>MACD!E2114</f>
        <v>4.061439862598748E-2</v>
      </c>
      <c r="E2114" s="2">
        <f>MACD!F2114</f>
        <v>3.7149548964309519E-2</v>
      </c>
      <c r="F2114" s="2">
        <f>'Moving Avg'!D2114</f>
        <v>3.87222</v>
      </c>
      <c r="G2114" s="2">
        <f>'Moving Avg'!F2114</f>
        <v>3.8452849999999996</v>
      </c>
      <c r="H2114" s="2">
        <f>'Moving Avg'!G2114</f>
        <v>4.0119440000000015</v>
      </c>
      <c r="I2114" s="2">
        <f>'Moving Avg'!H2114</f>
        <v>4.5911460000000019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</row>
    <row r="2115" spans="1:12" ht="13.5" x14ac:dyDescent="0.25">
      <c r="A2115" s="3">
        <f>RSI!A2115</f>
        <v>45380</v>
      </c>
      <c r="B2115" s="2">
        <f>RSI!B2115</f>
        <v>3.9621</v>
      </c>
      <c r="C2115" s="2">
        <f>RSI!I2115</f>
        <v>52.709595736029442</v>
      </c>
      <c r="D2115" s="2">
        <f>MACD!E2115</f>
        <v>1.1575943130697208E-2</v>
      </c>
      <c r="E2115" s="2">
        <f>MACD!F2115</f>
        <v>3.2034827797587054E-2</v>
      </c>
      <c r="F2115" s="2">
        <f>'Moving Avg'!D2115</f>
        <v>3.9101599999999999</v>
      </c>
      <c r="G2115" s="2">
        <f>'Moving Avg'!F2115</f>
        <v>3.84429</v>
      </c>
      <c r="H2115" s="2">
        <f>'Moving Avg'!G2115</f>
        <v>4.0103480000000005</v>
      </c>
      <c r="I2115" s="2">
        <f>'Moving Avg'!H2115</f>
        <v>4.5863560000000012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</row>
    <row r="2116" spans="1:12" ht="13.5" x14ac:dyDescent="0.25">
      <c r="A2116" s="3">
        <f>RSI!A2116</f>
        <v>45383</v>
      </c>
      <c r="B2116" s="2">
        <f>RSI!B2116</f>
        <v>3.9621</v>
      </c>
      <c r="C2116" s="2">
        <f>RSI!I2116</f>
        <v>52.709595736029442</v>
      </c>
      <c r="D2116" s="2">
        <f>MACD!E2116</f>
        <v>-3.9447074059409726E-2</v>
      </c>
      <c r="E2116" s="2">
        <f>MACD!F2116</f>
        <v>1.7738447426187701E-2</v>
      </c>
      <c r="F2116" s="2">
        <f>'Moving Avg'!D2116</f>
        <v>3.9341200000000001</v>
      </c>
      <c r="G2116" s="2">
        <f>'Moving Avg'!F2116</f>
        <v>3.8512800000000005</v>
      </c>
      <c r="H2116" s="2">
        <f>'Moving Avg'!G2116</f>
        <v>4.0051600000000009</v>
      </c>
      <c r="I2116" s="2">
        <f>'Moving Avg'!H2116</f>
        <v>4.5815660000000005</v>
      </c>
      <c r="J2116" s="5" t="str">
        <f>OBV!F2116</f>
        <v>BULLISH</v>
      </c>
      <c r="K2116" s="5" t="str">
        <f>OBV!G2116</f>
        <v>NEUTRAL</v>
      </c>
      <c r="L2116" s="5" t="str">
        <f>OBV!H2116</f>
        <v>CONFIRMED BULLISH</v>
      </c>
    </row>
    <row r="2117" spans="1:12" ht="13.5" x14ac:dyDescent="0.25">
      <c r="A2117" s="3">
        <f>RSI!A2117</f>
        <v>45384</v>
      </c>
      <c r="B2117" s="2">
        <f>RSI!B2117</f>
        <v>3.9621</v>
      </c>
      <c r="C2117" s="2">
        <f>RSI!I2117</f>
        <v>52.709595736029442</v>
      </c>
      <c r="D2117" s="2">
        <f>MACD!E2117</f>
        <v>-8.295345990283387E-2</v>
      </c>
      <c r="E2117" s="2">
        <f>MACD!F2117</f>
        <v>-2.3999340396166132E-3</v>
      </c>
      <c r="F2117" s="2">
        <f>'Moving Avg'!D2117</f>
        <v>3.9321399999999995</v>
      </c>
      <c r="G2117" s="2">
        <f>'Moving Avg'!F2117</f>
        <v>3.858270000000001</v>
      </c>
      <c r="H2117" s="2">
        <f>'Moving Avg'!G2117</f>
        <v>3.9999720000000001</v>
      </c>
      <c r="I2117" s="2">
        <f>'Moving Avg'!H2117</f>
        <v>4.5767760000000006</v>
      </c>
      <c r="J2117" s="5" t="str">
        <f>OBV!F2117</f>
        <v>BULLISH</v>
      </c>
      <c r="K2117" s="5" t="str">
        <f>OBV!G2117</f>
        <v>NEUTRAL</v>
      </c>
      <c r="L2117" s="5" t="str">
        <f>OBV!H2117</f>
        <v>BULLISH DIVERGENCE</v>
      </c>
    </row>
    <row r="2118" spans="1:12" ht="13.5" x14ac:dyDescent="0.25">
      <c r="A2118" s="3">
        <f>RSI!A2118</f>
        <v>45385</v>
      </c>
      <c r="B2118" s="2">
        <f>RSI!B2118</f>
        <v>3.9621</v>
      </c>
      <c r="C2118" s="2">
        <f>RSI!I2118</f>
        <v>52.709595736029442</v>
      </c>
      <c r="D2118" s="2">
        <f>MACD!E2118</f>
        <v>-9.5521101690099197E-2</v>
      </c>
      <c r="E2118" s="2">
        <f>MACD!F2118</f>
        <v>-2.1024167569713131E-2</v>
      </c>
      <c r="F2118" s="2">
        <f>'Moving Avg'!D2118</f>
        <v>3.9301599999999999</v>
      </c>
      <c r="G2118" s="2">
        <f>'Moving Avg'!F2118</f>
        <v>3.8652600000000006</v>
      </c>
      <c r="H2118" s="2">
        <f>'Moving Avg'!G2118</f>
        <v>3.9947839999999997</v>
      </c>
      <c r="I2118" s="2">
        <f>'Moving Avg'!H2118</f>
        <v>4.5719859999999999</v>
      </c>
      <c r="J2118" s="5" t="str">
        <f>OBV!F2118</f>
        <v>BULLISH</v>
      </c>
      <c r="K2118" s="5" t="str">
        <f>OBV!G2118</f>
        <v>NEUTRAL</v>
      </c>
      <c r="L2118" s="5" t="str">
        <f>OBV!H2118</f>
        <v>BULLISH DIVERGENCE</v>
      </c>
    </row>
    <row r="2119" spans="1:12" ht="13.5" x14ac:dyDescent="0.25">
      <c r="A2119" s="3">
        <f>RSI!A2119</f>
        <v>45386</v>
      </c>
      <c r="B2119" s="2">
        <f>RSI!B2119</f>
        <v>3.9621</v>
      </c>
      <c r="C2119" s="2">
        <f>RSI!I2119</f>
        <v>52.709595736029442</v>
      </c>
      <c r="D2119" s="2">
        <f>MACD!E2119</f>
        <v>-0.10644080848422321</v>
      </c>
      <c r="E2119" s="2">
        <f>MACD!F2119</f>
        <v>-3.8107495752615149E-2</v>
      </c>
      <c r="F2119" s="2">
        <f>'Moving Avg'!D2119</f>
        <v>3.9621000000000004</v>
      </c>
      <c r="G2119" s="2">
        <f>'Moving Avg'!F2119</f>
        <v>3.874245000000001</v>
      </c>
      <c r="H2119" s="2">
        <f>'Moving Avg'!G2119</f>
        <v>3.9895959999999997</v>
      </c>
      <c r="I2119" s="2">
        <f>'Moving Avg'!H2119</f>
        <v>4.5677944999999998</v>
      </c>
      <c r="J2119" s="5" t="str">
        <f>OBV!F2119</f>
        <v>BULLISH</v>
      </c>
      <c r="K2119" s="5" t="str">
        <f>OBV!G2119</f>
        <v>NEUTRAL</v>
      </c>
      <c r="L2119" s="5" t="str">
        <f>OBV!H2119</f>
        <v>CONFIRMED BULLISH</v>
      </c>
    </row>
    <row r="2120" spans="1:12" ht="13.5" x14ac:dyDescent="0.25">
      <c r="A2120" s="3">
        <f>RSI!A2120</f>
        <v>45387</v>
      </c>
      <c r="B2120" s="2">
        <f>RSI!B2120</f>
        <v>3.9621</v>
      </c>
      <c r="C2120" s="2">
        <f>RSI!I2120</f>
        <v>52.709595736029442</v>
      </c>
      <c r="D2120" s="2">
        <f>MACD!E2120</f>
        <v>-0.11594495701541208</v>
      </c>
      <c r="E2120" s="2">
        <f>MACD!F2120</f>
        <v>-5.3674988005174534E-2</v>
      </c>
      <c r="F2120" s="2">
        <f>'Moving Avg'!D2120</f>
        <v>3.9621000000000004</v>
      </c>
      <c r="G2120" s="2">
        <f>'Moving Avg'!F2120</f>
        <v>3.8747450000000017</v>
      </c>
      <c r="H2120" s="2">
        <f>'Moving Avg'!G2120</f>
        <v>3.9844079999999993</v>
      </c>
      <c r="I2120" s="2">
        <f>'Moving Avg'!H2120</f>
        <v>4.5629544999999991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</row>
    <row r="2121" spans="1:12" ht="13.5" x14ac:dyDescent="0.25">
      <c r="A2121" s="3">
        <f>RSI!A2121</f>
        <v>45390</v>
      </c>
      <c r="B2121" s="2">
        <f>RSI!B2121</f>
        <v>3.9621</v>
      </c>
      <c r="C2121" s="2">
        <f>RSI!I2121</f>
        <v>52.709595736029442</v>
      </c>
      <c r="D2121" s="2">
        <f>MACD!E2121</f>
        <v>-0.11347789438867517</v>
      </c>
      <c r="E2121" s="2">
        <f>MACD!F2121</f>
        <v>-6.5635569281874667E-2</v>
      </c>
      <c r="F2121" s="2">
        <f>'Moving Avg'!D2121</f>
        <v>3.9621000000000004</v>
      </c>
      <c r="G2121" s="2">
        <f>'Moving Avg'!F2121</f>
        <v>3.8752450000000009</v>
      </c>
      <c r="H2121" s="2">
        <f>'Moving Avg'!G2121</f>
        <v>3.9792199999999993</v>
      </c>
      <c r="I2121" s="2">
        <f>'Moving Avg'!H2121</f>
        <v>4.5581644999999984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</row>
    <row r="2122" spans="1:12" ht="13.5" x14ac:dyDescent="0.25">
      <c r="A2122" s="3">
        <f>RSI!A2122</f>
        <v>45394</v>
      </c>
      <c r="B2122" s="2">
        <f>RSI!B2122</f>
        <v>3.8024</v>
      </c>
      <c r="C2122" s="2">
        <f>RSI!I2122</f>
        <v>41.846085817278833</v>
      </c>
      <c r="D2122" s="2">
        <f>MACD!E2122</f>
        <v>-7.983358156842657E-2</v>
      </c>
      <c r="E2122" s="2">
        <f>MACD!F2122</f>
        <v>-6.8475171739185048E-2</v>
      </c>
      <c r="F2122" s="2">
        <f>'Moving Avg'!D2122</f>
        <v>3.9301599999999999</v>
      </c>
      <c r="G2122" s="2">
        <f>'Moving Avg'!F2122</f>
        <v>3.8677600000000014</v>
      </c>
      <c r="H2122" s="2">
        <f>'Moving Avg'!G2122</f>
        <v>3.9708379999999988</v>
      </c>
      <c r="I2122" s="2">
        <f>'Moving Avg'!H2122</f>
        <v>4.5525259999999994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</row>
    <row r="2123" spans="1:12" ht="13.5" x14ac:dyDescent="0.25">
      <c r="A2123" s="3">
        <f>RSI!A2123</f>
        <v>45397</v>
      </c>
      <c r="B2123" s="2">
        <f>RSI!B2123</f>
        <v>3.7924000000000002</v>
      </c>
      <c r="C2123" s="2">
        <f>RSI!I2123</f>
        <v>41.27247053504739</v>
      </c>
      <c r="D2123" s="2">
        <f>MACD!E2123</f>
        <v>-4.9890788543235143E-2</v>
      </c>
      <c r="E2123" s="2">
        <f>MACD!F2123</f>
        <v>-6.4758295099995075E-2</v>
      </c>
      <c r="F2123" s="2">
        <f>'Moving Avg'!D2123</f>
        <v>3.8962200000000005</v>
      </c>
      <c r="G2123" s="2">
        <f>'Moving Avg'!F2123</f>
        <v>3.8597750000000013</v>
      </c>
      <c r="H2123" s="2">
        <f>'Moving Avg'!G2123</f>
        <v>3.9622559999999991</v>
      </c>
      <c r="I2123" s="2">
        <f>'Moving Avg'!H2123</f>
        <v>4.547735499999999</v>
      </c>
      <c r="J2123" s="5" t="str">
        <f>OBV!F2123</f>
        <v>BEARISH</v>
      </c>
      <c r="K2123" s="5" t="str">
        <f>OBV!G2123</f>
        <v>STRONG</v>
      </c>
      <c r="L2123" s="5" t="str">
        <f>OBV!H2123</f>
        <v>CONFIRMED BEARISH</v>
      </c>
    </row>
    <row r="2124" spans="1:12" ht="13.5" x14ac:dyDescent="0.25">
      <c r="A2124" s="3">
        <f>RSI!A2124</f>
        <v>45398</v>
      </c>
      <c r="B2124" s="2">
        <f>RSI!B2124</f>
        <v>3.7924000000000002</v>
      </c>
      <c r="C2124" s="2">
        <f>RSI!I2124</f>
        <v>41.27247053504739</v>
      </c>
      <c r="D2124" s="2">
        <f>MACD!E2124</f>
        <v>-4.9908363369159048E-2</v>
      </c>
      <c r="E2124" s="2">
        <f>MACD!F2124</f>
        <v>-6.1788308753827875E-2</v>
      </c>
      <c r="F2124" s="2">
        <f>'Moving Avg'!D2124</f>
        <v>3.8622799999999997</v>
      </c>
      <c r="G2124" s="2">
        <f>'Moving Avg'!F2124</f>
        <v>3.8517900000000003</v>
      </c>
      <c r="H2124" s="2">
        <f>'Moving Avg'!G2124</f>
        <v>3.9536739999999986</v>
      </c>
      <c r="I2124" s="2">
        <f>'Moving Avg'!H2124</f>
        <v>4.5420469999999993</v>
      </c>
      <c r="J2124" s="5" t="str">
        <f>OBV!F2124</f>
        <v>BEARISH</v>
      </c>
      <c r="K2124" s="5" t="str">
        <f>OBV!G2124</f>
        <v>STRONG</v>
      </c>
      <c r="L2124" s="5" t="str">
        <f>OBV!H2124</f>
        <v>CONFIRMED BEARISH</v>
      </c>
    </row>
    <row r="2125" spans="1:12" ht="13.5" x14ac:dyDescent="0.25">
      <c r="A2125" s="3">
        <f>RSI!A2125</f>
        <v>45399</v>
      </c>
      <c r="B2125" s="2">
        <f>RSI!B2125</f>
        <v>3.6526999999999998</v>
      </c>
      <c r="C2125" s="2">
        <f>RSI!I2125</f>
        <v>33.772001186291945</v>
      </c>
      <c r="D2125" s="2">
        <f>MACD!E2125</f>
        <v>-1.4322037510619889E-2</v>
      </c>
      <c r="E2125" s="2">
        <f>MACD!F2125</f>
        <v>-5.2295054505186282E-2</v>
      </c>
      <c r="F2125" s="2">
        <f>'Moving Avg'!D2125</f>
        <v>3.8004000000000007</v>
      </c>
      <c r="G2125" s="2">
        <f>'Moving Avg'!F2125</f>
        <v>3.8453049999999998</v>
      </c>
      <c r="H2125" s="2">
        <f>'Moving Avg'!G2125</f>
        <v>3.9422979999999992</v>
      </c>
      <c r="I2125" s="2">
        <f>'Moving Avg'!H2125</f>
        <v>4.53566</v>
      </c>
      <c r="J2125" s="5" t="str">
        <f>OBV!F2125</f>
        <v>BEARISH</v>
      </c>
      <c r="K2125" s="5" t="str">
        <f>OBV!G2125</f>
        <v>STRONG</v>
      </c>
      <c r="L2125" s="5" t="str">
        <f>OBV!H2125</f>
        <v>CONFIRMED BEARISH</v>
      </c>
    </row>
    <row r="2126" spans="1:12" ht="13.5" x14ac:dyDescent="0.25">
      <c r="A2126" s="3">
        <f>RSI!A2126</f>
        <v>45400</v>
      </c>
      <c r="B2126" s="2">
        <f>RSI!B2126</f>
        <v>3.4929999999999999</v>
      </c>
      <c r="C2126" s="2">
        <f>RSI!I2126</f>
        <v>27.597627431090558</v>
      </c>
      <c r="D2126" s="2">
        <f>MACD!E2126</f>
        <v>2.9077756680664812E-2</v>
      </c>
      <c r="E2126" s="2">
        <f>MACD!F2126</f>
        <v>-3.6020492268016062E-2</v>
      </c>
      <c r="F2126" s="2">
        <f>'Moving Avg'!D2126</f>
        <v>3.7065799999999998</v>
      </c>
      <c r="G2126" s="2">
        <f>'Moving Avg'!F2126</f>
        <v>3.8393149999999991</v>
      </c>
      <c r="H2126" s="2">
        <f>'Moving Avg'!G2126</f>
        <v>3.9277279999999992</v>
      </c>
      <c r="I2126" s="2">
        <f>'Moving Avg'!H2126</f>
        <v>4.5281750000000001</v>
      </c>
      <c r="J2126" s="5" t="str">
        <f>OBV!F2126</f>
        <v>BEARISH</v>
      </c>
      <c r="K2126" s="5" t="str">
        <f>OBV!G2126</f>
        <v>STRONG</v>
      </c>
      <c r="L2126" s="5" t="str">
        <f>OBV!H2126</f>
        <v>CONFIRMED BEARISH</v>
      </c>
    </row>
    <row r="2127" spans="1:12" ht="13.5" x14ac:dyDescent="0.25">
      <c r="A2127" s="3">
        <f>RSI!A2127</f>
        <v>45401</v>
      </c>
      <c r="B2127" s="2">
        <f>RSI!B2127</f>
        <v>3.4929999999999999</v>
      </c>
      <c r="C2127" s="2">
        <f>RSI!I2127</f>
        <v>27.597627431090558</v>
      </c>
      <c r="D2127" s="2">
        <f>MACD!E2127</f>
        <v>6.8094942936734792E-2</v>
      </c>
      <c r="E2127" s="2">
        <f>MACD!F2127</f>
        <v>-1.5197405227065893E-2</v>
      </c>
      <c r="F2127" s="2">
        <f>'Moving Avg'!D2127</f>
        <v>3.6447000000000003</v>
      </c>
      <c r="G2127" s="2">
        <f>'Moving Avg'!F2127</f>
        <v>3.8333249999999994</v>
      </c>
      <c r="H2127" s="2">
        <f>'Moving Avg'!G2127</f>
        <v>3.9171499999999986</v>
      </c>
      <c r="I2127" s="2">
        <f>'Moving Avg'!H2127</f>
        <v>4.520690000000001</v>
      </c>
      <c r="J2127" s="5" t="str">
        <f>OBV!F2127</f>
        <v>BEARISH</v>
      </c>
      <c r="K2127" s="5" t="str">
        <f>OBV!G2127</f>
        <v>STRONG</v>
      </c>
      <c r="L2127" s="5" t="str">
        <f>OBV!H2127</f>
        <v>CONFIRMED BEARISH</v>
      </c>
    </row>
    <row r="2128" spans="1:12" ht="13.5" x14ac:dyDescent="0.25">
      <c r="A2128" s="3">
        <f>RSI!A2128</f>
        <v>45404</v>
      </c>
      <c r="B2128" s="2">
        <f>RSI!B2128</f>
        <v>3.6427</v>
      </c>
      <c r="C2128" s="2">
        <f>RSI!I2128</f>
        <v>39.602125951463861</v>
      </c>
      <c r="D2128" s="2">
        <f>MACD!E2128</f>
        <v>9.2144932818992054E-2</v>
      </c>
      <c r="E2128" s="2">
        <f>MACD!F2128</f>
        <v>6.2710623821456979E-3</v>
      </c>
      <c r="F2128" s="2">
        <f>'Moving Avg'!D2128</f>
        <v>3.6147600000000004</v>
      </c>
      <c r="G2128" s="2">
        <f>'Moving Avg'!F2128</f>
        <v>3.8268399999999994</v>
      </c>
      <c r="H2128" s="2">
        <f>'Moving Avg'!G2128</f>
        <v>3.9095659999999985</v>
      </c>
      <c r="I2128" s="2">
        <f>'Moving Avg'!H2128</f>
        <v>4.5132550000000009</v>
      </c>
      <c r="J2128" s="5" t="str">
        <f>OBV!F2128</f>
        <v>BEARISH</v>
      </c>
      <c r="K2128" s="5" t="str">
        <f>OBV!G2128</f>
        <v>STRONG</v>
      </c>
      <c r="L2128" s="5" t="str">
        <f>OBV!H2128</f>
        <v>CONFIRMED BEARISH</v>
      </c>
    </row>
    <row r="2129" spans="1:12" ht="13.5" x14ac:dyDescent="0.25">
      <c r="A2129" s="3">
        <f>RSI!A2129</f>
        <v>45405</v>
      </c>
      <c r="B2129" s="2">
        <f>RSI!B2129</f>
        <v>3.8024</v>
      </c>
      <c r="C2129" s="2">
        <f>RSI!I2129</f>
        <v>49.266128358686593</v>
      </c>
      <c r="D2129" s="2">
        <f>MACD!E2129</f>
        <v>0.10174768919034438</v>
      </c>
      <c r="E2129" s="2">
        <f>MACD!F2129</f>
        <v>2.5366387743785437E-2</v>
      </c>
      <c r="F2129" s="2">
        <f>'Moving Avg'!D2129</f>
        <v>3.6167600000000002</v>
      </c>
      <c r="G2129" s="2">
        <f>'Moving Avg'!F2129</f>
        <v>3.8283399999999999</v>
      </c>
      <c r="H2129" s="2">
        <f>'Moving Avg'!G2129</f>
        <v>3.9015819999999986</v>
      </c>
      <c r="I2129" s="2">
        <f>'Moving Avg'!H2129</f>
        <v>4.506618500000001</v>
      </c>
      <c r="J2129" s="5" t="str">
        <f>OBV!F2129</f>
        <v>BEARISH</v>
      </c>
      <c r="K2129" s="5" t="str">
        <f>OBV!G2129</f>
        <v>STRONG</v>
      </c>
      <c r="L2129" s="5" t="str">
        <f>OBV!H2129</f>
        <v>BEARISH DIVERGENCE</v>
      </c>
    </row>
    <row r="2130" spans="1:12" ht="13.5" x14ac:dyDescent="0.25">
      <c r="A2130" s="3">
        <f>RSI!A2130</f>
        <v>45406</v>
      </c>
      <c r="B2130" s="2">
        <f>RSI!B2130</f>
        <v>3.8721999999999999</v>
      </c>
      <c r="C2130" s="2">
        <f>RSI!I2130</f>
        <v>52.819442737819479</v>
      </c>
      <c r="D2130" s="2">
        <f>MACD!E2130</f>
        <v>0.10476127108595845</v>
      </c>
      <c r="E2130" s="2">
        <f>MACD!F2130</f>
        <v>4.1245364412220042E-2</v>
      </c>
      <c r="F2130" s="2">
        <f>'Moving Avg'!D2130</f>
        <v>3.66066</v>
      </c>
      <c r="G2130" s="2">
        <f>'Moving Avg'!F2130</f>
        <v>3.833330000000001</v>
      </c>
      <c r="H2130" s="2">
        <f>'Moving Avg'!G2130</f>
        <v>3.8985879999999979</v>
      </c>
      <c r="I2130" s="2">
        <f>'Moving Avg'!H2130</f>
        <v>4.500331000000001</v>
      </c>
      <c r="J2130" s="5" t="str">
        <f>OBV!F2130</f>
        <v>BEARISH</v>
      </c>
      <c r="K2130" s="5" t="str">
        <f>OBV!G2130</f>
        <v>NEUTRAL</v>
      </c>
      <c r="L2130" s="5" t="str">
        <f>OBV!H2130</f>
        <v>BEARISH DIVERGENCE</v>
      </c>
    </row>
    <row r="2131" spans="1:12" ht="13.5" x14ac:dyDescent="0.25">
      <c r="A2131" s="3">
        <f>RSI!A2131</f>
        <v>45407</v>
      </c>
      <c r="B2131" s="2">
        <f>RSI!B2131</f>
        <v>3.7025999999999999</v>
      </c>
      <c r="C2131" s="2">
        <f>RSI!I2131</f>
        <v>44.638548143585339</v>
      </c>
      <c r="D2131" s="2">
        <f>MACD!E2131</f>
        <v>0.11951594327100157</v>
      </c>
      <c r="E2131" s="2">
        <f>MACD!F2131</f>
        <v>5.689948018397635E-2</v>
      </c>
      <c r="F2131" s="2">
        <f>'Moving Avg'!D2131</f>
        <v>3.7025799999999998</v>
      </c>
      <c r="G2131" s="2">
        <f>'Moving Avg'!F2131</f>
        <v>3.8263450000000012</v>
      </c>
      <c r="H2131" s="2">
        <f>'Moving Avg'!G2131</f>
        <v>3.8922019999999979</v>
      </c>
      <c r="I2131" s="2">
        <f>'Moving Avg'!H2131</f>
        <v>4.4931955000000006</v>
      </c>
      <c r="J2131" s="5" t="str">
        <f>OBV!F2131</f>
        <v>BEARISH</v>
      </c>
      <c r="K2131" s="5" t="str">
        <f>OBV!G2131</f>
        <v>NEUTRAL</v>
      </c>
      <c r="L2131" s="5" t="str">
        <f>OBV!H2131</f>
        <v>BEARISH DIVERGENCE</v>
      </c>
    </row>
    <row r="2132" spans="1:12" ht="13.5" x14ac:dyDescent="0.25">
      <c r="A2132" s="3">
        <f>RSI!A2132</f>
        <v>45408</v>
      </c>
      <c r="B2132" s="2">
        <f>RSI!B2132</f>
        <v>3.8622999999999998</v>
      </c>
      <c r="C2132" s="2">
        <f>RSI!I2132</f>
        <v>52.153420820208822</v>
      </c>
      <c r="D2132" s="2">
        <f>MACD!E2132</f>
        <v>9.6272271127990194E-2</v>
      </c>
      <c r="E2132" s="2">
        <f>MACD!F2132</f>
        <v>6.4774038372779119E-2</v>
      </c>
      <c r="F2132" s="2">
        <f>'Moving Avg'!D2132</f>
        <v>3.77644</v>
      </c>
      <c r="G2132" s="2">
        <f>'Moving Avg'!F2132</f>
        <v>3.820860000000001</v>
      </c>
      <c r="H2132" s="2">
        <f>'Moving Avg'!G2132</f>
        <v>3.8888099999999981</v>
      </c>
      <c r="I2132" s="2">
        <f>'Moving Avg'!H2132</f>
        <v>4.4868585000000003</v>
      </c>
      <c r="J2132" s="5" t="str">
        <f>OBV!F2132</f>
        <v>BEARISH</v>
      </c>
      <c r="K2132" s="5" t="str">
        <f>OBV!G2132</f>
        <v>NEUTRAL</v>
      </c>
      <c r="L2132" s="5" t="str">
        <f>OBV!H2132</f>
        <v>BEARISH DIVERGENCE</v>
      </c>
    </row>
    <row r="2133" spans="1:12" ht="13.5" x14ac:dyDescent="0.25">
      <c r="A2133" s="3">
        <f>RSI!A2133</f>
        <v>45411</v>
      </c>
      <c r="B2133" s="2">
        <f>RSI!B2133</f>
        <v>3.8721999999999999</v>
      </c>
      <c r="C2133" s="2">
        <f>RSI!I2133</f>
        <v>52.583117614586598</v>
      </c>
      <c r="D2133" s="2">
        <f>MACD!E2133</f>
        <v>7.4009881031579017E-2</v>
      </c>
      <c r="E2133" s="2">
        <f>MACD!F2133</f>
        <v>6.6621206904539099E-2</v>
      </c>
      <c r="F2133" s="2">
        <f>'Moving Avg'!D2133</f>
        <v>3.8223399999999996</v>
      </c>
      <c r="G2133" s="2">
        <f>'Moving Avg'!F2133</f>
        <v>3.8158700000000012</v>
      </c>
      <c r="H2133" s="2">
        <f>'Moving Avg'!G2133</f>
        <v>3.8856159999999984</v>
      </c>
      <c r="I2133" s="2">
        <f>'Moving Avg'!H2133</f>
        <v>4.4817185000000004</v>
      </c>
      <c r="J2133" s="5" t="str">
        <f>OBV!F2133</f>
        <v>BEARISH</v>
      </c>
      <c r="K2133" s="5" t="str">
        <f>OBV!G2133</f>
        <v>NEUTRAL</v>
      </c>
      <c r="L2133" s="5" t="str">
        <f>OBV!H2133</f>
        <v>BEARISH DIVERGENCE</v>
      </c>
    </row>
    <row r="2134" spans="1:12" ht="13.5" x14ac:dyDescent="0.25">
      <c r="A2134" s="3">
        <f>RSI!A2134</f>
        <v>45412</v>
      </c>
      <c r="B2134" s="2">
        <f>RSI!B2134</f>
        <v>3.8721999999999999</v>
      </c>
      <c r="C2134" s="2">
        <f>RSI!I2134</f>
        <v>52.583117614586584</v>
      </c>
      <c r="D2134" s="2">
        <f>MACD!E2134</f>
        <v>5.4815018351694889E-2</v>
      </c>
      <c r="E2134" s="2">
        <f>MACD!F2134</f>
        <v>6.4259969193970257E-2</v>
      </c>
      <c r="F2134" s="2">
        <f>'Moving Avg'!D2134</f>
        <v>3.8363</v>
      </c>
      <c r="G2134" s="2">
        <f>'Moving Avg'!F2134</f>
        <v>3.819360000000001</v>
      </c>
      <c r="H2134" s="2">
        <f>'Moving Avg'!G2134</f>
        <v>3.8812239999999978</v>
      </c>
      <c r="I2134" s="2">
        <f>'Moving Avg'!H2134</f>
        <v>4.4765285000000006</v>
      </c>
      <c r="J2134" s="5" t="str">
        <f>OBV!F2134</f>
        <v>BEARISH</v>
      </c>
      <c r="K2134" s="5" t="str">
        <f>OBV!G2134</f>
        <v>NEUTRAL</v>
      </c>
      <c r="L2134" s="5" t="str">
        <f>OBV!H2134</f>
        <v>BEARISH DIVERGENCE</v>
      </c>
    </row>
    <row r="2135" spans="1:12" ht="13.5" x14ac:dyDescent="0.25">
      <c r="A2135" s="3">
        <f>RSI!A2135</f>
        <v>45414</v>
      </c>
      <c r="B2135" s="2">
        <f>RSI!B2135</f>
        <v>3.7126000000000001</v>
      </c>
      <c r="C2135" s="2">
        <f>RSI!I2135</f>
        <v>45.02323612685057</v>
      </c>
      <c r="D2135" s="2">
        <f>MACD!E2135</f>
        <v>2.8572148521567087E-2</v>
      </c>
      <c r="E2135" s="2">
        <f>MACD!F2135</f>
        <v>5.712240505948963E-2</v>
      </c>
      <c r="F2135" s="2">
        <f>'Moving Avg'!D2135</f>
        <v>3.8043799999999997</v>
      </c>
      <c r="G2135" s="2">
        <f>'Moving Avg'!F2135</f>
        <v>3.8068850000000003</v>
      </c>
      <c r="H2135" s="2">
        <f>'Moving Avg'!G2135</f>
        <v>3.8736399999999991</v>
      </c>
      <c r="I2135" s="2">
        <f>'Moving Avg'!H2135</f>
        <v>4.4705405000000003</v>
      </c>
      <c r="J2135" s="5" t="str">
        <f>OBV!F2135</f>
        <v>BEARISH</v>
      </c>
      <c r="K2135" s="5" t="str">
        <f>OBV!G2135</f>
        <v>STRONG</v>
      </c>
      <c r="L2135" s="5" t="str">
        <f>OBV!H2135</f>
        <v>CONFIRMED BEARISH</v>
      </c>
    </row>
    <row r="2136" spans="1:12" ht="13.5" x14ac:dyDescent="0.25">
      <c r="A2136" s="3">
        <f>RSI!A2136</f>
        <v>45415</v>
      </c>
      <c r="B2136" s="2">
        <f>RSI!B2136</f>
        <v>3.5529000000000002</v>
      </c>
      <c r="C2136" s="2">
        <f>RSI!I2136</f>
        <v>38.983641707304741</v>
      </c>
      <c r="D2136" s="2">
        <f>MACD!E2136</f>
        <v>-5.7363352316279759E-3</v>
      </c>
      <c r="E2136" s="2">
        <f>MACD!F2136</f>
        <v>4.4550657001266113E-2</v>
      </c>
      <c r="F2136" s="2">
        <f>'Moving Avg'!D2136</f>
        <v>3.7744399999999998</v>
      </c>
      <c r="G2136" s="2">
        <f>'Moving Avg'!F2136</f>
        <v>3.7864249999999999</v>
      </c>
      <c r="H2136" s="2">
        <f>'Moving Avg'!G2136</f>
        <v>3.8628619999999989</v>
      </c>
      <c r="I2136" s="2">
        <f>'Moving Avg'!H2136</f>
        <v>4.4641535000000001</v>
      </c>
      <c r="J2136" s="5" t="str">
        <f>OBV!F2136</f>
        <v>BEARISH</v>
      </c>
      <c r="K2136" s="5" t="str">
        <f>OBV!G2136</f>
        <v>STRONG</v>
      </c>
      <c r="L2136" s="5" t="str">
        <f>OBV!H2136</f>
        <v>CONFIRMED BEARISH</v>
      </c>
    </row>
    <row r="2137" spans="1:12" ht="13.5" x14ac:dyDescent="0.25">
      <c r="A2137" s="3">
        <f>RSI!A2137</f>
        <v>45418</v>
      </c>
      <c r="B2137" s="2">
        <f>RSI!B2137</f>
        <v>3.6027999999999998</v>
      </c>
      <c r="C2137" s="2">
        <f>RSI!I2137</f>
        <v>41.618902702378044</v>
      </c>
      <c r="D2137" s="2">
        <f>MACD!E2137</f>
        <v>-3.6929747457275397E-2</v>
      </c>
      <c r="E2137" s="2">
        <f>MACD!F2137</f>
        <v>2.8254576109557811E-2</v>
      </c>
      <c r="F2137" s="2">
        <f>'Moving Avg'!D2137</f>
        <v>3.72254</v>
      </c>
      <c r="G2137" s="2">
        <f>'Moving Avg'!F2137</f>
        <v>3.7684599999999997</v>
      </c>
      <c r="H2137" s="2">
        <f>'Moving Avg'!G2137</f>
        <v>3.8544799999999997</v>
      </c>
      <c r="I2137" s="2">
        <f>'Moving Avg'!H2137</f>
        <v>4.4572174999999996</v>
      </c>
      <c r="J2137" s="5" t="str">
        <f>OBV!F2137</f>
        <v>BEARISH</v>
      </c>
      <c r="K2137" s="5" t="str">
        <f>OBV!G2137</f>
        <v>STRONG</v>
      </c>
      <c r="L2137" s="5" t="str">
        <f>OBV!H2137</f>
        <v>CONFIRMED BEARISH</v>
      </c>
    </row>
    <row r="2138" spans="1:12" ht="13.5" x14ac:dyDescent="0.25">
      <c r="A2138" s="3">
        <f>RSI!A2138</f>
        <v>45419</v>
      </c>
      <c r="B2138" s="2">
        <f>RSI!B2138</f>
        <v>3.7625000000000002</v>
      </c>
      <c r="C2138" s="2">
        <f>RSI!I2138</f>
        <v>49.183277749173499</v>
      </c>
      <c r="D2138" s="2">
        <f>MACD!E2138</f>
        <v>-5.0998321167314842E-2</v>
      </c>
      <c r="E2138" s="2">
        <f>MACD!F2138</f>
        <v>1.2403996654183281E-2</v>
      </c>
      <c r="F2138" s="2">
        <f>'Moving Avg'!D2138</f>
        <v>3.7006000000000001</v>
      </c>
      <c r="G2138" s="2">
        <f>'Moving Avg'!F2138</f>
        <v>3.7584799999999996</v>
      </c>
      <c r="H2138" s="2">
        <f>'Moving Avg'!G2138</f>
        <v>3.8456979999999992</v>
      </c>
      <c r="I2138" s="2">
        <f>'Moving Avg'!H2138</f>
        <v>4.4510800000000001</v>
      </c>
      <c r="J2138" s="5" t="str">
        <f>OBV!F2138</f>
        <v>BEARISH</v>
      </c>
      <c r="K2138" s="5" t="str">
        <f>OBV!G2138</f>
        <v>STRONG</v>
      </c>
      <c r="L2138" s="5" t="str">
        <f>OBV!H2138</f>
        <v>CONFIRMED BEARISH</v>
      </c>
    </row>
    <row r="2139" spans="1:12" ht="13.5" x14ac:dyDescent="0.25">
      <c r="A2139" s="3">
        <f>RSI!A2139</f>
        <v>45420</v>
      </c>
      <c r="B2139" s="2">
        <f>RSI!B2139</f>
        <v>3.9220999999999999</v>
      </c>
      <c r="C2139" s="2">
        <f>RSI!I2139</f>
        <v>55.402347821511</v>
      </c>
      <c r="D2139" s="2">
        <f>MACD!E2139</f>
        <v>-5.0057764146208328E-2</v>
      </c>
      <c r="E2139" s="2">
        <f>MACD!F2139</f>
        <v>-8.8355505895041167E-5</v>
      </c>
      <c r="F2139" s="2">
        <f>'Moving Avg'!D2139</f>
        <v>3.7105800000000002</v>
      </c>
      <c r="G2139" s="2">
        <f>'Moving Avg'!F2139</f>
        <v>3.7564799999999998</v>
      </c>
      <c r="H2139" s="2">
        <f>'Moving Avg'!G2139</f>
        <v>3.8401079999999994</v>
      </c>
      <c r="I2139" s="2">
        <f>'Moving Avg'!H2139</f>
        <v>4.4457405000000003</v>
      </c>
      <c r="J2139" s="5" t="str">
        <f>OBV!F2139</f>
        <v>BEARISH</v>
      </c>
      <c r="K2139" s="5" t="str">
        <f>OBV!G2139</f>
        <v>NEUTRAL</v>
      </c>
      <c r="L2139" s="5" t="str">
        <f>OBV!H2139</f>
        <v>BEARISH DIVERGENCE</v>
      </c>
    </row>
    <row r="2140" spans="1:12" ht="13.5" x14ac:dyDescent="0.25">
      <c r="A2140" s="3">
        <f>RSI!A2140</f>
        <v>45421</v>
      </c>
      <c r="B2140" s="2">
        <f>RSI!B2140</f>
        <v>4.0918000000000001</v>
      </c>
      <c r="C2140" s="2">
        <f>RSI!I2140</f>
        <v>60.883949098271771</v>
      </c>
      <c r="D2140" s="2">
        <f>MACD!E2140</f>
        <v>-5.1946413042535777E-2</v>
      </c>
      <c r="E2140" s="2">
        <f>MACD!F2140</f>
        <v>-1.0459967013223189E-2</v>
      </c>
      <c r="F2140" s="2">
        <f>'Moving Avg'!D2140</f>
        <v>3.7864199999999997</v>
      </c>
      <c r="G2140" s="2">
        <f>'Moving Avg'!F2140</f>
        <v>3.7629650000000003</v>
      </c>
      <c r="H2140" s="2">
        <f>'Moving Avg'!G2140</f>
        <v>3.8379120000000002</v>
      </c>
      <c r="I2140" s="2">
        <f>'Moving Avg'!H2140</f>
        <v>4.4412494999999996</v>
      </c>
      <c r="J2140" s="5" t="str">
        <f>OBV!F2140</f>
        <v>BULLISH</v>
      </c>
      <c r="K2140" s="5" t="str">
        <f>OBV!G2140</f>
        <v>WEAK</v>
      </c>
      <c r="L2140" s="5" t="str">
        <f>OBV!H2140</f>
        <v>CONFIRMED BULLISH</v>
      </c>
    </row>
    <row r="2141" spans="1:12" ht="13.5" x14ac:dyDescent="0.25">
      <c r="A2141" s="3">
        <f>RSI!A2141</f>
        <v>45422</v>
      </c>
      <c r="B2141" s="2">
        <f>RSI!B2141</f>
        <v>4.0918000000000001</v>
      </c>
      <c r="C2141" s="2">
        <f>RSI!I2141</f>
        <v>60.883949098271763</v>
      </c>
      <c r="D2141" s="2">
        <f>MACD!E2141</f>
        <v>-8.142901359615351E-2</v>
      </c>
      <c r="E2141" s="2">
        <f>MACD!F2141</f>
        <v>-2.4653776329809252E-2</v>
      </c>
      <c r="F2141" s="2">
        <f>'Moving Avg'!D2141</f>
        <v>3.8942000000000001</v>
      </c>
      <c r="G2141" s="2">
        <f>'Moving Avg'!F2141</f>
        <v>3.7694500000000004</v>
      </c>
      <c r="H2141" s="2">
        <f>'Moving Avg'!G2141</f>
        <v>3.8359160000000001</v>
      </c>
      <c r="I2141" s="2">
        <f>'Moving Avg'!H2141</f>
        <v>4.4367584999999998</v>
      </c>
      <c r="J2141" s="5" t="str">
        <f>OBV!F2141</f>
        <v>BULLISH</v>
      </c>
      <c r="K2141" s="5" t="str">
        <f>OBV!G2141</f>
        <v>WEAK</v>
      </c>
      <c r="L2141" s="5" t="str">
        <f>OBV!H2141</f>
        <v>CONFIRMED BULLISH</v>
      </c>
    </row>
    <row r="2142" spans="1:12" ht="13.5" x14ac:dyDescent="0.25">
      <c r="A2142" s="3">
        <f>RSI!A2142</f>
        <v>45425</v>
      </c>
      <c r="B2142" s="2">
        <f>RSI!B2142</f>
        <v>4.0918000000000001</v>
      </c>
      <c r="C2142" s="2">
        <f>RSI!I2142</f>
        <v>60.883949098271756</v>
      </c>
      <c r="D2142" s="2">
        <f>MACD!E2142</f>
        <v>-8.3466048062991849E-2</v>
      </c>
      <c r="E2142" s="2">
        <f>MACD!F2142</f>
        <v>-3.6416230676445775E-2</v>
      </c>
      <c r="F2142" s="2">
        <f>'Moving Avg'!D2142</f>
        <v>3.9919999999999995</v>
      </c>
      <c r="G2142" s="2">
        <f>'Moving Avg'!F2142</f>
        <v>3.7839200000000011</v>
      </c>
      <c r="H2142" s="2">
        <f>'Moving Avg'!G2142</f>
        <v>3.8375120000000003</v>
      </c>
      <c r="I2142" s="2">
        <f>'Moving Avg'!H2142</f>
        <v>4.4315189999999989</v>
      </c>
      <c r="J2142" s="5" t="str">
        <f>OBV!F2142</f>
        <v>BULLISH</v>
      </c>
      <c r="K2142" s="5" t="str">
        <f>OBV!G2142</f>
        <v>WEAK</v>
      </c>
      <c r="L2142" s="5" t="str">
        <f>OBV!H2142</f>
        <v>CONFIRMED BULLISH</v>
      </c>
    </row>
    <row r="2143" spans="1:12" ht="13.5" x14ac:dyDescent="0.25">
      <c r="A2143" s="3">
        <f>RSI!A2143</f>
        <v>45426</v>
      </c>
      <c r="B2143" s="2">
        <f>RSI!B2143</f>
        <v>4.0918000000000001</v>
      </c>
      <c r="C2143" s="2">
        <f>RSI!I2143</f>
        <v>60.883949098271756</v>
      </c>
      <c r="D2143" s="2">
        <f>MACD!E2143</f>
        <v>-8.5203142895267536E-2</v>
      </c>
      <c r="E2143" s="2">
        <f>MACD!F2143</f>
        <v>-4.6173613120210129E-2</v>
      </c>
      <c r="F2143" s="2">
        <f>'Moving Avg'!D2143</f>
        <v>4.0578599999999998</v>
      </c>
      <c r="G2143" s="2">
        <f>'Moving Avg'!F2143</f>
        <v>3.798890000000001</v>
      </c>
      <c r="H2143" s="2">
        <f>'Moving Avg'!G2143</f>
        <v>3.8419040000000009</v>
      </c>
      <c r="I2143" s="2">
        <f>'Moving Avg'!H2143</f>
        <v>4.4270279999999991</v>
      </c>
      <c r="J2143" s="5" t="str">
        <f>OBV!F2143</f>
        <v>BULLISH</v>
      </c>
      <c r="K2143" s="5" t="str">
        <f>OBV!G2143</f>
        <v>WEAK</v>
      </c>
      <c r="L2143" s="5" t="str">
        <f>OBV!H2143</f>
        <v>CONFIRMED BULLISH</v>
      </c>
    </row>
    <row r="2144" spans="1:12" ht="13.5" x14ac:dyDescent="0.25">
      <c r="A2144" s="3">
        <f>RSI!A2144</f>
        <v>45427</v>
      </c>
      <c r="B2144" s="2">
        <f>RSI!B2144</f>
        <v>4.1715999999999998</v>
      </c>
      <c r="C2144" s="2">
        <f>RSI!I2144</f>
        <v>63.705549173980522</v>
      </c>
      <c r="D2144" s="2">
        <f>MACD!E2144</f>
        <v>-9.4006813856220894E-2</v>
      </c>
      <c r="E2144" s="2">
        <f>MACD!F2144</f>
        <v>-5.5740253267412283E-2</v>
      </c>
      <c r="F2144" s="2">
        <f>'Moving Avg'!D2144</f>
        <v>4.1077600000000007</v>
      </c>
      <c r="G2144" s="2">
        <f>'Moving Avg'!F2144</f>
        <v>3.8178500000000013</v>
      </c>
      <c r="H2144" s="2">
        <f>'Moving Avg'!G2144</f>
        <v>3.8476920000000008</v>
      </c>
      <c r="I2144" s="2">
        <f>'Moving Avg'!H2144</f>
        <v>4.4233349999999989</v>
      </c>
      <c r="J2144" s="5" t="str">
        <f>OBV!F2144</f>
        <v>BULLISH</v>
      </c>
      <c r="K2144" s="5" t="str">
        <f>OBV!G2144</f>
        <v>WEAK</v>
      </c>
      <c r="L2144" s="5" t="str">
        <f>OBV!H2144</f>
        <v>CONFIRMED BULLISH</v>
      </c>
    </row>
    <row r="2145" spans="1:12" ht="13.5" x14ac:dyDescent="0.25">
      <c r="A2145" s="3">
        <f>RSI!A2145</f>
        <v>45428</v>
      </c>
      <c r="B2145" s="2">
        <f>RSI!B2145</f>
        <v>3.992</v>
      </c>
      <c r="C2145" s="2">
        <f>RSI!I2145</f>
        <v>54.225099490812546</v>
      </c>
      <c r="D2145" s="2">
        <f>MACD!E2145</f>
        <v>-0.11449508239991646</v>
      </c>
      <c r="E2145" s="2">
        <f>MACD!F2145</f>
        <v>-6.7491219093913118E-2</v>
      </c>
      <c r="F2145" s="2">
        <f>'Moving Avg'!D2145</f>
        <v>4.0878000000000005</v>
      </c>
      <c r="G2145" s="2">
        <f>'Moving Avg'!F2145</f>
        <v>3.8348150000000012</v>
      </c>
      <c r="H2145" s="2">
        <f>'Moving Avg'!G2145</f>
        <v>3.8478920000000003</v>
      </c>
      <c r="I2145" s="2">
        <f>'Moving Avg'!H2145</f>
        <v>4.4187439999999993</v>
      </c>
      <c r="J2145" s="5" t="str">
        <f>OBV!F2145</f>
        <v>BULLISH</v>
      </c>
      <c r="K2145" s="5" t="str">
        <f>OBV!G2145</f>
        <v>WEAK</v>
      </c>
      <c r="L2145" s="5" t="str">
        <f>OBV!H2145</f>
        <v>BULLISH DIVERGENCE</v>
      </c>
    </row>
    <row r="2146" spans="1:12" ht="13.5" x14ac:dyDescent="0.25">
      <c r="A2146" s="3">
        <f>RSI!A2146</f>
        <v>45429</v>
      </c>
      <c r="B2146" s="2">
        <f>RSI!B2146</f>
        <v>3.992</v>
      </c>
      <c r="C2146" s="2">
        <f>RSI!I2146</f>
        <v>54.225099490812546</v>
      </c>
      <c r="D2146" s="2">
        <f>MACD!E2146</f>
        <v>-0.15699563373871017</v>
      </c>
      <c r="E2146" s="2">
        <f>MACD!F2146</f>
        <v>-8.5392102022872535E-2</v>
      </c>
      <c r="F2146" s="2">
        <f>'Moving Avg'!D2146</f>
        <v>4.0678400000000003</v>
      </c>
      <c r="G2146" s="2">
        <f>'Moving Avg'!F2146</f>
        <v>3.8597650000000008</v>
      </c>
      <c r="H2146" s="2">
        <f>'Moving Avg'!G2146</f>
        <v>3.8512860000000004</v>
      </c>
      <c r="I2146" s="2">
        <f>'Moving Avg'!H2146</f>
        <v>4.4141529999999989</v>
      </c>
      <c r="J2146" s="5" t="str">
        <f>OBV!F2146</f>
        <v>BULLISH</v>
      </c>
      <c r="K2146" s="5" t="str">
        <f>OBV!G2146</f>
        <v>WEAK</v>
      </c>
      <c r="L2146" s="5" t="str">
        <f>OBV!H2146</f>
        <v>BULLISH DIVERGENCE</v>
      </c>
    </row>
    <row r="2147" spans="1:12" ht="13.5" x14ac:dyDescent="0.25">
      <c r="A2147" s="3">
        <f>RSI!A2147</f>
        <v>45432</v>
      </c>
      <c r="B2147" s="2">
        <f>RSI!B2147</f>
        <v>3.992</v>
      </c>
      <c r="C2147" s="2">
        <f>RSI!I2147</f>
        <v>54.225099490812546</v>
      </c>
      <c r="D2147" s="2">
        <f>MACD!E2147</f>
        <v>-0.18583172799288006</v>
      </c>
      <c r="E2147" s="2">
        <f>MACD!F2147</f>
        <v>-0.10548002721687404</v>
      </c>
      <c r="F2147" s="2">
        <f>'Moving Avg'!D2147</f>
        <v>4.047880000000001</v>
      </c>
      <c r="G2147" s="2">
        <f>'Moving Avg'!F2147</f>
        <v>3.8847150000000008</v>
      </c>
      <c r="H2147" s="2">
        <f>'Moving Avg'!G2147</f>
        <v>3.8546800000000006</v>
      </c>
      <c r="I2147" s="2">
        <f>'Moving Avg'!H2147</f>
        <v>4.4097119999999981</v>
      </c>
      <c r="J2147" s="5" t="str">
        <f>OBV!F2147</f>
        <v>BULLISH</v>
      </c>
      <c r="K2147" s="5" t="str">
        <f>OBV!G2147</f>
        <v>WEAK</v>
      </c>
      <c r="L2147" s="5" t="str">
        <f>OBV!H2147</f>
        <v>BULLISH DIVERGENCE</v>
      </c>
    </row>
    <row r="2148" spans="1:12" ht="13.5" x14ac:dyDescent="0.25">
      <c r="A2148" s="3">
        <f>RSI!A2148</f>
        <v>45433</v>
      </c>
      <c r="B2148" s="2">
        <f>RSI!B2148</f>
        <v>3.992</v>
      </c>
      <c r="C2148" s="2">
        <f>RSI!I2148</f>
        <v>54.225099490812546</v>
      </c>
      <c r="D2148" s="2">
        <f>MACD!E2148</f>
        <v>-0.18617246590719683</v>
      </c>
      <c r="E2148" s="2">
        <f>MACD!F2148</f>
        <v>-0.12161851495493861</v>
      </c>
      <c r="F2148" s="2">
        <f>'Moving Avg'!D2148</f>
        <v>4.0279199999999999</v>
      </c>
      <c r="G2148" s="2">
        <f>'Moving Avg'!F2148</f>
        <v>3.9021800000000004</v>
      </c>
      <c r="H2148" s="2">
        <f>'Moving Avg'!G2148</f>
        <v>3.8580740000000002</v>
      </c>
      <c r="I2148" s="2">
        <f>'Moving Avg'!H2148</f>
        <v>4.4052709999999982</v>
      </c>
      <c r="J2148" s="5" t="str">
        <f>OBV!F2148</f>
        <v>BULLISH</v>
      </c>
      <c r="K2148" s="5" t="str">
        <f>OBV!G2148</f>
        <v>WEAK</v>
      </c>
      <c r="L2148" s="5" t="str">
        <f>OBV!H2148</f>
        <v>BULLISH DIVERGENCE</v>
      </c>
    </row>
    <row r="2149" spans="1:12" ht="13.5" x14ac:dyDescent="0.25">
      <c r="A2149" s="3">
        <f>RSI!A2149</f>
        <v>45434</v>
      </c>
      <c r="B2149" s="2">
        <f>RSI!B2149</f>
        <v>3.992</v>
      </c>
      <c r="C2149" s="2">
        <f>RSI!I2149</f>
        <v>54.225099490812539</v>
      </c>
      <c r="D2149" s="2">
        <f>MACD!E2149</f>
        <v>-0.16237934073001226</v>
      </c>
      <c r="E2149" s="2">
        <f>MACD!F2149</f>
        <v>-0.12977068010995335</v>
      </c>
      <c r="F2149" s="2">
        <f>'Moving Avg'!D2149</f>
        <v>3.992</v>
      </c>
      <c r="G2149" s="2">
        <f>'Moving Avg'!F2149</f>
        <v>3.9116600000000004</v>
      </c>
      <c r="H2149" s="2">
        <f>'Moving Avg'!G2149</f>
        <v>3.8622660000000009</v>
      </c>
      <c r="I2149" s="2">
        <f>'Moving Avg'!H2149</f>
        <v>4.4008299999999974</v>
      </c>
      <c r="J2149" s="5" t="str">
        <f>OBV!F2149</f>
        <v>BEARISH</v>
      </c>
      <c r="K2149" s="5" t="str">
        <f>OBV!G2149</f>
        <v>STRONG</v>
      </c>
      <c r="L2149" s="5" t="str">
        <f>OBV!H2149</f>
        <v>CONFIRMED BEARISH</v>
      </c>
    </row>
    <row r="2150" spans="1:12" ht="13.5" x14ac:dyDescent="0.25">
      <c r="A2150" s="3">
        <f>RSI!A2150</f>
        <v>45435</v>
      </c>
      <c r="B2150" s="2">
        <f>RSI!B2150</f>
        <v>3.992</v>
      </c>
      <c r="C2150" s="2">
        <f>RSI!I2150</f>
        <v>54.225099490812539</v>
      </c>
      <c r="D2150" s="2">
        <f>MACD!E2150</f>
        <v>-0.11657641541193309</v>
      </c>
      <c r="E2150" s="2">
        <f>MACD!F2150</f>
        <v>-0.12713182717034932</v>
      </c>
      <c r="F2150" s="2">
        <f>'Moving Avg'!D2150</f>
        <v>3.992</v>
      </c>
      <c r="G2150" s="2">
        <f>'Moving Avg'!F2150</f>
        <v>3.9176499999999996</v>
      </c>
      <c r="H2150" s="2">
        <f>'Moving Avg'!G2150</f>
        <v>3.8630640000000005</v>
      </c>
      <c r="I2150" s="2">
        <f>'Moving Avg'!H2150</f>
        <v>4.3963889999999974</v>
      </c>
      <c r="J2150" s="5" t="str">
        <f>OBV!F2150</f>
        <v>NEUTRAL</v>
      </c>
      <c r="K2150" s="5" t="str">
        <f>OBV!G2150</f>
        <v>NEUTRAL</v>
      </c>
      <c r="L2150" s="5" t="str">
        <f>OBV!H2150</f>
        <v>NEUTRAL</v>
      </c>
    </row>
    <row r="2151" spans="1:12" ht="13.5" x14ac:dyDescent="0.25">
      <c r="A2151" s="3">
        <f>RSI!A2151</f>
        <v>45436</v>
      </c>
      <c r="B2151" s="2">
        <f>RSI!B2151</f>
        <v>3.8222999999999998</v>
      </c>
      <c r="C2151" s="2">
        <f>RSI!I2151</f>
        <v>44.470539535389712</v>
      </c>
      <c r="D2151" s="2">
        <f>MACD!E2151</f>
        <v>-6.5654734146635363E-2</v>
      </c>
      <c r="E2151" s="2">
        <f>MACD!F2151</f>
        <v>-0.11483640856560653</v>
      </c>
      <c r="F2151" s="2">
        <f>'Moving Avg'!D2151</f>
        <v>3.9580599999999997</v>
      </c>
      <c r="G2151" s="2">
        <f>'Moving Avg'!F2151</f>
        <v>3.9236349999999995</v>
      </c>
      <c r="H2151" s="2">
        <f>'Moving Avg'!G2151</f>
        <v>3.8604680000000009</v>
      </c>
      <c r="I2151" s="2">
        <f>'Moving Avg'!H2151</f>
        <v>4.3910994999999984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</row>
    <row r="2152" spans="1:12" ht="13.5" x14ac:dyDescent="0.25">
      <c r="A2152" s="3">
        <f>RSI!A2152</f>
        <v>45439</v>
      </c>
      <c r="B2152" s="2">
        <f>RSI!B2152</f>
        <v>3.7824</v>
      </c>
      <c r="C2152" s="2">
        <f>RSI!I2152</f>
        <v>42.533177051569126</v>
      </c>
      <c r="D2152" s="2">
        <f>MACD!E2152</f>
        <v>-1.8983847296084377E-2</v>
      </c>
      <c r="E2152" s="2">
        <f>MACD!F2152</f>
        <v>-9.5665896311702109E-2</v>
      </c>
      <c r="F2152" s="2">
        <f>'Moving Avg'!D2152</f>
        <v>3.91614</v>
      </c>
      <c r="G2152" s="2">
        <f>'Moving Avg'!F2152</f>
        <v>3.9196399999999989</v>
      </c>
      <c r="H2152" s="2">
        <f>'Moving Avg'!G2152</f>
        <v>3.8570740000000008</v>
      </c>
      <c r="I2152" s="2">
        <f>'Moving Avg'!H2152</f>
        <v>4.3856104999999985</v>
      </c>
      <c r="J2152" s="5" t="str">
        <f>OBV!F2152</f>
        <v>BEARISH</v>
      </c>
      <c r="K2152" s="5" t="str">
        <f>OBV!G2152</f>
        <v>STRONG</v>
      </c>
      <c r="L2152" s="5" t="str">
        <f>OBV!H2152</f>
        <v>CONFIRMED BEARISH</v>
      </c>
    </row>
    <row r="2153" spans="1:12" ht="13.5" x14ac:dyDescent="0.25">
      <c r="A2153" s="3">
        <f>RSI!A2153</f>
        <v>45440</v>
      </c>
      <c r="B2153" s="2">
        <f>RSI!B2153</f>
        <v>3.7824</v>
      </c>
      <c r="C2153" s="2">
        <f>RSI!I2153</f>
        <v>42.533177051569126</v>
      </c>
      <c r="D2153" s="2">
        <f>MACD!E2153</f>
        <v>2.1323928410712956E-2</v>
      </c>
      <c r="E2153" s="2">
        <f>MACD!F2153</f>
        <v>-7.226793136721911E-2</v>
      </c>
      <c r="F2153" s="2">
        <f>'Moving Avg'!D2153</f>
        <v>3.8742199999999998</v>
      </c>
      <c r="G2153" s="2">
        <f>'Moving Avg'!F2153</f>
        <v>3.9151499999999984</v>
      </c>
      <c r="H2153" s="2">
        <f>'Moving Avg'!G2153</f>
        <v>3.8536799999999998</v>
      </c>
      <c r="I2153" s="2">
        <f>'Moving Avg'!H2153</f>
        <v>4.3801214999999987</v>
      </c>
      <c r="J2153" s="5" t="str">
        <f>OBV!F2153</f>
        <v>BEARISH</v>
      </c>
      <c r="K2153" s="5" t="str">
        <f>OBV!G2153</f>
        <v>STRONG</v>
      </c>
      <c r="L2153" s="5" t="str">
        <f>OBV!H2153</f>
        <v>CONFIRMED BEARISH</v>
      </c>
    </row>
    <row r="2154" spans="1:12" ht="13.5" x14ac:dyDescent="0.25">
      <c r="A2154" s="3">
        <f>RSI!A2154</f>
        <v>45441</v>
      </c>
      <c r="B2154" s="2">
        <f>RSI!B2154</f>
        <v>3.7824</v>
      </c>
      <c r="C2154" s="2">
        <f>RSI!I2154</f>
        <v>42.533177051569126</v>
      </c>
      <c r="D2154" s="2">
        <f>MACD!E2154</f>
        <v>6.8463935834434331E-2</v>
      </c>
      <c r="E2154" s="2">
        <f>MACD!F2154</f>
        <v>-4.4121557926888419E-2</v>
      </c>
      <c r="F2154" s="2">
        <f>'Moving Avg'!D2154</f>
        <v>3.8322999999999992</v>
      </c>
      <c r="G2154" s="2">
        <f>'Moving Avg'!F2154</f>
        <v>3.9106599999999987</v>
      </c>
      <c r="H2154" s="2">
        <f>'Moving Avg'!G2154</f>
        <v>3.8502859999999997</v>
      </c>
      <c r="I2154" s="2">
        <f>'Moving Avg'!H2154</f>
        <v>4.3747319999999998</v>
      </c>
      <c r="J2154" s="5" t="str">
        <f>OBV!F2154</f>
        <v>BEARISH</v>
      </c>
      <c r="K2154" s="5" t="str">
        <f>OBV!G2154</f>
        <v>STRONG</v>
      </c>
      <c r="L2154" s="5" t="str">
        <f>OBV!H2154</f>
        <v>CONFIRMED BEARISH</v>
      </c>
    </row>
    <row r="2155" spans="1:12" ht="13.5" x14ac:dyDescent="0.25">
      <c r="A2155" s="3">
        <f>RSI!A2155</f>
        <v>45442</v>
      </c>
      <c r="B2155" s="2">
        <f>RSI!B2155</f>
        <v>3.6926000000000001</v>
      </c>
      <c r="C2155" s="2">
        <f>RSI!I2155</f>
        <v>37.892805660157578</v>
      </c>
      <c r="D2155" s="2">
        <f>MACD!E2155</f>
        <v>8.8073184547214023E-2</v>
      </c>
      <c r="E2155" s="2">
        <f>MACD!F2155</f>
        <v>-1.7682609432067928E-2</v>
      </c>
      <c r="F2155" s="2">
        <f>'Moving Avg'!D2155</f>
        <v>3.7724199999999994</v>
      </c>
      <c r="G2155" s="2">
        <f>'Moving Avg'!F2155</f>
        <v>3.9096599999999979</v>
      </c>
      <c r="H2155" s="2">
        <f>'Moving Avg'!G2155</f>
        <v>3.84849</v>
      </c>
      <c r="I2155" s="2">
        <f>'Moving Avg'!H2155</f>
        <v>4.3688934999999987</v>
      </c>
      <c r="J2155" s="5" t="str">
        <f>OBV!F2155</f>
        <v>BEARISH</v>
      </c>
      <c r="K2155" s="5" t="str">
        <f>OBV!G2155</f>
        <v>STRONG</v>
      </c>
      <c r="L2155" s="5" t="str">
        <f>OBV!H2155</f>
        <v>CONFIRMED BEARISH</v>
      </c>
    </row>
    <row r="2156" spans="1:12" ht="13.5" x14ac:dyDescent="0.25">
      <c r="A2156" s="3">
        <f>RSI!A2156</f>
        <v>45443</v>
      </c>
      <c r="B2156" s="2">
        <f>RSI!B2156</f>
        <v>3.5428999999999999</v>
      </c>
      <c r="C2156" s="2">
        <f>RSI!I2156</f>
        <v>31.686545721219474</v>
      </c>
      <c r="D2156" s="2">
        <f>MACD!E2156</f>
        <v>0.11693372773190269</v>
      </c>
      <c r="E2156" s="2">
        <f>MACD!F2156</f>
        <v>9.2406580007261957E-3</v>
      </c>
      <c r="F2156" s="2">
        <f>'Moving Avg'!D2156</f>
        <v>3.7165400000000006</v>
      </c>
      <c r="G2156" s="2">
        <f>'Moving Avg'!F2156</f>
        <v>3.9091599999999991</v>
      </c>
      <c r="H2156" s="2">
        <f>'Moving Avg'!G2156</f>
        <v>3.8470919999999995</v>
      </c>
      <c r="I2156" s="2">
        <f>'Moving Avg'!H2156</f>
        <v>4.363154999999999</v>
      </c>
      <c r="J2156" s="5" t="str">
        <f>OBV!F2156</f>
        <v>BEARISH</v>
      </c>
      <c r="K2156" s="5" t="str">
        <f>OBV!G2156</f>
        <v>STRONG</v>
      </c>
      <c r="L2156" s="5" t="str">
        <f>OBV!H2156</f>
        <v>CONFIRMED BEARISH</v>
      </c>
    </row>
    <row r="2157" spans="1:12" ht="13.5" x14ac:dyDescent="0.25">
      <c r="A2157" s="3">
        <f>RSI!A2157</f>
        <v>45446</v>
      </c>
      <c r="B2157" s="2">
        <f>RSI!B2157</f>
        <v>3.5428999999999999</v>
      </c>
      <c r="C2157" s="2">
        <f>RSI!I2157</f>
        <v>31.686545721219474</v>
      </c>
      <c r="D2157" s="2">
        <f>MACD!E2157</f>
        <v>0.14333063503920096</v>
      </c>
      <c r="E2157" s="2">
        <f>MACD!F2157</f>
        <v>3.6058653408421154E-2</v>
      </c>
      <c r="F2157" s="2">
        <f>'Moving Avg'!D2157</f>
        <v>3.6686399999999999</v>
      </c>
      <c r="G2157" s="2">
        <f>'Moving Avg'!F2157</f>
        <v>3.9061649999999992</v>
      </c>
      <c r="H2157" s="2">
        <f>'Moving Avg'!G2157</f>
        <v>3.8456939999999999</v>
      </c>
      <c r="I2157" s="2">
        <f>'Moving Avg'!H2157</f>
        <v>4.3574164999999985</v>
      </c>
      <c r="J2157" s="5" t="str">
        <f>OBV!F2157</f>
        <v>BEARISH</v>
      </c>
      <c r="K2157" s="5" t="str">
        <f>OBV!G2157</f>
        <v>STRONG</v>
      </c>
      <c r="L2157" s="5" t="str">
        <f>OBV!H2157</f>
        <v>CONFIRMED BEARISH</v>
      </c>
    </row>
    <row r="2158" spans="1:12" ht="13.5" x14ac:dyDescent="0.25">
      <c r="A2158" s="3">
        <f>RSI!A2158</f>
        <v>45447</v>
      </c>
      <c r="B2158" s="2">
        <f>RSI!B2158</f>
        <v>3.5428999999999999</v>
      </c>
      <c r="C2158" s="2">
        <f>RSI!I2158</f>
        <v>31.686545721219474</v>
      </c>
      <c r="D2158" s="2">
        <f>MACD!E2158</f>
        <v>0.16749652384076841</v>
      </c>
      <c r="E2158" s="2">
        <f>MACD!F2158</f>
        <v>6.2346227494890605E-2</v>
      </c>
      <c r="F2158" s="2">
        <f>'Moving Avg'!D2158</f>
        <v>3.6207400000000001</v>
      </c>
      <c r="G2158" s="2">
        <f>'Moving Avg'!F2158</f>
        <v>3.8951850000000001</v>
      </c>
      <c r="H2158" s="2">
        <f>'Moving Avg'!G2158</f>
        <v>3.8411039999999996</v>
      </c>
      <c r="I2158" s="2">
        <f>'Moving Avg'!H2158</f>
        <v>4.3516779999999988</v>
      </c>
      <c r="J2158" s="5" t="str">
        <f>OBV!F2158</f>
        <v>BEARISH</v>
      </c>
      <c r="K2158" s="5" t="str">
        <f>OBV!G2158</f>
        <v>STRONG</v>
      </c>
      <c r="L2158" s="5" t="str">
        <f>OBV!H2158</f>
        <v>CONFIRMED BEARISH</v>
      </c>
    </row>
    <row r="2159" spans="1:12" ht="13.5" x14ac:dyDescent="0.25">
      <c r="A2159" s="3">
        <f>RSI!A2159</f>
        <v>45448</v>
      </c>
      <c r="B2159" s="2">
        <f>RSI!B2159</f>
        <v>3.5928</v>
      </c>
      <c r="C2159" s="2">
        <f>RSI!I2159</f>
        <v>36.047330674116715</v>
      </c>
      <c r="D2159" s="2">
        <f>MACD!E2159</f>
        <v>0.1859427726301357</v>
      </c>
      <c r="E2159" s="2">
        <f>MACD!F2159</f>
        <v>8.7065536521939629E-2</v>
      </c>
      <c r="F2159" s="2">
        <f>'Moving Avg'!D2159</f>
        <v>3.5828199999999994</v>
      </c>
      <c r="G2159" s="2">
        <f>'Moving Avg'!F2159</f>
        <v>3.8787199999999999</v>
      </c>
      <c r="H2159" s="2">
        <f>'Moving Avg'!G2159</f>
        <v>3.8375120000000003</v>
      </c>
      <c r="I2159" s="2">
        <f>'Moving Avg'!H2159</f>
        <v>4.346188999999999</v>
      </c>
      <c r="J2159" s="5" t="str">
        <f>OBV!F2159</f>
        <v>BULLISH</v>
      </c>
      <c r="K2159" s="5" t="str">
        <f>OBV!G2159</f>
        <v>NEUTRAL</v>
      </c>
      <c r="L2159" s="5" t="str">
        <f>OBV!H2159</f>
        <v>BULLISH DIVERGENCE</v>
      </c>
    </row>
    <row r="2160" spans="1:12" ht="13.5" x14ac:dyDescent="0.25">
      <c r="A2160" s="3">
        <f>RSI!A2160</f>
        <v>45449</v>
      </c>
      <c r="B2160" s="2">
        <f>RSI!B2160</f>
        <v>3.5030000000000001</v>
      </c>
      <c r="C2160" s="2">
        <f>RSI!I2160</f>
        <v>32.078740870747694</v>
      </c>
      <c r="D2160" s="2">
        <f>MACD!E2160</f>
        <v>0.20947709549781557</v>
      </c>
      <c r="E2160" s="2">
        <f>MACD!F2160</f>
        <v>0.11154784831711481</v>
      </c>
      <c r="F2160" s="2">
        <f>'Moving Avg'!D2160</f>
        <v>3.5448999999999997</v>
      </c>
      <c r="G2160" s="2">
        <f>'Moving Avg'!F2160</f>
        <v>3.8492800000000003</v>
      </c>
      <c r="H2160" s="2">
        <f>'Moving Avg'!G2160</f>
        <v>3.8321239999999999</v>
      </c>
      <c r="I2160" s="2">
        <f>'Moving Avg'!H2160</f>
        <v>4.3402509999999985</v>
      </c>
      <c r="J2160" s="5" t="str">
        <f>OBV!F2160</f>
        <v>BULLISH</v>
      </c>
      <c r="K2160" s="5" t="str">
        <f>OBV!G2160</f>
        <v>NEUTRAL</v>
      </c>
      <c r="L2160" s="5" t="str">
        <f>OBV!H2160</f>
        <v>BULLISH DIVERGENCE</v>
      </c>
    </row>
    <row r="2161" spans="1:12" ht="13.5" x14ac:dyDescent="0.25">
      <c r="A2161" s="3">
        <f>RSI!A2161</f>
        <v>45450</v>
      </c>
      <c r="B2161" s="2">
        <f>RSI!B2161</f>
        <v>3.5129999999999999</v>
      </c>
      <c r="C2161" s="2">
        <f>RSI!I2161</f>
        <v>32.963817197949069</v>
      </c>
      <c r="D2161" s="2">
        <f>MACD!E2161</f>
        <v>0.2042526807018632</v>
      </c>
      <c r="E2161" s="2">
        <f>MACD!F2161</f>
        <v>0.13008881479406451</v>
      </c>
      <c r="F2161" s="2">
        <f>'Moving Avg'!D2161</f>
        <v>3.5389200000000001</v>
      </c>
      <c r="G2161" s="2">
        <f>'Moving Avg'!F2161</f>
        <v>3.8203400000000007</v>
      </c>
      <c r="H2161" s="2">
        <f>'Moving Avg'!G2161</f>
        <v>3.8255380000000008</v>
      </c>
      <c r="I2161" s="2">
        <f>'Moving Avg'!H2161</f>
        <v>4.3343629999999989</v>
      </c>
      <c r="J2161" s="5" t="str">
        <f>OBV!F2161</f>
        <v>BULLISH</v>
      </c>
      <c r="K2161" s="5" t="str">
        <f>OBV!G2161</f>
        <v>WEAK</v>
      </c>
      <c r="L2161" s="5" t="str">
        <f>OBV!H2161</f>
        <v>BULLISH DIVERGENCE</v>
      </c>
    </row>
    <row r="2162" spans="1:12" ht="13.5" x14ac:dyDescent="0.25">
      <c r="A2162" s="3">
        <f>RSI!A2162</f>
        <v>45453</v>
      </c>
      <c r="B2162" s="2">
        <f>RSI!B2162</f>
        <v>3.5828000000000002</v>
      </c>
      <c r="C2162" s="2">
        <f>RSI!I2162</f>
        <v>38.944363609058108</v>
      </c>
      <c r="D2162" s="2">
        <f>MACD!E2162</f>
        <v>0.19004776676541191</v>
      </c>
      <c r="E2162" s="2">
        <f>MACD!F2162</f>
        <v>0.14208060518833399</v>
      </c>
      <c r="F2162" s="2">
        <f>'Moving Avg'!D2162</f>
        <v>3.5468999999999999</v>
      </c>
      <c r="G2162" s="2">
        <f>'Moving Avg'!F2162</f>
        <v>3.7948900000000014</v>
      </c>
      <c r="H2162" s="2">
        <f>'Moving Avg'!G2162</f>
        <v>3.8177540000000012</v>
      </c>
      <c r="I2162" s="2">
        <f>'Moving Avg'!H2162</f>
        <v>4.3288239999999991</v>
      </c>
      <c r="J2162" s="5" t="str">
        <f>OBV!F2162</f>
        <v>BULLISH</v>
      </c>
      <c r="K2162" s="5" t="str">
        <f>OBV!G2162</f>
        <v>WEAK</v>
      </c>
      <c r="L2162" s="5" t="str">
        <f>OBV!H2162</f>
        <v>CONFIRMED BULLISH</v>
      </c>
    </row>
    <row r="2163" spans="1:12" ht="13.5" x14ac:dyDescent="0.25">
      <c r="A2163" s="3">
        <f>RSI!A2163</f>
        <v>45454</v>
      </c>
      <c r="B2163" s="2">
        <f>RSI!B2163</f>
        <v>3.5129999999999999</v>
      </c>
      <c r="C2163" s="2">
        <f>RSI!I2163</f>
        <v>35.53070492590129</v>
      </c>
      <c r="D2163" s="2">
        <f>MACD!E2163</f>
        <v>0.1841977884190138</v>
      </c>
      <c r="E2163" s="2">
        <f>MACD!F2163</f>
        <v>0.15050404183446997</v>
      </c>
      <c r="F2163" s="2">
        <f>'Moving Avg'!D2163</f>
        <v>3.5409199999999998</v>
      </c>
      <c r="G2163" s="2">
        <f>'Moving Avg'!F2163</f>
        <v>3.7659500000000015</v>
      </c>
      <c r="H2163" s="2">
        <f>'Moving Avg'!G2163</f>
        <v>3.8085740000000006</v>
      </c>
      <c r="I2163" s="2">
        <f>'Moving Avg'!H2163</f>
        <v>4.3229359999999994</v>
      </c>
      <c r="J2163" s="5" t="str">
        <f>OBV!F2163</f>
        <v>BULLISH</v>
      </c>
      <c r="K2163" s="5" t="str">
        <f>OBV!G2163</f>
        <v>WEAK</v>
      </c>
      <c r="L2163" s="5" t="str">
        <f>OBV!H2163</f>
        <v>BULLISH DIVERGENCE</v>
      </c>
    </row>
    <row r="2164" spans="1:12" ht="13.5" x14ac:dyDescent="0.25">
      <c r="A2164" s="3">
        <f>RSI!A2164</f>
        <v>45455</v>
      </c>
      <c r="B2164" s="2">
        <f>RSI!B2164</f>
        <v>3.5030000000000001</v>
      </c>
      <c r="C2164" s="2">
        <f>RSI!I2164</f>
        <v>35.056599923781846</v>
      </c>
      <c r="D2164" s="2">
        <f>MACD!E2164</f>
        <v>0.1813261781656359</v>
      </c>
      <c r="E2164" s="2">
        <f>MACD!F2164</f>
        <v>0.15666846910070314</v>
      </c>
      <c r="F2164" s="2">
        <f>'Moving Avg'!D2164</f>
        <v>3.5229600000000003</v>
      </c>
      <c r="G2164" s="2">
        <f>'Moving Avg'!F2164</f>
        <v>3.7325200000000009</v>
      </c>
      <c r="H2164" s="2">
        <f>'Moving Avg'!G2164</f>
        <v>3.8025860000000011</v>
      </c>
      <c r="I2164" s="2">
        <f>'Moving Avg'!H2164</f>
        <v>4.3176464999999986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</row>
    <row r="2165" spans="1:12" ht="13.5" x14ac:dyDescent="0.25">
      <c r="A2165" s="3">
        <f>RSI!A2165</f>
        <v>45456</v>
      </c>
      <c r="B2165" s="2">
        <f>RSI!B2165</f>
        <v>3.5030000000000001</v>
      </c>
      <c r="C2165" s="2">
        <f>RSI!I2165</f>
        <v>35.056599923781846</v>
      </c>
      <c r="D2165" s="2">
        <f>MACD!E2165</f>
        <v>0.16637860684842387</v>
      </c>
      <c r="E2165" s="2">
        <f>MACD!F2165</f>
        <v>0.15861049665024729</v>
      </c>
      <c r="F2165" s="2">
        <f>'Moving Avg'!D2165</f>
        <v>3.5229600000000003</v>
      </c>
      <c r="G2165" s="2">
        <f>'Moving Avg'!F2165</f>
        <v>3.7080700000000002</v>
      </c>
      <c r="H2165" s="2">
        <f>'Moving Avg'!G2165</f>
        <v>3.7934040000000016</v>
      </c>
      <c r="I2165" s="2">
        <f>'Moving Avg'!H2165</f>
        <v>4.3113589999999986</v>
      </c>
      <c r="J2165" s="5" t="str">
        <f>OBV!F2165</f>
        <v>BULLISH</v>
      </c>
      <c r="K2165" s="5" t="str">
        <f>OBV!G2165</f>
        <v>NEUTRAL</v>
      </c>
      <c r="L2165" s="5" t="str">
        <f>OBV!H2165</f>
        <v>NEUTRAL</v>
      </c>
    </row>
    <row r="2166" spans="1:12" ht="13.5" x14ac:dyDescent="0.25">
      <c r="A2166" s="3">
        <f>RSI!A2166</f>
        <v>45457</v>
      </c>
      <c r="B2166" s="2">
        <f>RSI!B2166</f>
        <v>3.5030000000000001</v>
      </c>
      <c r="C2166" s="2">
        <f>RSI!I2166</f>
        <v>35.056599923781846</v>
      </c>
      <c r="D2166" s="2">
        <f>MACD!E2166</f>
        <v>0.1319014087298287</v>
      </c>
      <c r="E2166" s="2">
        <f>MACD!F2166</f>
        <v>0.15326867906616357</v>
      </c>
      <c r="F2166" s="2">
        <f>'Moving Avg'!D2166</f>
        <v>3.5209600000000001</v>
      </c>
      <c r="G2166" s="2">
        <f>'Moving Avg'!F2166</f>
        <v>3.6836199999999999</v>
      </c>
      <c r="H2166" s="2">
        <f>'Moving Avg'!G2166</f>
        <v>3.7842220000000011</v>
      </c>
      <c r="I2166" s="2">
        <f>'Moving Avg'!H2166</f>
        <v>4.3045229999999997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</row>
    <row r="2167" spans="1:12" ht="13.5" x14ac:dyDescent="0.25">
      <c r="A2167" s="3">
        <f>RSI!A2167</f>
        <v>45461</v>
      </c>
      <c r="B2167" s="2">
        <f>RSI!B2167</f>
        <v>3.5828000000000002</v>
      </c>
      <c r="C2167" s="2">
        <f>RSI!I2167</f>
        <v>42.679769537429074</v>
      </c>
      <c r="D2167" s="2">
        <f>MACD!E2167</f>
        <v>9.7929798708367155E-2</v>
      </c>
      <c r="E2167" s="2">
        <f>MACD!F2167</f>
        <v>0.14220090299460431</v>
      </c>
      <c r="F2167" s="2">
        <f>'Moving Avg'!D2167</f>
        <v>3.5209600000000001</v>
      </c>
      <c r="G2167" s="2">
        <f>'Moving Avg'!F2167</f>
        <v>3.6631600000000004</v>
      </c>
      <c r="H2167" s="2">
        <f>'Moving Avg'!G2167</f>
        <v>3.7766360000000003</v>
      </c>
      <c r="I2167" s="2">
        <f>'Moving Avg'!H2167</f>
        <v>4.2980859999999996</v>
      </c>
      <c r="J2167" s="5" t="str">
        <f>OBV!F2167</f>
        <v>BULLISH</v>
      </c>
      <c r="K2167" s="5" t="str">
        <f>OBV!G2167</f>
        <v>NEUTRAL</v>
      </c>
      <c r="L2167" s="5" t="str">
        <f>OBV!H2167</f>
        <v>NEUTRAL</v>
      </c>
    </row>
    <row r="2168" spans="1:12" ht="13.5" x14ac:dyDescent="0.25">
      <c r="A2168" s="3">
        <f>RSI!A2168</f>
        <v>45462</v>
      </c>
      <c r="B2168" s="2">
        <f>RSI!B2168</f>
        <v>3.5828000000000002</v>
      </c>
      <c r="C2168" s="2">
        <f>RSI!I2168</f>
        <v>42.679769537429074</v>
      </c>
      <c r="D2168" s="2">
        <f>MACD!E2168</f>
        <v>6.9743154974078347E-2</v>
      </c>
      <c r="E2168" s="2">
        <f>MACD!F2168</f>
        <v>0.12770935339049913</v>
      </c>
      <c r="F2168" s="2">
        <f>'Moving Avg'!D2168</f>
        <v>3.5349200000000005</v>
      </c>
      <c r="G2168" s="2">
        <f>'Moving Avg'!F2168</f>
        <v>3.6427000000000005</v>
      </c>
      <c r="H2168" s="2">
        <f>'Moving Avg'!G2168</f>
        <v>3.7690500000000009</v>
      </c>
      <c r="I2168" s="2">
        <f>'Moving Avg'!H2168</f>
        <v>4.2916489999999996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</row>
    <row r="2169" spans="1:12" ht="13.5" x14ac:dyDescent="0.25">
      <c r="A2169" s="3">
        <f>RSI!A2169</f>
        <v>45463</v>
      </c>
      <c r="B2169" s="2">
        <f>RSI!B2169</f>
        <v>3.5928</v>
      </c>
      <c r="C2169" s="2">
        <f>RSI!I2169</f>
        <v>43.641223714997452</v>
      </c>
      <c r="D2169" s="2">
        <f>MACD!E2169</f>
        <v>5.3346289883406506E-2</v>
      </c>
      <c r="E2169" s="2">
        <f>MACD!F2169</f>
        <v>0.11283674068908062</v>
      </c>
      <c r="F2169" s="2">
        <f>'Moving Avg'!D2169</f>
        <v>3.5528800000000005</v>
      </c>
      <c r="G2169" s="2">
        <f>'Moving Avg'!F2169</f>
        <v>3.6227399999999994</v>
      </c>
      <c r="H2169" s="2">
        <f>'Moving Avg'!G2169</f>
        <v>3.7616640000000006</v>
      </c>
      <c r="I2169" s="2">
        <f>'Moving Avg'!H2169</f>
        <v>4.2852620000000003</v>
      </c>
      <c r="J2169" s="5" t="str">
        <f>OBV!F2169</f>
        <v>BULLISH</v>
      </c>
      <c r="K2169" s="5" t="str">
        <f>OBV!G2169</f>
        <v>WEAK</v>
      </c>
      <c r="L2169" s="5" t="str">
        <f>OBV!H2169</f>
        <v>CONFIRMED BULLISH</v>
      </c>
    </row>
    <row r="2170" spans="1:12" ht="13.5" x14ac:dyDescent="0.25">
      <c r="A2170" s="3">
        <f>RSI!A2170</f>
        <v>45464</v>
      </c>
      <c r="B2170" s="2">
        <f>RSI!B2170</f>
        <v>3.7524999999999999</v>
      </c>
      <c r="C2170" s="2">
        <f>RSI!I2170</f>
        <v>56.259364101342555</v>
      </c>
      <c r="D2170" s="2">
        <f>MACD!E2170</f>
        <v>1.4246793987484629E-2</v>
      </c>
      <c r="E2170" s="2">
        <f>MACD!F2170</f>
        <v>9.3118751348761422E-2</v>
      </c>
      <c r="F2170" s="2">
        <f>'Moving Avg'!D2170</f>
        <v>3.6027800000000005</v>
      </c>
      <c r="G2170" s="2">
        <f>'Moving Avg'!F2170</f>
        <v>3.6107649999999993</v>
      </c>
      <c r="H2170" s="2">
        <f>'Moving Avg'!G2170</f>
        <v>3.7574720000000013</v>
      </c>
      <c r="I2170" s="2">
        <f>'Moving Avg'!H2170</f>
        <v>4.2796735000000004</v>
      </c>
      <c r="J2170" s="5" t="str">
        <f>OBV!F2170</f>
        <v>BULLISH</v>
      </c>
      <c r="K2170" s="5" t="str">
        <f>OBV!G2170</f>
        <v>WEAK</v>
      </c>
      <c r="L2170" s="5" t="str">
        <f>OBV!H2170</f>
        <v>CONFIRMED BULLISH</v>
      </c>
    </row>
    <row r="2171" spans="1:12" ht="13.5" x14ac:dyDescent="0.25">
      <c r="A2171" s="3">
        <f>RSI!A2171</f>
        <v>45467</v>
      </c>
      <c r="B2171" s="2">
        <f>RSI!B2171</f>
        <v>3.9121999999999999</v>
      </c>
      <c r="C2171" s="2">
        <f>RSI!I2171</f>
        <v>64.756893343780277</v>
      </c>
      <c r="D2171" s="2">
        <f>MACD!E2171</f>
        <v>-2.9683543754191355E-2</v>
      </c>
      <c r="E2171" s="2">
        <f>MACD!F2171</f>
        <v>6.8558292328170872E-2</v>
      </c>
      <c r="F2171" s="2">
        <f>'Moving Avg'!D2171</f>
        <v>3.6846199999999998</v>
      </c>
      <c r="G2171" s="2">
        <f>'Moving Avg'!F2171</f>
        <v>3.6152600000000001</v>
      </c>
      <c r="H2171" s="2">
        <f>'Moving Avg'!G2171</f>
        <v>3.7564740000000012</v>
      </c>
      <c r="I2171" s="2">
        <f>'Moving Avg'!H2171</f>
        <v>4.2748835000000014</v>
      </c>
      <c r="J2171" s="5" t="str">
        <f>OBV!F2171</f>
        <v>BULLISH</v>
      </c>
      <c r="K2171" s="5" t="str">
        <f>OBV!G2171</f>
        <v>WEAK</v>
      </c>
      <c r="L2171" s="5" t="str">
        <f>OBV!H2171</f>
        <v>CONFIRMED BULLISH</v>
      </c>
    </row>
    <row r="2172" spans="1:12" ht="13.5" x14ac:dyDescent="0.25">
      <c r="A2172" s="3">
        <f>RSI!A2172</f>
        <v>45468</v>
      </c>
      <c r="B2172" s="2">
        <f>RSI!B2172</f>
        <v>3.9820000000000002</v>
      </c>
      <c r="C2172" s="2">
        <f>RSI!I2172</f>
        <v>67.709574379153281</v>
      </c>
      <c r="D2172" s="2">
        <f>MACD!E2172</f>
        <v>-6.2744822113006471E-2</v>
      </c>
      <c r="E2172" s="2">
        <f>MACD!F2172</f>
        <v>4.2297669439935404E-2</v>
      </c>
      <c r="F2172" s="2">
        <f>'Moving Avg'!D2172</f>
        <v>3.7644600000000006</v>
      </c>
      <c r="G2172" s="2">
        <f>'Moving Avg'!F2172</f>
        <v>3.6252399999999994</v>
      </c>
      <c r="H2172" s="2">
        <f>'Moving Avg'!G2172</f>
        <v>3.7600660000000006</v>
      </c>
      <c r="I2172" s="2">
        <f>'Moving Avg'!H2172</f>
        <v>4.2704425000000015</v>
      </c>
      <c r="J2172" s="5" t="str">
        <f>OBV!F2172</f>
        <v>BULLISH</v>
      </c>
      <c r="K2172" s="5" t="str">
        <f>OBV!G2172</f>
        <v>WEAK</v>
      </c>
      <c r="L2172" s="5" t="str">
        <f>OBV!H2172</f>
        <v>CONFIRMED BULLISH</v>
      </c>
    </row>
    <row r="2173" spans="1:12" ht="13.5" x14ac:dyDescent="0.25">
      <c r="A2173" s="3">
        <f>RSI!A2173</f>
        <v>45469</v>
      </c>
      <c r="B2173" s="2">
        <f>RSI!B2173</f>
        <v>3.8123999999999998</v>
      </c>
      <c r="C2173" s="2">
        <f>RSI!I2173</f>
        <v>55.534759771786035</v>
      </c>
      <c r="D2173" s="2">
        <f>MACD!E2173</f>
        <v>-9.0657278694835863E-2</v>
      </c>
      <c r="E2173" s="2">
        <f>MACD!F2173</f>
        <v>1.5706679812981152E-2</v>
      </c>
      <c r="F2173" s="2">
        <f>'Moving Avg'!D2173</f>
        <v>3.8103799999999999</v>
      </c>
      <c r="G2173" s="2">
        <f>'Moving Avg'!F2173</f>
        <v>3.6267399999999994</v>
      </c>
      <c r="H2173" s="2">
        <f>'Moving Avg'!G2173</f>
        <v>3.7604660000000005</v>
      </c>
      <c r="I2173" s="2">
        <f>'Moving Avg'!H2173</f>
        <v>4.2650535000000014</v>
      </c>
      <c r="J2173" s="5" t="str">
        <f>OBV!F2173</f>
        <v>BULLISH</v>
      </c>
      <c r="K2173" s="5" t="str">
        <f>OBV!G2173</f>
        <v>WEAK</v>
      </c>
      <c r="L2173" s="5" t="str">
        <f>OBV!H2173</f>
        <v>CONFIRMED BULLISH</v>
      </c>
    </row>
    <row r="2174" spans="1:12" ht="13.5" x14ac:dyDescent="0.25">
      <c r="A2174" s="3">
        <f>RSI!A2174</f>
        <v>45470</v>
      </c>
      <c r="B2174" s="2">
        <f>RSI!B2174</f>
        <v>3.8422999999999998</v>
      </c>
      <c r="C2174" s="2">
        <f>RSI!I2174</f>
        <v>57.002618648043658</v>
      </c>
      <c r="D2174" s="2">
        <f>MACD!E2174</f>
        <v>-0.11865812326812275</v>
      </c>
      <c r="E2174" s="2">
        <f>MACD!F2174</f>
        <v>-1.1166280803239628E-2</v>
      </c>
      <c r="F2174" s="2">
        <f>'Moving Avg'!D2174</f>
        <v>3.8602800000000004</v>
      </c>
      <c r="G2174" s="2">
        <f>'Moving Avg'!F2174</f>
        <v>3.6297349999999988</v>
      </c>
      <c r="H2174" s="2">
        <f>'Moving Avg'!G2174</f>
        <v>3.761464000000001</v>
      </c>
      <c r="I2174" s="2">
        <f>'Moving Avg'!H2174</f>
        <v>4.2593650000000016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</row>
    <row r="2175" spans="1:12" ht="13.5" x14ac:dyDescent="0.25">
      <c r="A2175" s="3">
        <f>RSI!A2175</f>
        <v>45471</v>
      </c>
      <c r="B2175" s="2">
        <f>RSI!B2175</f>
        <v>3.7924000000000002</v>
      </c>
      <c r="C2175" s="2">
        <f>RSI!I2175</f>
        <v>53.810044085895655</v>
      </c>
      <c r="D2175" s="2">
        <f>MACD!E2175</f>
        <v>-0.13941424795353985</v>
      </c>
      <c r="E2175" s="2">
        <f>MACD!F2175</f>
        <v>-3.681587423329967E-2</v>
      </c>
      <c r="F2175" s="2">
        <f>'Moving Avg'!D2175</f>
        <v>3.8682600000000003</v>
      </c>
      <c r="G2175" s="2">
        <f>'Moving Avg'!F2175</f>
        <v>3.6347249999999987</v>
      </c>
      <c r="H2175" s="2">
        <f>'Moving Avg'!G2175</f>
        <v>3.7642579999999999</v>
      </c>
      <c r="I2175" s="2">
        <f>'Moving Avg'!H2175</f>
        <v>4.2534270000000012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</row>
    <row r="2176" spans="1:12" ht="13.5" x14ac:dyDescent="0.25">
      <c r="A2176" s="3">
        <f>RSI!A2176</f>
        <v>45474</v>
      </c>
      <c r="B2176" s="2">
        <f>RSI!B2176</f>
        <v>3.7924000000000002</v>
      </c>
      <c r="C2176" s="2">
        <f>RSI!I2176</f>
        <v>53.810044085895655</v>
      </c>
      <c r="D2176" s="2">
        <f>MACD!E2176</f>
        <v>-0.15738540834292936</v>
      </c>
      <c r="E2176" s="2">
        <f>MACD!F2176</f>
        <v>-6.0929781055225604E-2</v>
      </c>
      <c r="F2176" s="2">
        <f>'Moving Avg'!D2176</f>
        <v>3.8442999999999996</v>
      </c>
      <c r="G2176" s="2">
        <f>'Moving Avg'!F2176</f>
        <v>3.6471999999999993</v>
      </c>
      <c r="H2176" s="2">
        <f>'Moving Avg'!G2176</f>
        <v>3.7702459999999998</v>
      </c>
      <c r="I2176" s="2">
        <f>'Moving Avg'!H2176</f>
        <v>4.2469400000000013</v>
      </c>
      <c r="J2176" s="5" t="str">
        <f>OBV!F2176</f>
        <v>BULLISH</v>
      </c>
      <c r="K2176" s="5" t="str">
        <f>OBV!G2176</f>
        <v>NEUTRAL</v>
      </c>
      <c r="L2176" s="5" t="str">
        <f>OBV!H2176</f>
        <v>BULLISH DIVERGENCE</v>
      </c>
    </row>
    <row r="2177" spans="1:12" ht="13.5" x14ac:dyDescent="0.25">
      <c r="A2177" s="3">
        <f>RSI!A2177</f>
        <v>45475</v>
      </c>
      <c r="B2177" s="2">
        <f>RSI!B2177</f>
        <v>3.7924000000000002</v>
      </c>
      <c r="C2177" s="2">
        <f>RSI!I2177</f>
        <v>53.810044085895655</v>
      </c>
      <c r="D2177" s="2">
        <f>MACD!E2177</f>
        <v>-0.16069289402301568</v>
      </c>
      <c r="E2177" s="2">
        <f>MACD!F2177</f>
        <v>-8.088240364878363E-2</v>
      </c>
      <c r="F2177" s="2">
        <f>'Moving Avg'!D2177</f>
        <v>3.8063799999999999</v>
      </c>
      <c r="G2177" s="2">
        <f>'Moving Avg'!F2177</f>
        <v>3.6596749999999991</v>
      </c>
      <c r="H2177" s="2">
        <f>'Moving Avg'!G2177</f>
        <v>3.7762339999999983</v>
      </c>
      <c r="I2177" s="2">
        <f>'Moving Avg'!H2177</f>
        <v>4.2408025000000018</v>
      </c>
      <c r="J2177" s="5" t="str">
        <f>OBV!F2177</f>
        <v>BEARISH</v>
      </c>
      <c r="K2177" s="5" t="str">
        <f>OBV!G2177</f>
        <v>NEUTRAL</v>
      </c>
      <c r="L2177" s="5" t="str">
        <f>OBV!H2177</f>
        <v>CONFIRMED BEARISH</v>
      </c>
    </row>
    <row r="2178" spans="1:12" ht="13.5" x14ac:dyDescent="0.25">
      <c r="A2178" s="3">
        <f>RSI!A2178</f>
        <v>45476</v>
      </c>
      <c r="B2178" s="2">
        <f>RSI!B2178</f>
        <v>3.8822000000000001</v>
      </c>
      <c r="C2178" s="2">
        <f>RSI!I2178</f>
        <v>58.974556941737845</v>
      </c>
      <c r="D2178" s="2">
        <f>MACD!E2178</f>
        <v>-0.1704934267464675</v>
      </c>
      <c r="E2178" s="2">
        <f>MACD!F2178</f>
        <v>-9.880460826832041E-2</v>
      </c>
      <c r="F2178" s="2">
        <f>'Moving Avg'!D2178</f>
        <v>3.8203400000000003</v>
      </c>
      <c r="G2178" s="2">
        <f>'Moving Avg'!F2178</f>
        <v>3.676639999999999</v>
      </c>
      <c r="H2178" s="2">
        <f>'Moving Avg'!G2178</f>
        <v>3.7810239999999986</v>
      </c>
      <c r="I2178" s="2">
        <f>'Moving Avg'!H2178</f>
        <v>4.234265500000002</v>
      </c>
      <c r="J2178" s="5" t="str">
        <f>OBV!F2178</f>
        <v>BEARISH</v>
      </c>
      <c r="K2178" s="5" t="str">
        <f>OBV!G2178</f>
        <v>NEUTRAL</v>
      </c>
      <c r="L2178" s="5" t="str">
        <f>OBV!H2178</f>
        <v>BEARISH DIVERGENCE</v>
      </c>
    </row>
    <row r="2179" spans="1:12" ht="13.5" x14ac:dyDescent="0.25">
      <c r="A2179" s="3">
        <f>RSI!A2179</f>
        <v>45477</v>
      </c>
      <c r="B2179" s="2">
        <f>RSI!B2179</f>
        <v>3.8822000000000001</v>
      </c>
      <c r="C2179" s="2">
        <f>RSI!I2179</f>
        <v>58.974556941737838</v>
      </c>
      <c r="D2179" s="2">
        <f>MACD!E2179</f>
        <v>-0.17810246603981028</v>
      </c>
      <c r="E2179" s="2">
        <f>MACD!F2179</f>
        <v>-0.1146641798226184</v>
      </c>
      <c r="F2179" s="2">
        <f>'Moving Avg'!D2179</f>
        <v>3.8283200000000002</v>
      </c>
      <c r="G2179" s="2">
        <f>'Moving Avg'!F2179</f>
        <v>3.6911099999999992</v>
      </c>
      <c r="H2179" s="2">
        <f>'Moving Avg'!G2179</f>
        <v>3.7826199999999996</v>
      </c>
      <c r="I2179" s="2">
        <f>'Moving Avg'!H2179</f>
        <v>4.2277285000000013</v>
      </c>
      <c r="J2179" s="5" t="str">
        <f>OBV!F2179</f>
        <v>BEARISH</v>
      </c>
      <c r="K2179" s="5" t="str">
        <f>OBV!G2179</f>
        <v>NEUTRAL</v>
      </c>
      <c r="L2179" s="5" t="str">
        <f>OBV!H2179</f>
        <v>BEARISH DIVERGENCE</v>
      </c>
    </row>
    <row r="2180" spans="1:12" ht="13.5" x14ac:dyDescent="0.25">
      <c r="A2180" s="3">
        <f>RSI!A2180</f>
        <v>45478</v>
      </c>
      <c r="B2180" s="2">
        <f>RSI!B2180</f>
        <v>3.8822000000000001</v>
      </c>
      <c r="C2180" s="2">
        <f>RSI!I2180</f>
        <v>58.974556941737845</v>
      </c>
      <c r="D2180" s="2">
        <f>MACD!E2180</f>
        <v>-0.16076308125778827</v>
      </c>
      <c r="E2180" s="2">
        <f>MACD!F2180</f>
        <v>-0.12388396010965239</v>
      </c>
      <c r="F2180" s="2">
        <f>'Moving Avg'!D2180</f>
        <v>3.8462800000000001</v>
      </c>
      <c r="G2180" s="2">
        <f>'Moving Avg'!F2180</f>
        <v>3.7100699999999995</v>
      </c>
      <c r="H2180" s="2">
        <f>'Moving Avg'!G2180</f>
        <v>3.7828199999999992</v>
      </c>
      <c r="I2180" s="2">
        <f>'Moving Avg'!H2180</f>
        <v>4.2209920000000016</v>
      </c>
      <c r="J2180" s="5" t="str">
        <f>OBV!F2180</f>
        <v>BULLISH</v>
      </c>
      <c r="K2180" s="5" t="str">
        <f>OBV!G2180</f>
        <v>NEUTRAL</v>
      </c>
      <c r="L2180" s="5" t="str">
        <f>OBV!H2180</f>
        <v>CONFIRMED BULLISH</v>
      </c>
    </row>
    <row r="2181" spans="1:12" ht="13.5" x14ac:dyDescent="0.25">
      <c r="A2181" s="3">
        <f>RSI!A2181</f>
        <v>45481</v>
      </c>
      <c r="B2181" s="2">
        <f>RSI!B2181</f>
        <v>3.8822000000000001</v>
      </c>
      <c r="C2181" s="2">
        <f>RSI!I2181</f>
        <v>58.974556941737845</v>
      </c>
      <c r="D2181" s="2">
        <f>MACD!E2181</f>
        <v>-0.12225486718346534</v>
      </c>
      <c r="E2181" s="2">
        <f>MACD!F2181</f>
        <v>-0.12355814152441498</v>
      </c>
      <c r="F2181" s="2">
        <f>'Moving Avg'!D2181</f>
        <v>3.8642400000000001</v>
      </c>
      <c r="G2181" s="2">
        <f>'Moving Avg'!F2181</f>
        <v>3.7285299999999992</v>
      </c>
      <c r="H2181" s="2">
        <f>'Moving Avg'!G2181</f>
        <v>3.7864120000000003</v>
      </c>
      <c r="I2181" s="2">
        <f>'Moving Avg'!H2181</f>
        <v>4.2142555000000019</v>
      </c>
      <c r="J2181" s="5" t="str">
        <f>OBV!F2181</f>
        <v>BULLISH</v>
      </c>
      <c r="K2181" s="5" t="str">
        <f>OBV!G2181</f>
        <v>NEUTRAL</v>
      </c>
      <c r="L2181" s="5" t="str">
        <f>OBV!H2181</f>
        <v>CONFIRMED BULLISH</v>
      </c>
    </row>
    <row r="2182" spans="1:12" ht="13.5" x14ac:dyDescent="0.25">
      <c r="A2182" s="3">
        <f>RSI!A2182</f>
        <v>45482</v>
      </c>
      <c r="B2182" s="2">
        <f>RSI!B2182</f>
        <v>3.8721999999999999</v>
      </c>
      <c r="C2182" s="2">
        <f>RSI!I2182</f>
        <v>58.003161903875885</v>
      </c>
      <c r="D2182" s="2">
        <f>MACD!E2182</f>
        <v>-7.8870313510609247E-2</v>
      </c>
      <c r="E2182" s="2">
        <f>MACD!F2182</f>
        <v>-0.11462057592165384</v>
      </c>
      <c r="F2182" s="2">
        <f>'Moving Avg'!D2182</f>
        <v>3.8801999999999999</v>
      </c>
      <c r="G2182" s="2">
        <f>'Moving Avg'!F2182</f>
        <v>3.7429999999999999</v>
      </c>
      <c r="H2182" s="2">
        <f>'Moving Avg'!G2182</f>
        <v>3.78661</v>
      </c>
      <c r="I2182" s="2">
        <f>'Moving Avg'!H2182</f>
        <v>4.2072695000000024</v>
      </c>
      <c r="J2182" s="5" t="str">
        <f>OBV!F2182</f>
        <v>BEARISH</v>
      </c>
      <c r="K2182" s="5" t="str">
        <f>OBV!G2182</f>
        <v>NEUTRAL</v>
      </c>
      <c r="L2182" s="5" t="str">
        <f>OBV!H2182</f>
        <v>BEARISH DIVERGENCE</v>
      </c>
    </row>
    <row r="2183" spans="1:12" ht="13.5" x14ac:dyDescent="0.25">
      <c r="A2183" s="3">
        <f>RSI!A2183</f>
        <v>45483</v>
      </c>
      <c r="B2183" s="2">
        <f>RSI!B2183</f>
        <v>3.7025999999999999</v>
      </c>
      <c r="C2183" s="2">
        <f>RSI!I2183</f>
        <v>44.588859581616731</v>
      </c>
      <c r="D2183" s="2">
        <f>MACD!E2183</f>
        <v>-5.6258822017509313E-2</v>
      </c>
      <c r="E2183" s="2">
        <f>MACD!F2183</f>
        <v>-0.10294822514082494</v>
      </c>
      <c r="F2183" s="2">
        <f>'Moving Avg'!D2183</f>
        <v>3.8442799999999999</v>
      </c>
      <c r="G2183" s="2">
        <f>'Moving Avg'!F2183</f>
        <v>3.7524800000000007</v>
      </c>
      <c r="H2183" s="2">
        <f>'Moving Avg'!G2183</f>
        <v>3.7832179999999993</v>
      </c>
      <c r="I2183" s="2">
        <f>'Moving Avg'!H2183</f>
        <v>4.1993855000000018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</row>
    <row r="2184" spans="1:12" ht="13.5" x14ac:dyDescent="0.25">
      <c r="A2184" s="3">
        <f>RSI!A2184</f>
        <v>45484</v>
      </c>
      <c r="B2184" s="2">
        <f>RSI!B2184</f>
        <v>3.7025999999999999</v>
      </c>
      <c r="C2184" s="2">
        <f>RSI!I2184</f>
        <v>44.588859581616731</v>
      </c>
      <c r="D2184" s="2">
        <f>MACD!E2184</f>
        <v>-3.2050857776277475E-2</v>
      </c>
      <c r="E2184" s="2">
        <f>MACD!F2184</f>
        <v>-8.8768751667915452E-2</v>
      </c>
      <c r="F2184" s="2">
        <f>'Moving Avg'!D2184</f>
        <v>3.8083599999999995</v>
      </c>
      <c r="G2184" s="2">
        <f>'Moving Avg'!F2184</f>
        <v>3.7624599999999999</v>
      </c>
      <c r="H2184" s="2">
        <f>'Moving Avg'!G2184</f>
        <v>3.7798259999999999</v>
      </c>
      <c r="I2184" s="2">
        <f>'Moving Avg'!H2184</f>
        <v>4.1926490000000012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</row>
    <row r="2185" spans="1:12" ht="13.5" x14ac:dyDescent="0.25">
      <c r="A2185" s="3">
        <f>RSI!A2185</f>
        <v>45485</v>
      </c>
      <c r="B2185" s="2">
        <f>RSI!B2185</f>
        <v>3.6825999999999999</v>
      </c>
      <c r="C2185" s="2">
        <f>RSI!I2185</f>
        <v>43.221783700299206</v>
      </c>
      <c r="D2185" s="2">
        <f>MACD!E2185</f>
        <v>-1.732267088897288E-2</v>
      </c>
      <c r="E2185" s="2">
        <f>MACD!F2185</f>
        <v>-7.4479535512126938E-2</v>
      </c>
      <c r="F2185" s="2">
        <f>'Moving Avg'!D2185</f>
        <v>3.7684400000000005</v>
      </c>
      <c r="G2185" s="2">
        <f>'Moving Avg'!F2185</f>
        <v>3.7714399999999997</v>
      </c>
      <c r="H2185" s="2">
        <f>'Moving Avg'!G2185</f>
        <v>3.779226</v>
      </c>
      <c r="I2185" s="2">
        <f>'Moving Avg'!H2185</f>
        <v>4.1861620000000013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</row>
    <row r="2186" spans="1:12" ht="13.5" x14ac:dyDescent="0.25">
      <c r="A2186" s="3">
        <f>RSI!A2186</f>
        <v>45488</v>
      </c>
      <c r="B2186" s="2">
        <f>RSI!B2186</f>
        <v>3.5828000000000002</v>
      </c>
      <c r="C2186" s="2">
        <f>RSI!I2186</f>
        <v>37.107891662575781</v>
      </c>
      <c r="D2186" s="2">
        <f>MACD!E2186</f>
        <v>3.0577908704705337E-3</v>
      </c>
      <c r="E2186" s="2">
        <f>MACD!F2186</f>
        <v>-5.8972070235607445E-2</v>
      </c>
      <c r="F2186" s="2">
        <f>'Moving Avg'!D2186</f>
        <v>3.7085599999999999</v>
      </c>
      <c r="G2186" s="2">
        <f>'Moving Avg'!F2186</f>
        <v>3.7754299999999992</v>
      </c>
      <c r="H2186" s="2">
        <f>'Moving Avg'!G2186</f>
        <v>3.7798239999999996</v>
      </c>
      <c r="I2186" s="2">
        <f>'Moving Avg'!H2186</f>
        <v>4.1791760000000009</v>
      </c>
      <c r="J2186" s="5" t="str">
        <f>OBV!F2186</f>
        <v>BEARISH</v>
      </c>
      <c r="K2186" s="5" t="str">
        <f>OBV!G2186</f>
        <v>NEUTRAL</v>
      </c>
      <c r="L2186" s="5" t="str">
        <f>OBV!H2186</f>
        <v>CONFIRMED BEARISH</v>
      </c>
    </row>
    <row r="2187" spans="1:12" ht="13.5" x14ac:dyDescent="0.25">
      <c r="A2187" s="3">
        <f>RSI!A2187</f>
        <v>45489</v>
      </c>
      <c r="B2187" s="2">
        <f>RSI!B2187</f>
        <v>3.5828000000000002</v>
      </c>
      <c r="C2187" s="2">
        <f>RSI!I2187</f>
        <v>37.107891662575774</v>
      </c>
      <c r="D2187" s="2">
        <f>MACD!E2187</f>
        <v>2.1379146484046263E-2</v>
      </c>
      <c r="E2187" s="2">
        <f>MACD!F2187</f>
        <v>-4.2901826891676709E-2</v>
      </c>
      <c r="F2187" s="2">
        <f>'Moving Avg'!D2187</f>
        <v>3.6506799999999999</v>
      </c>
      <c r="G2187" s="2">
        <f>'Moving Avg'!F2187</f>
        <v>3.7754300000000001</v>
      </c>
      <c r="H2187" s="2">
        <f>'Moving Avg'!G2187</f>
        <v>3.7794239999999997</v>
      </c>
      <c r="I2187" s="2">
        <f>'Moving Avg'!H2187</f>
        <v>4.1722400000000013</v>
      </c>
      <c r="J2187" s="5" t="str">
        <f>OBV!F2187</f>
        <v>BEARISH</v>
      </c>
      <c r="K2187" s="5" t="str">
        <f>OBV!G2187</f>
        <v>NEUTRAL</v>
      </c>
      <c r="L2187" s="5" t="str">
        <f>OBV!H2187</f>
        <v>CONFIRMED BEARISH</v>
      </c>
    </row>
    <row r="2188" spans="1:12" ht="13.5" x14ac:dyDescent="0.25">
      <c r="A2188" s="3">
        <f>RSI!A2188</f>
        <v>45490</v>
      </c>
      <c r="B2188" s="2">
        <f>RSI!B2188</f>
        <v>3.5928</v>
      </c>
      <c r="C2188" s="2">
        <f>RSI!I2188</f>
        <v>38.125004384530918</v>
      </c>
      <c r="D2188" s="2">
        <f>MACD!E2188</f>
        <v>5.0953095794009418E-2</v>
      </c>
      <c r="E2188" s="2">
        <f>MACD!F2188</f>
        <v>-2.4130842354539481E-2</v>
      </c>
      <c r="F2188" s="2">
        <f>'Moving Avg'!D2188</f>
        <v>3.6287199999999999</v>
      </c>
      <c r="G2188" s="2">
        <f>'Moving Avg'!F2188</f>
        <v>3.7759299999999998</v>
      </c>
      <c r="H2188" s="2">
        <f>'Moving Avg'!G2188</f>
        <v>3.77603</v>
      </c>
      <c r="I2188" s="2">
        <f>'Moving Avg'!H2188</f>
        <v>4.1654035000000018</v>
      </c>
      <c r="J2188" s="5" t="str">
        <f>OBV!F2188</f>
        <v>BULLISH</v>
      </c>
      <c r="K2188" s="5" t="str">
        <f>OBV!G2188</f>
        <v>NEUTRAL</v>
      </c>
      <c r="L2188" s="5" t="str">
        <f>OBV!H2188</f>
        <v>BULLISH DIVERGENCE</v>
      </c>
    </row>
    <row r="2189" spans="1:12" ht="13.5" x14ac:dyDescent="0.25">
      <c r="A2189" s="3">
        <f>RSI!A2189</f>
        <v>45491</v>
      </c>
      <c r="B2189" s="2">
        <f>RSI!B2189</f>
        <v>3.7524999999999999</v>
      </c>
      <c r="C2189" s="2">
        <f>RSI!I2189</f>
        <v>51.589791350374867</v>
      </c>
      <c r="D2189" s="2">
        <f>MACD!E2189</f>
        <v>6.501128290815128E-2</v>
      </c>
      <c r="E2189" s="2">
        <f>MACD!F2189</f>
        <v>-6.3024173020013296E-3</v>
      </c>
      <c r="F2189" s="2">
        <f>'Moving Avg'!D2189</f>
        <v>3.6387</v>
      </c>
      <c r="G2189" s="2">
        <f>'Moving Avg'!F2189</f>
        <v>3.7839149999999995</v>
      </c>
      <c r="H2189" s="2">
        <f>'Moving Avg'!G2189</f>
        <v>3.7726380000000002</v>
      </c>
      <c r="I2189" s="2">
        <f>'Moving Avg'!H2189</f>
        <v>4.1593655000000016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</row>
    <row r="2190" spans="1:12" ht="13.5" x14ac:dyDescent="0.25">
      <c r="A2190" s="3">
        <f>RSI!A2190</f>
        <v>45492</v>
      </c>
      <c r="B2190" s="2">
        <f>RSI!B2190</f>
        <v>3.7524999999999999</v>
      </c>
      <c r="C2190" s="2">
        <f>RSI!I2190</f>
        <v>51.589791350374867</v>
      </c>
      <c r="D2190" s="2">
        <f>MACD!E2190</f>
        <v>7.6762725428825007E-2</v>
      </c>
      <c r="E2190" s="2">
        <f>MACD!F2190</f>
        <v>1.0310611244163936E-2</v>
      </c>
      <c r="F2190" s="2">
        <f>'Moving Avg'!D2190</f>
        <v>3.6526800000000001</v>
      </c>
      <c r="G2190" s="2">
        <f>'Moving Avg'!F2190</f>
        <v>3.783914999999999</v>
      </c>
      <c r="H2190" s="2">
        <f>'Moving Avg'!G2190</f>
        <v>3.7658519999999998</v>
      </c>
      <c r="I2190" s="2">
        <f>'Moving Avg'!H2190</f>
        <v>4.1533275000000023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</row>
    <row r="2191" spans="1:12" ht="13.5" x14ac:dyDescent="0.25">
      <c r="A2191" s="3">
        <f>RSI!A2191</f>
        <v>45495</v>
      </c>
      <c r="B2191" s="2">
        <f>RSI!B2191</f>
        <v>3.8523000000000001</v>
      </c>
      <c r="C2191" s="2">
        <f>RSI!I2191</f>
        <v>58.184775158894539</v>
      </c>
      <c r="D2191" s="2">
        <f>MACD!E2191</f>
        <v>7.9180377256375056E-2</v>
      </c>
      <c r="E2191" s="2">
        <f>MACD!F2191</f>
        <v>2.4084564446606161E-2</v>
      </c>
      <c r="F2191" s="2">
        <f>'Moving Avg'!D2191</f>
        <v>3.7065800000000002</v>
      </c>
      <c r="G2191" s="2">
        <f>'Moving Avg'!F2191</f>
        <v>3.7809199999999992</v>
      </c>
      <c r="H2191" s="2">
        <f>'Moving Avg'!G2191</f>
        <v>3.7610620000000008</v>
      </c>
      <c r="I2191" s="2">
        <f>'Moving Avg'!H2191</f>
        <v>4.1479385000000022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</row>
    <row r="2192" spans="1:12" ht="13.5" x14ac:dyDescent="0.25">
      <c r="A2192" s="3">
        <f>RSI!A2192</f>
        <v>45496</v>
      </c>
      <c r="B2192" s="2">
        <f>RSI!B2192</f>
        <v>3.8721999999999999</v>
      </c>
      <c r="C2192" s="2">
        <f>RSI!I2192</f>
        <v>59.373266183501279</v>
      </c>
      <c r="D2192" s="2">
        <f>MACD!E2192</f>
        <v>7.7500413562787251E-2</v>
      </c>
      <c r="E2192" s="2">
        <f>MACD!F2192</f>
        <v>3.4767734269842379E-2</v>
      </c>
      <c r="F2192" s="2">
        <f>'Moving Avg'!D2192</f>
        <v>3.7644599999999997</v>
      </c>
      <c r="G2192" s="2">
        <f>'Moving Avg'!F2192</f>
        <v>3.7754300000000001</v>
      </c>
      <c r="H2192" s="2">
        <f>'Moving Avg'!G2192</f>
        <v>3.7566700000000011</v>
      </c>
      <c r="I2192" s="2">
        <f>'Moving Avg'!H2192</f>
        <v>4.1426990000000021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</row>
    <row r="2193" spans="1:12" ht="13.5" x14ac:dyDescent="0.25">
      <c r="A2193" s="3">
        <f>RSI!A2193</f>
        <v>45497</v>
      </c>
      <c r="B2193" s="2">
        <f>RSI!B2193</f>
        <v>3.9820000000000002</v>
      </c>
      <c r="C2193" s="2">
        <f>RSI!I2193</f>
        <v>65.243223095259793</v>
      </c>
      <c r="D2193" s="2">
        <f>MACD!E2193</f>
        <v>4.107536606994433E-2</v>
      </c>
      <c r="E2193" s="2">
        <f>MACD!F2193</f>
        <v>3.6029260629862774E-2</v>
      </c>
      <c r="F2193" s="2">
        <f>'Moving Avg'!D2193</f>
        <v>3.8423000000000003</v>
      </c>
      <c r="G2193" s="2">
        <f>'Moving Avg'!F2193</f>
        <v>3.7839100000000001</v>
      </c>
      <c r="H2193" s="2">
        <f>'Moving Avg'!G2193</f>
        <v>3.7544740000000005</v>
      </c>
      <c r="I2193" s="2">
        <f>'Moving Avg'!H2193</f>
        <v>4.1380085000000024</v>
      </c>
      <c r="J2193" s="5" t="str">
        <f>OBV!F2193</f>
        <v>BULLISH</v>
      </c>
      <c r="K2193" s="5" t="str">
        <f>OBV!G2193</f>
        <v>NEUTRAL</v>
      </c>
      <c r="L2193" s="5" t="str">
        <f>OBV!H2193</f>
        <v>CONFIRMED BULLISH</v>
      </c>
    </row>
    <row r="2194" spans="1:12" ht="13.5" x14ac:dyDescent="0.25">
      <c r="A2194" s="3">
        <f>RSI!A2194</f>
        <v>45499</v>
      </c>
      <c r="B2194" s="2">
        <f>RSI!B2194</f>
        <v>3.9820000000000002</v>
      </c>
      <c r="C2194" s="2">
        <f>RSI!I2194</f>
        <v>65.243223095259793</v>
      </c>
      <c r="D2194" s="2">
        <f>MACD!E2194</f>
        <v>8.8850825234727537E-3</v>
      </c>
      <c r="E2194" s="2">
        <f>MACD!F2194</f>
        <v>3.0600425008584769E-2</v>
      </c>
      <c r="F2194" s="2">
        <f>'Moving Avg'!D2194</f>
        <v>3.8881999999999999</v>
      </c>
      <c r="G2194" s="2">
        <f>'Moving Avg'!F2194</f>
        <v>3.7908949999999999</v>
      </c>
      <c r="H2194" s="2">
        <f>'Moving Avg'!G2194</f>
        <v>3.7506820000000003</v>
      </c>
      <c r="I2194" s="2">
        <f>'Moving Avg'!H2194</f>
        <v>4.1333180000000027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</row>
    <row r="2195" spans="1:12" ht="13.5" x14ac:dyDescent="0.25">
      <c r="A2195" s="3">
        <f>RSI!A2195</f>
        <v>45502</v>
      </c>
      <c r="B2195" s="2">
        <f>RSI!B2195</f>
        <v>3.992</v>
      </c>
      <c r="C2195" s="2">
        <f>RSI!I2195</f>
        <v>65.765681497753889</v>
      </c>
      <c r="D2195" s="2">
        <f>MACD!E2195</f>
        <v>-2.3438189001808052E-2</v>
      </c>
      <c r="E2195" s="2">
        <f>MACD!F2195</f>
        <v>1.9792702206506203E-2</v>
      </c>
      <c r="F2195" s="2">
        <f>'Moving Avg'!D2195</f>
        <v>3.9361000000000006</v>
      </c>
      <c r="G2195" s="2">
        <f>'Moving Avg'!F2195</f>
        <v>3.800875</v>
      </c>
      <c r="H2195" s="2">
        <f>'Moving Avg'!G2195</f>
        <v>3.7506819999999994</v>
      </c>
      <c r="I2195" s="2">
        <f>'Moving Avg'!H2195</f>
        <v>4.1297750000000031</v>
      </c>
      <c r="J2195" s="5" t="str">
        <f>OBV!F2195</f>
        <v>BULLISH</v>
      </c>
      <c r="K2195" s="5" t="str">
        <f>OBV!G2195</f>
        <v>NEUTRAL</v>
      </c>
      <c r="L2195" s="5" t="str">
        <f>OBV!H2195</f>
        <v>CONFIRMED BULLISH</v>
      </c>
    </row>
    <row r="2196" spans="1:12" ht="13.5" x14ac:dyDescent="0.25">
      <c r="A2196" s="3">
        <f>RSI!A2196</f>
        <v>45503</v>
      </c>
      <c r="B2196" s="2">
        <f>RSI!B2196</f>
        <v>4.1715999999999998</v>
      </c>
      <c r="C2196" s="2">
        <f>RSI!I2196</f>
        <v>73.476962054662195</v>
      </c>
      <c r="D2196" s="2">
        <f>MACD!E2196</f>
        <v>-8.0679063399087259E-2</v>
      </c>
      <c r="E2196" s="2">
        <f>MACD!F2196</f>
        <v>-3.0165091461248697E-4</v>
      </c>
      <c r="F2196" s="2">
        <f>'Moving Avg'!D2196</f>
        <v>3.9999600000000002</v>
      </c>
      <c r="G2196" s="2">
        <f>'Moving Avg'!F2196</f>
        <v>3.8198349999999999</v>
      </c>
      <c r="H2196" s="2">
        <f>'Moving Avg'!G2196</f>
        <v>3.7542739999999992</v>
      </c>
      <c r="I2196" s="2">
        <f>'Moving Avg'!H2196</f>
        <v>4.1281280000000029</v>
      </c>
      <c r="J2196" s="5" t="str">
        <f>OBV!F2196</f>
        <v>BULLISH</v>
      </c>
      <c r="K2196" s="5" t="str">
        <f>OBV!G2196</f>
        <v>NEUTRAL</v>
      </c>
      <c r="L2196" s="5" t="str">
        <f>OBV!H2196</f>
        <v>CONFIRMED BULLISH</v>
      </c>
    </row>
    <row r="2197" spans="1:12" ht="13.5" x14ac:dyDescent="0.25">
      <c r="A2197" s="3">
        <f>RSI!A2197</f>
        <v>45504</v>
      </c>
      <c r="B2197" s="2">
        <f>RSI!B2197</f>
        <v>4.3513000000000002</v>
      </c>
      <c r="C2197" s="2">
        <f>RSI!I2197</f>
        <v>78.657132154099884</v>
      </c>
      <c r="D2197" s="2">
        <f>MACD!E2197</f>
        <v>-0.14462756540950128</v>
      </c>
      <c r="E2197" s="2">
        <f>MACD!F2197</f>
        <v>-2.9166833813590247E-2</v>
      </c>
      <c r="F2197" s="2">
        <f>'Moving Avg'!D2197</f>
        <v>4.0957800000000004</v>
      </c>
      <c r="G2197" s="2">
        <f>'Moving Avg'!F2197</f>
        <v>3.8477799999999993</v>
      </c>
      <c r="H2197" s="2">
        <f>'Moving Avg'!G2197</f>
        <v>3.7614599999999996</v>
      </c>
      <c r="I2197" s="2">
        <f>'Moving Avg'!H2197</f>
        <v>4.1263815000000026</v>
      </c>
      <c r="J2197" s="5" t="str">
        <f>OBV!F2197</f>
        <v>BULLISH</v>
      </c>
      <c r="K2197" s="5" t="str">
        <f>OBV!G2197</f>
        <v>NEUTRAL</v>
      </c>
      <c r="L2197" s="5" t="str">
        <f>OBV!H2197</f>
        <v>CONFIRMED BULLISH</v>
      </c>
    </row>
    <row r="2198" spans="1:12" ht="13.5" x14ac:dyDescent="0.25">
      <c r="A2198" s="3">
        <f>RSI!A2198</f>
        <v>45505</v>
      </c>
      <c r="B2198" s="2">
        <f>RSI!B2198</f>
        <v>4.5408999999999997</v>
      </c>
      <c r="C2198" s="2">
        <f>RSI!I2198</f>
        <v>82.533329070022361</v>
      </c>
      <c r="D2198" s="2">
        <f>MACD!E2198</f>
        <v>-0.21434530840444754</v>
      </c>
      <c r="E2198" s="2">
        <f>MACD!F2198</f>
        <v>-6.6202528731761717E-2</v>
      </c>
      <c r="F2198" s="2">
        <f>'Moving Avg'!D2198</f>
        <v>4.20756</v>
      </c>
      <c r="G2198" s="2">
        <f>'Moving Avg'!F2198</f>
        <v>3.8807149999999986</v>
      </c>
      <c r="H2198" s="2">
        <f>'Moving Avg'!G2198</f>
        <v>3.7724379999999997</v>
      </c>
      <c r="I2198" s="2">
        <f>'Moving Avg'!H2198</f>
        <v>4.1245350000000034</v>
      </c>
      <c r="J2198" s="5" t="str">
        <f>OBV!F2198</f>
        <v>BULLISH</v>
      </c>
      <c r="K2198" s="5" t="str">
        <f>OBV!G2198</f>
        <v>NEUTRAL</v>
      </c>
      <c r="L2198" s="5" t="str">
        <f>OBV!H2198</f>
        <v>CONFIRMED BULLISH</v>
      </c>
    </row>
    <row r="2199" spans="1:12" ht="13.5" x14ac:dyDescent="0.25">
      <c r="A2199" s="3">
        <f>RSI!A2199</f>
        <v>45506</v>
      </c>
      <c r="B2199" s="2">
        <f>RSI!B2199</f>
        <v>4.7404999999999999</v>
      </c>
      <c r="C2199" s="2">
        <f>RSI!I2199</f>
        <v>85.515676069099342</v>
      </c>
      <c r="D2199" s="2">
        <f>MACD!E2199</f>
        <v>-0.26754530296283008</v>
      </c>
      <c r="E2199" s="2">
        <f>MACD!F2199</f>
        <v>-0.1064710835779754</v>
      </c>
      <c r="F2199" s="2">
        <f>'Moving Avg'!D2199</f>
        <v>4.3592599999999999</v>
      </c>
      <c r="G2199" s="2">
        <f>'Moving Avg'!F2199</f>
        <v>3.9236299999999984</v>
      </c>
      <c r="H2199" s="2">
        <f>'Moving Avg'!G2199</f>
        <v>3.7874079999999997</v>
      </c>
      <c r="I2199" s="2">
        <f>'Moving Avg'!H2199</f>
        <v>4.1234870000000043</v>
      </c>
      <c r="J2199" s="5" t="str">
        <f>OBV!F2199</f>
        <v>BULLISH</v>
      </c>
      <c r="K2199" s="5" t="str">
        <f>OBV!G2199</f>
        <v>WEAK</v>
      </c>
      <c r="L2199" s="5" t="str">
        <f>OBV!H2199</f>
        <v>CONFIRMED BULLISH</v>
      </c>
    </row>
    <row r="2200" spans="1:12" ht="13.5" x14ac:dyDescent="0.25">
      <c r="A2200" s="3">
        <f>RSI!A2200</f>
        <v>45509</v>
      </c>
      <c r="B2200" s="2">
        <f>RSI!B2200</f>
        <v>4.6905999999999999</v>
      </c>
      <c r="C2200" s="2">
        <f>RSI!I2200</f>
        <v>81.757308001156076</v>
      </c>
      <c r="D2200" s="2">
        <f>MACD!E2200</f>
        <v>-0.31374022402181589</v>
      </c>
      <c r="E2200" s="2">
        <f>MACD!F2200</f>
        <v>-0.14792491166674349</v>
      </c>
      <c r="F2200" s="2">
        <f>'Moving Avg'!D2200</f>
        <v>4.4989800000000004</v>
      </c>
      <c r="G2200" s="2">
        <f>'Moving Avg'!F2200</f>
        <v>3.964049999999999</v>
      </c>
      <c r="H2200" s="2">
        <f>'Moving Avg'!G2200</f>
        <v>3.8013799999999991</v>
      </c>
      <c r="I2200" s="2">
        <f>'Moving Avg'!H2200</f>
        <v>4.1221895000000037</v>
      </c>
      <c r="J2200" s="5" t="str">
        <f>OBV!F2200</f>
        <v>BULLISH</v>
      </c>
      <c r="K2200" s="5" t="str">
        <f>OBV!G2200</f>
        <v>NEUTRAL</v>
      </c>
      <c r="L2200" s="5" t="str">
        <f>OBV!H2200</f>
        <v>CONFIRMED BULLISH</v>
      </c>
    </row>
    <row r="2201" spans="1:12" ht="13.5" x14ac:dyDescent="0.25">
      <c r="A2201" s="3">
        <f>RSI!A2201</f>
        <v>45510</v>
      </c>
      <c r="B2201" s="2">
        <f>RSI!B2201</f>
        <v>4.6905999999999999</v>
      </c>
      <c r="C2201" s="2">
        <f>RSI!I2201</f>
        <v>81.757308001156076</v>
      </c>
      <c r="D2201" s="2">
        <f>MACD!E2201</f>
        <v>-0.34169419095951836</v>
      </c>
      <c r="E2201" s="2">
        <f>MACD!F2201</f>
        <v>-0.18667876752529847</v>
      </c>
      <c r="F2201" s="2">
        <f>'Moving Avg'!D2201</f>
        <v>4.6027800000000001</v>
      </c>
      <c r="G2201" s="2">
        <f>'Moving Avg'!F2201</f>
        <v>4.0044699999999995</v>
      </c>
      <c r="H2201" s="2">
        <f>'Moving Avg'!G2201</f>
        <v>3.8187459999999991</v>
      </c>
      <c r="I2201" s="2">
        <f>'Moving Avg'!H2201</f>
        <v>4.1219900000000047</v>
      </c>
      <c r="J2201" s="5" t="str">
        <f>OBV!F2201</f>
        <v>BULLISH</v>
      </c>
      <c r="K2201" s="5" t="str">
        <f>OBV!G2201</f>
        <v>NEUTRAL</v>
      </c>
      <c r="L2201" s="5" t="str">
        <f>OBV!H2201</f>
        <v>CONFIRMED BULLISH</v>
      </c>
    </row>
    <row r="2202" spans="1:12" ht="13.5" x14ac:dyDescent="0.25">
      <c r="A2202" s="3">
        <f>RSI!A2202</f>
        <v>45511</v>
      </c>
      <c r="B2202" s="2">
        <f>RSI!B2202</f>
        <v>4.9001999999999999</v>
      </c>
      <c r="C2202" s="2">
        <f>RSI!I2202</f>
        <v>84.97429028881335</v>
      </c>
      <c r="D2202" s="2">
        <f>MACD!E2202</f>
        <v>-0.3817191600308294</v>
      </c>
      <c r="E2202" s="2">
        <f>MACD!F2202</f>
        <v>-0.22568684602640465</v>
      </c>
      <c r="F2202" s="2">
        <f>'Moving Avg'!D2202</f>
        <v>4.712559999999999</v>
      </c>
      <c r="G2202" s="2">
        <f>'Moving Avg'!F2202</f>
        <v>4.0558700000000005</v>
      </c>
      <c r="H2202" s="2">
        <f>'Moving Avg'!G2202</f>
        <v>3.8411019999999998</v>
      </c>
      <c r="I2202" s="2">
        <f>'Moving Avg'!H2202</f>
        <v>4.1217905000000057</v>
      </c>
      <c r="J2202" s="5" t="str">
        <f>OBV!F2202</f>
        <v>BULLISH</v>
      </c>
      <c r="K2202" s="5" t="str">
        <f>OBV!G2202</f>
        <v>NEUTRAL</v>
      </c>
      <c r="L2202" s="5" t="str">
        <f>OBV!H2202</f>
        <v>CONFIRMED BULLISH</v>
      </c>
    </row>
    <row r="2203" spans="1:12" ht="13.5" x14ac:dyDescent="0.25">
      <c r="A2203" s="3">
        <f>RSI!A2203</f>
        <v>45512</v>
      </c>
      <c r="B2203" s="2">
        <f>RSI!B2203</f>
        <v>5.1196999999999999</v>
      </c>
      <c r="C2203" s="2">
        <f>RSI!I2203</f>
        <v>87.466861202602658</v>
      </c>
      <c r="D2203" s="2">
        <f>MACD!E2203</f>
        <v>-0.41980972941683303</v>
      </c>
      <c r="E2203" s="2">
        <f>MACD!F2203</f>
        <v>-0.26451142270449035</v>
      </c>
      <c r="F2203" s="2">
        <f>'Moving Avg'!D2203</f>
        <v>4.8283200000000006</v>
      </c>
      <c r="G2203" s="2">
        <f>'Moving Avg'!F2203</f>
        <v>4.1267249999999995</v>
      </c>
      <c r="H2203" s="2">
        <f>'Moving Avg'!G2203</f>
        <v>3.8678479999999995</v>
      </c>
      <c r="I2203" s="2">
        <f>'Moving Avg'!H2203</f>
        <v>4.1226885000000042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</row>
    <row r="2204" spans="1:12" ht="13.5" x14ac:dyDescent="0.25">
      <c r="A2204" s="3">
        <f>RSI!A2204</f>
        <v>45513</v>
      </c>
      <c r="B2204" s="2">
        <f>RSI!B2204</f>
        <v>5.1196999999999999</v>
      </c>
      <c r="C2204" s="2">
        <f>RSI!I2204</f>
        <v>87.466861202602658</v>
      </c>
      <c r="D2204" s="2">
        <f>MACD!E2204</f>
        <v>-0.45783385381422237</v>
      </c>
      <c r="E2204" s="2">
        <f>MACD!F2204</f>
        <v>-0.30317590892643675</v>
      </c>
      <c r="F2204" s="2">
        <f>'Moving Avg'!D2204</f>
        <v>4.9041600000000001</v>
      </c>
      <c r="G2204" s="2">
        <f>'Moving Avg'!F2204</f>
        <v>4.1975799999999994</v>
      </c>
      <c r="H2204" s="2">
        <f>'Moving Avg'!G2204</f>
        <v>3.8945939999999997</v>
      </c>
      <c r="I2204" s="2">
        <f>'Moving Avg'!H2204</f>
        <v>4.1235865000000045</v>
      </c>
      <c r="J2204" s="5" t="str">
        <f>OBV!F2204</f>
        <v>BEARISH</v>
      </c>
      <c r="K2204" s="5" t="str">
        <f>OBV!G2204</f>
        <v>NEUTRAL</v>
      </c>
      <c r="L2204" s="5" t="str">
        <f>OBV!H2204</f>
        <v>BEARISH DIVERGENCE</v>
      </c>
    </row>
    <row r="2205" spans="1:12" ht="13.5" x14ac:dyDescent="0.25">
      <c r="A2205" s="3">
        <f>RSI!A2205</f>
        <v>45516</v>
      </c>
      <c r="B2205" s="2">
        <f>RSI!B2205</f>
        <v>5.2</v>
      </c>
      <c r="C2205" s="2">
        <f>RSI!I2205</f>
        <v>88.290968731565656</v>
      </c>
      <c r="D2205" s="2">
        <f>MACD!E2205</f>
        <v>-0.49978228342682973</v>
      </c>
      <c r="E2205" s="2">
        <f>MACD!F2205</f>
        <v>-0.34249718382651539</v>
      </c>
      <c r="F2205" s="2">
        <f>'Moving Avg'!D2205</f>
        <v>5.0060399999999996</v>
      </c>
      <c r="G2205" s="2">
        <f>'Moving Avg'!F2205</f>
        <v>4.2734499999999995</v>
      </c>
      <c r="H2205" s="2">
        <f>'Moving Avg'!G2205</f>
        <v>3.9247419999999993</v>
      </c>
      <c r="I2205" s="2">
        <f>'Moving Avg'!H2205</f>
        <v>4.1248860000000045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</row>
    <row r="2206" spans="1:12" ht="13.5" x14ac:dyDescent="0.25">
      <c r="A2206" s="3">
        <f>RSI!A2206</f>
        <v>45518</v>
      </c>
      <c r="B2206" s="2">
        <f>RSI!B2206</f>
        <v>5.19</v>
      </c>
      <c r="C2206" s="2">
        <f>RSI!I2206</f>
        <v>87.51918356330772</v>
      </c>
      <c r="D2206" s="2">
        <f>MACD!E2206</f>
        <v>-0.512347209380561</v>
      </c>
      <c r="E2206" s="2">
        <f>MACD!F2206</f>
        <v>-0.37646718893732456</v>
      </c>
      <c r="F2206" s="2">
        <f>'Moving Avg'!D2206</f>
        <v>5.1059200000000002</v>
      </c>
      <c r="G2206" s="2">
        <f>'Moving Avg'!F2206</f>
        <v>4.3538099999999993</v>
      </c>
      <c r="H2206" s="2">
        <f>'Moving Avg'!G2206</f>
        <v>3.9576839999999991</v>
      </c>
      <c r="I2206" s="2">
        <f>'Moving Avg'!H2206</f>
        <v>4.1261355000000046</v>
      </c>
      <c r="J2206" s="5" t="str">
        <f>OBV!F2206</f>
        <v>BEARISH</v>
      </c>
      <c r="K2206" s="5" t="str">
        <f>OBV!G2206</f>
        <v>STRONG</v>
      </c>
      <c r="L2206" s="5" t="str">
        <f>OBV!H2206</f>
        <v>BEARISH DIVERGENCE</v>
      </c>
    </row>
    <row r="2207" spans="1:12" ht="13.5" x14ac:dyDescent="0.25">
      <c r="A2207" s="3">
        <f>RSI!A2207</f>
        <v>45519</v>
      </c>
      <c r="B2207" s="2">
        <f>RSI!B2207</f>
        <v>5.19</v>
      </c>
      <c r="C2207" s="2">
        <f>RSI!I2207</f>
        <v>87.51918356330772</v>
      </c>
      <c r="D2207" s="2">
        <f>MACD!E2207</f>
        <v>-0.50031235410920427</v>
      </c>
      <c r="E2207" s="2">
        <f>MACD!F2207</f>
        <v>-0.4012362219717005</v>
      </c>
      <c r="F2207" s="2">
        <f>'Moving Avg'!D2207</f>
        <v>5.1638800000000007</v>
      </c>
      <c r="G2207" s="2">
        <f>'Moving Avg'!F2207</f>
        <v>4.4341699999999999</v>
      </c>
      <c r="H2207" s="2">
        <f>'Moving Avg'!G2207</f>
        <v>3.9906259999999993</v>
      </c>
      <c r="I2207" s="2">
        <f>'Moving Avg'!H2207</f>
        <v>4.1273850000000047</v>
      </c>
      <c r="J2207" s="5" t="str">
        <f>OBV!F2207</f>
        <v>BEARISH</v>
      </c>
      <c r="K2207" s="5" t="str">
        <f>OBV!G2207</f>
        <v>STRONG</v>
      </c>
      <c r="L2207" s="5" t="str">
        <f>OBV!H2207</f>
        <v>BEARISH DIVERGENCE</v>
      </c>
    </row>
    <row r="2208" spans="1:12" ht="13.5" x14ac:dyDescent="0.25">
      <c r="A2208" s="3">
        <f>RSI!A2208</f>
        <v>45520</v>
      </c>
      <c r="B2208" s="2">
        <f>RSI!B2208</f>
        <v>4.96</v>
      </c>
      <c r="C2208" s="2">
        <f>RSI!I2208</f>
        <v>70.970754538290009</v>
      </c>
      <c r="D2208" s="2">
        <f>MACD!E2208</f>
        <v>-0.44853333810903351</v>
      </c>
      <c r="E2208" s="2">
        <f>MACD!F2208</f>
        <v>-0.41069564519916713</v>
      </c>
      <c r="F2208" s="2">
        <f>'Moving Avg'!D2208</f>
        <v>5.1319400000000011</v>
      </c>
      <c r="G2208" s="2">
        <f>'Moving Avg'!F2208</f>
        <v>4.5025299999999993</v>
      </c>
      <c r="H2208" s="2">
        <f>'Moving Avg'!G2208</f>
        <v>4.0189679999999992</v>
      </c>
      <c r="I2208" s="2">
        <f>'Moving Avg'!H2208</f>
        <v>4.1285825000000038</v>
      </c>
      <c r="J2208" s="5" t="str">
        <f>OBV!F2208</f>
        <v>BEARISH</v>
      </c>
      <c r="K2208" s="5" t="str">
        <f>OBV!G2208</f>
        <v>STRONG</v>
      </c>
      <c r="L2208" s="5" t="str">
        <f>OBV!H2208</f>
        <v>CONFIRMED BEARISH</v>
      </c>
    </row>
    <row r="2209" spans="1:12" ht="13.5" x14ac:dyDescent="0.25">
      <c r="A2209" s="3">
        <f>RSI!A2209</f>
        <v>45523</v>
      </c>
      <c r="B2209" s="2">
        <f>RSI!B2209</f>
        <v>4.96</v>
      </c>
      <c r="C2209" s="2">
        <f>RSI!I2209</f>
        <v>70.970754538290009</v>
      </c>
      <c r="D2209" s="2">
        <f>MACD!E2209</f>
        <v>-0.37692261801648907</v>
      </c>
      <c r="E2209" s="2">
        <f>MACD!F2209</f>
        <v>-0.40394103976263157</v>
      </c>
      <c r="F2209" s="2">
        <f>'Moving Avg'!D2209</f>
        <v>5.1000000000000005</v>
      </c>
      <c r="G2209" s="2">
        <f>'Moving Avg'!F2209</f>
        <v>4.5629049999999989</v>
      </c>
      <c r="H2209" s="2">
        <f>'Moving Avg'!G2209</f>
        <v>4.0463119999999995</v>
      </c>
      <c r="I2209" s="2">
        <f>'Moving Avg'!H2209</f>
        <v>4.1308275000000041</v>
      </c>
      <c r="J2209" s="5" t="str">
        <f>OBV!F2209</f>
        <v>BEARISH</v>
      </c>
      <c r="K2209" s="5" t="str">
        <f>OBV!G2209</f>
        <v>STRONG</v>
      </c>
      <c r="L2209" s="5" t="str">
        <f>OBV!H2209</f>
        <v>CONFIRMED BEARISH</v>
      </c>
    </row>
    <row r="2210" spans="1:12" ht="13.5" x14ac:dyDescent="0.25">
      <c r="A2210" s="3">
        <f>RSI!A2210</f>
        <v>45524</v>
      </c>
      <c r="B2210" s="2">
        <f>RSI!B2210</f>
        <v>5</v>
      </c>
      <c r="C2210" s="2">
        <f>RSI!I2210</f>
        <v>72.03719300353653</v>
      </c>
      <c r="D2210" s="2">
        <f>MACD!E2210</f>
        <v>-0.32966324907769806</v>
      </c>
      <c r="E2210" s="2">
        <f>MACD!F2210</f>
        <v>-0.38908548162564494</v>
      </c>
      <c r="F2210" s="2">
        <f>'Moving Avg'!D2210</f>
        <v>5.0600000000000005</v>
      </c>
      <c r="G2210" s="2">
        <f>'Moving Avg'!F2210</f>
        <v>4.6252799999999992</v>
      </c>
      <c r="H2210" s="2">
        <f>'Moving Avg'!G2210</f>
        <v>4.0762520000000002</v>
      </c>
      <c r="I2210" s="2">
        <f>'Moving Avg'!H2210</f>
        <v>4.1332230000000045</v>
      </c>
      <c r="J2210" s="5" t="str">
        <f>OBV!F2210</f>
        <v>BEARISH</v>
      </c>
      <c r="K2210" s="5" t="str">
        <f>OBV!G2210</f>
        <v>STRONG</v>
      </c>
      <c r="L2210" s="5" t="str">
        <f>OBV!H2210</f>
        <v>CONFIRMED BEARISH</v>
      </c>
    </row>
    <row r="2211" spans="1:12" ht="13.5" x14ac:dyDescent="0.25">
      <c r="A2211" s="3">
        <f>RSI!A2211</f>
        <v>45525</v>
      </c>
      <c r="B2211" s="2">
        <f>RSI!B2211</f>
        <v>5</v>
      </c>
      <c r="C2211" s="2">
        <f>RSI!I2211</f>
        <v>72.03719300353653</v>
      </c>
      <c r="D2211" s="2">
        <f>MACD!E2211</f>
        <v>-0.29240575775439837</v>
      </c>
      <c r="E2211" s="2">
        <f>MACD!F2211</f>
        <v>-0.36974953685139567</v>
      </c>
      <c r="F2211" s="2">
        <f>'Moving Avg'!D2211</f>
        <v>5.0220000000000002</v>
      </c>
      <c r="G2211" s="2">
        <f>'Moving Avg'!F2211</f>
        <v>4.6826649999999992</v>
      </c>
      <c r="H2211" s="2">
        <f>'Moving Avg'!G2211</f>
        <v>4.1059919999999996</v>
      </c>
      <c r="I2211" s="2">
        <f>'Moving Avg'!H2211</f>
        <v>4.1356680000000043</v>
      </c>
      <c r="J2211" s="5" t="str">
        <f>OBV!F2211</f>
        <v>BULLISH</v>
      </c>
      <c r="K2211" s="5" t="str">
        <f>OBV!G2211</f>
        <v>NEUTRAL</v>
      </c>
      <c r="L2211" s="5" t="str">
        <f>OBV!H2211</f>
        <v>BULLISH DIVERGENCE</v>
      </c>
    </row>
    <row r="2212" spans="1:12" ht="13.5" x14ac:dyDescent="0.25">
      <c r="A2212" s="3">
        <f>RSI!A2212</f>
        <v>45526</v>
      </c>
      <c r="B2212" s="2">
        <f>RSI!B2212</f>
        <v>5</v>
      </c>
      <c r="C2212" s="2">
        <f>RSI!I2212</f>
        <v>72.03719300353653</v>
      </c>
      <c r="D2212" s="2">
        <f>MACD!E2212</f>
        <v>-0.23116292828167673</v>
      </c>
      <c r="E2212" s="2">
        <f>MACD!F2212</f>
        <v>-0.34203221513745191</v>
      </c>
      <c r="F2212" s="2">
        <f>'Moving Avg'!D2212</f>
        <v>4.984</v>
      </c>
      <c r="G2212" s="2">
        <f>'Moving Avg'!F2212</f>
        <v>4.7390549999999996</v>
      </c>
      <c r="H2212" s="2">
        <f>'Moving Avg'!G2212</f>
        <v>4.1343360000000002</v>
      </c>
      <c r="I2212" s="2">
        <f>'Moving Avg'!H2212</f>
        <v>4.1381130000000041</v>
      </c>
      <c r="J2212" s="5" t="str">
        <f>OBV!F2212</f>
        <v>BULLISH</v>
      </c>
      <c r="K2212" s="5" t="str">
        <f>OBV!G2212</f>
        <v>NEUTRAL</v>
      </c>
      <c r="L2212" s="5" t="str">
        <f>OBV!H2212</f>
        <v>BULLISH DIVERGENCE</v>
      </c>
    </row>
    <row r="2213" spans="1:12" ht="13.5" x14ac:dyDescent="0.25">
      <c r="A2213" s="3">
        <f>RSI!A2213</f>
        <v>45527</v>
      </c>
      <c r="B2213" s="2">
        <f>RSI!B2213</f>
        <v>4.78</v>
      </c>
      <c r="C2213" s="2">
        <f>RSI!I2213</f>
        <v>57.521253895051586</v>
      </c>
      <c r="D2213" s="2">
        <f>MACD!E2213</f>
        <v>-0.13161811398502454</v>
      </c>
      <c r="E2213" s="2">
        <f>MACD!F2213</f>
        <v>-0.29994939490696643</v>
      </c>
      <c r="F2213" s="2">
        <f>'Moving Avg'!D2213</f>
        <v>4.9480000000000004</v>
      </c>
      <c r="G2213" s="2">
        <f>'Moving Avg'!F2213</f>
        <v>4.7789549999999998</v>
      </c>
      <c r="H2213" s="2">
        <f>'Moving Avg'!G2213</f>
        <v>4.1596760000000002</v>
      </c>
      <c r="I2213" s="2">
        <f>'Moving Avg'!H2213</f>
        <v>4.1394580000000047</v>
      </c>
      <c r="J2213" s="5" t="str">
        <f>OBV!F2213</f>
        <v>BULLISH</v>
      </c>
      <c r="K2213" s="5" t="str">
        <f>OBV!G2213</f>
        <v>WEAK</v>
      </c>
      <c r="L2213" s="5" t="str">
        <f>OBV!H2213</f>
        <v>BULLISH DIVERGENCE</v>
      </c>
    </row>
    <row r="2214" spans="1:12" ht="13.5" x14ac:dyDescent="0.25">
      <c r="A2214" s="3">
        <f>RSI!A2214</f>
        <v>45530</v>
      </c>
      <c r="B2214" s="2">
        <f>RSI!B2214</f>
        <v>4.78</v>
      </c>
      <c r="C2214" s="2">
        <f>RSI!I2214</f>
        <v>57.521253895051586</v>
      </c>
      <c r="D2214" s="2">
        <f>MACD!E2214</f>
        <v>-4.825601601488394E-2</v>
      </c>
      <c r="E2214" s="2">
        <f>MACD!F2214</f>
        <v>-0.24961071912854996</v>
      </c>
      <c r="F2214" s="2">
        <f>'Moving Avg'!D2214</f>
        <v>4.9120000000000008</v>
      </c>
      <c r="G2214" s="2">
        <f>'Moving Avg'!F2214</f>
        <v>4.8188550000000001</v>
      </c>
      <c r="H2214" s="2">
        <f>'Moving Avg'!G2214</f>
        <v>4.1852159999999996</v>
      </c>
      <c r="I2214" s="2">
        <f>'Moving Avg'!H2214</f>
        <v>4.1408030000000045</v>
      </c>
      <c r="J2214" s="5" t="str">
        <f>OBV!F2214</f>
        <v>BULLISH</v>
      </c>
      <c r="K2214" s="5" t="str">
        <f>OBV!G2214</f>
        <v>WEAK</v>
      </c>
      <c r="L2214" s="5" t="str">
        <f>OBV!H2214</f>
        <v>BULLISH DIVERGENCE</v>
      </c>
    </row>
    <row r="2215" spans="1:12" ht="13.5" x14ac:dyDescent="0.25">
      <c r="A2215" s="3">
        <f>RSI!A2215</f>
        <v>45531</v>
      </c>
      <c r="B2215" s="2">
        <f>RSI!B2215</f>
        <v>4.8899999999999997</v>
      </c>
      <c r="C2215" s="2">
        <f>RSI!I2215</f>
        <v>61.965567235701172</v>
      </c>
      <c r="D2215" s="2">
        <f>MACD!E2215</f>
        <v>2.5683018189812223E-2</v>
      </c>
      <c r="E2215" s="2">
        <f>MACD!F2215</f>
        <v>-0.19455197166487753</v>
      </c>
      <c r="F2215" s="2">
        <f>'Moving Avg'!D2215</f>
        <v>4.8900000000000006</v>
      </c>
      <c r="G2215" s="2">
        <f>'Moving Avg'!F2215</f>
        <v>4.8637550000000003</v>
      </c>
      <c r="H2215" s="2">
        <f>'Moving Avg'!G2215</f>
        <v>4.2129559999999993</v>
      </c>
      <c r="I2215" s="2">
        <f>'Moving Avg'!H2215</f>
        <v>4.1426980000000047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</row>
    <row r="2216" spans="1:12" ht="13.5" x14ac:dyDescent="0.25">
      <c r="A2216" s="3">
        <f>RSI!A2216</f>
        <v>45532</v>
      </c>
      <c r="B2216" s="2">
        <f>RSI!B2216</f>
        <v>4.8899999999999997</v>
      </c>
      <c r="C2216" s="2">
        <f>RSI!I2216</f>
        <v>61.96556723570118</v>
      </c>
      <c r="D2216" s="2">
        <f>MACD!E2216</f>
        <v>8.5314078969106255E-2</v>
      </c>
      <c r="E2216" s="2">
        <f>MACD!F2216</f>
        <v>-0.1385787615380808</v>
      </c>
      <c r="F2216" s="2">
        <f>'Moving Avg'!D2216</f>
        <v>4.8680000000000003</v>
      </c>
      <c r="G2216" s="2">
        <f>'Moving Avg'!F2216</f>
        <v>4.8996750000000002</v>
      </c>
      <c r="H2216" s="2">
        <f>'Moving Avg'!G2216</f>
        <v>4.2406959999999989</v>
      </c>
      <c r="I2216" s="2">
        <f>'Moving Avg'!H2216</f>
        <v>4.144593000000004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</row>
    <row r="2217" spans="1:12" ht="13.5" x14ac:dyDescent="0.25">
      <c r="A2217" s="3">
        <f>RSI!A2217</f>
        <v>45533</v>
      </c>
      <c r="B2217" s="2">
        <f>RSI!B2217</f>
        <v>4.8</v>
      </c>
      <c r="C2217" s="2">
        <f>RSI!I2217</f>
        <v>56.369342552936921</v>
      </c>
      <c r="D2217" s="2">
        <f>MACD!E2217</f>
        <v>0.14114680090195364</v>
      </c>
      <c r="E2217" s="2">
        <f>MACD!F2217</f>
        <v>-8.2633649050073921E-2</v>
      </c>
      <c r="F2217" s="2">
        <f>'Moving Avg'!D2217</f>
        <v>4.8280000000000003</v>
      </c>
      <c r="G2217" s="2">
        <f>'Moving Avg'!F2217</f>
        <v>4.92211</v>
      </c>
      <c r="H2217" s="2">
        <f>'Moving Avg'!G2217</f>
        <v>4.2650399999999991</v>
      </c>
      <c r="I2217" s="2">
        <f>'Moving Avg'!H2217</f>
        <v>4.1460380000000034</v>
      </c>
      <c r="J2217" s="5" t="str">
        <f>OBV!F2217</f>
        <v>BEARISH</v>
      </c>
      <c r="K2217" s="5" t="str">
        <f>OBV!G2217</f>
        <v>NEUTRAL</v>
      </c>
      <c r="L2217" s="5" t="str">
        <f>OBV!H2217</f>
        <v>CONFIRMED BEARISH</v>
      </c>
    </row>
    <row r="2218" spans="1:12" ht="13.5" x14ac:dyDescent="0.25">
      <c r="A2218" s="3">
        <f>RSI!A2218</f>
        <v>45534</v>
      </c>
      <c r="B2218" s="2">
        <f>RSI!B2218</f>
        <v>4.87</v>
      </c>
      <c r="C2218" s="2">
        <f>RSI!I2218</f>
        <v>59.437710171628133</v>
      </c>
      <c r="D2218" s="2">
        <f>MACD!E2218</f>
        <v>0.14715651978493138</v>
      </c>
      <c r="E2218" s="2">
        <f>MACD!F2218</f>
        <v>-3.6675615283072865E-2</v>
      </c>
      <c r="F2218" s="2">
        <f>'Moving Avg'!D2218</f>
        <v>4.8460000000000001</v>
      </c>
      <c r="G2218" s="2">
        <f>'Moving Avg'!F2218</f>
        <v>4.9385650000000005</v>
      </c>
      <c r="H2218" s="2">
        <f>'Moving Avg'!G2218</f>
        <v>4.2907839999999995</v>
      </c>
      <c r="I2218" s="2">
        <f>'Moving Avg'!H2218</f>
        <v>4.147833000000003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</row>
    <row r="2219" spans="1:12" ht="13.5" x14ac:dyDescent="0.25">
      <c r="A2219" s="3">
        <f>RSI!A2219</f>
        <v>45537</v>
      </c>
      <c r="B2219" s="2">
        <f>RSI!B2219</f>
        <v>4.66</v>
      </c>
      <c r="C2219" s="2">
        <f>RSI!I2219</f>
        <v>48.433323479882823</v>
      </c>
      <c r="D2219" s="2">
        <f>MACD!E2219</f>
        <v>0.16676918819997244</v>
      </c>
      <c r="E2219" s="2">
        <f>MACD!F2219</f>
        <v>4.0133454135361998E-3</v>
      </c>
      <c r="F2219" s="2">
        <f>'Moving Avg'!D2219</f>
        <v>4.8220000000000001</v>
      </c>
      <c r="G2219" s="2">
        <f>'Moving Avg'!F2219</f>
        <v>4.9345400000000001</v>
      </c>
      <c r="H2219" s="2">
        <f>'Moving Avg'!G2219</f>
        <v>4.3121279999999995</v>
      </c>
      <c r="I2219" s="2">
        <f>'Moving Avg'!H2219</f>
        <v>4.1492270000000033</v>
      </c>
      <c r="J2219" s="5" t="str">
        <f>OBV!F2219</f>
        <v>BULLISH</v>
      </c>
      <c r="K2219" s="5" t="str">
        <f>OBV!G2219</f>
        <v>NEUTRAL</v>
      </c>
      <c r="L2219" s="5" t="str">
        <f>OBV!H2219</f>
        <v>BULLISH DIVERGENCE</v>
      </c>
    </row>
    <row r="2220" spans="1:12" ht="13.5" x14ac:dyDescent="0.25">
      <c r="A2220" s="3">
        <f>RSI!A2220</f>
        <v>45538</v>
      </c>
      <c r="B2220" s="2">
        <f>RSI!B2220</f>
        <v>4.8</v>
      </c>
      <c r="C2220" s="2">
        <f>RSI!I2220</f>
        <v>54.483475542864227</v>
      </c>
      <c r="D2220" s="2">
        <f>MACD!E2220</f>
        <v>0.17943701458554528</v>
      </c>
      <c r="E2220" s="2">
        <f>MACD!F2220</f>
        <v>3.9098079247938018E-2</v>
      </c>
      <c r="F2220" s="2">
        <f>'Moving Avg'!D2220</f>
        <v>4.8040000000000003</v>
      </c>
      <c r="G2220" s="2">
        <f>'Moving Avg'!F2220</f>
        <v>4.9400099999999991</v>
      </c>
      <c r="H2220" s="2">
        <f>'Moving Avg'!G2220</f>
        <v>4.3330779999999995</v>
      </c>
      <c r="I2220" s="2">
        <f>'Moving Avg'!H2220</f>
        <v>4.1506720000000028</v>
      </c>
      <c r="J2220" s="5" t="str">
        <f>OBV!F2220</f>
        <v>BULLISH</v>
      </c>
      <c r="K2220" s="5" t="str">
        <f>OBV!G2220</f>
        <v>NEUTRAL</v>
      </c>
      <c r="L2220" s="5" t="str">
        <f>OBV!H2220</f>
        <v>BULLISH DIVERGENCE</v>
      </c>
    </row>
    <row r="2221" spans="1:12" ht="13.5" x14ac:dyDescent="0.25">
      <c r="A2221" s="3">
        <f>RSI!A2221</f>
        <v>45539</v>
      </c>
      <c r="B2221" s="2">
        <f>RSI!B2221</f>
        <v>4.8</v>
      </c>
      <c r="C2221" s="2">
        <f>RSI!I2221</f>
        <v>54.483475542864227</v>
      </c>
      <c r="D2221" s="2">
        <f>MACD!E2221</f>
        <v>0.18959628580403631</v>
      </c>
      <c r="E2221" s="2">
        <f>MACD!F2221</f>
        <v>6.9197720559157683E-2</v>
      </c>
      <c r="F2221" s="2">
        <f>'Moving Avg'!D2221</f>
        <v>4.7859999999999996</v>
      </c>
      <c r="G2221" s="2">
        <f>'Moving Avg'!F2221</f>
        <v>4.9454799999999999</v>
      </c>
      <c r="H2221" s="2">
        <f>'Moving Avg'!G2221</f>
        <v>4.3508339999999999</v>
      </c>
      <c r="I2221" s="2">
        <f>'Moving Avg'!H2221</f>
        <v>4.1531150000000023</v>
      </c>
      <c r="J2221" s="5" t="str">
        <f>OBV!F2221</f>
        <v>BULLISH</v>
      </c>
      <c r="K2221" s="5" t="str">
        <f>OBV!G2221</f>
        <v>NEUTRAL</v>
      </c>
      <c r="L2221" s="5" t="str">
        <f>OBV!H2221</f>
        <v>BULLISH DIVERGENCE</v>
      </c>
    </row>
    <row r="2222" spans="1:12" ht="13.5" x14ac:dyDescent="0.25">
      <c r="A2222" s="3">
        <f>RSI!A2222</f>
        <v>45540</v>
      </c>
      <c r="B2222" s="2">
        <f>RSI!B2222</f>
        <v>4.8</v>
      </c>
      <c r="C2222" s="2">
        <f>RSI!I2222</f>
        <v>54.483475542864227</v>
      </c>
      <c r="D2222" s="2">
        <f>MACD!E2222</f>
        <v>0.19767438962702499</v>
      </c>
      <c r="E2222" s="2">
        <f>MACD!F2222</f>
        <v>9.4893054372731156E-2</v>
      </c>
      <c r="F2222" s="2">
        <f>'Moving Avg'!D2222</f>
        <v>4.7860000000000005</v>
      </c>
      <c r="G2222" s="2">
        <f>'Moving Avg'!F2222</f>
        <v>4.9404699999999995</v>
      </c>
      <c r="H2222" s="2">
        <f>'Moving Avg'!G2222</f>
        <v>4.3671940000000005</v>
      </c>
      <c r="I2222" s="2">
        <f>'Moving Avg'!H2222</f>
        <v>4.1565065000000025</v>
      </c>
      <c r="J2222" s="5" t="str">
        <f>OBV!F2222</f>
        <v>BULLISH</v>
      </c>
      <c r="K2222" s="5" t="str">
        <f>OBV!G2222</f>
        <v>NEUTRAL</v>
      </c>
      <c r="L2222" s="5" t="str">
        <f>OBV!H2222</f>
        <v>NEUTRAL</v>
      </c>
    </row>
    <row r="2223" spans="1:12" ht="13.5" x14ac:dyDescent="0.25">
      <c r="A2223" s="3">
        <f>RSI!A2223</f>
        <v>45541</v>
      </c>
      <c r="B2223" s="2">
        <f>RSI!B2223</f>
        <v>4.8</v>
      </c>
      <c r="C2223" s="2">
        <f>RSI!I2223</f>
        <v>54.483475542864227</v>
      </c>
      <c r="D2223" s="2">
        <f>MACD!E2223</f>
        <v>0.17018373718489865</v>
      </c>
      <c r="E2223" s="2">
        <f>MACD!F2223</f>
        <v>0.10995119093516467</v>
      </c>
      <c r="F2223" s="2">
        <f>'Moving Avg'!D2223</f>
        <v>4.7720000000000002</v>
      </c>
      <c r="G2223" s="2">
        <f>'Moving Avg'!F2223</f>
        <v>4.9244849999999998</v>
      </c>
      <c r="H2223" s="2">
        <f>'Moving Avg'!G2223</f>
        <v>4.386946</v>
      </c>
      <c r="I2223" s="2">
        <f>'Moving Avg'!H2223</f>
        <v>4.1600475000000019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</row>
    <row r="2224" spans="1:12" ht="13.5" x14ac:dyDescent="0.25">
      <c r="A2224" s="3">
        <f>RSI!A2224</f>
        <v>45544</v>
      </c>
      <c r="B2224" s="2">
        <f>RSI!B2224</f>
        <v>4.8</v>
      </c>
      <c r="C2224" s="2">
        <f>RSI!I2224</f>
        <v>54.483475542864227</v>
      </c>
      <c r="D2224" s="2">
        <f>MACD!E2224</f>
        <v>0.14647814068824871</v>
      </c>
      <c r="E2224" s="2">
        <f>MACD!F2224</f>
        <v>0.11725658088578149</v>
      </c>
      <c r="F2224" s="2">
        <f>'Moving Avg'!D2224</f>
        <v>4.8</v>
      </c>
      <c r="G2224" s="2">
        <f>'Moving Avg'!F2224</f>
        <v>4.9084999999999992</v>
      </c>
      <c r="H2224" s="2">
        <f>'Moving Avg'!G2224</f>
        <v>4.4061000000000003</v>
      </c>
      <c r="I2224" s="2">
        <f>'Moving Avg'!H2224</f>
        <v>4.1635885000000012</v>
      </c>
      <c r="J2224" s="5" t="str">
        <f>OBV!F2224</f>
        <v>BULLISH</v>
      </c>
      <c r="K2224" s="5" t="str">
        <f>OBV!G2224</f>
        <v>NEUTRAL</v>
      </c>
      <c r="L2224" s="5" t="str">
        <f>OBV!H2224</f>
        <v>CONFIRMED BULLISH</v>
      </c>
    </row>
    <row r="2225" spans="1:12" ht="13.5" x14ac:dyDescent="0.25">
      <c r="A2225" s="3">
        <f>RSI!A2225</f>
        <v>45545</v>
      </c>
      <c r="B2225" s="2">
        <f>RSI!B2225</f>
        <v>4.8</v>
      </c>
      <c r="C2225" s="2">
        <f>RSI!I2225</f>
        <v>54.483475542864227</v>
      </c>
      <c r="D2225" s="2">
        <f>MACD!E2225</f>
        <v>0.14293127003488237</v>
      </c>
      <c r="E2225" s="2">
        <f>MACD!F2225</f>
        <v>0.12239151871560168</v>
      </c>
      <c r="F2225" s="2">
        <f>'Moving Avg'!D2225</f>
        <v>4.8</v>
      </c>
      <c r="G2225" s="2">
        <f>'Moving Avg'!F2225</f>
        <v>4.8884999999999987</v>
      </c>
      <c r="H2225" s="2">
        <f>'Moving Avg'!G2225</f>
        <v>4.4262520000000016</v>
      </c>
      <c r="I2225" s="2">
        <f>'Moving Avg'!H2225</f>
        <v>4.1671295000000015</v>
      </c>
      <c r="J2225" s="5" t="str">
        <f>OBV!F2225</f>
        <v>NEUTRAL</v>
      </c>
      <c r="K2225" s="5" t="str">
        <f>OBV!G2225</f>
        <v>NEUTRAL</v>
      </c>
      <c r="L2225" s="5" t="str">
        <f>OBV!H2225</f>
        <v>NEUTRAL</v>
      </c>
    </row>
    <row r="2226" spans="1:12" ht="13.5" x14ac:dyDescent="0.25">
      <c r="A2226" s="3">
        <f>RSI!A2226</f>
        <v>45546</v>
      </c>
      <c r="B2226" s="2">
        <f>RSI!B2226</f>
        <v>4.8</v>
      </c>
      <c r="C2226" s="2">
        <f>RSI!I2226</f>
        <v>54.48347554286422</v>
      </c>
      <c r="D2226" s="2">
        <f>MACD!E2226</f>
        <v>0.1395491774143256</v>
      </c>
      <c r="E2226" s="2">
        <f>MACD!F2226</f>
        <v>0.12582305045534647</v>
      </c>
      <c r="F2226" s="2">
        <f>'Moving Avg'!D2226</f>
        <v>4.8</v>
      </c>
      <c r="G2226" s="2">
        <f>'Moving Avg'!F2226</f>
        <v>4.8689999999999989</v>
      </c>
      <c r="H2226" s="2">
        <f>'Moving Avg'!G2226</f>
        <v>4.4464040000000011</v>
      </c>
      <c r="I2226" s="2">
        <f>'Moving Avg'!H2226</f>
        <v>4.1697725000000023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</row>
    <row r="2227" spans="1:12" ht="13.5" x14ac:dyDescent="0.25">
      <c r="A2227" s="3">
        <f>RSI!A2227</f>
        <v>45547</v>
      </c>
      <c r="B2227" s="2">
        <f>RSI!B2227</f>
        <v>4.78</v>
      </c>
      <c r="C2227" s="2">
        <f>RSI!I2227</f>
        <v>52.991378368169819</v>
      </c>
      <c r="D2227" s="2">
        <f>MACD!E2227</f>
        <v>0.12397005439349851</v>
      </c>
      <c r="E2227" s="2">
        <f>MACD!F2227</f>
        <v>0.12545245124297688</v>
      </c>
      <c r="F2227" s="2">
        <f>'Moving Avg'!D2227</f>
        <v>4.7960000000000003</v>
      </c>
      <c r="G2227" s="2">
        <f>'Moving Avg'!F2227</f>
        <v>4.8484999999999996</v>
      </c>
      <c r="H2227" s="2">
        <f>'Moving Avg'!G2227</f>
        <v>4.4661560000000007</v>
      </c>
      <c r="I2227" s="2">
        <f>'Moving Avg'!H2227</f>
        <v>4.1719160000000022</v>
      </c>
      <c r="J2227" s="5" t="str">
        <f>OBV!F2227</f>
        <v>BEARISH</v>
      </c>
      <c r="K2227" s="5" t="str">
        <f>OBV!G2227</f>
        <v>NEUTRAL</v>
      </c>
      <c r="L2227" s="5" t="str">
        <f>OBV!H2227</f>
        <v>CONFIRMED BEARISH</v>
      </c>
    </row>
    <row r="2228" spans="1:12" ht="13.5" x14ac:dyDescent="0.25">
      <c r="A2228" s="3">
        <f>RSI!A2228</f>
        <v>45548</v>
      </c>
      <c r="B2228" s="2">
        <f>RSI!B2228</f>
        <v>4.78</v>
      </c>
      <c r="C2228" s="2">
        <f>RSI!I2228</f>
        <v>52.991378368169819</v>
      </c>
      <c r="D2228" s="2">
        <f>MACD!E2228</f>
        <v>0.12134857562340873</v>
      </c>
      <c r="E2228" s="2">
        <f>MACD!F2228</f>
        <v>0.12463167611906326</v>
      </c>
      <c r="F2228" s="2">
        <f>'Moving Avg'!D2228</f>
        <v>4.7919999999999998</v>
      </c>
      <c r="G2228" s="2">
        <f>'Moving Avg'!F2228</f>
        <v>4.8394999999999992</v>
      </c>
      <c r="H2228" s="2">
        <f>'Moving Avg'!G2228</f>
        <v>4.4841120000000005</v>
      </c>
      <c r="I2228" s="2">
        <f>'Moving Avg'!H2228</f>
        <v>4.1732610000000019</v>
      </c>
      <c r="J2228" s="5" t="str">
        <f>OBV!F2228</f>
        <v>BEARISH</v>
      </c>
      <c r="K2228" s="5" t="str">
        <f>OBV!G2228</f>
        <v>NEUTRAL</v>
      </c>
      <c r="L2228" s="5" t="str">
        <f>OBV!H2228</f>
        <v>CONFIRMED BEARISH</v>
      </c>
    </row>
    <row r="2229" spans="1:12" ht="13.5" x14ac:dyDescent="0.25">
      <c r="A2229" s="3">
        <f>RSI!A2229</f>
        <v>45551</v>
      </c>
      <c r="B2229" s="2">
        <f>RSI!B2229</f>
        <v>4.78</v>
      </c>
      <c r="C2229" s="2">
        <f>RSI!I2229</f>
        <v>52.991378368169819</v>
      </c>
      <c r="D2229" s="2">
        <f>MACD!E2229</f>
        <v>8.6629769457402084E-2</v>
      </c>
      <c r="E2229" s="2">
        <f>MACD!F2229</f>
        <v>0.11703129478673104</v>
      </c>
      <c r="F2229" s="2">
        <f>'Moving Avg'!D2229</f>
        <v>4.7880000000000003</v>
      </c>
      <c r="G2229" s="2">
        <f>'Moving Avg'!F2229</f>
        <v>4.8304999999999989</v>
      </c>
      <c r="H2229" s="2">
        <f>'Moving Avg'!G2229</f>
        <v>4.5020680000000004</v>
      </c>
      <c r="I2229" s="2">
        <f>'Moving Avg'!H2229</f>
        <v>4.1746060000000007</v>
      </c>
      <c r="J2229" s="5" t="str">
        <f>OBV!F2229</f>
        <v>BEARISH</v>
      </c>
      <c r="K2229" s="5" t="str">
        <f>OBV!G2229</f>
        <v>NEUTRAL</v>
      </c>
      <c r="L2229" s="5" t="str">
        <f>OBV!H2229</f>
        <v>CONFIRMED BEARISH</v>
      </c>
    </row>
    <row r="2230" spans="1:12" ht="13.5" x14ac:dyDescent="0.25">
      <c r="A2230" s="3">
        <f>RSI!A2230</f>
        <v>45552</v>
      </c>
      <c r="B2230" s="2">
        <f>RSI!B2230</f>
        <v>4.9400000000000004</v>
      </c>
      <c r="C2230" s="2">
        <f>RSI!I2230</f>
        <v>63.091064202975716</v>
      </c>
      <c r="D2230" s="2">
        <f>MACD!E2230</f>
        <v>6.6760280074263711E-2</v>
      </c>
      <c r="E2230" s="2">
        <f>MACD!F2230</f>
        <v>0.10697709184423758</v>
      </c>
      <c r="F2230" s="2">
        <f>'Moving Avg'!D2230</f>
        <v>4.8160000000000007</v>
      </c>
      <c r="G2230" s="2">
        <f>'Moving Avg'!F2230</f>
        <v>4.8274999999999988</v>
      </c>
      <c r="H2230" s="2">
        <f>'Moving Avg'!G2230</f>
        <v>4.5232239999999999</v>
      </c>
      <c r="I2230" s="2">
        <f>'Moving Avg'!H2230</f>
        <v>4.1767510000000012</v>
      </c>
      <c r="J2230" s="5" t="str">
        <f>OBV!F2230</f>
        <v>BEARISH</v>
      </c>
      <c r="K2230" s="5" t="str">
        <f>OBV!G2230</f>
        <v>NEUTRAL</v>
      </c>
      <c r="L2230" s="5" t="str">
        <f>OBV!H2230</f>
        <v>BEARISH DIVERGENCE</v>
      </c>
    </row>
    <row r="2231" spans="1:12" ht="13.5" x14ac:dyDescent="0.25">
      <c r="A2231" s="3">
        <f>RSI!A2231</f>
        <v>45553</v>
      </c>
      <c r="B2231" s="2">
        <f>RSI!B2231</f>
        <v>4.9400000000000004</v>
      </c>
      <c r="C2231" s="2">
        <f>RSI!I2231</f>
        <v>63.091064202975716</v>
      </c>
      <c r="D2231" s="2">
        <f>MACD!E2231</f>
        <v>4.8836773804576517E-2</v>
      </c>
      <c r="E2231" s="2">
        <f>MACD!F2231</f>
        <v>9.534902823630538E-2</v>
      </c>
      <c r="F2231" s="2">
        <f>'Moving Avg'!D2231</f>
        <v>4.8440000000000003</v>
      </c>
      <c r="G2231" s="2">
        <f>'Moving Avg'!F2231</f>
        <v>4.8244999999999987</v>
      </c>
      <c r="H2231" s="2">
        <f>'Moving Avg'!G2231</f>
        <v>4.5443800000000012</v>
      </c>
      <c r="I2231" s="2">
        <f>'Moving Avg'!H2231</f>
        <v>4.1788960000000017</v>
      </c>
      <c r="J2231" s="5" t="str">
        <f>OBV!F2231</f>
        <v>BEARISH</v>
      </c>
      <c r="K2231" s="5" t="str">
        <f>OBV!G2231</f>
        <v>NEUTRAL</v>
      </c>
      <c r="L2231" s="5" t="str">
        <f>OBV!H2231</f>
        <v>BEARISH DIVERGENCE</v>
      </c>
    </row>
    <row r="2232" spans="1:12" ht="13.5" x14ac:dyDescent="0.25">
      <c r="A2232" s="3">
        <f>RSI!A2232</f>
        <v>45554</v>
      </c>
      <c r="B2232" s="2">
        <f>RSI!B2232</f>
        <v>4.9400000000000004</v>
      </c>
      <c r="C2232" s="2">
        <f>RSI!I2232</f>
        <v>63.091064202975708</v>
      </c>
      <c r="D2232" s="2">
        <f>MACD!E2232</f>
        <v>3.2642154661036926E-2</v>
      </c>
      <c r="E2232" s="2">
        <f>MACD!F2232</f>
        <v>8.280765352125169E-2</v>
      </c>
      <c r="F2232" s="2">
        <f>'Moving Avg'!D2232</f>
        <v>4.8760000000000003</v>
      </c>
      <c r="G2232" s="2">
        <f>'Moving Avg'!F2232</f>
        <v>4.8214999999999986</v>
      </c>
      <c r="H2232" s="2">
        <f>'Moving Avg'!G2232</f>
        <v>4.5657360000000002</v>
      </c>
      <c r="I2232" s="2">
        <f>'Moving Avg'!H2232</f>
        <v>4.1820390000000014</v>
      </c>
      <c r="J2232" s="5" t="str">
        <f>OBV!F2232</f>
        <v>BULLISH</v>
      </c>
      <c r="K2232" s="5" t="str">
        <f>OBV!G2232</f>
        <v>NEUTRAL</v>
      </c>
      <c r="L2232" s="5" t="str">
        <f>OBV!H2232</f>
        <v>CONFIRMED BULLISH</v>
      </c>
    </row>
    <row r="2233" spans="1:12" ht="13.5" x14ac:dyDescent="0.25">
      <c r="A2233" s="3">
        <f>RSI!A2233</f>
        <v>45555</v>
      </c>
      <c r="B2233" s="2">
        <f>RSI!B2233</f>
        <v>4.9400000000000004</v>
      </c>
      <c r="C2233" s="2">
        <f>RSI!I2233</f>
        <v>63.091064202975708</v>
      </c>
      <c r="D2233" s="2">
        <f>MACD!E2233</f>
        <v>1.7986630777511614E-2</v>
      </c>
      <c r="E2233" s="2">
        <f>MACD!F2233</f>
        <v>6.9843448972503677E-2</v>
      </c>
      <c r="F2233" s="2">
        <f>'Moving Avg'!D2233</f>
        <v>4.9080000000000004</v>
      </c>
      <c r="G2233" s="2">
        <f>'Moving Avg'!F2233</f>
        <v>4.8294999999999986</v>
      </c>
      <c r="H2233" s="2">
        <f>'Moving Avg'!G2233</f>
        <v>4.5904840000000009</v>
      </c>
      <c r="I2233" s="2">
        <f>'Moving Avg'!H2233</f>
        <v>4.1842340000000018</v>
      </c>
      <c r="J2233" s="5" t="str">
        <f>OBV!F2233</f>
        <v>BULLISH</v>
      </c>
      <c r="K2233" s="5" t="str">
        <f>OBV!G2233</f>
        <v>NEUTRAL</v>
      </c>
      <c r="L2233" s="5" t="str">
        <f>OBV!H2233</f>
        <v>CONFIRMED BULLISH</v>
      </c>
    </row>
    <row r="2234" spans="1:12" ht="13.5" x14ac:dyDescent="0.25">
      <c r="A2234" s="3">
        <f>RSI!A2234</f>
        <v>45558</v>
      </c>
      <c r="B2234" s="2">
        <f>RSI!B2234</f>
        <v>4.9400000000000004</v>
      </c>
      <c r="C2234" s="2">
        <f>RSI!I2234</f>
        <v>63.091064202975708</v>
      </c>
      <c r="D2234" s="2">
        <f>MACD!E2234</f>
        <v>4.7039652758611439E-3</v>
      </c>
      <c r="E2234" s="2">
        <f>MACD!F2234</f>
        <v>5.6815552233175172E-2</v>
      </c>
      <c r="F2234" s="2">
        <f>'Moving Avg'!D2234</f>
        <v>4.9400000000000004</v>
      </c>
      <c r="G2234" s="2">
        <f>'Moving Avg'!F2234</f>
        <v>4.8374999999999986</v>
      </c>
      <c r="H2234" s="2">
        <f>'Moving Avg'!G2234</f>
        <v>4.6152320000000007</v>
      </c>
      <c r="I2234" s="2">
        <f>'Moving Avg'!H2234</f>
        <v>4.1854310000000012</v>
      </c>
      <c r="J2234" s="5" t="str">
        <f>OBV!F2234</f>
        <v>BULLISH</v>
      </c>
      <c r="K2234" s="5" t="str">
        <f>OBV!G2234</f>
        <v>NEUTRAL</v>
      </c>
      <c r="L2234" s="5" t="str">
        <f>OBV!H2234</f>
        <v>CONFIRMED BULLISH</v>
      </c>
    </row>
    <row r="2235" spans="1:12" ht="13.5" x14ac:dyDescent="0.25">
      <c r="A2235" s="3">
        <f>RSI!A2235</f>
        <v>45559</v>
      </c>
      <c r="B2235" s="2">
        <f>RSI!B2235</f>
        <v>4.8899999999999997</v>
      </c>
      <c r="C2235" s="2">
        <f>RSI!I2235</f>
        <v>57.499094714767224</v>
      </c>
      <c r="D2235" s="2">
        <f>MACD!E2235</f>
        <v>-3.648025818320022E-3</v>
      </c>
      <c r="E2235" s="2">
        <f>MACD!F2235</f>
        <v>4.4722836622876135E-2</v>
      </c>
      <c r="F2235" s="2">
        <f>'Moving Avg'!D2235</f>
        <v>4.9300000000000006</v>
      </c>
      <c r="G2235" s="2">
        <f>'Moving Avg'!F2235</f>
        <v>4.8374999999999986</v>
      </c>
      <c r="H2235" s="2">
        <f>'Moving Avg'!G2235</f>
        <v>4.6393800000000001</v>
      </c>
      <c r="I2235" s="2">
        <f>'Moving Avg'!H2235</f>
        <v>4.1855300000000017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</row>
    <row r="2236" spans="1:12" ht="13.5" x14ac:dyDescent="0.25">
      <c r="A2236" s="3">
        <f>RSI!A2236</f>
        <v>45560</v>
      </c>
      <c r="B2236" s="2">
        <f>RSI!B2236</f>
        <v>4.67</v>
      </c>
      <c r="C2236" s="2">
        <f>RSI!I2236</f>
        <v>40.492733613722876</v>
      </c>
      <c r="D2236" s="2">
        <f>MACD!E2236</f>
        <v>5.1206196300386253E-3</v>
      </c>
      <c r="E2236" s="2">
        <f>MACD!F2236</f>
        <v>3.680239322430863E-2</v>
      </c>
      <c r="F2236" s="2">
        <f>'Moving Avg'!D2236</f>
        <v>4.8760000000000003</v>
      </c>
      <c r="G2236" s="2">
        <f>'Moving Avg'!F2236</f>
        <v>4.8264999999999993</v>
      </c>
      <c r="H2236" s="2">
        <f>'Moving Avg'!G2236</f>
        <v>4.661124</v>
      </c>
      <c r="I2236" s="2">
        <f>'Moving Avg'!H2236</f>
        <v>4.1843290000000009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</row>
    <row r="2237" spans="1:12" ht="13.5" x14ac:dyDescent="0.25">
      <c r="A2237" s="3">
        <f>RSI!A2237</f>
        <v>45561</v>
      </c>
      <c r="B2237" s="2">
        <f>RSI!B2237</f>
        <v>4.46</v>
      </c>
      <c r="C2237" s="2">
        <f>RSI!I2237</f>
        <v>31.051741270153272</v>
      </c>
      <c r="D2237" s="2">
        <f>MACD!E2237</f>
        <v>2.5892400313167308E-2</v>
      </c>
      <c r="E2237" s="2">
        <f>MACD!F2237</f>
        <v>3.4620394642080367E-2</v>
      </c>
      <c r="F2237" s="2">
        <f>'Moving Avg'!D2237</f>
        <v>4.7799999999999994</v>
      </c>
      <c r="G2237" s="2">
        <f>'Moving Avg'!F2237</f>
        <v>4.809499999999999</v>
      </c>
      <c r="H2237" s="2">
        <f>'Moving Avg'!G2237</f>
        <v>4.6786680000000009</v>
      </c>
      <c r="I2237" s="2">
        <f>'Moving Avg'!H2237</f>
        <v>4.1820780000000006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</row>
    <row r="2238" spans="1:12" ht="13.5" x14ac:dyDescent="0.25">
      <c r="A2238" s="3">
        <f>RSI!A2238</f>
        <v>45562</v>
      </c>
      <c r="B2238" s="2">
        <f>RSI!B2238</f>
        <v>4.4000000000000004</v>
      </c>
      <c r="C2238" s="2">
        <f>RSI!I2238</f>
        <v>28.97322232657352</v>
      </c>
      <c r="D2238" s="2">
        <f>MACD!E2238</f>
        <v>4.9962685460197775E-2</v>
      </c>
      <c r="E2238" s="2">
        <f>MACD!F2238</f>
        <v>3.7688852805703846E-2</v>
      </c>
      <c r="F2238" s="2">
        <f>'Moving Avg'!D2238</f>
        <v>4.6719999999999997</v>
      </c>
      <c r="G2238" s="2">
        <f>'Moving Avg'!F2238</f>
        <v>4.7859999999999996</v>
      </c>
      <c r="H2238" s="2">
        <f>'Moving Avg'!G2238</f>
        <v>4.6948120000000015</v>
      </c>
      <c r="I2238" s="2">
        <f>'Moving Avg'!H2238</f>
        <v>4.1792775000000004</v>
      </c>
      <c r="J2238" s="5" t="str">
        <f>OBV!F2238</f>
        <v>BEARISH</v>
      </c>
      <c r="K2238" s="5" t="str">
        <f>OBV!G2238</f>
        <v>NEUTRAL</v>
      </c>
      <c r="L2238" s="5" t="str">
        <f>OBV!H2238</f>
        <v>CONFIRMED BEARISH</v>
      </c>
    </row>
    <row r="2239" spans="1:12" ht="13.5" x14ac:dyDescent="0.25">
      <c r="A2239" s="3">
        <f>RSI!A2239</f>
        <v>45565</v>
      </c>
      <c r="B2239" s="2">
        <f>RSI!B2239</f>
        <v>4.21</v>
      </c>
      <c r="C2239" s="2">
        <f>RSI!I2239</f>
        <v>23.588580008807256</v>
      </c>
      <c r="D2239" s="2">
        <f>MACD!E2239</f>
        <v>8.6656354045930861E-2</v>
      </c>
      <c r="E2239" s="2">
        <f>MACD!F2239</f>
        <v>4.7482353053749246E-2</v>
      </c>
      <c r="F2239" s="2">
        <f>'Moving Avg'!D2239</f>
        <v>4.5260000000000007</v>
      </c>
      <c r="G2239" s="2">
        <f>'Moving Avg'!F2239</f>
        <v>4.7634999999999996</v>
      </c>
      <c r="H2239" s="2">
        <f>'Moving Avg'!G2239</f>
        <v>4.7039620000000015</v>
      </c>
      <c r="I2239" s="2">
        <f>'Moving Avg'!H2239</f>
        <v>4.1755770000000005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</row>
    <row r="2240" spans="1:12" ht="13.5" x14ac:dyDescent="0.25">
      <c r="A2240" s="3">
        <f>RSI!A2240</f>
        <v>45566</v>
      </c>
      <c r="B2240" s="2">
        <f>RSI!B2240</f>
        <v>4.3</v>
      </c>
      <c r="C2240" s="2">
        <f>RSI!I2240</f>
        <v>30.20548566350962</v>
      </c>
      <c r="D2240" s="2">
        <f>MACD!E2240</f>
        <v>0.13886186243593901</v>
      </c>
      <c r="E2240" s="2">
        <f>MACD!F2240</f>
        <v>6.5758254930187207E-2</v>
      </c>
      <c r="F2240" s="2">
        <f>'Moving Avg'!D2240</f>
        <v>4.4079999999999995</v>
      </c>
      <c r="G2240" s="2">
        <f>'Moving Avg'!F2240</f>
        <v>4.7384999999999993</v>
      </c>
      <c r="H2240" s="2">
        <f>'Moving Avg'!G2240</f>
        <v>4.7149120000000009</v>
      </c>
      <c r="I2240" s="2">
        <f>'Moving Avg'!H2240</f>
        <v>4.1723765000000004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</row>
    <row r="2241" spans="1:12" ht="13.5" x14ac:dyDescent="0.25">
      <c r="A2241" s="3">
        <f>RSI!A2241</f>
        <v>45567</v>
      </c>
      <c r="B2241" s="2">
        <f>RSI!B2241</f>
        <v>4.1100000000000003</v>
      </c>
      <c r="C2241" s="2">
        <f>RSI!I2241</f>
        <v>25.236941371953534</v>
      </c>
      <c r="D2241" s="2">
        <f>MACD!E2241</f>
        <v>0.19954866402428362</v>
      </c>
      <c r="E2241" s="2">
        <f>MACD!F2241</f>
        <v>9.25163367490065E-2</v>
      </c>
      <c r="F2241" s="2">
        <f>'Moving Avg'!D2241</f>
        <v>4.2960000000000003</v>
      </c>
      <c r="G2241" s="2">
        <f>'Moving Avg'!F2241</f>
        <v>4.7039999999999988</v>
      </c>
      <c r="H2241" s="2">
        <f>'Moving Avg'!G2241</f>
        <v>4.7200660000000019</v>
      </c>
      <c r="I2241" s="2">
        <f>'Moving Avg'!H2241</f>
        <v>4.1681759999999999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</row>
    <row r="2242" spans="1:12" ht="13.5" x14ac:dyDescent="0.25">
      <c r="A2242" s="3">
        <f>RSI!A2242</f>
        <v>45568</v>
      </c>
      <c r="B2242" s="2">
        <f>RSI!B2242</f>
        <v>4.05</v>
      </c>
      <c r="C2242" s="2">
        <f>RSI!I2242</f>
        <v>23.899967308263385</v>
      </c>
      <c r="D2242" s="2">
        <f>MACD!E2242</f>
        <v>0.25872437849920438</v>
      </c>
      <c r="E2242" s="2">
        <f>MACD!F2242</f>
        <v>0.12575794509904609</v>
      </c>
      <c r="F2242" s="2">
        <f>'Moving Avg'!D2242</f>
        <v>4.2140000000000004</v>
      </c>
      <c r="G2242" s="2">
        <f>'Moving Avg'!F2242</f>
        <v>4.6664999999999983</v>
      </c>
      <c r="H2242" s="2">
        <f>'Moving Avg'!G2242</f>
        <v>4.7236220000000024</v>
      </c>
      <c r="I2242" s="2">
        <f>'Moving Avg'!H2242</f>
        <v>4.1647735000000008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</row>
    <row r="2243" spans="1:12" ht="13.5" x14ac:dyDescent="0.25">
      <c r="A2243" s="3">
        <f>RSI!A2243</f>
        <v>45569</v>
      </c>
      <c r="B2243" s="2">
        <f>RSI!B2243</f>
        <v>3.87</v>
      </c>
      <c r="C2243" s="2">
        <f>RSI!I2243</f>
        <v>20.407159010491725</v>
      </c>
      <c r="D2243" s="2">
        <f>MACD!E2243</f>
        <v>0.32561447527016352</v>
      </c>
      <c r="E2243" s="2">
        <f>MACD!F2243</f>
        <v>0.16572925113326958</v>
      </c>
      <c r="F2243" s="2">
        <f>'Moving Avg'!D2243</f>
        <v>4.1080000000000005</v>
      </c>
      <c r="G2243" s="2">
        <f>'Moving Avg'!F2243</f>
        <v>4.6199999999999992</v>
      </c>
      <c r="H2243" s="2">
        <f>'Moving Avg'!G2243</f>
        <v>4.721382000000002</v>
      </c>
      <c r="I2243" s="2">
        <f>'Moving Avg'!H2243</f>
        <v>4.1594230000000012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</row>
    <row r="2244" spans="1:12" ht="13.5" x14ac:dyDescent="0.25">
      <c r="A2244" s="3">
        <f>RSI!A2244</f>
        <v>45572</v>
      </c>
      <c r="B2244" s="2">
        <f>RSI!B2244</f>
        <v>3.87</v>
      </c>
      <c r="C2244" s="2">
        <f>RSI!I2244</f>
        <v>20.407159010491739</v>
      </c>
      <c r="D2244" s="2">
        <f>MACD!E2244</f>
        <v>0.38650427216740812</v>
      </c>
      <c r="E2244" s="2">
        <f>MACD!F2244</f>
        <v>0.2098842553400973</v>
      </c>
      <c r="F2244" s="2">
        <f>'Moving Avg'!D2244</f>
        <v>4.0400000000000009</v>
      </c>
      <c r="G2244" s="2">
        <f>'Moving Avg'!F2244</f>
        <v>4.5735000000000001</v>
      </c>
      <c r="H2244" s="2">
        <f>'Moving Avg'!G2244</f>
        <v>4.7191420000000015</v>
      </c>
      <c r="I2244" s="2">
        <f>'Moving Avg'!H2244</f>
        <v>4.1540725000000007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</row>
    <row r="2245" spans="1:12" ht="13.5" x14ac:dyDescent="0.25">
      <c r="A2245" s="3">
        <f>RSI!A2245</f>
        <v>45573</v>
      </c>
      <c r="B2245" s="2">
        <f>RSI!B2245</f>
        <v>3.86</v>
      </c>
      <c r="C2245" s="2">
        <f>RSI!I2245</f>
        <v>20.216794232927626</v>
      </c>
      <c r="D2245" s="2">
        <f>MACD!E2245</f>
        <v>0.43504751164909727</v>
      </c>
      <c r="E2245" s="2">
        <f>MACD!F2245</f>
        <v>0.25491690660189731</v>
      </c>
      <c r="F2245" s="2">
        <f>'Moving Avg'!D2245</f>
        <v>3.9520000000000004</v>
      </c>
      <c r="G2245" s="2">
        <f>'Moving Avg'!F2245</f>
        <v>4.5265000000000004</v>
      </c>
      <c r="H2245" s="2">
        <f>'Moving Avg'!G2245</f>
        <v>4.716502000000002</v>
      </c>
      <c r="I2245" s="2">
        <f>'Moving Avg'!H2245</f>
        <v>4.1486720000000012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3.86</v>
      </c>
      <c r="C2246" s="2">
        <f>RSI!I2246</f>
        <v>20.216794232927626</v>
      </c>
      <c r="D2246" s="2">
        <f>MACD!E2246</f>
        <v>0.44601389572564365</v>
      </c>
      <c r="E2246" s="2">
        <f>MACD!F2246</f>
        <v>0.29313630442664662</v>
      </c>
      <c r="F2246" s="2">
        <f>'Moving Avg'!D2246</f>
        <v>3.9019999999999997</v>
      </c>
      <c r="G2246" s="2">
        <f>'Moving Avg'!F2246</f>
        <v>4.4794999999999998</v>
      </c>
      <c r="H2246" s="2">
        <f>'Moving Avg'!G2246</f>
        <v>4.7102700000000022</v>
      </c>
      <c r="I2246" s="2">
        <f>'Moving Avg'!H2246</f>
        <v>4.1435210000000016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</row>
    <row r="2247" spans="1:12" ht="13.5" x14ac:dyDescent="0.25">
      <c r="A2247" s="3">
        <f>RSI!A2247</f>
        <v>45575</v>
      </c>
      <c r="B2247" s="2">
        <f>RSI!B2247</f>
        <v>3.69</v>
      </c>
      <c r="C2247" s="2">
        <f>RSI!I2247</f>
        <v>17.076189376740984</v>
      </c>
      <c r="D2247" s="2">
        <f>MACD!E2247</f>
        <v>0.43903868215911324</v>
      </c>
      <c r="E2247" s="2">
        <f>MACD!F2247</f>
        <v>0.32231677997313996</v>
      </c>
      <c r="F2247" s="2">
        <f>'Moving Avg'!D2247</f>
        <v>3.8299999999999996</v>
      </c>
      <c r="G2247" s="2">
        <f>'Moving Avg'!F2247</f>
        <v>4.4250000000000007</v>
      </c>
      <c r="H2247" s="2">
        <f>'Moving Avg'!G2247</f>
        <v>4.6970440000000018</v>
      </c>
      <c r="I2247" s="2">
        <f>'Moving Avg'!H2247</f>
        <v>4.1375200000000012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</row>
    <row r="2248" spans="1:12" ht="13.5" x14ac:dyDescent="0.25">
      <c r="A2248" s="3">
        <f>RSI!A2248</f>
        <v>45576</v>
      </c>
      <c r="B2248" s="2">
        <f>RSI!B2248</f>
        <v>3.53</v>
      </c>
      <c r="C2248" s="2">
        <f>RSI!I2248</f>
        <v>14.753219603852457</v>
      </c>
      <c r="D2248" s="2">
        <f>MACD!E2248</f>
        <v>0.43996649281600142</v>
      </c>
      <c r="E2248" s="2">
        <f>MACD!F2248</f>
        <v>0.34584672254171223</v>
      </c>
      <c r="F2248" s="2">
        <f>'Moving Avg'!D2248</f>
        <v>3.7619999999999996</v>
      </c>
      <c r="G2248" s="2">
        <f>'Moving Avg'!F2248</f>
        <v>4.3625000000000007</v>
      </c>
      <c r="H2248" s="2">
        <f>'Moving Avg'!G2248</f>
        <v>4.6768260000000019</v>
      </c>
      <c r="I2248" s="2">
        <f>'Moving Avg'!H2248</f>
        <v>4.1304695000000011</v>
      </c>
      <c r="J2248" s="5" t="str">
        <f>OBV!F2248</f>
        <v>BEARISH</v>
      </c>
      <c r="K2248" s="5" t="str">
        <f>OBV!G2248</f>
        <v>NEUTRAL</v>
      </c>
      <c r="L2248" s="5" t="str">
        <f>OBV!H2248</f>
        <v>CONFIRMED BEARISH</v>
      </c>
    </row>
    <row r="2249" spans="1:12" ht="13.5" x14ac:dyDescent="0.25">
      <c r="A2249" s="3">
        <f>RSI!A2249</f>
        <v>45579</v>
      </c>
      <c r="B2249" s="2">
        <f>RSI!B2249</f>
        <v>3.52</v>
      </c>
      <c r="C2249" s="2">
        <f>RSI!I2249</f>
        <v>14.61936118439607</v>
      </c>
      <c r="D2249" s="2">
        <f>MACD!E2249</f>
        <v>0.41710404825583147</v>
      </c>
      <c r="E2249" s="2">
        <f>MACD!F2249</f>
        <v>0.36009818768453605</v>
      </c>
      <c r="F2249" s="2">
        <f>'Moving Avg'!D2249</f>
        <v>3.6920000000000002</v>
      </c>
      <c r="G2249" s="2">
        <f>'Moving Avg'!F2249</f>
        <v>4.2995000000000001</v>
      </c>
      <c r="H2249" s="2">
        <f>'Moving Avg'!G2249</f>
        <v>4.6524160000000014</v>
      </c>
      <c r="I2249" s="2">
        <f>'Moving Avg'!H2249</f>
        <v>4.1233690000000003</v>
      </c>
      <c r="J2249" s="5" t="str">
        <f>OBV!F2249</f>
        <v>BEARISH</v>
      </c>
      <c r="K2249" s="5" t="str">
        <f>OBV!G2249</f>
        <v>STRONG</v>
      </c>
      <c r="L2249" s="5" t="str">
        <f>OBV!H2249</f>
        <v>CONFIRMED BEARISH</v>
      </c>
    </row>
    <row r="2250" spans="1:12" ht="13.5" x14ac:dyDescent="0.25">
      <c r="A2250" s="3">
        <f>RSI!A2250</f>
        <v>45581</v>
      </c>
      <c r="B2250" s="2">
        <f>RSI!B2250</f>
        <v>3.67</v>
      </c>
      <c r="C2250" s="2">
        <f>RSI!I2250</f>
        <v>25.533638019940838</v>
      </c>
      <c r="D2250" s="2">
        <f>MACD!E2250</f>
        <v>0.40503684470292534</v>
      </c>
      <c r="E2250" s="2">
        <f>MACD!F2250</f>
        <v>0.36908591908821392</v>
      </c>
      <c r="F2250" s="2">
        <f>'Moving Avg'!D2250</f>
        <v>3.6539999999999999</v>
      </c>
      <c r="G2250" s="2">
        <f>'Moving Avg'!F2250</f>
        <v>4.2359999999999989</v>
      </c>
      <c r="H2250" s="2">
        <f>'Moving Avg'!G2250</f>
        <v>4.6320040000000002</v>
      </c>
      <c r="I2250" s="2">
        <f>'Moving Avg'!H2250</f>
        <v>4.1170185000000012</v>
      </c>
      <c r="J2250" s="5" t="str">
        <f>OBV!F2250</f>
        <v>BEARISH</v>
      </c>
      <c r="K2250" s="5" t="str">
        <f>OBV!G2250</f>
        <v>STRONG</v>
      </c>
      <c r="L2250" s="5" t="str">
        <f>OBV!H2250</f>
        <v>CONFIRMED BEARISH</v>
      </c>
    </row>
    <row r="2251" spans="1:12" ht="13.5" x14ac:dyDescent="0.25">
      <c r="A2251" s="3">
        <f>RSI!A2251</f>
        <v>45582</v>
      </c>
      <c r="B2251" s="2">
        <f>RSI!B2251</f>
        <v>3.83</v>
      </c>
      <c r="C2251" s="2">
        <f>RSI!I2251</f>
        <v>35.068308511849708</v>
      </c>
      <c r="D2251" s="2">
        <f>MACD!E2251</f>
        <v>0.35706354454377731</v>
      </c>
      <c r="E2251" s="2">
        <f>MACD!F2251</f>
        <v>0.36668144417932658</v>
      </c>
      <c r="F2251" s="2">
        <f>'Moving Avg'!D2251</f>
        <v>3.6480000000000006</v>
      </c>
      <c r="G2251" s="2">
        <f>'Moving Avg'!F2251</f>
        <v>4.1804999999999994</v>
      </c>
      <c r="H2251" s="2">
        <f>'Moving Avg'!G2251</f>
        <v>4.6147920000000013</v>
      </c>
      <c r="I2251" s="2">
        <f>'Moving Avg'!H2251</f>
        <v>4.1113680000000015</v>
      </c>
      <c r="J2251" s="5" t="str">
        <f>OBV!F2251</f>
        <v>BEARISH</v>
      </c>
      <c r="K2251" s="5" t="str">
        <f>OBV!G2251</f>
        <v>STRONG</v>
      </c>
      <c r="L2251" s="5" t="str">
        <f>OBV!H2251</f>
        <v>CONFIRMED BEARISH</v>
      </c>
    </row>
    <row r="2252" spans="1:12" ht="13.5" x14ac:dyDescent="0.25">
      <c r="A2252" s="3">
        <f>RSI!A2252</f>
        <v>45583</v>
      </c>
      <c r="B2252" s="2">
        <f>RSI!B2252</f>
        <v>4</v>
      </c>
      <c r="C2252" s="2">
        <f>RSI!I2252</f>
        <v>43.365652164091912</v>
      </c>
      <c r="D2252" s="2">
        <f>MACD!E2252</f>
        <v>0.29677604676047054</v>
      </c>
      <c r="E2252" s="2">
        <f>MACD!F2252</f>
        <v>0.35270036469555538</v>
      </c>
      <c r="F2252" s="2">
        <f>'Moving Avg'!D2252</f>
        <v>3.7099999999999995</v>
      </c>
      <c r="G2252" s="2">
        <f>'Moving Avg'!F2252</f>
        <v>4.1334999999999997</v>
      </c>
      <c r="H2252" s="2">
        <f>'Moving Avg'!G2252</f>
        <v>4.596788000000001</v>
      </c>
      <c r="I2252" s="2">
        <f>'Moving Avg'!H2252</f>
        <v>4.1065675000000015</v>
      </c>
      <c r="J2252" s="5" t="str">
        <f>OBV!F2252</f>
        <v>BEARISH</v>
      </c>
      <c r="K2252" s="5" t="str">
        <f>OBV!G2252</f>
        <v>STRONG</v>
      </c>
      <c r="L2252" s="5" t="str">
        <f>OBV!H2252</f>
        <v>BEARISH DIVERGENCE</v>
      </c>
    </row>
    <row r="2253" spans="1:12" ht="13.5" x14ac:dyDescent="0.25">
      <c r="A2253" s="3">
        <f>RSI!A2253</f>
        <v>45586</v>
      </c>
      <c r="B2253" s="2">
        <f>RSI!B2253</f>
        <v>4</v>
      </c>
      <c r="C2253" s="2">
        <f>RSI!I2253</f>
        <v>43.365652164091912</v>
      </c>
      <c r="D2253" s="2">
        <f>MACD!E2253</f>
        <v>0.21903768186744621</v>
      </c>
      <c r="E2253" s="2">
        <f>MACD!F2253</f>
        <v>0.32596782812993352</v>
      </c>
      <c r="F2253" s="2">
        <f>'Moving Avg'!D2253</f>
        <v>3.8039999999999998</v>
      </c>
      <c r="G2253" s="2">
        <f>'Moving Avg'!F2253</f>
        <v>4.0864999999999991</v>
      </c>
      <c r="H2253" s="2">
        <f>'Moving Avg'!G2253</f>
        <v>4.5743940000000016</v>
      </c>
      <c r="I2253" s="2">
        <f>'Moving Avg'!H2253</f>
        <v>4.1017670000000015</v>
      </c>
      <c r="J2253" s="5" t="str">
        <f>OBV!F2253</f>
        <v>BEARISH</v>
      </c>
      <c r="K2253" s="5" t="str">
        <f>OBV!G2253</f>
        <v>STRONG</v>
      </c>
      <c r="L2253" s="5" t="str">
        <f>OBV!H2253</f>
        <v>BEARISH DIVERGENCE</v>
      </c>
    </row>
    <row r="2254" spans="1:12" ht="13.5" x14ac:dyDescent="0.25">
      <c r="A2254" s="3">
        <f>RSI!A2254</f>
        <v>45587</v>
      </c>
      <c r="B2254" s="2">
        <f>RSI!B2254</f>
        <v>4</v>
      </c>
      <c r="C2254" s="2">
        <f>RSI!I2254</f>
        <v>43.365652164091905</v>
      </c>
      <c r="D2254" s="2">
        <f>MACD!E2254</f>
        <v>0.15415391812655965</v>
      </c>
      <c r="E2254" s="2">
        <f>MACD!F2254</f>
        <v>0.29160504612925875</v>
      </c>
      <c r="F2254" s="2">
        <f>'Moving Avg'!D2254</f>
        <v>3.9</v>
      </c>
      <c r="G2254" s="2">
        <f>'Moving Avg'!F2254</f>
        <v>4.0394999999999994</v>
      </c>
      <c r="H2254" s="2">
        <f>'Moving Avg'!G2254</f>
        <v>4.5520000000000014</v>
      </c>
      <c r="I2254" s="2">
        <f>'Moving Avg'!H2254</f>
        <v>4.0980645000000013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</row>
    <row r="2255" spans="1:12" ht="13.5" x14ac:dyDescent="0.25">
      <c r="A2255" s="3">
        <f>RSI!A2255</f>
        <v>45588</v>
      </c>
      <c r="B2255" s="2">
        <f>RSI!B2255</f>
        <v>4</v>
      </c>
      <c r="C2255" s="2">
        <f>RSI!I2255</f>
        <v>43.365652164091905</v>
      </c>
      <c r="D2255" s="2">
        <f>MACD!E2255</f>
        <v>9.8542377667158121E-2</v>
      </c>
      <c r="E2255" s="2">
        <f>MACD!F2255</f>
        <v>0.25299251243683862</v>
      </c>
      <c r="F2255" s="2">
        <f>'Moving Avg'!D2255</f>
        <v>3.9659999999999997</v>
      </c>
      <c r="G2255" s="2">
        <f>'Moving Avg'!F2255</f>
        <v>3.9950000000000001</v>
      </c>
      <c r="H2255" s="2">
        <f>'Moving Avg'!G2255</f>
        <v>4.5280000000000014</v>
      </c>
      <c r="I2255" s="2">
        <f>'Moving Avg'!H2255</f>
        <v>4.0954100000000011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</row>
    <row r="2256" spans="1:12" ht="13.5" x14ac:dyDescent="0.25">
      <c r="A2256" s="3">
        <f>RSI!A2256</f>
        <v>45589</v>
      </c>
      <c r="B2256" s="2">
        <f>RSI!B2256</f>
        <v>4</v>
      </c>
      <c r="C2256" s="2">
        <f>RSI!I2256</f>
        <v>43.365652164091905</v>
      </c>
      <c r="D2256" s="2">
        <f>MACD!E2256</f>
        <v>5.2253650781106664E-2</v>
      </c>
      <c r="E2256" s="2">
        <f>MACD!F2256</f>
        <v>0.21284474010569224</v>
      </c>
      <c r="F2256" s="2">
        <f>'Moving Avg'!D2256</f>
        <v>4</v>
      </c>
      <c r="G2256" s="2">
        <f>'Moving Avg'!F2256</f>
        <v>3.9615</v>
      </c>
      <c r="H2256" s="2">
        <f>'Moving Avg'!G2256</f>
        <v>4.5042000000000009</v>
      </c>
      <c r="I2256" s="2">
        <f>'Moving Avg'!H2256</f>
        <v>4.0937535000000009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</row>
    <row r="2257" spans="1:12" ht="13.5" x14ac:dyDescent="0.25">
      <c r="A2257" s="3">
        <f>RSI!A2257</f>
        <v>45590</v>
      </c>
      <c r="B2257" s="2">
        <f>RSI!B2257</f>
        <v>4</v>
      </c>
      <c r="C2257" s="2">
        <f>RSI!I2257</f>
        <v>43.365652164091912</v>
      </c>
      <c r="D2257" s="2">
        <f>MACD!E2257</f>
        <v>-1.2357216731111897E-2</v>
      </c>
      <c r="E2257" s="2">
        <f>MACD!F2257</f>
        <v>0.16780434873833142</v>
      </c>
      <c r="F2257" s="2">
        <f>'Moving Avg'!D2257</f>
        <v>4</v>
      </c>
      <c r="G2257" s="2">
        <f>'Moving Avg'!F2257</f>
        <v>3.9385000000000003</v>
      </c>
      <c r="H2257" s="2">
        <f>'Moving Avg'!G2257</f>
        <v>4.4804000000000013</v>
      </c>
      <c r="I2257" s="2">
        <f>'Moving Avg'!H2257</f>
        <v>4.0930450000000009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</row>
    <row r="2258" spans="1:12" ht="13.5" x14ac:dyDescent="0.25">
      <c r="A2258" s="3">
        <f>RSI!A2258</f>
        <v>45593</v>
      </c>
      <c r="B2258" s="2">
        <f>RSI!B2258</f>
        <v>3.96</v>
      </c>
      <c r="C2258" s="2">
        <f>RSI!I2258</f>
        <v>41.422794753013278</v>
      </c>
      <c r="D2258" s="2">
        <f>MACD!E2258</f>
        <v>-8.8022628978791317E-2</v>
      </c>
      <c r="E2258" s="2">
        <f>MACD!F2258</f>
        <v>0.11663895319490687</v>
      </c>
      <c r="F2258" s="2">
        <f>'Moving Avg'!D2258</f>
        <v>3.992</v>
      </c>
      <c r="G2258" s="2">
        <f>'Moving Avg'!F2258</f>
        <v>3.9165000000000001</v>
      </c>
      <c r="H2258" s="2">
        <f>'Moving Avg'!G2258</f>
        <v>4.4604000000000017</v>
      </c>
      <c r="I2258" s="2">
        <f>'Moving Avg'!H2258</f>
        <v>4.0921365000000005</v>
      </c>
      <c r="J2258" s="5" t="str">
        <f>OBV!F2258</f>
        <v>BEARISH</v>
      </c>
      <c r="K2258" s="5" t="str">
        <f>OBV!G2258</f>
        <v>STRONG</v>
      </c>
      <c r="L2258" s="5" t="str">
        <f>OBV!H2258</f>
        <v>CONFIRMED BEARISH</v>
      </c>
    </row>
    <row r="2259" spans="1:12" ht="13.5" x14ac:dyDescent="0.25">
      <c r="A2259" s="3">
        <f>RSI!A2259</f>
        <v>45594</v>
      </c>
      <c r="B2259" s="2">
        <f>RSI!B2259</f>
        <v>3.96</v>
      </c>
      <c r="C2259" s="2">
        <f>RSI!I2259</f>
        <v>41.422794753013278</v>
      </c>
      <c r="D2259" s="2">
        <f>MACD!E2259</f>
        <v>-0.15274028667735706</v>
      </c>
      <c r="E2259" s="2">
        <f>MACD!F2259</f>
        <v>6.2763105220454085E-2</v>
      </c>
      <c r="F2259" s="2">
        <f>'Moving Avg'!D2259</f>
        <v>3.9840000000000004</v>
      </c>
      <c r="G2259" s="2">
        <f>'Moving Avg'!F2259</f>
        <v>3.903999999999999</v>
      </c>
      <c r="H2259" s="2">
        <f>'Moving Avg'!G2259</f>
        <v>4.4404000000000021</v>
      </c>
      <c r="I2259" s="2">
        <f>'Moving Avg'!H2259</f>
        <v>4.0912280000000001</v>
      </c>
      <c r="J2259" s="5" t="str">
        <f>OBV!F2259</f>
        <v>BEARISH</v>
      </c>
      <c r="K2259" s="5" t="str">
        <f>OBV!G2259</f>
        <v>STRONG</v>
      </c>
      <c r="L2259" s="5" t="str">
        <f>OBV!H2259</f>
        <v>CONFIRMED BEARISH</v>
      </c>
    </row>
    <row r="2260" spans="1:12" ht="13.5" x14ac:dyDescent="0.25">
      <c r="A2260" s="3">
        <f>RSI!A2260</f>
        <v>45595</v>
      </c>
      <c r="B2260" s="2">
        <f>RSI!B2260</f>
        <v>3.79</v>
      </c>
      <c r="C2260" s="2">
        <f>RSI!I2260</f>
        <v>33.930093745287991</v>
      </c>
      <c r="D2260" s="2">
        <f>MACD!E2260</f>
        <v>-0.17104910354458358</v>
      </c>
      <c r="E2260" s="2">
        <f>MACD!F2260</f>
        <v>1.6000663467446552E-2</v>
      </c>
      <c r="F2260" s="2">
        <f>'Moving Avg'!D2260</f>
        <v>3.9420000000000002</v>
      </c>
      <c r="G2260" s="2">
        <f>'Moving Avg'!F2260</f>
        <v>3.8785000000000003</v>
      </c>
      <c r="H2260" s="2">
        <f>'Moving Avg'!G2260</f>
        <v>4.4162000000000017</v>
      </c>
      <c r="I2260" s="2">
        <f>'Moving Avg'!H2260</f>
        <v>4.0892200000000001</v>
      </c>
      <c r="J2260" s="5" t="str">
        <f>OBV!F2260</f>
        <v>BEARISH</v>
      </c>
      <c r="K2260" s="5" t="str">
        <f>OBV!G2260</f>
        <v>STRONG</v>
      </c>
      <c r="L2260" s="5" t="str">
        <f>OBV!H2260</f>
        <v>CONFIRMED BEARISH</v>
      </c>
    </row>
    <row r="2261" spans="1:12" ht="13.5" x14ac:dyDescent="0.25">
      <c r="A2261" s="3">
        <f>RSI!A2261</f>
        <v>45596</v>
      </c>
      <c r="B2261" s="2">
        <f>RSI!B2261</f>
        <v>3.62</v>
      </c>
      <c r="C2261" s="2">
        <f>RSI!I2261</f>
        <v>28.398192827225486</v>
      </c>
      <c r="D2261" s="2">
        <f>MACD!E2261</f>
        <v>-0.14760388481042064</v>
      </c>
      <c r="E2261" s="2">
        <f>MACD!F2261</f>
        <v>-1.6720246188126887E-2</v>
      </c>
      <c r="F2261" s="2">
        <f>'Moving Avg'!D2261</f>
        <v>3.8660000000000005</v>
      </c>
      <c r="G2261" s="2">
        <f>'Moving Avg'!F2261</f>
        <v>3.8540000000000001</v>
      </c>
      <c r="H2261" s="2">
        <f>'Moving Avg'!G2261</f>
        <v>4.3886000000000012</v>
      </c>
      <c r="I2261" s="2">
        <f>'Moving Avg'!H2261</f>
        <v>4.0863620000000003</v>
      </c>
      <c r="J2261" s="5" t="str">
        <f>OBV!F2261</f>
        <v>BEARISH</v>
      </c>
      <c r="K2261" s="5" t="str">
        <f>OBV!G2261</f>
        <v>STRONG</v>
      </c>
      <c r="L2261" s="5" t="str">
        <f>OBV!H2261</f>
        <v>CONFIRMED BEARISH</v>
      </c>
    </row>
    <row r="2262" spans="1:12" ht="13.5" x14ac:dyDescent="0.25">
      <c r="A2262" s="3">
        <f>RSI!A2262</f>
        <v>45597</v>
      </c>
      <c r="B2262" s="2">
        <f>RSI!B2262</f>
        <v>3.52</v>
      </c>
      <c r="C2262" s="2">
        <f>RSI!I2262</f>
        <v>25.739738376462839</v>
      </c>
      <c r="D2262" s="2">
        <f>MACD!E2262</f>
        <v>-9.159861218610077E-2</v>
      </c>
      <c r="E2262" s="2">
        <f>MACD!F2262</f>
        <v>-3.1695919387721663E-2</v>
      </c>
      <c r="F2262" s="2">
        <f>'Moving Avg'!D2262</f>
        <v>3.7700000000000005</v>
      </c>
      <c r="G2262" s="2">
        <f>'Moving Avg'!F2262</f>
        <v>3.8274999999999997</v>
      </c>
      <c r="H2262" s="2">
        <f>'Moving Avg'!G2262</f>
        <v>4.3590000000000018</v>
      </c>
      <c r="I2262" s="2">
        <f>'Moving Avg'!H2262</f>
        <v>4.0830540000000006</v>
      </c>
      <c r="J2262" s="5" t="str">
        <f>OBV!F2262</f>
        <v>BEARISH</v>
      </c>
      <c r="K2262" s="5" t="str">
        <f>OBV!G2262</f>
        <v>STRONG</v>
      </c>
      <c r="L2262" s="5" t="str">
        <f>OBV!H2262</f>
        <v>CONFIRMED BEARISH</v>
      </c>
    </row>
    <row r="2263" spans="1:12" ht="13.5" x14ac:dyDescent="0.25">
      <c r="A2263" s="3">
        <f>RSI!A2263</f>
        <v>45600</v>
      </c>
      <c r="B2263" s="2">
        <f>RSI!B2263</f>
        <v>3.52</v>
      </c>
      <c r="C2263" s="2">
        <f>RSI!I2263</f>
        <v>25.739738376462839</v>
      </c>
      <c r="D2263" s="2">
        <f>MACD!E2263</f>
        <v>-4.1205893039569563E-2</v>
      </c>
      <c r="E2263" s="2">
        <f>MACD!F2263</f>
        <v>-3.3597914118091245E-2</v>
      </c>
      <c r="F2263" s="2">
        <f>'Moving Avg'!D2263</f>
        <v>3.6819999999999999</v>
      </c>
      <c r="G2263" s="2">
        <f>'Moving Avg'!F2263</f>
        <v>3.81</v>
      </c>
      <c r="H2263" s="2">
        <f>'Moving Avg'!G2263</f>
        <v>4.3338000000000019</v>
      </c>
      <c r="I2263" s="2">
        <f>'Moving Avg'!H2263</f>
        <v>4.0796960000000011</v>
      </c>
      <c r="J2263" s="5" t="str">
        <f>OBV!F2263</f>
        <v>BEARISH</v>
      </c>
      <c r="K2263" s="5" t="str">
        <f>OBV!G2263</f>
        <v>NEUTRAL</v>
      </c>
      <c r="L2263" s="5" t="str">
        <f>OBV!H2263</f>
        <v>CONFIRMED BEARISH</v>
      </c>
    </row>
    <row r="2264" spans="1:12" ht="13.5" x14ac:dyDescent="0.25">
      <c r="A2264" s="3">
        <f>RSI!A2264</f>
        <v>45601</v>
      </c>
      <c r="B2264" s="2">
        <f>RSI!B2264</f>
        <v>3.52</v>
      </c>
      <c r="C2264" s="2">
        <f>RSI!I2264</f>
        <v>25.739738376462839</v>
      </c>
      <c r="D2264" s="2">
        <f>MACD!E2264</f>
        <v>4.2152503719812273E-3</v>
      </c>
      <c r="E2264" s="2">
        <f>MACD!F2264</f>
        <v>-2.6035281220076752E-2</v>
      </c>
      <c r="F2264" s="2">
        <f>'Moving Avg'!D2264</f>
        <v>3.5939999999999999</v>
      </c>
      <c r="G2264" s="2">
        <f>'Moving Avg'!F2264</f>
        <v>3.7924999999999995</v>
      </c>
      <c r="H2264" s="2">
        <f>'Moving Avg'!G2264</f>
        <v>4.3086000000000011</v>
      </c>
      <c r="I2264" s="2">
        <f>'Moving Avg'!H2264</f>
        <v>4.0770865000000009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</row>
    <row r="2265" spans="1:12" ht="13.5" x14ac:dyDescent="0.25">
      <c r="A2265" s="3">
        <f>RSI!A2265</f>
        <v>45602</v>
      </c>
      <c r="B2265" s="2">
        <f>RSI!B2265</f>
        <v>3.52</v>
      </c>
      <c r="C2265" s="2">
        <f>RSI!I2265</f>
        <v>25.739738376462839</v>
      </c>
      <c r="D2265" s="2">
        <f>MACD!E2265</f>
        <v>4.5223664721521839E-2</v>
      </c>
      <c r="E2265" s="2">
        <f>MACD!F2265</f>
        <v>-1.1783492031757036E-2</v>
      </c>
      <c r="F2265" s="2">
        <f>'Moving Avg'!D2265</f>
        <v>3.54</v>
      </c>
      <c r="G2265" s="2">
        <f>'Moving Avg'!F2265</f>
        <v>3.7754999999999996</v>
      </c>
      <c r="H2265" s="2">
        <f>'Moving Avg'!G2265</f>
        <v>4.281200000000001</v>
      </c>
      <c r="I2265" s="2">
        <f>'Moving Avg'!H2265</f>
        <v>4.0744770000000008</v>
      </c>
      <c r="J2265" s="5" t="str">
        <f>OBV!F2265</f>
        <v>BEARISH</v>
      </c>
      <c r="K2265" s="5" t="str">
        <f>OBV!G2265</f>
        <v>NEUTRAL</v>
      </c>
      <c r="L2265" s="5" t="str">
        <f>OBV!H2265</f>
        <v>CONFIRMED BEARISH</v>
      </c>
    </row>
    <row r="2266" spans="1:12" ht="13.5" x14ac:dyDescent="0.25">
      <c r="A2266" s="3">
        <f>RSI!A2266</f>
        <v>45603</v>
      </c>
      <c r="B2266" s="2">
        <f>RSI!B2266</f>
        <v>3.52</v>
      </c>
      <c r="C2266" s="2">
        <f>RSI!I2266</f>
        <v>25.739738376462839</v>
      </c>
      <c r="D2266" s="2">
        <f>MACD!E2266</f>
        <v>8.230748035467661E-2</v>
      </c>
      <c r="E2266" s="2">
        <f>MACD!F2266</f>
        <v>7.0347024455296933E-3</v>
      </c>
      <c r="F2266" s="2">
        <f>'Moving Avg'!D2266</f>
        <v>3.5200000000000005</v>
      </c>
      <c r="G2266" s="2">
        <f>'Moving Avg'!F2266</f>
        <v>3.7584999999999993</v>
      </c>
      <c r="H2266" s="2">
        <f>'Moving Avg'!G2266</f>
        <v>4.2538000000000018</v>
      </c>
      <c r="I2266" s="2">
        <f>'Moving Avg'!H2266</f>
        <v>4.0709695000000004</v>
      </c>
      <c r="J2266" s="5" t="str">
        <f>OBV!F2266</f>
        <v>BEARISH</v>
      </c>
      <c r="K2266" s="5" t="str">
        <f>OBV!G2266</f>
        <v>NEUTRAL</v>
      </c>
      <c r="L2266" s="5" t="str">
        <f>OBV!H2266</f>
        <v>CONFIRMED BEARISH</v>
      </c>
    </row>
    <row r="2267" spans="1:12" ht="13.5" x14ac:dyDescent="0.25">
      <c r="A2267" s="3">
        <f>RSI!A2267</f>
        <v>45604</v>
      </c>
      <c r="B2267" s="2">
        <f>RSI!B2267</f>
        <v>3.52</v>
      </c>
      <c r="C2267" s="2">
        <f>RSI!I2267</f>
        <v>25.739738376462839</v>
      </c>
      <c r="D2267" s="2">
        <f>MACD!E2267</f>
        <v>0.11589386034812099</v>
      </c>
      <c r="E2267" s="2">
        <f>MACD!F2267</f>
        <v>2.8806534026047954E-2</v>
      </c>
      <c r="F2267" s="2">
        <f>'Moving Avg'!D2267</f>
        <v>3.5200000000000005</v>
      </c>
      <c r="G2267" s="2">
        <f>'Moving Avg'!F2267</f>
        <v>3.7499999999999991</v>
      </c>
      <c r="H2267" s="2">
        <f>'Moving Avg'!G2267</f>
        <v>4.228200000000002</v>
      </c>
      <c r="I2267" s="2">
        <f>'Moving Avg'!H2267</f>
        <v>4.0674620000000008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</row>
    <row r="2268" spans="1:12" ht="13.5" x14ac:dyDescent="0.25">
      <c r="A2268" s="3">
        <f>RSI!A2268</f>
        <v>45607</v>
      </c>
      <c r="B2268" s="2">
        <f>RSI!B2268</f>
        <v>3.67</v>
      </c>
      <c r="C2268" s="2">
        <f>RSI!I2268</f>
        <v>39.083362557559013</v>
      </c>
      <c r="D2268" s="2">
        <f>MACD!E2268</f>
        <v>0.12909237617947289</v>
      </c>
      <c r="E2268" s="2">
        <f>MACD!F2268</f>
        <v>4.8863702456732938E-2</v>
      </c>
      <c r="F2268" s="2">
        <f>'Moving Avg'!D2268</f>
        <v>3.55</v>
      </c>
      <c r="G2268" s="2">
        <f>'Moving Avg'!F2268</f>
        <v>3.7570000000000001</v>
      </c>
      <c r="H2268" s="2">
        <f>'Moving Avg'!G2268</f>
        <v>4.204200000000001</v>
      </c>
      <c r="I2268" s="2">
        <f>'Moving Avg'!H2268</f>
        <v>4.0647044999999995</v>
      </c>
      <c r="J2268" s="5" t="str">
        <f>OBV!F2268</f>
        <v>NEUTRAL</v>
      </c>
      <c r="K2268" s="5" t="str">
        <f>OBV!G2268</f>
        <v>NEUTRAL</v>
      </c>
      <c r="L2268" s="5" t="str">
        <f>OBV!H2268</f>
        <v>NEUTRAL</v>
      </c>
    </row>
    <row r="2269" spans="1:12" ht="13.5" x14ac:dyDescent="0.25">
      <c r="A2269" s="3">
        <f>RSI!A2269</f>
        <v>45608</v>
      </c>
      <c r="B2269" s="2">
        <f>RSI!B2269</f>
        <v>3.52</v>
      </c>
      <c r="C2269" s="2">
        <f>RSI!I2269</f>
        <v>32.746590330879286</v>
      </c>
      <c r="D2269" s="2">
        <f>MACD!E2269</f>
        <v>0.15237790993703459</v>
      </c>
      <c r="E2269" s="2">
        <f>MACD!F2269</f>
        <v>6.9566543952793269E-2</v>
      </c>
      <c r="F2269" s="2">
        <f>'Moving Avg'!D2269</f>
        <v>3.55</v>
      </c>
      <c r="G2269" s="2">
        <f>'Moving Avg'!F2269</f>
        <v>3.7570000000000001</v>
      </c>
      <c r="H2269" s="2">
        <f>'Moving Avg'!G2269</f>
        <v>4.1814000000000018</v>
      </c>
      <c r="I2269" s="2">
        <f>'Moving Avg'!H2269</f>
        <v>4.0611969999999999</v>
      </c>
      <c r="J2269" s="5" t="str">
        <f>OBV!F2269</f>
        <v>BEARISH</v>
      </c>
      <c r="K2269" s="5" t="str">
        <f>OBV!G2269</f>
        <v>NEUTRAL</v>
      </c>
      <c r="L2269" s="5" t="str">
        <f>OBV!H2269</f>
        <v>NEUTRAL</v>
      </c>
    </row>
    <row r="2270" spans="1:12" ht="13.5" x14ac:dyDescent="0.25">
      <c r="A2270" s="3">
        <f>RSI!A2270</f>
        <v>45609</v>
      </c>
      <c r="B2270" s="2">
        <f>RSI!B2270</f>
        <v>3.52</v>
      </c>
      <c r="C2270" s="2">
        <f>RSI!I2270</f>
        <v>32.746590330879286</v>
      </c>
      <c r="D2270" s="2">
        <f>MACD!E2270</f>
        <v>0.14774546020364809</v>
      </c>
      <c r="E2270" s="2">
        <f>MACD!F2270</f>
        <v>8.5202327202964237E-2</v>
      </c>
      <c r="F2270" s="2">
        <f>'Moving Avg'!D2270</f>
        <v>3.55</v>
      </c>
      <c r="G2270" s="2">
        <f>'Moving Avg'!F2270</f>
        <v>3.7495000000000003</v>
      </c>
      <c r="H2270" s="2">
        <f>'Moving Avg'!G2270</f>
        <v>4.1558000000000019</v>
      </c>
      <c r="I2270" s="2">
        <f>'Moving Avg'!H2270</f>
        <v>4.0576894999999986</v>
      </c>
      <c r="J2270" s="5" t="str">
        <f>OBV!F2270</f>
        <v>BEARISH</v>
      </c>
      <c r="K2270" s="5" t="str">
        <f>OBV!G2270</f>
        <v>NEUTRAL</v>
      </c>
      <c r="L2270" s="5" t="str">
        <f>OBV!H2270</f>
        <v>NEUTRAL</v>
      </c>
    </row>
    <row r="2271" spans="1:12" ht="13.5" x14ac:dyDescent="0.25">
      <c r="A2271" s="3">
        <f>RSI!A2271</f>
        <v>45610</v>
      </c>
      <c r="B2271" s="2">
        <f>RSI!B2271</f>
        <v>3.52</v>
      </c>
      <c r="C2271" s="2">
        <f>RSI!I2271</f>
        <v>32.746590330879286</v>
      </c>
      <c r="D2271" s="2">
        <f>MACD!E2271</f>
        <v>0.11935541599425781</v>
      </c>
      <c r="E2271" s="2">
        <f>MACD!F2271</f>
        <v>9.2032944961222954E-2</v>
      </c>
      <c r="F2271" s="2">
        <f>'Moving Avg'!D2271</f>
        <v>3.55</v>
      </c>
      <c r="G2271" s="2">
        <f>'Moving Avg'!F2271</f>
        <v>3.7340000000000004</v>
      </c>
      <c r="H2271" s="2">
        <f>'Moving Avg'!G2271</f>
        <v>4.1302000000000012</v>
      </c>
      <c r="I2271" s="2">
        <f>'Moving Avg'!H2271</f>
        <v>4.0541819999999991</v>
      </c>
      <c r="J2271" s="5" t="str">
        <f>OBV!F2271</f>
        <v>BEARISH</v>
      </c>
      <c r="K2271" s="5" t="str">
        <f>OBV!G2271</f>
        <v>NEUTRAL</v>
      </c>
      <c r="L2271" s="5" t="str">
        <f>OBV!H2271</f>
        <v>NEUTRAL</v>
      </c>
    </row>
    <row r="2272" spans="1:12" ht="13.5" x14ac:dyDescent="0.25">
      <c r="A2272" s="3">
        <f>RSI!A2272</f>
        <v>45611</v>
      </c>
      <c r="B2272" s="2">
        <f>RSI!B2272</f>
        <v>3.52</v>
      </c>
      <c r="C2272" s="2">
        <f>RSI!I2272</f>
        <v>32.7465903308793</v>
      </c>
      <c r="D2272" s="2">
        <f>MACD!E2272</f>
        <v>8.1507313938533166E-2</v>
      </c>
      <c r="E2272" s="2">
        <f>MACD!F2272</f>
        <v>8.9927818756684999E-2</v>
      </c>
      <c r="F2272" s="2">
        <f>'Moving Avg'!D2272</f>
        <v>3.55</v>
      </c>
      <c r="G2272" s="2">
        <f>'Moving Avg'!F2272</f>
        <v>3.7100000000000009</v>
      </c>
      <c r="H2272" s="2">
        <f>'Moving Avg'!G2272</f>
        <v>4.1046000000000014</v>
      </c>
      <c r="I2272" s="2">
        <f>'Moving Avg'!H2272</f>
        <v>4.0506744999999995</v>
      </c>
      <c r="J2272" s="5" t="str">
        <f>OBV!F2272</f>
        <v>BEARISH</v>
      </c>
      <c r="K2272" s="5" t="str">
        <f>OBV!G2272</f>
        <v>NEUTRAL</v>
      </c>
      <c r="L2272" s="5" t="str">
        <f>OBV!H2272</f>
        <v>NEUTRAL</v>
      </c>
    </row>
    <row r="2273" spans="1:12" ht="13.5" x14ac:dyDescent="0.25">
      <c r="A2273" s="3">
        <f>RSI!A2273</f>
        <v>45614</v>
      </c>
      <c r="B2273" s="2">
        <f>RSI!B2273</f>
        <v>3.52</v>
      </c>
      <c r="C2273" s="2">
        <f>RSI!I2273</f>
        <v>32.746590330879286</v>
      </c>
      <c r="D2273" s="2">
        <f>MACD!E2273</f>
        <v>5.0925384248850847E-2</v>
      </c>
      <c r="E2273" s="2">
        <f>MACD!F2273</f>
        <v>8.2127331855118169E-2</v>
      </c>
      <c r="F2273" s="2">
        <f>'Moving Avg'!D2273</f>
        <v>3.5200000000000005</v>
      </c>
      <c r="G2273" s="2">
        <f>'Moving Avg'!F2273</f>
        <v>3.6860000000000008</v>
      </c>
      <c r="H2273" s="2">
        <f>'Moving Avg'!G2273</f>
        <v>4.0790000000000024</v>
      </c>
      <c r="I2273" s="2">
        <f>'Moving Avg'!H2273</f>
        <v>4.0471669999999991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</row>
    <row r="2274" spans="1:12" ht="13.5" x14ac:dyDescent="0.25">
      <c r="A2274" s="3">
        <f>RSI!A2274</f>
        <v>45615</v>
      </c>
      <c r="B2274" s="2">
        <f>RSI!B2274</f>
        <v>3.42</v>
      </c>
      <c r="C2274" s="2">
        <f>RSI!I2274</f>
        <v>28.313541385083255</v>
      </c>
      <c r="D2274" s="2">
        <f>MACD!E2274</f>
        <v>3.3792244073187039E-2</v>
      </c>
      <c r="E2274" s="2">
        <f>MACD!F2274</f>
        <v>7.2460314298731954E-2</v>
      </c>
      <c r="F2274" s="2">
        <f>'Moving Avg'!D2274</f>
        <v>3.5</v>
      </c>
      <c r="G2274" s="2">
        <f>'Moving Avg'!F2274</f>
        <v>3.6570000000000014</v>
      </c>
      <c r="H2274" s="2">
        <f>'Moving Avg'!G2274</f>
        <v>4.0514000000000019</v>
      </c>
      <c r="I2274" s="2">
        <f>'Moving Avg'!H2274</f>
        <v>4.0431594999999989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</row>
    <row r="2275" spans="1:12" ht="13.5" x14ac:dyDescent="0.25">
      <c r="A2275" s="3">
        <f>RSI!A2275</f>
        <v>45616</v>
      </c>
      <c r="B2275" s="2">
        <f>RSI!B2275</f>
        <v>3.57</v>
      </c>
      <c r="C2275" s="2">
        <f>RSI!I2275</f>
        <v>41.177043711278117</v>
      </c>
      <c r="D2275" s="2">
        <f>MACD!E2275</f>
        <v>1.0012236880593051E-2</v>
      </c>
      <c r="E2275" s="2">
        <f>MACD!F2275</f>
        <v>5.9970698815104181E-2</v>
      </c>
      <c r="F2275" s="2">
        <f>'Moving Avg'!D2275</f>
        <v>3.5100000000000002</v>
      </c>
      <c r="G2275" s="2">
        <f>'Moving Avg'!F2275</f>
        <v>3.6355000000000013</v>
      </c>
      <c r="H2275" s="2">
        <f>'Moving Avg'!G2275</f>
        <v>4.0268000000000015</v>
      </c>
      <c r="I2275" s="2">
        <f>'Moving Avg'!H2275</f>
        <v>4.0399019999999988</v>
      </c>
      <c r="J2275" s="5" t="str">
        <f>OBV!F2275</f>
        <v>BULLISH</v>
      </c>
      <c r="K2275" s="5" t="str">
        <f>OBV!G2275</f>
        <v>NEUTRAL</v>
      </c>
      <c r="L2275" s="5" t="str">
        <f>OBV!H2275</f>
        <v>CONFIRMED BULLISH</v>
      </c>
    </row>
    <row r="2276" spans="1:12" ht="13.5" x14ac:dyDescent="0.25">
      <c r="A2276" s="3">
        <f>RSI!A2276</f>
        <v>45617</v>
      </c>
      <c r="B2276" s="2">
        <f>RSI!B2276</f>
        <v>3.72</v>
      </c>
      <c r="C2276" s="2">
        <f>RSI!I2276</f>
        <v>50.703343621951632</v>
      </c>
      <c r="D2276" s="2">
        <f>MACD!E2276</f>
        <v>-2.0413834132186004E-2</v>
      </c>
      <c r="E2276" s="2">
        <f>MACD!F2276</f>
        <v>4.3893792225646149E-2</v>
      </c>
      <c r="F2276" s="2">
        <f>'Moving Avg'!D2276</f>
        <v>3.55</v>
      </c>
      <c r="G2276" s="2">
        <f>'Moving Avg'!F2276</f>
        <v>3.6215000000000011</v>
      </c>
      <c r="H2276" s="2">
        <f>'Moving Avg'!G2276</f>
        <v>4.0052000000000012</v>
      </c>
      <c r="I2276" s="2">
        <f>'Moving Avg'!H2276</f>
        <v>4.0373944999999996</v>
      </c>
      <c r="J2276" s="5" t="str">
        <f>OBV!F2276</f>
        <v>BULLISH</v>
      </c>
      <c r="K2276" s="5" t="str">
        <f>OBV!G2276</f>
        <v>NEUTRAL</v>
      </c>
      <c r="L2276" s="5" t="str">
        <f>OBV!H2276</f>
        <v>CONFIRMED BULLISH</v>
      </c>
    </row>
    <row r="2277" spans="1:12" ht="13.5" x14ac:dyDescent="0.25">
      <c r="A2277" s="3">
        <f>RSI!A2277</f>
        <v>45618</v>
      </c>
      <c r="B2277" s="2">
        <f>RSI!B2277</f>
        <v>3.72</v>
      </c>
      <c r="C2277" s="2">
        <f>RSI!I2277</f>
        <v>50.703343621951632</v>
      </c>
      <c r="D2277" s="2">
        <f>MACD!E2277</f>
        <v>-4.6298489949808452E-2</v>
      </c>
      <c r="E2277" s="2">
        <f>MACD!F2277</f>
        <v>2.5855335790555226E-2</v>
      </c>
      <c r="F2277" s="2">
        <f>'Moving Avg'!D2277</f>
        <v>3.59</v>
      </c>
      <c r="G2277" s="2">
        <f>'Moving Avg'!F2277</f>
        <v>3.6075000000000008</v>
      </c>
      <c r="H2277" s="2">
        <f>'Moving Avg'!G2277</f>
        <v>3.9840000000000022</v>
      </c>
      <c r="I2277" s="2">
        <f>'Moving Avg'!H2277</f>
        <v>4.0358849999999986</v>
      </c>
      <c r="J2277" s="5" t="str">
        <f>OBV!F2277</f>
        <v>BULLISH</v>
      </c>
      <c r="K2277" s="5" t="str">
        <f>OBV!G2277</f>
        <v>NEUTRAL</v>
      </c>
      <c r="L2277" s="5" t="str">
        <f>OBV!H2277</f>
        <v>CONFIRMED BULLISH</v>
      </c>
    </row>
    <row r="2278" spans="1:12" ht="13.5" x14ac:dyDescent="0.25">
      <c r="A2278" s="3">
        <f>RSI!A2278</f>
        <v>45621</v>
      </c>
      <c r="B2278" s="2">
        <f>RSI!B2278</f>
        <v>3.72</v>
      </c>
      <c r="C2278" s="2">
        <f>RSI!I2278</f>
        <v>50.703343621951632</v>
      </c>
      <c r="D2278" s="2">
        <f>MACD!E2278</f>
        <v>-4.5253152029714361E-2</v>
      </c>
      <c r="E2278" s="2">
        <f>MACD!F2278</f>
        <v>1.1633638226501311E-2</v>
      </c>
      <c r="F2278" s="2">
        <f>'Moving Avg'!D2278</f>
        <v>3.6300000000000003</v>
      </c>
      <c r="G2278" s="2">
        <f>'Moving Avg'!F2278</f>
        <v>3.5955000000000013</v>
      </c>
      <c r="H2278" s="2">
        <f>'Moving Avg'!G2278</f>
        <v>3.9628000000000014</v>
      </c>
      <c r="I2278" s="2">
        <f>'Moving Avg'!H2278</f>
        <v>4.0343754999999994</v>
      </c>
      <c r="J2278" s="5" t="str">
        <f>OBV!F2278</f>
        <v>BULLISH</v>
      </c>
      <c r="K2278" s="5" t="str">
        <f>OBV!G2278</f>
        <v>NEUTRAL</v>
      </c>
      <c r="L2278" s="5" t="str">
        <f>OBV!H2278</f>
        <v>CONFIRMED BULLISH</v>
      </c>
    </row>
    <row r="2279" spans="1:12" ht="13.5" x14ac:dyDescent="0.25">
      <c r="A2279" s="3">
        <f>RSI!A2279</f>
        <v>45622</v>
      </c>
      <c r="B2279" s="2">
        <f>RSI!B2279</f>
        <v>3.72</v>
      </c>
      <c r="C2279" s="2">
        <f>RSI!I2279</f>
        <v>50.703343621951632</v>
      </c>
      <c r="D2279" s="2">
        <f>MACD!E2279</f>
        <v>-6.7565173294259484E-2</v>
      </c>
      <c r="E2279" s="2">
        <f>MACD!F2279</f>
        <v>-4.2061240776508479E-3</v>
      </c>
      <c r="F2279" s="2">
        <f>'Moving Avg'!D2279</f>
        <v>3.69</v>
      </c>
      <c r="G2279" s="2">
        <f>'Moving Avg'!F2279</f>
        <v>3.5835000000000008</v>
      </c>
      <c r="H2279" s="2">
        <f>'Moving Avg'!G2279</f>
        <v>3.9416000000000015</v>
      </c>
      <c r="I2279" s="2">
        <f>'Moving Avg'!H2279</f>
        <v>4.0319674999999986</v>
      </c>
      <c r="J2279" s="5" t="str">
        <f>OBV!F2279</f>
        <v>BULLISH</v>
      </c>
      <c r="K2279" s="5" t="str">
        <f>OBV!G2279</f>
        <v>NEUTRAL</v>
      </c>
      <c r="L2279" s="5" t="str">
        <f>OBV!H2279</f>
        <v>CONFIRMED BULLISH</v>
      </c>
    </row>
    <row r="2280" spans="1:12" ht="13.5" x14ac:dyDescent="0.25">
      <c r="A2280" s="3">
        <f>RSI!A2280</f>
        <v>45623</v>
      </c>
      <c r="B2280" s="2">
        <f>RSI!B2280</f>
        <v>3.72</v>
      </c>
      <c r="C2280" s="2">
        <f>RSI!I2280</f>
        <v>50.703343621951625</v>
      </c>
      <c r="D2280" s="2">
        <f>MACD!E2280</f>
        <v>-8.6555330429795241E-2</v>
      </c>
      <c r="E2280" s="2">
        <f>MACD!F2280</f>
        <v>-2.0675965348079729E-2</v>
      </c>
      <c r="F2280" s="2">
        <f>'Moving Avg'!D2280</f>
        <v>3.72</v>
      </c>
      <c r="G2280" s="2">
        <f>'Moving Avg'!F2280</f>
        <v>3.5800000000000005</v>
      </c>
      <c r="H2280" s="2">
        <f>'Moving Avg'!G2280</f>
        <v>3.9172000000000007</v>
      </c>
      <c r="I2280" s="2">
        <f>'Moving Avg'!H2280</f>
        <v>4.0304579999999985</v>
      </c>
      <c r="J2280" s="5" t="str">
        <f>OBV!F2280</f>
        <v>BULLISH</v>
      </c>
      <c r="K2280" s="5" t="str">
        <f>OBV!G2280</f>
        <v>NEUTRAL</v>
      </c>
      <c r="L2280" s="5" t="str">
        <f>OBV!H2280</f>
        <v>CONFIRMED BULLISH</v>
      </c>
    </row>
    <row r="2281" spans="1:12" ht="13.5" x14ac:dyDescent="0.25">
      <c r="A2281" s="3">
        <f>RSI!A2281</f>
        <v>45624</v>
      </c>
      <c r="B2281" s="2">
        <f>RSI!B2281</f>
        <v>3.72</v>
      </c>
      <c r="C2281" s="2">
        <f>RSI!I2281</f>
        <v>50.703343621951632</v>
      </c>
      <c r="D2281" s="2">
        <f>MACD!E2281</f>
        <v>-0.10272647541712532</v>
      </c>
      <c r="E2281" s="2">
        <f>MACD!F2281</f>
        <v>-3.7086067361888853E-2</v>
      </c>
      <c r="F2281" s="2">
        <f>'Moving Avg'!D2281</f>
        <v>3.72</v>
      </c>
      <c r="G2281" s="2">
        <f>'Moving Avg'!F2281</f>
        <v>3.585</v>
      </c>
      <c r="H2281" s="2">
        <f>'Moving Avg'!G2281</f>
        <v>3.8928000000000007</v>
      </c>
      <c r="I2281" s="2">
        <f>'Moving Avg'!H2281</f>
        <v>4.0289484999999994</v>
      </c>
      <c r="J2281" s="5" t="str">
        <f>OBV!F2281</f>
        <v>NEUTRAL</v>
      </c>
      <c r="K2281" s="5" t="str">
        <f>OBV!G2281</f>
        <v>NEUTRAL</v>
      </c>
      <c r="L2281" s="5" t="str">
        <f>OBV!H2281</f>
        <v>NEUTRAL</v>
      </c>
    </row>
    <row r="2282" spans="1:12" ht="13.5" x14ac:dyDescent="0.25">
      <c r="A2282" s="3">
        <f>RSI!A2282</f>
        <v>45625</v>
      </c>
      <c r="B2282" s="2">
        <f>RSI!B2282</f>
        <v>3.72</v>
      </c>
      <c r="C2282" s="2">
        <f>RSI!I2282</f>
        <v>50.703343621951625</v>
      </c>
      <c r="D2282" s="2">
        <f>MACD!E2282</f>
        <v>-0.11650470610045094</v>
      </c>
      <c r="E2282" s="2">
        <f>MACD!F2282</f>
        <v>-5.2969795109601273E-2</v>
      </c>
      <c r="F2282" s="2">
        <f>'Moving Avg'!D2282</f>
        <v>3.72</v>
      </c>
      <c r="G2282" s="2">
        <f>'Moving Avg'!F2282</f>
        <v>3.5950000000000002</v>
      </c>
      <c r="H2282" s="2">
        <f>'Moving Avg'!G2282</f>
        <v>3.8684000000000003</v>
      </c>
      <c r="I2282" s="2">
        <f>'Moving Avg'!H2282</f>
        <v>4.0273889999999986</v>
      </c>
      <c r="J2282" s="5" t="str">
        <f>OBV!F2282</f>
        <v>NEUTRAL</v>
      </c>
      <c r="K2282" s="5" t="str">
        <f>OBV!G2282</f>
        <v>NEUTRAL</v>
      </c>
      <c r="L2282" s="5" t="str">
        <f>OBV!H2282</f>
        <v>NEUTRAL</v>
      </c>
    </row>
    <row r="2283" spans="1:12" ht="13.5" x14ac:dyDescent="0.25">
      <c r="A2283" s="3">
        <f>RSI!A2283</f>
        <v>45628</v>
      </c>
      <c r="B2283" s="2">
        <f>RSI!B2283</f>
        <v>3.56</v>
      </c>
      <c r="C2283" s="2">
        <f>RSI!I2283</f>
        <v>39.298794126926701</v>
      </c>
      <c r="D2283" s="2">
        <f>MACD!E2283</f>
        <v>-0.11639927764892111</v>
      </c>
      <c r="E2283" s="2">
        <f>MACD!F2283</f>
        <v>-6.5655691617465248E-2</v>
      </c>
      <c r="F2283" s="2">
        <f>'Moving Avg'!D2283</f>
        <v>3.6880000000000002</v>
      </c>
      <c r="G2283" s="2">
        <f>'Moving Avg'!F2283</f>
        <v>3.597</v>
      </c>
      <c r="H2283" s="2">
        <f>'Moving Avg'!G2283</f>
        <v>3.8407999999999998</v>
      </c>
      <c r="I2283" s="2">
        <f>'Moving Avg'!H2283</f>
        <v>4.0250294999999987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</row>
    <row r="2284" spans="1:12" ht="13.5" x14ac:dyDescent="0.25">
      <c r="A2284" s="3">
        <f>RSI!A2284</f>
        <v>45629</v>
      </c>
      <c r="B2284" s="2">
        <f>RSI!B2284</f>
        <v>3.59</v>
      </c>
      <c r="C2284" s="2">
        <f>RSI!I2284</f>
        <v>41.935944276949087</v>
      </c>
      <c r="D2284" s="2">
        <f>MACD!E2284</f>
        <v>-0.13305286757836088</v>
      </c>
      <c r="E2284" s="2">
        <f>MACD!F2284</f>
        <v>-7.9135126809644379E-2</v>
      </c>
      <c r="F2284" s="2">
        <f>'Moving Avg'!D2284</f>
        <v>3.6620000000000004</v>
      </c>
      <c r="G2284" s="2">
        <f>'Moving Avg'!F2284</f>
        <v>3.6005000000000003</v>
      </c>
      <c r="H2284" s="2">
        <f>'Moving Avg'!G2284</f>
        <v>3.8138000000000001</v>
      </c>
      <c r="I2284" s="2">
        <f>'Moving Avg'!H2284</f>
        <v>4.0225204999999988</v>
      </c>
      <c r="J2284" s="5" t="str">
        <f>OBV!F2284</f>
        <v>BULLISH</v>
      </c>
      <c r="K2284" s="5" t="str">
        <f>OBV!G2284</f>
        <v>WEAK</v>
      </c>
      <c r="L2284" s="5" t="str">
        <f>OBV!H2284</f>
        <v>BULLISH DIVERGENCE</v>
      </c>
    </row>
    <row r="2285" spans="1:12" ht="13.5" x14ac:dyDescent="0.25">
      <c r="A2285" s="3">
        <f>RSI!A2285</f>
        <v>45630</v>
      </c>
      <c r="B2285" s="2">
        <f>RSI!B2285</f>
        <v>3.59</v>
      </c>
      <c r="C2285" s="2">
        <f>RSI!I2285</f>
        <v>41.935944276949087</v>
      </c>
      <c r="D2285" s="2">
        <f>MACD!E2285</f>
        <v>-0.12344467886121757</v>
      </c>
      <c r="E2285" s="2">
        <f>MACD!F2285</f>
        <v>-8.7997037219959023E-2</v>
      </c>
      <c r="F2285" s="2">
        <f>'Moving Avg'!D2285</f>
        <v>3.6360000000000001</v>
      </c>
      <c r="G2285" s="2">
        <f>'Moving Avg'!F2285</f>
        <v>3.6040000000000001</v>
      </c>
      <c r="H2285" s="2">
        <f>'Moving Avg'!G2285</f>
        <v>3.7878000000000003</v>
      </c>
      <c r="I2285" s="2">
        <f>'Moving Avg'!H2285</f>
        <v>4.020011499999999</v>
      </c>
      <c r="J2285" s="5" t="str">
        <f>OBV!F2285</f>
        <v>BULLISH</v>
      </c>
      <c r="K2285" s="5" t="str">
        <f>OBV!G2285</f>
        <v>WEAK</v>
      </c>
      <c r="L2285" s="5" t="str">
        <f>OBV!H2285</f>
        <v>BULLISH DIVERGENCE</v>
      </c>
    </row>
    <row r="2286" spans="1:12" ht="13.5" x14ac:dyDescent="0.25">
      <c r="A2286" s="3">
        <f>RSI!A2286</f>
        <v>45631</v>
      </c>
      <c r="B2286" s="2">
        <f>RSI!B2286</f>
        <v>3.75</v>
      </c>
      <c r="C2286" s="2">
        <f>RSI!I2286</f>
        <v>54.234270815107962</v>
      </c>
      <c r="D2286" s="2">
        <f>MACD!E2286</f>
        <v>-0.10351296771403939</v>
      </c>
      <c r="E2286" s="2">
        <f>MACD!F2286</f>
        <v>-9.1100223318775098E-2</v>
      </c>
      <c r="F2286" s="2">
        <f>'Moving Avg'!D2286</f>
        <v>3.6420000000000003</v>
      </c>
      <c r="G2286" s="2">
        <f>'Moving Avg'!F2286</f>
        <v>3.6154999999999999</v>
      </c>
      <c r="H2286" s="2">
        <f>'Moving Avg'!G2286</f>
        <v>3.7694000000000001</v>
      </c>
      <c r="I2286" s="2">
        <f>'Moving Avg'!H2286</f>
        <v>4.018302499999999</v>
      </c>
      <c r="J2286" s="5" t="str">
        <f>OBV!F2286</f>
        <v>BULLISH</v>
      </c>
      <c r="K2286" s="5" t="str">
        <f>OBV!G2286</f>
        <v>WEAK</v>
      </c>
      <c r="L2286" s="5" t="str">
        <f>OBV!H2286</f>
        <v>CONFIRMED BULLISH</v>
      </c>
    </row>
    <row r="2287" spans="1:12" ht="13.5" x14ac:dyDescent="0.25">
      <c r="A2287" s="3">
        <f>RSI!A2287</f>
        <v>45632</v>
      </c>
      <c r="B2287" s="2">
        <f>RSI!B2287</f>
        <v>3.91</v>
      </c>
      <c r="C2287" s="2">
        <f>RSI!I2287</f>
        <v>62.734494469154768</v>
      </c>
      <c r="D2287" s="2">
        <f>MACD!E2287</f>
        <v>-9.8911051941018791E-2</v>
      </c>
      <c r="E2287" s="2">
        <f>MACD!F2287</f>
        <v>-9.2662389043223839E-2</v>
      </c>
      <c r="F2287" s="2">
        <f>'Moving Avg'!D2287</f>
        <v>3.6799999999999997</v>
      </c>
      <c r="G2287" s="2">
        <f>'Moving Avg'!F2287</f>
        <v>3.6349999999999993</v>
      </c>
      <c r="H2287" s="2">
        <f>'Moving Avg'!G2287</f>
        <v>3.7584</v>
      </c>
      <c r="I2287" s="2">
        <f>'Moving Avg'!H2287</f>
        <v>4.0177429999999994</v>
      </c>
      <c r="J2287" s="5" t="str">
        <f>OBV!F2287</f>
        <v>BULLISH</v>
      </c>
      <c r="K2287" s="5" t="str">
        <f>OBV!G2287</f>
        <v>WEAK</v>
      </c>
      <c r="L2287" s="5" t="str">
        <f>OBV!H2287</f>
        <v>CONFIRMED BULLISH</v>
      </c>
    </row>
    <row r="2288" spans="1:12" ht="13.5" x14ac:dyDescent="0.25">
      <c r="A2288" s="3">
        <f>RSI!A2288</f>
        <v>45635</v>
      </c>
      <c r="B2288" s="2">
        <f>RSI!B2288</f>
        <v>3.82</v>
      </c>
      <c r="C2288" s="2">
        <f>RSI!I2288</f>
        <v>56.389970479616331</v>
      </c>
      <c r="D2288" s="2">
        <f>MACD!E2288</f>
        <v>-8.9676946398726809E-2</v>
      </c>
      <c r="E2288" s="2">
        <f>MACD!F2288</f>
        <v>-9.2065300514324433E-2</v>
      </c>
      <c r="F2288" s="2">
        <f>'Moving Avg'!D2288</f>
        <v>3.7320000000000002</v>
      </c>
      <c r="G2288" s="2">
        <f>'Moving Avg'!F2288</f>
        <v>3.6424999999999996</v>
      </c>
      <c r="H2288" s="2">
        <f>'Moving Avg'!G2288</f>
        <v>3.746799999999999</v>
      </c>
      <c r="I2288" s="2">
        <f>'Moving Avg'!H2288</f>
        <v>4.0158349999999992</v>
      </c>
      <c r="J2288" s="5" t="str">
        <f>OBV!F2288</f>
        <v>BULLISH</v>
      </c>
      <c r="K2288" s="5" t="str">
        <f>OBV!G2288</f>
        <v>WEAK</v>
      </c>
      <c r="L2288" s="5" t="str">
        <f>OBV!H2288</f>
        <v>CONFIRMED BULLISH</v>
      </c>
    </row>
    <row r="2289" spans="1:12" ht="13.5" x14ac:dyDescent="0.25">
      <c r="A2289" s="3">
        <f>RSI!A2289</f>
        <v>45636</v>
      </c>
      <c r="B2289" s="2">
        <f>RSI!B2289</f>
        <v>3.81</v>
      </c>
      <c r="C2289" s="2">
        <f>RSI!I2289</f>
        <v>55.71573334802769</v>
      </c>
      <c r="D2289" s="2">
        <f>MACD!E2289</f>
        <v>-8.1819149220022425E-2</v>
      </c>
      <c r="E2289" s="2">
        <f>MACD!F2289</f>
        <v>-9.0016070255464042E-2</v>
      </c>
      <c r="F2289" s="2">
        <f>'Moving Avg'!D2289</f>
        <v>3.7759999999999998</v>
      </c>
      <c r="G2289" s="2">
        <f>'Moving Avg'!F2289</f>
        <v>3.6569999999999991</v>
      </c>
      <c r="H2289" s="2">
        <f>'Moving Avg'!G2289</f>
        <v>3.738799999999999</v>
      </c>
      <c r="I2289" s="2">
        <f>'Moving Avg'!H2289</f>
        <v>4.013876999999999</v>
      </c>
      <c r="J2289" s="5" t="str">
        <f>OBV!F2289</f>
        <v>BEARISH</v>
      </c>
      <c r="K2289" s="5" t="str">
        <f>OBV!G2289</f>
        <v>NEUTRAL</v>
      </c>
      <c r="L2289" s="5" t="str">
        <f>OBV!H2289</f>
        <v>BEARISH DIVERGENCE</v>
      </c>
    </row>
    <row r="2290" spans="1:12" ht="13.5" x14ac:dyDescent="0.25">
      <c r="A2290" s="3">
        <f>RSI!A2290</f>
        <v>45637</v>
      </c>
      <c r="B2290" s="2">
        <f>RSI!B2290</f>
        <v>3.81</v>
      </c>
      <c r="C2290" s="2">
        <f>RSI!I2290</f>
        <v>55.71573334802769</v>
      </c>
      <c r="D2290" s="2">
        <f>MACD!E2290</f>
        <v>-7.5755984487760664E-2</v>
      </c>
      <c r="E2290" s="2">
        <f>MACD!F2290</f>
        <v>-8.7164053101923378E-2</v>
      </c>
      <c r="F2290" s="2">
        <f>'Moving Avg'!D2290</f>
        <v>3.8200000000000003</v>
      </c>
      <c r="G2290" s="2">
        <f>'Moving Avg'!F2290</f>
        <v>3.6714999999999995</v>
      </c>
      <c r="H2290" s="2">
        <f>'Moving Avg'!G2290</f>
        <v>3.7289999999999992</v>
      </c>
      <c r="I2290" s="2">
        <f>'Moving Avg'!H2290</f>
        <v>4.0119189999999989</v>
      </c>
      <c r="J2290" s="5" t="str">
        <f>OBV!F2290</f>
        <v>BEARISH</v>
      </c>
      <c r="K2290" s="5" t="str">
        <f>OBV!G2290</f>
        <v>NEUTRAL</v>
      </c>
      <c r="L2290" s="5" t="str">
        <f>OBV!H2290</f>
        <v>BEARISH DIVERGENCE</v>
      </c>
    </row>
    <row r="2291" spans="1:12" ht="13.5" x14ac:dyDescent="0.25">
      <c r="A2291" s="3">
        <f>RSI!A2291</f>
        <v>45638</v>
      </c>
      <c r="B2291" s="2">
        <f>RSI!B2291</f>
        <v>3.81</v>
      </c>
      <c r="C2291" s="2">
        <f>RSI!I2291</f>
        <v>55.71573334802769</v>
      </c>
      <c r="D2291" s="2">
        <f>MACD!E2291</f>
        <v>-7.116796671191139E-2</v>
      </c>
      <c r="E2291" s="2">
        <f>MACD!F2291</f>
        <v>-8.3964835823920989E-2</v>
      </c>
      <c r="F2291" s="2">
        <f>'Moving Avg'!D2291</f>
        <v>3.8319999999999999</v>
      </c>
      <c r="G2291" s="2">
        <f>'Moving Avg'!F2291</f>
        <v>3.6859999999999999</v>
      </c>
      <c r="H2291" s="2">
        <f>'Moving Avg'!G2291</f>
        <v>3.722999999999999</v>
      </c>
      <c r="I2291" s="2">
        <f>'Moving Avg'!H2291</f>
        <v>4.0100109999999995</v>
      </c>
      <c r="J2291" s="5" t="str">
        <f>OBV!F2291</f>
        <v>BEARISH</v>
      </c>
      <c r="K2291" s="5" t="str">
        <f>OBV!G2291</f>
        <v>NEUTRAL</v>
      </c>
      <c r="L2291" s="5" t="str">
        <f>OBV!H2291</f>
        <v>BEARISH DIVERGENCE</v>
      </c>
    </row>
    <row r="2292" spans="1:12" ht="13.5" x14ac:dyDescent="0.25">
      <c r="A2292" s="3">
        <f>RSI!A2292</f>
        <v>45639</v>
      </c>
      <c r="B2292" s="2">
        <f>RSI!B2292</f>
        <v>3.81</v>
      </c>
      <c r="C2292" s="2">
        <f>RSI!I2292</f>
        <v>55.71573334802769</v>
      </c>
      <c r="D2292" s="2">
        <f>MACD!E2292</f>
        <v>-6.7787975956338897E-2</v>
      </c>
      <c r="E2292" s="2">
        <f>MACD!F2292</f>
        <v>-8.0729463850404581E-2</v>
      </c>
      <c r="F2292" s="2">
        <f>'Moving Avg'!D2292</f>
        <v>3.8119999999999998</v>
      </c>
      <c r="G2292" s="2">
        <f>'Moving Avg'!F2292</f>
        <v>3.7005000000000003</v>
      </c>
      <c r="H2292" s="2">
        <f>'Moving Avg'!G2292</f>
        <v>3.7181999999999995</v>
      </c>
      <c r="I2292" s="2">
        <f>'Moving Avg'!H2292</f>
        <v>4.0090009999999996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</row>
    <row r="2293" spans="1:12" ht="13.5" x14ac:dyDescent="0.25">
      <c r="A2293" s="3">
        <f>RSI!A2293</f>
        <v>45642</v>
      </c>
      <c r="B2293" s="2">
        <f>RSI!B2293</f>
        <v>3.81</v>
      </c>
      <c r="C2293" s="2">
        <f>RSI!I2293</f>
        <v>55.71573334802769</v>
      </c>
      <c r="D2293" s="2">
        <f>MACD!E2293</f>
        <v>-9.0008348145490302E-2</v>
      </c>
      <c r="E2293" s="2">
        <f>MACD!F2293</f>
        <v>-8.2585240709421734E-2</v>
      </c>
      <c r="F2293" s="2">
        <f>'Moving Avg'!D2293</f>
        <v>3.81</v>
      </c>
      <c r="G2293" s="2">
        <f>'Moving Avg'!F2293</f>
        <v>3.7150000000000007</v>
      </c>
      <c r="H2293" s="2">
        <f>'Moving Avg'!G2293</f>
        <v>3.7169999999999992</v>
      </c>
      <c r="I2293" s="2">
        <f>'Moving Avg'!H2293</f>
        <v>4.0086899999999996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</row>
    <row r="2294" spans="1:12" ht="13.5" x14ac:dyDescent="0.25">
      <c r="A2294" s="3">
        <f>RSI!A2294</f>
        <v>45644</v>
      </c>
      <c r="B2294" s="2">
        <f>RSI!B2294</f>
        <v>3.81</v>
      </c>
      <c r="C2294" s="2">
        <f>RSI!I2294</f>
        <v>55.71573334802769</v>
      </c>
      <c r="D2294" s="2">
        <f>MACD!E2294</f>
        <v>-0.10462535372792514</v>
      </c>
      <c r="E2294" s="2">
        <f>MACD!F2294</f>
        <v>-8.6993263313122418E-2</v>
      </c>
      <c r="F2294" s="2">
        <f>'Moving Avg'!D2294</f>
        <v>3.81</v>
      </c>
      <c r="G2294" s="2">
        <f>'Moving Avg'!F2294</f>
        <v>3.7344999999999997</v>
      </c>
      <c r="H2294" s="2">
        <f>'Moving Avg'!G2294</f>
        <v>3.7157999999999993</v>
      </c>
      <c r="I2294" s="2">
        <f>'Moving Avg'!H2294</f>
        <v>4.0083289999999998</v>
      </c>
      <c r="J2294" s="5" t="str">
        <f>OBV!F2294</f>
        <v>NEUTRAL</v>
      </c>
      <c r="K2294" s="5" t="str">
        <f>OBV!G2294</f>
        <v>NEUTRAL</v>
      </c>
      <c r="L2294" s="5" t="str">
        <f>OBV!H2294</f>
        <v>NEUTRAL</v>
      </c>
    </row>
    <row r="2295" spans="1:12" ht="13.5" x14ac:dyDescent="0.25">
      <c r="A2295" s="3">
        <f>RSI!A2295</f>
        <v>45645</v>
      </c>
      <c r="B2295" s="2">
        <f>RSI!B2295</f>
        <v>3.64</v>
      </c>
      <c r="C2295" s="2">
        <f>RSI!I2295</f>
        <v>42.302491210755434</v>
      </c>
      <c r="D2295" s="2">
        <f>MACD!E2295</f>
        <v>-0.10479964181982782</v>
      </c>
      <c r="E2295" s="2">
        <f>MACD!F2295</f>
        <v>-9.0554539014463503E-2</v>
      </c>
      <c r="F2295" s="2">
        <f>'Moving Avg'!D2295</f>
        <v>3.7759999999999998</v>
      </c>
      <c r="G2295" s="2">
        <f>'Moving Avg'!F2295</f>
        <v>3.7380000000000004</v>
      </c>
      <c r="H2295" s="2">
        <f>'Moving Avg'!G2295</f>
        <v>3.7113999999999994</v>
      </c>
      <c r="I2295" s="2">
        <f>'Moving Avg'!H2295</f>
        <v>4.0066189999999997</v>
      </c>
      <c r="J2295" s="5" t="str">
        <f>OBV!F2295</f>
        <v>NEUTRAL</v>
      </c>
      <c r="K2295" s="5" t="str">
        <f>OBV!G2295</f>
        <v>NEUTRAL</v>
      </c>
      <c r="L2295" s="5" t="str">
        <f>OBV!H2295</f>
        <v>NEUTRAL</v>
      </c>
    </row>
    <row r="2296" spans="1:12" ht="13.5" x14ac:dyDescent="0.25">
      <c r="A2296" s="3">
        <f>RSI!A2296</f>
        <v>45646</v>
      </c>
      <c r="B2296" s="2">
        <f>RSI!B2296</f>
        <v>3.48</v>
      </c>
      <c r="C2296" s="2">
        <f>RSI!I2296</f>
        <v>34.004882721982256</v>
      </c>
      <c r="D2296" s="2">
        <f>MACD!E2296</f>
        <v>-6.7844458509269234E-2</v>
      </c>
      <c r="E2296" s="2">
        <f>MACD!F2296</f>
        <v>-8.6012522913424663E-2</v>
      </c>
      <c r="F2296" s="2">
        <f>'Moving Avg'!D2296</f>
        <v>3.71</v>
      </c>
      <c r="G2296" s="2">
        <f>'Moving Avg'!F2296</f>
        <v>3.7260000000000004</v>
      </c>
      <c r="H2296" s="2">
        <f>'Moving Avg'!G2296</f>
        <v>3.7037999999999989</v>
      </c>
      <c r="I2296" s="2">
        <f>'Moving Avg'!H2296</f>
        <v>4.0049075000000007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</row>
    <row r="2297" spans="1:12" ht="13.5" x14ac:dyDescent="0.25">
      <c r="A2297" s="3">
        <f>RSI!A2297</f>
        <v>45649</v>
      </c>
      <c r="B2297" s="2">
        <f>RSI!B2297</f>
        <v>3.43</v>
      </c>
      <c r="C2297" s="2">
        <f>RSI!I2297</f>
        <v>31.899161073295957</v>
      </c>
      <c r="D2297" s="2">
        <f>MACD!E2297</f>
        <v>-6.721799693198971E-3</v>
      </c>
      <c r="E2297" s="2">
        <f>MACD!F2297</f>
        <v>-7.0154378269379522E-2</v>
      </c>
      <c r="F2297" s="2">
        <f>'Moving Avg'!D2297</f>
        <v>3.6340000000000003</v>
      </c>
      <c r="G2297" s="2">
        <f>'Moving Avg'!F2297</f>
        <v>3.7115000000000009</v>
      </c>
      <c r="H2297" s="2">
        <f>'Moving Avg'!G2297</f>
        <v>3.698599999999999</v>
      </c>
      <c r="I2297" s="2">
        <f>'Moving Avg'!H2297</f>
        <v>4.0029459999999997</v>
      </c>
      <c r="J2297" s="5" t="str">
        <f>OBV!F2297</f>
        <v>BEARISH</v>
      </c>
      <c r="K2297" s="5" t="str">
        <f>OBV!G2297</f>
        <v>NEUTRAL</v>
      </c>
      <c r="L2297" s="5" t="str">
        <f>OBV!H2297</f>
        <v>CONFIRMED BEARISH</v>
      </c>
    </row>
    <row r="2298" spans="1:12" ht="13.5" x14ac:dyDescent="0.25">
      <c r="A2298" s="3">
        <f>RSI!A2298</f>
        <v>45650</v>
      </c>
      <c r="B2298" s="2">
        <f>RSI!B2298</f>
        <v>3.42</v>
      </c>
      <c r="C2298" s="2">
        <f>RSI!I2298</f>
        <v>31.479305901098343</v>
      </c>
      <c r="D2298" s="2">
        <f>MACD!E2298</f>
        <v>3.3607597381422494E-2</v>
      </c>
      <c r="E2298" s="2">
        <f>MACD!F2298</f>
        <v>-4.9401983139219119E-2</v>
      </c>
      <c r="F2298" s="2">
        <f>'Moving Avg'!D2298</f>
        <v>3.556</v>
      </c>
      <c r="G2298" s="2">
        <f>'Moving Avg'!F2298</f>
        <v>3.6965000000000012</v>
      </c>
      <c r="H2298" s="2">
        <f>'Moving Avg'!G2298</f>
        <v>3.6963999999999988</v>
      </c>
      <c r="I2298" s="2">
        <f>'Moving Avg'!H2298</f>
        <v>4.0009345000000005</v>
      </c>
      <c r="J2298" s="5" t="str">
        <f>OBV!F2298</f>
        <v>BEARISH</v>
      </c>
      <c r="K2298" s="5" t="str">
        <f>OBV!G2298</f>
        <v>NEUTRAL</v>
      </c>
      <c r="L2298" s="5" t="str">
        <f>OBV!H2298</f>
        <v>CONFIRMED BEARISH</v>
      </c>
    </row>
    <row r="2299" spans="1:12" ht="13.5" x14ac:dyDescent="0.25">
      <c r="A2299" s="3">
        <f>RSI!A2299</f>
        <v>45651</v>
      </c>
      <c r="B2299" s="2">
        <f>RSI!B2299</f>
        <v>3.41</v>
      </c>
      <c r="C2299" s="2">
        <f>RSI!I2299</f>
        <v>31.039341609085128</v>
      </c>
      <c r="D2299" s="2">
        <f>MACD!E2299</f>
        <v>6.8582394549499437E-2</v>
      </c>
      <c r="E2299" s="2">
        <f>MACD!F2299</f>
        <v>-2.5805107601475412E-2</v>
      </c>
      <c r="F2299" s="2">
        <f>'Moving Avg'!D2299</f>
        <v>3.4760000000000004</v>
      </c>
      <c r="G2299" s="2">
        <f>'Moving Avg'!F2299</f>
        <v>3.6810000000000009</v>
      </c>
      <c r="H2299" s="2">
        <f>'Moving Avg'!G2299</f>
        <v>3.694199999999999</v>
      </c>
      <c r="I2299" s="2">
        <f>'Moving Avg'!H2299</f>
        <v>3.9990725000000005</v>
      </c>
      <c r="J2299" s="5" t="str">
        <f>OBV!F2299</f>
        <v>BEARISH</v>
      </c>
      <c r="K2299" s="5" t="str">
        <f>OBV!G2299</f>
        <v>STRONG</v>
      </c>
      <c r="L2299" s="5" t="str">
        <f>OBV!H2299</f>
        <v>CONFIRMED BEARISH</v>
      </c>
    </row>
    <row r="2300" spans="1:12" ht="13.5" x14ac:dyDescent="0.25">
      <c r="A2300" s="3">
        <f>RSI!A2300</f>
        <v>45652</v>
      </c>
      <c r="B2300" s="2">
        <f>RSI!B2300</f>
        <v>3.41</v>
      </c>
      <c r="C2300" s="2">
        <f>RSI!I2300</f>
        <v>31.039341609085128</v>
      </c>
      <c r="D2300" s="2">
        <f>MACD!E2300</f>
        <v>9.976113997121816E-2</v>
      </c>
      <c r="E2300" s="2">
        <f>MACD!F2300</f>
        <v>-6.9185808693669748E-4</v>
      </c>
      <c r="F2300" s="2">
        <f>'Moving Avg'!D2300</f>
        <v>3.4299999999999997</v>
      </c>
      <c r="G2300" s="2">
        <f>'Moving Avg'!F2300</f>
        <v>3.6655000000000002</v>
      </c>
      <c r="H2300" s="2">
        <f>'Moving Avg'!G2300</f>
        <v>3.6889999999999992</v>
      </c>
      <c r="I2300" s="2">
        <f>'Moving Avg'!H2300</f>
        <v>3.9963620000000004</v>
      </c>
      <c r="J2300" s="5" t="str">
        <f>OBV!F2300</f>
        <v>BEARISH</v>
      </c>
      <c r="K2300" s="5" t="str">
        <f>OBV!G2300</f>
        <v>STRONG</v>
      </c>
      <c r="L2300" s="5" t="str">
        <f>OBV!H2300</f>
        <v>CONFIRMED BEARISH</v>
      </c>
    </row>
    <row r="2301" spans="1:12" ht="13.5" x14ac:dyDescent="0.25">
      <c r="A2301" s="3">
        <f>RSI!A2301</f>
        <v>45653</v>
      </c>
      <c r="B2301" s="2">
        <f>RSI!B2301</f>
        <v>3.35</v>
      </c>
      <c r="C2301" s="2">
        <f>RSI!I2301</f>
        <v>28.288169587114666</v>
      </c>
      <c r="D2301" s="2">
        <f>MACD!E2301</f>
        <v>0.13205490188314961</v>
      </c>
      <c r="E2301" s="2">
        <f>MACD!F2301</f>
        <v>2.5857493907080566E-2</v>
      </c>
      <c r="F2301" s="2">
        <f>'Moving Avg'!D2301</f>
        <v>3.4039999999999999</v>
      </c>
      <c r="G2301" s="2">
        <f>'Moving Avg'!F2301</f>
        <v>3.6469999999999998</v>
      </c>
      <c r="H2301" s="2">
        <f>'Moving Avg'!G2301</f>
        <v>3.6793999999999993</v>
      </c>
      <c r="I2301" s="2">
        <f>'Moving Avg'!H2301</f>
        <v>3.9933515000000006</v>
      </c>
      <c r="J2301" s="5" t="str">
        <f>OBV!F2301</f>
        <v>BEARISH</v>
      </c>
      <c r="K2301" s="5" t="str">
        <f>OBV!G2301</f>
        <v>STRONG</v>
      </c>
      <c r="L2301" s="5" t="str">
        <f>OBV!H2301</f>
        <v>CONFIRMED BEARISH</v>
      </c>
    </row>
    <row r="2302" spans="1:12" ht="13.5" x14ac:dyDescent="0.25">
      <c r="A2302" s="3">
        <f>RSI!A2302</f>
        <v>45656</v>
      </c>
      <c r="B2302" s="2">
        <f>RSI!B2302</f>
        <v>3.35</v>
      </c>
      <c r="C2302" s="2">
        <f>RSI!I2302</f>
        <v>28.288169587114666</v>
      </c>
      <c r="D2302" s="2">
        <f>MACD!E2302</f>
        <v>0.16109354837388601</v>
      </c>
      <c r="E2302" s="2">
        <f>MACD!F2302</f>
        <v>5.2904704800441654E-2</v>
      </c>
      <c r="F2302" s="2">
        <f>'Moving Avg'!D2302</f>
        <v>3.3880000000000003</v>
      </c>
      <c r="G2302" s="2">
        <f>'Moving Avg'!F2302</f>
        <v>3.6284999999999998</v>
      </c>
      <c r="H2302" s="2">
        <f>'Moving Avg'!G2302</f>
        <v>3.6663999999999994</v>
      </c>
      <c r="I2302" s="2">
        <f>'Moving Avg'!H2302</f>
        <v>3.9903410000000008</v>
      </c>
      <c r="J2302" s="5" t="str">
        <f>OBV!F2302</f>
        <v>BEARISH</v>
      </c>
      <c r="K2302" s="5" t="str">
        <f>OBV!G2302</f>
        <v>STRONG</v>
      </c>
      <c r="L2302" s="5" t="str">
        <f>OBV!H2302</f>
        <v>CONFIRMED BEARISH</v>
      </c>
    </row>
    <row r="2303" spans="1:12" ht="13.5" x14ac:dyDescent="0.25">
      <c r="A2303" s="3">
        <f>RSI!A2303</f>
        <v>45657</v>
      </c>
      <c r="B2303" s="2">
        <f>RSI!B2303</f>
        <v>3.35</v>
      </c>
      <c r="C2303" s="2">
        <f>RSI!I2303</f>
        <v>28.288169587114666</v>
      </c>
      <c r="D2303" s="2">
        <f>MACD!E2303</f>
        <v>0.18725096601336455</v>
      </c>
      <c r="E2303" s="2">
        <f>MACD!F2303</f>
        <v>7.9773957043026242E-2</v>
      </c>
      <c r="F2303" s="2">
        <f>'Moving Avg'!D2303</f>
        <v>3.3740000000000001</v>
      </c>
      <c r="G2303" s="2">
        <f>'Moving Avg'!F2303</f>
        <v>3.6179999999999994</v>
      </c>
      <c r="H2303" s="2">
        <f>'Moving Avg'!G2303</f>
        <v>3.6533999999999991</v>
      </c>
      <c r="I2303" s="2">
        <f>'Moving Avg'!H2303</f>
        <v>3.9873305000000006</v>
      </c>
      <c r="J2303" s="5" t="str">
        <f>OBV!F2303</f>
        <v>BEARISH</v>
      </c>
      <c r="K2303" s="5" t="str">
        <f>OBV!G2303</f>
        <v>STRONG</v>
      </c>
      <c r="L2303" s="5" t="str">
        <f>OBV!H2303</f>
        <v>CONFIRMED BEARISH</v>
      </c>
    </row>
    <row r="2304" spans="1:12" ht="13.5" x14ac:dyDescent="0.25">
      <c r="A2304" s="3">
        <f>RSI!A2304</f>
        <v>45659</v>
      </c>
      <c r="B2304" s="2">
        <f>RSI!B2304</f>
        <v>3.35</v>
      </c>
      <c r="C2304" s="2">
        <f>RSI!I2304</f>
        <v>28.288169587114666</v>
      </c>
      <c r="D2304" s="2">
        <f>MACD!E2304</f>
        <v>0.21085292039172154</v>
      </c>
      <c r="E2304" s="2">
        <f>MACD!F2304</f>
        <v>0.10598974971276531</v>
      </c>
      <c r="F2304" s="2">
        <f>'Moving Avg'!D2304</f>
        <v>3.3619999999999997</v>
      </c>
      <c r="G2304" s="2">
        <f>'Moving Avg'!F2304</f>
        <v>3.6059999999999994</v>
      </c>
      <c r="H2304" s="2">
        <f>'Moving Avg'!G2304</f>
        <v>3.6403999999999992</v>
      </c>
      <c r="I2304" s="2">
        <f>'Moving Avg'!H2304</f>
        <v>3.9843200000000003</v>
      </c>
      <c r="J2304" s="5" t="str">
        <f>OBV!F2304</f>
        <v>BEARISH</v>
      </c>
      <c r="K2304" s="5" t="str">
        <f>OBV!G2304</f>
        <v>NEUTRAL</v>
      </c>
      <c r="L2304" s="5" t="str">
        <f>OBV!H2304</f>
        <v>CONFIRMED BEARISH</v>
      </c>
    </row>
    <row r="2305" spans="1:12" ht="13.5" x14ac:dyDescent="0.25">
      <c r="A2305" s="3">
        <f>RSI!A2305</f>
        <v>45660</v>
      </c>
      <c r="B2305" s="2">
        <f>RSI!B2305</f>
        <v>3.35</v>
      </c>
      <c r="C2305" s="2">
        <f>RSI!I2305</f>
        <v>28.288169587114666</v>
      </c>
      <c r="D2305" s="2">
        <f>MACD!E2305</f>
        <v>0.20602991689451677</v>
      </c>
      <c r="E2305" s="2">
        <f>MACD!F2305</f>
        <v>0.12599778314911561</v>
      </c>
      <c r="F2305" s="2">
        <f>'Moving Avg'!D2305</f>
        <v>3.35</v>
      </c>
      <c r="G2305" s="2">
        <f>'Moving Avg'!F2305</f>
        <v>3.593999999999999</v>
      </c>
      <c r="H2305" s="2">
        <f>'Moving Avg'!G2305</f>
        <v>3.6273999999999988</v>
      </c>
      <c r="I2305" s="2">
        <f>'Moving Avg'!H2305</f>
        <v>3.9821580000000001</v>
      </c>
      <c r="J2305" s="5" t="str">
        <f>OBV!F2305</f>
        <v>BEARISH</v>
      </c>
      <c r="K2305" s="5" t="str">
        <f>OBV!G2305</f>
        <v>NEUTRAL</v>
      </c>
      <c r="L2305" s="5" t="str">
        <f>OBV!H2305</f>
        <v>CONFIRMED BEARISH</v>
      </c>
    </row>
    <row r="2306" spans="1:12" ht="13.5" x14ac:dyDescent="0.25">
      <c r="A2306" s="3">
        <f>RSI!A2306</f>
        <v>45663</v>
      </c>
      <c r="B2306" s="2">
        <f>RSI!B2306</f>
        <v>3.35</v>
      </c>
      <c r="C2306" s="2">
        <f>RSI!I2306</f>
        <v>28.288169587114666</v>
      </c>
      <c r="D2306" s="2">
        <f>MACD!E2306</f>
        <v>0.17859274985944751</v>
      </c>
      <c r="E2306" s="2">
        <f>MACD!F2306</f>
        <v>0.13651677649118199</v>
      </c>
      <c r="F2306" s="2">
        <f>'Moving Avg'!D2306</f>
        <v>3.35</v>
      </c>
      <c r="G2306" s="2">
        <f>'Moving Avg'!F2306</f>
        <v>3.5739999999999994</v>
      </c>
      <c r="H2306" s="2">
        <f>'Moving Avg'!G2306</f>
        <v>3.6143999999999989</v>
      </c>
      <c r="I2306" s="2">
        <f>'Moving Avg'!H2306</f>
        <v>3.9808439999999994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</row>
    <row r="2307" spans="1:12" ht="13.5" x14ac:dyDescent="0.25">
      <c r="A2307" s="3">
        <f>RSI!A2307</f>
        <v>45664</v>
      </c>
      <c r="B2307" s="2">
        <f>RSI!B2307</f>
        <v>3.35</v>
      </c>
      <c r="C2307" s="2">
        <f>RSI!I2307</f>
        <v>28.288169587114666</v>
      </c>
      <c r="D2307" s="2">
        <f>MACD!E2307</f>
        <v>0.14885032269682119</v>
      </c>
      <c r="E2307" s="2">
        <f>MACD!F2307</f>
        <v>0.13898348573230984</v>
      </c>
      <c r="F2307" s="2">
        <f>'Moving Avg'!D2307</f>
        <v>3.35</v>
      </c>
      <c r="G2307" s="2">
        <f>'Moving Avg'!F2307</f>
        <v>3.5459999999999994</v>
      </c>
      <c r="H2307" s="2">
        <f>'Moving Avg'!G2307</f>
        <v>3.6013999999999986</v>
      </c>
      <c r="I2307" s="2">
        <f>'Moving Avg'!H2307</f>
        <v>3.9795299999999996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</row>
    <row r="2308" spans="1:12" ht="13.5" x14ac:dyDescent="0.25">
      <c r="A2308" s="3">
        <f>RSI!A2308</f>
        <v>45665</v>
      </c>
      <c r="B2308" s="2">
        <f>RSI!B2308</f>
        <v>3.35</v>
      </c>
      <c r="C2308" s="2">
        <f>RSI!I2308</f>
        <v>28.288169587114666</v>
      </c>
      <c r="D2308" s="2">
        <f>MACD!E2308</f>
        <v>0.12322477067257775</v>
      </c>
      <c r="E2308" s="2">
        <f>MACD!F2308</f>
        <v>0.13583174272036344</v>
      </c>
      <c r="F2308" s="2">
        <f>'Moving Avg'!D2308</f>
        <v>3.35</v>
      </c>
      <c r="G2308" s="2">
        <f>'Moving Avg'!F2308</f>
        <v>3.5225</v>
      </c>
      <c r="H2308" s="2">
        <f>'Moving Avg'!G2308</f>
        <v>3.5891999999999991</v>
      </c>
      <c r="I2308" s="2">
        <f>'Moving Avg'!H2308</f>
        <v>3.9774179999999997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</row>
    <row r="2309" spans="1:12" ht="13.5" x14ac:dyDescent="0.25">
      <c r="A2309" s="3">
        <f>RSI!A2309</f>
        <v>45666</v>
      </c>
      <c r="B2309" s="2">
        <f>RSI!B2309</f>
        <v>3.35</v>
      </c>
      <c r="C2309" s="2">
        <f>RSI!I2309</f>
        <v>28.288169587114666</v>
      </c>
      <c r="D2309" s="2">
        <f>MACD!E2309</f>
        <v>0.10100275959178751</v>
      </c>
      <c r="E2309" s="2">
        <f>MACD!F2309</f>
        <v>0.12886594609464827</v>
      </c>
      <c r="F2309" s="2">
        <f>'Moving Avg'!D2309</f>
        <v>3.35</v>
      </c>
      <c r="G2309" s="2">
        <f>'Moving Avg'!F2309</f>
        <v>3.4995000000000003</v>
      </c>
      <c r="H2309" s="2">
        <f>'Moving Avg'!G2309</f>
        <v>3.5769999999999986</v>
      </c>
      <c r="I2309" s="2">
        <f>'Moving Avg'!H2309</f>
        <v>3.9753059999999993</v>
      </c>
      <c r="J2309" s="5" t="str">
        <f>OBV!F2309</f>
        <v>NEUTRAL</v>
      </c>
      <c r="K2309" s="5" t="str">
        <f>OBV!G2309</f>
        <v>NEUTRAL</v>
      </c>
      <c r="L2309" s="5" t="str">
        <f>OBV!H2309</f>
        <v>NEUTRAL</v>
      </c>
    </row>
    <row r="2310" spans="1:12" ht="13.5" x14ac:dyDescent="0.25">
      <c r="A2310" s="3">
        <f>RSI!A2310</f>
        <v>45667</v>
      </c>
      <c r="B2310" s="2">
        <f>RSI!B2310</f>
        <v>3.35</v>
      </c>
      <c r="C2310" s="2">
        <f>RSI!I2310</f>
        <v>28.288169587114666</v>
      </c>
      <c r="D2310" s="2">
        <f>MACD!E2310</f>
        <v>8.3125084134282101E-2</v>
      </c>
      <c r="E2310" s="2">
        <f>MACD!F2310</f>
        <v>0.11971777370257504</v>
      </c>
      <c r="F2310" s="2">
        <f>'Moving Avg'!D2310</f>
        <v>3.35</v>
      </c>
      <c r="G2310" s="2">
        <f>'Moving Avg'!F2310</f>
        <v>3.4765000000000001</v>
      </c>
      <c r="H2310" s="2">
        <f>'Moving Avg'!G2310</f>
        <v>3.5681999999999987</v>
      </c>
      <c r="I2310" s="2">
        <f>'Moving Avg'!H2310</f>
        <v>3.9731939999999999</v>
      </c>
      <c r="J2310" s="5" t="str">
        <f>OBV!F2310</f>
        <v>NEUTRAL</v>
      </c>
      <c r="K2310" s="5" t="str">
        <f>OBV!G2310</f>
        <v>NEUTRAL</v>
      </c>
      <c r="L2310" s="5" t="str">
        <f>OBV!H2310</f>
        <v>NEUTRAL</v>
      </c>
    </row>
    <row r="2311" spans="1:12" ht="13.5" x14ac:dyDescent="0.25">
      <c r="A2311" s="3">
        <f>RSI!A2311</f>
        <v>45670</v>
      </c>
      <c r="B2311" s="2">
        <f>RSI!B2311</f>
        <v>3.45</v>
      </c>
      <c r="C2311" s="2">
        <f>RSI!I2311</f>
        <v>45.256329306515688</v>
      </c>
      <c r="D2311" s="2">
        <f>MACD!E2311</f>
        <v>5.2216647987982423E-2</v>
      </c>
      <c r="E2311" s="2">
        <f>MACD!F2311</f>
        <v>0.10621754855965652</v>
      </c>
      <c r="F2311" s="2">
        <f>'Moving Avg'!D2311</f>
        <v>3.37</v>
      </c>
      <c r="G2311" s="2">
        <f>'Moving Avg'!F2311</f>
        <v>3.4585000000000008</v>
      </c>
      <c r="H2311" s="2">
        <f>'Moving Avg'!G2311</f>
        <v>3.5647999999999986</v>
      </c>
      <c r="I2311" s="2">
        <f>'Moving Avg'!H2311</f>
        <v>3.9712324999999997</v>
      </c>
      <c r="J2311" s="5" t="str">
        <f>OBV!F2311</f>
        <v>BULLISH</v>
      </c>
      <c r="K2311" s="5" t="str">
        <f>OBV!G2311</f>
        <v>NEUTRAL</v>
      </c>
      <c r="L2311" s="5" t="str">
        <f>OBV!H2311</f>
        <v>CONFIRMED BULLISH</v>
      </c>
    </row>
    <row r="2312" spans="1:12" ht="13.5" x14ac:dyDescent="0.25">
      <c r="A2312" s="3">
        <f>RSI!A2312</f>
        <v>45671</v>
      </c>
      <c r="B2312" s="2">
        <f>RSI!B2312</f>
        <v>3.51</v>
      </c>
      <c r="C2312" s="2">
        <f>RSI!I2312</f>
        <v>52.516148541389249</v>
      </c>
      <c r="D2312" s="2">
        <f>MACD!E2312</f>
        <v>2.1821529662670702E-2</v>
      </c>
      <c r="E2312" s="2">
        <f>MACD!F2312</f>
        <v>8.9338344780259371E-2</v>
      </c>
      <c r="F2312" s="2">
        <f>'Moving Avg'!D2312</f>
        <v>3.4019999999999997</v>
      </c>
      <c r="G2312" s="2">
        <f>'Moving Avg'!F2312</f>
        <v>3.4435000000000011</v>
      </c>
      <c r="H2312" s="2">
        <f>'Moving Avg'!G2312</f>
        <v>3.5645999999999987</v>
      </c>
      <c r="I2312" s="2">
        <f>'Moving Avg'!H2312</f>
        <v>3.9689224999999997</v>
      </c>
      <c r="J2312" s="5" t="str">
        <f>OBV!F2312</f>
        <v>BULLISH</v>
      </c>
      <c r="K2312" s="5" t="str">
        <f>OBV!G2312</f>
        <v>NEUTRAL</v>
      </c>
      <c r="L2312" s="5" t="str">
        <f>OBV!H2312</f>
        <v>CONFIRMED BULLISH</v>
      </c>
    </row>
    <row r="2313" spans="1:12" ht="13.5" x14ac:dyDescent="0.25">
      <c r="A2313" s="3">
        <f>RSI!A2313</f>
        <v>45672</v>
      </c>
      <c r="B2313" s="2">
        <f>RSI!B2313</f>
        <v>3.55</v>
      </c>
      <c r="C2313" s="2">
        <f>RSI!I2313</f>
        <v>56.644090810828274</v>
      </c>
      <c r="D2313" s="2">
        <f>MACD!E2313</f>
        <v>-7.0273126681308362E-3</v>
      </c>
      <c r="E2313" s="2">
        <f>MACD!F2313</f>
        <v>7.0065213290581338E-2</v>
      </c>
      <c r="F2313" s="2">
        <f>'Moving Avg'!D2313</f>
        <v>3.4420000000000002</v>
      </c>
      <c r="G2313" s="2">
        <f>'Moving Avg'!F2313</f>
        <v>3.4305000000000008</v>
      </c>
      <c r="H2313" s="2">
        <f>'Moving Avg'!G2313</f>
        <v>3.565199999999999</v>
      </c>
      <c r="I2313" s="2">
        <f>'Moving Avg'!H2313</f>
        <v>3.9668124999999996</v>
      </c>
      <c r="J2313" s="5" t="str">
        <f>OBV!F2313</f>
        <v>BULLISH</v>
      </c>
      <c r="K2313" s="5" t="str">
        <f>OBV!G2313</f>
        <v>NEUTRAL</v>
      </c>
      <c r="L2313" s="5" t="str">
        <f>OBV!H2313</f>
        <v>CONFIRMED BULLISH</v>
      </c>
    </row>
    <row r="2314" spans="1:12" ht="13.5" x14ac:dyDescent="0.25">
      <c r="A2314" s="3">
        <f>RSI!A2314</f>
        <v>45673</v>
      </c>
      <c r="B2314" s="2">
        <f>RSI!B2314</f>
        <v>3.55</v>
      </c>
      <c r="C2314" s="2">
        <f>RSI!I2314</f>
        <v>56.644090810828274</v>
      </c>
      <c r="D2314" s="2">
        <f>MACD!E2314</f>
        <v>-3.1828800959578185E-2</v>
      </c>
      <c r="E2314" s="2">
        <f>MACD!F2314</f>
        <v>4.9686410440549431E-2</v>
      </c>
      <c r="F2314" s="2">
        <f>'Moving Avg'!D2314</f>
        <v>3.4820000000000002</v>
      </c>
      <c r="G2314" s="2">
        <f>'Moving Avg'!F2314</f>
        <v>3.4175000000000004</v>
      </c>
      <c r="H2314" s="2">
        <f>'Moving Avg'!G2314</f>
        <v>3.5657999999999994</v>
      </c>
      <c r="I2314" s="2">
        <f>'Moving Avg'!H2314</f>
        <v>3.9655504999999995</v>
      </c>
      <c r="J2314" s="5" t="str">
        <f>OBV!F2314</f>
        <v>BULLISH</v>
      </c>
      <c r="K2314" s="5" t="str">
        <f>OBV!G2314</f>
        <v>NEUTRAL</v>
      </c>
      <c r="L2314" s="5" t="str">
        <f>OBV!H2314</f>
        <v>CONFIRMED BULLISH</v>
      </c>
    </row>
    <row r="2315" spans="1:12" ht="13.5" x14ac:dyDescent="0.25">
      <c r="A2315" s="3">
        <f>RSI!A2315</f>
        <v>45674</v>
      </c>
      <c r="B2315" s="2">
        <f>RSI!B2315</f>
        <v>3.55</v>
      </c>
      <c r="C2315" s="2">
        <f>RSI!I2315</f>
        <v>56.644090810828274</v>
      </c>
      <c r="D2315" s="2">
        <f>MACD!E2315</f>
        <v>-5.3176647330830829E-2</v>
      </c>
      <c r="E2315" s="2">
        <f>MACD!F2315</f>
        <v>2.9113798886273377E-2</v>
      </c>
      <c r="F2315" s="2">
        <f>'Moving Avg'!D2315</f>
        <v>3.5219999999999998</v>
      </c>
      <c r="G2315" s="2">
        <f>'Moving Avg'!F2315</f>
        <v>3.4130000000000003</v>
      </c>
      <c r="H2315" s="2">
        <f>'Moving Avg'!G2315</f>
        <v>3.5663999999999993</v>
      </c>
      <c r="I2315" s="2">
        <f>'Moving Avg'!H2315</f>
        <v>3.9634899999999988</v>
      </c>
      <c r="J2315" s="5" t="str">
        <f>OBV!F2315</f>
        <v>BULLISH</v>
      </c>
      <c r="K2315" s="5" t="str">
        <f>OBV!G2315</f>
        <v>NEUTRAL</v>
      </c>
      <c r="L2315" s="5" t="str">
        <f>OBV!H2315</f>
        <v>CONFIRMED BULLISH</v>
      </c>
    </row>
    <row r="2316" spans="1:12" ht="13.5" x14ac:dyDescent="0.25">
      <c r="A2316" s="3">
        <f>RSI!A2316</f>
        <v>45677</v>
      </c>
      <c r="B2316" s="2">
        <f>RSI!B2316</f>
        <v>3.64</v>
      </c>
      <c r="C2316" s="2">
        <f>RSI!I2316</f>
        <v>65.156398029739506</v>
      </c>
      <c r="D2316" s="2">
        <f>MACD!E2316</f>
        <v>-7.8242035258953457E-2</v>
      </c>
      <c r="E2316" s="2">
        <f>MACD!F2316</f>
        <v>7.6426320572280104E-3</v>
      </c>
      <c r="F2316" s="2">
        <f>'Moving Avg'!D2316</f>
        <v>3.56</v>
      </c>
      <c r="G2316" s="2">
        <f>'Moving Avg'!F2316</f>
        <v>3.4210000000000003</v>
      </c>
      <c r="H2316" s="2">
        <f>'Moving Avg'!G2316</f>
        <v>3.5687999999999995</v>
      </c>
      <c r="I2316" s="2">
        <f>'Moving Avg'!H2316</f>
        <v>3.9618794999999989</v>
      </c>
      <c r="J2316" s="5" t="str">
        <f>OBV!F2316</f>
        <v>BULLISH</v>
      </c>
      <c r="K2316" s="5" t="str">
        <f>OBV!G2316</f>
        <v>NEUTRAL</v>
      </c>
      <c r="L2316" s="5" t="str">
        <f>OBV!H2316</f>
        <v>CONFIRMED BULLISH</v>
      </c>
    </row>
    <row r="2317" spans="1:12" ht="13.5" x14ac:dyDescent="0.25">
      <c r="A2317" s="3">
        <f>RSI!A2317</f>
        <v>45678</v>
      </c>
      <c r="B2317" s="2">
        <f>RSI!B2317</f>
        <v>3.48</v>
      </c>
      <c r="C2317" s="2">
        <f>RSI!I2317</f>
        <v>47.355807965095131</v>
      </c>
      <c r="D2317" s="2">
        <f>MACD!E2317</f>
        <v>-8.8441504031596896E-2</v>
      </c>
      <c r="E2317" s="2">
        <f>MACD!F2317</f>
        <v>-1.1574195160536972E-2</v>
      </c>
      <c r="F2317" s="2">
        <f>'Moving Avg'!D2317</f>
        <v>3.5539999999999998</v>
      </c>
      <c r="G2317" s="2">
        <f>'Moving Avg'!F2317</f>
        <v>3.4234999999999998</v>
      </c>
      <c r="H2317" s="2">
        <f>'Moving Avg'!G2317</f>
        <v>3.5679999999999992</v>
      </c>
      <c r="I2317" s="2">
        <f>'Moving Avg'!H2317</f>
        <v>3.9594689999999986</v>
      </c>
      <c r="J2317" s="5" t="str">
        <f>OBV!F2317</f>
        <v>BULLISH</v>
      </c>
      <c r="K2317" s="5" t="str">
        <f>OBV!G2317</f>
        <v>NEUTRAL</v>
      </c>
      <c r="L2317" s="5" t="str">
        <f>OBV!H2317</f>
        <v>BULLISH DIVERGENCE</v>
      </c>
    </row>
    <row r="2318" spans="1:12" ht="13.5" x14ac:dyDescent="0.25">
      <c r="A2318" s="3">
        <f>RSI!A2318</f>
        <v>45679</v>
      </c>
      <c r="B2318" s="2">
        <f>RSI!B2318</f>
        <v>3.35</v>
      </c>
      <c r="C2318" s="2">
        <f>RSI!I2318</f>
        <v>38.219505856634363</v>
      </c>
      <c r="D2318" s="2">
        <f>MACD!E2318</f>
        <v>-8.7276512283307905E-2</v>
      </c>
      <c r="E2318" s="2">
        <f>MACD!F2318</f>
        <v>-2.6714658585091158E-2</v>
      </c>
      <c r="F2318" s="2">
        <f>'Moving Avg'!D2318</f>
        <v>3.5140000000000002</v>
      </c>
      <c r="G2318" s="2">
        <f>'Moving Avg'!F2318</f>
        <v>3.4199999999999995</v>
      </c>
      <c r="H2318" s="2">
        <f>'Moving Avg'!G2318</f>
        <v>3.561599999999999</v>
      </c>
      <c r="I2318" s="2">
        <f>'Moving Avg'!H2318</f>
        <v>3.9564084999999993</v>
      </c>
      <c r="J2318" s="5" t="str">
        <f>OBV!F2318</f>
        <v>BEARISH</v>
      </c>
      <c r="K2318" s="5" t="str">
        <f>OBV!G2318</f>
        <v>STRONG</v>
      </c>
      <c r="L2318" s="5" t="str">
        <f>OBV!H2318</f>
        <v>CONFIRMED BEARISH</v>
      </c>
    </row>
    <row r="2319" spans="1:12" ht="13.5" x14ac:dyDescent="0.25">
      <c r="A2319" s="3">
        <f>RSI!A2319</f>
        <v>45680</v>
      </c>
      <c r="B2319" s="2">
        <f>RSI!B2319</f>
        <v>3.5</v>
      </c>
      <c r="C2319" s="2">
        <f>RSI!I2319</f>
        <v>50.16633426578862</v>
      </c>
      <c r="D2319" s="2">
        <f>MACD!E2319</f>
        <v>-9.6480276443100976E-2</v>
      </c>
      <c r="E2319" s="2">
        <f>MACD!F2319</f>
        <v>-4.0667782156693123E-2</v>
      </c>
      <c r="F2319" s="2">
        <f>'Moving Avg'!D2319</f>
        <v>3.504</v>
      </c>
      <c r="G2319" s="2">
        <f>'Moving Avg'!F2319</f>
        <v>3.4244999999999997</v>
      </c>
      <c r="H2319" s="2">
        <f>'Moving Avg'!G2319</f>
        <v>3.561199999999999</v>
      </c>
      <c r="I2319" s="2">
        <f>'Moving Avg'!H2319</f>
        <v>3.9540979999999992</v>
      </c>
      <c r="J2319" s="5" t="str">
        <f>OBV!F2319</f>
        <v>BEARISH</v>
      </c>
      <c r="K2319" s="5" t="str">
        <f>OBV!G2319</f>
        <v>STRONG</v>
      </c>
      <c r="L2319" s="5" t="str">
        <f>OBV!H2319</f>
        <v>CONFIRMED BEARISH</v>
      </c>
    </row>
    <row r="2320" spans="1:12" ht="13.5" x14ac:dyDescent="0.25">
      <c r="A2320" s="3">
        <f>RSI!A2320</f>
        <v>45681</v>
      </c>
      <c r="B2320" s="2">
        <f>RSI!B2320</f>
        <v>3.35</v>
      </c>
      <c r="C2320" s="2">
        <f>RSI!I2320</f>
        <v>41.519814538129118</v>
      </c>
      <c r="D2320" s="2">
        <f>MACD!E2320</f>
        <v>-9.3190003047575853E-2</v>
      </c>
      <c r="E2320" s="2">
        <f>MACD!F2320</f>
        <v>-5.1172226334869675E-2</v>
      </c>
      <c r="F2320" s="2">
        <f>'Moving Avg'!D2320</f>
        <v>3.464</v>
      </c>
      <c r="G2320" s="2">
        <f>'Moving Avg'!F2320</f>
        <v>3.4214999999999995</v>
      </c>
      <c r="H2320" s="2">
        <f>'Moving Avg'!G2320</f>
        <v>3.5577999999999985</v>
      </c>
      <c r="I2320" s="2">
        <f>'Moving Avg'!H2320</f>
        <v>3.9510374999999995</v>
      </c>
      <c r="J2320" s="5" t="str">
        <f>OBV!F2320</f>
        <v>BEARISH</v>
      </c>
      <c r="K2320" s="5" t="str">
        <f>OBV!G2320</f>
        <v>STRONG</v>
      </c>
      <c r="L2320" s="5" t="str">
        <f>OBV!H2320</f>
        <v>CONFIRMED BEARISH</v>
      </c>
    </row>
    <row r="2321" spans="1:12" ht="13.5" x14ac:dyDescent="0.25">
      <c r="A2321" s="3">
        <f>RSI!A2321</f>
        <v>45684</v>
      </c>
      <c r="B2321" s="2">
        <f>RSI!B2321</f>
        <v>3.36</v>
      </c>
      <c r="C2321" s="2">
        <f>RSI!I2321</f>
        <v>42.23462352098943</v>
      </c>
      <c r="D2321" s="2">
        <f>MACD!E2321</f>
        <v>-7.4906284540567913E-2</v>
      </c>
      <c r="E2321" s="2">
        <f>MACD!F2321</f>
        <v>-5.5919037976009327E-2</v>
      </c>
      <c r="F2321" s="2">
        <f>'Moving Avg'!D2321</f>
        <v>3.4079999999999999</v>
      </c>
      <c r="G2321" s="2">
        <f>'Moving Avg'!F2321</f>
        <v>3.4219999999999997</v>
      </c>
      <c r="H2321" s="2">
        <f>'Moving Avg'!G2321</f>
        <v>3.5545999999999993</v>
      </c>
      <c r="I2321" s="2">
        <f>'Moving Avg'!H2321</f>
        <v>3.9480269999999988</v>
      </c>
      <c r="J2321" s="5" t="str">
        <f>OBV!F2321</f>
        <v>BEARISH</v>
      </c>
      <c r="K2321" s="5" t="str">
        <f>OBV!G2321</f>
        <v>STRONG</v>
      </c>
      <c r="L2321" s="5" t="str">
        <f>OBV!H2321</f>
        <v>CONFIRMED BEARISH</v>
      </c>
    </row>
    <row r="2322" spans="1:12" ht="13.5" x14ac:dyDescent="0.25">
      <c r="A2322" s="3">
        <f>RSI!A2322</f>
        <v>45685</v>
      </c>
      <c r="B2322" s="2">
        <f>RSI!B2322</f>
        <v>3.36</v>
      </c>
      <c r="C2322" s="2">
        <f>RSI!I2322</f>
        <v>42.23462352098943</v>
      </c>
      <c r="D2322" s="2">
        <f>MACD!E2322</f>
        <v>-4.9471390729772136E-2</v>
      </c>
      <c r="E2322" s="2">
        <f>MACD!F2322</f>
        <v>-5.4629508526761891E-2</v>
      </c>
      <c r="F2322" s="2">
        <f>'Moving Avg'!D2322</f>
        <v>3.3839999999999995</v>
      </c>
      <c r="G2322" s="2">
        <f>'Moving Avg'!F2322</f>
        <v>3.4225000000000003</v>
      </c>
      <c r="H2322" s="2">
        <f>'Moving Avg'!G2322</f>
        <v>3.5513999999999992</v>
      </c>
      <c r="I2322" s="2">
        <f>'Moving Avg'!H2322</f>
        <v>3.9458149999999987</v>
      </c>
      <c r="J2322" s="5" t="str">
        <f>OBV!F2322</f>
        <v>BEARISH</v>
      </c>
      <c r="K2322" s="5" t="str">
        <f>OBV!G2322</f>
        <v>STRONG</v>
      </c>
      <c r="L2322" s="5" t="str">
        <f>OBV!H2322</f>
        <v>CONFIRMED BEARISH</v>
      </c>
    </row>
    <row r="2323" spans="1:12" ht="13.5" x14ac:dyDescent="0.25">
      <c r="A2323" s="3">
        <f>RSI!A2323</f>
        <v>45686</v>
      </c>
      <c r="B2323" s="2">
        <f>RSI!B2323</f>
        <v>3.36</v>
      </c>
      <c r="C2323" s="2">
        <f>RSI!I2323</f>
        <v>42.23462352098943</v>
      </c>
      <c r="D2323" s="2">
        <f>MACD!E2323</f>
        <v>-2.111674297795485E-2</v>
      </c>
      <c r="E2323" s="2">
        <f>MACD!F2323</f>
        <v>-4.7926955417000483E-2</v>
      </c>
      <c r="F2323" s="2">
        <f>'Moving Avg'!D2323</f>
        <v>3.3860000000000001</v>
      </c>
      <c r="G2323" s="2">
        <f>'Moving Avg'!F2323</f>
        <v>3.4229999999999996</v>
      </c>
      <c r="H2323" s="2">
        <f>'Moving Avg'!G2323</f>
        <v>3.5482</v>
      </c>
      <c r="I2323" s="2">
        <f>'Moving Avg'!H2323</f>
        <v>3.9436529999999994</v>
      </c>
      <c r="J2323" s="5" t="str">
        <f>OBV!F2323</f>
        <v>BULLISH</v>
      </c>
      <c r="K2323" s="5" t="str">
        <f>OBV!G2323</f>
        <v>NEUTRAL</v>
      </c>
      <c r="L2323" s="5" t="str">
        <f>OBV!H2323</f>
        <v>CONFIRMED BULLISH</v>
      </c>
    </row>
    <row r="2324" spans="1:12" ht="13.5" x14ac:dyDescent="0.25">
      <c r="A2324" s="3">
        <f>RSI!A2324</f>
        <v>45687</v>
      </c>
      <c r="B2324" s="2">
        <f>RSI!B2324</f>
        <v>3.36</v>
      </c>
      <c r="C2324" s="2">
        <f>RSI!I2324</f>
        <v>42.23462352098943</v>
      </c>
      <c r="D2324" s="2">
        <f>MACD!E2324</f>
        <v>3.5043256934468303E-3</v>
      </c>
      <c r="E2324" s="2">
        <f>MACD!F2324</f>
        <v>-3.7640699194911025E-2</v>
      </c>
      <c r="F2324" s="2">
        <f>'Moving Avg'!D2324</f>
        <v>3.3579999999999997</v>
      </c>
      <c r="G2324" s="2">
        <f>'Moving Avg'!F2324</f>
        <v>3.4234999999999998</v>
      </c>
      <c r="H2324" s="2">
        <f>'Moving Avg'!G2324</f>
        <v>3.5469999999999997</v>
      </c>
      <c r="I2324" s="2">
        <f>'Moving Avg'!H2324</f>
        <v>3.9414909999999992</v>
      </c>
      <c r="J2324" s="5" t="str">
        <f>OBV!F2324</f>
        <v>BULLISH</v>
      </c>
      <c r="K2324" s="5" t="str">
        <f>OBV!G2324</f>
        <v>NEUTRAL</v>
      </c>
      <c r="L2324" s="5" t="str">
        <f>OBV!H2324</f>
        <v>BULLISH DIVERGENCE</v>
      </c>
    </row>
    <row r="2325" spans="1:12" ht="13.5" x14ac:dyDescent="0.25">
      <c r="A2325" s="3">
        <f>RSI!A2325</f>
        <v>45688</v>
      </c>
      <c r="B2325" s="2">
        <f>RSI!B2325</f>
        <v>3.36</v>
      </c>
      <c r="C2325" s="2">
        <f>RSI!I2325</f>
        <v>42.234623520989437</v>
      </c>
      <c r="D2325" s="2">
        <f>MACD!E2325</f>
        <v>2.491964359048815E-2</v>
      </c>
      <c r="E2325" s="2">
        <f>MACD!F2325</f>
        <v>-2.512863063783119E-2</v>
      </c>
      <c r="F2325" s="2">
        <f>'Moving Avg'!D2325</f>
        <v>3.3600000000000003</v>
      </c>
      <c r="G2325" s="2">
        <f>'Moving Avg'!F2325</f>
        <v>3.4240000000000004</v>
      </c>
      <c r="H2325" s="2">
        <f>'Moving Avg'!G2325</f>
        <v>3.5428000000000002</v>
      </c>
      <c r="I2325" s="2">
        <f>'Moving Avg'!H2325</f>
        <v>3.9400274999999989</v>
      </c>
      <c r="J2325" s="5" t="str">
        <f>OBV!F2325</f>
        <v>BULLISH</v>
      </c>
      <c r="K2325" s="5" t="str">
        <f>OBV!G2325</f>
        <v>NEUTRAL</v>
      </c>
      <c r="L2325" s="5" t="str">
        <f>OBV!H2325</f>
        <v>CONFIRMED BULLISH</v>
      </c>
    </row>
    <row r="2326" spans="1:12" ht="13.5" x14ac:dyDescent="0.25">
      <c r="A2326" s="3">
        <f>RSI!A2326</f>
        <v>45691</v>
      </c>
      <c r="B2326" s="2">
        <f>RSI!B2326</f>
        <v>3.51</v>
      </c>
      <c r="C2326" s="2">
        <f>RSI!I2326</f>
        <v>54.356610740474849</v>
      </c>
      <c r="D2326" s="2">
        <f>MACD!E2326</f>
        <v>4.6314326916198745E-2</v>
      </c>
      <c r="E2326" s="2">
        <f>MACD!F2326</f>
        <v>-1.0840039127025204E-2</v>
      </c>
      <c r="F2326" s="2">
        <f>'Moving Avg'!D2326</f>
        <v>3.3899999999999997</v>
      </c>
      <c r="G2326" s="2">
        <f>'Moving Avg'!F2326</f>
        <v>3.4319999999999999</v>
      </c>
      <c r="H2326" s="2">
        <f>'Moving Avg'!G2326</f>
        <v>3.5386000000000002</v>
      </c>
      <c r="I2326" s="2">
        <f>'Moving Avg'!H2326</f>
        <v>3.9401124999999992</v>
      </c>
      <c r="J2326" s="5" t="str">
        <f>OBV!F2326</f>
        <v>BULLISH</v>
      </c>
      <c r="K2326" s="5" t="str">
        <f>OBV!G2326</f>
        <v>NEUTRAL</v>
      </c>
      <c r="L2326" s="5" t="str">
        <f>OBV!H2326</f>
        <v>CONFIRMED BULLISH</v>
      </c>
    </row>
    <row r="2327" spans="1:12" ht="13.5" x14ac:dyDescent="0.25">
      <c r="A2327" s="3">
        <f>RSI!A2327</f>
        <v>45692</v>
      </c>
      <c r="B2327" s="2">
        <f>RSI!B2327</f>
        <v>3.63</v>
      </c>
      <c r="C2327" s="2">
        <f>RSI!I2327</f>
        <v>61.345129109632801</v>
      </c>
      <c r="D2327" s="2">
        <f>MACD!E2327</f>
        <v>3.0525952576898163E-2</v>
      </c>
      <c r="E2327" s="2">
        <f>MACD!F2327</f>
        <v>-2.5668407862405301E-3</v>
      </c>
      <c r="F2327" s="2">
        <f>'Moving Avg'!D2327</f>
        <v>3.444</v>
      </c>
      <c r="G2327" s="2">
        <f>'Moving Avg'!F2327</f>
        <v>3.4460000000000002</v>
      </c>
      <c r="H2327" s="2">
        <f>'Moving Avg'!G2327</f>
        <v>3.5367999999999999</v>
      </c>
      <c r="I2327" s="2">
        <f>'Moving Avg'!H2327</f>
        <v>3.9407974999999982</v>
      </c>
      <c r="J2327" s="5" t="str">
        <f>OBV!F2327</f>
        <v>BULLISH</v>
      </c>
      <c r="K2327" s="5" t="str">
        <f>OBV!G2327</f>
        <v>NEUTRAL</v>
      </c>
      <c r="L2327" s="5" t="str">
        <f>OBV!H2327</f>
        <v>CONFIRMED BULLISH</v>
      </c>
    </row>
    <row r="2328" spans="1:12" ht="13.5" x14ac:dyDescent="0.25">
      <c r="A2328" s="3">
        <f>RSI!A2328</f>
        <v>45693</v>
      </c>
      <c r="B2328" s="2">
        <f>RSI!B2328</f>
        <v>3.63</v>
      </c>
      <c r="C2328" s="2">
        <f>RSI!I2328</f>
        <v>61.345129109632801</v>
      </c>
      <c r="D2328" s="2">
        <f>MACD!E2328</f>
        <v>-3.9011321912361119E-3</v>
      </c>
      <c r="E2328" s="2">
        <f>MACD!F2328</f>
        <v>-2.8336990672396469E-3</v>
      </c>
      <c r="F2328" s="2">
        <f>'Moving Avg'!D2328</f>
        <v>3.4979999999999998</v>
      </c>
      <c r="G2328" s="2">
        <f>'Moving Avg'!F2328</f>
        <v>3.4599999999999995</v>
      </c>
      <c r="H2328" s="2">
        <f>'Moving Avg'!G2328</f>
        <v>3.5350000000000001</v>
      </c>
      <c r="I2328" s="2">
        <f>'Moving Avg'!H2328</f>
        <v>3.9407339999999982</v>
      </c>
      <c r="J2328" s="5" t="str">
        <f>OBV!F2328</f>
        <v>BULLISH</v>
      </c>
      <c r="K2328" s="5" t="str">
        <f>OBV!G2328</f>
        <v>NEUTRAL</v>
      </c>
      <c r="L2328" s="5" t="str">
        <f>OBV!H2328</f>
        <v>CONFIRMED BULLISH</v>
      </c>
    </row>
    <row r="2329" spans="1:12" ht="13.5" x14ac:dyDescent="0.25">
      <c r="A2329" s="3">
        <f>RSI!A2329</f>
        <v>45694</v>
      </c>
      <c r="B2329" s="2">
        <f>RSI!B2329</f>
        <v>3.63</v>
      </c>
      <c r="C2329" s="2">
        <f>RSI!I2329</f>
        <v>61.345129109632794</v>
      </c>
      <c r="D2329" s="2">
        <f>MACD!E2329</f>
        <v>-1.0943422169788608E-2</v>
      </c>
      <c r="E2329" s="2">
        <f>MACD!F2329</f>
        <v>-4.4556436877494394E-3</v>
      </c>
      <c r="F2329" s="2">
        <f>'Moving Avg'!D2329</f>
        <v>3.5519999999999996</v>
      </c>
      <c r="G2329" s="2">
        <f>'Moving Avg'!F2329</f>
        <v>3.4740000000000002</v>
      </c>
      <c r="H2329" s="2">
        <f>'Moving Avg'!G2329</f>
        <v>3.5331999999999995</v>
      </c>
      <c r="I2329" s="2">
        <f>'Moving Avg'!H2329</f>
        <v>3.939871999999998</v>
      </c>
      <c r="J2329" s="5" t="str">
        <f>OBV!F2329</f>
        <v>BULLISH</v>
      </c>
      <c r="K2329" s="5" t="str">
        <f>OBV!G2329</f>
        <v>NEUTRAL</v>
      </c>
      <c r="L2329" s="5" t="str">
        <f>OBV!H2329</f>
        <v>CONFIRMED BULLISH</v>
      </c>
    </row>
    <row r="2330" spans="1:12" ht="13.5" x14ac:dyDescent="0.25">
      <c r="A2330" s="3">
        <f>RSI!A2330</f>
        <v>45695</v>
      </c>
      <c r="B2330" s="2">
        <f>RSI!B2330</f>
        <v>3.47</v>
      </c>
      <c r="C2330" s="2">
        <f>RSI!I2330</f>
        <v>48.881499549042822</v>
      </c>
      <c r="D2330" s="2">
        <f>MACD!E2330</f>
        <v>-2.904272717099321E-2</v>
      </c>
      <c r="E2330" s="2">
        <f>MACD!F2330</f>
        <v>-9.3730603843981946E-3</v>
      </c>
      <c r="F2330" s="2">
        <f>'Moving Avg'!D2330</f>
        <v>3.5739999999999994</v>
      </c>
      <c r="G2330" s="2">
        <f>'Moving Avg'!F2330</f>
        <v>3.4799999999999995</v>
      </c>
      <c r="H2330" s="2">
        <f>'Moving Avg'!G2330</f>
        <v>3.5281999999999996</v>
      </c>
      <c r="I2330" s="2">
        <f>'Moving Avg'!H2330</f>
        <v>3.9378609999999981</v>
      </c>
      <c r="J2330" s="5" t="str">
        <f>OBV!F2330</f>
        <v>BULLISH</v>
      </c>
      <c r="K2330" s="5" t="str">
        <f>OBV!G2330</f>
        <v>NEUTRAL</v>
      </c>
      <c r="L2330" s="5" t="str">
        <f>OBV!H2330</f>
        <v>CONFIRMED BULLISH</v>
      </c>
    </row>
    <row r="2331" spans="1:12" ht="13.5" x14ac:dyDescent="0.25">
      <c r="A2331" s="3">
        <f>RSI!A2331</f>
        <v>45698</v>
      </c>
      <c r="B2331" s="2">
        <f>RSI!B2331</f>
        <v>3.43</v>
      </c>
      <c r="C2331" s="2">
        <f>RSI!I2331</f>
        <v>46.346343949155937</v>
      </c>
      <c r="D2331" s="2">
        <f>MACD!E2331</f>
        <v>-3.9758219953464291E-2</v>
      </c>
      <c r="E2331" s="2">
        <f>MACD!F2331</f>
        <v>-1.5450092298211416E-2</v>
      </c>
      <c r="F2331" s="2">
        <f>'Moving Avg'!D2331</f>
        <v>3.5580000000000007</v>
      </c>
      <c r="G2331" s="2">
        <f>'Moving Avg'!F2331</f>
        <v>3.4790000000000005</v>
      </c>
      <c r="H2331" s="2">
        <f>'Moving Avg'!G2331</f>
        <v>3.5224000000000002</v>
      </c>
      <c r="I2331" s="2">
        <f>'Moving Avg'!H2331</f>
        <v>3.9364979999999985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</row>
    <row r="2332" spans="1:12" ht="13.5" x14ac:dyDescent="0.25">
      <c r="A2332" s="3">
        <f>RSI!A2332</f>
        <v>45699</v>
      </c>
      <c r="B2332" s="2">
        <f>RSI!B2332</f>
        <v>3.34</v>
      </c>
      <c r="C2332" s="2">
        <f>RSI!I2332</f>
        <v>41.172275483679314</v>
      </c>
      <c r="D2332" s="2">
        <f>MACD!E2332</f>
        <v>-4.1831518059919137E-2</v>
      </c>
      <c r="E2332" s="2">
        <f>MACD!F2332</f>
        <v>-2.072637745055296E-2</v>
      </c>
      <c r="F2332" s="2">
        <f>'Moving Avg'!D2332</f>
        <v>3.5</v>
      </c>
      <c r="G2332" s="2">
        <f>'Moving Avg'!F2332</f>
        <v>3.4705000000000004</v>
      </c>
      <c r="H2332" s="2">
        <f>'Moving Avg'!G2332</f>
        <v>3.5147999999999997</v>
      </c>
      <c r="I2332" s="2">
        <f>'Moving Avg'!H2332</f>
        <v>3.9338864999999985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</row>
    <row r="2333" spans="1:12" ht="13.5" x14ac:dyDescent="0.25">
      <c r="A2333" s="3">
        <f>RSI!A2333</f>
        <v>45700</v>
      </c>
      <c r="B2333" s="2">
        <f>RSI!B2333</f>
        <v>3.36</v>
      </c>
      <c r="C2333" s="2">
        <f>RSI!I2333</f>
        <v>42.703081382399347</v>
      </c>
      <c r="D2333" s="2">
        <f>MACD!E2333</f>
        <v>-4.42327457152909E-2</v>
      </c>
      <c r="E2333" s="2">
        <f>MACD!F2333</f>
        <v>-2.5427651103500551E-2</v>
      </c>
      <c r="F2333" s="2">
        <f>'Moving Avg'!D2333</f>
        <v>3.4460000000000002</v>
      </c>
      <c r="G2333" s="2">
        <f>'Moving Avg'!F2333</f>
        <v>3.4609999999999999</v>
      </c>
      <c r="H2333" s="2">
        <f>'Moving Avg'!G2333</f>
        <v>3.5108000000000006</v>
      </c>
      <c r="I2333" s="2">
        <f>'Moving Avg'!H2333</f>
        <v>3.9313254999999985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</row>
    <row r="2334" spans="1:12" ht="13.5" x14ac:dyDescent="0.25">
      <c r="A2334" s="3">
        <f>RSI!A2334</f>
        <v>45701</v>
      </c>
      <c r="B2334" s="2">
        <f>RSI!B2334</f>
        <v>3.51</v>
      </c>
      <c r="C2334" s="2">
        <f>RSI!I2334</f>
        <v>52.654078444414999</v>
      </c>
      <c r="D2334" s="2">
        <f>MACD!E2334</f>
        <v>-5.6721083670749461E-2</v>
      </c>
      <c r="E2334" s="2">
        <f>MACD!F2334</f>
        <v>-3.1686337616950333E-2</v>
      </c>
      <c r="F2334" s="2">
        <f>'Moving Avg'!D2334</f>
        <v>3.4219999999999997</v>
      </c>
      <c r="G2334" s="2">
        <f>'Moving Avg'!F2334</f>
        <v>3.4590000000000005</v>
      </c>
      <c r="H2334" s="2">
        <f>'Moving Avg'!G2334</f>
        <v>3.5092000000000003</v>
      </c>
      <c r="I2334" s="2">
        <f>'Moving Avg'!H2334</f>
        <v>3.9295144999999985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</row>
    <row r="2335" spans="1:12" ht="13.5" x14ac:dyDescent="0.25">
      <c r="A2335" s="3">
        <f>RSI!A2335</f>
        <v>45702</v>
      </c>
      <c r="B2335" s="2">
        <f>RSI!B2335</f>
        <v>3.36</v>
      </c>
      <c r="C2335" s="2">
        <f>RSI!I2335</f>
        <v>44.357692279649072</v>
      </c>
      <c r="D2335" s="2">
        <f>MACD!E2335</f>
        <v>-5.6457290517097469E-2</v>
      </c>
      <c r="E2335" s="2">
        <f>MACD!F2335</f>
        <v>-3.6640528196979764E-2</v>
      </c>
      <c r="F2335" s="2">
        <f>'Moving Avg'!D2335</f>
        <v>3.4</v>
      </c>
      <c r="G2335" s="2">
        <f>'Moving Avg'!F2335</f>
        <v>3.4495000000000005</v>
      </c>
      <c r="H2335" s="2">
        <f>'Moving Avg'!G2335</f>
        <v>3.5045999999999999</v>
      </c>
      <c r="I2335" s="2">
        <f>'Moving Avg'!H2335</f>
        <v>3.9277514999999981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</row>
    <row r="2336" spans="1:12" ht="13.5" x14ac:dyDescent="0.25">
      <c r="A2336" s="3">
        <f>RSI!A2336</f>
        <v>45705</v>
      </c>
      <c r="B2336" s="2">
        <f>RSI!B2336</f>
        <v>3.51</v>
      </c>
      <c r="C2336" s="2">
        <f>RSI!I2336</f>
        <v>52.429635605748167</v>
      </c>
      <c r="D2336" s="2">
        <f>MACD!E2336</f>
        <v>-4.3641415077431578E-2</v>
      </c>
      <c r="E2336" s="2">
        <f>MACD!F2336</f>
        <v>-3.8040705573070127E-2</v>
      </c>
      <c r="F2336" s="2">
        <f>'Moving Avg'!D2336</f>
        <v>3.4159999999999995</v>
      </c>
      <c r="G2336" s="2">
        <f>'Moving Avg'!F2336</f>
        <v>3.4430000000000005</v>
      </c>
      <c r="H2336" s="2">
        <f>'Moving Avg'!G2336</f>
        <v>3.4997999999999996</v>
      </c>
      <c r="I2336" s="2">
        <f>'Moving Avg'!H2336</f>
        <v>3.9275369999999983</v>
      </c>
      <c r="J2336" s="5" t="str">
        <f>OBV!F2336</f>
        <v>BULLISH</v>
      </c>
      <c r="K2336" s="5" t="str">
        <f>OBV!G2336</f>
        <v>NEUTRAL</v>
      </c>
      <c r="L2336" s="5" t="str">
        <f>OBV!H2336</f>
        <v>CONFIRMED BULLISH</v>
      </c>
    </row>
    <row r="2337" spans="1:12" ht="13.5" x14ac:dyDescent="0.25">
      <c r="A2337" s="3">
        <f>RSI!A2337</f>
        <v>45706</v>
      </c>
      <c r="B2337" s="2">
        <f>RSI!B2337</f>
        <v>3.46</v>
      </c>
      <c r="C2337" s="2">
        <f>RSI!I2337</f>
        <v>49.834463377400098</v>
      </c>
      <c r="D2337" s="2">
        <f>MACD!E2337</f>
        <v>-1.0937906797608754E-2</v>
      </c>
      <c r="E2337" s="2">
        <f>MACD!F2337</f>
        <v>-3.2620145817977855E-2</v>
      </c>
      <c r="F2337" s="2">
        <f>'Moving Avg'!D2337</f>
        <v>3.44</v>
      </c>
      <c r="G2337" s="2">
        <f>'Moving Avg'!F2337</f>
        <v>3.4419999999999993</v>
      </c>
      <c r="H2337" s="2">
        <f>'Moving Avg'!G2337</f>
        <v>3.4907999999999997</v>
      </c>
      <c r="I2337" s="2">
        <f>'Moving Avg'!H2337</f>
        <v>3.9268229999999984</v>
      </c>
      <c r="J2337" s="5" t="str">
        <f>OBV!F2337</f>
        <v>BULLISH</v>
      </c>
      <c r="K2337" s="5" t="str">
        <f>OBV!G2337</f>
        <v>NEUTRAL</v>
      </c>
      <c r="L2337" s="5" t="str">
        <f>OBV!H2337</f>
        <v>CONFIRMED BULLISH</v>
      </c>
    </row>
    <row r="2338" spans="1:12" ht="13.5" x14ac:dyDescent="0.25">
      <c r="A2338" s="3">
        <f>RSI!A2338</f>
        <v>45707</v>
      </c>
      <c r="B2338" s="2">
        <f>RSI!B2338</f>
        <v>3.59</v>
      </c>
      <c r="C2338" s="2">
        <f>RSI!I2338</f>
        <v>55.940840040662515</v>
      </c>
      <c r="D2338" s="2">
        <f>MACD!E2338</f>
        <v>7.1168407925386035E-3</v>
      </c>
      <c r="E2338" s="2">
        <f>MACD!F2338</f>
        <v>-2.4672748495874565E-2</v>
      </c>
      <c r="F2338" s="2">
        <f>'Moving Avg'!D2338</f>
        <v>3.4859999999999998</v>
      </c>
      <c r="G2338" s="2">
        <f>'Moving Avg'!F2338</f>
        <v>3.4539999999999993</v>
      </c>
      <c r="H2338" s="2">
        <f>'Moving Avg'!G2338</f>
        <v>3.4862000000000002</v>
      </c>
      <c r="I2338" s="2">
        <f>'Moving Avg'!H2338</f>
        <v>3.9259604999999982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</row>
    <row r="2339" spans="1:12" ht="13.5" x14ac:dyDescent="0.25">
      <c r="A2339" s="3">
        <f>RSI!A2339</f>
        <v>45708</v>
      </c>
      <c r="B2339" s="2">
        <f>RSI!B2339</f>
        <v>3.66</v>
      </c>
      <c r="C2339" s="2">
        <f>RSI!I2339</f>
        <v>58.845746965888019</v>
      </c>
      <c r="D2339" s="2">
        <f>MACD!E2339</f>
        <v>1.6451849978066591E-2</v>
      </c>
      <c r="E2339" s="2">
        <f>MACD!F2339</f>
        <v>-1.6447828801086334E-2</v>
      </c>
      <c r="F2339" s="2">
        <f>'Moving Avg'!D2339</f>
        <v>3.5159999999999996</v>
      </c>
      <c r="G2339" s="2">
        <f>'Moving Avg'!F2339</f>
        <v>3.4619999999999989</v>
      </c>
      <c r="H2339" s="2">
        <f>'Moving Avg'!G2339</f>
        <v>3.4832000000000001</v>
      </c>
      <c r="I2339" s="2">
        <f>'Moving Avg'!H2339</f>
        <v>3.924649999999998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</row>
    <row r="2340" spans="1:12" ht="13.5" x14ac:dyDescent="0.25">
      <c r="A2340" s="3">
        <f>RSI!A2340</f>
        <v>45709</v>
      </c>
      <c r="B2340" s="2">
        <f>RSI!B2340</f>
        <v>3.77</v>
      </c>
      <c r="C2340" s="2">
        <f>RSI!I2340</f>
        <v>62.976701768142277</v>
      </c>
      <c r="D2340" s="2">
        <f>MACD!E2340</f>
        <v>-9.5272949617970504E-3</v>
      </c>
      <c r="E2340" s="2">
        <f>MACD!F2340</f>
        <v>-1.5063722033228479E-2</v>
      </c>
      <c r="F2340" s="2">
        <f>'Moving Avg'!D2340</f>
        <v>3.5979999999999999</v>
      </c>
      <c r="G2340" s="2">
        <f>'Moving Avg'!F2340</f>
        <v>3.4829999999999992</v>
      </c>
      <c r="H2340" s="2">
        <f>'Moving Avg'!G2340</f>
        <v>3.4824000000000006</v>
      </c>
      <c r="I2340" s="2">
        <f>'Moving Avg'!H2340</f>
        <v>3.9230409999999982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</row>
    <row r="2341" spans="1:12" ht="13.5" x14ac:dyDescent="0.25">
      <c r="A2341" s="3">
        <f>RSI!A2341</f>
        <v>45712</v>
      </c>
      <c r="B2341" s="2">
        <f>RSI!B2341</f>
        <v>3.86</v>
      </c>
      <c r="C2341" s="2">
        <f>RSI!I2341</f>
        <v>65.985126101181464</v>
      </c>
      <c r="D2341" s="2">
        <f>MACD!E2341</f>
        <v>-4.6012068974945919E-2</v>
      </c>
      <c r="E2341" s="2">
        <f>MACD!F2341</f>
        <v>-2.1253391421571968E-2</v>
      </c>
      <c r="F2341" s="2">
        <f>'Moving Avg'!D2341</f>
        <v>3.6680000000000001</v>
      </c>
      <c r="G2341" s="2">
        <f>'Moving Avg'!F2341</f>
        <v>3.5079999999999991</v>
      </c>
      <c r="H2341" s="2">
        <f>'Moving Avg'!G2341</f>
        <v>3.4834000000000009</v>
      </c>
      <c r="I2341" s="2">
        <f>'Moving Avg'!H2341</f>
        <v>3.9218819999999983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</row>
    <row r="2342" spans="1:12" ht="13.5" x14ac:dyDescent="0.25">
      <c r="A2342" s="3">
        <f>RSI!A2342</f>
        <v>45713</v>
      </c>
      <c r="B2342" s="2">
        <f>RSI!B2342</f>
        <v>3.92</v>
      </c>
      <c r="C2342" s="2">
        <f>RSI!I2342</f>
        <v>67.860127357829541</v>
      </c>
      <c r="D2342" s="2">
        <f>MACD!E2342</f>
        <v>-9.7263535008325075E-2</v>
      </c>
      <c r="E2342" s="2">
        <f>MACD!F2342</f>
        <v>-3.6455420138922591E-2</v>
      </c>
      <c r="F2342" s="2">
        <f>'Moving Avg'!D2342</f>
        <v>3.7599999999999993</v>
      </c>
      <c r="G2342" s="2">
        <f>'Moving Avg'!F2342</f>
        <v>3.536</v>
      </c>
      <c r="H2342" s="2">
        <f>'Moving Avg'!G2342</f>
        <v>3.4856000000000007</v>
      </c>
      <c r="I2342" s="2">
        <f>'Moving Avg'!H2342</f>
        <v>3.9210229999999986</v>
      </c>
      <c r="J2342" s="5" t="str">
        <f>OBV!F2342</f>
        <v>BULLISH</v>
      </c>
      <c r="K2342" s="5" t="str">
        <f>OBV!G2342</f>
        <v>WEAK</v>
      </c>
      <c r="L2342" s="5" t="str">
        <f>OBV!H2342</f>
        <v>CONFIRMED BULLISH</v>
      </c>
    </row>
    <row r="2343" spans="1:12" ht="13.5" x14ac:dyDescent="0.25">
      <c r="A2343" s="3">
        <f>RSI!A2343</f>
        <v>45714</v>
      </c>
      <c r="B2343" s="2">
        <f>RSI!B2343</f>
        <v>3.91</v>
      </c>
      <c r="C2343" s="2">
        <f>RSI!I2343</f>
        <v>67.195305842565915</v>
      </c>
      <c r="D2343" s="2">
        <f>MACD!E2343</f>
        <v>-0.13910142395176095</v>
      </c>
      <c r="E2343" s="2">
        <f>MACD!F2343</f>
        <v>-5.6984620901490264E-2</v>
      </c>
      <c r="F2343" s="2">
        <f>'Moving Avg'!D2343</f>
        <v>3.8239999999999994</v>
      </c>
      <c r="G2343" s="2">
        <f>'Moving Avg'!F2343</f>
        <v>3.563499999999999</v>
      </c>
      <c r="H2343" s="2">
        <f>'Moving Avg'!G2343</f>
        <v>3.4876000000000005</v>
      </c>
      <c r="I2343" s="2">
        <f>'Moving Avg'!H2343</f>
        <v>3.9201139999999981</v>
      </c>
      <c r="J2343" s="5" t="str">
        <f>OBV!F2343</f>
        <v>BULLISH</v>
      </c>
      <c r="K2343" s="5" t="str">
        <f>OBV!G2343</f>
        <v>WEAK</v>
      </c>
      <c r="L2343" s="5" t="str">
        <f>OBV!H2343</f>
        <v>CONFIRMED BULLISH</v>
      </c>
    </row>
    <row r="2344" spans="1:12" ht="13.5" x14ac:dyDescent="0.25">
      <c r="A2344" s="3">
        <f>RSI!A2344</f>
        <v>45715</v>
      </c>
      <c r="B2344" s="2">
        <f>RSI!B2344</f>
        <v>3.85</v>
      </c>
      <c r="C2344" s="2">
        <f>RSI!I2344</f>
        <v>63.194862686326566</v>
      </c>
      <c r="D2344" s="2">
        <f>MACD!E2344</f>
        <v>-0.14904163410457549</v>
      </c>
      <c r="E2344" s="2">
        <f>MACD!F2344</f>
        <v>-7.539602354210731E-2</v>
      </c>
      <c r="F2344" s="2">
        <f>'Moving Avg'!D2344</f>
        <v>3.8620000000000005</v>
      </c>
      <c r="G2344" s="2">
        <f>'Moving Avg'!F2344</f>
        <v>3.5879999999999996</v>
      </c>
      <c r="H2344" s="2">
        <f>'Moving Avg'!G2344</f>
        <v>3.4884000000000004</v>
      </c>
      <c r="I2344" s="2">
        <f>'Moving Avg'!H2344</f>
        <v>3.918505999999998</v>
      </c>
      <c r="J2344" s="5" t="str">
        <f>OBV!F2344</f>
        <v>BULLISH</v>
      </c>
      <c r="K2344" s="5" t="str">
        <f>OBV!G2344</f>
        <v>WEAK</v>
      </c>
      <c r="L2344" s="5" t="str">
        <f>OBV!H2344</f>
        <v>CONFIRMED BULLISH</v>
      </c>
    </row>
    <row r="2345" spans="1:12" ht="13.5" x14ac:dyDescent="0.25">
      <c r="A2345" s="3">
        <f>RSI!A2345</f>
        <v>45716</v>
      </c>
      <c r="B2345" s="2">
        <f>RSI!B2345</f>
        <v>3.88</v>
      </c>
      <c r="C2345" s="2">
        <f>RSI!I2345</f>
        <v>64.338079451093876</v>
      </c>
      <c r="D2345" s="2">
        <f>MACD!E2345</f>
        <v>-0.18430485705501853</v>
      </c>
      <c r="E2345" s="2">
        <f>MACD!F2345</f>
        <v>-9.717779024468956E-2</v>
      </c>
      <c r="F2345" s="2">
        <f>'Moving Avg'!D2345</f>
        <v>3.8839999999999995</v>
      </c>
      <c r="G2345" s="2">
        <f>'Moving Avg'!F2345</f>
        <v>3.6139999999999994</v>
      </c>
      <c r="H2345" s="2">
        <f>'Moving Avg'!G2345</f>
        <v>3.4931999999999999</v>
      </c>
      <c r="I2345" s="2">
        <f>'Moving Avg'!H2345</f>
        <v>3.9179459999999984</v>
      </c>
      <c r="J2345" s="5" t="str">
        <f>OBV!F2345</f>
        <v>BULLISH</v>
      </c>
      <c r="K2345" s="5" t="str">
        <f>OBV!G2345</f>
        <v>WEAK</v>
      </c>
      <c r="L2345" s="5" t="str">
        <f>OBV!H2345</f>
        <v>CONFIRMED BULLISH</v>
      </c>
    </row>
    <row r="2346" spans="1:12" ht="13.5" x14ac:dyDescent="0.25">
      <c r="A2346" s="3">
        <f>RSI!A2346</f>
        <v>45719</v>
      </c>
      <c r="B2346" s="2">
        <f>RSI!B2346</f>
        <v>3.88</v>
      </c>
      <c r="C2346" s="2">
        <f>RSI!I2346</f>
        <v>64.338079451093876</v>
      </c>
      <c r="D2346" s="2">
        <f>MACD!E2346</f>
        <v>-0.19268140088166197</v>
      </c>
      <c r="E2346" s="2">
        <f>MACD!F2346</f>
        <v>-0.11627851237208406</v>
      </c>
      <c r="F2346" s="2">
        <f>'Moving Avg'!D2346</f>
        <v>3.8879999999999995</v>
      </c>
      <c r="G2346" s="2">
        <f>'Moving Avg'!F2346</f>
        <v>3.6324999999999994</v>
      </c>
      <c r="H2346" s="2">
        <f>'Moving Avg'!G2346</f>
        <v>3.5011999999999999</v>
      </c>
      <c r="I2346" s="2">
        <f>'Moving Avg'!H2346</f>
        <v>3.9173859999999978</v>
      </c>
      <c r="J2346" s="5" t="str">
        <f>OBV!F2346</f>
        <v>BULLISH</v>
      </c>
      <c r="K2346" s="5" t="str">
        <f>OBV!G2346</f>
        <v>WEAK</v>
      </c>
      <c r="L2346" s="5" t="str">
        <f>OBV!H2346</f>
        <v>CONFIRMED BULLISH</v>
      </c>
    </row>
    <row r="2347" spans="1:12" ht="13.5" x14ac:dyDescent="0.25">
      <c r="A2347" s="3">
        <f>RSI!A2347</f>
        <v>45720</v>
      </c>
      <c r="B2347" s="2">
        <f>RSI!B2347</f>
        <v>3.88</v>
      </c>
      <c r="C2347" s="2">
        <f>RSI!I2347</f>
        <v>64.338079451093876</v>
      </c>
      <c r="D2347" s="2">
        <f>MACD!E2347</f>
        <v>-0.20895725258764575</v>
      </c>
      <c r="E2347" s="2">
        <f>MACD!F2347</f>
        <v>-0.1348142604151964</v>
      </c>
      <c r="F2347" s="2">
        <f>'Moving Avg'!D2347</f>
        <v>3.88</v>
      </c>
      <c r="G2347" s="2">
        <f>'Moving Avg'!F2347</f>
        <v>3.6449999999999996</v>
      </c>
      <c r="H2347" s="2">
        <f>'Moving Avg'!G2347</f>
        <v>3.5101999999999998</v>
      </c>
      <c r="I2347" s="2">
        <f>'Moving Avg'!H2347</f>
        <v>3.9168259999999981</v>
      </c>
      <c r="J2347" s="5" t="str">
        <f>OBV!F2347</f>
        <v>BEARISH</v>
      </c>
      <c r="K2347" s="5" t="str">
        <f>OBV!G2347</f>
        <v>STRONG</v>
      </c>
      <c r="L2347" s="5" t="str">
        <f>OBV!H2347</f>
        <v>CONFIRMED BEARISH</v>
      </c>
    </row>
    <row r="2348" spans="1:12" ht="13.5" x14ac:dyDescent="0.25">
      <c r="A2348" s="3">
        <f>RSI!A2348</f>
        <v>45721</v>
      </c>
      <c r="B2348" s="2">
        <f>RSI!B2348</f>
        <v>3.88</v>
      </c>
      <c r="C2348" s="2">
        <f>RSI!I2348</f>
        <v>64.338079451093876</v>
      </c>
      <c r="D2348" s="2">
        <f>MACD!E2348</f>
        <v>-0.2041140338092835</v>
      </c>
      <c r="E2348" s="2">
        <f>MACD!F2348</f>
        <v>-0.14867421509401382</v>
      </c>
      <c r="F2348" s="2">
        <f>'Moving Avg'!D2348</f>
        <v>3.8739999999999997</v>
      </c>
      <c r="G2348" s="2">
        <f>'Moving Avg'!F2348</f>
        <v>3.6574999999999998</v>
      </c>
      <c r="H2348" s="2">
        <f>'Moving Avg'!G2348</f>
        <v>3.5193999999999992</v>
      </c>
      <c r="I2348" s="2">
        <f>'Moving Avg'!H2348</f>
        <v>3.9162659999999985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</row>
    <row r="2349" spans="1:12" ht="13.5" x14ac:dyDescent="0.25">
      <c r="A2349" s="3">
        <f>RSI!A2349</f>
        <v>45722</v>
      </c>
      <c r="B2349" s="2">
        <f>RSI!B2349</f>
        <v>3.92</v>
      </c>
      <c r="C2349" s="2">
        <f>RSI!I2349</f>
        <v>66.21981929515367</v>
      </c>
      <c r="D2349" s="2">
        <f>MACD!E2349</f>
        <v>-0.19349197882556091</v>
      </c>
      <c r="E2349" s="2">
        <f>MACD!F2349</f>
        <v>-0.15763776784032324</v>
      </c>
      <c r="F2349" s="2">
        <f>'Moving Avg'!D2349</f>
        <v>3.8879999999999995</v>
      </c>
      <c r="G2349" s="2">
        <f>'Moving Avg'!F2349</f>
        <v>3.6720000000000006</v>
      </c>
      <c r="H2349" s="2">
        <f>'Moving Avg'!G2349</f>
        <v>3.5295999999999994</v>
      </c>
      <c r="I2349" s="2">
        <f>'Moving Avg'!H2349</f>
        <v>3.9159059999999983</v>
      </c>
      <c r="J2349" s="5" t="str">
        <f>OBV!F2349</f>
        <v>BULLISH</v>
      </c>
      <c r="K2349" s="5" t="str">
        <f>OBV!G2349</f>
        <v>NEUTRAL</v>
      </c>
      <c r="L2349" s="5" t="str">
        <f>OBV!H2349</f>
        <v>CONFIRMED BULLISH</v>
      </c>
    </row>
    <row r="2350" spans="1:12" ht="13.5" x14ac:dyDescent="0.25">
      <c r="A2350" s="3">
        <f>RSI!A2350</f>
        <v>45723</v>
      </c>
      <c r="B2350" s="2">
        <f>RSI!B2350</f>
        <v>4</v>
      </c>
      <c r="C2350" s="2">
        <f>RSI!I2350</f>
        <v>69.667148585848381</v>
      </c>
      <c r="D2350" s="2">
        <f>MACD!E2350</f>
        <v>-0.17493063114514484</v>
      </c>
      <c r="E2350" s="2">
        <f>MACD!F2350</f>
        <v>-0.16109634050128757</v>
      </c>
      <c r="F2350" s="2">
        <f>'Moving Avg'!D2350</f>
        <v>3.9120000000000004</v>
      </c>
      <c r="G2350" s="2">
        <f>'Moving Avg'!F2350</f>
        <v>3.6985000000000006</v>
      </c>
      <c r="H2350" s="2">
        <f>'Moving Avg'!G2350</f>
        <v>3.5413999999999994</v>
      </c>
      <c r="I2350" s="2">
        <f>'Moving Avg'!H2350</f>
        <v>3.9159459999999986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</row>
    <row r="2351" spans="1:12" ht="13.5" x14ac:dyDescent="0.25">
      <c r="A2351" s="3">
        <f>RSI!A2351</f>
        <v>45726</v>
      </c>
      <c r="B2351" s="2">
        <f>RSI!B2351</f>
        <v>4.09</v>
      </c>
      <c r="C2351" s="2">
        <f>RSI!I2351</f>
        <v>73.004824481456708</v>
      </c>
      <c r="D2351" s="2">
        <f>MACD!E2351</f>
        <v>-0.15383634870441876</v>
      </c>
      <c r="E2351" s="2">
        <f>MACD!F2351</f>
        <v>-0.15964434214191381</v>
      </c>
      <c r="F2351" s="2">
        <f>'Moving Avg'!D2351</f>
        <v>3.9539999999999997</v>
      </c>
      <c r="G2351" s="2">
        <f>'Moving Avg'!F2351</f>
        <v>3.7315000000000005</v>
      </c>
      <c r="H2351" s="2">
        <f>'Moving Avg'!G2351</f>
        <v>3.5561999999999996</v>
      </c>
      <c r="I2351" s="2">
        <f>'Moving Avg'!H2351</f>
        <v>3.9172844999999983</v>
      </c>
      <c r="J2351" s="5" t="str">
        <f>OBV!F2351</f>
        <v>BULLISH</v>
      </c>
      <c r="K2351" s="5" t="str">
        <f>OBV!G2351</f>
        <v>NEUTRAL</v>
      </c>
      <c r="L2351" s="5" t="str">
        <f>OBV!H2351</f>
        <v>CONFIRMED BULLISH</v>
      </c>
    </row>
    <row r="2352" spans="1:12" ht="13.5" x14ac:dyDescent="0.25">
      <c r="A2352" s="3">
        <f>RSI!A2352</f>
        <v>45727</v>
      </c>
      <c r="B2352" s="2">
        <f>RSI!B2352</f>
        <v>4.0999999999999996</v>
      </c>
      <c r="C2352" s="2">
        <f>RSI!I2352</f>
        <v>73.355639677118887</v>
      </c>
      <c r="D2352" s="2">
        <f>MACD!E2352</f>
        <v>-0.129687422590409</v>
      </c>
      <c r="E2352" s="2">
        <f>MACD!F2352</f>
        <v>-0.15365295823161287</v>
      </c>
      <c r="F2352" s="2">
        <f>'Moving Avg'!D2352</f>
        <v>3.9980000000000002</v>
      </c>
      <c r="G2352" s="2">
        <f>'Moving Avg'!F2352</f>
        <v>3.7695000000000007</v>
      </c>
      <c r="H2352" s="2">
        <f>'Moving Avg'!G2352</f>
        <v>3.5711999999999993</v>
      </c>
      <c r="I2352" s="2">
        <f>'Moving Avg'!H2352</f>
        <v>3.9188724999999982</v>
      </c>
      <c r="J2352" s="5" t="str">
        <f>OBV!F2352</f>
        <v>BULLISH</v>
      </c>
      <c r="K2352" s="5" t="str">
        <f>OBV!G2352</f>
        <v>WEAK</v>
      </c>
      <c r="L2352" s="5" t="str">
        <f>OBV!H2352</f>
        <v>CONFIRMED BULLISH</v>
      </c>
    </row>
    <row r="2353" spans="1:12" ht="13.5" x14ac:dyDescent="0.25">
      <c r="A2353" s="3">
        <f>RSI!A2353</f>
        <v>45728</v>
      </c>
      <c r="B2353" s="2">
        <f>RSI!B2353</f>
        <v>4.0999999999999996</v>
      </c>
      <c r="C2353" s="2">
        <f>RSI!I2353</f>
        <v>73.355639677118887</v>
      </c>
      <c r="D2353" s="2">
        <f>MACD!E2353</f>
        <v>-0.11287914802711985</v>
      </c>
      <c r="E2353" s="2">
        <f>MACD!F2353</f>
        <v>-0.14549819619071427</v>
      </c>
      <c r="F2353" s="2">
        <f>'Moving Avg'!D2353</f>
        <v>4.0419999999999998</v>
      </c>
      <c r="G2353" s="2">
        <f>'Moving Avg'!F2353</f>
        <v>3.8064999999999998</v>
      </c>
      <c r="H2353" s="2">
        <f>'Moving Avg'!G2353</f>
        <v>3.5861999999999989</v>
      </c>
      <c r="I2353" s="2">
        <f>'Moving Avg'!H2353</f>
        <v>3.9204604999999986</v>
      </c>
      <c r="J2353" s="5" t="str">
        <f>OBV!F2353</f>
        <v>BULLISH</v>
      </c>
      <c r="K2353" s="5" t="str">
        <f>OBV!G2353</f>
        <v>WEAK</v>
      </c>
      <c r="L2353" s="5" t="str">
        <f>OBV!H2353</f>
        <v>CONFIRMED BULLISH</v>
      </c>
    </row>
    <row r="2354" spans="1:12" ht="13.5" x14ac:dyDescent="0.25">
      <c r="A2354" s="3">
        <f>RSI!A2354</f>
        <v>45729</v>
      </c>
      <c r="B2354" s="2">
        <f>RSI!B2354</f>
        <v>4.25</v>
      </c>
      <c r="C2354" s="2">
        <f>RSI!I2354</f>
        <v>78.268575235057909</v>
      </c>
      <c r="D2354" s="2">
        <f>MACD!E2354</f>
        <v>-0.12093102239460451</v>
      </c>
      <c r="E2354" s="2">
        <f>MACD!F2354</f>
        <v>-0.14058476143149234</v>
      </c>
      <c r="F2354" s="2">
        <f>'Moving Avg'!D2354</f>
        <v>4.1079999999999997</v>
      </c>
      <c r="G2354" s="2">
        <f>'Moving Avg'!F2354</f>
        <v>3.8434999999999997</v>
      </c>
      <c r="H2354" s="2">
        <f>'Moving Avg'!G2354</f>
        <v>3.6041999999999992</v>
      </c>
      <c r="I2354" s="2">
        <f>'Moving Avg'!H2354</f>
        <v>3.9227984999999985</v>
      </c>
      <c r="J2354" s="5" t="str">
        <f>OBV!F2354</f>
        <v>BULLISH</v>
      </c>
      <c r="K2354" s="5" t="str">
        <f>OBV!G2354</f>
        <v>WEAK</v>
      </c>
      <c r="L2354" s="5" t="str">
        <f>OBV!H2354</f>
        <v>CONFIRMED BULLISH</v>
      </c>
    </row>
    <row r="2355" spans="1:12" ht="13.5" x14ac:dyDescent="0.25">
      <c r="A2355" s="3">
        <f>RSI!A2355</f>
        <v>45730</v>
      </c>
      <c r="B2355" s="2">
        <f>RSI!B2355</f>
        <v>4.4400000000000004</v>
      </c>
      <c r="C2355" s="2">
        <f>RSI!I2355</f>
        <v>82.636057368325154</v>
      </c>
      <c r="D2355" s="2">
        <f>MACD!E2355</f>
        <v>-0.13987843368087205</v>
      </c>
      <c r="E2355" s="2">
        <f>MACD!F2355</f>
        <v>-0.14044349588136829</v>
      </c>
      <c r="F2355" s="2">
        <f>'Moving Avg'!D2355</f>
        <v>4.1959999999999997</v>
      </c>
      <c r="G2355" s="2">
        <f>'Moving Avg'!F2355</f>
        <v>3.8974999999999995</v>
      </c>
      <c r="H2355" s="2">
        <f>'Moving Avg'!G2355</f>
        <v>3.625999999999999</v>
      </c>
      <c r="I2355" s="2">
        <f>'Moving Avg'!H2355</f>
        <v>3.9265354999999986</v>
      </c>
      <c r="J2355" s="5" t="str">
        <f>OBV!F2355</f>
        <v>BULLISH</v>
      </c>
      <c r="K2355" s="5" t="str">
        <f>OBV!G2355</f>
        <v>WEAK</v>
      </c>
      <c r="L2355" s="5" t="str">
        <f>OBV!H2355</f>
        <v>CONFIRMED BULLISH</v>
      </c>
    </row>
    <row r="2356" spans="1:12" ht="13.5" x14ac:dyDescent="0.25">
      <c r="A2356" s="3">
        <f>RSI!A2356</f>
        <v>45733</v>
      </c>
      <c r="B2356" s="2">
        <f>RSI!B2356</f>
        <v>4.63</v>
      </c>
      <c r="C2356" s="2">
        <f>RSI!I2356</f>
        <v>85.725549062394848</v>
      </c>
      <c r="D2356" s="2">
        <f>MACD!E2356</f>
        <v>-0.17358505581477512</v>
      </c>
      <c r="E2356" s="2">
        <f>MACD!F2356</f>
        <v>-0.14707180786804966</v>
      </c>
      <c r="F2356" s="2">
        <f>'Moving Avg'!D2356</f>
        <v>4.3040000000000003</v>
      </c>
      <c r="G2356" s="2">
        <f>'Moving Avg'!F2356</f>
        <v>3.9535000000000005</v>
      </c>
      <c r="H2356" s="2">
        <f>'Moving Avg'!G2356</f>
        <v>3.6515999999999993</v>
      </c>
      <c r="I2356" s="2">
        <f>'Moving Avg'!H2356</f>
        <v>3.9319709999999986</v>
      </c>
      <c r="J2356" s="5" t="str">
        <f>OBV!F2356</f>
        <v>BULLISH</v>
      </c>
      <c r="K2356" s="5" t="str">
        <f>OBV!G2356</f>
        <v>WEAK</v>
      </c>
      <c r="L2356" s="5" t="str">
        <f>OBV!H2356</f>
        <v>CONFIRMED BULLISH</v>
      </c>
    </row>
    <row r="2357" spans="1:12" ht="13.5" x14ac:dyDescent="0.25">
      <c r="A2357" s="3">
        <f>RSI!A2357</f>
        <v>45734</v>
      </c>
      <c r="B2357" s="2">
        <f>RSI!B2357</f>
        <v>4.62</v>
      </c>
      <c r="C2357" s="2">
        <f>RSI!I2357</f>
        <v>84.869650716798887</v>
      </c>
      <c r="D2357" s="2">
        <f>MACD!E2357</f>
        <v>-0.20582146853148231</v>
      </c>
      <c r="E2357" s="2">
        <f>MACD!F2357</f>
        <v>-0.15882174000073621</v>
      </c>
      <c r="F2357" s="2">
        <f>'Moving Avg'!D2357</f>
        <v>4.4079999999999995</v>
      </c>
      <c r="G2357" s="2">
        <f>'Moving Avg'!F2357</f>
        <v>4.0114999999999998</v>
      </c>
      <c r="H2357" s="2">
        <f>'Moving Avg'!G2357</f>
        <v>3.6769999999999992</v>
      </c>
      <c r="I2357" s="2">
        <f>'Moving Avg'!H2357</f>
        <v>3.9373564999999986</v>
      </c>
      <c r="J2357" s="5" t="str">
        <f>OBV!F2357</f>
        <v>BULLISH</v>
      </c>
      <c r="K2357" s="5" t="str">
        <f>OBV!G2357</f>
        <v>WEAK</v>
      </c>
      <c r="L2357" s="5" t="str">
        <f>OBV!H2357</f>
        <v>CONFIRMED BULLISH</v>
      </c>
    </row>
    <row r="2358" spans="1:12" ht="13.5" x14ac:dyDescent="0.25">
      <c r="A2358" s="3">
        <f>RSI!A2358</f>
        <v>45735</v>
      </c>
      <c r="B2358" s="2">
        <f>RSI!B2358</f>
        <v>4.82</v>
      </c>
      <c r="C2358" s="2">
        <f>RSI!I2358</f>
        <v>87.54748483120008</v>
      </c>
      <c r="D2358" s="2">
        <f>MACD!E2358</f>
        <v>-0.25198023668808833</v>
      </c>
      <c r="E2358" s="2">
        <f>MACD!F2358</f>
        <v>-0.17745343933820662</v>
      </c>
      <c r="F2358" s="2">
        <f>'Moving Avg'!D2358</f>
        <v>4.5520000000000005</v>
      </c>
      <c r="G2358" s="2">
        <f>'Moving Avg'!F2358</f>
        <v>4.0730000000000004</v>
      </c>
      <c r="H2358" s="2">
        <f>'Moving Avg'!G2358</f>
        <v>3.7063999999999986</v>
      </c>
      <c r="I2358" s="2">
        <f>'Moving Avg'!H2358</f>
        <v>3.943741999999999</v>
      </c>
      <c r="J2358" s="5" t="str">
        <f>OBV!F2358</f>
        <v>BULLISH</v>
      </c>
      <c r="K2358" s="5" t="str">
        <f>OBV!G2358</f>
        <v>WEAK</v>
      </c>
      <c r="L2358" s="5" t="str">
        <f>OBV!H2358</f>
        <v>CONFIRMED BULLISH</v>
      </c>
    </row>
    <row r="2359" spans="1:12" ht="13.5" x14ac:dyDescent="0.25">
      <c r="A2359" s="3">
        <f>RSI!A2359</f>
        <v>45737</v>
      </c>
      <c r="B2359" s="2">
        <f>RSI!B2359</f>
        <v>4.99</v>
      </c>
      <c r="C2359" s="2">
        <f>RSI!I2359</f>
        <v>89.283629962250686</v>
      </c>
      <c r="D2359" s="2">
        <f>MACD!E2359</f>
        <v>-0.30242394123599192</v>
      </c>
      <c r="E2359" s="2">
        <f>MACD!F2359</f>
        <v>-0.20244753971776369</v>
      </c>
      <c r="F2359" s="2">
        <f>'Moving Avg'!D2359</f>
        <v>4.7</v>
      </c>
      <c r="G2359" s="2">
        <f>'Moving Avg'!F2359</f>
        <v>4.1395</v>
      </c>
      <c r="H2359" s="2">
        <f>'Moving Avg'!G2359</f>
        <v>3.7391999999999994</v>
      </c>
      <c r="I2359" s="2">
        <f>'Moving Avg'!H2359</f>
        <v>3.9507279999999994</v>
      </c>
      <c r="J2359" s="5" t="str">
        <f>OBV!F2359</f>
        <v>BULLISH</v>
      </c>
      <c r="K2359" s="5" t="str">
        <f>OBV!G2359</f>
        <v>WEAK</v>
      </c>
      <c r="L2359" s="5" t="str">
        <f>OBV!H2359</f>
        <v>CONFIRMED BULLISH</v>
      </c>
    </row>
    <row r="2360" spans="1:12" ht="13.5" x14ac:dyDescent="0.25">
      <c r="A2360" s="3">
        <f>RSI!A2360</f>
        <v>45740</v>
      </c>
      <c r="B2360" s="2">
        <f>RSI!B2360</f>
        <v>5.19</v>
      </c>
      <c r="C2360" s="2">
        <f>RSI!I2360</f>
        <v>90.892414746754724</v>
      </c>
      <c r="D2360" s="2">
        <f>MACD!E2360</f>
        <v>-0.35319979019818426</v>
      </c>
      <c r="E2360" s="2">
        <f>MACD!F2360</f>
        <v>-0.23259798981384783</v>
      </c>
      <c r="F2360" s="2">
        <f>'Moving Avg'!D2360</f>
        <v>4.8500000000000005</v>
      </c>
      <c r="G2360" s="2">
        <f>'Moving Avg'!F2360</f>
        <v>4.2104999999999997</v>
      </c>
      <c r="H2360" s="2">
        <f>'Moving Avg'!G2360</f>
        <v>3.7759999999999989</v>
      </c>
      <c r="I2360" s="2">
        <f>'Moving Avg'!H2360</f>
        <v>3.9591629999999993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</row>
    <row r="2361" spans="1:12" ht="13.5" x14ac:dyDescent="0.25">
      <c r="A2361" s="3">
        <f>RSI!A2361</f>
        <v>45741</v>
      </c>
      <c r="B2361" s="2">
        <f>RSI!B2361</f>
        <v>5.19</v>
      </c>
      <c r="C2361" s="2">
        <f>RSI!I2361</f>
        <v>90.892414746754724</v>
      </c>
      <c r="D2361" s="2">
        <f>MACD!E2361</f>
        <v>-0.38867146912641815</v>
      </c>
      <c r="E2361" s="2">
        <f>MACD!F2361</f>
        <v>-0.2638126856763619</v>
      </c>
      <c r="F2361" s="2">
        <f>'Moving Avg'!D2361</f>
        <v>4.9620000000000006</v>
      </c>
      <c r="G2361" s="2">
        <f>'Moving Avg'!F2361</f>
        <v>4.2769999999999992</v>
      </c>
      <c r="H2361" s="2">
        <f>'Moving Avg'!G2361</f>
        <v>3.8107999999999991</v>
      </c>
      <c r="I2361" s="2">
        <f>'Moving Avg'!H2361</f>
        <v>3.9675479999999994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</row>
    <row r="2362" spans="1:12" ht="13.5" x14ac:dyDescent="0.25">
      <c r="A2362" s="3">
        <f>RSI!A2362</f>
        <v>45742</v>
      </c>
      <c r="B2362" s="2">
        <f>RSI!B2362</f>
        <v>5.18</v>
      </c>
      <c r="C2362" s="2">
        <f>RSI!I2362</f>
        <v>90.107987070923713</v>
      </c>
      <c r="D2362" s="2">
        <f>MACD!E2362</f>
        <v>-0.42228977633085929</v>
      </c>
      <c r="E2362" s="2">
        <f>MACD!F2362</f>
        <v>-0.29550810380726139</v>
      </c>
      <c r="F2362" s="2">
        <f>'Moving Avg'!D2362</f>
        <v>5.0739999999999998</v>
      </c>
      <c r="G2362" s="2">
        <f>'Moving Avg'!F2362</f>
        <v>4.339999999999999</v>
      </c>
      <c r="H2362" s="2">
        <f>'Moving Avg'!G2362</f>
        <v>3.8441999999999994</v>
      </c>
      <c r="I2362" s="2">
        <f>'Moving Avg'!H2362</f>
        <v>3.9755339999999997</v>
      </c>
      <c r="J2362" s="5" t="str">
        <f>OBV!F2362</f>
        <v>BULLISH</v>
      </c>
      <c r="K2362" s="5" t="str">
        <f>OBV!G2362</f>
        <v>NEUTRAL</v>
      </c>
      <c r="L2362" s="5" t="str">
        <f>OBV!H2362</f>
        <v>CONFIRMED BULLISH</v>
      </c>
    </row>
    <row r="2363" spans="1:12" ht="13.5" x14ac:dyDescent="0.25">
      <c r="A2363" s="3">
        <f>RSI!A2363</f>
        <v>45743</v>
      </c>
      <c r="B2363" s="2">
        <f>RSI!B2363</f>
        <v>5.17</v>
      </c>
      <c r="C2363" s="2">
        <f>RSI!I2363</f>
        <v>89.278221369430341</v>
      </c>
      <c r="D2363" s="2">
        <f>MACD!E2363</f>
        <v>-0.45538343837045403</v>
      </c>
      <c r="E2363" s="2">
        <f>MACD!F2363</f>
        <v>-0.32748317071989996</v>
      </c>
      <c r="F2363" s="2">
        <f>'Moving Avg'!D2363</f>
        <v>5.1440000000000001</v>
      </c>
      <c r="G2363" s="2">
        <f>'Moving Avg'!F2363</f>
        <v>4.4029999999999996</v>
      </c>
      <c r="H2363" s="2">
        <f>'Moving Avg'!G2363</f>
        <v>3.8765999999999989</v>
      </c>
      <c r="I2363" s="2">
        <f>'Moving Avg'!H2363</f>
        <v>3.9838189999999991</v>
      </c>
      <c r="J2363" s="5" t="str">
        <f>OBV!F2363</f>
        <v>BEARISH</v>
      </c>
      <c r="K2363" s="5" t="str">
        <f>OBV!G2363</f>
        <v>NEUTRAL</v>
      </c>
      <c r="L2363" s="5" t="str">
        <f>OBV!H2363</f>
        <v>BEARISH DIVERGENCE</v>
      </c>
    </row>
    <row r="2364" spans="1:12" ht="13.5" x14ac:dyDescent="0.25">
      <c r="A2364" s="3">
        <f>RSI!A2364</f>
        <v>45744</v>
      </c>
      <c r="B2364" s="2">
        <f>RSI!B2364</f>
        <v>5.17</v>
      </c>
      <c r="C2364" s="2">
        <f>RSI!I2364</f>
        <v>89.278221369430341</v>
      </c>
      <c r="D2364" s="2">
        <f>MACD!E2364</f>
        <v>-0.46523877542859315</v>
      </c>
      <c r="E2364" s="2">
        <f>MACD!F2364</f>
        <v>-0.35503429166163858</v>
      </c>
      <c r="F2364" s="2">
        <f>'Moving Avg'!D2364</f>
        <v>5.18</v>
      </c>
      <c r="G2364" s="2">
        <f>'Moving Avg'!F2364</f>
        <v>4.4689999999999994</v>
      </c>
      <c r="H2364" s="2">
        <f>'Moving Avg'!G2364</f>
        <v>3.9089999999999994</v>
      </c>
      <c r="I2364" s="2">
        <f>'Moving Avg'!H2364</f>
        <v>3.9921539999999989</v>
      </c>
      <c r="J2364" s="5" t="str">
        <f>OBV!F2364</f>
        <v>BEARISH</v>
      </c>
      <c r="K2364" s="5" t="str">
        <f>OBV!G2364</f>
        <v>STRONG</v>
      </c>
      <c r="L2364" s="5" t="str">
        <f>OBV!H2364</f>
        <v>BEARISH DIVERGENCE</v>
      </c>
    </row>
    <row r="2365" spans="1:12" ht="13.5" x14ac:dyDescent="0.25">
      <c r="A2365" s="3">
        <f>RSI!A2365</f>
        <v>45749</v>
      </c>
      <c r="B2365" s="2">
        <f>RSI!B2365</f>
        <v>5.4</v>
      </c>
      <c r="C2365" s="2">
        <f>RSI!I2365</f>
        <v>91.392516434411846</v>
      </c>
      <c r="D2365" s="2">
        <f>MACD!E2365</f>
        <v>-0.46594892525558418</v>
      </c>
      <c r="E2365" s="2">
        <f>MACD!F2365</f>
        <v>-0.37721721838042771</v>
      </c>
      <c r="F2365" s="2">
        <f>'Moving Avg'!D2365</f>
        <v>5.2219999999999995</v>
      </c>
      <c r="G2365" s="2">
        <f>'Moving Avg'!F2365</f>
        <v>4.5449999999999999</v>
      </c>
      <c r="H2365" s="2">
        <f>'Moving Avg'!G2365</f>
        <v>3.9459999999999993</v>
      </c>
      <c r="I2365" s="2">
        <f>'Moving Avg'!H2365</f>
        <v>4.0016389999999982</v>
      </c>
      <c r="J2365" s="5" t="str">
        <f>OBV!F2365</f>
        <v>BEARISH</v>
      </c>
      <c r="K2365" s="5" t="str">
        <f>OBV!G2365</f>
        <v>STRONG</v>
      </c>
      <c r="L2365" s="5" t="str">
        <f>OBV!H2365</f>
        <v>BEARISH DIVERGENCE</v>
      </c>
    </row>
    <row r="2366" spans="1:12" ht="13.5" x14ac:dyDescent="0.25">
      <c r="A2366" s="3">
        <f>RSI!A2366</f>
        <v>45750</v>
      </c>
      <c r="B2366" s="2">
        <f>RSI!B2366</f>
        <v>5.47</v>
      </c>
      <c r="C2366" s="2">
        <f>RSI!I2366</f>
        <v>91.915068978196061</v>
      </c>
      <c r="D2366" s="2">
        <f>MACD!E2366</f>
        <v>-0.44808993808008601</v>
      </c>
      <c r="E2366" s="2">
        <f>MACD!F2366</f>
        <v>-0.39139176232035938</v>
      </c>
      <c r="F2366" s="2">
        <f>'Moving Avg'!D2366</f>
        <v>5.2780000000000005</v>
      </c>
      <c r="G2366" s="2">
        <f>'Moving Avg'!F2366</f>
        <v>4.6245000000000003</v>
      </c>
      <c r="H2366" s="2">
        <f>'Moving Avg'!G2366</f>
        <v>3.9825999999999993</v>
      </c>
      <c r="I2366" s="2">
        <f>'Moving Avg'!H2366</f>
        <v>4.0114739999999989</v>
      </c>
      <c r="J2366" s="5" t="str">
        <f>OBV!F2366</f>
        <v>BEARISH</v>
      </c>
      <c r="K2366" s="5" t="str">
        <f>OBV!G2366</f>
        <v>STRONG</v>
      </c>
      <c r="L2366" s="5" t="str">
        <f>OBV!H2366</f>
        <v>BEARISH DIVERGENCE</v>
      </c>
    </row>
    <row r="2367" spans="1:12" ht="13.5" x14ac:dyDescent="0.25">
      <c r="A2367" s="3">
        <f>RSI!A2367</f>
        <v>45751</v>
      </c>
      <c r="B2367" s="2">
        <f>RSI!B2367</f>
        <v>5.5</v>
      </c>
      <c r="C2367" s="2">
        <f>RSI!I2367</f>
        <v>92.135430921459275</v>
      </c>
      <c r="D2367" s="2">
        <f>MACD!E2367</f>
        <v>-0.44232474940321342</v>
      </c>
      <c r="E2367" s="2">
        <f>MACD!F2367</f>
        <v>-0.40157835973693023</v>
      </c>
      <c r="F2367" s="2">
        <f>'Moving Avg'!D2367</f>
        <v>5.3420000000000005</v>
      </c>
      <c r="G2367" s="2">
        <f>'Moving Avg'!F2367</f>
        <v>4.7055000000000007</v>
      </c>
      <c r="H2367" s="2">
        <f>'Moving Avg'!G2367</f>
        <v>4.0229999999999988</v>
      </c>
      <c r="I2367" s="2">
        <f>'Moving Avg'!H2367</f>
        <v>4.0210599999999994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</row>
    <row r="2368" spans="1:12" ht="13.5" x14ac:dyDescent="0.25">
      <c r="A2368" s="3">
        <f>RSI!A2368</f>
        <v>45754</v>
      </c>
      <c r="B2368" s="2">
        <f>RSI!B2368</f>
        <v>5.61</v>
      </c>
      <c r="C2368" s="2">
        <f>RSI!I2368</f>
        <v>92.899615478365078</v>
      </c>
      <c r="D2368" s="2">
        <f>MACD!E2368</f>
        <v>-0.42017453321018561</v>
      </c>
      <c r="E2368" s="2">
        <f>MACD!F2368</f>
        <v>-0.40529759443158131</v>
      </c>
      <c r="F2368" s="2">
        <f>'Moving Avg'!D2368</f>
        <v>5.43</v>
      </c>
      <c r="G2368" s="2">
        <f>'Moving Avg'!F2368</f>
        <v>4.7919999999999998</v>
      </c>
      <c r="H2368" s="2">
        <f>'Moving Avg'!G2368</f>
        <v>4.0681999999999992</v>
      </c>
      <c r="I2368" s="2">
        <f>'Moving Avg'!H2368</f>
        <v>4.0311959999999996</v>
      </c>
      <c r="J2368" s="5" t="str">
        <f>OBV!F2368</f>
        <v>BULLISH</v>
      </c>
      <c r="K2368" s="5" t="str">
        <f>OBV!G2368</f>
        <v>WEAK</v>
      </c>
      <c r="L2368" s="5" t="str">
        <f>OBV!H2368</f>
        <v>CONFIRMED BULLISH</v>
      </c>
    </row>
    <row r="2369" spans="1:12" ht="13.5" x14ac:dyDescent="0.25">
      <c r="A2369" s="3">
        <f>RSI!A2369</f>
        <v>45755</v>
      </c>
      <c r="B2369" s="2">
        <f>RSI!B2369</f>
        <v>5.86</v>
      </c>
      <c r="C2369" s="2">
        <f>RSI!I2369</f>
        <v>94.263816494719748</v>
      </c>
      <c r="D2369" s="2">
        <f>MACD!E2369</f>
        <v>-0.39939958282293908</v>
      </c>
      <c r="E2369" s="2">
        <f>MACD!F2369</f>
        <v>-0.40411799210985289</v>
      </c>
      <c r="F2369" s="2">
        <f>'Moving Avg'!D2369</f>
        <v>5.5679999999999996</v>
      </c>
      <c r="G2369" s="2">
        <f>'Moving Avg'!F2369</f>
        <v>4.8890000000000002</v>
      </c>
      <c r="H2369" s="2">
        <f>'Moving Avg'!G2369</f>
        <v>4.1153999999999993</v>
      </c>
      <c r="I2369" s="2">
        <f>'Moving Avg'!H2369</f>
        <v>4.0425320000000005</v>
      </c>
      <c r="J2369" s="5" t="str">
        <f>OBV!F2369</f>
        <v>BULLISH</v>
      </c>
      <c r="K2369" s="5" t="str">
        <f>OBV!G2369</f>
        <v>WEAK</v>
      </c>
      <c r="L2369" s="5" t="str">
        <f>OBV!H2369</f>
        <v>CONFIRMED BULLISH</v>
      </c>
    </row>
    <row r="2370" spans="1:12" ht="13.5" x14ac:dyDescent="0.25">
      <c r="A2370" s="3">
        <f>RSI!A2370</f>
        <v>45757</v>
      </c>
      <c r="B2370" s="2">
        <f>RSI!B2370</f>
        <v>6.12</v>
      </c>
      <c r="C2370" s="2">
        <f>RSI!I2370</f>
        <v>95.279584925945173</v>
      </c>
      <c r="D2370" s="2">
        <f>MACD!E2370</f>
        <v>-0.37697590849876583</v>
      </c>
      <c r="E2370" s="2">
        <f>MACD!F2370</f>
        <v>-0.3986895753876355</v>
      </c>
      <c r="F2370" s="2">
        <f>'Moving Avg'!D2370</f>
        <v>5.7119999999999997</v>
      </c>
      <c r="G2370" s="2">
        <f>'Moving Avg'!F2370</f>
        <v>4.9950000000000001</v>
      </c>
      <c r="H2370" s="2">
        <f>'Moving Avg'!G2370</f>
        <v>4.170799999999999</v>
      </c>
      <c r="I2370" s="2">
        <f>'Moving Avg'!H2370</f>
        <v>4.0543695000000008</v>
      </c>
      <c r="J2370" s="5" t="str">
        <f>OBV!F2370</f>
        <v>BULLISH</v>
      </c>
      <c r="K2370" s="5" t="str">
        <f>OBV!G2370</f>
        <v>WEAK</v>
      </c>
      <c r="L2370" s="5" t="str">
        <f>OBV!H2370</f>
        <v>CONFIRMED BULLISH</v>
      </c>
    </row>
    <row r="2371" spans="1:12" ht="13.5" x14ac:dyDescent="0.25">
      <c r="A2371" s="3">
        <f>RSI!A2371</f>
        <v>45758</v>
      </c>
      <c r="B2371" s="2">
        <f>RSI!B2371</f>
        <v>6.39</v>
      </c>
      <c r="C2371" s="2">
        <f>RSI!I2371</f>
        <v>96.059876038161661</v>
      </c>
      <c r="D2371" s="2">
        <f>MACD!E2371</f>
        <v>-0.38570977153824693</v>
      </c>
      <c r="E2371" s="2">
        <f>MACD!F2371</f>
        <v>-0.39609361461775783</v>
      </c>
      <c r="F2371" s="2">
        <f>'Moving Avg'!D2371</f>
        <v>5.8959999999999999</v>
      </c>
      <c r="G2371" s="2">
        <f>'Moving Avg'!F2371</f>
        <v>5.1100000000000003</v>
      </c>
      <c r="H2371" s="2">
        <f>'Moving Avg'!G2371</f>
        <v>4.2313999999999989</v>
      </c>
      <c r="I2371" s="2">
        <f>'Moving Avg'!H2371</f>
        <v>4.0667585000000015</v>
      </c>
      <c r="J2371" s="5" t="str">
        <f>OBV!F2371</f>
        <v>BULLISH</v>
      </c>
      <c r="K2371" s="5" t="str">
        <f>OBV!G2371</f>
        <v>WEAK</v>
      </c>
      <c r="L2371" s="5" t="str">
        <f>OBV!H2371</f>
        <v>CONFIRMED BULLISH</v>
      </c>
    </row>
    <row r="2372" spans="1:12" ht="13.5" x14ac:dyDescent="0.25">
      <c r="A2372" s="3">
        <f>RSI!A2372</f>
        <v>45761</v>
      </c>
      <c r="B2372" s="2">
        <f>RSI!B2372</f>
        <v>6.67</v>
      </c>
      <c r="C2372" s="2">
        <f>RSI!I2372</f>
        <v>96.67390645086671</v>
      </c>
      <c r="D2372" s="2">
        <f>MACD!E2372</f>
        <v>-0.42411140472828723</v>
      </c>
      <c r="E2372" s="2">
        <f>MACD!F2372</f>
        <v>-0.40169717263986376</v>
      </c>
      <c r="F2372" s="2">
        <f>'Moving Avg'!D2372</f>
        <v>6.13</v>
      </c>
      <c r="G2372" s="2">
        <f>'Moving Avg'!F2372</f>
        <v>5.2385000000000002</v>
      </c>
      <c r="H2372" s="2">
        <f>'Moving Avg'!G2372</f>
        <v>4.2975999999999992</v>
      </c>
      <c r="I2372" s="2">
        <f>'Moving Avg'!H2372</f>
        <v>4.0801985000000007</v>
      </c>
      <c r="J2372" s="5" t="str">
        <f>OBV!F2372</f>
        <v>BULLISH</v>
      </c>
      <c r="K2372" s="5" t="str">
        <f>OBV!G2372</f>
        <v>WEAK</v>
      </c>
      <c r="L2372" s="5" t="str">
        <f>OBV!H2372</f>
        <v>CONFIRMED BULLISH</v>
      </c>
    </row>
    <row r="2373" spans="1:12" ht="13.5" x14ac:dyDescent="0.25">
      <c r="A2373" s="3">
        <f>RSI!A2373</f>
        <v>45762</v>
      </c>
      <c r="B2373" s="2">
        <f>RSI!B2373</f>
        <v>6.97</v>
      </c>
      <c r="C2373" s="2">
        <f>RSI!I2373</f>
        <v>97.180836630302707</v>
      </c>
      <c r="D2373" s="2">
        <f>MACD!E2373</f>
        <v>-0.49010571671788306</v>
      </c>
      <c r="E2373" s="2">
        <f>MACD!F2373</f>
        <v>-0.41937888145546764</v>
      </c>
      <c r="F2373" s="2">
        <f>'Moving Avg'!D2373</f>
        <v>6.4019999999999992</v>
      </c>
      <c r="G2373" s="2">
        <f>'Moving Avg'!F2373</f>
        <v>5.3819999999999997</v>
      </c>
      <c r="H2373" s="2">
        <f>'Moving Avg'!G2373</f>
        <v>4.3697999999999988</v>
      </c>
      <c r="I2373" s="2">
        <f>'Moving Avg'!H2373</f>
        <v>4.0959865000000013</v>
      </c>
      <c r="J2373" s="5" t="str">
        <f>OBV!F2373</f>
        <v>BULLISH</v>
      </c>
      <c r="K2373" s="5" t="str">
        <f>OBV!G2373</f>
        <v>WEAK</v>
      </c>
      <c r="L2373" s="5" t="str">
        <f>OBV!H2373</f>
        <v>CONFIRMED BULLISH</v>
      </c>
    </row>
    <row r="2374" spans="1:12" ht="13.5" x14ac:dyDescent="0.25">
      <c r="A2374" s="3">
        <f>RSI!A2374</f>
        <v>45763</v>
      </c>
      <c r="B2374" s="2">
        <f>RSI!B2374</f>
        <v>7.2</v>
      </c>
      <c r="C2374" s="2">
        <f>RSI!I2374</f>
        <v>97.495937831535187</v>
      </c>
      <c r="D2374" s="2">
        <f>MACD!E2374</f>
        <v>-0.57377526922576649</v>
      </c>
      <c r="E2374" s="2">
        <f>MACD!F2374</f>
        <v>-0.45025815900952748</v>
      </c>
      <c r="F2374" s="2">
        <f>'Moving Avg'!D2374</f>
        <v>6.67</v>
      </c>
      <c r="G2374" s="2">
        <f>'Moving Avg'!F2374</f>
        <v>5.5295000000000005</v>
      </c>
      <c r="H2374" s="2">
        <f>'Moving Avg'!G2374</f>
        <v>4.4465999999999992</v>
      </c>
      <c r="I2374" s="2">
        <f>'Moving Avg'!H2374</f>
        <v>4.1127750000000018</v>
      </c>
      <c r="J2374" s="5" t="str">
        <f>OBV!F2374</f>
        <v>BULLISH</v>
      </c>
      <c r="K2374" s="5" t="str">
        <f>OBV!G2374</f>
        <v>WEAK</v>
      </c>
      <c r="L2374" s="5" t="str">
        <f>OBV!H2374</f>
        <v>CONFIRMED BULLISH</v>
      </c>
    </row>
    <row r="2375" spans="1:12" ht="13.5" x14ac:dyDescent="0.25">
      <c r="A2375" s="3">
        <f>RSI!A2375</f>
        <v>45764</v>
      </c>
      <c r="B2375" s="2">
        <f>RSI!B2375</f>
        <v>6.88</v>
      </c>
      <c r="C2375" s="2">
        <f>RSI!I2375</f>
        <v>83.510454280188654</v>
      </c>
      <c r="D2375" s="2">
        <f>MACD!E2375</f>
        <v>-0.59683517196868685</v>
      </c>
      <c r="E2375" s="2">
        <f>MACD!F2375</f>
        <v>-0.47957356160135939</v>
      </c>
      <c r="F2375" s="2">
        <f>'Moving Avg'!D2375</f>
        <v>6.8220000000000001</v>
      </c>
      <c r="G2375" s="2">
        <f>'Moving Avg'!F2375</f>
        <v>5.6515000000000004</v>
      </c>
      <c r="H2375" s="2">
        <f>'Moving Avg'!G2375</f>
        <v>4.5169999999999986</v>
      </c>
      <c r="I2375" s="2">
        <f>'Moving Avg'!H2375</f>
        <v>4.1282130000000024</v>
      </c>
      <c r="J2375" s="5" t="str">
        <f>OBV!F2375</f>
        <v>BULLISH</v>
      </c>
      <c r="K2375" s="5" t="str">
        <f>OBV!G2375</f>
        <v>WEAK</v>
      </c>
      <c r="L2375" s="5" t="str">
        <f>OBV!H2375</f>
        <v>CONFIRMED BULLISH</v>
      </c>
    </row>
    <row r="2376" spans="1:12" ht="13.5" x14ac:dyDescent="0.25">
      <c r="A2376" s="3">
        <f>RSI!A2376</f>
        <v>45765</v>
      </c>
      <c r="B2376" s="2">
        <f>RSI!B2376</f>
        <v>6.58</v>
      </c>
      <c r="C2376" s="2">
        <f>RSI!I2376</f>
        <v>72.945971533047967</v>
      </c>
      <c r="D2376" s="2">
        <f>MACD!E2376</f>
        <v>-0.59197515079041985</v>
      </c>
      <c r="E2376" s="2">
        <f>MACD!F2376</f>
        <v>-0.50205387943917146</v>
      </c>
      <c r="F2376" s="2">
        <f>'Moving Avg'!D2376</f>
        <v>6.8599999999999994</v>
      </c>
      <c r="G2376" s="2">
        <f>'Moving Avg'!F2376</f>
        <v>5.7490000000000006</v>
      </c>
      <c r="H2376" s="2">
        <f>'Moving Avg'!G2376</f>
        <v>4.5783999999999994</v>
      </c>
      <c r="I2376" s="2">
        <f>'Moving Avg'!H2376</f>
        <v>4.1421510000000019</v>
      </c>
      <c r="J2376" s="5" t="str">
        <f>OBV!F2376</f>
        <v>BULLISH</v>
      </c>
      <c r="K2376" s="5" t="str">
        <f>OBV!G2376</f>
        <v>WEAK</v>
      </c>
      <c r="L2376" s="5" t="str">
        <f>OBV!H2376</f>
        <v>CONFIRMED BULLISH</v>
      </c>
    </row>
    <row r="2377" spans="1:12" ht="13.5" x14ac:dyDescent="0.25">
      <c r="A2377" s="3">
        <f>RSI!A2377</f>
        <v>45768</v>
      </c>
      <c r="B2377" s="2">
        <f>RSI!B2377</f>
        <v>6.29</v>
      </c>
      <c r="C2377" s="2">
        <f>RSI!I2377</f>
        <v>64.457279285805242</v>
      </c>
      <c r="D2377" s="2">
        <f>MACD!E2377</f>
        <v>-0.56797399287821193</v>
      </c>
      <c r="E2377" s="2">
        <f>MACD!F2377</f>
        <v>-0.51523790212697962</v>
      </c>
      <c r="F2377" s="2">
        <f>'Moving Avg'!D2377</f>
        <v>6.7840000000000007</v>
      </c>
      <c r="G2377" s="2">
        <f>'Moving Avg'!F2377</f>
        <v>5.8325000000000005</v>
      </c>
      <c r="H2377" s="2">
        <f>'Moving Avg'!G2377</f>
        <v>4.6315999999999988</v>
      </c>
      <c r="I2377" s="2">
        <f>'Moving Avg'!H2377</f>
        <v>4.1546390000000022</v>
      </c>
      <c r="J2377" s="5" t="str">
        <f>OBV!F2377</f>
        <v>BULLISH</v>
      </c>
      <c r="K2377" s="5" t="str">
        <f>OBV!G2377</f>
        <v>WEAK</v>
      </c>
      <c r="L2377" s="5" t="str">
        <f>OBV!H2377</f>
        <v>BULLISH DIVERGENCE</v>
      </c>
    </row>
    <row r="2378" spans="1:12" ht="13.5" x14ac:dyDescent="0.25">
      <c r="A2378" s="3">
        <f>RSI!A2378</f>
        <v>45769</v>
      </c>
      <c r="B2378" s="2">
        <f>RSI!B2378</f>
        <v>6.01</v>
      </c>
      <c r="C2378" s="2">
        <f>RSI!I2378</f>
        <v>57.4998199380451</v>
      </c>
      <c r="D2378" s="2">
        <f>MACD!E2378</f>
        <v>-0.51403606012217207</v>
      </c>
      <c r="E2378" s="2">
        <f>MACD!F2378</f>
        <v>-0.51499753372601809</v>
      </c>
      <c r="F2378" s="2">
        <f>'Moving Avg'!D2378</f>
        <v>6.5920000000000005</v>
      </c>
      <c r="G2378" s="2">
        <f>'Moving Avg'!F2378</f>
        <v>5.8920000000000003</v>
      </c>
      <c r="H2378" s="2">
        <f>'Moving Avg'!G2378</f>
        <v>4.6791999999999989</v>
      </c>
      <c r="I2378" s="2">
        <f>'Moving Avg'!H2378</f>
        <v>4.1652780000000016</v>
      </c>
      <c r="J2378" s="5" t="str">
        <f>OBV!F2378</f>
        <v>BULLISH</v>
      </c>
      <c r="K2378" s="5" t="str">
        <f>OBV!G2378</f>
        <v>NEUTRAL</v>
      </c>
      <c r="L2378" s="5" t="str">
        <f>OBV!H2378</f>
        <v>BULLISH DIVERGENCE</v>
      </c>
    </row>
    <row r="2379" spans="1:12" ht="13.5" x14ac:dyDescent="0.25">
      <c r="A2379" s="3">
        <f>RSI!A2379</f>
        <v>45770</v>
      </c>
      <c r="B2379" s="2">
        <f>RSI!B2379</f>
        <v>5.74</v>
      </c>
      <c r="C2379" s="2">
        <f>RSI!I2379</f>
        <v>51.704259417105909</v>
      </c>
      <c r="D2379" s="2">
        <f>MACD!E2379</f>
        <v>-0.41201590129482302</v>
      </c>
      <c r="E2379" s="2">
        <f>MACD!F2379</f>
        <v>-0.49440120723977909</v>
      </c>
      <c r="F2379" s="2">
        <f>'Moving Avg'!D2379</f>
        <v>6.3</v>
      </c>
      <c r="G2379" s="2">
        <f>'Moving Avg'!F2379</f>
        <v>5.9294999999999991</v>
      </c>
      <c r="H2379" s="2">
        <f>'Moving Avg'!G2379</f>
        <v>4.7213999999999992</v>
      </c>
      <c r="I2379" s="2">
        <f>'Moving Avg'!H2379</f>
        <v>4.1745670000000015</v>
      </c>
      <c r="J2379" s="5" t="str">
        <f>OBV!F2379</f>
        <v>BEARISH</v>
      </c>
      <c r="K2379" s="5" t="str">
        <f>OBV!G2379</f>
        <v>STRONG</v>
      </c>
      <c r="L2379" s="5" t="str">
        <f>OBV!H2379</f>
        <v>CONFIRMED BEARISH</v>
      </c>
    </row>
    <row r="2380" spans="1:12" ht="13.5" x14ac:dyDescent="0.25">
      <c r="A2380" s="3">
        <f>RSI!A2380</f>
        <v>45771</v>
      </c>
      <c r="B2380" s="2">
        <f>RSI!B2380</f>
        <v>5.49</v>
      </c>
      <c r="C2380" s="2">
        <f>RSI!I2380</f>
        <v>46.982281109604543</v>
      </c>
      <c r="D2380" s="2">
        <f>MACD!E2380</f>
        <v>-0.26750419963470762</v>
      </c>
      <c r="E2380" s="2">
        <f>MACD!F2380</f>
        <v>-0.44902180571876482</v>
      </c>
      <c r="F2380" s="2">
        <f>'Moving Avg'!D2380</f>
        <v>6.0220000000000011</v>
      </c>
      <c r="G2380" s="2">
        <f>'Moving Avg'!F2380</f>
        <v>5.9444999999999997</v>
      </c>
      <c r="H2380" s="2">
        <f>'Moving Avg'!G2380</f>
        <v>4.7617999999999991</v>
      </c>
      <c r="I2380" s="2">
        <f>'Moving Avg'!H2380</f>
        <v>4.1826060000000016</v>
      </c>
      <c r="J2380" s="5" t="str">
        <f>OBV!F2380</f>
        <v>BEARISH</v>
      </c>
      <c r="K2380" s="5" t="str">
        <f>OBV!G2380</f>
        <v>STRONG</v>
      </c>
      <c r="L2380" s="5" t="str">
        <f>OBV!H2380</f>
        <v>CONFIRMED BEARISH</v>
      </c>
    </row>
    <row r="2381" spans="1:12" ht="13.5" x14ac:dyDescent="0.25">
      <c r="A2381" s="3">
        <f>RSI!A2381</f>
        <v>45772</v>
      </c>
      <c r="B2381" s="2">
        <f>RSI!B2381</f>
        <v>5.25</v>
      </c>
      <c r="C2381" s="2">
        <f>RSI!I2381</f>
        <v>42.929020215454756</v>
      </c>
      <c r="D2381" s="2">
        <f>MACD!E2381</f>
        <v>-8.4738573551885743E-2</v>
      </c>
      <c r="E2381" s="2">
        <f>MACD!F2381</f>
        <v>-0.37616515928538902</v>
      </c>
      <c r="F2381" s="2">
        <f>'Moving Avg'!D2381</f>
        <v>5.7560000000000002</v>
      </c>
      <c r="G2381" s="2">
        <f>'Moving Avg'!F2381</f>
        <v>5.9474999999999998</v>
      </c>
      <c r="H2381" s="2">
        <f>'Moving Avg'!G2381</f>
        <v>4.7981999999999996</v>
      </c>
      <c r="I2381" s="2">
        <f>'Moving Avg'!H2381</f>
        <v>4.1894450000000028</v>
      </c>
      <c r="J2381" s="5" t="str">
        <f>OBV!F2381</f>
        <v>BEARISH</v>
      </c>
      <c r="K2381" s="5" t="str">
        <f>OBV!G2381</f>
        <v>STRONG</v>
      </c>
      <c r="L2381" s="5" t="str">
        <f>OBV!H2381</f>
        <v>CONFIRMED BEARISH</v>
      </c>
    </row>
    <row r="2382" spans="1:12" ht="13.5" x14ac:dyDescent="0.25">
      <c r="A2382" s="3">
        <f>RSI!A2382</f>
        <v>45775</v>
      </c>
      <c r="B2382" s="2">
        <f>RSI!B2382</f>
        <v>5.13</v>
      </c>
      <c r="C2382" s="2">
        <f>RSI!I2382</f>
        <v>41.023314259654498</v>
      </c>
      <c r="D2382" s="2">
        <f>MACD!E2382</f>
        <v>0.12437681524293964</v>
      </c>
      <c r="E2382" s="2">
        <f>MACD!F2382</f>
        <v>-0.27605676437972326</v>
      </c>
      <c r="F2382" s="2">
        <f>'Moving Avg'!D2382</f>
        <v>5.524</v>
      </c>
      <c r="G2382" s="2">
        <f>'Moving Avg'!F2382</f>
        <v>5.9449999999999994</v>
      </c>
      <c r="H2382" s="2">
        <f>'Moving Avg'!G2382</f>
        <v>4.8339999999999996</v>
      </c>
      <c r="I2382" s="2">
        <f>'Moving Avg'!H2382</f>
        <v>4.1957340000000025</v>
      </c>
      <c r="J2382" s="5" t="str">
        <f>OBV!F2382</f>
        <v>BEARISH</v>
      </c>
      <c r="K2382" s="5" t="str">
        <f>OBV!G2382</f>
        <v>STRONG</v>
      </c>
      <c r="L2382" s="5" t="str">
        <f>OBV!H2382</f>
        <v>CONFIRMED BEARISH</v>
      </c>
    </row>
    <row r="2383" spans="1:12" ht="13.5" x14ac:dyDescent="0.25">
      <c r="A2383" s="3">
        <f>RSI!A2383</f>
        <v>45776</v>
      </c>
      <c r="B2383" s="2">
        <f>RSI!B2383</f>
        <v>5.25</v>
      </c>
      <c r="C2383" s="2">
        <f>RSI!I2383</f>
        <v>43.71415969529501</v>
      </c>
      <c r="D2383" s="2">
        <f>MACD!E2383</f>
        <v>0.34161107352671571</v>
      </c>
      <c r="E2383" s="2">
        <f>MACD!F2383</f>
        <v>-0.15252319679843546</v>
      </c>
      <c r="F2383" s="2">
        <f>'Moving Avg'!D2383</f>
        <v>5.3719999999999999</v>
      </c>
      <c r="G2383" s="2">
        <f>'Moving Avg'!F2383</f>
        <v>5.9489999999999998</v>
      </c>
      <c r="H2383" s="2">
        <f>'Moving Avg'!G2383</f>
        <v>4.8717999999999995</v>
      </c>
      <c r="I2383" s="2">
        <f>'Moving Avg'!H2383</f>
        <v>4.2034710000000022</v>
      </c>
      <c r="J2383" s="5" t="str">
        <f>OBV!F2383</f>
        <v>BEARISH</v>
      </c>
      <c r="K2383" s="5" t="str">
        <f>OBV!G2383</f>
        <v>STRONG</v>
      </c>
      <c r="L2383" s="5" t="str">
        <f>OBV!H2383</f>
        <v>CONFIRMED BEARISH</v>
      </c>
    </row>
    <row r="2384" spans="1:12" ht="13.5" x14ac:dyDescent="0.25">
      <c r="A2384" s="3">
        <f>RSI!A2384</f>
        <v>45777</v>
      </c>
      <c r="B2384" s="2">
        <f>RSI!B2384</f>
        <v>5.13</v>
      </c>
      <c r="C2384" s="2">
        <f>RSI!I2384</f>
        <v>41.666849108248854</v>
      </c>
      <c r="D2384" s="2">
        <f>MACD!E2384</f>
        <v>0.57179049442110763</v>
      </c>
      <c r="E2384" s="2">
        <f>MACD!F2384</f>
        <v>-7.6604585545268361E-3</v>
      </c>
      <c r="F2384" s="2">
        <f>'Moving Avg'!D2384</f>
        <v>5.25</v>
      </c>
      <c r="G2384" s="2">
        <f>'Moving Avg'!F2384</f>
        <v>5.9470000000000001</v>
      </c>
      <c r="H2384" s="2">
        <f>'Moving Avg'!G2384</f>
        <v>4.9041999999999994</v>
      </c>
      <c r="I2384" s="2">
        <f>'Moving Avg'!H2384</f>
        <v>4.2106080000000023</v>
      </c>
      <c r="J2384" s="5" t="str">
        <f>OBV!F2384</f>
        <v>BEARISH</v>
      </c>
      <c r="K2384" s="5" t="str">
        <f>OBV!G2384</f>
        <v>STRONG</v>
      </c>
      <c r="L2384" s="5" t="str">
        <f>OBV!H2384</f>
        <v>CONFIRMED BEARISH</v>
      </c>
    </row>
    <row r="2385" spans="1:12" ht="13.5" x14ac:dyDescent="0.25">
      <c r="A2385" s="3">
        <f>RSI!A2385</f>
        <v>45779</v>
      </c>
      <c r="B2385" s="2">
        <f>RSI!B2385</f>
        <v>5.23</v>
      </c>
      <c r="C2385" s="2">
        <f>RSI!I2385</f>
        <v>44.019730421889392</v>
      </c>
      <c r="D2385" s="2">
        <f>MACD!E2385</f>
        <v>0.71256593250735634</v>
      </c>
      <c r="E2385" s="2">
        <f>MACD!F2385</f>
        <v>0.13638481965784979</v>
      </c>
      <c r="F2385" s="2">
        <f>'Moving Avg'!D2385</f>
        <v>5.1979999999999995</v>
      </c>
      <c r="G2385" s="2">
        <f>'Moving Avg'!F2385</f>
        <v>5.9384999999999994</v>
      </c>
      <c r="H2385" s="2">
        <f>'Moving Avg'!G2385</f>
        <v>4.9415999999999993</v>
      </c>
      <c r="I2385" s="2">
        <f>'Moving Avg'!H2385</f>
        <v>4.218345000000002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</row>
    <row r="2386" spans="1:12" ht="13.5" x14ac:dyDescent="0.25">
      <c r="A2386" s="3">
        <f>RSI!A2386</f>
        <v>45782</v>
      </c>
      <c r="B2386" s="2">
        <f>RSI!B2386</f>
        <v>5.01</v>
      </c>
      <c r="C2386" s="2">
        <f>RSI!I2386</f>
        <v>40.179990744677056</v>
      </c>
      <c r="D2386" s="2">
        <f>MACD!E2386</f>
        <v>0.80368553861473124</v>
      </c>
      <c r="E2386" s="2">
        <f>MACD!F2386</f>
        <v>0.26984496344922609</v>
      </c>
      <c r="F2386" s="2">
        <f>'Moving Avg'!D2386</f>
        <v>5.15</v>
      </c>
      <c r="G2386" s="2">
        <f>'Moving Avg'!F2386</f>
        <v>5.9154999999999998</v>
      </c>
      <c r="H2386" s="2">
        <f>'Moving Avg'!G2386</f>
        <v>4.9715999999999996</v>
      </c>
      <c r="I2386" s="2">
        <f>'Moving Avg'!H2386</f>
        <v>4.2254810000000029</v>
      </c>
      <c r="J2386" s="5" t="str">
        <f>OBV!F2386</f>
        <v>BULLISH</v>
      </c>
      <c r="K2386" s="5" t="str">
        <f>OBV!G2386</f>
        <v>NEUTRAL</v>
      </c>
      <c r="L2386" s="5" t="str">
        <f>OBV!H2386</f>
        <v>BULLISH DIVERGENCE</v>
      </c>
    </row>
    <row r="2387" spans="1:12" ht="13.5" x14ac:dyDescent="0.25">
      <c r="A2387" s="3">
        <f>RSI!A2387</f>
        <v>45783</v>
      </c>
      <c r="B2387" s="2">
        <f>RSI!B2387</f>
        <v>5.23</v>
      </c>
      <c r="C2387" s="2">
        <f>RSI!I2387</f>
        <v>45.316795328551727</v>
      </c>
      <c r="D2387" s="2">
        <f>MACD!E2387</f>
        <v>0.82289679082290679</v>
      </c>
      <c r="E2387" s="2">
        <f>MACD!F2387</f>
        <v>0.38045532892396228</v>
      </c>
      <c r="F2387" s="2">
        <f>'Moving Avg'!D2387</f>
        <v>5.17</v>
      </c>
      <c r="G2387" s="2">
        <f>'Moving Avg'!F2387</f>
        <v>5.9020000000000001</v>
      </c>
      <c r="H2387" s="2">
        <f>'Moving Avg'!G2387</f>
        <v>5.0069999999999997</v>
      </c>
      <c r="I2387" s="2">
        <f>'Moving Avg'!H2387</f>
        <v>4.2337170000000022</v>
      </c>
      <c r="J2387" s="5" t="str">
        <f>OBV!F2387</f>
        <v>BULLISH</v>
      </c>
      <c r="K2387" s="5" t="str">
        <f>OBV!G2387</f>
        <v>WEAK</v>
      </c>
      <c r="L2387" s="5" t="str">
        <f>OBV!H2387</f>
        <v>CONFIRMED BULLISH</v>
      </c>
    </row>
    <row r="2388" spans="1:12" ht="13.5" x14ac:dyDescent="0.25">
      <c r="A2388" s="3">
        <f>RSI!A2388</f>
        <v>45784</v>
      </c>
      <c r="B2388" s="2">
        <f>RSI!B2388</f>
        <v>5.43</v>
      </c>
      <c r="C2388" s="2">
        <f>RSI!I2388</f>
        <v>49.557474246344398</v>
      </c>
      <c r="D2388" s="2">
        <f>MACD!E2388</f>
        <v>0.78275863468033258</v>
      </c>
      <c r="E2388" s="2">
        <f>MACD!F2388</f>
        <v>0.46091599007523643</v>
      </c>
      <c r="F2388" s="2">
        <f>'Moving Avg'!D2388</f>
        <v>5.2060000000000004</v>
      </c>
      <c r="G2388" s="2">
        <f>'Moving Avg'!F2388</f>
        <v>5.8929999999999989</v>
      </c>
      <c r="H2388" s="2">
        <f>'Moving Avg'!G2388</f>
        <v>5.0437999999999992</v>
      </c>
      <c r="I2388" s="2">
        <f>'Moving Avg'!H2388</f>
        <v>4.2429030000000028</v>
      </c>
      <c r="J2388" s="5" t="str">
        <f>OBV!F2388</f>
        <v>BULLISH</v>
      </c>
      <c r="K2388" s="5" t="str">
        <f>OBV!G2388</f>
        <v>NEUTRAL</v>
      </c>
      <c r="L2388" s="5" t="str">
        <f>OBV!H2388</f>
        <v>CONFIRMED BULLISH</v>
      </c>
    </row>
    <row r="2389" spans="1:12" ht="13.5" x14ac:dyDescent="0.25">
      <c r="A2389" s="3">
        <f>RSI!A2389</f>
        <v>45785</v>
      </c>
      <c r="B2389" s="2">
        <f>RSI!B2389</f>
        <v>5.2</v>
      </c>
      <c r="C2389" s="2">
        <f>RSI!I2389</f>
        <v>45.214915701025973</v>
      </c>
      <c r="D2389" s="2">
        <f>MACD!E2389</f>
        <v>0.72449929713637484</v>
      </c>
      <c r="E2389" s="2">
        <f>MACD!F2389</f>
        <v>0.51363265148746418</v>
      </c>
      <c r="F2389" s="2">
        <f>'Moving Avg'!D2389</f>
        <v>5.22</v>
      </c>
      <c r="G2389" s="2">
        <f>'Moving Avg'!F2389</f>
        <v>5.86</v>
      </c>
      <c r="H2389" s="2">
        <f>'Moving Avg'!G2389</f>
        <v>5.0745999999999993</v>
      </c>
      <c r="I2389" s="2">
        <f>'Moving Avg'!H2389</f>
        <v>4.2501405000000032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</row>
    <row r="2390" spans="1:12" ht="13.5" x14ac:dyDescent="0.25">
      <c r="A2390" s="3">
        <f>RSI!A2390</f>
        <v>45786</v>
      </c>
      <c r="B2390" s="2">
        <f>RSI!B2390</f>
        <v>5.2</v>
      </c>
      <c r="C2390" s="2">
        <f>RSI!I2390</f>
        <v>45.214915701025973</v>
      </c>
      <c r="D2390" s="2">
        <f>MACD!E2390</f>
        <v>0.63829042245508205</v>
      </c>
      <c r="E2390" s="2">
        <f>MACD!F2390</f>
        <v>0.53856420568098784</v>
      </c>
      <c r="F2390" s="2">
        <f>'Moving Avg'!D2390</f>
        <v>5.2140000000000004</v>
      </c>
      <c r="G2390" s="2">
        <f>'Moving Avg'!F2390</f>
        <v>5.8140000000000001</v>
      </c>
      <c r="H2390" s="2">
        <f>'Moving Avg'!G2390</f>
        <v>5.1031999999999984</v>
      </c>
      <c r="I2390" s="2">
        <f>'Moving Avg'!H2390</f>
        <v>4.2573780000000037</v>
      </c>
      <c r="J2390" s="5" t="str">
        <f>OBV!F2390</f>
        <v>BULLISH</v>
      </c>
      <c r="K2390" s="5" t="str">
        <f>OBV!G2390</f>
        <v>NEUTRAL</v>
      </c>
      <c r="L2390" s="5" t="str">
        <f>OBV!H2390</f>
        <v>BULLISH DIVERGENCE</v>
      </c>
    </row>
    <row r="2391" spans="1:12" ht="13.5" x14ac:dyDescent="0.25">
      <c r="A2391" s="3">
        <f>RSI!A2391</f>
        <v>45789</v>
      </c>
      <c r="B2391" s="2">
        <f>RSI!B2391</f>
        <v>5.42</v>
      </c>
      <c r="C2391" s="2">
        <f>RSI!I2391</f>
        <v>50.068630029505712</v>
      </c>
      <c r="D2391" s="2">
        <f>MACD!E2391</f>
        <v>0.51355936197879704</v>
      </c>
      <c r="E2391" s="2">
        <f>MACD!F2391</f>
        <v>0.53356323694054963</v>
      </c>
      <c r="F2391" s="2">
        <f>'Moving Avg'!D2391</f>
        <v>5.2959999999999994</v>
      </c>
      <c r="G2391" s="2">
        <f>'Moving Avg'!F2391</f>
        <v>5.7655000000000012</v>
      </c>
      <c r="H2391" s="2">
        <f>'Moving Avg'!G2391</f>
        <v>5.1343999999999985</v>
      </c>
      <c r="I2391" s="2">
        <f>'Moving Avg'!H2391</f>
        <v>4.2652165000000029</v>
      </c>
      <c r="J2391" s="5" t="str">
        <f>OBV!F2391</f>
        <v>BULLISH</v>
      </c>
      <c r="K2391" s="5" t="str">
        <f>OBV!G2391</f>
        <v>NEUTRAL</v>
      </c>
      <c r="L2391" s="5" t="str">
        <f>OBV!H2391</f>
        <v>CONFIRMED BULLISH</v>
      </c>
    </row>
    <row r="2392" spans="1:12" ht="13.5" x14ac:dyDescent="0.25">
      <c r="A2392" s="3">
        <f>RSI!A2392</f>
        <v>45790</v>
      </c>
      <c r="B2392" s="2">
        <f>RSI!B2392</f>
        <v>5.18</v>
      </c>
      <c r="C2392" s="2">
        <f>RSI!I2392</f>
        <v>45.348558221096447</v>
      </c>
      <c r="D2392" s="2">
        <f>MACD!E2392</f>
        <v>0.40736198568565385</v>
      </c>
      <c r="E2392" s="2">
        <f>MACD!F2392</f>
        <v>0.50832298668957043</v>
      </c>
      <c r="F2392" s="2">
        <f>'Moving Avg'!D2392</f>
        <v>5.2859999999999996</v>
      </c>
      <c r="G2392" s="2">
        <f>'Moving Avg'!F2392</f>
        <v>5.6910000000000007</v>
      </c>
      <c r="H2392" s="2">
        <f>'Moving Avg'!G2392</f>
        <v>5.1595999999999984</v>
      </c>
      <c r="I2392" s="2">
        <f>'Moving Avg'!H2392</f>
        <v>4.2717555000000029</v>
      </c>
      <c r="J2392" s="5" t="str">
        <f>OBV!F2392</f>
        <v>BULLISH</v>
      </c>
      <c r="K2392" s="5" t="str">
        <f>OBV!G2392</f>
        <v>NEUTRAL</v>
      </c>
      <c r="L2392" s="5" t="str">
        <f>OBV!H2392</f>
        <v>BULLISH DIVERGENCE</v>
      </c>
    </row>
    <row r="2393" spans="1:12" ht="13.5" x14ac:dyDescent="0.25">
      <c r="A2393" s="3">
        <f>RSI!A2393</f>
        <v>45791</v>
      </c>
      <c r="B2393" s="2">
        <f>RSI!B2393</f>
        <v>5.41</v>
      </c>
      <c r="C2393" s="2">
        <f>RSI!I2393</f>
        <v>50.194330054859662</v>
      </c>
      <c r="D2393" s="2">
        <f>MACD!E2393</f>
        <v>0.32037131211483594</v>
      </c>
      <c r="E2393" s="2">
        <f>MACD!F2393</f>
        <v>0.47073265177462359</v>
      </c>
      <c r="F2393" s="2">
        <f>'Moving Avg'!D2393</f>
        <v>5.282</v>
      </c>
      <c r="G2393" s="2">
        <f>'Moving Avg'!F2393</f>
        <v>5.6130000000000013</v>
      </c>
      <c r="H2393" s="2">
        <f>'Moving Avg'!G2393</f>
        <v>5.1895999999999978</v>
      </c>
      <c r="I2393" s="2">
        <f>'Moving Avg'!H2393</f>
        <v>4.2788955000000035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</row>
    <row r="2394" spans="1:12" ht="13.5" x14ac:dyDescent="0.25">
      <c r="A2394" s="3">
        <f>RSI!A2394</f>
        <v>45792</v>
      </c>
      <c r="B2394" s="2">
        <f>RSI!B2394</f>
        <v>5.44</v>
      </c>
      <c r="C2394" s="2">
        <f>RSI!I2394</f>
        <v>50.807022533753042</v>
      </c>
      <c r="D2394" s="2">
        <f>MACD!E2394</f>
        <v>0.22605814835291493</v>
      </c>
      <c r="E2394" s="2">
        <f>MACD!F2394</f>
        <v>0.42179775109028189</v>
      </c>
      <c r="F2394" s="2">
        <f>'Moving Avg'!D2394</f>
        <v>5.33</v>
      </c>
      <c r="G2394" s="2">
        <f>'Moving Avg'!F2394</f>
        <v>5.5250000000000004</v>
      </c>
      <c r="H2394" s="2">
        <f>'Moving Avg'!G2394</f>
        <v>5.2213999999999992</v>
      </c>
      <c r="I2394" s="2">
        <f>'Moving Avg'!H2394</f>
        <v>4.2861855000000029</v>
      </c>
      <c r="J2394" s="5" t="str">
        <f>OBV!F2394</f>
        <v>BULLISH</v>
      </c>
      <c r="K2394" s="5" t="str">
        <f>OBV!G2394</f>
        <v>NEUTRAL</v>
      </c>
      <c r="L2394" s="5" t="str">
        <f>OBV!H2394</f>
        <v>CONFIRMED BULLISH</v>
      </c>
    </row>
    <row r="2395" spans="1:12" ht="13.5" x14ac:dyDescent="0.25">
      <c r="A2395" s="3">
        <f>RSI!A2395</f>
        <v>45793</v>
      </c>
      <c r="B2395" s="2">
        <f>RSI!B2395</f>
        <v>5.2</v>
      </c>
      <c r="C2395" s="2">
        <f>RSI!I2395</f>
        <v>45.938316949232167</v>
      </c>
      <c r="D2395" s="2">
        <f>MACD!E2395</f>
        <v>0.17921953687730241</v>
      </c>
      <c r="E2395" s="2">
        <f>MACD!F2395</f>
        <v>0.37328210824768604</v>
      </c>
      <c r="F2395" s="2">
        <f>'Moving Avg'!D2395</f>
        <v>5.33</v>
      </c>
      <c r="G2395" s="2">
        <f>'Moving Avg'!F2395</f>
        <v>5.4410000000000007</v>
      </c>
      <c r="H2395" s="2">
        <f>'Moving Avg'!G2395</f>
        <v>5.2477999999999989</v>
      </c>
      <c r="I2395" s="2">
        <f>'Moving Avg'!H2395</f>
        <v>4.2922255000000034</v>
      </c>
      <c r="J2395" s="5" t="str">
        <f>OBV!F2395</f>
        <v>BULLISH</v>
      </c>
      <c r="K2395" s="5" t="str">
        <f>OBV!G2395</f>
        <v>NEUTRAL</v>
      </c>
      <c r="L2395" s="5" t="str">
        <f>OBV!H2395</f>
        <v>NEUTRAL</v>
      </c>
    </row>
    <row r="2396" spans="1:12" ht="13.5" x14ac:dyDescent="0.25">
      <c r="A2396" s="3">
        <f>RSI!A2396</f>
        <v>45796</v>
      </c>
      <c r="B2396" s="2">
        <f>RSI!B2396</f>
        <v>5.43</v>
      </c>
      <c r="C2396" s="2">
        <f>RSI!I2396</f>
        <v>50.803765752242334</v>
      </c>
      <c r="D2396" s="2">
        <f>MACD!E2396</f>
        <v>8.9938920628577002E-2</v>
      </c>
      <c r="E2396" s="2">
        <f>MACD!F2396</f>
        <v>0.31661347072386425</v>
      </c>
      <c r="F2396" s="2">
        <f>'Moving Avg'!D2396</f>
        <v>5.3319999999999999</v>
      </c>
      <c r="G2396" s="2">
        <f>'Moving Avg'!F2396</f>
        <v>5.3834999999999997</v>
      </c>
      <c r="H2396" s="2">
        <f>'Moving Avg'!G2396</f>
        <v>5.2787999999999986</v>
      </c>
      <c r="I2396" s="2">
        <f>'Moving Avg'!H2396</f>
        <v>4.2985175000000035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</row>
    <row r="2397" spans="1:12" ht="13.5" x14ac:dyDescent="0.25">
      <c r="A2397" s="3">
        <f>RSI!A2397</f>
        <v>45797</v>
      </c>
      <c r="B2397" s="2">
        <f>RSI!B2397</f>
        <v>5.43</v>
      </c>
      <c r="C2397" s="2">
        <f>RSI!I2397</f>
        <v>50.803765752242349</v>
      </c>
      <c r="D2397" s="2">
        <f>MACD!E2397</f>
        <v>4.8024603959307299E-2</v>
      </c>
      <c r="E2397" s="2">
        <f>MACD!F2397</f>
        <v>0.26289569737095292</v>
      </c>
      <c r="F2397" s="2">
        <f>'Moving Avg'!D2397</f>
        <v>5.3819999999999997</v>
      </c>
      <c r="G2397" s="2">
        <f>'Moving Avg'!F2397</f>
        <v>5.3405000000000005</v>
      </c>
      <c r="H2397" s="2">
        <f>'Moving Avg'!G2397</f>
        <v>5.3097999999999992</v>
      </c>
      <c r="I2397" s="2">
        <f>'Moving Avg'!H2397</f>
        <v>4.3039110000000029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</row>
    <row r="2398" spans="1:12" ht="13.5" x14ac:dyDescent="0.25">
      <c r="A2398" s="3">
        <f>RSI!A2398</f>
        <v>45798</v>
      </c>
      <c r="B2398" s="2">
        <f>RSI!B2398</f>
        <v>5.67</v>
      </c>
      <c r="C2398" s="2">
        <f>RSI!I2398</f>
        <v>55.635687307941964</v>
      </c>
      <c r="D2398" s="2">
        <f>MACD!E2398</f>
        <v>2.5350713646240308E-2</v>
      </c>
      <c r="E2398" s="2">
        <f>MACD!F2398</f>
        <v>0.2153867006260104</v>
      </c>
      <c r="F2398" s="2">
        <f>'Moving Avg'!D2398</f>
        <v>5.4340000000000002</v>
      </c>
      <c r="G2398" s="2">
        <f>'Moving Avg'!F2398</f>
        <v>5.3234999999999992</v>
      </c>
      <c r="H2398" s="2">
        <f>'Moving Avg'!G2398</f>
        <v>5.3455999999999992</v>
      </c>
      <c r="I2398" s="2">
        <f>'Moving Avg'!H2398</f>
        <v>4.3095565000000029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</row>
    <row r="2399" spans="1:12" ht="13.5" x14ac:dyDescent="0.25">
      <c r="A2399" s="3">
        <f>RSI!A2399</f>
        <v>45799</v>
      </c>
      <c r="B2399" s="2">
        <f>RSI!B2399</f>
        <v>5.67</v>
      </c>
      <c r="C2399" s="2">
        <f>RSI!I2399</f>
        <v>55.635687307941964</v>
      </c>
      <c r="D2399" s="2">
        <f>MACD!E2399</f>
        <v>-3.0822285472502209E-2</v>
      </c>
      <c r="E2399" s="2">
        <f>MACD!F2399</f>
        <v>0.16614490340630789</v>
      </c>
      <c r="F2399" s="2">
        <f>'Moving Avg'!D2399</f>
        <v>5.4799999999999995</v>
      </c>
      <c r="G2399" s="2">
        <f>'Moving Avg'!F2399</f>
        <v>5.32</v>
      </c>
      <c r="H2399" s="2">
        <f>'Moving Avg'!G2399</f>
        <v>5.3805999999999994</v>
      </c>
      <c r="I2399" s="2">
        <f>'Moving Avg'!H2399</f>
        <v>4.3142040000000028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</row>
    <row r="2400" spans="1:12" ht="13.5" x14ac:dyDescent="0.25">
      <c r="A2400" s="3">
        <f>RSI!A2400</f>
        <v>45800</v>
      </c>
      <c r="B2400" s="2">
        <f>RSI!B2400</f>
        <v>5.65</v>
      </c>
      <c r="C2400" s="2">
        <f>RSI!I2400</f>
        <v>55.11253693658923</v>
      </c>
      <c r="D2400" s="2">
        <f>MACD!E2400</f>
        <v>-7.8355862725391745E-2</v>
      </c>
      <c r="E2400" s="2">
        <f>MACD!F2400</f>
        <v>0.11724475017996797</v>
      </c>
      <c r="F2400" s="2">
        <f>'Moving Avg'!D2400</f>
        <v>5.57</v>
      </c>
      <c r="G2400" s="2">
        <f>'Moving Avg'!F2400</f>
        <v>5.3280000000000012</v>
      </c>
      <c r="H2400" s="2">
        <f>'Moving Avg'!G2400</f>
        <v>5.4135999999999989</v>
      </c>
      <c r="I2400" s="2">
        <f>'Moving Avg'!H2400</f>
        <v>4.3190010000000028</v>
      </c>
      <c r="J2400" s="5" t="str">
        <f>OBV!F2400</f>
        <v>BEARISH</v>
      </c>
      <c r="K2400" s="5" t="str">
        <f>OBV!G2400</f>
        <v>NEUTRAL</v>
      </c>
      <c r="L2400" s="5" t="str">
        <f>OBV!H2400</f>
        <v>BEARISH DIVERGENCE</v>
      </c>
    </row>
    <row r="2401" spans="1:12" ht="13.5" x14ac:dyDescent="0.25">
      <c r="A2401" s="3">
        <f>RSI!A2401</f>
        <v>45803</v>
      </c>
      <c r="B2401" s="2">
        <f>RSI!B2401</f>
        <v>5.4</v>
      </c>
      <c r="C2401" s="2">
        <f>RSI!I2401</f>
        <v>48.920182008448677</v>
      </c>
      <c r="D2401" s="2">
        <f>MACD!E2401</f>
        <v>-6.7467857863976022E-2</v>
      </c>
      <c r="E2401" s="2">
        <f>MACD!F2401</f>
        <v>8.0302228571179163E-2</v>
      </c>
      <c r="F2401" s="2">
        <f>'Moving Avg'!D2401</f>
        <v>5.5640000000000001</v>
      </c>
      <c r="G2401" s="2">
        <f>'Moving Avg'!F2401</f>
        <v>5.3355000000000015</v>
      </c>
      <c r="H2401" s="2">
        <f>'Moving Avg'!G2401</f>
        <v>5.4397999999999982</v>
      </c>
      <c r="I2401" s="2">
        <f>'Moving Avg'!H2401</f>
        <v>4.3225480000000021</v>
      </c>
      <c r="J2401" s="5" t="str">
        <f>OBV!F2401</f>
        <v>BEARISH</v>
      </c>
      <c r="K2401" s="5" t="str">
        <f>OBV!G2401</f>
        <v>STRONG</v>
      </c>
      <c r="L2401" s="5" t="str">
        <f>OBV!H2401</f>
        <v>CONFIRMED BEARISH</v>
      </c>
    </row>
    <row r="2402" spans="1:12" ht="13.5" x14ac:dyDescent="0.25">
      <c r="A2402" s="3">
        <f>RSI!A2402</f>
        <v>45804</v>
      </c>
      <c r="B2402" s="2">
        <f>RSI!B2402</f>
        <v>5.22</v>
      </c>
      <c r="C2402" s="2">
        <f>RSI!I2402</f>
        <v>44.9997600267818</v>
      </c>
      <c r="D2402" s="2">
        <f>MACD!E2402</f>
        <v>-8.1530328609431102E-2</v>
      </c>
      <c r="E2402" s="2">
        <f>MACD!F2402</f>
        <v>4.7935717135057107E-2</v>
      </c>
      <c r="F2402" s="2">
        <f>'Moving Avg'!D2402</f>
        <v>5.5220000000000002</v>
      </c>
      <c r="G2402" s="2">
        <f>'Moving Avg'!F2402</f>
        <v>5.3400000000000007</v>
      </c>
      <c r="H2402" s="2">
        <f>'Moving Avg'!G2402</f>
        <v>5.4621999999999984</v>
      </c>
      <c r="I2402" s="2">
        <f>'Moving Avg'!H2402</f>
        <v>4.3241470000000026</v>
      </c>
      <c r="J2402" s="5" t="str">
        <f>OBV!F2402</f>
        <v>BEARISH</v>
      </c>
      <c r="K2402" s="5" t="str">
        <f>OBV!G2402</f>
        <v>STRONG</v>
      </c>
      <c r="L2402" s="5" t="str">
        <f>OBV!H2402</f>
        <v>CONFIRMED BEARISH</v>
      </c>
    </row>
    <row r="2403" spans="1:12" ht="13.5" x14ac:dyDescent="0.25">
      <c r="A2403" s="3">
        <f>RSI!A2403</f>
        <v>45805</v>
      </c>
      <c r="B2403" s="2">
        <f>RSI!B2403</f>
        <v>5.2</v>
      </c>
      <c r="C2403" s="2">
        <f>RSI!I2403</f>
        <v>44.572342444013849</v>
      </c>
      <c r="D2403" s="2">
        <f>MACD!E2403</f>
        <v>-5.5208556930121944E-2</v>
      </c>
      <c r="E2403" s="2">
        <f>MACD!F2403</f>
        <v>2.73068623220213E-2</v>
      </c>
      <c r="F2403" s="2">
        <f>'Moving Avg'!D2403</f>
        <v>5.427999999999999</v>
      </c>
      <c r="G2403" s="2">
        <f>'Moving Avg'!F2403</f>
        <v>5.3375000000000004</v>
      </c>
      <c r="H2403" s="2">
        <f>'Moving Avg'!G2403</f>
        <v>5.4841999999999986</v>
      </c>
      <c r="I2403" s="2">
        <f>'Moving Avg'!H2403</f>
        <v>4.3245485000000023</v>
      </c>
      <c r="J2403" s="5" t="str">
        <f>OBV!F2403</f>
        <v>BEARISH</v>
      </c>
      <c r="K2403" s="5" t="str">
        <f>OBV!G2403</f>
        <v>STRONG</v>
      </c>
      <c r="L2403" s="5" t="str">
        <f>OBV!H2403</f>
        <v>CONFIRMED BEARISH</v>
      </c>
    </row>
    <row r="2404" spans="1:12" ht="13.5" x14ac:dyDescent="0.25">
      <c r="A2404" s="3">
        <f>RSI!A2404</f>
        <v>45806</v>
      </c>
      <c r="B2404" s="2">
        <f>RSI!B2404</f>
        <v>5.39</v>
      </c>
      <c r="C2404" s="2">
        <f>RSI!I2404</f>
        <v>49.481437679868748</v>
      </c>
      <c r="D2404" s="2">
        <f>MACD!E2404</f>
        <v>-4.1022455962797189E-2</v>
      </c>
      <c r="E2404" s="2">
        <f>MACD!F2404</f>
        <v>1.3640998665057604E-2</v>
      </c>
      <c r="F2404" s="2">
        <f>'Moving Avg'!D2404</f>
        <v>5.3719999999999999</v>
      </c>
      <c r="G2404" s="2">
        <f>'Moving Avg'!F2404</f>
        <v>5.3505000000000011</v>
      </c>
      <c r="H2404" s="2">
        <f>'Moving Avg'!G2404</f>
        <v>5.5069999999999979</v>
      </c>
      <c r="I2404" s="2">
        <f>'Moving Avg'!H2404</f>
        <v>4.3259000000000025</v>
      </c>
      <c r="J2404" s="5" t="str">
        <f>OBV!F2404</f>
        <v>BEARISH</v>
      </c>
      <c r="K2404" s="5" t="str">
        <f>OBV!G2404</f>
        <v>STRONG</v>
      </c>
      <c r="L2404" s="5" t="str">
        <f>OBV!H2404</f>
        <v>CONFIRMED BEARISH</v>
      </c>
    </row>
    <row r="2405" spans="1:12" ht="13.5" x14ac:dyDescent="0.25">
      <c r="A2405" s="3">
        <f>RSI!A2405</f>
        <v>45807</v>
      </c>
      <c r="B2405" s="2">
        <f>RSI!B2405</f>
        <v>5.49</v>
      </c>
      <c r="C2405" s="2">
        <f>RSI!I2405</f>
        <v>51.896258289018604</v>
      </c>
      <c r="D2405" s="2">
        <f>MACD!E2405</f>
        <v>-7.32011807779962E-2</v>
      </c>
      <c r="E2405" s="2">
        <f>MACD!F2405</f>
        <v>-3.727437223553157E-3</v>
      </c>
      <c r="F2405" s="2">
        <f>'Moving Avg'!D2405</f>
        <v>5.3400000000000007</v>
      </c>
      <c r="G2405" s="2">
        <f>'Moving Avg'!F2405</f>
        <v>5.3635000000000002</v>
      </c>
      <c r="H2405" s="2">
        <f>'Moving Avg'!G2405</f>
        <v>5.5279999999999996</v>
      </c>
      <c r="I2405" s="2">
        <f>'Moving Avg'!H2405</f>
        <v>4.3273500000000027</v>
      </c>
      <c r="J2405" s="5" t="str">
        <f>OBV!F2405</f>
        <v>BEARISH</v>
      </c>
      <c r="K2405" s="5" t="str">
        <f>OBV!G2405</f>
        <v>STRONG</v>
      </c>
      <c r="L2405" s="5" t="str">
        <f>OBV!H2405</f>
        <v>CONFIRMED BEARISH</v>
      </c>
    </row>
    <row r="2406" spans="1:12" ht="13.5" x14ac:dyDescent="0.25">
      <c r="A2406" s="3">
        <f>RSI!A2406</f>
        <v>45810</v>
      </c>
      <c r="B2406" s="2">
        <f>RSI!B2406</f>
        <v>5.49</v>
      </c>
      <c r="C2406" s="2">
        <f>RSI!I2406</f>
        <v>51.896258289018604</v>
      </c>
      <c r="D2406" s="2">
        <f>MACD!E2406</f>
        <v>-6.5498458843715746E-2</v>
      </c>
      <c r="E2406" s="2">
        <f>MACD!F2406</f>
        <v>-1.6081641547585675E-2</v>
      </c>
      <c r="F2406" s="2">
        <f>'Moving Avg'!D2406</f>
        <v>5.3579999999999997</v>
      </c>
      <c r="G2406" s="2">
        <f>'Moving Avg'!F2406</f>
        <v>5.3875000000000002</v>
      </c>
      <c r="H2406" s="2">
        <f>'Moving Avg'!G2406</f>
        <v>5.5451999999999986</v>
      </c>
      <c r="I2406" s="2">
        <f>'Moving Avg'!H2406</f>
        <v>4.3288500000000036</v>
      </c>
      <c r="J2406" s="5" t="str">
        <f>OBV!F2406</f>
        <v>BEARISH</v>
      </c>
      <c r="K2406" s="5" t="str">
        <f>OBV!G2406</f>
        <v>STRONG</v>
      </c>
      <c r="L2406" s="5" t="str">
        <f>OBV!H2406</f>
        <v>BEARISH DIVERGENCE</v>
      </c>
    </row>
    <row r="2407" spans="1:12" ht="13.5" x14ac:dyDescent="0.25">
      <c r="A2407" s="3">
        <f>RSI!A2407</f>
        <v>45811</v>
      </c>
      <c r="B2407" s="2">
        <f>RSI!B2407</f>
        <v>5.49</v>
      </c>
      <c r="C2407" s="2">
        <f>RSI!I2407</f>
        <v>51.896258289018604</v>
      </c>
      <c r="D2407" s="2">
        <f>MACD!E2407</f>
        <v>-5.9400902241715237E-2</v>
      </c>
      <c r="E2407" s="2">
        <f>MACD!F2407</f>
        <v>-2.4745493686411588E-2</v>
      </c>
      <c r="F2407" s="2">
        <f>'Moving Avg'!D2407</f>
        <v>5.4120000000000008</v>
      </c>
      <c r="G2407" s="2">
        <f>'Moving Avg'!F2407</f>
        <v>5.4005000000000001</v>
      </c>
      <c r="H2407" s="2">
        <f>'Moving Avg'!G2407</f>
        <v>5.5625999999999989</v>
      </c>
      <c r="I2407" s="2">
        <f>'Moving Avg'!H2407</f>
        <v>4.3303500000000028</v>
      </c>
      <c r="J2407" s="5" t="str">
        <f>OBV!F2407</f>
        <v>BEARISH</v>
      </c>
      <c r="K2407" s="5" t="str">
        <f>OBV!G2407</f>
        <v>NEUTRAL</v>
      </c>
      <c r="L2407" s="5" t="str">
        <f>OBV!H2407</f>
        <v>BEARISH DIVERGENCE</v>
      </c>
    </row>
    <row r="2408" spans="1:12" ht="13.5" x14ac:dyDescent="0.25">
      <c r="A2408" s="3">
        <f>RSI!A2408</f>
        <v>45812</v>
      </c>
      <c r="B2408" s="2">
        <f>RSI!B2408</f>
        <v>5.25</v>
      </c>
      <c r="C2408" s="2">
        <f>RSI!I2408</f>
        <v>45.392252527390724</v>
      </c>
      <c r="D2408" s="2">
        <f>MACD!E2408</f>
        <v>7.0413070297981051E-5</v>
      </c>
      <c r="E2408" s="2">
        <f>MACD!F2408</f>
        <v>-1.9782312335069673E-2</v>
      </c>
      <c r="F2408" s="2">
        <f>'Moving Avg'!D2408</f>
        <v>5.4219999999999997</v>
      </c>
      <c r="G2408" s="2">
        <f>'Moving Avg'!F2408</f>
        <v>5.3914999999999997</v>
      </c>
      <c r="H2408" s="2">
        <f>'Moving Avg'!G2408</f>
        <v>5.5711999999999993</v>
      </c>
      <c r="I2408" s="2">
        <f>'Moving Avg'!H2408</f>
        <v>4.3318000000000039</v>
      </c>
      <c r="J2408" s="5" t="str">
        <f>OBV!F2408</f>
        <v>BULLISH</v>
      </c>
      <c r="K2408" s="5" t="str">
        <f>OBV!G2408</f>
        <v>NEUTRAL</v>
      </c>
      <c r="L2408" s="5" t="str">
        <f>OBV!H2408</f>
        <v>CONFIRMED BULLISH</v>
      </c>
    </row>
    <row r="2409" spans="1:12" ht="13.5" x14ac:dyDescent="0.25">
      <c r="A2409" s="3">
        <f>RSI!A2409</f>
        <v>45813</v>
      </c>
      <c r="B2409" s="2">
        <f>RSI!B2409</f>
        <v>5.48</v>
      </c>
      <c r="C2409" s="2">
        <f>RSI!I2409</f>
        <v>51.646487276335286</v>
      </c>
      <c r="D2409" s="2">
        <f>MACD!E2409</f>
        <v>3.4413233749848615E-2</v>
      </c>
      <c r="E2409" s="2">
        <f>MACD!F2409</f>
        <v>-8.9432031180860135E-3</v>
      </c>
      <c r="F2409" s="2">
        <f>'Moving Avg'!D2409</f>
        <v>5.4399999999999995</v>
      </c>
      <c r="G2409" s="2">
        <f>'Moving Avg'!F2409</f>
        <v>5.4055</v>
      </c>
      <c r="H2409" s="2">
        <f>'Moving Avg'!G2409</f>
        <v>5.5809999999999977</v>
      </c>
      <c r="I2409" s="2">
        <f>'Moving Avg'!H2409</f>
        <v>4.3344000000000031</v>
      </c>
      <c r="J2409" s="5" t="str">
        <f>OBV!F2409</f>
        <v>BULLISH</v>
      </c>
      <c r="K2409" s="5" t="str">
        <f>OBV!G2409</f>
        <v>NEUTRAL</v>
      </c>
      <c r="L2409" s="5" t="str">
        <f>OBV!H2409</f>
        <v>CONFIRMED BULLISH</v>
      </c>
    </row>
    <row r="2410" spans="1:12" ht="13.5" x14ac:dyDescent="0.25">
      <c r="A2410" s="3">
        <f>RSI!A2410</f>
        <v>45817</v>
      </c>
      <c r="B2410" s="2">
        <f>RSI!B2410</f>
        <v>5.24</v>
      </c>
      <c r="C2410" s="2">
        <f>RSI!I2410</f>
        <v>45.757383741410941</v>
      </c>
      <c r="D2410" s="2">
        <f>MACD!E2410</f>
        <v>7.779392535063856E-2</v>
      </c>
      <c r="E2410" s="2">
        <f>MACD!F2410</f>
        <v>8.4042225756589019E-3</v>
      </c>
      <c r="F2410" s="2">
        <f>'Moving Avg'!D2410</f>
        <v>5.3900000000000006</v>
      </c>
      <c r="G2410" s="2">
        <f>'Moving Avg'!F2410</f>
        <v>5.4074999999999998</v>
      </c>
      <c r="H2410" s="2">
        <f>'Moving Avg'!G2410</f>
        <v>5.5819999999999981</v>
      </c>
      <c r="I2410" s="2">
        <f>'Moving Avg'!H2410</f>
        <v>4.3356000000000039</v>
      </c>
      <c r="J2410" s="5" t="str">
        <f>OBV!F2410</f>
        <v>BEARISH</v>
      </c>
      <c r="K2410" s="5" t="str">
        <f>OBV!G2410</f>
        <v>NEUTRAL</v>
      </c>
      <c r="L2410" s="5" t="str">
        <f>OBV!H2410</f>
        <v>CONFIRMED BEARISH</v>
      </c>
    </row>
    <row r="2411" spans="1:12" ht="13.5" x14ac:dyDescent="0.25">
      <c r="A2411" s="3">
        <f>RSI!A2411</f>
        <v>45818</v>
      </c>
      <c r="B2411" s="2">
        <f>RSI!B2411</f>
        <v>5.04</v>
      </c>
      <c r="C2411" s="2">
        <f>RSI!I2411</f>
        <v>41.509617846846353</v>
      </c>
      <c r="D2411" s="2">
        <f>MACD!E2411</f>
        <v>9.1920747256093449E-2</v>
      </c>
      <c r="E2411" s="2">
        <f>MACD!F2411</f>
        <v>2.510752751174581E-2</v>
      </c>
      <c r="F2411" s="2">
        <f>'Moving Avg'!D2411</f>
        <v>5.3</v>
      </c>
      <c r="G2411" s="2">
        <f>'Moving Avg'!F2411</f>
        <v>5.3884999999999996</v>
      </c>
      <c r="H2411" s="2">
        <f>'Moving Avg'!G2411</f>
        <v>5.5789999999999988</v>
      </c>
      <c r="I2411" s="2">
        <f>'Moving Avg'!H2411</f>
        <v>4.3358000000000034</v>
      </c>
      <c r="J2411" s="5" t="str">
        <f>OBV!F2411</f>
        <v>BEARISH</v>
      </c>
      <c r="K2411" s="5" t="str">
        <f>OBV!G2411</f>
        <v>NEUTRAL</v>
      </c>
      <c r="L2411" s="5" t="str">
        <f>OBV!H2411</f>
        <v>CONFIRMED BEARISH</v>
      </c>
    </row>
    <row r="2412" spans="1:12" ht="13.5" x14ac:dyDescent="0.25">
      <c r="A2412" s="3">
        <f>RSI!A2412</f>
        <v>45819</v>
      </c>
      <c r="B2412" s="2">
        <f>RSI!B2412</f>
        <v>4.82</v>
      </c>
      <c r="C2412" s="2">
        <f>RSI!I2412</f>
        <v>37.397041242971895</v>
      </c>
      <c r="D2412" s="2">
        <f>MACD!E2412</f>
        <v>9.464779293978598E-2</v>
      </c>
      <c r="E2412" s="2">
        <f>MACD!F2412</f>
        <v>3.9015580597353841E-2</v>
      </c>
      <c r="F2412" s="2">
        <f>'Moving Avg'!D2412</f>
        <v>5.1660000000000004</v>
      </c>
      <c r="G2412" s="2">
        <f>'Moving Avg'!F2412</f>
        <v>5.3704999999999998</v>
      </c>
      <c r="H2412" s="2">
        <f>'Moving Avg'!G2412</f>
        <v>5.5717999999999996</v>
      </c>
      <c r="I2412" s="2">
        <f>'Moving Avg'!H2412</f>
        <v>4.3349000000000046</v>
      </c>
      <c r="J2412" s="5" t="str">
        <f>OBV!F2412</f>
        <v>BEARISH</v>
      </c>
      <c r="K2412" s="5" t="str">
        <f>OBV!G2412</f>
        <v>STRONG</v>
      </c>
      <c r="L2412" s="5" t="str">
        <f>OBV!H2412</f>
        <v>CONFIRMED BEARISH</v>
      </c>
    </row>
    <row r="2413" spans="1:12" ht="13.5" x14ac:dyDescent="0.25">
      <c r="A2413" s="3">
        <f>RSI!A2413</f>
        <v>45820</v>
      </c>
      <c r="B2413" s="2">
        <f>RSI!B2413</f>
        <v>4.6399999999999997</v>
      </c>
      <c r="C2413" s="2">
        <f>RSI!I2413</f>
        <v>34.394501323441446</v>
      </c>
      <c r="D2413" s="2">
        <f>MACD!E2413</f>
        <v>0.11052057468125565</v>
      </c>
      <c r="E2413" s="2">
        <f>MACD!F2413</f>
        <v>5.3316579414134202E-2</v>
      </c>
      <c r="F2413" s="2">
        <f>'Moving Avg'!D2413</f>
        <v>5.0440000000000005</v>
      </c>
      <c r="G2413" s="2">
        <f>'Moving Avg'!F2413</f>
        <v>5.3319999999999999</v>
      </c>
      <c r="H2413" s="2">
        <f>'Moving Avg'!G2413</f>
        <v>5.5611999999999986</v>
      </c>
      <c r="I2413" s="2">
        <f>'Moving Avg'!H2413</f>
        <v>4.3342000000000045</v>
      </c>
      <c r="J2413" s="5" t="str">
        <f>OBV!F2413</f>
        <v>BEARISH</v>
      </c>
      <c r="K2413" s="5" t="str">
        <f>OBV!G2413</f>
        <v>STRONG</v>
      </c>
      <c r="L2413" s="5" t="str">
        <f>OBV!H2413</f>
        <v>CONFIRMED BEARISH</v>
      </c>
    </row>
    <row r="2414" spans="1:12" ht="13.5" x14ac:dyDescent="0.25">
      <c r="A2414" s="3">
        <f>RSI!A2414</f>
        <v>45821</v>
      </c>
      <c r="B2414" s="2">
        <f>RSI!B2414</f>
        <v>4.46</v>
      </c>
      <c r="C2414" s="2">
        <f>RSI!I2414</f>
        <v>31.657280503974633</v>
      </c>
      <c r="D2414" s="2">
        <f>MACD!E2414</f>
        <v>0.17064289000940125</v>
      </c>
      <c r="E2414" s="2">
        <f>MACD!F2414</f>
        <v>7.6781841533187623E-2</v>
      </c>
      <c r="F2414" s="2">
        <f>'Moving Avg'!D2414</f>
        <v>4.8400000000000007</v>
      </c>
      <c r="G2414" s="2">
        <f>'Moving Avg'!F2414</f>
        <v>5.2829999999999995</v>
      </c>
      <c r="H2414" s="2">
        <f>'Moving Avg'!G2414</f>
        <v>5.5469999999999979</v>
      </c>
      <c r="I2414" s="2">
        <f>'Moving Avg'!H2414</f>
        <v>4.3326000000000047</v>
      </c>
      <c r="J2414" s="5" t="str">
        <f>OBV!F2414</f>
        <v>BEARISH</v>
      </c>
      <c r="K2414" s="5" t="str">
        <f>OBV!G2414</f>
        <v>STRONG</v>
      </c>
      <c r="L2414" s="5" t="str">
        <f>OBV!H2414</f>
        <v>CONFIRMED BEARISH</v>
      </c>
    </row>
    <row r="2415" spans="1:12" ht="13.5" x14ac:dyDescent="0.25">
      <c r="A2415" s="3">
        <f>RSI!A2415</f>
        <v>45824</v>
      </c>
      <c r="B2415" s="2">
        <f>RSI!B2415</f>
        <v>4.45</v>
      </c>
      <c r="C2415" s="2">
        <f>RSI!I2415</f>
        <v>31.507262402279466</v>
      </c>
      <c r="D2415" s="2">
        <f>MACD!E2415</f>
        <v>0.24252626651994991</v>
      </c>
      <c r="E2415" s="2">
        <f>MACD!F2415</f>
        <v>0.10993072653054009</v>
      </c>
      <c r="F2415" s="2">
        <f>'Moving Avg'!D2415</f>
        <v>4.6820000000000004</v>
      </c>
      <c r="G2415" s="2">
        <f>'Moving Avg'!F2415</f>
        <v>5.2455000000000007</v>
      </c>
      <c r="H2415" s="2">
        <f>'Moving Avg'!G2415</f>
        <v>5.5279999999999987</v>
      </c>
      <c r="I2415" s="2">
        <f>'Moving Avg'!H2415</f>
        <v>4.3304000000000045</v>
      </c>
      <c r="J2415" s="5" t="str">
        <f>OBV!F2415</f>
        <v>BEARISH</v>
      </c>
      <c r="K2415" s="5" t="str">
        <f>OBV!G2415</f>
        <v>STRONG</v>
      </c>
      <c r="L2415" s="5" t="str">
        <f>OBV!H2415</f>
        <v>CONFIRMED BEARISH</v>
      </c>
    </row>
    <row r="2416" spans="1:12" ht="13.5" x14ac:dyDescent="0.25">
      <c r="A2416" s="3">
        <f>RSI!A2416</f>
        <v>45825</v>
      </c>
      <c r="B2416" s="2">
        <f>RSI!B2416</f>
        <v>4.43</v>
      </c>
      <c r="C2416" s="2">
        <f>RSI!I2416</f>
        <v>31.188926829673065</v>
      </c>
      <c r="D2416" s="2">
        <f>MACD!E2416</f>
        <v>0.30941465248667566</v>
      </c>
      <c r="E2416" s="2">
        <f>MACD!F2416</f>
        <v>0.14982751172176723</v>
      </c>
      <c r="F2416" s="2">
        <f>'Moving Avg'!D2416</f>
        <v>4.5600000000000005</v>
      </c>
      <c r="G2416" s="2">
        <f>'Moving Avg'!F2416</f>
        <v>5.1955</v>
      </c>
      <c r="H2416" s="2">
        <f>'Moving Avg'!G2416</f>
        <v>5.5071999999999983</v>
      </c>
      <c r="I2416" s="2">
        <f>'Moving Avg'!H2416</f>
        <v>4.3281000000000045</v>
      </c>
      <c r="J2416" s="5" t="str">
        <f>OBV!F2416</f>
        <v>BEARISH</v>
      </c>
      <c r="K2416" s="5" t="str">
        <f>OBV!G2416</f>
        <v>STRONG</v>
      </c>
      <c r="L2416" s="5" t="str">
        <f>OBV!H2416</f>
        <v>CONFIRMED BEARISH</v>
      </c>
    </row>
    <row r="2417" spans="1:12" ht="13.5" x14ac:dyDescent="0.25">
      <c r="A2417" s="3">
        <f>RSI!A2417</f>
        <v>45826</v>
      </c>
      <c r="B2417" s="2">
        <f>RSI!B2417</f>
        <v>4.41</v>
      </c>
      <c r="C2417" s="2">
        <f>RSI!I2417</f>
        <v>30.853220378864833</v>
      </c>
      <c r="D2417" s="2">
        <f>MACD!E2417</f>
        <v>0.37185524374281087</v>
      </c>
      <c r="E2417" s="2">
        <f>MACD!F2417</f>
        <v>0.19423305812597597</v>
      </c>
      <c r="F2417" s="2">
        <f>'Moving Avg'!D2417</f>
        <v>4.4779999999999998</v>
      </c>
      <c r="G2417" s="2">
        <f>'Moving Avg'!F2417</f>
        <v>5.144499999999999</v>
      </c>
      <c r="H2417" s="2">
        <f>'Moving Avg'!G2417</f>
        <v>5.4853999999999985</v>
      </c>
      <c r="I2417" s="2">
        <f>'Moving Avg'!H2417</f>
        <v>4.3261500000000037</v>
      </c>
      <c r="J2417" s="5" t="str">
        <f>OBV!F2417</f>
        <v>BEARISH</v>
      </c>
      <c r="K2417" s="5" t="str">
        <f>OBV!G2417</f>
        <v>STRONG</v>
      </c>
      <c r="L2417" s="5" t="str">
        <f>OBV!H2417</f>
        <v>CONFIRMED BEARISH</v>
      </c>
    </row>
    <row r="2418" spans="1:12" ht="13.5" x14ac:dyDescent="0.25">
      <c r="A2418" s="3">
        <f>RSI!A2418</f>
        <v>45827</v>
      </c>
      <c r="B2418" s="2">
        <f>RSI!B2418</f>
        <v>4.41</v>
      </c>
      <c r="C2418" s="2">
        <f>RSI!I2418</f>
        <v>30.853220378864833</v>
      </c>
      <c r="D2418" s="2">
        <f>MACD!E2418</f>
        <v>0.39192288368715644</v>
      </c>
      <c r="E2418" s="2">
        <f>MACD!F2418</f>
        <v>0.23377102323821208</v>
      </c>
      <c r="F2418" s="2">
        <f>'Moving Avg'!D2418</f>
        <v>4.4320000000000004</v>
      </c>
      <c r="G2418" s="2">
        <f>'Moving Avg'!F2418</f>
        <v>5.0815000000000001</v>
      </c>
      <c r="H2418" s="2">
        <f>'Moving Avg'!G2418</f>
        <v>5.4614000000000003</v>
      </c>
      <c r="I2418" s="2">
        <f>'Moving Avg'!H2418</f>
        <v>4.3238500000000037</v>
      </c>
      <c r="J2418" s="5" t="str">
        <f>OBV!F2418</f>
        <v>BEARISH</v>
      </c>
      <c r="K2418" s="5" t="str">
        <f>OBV!G2418</f>
        <v>STRONG</v>
      </c>
      <c r="L2418" s="5" t="str">
        <f>OBV!H2418</f>
        <v>CONFIRMED BEARISH</v>
      </c>
    </row>
    <row r="2419" spans="1:12" ht="13.5" x14ac:dyDescent="0.25">
      <c r="A2419" s="3">
        <f>RSI!A2419</f>
        <v>45828</v>
      </c>
      <c r="B2419" s="2">
        <f>RSI!B2419</f>
        <v>4.3</v>
      </c>
      <c r="C2419" s="2">
        <f>RSI!I2419</f>
        <v>28.870994869280125</v>
      </c>
      <c r="D2419" s="2">
        <f>MACD!E2419</f>
        <v>0.45628444907162002</v>
      </c>
      <c r="E2419" s="2">
        <f>MACD!F2419</f>
        <v>0.27827370840489368</v>
      </c>
      <c r="F2419" s="2">
        <f>'Moving Avg'!D2419</f>
        <v>4.4000000000000004</v>
      </c>
      <c r="G2419" s="2">
        <f>'Moving Avg'!F2419</f>
        <v>5.012999999999999</v>
      </c>
      <c r="H2419" s="2">
        <f>'Moving Avg'!G2419</f>
        <v>5.4302000000000001</v>
      </c>
      <c r="I2419" s="2">
        <f>'Moving Avg'!H2419</f>
        <v>4.3220500000000026</v>
      </c>
      <c r="J2419" s="5" t="str">
        <f>OBV!F2419</f>
        <v>BEARISH</v>
      </c>
      <c r="K2419" s="5" t="str">
        <f>OBV!G2419</f>
        <v>STRONG</v>
      </c>
      <c r="L2419" s="5" t="str">
        <f>OBV!H2419</f>
        <v>CONFIRMED BEARISH</v>
      </c>
    </row>
    <row r="2420" spans="1:12" ht="13.5" x14ac:dyDescent="0.25">
      <c r="A2420" s="3">
        <f>RSI!A2420</f>
        <v>45831</v>
      </c>
      <c r="B2420" s="2">
        <f>RSI!B2420</f>
        <v>4.1100000000000003</v>
      </c>
      <c r="C2420" s="2">
        <f>RSI!I2420</f>
        <v>25.788995248817741</v>
      </c>
      <c r="D2420" s="2">
        <f>MACD!E2420</f>
        <v>0.49210864475378902</v>
      </c>
      <c r="E2420" s="2">
        <f>MACD!F2420</f>
        <v>0.32104069567467275</v>
      </c>
      <c r="F2420" s="2">
        <f>'Moving Avg'!D2420</f>
        <v>4.3319999999999999</v>
      </c>
      <c r="G2420" s="2">
        <f>'Moving Avg'!F2420</f>
        <v>4.9359999999999999</v>
      </c>
      <c r="H2420" s="2">
        <f>'Moving Avg'!G2420</f>
        <v>5.39</v>
      </c>
      <c r="I2420" s="2">
        <f>'Moving Avg'!H2420</f>
        <v>4.3186000000000027</v>
      </c>
      <c r="J2420" s="5" t="str">
        <f>OBV!F2420</f>
        <v>BEARISH</v>
      </c>
      <c r="K2420" s="5" t="str">
        <f>OBV!G2420</f>
        <v>STRONG</v>
      </c>
      <c r="L2420" s="5" t="str">
        <f>OBV!H2420</f>
        <v>CONFIRMED BEARISH</v>
      </c>
    </row>
    <row r="2421" spans="1:12" ht="13.5" x14ac:dyDescent="0.25">
      <c r="A2421" s="3">
        <f>RSI!A2421</f>
        <v>45832</v>
      </c>
      <c r="B2421" s="2">
        <f>RSI!B2421</f>
        <v>4.05</v>
      </c>
      <c r="C2421" s="2">
        <f>RSI!I2421</f>
        <v>24.88555287162454</v>
      </c>
      <c r="D2421" s="2">
        <f>MACD!E2421</f>
        <v>0.50112066536228195</v>
      </c>
      <c r="E2421" s="2">
        <f>MACD!F2421</f>
        <v>0.35705668961219461</v>
      </c>
      <c r="F2421" s="2">
        <f>'Moving Avg'!D2421</f>
        <v>4.2560000000000002</v>
      </c>
      <c r="G2421" s="2">
        <f>'Moving Avg'!F2421</f>
        <v>4.8684999999999992</v>
      </c>
      <c r="H2421" s="2">
        <f>'Moving Avg'!G2421</f>
        <v>5.3431999999999995</v>
      </c>
      <c r="I2421" s="2">
        <f>'Moving Avg'!H2421</f>
        <v>4.3148500000000025</v>
      </c>
      <c r="J2421" s="5" t="str">
        <f>OBV!F2421</f>
        <v>BEARISH</v>
      </c>
      <c r="K2421" s="5" t="str">
        <f>OBV!G2421</f>
        <v>STRONG</v>
      </c>
      <c r="L2421" s="5" t="str">
        <f>OBV!H2421</f>
        <v>CONFIRMED BEARISH</v>
      </c>
    </row>
    <row r="2422" spans="1:12" ht="13.5" x14ac:dyDescent="0.25">
      <c r="A2422" s="3">
        <f>RSI!A2422</f>
        <v>45833</v>
      </c>
      <c r="B2422" s="2">
        <f>RSI!B2422</f>
        <v>4.05</v>
      </c>
      <c r="C2422" s="2">
        <f>RSI!I2422</f>
        <v>24.88555287162454</v>
      </c>
      <c r="D2422" s="2">
        <f>MACD!E2422</f>
        <v>0.47990648589187312</v>
      </c>
      <c r="E2422" s="2">
        <f>MACD!F2422</f>
        <v>0.3816266488681303</v>
      </c>
      <c r="F2422" s="2">
        <f>'Moving Avg'!D2422</f>
        <v>4.1840000000000002</v>
      </c>
      <c r="G2422" s="2">
        <f>'Moving Avg'!F2422</f>
        <v>4.8099999999999996</v>
      </c>
      <c r="H2422" s="2">
        <f>'Moving Avg'!G2422</f>
        <v>5.2908000000000008</v>
      </c>
      <c r="I2422" s="2">
        <f>'Moving Avg'!H2422</f>
        <v>4.3111000000000024</v>
      </c>
      <c r="J2422" s="5" t="str">
        <f>OBV!F2422</f>
        <v>BEARISH</v>
      </c>
      <c r="K2422" s="5" t="str">
        <f>OBV!G2422</f>
        <v>STRONG</v>
      </c>
      <c r="L2422" s="5" t="str">
        <f>OBV!H2422</f>
        <v>CONFIRMED BEARISH</v>
      </c>
    </row>
    <row r="2423" spans="1:12" ht="13.5" x14ac:dyDescent="0.25">
      <c r="A2423" s="3">
        <f>RSI!A2423</f>
        <v>45835</v>
      </c>
      <c r="B2423" s="2">
        <f>RSI!B2423</f>
        <v>4</v>
      </c>
      <c r="C2423" s="2">
        <f>RSI!I2423</f>
        <v>24.070584430489959</v>
      </c>
      <c r="D2423" s="2">
        <f>MACD!E2423</f>
        <v>0.44260299501457911</v>
      </c>
      <c r="E2423" s="2">
        <f>MACD!F2423</f>
        <v>0.39382191809742007</v>
      </c>
      <c r="F2423" s="2">
        <f>'Moving Avg'!D2423</f>
        <v>4.1020000000000003</v>
      </c>
      <c r="G2423" s="2">
        <f>'Moving Avg'!F2423</f>
        <v>4.75</v>
      </c>
      <c r="H2423" s="2">
        <f>'Moving Avg'!G2423</f>
        <v>5.2313999999999998</v>
      </c>
      <c r="I2423" s="2">
        <f>'Moving Avg'!H2423</f>
        <v>4.3071000000000019</v>
      </c>
      <c r="J2423" s="5" t="str">
        <f>OBV!F2423</f>
        <v>BEARISH</v>
      </c>
      <c r="K2423" s="5" t="str">
        <f>OBV!G2423</f>
        <v>STRONG</v>
      </c>
      <c r="L2423" s="5" t="str">
        <f>OBV!H2423</f>
        <v>CONFIRMED BEARISH</v>
      </c>
    </row>
    <row r="2424" spans="1:12" ht="13.5" x14ac:dyDescent="0.25">
      <c r="A2424" s="3">
        <f>RSI!A2424</f>
        <v>45838</v>
      </c>
      <c r="B2424" s="2">
        <f>RSI!B2424</f>
        <v>4</v>
      </c>
      <c r="C2424" s="2">
        <f>RSI!I2424</f>
        <v>24.070584430489959</v>
      </c>
      <c r="D2424" s="2">
        <f>MACD!E2424</f>
        <v>0.38793384409915443</v>
      </c>
      <c r="E2424" s="2">
        <f>MACD!F2424</f>
        <v>0.39264430329776695</v>
      </c>
      <c r="F2424" s="2">
        <f>'Moving Avg'!D2424</f>
        <v>4.0419999999999998</v>
      </c>
      <c r="G2424" s="2">
        <f>'Moving Avg'!F2424</f>
        <v>4.6804999999999994</v>
      </c>
      <c r="H2424" s="2">
        <f>'Moving Avg'!G2424</f>
        <v>5.1673999999999998</v>
      </c>
      <c r="I2424" s="2">
        <f>'Moving Avg'!H2424</f>
        <v>4.3031000000000015</v>
      </c>
      <c r="J2424" s="5" t="str">
        <f>OBV!F2424</f>
        <v>BEARISH</v>
      </c>
      <c r="K2424" s="5" t="str">
        <f>OBV!G2424</f>
        <v>STRONG</v>
      </c>
      <c r="L2424" s="5" t="str">
        <f>OBV!H2424</f>
        <v>CONFIRMED BEARISH</v>
      </c>
    </row>
    <row r="2425" spans="1:12" ht="13.5" x14ac:dyDescent="0.25">
      <c r="A2425" s="3">
        <f>RSI!A2425</f>
        <v>45839</v>
      </c>
      <c r="B2425" s="2">
        <f>RSI!B2425</f>
        <v>4</v>
      </c>
      <c r="C2425" s="2">
        <f>RSI!I2425</f>
        <v>24.070584430489959</v>
      </c>
      <c r="D2425" s="2">
        <f>MACD!E2425</f>
        <v>0.34438469344918765</v>
      </c>
      <c r="E2425" s="2">
        <f>MACD!F2425</f>
        <v>0.38299238132805108</v>
      </c>
      <c r="F2425" s="2">
        <f>'Moving Avg'!D2425</f>
        <v>4.0200000000000005</v>
      </c>
      <c r="G2425" s="2">
        <f>'Moving Avg'!F2425</f>
        <v>4.6059999999999999</v>
      </c>
      <c r="H2425" s="2">
        <f>'Moving Avg'!G2425</f>
        <v>5.1098000000000008</v>
      </c>
      <c r="I2425" s="2">
        <f>'Moving Avg'!H2425</f>
        <v>4.2991000000000019</v>
      </c>
      <c r="J2425" s="5" t="str">
        <f>OBV!F2425</f>
        <v>BEARISH</v>
      </c>
      <c r="K2425" s="5" t="str">
        <f>OBV!G2425</f>
        <v>STRONG</v>
      </c>
      <c r="L2425" s="5" t="str">
        <f>OBV!H2425</f>
        <v>CONFIRMED BEARISH</v>
      </c>
    </row>
    <row r="2426" spans="1:12" ht="13.5" x14ac:dyDescent="0.25">
      <c r="A2426" s="3">
        <f>RSI!A2426</f>
        <v>45840</v>
      </c>
      <c r="B2426" s="2">
        <f>RSI!B2426</f>
        <v>3.89</v>
      </c>
      <c r="C2426" s="2">
        <f>RSI!I2426</f>
        <v>22.083408430304061</v>
      </c>
      <c r="D2426" s="2">
        <f>MACD!E2426</f>
        <v>0.3165398068322709</v>
      </c>
      <c r="E2426" s="2">
        <f>MACD!F2426</f>
        <v>0.36970186642889508</v>
      </c>
      <c r="F2426" s="2">
        <f>'Moving Avg'!D2426</f>
        <v>3.9880000000000004</v>
      </c>
      <c r="G2426" s="2">
        <f>'Moving Avg'!F2426</f>
        <v>4.5259999999999998</v>
      </c>
      <c r="H2426" s="2">
        <f>'Moving Avg'!G2426</f>
        <v>5.056</v>
      </c>
      <c r="I2426" s="2">
        <f>'Moving Avg'!H2426</f>
        <v>4.2945500000000019</v>
      </c>
      <c r="J2426" s="5" t="str">
        <f>OBV!F2426</f>
        <v>BEARISH</v>
      </c>
      <c r="K2426" s="5" t="str">
        <f>OBV!G2426</f>
        <v>NEUTRAL</v>
      </c>
      <c r="L2426" s="5" t="str">
        <f>OBV!H2426</f>
        <v>CONFIRMED BEARISH</v>
      </c>
    </row>
    <row r="2427" spans="1:12" ht="13.5" x14ac:dyDescent="0.25">
      <c r="A2427" s="3">
        <f>RSI!A2427</f>
        <v>45841</v>
      </c>
      <c r="B2427" s="2">
        <f>RSI!B2427</f>
        <v>4</v>
      </c>
      <c r="C2427" s="2">
        <f>RSI!I2427</f>
        <v>28.445115487032695</v>
      </c>
      <c r="D2427" s="2">
        <f>MACD!E2427</f>
        <v>0.2860454961571115</v>
      </c>
      <c r="E2427" s="2">
        <f>MACD!F2427</f>
        <v>0.35297059237453837</v>
      </c>
      <c r="F2427" s="2">
        <f>'Moving Avg'!D2427</f>
        <v>3.9780000000000002</v>
      </c>
      <c r="G2427" s="2">
        <f>'Moving Avg'!F2427</f>
        <v>4.4514999999999993</v>
      </c>
      <c r="H2427" s="2">
        <f>'Moving Avg'!G2427</f>
        <v>5.0102000000000002</v>
      </c>
      <c r="I2427" s="2">
        <f>'Moving Avg'!H2427</f>
        <v>4.2906500000000021</v>
      </c>
      <c r="J2427" s="5" t="str">
        <f>OBV!F2427</f>
        <v>BEARISH</v>
      </c>
      <c r="K2427" s="5" t="str">
        <f>OBV!G2427</f>
        <v>NEUTRAL</v>
      </c>
      <c r="L2427" s="5" t="str">
        <f>OBV!H2427</f>
        <v>CONFIRMED BEARISH</v>
      </c>
    </row>
    <row r="2428" spans="1:12" ht="13.5" x14ac:dyDescent="0.25">
      <c r="A2428" s="3">
        <f>RSI!A2428</f>
        <v>45842</v>
      </c>
      <c r="B2428" s="2">
        <f>RSI!B2428</f>
        <v>4</v>
      </c>
      <c r="C2428" s="2">
        <f>RSI!I2428</f>
        <v>28.445115487032695</v>
      </c>
      <c r="D2428" s="2">
        <f>MACD!E2428</f>
        <v>0.26356652914771761</v>
      </c>
      <c r="E2428" s="2">
        <f>MACD!F2428</f>
        <v>0.33508977972917425</v>
      </c>
      <c r="F2428" s="2">
        <f>'Moving Avg'!D2428</f>
        <v>3.9780000000000002</v>
      </c>
      <c r="G2428" s="2">
        <f>'Moving Avg'!F2428</f>
        <v>4.3889999999999993</v>
      </c>
      <c r="H2428" s="2">
        <f>'Moving Avg'!G2428</f>
        <v>4.97</v>
      </c>
      <c r="I2428" s="2">
        <f>'Moving Avg'!H2428</f>
        <v>4.2867500000000014</v>
      </c>
      <c r="J2428" s="5" t="str">
        <f>OBV!F2428</f>
        <v>BEARISH</v>
      </c>
      <c r="K2428" s="5" t="str">
        <f>OBV!G2428</f>
        <v>NEUTRAL</v>
      </c>
      <c r="L2428" s="5" t="str">
        <f>OBV!H2428</f>
        <v>NEUTRAL</v>
      </c>
    </row>
    <row r="2429" spans="1:12" ht="13.5" x14ac:dyDescent="0.25">
      <c r="A2429" s="3">
        <f>RSI!A2429</f>
        <v>45845</v>
      </c>
      <c r="B2429" s="2">
        <f>RSI!B2429</f>
        <v>4.18</v>
      </c>
      <c r="C2429" s="2">
        <f>RSI!I2429</f>
        <v>38.045062396062477</v>
      </c>
      <c r="D2429" s="2">
        <f>MACD!E2429</f>
        <v>0.21736715010448648</v>
      </c>
      <c r="E2429" s="2">
        <f>MACD!F2429</f>
        <v>0.31154525380423675</v>
      </c>
      <c r="F2429" s="2">
        <f>'Moving Avg'!D2429</f>
        <v>4.0140000000000002</v>
      </c>
      <c r="G2429" s="2">
        <f>'Moving Avg'!F2429</f>
        <v>4.3239999999999998</v>
      </c>
      <c r="H2429" s="2">
        <f>'Moving Avg'!G2429</f>
        <v>4.9388000000000014</v>
      </c>
      <c r="I2429" s="2">
        <f>'Moving Avg'!H2429</f>
        <v>4.2837500000000013</v>
      </c>
      <c r="J2429" s="5" t="str">
        <f>OBV!F2429</f>
        <v>BEARISH</v>
      </c>
      <c r="K2429" s="5" t="str">
        <f>OBV!G2429</f>
        <v>NEUTRAL</v>
      </c>
      <c r="L2429" s="5" t="str">
        <f>OBV!H2429</f>
        <v>BEARISH DIVERGENCE</v>
      </c>
    </row>
    <row r="2430" spans="1:12" ht="13.5" x14ac:dyDescent="0.25">
      <c r="A2430" s="3">
        <f>RSI!A2430</f>
        <v>45846</v>
      </c>
      <c r="B2430" s="2">
        <f>RSI!B2430</f>
        <v>4.3600000000000003</v>
      </c>
      <c r="C2430" s="2">
        <f>RSI!I2430</f>
        <v>45.866401678637025</v>
      </c>
      <c r="D2430" s="2">
        <f>MACD!E2430</f>
        <v>0.13749735569620558</v>
      </c>
      <c r="E2430" s="2">
        <f>MACD!F2430</f>
        <v>0.27673567418263056</v>
      </c>
      <c r="F2430" s="2">
        <f>'Moving Avg'!D2430</f>
        <v>4.0860000000000003</v>
      </c>
      <c r="G2430" s="2">
        <f>'Moving Avg'!F2430</f>
        <v>4.2799999999999994</v>
      </c>
      <c r="H2430" s="2">
        <f>'Moving Avg'!G2430</f>
        <v>4.9162000000000017</v>
      </c>
      <c r="I2430" s="2">
        <f>'Moving Avg'!H2430</f>
        <v>4.2808500000000018</v>
      </c>
      <c r="J2430" s="5" t="str">
        <f>OBV!F2430</f>
        <v>BEARISH</v>
      </c>
      <c r="K2430" s="5" t="str">
        <f>OBV!G2430</f>
        <v>NEUTRAL</v>
      </c>
      <c r="L2430" s="5" t="str">
        <f>OBV!H2430</f>
        <v>BEARISH DIVERGENCE</v>
      </c>
    </row>
    <row r="2431" spans="1:12" ht="13.5" x14ac:dyDescent="0.25">
      <c r="A2431" s="3">
        <f>RSI!A2431</f>
        <v>45847</v>
      </c>
      <c r="B2431" s="2">
        <f>RSI!B2431</f>
        <v>4.55</v>
      </c>
      <c r="C2431" s="2">
        <f>RSI!I2431</f>
        <v>52.65999137230115</v>
      </c>
      <c r="D2431" s="2">
        <f>MACD!E2431</f>
        <v>4.7200538359845723E-2</v>
      </c>
      <c r="E2431" s="2">
        <f>MACD!F2431</f>
        <v>0.23082864701807362</v>
      </c>
      <c r="F2431" s="2">
        <f>'Moving Avg'!D2431</f>
        <v>4.218</v>
      </c>
      <c r="G2431" s="2">
        <f>'Moving Avg'!F2431</f>
        <v>4.2554999999999996</v>
      </c>
      <c r="H2431" s="2">
        <f>'Moving Avg'!G2431</f>
        <v>4.9022000000000023</v>
      </c>
      <c r="I2431" s="2">
        <f>'Moving Avg'!H2431</f>
        <v>4.2789000000000019</v>
      </c>
      <c r="J2431" s="5" t="str">
        <f>OBV!F2431</f>
        <v>BULLISH</v>
      </c>
      <c r="K2431" s="5" t="str">
        <f>OBV!G2431</f>
        <v>NEUTRAL</v>
      </c>
      <c r="L2431" s="5" t="str">
        <f>OBV!H2431</f>
        <v>CONFIRMED BULLISH</v>
      </c>
    </row>
    <row r="2432" spans="1:12" ht="13.5" x14ac:dyDescent="0.25">
      <c r="A2432" s="3">
        <f>RSI!A2432</f>
        <v>45848</v>
      </c>
      <c r="B2432" s="2">
        <f>RSI!B2432</f>
        <v>4.75</v>
      </c>
      <c r="C2432" s="2">
        <f>RSI!I2432</f>
        <v>58.555964942159193</v>
      </c>
      <c r="D2432" s="2">
        <f>MACD!E2432</f>
        <v>-4.4595549733996265E-2</v>
      </c>
      <c r="E2432" s="2">
        <f>MACD!F2432</f>
        <v>0.17574380766765965</v>
      </c>
      <c r="F2432" s="2">
        <f>'Moving Avg'!D2432</f>
        <v>4.3680000000000003</v>
      </c>
      <c r="G2432" s="2">
        <f>'Moving Avg'!F2432</f>
        <v>4.2519999999999998</v>
      </c>
      <c r="H2432" s="2">
        <f>'Moving Avg'!G2432</f>
        <v>4.8946000000000005</v>
      </c>
      <c r="I2432" s="2">
        <f>'Moving Avg'!H2432</f>
        <v>4.2779500000000006</v>
      </c>
      <c r="J2432" s="5" t="str">
        <f>OBV!F2432</f>
        <v>NEUTRAL</v>
      </c>
      <c r="K2432" s="5" t="str">
        <f>OBV!G2432</f>
        <v>NEUTRAL</v>
      </c>
      <c r="L2432" s="5" t="str">
        <f>OBV!H2432</f>
        <v>NEUTRAL</v>
      </c>
    </row>
    <row r="2433" spans="1:12" ht="13.5" x14ac:dyDescent="0.25">
      <c r="A2433" s="3">
        <f>RSI!A2433</f>
        <v>45849</v>
      </c>
      <c r="B2433" s="2">
        <f>RSI!B2433</f>
        <v>4.54</v>
      </c>
      <c r="C2433" s="2">
        <f>RSI!I2433</f>
        <v>51.327423983303859</v>
      </c>
      <c r="D2433" s="2">
        <f>MACD!E2433</f>
        <v>-0.11612131049430996</v>
      </c>
      <c r="E2433" s="2">
        <f>MACD!F2433</f>
        <v>0.11737078403526574</v>
      </c>
      <c r="F2433" s="2">
        <f>'Moving Avg'!D2433</f>
        <v>4.476</v>
      </c>
      <c r="G2433" s="2">
        <f>'Moving Avg'!F2433</f>
        <v>4.2469999999999999</v>
      </c>
      <c r="H2433" s="2">
        <f>'Moving Avg'!G2433</f>
        <v>4.8804000000000007</v>
      </c>
      <c r="I2433" s="2">
        <f>'Moving Avg'!H2433</f>
        <v>4.2759500000000008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</row>
    <row r="2434" spans="1:12" ht="13.5" x14ac:dyDescent="0.25">
      <c r="A2434" s="3">
        <f>RSI!A2434</f>
        <v>45852</v>
      </c>
      <c r="B2434" s="2">
        <f>RSI!B2434</f>
        <v>4.74</v>
      </c>
      <c r="C2434" s="2">
        <f>RSI!I2434</f>
        <v>56.797392737282998</v>
      </c>
      <c r="D2434" s="2">
        <f>MACD!E2434</f>
        <v>-0.19180535313564562</v>
      </c>
      <c r="E2434" s="2">
        <f>MACD!F2434</f>
        <v>5.5535556601083474E-2</v>
      </c>
      <c r="F2434" s="2">
        <f>'Moving Avg'!D2434</f>
        <v>4.5879999999999992</v>
      </c>
      <c r="G2434" s="2">
        <f>'Moving Avg'!F2434</f>
        <v>4.2610000000000001</v>
      </c>
      <c r="H2434" s="2">
        <f>'Moving Avg'!G2434</f>
        <v>4.8726000000000012</v>
      </c>
      <c r="I2434" s="2">
        <f>'Moving Avg'!H2434</f>
        <v>4.2749500000000005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</row>
    <row r="2435" spans="1:12" ht="13.5" x14ac:dyDescent="0.25">
      <c r="A2435" s="3">
        <f>RSI!A2435</f>
        <v>45853</v>
      </c>
      <c r="B2435" s="2">
        <f>RSI!B2435</f>
        <v>4.53</v>
      </c>
      <c r="C2435" s="2">
        <f>RSI!I2435</f>
        <v>50.39343498416121</v>
      </c>
      <c r="D2435" s="2">
        <f>MACD!E2435</f>
        <v>-0.24179364462802422</v>
      </c>
      <c r="E2435" s="2">
        <f>MACD!F2435</f>
        <v>-3.9302836447380612E-3</v>
      </c>
      <c r="F2435" s="2">
        <f>'Moving Avg'!D2435</f>
        <v>4.6219999999999999</v>
      </c>
      <c r="G2435" s="2">
        <f>'Moving Avg'!F2435</f>
        <v>4.2650000000000006</v>
      </c>
      <c r="H2435" s="2">
        <f>'Moving Avg'!G2435</f>
        <v>4.8586000000000009</v>
      </c>
      <c r="I2435" s="2">
        <f>'Moving Avg'!H2435</f>
        <v>4.2731500000000002</v>
      </c>
      <c r="J2435" s="5" t="str">
        <f>OBV!F2435</f>
        <v>NEUTRAL</v>
      </c>
      <c r="K2435" s="5" t="str">
        <f>OBV!G2435</f>
        <v>NEUTRAL</v>
      </c>
      <c r="L2435" s="5" t="str">
        <f>OBV!H2435</f>
        <v>NEUTRAL</v>
      </c>
    </row>
    <row r="2436" spans="1:12" ht="13.5" x14ac:dyDescent="0.25">
      <c r="A2436" s="3">
        <f>RSI!A2436</f>
        <v>45854</v>
      </c>
      <c r="B2436" s="2">
        <f>RSI!B2436</f>
        <v>4.33</v>
      </c>
      <c r="C2436" s="2">
        <f>RSI!I2436</f>
        <v>45.169899311448226</v>
      </c>
      <c r="D2436" s="2">
        <f>MACD!E2436</f>
        <v>-0.28635092548811514</v>
      </c>
      <c r="E2436" s="2">
        <f>MACD!F2436</f>
        <v>-6.0414412013413479E-2</v>
      </c>
      <c r="F2436" s="2">
        <f>'Moving Avg'!D2436</f>
        <v>4.5780000000000003</v>
      </c>
      <c r="G2436" s="2">
        <f>'Moving Avg'!F2436</f>
        <v>4.26</v>
      </c>
      <c r="H2436" s="2">
        <f>'Moving Avg'!G2436</f>
        <v>4.8450000000000015</v>
      </c>
      <c r="I2436" s="2">
        <f>'Moving Avg'!H2436</f>
        <v>4.2714499999999997</v>
      </c>
      <c r="J2436" s="5" t="str">
        <f>OBV!F2436</f>
        <v>NEUTRAL</v>
      </c>
      <c r="K2436" s="5" t="str">
        <f>OBV!G2436</f>
        <v>NEUTRAL</v>
      </c>
      <c r="L2436" s="5" t="str">
        <f>OBV!H2436</f>
        <v>NEUTRAL</v>
      </c>
    </row>
    <row r="2437" spans="1:12" ht="13.5" x14ac:dyDescent="0.25">
      <c r="A2437" s="3">
        <f>RSI!A2437</f>
        <v>45855</v>
      </c>
      <c r="B2437" s="2">
        <f>RSI!B2437</f>
        <v>4.1399999999999997</v>
      </c>
      <c r="C2437" s="2">
        <f>RSI!I2437</f>
        <v>40.83903693407126</v>
      </c>
      <c r="D2437" s="2">
        <f>MACD!E2437</f>
        <v>-0.29201431162649882</v>
      </c>
      <c r="E2437" s="2">
        <f>MACD!F2437</f>
        <v>-0.10673439193603054</v>
      </c>
      <c r="F2437" s="2">
        <f>'Moving Avg'!D2437</f>
        <v>4.4560000000000004</v>
      </c>
      <c r="G2437" s="2">
        <f>'Moving Avg'!F2437</f>
        <v>4.2464999999999993</v>
      </c>
      <c r="H2437" s="2">
        <f>'Moving Avg'!G2437</f>
        <v>4.8232000000000008</v>
      </c>
      <c r="I2437" s="2">
        <f>'Moving Avg'!H2437</f>
        <v>4.2698499999999999</v>
      </c>
      <c r="J2437" s="5" t="str">
        <f>OBV!F2437</f>
        <v>NEUTRAL</v>
      </c>
      <c r="K2437" s="5" t="str">
        <f>OBV!G2437</f>
        <v>NEUTRAL</v>
      </c>
      <c r="L2437" s="5" t="str">
        <f>OBV!H2437</f>
        <v>NEUTRAL</v>
      </c>
    </row>
    <row r="2438" spans="1:12" ht="13.5" x14ac:dyDescent="0.25">
      <c r="A2438" s="3">
        <f>RSI!A2438</f>
        <v>45856</v>
      </c>
      <c r="B2438" s="2">
        <f>RSI!B2438</f>
        <v>3.96</v>
      </c>
      <c r="C2438" s="2">
        <f>RSI!I2438</f>
        <v>37.200112007765561</v>
      </c>
      <c r="D2438" s="2">
        <f>MACD!E2438</f>
        <v>-0.28138574735740907</v>
      </c>
      <c r="E2438" s="2">
        <f>MACD!F2438</f>
        <v>-0.14166466302030625</v>
      </c>
      <c r="F2438" s="2">
        <f>'Moving Avg'!D2438</f>
        <v>4.34</v>
      </c>
      <c r="G2438" s="2">
        <f>'Moving Avg'!F2438</f>
        <v>4.2239999999999993</v>
      </c>
      <c r="H2438" s="2">
        <f>'Moving Avg'!G2438</f>
        <v>4.7938000000000009</v>
      </c>
      <c r="I2438" s="2">
        <f>'Moving Avg'!H2438</f>
        <v>4.2676499999999997</v>
      </c>
      <c r="J2438" s="5" t="str">
        <f>OBV!F2438</f>
        <v>BEARISH</v>
      </c>
      <c r="K2438" s="5" t="str">
        <f>OBV!G2438</f>
        <v>STRONG</v>
      </c>
      <c r="L2438" s="5" t="str">
        <f>OBV!H2438</f>
        <v>CONFIRMED BEARISH</v>
      </c>
    </row>
    <row r="2439" spans="1:12" ht="13.5" x14ac:dyDescent="0.25">
      <c r="A2439" s="3">
        <f>RSI!A2439</f>
        <v>45859</v>
      </c>
      <c r="B2439" s="2">
        <f>RSI!B2439</f>
        <v>3.96</v>
      </c>
      <c r="C2439" s="2">
        <f>RSI!I2439</f>
        <v>37.200112007765561</v>
      </c>
      <c r="D2439" s="2">
        <f>MACD!E2439</f>
        <v>-0.24170370130775254</v>
      </c>
      <c r="E2439" s="2">
        <f>MACD!F2439</f>
        <v>-0.1616724706777955</v>
      </c>
      <c r="F2439" s="2">
        <f>'Moving Avg'!D2439</f>
        <v>4.1840000000000002</v>
      </c>
      <c r="G2439" s="2">
        <f>'Moving Avg'!F2439</f>
        <v>4.206999999999999</v>
      </c>
      <c r="H2439" s="2">
        <f>'Moving Avg'!G2439</f>
        <v>4.7690000000000019</v>
      </c>
      <c r="I2439" s="2">
        <f>'Moving Avg'!H2439</f>
        <v>4.2664</v>
      </c>
      <c r="J2439" s="5" t="str">
        <f>OBV!F2439</f>
        <v>BEARISH</v>
      </c>
      <c r="K2439" s="5" t="str">
        <f>OBV!G2439</f>
        <v>STRONG</v>
      </c>
      <c r="L2439" s="5" t="str">
        <f>OBV!H2439</f>
        <v>CONFIRMED BEARISH</v>
      </c>
    </row>
    <row r="2440" spans="1:12" ht="13.5" x14ac:dyDescent="0.25">
      <c r="A2440" s="3">
        <f>RSI!A2440</f>
        <v>45860</v>
      </c>
      <c r="B2440" s="2">
        <f>RSI!B2440</f>
        <v>3.85</v>
      </c>
      <c r="C2440" s="2">
        <f>RSI!I2440</f>
        <v>34.990398170794819</v>
      </c>
      <c r="D2440" s="2">
        <f>MACD!E2440</f>
        <v>-0.16951174270693592</v>
      </c>
      <c r="E2440" s="2">
        <f>MACD!F2440</f>
        <v>-0.1632403250836236</v>
      </c>
      <c r="F2440" s="2">
        <f>'Moving Avg'!D2440</f>
        <v>4.048</v>
      </c>
      <c r="G2440" s="2">
        <f>'Moving Avg'!F2440</f>
        <v>4.1939999999999991</v>
      </c>
      <c r="H2440" s="2">
        <f>'Moving Avg'!G2440</f>
        <v>4.7420000000000009</v>
      </c>
      <c r="I2440" s="2">
        <f>'Moving Avg'!H2440</f>
        <v>4.2641499999999999</v>
      </c>
      <c r="J2440" s="5" t="str">
        <f>OBV!F2440</f>
        <v>BEARISH</v>
      </c>
      <c r="K2440" s="5" t="str">
        <f>OBV!G2440</f>
        <v>STRONG</v>
      </c>
      <c r="L2440" s="5" t="str">
        <f>OBV!H2440</f>
        <v>CONFIRMED BEARISH</v>
      </c>
    </row>
    <row r="2441" spans="1:12" ht="13.5" x14ac:dyDescent="0.25">
      <c r="A2441" s="3">
        <f>RSI!A2441</f>
        <v>45861</v>
      </c>
      <c r="B2441" s="2">
        <f>RSI!B2441</f>
        <v>3.85</v>
      </c>
      <c r="C2441" s="2">
        <f>RSI!I2441</f>
        <v>34.990398170794819</v>
      </c>
      <c r="D2441" s="2">
        <f>MACD!E2441</f>
        <v>-7.5976598587129018E-2</v>
      </c>
      <c r="E2441" s="2">
        <f>MACD!F2441</f>
        <v>-0.14578757978432469</v>
      </c>
      <c r="F2441" s="2">
        <f>'Moving Avg'!D2441</f>
        <v>3.9519999999999995</v>
      </c>
      <c r="G2441" s="2">
        <f>'Moving Avg'!F2441</f>
        <v>4.1839999999999993</v>
      </c>
      <c r="H2441" s="2">
        <f>'Moving Avg'!G2441</f>
        <v>4.7106000000000012</v>
      </c>
      <c r="I2441" s="2">
        <f>'Moving Avg'!H2441</f>
        <v>4.2628499999999994</v>
      </c>
      <c r="J2441" s="5" t="str">
        <f>OBV!F2441</f>
        <v>BEARISH</v>
      </c>
      <c r="K2441" s="5" t="str">
        <f>OBV!G2441</f>
        <v>STRONG</v>
      </c>
      <c r="L2441" s="5" t="str">
        <f>OBV!H2441</f>
        <v>CONFIRMED BEARISH</v>
      </c>
    </row>
    <row r="2442" spans="1:12" ht="13.5" x14ac:dyDescent="0.25">
      <c r="A2442" s="3">
        <f>RSI!A2442</f>
        <v>45862</v>
      </c>
      <c r="B2442" s="2">
        <f>RSI!B2442</f>
        <v>3.85</v>
      </c>
      <c r="C2442" s="2">
        <f>RSI!I2442</f>
        <v>34.990398170794819</v>
      </c>
      <c r="D2442" s="2">
        <f>MACD!E2442</f>
        <v>3.6918190664424699E-2</v>
      </c>
      <c r="E2442" s="2">
        <f>MACD!F2442</f>
        <v>-0.10924642569457482</v>
      </c>
      <c r="F2442" s="2">
        <f>'Moving Avg'!D2442</f>
        <v>3.8939999999999997</v>
      </c>
      <c r="G2442" s="2">
        <f>'Moving Avg'!F2442</f>
        <v>4.1739999999999977</v>
      </c>
      <c r="H2442" s="2">
        <f>'Moving Avg'!G2442</f>
        <v>4.6840000000000011</v>
      </c>
      <c r="I2442" s="2">
        <f>'Moving Avg'!H2442</f>
        <v>4.2618499999999999</v>
      </c>
      <c r="J2442" s="5" t="str">
        <f>OBV!F2442</f>
        <v>BEARISH</v>
      </c>
      <c r="K2442" s="5" t="str">
        <f>OBV!G2442</f>
        <v>STRONG</v>
      </c>
      <c r="L2442" s="5" t="str">
        <f>OBV!H2442</f>
        <v>CONFIRMED BEARISH</v>
      </c>
    </row>
    <row r="2443" spans="1:12" ht="13.5" x14ac:dyDescent="0.25">
      <c r="A2443" s="3">
        <f>RSI!A2443</f>
        <v>45866</v>
      </c>
      <c r="B2443" s="2">
        <f>RSI!B2443</f>
        <v>3.8</v>
      </c>
      <c r="C2443" s="2">
        <f>RSI!I2443</f>
        <v>33.848919077610674</v>
      </c>
      <c r="D2443" s="2">
        <f>MACD!E2443</f>
        <v>0.10660022565450866</v>
      </c>
      <c r="E2443" s="2">
        <f>MACD!F2443</f>
        <v>-6.6077095424758134E-2</v>
      </c>
      <c r="F2443" s="2">
        <f>'Moving Avg'!D2443</f>
        <v>3.8619999999999997</v>
      </c>
      <c r="G2443" s="2">
        <f>'Moving Avg'!F2443</f>
        <v>4.1639999999999988</v>
      </c>
      <c r="H2443" s="2">
        <f>'Moving Avg'!G2443</f>
        <v>4.6518000000000015</v>
      </c>
      <c r="I2443" s="2">
        <f>'Moving Avg'!H2443</f>
        <v>4.2614999999999998</v>
      </c>
      <c r="J2443" s="5" t="str">
        <f>OBV!F2443</f>
        <v>BEARISH</v>
      </c>
      <c r="K2443" s="5" t="str">
        <f>OBV!G2443</f>
        <v>NEUTRAL</v>
      </c>
      <c r="L2443" s="5" t="str">
        <f>OBV!H2443</f>
        <v>CONFIRMED BEARISH</v>
      </c>
    </row>
    <row r="2444" spans="1:12" ht="13.5" x14ac:dyDescent="0.25">
      <c r="A2444" s="3">
        <f>RSI!A2444</f>
        <v>45867</v>
      </c>
      <c r="B2444" s="2">
        <f>RSI!B2444</f>
        <v>3.96</v>
      </c>
      <c r="C2444" s="2">
        <f>RSI!I2444</f>
        <v>40.534218585533928</v>
      </c>
      <c r="D2444" s="2">
        <f>MACD!E2444</f>
        <v>0.18733002257660303</v>
      </c>
      <c r="E2444" s="2">
        <f>MACD!F2444</f>
        <v>-1.5395671824485903E-2</v>
      </c>
      <c r="F2444" s="2">
        <f>'Moving Avg'!D2444</f>
        <v>3.8620000000000005</v>
      </c>
      <c r="G2444" s="2">
        <f>'Moving Avg'!F2444</f>
        <v>4.161999999999999</v>
      </c>
      <c r="H2444" s="2">
        <f>'Moving Avg'!G2444</f>
        <v>4.6222000000000012</v>
      </c>
      <c r="I2444" s="2">
        <f>'Moving Avg'!H2444</f>
        <v>4.2619499999999997</v>
      </c>
      <c r="J2444" s="5" t="str">
        <f>OBV!F2444</f>
        <v>BEARISH</v>
      </c>
      <c r="K2444" s="5" t="str">
        <f>OBV!G2444</f>
        <v>NEUTRAL</v>
      </c>
      <c r="L2444" s="5" t="str">
        <f>OBV!H2444</f>
        <v>NEUTRAL</v>
      </c>
    </row>
    <row r="2445" spans="1:12" ht="13.5" x14ac:dyDescent="0.25">
      <c r="A2445" s="3">
        <f>RSI!A2445</f>
        <v>45868</v>
      </c>
      <c r="B2445" s="2">
        <f>RSI!B2445</f>
        <v>3.8</v>
      </c>
      <c r="C2445" s="2">
        <f>RSI!I2445</f>
        <v>36.555680828263348</v>
      </c>
      <c r="D2445" s="2">
        <f>MACD!E2445</f>
        <v>0.23687809683093164</v>
      </c>
      <c r="E2445" s="2">
        <f>MACD!F2445</f>
        <v>3.5059081906597608E-2</v>
      </c>
      <c r="F2445" s="2">
        <f>'Moving Avg'!D2445</f>
        <v>3.8520000000000003</v>
      </c>
      <c r="G2445" s="2">
        <f>'Moving Avg'!F2445</f>
        <v>4.1519999999999992</v>
      </c>
      <c r="H2445" s="2">
        <f>'Moving Avg'!G2445</f>
        <v>4.5942000000000016</v>
      </c>
      <c r="I2445" s="2">
        <f>'Moving Avg'!H2445</f>
        <v>4.2616499999999995</v>
      </c>
      <c r="J2445" s="5" t="str">
        <f>OBV!F2445</f>
        <v>BEARISH</v>
      </c>
      <c r="K2445" s="5" t="str">
        <f>OBV!G2445</f>
        <v>NEUTRAL</v>
      </c>
      <c r="L2445" s="5" t="str">
        <f>OBV!H2445</f>
        <v>CONFIRMED BEARISH</v>
      </c>
    </row>
    <row r="2446" spans="1:12" ht="13.5" x14ac:dyDescent="0.25">
      <c r="A2446" s="3">
        <f>RSI!A2446</f>
        <v>45869</v>
      </c>
      <c r="B2446" s="2">
        <f>RSI!B2446</f>
        <v>3.8</v>
      </c>
      <c r="C2446" s="2">
        <f>RSI!I2446</f>
        <v>36.555680828263348</v>
      </c>
      <c r="D2446" s="2">
        <f>MACD!E2446</f>
        <v>0.25054820518596532</v>
      </c>
      <c r="E2446" s="2">
        <f>MACD!F2446</f>
        <v>7.8156906562471151E-2</v>
      </c>
      <c r="F2446" s="2">
        <f>'Moving Avg'!D2446</f>
        <v>3.8420000000000001</v>
      </c>
      <c r="G2446" s="2">
        <f>'Moving Avg'!F2446</f>
        <v>4.1474999999999991</v>
      </c>
      <c r="H2446" s="2">
        <f>'Moving Avg'!G2446</f>
        <v>4.5616000000000012</v>
      </c>
      <c r="I2446" s="2">
        <f>'Moving Avg'!H2446</f>
        <v>4.2613499999999984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</row>
    <row r="2447" spans="1:12" ht="13.5" x14ac:dyDescent="0.25">
      <c r="A2447" s="3">
        <f>RSI!A2447</f>
        <v>45870</v>
      </c>
      <c r="B2447" s="2">
        <f>RSI!B2447</f>
        <v>3.71</v>
      </c>
      <c r="C2447" s="2">
        <f>RSI!I2447</f>
        <v>34.355826262500685</v>
      </c>
      <c r="D2447" s="2">
        <f>MACD!E2447</f>
        <v>0.24187893731385834</v>
      </c>
      <c r="E2447" s="2">
        <f>MACD!F2447</f>
        <v>0.1109013127127486</v>
      </c>
      <c r="F2447" s="2">
        <f>'Moving Avg'!D2447</f>
        <v>3.8140000000000001</v>
      </c>
      <c r="G2447" s="2">
        <f>'Moving Avg'!F2447</f>
        <v>4.1329999999999991</v>
      </c>
      <c r="H2447" s="2">
        <f>'Moving Avg'!G2447</f>
        <v>4.5272000000000006</v>
      </c>
      <c r="I2447" s="2">
        <f>'Moving Avg'!H2447</f>
        <v>4.2614499999999991</v>
      </c>
      <c r="J2447" s="5" t="str">
        <f>OBV!F2447</f>
        <v>BEARISH</v>
      </c>
      <c r="K2447" s="5" t="str">
        <f>OBV!G2447</f>
        <v>NEUTRAL</v>
      </c>
      <c r="L2447" s="5" t="str">
        <f>OBV!H2447</f>
        <v>CONFIRMED BEARISH</v>
      </c>
    </row>
    <row r="2448" spans="1:12" ht="13.5" x14ac:dyDescent="0.25">
      <c r="A2448" s="3">
        <f>RSI!A2448</f>
        <v>45873</v>
      </c>
      <c r="B2448" s="2">
        <f>RSI!B2448</f>
        <v>3.78</v>
      </c>
      <c r="C2448" s="2">
        <f>RSI!I2448</f>
        <v>37.5058834647579</v>
      </c>
      <c r="D2448" s="2">
        <f>MACD!E2448</f>
        <v>0.20435311277230639</v>
      </c>
      <c r="E2448" s="2">
        <f>MACD!F2448</f>
        <v>0.12959167272466016</v>
      </c>
      <c r="F2448" s="2">
        <f>'Moving Avg'!D2448</f>
        <v>3.81</v>
      </c>
      <c r="G2448" s="2">
        <f>'Moving Avg'!F2448</f>
        <v>4.121999999999999</v>
      </c>
      <c r="H2448" s="2">
        <f>'Moving Avg'!G2448</f>
        <v>4.4894000000000007</v>
      </c>
      <c r="I2448" s="2">
        <f>'Moving Avg'!H2448</f>
        <v>4.2626999999999988</v>
      </c>
      <c r="J2448" s="5" t="str">
        <f>OBV!F2448</f>
        <v>BULLISH</v>
      </c>
      <c r="K2448" s="5" t="str">
        <f>OBV!G2448</f>
        <v>NEUTRAL</v>
      </c>
      <c r="L2448" s="5" t="str">
        <f>OBV!H2448</f>
        <v>BULLISH DIVERGENCE</v>
      </c>
    </row>
    <row r="2449" spans="1:12" ht="13.5" x14ac:dyDescent="0.25">
      <c r="A2449" s="3">
        <f>RSI!A2449</f>
        <v>45874</v>
      </c>
      <c r="B2449" s="2">
        <f>RSI!B2449</f>
        <v>3.79</v>
      </c>
      <c r="C2449" s="2">
        <f>RSI!I2449</f>
        <v>37.963870926232161</v>
      </c>
      <c r="D2449" s="2">
        <f>MACD!E2449</f>
        <v>0.17393426889761621</v>
      </c>
      <c r="E2449" s="2">
        <f>MACD!F2449</f>
        <v>0.13846019195925136</v>
      </c>
      <c r="F2449" s="2">
        <f>'Moving Avg'!D2449</f>
        <v>3.7759999999999998</v>
      </c>
      <c r="G2449" s="2">
        <f>'Moving Avg'!F2449</f>
        <v>4.1025</v>
      </c>
      <c r="H2449" s="2">
        <f>'Moving Avg'!G2449</f>
        <v>4.4518000000000004</v>
      </c>
      <c r="I2449" s="2">
        <f>'Moving Avg'!H2449</f>
        <v>4.2640499999999983</v>
      </c>
      <c r="J2449" s="5" t="str">
        <f>OBV!F2449</f>
        <v>BULLISH</v>
      </c>
      <c r="K2449" s="5" t="str">
        <f>OBV!G2449</f>
        <v>NEUTRAL</v>
      </c>
      <c r="L2449" s="5" t="str">
        <f>OBV!H2449</f>
        <v>BULLISH DIVERGENCE</v>
      </c>
    </row>
    <row r="2450" spans="1:12" ht="13.5" x14ac:dyDescent="0.25">
      <c r="A2450" s="3">
        <f>RSI!A2450</f>
        <v>45875</v>
      </c>
      <c r="B2450" s="2">
        <f>RSI!B2450</f>
        <v>3.79</v>
      </c>
      <c r="C2450" s="2">
        <f>RSI!I2450</f>
        <v>37.963870926232175</v>
      </c>
      <c r="D2450" s="2">
        <f>MACD!E2450</f>
        <v>0.13313392946419622</v>
      </c>
      <c r="E2450" s="2">
        <f>MACD!F2450</f>
        <v>0.13739493946024034</v>
      </c>
      <c r="F2450" s="2">
        <f>'Moving Avg'!D2450</f>
        <v>3.7739999999999996</v>
      </c>
      <c r="G2450" s="2">
        <f>'Moving Avg'!F2450</f>
        <v>4.0739999999999998</v>
      </c>
      <c r="H2450" s="2">
        <f>'Moving Avg'!G2450</f>
        <v>4.414600000000001</v>
      </c>
      <c r="I2450" s="2">
        <f>'Moving Avg'!H2450</f>
        <v>4.2646499999999987</v>
      </c>
      <c r="J2450" s="5" t="str">
        <f>OBV!F2450</f>
        <v>BULLISH</v>
      </c>
      <c r="K2450" s="5" t="str">
        <f>OBV!G2450</f>
        <v>NEUTRAL</v>
      </c>
      <c r="L2450" s="5" t="str">
        <f>OBV!H2450</f>
        <v>BULLISH DIVERGENCE</v>
      </c>
    </row>
    <row r="2451" spans="1:12" ht="13.5" x14ac:dyDescent="0.25">
      <c r="A2451" s="3">
        <f>RSI!A2451</f>
        <v>45876</v>
      </c>
      <c r="B2451" s="2">
        <f>RSI!B2451</f>
        <v>3.78</v>
      </c>
      <c r="C2451" s="2">
        <f>RSI!I2451</f>
        <v>37.643923439086421</v>
      </c>
      <c r="D2451" s="2">
        <f>MACD!E2451</f>
        <v>0.10107515720765203</v>
      </c>
      <c r="E2451" s="2">
        <f>MACD!F2451</f>
        <v>0.1301309830097227</v>
      </c>
      <c r="F2451" s="2">
        <f>'Moving Avg'!D2451</f>
        <v>3.7700000000000005</v>
      </c>
      <c r="G2451" s="2">
        <f>'Moving Avg'!F2451</f>
        <v>4.0355000000000008</v>
      </c>
      <c r="H2451" s="2">
        <f>'Moving Avg'!G2451</f>
        <v>4.382200000000001</v>
      </c>
      <c r="I2451" s="2">
        <f>'Moving Avg'!H2451</f>
        <v>4.2643999999999984</v>
      </c>
      <c r="J2451" s="5" t="str">
        <f>OBV!F2451</f>
        <v>BULLISH</v>
      </c>
      <c r="K2451" s="5" t="str">
        <f>OBV!G2451</f>
        <v>NEUTRAL</v>
      </c>
      <c r="L2451" s="5" t="str">
        <f>OBV!H2451</f>
        <v>BULLISH DIVERGENCE</v>
      </c>
    </row>
    <row r="2452" spans="1:12" ht="13.5" x14ac:dyDescent="0.25">
      <c r="A2452" s="3">
        <f>RSI!A2452</f>
        <v>45877</v>
      </c>
      <c r="B2452" s="2">
        <f>RSI!B2452</f>
        <v>3.79</v>
      </c>
      <c r="C2452" s="2">
        <f>RSI!I2452</f>
        <v>38.204774851235982</v>
      </c>
      <c r="D2452" s="2">
        <f>MACD!E2452</f>
        <v>7.4863011910272448E-2</v>
      </c>
      <c r="E2452" s="2">
        <f>MACD!F2452</f>
        <v>0.11907738878983265</v>
      </c>
      <c r="F2452" s="2">
        <f>'Moving Avg'!D2452</f>
        <v>3.786</v>
      </c>
      <c r="G2452" s="2">
        <f>'Moving Avg'!F2452</f>
        <v>3.9875000000000007</v>
      </c>
      <c r="H2452" s="2">
        <f>'Moving Avg'!G2452</f>
        <v>4.353600000000001</v>
      </c>
      <c r="I2452" s="2">
        <f>'Moving Avg'!H2452</f>
        <v>4.2633499999999982</v>
      </c>
      <c r="J2452" s="5" t="str">
        <f>OBV!F2452</f>
        <v>BULLISH</v>
      </c>
      <c r="K2452" s="5" t="str">
        <f>OBV!G2452</f>
        <v>WEAK</v>
      </c>
      <c r="L2452" s="5" t="str">
        <f>OBV!H2452</f>
        <v>CONFIRMED BULLISH</v>
      </c>
    </row>
    <row r="2453" spans="1:12" ht="13.5" x14ac:dyDescent="0.25">
      <c r="A2453" s="3">
        <f>RSI!A2453</f>
        <v>45880</v>
      </c>
      <c r="B2453" s="2">
        <f>RSI!B2453</f>
        <v>3.96</v>
      </c>
      <c r="C2453" s="2">
        <f>RSI!I2453</f>
        <v>46.941654343593491</v>
      </c>
      <c r="D2453" s="2">
        <f>MACD!E2453</f>
        <v>3.3872151498818504E-2</v>
      </c>
      <c r="E2453" s="2">
        <f>MACD!F2453</f>
        <v>0.10203634133162982</v>
      </c>
      <c r="F2453" s="2">
        <f>'Moving Avg'!D2453</f>
        <v>3.8220000000000001</v>
      </c>
      <c r="G2453" s="2">
        <f>'Moving Avg'!F2453</f>
        <v>3.9584999999999999</v>
      </c>
      <c r="H2453" s="2">
        <f>'Moving Avg'!G2453</f>
        <v>4.3288000000000002</v>
      </c>
      <c r="I2453" s="2">
        <f>'Moving Avg'!H2453</f>
        <v>4.2631499999999987</v>
      </c>
      <c r="J2453" s="5" t="str">
        <f>OBV!F2453</f>
        <v>BULLISH</v>
      </c>
      <c r="K2453" s="5" t="str">
        <f>OBV!G2453</f>
        <v>WEAK</v>
      </c>
      <c r="L2453" s="5" t="str">
        <f>OBV!H2453</f>
        <v>CONFIRMED BULLISH</v>
      </c>
    </row>
    <row r="2454" spans="1:12" ht="13.5" x14ac:dyDescent="0.25">
      <c r="A2454" s="3">
        <f>RSI!A2454</f>
        <v>45881</v>
      </c>
      <c r="B2454" s="2">
        <f>RSI!B2454</f>
        <v>4.13</v>
      </c>
      <c r="C2454" s="2">
        <f>RSI!I2454</f>
        <v>53.952804867905471</v>
      </c>
      <c r="D2454" s="2">
        <f>MACD!E2454</f>
        <v>1.157022779754957E-2</v>
      </c>
      <c r="E2454" s="2">
        <f>MACD!F2454</f>
        <v>8.3943118624813781E-2</v>
      </c>
      <c r="F2454" s="2">
        <f>'Moving Avg'!D2454</f>
        <v>3.8899999999999997</v>
      </c>
      <c r="G2454" s="2">
        <f>'Moving Avg'!F2454</f>
        <v>3.9279999999999995</v>
      </c>
      <c r="H2454" s="2">
        <f>'Moving Avg'!G2454</f>
        <v>4.3036000000000003</v>
      </c>
      <c r="I2454" s="2">
        <f>'Moving Avg'!H2454</f>
        <v>4.2637999999999989</v>
      </c>
      <c r="J2454" s="5" t="str">
        <f>OBV!F2454</f>
        <v>BULLISH</v>
      </c>
      <c r="K2454" s="5" t="str">
        <f>OBV!G2454</f>
        <v>WEAK</v>
      </c>
      <c r="L2454" s="5" t="str">
        <f>OBV!H2454</f>
        <v>CONFIRMED BULLISH</v>
      </c>
    </row>
    <row r="2455" spans="1:12" ht="13.5" x14ac:dyDescent="0.25">
      <c r="A2455" s="3">
        <f>RSI!A2455</f>
        <v>45883</v>
      </c>
      <c r="B2455" s="2">
        <f>RSI!B2455</f>
        <v>4.3099999999999996</v>
      </c>
      <c r="C2455" s="2">
        <f>RSI!I2455</f>
        <v>59.982481333293045</v>
      </c>
      <c r="D2455" s="2">
        <f>MACD!E2455</f>
        <v>-4.5920683681194951E-2</v>
      </c>
      <c r="E2455" s="2">
        <f>MACD!F2455</f>
        <v>5.7970358163612033E-2</v>
      </c>
      <c r="F2455" s="2">
        <f>'Moving Avg'!D2455</f>
        <v>3.9939999999999998</v>
      </c>
      <c r="G2455" s="2">
        <f>'Moving Avg'!F2455</f>
        <v>3.9169999999999994</v>
      </c>
      <c r="H2455" s="2">
        <f>'Moving Avg'!G2455</f>
        <v>4.28</v>
      </c>
      <c r="I2455" s="2">
        <f>'Moving Avg'!H2455</f>
        <v>4.2653499999999989</v>
      </c>
      <c r="J2455" s="5" t="str">
        <f>OBV!F2455</f>
        <v>BULLISH</v>
      </c>
      <c r="K2455" s="5" t="str">
        <f>OBV!G2455</f>
        <v>WEAK</v>
      </c>
      <c r="L2455" s="5" t="str">
        <f>OBV!H2455</f>
        <v>CONFIRMED BULLISH</v>
      </c>
    </row>
    <row r="2456" spans="1:12" ht="13.5" x14ac:dyDescent="0.25">
      <c r="A2456" s="3">
        <f>RSI!A2456</f>
        <v>45884</v>
      </c>
      <c r="B2456" s="2">
        <f>RSI!B2456</f>
        <v>4.3099999999999996</v>
      </c>
      <c r="C2456" s="2">
        <f>RSI!I2456</f>
        <v>59.982481333293045</v>
      </c>
      <c r="D2456" s="2">
        <f>MACD!E2456</f>
        <v>-9.6252073772163271E-2</v>
      </c>
      <c r="E2456" s="2">
        <f>MACD!F2456</f>
        <v>2.7125871776456971E-2</v>
      </c>
      <c r="F2456" s="2">
        <f>'Moving Avg'!D2456</f>
        <v>4.0999999999999996</v>
      </c>
      <c r="G2456" s="2">
        <f>'Moving Avg'!F2456</f>
        <v>3.9159999999999995</v>
      </c>
      <c r="H2456" s="2">
        <f>'Moving Avg'!G2456</f>
        <v>4.2564000000000002</v>
      </c>
      <c r="I2456" s="2">
        <f>'Moving Avg'!H2456</f>
        <v>4.2668999999999979</v>
      </c>
      <c r="J2456" s="5" t="str">
        <f>OBV!F2456</f>
        <v>BULLISH</v>
      </c>
      <c r="K2456" s="5" t="str">
        <f>OBV!G2456</f>
        <v>WEAK</v>
      </c>
      <c r="L2456" s="5" t="str">
        <f>OBV!H2456</f>
        <v>CONFIRMED BULLISH</v>
      </c>
    </row>
    <row r="2457" spans="1:12" ht="13.5" x14ac:dyDescent="0.25">
      <c r="A2457" s="3">
        <f>RSI!A2457</f>
        <v>45887</v>
      </c>
      <c r="B2457" s="2">
        <f>RSI!B2457</f>
        <v>4.5</v>
      </c>
      <c r="C2457" s="2">
        <f>RSI!I2457</f>
        <v>65.511143869195962</v>
      </c>
      <c r="D2457" s="2">
        <f>MACD!E2457</f>
        <v>-0.16832080305970587</v>
      </c>
      <c r="E2457" s="2">
        <f>MACD!F2457</f>
        <v>-1.1963463190775597E-2</v>
      </c>
      <c r="F2457" s="2">
        <f>'Moving Avg'!D2457</f>
        <v>4.2419999999999991</v>
      </c>
      <c r="G2457" s="2">
        <f>'Moving Avg'!F2457</f>
        <v>3.9340000000000002</v>
      </c>
      <c r="H2457" s="2">
        <f>'Moving Avg'!G2457</f>
        <v>4.2366000000000001</v>
      </c>
      <c r="I2457" s="2">
        <f>'Moving Avg'!H2457</f>
        <v>4.2693999999999974</v>
      </c>
      <c r="J2457" s="5" t="str">
        <f>OBV!F2457</f>
        <v>BULLISH</v>
      </c>
      <c r="K2457" s="5" t="str">
        <f>OBV!G2457</f>
        <v>NEUTRAL</v>
      </c>
      <c r="L2457" s="5" t="str">
        <f>OBV!H2457</f>
        <v>CONFIRMED BULLISH</v>
      </c>
    </row>
    <row r="2458" spans="1:12" ht="13.5" x14ac:dyDescent="0.25">
      <c r="A2458" s="3">
        <f>RSI!A2458</f>
        <v>45888</v>
      </c>
      <c r="B2458" s="2">
        <f>RSI!B2458</f>
        <v>4.5</v>
      </c>
      <c r="C2458" s="2">
        <f>RSI!I2458</f>
        <v>65.511143869195976</v>
      </c>
      <c r="D2458" s="2">
        <f>MACD!E2458</f>
        <v>-0.22110033964613152</v>
      </c>
      <c r="E2458" s="2">
        <f>MACD!F2458</f>
        <v>-5.3790838481846785E-2</v>
      </c>
      <c r="F2458" s="2">
        <f>'Moving Avg'!D2458</f>
        <v>4.3499999999999996</v>
      </c>
      <c r="G2458" s="2">
        <f>'Moving Avg'!F2458</f>
        <v>3.9609999999999999</v>
      </c>
      <c r="H2458" s="2">
        <f>'Moving Avg'!G2458</f>
        <v>4.2216000000000005</v>
      </c>
      <c r="I2458" s="2">
        <f>'Moving Avg'!H2458</f>
        <v>4.2720999999999982</v>
      </c>
      <c r="J2458" s="5" t="str">
        <f>OBV!F2458</f>
        <v>BULLISH</v>
      </c>
      <c r="K2458" s="5" t="str">
        <f>OBV!G2458</f>
        <v>NEUTRAL</v>
      </c>
      <c r="L2458" s="5" t="str">
        <f>OBV!H2458</f>
        <v>CONFIRMED BULLISH</v>
      </c>
    </row>
    <row r="2459" spans="1:12" ht="13.5" x14ac:dyDescent="0.25">
      <c r="A2459" s="3">
        <f>RSI!A2459</f>
        <v>45889</v>
      </c>
      <c r="B2459" s="2">
        <f>RSI!B2459</f>
        <v>4.5</v>
      </c>
      <c r="C2459" s="2">
        <f>RSI!I2459</f>
        <v>65.51114386919599</v>
      </c>
      <c r="D2459" s="2">
        <f>MACD!E2459</f>
        <v>-0.2665988331010678</v>
      </c>
      <c r="E2459" s="2">
        <f>MACD!F2459</f>
        <v>-9.6352437405690994E-2</v>
      </c>
      <c r="F2459" s="2">
        <f>'Moving Avg'!D2459</f>
        <v>4.4239999999999995</v>
      </c>
      <c r="G2459" s="2">
        <f>'Moving Avg'!F2459</f>
        <v>3.9880000000000004</v>
      </c>
      <c r="H2459" s="2">
        <f>'Moving Avg'!G2459</f>
        <v>4.202</v>
      </c>
      <c r="I2459" s="2">
        <f>'Moving Avg'!H2459</f>
        <v>4.2747999999999982</v>
      </c>
      <c r="J2459" s="5" t="str">
        <f>OBV!F2459</f>
        <v>BULLISH</v>
      </c>
      <c r="K2459" s="5" t="str">
        <f>OBV!G2459</f>
        <v>NEUTRAL</v>
      </c>
      <c r="L2459" s="5" t="str">
        <f>OBV!H2459</f>
        <v>CONFIRMED BULLISH</v>
      </c>
    </row>
    <row r="2460" spans="1:12" ht="13.5" x14ac:dyDescent="0.25">
      <c r="A2460" s="3">
        <f>RSI!A2460</f>
        <v>45890</v>
      </c>
      <c r="B2460" s="2">
        <f>RSI!B2460</f>
        <v>4.5</v>
      </c>
      <c r="C2460" s="2">
        <f>RSI!I2460</f>
        <v>65.51114386919599</v>
      </c>
      <c r="D2460" s="2">
        <f>MACD!E2460</f>
        <v>-0.30729880565862677</v>
      </c>
      <c r="E2460" s="2">
        <f>MACD!F2460</f>
        <v>-0.13854171105627816</v>
      </c>
      <c r="F2460" s="2">
        <f>'Moving Avg'!D2460</f>
        <v>4.4619999999999997</v>
      </c>
      <c r="G2460" s="2">
        <f>'Moving Avg'!F2460</f>
        <v>4.0205000000000002</v>
      </c>
      <c r="H2460" s="2">
        <f>'Moving Avg'!G2460</f>
        <v>4.1871999999999998</v>
      </c>
      <c r="I2460" s="2">
        <f>'Moving Avg'!H2460</f>
        <v>4.2783499999999979</v>
      </c>
      <c r="J2460" s="5" t="str">
        <f>OBV!F2460</f>
        <v>BULLISH</v>
      </c>
      <c r="K2460" s="5" t="str">
        <f>OBV!G2460</f>
        <v>NEUTRAL</v>
      </c>
      <c r="L2460" s="5" t="str">
        <f>OBV!H2460</f>
        <v>CONFIRMED BULLISH</v>
      </c>
    </row>
    <row r="2461" spans="1:12" ht="13.5" x14ac:dyDescent="0.25">
      <c r="A2461" s="3">
        <f>RSI!A2461</f>
        <v>45891</v>
      </c>
      <c r="B2461" s="2">
        <f>RSI!B2461</f>
        <v>4.3</v>
      </c>
      <c r="C2461" s="2">
        <f>RSI!I2461</f>
        <v>54.793195042926335</v>
      </c>
      <c r="D2461" s="2">
        <f>MACD!E2461</f>
        <v>-0.33049908266915118</v>
      </c>
      <c r="E2461" s="2">
        <f>MACD!F2461</f>
        <v>-0.17693318537885278</v>
      </c>
      <c r="F2461" s="2">
        <f>'Moving Avg'!D2461</f>
        <v>4.46</v>
      </c>
      <c r="G2461" s="2">
        <f>'Moving Avg'!F2461</f>
        <v>4.0430000000000001</v>
      </c>
      <c r="H2461" s="2">
        <f>'Moving Avg'!G2461</f>
        <v>4.1723999999999997</v>
      </c>
      <c r="I2461" s="2">
        <f>'Moving Avg'!H2461</f>
        <v>4.2817499999999979</v>
      </c>
      <c r="J2461" s="5" t="str">
        <f>OBV!F2461</f>
        <v>BULLISH</v>
      </c>
      <c r="K2461" s="5" t="str">
        <f>OBV!G2461</f>
        <v>NEUTRAL</v>
      </c>
      <c r="L2461" s="5" t="str">
        <f>OBV!H2461</f>
        <v>BULLISH DIVERGENCE</v>
      </c>
    </row>
    <row r="2462" spans="1:12" ht="13.5" x14ac:dyDescent="0.25">
      <c r="A2462" s="3">
        <f>RSI!A2462</f>
        <v>45894</v>
      </c>
      <c r="B2462" s="2">
        <f>RSI!B2462</f>
        <v>4.3</v>
      </c>
      <c r="C2462" s="2">
        <f>RSI!I2462</f>
        <v>54.793195042926335</v>
      </c>
      <c r="D2462" s="2">
        <f>MACD!E2462</f>
        <v>-0.3492970309518233</v>
      </c>
      <c r="E2462" s="2">
        <f>MACD!F2462</f>
        <v>-0.2114059544934469</v>
      </c>
      <c r="F2462" s="2">
        <f>'Moving Avg'!D2462</f>
        <v>4.42</v>
      </c>
      <c r="G2462" s="2">
        <f>'Moving Avg'!F2462</f>
        <v>4.0655000000000001</v>
      </c>
      <c r="H2462" s="2">
        <f>'Moving Avg'!G2462</f>
        <v>4.1620000000000008</v>
      </c>
      <c r="I2462" s="2">
        <f>'Moving Avg'!H2462</f>
        <v>4.2856499999999977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</row>
    <row r="2463" spans="1:12" ht="13.5" x14ac:dyDescent="0.25">
      <c r="A2463" s="3">
        <f>RSI!A2463</f>
        <v>45895</v>
      </c>
      <c r="B2463" s="2">
        <f>RSI!B2463</f>
        <v>4.1100000000000003</v>
      </c>
      <c r="C2463" s="2">
        <f>RSI!I2463</f>
        <v>46.424843484255653</v>
      </c>
      <c r="D2463" s="2">
        <f>MACD!E2463</f>
        <v>-0.32562822084905196</v>
      </c>
      <c r="E2463" s="2">
        <f>MACD!F2463</f>
        <v>-0.23425040776456793</v>
      </c>
      <c r="F2463" s="2">
        <f>'Moving Avg'!D2463</f>
        <v>4.3420000000000005</v>
      </c>
      <c r="G2463" s="2">
        <f>'Moving Avg'!F2463</f>
        <v>4.0810000000000004</v>
      </c>
      <c r="H2463" s="2">
        <f>'Moving Avg'!G2463</f>
        <v>4.1514000000000006</v>
      </c>
      <c r="I2463" s="2">
        <f>'Moving Avg'!H2463</f>
        <v>4.288599999999998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</row>
    <row r="2464" spans="1:12" ht="13.5" x14ac:dyDescent="0.25">
      <c r="A2464" s="3">
        <f>RSI!A2464</f>
        <v>45896</v>
      </c>
      <c r="B2464" s="2">
        <f>RSI!B2464</f>
        <v>4.29</v>
      </c>
      <c r="C2464" s="2">
        <f>RSI!I2464</f>
        <v>53.647400427944056</v>
      </c>
      <c r="D2464" s="2">
        <f>MACD!E2464</f>
        <v>-0.29226230728307412</v>
      </c>
      <c r="E2464" s="2">
        <f>MACD!F2464</f>
        <v>-0.24585278766826918</v>
      </c>
      <c r="F2464" s="2">
        <f>'Moving Avg'!D2464</f>
        <v>4.3</v>
      </c>
      <c r="G2464" s="2">
        <f>'Moving Avg'!F2464</f>
        <v>4.0975000000000001</v>
      </c>
      <c r="H2464" s="2">
        <f>'Moving Avg'!G2464</f>
        <v>4.1479999999999997</v>
      </c>
      <c r="I2464" s="2">
        <f>'Moving Avg'!H2464</f>
        <v>4.2924499999999979</v>
      </c>
      <c r="J2464" s="5" t="str">
        <f>OBV!F2464</f>
        <v>BULLISH</v>
      </c>
      <c r="K2464" s="5" t="str">
        <f>OBV!G2464</f>
        <v>WEAK</v>
      </c>
      <c r="L2464" s="5" t="str">
        <f>OBV!H2464</f>
        <v>BULLISH DIVERGENCE</v>
      </c>
    </row>
    <row r="2465" spans="1:12" ht="13.5" x14ac:dyDescent="0.25">
      <c r="A2465" s="3">
        <f>RSI!A2465</f>
        <v>45897</v>
      </c>
      <c r="B2465" s="2">
        <f>RSI!B2465</f>
        <v>4.0999999999999996</v>
      </c>
      <c r="C2465" s="2">
        <f>RSI!I2465</f>
        <v>46.518550402905937</v>
      </c>
      <c r="D2465" s="2">
        <f>MACD!E2465</f>
        <v>-0.22284727748314159</v>
      </c>
      <c r="E2465" s="2">
        <f>MACD!F2465</f>
        <v>-0.24125168563124369</v>
      </c>
      <c r="F2465" s="2">
        <f>'Moving Avg'!D2465</f>
        <v>4.2200000000000006</v>
      </c>
      <c r="G2465" s="2">
        <f>'Moving Avg'!F2465</f>
        <v>4.1124999999999998</v>
      </c>
      <c r="H2465" s="2">
        <f>'Moving Avg'!G2465</f>
        <v>4.141</v>
      </c>
      <c r="I2465" s="2">
        <f>'Moving Avg'!H2465</f>
        <v>4.2953499999999982</v>
      </c>
      <c r="J2465" s="5" t="str">
        <f>OBV!F2465</f>
        <v>BULLISH</v>
      </c>
      <c r="K2465" s="5" t="str">
        <f>OBV!G2465</f>
        <v>WEAK</v>
      </c>
      <c r="L2465" s="5" t="str">
        <f>OBV!H2465</f>
        <v>BULLISH DIVERGENCE</v>
      </c>
    </row>
    <row r="2466" spans="1:12" ht="13.5" x14ac:dyDescent="0.25">
      <c r="A2466" s="3">
        <f>RSI!A2466</f>
        <v>45898</v>
      </c>
      <c r="B2466" s="2">
        <f>RSI!B2466</f>
        <v>4</v>
      </c>
      <c r="C2466" s="2">
        <f>RSI!I2466</f>
        <v>43.260251527595521</v>
      </c>
      <c r="D2466" s="2">
        <f>MACD!E2466</f>
        <v>-0.15612214271130753</v>
      </c>
      <c r="E2466" s="2">
        <f>MACD!F2466</f>
        <v>-0.22422577704725646</v>
      </c>
      <c r="F2466" s="2">
        <f>'Moving Avg'!D2466</f>
        <v>4.1599999999999993</v>
      </c>
      <c r="G2466" s="2">
        <f>'Moving Avg'!F2466</f>
        <v>4.1225000000000005</v>
      </c>
      <c r="H2466" s="2">
        <f>'Moving Avg'!G2466</f>
        <v>4.1323999999999987</v>
      </c>
      <c r="I2466" s="2">
        <f>'Moving Avg'!H2466</f>
        <v>4.297749999999998</v>
      </c>
      <c r="J2466" s="5" t="str">
        <f>OBV!F2466</f>
        <v>BULLISH</v>
      </c>
      <c r="K2466" s="5" t="str">
        <f>OBV!G2466</f>
        <v>NEUTRAL</v>
      </c>
      <c r="L2466" s="5" t="str">
        <f>OBV!H2466</f>
        <v>BULLISH DIVERGENCE</v>
      </c>
    </row>
    <row r="2467" spans="1:12" ht="13.5" x14ac:dyDescent="0.25">
      <c r="A2467" s="3">
        <f>RSI!A2467</f>
        <v>45901</v>
      </c>
      <c r="B2467" s="2">
        <f>RSI!B2467</f>
        <v>4.18</v>
      </c>
      <c r="C2467" s="2">
        <f>RSI!I2467</f>
        <v>50.043172880965422</v>
      </c>
      <c r="D2467" s="2">
        <f>MACD!E2467</f>
        <v>-8.2635246320709399E-2</v>
      </c>
      <c r="E2467" s="2">
        <f>MACD!F2467</f>
        <v>-0.19590767090194708</v>
      </c>
      <c r="F2467" s="2">
        <f>'Moving Avg'!D2467</f>
        <v>4.1360000000000001</v>
      </c>
      <c r="G2467" s="2">
        <f>'Moving Avg'!F2467</f>
        <v>4.145999999999999</v>
      </c>
      <c r="H2467" s="2">
        <f>'Moving Avg'!G2467</f>
        <v>4.1277999999999988</v>
      </c>
      <c r="I2467" s="2">
        <f>'Moving Avg'!H2467</f>
        <v>4.3010499999999974</v>
      </c>
      <c r="J2467" s="5" t="str">
        <f>OBV!F2467</f>
        <v>BULLISH</v>
      </c>
      <c r="K2467" s="5" t="str">
        <f>OBV!G2467</f>
        <v>NEUTRAL</v>
      </c>
      <c r="L2467" s="5" t="str">
        <f>OBV!H2467</f>
        <v>BULLISH DIVERGENCE</v>
      </c>
    </row>
    <row r="2468" spans="1:12" ht="13.5" x14ac:dyDescent="0.25">
      <c r="A2468" s="3">
        <f>RSI!A2468</f>
        <v>45902</v>
      </c>
      <c r="B2468" s="2">
        <f>RSI!B2468</f>
        <v>4.18</v>
      </c>
      <c r="C2468" s="2">
        <f>RSI!I2468</f>
        <v>50.043172880965422</v>
      </c>
      <c r="D2468" s="2">
        <f>MACD!E2468</f>
        <v>-2.0471606740375847E-2</v>
      </c>
      <c r="E2468" s="2">
        <f>MACD!F2468</f>
        <v>-0.16082045806963283</v>
      </c>
      <c r="F2468" s="2">
        <f>'Moving Avg'!D2468</f>
        <v>4.1500000000000004</v>
      </c>
      <c r="G2468" s="2">
        <f>'Moving Avg'!F2468</f>
        <v>4.1659999999999995</v>
      </c>
      <c r="H2468" s="2">
        <f>'Moving Avg'!G2468</f>
        <v>4.1231999999999998</v>
      </c>
      <c r="I2468" s="2">
        <f>'Moving Avg'!H2468</f>
        <v>4.3035999999999976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</row>
    <row r="2469" spans="1:12" ht="13.5" x14ac:dyDescent="0.25">
      <c r="A2469" s="3">
        <f>RSI!A2469</f>
        <v>45903</v>
      </c>
      <c r="B2469" s="2">
        <f>RSI!B2469</f>
        <v>4.18</v>
      </c>
      <c r="C2469" s="2">
        <f>RSI!I2469</f>
        <v>50.043172880965422</v>
      </c>
      <c r="D2469" s="2">
        <f>MACD!E2469</f>
        <v>3.2112117793964501E-2</v>
      </c>
      <c r="E2469" s="2">
        <f>MACD!F2469</f>
        <v>-0.12223394289691338</v>
      </c>
      <c r="F2469" s="2">
        <f>'Moving Avg'!D2469</f>
        <v>4.1280000000000001</v>
      </c>
      <c r="G2469" s="2">
        <f>'Moving Avg'!F2469</f>
        <v>4.1855000000000002</v>
      </c>
      <c r="H2469" s="2">
        <f>'Moving Avg'!G2469</f>
        <v>4.1208</v>
      </c>
      <c r="I2469" s="2">
        <f>'Moving Avg'!H2469</f>
        <v>4.3068999999999971</v>
      </c>
      <c r="J2469" s="5" t="str">
        <f>OBV!F2469</f>
        <v>BEARISH</v>
      </c>
      <c r="K2469" s="5" t="str">
        <f>OBV!G2469</f>
        <v>STRONG</v>
      </c>
      <c r="L2469" s="5" t="str">
        <f>OBV!H2469</f>
        <v>CONFIRMED BEARISH</v>
      </c>
    </row>
    <row r="2470" spans="1:12" ht="13.5" x14ac:dyDescent="0.25">
      <c r="A2470" s="3">
        <f>RSI!A2470</f>
        <v>45905</v>
      </c>
      <c r="B2470" s="2">
        <f>RSI!B2470</f>
        <v>4.18</v>
      </c>
      <c r="C2470" s="2">
        <f>RSI!I2470</f>
        <v>50.043172880965422</v>
      </c>
      <c r="D2470" s="2">
        <f>MACD!E2470</f>
        <v>7.6590966157974449E-2</v>
      </c>
      <c r="E2470" s="2">
        <f>MACD!F2470</f>
        <v>-8.2468961085935821E-2</v>
      </c>
      <c r="F2470" s="2">
        <f>'Moving Avg'!D2470</f>
        <v>4.1440000000000001</v>
      </c>
      <c r="G2470" s="2">
        <f>'Moving Avg'!F2470</f>
        <v>4.205000000000001</v>
      </c>
      <c r="H2470" s="2">
        <f>'Moving Avg'!G2470</f>
        <v>4.1222000000000003</v>
      </c>
      <c r="I2470" s="2">
        <f>'Moving Avg'!H2470</f>
        <v>4.3101999999999974</v>
      </c>
      <c r="J2470" s="5" t="str">
        <f>OBV!F2470</f>
        <v>BEARISH</v>
      </c>
      <c r="K2470" s="5" t="str">
        <f>OBV!G2470</f>
        <v>STRONG</v>
      </c>
      <c r="L2470" s="5" t="str">
        <f>OBV!H2470</f>
        <v>BEARISH DIVERGENCE</v>
      </c>
    </row>
    <row r="2471" spans="1:12" ht="13.5" x14ac:dyDescent="0.25">
      <c r="A2471" s="3">
        <f>RSI!A2471</f>
        <v>45908</v>
      </c>
      <c r="B2471" s="2">
        <f>RSI!B2471</f>
        <v>4.18</v>
      </c>
      <c r="C2471" s="2">
        <f>RSI!I2471</f>
        <v>50.043172880965422</v>
      </c>
      <c r="D2471" s="2">
        <f>MACD!E2471</f>
        <v>8.3443728082392532E-2</v>
      </c>
      <c r="E2471" s="2">
        <f>MACD!F2471</f>
        <v>-4.9286423252270145E-2</v>
      </c>
      <c r="F2471" s="2">
        <f>'Moving Avg'!D2471</f>
        <v>4.18</v>
      </c>
      <c r="G2471" s="2">
        <f>'Moving Avg'!F2471</f>
        <v>4.2250000000000014</v>
      </c>
      <c r="H2471" s="2">
        <f>'Moving Avg'!G2471</f>
        <v>4.1248000000000005</v>
      </c>
      <c r="I2471" s="2">
        <f>'Moving Avg'!H2471</f>
        <v>4.3134999999999968</v>
      </c>
      <c r="J2471" s="5" t="str">
        <f>OBV!F2471</f>
        <v>BULLISH</v>
      </c>
      <c r="K2471" s="5" t="str">
        <f>OBV!G2471</f>
        <v>NEUTRAL</v>
      </c>
      <c r="L2471" s="5" t="str">
        <f>OBV!H2471</f>
        <v>CONFIRMED BULLISH</v>
      </c>
    </row>
    <row r="2472" spans="1:12" ht="13.5" x14ac:dyDescent="0.25">
      <c r="A2472" s="3">
        <f>RSI!A2472</f>
        <v>45909</v>
      </c>
      <c r="B2472" s="2">
        <f>RSI!B2472</f>
        <v>4.16</v>
      </c>
      <c r="C2472" s="2">
        <f>RSI!I2472</f>
        <v>49.098506276693804</v>
      </c>
      <c r="D2472" s="2">
        <f>MACD!E2472</f>
        <v>9.0710778272948822E-2</v>
      </c>
      <c r="E2472" s="2">
        <f>MACD!F2472</f>
        <v>-2.1286982947226356E-2</v>
      </c>
      <c r="F2472" s="2">
        <f>'Moving Avg'!D2472</f>
        <v>4.1760000000000002</v>
      </c>
      <c r="G2472" s="2">
        <f>'Moving Avg'!F2472</f>
        <v>4.2435</v>
      </c>
      <c r="H2472" s="2">
        <f>'Moving Avg'!G2472</f>
        <v>4.1270000000000007</v>
      </c>
      <c r="I2472" s="2">
        <f>'Moving Avg'!H2472</f>
        <v>4.3166999999999964</v>
      </c>
      <c r="J2472" s="5" t="str">
        <f>OBV!F2472</f>
        <v>BEARISH</v>
      </c>
      <c r="K2472" s="5" t="str">
        <f>OBV!G2472</f>
        <v>STRONG</v>
      </c>
      <c r="L2472" s="5" t="str">
        <f>OBV!H2472</f>
        <v>CONFIRMED BEARISH</v>
      </c>
    </row>
    <row r="2473" spans="1:12" ht="13.5" x14ac:dyDescent="0.25">
      <c r="A2473" s="3">
        <f>RSI!A2473</f>
        <v>45910</v>
      </c>
      <c r="B2473" s="2">
        <f>RSI!B2473</f>
        <v>4.1500000000000004</v>
      </c>
      <c r="C2473" s="2">
        <f>RSI!I2473</f>
        <v>48.604463485836206</v>
      </c>
      <c r="D2473" s="2">
        <f>MACD!E2473</f>
        <v>6.8476008157026591E-2</v>
      </c>
      <c r="E2473" s="2">
        <f>MACD!F2473</f>
        <v>-3.3343847263757661E-3</v>
      </c>
      <c r="F2473" s="2">
        <f>'Moving Avg'!D2473</f>
        <v>4.17</v>
      </c>
      <c r="G2473" s="2">
        <f>'Moving Avg'!F2473</f>
        <v>4.2530000000000001</v>
      </c>
      <c r="H2473" s="2">
        <f>'Moving Avg'!G2473</f>
        <v>4.1300000000000008</v>
      </c>
      <c r="I2473" s="2">
        <f>'Moving Avg'!H2473</f>
        <v>4.3198499999999971</v>
      </c>
      <c r="J2473" s="5" t="str">
        <f>OBV!F2473</f>
        <v>BEARISH</v>
      </c>
      <c r="K2473" s="5" t="str">
        <f>OBV!G2473</f>
        <v>STRONG</v>
      </c>
      <c r="L2473" s="5" t="str">
        <f>OBV!H2473</f>
        <v>CONFIRMED BEARISH</v>
      </c>
    </row>
    <row r="2474" spans="1:12" ht="13.5" x14ac:dyDescent="0.25">
      <c r="A2474" s="3">
        <f>RSI!A2474</f>
        <v>45911</v>
      </c>
      <c r="B2474" s="2">
        <f>RSI!B2474</f>
        <v>4.18</v>
      </c>
      <c r="C2474" s="2">
        <f>RSI!I2474</f>
        <v>50.222669557608121</v>
      </c>
      <c r="D2474" s="2">
        <f>MACD!E2474</f>
        <v>7.5289495864985234E-2</v>
      </c>
      <c r="E2474" s="2">
        <f>MACD!F2474</f>
        <v>1.2390391391896434E-2</v>
      </c>
      <c r="F2474" s="2">
        <f>'Moving Avg'!D2474</f>
        <v>4.17</v>
      </c>
      <c r="G2474" s="2">
        <f>'Moving Avg'!F2474</f>
        <v>4.2555000000000005</v>
      </c>
      <c r="H2474" s="2">
        <f>'Moving Avg'!G2474</f>
        <v>4.1336000000000004</v>
      </c>
      <c r="I2474" s="2">
        <f>'Moving Avg'!H2474</f>
        <v>4.3236499999999962</v>
      </c>
      <c r="J2474" s="5" t="str">
        <f>OBV!F2474</f>
        <v>BEARISH</v>
      </c>
      <c r="K2474" s="5" t="str">
        <f>OBV!G2474</f>
        <v>STRONG</v>
      </c>
      <c r="L2474" s="5" t="str">
        <f>OBV!H2474</f>
        <v>NEUTRAL</v>
      </c>
    </row>
    <row r="2475" spans="1:12" ht="13.5" x14ac:dyDescent="0.25">
      <c r="A2475" s="3">
        <f>RSI!A2475</f>
        <v>45912</v>
      </c>
      <c r="B2475" s="2">
        <f>RSI!B2475</f>
        <v>4.1500000000000004</v>
      </c>
      <c r="C2475" s="2">
        <f>RSI!I2475</f>
        <v>48.575602424190087</v>
      </c>
      <c r="D2475" s="2">
        <f>MACD!E2475</f>
        <v>5.4014712777317619E-2</v>
      </c>
      <c r="E2475" s="2">
        <f>MACD!F2475</f>
        <v>2.0715255668980671E-2</v>
      </c>
      <c r="F2475" s="2">
        <f>'Moving Avg'!D2475</f>
        <v>4.1639999999999997</v>
      </c>
      <c r="G2475" s="2">
        <f>'Moving Avg'!F2475</f>
        <v>4.2475000000000005</v>
      </c>
      <c r="H2475" s="2">
        <f>'Moving Avg'!G2475</f>
        <v>4.1366000000000014</v>
      </c>
      <c r="I2475" s="2">
        <f>'Moving Avg'!H2475</f>
        <v>4.3265499999999957</v>
      </c>
      <c r="J2475" s="5" t="str">
        <f>OBV!F2475</f>
        <v>BEARISH</v>
      </c>
      <c r="K2475" s="5" t="str">
        <f>OBV!G2475</f>
        <v>STRONG</v>
      </c>
      <c r="L2475" s="5" t="str">
        <f>OBV!H2475</f>
        <v>CONFIRMED BEARISH</v>
      </c>
    </row>
    <row r="2476" spans="1:12" ht="13.5" x14ac:dyDescent="0.25">
      <c r="A2476" s="3">
        <f>RSI!A2476</f>
        <v>45915</v>
      </c>
      <c r="B2476" s="2">
        <f>RSI!B2476</f>
        <v>4.1500000000000004</v>
      </c>
      <c r="C2476" s="2">
        <f>RSI!I2476</f>
        <v>48.575602424190087</v>
      </c>
      <c r="D2476" s="2">
        <f>MACD!E2476</f>
        <v>2.0776467192650472E-2</v>
      </c>
      <c r="E2476" s="2">
        <f>MACD!F2476</f>
        <v>2.0727497973714634E-2</v>
      </c>
      <c r="F2476" s="2">
        <f>'Moving Avg'!D2476</f>
        <v>4.1579999999999995</v>
      </c>
      <c r="G2476" s="2">
        <f>'Moving Avg'!F2476</f>
        <v>4.2395000000000014</v>
      </c>
      <c r="H2476" s="2">
        <f>'Moving Avg'!G2476</f>
        <v>4.1418000000000017</v>
      </c>
      <c r="I2476" s="2">
        <f>'Moving Avg'!H2476</f>
        <v>4.328699999999996</v>
      </c>
      <c r="J2476" s="5" t="str">
        <f>OBV!F2476</f>
        <v>BEARISH</v>
      </c>
      <c r="K2476" s="5" t="str">
        <f>OBV!G2476</f>
        <v>STRONG</v>
      </c>
      <c r="L2476" s="5" t="str">
        <f>OBV!H2476</f>
        <v>CONFIRMED BEARISH</v>
      </c>
    </row>
    <row r="2477" spans="1:12" ht="13.5" x14ac:dyDescent="0.25">
      <c r="A2477" s="3">
        <f>RSI!A2477</f>
        <v>45916</v>
      </c>
      <c r="B2477" s="2">
        <f>RSI!B2477</f>
        <v>4.18</v>
      </c>
      <c r="C2477" s="2">
        <f>RSI!I2477</f>
        <v>50.459850945456104</v>
      </c>
      <c r="D2477" s="2">
        <f>MACD!E2477</f>
        <v>1.8259021595630642E-2</v>
      </c>
      <c r="E2477" s="2">
        <f>MACD!F2477</f>
        <v>2.0233802698097839E-2</v>
      </c>
      <c r="F2477" s="2">
        <f>'Moving Avg'!D2477</f>
        <v>4.1620000000000008</v>
      </c>
      <c r="G2477" s="2">
        <f>'Moving Avg'!F2477</f>
        <v>4.2235000000000014</v>
      </c>
      <c r="H2477" s="2">
        <f>'Moving Avg'!G2477</f>
        <v>4.1454000000000022</v>
      </c>
      <c r="I2477" s="2">
        <f>'Moving Avg'!H2477</f>
        <v>4.330999999999996</v>
      </c>
      <c r="J2477" s="5" t="str">
        <f>OBV!F2477</f>
        <v>BULLISH</v>
      </c>
      <c r="K2477" s="5" t="str">
        <f>OBV!G2477</f>
        <v>WEAK</v>
      </c>
      <c r="L2477" s="5" t="str">
        <f>OBV!H2477</f>
        <v>CONFIRMED BULLISH</v>
      </c>
    </row>
    <row r="2478" spans="1:12" ht="13.5" x14ac:dyDescent="0.25">
      <c r="A2478" s="3">
        <f>RSI!A2478</f>
        <v>45917</v>
      </c>
      <c r="B2478" s="2">
        <f>RSI!B2478</f>
        <v>4.18</v>
      </c>
      <c r="C2478" s="2">
        <f>RSI!I2478</f>
        <v>50.459850945456104</v>
      </c>
      <c r="D2478" s="2">
        <f>MACD!E2478</f>
        <v>1.6078583915964728E-2</v>
      </c>
      <c r="E2478" s="2">
        <f>MACD!F2478</f>
        <v>1.9402758941671216E-2</v>
      </c>
      <c r="F2478" s="2">
        <f>'Moving Avg'!D2478</f>
        <v>4.1680000000000001</v>
      </c>
      <c r="G2478" s="2">
        <f>'Moving Avg'!F2478</f>
        <v>4.2075000000000005</v>
      </c>
      <c r="H2478" s="2">
        <f>'Moving Avg'!G2478</f>
        <v>4.1490000000000018</v>
      </c>
      <c r="I2478" s="2">
        <f>'Moving Avg'!H2478</f>
        <v>4.3332999999999959</v>
      </c>
      <c r="J2478" s="5" t="str">
        <f>OBV!F2478</f>
        <v>BULLISH</v>
      </c>
      <c r="K2478" s="5" t="str">
        <f>OBV!G2478</f>
        <v>WEAK</v>
      </c>
      <c r="L2478" s="5" t="str">
        <f>OBV!H2478</f>
        <v>CONFIRMED BULLISH</v>
      </c>
    </row>
    <row r="2479" spans="1:12" ht="13.5" x14ac:dyDescent="0.25">
      <c r="A2479" s="3">
        <f>RSI!A2479</f>
        <v>45918</v>
      </c>
      <c r="B2479" s="2">
        <f>RSI!B2479</f>
        <v>4.18</v>
      </c>
      <c r="C2479" s="2">
        <f>RSI!I2479</f>
        <v>50.459850945456104</v>
      </c>
      <c r="D2479" s="2">
        <f>MACD!E2479</f>
        <v>1.4187032071030004E-2</v>
      </c>
      <c r="E2479" s="2">
        <f>MACD!F2479</f>
        <v>1.8359613567542975E-2</v>
      </c>
      <c r="F2479" s="2">
        <f>'Moving Avg'!D2479</f>
        <v>4.1680000000000001</v>
      </c>
      <c r="G2479" s="2">
        <f>'Moving Avg'!F2479</f>
        <v>4.1915000000000004</v>
      </c>
      <c r="H2479" s="2">
        <f>'Moving Avg'!G2479</f>
        <v>4.1490000000000018</v>
      </c>
      <c r="I2479" s="2">
        <f>'Moving Avg'!H2479</f>
        <v>4.3355999999999959</v>
      </c>
      <c r="J2479" s="5" t="str">
        <f>OBV!F2479</f>
        <v>BULLISH</v>
      </c>
      <c r="K2479" s="5" t="str">
        <f>OBV!G2479</f>
        <v>WEAK</v>
      </c>
      <c r="L2479" s="5" t="str">
        <f>OBV!H2479</f>
        <v>NEUTRAL</v>
      </c>
    </row>
    <row r="2480" spans="1:12" ht="13.5" x14ac:dyDescent="0.25">
      <c r="A2480" s="3">
        <f>RSI!A2480</f>
        <v>45919</v>
      </c>
      <c r="B2480" s="2">
        <f>RSI!B2480</f>
        <v>4</v>
      </c>
      <c r="C2480" s="2">
        <f>RSI!I2480</f>
        <v>39.589289435340653</v>
      </c>
      <c r="D2480" s="2">
        <f>MACD!E2480</f>
        <v>2.5876704761510716E-2</v>
      </c>
      <c r="E2480" s="2">
        <f>MACD!F2480</f>
        <v>1.9863031806336525E-2</v>
      </c>
      <c r="F2480" s="2">
        <f>'Moving Avg'!D2480</f>
        <v>4.1379999999999999</v>
      </c>
      <c r="G2480" s="2">
        <f>'Moving Avg'!F2480</f>
        <v>4.166500000000001</v>
      </c>
      <c r="H2480" s="2">
        <f>'Moving Avg'!G2480</f>
        <v>4.1418000000000017</v>
      </c>
      <c r="I2480" s="2">
        <f>'Moving Avg'!H2480</f>
        <v>4.3369999999999962</v>
      </c>
      <c r="J2480" s="5" t="str">
        <f>OBV!F2480</f>
        <v>BULLISH</v>
      </c>
      <c r="K2480" s="5" t="str">
        <f>OBV!G2480</f>
        <v>WEAK</v>
      </c>
      <c r="L2480" s="5" t="str">
        <f>OBV!H2480</f>
        <v>BULLISH DIVERGENCE</v>
      </c>
    </row>
    <row r="2481" spans="1:12" ht="13.5" x14ac:dyDescent="0.25">
      <c r="A2481" s="3">
        <f>RSI!A2481</f>
        <v>45922</v>
      </c>
      <c r="B2481" s="2">
        <f>RSI!B2481</f>
        <v>3.82</v>
      </c>
      <c r="C2481" s="2">
        <f>RSI!I2481</f>
        <v>32.134125701523843</v>
      </c>
      <c r="D2481" s="2">
        <f>MACD!E2481</f>
        <v>5.0125004393523298E-2</v>
      </c>
      <c r="E2481" s="2">
        <f>MACD!F2481</f>
        <v>2.5915426323773881E-2</v>
      </c>
      <c r="F2481" s="2">
        <f>'Moving Avg'!D2481</f>
        <v>4.0720000000000001</v>
      </c>
      <c r="G2481" s="2">
        <f>'Moving Avg'!F2481</f>
        <v>4.1425000000000001</v>
      </c>
      <c r="H2481" s="2">
        <f>'Moving Avg'!G2481</f>
        <v>4.1272000000000011</v>
      </c>
      <c r="I2481" s="2">
        <f>'Moving Avg'!H2481</f>
        <v>4.3374999999999959</v>
      </c>
      <c r="J2481" s="5" t="str">
        <f>OBV!F2481</f>
        <v>BULLISH</v>
      </c>
      <c r="K2481" s="5" t="str">
        <f>OBV!G2481</f>
        <v>WEAK</v>
      </c>
      <c r="L2481" s="5" t="str">
        <f>OBV!H2481</f>
        <v>BULLISH DIVERGENCE</v>
      </c>
    </row>
    <row r="2482" spans="1:12" ht="13.5" x14ac:dyDescent="0.25">
      <c r="A2482" s="3">
        <f>RSI!A2482</f>
        <v>45923</v>
      </c>
      <c r="B2482" s="2">
        <f>RSI!B2482</f>
        <v>3.82</v>
      </c>
      <c r="C2482" s="2">
        <f>RSI!I2482</f>
        <v>32.134125701523828</v>
      </c>
      <c r="D2482" s="2">
        <f>MACD!E2482</f>
        <v>6.9577375850016665E-2</v>
      </c>
      <c r="E2482" s="2">
        <f>MACD!F2482</f>
        <v>3.4647816229022438E-2</v>
      </c>
      <c r="F2482" s="2">
        <f>'Moving Avg'!D2482</f>
        <v>4</v>
      </c>
      <c r="G2482" s="2">
        <f>'Moving Avg'!F2482</f>
        <v>4.1184999999999992</v>
      </c>
      <c r="H2482" s="2">
        <f>'Moving Avg'!G2482</f>
        <v>4.1086000000000009</v>
      </c>
      <c r="I2482" s="2">
        <f>'Moving Avg'!H2482</f>
        <v>4.3379999999999965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</row>
    <row r="2483" spans="1:12" ht="13.5" x14ac:dyDescent="0.25">
      <c r="A2483" s="3">
        <f>RSI!A2483</f>
        <v>45924</v>
      </c>
      <c r="B2483" s="2">
        <f>RSI!B2483</f>
        <v>3.7</v>
      </c>
      <c r="C2483" s="2">
        <f>RSI!I2483</f>
        <v>28.050070988956406</v>
      </c>
      <c r="D2483" s="2">
        <f>MACD!E2483</f>
        <v>9.5250004474334737E-2</v>
      </c>
      <c r="E2483" s="2">
        <f>MACD!F2483</f>
        <v>4.6768253878084899E-2</v>
      </c>
      <c r="F2483" s="2">
        <f>'Moving Avg'!D2483</f>
        <v>3.9039999999999999</v>
      </c>
      <c r="G2483" s="2">
        <f>'Moving Avg'!F2483</f>
        <v>4.0979999999999999</v>
      </c>
      <c r="H2483" s="2">
        <f>'Moving Avg'!G2483</f>
        <v>4.091800000000001</v>
      </c>
      <c r="I2483" s="2">
        <f>'Moving Avg'!H2483</f>
        <v>4.3386999999999967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</row>
    <row r="2484" spans="1:12" ht="13.5" x14ac:dyDescent="0.25">
      <c r="A2484" s="3">
        <f>RSI!A2484</f>
        <v>45925</v>
      </c>
      <c r="B2484" s="2">
        <f>RSI!B2484</f>
        <v>3.54</v>
      </c>
      <c r="C2484" s="2">
        <f>RSI!I2484</f>
        <v>23.721111528964187</v>
      </c>
      <c r="D2484" s="2">
        <f>MACD!E2484</f>
        <v>0.13587385875863678</v>
      </c>
      <c r="E2484" s="2">
        <f>MACD!F2484</f>
        <v>6.4589374854195275E-2</v>
      </c>
      <c r="F2484" s="2">
        <f>'Moving Avg'!D2484</f>
        <v>3.7759999999999998</v>
      </c>
      <c r="G2484" s="2">
        <f>'Moving Avg'!F2484</f>
        <v>4.0604999999999993</v>
      </c>
      <c r="H2484" s="2">
        <f>'Moving Avg'!G2484</f>
        <v>4.0678000000000001</v>
      </c>
      <c r="I2484" s="2">
        <f>'Moving Avg'!H2484</f>
        <v>4.3384499999999964</v>
      </c>
      <c r="J2484" s="5" t="str">
        <f>OBV!F2484</f>
        <v>BEARISH</v>
      </c>
      <c r="K2484" s="5" t="str">
        <f>OBV!G2484</f>
        <v>STRONG</v>
      </c>
      <c r="L2484" s="5" t="str">
        <f>OBV!H2484</f>
        <v>CONFIRMED BEARISH</v>
      </c>
    </row>
    <row r="2485" spans="1:12" ht="13.5" x14ac:dyDescent="0.25">
      <c r="A2485" s="3">
        <f>RSI!A2485</f>
        <v>45926</v>
      </c>
      <c r="B2485" s="2">
        <f>RSI!B2485</f>
        <v>3.69</v>
      </c>
      <c r="C2485" s="2">
        <f>RSI!I2485</f>
        <v>34.004163929809778</v>
      </c>
      <c r="D2485" s="2">
        <f>MACD!E2485</f>
        <v>0.15772019634595491</v>
      </c>
      <c r="E2485" s="2">
        <f>MACD!F2485</f>
        <v>8.3215539152547202E-2</v>
      </c>
      <c r="F2485" s="2">
        <f>'Moving Avg'!D2485</f>
        <v>3.714</v>
      </c>
      <c r="G2485" s="2">
        <f>'Moving Avg'!F2485</f>
        <v>4.04</v>
      </c>
      <c r="H2485" s="2">
        <f>'Moving Avg'!G2485</f>
        <v>4.0510000000000002</v>
      </c>
      <c r="I2485" s="2">
        <f>'Moving Avg'!H2485</f>
        <v>4.3389499999999961</v>
      </c>
      <c r="J2485" s="5" t="str">
        <f>OBV!F2485</f>
        <v>BEARISH</v>
      </c>
      <c r="K2485" s="5" t="str">
        <f>OBV!G2485</f>
        <v>STRONG</v>
      </c>
      <c r="L2485" s="5" t="str">
        <f>OBV!H2485</f>
        <v>CONFIRMED BEARISH</v>
      </c>
    </row>
    <row r="2486" spans="1:12" ht="13.5" x14ac:dyDescent="0.25">
      <c r="A2486" s="3">
        <f>RSI!A2486</f>
        <v>45929</v>
      </c>
      <c r="B2486" s="2">
        <f>RSI!B2486</f>
        <v>3.69</v>
      </c>
      <c r="C2486" s="2">
        <f>RSI!I2486</f>
        <v>34.004163929809778</v>
      </c>
      <c r="D2486" s="2">
        <f>MACD!E2486</f>
        <v>0.1782810568904809</v>
      </c>
      <c r="E2486" s="2">
        <f>MACD!F2486</f>
        <v>0.10222864270013393</v>
      </c>
      <c r="F2486" s="2">
        <f>'Moving Avg'!D2486</f>
        <v>3.6879999999999997</v>
      </c>
      <c r="G2486" s="2">
        <f>'Moving Avg'!F2486</f>
        <v>4.0244999999999997</v>
      </c>
      <c r="H2486" s="2">
        <f>'Moving Avg'!G2486</f>
        <v>4.0382000000000007</v>
      </c>
      <c r="I2486" s="2">
        <f>'Moving Avg'!H2486</f>
        <v>4.3386499999999968</v>
      </c>
      <c r="J2486" s="5" t="str">
        <f>OBV!F2486</f>
        <v>BEARISH</v>
      </c>
      <c r="K2486" s="5" t="str">
        <f>OBV!G2486</f>
        <v>STRONG</v>
      </c>
      <c r="L2486" s="5" t="str">
        <f>OBV!H2486</f>
        <v>CONFIRMED BEARISH</v>
      </c>
    </row>
    <row r="2487" spans="1:12" ht="13.5" x14ac:dyDescent="0.25">
      <c r="A2487" s="3">
        <f>RSI!A2487</f>
        <v>45930</v>
      </c>
      <c r="B2487" s="2">
        <f>RSI!B2487</f>
        <v>3.85</v>
      </c>
      <c r="C2487" s="2">
        <f>RSI!I2487</f>
        <v>43.43711042505938</v>
      </c>
      <c r="D2487" s="2">
        <f>MACD!E2487</f>
        <v>0.19036399826422157</v>
      </c>
      <c r="E2487" s="2">
        <f>MACD!F2487</f>
        <v>0.11985571381295146</v>
      </c>
      <c r="F2487" s="2">
        <f>'Moving Avg'!D2487</f>
        <v>3.694</v>
      </c>
      <c r="G2487" s="2">
        <f>'Moving Avg'!F2487</f>
        <v>4.008</v>
      </c>
      <c r="H2487" s="2">
        <f>'Moving Avg'!G2487</f>
        <v>4.0324000000000009</v>
      </c>
      <c r="I2487" s="2">
        <f>'Moving Avg'!H2487</f>
        <v>4.3383499999999966</v>
      </c>
      <c r="J2487" s="5" t="str">
        <f>OBV!F2487</f>
        <v>BEARISH</v>
      </c>
      <c r="K2487" s="5" t="str">
        <f>OBV!G2487</f>
        <v>STRONG</v>
      </c>
      <c r="L2487" s="5" t="str">
        <f>OBV!H2487</f>
        <v>BEARISH DIVERGENCE</v>
      </c>
    </row>
    <row r="2488" spans="1:12" ht="13.5" x14ac:dyDescent="0.25">
      <c r="A2488" s="3">
        <f>RSI!A2488</f>
        <v>45931</v>
      </c>
      <c r="B2488" s="2">
        <f>RSI!B2488</f>
        <v>3.85</v>
      </c>
      <c r="C2488" s="2">
        <f>RSI!I2488</f>
        <v>43.43711042505938</v>
      </c>
      <c r="D2488" s="2">
        <f>MACD!E2488</f>
        <v>0.20142198369077802</v>
      </c>
      <c r="E2488" s="2">
        <f>MACD!F2488</f>
        <v>0.13616896778851678</v>
      </c>
      <c r="F2488" s="2">
        <f>'Moving Avg'!D2488</f>
        <v>3.7240000000000002</v>
      </c>
      <c r="G2488" s="2">
        <f>'Moving Avg'!F2488</f>
        <v>3.9914999999999994</v>
      </c>
      <c r="H2488" s="2">
        <f>'Moving Avg'!G2488</f>
        <v>4.0302000000000007</v>
      </c>
      <c r="I2488" s="2">
        <f>'Moving Avg'!H2488</f>
        <v>4.3384999999999971</v>
      </c>
      <c r="J2488" s="5" t="str">
        <f>OBV!F2488</f>
        <v>BEARISH</v>
      </c>
      <c r="K2488" s="5" t="str">
        <f>OBV!G2488</f>
        <v>NEUTRAL</v>
      </c>
      <c r="L2488" s="5" t="str">
        <f>OBV!H2488</f>
        <v>BEARISH DIVERGENCE</v>
      </c>
    </row>
    <row r="2489" spans="1:12" ht="13.5" x14ac:dyDescent="0.25">
      <c r="A2489" s="3">
        <f>RSI!A2489</f>
        <v>45932</v>
      </c>
      <c r="B2489" s="2">
        <f>RSI!B2489</f>
        <v>4.0199999999999996</v>
      </c>
      <c r="C2489" s="2">
        <f>RSI!I2489</f>
        <v>51.907551573286071</v>
      </c>
      <c r="D2489" s="2">
        <f>MACD!E2489</f>
        <v>0.19895833143305808</v>
      </c>
      <c r="E2489" s="2">
        <f>MACD!F2489</f>
        <v>0.14872684051742505</v>
      </c>
      <c r="F2489" s="2">
        <f>'Moving Avg'!D2489</f>
        <v>3.8200000000000003</v>
      </c>
      <c r="G2489" s="2">
        <f>'Moving Avg'!F2489</f>
        <v>3.9834999999999994</v>
      </c>
      <c r="H2489" s="2">
        <f>'Moving Avg'!G2489</f>
        <v>4.0314000000000005</v>
      </c>
      <c r="I2489" s="2">
        <f>'Moving Avg'!H2489</f>
        <v>4.3395499999999965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</row>
    <row r="2490" spans="1:12" ht="13.5" x14ac:dyDescent="0.25">
      <c r="A2490" s="3">
        <f>RSI!A2490</f>
        <v>45933</v>
      </c>
      <c r="B2490" s="2">
        <f>RSI!B2490</f>
        <v>3.99</v>
      </c>
      <c r="C2490" s="2">
        <f>RSI!I2490</f>
        <v>50.47115390227318</v>
      </c>
      <c r="D2490" s="2">
        <f>MACD!E2490</f>
        <v>0.17111406449116284</v>
      </c>
      <c r="E2490" s="2">
        <f>MACD!F2490</f>
        <v>0.15320428531217262</v>
      </c>
      <c r="F2490" s="2">
        <f>'Moving Avg'!D2490</f>
        <v>3.88</v>
      </c>
      <c r="G2490" s="2">
        <f>'Moving Avg'!F2490</f>
        <v>3.9739999999999989</v>
      </c>
      <c r="H2490" s="2">
        <f>'Moving Avg'!G2490</f>
        <v>4.0342000000000011</v>
      </c>
      <c r="I2490" s="2">
        <f>'Moving Avg'!H2490</f>
        <v>4.340449999999997</v>
      </c>
      <c r="J2490" s="5" t="str">
        <f>OBV!F2490</f>
        <v>BEARISH</v>
      </c>
      <c r="K2490" s="5" t="str">
        <f>OBV!G2490</f>
        <v>NEUTRAL</v>
      </c>
      <c r="L2490" s="5" t="str">
        <f>OBV!H2490</f>
        <v>BEARISH DIVERGENCE</v>
      </c>
    </row>
    <row r="2491" spans="1:12" ht="13.5" x14ac:dyDescent="0.25">
      <c r="A2491" s="3">
        <f>RSI!A2491</f>
        <v>45936</v>
      </c>
      <c r="B2491" s="2">
        <f>RSI!B2491</f>
        <v>4.16</v>
      </c>
      <c r="C2491" s="2">
        <f>RSI!I2491</f>
        <v>57.626784605798804</v>
      </c>
      <c r="D2491" s="2">
        <f>MACD!E2491</f>
        <v>0.10717779763365254</v>
      </c>
      <c r="E2491" s="2">
        <f>MACD!F2491</f>
        <v>0.14399898777646861</v>
      </c>
      <c r="F2491" s="2">
        <f>'Moving Avg'!D2491</f>
        <v>3.9739999999999993</v>
      </c>
      <c r="G2491" s="2">
        <f>'Moving Avg'!F2491</f>
        <v>3.972999999999999</v>
      </c>
      <c r="H2491" s="2">
        <f>'Moving Avg'!G2491</f>
        <v>4.0404000000000009</v>
      </c>
      <c r="I2491" s="2">
        <f>'Moving Avg'!H2491</f>
        <v>4.3421999999999965</v>
      </c>
      <c r="J2491" s="5" t="str">
        <f>OBV!F2491</f>
        <v>BEARISH</v>
      </c>
      <c r="K2491" s="5" t="str">
        <f>OBV!G2491</f>
        <v>NEUTRAL</v>
      </c>
      <c r="L2491" s="5" t="str">
        <f>OBV!H2491</f>
        <v>BEARISH DIVERGENCE</v>
      </c>
    </row>
    <row r="2492" spans="1:12" ht="13.5" x14ac:dyDescent="0.25">
      <c r="A2492" s="3">
        <f>RSI!A2492</f>
        <v>45937</v>
      </c>
      <c r="B2492" s="2">
        <f>RSI!B2492</f>
        <v>3.98</v>
      </c>
      <c r="C2492" s="2">
        <f>RSI!I2492</f>
        <v>49.476110533707995</v>
      </c>
      <c r="D2492" s="2">
        <f>MACD!E2492</f>
        <v>6.532257092040572E-2</v>
      </c>
      <c r="E2492" s="2">
        <f>MACD!F2492</f>
        <v>0.12826370440525603</v>
      </c>
      <c r="F2492" s="2">
        <f>'Moving Avg'!D2492</f>
        <v>4</v>
      </c>
      <c r="G2492" s="2">
        <f>'Moving Avg'!F2492</f>
        <v>3.964</v>
      </c>
      <c r="H2492" s="2">
        <f>'Moving Avg'!G2492</f>
        <v>4.043000000000001</v>
      </c>
      <c r="I2492" s="2">
        <f>'Moving Avg'!H2492</f>
        <v>4.3430499999999963</v>
      </c>
      <c r="J2492" s="5" t="str">
        <f>OBV!F2492</f>
        <v>BEARISH</v>
      </c>
      <c r="K2492" s="5" t="str">
        <f>OBV!G2492</f>
        <v>NEUTRAL</v>
      </c>
      <c r="L2492" s="5" t="str">
        <f>OBV!H2492</f>
        <v>BEARISH DIVERGENCE</v>
      </c>
    </row>
    <row r="2493" spans="1:12" ht="13.5" x14ac:dyDescent="0.25">
      <c r="A2493" s="3">
        <f>RSI!A2493</f>
        <v>45938</v>
      </c>
      <c r="B2493" s="2">
        <f>RSI!B2493</f>
        <v>4.1500000000000004</v>
      </c>
      <c r="C2493" s="2">
        <f>RSI!I2493</f>
        <v>55.830230007041308</v>
      </c>
      <c r="D2493" s="2">
        <f>MACD!E2493</f>
        <v>-1.0918952614313859E-3</v>
      </c>
      <c r="E2493" s="2">
        <f>MACD!F2493</f>
        <v>0.10239258447191855</v>
      </c>
      <c r="F2493" s="2">
        <f>'Moving Avg'!D2493</f>
        <v>4.0599999999999996</v>
      </c>
      <c r="G2493" s="2">
        <f>'Moving Avg'!F2493</f>
        <v>3.964</v>
      </c>
      <c r="H2493" s="2">
        <f>'Moving Avg'!G2493</f>
        <v>4.0500000000000007</v>
      </c>
      <c r="I2493" s="2">
        <f>'Moving Avg'!H2493</f>
        <v>4.3447499999999968</v>
      </c>
      <c r="J2493" s="5" t="str">
        <f>OBV!F2493</f>
        <v>BEARISH</v>
      </c>
      <c r="K2493" s="5" t="str">
        <f>OBV!G2493</f>
        <v>NEUTRAL</v>
      </c>
      <c r="L2493" s="5" t="str">
        <f>OBV!H2493</f>
        <v>BEARISH DIVERGENCE</v>
      </c>
    </row>
    <row r="2494" spans="1:12" ht="13.5" x14ac:dyDescent="0.25">
      <c r="A2494" s="3">
        <f>RSI!A2494</f>
        <v>45939</v>
      </c>
      <c r="B2494" s="2">
        <f>RSI!B2494</f>
        <v>4.1500000000000004</v>
      </c>
      <c r="C2494" s="2">
        <f>RSI!I2494</f>
        <v>55.830230007041308</v>
      </c>
      <c r="D2494" s="2">
        <f>MACD!E2494</f>
        <v>-8.2857167680119748E-2</v>
      </c>
      <c r="E2494" s="2">
        <f>MACD!F2494</f>
        <v>6.5342634041510889E-2</v>
      </c>
      <c r="F2494" s="2">
        <f>'Moving Avg'!D2494</f>
        <v>4.0860000000000003</v>
      </c>
      <c r="G2494" s="2">
        <f>'Moving Avg'!F2494</f>
        <v>3.9625000000000008</v>
      </c>
      <c r="H2494" s="2">
        <f>'Moving Avg'!G2494</f>
        <v>4.0538000000000007</v>
      </c>
      <c r="I2494" s="2">
        <f>'Moving Avg'!H2494</f>
        <v>4.3464499999999964</v>
      </c>
      <c r="J2494" s="5" t="str">
        <f>OBV!F2494</f>
        <v>BEARISH</v>
      </c>
      <c r="K2494" s="5" t="str">
        <f>OBV!G2494</f>
        <v>NEUTRAL</v>
      </c>
      <c r="L2494" s="5" t="str">
        <f>OBV!H2494</f>
        <v>BEARISH DIVERGENCE</v>
      </c>
    </row>
    <row r="2495" spans="1:12" ht="13.5" x14ac:dyDescent="0.25">
      <c r="A2495" s="3">
        <f>RSI!A2495</f>
        <v>45940</v>
      </c>
      <c r="B2495" s="2">
        <f>RSI!B2495</f>
        <v>4.1500000000000004</v>
      </c>
      <c r="C2495" s="2">
        <f>RSI!I2495</f>
        <v>55.830230007041308</v>
      </c>
      <c r="D2495" s="2">
        <f>MACD!E2495</f>
        <v>-0.12984868119698234</v>
      </c>
      <c r="E2495" s="2">
        <f>MACD!F2495</f>
        <v>2.6304370993812248E-2</v>
      </c>
      <c r="F2495" s="2">
        <f>'Moving Avg'!D2495</f>
        <v>4.1180000000000003</v>
      </c>
      <c r="G2495" s="2">
        <f>'Moving Avg'!F2495</f>
        <v>3.9625000000000012</v>
      </c>
      <c r="H2495" s="2">
        <f>'Moving Avg'!G2495</f>
        <v>4.0608000000000013</v>
      </c>
      <c r="I2495" s="2">
        <f>'Moving Avg'!H2495</f>
        <v>4.3489999999999958</v>
      </c>
      <c r="J2495" s="5" t="str">
        <f>OBV!F2495</f>
        <v>BEARISH</v>
      </c>
      <c r="K2495" s="5" t="str">
        <f>OBV!G2495</f>
        <v>NEUTRAL</v>
      </c>
      <c r="L2495" s="5" t="str">
        <f>OBV!H2495</f>
        <v>BEARISH DIVERGENCE</v>
      </c>
    </row>
    <row r="2496" spans="1:12" ht="13.5" x14ac:dyDescent="0.25">
      <c r="A2496" s="3">
        <f>RSI!A2496</f>
        <v>45943</v>
      </c>
      <c r="B2496" s="2">
        <f>RSI!B2496</f>
        <v>4.1500000000000004</v>
      </c>
      <c r="C2496" s="2">
        <f>RSI!I2496</f>
        <v>55.830230007041308</v>
      </c>
      <c r="D2496" s="2">
        <f>MACD!E2496</f>
        <v>-0.17042780225780607</v>
      </c>
      <c r="E2496" s="2">
        <f>MACD!F2496</f>
        <v>-1.3042063656511414E-2</v>
      </c>
      <c r="F2496" s="2">
        <f>'Moving Avg'!D2496</f>
        <v>4.1159999999999997</v>
      </c>
      <c r="G2496" s="2">
        <f>'Moving Avg'!F2496</f>
        <v>3.9625000000000008</v>
      </c>
      <c r="H2496" s="2">
        <f>'Moving Avg'!G2496</f>
        <v>4.067800000000001</v>
      </c>
      <c r="I2496" s="2">
        <f>'Moving Avg'!H2496</f>
        <v>4.3523499999999959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</row>
    <row r="2497" spans="1:12" ht="13.5" x14ac:dyDescent="0.25">
      <c r="A2497" s="3">
        <f>RSI!A2497</f>
        <v>45944</v>
      </c>
      <c r="B2497" s="2">
        <f>RSI!B2497</f>
        <v>4.1500000000000004</v>
      </c>
      <c r="C2497" s="2">
        <f>RSI!I2497</f>
        <v>55.830230007041308</v>
      </c>
      <c r="D2497" s="2">
        <f>MACD!E2497</f>
        <v>-0.18090514437374772</v>
      </c>
      <c r="E2497" s="2">
        <f>MACD!F2497</f>
        <v>-4.6614679799958682E-2</v>
      </c>
      <c r="F2497" s="2">
        <f>'Moving Avg'!D2497</f>
        <v>4.1500000000000004</v>
      </c>
      <c r="G2497" s="2">
        <f>'Moving Avg'!F2497</f>
        <v>3.9610000000000012</v>
      </c>
      <c r="H2497" s="2">
        <f>'Moving Avg'!G2497</f>
        <v>4.0766000000000009</v>
      </c>
      <c r="I2497" s="2">
        <f>'Moving Avg'!H2497</f>
        <v>4.3559499999999955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</row>
    <row r="2498" spans="1:12" ht="13.5" x14ac:dyDescent="0.25">
      <c r="A2498" s="3">
        <f>RSI!A2498</f>
        <v>45946</v>
      </c>
      <c r="B2498" s="2">
        <f>RSI!B2498</f>
        <v>3.97</v>
      </c>
      <c r="C2498" s="2">
        <f>RSI!I2498</f>
        <v>46.802568126934275</v>
      </c>
      <c r="D2498" s="2">
        <f>MACD!E2498</f>
        <v>-0.17713776119536817</v>
      </c>
      <c r="E2498" s="2">
        <f>MACD!F2498</f>
        <v>-7.2719296079040582E-2</v>
      </c>
      <c r="F2498" s="2">
        <f>'Moving Avg'!D2498</f>
        <v>4.1139999999999999</v>
      </c>
      <c r="G2498" s="2">
        <f>'Moving Avg'!F2498</f>
        <v>3.9505000000000003</v>
      </c>
      <c r="H2498" s="2">
        <f>'Moving Avg'!G2498</f>
        <v>4.0804000000000009</v>
      </c>
      <c r="I2498" s="2">
        <f>'Moving Avg'!H2498</f>
        <v>4.3586999999999962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</row>
    <row r="2499" spans="1:12" ht="13.5" x14ac:dyDescent="0.25">
      <c r="A2499" s="3">
        <f>RSI!A2499</f>
        <v>45947</v>
      </c>
      <c r="B2499" s="2">
        <f>RSI!B2499</f>
        <v>4.1399999999999997</v>
      </c>
      <c r="C2499" s="2">
        <f>RSI!I2499</f>
        <v>54.315892100395359</v>
      </c>
      <c r="D2499" s="2">
        <f>MACD!E2499</f>
        <v>-0.1599737115690556</v>
      </c>
      <c r="E2499" s="2">
        <f>MACD!F2499</f>
        <v>-9.0170179177043591E-2</v>
      </c>
      <c r="F2499" s="2">
        <f>'Moving Avg'!D2499</f>
        <v>4.1120000000000001</v>
      </c>
      <c r="G2499" s="2">
        <f>'Moving Avg'!F2499</f>
        <v>3.9485000000000006</v>
      </c>
      <c r="H2499" s="2">
        <f>'Moving Avg'!G2499</f>
        <v>4.0874000000000006</v>
      </c>
      <c r="I2499" s="2">
        <f>'Moving Avg'!H2499</f>
        <v>4.3623499999999957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</row>
    <row r="2500" spans="1:12" ht="13.5" x14ac:dyDescent="0.25">
      <c r="A2500" s="3">
        <f>RSI!A2500</f>
        <v>45950</v>
      </c>
      <c r="B2500" s="2">
        <f>RSI!B2500</f>
        <v>3.96</v>
      </c>
      <c r="C2500" s="2">
        <f>RSI!I2500</f>
        <v>46.781863964797957</v>
      </c>
      <c r="D2500" s="2">
        <f>MACD!E2500</f>
        <v>-0.13735260474993272</v>
      </c>
      <c r="E2500" s="2">
        <f>MACD!F2500</f>
        <v>-9.9606664291621419E-2</v>
      </c>
      <c r="F2500" s="2">
        <f>'Moving Avg'!D2500</f>
        <v>4.0739999999999998</v>
      </c>
      <c r="G2500" s="2">
        <f>'Moving Avg'!F2500</f>
        <v>3.9464999999999995</v>
      </c>
      <c r="H2500" s="2">
        <f>'Moving Avg'!G2500</f>
        <v>4.0908000000000007</v>
      </c>
      <c r="I2500" s="2">
        <f>'Moving Avg'!H2500</f>
        <v>4.3650999999999955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</row>
    <row r="2501" spans="1:12" ht="13.5" x14ac:dyDescent="0.25">
      <c r="A2501" s="3">
        <f>RSI!A2501</f>
        <v>45951</v>
      </c>
      <c r="B2501" s="2">
        <f>RSI!B2501</f>
        <v>3.8</v>
      </c>
      <c r="C2501" s="2">
        <f>RSI!I2501</f>
        <v>41.298280575229505</v>
      </c>
      <c r="D2501" s="2">
        <f>MACD!E2501</f>
        <v>-7.9716665165149969E-2</v>
      </c>
      <c r="E2501" s="2">
        <f>MACD!F2501</f>
        <v>-9.5628664466327146E-2</v>
      </c>
      <c r="F2501" s="2">
        <f>'Moving Avg'!D2501</f>
        <v>4.0040000000000004</v>
      </c>
      <c r="G2501" s="2">
        <f>'Moving Avg'!F2501</f>
        <v>3.9454999999999991</v>
      </c>
      <c r="H2501" s="2">
        <f>'Moving Avg'!G2501</f>
        <v>4.0912000000000015</v>
      </c>
      <c r="I2501" s="2">
        <f>'Moving Avg'!H2501</f>
        <v>4.3673499999999965</v>
      </c>
      <c r="J2501" s="5" t="str">
        <f>OBV!F2501</f>
        <v>BEARISH</v>
      </c>
      <c r="K2501" s="5" t="str">
        <f>OBV!G2501</f>
        <v>NEUTRAL</v>
      </c>
      <c r="L2501" s="5" t="str">
        <f>OBV!H2501</f>
        <v>CONFIRMED BEARISH</v>
      </c>
    </row>
    <row r="2502" spans="1:12" ht="13.5" x14ac:dyDescent="0.25">
      <c r="A2502" s="3">
        <f>RSI!A2502</f>
        <v>45952</v>
      </c>
      <c r="B2502" s="2">
        <f>RSI!B2502</f>
        <v>3.8</v>
      </c>
      <c r="C2502" s="2">
        <f>RSI!I2502</f>
        <v>41.298280575229505</v>
      </c>
      <c r="D2502" s="2">
        <f>MACD!E2502</f>
        <v>-5.7241593807669133E-2</v>
      </c>
      <c r="E2502" s="2">
        <f>MACD!F2502</f>
        <v>-8.7951250334595554E-2</v>
      </c>
      <c r="F2502" s="2">
        <f>'Moving Avg'!D2502</f>
        <v>3.9340000000000002</v>
      </c>
      <c r="G2502" s="2">
        <f>'Moving Avg'!F2502</f>
        <v>3.9444999999999988</v>
      </c>
      <c r="H2502" s="2">
        <f>'Moving Avg'!G2502</f>
        <v>4.091400000000001</v>
      </c>
      <c r="I2502" s="2">
        <f>'Moving Avg'!H2502</f>
        <v>4.3695999999999948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</row>
    <row r="2503" spans="1:12" ht="13.5" x14ac:dyDescent="0.25">
      <c r="A2503" s="3">
        <f>RSI!A2503</f>
        <v>45953</v>
      </c>
      <c r="B2503" s="2">
        <f>RSI!B2503</f>
        <v>3.97</v>
      </c>
      <c r="C2503" s="2">
        <f>RSI!I2503</f>
        <v>48.707002811589071</v>
      </c>
      <c r="D2503" s="2">
        <f>MACD!E2503</f>
        <v>-2.3368058199299213E-2</v>
      </c>
      <c r="E2503" s="2">
        <f>MACD!F2503</f>
        <v>-7.5034611907536283E-2</v>
      </c>
      <c r="F2503" s="2">
        <f>'Moving Avg'!D2503</f>
        <v>3.9339999999999997</v>
      </c>
      <c r="G2503" s="2">
        <f>'Moving Avg'!F2503</f>
        <v>3.9579999999999993</v>
      </c>
      <c r="H2503" s="2">
        <f>'Moving Avg'!G2503</f>
        <v>4.0916000000000015</v>
      </c>
      <c r="I2503" s="2">
        <f>'Moving Avg'!H2503</f>
        <v>4.3726999999999956</v>
      </c>
      <c r="J2503" s="5" t="str">
        <f>OBV!F2503</f>
        <v>BEARISH</v>
      </c>
      <c r="K2503" s="5" t="str">
        <f>OBV!G2503</f>
        <v>NEUTRAL</v>
      </c>
      <c r="L2503" s="5" t="str">
        <f>OBV!H2503</f>
        <v>NEUTRAL</v>
      </c>
    </row>
    <row r="2504" spans="1:12" ht="13.5" x14ac:dyDescent="0.25">
      <c r="A2504" s="3">
        <f>RSI!A2504</f>
        <v>45954</v>
      </c>
      <c r="B2504" s="2">
        <f>RSI!B2504</f>
        <v>3.97</v>
      </c>
      <c r="C2504" s="2">
        <f>RSI!I2504</f>
        <v>48.707002811589071</v>
      </c>
      <c r="D2504" s="2">
        <f>MACD!E2504</f>
        <v>5.4886213593872135E-3</v>
      </c>
      <c r="E2504" s="2">
        <f>MACD!F2504</f>
        <v>-5.8929965254151583E-2</v>
      </c>
      <c r="F2504" s="2">
        <f>'Moving Avg'!D2504</f>
        <v>3.9</v>
      </c>
      <c r="G2504" s="2">
        <f>'Moving Avg'!F2504</f>
        <v>3.9794999999999994</v>
      </c>
      <c r="H2504" s="2">
        <f>'Moving Avg'!G2504</f>
        <v>4.0884000000000018</v>
      </c>
      <c r="I2504" s="2">
        <f>'Moving Avg'!H2504</f>
        <v>4.3757999999999955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</row>
    <row r="2505" spans="1:12" ht="13.5" x14ac:dyDescent="0.25">
      <c r="A2505" s="3">
        <f>RSI!A2505</f>
        <v>45957</v>
      </c>
      <c r="B2505" s="2">
        <f>RSI!B2505</f>
        <v>3.8</v>
      </c>
      <c r="C2505" s="2">
        <f>RSI!I2505</f>
        <v>42.487907657179846</v>
      </c>
      <c r="D2505" s="2">
        <f>MACD!E2505</f>
        <v>4.2678457237453671E-2</v>
      </c>
      <c r="E2505" s="2">
        <f>MACD!F2505</f>
        <v>-3.8608280755830532E-2</v>
      </c>
      <c r="F2505" s="2">
        <f>'Moving Avg'!D2505</f>
        <v>3.8679999999999999</v>
      </c>
      <c r="G2505" s="2">
        <f>'Moving Avg'!F2505</f>
        <v>3.9849999999999994</v>
      </c>
      <c r="H2505" s="2">
        <f>'Moving Avg'!G2505</f>
        <v>4.0782000000000016</v>
      </c>
      <c r="I2505" s="2">
        <f>'Moving Avg'!H2505</f>
        <v>4.3780499999999947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</row>
    <row r="2506" spans="1:12" ht="13.5" x14ac:dyDescent="0.25">
      <c r="A2506" s="3">
        <f>RSI!A2506</f>
        <v>45958</v>
      </c>
      <c r="B2506" s="2">
        <f>RSI!B2506</f>
        <v>3.8</v>
      </c>
      <c r="C2506" s="2">
        <f>RSI!I2506</f>
        <v>42.487907657179846</v>
      </c>
      <c r="D2506" s="2">
        <f>MACD!E2506</f>
        <v>7.5318032842919713E-2</v>
      </c>
      <c r="E2506" s="2">
        <f>MACD!F2506</f>
        <v>-1.5823018036080484E-2</v>
      </c>
      <c r="F2506" s="2">
        <f>'Moving Avg'!D2506</f>
        <v>3.8679999999999999</v>
      </c>
      <c r="G2506" s="2">
        <f>'Moving Avg'!F2506</f>
        <v>3.9904999999999995</v>
      </c>
      <c r="H2506" s="2">
        <f>'Moving Avg'!G2506</f>
        <v>4.0680000000000014</v>
      </c>
      <c r="I2506" s="2">
        <f>'Moving Avg'!H2506</f>
        <v>4.3802999999999948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</row>
    <row r="2507" spans="1:12" ht="13.5" x14ac:dyDescent="0.25">
      <c r="A2507" s="3">
        <f>RSI!A2507</f>
        <v>45959</v>
      </c>
      <c r="B2507" s="2">
        <f>RSI!B2507</f>
        <v>3.63</v>
      </c>
      <c r="C2507" s="2">
        <f>RSI!I2507</f>
        <v>37.007697338990965</v>
      </c>
      <c r="D2507" s="2">
        <f>MACD!E2507</f>
        <v>0.11661322133332286</v>
      </c>
      <c r="E2507" s="2">
        <f>MACD!F2507</f>
        <v>1.0664229837800184E-2</v>
      </c>
      <c r="F2507" s="2">
        <f>'Moving Avg'!D2507</f>
        <v>3.8339999999999996</v>
      </c>
      <c r="G2507" s="2">
        <f>'Moving Avg'!F2507</f>
        <v>3.9794999999999989</v>
      </c>
      <c r="H2507" s="2">
        <f>'Moving Avg'!G2507</f>
        <v>4.050600000000002</v>
      </c>
      <c r="I2507" s="2">
        <f>'Moving Avg'!H2507</f>
        <v>4.3816999999999959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</row>
    <row r="2508" spans="1:12" ht="13.5" x14ac:dyDescent="0.25">
      <c r="A2508" s="3">
        <f>RSI!A2508</f>
        <v>45960</v>
      </c>
      <c r="B2508" s="2">
        <f>RSI!B2508</f>
        <v>3.63</v>
      </c>
      <c r="C2508" s="2">
        <f>RSI!I2508</f>
        <v>37.007697338990965</v>
      </c>
      <c r="D2508" s="2">
        <f>MACD!E2508</f>
        <v>0.12587169412399968</v>
      </c>
      <c r="E2508" s="2">
        <f>MACD!F2508</f>
        <v>3.3705722695040088E-2</v>
      </c>
      <c r="F2508" s="2">
        <f>'Moving Avg'!D2508</f>
        <v>3.7659999999999996</v>
      </c>
      <c r="G2508" s="2">
        <f>'Moving Avg'!F2508</f>
        <v>3.9684999999999988</v>
      </c>
      <c r="H2508" s="2">
        <f>'Moving Avg'!G2508</f>
        <v>4.0332000000000008</v>
      </c>
      <c r="I2508" s="2">
        <f>'Moving Avg'!H2508</f>
        <v>4.3830999999999953</v>
      </c>
      <c r="J2508" s="5" t="str">
        <f>OBV!F2508</f>
        <v>BEARISH</v>
      </c>
      <c r="K2508" s="5" t="str">
        <f>OBV!G2508</f>
        <v>NEUTRAL</v>
      </c>
      <c r="L2508" s="5" t="str">
        <f>OBV!H2508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17.484999999999999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17.494900000000001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17.465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17.984000000000002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17.607225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100</v>
      </c>
      <c r="P5" s="7">
        <f t="shared" si="3"/>
        <v>33</v>
      </c>
      <c r="Q5" s="8">
        <f t="shared" si="4"/>
        <v>53.2</v>
      </c>
      <c r="R5" s="8">
        <f t="shared" si="5"/>
        <v>62.25</v>
      </c>
      <c r="S5" s="8">
        <f t="shared" si="6"/>
        <v>54.1</v>
      </c>
      <c r="T5" s="8">
        <f t="shared" si="7"/>
        <v>57</v>
      </c>
      <c r="U5" s="7">
        <f t="shared" si="8"/>
        <v>56.516666666666673</v>
      </c>
      <c r="V5" s="7">
        <f t="shared" si="9"/>
        <v>56.637500000000003</v>
      </c>
    </row>
    <row r="6" spans="1:22" ht="13.5" x14ac:dyDescent="0.25">
      <c r="A6" s="3">
        <f>RSI!A6</f>
        <v>42314</v>
      </c>
      <c r="B6" s="2">
        <f>RSI!B6</f>
        <v>17.484999999999999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17.58278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100</v>
      </c>
      <c r="P6" s="7">
        <f t="shared" si="3"/>
        <v>33</v>
      </c>
      <c r="Q6" s="8">
        <f t="shared" si="4"/>
        <v>53.2</v>
      </c>
      <c r="R6" s="8">
        <f t="shared" si="5"/>
        <v>62.25</v>
      </c>
      <c r="S6" s="8">
        <f t="shared" si="6"/>
        <v>54.1</v>
      </c>
      <c r="T6" s="8">
        <f t="shared" si="7"/>
        <v>57</v>
      </c>
      <c r="U6" s="7">
        <f t="shared" si="8"/>
        <v>56.516666666666673</v>
      </c>
      <c r="V6" s="7">
        <f t="shared" si="9"/>
        <v>56.637500000000003</v>
      </c>
    </row>
    <row r="7" spans="1:22" ht="13.5" x14ac:dyDescent="0.25">
      <c r="A7" s="3">
        <f>RSI!A7</f>
        <v>42317</v>
      </c>
      <c r="B7" s="2">
        <f>RSI!B7</f>
        <v>17.484999999999999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17.58278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NEUTRAL</v>
      </c>
      <c r="M7" s="7">
        <f t="shared" si="0"/>
        <v>50</v>
      </c>
      <c r="N7" s="7">
        <f t="shared" si="1"/>
        <v>45</v>
      </c>
      <c r="O7" s="7">
        <f t="shared" si="2"/>
        <v>100</v>
      </c>
      <c r="P7" s="7">
        <f t="shared" si="3"/>
        <v>66</v>
      </c>
      <c r="Q7" s="8">
        <f t="shared" si="4"/>
        <v>58.15</v>
      </c>
      <c r="R7" s="8">
        <f t="shared" si="5"/>
        <v>70.5</v>
      </c>
      <c r="S7" s="8">
        <f t="shared" si="6"/>
        <v>68.95</v>
      </c>
      <c r="T7" s="8">
        <f t="shared" si="7"/>
        <v>65.25</v>
      </c>
      <c r="U7" s="7">
        <f t="shared" si="8"/>
        <v>65.866666666666674</v>
      </c>
      <c r="V7" s="7">
        <f t="shared" si="9"/>
        <v>65.712500000000006</v>
      </c>
    </row>
    <row r="8" spans="1:22" ht="13.5" x14ac:dyDescent="0.25">
      <c r="A8" s="3">
        <f>RSI!A8</f>
        <v>42318</v>
      </c>
      <c r="B8" s="2">
        <f>RSI!B8</f>
        <v>17.015899999999998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17.486979999999999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CONFIRMED BEARISH</v>
      </c>
      <c r="M8" s="7">
        <f t="shared" si="0"/>
        <v>50</v>
      </c>
      <c r="N8" s="7">
        <f t="shared" si="1"/>
        <v>45</v>
      </c>
      <c r="O8" s="7">
        <f t="shared" si="2"/>
        <v>100</v>
      </c>
      <c r="P8" s="7">
        <f t="shared" si="3"/>
        <v>0</v>
      </c>
      <c r="Q8" s="8">
        <f t="shared" si="4"/>
        <v>48.25</v>
      </c>
      <c r="R8" s="8">
        <f t="shared" si="5"/>
        <v>54</v>
      </c>
      <c r="S8" s="8">
        <f t="shared" si="6"/>
        <v>39.25</v>
      </c>
      <c r="T8" s="8">
        <f t="shared" si="7"/>
        <v>48.75</v>
      </c>
      <c r="U8" s="7">
        <f t="shared" si="8"/>
        <v>47.166666666666664</v>
      </c>
      <c r="V8" s="7">
        <f t="shared" si="9"/>
        <v>47.5625</v>
      </c>
    </row>
    <row r="9" spans="1:22" ht="13.5" x14ac:dyDescent="0.25">
      <c r="A9" s="3">
        <f>RSI!A9</f>
        <v>42319</v>
      </c>
      <c r="B9" s="2">
        <f>RSI!B9</f>
        <v>16.966000000000001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17.387180000000001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100</v>
      </c>
      <c r="P9" s="7">
        <f t="shared" si="3"/>
        <v>0</v>
      </c>
      <c r="Q9" s="8">
        <f t="shared" si="4"/>
        <v>48.25</v>
      </c>
      <c r="R9" s="8">
        <f t="shared" si="5"/>
        <v>54</v>
      </c>
      <c r="S9" s="8">
        <f t="shared" si="6"/>
        <v>39.25</v>
      </c>
      <c r="T9" s="8">
        <f t="shared" si="7"/>
        <v>48.75</v>
      </c>
      <c r="U9" s="7">
        <f t="shared" si="8"/>
        <v>47.166666666666664</v>
      </c>
      <c r="V9" s="7">
        <f t="shared" si="9"/>
        <v>47.5625</v>
      </c>
    </row>
    <row r="10" spans="1:22" ht="13.5" x14ac:dyDescent="0.25">
      <c r="A10" s="3">
        <f>RSI!A10</f>
        <v>42320</v>
      </c>
      <c r="B10" s="2">
        <f>RSI!B10</f>
        <v>16.966000000000001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17.183579999999999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100</v>
      </c>
      <c r="P10" s="7">
        <f t="shared" si="3"/>
        <v>0</v>
      </c>
      <c r="Q10" s="8">
        <f t="shared" si="4"/>
        <v>48.25</v>
      </c>
      <c r="R10" s="8">
        <f t="shared" si="5"/>
        <v>54</v>
      </c>
      <c r="S10" s="8">
        <f t="shared" si="6"/>
        <v>39.25</v>
      </c>
      <c r="T10" s="8">
        <f t="shared" si="7"/>
        <v>48.75</v>
      </c>
      <c r="U10" s="7">
        <f t="shared" si="8"/>
        <v>47.166666666666664</v>
      </c>
      <c r="V10" s="7">
        <f t="shared" si="9"/>
        <v>47.5625</v>
      </c>
    </row>
    <row r="11" spans="1:22" ht="13.5" x14ac:dyDescent="0.25">
      <c r="A11" s="3">
        <f>RSI!A11</f>
        <v>42321</v>
      </c>
      <c r="B11" s="2">
        <f>RSI!B11</f>
        <v>16.486999999999998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16.983979999999999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  <c r="M11" s="7">
        <f t="shared" si="0"/>
        <v>50</v>
      </c>
      <c r="N11" s="7">
        <f t="shared" si="1"/>
        <v>45</v>
      </c>
      <c r="O11" s="7">
        <f t="shared" si="2"/>
        <v>100</v>
      </c>
      <c r="P11" s="7">
        <f t="shared" si="3"/>
        <v>0</v>
      </c>
      <c r="Q11" s="8">
        <f t="shared" si="4"/>
        <v>48.25</v>
      </c>
      <c r="R11" s="8">
        <f t="shared" si="5"/>
        <v>54</v>
      </c>
      <c r="S11" s="8">
        <f t="shared" si="6"/>
        <v>39.25</v>
      </c>
      <c r="T11" s="8">
        <f t="shared" si="7"/>
        <v>48.75</v>
      </c>
      <c r="U11" s="7">
        <f t="shared" si="8"/>
        <v>47.166666666666664</v>
      </c>
      <c r="V11" s="7">
        <f t="shared" si="9"/>
        <v>47.5625</v>
      </c>
    </row>
    <row r="12" spans="1:22" ht="13.5" x14ac:dyDescent="0.25">
      <c r="A12" s="3">
        <f>RSI!A12</f>
        <v>42324</v>
      </c>
      <c r="B12" s="2">
        <f>RSI!B12</f>
        <v>16.486999999999998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16.784379999999999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CONFIRMED BEARISH</v>
      </c>
      <c r="M12" s="7">
        <f t="shared" si="0"/>
        <v>50</v>
      </c>
      <c r="N12" s="7">
        <f t="shared" si="1"/>
        <v>45</v>
      </c>
      <c r="O12" s="7">
        <f t="shared" si="2"/>
        <v>100</v>
      </c>
      <c r="P12" s="7">
        <f t="shared" si="3"/>
        <v>0</v>
      </c>
      <c r="Q12" s="8">
        <f t="shared" si="4"/>
        <v>48.25</v>
      </c>
      <c r="R12" s="8">
        <f t="shared" si="5"/>
        <v>54</v>
      </c>
      <c r="S12" s="8">
        <f t="shared" si="6"/>
        <v>39.25</v>
      </c>
      <c r="T12" s="8">
        <f t="shared" si="7"/>
        <v>48.75</v>
      </c>
      <c r="U12" s="7">
        <f t="shared" si="8"/>
        <v>47.166666666666664</v>
      </c>
      <c r="V12" s="7">
        <f t="shared" si="9"/>
        <v>47.5625</v>
      </c>
    </row>
    <row r="13" spans="1:22" ht="13.5" x14ac:dyDescent="0.25">
      <c r="A13" s="3">
        <f>RSI!A13</f>
        <v>42325</v>
      </c>
      <c r="B13" s="2">
        <f>RSI!B13</f>
        <v>16.486999999999998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16.678599999999996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STRONG</v>
      </c>
      <c r="L13" s="5" t="str">
        <f>OBV!H13</f>
        <v>CONFIRMED BEARISH</v>
      </c>
      <c r="M13" s="7">
        <f t="shared" si="0"/>
        <v>50</v>
      </c>
      <c r="N13" s="7">
        <f t="shared" si="1"/>
        <v>45</v>
      </c>
      <c r="O13" s="7">
        <f t="shared" si="2"/>
        <v>100</v>
      </c>
      <c r="P13" s="7">
        <f t="shared" si="3"/>
        <v>33</v>
      </c>
      <c r="Q13" s="8">
        <f t="shared" si="4"/>
        <v>53.2</v>
      </c>
      <c r="R13" s="8">
        <f t="shared" si="5"/>
        <v>62.25</v>
      </c>
      <c r="S13" s="8">
        <f t="shared" si="6"/>
        <v>54.1</v>
      </c>
      <c r="T13" s="8">
        <f t="shared" si="7"/>
        <v>57</v>
      </c>
      <c r="U13" s="7">
        <f t="shared" si="8"/>
        <v>56.516666666666673</v>
      </c>
      <c r="V13" s="7">
        <f t="shared" si="9"/>
        <v>56.637500000000003</v>
      </c>
    </row>
    <row r="14" spans="1:22" ht="13.5" x14ac:dyDescent="0.25">
      <c r="A14" s="3">
        <f>RSI!A14</f>
        <v>42326</v>
      </c>
      <c r="B14" s="2">
        <f>RSI!B14</f>
        <v>16.486999999999998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16.582799999999999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STRONG</v>
      </c>
      <c r="L14" s="5" t="str">
        <f>OBV!H14</f>
        <v>CONFIRMED BEARISH</v>
      </c>
      <c r="M14" s="7">
        <f t="shared" si="0"/>
        <v>50</v>
      </c>
      <c r="N14" s="7">
        <f t="shared" si="1"/>
        <v>45</v>
      </c>
      <c r="O14" s="7">
        <f t="shared" si="2"/>
        <v>100</v>
      </c>
      <c r="P14" s="7">
        <f t="shared" si="3"/>
        <v>33</v>
      </c>
      <c r="Q14" s="8">
        <f t="shared" si="4"/>
        <v>53.2</v>
      </c>
      <c r="R14" s="8">
        <f t="shared" si="5"/>
        <v>62.25</v>
      </c>
      <c r="S14" s="8">
        <f t="shared" si="6"/>
        <v>54.1</v>
      </c>
      <c r="T14" s="8">
        <f t="shared" si="7"/>
        <v>57</v>
      </c>
      <c r="U14" s="7">
        <f t="shared" si="8"/>
        <v>56.516666666666673</v>
      </c>
      <c r="V14" s="7">
        <f t="shared" si="9"/>
        <v>56.637500000000003</v>
      </c>
    </row>
    <row r="15" spans="1:22" ht="13.5" x14ac:dyDescent="0.25">
      <c r="A15" s="3">
        <f>RSI!A15</f>
        <v>42327</v>
      </c>
      <c r="B15" s="2">
        <f>RSI!B15</f>
        <v>16.975999999999999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16.584799999999998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STRONG</v>
      </c>
      <c r="L15" s="5" t="str">
        <f>OBV!H15</f>
        <v>BEARISH DIVERGENCE</v>
      </c>
      <c r="M15" s="7">
        <f t="shared" si="0"/>
        <v>50</v>
      </c>
      <c r="N15" s="7">
        <f t="shared" si="1"/>
        <v>45</v>
      </c>
      <c r="O15" s="7">
        <f t="shared" si="2"/>
        <v>100</v>
      </c>
      <c r="P15" s="7">
        <f t="shared" si="3"/>
        <v>33</v>
      </c>
      <c r="Q15" s="8">
        <f t="shared" si="4"/>
        <v>53.2</v>
      </c>
      <c r="R15" s="8">
        <f t="shared" si="5"/>
        <v>62.25</v>
      </c>
      <c r="S15" s="8">
        <f t="shared" si="6"/>
        <v>54.1</v>
      </c>
      <c r="T15" s="8">
        <f t="shared" si="7"/>
        <v>57</v>
      </c>
      <c r="U15" s="7">
        <f t="shared" si="8"/>
        <v>56.516666666666673</v>
      </c>
      <c r="V15" s="7">
        <f t="shared" si="9"/>
        <v>56.637500000000003</v>
      </c>
    </row>
    <row r="16" spans="1:22" ht="13.5" x14ac:dyDescent="0.25">
      <c r="A16" s="3">
        <f>RSI!A16</f>
        <v>42328</v>
      </c>
      <c r="B16" s="2">
        <f>RSI!B16</f>
        <v>17.0259</v>
      </c>
      <c r="C16" s="2">
        <f>RSI!I16</f>
        <v>41.153119821173973</v>
      </c>
      <c r="D16" s="2">
        <f>MACD!E16</f>
        <v>0</v>
      </c>
      <c r="E16" s="2">
        <f>MACD!F16</f>
        <v>0</v>
      </c>
      <c r="F16" s="2">
        <f>'Moving Avg'!D16</f>
        <v>16.69258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  <c r="M16" s="7">
        <f t="shared" si="0"/>
        <v>25</v>
      </c>
      <c r="N16" s="7">
        <f t="shared" si="1"/>
        <v>45</v>
      </c>
      <c r="O16" s="7">
        <f t="shared" si="2"/>
        <v>100</v>
      </c>
      <c r="P16" s="7">
        <f t="shared" si="3"/>
        <v>67</v>
      </c>
      <c r="Q16" s="8">
        <f t="shared" si="4"/>
        <v>49.55</v>
      </c>
      <c r="R16" s="8">
        <f t="shared" si="5"/>
        <v>65.75</v>
      </c>
      <c r="S16" s="8">
        <f t="shared" si="6"/>
        <v>65.650000000000006</v>
      </c>
      <c r="T16" s="8">
        <f t="shared" si="7"/>
        <v>59.25</v>
      </c>
      <c r="U16" s="7">
        <f t="shared" si="8"/>
        <v>60.316666666666663</v>
      </c>
      <c r="V16" s="7">
        <f t="shared" si="9"/>
        <v>60.05</v>
      </c>
    </row>
    <row r="17" spans="1:22" ht="13.5" x14ac:dyDescent="0.25">
      <c r="A17" s="3">
        <f>RSI!A17</f>
        <v>42331</v>
      </c>
      <c r="B17" s="2">
        <f>RSI!B17</f>
        <v>17.0259</v>
      </c>
      <c r="C17" s="2">
        <f>RSI!I17</f>
        <v>41.153119821173973</v>
      </c>
      <c r="D17" s="2">
        <f>MACD!E17</f>
        <v>0</v>
      </c>
      <c r="E17" s="2">
        <f>MACD!F17</f>
        <v>0</v>
      </c>
      <c r="F17" s="2">
        <f>'Moving Avg'!D17</f>
        <v>16.800360000000001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WEAK</v>
      </c>
      <c r="L17" s="5" t="str">
        <f>OBV!H17</f>
        <v>CONFIRMED BULLISH</v>
      </c>
      <c r="M17" s="7">
        <f t="shared" si="0"/>
        <v>25</v>
      </c>
      <c r="N17" s="7">
        <f t="shared" si="1"/>
        <v>45</v>
      </c>
      <c r="O17" s="7">
        <f t="shared" si="2"/>
        <v>100</v>
      </c>
      <c r="P17" s="7">
        <f t="shared" si="3"/>
        <v>67</v>
      </c>
      <c r="Q17" s="8">
        <f t="shared" si="4"/>
        <v>49.55</v>
      </c>
      <c r="R17" s="8">
        <f t="shared" si="5"/>
        <v>65.75</v>
      </c>
      <c r="S17" s="8">
        <f t="shared" si="6"/>
        <v>65.650000000000006</v>
      </c>
      <c r="T17" s="8">
        <f t="shared" si="7"/>
        <v>59.25</v>
      </c>
      <c r="U17" s="7">
        <f t="shared" si="8"/>
        <v>60.316666666666663</v>
      </c>
      <c r="V17" s="7">
        <f t="shared" si="9"/>
        <v>60.05</v>
      </c>
    </row>
    <row r="18" spans="1:22" ht="13.5" x14ac:dyDescent="0.25">
      <c r="A18" s="3">
        <f>RSI!A18</f>
        <v>42332</v>
      </c>
      <c r="B18" s="2">
        <f>RSI!B18</f>
        <v>17.0259</v>
      </c>
      <c r="C18" s="2">
        <f>RSI!I18</f>
        <v>41.153119821173981</v>
      </c>
      <c r="D18" s="2">
        <f>MACD!E18</f>
        <v>0</v>
      </c>
      <c r="E18" s="2">
        <f>MACD!F18</f>
        <v>0</v>
      </c>
      <c r="F18" s="2">
        <f>'Moving Avg'!D18</f>
        <v>16.908139999999996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CONFIRMED BULLISH</v>
      </c>
      <c r="M18" s="7">
        <f t="shared" si="0"/>
        <v>25</v>
      </c>
      <c r="N18" s="7">
        <f t="shared" si="1"/>
        <v>45</v>
      </c>
      <c r="O18" s="7">
        <f t="shared" si="2"/>
        <v>100</v>
      </c>
      <c r="P18" s="7">
        <f t="shared" si="3"/>
        <v>67</v>
      </c>
      <c r="Q18" s="8">
        <f t="shared" si="4"/>
        <v>49.55</v>
      </c>
      <c r="R18" s="8">
        <f t="shared" si="5"/>
        <v>65.75</v>
      </c>
      <c r="S18" s="8">
        <f t="shared" si="6"/>
        <v>65.650000000000006</v>
      </c>
      <c r="T18" s="8">
        <f t="shared" si="7"/>
        <v>59.25</v>
      </c>
      <c r="U18" s="7">
        <f t="shared" si="8"/>
        <v>60.316666666666663</v>
      </c>
      <c r="V18" s="7">
        <f t="shared" si="9"/>
        <v>60.05</v>
      </c>
    </row>
    <row r="19" spans="1:22" ht="13.5" x14ac:dyDescent="0.25">
      <c r="A19" s="3">
        <f>RSI!A19</f>
        <v>42333</v>
      </c>
      <c r="B19" s="2">
        <f>RSI!B19</f>
        <v>17.035900000000002</v>
      </c>
      <c r="C19" s="2">
        <f>RSI!I19</f>
        <v>41.435026166830966</v>
      </c>
      <c r="D19" s="2">
        <f>MACD!E19</f>
        <v>0</v>
      </c>
      <c r="E19" s="2">
        <f>MACD!F19</f>
        <v>0</v>
      </c>
      <c r="F19" s="2">
        <f>'Moving Avg'!D19</f>
        <v>17.017919999999997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  <c r="M19" s="7">
        <f t="shared" si="0"/>
        <v>25</v>
      </c>
      <c r="N19" s="7">
        <f t="shared" si="1"/>
        <v>45</v>
      </c>
      <c r="O19" s="7">
        <f t="shared" si="2"/>
        <v>100</v>
      </c>
      <c r="P19" s="7">
        <f t="shared" si="3"/>
        <v>67</v>
      </c>
      <c r="Q19" s="8">
        <f t="shared" si="4"/>
        <v>49.55</v>
      </c>
      <c r="R19" s="8">
        <f t="shared" si="5"/>
        <v>65.75</v>
      </c>
      <c r="S19" s="8">
        <f t="shared" si="6"/>
        <v>65.650000000000006</v>
      </c>
      <c r="T19" s="8">
        <f t="shared" si="7"/>
        <v>59.25</v>
      </c>
      <c r="U19" s="7">
        <f t="shared" si="8"/>
        <v>60.316666666666663</v>
      </c>
      <c r="V19" s="7">
        <f t="shared" si="9"/>
        <v>60.05</v>
      </c>
    </row>
    <row r="20" spans="1:22" ht="13.5" x14ac:dyDescent="0.25">
      <c r="A20" s="3">
        <f>RSI!A20</f>
        <v>42334</v>
      </c>
      <c r="B20" s="2">
        <f>RSI!B20</f>
        <v>17.035900000000002</v>
      </c>
      <c r="C20" s="2">
        <f>RSI!I20</f>
        <v>41.435026166830966</v>
      </c>
      <c r="D20" s="2">
        <f>MACD!E20</f>
        <v>0</v>
      </c>
      <c r="E20" s="2">
        <f>MACD!F20</f>
        <v>0</v>
      </c>
      <c r="F20" s="2">
        <f>'Moving Avg'!D20</f>
        <v>17.029900000000001</v>
      </c>
      <c r="G20" s="2">
        <f>'Moving Avg'!F20</f>
        <v>17.074752631578946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WEAK</v>
      </c>
      <c r="L20" s="5" t="str">
        <f>OBV!H20</f>
        <v>CONFIRMED BULLISH</v>
      </c>
      <c r="M20" s="7">
        <f t="shared" si="0"/>
        <v>25</v>
      </c>
      <c r="N20" s="7">
        <f t="shared" si="1"/>
        <v>45</v>
      </c>
      <c r="O20" s="7">
        <f t="shared" si="2"/>
        <v>100</v>
      </c>
      <c r="P20" s="7">
        <f t="shared" si="3"/>
        <v>67</v>
      </c>
      <c r="Q20" s="8">
        <f t="shared" si="4"/>
        <v>49.55</v>
      </c>
      <c r="R20" s="8">
        <f t="shared" si="5"/>
        <v>65.75</v>
      </c>
      <c r="S20" s="8">
        <f t="shared" si="6"/>
        <v>65.650000000000006</v>
      </c>
      <c r="T20" s="8">
        <f t="shared" si="7"/>
        <v>59.25</v>
      </c>
      <c r="U20" s="7">
        <f t="shared" si="8"/>
        <v>60.316666666666663</v>
      </c>
      <c r="V20" s="7">
        <f t="shared" si="9"/>
        <v>60.05</v>
      </c>
    </row>
    <row r="21" spans="1:22" ht="13.5" x14ac:dyDescent="0.25">
      <c r="A21" s="3">
        <f>RSI!A21</f>
        <v>42335</v>
      </c>
      <c r="B21" s="2">
        <f>RSI!B21</f>
        <v>17.0259</v>
      </c>
      <c r="C21" s="2">
        <f>RSI!I21</f>
        <v>41.206091166352046</v>
      </c>
      <c r="D21" s="2">
        <f>MACD!E21</f>
        <v>0</v>
      </c>
      <c r="E21" s="2">
        <f>MACD!F21</f>
        <v>0</v>
      </c>
      <c r="F21" s="2">
        <f>'Moving Avg'!D21</f>
        <v>17.029899999999998</v>
      </c>
      <c r="G21" s="2">
        <f>'Moving Avg'!F21</f>
        <v>17.072309999999998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WEAK</v>
      </c>
      <c r="L21" s="5" t="str">
        <f>OBV!H21</f>
        <v>NEUTRAL</v>
      </c>
      <c r="M21" s="7">
        <f t="shared" si="0"/>
        <v>25</v>
      </c>
      <c r="N21" s="7">
        <f t="shared" si="1"/>
        <v>45</v>
      </c>
      <c r="O21" s="7">
        <f t="shared" si="2"/>
        <v>100</v>
      </c>
      <c r="P21" s="7">
        <f t="shared" si="3"/>
        <v>33</v>
      </c>
      <c r="Q21" s="8">
        <f t="shared" si="4"/>
        <v>44.45</v>
      </c>
      <c r="R21" s="8">
        <f t="shared" si="5"/>
        <v>57.25</v>
      </c>
      <c r="S21" s="8">
        <f t="shared" si="6"/>
        <v>50.35</v>
      </c>
      <c r="T21" s="8">
        <f t="shared" si="7"/>
        <v>50.75</v>
      </c>
      <c r="U21" s="7">
        <f t="shared" si="8"/>
        <v>50.683333333333337</v>
      </c>
      <c r="V21" s="7">
        <f t="shared" si="9"/>
        <v>50.7</v>
      </c>
    </row>
    <row r="22" spans="1:22" ht="13.5" x14ac:dyDescent="0.25">
      <c r="A22" s="3">
        <f>RSI!A22</f>
        <v>42338</v>
      </c>
      <c r="B22" s="2">
        <f>RSI!B22</f>
        <v>16.966000000000001</v>
      </c>
      <c r="C22" s="2">
        <f>RSI!I22</f>
        <v>39.787987261345961</v>
      </c>
      <c r="D22" s="2">
        <f>MACD!E22</f>
        <v>0</v>
      </c>
      <c r="E22" s="2">
        <f>MACD!F22</f>
        <v>0</v>
      </c>
      <c r="F22" s="2">
        <f>'Moving Avg'!D22</f>
        <v>17.017920000000004</v>
      </c>
      <c r="G22" s="2">
        <f>'Moving Avg'!F22</f>
        <v>17.04636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WEAK</v>
      </c>
      <c r="L22" s="5" t="str">
        <f>OBV!H22</f>
        <v>BULLISH DIVERGENCE</v>
      </c>
      <c r="M22" s="7">
        <f t="shared" si="0"/>
        <v>25</v>
      </c>
      <c r="N22" s="7">
        <f t="shared" si="1"/>
        <v>45</v>
      </c>
      <c r="O22" s="7">
        <f t="shared" si="2"/>
        <v>100</v>
      </c>
      <c r="P22" s="7">
        <f t="shared" si="3"/>
        <v>50</v>
      </c>
      <c r="Q22" s="8">
        <f t="shared" si="4"/>
        <v>47</v>
      </c>
      <c r="R22" s="8">
        <f t="shared" si="5"/>
        <v>61.5</v>
      </c>
      <c r="S22" s="8">
        <f t="shared" si="6"/>
        <v>58</v>
      </c>
      <c r="T22" s="8">
        <f t="shared" si="7"/>
        <v>55</v>
      </c>
      <c r="U22" s="7">
        <f t="shared" si="8"/>
        <v>55.5</v>
      </c>
      <c r="V22" s="7">
        <f t="shared" si="9"/>
        <v>55.375</v>
      </c>
    </row>
    <row r="23" spans="1:22" ht="13.5" x14ac:dyDescent="0.25">
      <c r="A23" s="3">
        <f>RSI!A23</f>
        <v>42339</v>
      </c>
      <c r="B23" s="2">
        <f>RSI!B23</f>
        <v>16.966000000000001</v>
      </c>
      <c r="C23" s="2">
        <f>RSI!I23</f>
        <v>39.787987261345961</v>
      </c>
      <c r="D23" s="2">
        <f>MACD!E23</f>
        <v>0</v>
      </c>
      <c r="E23" s="2">
        <f>MACD!F23</f>
        <v>0</v>
      </c>
      <c r="F23" s="2">
        <f>'Moving Avg'!D23</f>
        <v>17.005940000000002</v>
      </c>
      <c r="G23" s="2">
        <f>'Moving Avg'!F23</f>
        <v>17.019915000000005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WEAK</v>
      </c>
      <c r="L23" s="5" t="str">
        <f>OBV!H23</f>
        <v>BULLISH DIVERGENCE</v>
      </c>
      <c r="M23" s="7">
        <f t="shared" si="0"/>
        <v>25</v>
      </c>
      <c r="N23" s="7">
        <f t="shared" si="1"/>
        <v>45</v>
      </c>
      <c r="O23" s="7">
        <f t="shared" si="2"/>
        <v>100</v>
      </c>
      <c r="P23" s="7">
        <f t="shared" si="3"/>
        <v>50</v>
      </c>
      <c r="Q23" s="8">
        <f t="shared" si="4"/>
        <v>47</v>
      </c>
      <c r="R23" s="8">
        <f t="shared" si="5"/>
        <v>61.5</v>
      </c>
      <c r="S23" s="8">
        <f t="shared" si="6"/>
        <v>58</v>
      </c>
      <c r="T23" s="8">
        <f t="shared" si="7"/>
        <v>55</v>
      </c>
      <c r="U23" s="7">
        <f t="shared" si="8"/>
        <v>55.5</v>
      </c>
      <c r="V23" s="7">
        <f t="shared" si="9"/>
        <v>55.375</v>
      </c>
    </row>
    <row r="24" spans="1:22" ht="13.5" x14ac:dyDescent="0.25">
      <c r="A24" s="3">
        <f>RSI!A24</f>
        <v>42340</v>
      </c>
      <c r="B24" s="2">
        <f>RSI!B24</f>
        <v>17.015899999999998</v>
      </c>
      <c r="C24" s="2">
        <f>RSI!I24</f>
        <v>41.725602389938786</v>
      </c>
      <c r="D24" s="2">
        <f>MACD!E24</f>
        <v>0</v>
      </c>
      <c r="E24" s="2">
        <f>MACD!F24</f>
        <v>0</v>
      </c>
      <c r="F24" s="2">
        <f>'Moving Avg'!D24</f>
        <v>17.001940000000001</v>
      </c>
      <c r="G24" s="2">
        <f>'Moving Avg'!F24</f>
        <v>16.99746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  <c r="M24" s="7">
        <f t="shared" si="0"/>
        <v>25</v>
      </c>
      <c r="N24" s="7">
        <f t="shared" si="1"/>
        <v>45</v>
      </c>
      <c r="O24" s="7">
        <f t="shared" si="2"/>
        <v>100</v>
      </c>
      <c r="P24" s="7">
        <f t="shared" si="3"/>
        <v>0</v>
      </c>
      <c r="Q24" s="8">
        <f t="shared" si="4"/>
        <v>39.5</v>
      </c>
      <c r="R24" s="8">
        <f t="shared" si="5"/>
        <v>49</v>
      </c>
      <c r="S24" s="8">
        <f t="shared" si="6"/>
        <v>35.5</v>
      </c>
      <c r="T24" s="8">
        <f t="shared" si="7"/>
        <v>42.5</v>
      </c>
      <c r="U24" s="7">
        <f t="shared" si="8"/>
        <v>41.333333333333336</v>
      </c>
      <c r="V24" s="7">
        <f t="shared" si="9"/>
        <v>41.625</v>
      </c>
    </row>
    <row r="25" spans="1:22" ht="13.5" x14ac:dyDescent="0.25">
      <c r="A25" s="3">
        <f>RSI!A25</f>
        <v>42341</v>
      </c>
      <c r="B25" s="2">
        <f>RSI!B25</f>
        <v>17.015899999999998</v>
      </c>
      <c r="C25" s="2">
        <f>RSI!I25</f>
        <v>41.725602389938786</v>
      </c>
      <c r="D25" s="2">
        <f>MACD!E25</f>
        <v>0</v>
      </c>
      <c r="E25" s="2">
        <f>MACD!F25</f>
        <v>0</v>
      </c>
      <c r="F25" s="2">
        <f>'Moving Avg'!D25</f>
        <v>16.99794</v>
      </c>
      <c r="G25" s="2">
        <f>'Moving Avg'!F25</f>
        <v>16.949054999999998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  <c r="M25" s="7">
        <f t="shared" si="0"/>
        <v>25</v>
      </c>
      <c r="N25" s="7">
        <f t="shared" si="1"/>
        <v>45</v>
      </c>
      <c r="O25" s="7">
        <f t="shared" si="2"/>
        <v>100</v>
      </c>
      <c r="P25" s="7">
        <f t="shared" si="3"/>
        <v>0</v>
      </c>
      <c r="Q25" s="8">
        <f t="shared" si="4"/>
        <v>39.5</v>
      </c>
      <c r="R25" s="8">
        <f t="shared" si="5"/>
        <v>49</v>
      </c>
      <c r="S25" s="8">
        <f t="shared" si="6"/>
        <v>35.5</v>
      </c>
      <c r="T25" s="8">
        <f t="shared" si="7"/>
        <v>42.5</v>
      </c>
      <c r="U25" s="7">
        <f t="shared" si="8"/>
        <v>41.333333333333336</v>
      </c>
      <c r="V25" s="7">
        <f t="shared" si="9"/>
        <v>41.625</v>
      </c>
    </row>
    <row r="26" spans="1:22" ht="13.5" x14ac:dyDescent="0.25">
      <c r="A26" s="3">
        <f>RSI!A26</f>
        <v>42342</v>
      </c>
      <c r="B26" s="2">
        <f>RSI!B26</f>
        <v>17.015899999999998</v>
      </c>
      <c r="C26" s="2">
        <f>RSI!I26</f>
        <v>41.725602389938786</v>
      </c>
      <c r="D26" s="2">
        <f>MACD!E26</f>
        <v>0</v>
      </c>
      <c r="E26" s="2">
        <f>MACD!F26</f>
        <v>0</v>
      </c>
      <c r="F26" s="2">
        <f>'Moving Avg'!D26</f>
        <v>16.995940000000001</v>
      </c>
      <c r="G26" s="2">
        <f>'Moving Avg'!F26</f>
        <v>16.925599999999999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BULLISH DIVERGENCE</v>
      </c>
      <c r="M26" s="7">
        <f t="shared" si="0"/>
        <v>25</v>
      </c>
      <c r="N26" s="7">
        <f t="shared" si="1"/>
        <v>45</v>
      </c>
      <c r="O26" s="7">
        <f t="shared" si="2"/>
        <v>100</v>
      </c>
      <c r="P26" s="7">
        <f t="shared" si="3"/>
        <v>83</v>
      </c>
      <c r="Q26" s="8">
        <f t="shared" si="4"/>
        <v>51.95</v>
      </c>
      <c r="R26" s="8">
        <f t="shared" si="5"/>
        <v>69.75</v>
      </c>
      <c r="S26" s="8">
        <f t="shared" si="6"/>
        <v>72.849999999999994</v>
      </c>
      <c r="T26" s="8">
        <f t="shared" si="7"/>
        <v>63.25</v>
      </c>
      <c r="U26" s="7">
        <f t="shared" si="8"/>
        <v>64.850000000000009</v>
      </c>
      <c r="V26" s="7">
        <f t="shared" si="9"/>
        <v>64.45</v>
      </c>
    </row>
    <row r="27" spans="1:22" ht="13.5" x14ac:dyDescent="0.25">
      <c r="A27" s="3">
        <f>RSI!A27</f>
        <v>42345</v>
      </c>
      <c r="B27" s="2">
        <f>RSI!B27</f>
        <v>17.0259</v>
      </c>
      <c r="C27" s="2">
        <f>RSI!I27</f>
        <v>42.191222428230645</v>
      </c>
      <c r="D27" s="2">
        <f>MACD!E27</f>
        <v>-0.136058609267252</v>
      </c>
      <c r="E27" s="2">
        <f>MACD!F27</f>
        <v>0</v>
      </c>
      <c r="F27" s="2">
        <f>'Moving Avg'!D27</f>
        <v>17.007920000000002</v>
      </c>
      <c r="G27" s="2">
        <f>'Moving Avg'!F27</f>
        <v>16.902645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  <c r="M27" s="7">
        <f t="shared" si="0"/>
        <v>25</v>
      </c>
      <c r="N27" s="7">
        <f t="shared" si="1"/>
        <v>100</v>
      </c>
      <c r="O27" s="7">
        <f t="shared" si="2"/>
        <v>100</v>
      </c>
      <c r="P27" s="7">
        <f t="shared" si="3"/>
        <v>100</v>
      </c>
      <c r="Q27" s="8">
        <f t="shared" si="4"/>
        <v>73.75</v>
      </c>
      <c r="R27" s="8">
        <f t="shared" si="5"/>
        <v>85</v>
      </c>
      <c r="S27" s="8">
        <f t="shared" si="6"/>
        <v>88.75</v>
      </c>
      <c r="T27" s="8">
        <f t="shared" si="7"/>
        <v>81.25</v>
      </c>
      <c r="U27" s="7">
        <f t="shared" si="8"/>
        <v>82.5</v>
      </c>
      <c r="V27" s="7">
        <f t="shared" si="9"/>
        <v>82.1875</v>
      </c>
    </row>
    <row r="28" spans="1:22" ht="13.5" x14ac:dyDescent="0.25">
      <c r="A28" s="3">
        <f>RSI!A28</f>
        <v>42346</v>
      </c>
      <c r="B28" s="2">
        <f>RSI!B28</f>
        <v>17.0458</v>
      </c>
      <c r="C28" s="2">
        <f>RSI!I28</f>
        <v>43.16444403389221</v>
      </c>
      <c r="D28" s="2">
        <f>MACD!E28</f>
        <v>-0.118988842950003</v>
      </c>
      <c r="E28" s="2">
        <f>MACD!F28</f>
        <v>0</v>
      </c>
      <c r="F28" s="2">
        <f>'Moving Avg'!D28</f>
        <v>17.023879999999998</v>
      </c>
      <c r="G28" s="2">
        <f>'Moving Avg'!F28</f>
        <v>16.904139999999998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CONFIRMED BULLISH</v>
      </c>
      <c r="M28" s="7">
        <f t="shared" si="0"/>
        <v>25</v>
      </c>
      <c r="N28" s="7">
        <f t="shared" si="1"/>
        <v>100</v>
      </c>
      <c r="O28" s="7">
        <f t="shared" si="2"/>
        <v>100</v>
      </c>
      <c r="P28" s="7">
        <f t="shared" si="3"/>
        <v>100</v>
      </c>
      <c r="Q28" s="8">
        <f t="shared" si="4"/>
        <v>73.75</v>
      </c>
      <c r="R28" s="8">
        <f t="shared" si="5"/>
        <v>85</v>
      </c>
      <c r="S28" s="8">
        <f t="shared" si="6"/>
        <v>88.75</v>
      </c>
      <c r="T28" s="8">
        <f t="shared" si="7"/>
        <v>81.25</v>
      </c>
      <c r="U28" s="7">
        <f t="shared" si="8"/>
        <v>82.5</v>
      </c>
      <c r="V28" s="7">
        <f t="shared" si="9"/>
        <v>82.1875</v>
      </c>
    </row>
    <row r="29" spans="1:22" ht="13.5" x14ac:dyDescent="0.25">
      <c r="A29" s="3">
        <f>RSI!A29</f>
        <v>42347</v>
      </c>
      <c r="B29" s="2">
        <f>RSI!B29</f>
        <v>17.0259</v>
      </c>
      <c r="C29" s="2">
        <f>RSI!I29</f>
        <v>42.395799629012032</v>
      </c>
      <c r="D29" s="2">
        <f>MACD!E29</f>
        <v>-0.10147334121483453</v>
      </c>
      <c r="E29" s="2">
        <f>MACD!F29</f>
        <v>0</v>
      </c>
      <c r="F29" s="2">
        <f>'Moving Avg'!D29</f>
        <v>17.025880000000001</v>
      </c>
      <c r="G29" s="2">
        <f>'Moving Avg'!F29</f>
        <v>16.907134999999997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WEAK</v>
      </c>
      <c r="L29" s="5" t="str">
        <f>OBV!H29</f>
        <v>BEARISH DIVERGENCE</v>
      </c>
      <c r="M29" s="7">
        <f t="shared" si="0"/>
        <v>25</v>
      </c>
      <c r="N29" s="7">
        <f t="shared" si="1"/>
        <v>100</v>
      </c>
      <c r="O29" s="7">
        <f t="shared" si="2"/>
        <v>100</v>
      </c>
      <c r="P29" s="7">
        <f t="shared" si="3"/>
        <v>0</v>
      </c>
      <c r="Q29" s="8">
        <f t="shared" si="4"/>
        <v>58.75</v>
      </c>
      <c r="R29" s="8">
        <f t="shared" si="5"/>
        <v>60</v>
      </c>
      <c r="S29" s="8">
        <f t="shared" si="6"/>
        <v>43.75</v>
      </c>
      <c r="T29" s="8">
        <f t="shared" si="7"/>
        <v>56.25</v>
      </c>
      <c r="U29" s="7">
        <f t="shared" si="8"/>
        <v>54.166666666666664</v>
      </c>
      <c r="V29" s="7">
        <f t="shared" si="9"/>
        <v>54.6875</v>
      </c>
    </row>
    <row r="30" spans="1:22" ht="13.5" x14ac:dyDescent="0.25">
      <c r="A30" s="3">
        <f>RSI!A30</f>
        <v>42348</v>
      </c>
      <c r="B30" s="2">
        <f>RSI!B30</f>
        <v>17.0259</v>
      </c>
      <c r="C30" s="2">
        <f>RSI!I30</f>
        <v>42.395799629012025</v>
      </c>
      <c r="D30" s="2">
        <f>MACD!E30</f>
        <v>-8.6480018303067396E-2</v>
      </c>
      <c r="E30" s="2">
        <f>MACD!F30</f>
        <v>0</v>
      </c>
      <c r="F30" s="2">
        <f>'Moving Avg'!D30</f>
        <v>17.02788</v>
      </c>
      <c r="G30" s="2">
        <f>'Moving Avg'!F30</f>
        <v>16.910129999999995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WEAK</v>
      </c>
      <c r="L30" s="5" t="str">
        <f>OBV!H30</f>
        <v>BEARISH DIVERGENCE</v>
      </c>
      <c r="M30" s="7">
        <f t="shared" si="0"/>
        <v>25</v>
      </c>
      <c r="N30" s="7">
        <f t="shared" si="1"/>
        <v>100</v>
      </c>
      <c r="O30" s="7">
        <f t="shared" si="2"/>
        <v>100</v>
      </c>
      <c r="P30" s="7">
        <f t="shared" si="3"/>
        <v>0</v>
      </c>
      <c r="Q30" s="8">
        <f t="shared" si="4"/>
        <v>58.75</v>
      </c>
      <c r="R30" s="8">
        <f t="shared" si="5"/>
        <v>60</v>
      </c>
      <c r="S30" s="8">
        <f t="shared" si="6"/>
        <v>43.75</v>
      </c>
      <c r="T30" s="8">
        <f t="shared" si="7"/>
        <v>56.25</v>
      </c>
      <c r="U30" s="7">
        <f t="shared" si="8"/>
        <v>54.166666666666664</v>
      </c>
      <c r="V30" s="7">
        <f t="shared" si="9"/>
        <v>54.6875</v>
      </c>
    </row>
    <row r="31" spans="1:22" ht="13.5" x14ac:dyDescent="0.25">
      <c r="A31" s="3">
        <f>RSI!A31</f>
        <v>42349</v>
      </c>
      <c r="B31" s="2">
        <f>RSI!B31</f>
        <v>16.966000000000001</v>
      </c>
      <c r="C31" s="2">
        <f>RSI!I31</f>
        <v>39.914532735604467</v>
      </c>
      <c r="D31" s="2">
        <f>MACD!E31</f>
        <v>-7.0735050001218269E-2</v>
      </c>
      <c r="E31" s="2">
        <f>MACD!F31</f>
        <v>0</v>
      </c>
      <c r="F31" s="2">
        <f>'Moving Avg'!D31</f>
        <v>17.017900000000004</v>
      </c>
      <c r="G31" s="2">
        <f>'Moving Avg'!F31</f>
        <v>16.934079999999998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  <c r="M31" s="7">
        <f t="shared" si="0"/>
        <v>25</v>
      </c>
      <c r="N31" s="7">
        <f t="shared" si="1"/>
        <v>100</v>
      </c>
      <c r="O31" s="7">
        <f t="shared" si="2"/>
        <v>100</v>
      </c>
      <c r="P31" s="7">
        <f t="shared" si="3"/>
        <v>0</v>
      </c>
      <c r="Q31" s="8">
        <f t="shared" si="4"/>
        <v>58.75</v>
      </c>
      <c r="R31" s="8">
        <f t="shared" si="5"/>
        <v>60</v>
      </c>
      <c r="S31" s="8">
        <f t="shared" si="6"/>
        <v>43.75</v>
      </c>
      <c r="T31" s="8">
        <f t="shared" si="7"/>
        <v>56.25</v>
      </c>
      <c r="U31" s="7">
        <f t="shared" si="8"/>
        <v>54.166666666666664</v>
      </c>
      <c r="V31" s="7">
        <f t="shared" si="9"/>
        <v>54.6875</v>
      </c>
    </row>
    <row r="32" spans="1:22" ht="13.5" x14ac:dyDescent="0.25">
      <c r="A32" s="3">
        <f>RSI!A32</f>
        <v>42352</v>
      </c>
      <c r="B32" s="2">
        <f>RSI!B32</f>
        <v>17.015899999999998</v>
      </c>
      <c r="C32" s="2">
        <f>RSI!I32</f>
        <v>42.911996302631692</v>
      </c>
      <c r="D32" s="2">
        <f>MACD!E32</f>
        <v>-6.982221101827335E-2</v>
      </c>
      <c r="E32" s="2">
        <f>MACD!F32</f>
        <v>0</v>
      </c>
      <c r="F32" s="2">
        <f>'Moving Avg'!D32</f>
        <v>17.015900000000002</v>
      </c>
      <c r="G32" s="2">
        <f>'Moving Avg'!F32</f>
        <v>16.960524999999997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  <c r="M32" s="7">
        <f t="shared" si="0"/>
        <v>25</v>
      </c>
      <c r="N32" s="7">
        <f t="shared" si="1"/>
        <v>100</v>
      </c>
      <c r="O32" s="7">
        <f t="shared" si="2"/>
        <v>100</v>
      </c>
      <c r="P32" s="7">
        <f t="shared" si="3"/>
        <v>0</v>
      </c>
      <c r="Q32" s="8">
        <f t="shared" si="4"/>
        <v>58.75</v>
      </c>
      <c r="R32" s="8">
        <f t="shared" si="5"/>
        <v>60</v>
      </c>
      <c r="S32" s="8">
        <f t="shared" si="6"/>
        <v>43.75</v>
      </c>
      <c r="T32" s="8">
        <f t="shared" si="7"/>
        <v>56.25</v>
      </c>
      <c r="U32" s="7">
        <f t="shared" si="8"/>
        <v>54.166666666666664</v>
      </c>
      <c r="V32" s="7">
        <f t="shared" si="9"/>
        <v>54.6875</v>
      </c>
    </row>
    <row r="33" spans="1:22" ht="13.5" x14ac:dyDescent="0.25">
      <c r="A33" s="3">
        <f>RSI!A33</f>
        <v>42353</v>
      </c>
      <c r="B33" s="2">
        <f>RSI!B33</f>
        <v>16.975999999999999</v>
      </c>
      <c r="C33" s="2">
        <f>RSI!I33</f>
        <v>41.14452037428417</v>
      </c>
      <c r="D33" s="2">
        <f>MACD!E33</f>
        <v>-6.5924434481573257E-2</v>
      </c>
      <c r="E33" s="2">
        <f>MACD!F33</f>
        <v>0</v>
      </c>
      <c r="F33" s="2">
        <f>'Moving Avg'!D33</f>
        <v>17.001939999999998</v>
      </c>
      <c r="G33" s="2">
        <f>'Moving Avg'!F33</f>
        <v>16.984974999999999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CONFIRMED BEARISH</v>
      </c>
      <c r="M33" s="7">
        <f t="shared" si="0"/>
        <v>25</v>
      </c>
      <c r="N33" s="7">
        <f t="shared" si="1"/>
        <v>100</v>
      </c>
      <c r="O33" s="7">
        <f t="shared" si="2"/>
        <v>100</v>
      </c>
      <c r="P33" s="7">
        <f t="shared" si="3"/>
        <v>0</v>
      </c>
      <c r="Q33" s="8">
        <f t="shared" si="4"/>
        <v>58.75</v>
      </c>
      <c r="R33" s="8">
        <f t="shared" si="5"/>
        <v>60</v>
      </c>
      <c r="S33" s="8">
        <f t="shared" si="6"/>
        <v>43.75</v>
      </c>
      <c r="T33" s="8">
        <f t="shared" si="7"/>
        <v>56.25</v>
      </c>
      <c r="U33" s="7">
        <f t="shared" si="8"/>
        <v>54.166666666666664</v>
      </c>
      <c r="V33" s="7">
        <f t="shared" si="9"/>
        <v>54.6875</v>
      </c>
    </row>
    <row r="34" spans="1:22" ht="13.5" x14ac:dyDescent="0.25">
      <c r="A34" s="3">
        <f>RSI!A34</f>
        <v>42354</v>
      </c>
      <c r="B34" s="2">
        <f>RSI!B34</f>
        <v>17.1157</v>
      </c>
      <c r="C34" s="2">
        <f>RSI!I34</f>
        <v>49.056288726895936</v>
      </c>
      <c r="D34" s="2">
        <f>MACD!E34</f>
        <v>-6.49045305342284E-2</v>
      </c>
      <c r="E34" s="2">
        <f>MACD!F34</f>
        <v>0</v>
      </c>
      <c r="F34" s="2">
        <f>'Moving Avg'!D34</f>
        <v>17.0199</v>
      </c>
      <c r="G34" s="2">
        <f>'Moving Avg'!F34</f>
        <v>17.01641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BEARISH DIVERGENCE</v>
      </c>
      <c r="M34" s="7">
        <f t="shared" si="0"/>
        <v>25</v>
      </c>
      <c r="N34" s="7">
        <f t="shared" si="1"/>
        <v>100</v>
      </c>
      <c r="O34" s="7">
        <f t="shared" si="2"/>
        <v>100</v>
      </c>
      <c r="P34" s="7">
        <f t="shared" si="3"/>
        <v>0</v>
      </c>
      <c r="Q34" s="8">
        <f t="shared" si="4"/>
        <v>58.75</v>
      </c>
      <c r="R34" s="8">
        <f t="shared" si="5"/>
        <v>60</v>
      </c>
      <c r="S34" s="8">
        <f t="shared" si="6"/>
        <v>43.75</v>
      </c>
      <c r="T34" s="8">
        <f t="shared" si="7"/>
        <v>56.25</v>
      </c>
      <c r="U34" s="7">
        <f t="shared" si="8"/>
        <v>54.166666666666664</v>
      </c>
      <c r="V34" s="7">
        <f t="shared" si="9"/>
        <v>54.6875</v>
      </c>
    </row>
    <row r="35" spans="1:22" ht="13.5" x14ac:dyDescent="0.25">
      <c r="A35" s="3">
        <f>RSI!A35</f>
        <v>42355</v>
      </c>
      <c r="B35" s="2">
        <f>RSI!B35</f>
        <v>16.975999999999999</v>
      </c>
      <c r="C35" s="2">
        <f>RSI!I35</f>
        <v>42.852618447619548</v>
      </c>
      <c r="D35" s="2">
        <f>MACD!E35</f>
        <v>-5.4154981509562106E-2</v>
      </c>
      <c r="E35" s="2">
        <f>MACD!F35</f>
        <v>-8.5393557697779149E-2</v>
      </c>
      <c r="F35" s="2">
        <f>'Moving Avg'!D35</f>
        <v>17.009920000000001</v>
      </c>
      <c r="G35" s="2">
        <f>'Moving Avg'!F35</f>
        <v>17.01641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  <c r="M35" s="7">
        <f t="shared" si="0"/>
        <v>25</v>
      </c>
      <c r="N35" s="7">
        <f t="shared" si="1"/>
        <v>0</v>
      </c>
      <c r="O35" s="7">
        <f t="shared" si="2"/>
        <v>100</v>
      </c>
      <c r="P35" s="7">
        <f t="shared" si="3"/>
        <v>0</v>
      </c>
      <c r="Q35" s="8">
        <f t="shared" si="4"/>
        <v>23.75</v>
      </c>
      <c r="R35" s="8">
        <f t="shared" si="5"/>
        <v>40</v>
      </c>
      <c r="S35" s="8">
        <f t="shared" si="6"/>
        <v>28.75</v>
      </c>
      <c r="T35" s="8">
        <f t="shared" si="7"/>
        <v>31.25</v>
      </c>
      <c r="U35" s="7">
        <f t="shared" si="8"/>
        <v>30.833333333333332</v>
      </c>
      <c r="V35" s="7">
        <f t="shared" si="9"/>
        <v>30.9375</v>
      </c>
    </row>
    <row r="36" spans="1:22" ht="13.5" x14ac:dyDescent="0.25">
      <c r="A36" s="3">
        <f>RSI!A36</f>
        <v>42356</v>
      </c>
      <c r="B36" s="2">
        <f>RSI!B36</f>
        <v>16.975999999999999</v>
      </c>
      <c r="C36" s="2">
        <f>RSI!I36</f>
        <v>42.852618447619555</v>
      </c>
      <c r="D36" s="2">
        <f>MACD!E36</f>
        <v>-4.4661118524317089E-2</v>
      </c>
      <c r="E36" s="2">
        <f>MACD!F36</f>
        <v>-7.7247069863086743E-2</v>
      </c>
      <c r="F36" s="2">
        <f>'Moving Avg'!D36</f>
        <v>17.01192</v>
      </c>
      <c r="G36" s="2">
        <f>'Moving Avg'!F36</f>
        <v>17.013915000000001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BEARISH DIVERGENCE</v>
      </c>
      <c r="M36" s="7">
        <f t="shared" si="0"/>
        <v>25</v>
      </c>
      <c r="N36" s="7">
        <f t="shared" si="1"/>
        <v>0</v>
      </c>
      <c r="O36" s="7">
        <f t="shared" si="2"/>
        <v>100</v>
      </c>
      <c r="P36" s="7">
        <f t="shared" si="3"/>
        <v>0</v>
      </c>
      <c r="Q36" s="8">
        <f t="shared" si="4"/>
        <v>23.75</v>
      </c>
      <c r="R36" s="8">
        <f t="shared" si="5"/>
        <v>40</v>
      </c>
      <c r="S36" s="8">
        <f t="shared" si="6"/>
        <v>28.75</v>
      </c>
      <c r="T36" s="8">
        <f t="shared" si="7"/>
        <v>31.25</v>
      </c>
      <c r="U36" s="7">
        <f t="shared" si="8"/>
        <v>30.833333333333332</v>
      </c>
      <c r="V36" s="7">
        <f t="shared" si="9"/>
        <v>30.9375</v>
      </c>
    </row>
    <row r="37" spans="1:22" ht="13.5" x14ac:dyDescent="0.25">
      <c r="A37" s="3">
        <f>RSI!A37</f>
        <v>42359</v>
      </c>
      <c r="B37" s="2">
        <f>RSI!B37</f>
        <v>17.0259</v>
      </c>
      <c r="C37" s="2">
        <f>RSI!I37</f>
        <v>45.697395178071957</v>
      </c>
      <c r="D37" s="2">
        <f>MACD!E37</f>
        <v>-3.841708207121286E-2</v>
      </c>
      <c r="E37" s="2">
        <f>MACD!F37</f>
        <v>-6.9481072304711969E-2</v>
      </c>
      <c r="F37" s="2">
        <f>'Moving Avg'!D37</f>
        <v>17.013920000000002</v>
      </c>
      <c r="G37" s="2">
        <f>'Moving Avg'!F37</f>
        <v>17.013915000000001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CONFIRMED BULLISH</v>
      </c>
      <c r="M37" s="7">
        <f t="shared" si="0"/>
        <v>25</v>
      </c>
      <c r="N37" s="7">
        <f t="shared" si="1"/>
        <v>0</v>
      </c>
      <c r="O37" s="7">
        <f t="shared" si="2"/>
        <v>100</v>
      </c>
      <c r="P37" s="7">
        <f t="shared" si="3"/>
        <v>100</v>
      </c>
      <c r="Q37" s="8">
        <f t="shared" si="4"/>
        <v>38.75</v>
      </c>
      <c r="R37" s="8">
        <f t="shared" si="5"/>
        <v>65</v>
      </c>
      <c r="S37" s="8">
        <f t="shared" si="6"/>
        <v>73.75</v>
      </c>
      <c r="T37" s="8">
        <f t="shared" si="7"/>
        <v>56.25</v>
      </c>
      <c r="U37" s="7">
        <f t="shared" si="8"/>
        <v>59.166666666666664</v>
      </c>
      <c r="V37" s="7">
        <f t="shared" si="9"/>
        <v>58.4375</v>
      </c>
    </row>
    <row r="38" spans="1:22" ht="13.5" x14ac:dyDescent="0.25">
      <c r="A38" s="3">
        <f>RSI!A38</f>
        <v>42360</v>
      </c>
      <c r="B38" s="2">
        <f>RSI!B38</f>
        <v>17.614699999999999</v>
      </c>
      <c r="C38" s="2">
        <f>RSI!I38</f>
        <v>66.737819849780195</v>
      </c>
      <c r="D38" s="2">
        <f>MACD!E38</f>
        <v>-7.3640505567254877E-2</v>
      </c>
      <c r="E38" s="2">
        <f>MACD!F38</f>
        <v>-7.0312958957220548E-2</v>
      </c>
      <c r="F38" s="2">
        <f>'Moving Avg'!D38</f>
        <v>17.141660000000002</v>
      </c>
      <c r="G38" s="2">
        <f>'Moving Avg'!F38</f>
        <v>17.043355000000002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  <c r="M38" s="7">
        <f t="shared" si="0"/>
        <v>25</v>
      </c>
      <c r="N38" s="7">
        <f t="shared" si="1"/>
        <v>45</v>
      </c>
      <c r="O38" s="7">
        <f t="shared" si="2"/>
        <v>100</v>
      </c>
      <c r="P38" s="7">
        <f t="shared" si="3"/>
        <v>100</v>
      </c>
      <c r="Q38" s="8">
        <f t="shared" si="4"/>
        <v>54.5</v>
      </c>
      <c r="R38" s="8">
        <f t="shared" si="5"/>
        <v>74</v>
      </c>
      <c r="S38" s="8">
        <f t="shared" si="6"/>
        <v>80.5</v>
      </c>
      <c r="T38" s="8">
        <f t="shared" si="7"/>
        <v>67.5</v>
      </c>
      <c r="U38" s="7">
        <f t="shared" si="8"/>
        <v>69.666666666666671</v>
      </c>
      <c r="V38" s="7">
        <f t="shared" si="9"/>
        <v>69.125</v>
      </c>
    </row>
    <row r="39" spans="1:22" ht="13.5" x14ac:dyDescent="0.25">
      <c r="A39" s="3">
        <f>RSI!A39</f>
        <v>42361</v>
      </c>
      <c r="B39" s="2">
        <f>RSI!B39</f>
        <v>17.5947</v>
      </c>
      <c r="C39" s="2">
        <f>RSI!I39</f>
        <v>65.805123187175084</v>
      </c>
      <c r="D39" s="2">
        <f>MACD!E39</f>
        <v>-0.10846124471011365</v>
      </c>
      <c r="E39" s="2">
        <f>MACD!F39</f>
        <v>-7.7942616107799179E-2</v>
      </c>
      <c r="F39" s="2">
        <f>'Moving Avg'!D39</f>
        <v>17.237460000000002</v>
      </c>
      <c r="G39" s="2">
        <f>'Moving Avg'!F39</f>
        <v>17.071294999999999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  <c r="M39" s="7">
        <f t="shared" si="0"/>
        <v>25</v>
      </c>
      <c r="N39" s="7">
        <f t="shared" si="1"/>
        <v>100</v>
      </c>
      <c r="O39" s="7">
        <f t="shared" si="2"/>
        <v>100</v>
      </c>
      <c r="P39" s="7">
        <f t="shared" si="3"/>
        <v>100</v>
      </c>
      <c r="Q39" s="8">
        <f t="shared" si="4"/>
        <v>73.75</v>
      </c>
      <c r="R39" s="8">
        <f t="shared" si="5"/>
        <v>85</v>
      </c>
      <c r="S39" s="8">
        <f t="shared" si="6"/>
        <v>88.75</v>
      </c>
      <c r="T39" s="8">
        <f t="shared" si="7"/>
        <v>81.25</v>
      </c>
      <c r="U39" s="7">
        <f t="shared" si="8"/>
        <v>82.5</v>
      </c>
      <c r="V39" s="7">
        <f t="shared" si="9"/>
        <v>82.1875</v>
      </c>
    </row>
    <row r="40" spans="1:22" ht="13.5" x14ac:dyDescent="0.25">
      <c r="A40" s="3">
        <f>RSI!A40</f>
        <v>42363</v>
      </c>
      <c r="B40" s="2">
        <f>RSI!B40</f>
        <v>18.113700000000001</v>
      </c>
      <c r="C40" s="2">
        <f>RSI!I40</f>
        <v>75.409319048598306</v>
      </c>
      <c r="D40" s="2">
        <f>MACD!E40</f>
        <v>-0.17943292073702111</v>
      </c>
      <c r="E40" s="2">
        <f>MACD!F40</f>
        <v>-9.8240677033643559E-2</v>
      </c>
      <c r="F40" s="2">
        <f>'Moving Avg'!D40</f>
        <v>17.464999999999996</v>
      </c>
      <c r="G40" s="2">
        <f>'Moving Avg'!F40</f>
        <v>17.125184999999998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  <c r="M40" s="7">
        <f t="shared" si="0"/>
        <v>0</v>
      </c>
      <c r="N40" s="7">
        <f t="shared" si="1"/>
        <v>100</v>
      </c>
      <c r="O40" s="7">
        <f t="shared" si="2"/>
        <v>100</v>
      </c>
      <c r="P40" s="7">
        <f t="shared" si="3"/>
        <v>100</v>
      </c>
      <c r="Q40" s="8">
        <f t="shared" si="4"/>
        <v>65</v>
      </c>
      <c r="R40" s="8">
        <f t="shared" si="5"/>
        <v>80</v>
      </c>
      <c r="S40" s="8">
        <f t="shared" si="6"/>
        <v>85</v>
      </c>
      <c r="T40" s="8">
        <f t="shared" si="7"/>
        <v>75</v>
      </c>
      <c r="U40" s="7">
        <f t="shared" si="8"/>
        <v>76.666666666666671</v>
      </c>
      <c r="V40" s="7">
        <f t="shared" si="9"/>
        <v>76.25</v>
      </c>
    </row>
    <row r="41" spans="1:22" ht="13.5" x14ac:dyDescent="0.25">
      <c r="A41" s="3">
        <f>RSI!A41</f>
        <v>42366</v>
      </c>
      <c r="B41" s="2">
        <f>RSI!B41</f>
        <v>17.6646</v>
      </c>
      <c r="C41" s="2">
        <f>RSI!I41</f>
        <v>59.766410148796048</v>
      </c>
      <c r="D41" s="2">
        <f>MACD!E41</f>
        <v>-0.22133798975255559</v>
      </c>
      <c r="E41" s="2">
        <f>MACD!F41</f>
        <v>-0.12286013957742598</v>
      </c>
      <c r="F41" s="2">
        <f>'Moving Avg'!D41</f>
        <v>17.602719999999998</v>
      </c>
      <c r="G41" s="2">
        <f>'Moving Avg'!F41</f>
        <v>17.157119999999999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  <c r="M41" s="7">
        <f t="shared" si="0"/>
        <v>25</v>
      </c>
      <c r="N41" s="7">
        <f t="shared" si="1"/>
        <v>100</v>
      </c>
      <c r="O41" s="7">
        <f t="shared" si="2"/>
        <v>100</v>
      </c>
      <c r="P41" s="7">
        <f t="shared" si="3"/>
        <v>100</v>
      </c>
      <c r="Q41" s="8">
        <f t="shared" si="4"/>
        <v>73.75</v>
      </c>
      <c r="R41" s="8">
        <f t="shared" si="5"/>
        <v>85</v>
      </c>
      <c r="S41" s="8">
        <f t="shared" si="6"/>
        <v>88.75</v>
      </c>
      <c r="T41" s="8">
        <f t="shared" si="7"/>
        <v>81.25</v>
      </c>
      <c r="U41" s="7">
        <f t="shared" si="8"/>
        <v>82.5</v>
      </c>
      <c r="V41" s="7">
        <f t="shared" si="9"/>
        <v>82.1875</v>
      </c>
    </row>
    <row r="42" spans="1:22" ht="13.5" x14ac:dyDescent="0.25">
      <c r="A42" s="3">
        <f>RSI!A42</f>
        <v>42367</v>
      </c>
      <c r="B42" s="2">
        <f>RSI!B42</f>
        <v>18.093699999999998</v>
      </c>
      <c r="C42" s="2">
        <f>RSI!I42</f>
        <v>66.84358877474115</v>
      </c>
      <c r="D42" s="2">
        <f>MACD!E42</f>
        <v>-0.28371674194703189</v>
      </c>
      <c r="E42" s="2">
        <f>MACD!F42</f>
        <v>-0.15503146005134716</v>
      </c>
      <c r="F42" s="2">
        <f>'Moving Avg'!D42</f>
        <v>17.816279999999999</v>
      </c>
      <c r="G42" s="2">
        <f>'Moving Avg'!F42</f>
        <v>17.213505000000001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  <c r="M42" s="7">
        <f t="shared" si="0"/>
        <v>25</v>
      </c>
      <c r="N42" s="7">
        <f t="shared" si="1"/>
        <v>100</v>
      </c>
      <c r="O42" s="7">
        <f t="shared" si="2"/>
        <v>100</v>
      </c>
      <c r="P42" s="7">
        <f t="shared" si="3"/>
        <v>100</v>
      </c>
      <c r="Q42" s="8">
        <f t="shared" si="4"/>
        <v>73.75</v>
      </c>
      <c r="R42" s="8">
        <f t="shared" si="5"/>
        <v>85</v>
      </c>
      <c r="S42" s="8">
        <f t="shared" si="6"/>
        <v>88.75</v>
      </c>
      <c r="T42" s="8">
        <f t="shared" si="7"/>
        <v>81.25</v>
      </c>
      <c r="U42" s="7">
        <f t="shared" si="8"/>
        <v>82.5</v>
      </c>
      <c r="V42" s="7">
        <f t="shared" si="9"/>
        <v>82.1875</v>
      </c>
    </row>
    <row r="43" spans="1:22" ht="13.5" x14ac:dyDescent="0.25">
      <c r="A43" s="3">
        <f>RSI!A43</f>
        <v>42368</v>
      </c>
      <c r="B43" s="2">
        <f>RSI!B43</f>
        <v>18.063800000000001</v>
      </c>
      <c r="C43" s="2">
        <f>RSI!I43</f>
        <v>65.972758787952969</v>
      </c>
      <c r="D43" s="2">
        <f>MACD!E43</f>
        <v>-0.34556201227664118</v>
      </c>
      <c r="E43" s="2">
        <f>MACD!F43</f>
        <v>-0.19313757049640595</v>
      </c>
      <c r="F43" s="2">
        <f>'Moving Avg'!D43</f>
        <v>17.906100000000002</v>
      </c>
      <c r="G43" s="2">
        <f>'Moving Avg'!F43</f>
        <v>17.268395000000002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BEARISH DIVERGENCE</v>
      </c>
      <c r="M43" s="7">
        <f t="shared" si="0"/>
        <v>25</v>
      </c>
      <c r="N43" s="7">
        <f t="shared" si="1"/>
        <v>100</v>
      </c>
      <c r="O43" s="7">
        <f t="shared" si="2"/>
        <v>100</v>
      </c>
      <c r="P43" s="7">
        <f t="shared" si="3"/>
        <v>0</v>
      </c>
      <c r="Q43" s="8">
        <f t="shared" si="4"/>
        <v>58.75</v>
      </c>
      <c r="R43" s="8">
        <f t="shared" si="5"/>
        <v>60</v>
      </c>
      <c r="S43" s="8">
        <f t="shared" si="6"/>
        <v>43.75</v>
      </c>
      <c r="T43" s="8">
        <f t="shared" si="7"/>
        <v>56.25</v>
      </c>
      <c r="U43" s="7">
        <f t="shared" si="8"/>
        <v>54.166666666666664</v>
      </c>
      <c r="V43" s="7">
        <f t="shared" si="9"/>
        <v>54.6875</v>
      </c>
    </row>
    <row r="44" spans="1:22" ht="13.5" x14ac:dyDescent="0.25">
      <c r="A44" s="3">
        <f>RSI!A44</f>
        <v>42369</v>
      </c>
      <c r="B44" s="2">
        <f>RSI!B44</f>
        <v>17.5947</v>
      </c>
      <c r="C44" s="2">
        <f>RSI!I44</f>
        <v>54.070869680091789</v>
      </c>
      <c r="D44" s="2">
        <f>MACD!E44</f>
        <v>-0.34623438062859435</v>
      </c>
      <c r="E44" s="2">
        <f>MACD!F44</f>
        <v>-0.22375693252284368</v>
      </c>
      <c r="F44" s="2">
        <f>'Moving Avg'!D44</f>
        <v>17.906100000000002</v>
      </c>
      <c r="G44" s="2">
        <f>'Moving Avg'!F44</f>
        <v>17.297335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NEUTRAL</v>
      </c>
      <c r="M44" s="7">
        <f t="shared" si="0"/>
        <v>25</v>
      </c>
      <c r="N44" s="7">
        <f t="shared" si="1"/>
        <v>100</v>
      </c>
      <c r="O44" s="7">
        <f t="shared" si="2"/>
        <v>100</v>
      </c>
      <c r="P44" s="7">
        <f t="shared" si="3"/>
        <v>66</v>
      </c>
      <c r="Q44" s="8">
        <f t="shared" si="4"/>
        <v>68.650000000000006</v>
      </c>
      <c r="R44" s="8">
        <f t="shared" si="5"/>
        <v>76.5</v>
      </c>
      <c r="S44" s="8">
        <f t="shared" si="6"/>
        <v>73.45</v>
      </c>
      <c r="T44" s="8">
        <f t="shared" si="7"/>
        <v>72.75</v>
      </c>
      <c r="U44" s="7">
        <f t="shared" si="8"/>
        <v>72.866666666666674</v>
      </c>
      <c r="V44" s="7">
        <f t="shared" si="9"/>
        <v>72.837500000000006</v>
      </c>
    </row>
    <row r="45" spans="1:22" ht="13.5" x14ac:dyDescent="0.25">
      <c r="A45" s="3">
        <f>RSI!A45</f>
        <v>42373</v>
      </c>
      <c r="B45" s="2">
        <f>RSI!B45</f>
        <v>18.113700000000001</v>
      </c>
      <c r="C45" s="2">
        <f>RSI!I45</f>
        <v>62.196697318468182</v>
      </c>
      <c r="D45" s="2">
        <f>MACD!E45</f>
        <v>-0.40821091559803335</v>
      </c>
      <c r="E45" s="2">
        <f>MACD!F45</f>
        <v>-0.26064772913788165</v>
      </c>
      <c r="F45" s="2">
        <f>'Moving Avg'!D45</f>
        <v>17.906099999999999</v>
      </c>
      <c r="G45" s="2">
        <f>'Moving Avg'!F45</f>
        <v>17.352225000000001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NEUTRAL</v>
      </c>
      <c r="M45" s="7">
        <f t="shared" si="0"/>
        <v>25</v>
      </c>
      <c r="N45" s="7">
        <f t="shared" si="1"/>
        <v>100</v>
      </c>
      <c r="O45" s="7">
        <f t="shared" si="2"/>
        <v>100</v>
      </c>
      <c r="P45" s="7">
        <f t="shared" si="3"/>
        <v>66</v>
      </c>
      <c r="Q45" s="8">
        <f t="shared" si="4"/>
        <v>68.650000000000006</v>
      </c>
      <c r="R45" s="8">
        <f t="shared" si="5"/>
        <v>76.5</v>
      </c>
      <c r="S45" s="8">
        <f t="shared" si="6"/>
        <v>73.45</v>
      </c>
      <c r="T45" s="8">
        <f t="shared" si="7"/>
        <v>72.75</v>
      </c>
      <c r="U45" s="7">
        <f t="shared" si="8"/>
        <v>72.866666666666674</v>
      </c>
      <c r="V45" s="7">
        <f t="shared" si="9"/>
        <v>72.837500000000006</v>
      </c>
    </row>
    <row r="46" spans="1:22" ht="13.5" x14ac:dyDescent="0.25">
      <c r="A46" s="3">
        <f>RSI!A46</f>
        <v>42374</v>
      </c>
      <c r="B46" s="2">
        <f>RSI!B46</f>
        <v>18.912099999999999</v>
      </c>
      <c r="C46" s="2">
        <f>RSI!I46</f>
        <v>70.765389623918551</v>
      </c>
      <c r="D46" s="2">
        <f>MACD!E46</f>
        <v>-0.52422203655018151</v>
      </c>
      <c r="E46" s="2">
        <f>MACD!F46</f>
        <v>-0.31336259062034166</v>
      </c>
      <c r="F46" s="2">
        <f>'Moving Avg'!D46</f>
        <v>18.1556</v>
      </c>
      <c r="G46" s="2">
        <f>'Moving Avg'!F46</f>
        <v>17.447035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0</v>
      </c>
      <c r="N46" s="7">
        <f t="shared" si="1"/>
        <v>100</v>
      </c>
      <c r="O46" s="7">
        <f t="shared" si="2"/>
        <v>100</v>
      </c>
      <c r="P46" s="7">
        <f t="shared" si="3"/>
        <v>100</v>
      </c>
      <c r="Q46" s="8">
        <f t="shared" si="4"/>
        <v>65</v>
      </c>
      <c r="R46" s="8">
        <f t="shared" si="5"/>
        <v>80</v>
      </c>
      <c r="S46" s="8">
        <f t="shared" si="6"/>
        <v>85</v>
      </c>
      <c r="T46" s="8">
        <f t="shared" si="7"/>
        <v>75</v>
      </c>
      <c r="U46" s="7">
        <f t="shared" si="8"/>
        <v>76.666666666666671</v>
      </c>
      <c r="V46" s="7">
        <f t="shared" si="9"/>
        <v>76.25</v>
      </c>
    </row>
    <row r="47" spans="1:22" ht="13.5" x14ac:dyDescent="0.25">
      <c r="A47" s="3">
        <f>RSI!A47</f>
        <v>42375</v>
      </c>
      <c r="B47" s="2">
        <f>RSI!B47</f>
        <v>19.940000000000001</v>
      </c>
      <c r="C47" s="2">
        <f>RSI!I47</f>
        <v>77.75597078578339</v>
      </c>
      <c r="D47" s="2">
        <f>MACD!E47</f>
        <v>-0.69966753545513782</v>
      </c>
      <c r="E47" s="2">
        <f>MACD!F47</f>
        <v>-0.39062357958730087</v>
      </c>
      <c r="F47" s="2">
        <f>'Moving Avg'!D47</f>
        <v>18.52486</v>
      </c>
      <c r="G47" s="2">
        <f>'Moving Avg'!F47</f>
        <v>17.592739999999999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  <c r="M47" s="7">
        <f t="shared" si="0"/>
        <v>0</v>
      </c>
      <c r="N47" s="7">
        <f t="shared" si="1"/>
        <v>100</v>
      </c>
      <c r="O47" s="7">
        <f t="shared" si="2"/>
        <v>100</v>
      </c>
      <c r="P47" s="7">
        <f t="shared" si="3"/>
        <v>100</v>
      </c>
      <c r="Q47" s="8">
        <f t="shared" si="4"/>
        <v>65</v>
      </c>
      <c r="R47" s="8">
        <f t="shared" si="5"/>
        <v>80</v>
      </c>
      <c r="S47" s="8">
        <f t="shared" si="6"/>
        <v>85</v>
      </c>
      <c r="T47" s="8">
        <f t="shared" si="7"/>
        <v>75</v>
      </c>
      <c r="U47" s="7">
        <f t="shared" si="8"/>
        <v>76.666666666666671</v>
      </c>
      <c r="V47" s="7">
        <f t="shared" si="9"/>
        <v>76.25</v>
      </c>
    </row>
    <row r="48" spans="1:22" ht="13.5" x14ac:dyDescent="0.25">
      <c r="A48" s="3">
        <f>RSI!A48</f>
        <v>42376</v>
      </c>
      <c r="B48" s="2">
        <f>RSI!B48</f>
        <v>20.5688</v>
      </c>
      <c r="C48" s="2">
        <f>RSI!I48</f>
        <v>80.783188479197605</v>
      </c>
      <c r="D48" s="2">
        <f>MACD!E48</f>
        <v>-0.81835369516181089</v>
      </c>
      <c r="E48" s="2">
        <f>MACD!F48</f>
        <v>-0.47616960270220288</v>
      </c>
      <c r="F48" s="2">
        <f>'Moving Avg'!D48</f>
        <v>19.025859999999998</v>
      </c>
      <c r="G48" s="2">
        <f>'Moving Avg'!F48</f>
        <v>17.768890000000003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  <c r="M48" s="7">
        <f t="shared" si="0"/>
        <v>0</v>
      </c>
      <c r="N48" s="7">
        <f t="shared" si="1"/>
        <v>100</v>
      </c>
      <c r="O48" s="7">
        <f t="shared" si="2"/>
        <v>100</v>
      </c>
      <c r="P48" s="7">
        <f t="shared" si="3"/>
        <v>100</v>
      </c>
      <c r="Q48" s="8">
        <f t="shared" si="4"/>
        <v>65</v>
      </c>
      <c r="R48" s="8">
        <f t="shared" si="5"/>
        <v>80</v>
      </c>
      <c r="S48" s="8">
        <f t="shared" si="6"/>
        <v>85</v>
      </c>
      <c r="T48" s="8">
        <f t="shared" si="7"/>
        <v>75</v>
      </c>
      <c r="U48" s="7">
        <f t="shared" si="8"/>
        <v>76.666666666666671</v>
      </c>
      <c r="V48" s="7">
        <f t="shared" si="9"/>
        <v>76.25</v>
      </c>
    </row>
    <row r="49" spans="1:22" ht="13.5" x14ac:dyDescent="0.25">
      <c r="A49" s="3">
        <f>RSI!A49</f>
        <v>42377</v>
      </c>
      <c r="B49" s="2">
        <f>RSI!B49</f>
        <v>21.8063</v>
      </c>
      <c r="C49" s="2">
        <f>RSI!I49</f>
        <v>85.085149405961886</v>
      </c>
      <c r="D49" s="2">
        <f>MACD!E49</f>
        <v>-1.0304240060982437</v>
      </c>
      <c r="E49" s="2">
        <f>MACD!F49</f>
        <v>-0.58702048338141111</v>
      </c>
      <c r="F49" s="2">
        <f>'Moving Avg'!D49</f>
        <v>19.868180000000002</v>
      </c>
      <c r="G49" s="2">
        <f>'Moving Avg'!F49</f>
        <v>18.007910000000003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  <c r="M49" s="7">
        <f t="shared" si="0"/>
        <v>0</v>
      </c>
      <c r="N49" s="7">
        <f t="shared" si="1"/>
        <v>100</v>
      </c>
      <c r="O49" s="7">
        <f t="shared" si="2"/>
        <v>100</v>
      </c>
      <c r="P49" s="7">
        <f t="shared" si="3"/>
        <v>100</v>
      </c>
      <c r="Q49" s="8">
        <f t="shared" si="4"/>
        <v>65</v>
      </c>
      <c r="R49" s="8">
        <f t="shared" si="5"/>
        <v>80</v>
      </c>
      <c r="S49" s="8">
        <f t="shared" si="6"/>
        <v>85</v>
      </c>
      <c r="T49" s="8">
        <f t="shared" si="7"/>
        <v>75</v>
      </c>
      <c r="U49" s="7">
        <f t="shared" si="8"/>
        <v>76.666666666666671</v>
      </c>
      <c r="V49" s="7">
        <f t="shared" si="9"/>
        <v>76.25</v>
      </c>
    </row>
    <row r="50" spans="1:22" ht="13.5" x14ac:dyDescent="0.25">
      <c r="A50" s="3">
        <f>RSI!A50</f>
        <v>42380</v>
      </c>
      <c r="B50" s="2">
        <f>RSI!B50</f>
        <v>21.8063</v>
      </c>
      <c r="C50" s="2">
        <f>RSI!I50</f>
        <v>85.085149405961886</v>
      </c>
      <c r="D50" s="2">
        <f>MACD!E50</f>
        <v>-1.152982523144189</v>
      </c>
      <c r="E50" s="2">
        <f>MACD!F50</f>
        <v>-0.70021289133396669</v>
      </c>
      <c r="F50" s="2">
        <f>'Moving Avg'!D50</f>
        <v>20.6067</v>
      </c>
      <c r="G50" s="2">
        <f>'Moving Avg'!F50</f>
        <v>18.246930000000003</v>
      </c>
      <c r="H50" s="2">
        <f>'Moving Avg'!G50</f>
        <v>17.540571428571422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  <c r="M50" s="7">
        <f t="shared" si="0"/>
        <v>0</v>
      </c>
      <c r="N50" s="7">
        <f t="shared" si="1"/>
        <v>100</v>
      </c>
      <c r="O50" s="7">
        <f t="shared" si="2"/>
        <v>100</v>
      </c>
      <c r="P50" s="7">
        <f t="shared" si="3"/>
        <v>100</v>
      </c>
      <c r="Q50" s="8">
        <f t="shared" si="4"/>
        <v>65</v>
      </c>
      <c r="R50" s="8">
        <f t="shared" si="5"/>
        <v>80</v>
      </c>
      <c r="S50" s="8">
        <f t="shared" si="6"/>
        <v>85</v>
      </c>
      <c r="T50" s="8">
        <f t="shared" si="7"/>
        <v>75</v>
      </c>
      <c r="U50" s="7">
        <f t="shared" si="8"/>
        <v>76.666666666666671</v>
      </c>
      <c r="V50" s="7">
        <f t="shared" si="9"/>
        <v>76.25</v>
      </c>
    </row>
    <row r="51" spans="1:22" ht="13.5" x14ac:dyDescent="0.25">
      <c r="A51" s="3">
        <f>RSI!A51</f>
        <v>42381</v>
      </c>
      <c r="B51" s="2">
        <f>RSI!B51</f>
        <v>21.8063</v>
      </c>
      <c r="C51" s="2">
        <f>RSI!I51</f>
        <v>85.085149405961886</v>
      </c>
      <c r="D51" s="2">
        <f>MACD!E51</f>
        <v>-1.3470379707084561</v>
      </c>
      <c r="E51" s="2">
        <f>MACD!F51</f>
        <v>-0.8295779072088646</v>
      </c>
      <c r="F51" s="2">
        <f>'Moving Avg'!D51</f>
        <v>21.185539999999996</v>
      </c>
      <c r="G51" s="2">
        <f>'Moving Avg'!F51</f>
        <v>18.488945000000005</v>
      </c>
      <c r="H51" s="2">
        <f>'Moving Avg'!G51</f>
        <v>17.625885999999994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  <c r="M51" s="7">
        <f t="shared" si="0"/>
        <v>0</v>
      </c>
      <c r="N51" s="7">
        <f t="shared" si="1"/>
        <v>100</v>
      </c>
      <c r="O51" s="7">
        <f t="shared" si="2"/>
        <v>100</v>
      </c>
      <c r="P51" s="7">
        <f t="shared" si="3"/>
        <v>100</v>
      </c>
      <c r="Q51" s="8">
        <f t="shared" si="4"/>
        <v>65</v>
      </c>
      <c r="R51" s="8">
        <f t="shared" si="5"/>
        <v>80</v>
      </c>
      <c r="S51" s="8">
        <f t="shared" si="6"/>
        <v>85</v>
      </c>
      <c r="T51" s="8">
        <f t="shared" si="7"/>
        <v>75</v>
      </c>
      <c r="U51" s="7">
        <f t="shared" si="8"/>
        <v>76.666666666666671</v>
      </c>
      <c r="V51" s="7">
        <f t="shared" si="9"/>
        <v>76.25</v>
      </c>
    </row>
    <row r="52" spans="1:22" ht="13.5" x14ac:dyDescent="0.25">
      <c r="A52" s="3">
        <f>RSI!A52</f>
        <v>42382</v>
      </c>
      <c r="B52" s="2">
        <f>RSI!B52</f>
        <v>22.345199999999998</v>
      </c>
      <c r="C52" s="2">
        <f>RSI!I52</f>
        <v>86.704054479057532</v>
      </c>
      <c r="D52" s="2">
        <f>MACD!E52</f>
        <v>-1.5048268487635568</v>
      </c>
      <c r="E52" s="2">
        <f>MACD!F52</f>
        <v>-0.9646276955198031</v>
      </c>
      <c r="F52" s="2">
        <f>'Moving Avg'!D52</f>
        <v>21.66658</v>
      </c>
      <c r="G52" s="2">
        <f>'Moving Avg'!F52</f>
        <v>18.755410000000005</v>
      </c>
      <c r="H52" s="2">
        <f>'Moving Avg'!G52</f>
        <v>17.723089999999992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  <c r="M52" s="7">
        <f t="shared" si="0"/>
        <v>0</v>
      </c>
      <c r="N52" s="7">
        <f t="shared" si="1"/>
        <v>100</v>
      </c>
      <c r="O52" s="7">
        <f t="shared" si="2"/>
        <v>100</v>
      </c>
      <c r="P52" s="7">
        <f t="shared" si="3"/>
        <v>100</v>
      </c>
      <c r="Q52" s="8">
        <f t="shared" si="4"/>
        <v>65</v>
      </c>
      <c r="R52" s="8">
        <f t="shared" si="5"/>
        <v>80</v>
      </c>
      <c r="S52" s="8">
        <f t="shared" si="6"/>
        <v>85</v>
      </c>
      <c r="T52" s="8">
        <f t="shared" si="7"/>
        <v>75</v>
      </c>
      <c r="U52" s="7">
        <f t="shared" si="8"/>
        <v>76.666666666666671</v>
      </c>
      <c r="V52" s="7">
        <f t="shared" si="9"/>
        <v>76.25</v>
      </c>
    </row>
    <row r="53" spans="1:22" ht="13.5" x14ac:dyDescent="0.25">
      <c r="A53" s="3">
        <f>RSI!A53</f>
        <v>42384</v>
      </c>
      <c r="B53" s="2">
        <f>RSI!B53</f>
        <v>21.756399999999999</v>
      </c>
      <c r="C53" s="2">
        <f>RSI!I53</f>
        <v>76.884624542681152</v>
      </c>
      <c r="D53" s="2">
        <f>MACD!E53</f>
        <v>-1.6207369173393325</v>
      </c>
      <c r="E53" s="2">
        <f>MACD!F53</f>
        <v>-1.0958495398837091</v>
      </c>
      <c r="F53" s="2">
        <f>'Moving Avg'!D53</f>
        <v>21.904100000000003</v>
      </c>
      <c r="G53" s="2">
        <f>'Moving Avg'!F53</f>
        <v>18.994430000000001</v>
      </c>
      <c r="H53" s="2">
        <f>'Moving Avg'!G53</f>
        <v>17.808319999999995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  <c r="M53" s="7">
        <f t="shared" si="0"/>
        <v>0</v>
      </c>
      <c r="N53" s="7">
        <f t="shared" si="1"/>
        <v>100</v>
      </c>
      <c r="O53" s="7">
        <f t="shared" si="2"/>
        <v>100</v>
      </c>
      <c r="P53" s="7">
        <f t="shared" si="3"/>
        <v>100</v>
      </c>
      <c r="Q53" s="8">
        <f t="shared" si="4"/>
        <v>65</v>
      </c>
      <c r="R53" s="8">
        <f t="shared" si="5"/>
        <v>80</v>
      </c>
      <c r="S53" s="8">
        <f t="shared" si="6"/>
        <v>85</v>
      </c>
      <c r="T53" s="8">
        <f t="shared" si="7"/>
        <v>75</v>
      </c>
      <c r="U53" s="7">
        <f t="shared" si="8"/>
        <v>76.666666666666671</v>
      </c>
      <c r="V53" s="7">
        <f t="shared" si="9"/>
        <v>76.25</v>
      </c>
    </row>
    <row r="54" spans="1:22" ht="13.5" x14ac:dyDescent="0.25">
      <c r="A54" s="3">
        <f>RSI!A54</f>
        <v>42387</v>
      </c>
      <c r="B54" s="2">
        <f>RSI!B54</f>
        <v>21.676600000000001</v>
      </c>
      <c r="C54" s="2">
        <f>RSI!I54</f>
        <v>75.634405696546864</v>
      </c>
      <c r="D54" s="2">
        <f>MACD!E54</f>
        <v>-1.8014187440885649</v>
      </c>
      <c r="E54" s="2">
        <f>MACD!F54</f>
        <v>-1.2369633807246805</v>
      </c>
      <c r="F54" s="2">
        <f>'Moving Avg'!D54</f>
        <v>21.878159999999998</v>
      </c>
      <c r="G54" s="2">
        <f>'Moving Avg'!F54</f>
        <v>19.222475000000003</v>
      </c>
      <c r="H54" s="2">
        <f>'Moving Avg'!G54</f>
        <v>17.892551999999995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CONFIRMED BEARISH</v>
      </c>
      <c r="M54" s="7">
        <f t="shared" si="0"/>
        <v>0</v>
      </c>
      <c r="N54" s="7">
        <f t="shared" si="1"/>
        <v>100</v>
      </c>
      <c r="O54" s="7">
        <f t="shared" si="2"/>
        <v>100</v>
      </c>
      <c r="P54" s="7">
        <f t="shared" si="3"/>
        <v>0</v>
      </c>
      <c r="Q54" s="8">
        <f t="shared" si="4"/>
        <v>50</v>
      </c>
      <c r="R54" s="8">
        <f t="shared" si="5"/>
        <v>55</v>
      </c>
      <c r="S54" s="8">
        <f t="shared" si="6"/>
        <v>40</v>
      </c>
      <c r="T54" s="8">
        <f t="shared" si="7"/>
        <v>50</v>
      </c>
      <c r="U54" s="7">
        <f t="shared" si="8"/>
        <v>48.333333333333336</v>
      </c>
      <c r="V54" s="7">
        <f t="shared" si="9"/>
        <v>48.75</v>
      </c>
    </row>
    <row r="55" spans="1:22" ht="13.5" x14ac:dyDescent="0.25">
      <c r="A55" s="3">
        <f>RSI!A55</f>
        <v>42388</v>
      </c>
      <c r="B55" s="2">
        <f>RSI!B55</f>
        <v>21.646599999999999</v>
      </c>
      <c r="C55" s="2">
        <f>RSI!I55</f>
        <v>75.139731531755316</v>
      </c>
      <c r="D55" s="2">
        <f>MACD!E55</f>
        <v>-1.8868985941731395</v>
      </c>
      <c r="E55" s="2">
        <f>MACD!F55</f>
        <v>-1.3669504234143723</v>
      </c>
      <c r="F55" s="2">
        <f>'Moving Avg'!D55</f>
        <v>21.846219999999999</v>
      </c>
      <c r="G55" s="2">
        <f>'Moving Avg'!F55</f>
        <v>19.456004999999998</v>
      </c>
      <c r="H55" s="2">
        <f>'Moving Avg'!G55</f>
        <v>17.965803999999995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CONFIRMED BEARISH</v>
      </c>
      <c r="M55" s="7">
        <f t="shared" si="0"/>
        <v>0</v>
      </c>
      <c r="N55" s="7">
        <f t="shared" si="1"/>
        <v>100</v>
      </c>
      <c r="O55" s="7">
        <f t="shared" si="2"/>
        <v>100</v>
      </c>
      <c r="P55" s="7">
        <f t="shared" si="3"/>
        <v>0</v>
      </c>
      <c r="Q55" s="8">
        <f t="shared" si="4"/>
        <v>50</v>
      </c>
      <c r="R55" s="8">
        <f t="shared" si="5"/>
        <v>55</v>
      </c>
      <c r="S55" s="8">
        <f t="shared" si="6"/>
        <v>40</v>
      </c>
      <c r="T55" s="8">
        <f t="shared" si="7"/>
        <v>50</v>
      </c>
      <c r="U55" s="7">
        <f t="shared" si="8"/>
        <v>48.333333333333336</v>
      </c>
      <c r="V55" s="7">
        <f t="shared" si="9"/>
        <v>48.75</v>
      </c>
    </row>
    <row r="56" spans="1:22" ht="13.5" x14ac:dyDescent="0.25">
      <c r="A56" s="3">
        <f>RSI!A56</f>
        <v>42389</v>
      </c>
      <c r="B56" s="2">
        <f>RSI!B56</f>
        <v>21.646599999999999</v>
      </c>
      <c r="C56" s="2">
        <f>RSI!I56</f>
        <v>75.139731531755316</v>
      </c>
      <c r="D56" s="2">
        <f>MACD!E56</f>
        <v>-1.8497970682374287</v>
      </c>
      <c r="E56" s="2">
        <f>MACD!F56</f>
        <v>-1.4635197523789836</v>
      </c>
      <c r="F56" s="2">
        <f>'Moving Avg'!D56</f>
        <v>21.814280000000004</v>
      </c>
      <c r="G56" s="2">
        <f>'Moving Avg'!F56</f>
        <v>19.689534999999999</v>
      </c>
      <c r="H56" s="2">
        <f>'Moving Avg'!G56</f>
        <v>18.049035999999997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CONFIRMED BEARISH</v>
      </c>
      <c r="M56" s="7">
        <f t="shared" si="0"/>
        <v>0</v>
      </c>
      <c r="N56" s="7">
        <f t="shared" si="1"/>
        <v>100</v>
      </c>
      <c r="O56" s="7">
        <f t="shared" si="2"/>
        <v>100</v>
      </c>
      <c r="P56" s="7">
        <f t="shared" si="3"/>
        <v>0</v>
      </c>
      <c r="Q56" s="8">
        <f t="shared" si="4"/>
        <v>50</v>
      </c>
      <c r="R56" s="8">
        <f t="shared" si="5"/>
        <v>55</v>
      </c>
      <c r="S56" s="8">
        <f t="shared" si="6"/>
        <v>40</v>
      </c>
      <c r="T56" s="8">
        <f t="shared" si="7"/>
        <v>50</v>
      </c>
      <c r="U56" s="7">
        <f t="shared" si="8"/>
        <v>48.333333333333336</v>
      </c>
      <c r="V56" s="7">
        <f t="shared" si="9"/>
        <v>48.75</v>
      </c>
    </row>
    <row r="57" spans="1:22" ht="13.5" x14ac:dyDescent="0.25">
      <c r="A57" s="3">
        <f>RSI!A57</f>
        <v>42390</v>
      </c>
      <c r="B57" s="2">
        <f>RSI!B57</f>
        <v>21.596699999999998</v>
      </c>
      <c r="C57" s="2">
        <f>RSI!I57</f>
        <v>74.203522109065361</v>
      </c>
      <c r="D57" s="2">
        <f>MACD!E57</f>
        <v>-1.6689762479944932</v>
      </c>
      <c r="E57" s="2">
        <f>MACD!F57</f>
        <v>-1.5046110515020856</v>
      </c>
      <c r="F57" s="2">
        <f>'Moving Avg'!D57</f>
        <v>21.664580000000001</v>
      </c>
      <c r="G57" s="2">
        <f>'Moving Avg'!F57</f>
        <v>19.918074999999995</v>
      </c>
      <c r="H57" s="2">
        <f>'Moving Avg'!G57</f>
        <v>18.131269999999994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CONFIRMED BEARISH</v>
      </c>
      <c r="M57" s="7">
        <f t="shared" si="0"/>
        <v>0</v>
      </c>
      <c r="N57" s="7">
        <f t="shared" si="1"/>
        <v>100</v>
      </c>
      <c r="O57" s="7">
        <f t="shared" si="2"/>
        <v>100</v>
      </c>
      <c r="P57" s="7">
        <f t="shared" si="3"/>
        <v>0</v>
      </c>
      <c r="Q57" s="8">
        <f t="shared" si="4"/>
        <v>50</v>
      </c>
      <c r="R57" s="8">
        <f t="shared" si="5"/>
        <v>55</v>
      </c>
      <c r="S57" s="8">
        <f t="shared" si="6"/>
        <v>40</v>
      </c>
      <c r="T57" s="8">
        <f t="shared" si="7"/>
        <v>50</v>
      </c>
      <c r="U57" s="7">
        <f t="shared" si="8"/>
        <v>48.333333333333336</v>
      </c>
      <c r="V57" s="7">
        <f t="shared" si="9"/>
        <v>48.75</v>
      </c>
    </row>
    <row r="58" spans="1:22" ht="13.5" x14ac:dyDescent="0.25">
      <c r="A58" s="3">
        <f>RSI!A58</f>
        <v>42391</v>
      </c>
      <c r="B58" s="2">
        <f>RSI!B58</f>
        <v>20.3293</v>
      </c>
      <c r="C58" s="2">
        <f>RSI!I58</f>
        <v>55.342669758537134</v>
      </c>
      <c r="D58" s="2">
        <f>MACD!E58</f>
        <v>-1.3365476709039399</v>
      </c>
      <c r="E58" s="2">
        <f>MACD!F58</f>
        <v>-1.4709983753824567</v>
      </c>
      <c r="F58" s="2">
        <f>'Moving Avg'!D58</f>
        <v>21.379159999999999</v>
      </c>
      <c r="G58" s="2">
        <f>'Moving Avg'!F58</f>
        <v>20.053804999999997</v>
      </c>
      <c r="H58" s="2">
        <f>'Moving Avg'!G58</f>
        <v>18.197537999999998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CONFIRMED BEARISH</v>
      </c>
      <c r="M58" s="7">
        <f t="shared" si="0"/>
        <v>25</v>
      </c>
      <c r="N58" s="7">
        <f t="shared" si="1"/>
        <v>0</v>
      </c>
      <c r="O58" s="7">
        <f t="shared" si="2"/>
        <v>100</v>
      </c>
      <c r="P58" s="7">
        <f t="shared" si="3"/>
        <v>0</v>
      </c>
      <c r="Q58" s="8">
        <f t="shared" si="4"/>
        <v>23.75</v>
      </c>
      <c r="R58" s="8">
        <f t="shared" si="5"/>
        <v>40</v>
      </c>
      <c r="S58" s="8">
        <f t="shared" si="6"/>
        <v>28.75</v>
      </c>
      <c r="T58" s="8">
        <f t="shared" si="7"/>
        <v>31.25</v>
      </c>
      <c r="U58" s="7">
        <f t="shared" si="8"/>
        <v>30.833333333333332</v>
      </c>
      <c r="V58" s="7">
        <f t="shared" si="9"/>
        <v>30.9375</v>
      </c>
    </row>
    <row r="59" spans="1:22" ht="13.5" x14ac:dyDescent="0.25">
      <c r="A59" s="3">
        <f>RSI!A59</f>
        <v>42394</v>
      </c>
      <c r="B59" s="2">
        <f>RSI!B59</f>
        <v>19.421099999999999</v>
      </c>
      <c r="C59" s="2">
        <f>RSI!I59</f>
        <v>46.267315698883827</v>
      </c>
      <c r="D59" s="2">
        <f>MACD!E59</f>
        <v>-0.80047858434121011</v>
      </c>
      <c r="E59" s="2">
        <f>MACD!F59</f>
        <v>-1.3368944171742074</v>
      </c>
      <c r="F59" s="2">
        <f>'Moving Avg'!D59</f>
        <v>20.928059999999999</v>
      </c>
      <c r="G59" s="2">
        <f>'Moving Avg'!F59</f>
        <v>20.145125</v>
      </c>
      <c r="H59" s="2">
        <f>'Moving Avg'!G59</f>
        <v>18.246639999999996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CONFIRMED BEARISH</v>
      </c>
      <c r="M59" s="7">
        <f t="shared" si="0"/>
        <v>25</v>
      </c>
      <c r="N59" s="7">
        <f t="shared" si="1"/>
        <v>0</v>
      </c>
      <c r="O59" s="7">
        <f t="shared" si="2"/>
        <v>100</v>
      </c>
      <c r="P59" s="7">
        <f t="shared" si="3"/>
        <v>0</v>
      </c>
      <c r="Q59" s="8">
        <f t="shared" si="4"/>
        <v>23.75</v>
      </c>
      <c r="R59" s="8">
        <f t="shared" si="5"/>
        <v>40</v>
      </c>
      <c r="S59" s="8">
        <f t="shared" si="6"/>
        <v>28.75</v>
      </c>
      <c r="T59" s="8">
        <f t="shared" si="7"/>
        <v>31.25</v>
      </c>
      <c r="U59" s="7">
        <f t="shared" si="8"/>
        <v>30.833333333333332</v>
      </c>
      <c r="V59" s="7">
        <f t="shared" si="9"/>
        <v>30.9375</v>
      </c>
    </row>
    <row r="60" spans="1:22" ht="13.5" x14ac:dyDescent="0.25">
      <c r="A60" s="3">
        <f>RSI!A60</f>
        <v>42395</v>
      </c>
      <c r="B60" s="2">
        <f>RSI!B60</f>
        <v>19.4011</v>
      </c>
      <c r="C60" s="2">
        <f>RSI!I60</f>
        <v>46.088079689473645</v>
      </c>
      <c r="D60" s="2">
        <f>MACD!E60</f>
        <v>-0.3426959258166633</v>
      </c>
      <c r="E60" s="2">
        <f>MACD!F60</f>
        <v>-1.1380547189026986</v>
      </c>
      <c r="F60" s="2">
        <f>'Moving Avg'!D60</f>
        <v>20.478959999999997</v>
      </c>
      <c r="G60" s="2">
        <f>'Moving Avg'!F60</f>
        <v>20.209494999999997</v>
      </c>
      <c r="H60" s="2">
        <f>'Moving Avg'!G60</f>
        <v>18.295341999999998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  <c r="M60" s="7">
        <f t="shared" si="0"/>
        <v>25</v>
      </c>
      <c r="N60" s="7">
        <f t="shared" si="1"/>
        <v>0</v>
      </c>
      <c r="O60" s="7">
        <f t="shared" si="2"/>
        <v>100</v>
      </c>
      <c r="P60" s="7">
        <f t="shared" si="3"/>
        <v>0</v>
      </c>
      <c r="Q60" s="8">
        <f t="shared" si="4"/>
        <v>23.75</v>
      </c>
      <c r="R60" s="8">
        <f t="shared" si="5"/>
        <v>40</v>
      </c>
      <c r="S60" s="8">
        <f t="shared" si="6"/>
        <v>28.75</v>
      </c>
      <c r="T60" s="8">
        <f t="shared" si="7"/>
        <v>31.25</v>
      </c>
      <c r="U60" s="7">
        <f t="shared" si="8"/>
        <v>30.833333333333332</v>
      </c>
      <c r="V60" s="7">
        <f t="shared" si="9"/>
        <v>30.9375</v>
      </c>
    </row>
    <row r="61" spans="1:22" ht="13.5" x14ac:dyDescent="0.25">
      <c r="A61" s="3">
        <f>RSI!A61</f>
        <v>42396</v>
      </c>
      <c r="B61" s="2">
        <f>RSI!B61</f>
        <v>19.440999999999999</v>
      </c>
      <c r="C61" s="2">
        <f>RSI!I61</f>
        <v>46.53308345373766</v>
      </c>
      <c r="D61" s="2">
        <f>MACD!E61</f>
        <v>4.4325198962589241E-2</v>
      </c>
      <c r="E61" s="2">
        <f>MACD!F61</f>
        <v>-0.90157873532964106</v>
      </c>
      <c r="F61" s="2">
        <f>'Moving Avg'!D61</f>
        <v>20.037839999999999</v>
      </c>
      <c r="G61" s="2">
        <f>'Moving Avg'!F61</f>
        <v>20.298314999999995</v>
      </c>
      <c r="H61" s="2">
        <f>'Moving Avg'!G61</f>
        <v>18.354421999999996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  <c r="M61" s="7">
        <f t="shared" si="0"/>
        <v>25</v>
      </c>
      <c r="N61" s="7">
        <f t="shared" si="1"/>
        <v>0</v>
      </c>
      <c r="O61" s="7">
        <f t="shared" si="2"/>
        <v>100</v>
      </c>
      <c r="P61" s="7">
        <f t="shared" si="3"/>
        <v>0</v>
      </c>
      <c r="Q61" s="8">
        <f t="shared" si="4"/>
        <v>23.75</v>
      </c>
      <c r="R61" s="8">
        <f t="shared" si="5"/>
        <v>40</v>
      </c>
      <c r="S61" s="8">
        <f t="shared" si="6"/>
        <v>28.75</v>
      </c>
      <c r="T61" s="8">
        <f t="shared" si="7"/>
        <v>31.25</v>
      </c>
      <c r="U61" s="7">
        <f t="shared" si="8"/>
        <v>30.833333333333332</v>
      </c>
      <c r="V61" s="7">
        <f t="shared" si="9"/>
        <v>30.9375</v>
      </c>
    </row>
    <row r="62" spans="1:22" ht="13.5" x14ac:dyDescent="0.25">
      <c r="A62" s="3">
        <f>RSI!A62</f>
        <v>42397</v>
      </c>
      <c r="B62" s="2">
        <f>RSI!B62</f>
        <v>18.912099999999999</v>
      </c>
      <c r="C62" s="2">
        <f>RSI!I62</f>
        <v>41.627965817605876</v>
      </c>
      <c r="D62" s="2">
        <f>MACD!E62</f>
        <v>0.4960822032886405</v>
      </c>
      <c r="E62" s="2">
        <f>MACD!F62</f>
        <v>-0.62204654760598488</v>
      </c>
      <c r="F62" s="2">
        <f>'Moving Avg'!D62</f>
        <v>19.500920000000001</v>
      </c>
      <c r="G62" s="2">
        <f>'Moving Avg'!F62</f>
        <v>20.339234999999995</v>
      </c>
      <c r="H62" s="2">
        <f>'Moving Avg'!G62</f>
        <v>18.402923999999999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  <c r="M62" s="7">
        <f t="shared" si="0"/>
        <v>25</v>
      </c>
      <c r="N62" s="7">
        <f t="shared" si="1"/>
        <v>0</v>
      </c>
      <c r="O62" s="7">
        <f t="shared" si="2"/>
        <v>100</v>
      </c>
      <c r="P62" s="7">
        <f t="shared" si="3"/>
        <v>0</v>
      </c>
      <c r="Q62" s="8">
        <f t="shared" si="4"/>
        <v>23.75</v>
      </c>
      <c r="R62" s="8">
        <f t="shared" si="5"/>
        <v>40</v>
      </c>
      <c r="S62" s="8">
        <f t="shared" si="6"/>
        <v>28.75</v>
      </c>
      <c r="T62" s="8">
        <f t="shared" si="7"/>
        <v>31.25</v>
      </c>
      <c r="U62" s="7">
        <f t="shared" si="8"/>
        <v>30.833333333333332</v>
      </c>
      <c r="V62" s="7">
        <f t="shared" si="9"/>
        <v>30.9375</v>
      </c>
    </row>
    <row r="63" spans="1:22" ht="13.5" x14ac:dyDescent="0.25">
      <c r="A63" s="3">
        <f>RSI!A63</f>
        <v>42398</v>
      </c>
      <c r="B63" s="2">
        <f>RSI!B63</f>
        <v>19.421099999999999</v>
      </c>
      <c r="C63" s="2">
        <f>RSI!I63</f>
        <v>47.376966667494386</v>
      </c>
      <c r="D63" s="2">
        <f>MACD!E63</f>
        <v>0.75520484538695243</v>
      </c>
      <c r="E63" s="2">
        <f>MACD!F63</f>
        <v>-0.34659626900739743</v>
      </c>
      <c r="F63" s="2">
        <f>'Moving Avg'!D63</f>
        <v>19.319279999999999</v>
      </c>
      <c r="G63" s="2">
        <f>'Moving Avg'!F63</f>
        <v>20.4071</v>
      </c>
      <c r="H63" s="2">
        <f>'Moving Avg'!G63</f>
        <v>18.461606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CONFIRMED BEARISH</v>
      </c>
      <c r="M63" s="7">
        <f t="shared" si="0"/>
        <v>25</v>
      </c>
      <c r="N63" s="7">
        <f t="shared" si="1"/>
        <v>0</v>
      </c>
      <c r="O63" s="7">
        <f t="shared" si="2"/>
        <v>100</v>
      </c>
      <c r="P63" s="7">
        <f t="shared" si="3"/>
        <v>0</v>
      </c>
      <c r="Q63" s="8">
        <f t="shared" si="4"/>
        <v>23.75</v>
      </c>
      <c r="R63" s="8">
        <f t="shared" si="5"/>
        <v>40</v>
      </c>
      <c r="S63" s="8">
        <f t="shared" si="6"/>
        <v>28.75</v>
      </c>
      <c r="T63" s="8">
        <f t="shared" si="7"/>
        <v>31.25</v>
      </c>
      <c r="U63" s="7">
        <f t="shared" si="8"/>
        <v>30.833333333333332</v>
      </c>
      <c r="V63" s="7">
        <f t="shared" si="9"/>
        <v>30.9375</v>
      </c>
    </row>
    <row r="64" spans="1:22" ht="13.5" x14ac:dyDescent="0.25">
      <c r="A64" s="3">
        <f>RSI!A64</f>
        <v>42401</v>
      </c>
      <c r="B64" s="2">
        <f>RSI!B64</f>
        <v>19.421099999999999</v>
      </c>
      <c r="C64" s="2">
        <f>RSI!I64</f>
        <v>47.376966667494386</v>
      </c>
      <c r="D64" s="2">
        <f>MACD!E64</f>
        <v>0.96395101973307362</v>
      </c>
      <c r="E64" s="2">
        <f>MACD!F64</f>
        <v>-8.4486811259303241E-2</v>
      </c>
      <c r="F64" s="2">
        <f>'Moving Avg'!D64</f>
        <v>19.319279999999999</v>
      </c>
      <c r="G64" s="2">
        <f>'Moving Avg'!F64</f>
        <v>20.498420000000003</v>
      </c>
      <c r="H64" s="2">
        <f>'Moving Avg'!G64</f>
        <v>18.520288000000004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NEUTRAL</v>
      </c>
      <c r="M64" s="7">
        <f t="shared" si="0"/>
        <v>25</v>
      </c>
      <c r="N64" s="7">
        <f t="shared" si="1"/>
        <v>0</v>
      </c>
      <c r="O64" s="7">
        <f t="shared" si="2"/>
        <v>100</v>
      </c>
      <c r="P64" s="7">
        <f t="shared" si="3"/>
        <v>0</v>
      </c>
      <c r="Q64" s="8">
        <f t="shared" si="4"/>
        <v>23.75</v>
      </c>
      <c r="R64" s="8">
        <f t="shared" si="5"/>
        <v>40</v>
      </c>
      <c r="S64" s="8">
        <f t="shared" si="6"/>
        <v>28.75</v>
      </c>
      <c r="T64" s="8">
        <f t="shared" si="7"/>
        <v>31.25</v>
      </c>
      <c r="U64" s="7">
        <f t="shared" si="8"/>
        <v>30.833333333333332</v>
      </c>
      <c r="V64" s="7">
        <f t="shared" si="9"/>
        <v>30.9375</v>
      </c>
    </row>
    <row r="65" spans="1:22" ht="13.5" x14ac:dyDescent="0.25">
      <c r="A65" s="3">
        <f>RSI!A65</f>
        <v>42402</v>
      </c>
      <c r="B65" s="2">
        <f>RSI!B65</f>
        <v>19.421099999999999</v>
      </c>
      <c r="C65" s="2">
        <f>RSI!I65</f>
        <v>47.376966667494386</v>
      </c>
      <c r="D65" s="2">
        <f>MACD!E65</f>
        <v>1.1376017145087189</v>
      </c>
      <c r="E65" s="2">
        <f>MACD!F65</f>
        <v>0.15993089389430121</v>
      </c>
      <c r="F65" s="2">
        <f>'Moving Avg'!D65</f>
        <v>19.323279999999997</v>
      </c>
      <c r="G65" s="2">
        <f>'Moving Avg'!F65</f>
        <v>20.563790000000004</v>
      </c>
      <c r="H65" s="2">
        <f>'Moving Avg'!G65</f>
        <v>18.569190000000006</v>
      </c>
      <c r="I65" s="2">
        <f>'Moving Avg'!H65</f>
        <v>0</v>
      </c>
      <c r="J65" s="5" t="str">
        <f>OBV!F65</f>
        <v>BULLISH</v>
      </c>
      <c r="K65" s="5" t="str">
        <f>OBV!G65</f>
        <v>NEUTRAL</v>
      </c>
      <c r="L65" s="5" t="str">
        <f>OBV!H65</f>
        <v>CONFIRMED BULLISH</v>
      </c>
      <c r="M65" s="7">
        <f t="shared" si="0"/>
        <v>25</v>
      </c>
      <c r="N65" s="7">
        <f t="shared" si="1"/>
        <v>0</v>
      </c>
      <c r="O65" s="7">
        <f t="shared" si="2"/>
        <v>100</v>
      </c>
      <c r="P65" s="7">
        <f t="shared" si="3"/>
        <v>83.5</v>
      </c>
      <c r="Q65" s="8">
        <f t="shared" si="4"/>
        <v>36.274999999999999</v>
      </c>
      <c r="R65" s="8">
        <f t="shared" si="5"/>
        <v>60.875</v>
      </c>
      <c r="S65" s="8">
        <f t="shared" si="6"/>
        <v>66.325000000000003</v>
      </c>
      <c r="T65" s="8">
        <f t="shared" si="7"/>
        <v>52.125</v>
      </c>
      <c r="U65" s="7">
        <f t="shared" si="8"/>
        <v>54.491666666666674</v>
      </c>
      <c r="V65" s="7">
        <f t="shared" si="9"/>
        <v>53.900000000000006</v>
      </c>
    </row>
    <row r="66" spans="1:22" ht="13.5" x14ac:dyDescent="0.25">
      <c r="A66" s="3">
        <f>RSI!A66</f>
        <v>42403</v>
      </c>
      <c r="B66" s="2">
        <f>RSI!B66</f>
        <v>18.842199999999998</v>
      </c>
      <c r="C66" s="2">
        <f>RSI!I66</f>
        <v>41.562275198850983</v>
      </c>
      <c r="D66" s="2">
        <f>MACD!E66</f>
        <v>1.3289320113898277</v>
      </c>
      <c r="E66" s="2">
        <f>MACD!F66</f>
        <v>0.39373111739340655</v>
      </c>
      <c r="F66" s="2">
        <f>'Moving Avg'!D66</f>
        <v>19.203519999999997</v>
      </c>
      <c r="G66" s="2">
        <f>'Moving Avg'!F66</f>
        <v>20.560295000000004</v>
      </c>
      <c r="H66" s="2">
        <f>'Moving Avg'!G66</f>
        <v>18.605516000000005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100</v>
      </c>
      <c r="P66" s="7">
        <f t="shared" ref="P66:P129" si="13">IF(L66="confirmed bullish", 34, IF(L66="bullish divergence",17, 0))+IF(J66="bullish",33,IF(J66="bearish",0,16.5))+IF(K66="strong",33,IF(K66="weak",0,16.5))</f>
        <v>0</v>
      </c>
      <c r="Q66" s="8">
        <f t="shared" si="4"/>
        <v>23.75</v>
      </c>
      <c r="R66" s="8">
        <f t="shared" si="5"/>
        <v>40</v>
      </c>
      <c r="S66" s="8">
        <f t="shared" si="6"/>
        <v>28.75</v>
      </c>
      <c r="T66" s="8">
        <f t="shared" si="7"/>
        <v>31.25</v>
      </c>
      <c r="U66" s="7">
        <f t="shared" si="8"/>
        <v>30.833333333333332</v>
      </c>
      <c r="V66" s="7">
        <f t="shared" si="9"/>
        <v>30.9375</v>
      </c>
    </row>
    <row r="67" spans="1:22" ht="13.5" x14ac:dyDescent="0.25">
      <c r="A67" s="3">
        <f>RSI!A67</f>
        <v>42404</v>
      </c>
      <c r="B67" s="2">
        <f>RSI!B67</f>
        <v>18.862200000000001</v>
      </c>
      <c r="C67" s="2">
        <f>RSI!I67</f>
        <v>41.827910151787378</v>
      </c>
      <c r="D67" s="2">
        <f>MACD!E67</f>
        <v>1.486490711095648</v>
      </c>
      <c r="E67" s="2">
        <f>MACD!F67</f>
        <v>0.61228303613385493</v>
      </c>
      <c r="F67" s="2">
        <f>'Moving Avg'!D67</f>
        <v>19.193540000000002</v>
      </c>
      <c r="G67" s="2">
        <f>'Moving Avg'!F67</f>
        <v>20.506405000000001</v>
      </c>
      <c r="H67" s="2">
        <f>'Moving Avg'!G67</f>
        <v>18.642242000000003</v>
      </c>
      <c r="I67" s="2">
        <f>'Moving Avg'!H67</f>
        <v>0</v>
      </c>
      <c r="J67" s="5" t="str">
        <f>OBV!F67</f>
        <v>BULLISH</v>
      </c>
      <c r="K67" s="5" t="str">
        <f>OBV!G67</f>
        <v>STRONG</v>
      </c>
      <c r="L67" s="5" t="str">
        <f>OBV!H67</f>
        <v>BULLISH DIVERGENCE</v>
      </c>
      <c r="M67" s="7">
        <f t="shared" si="10"/>
        <v>25</v>
      </c>
      <c r="N67" s="7">
        <f t="shared" si="11"/>
        <v>0</v>
      </c>
      <c r="O67" s="7">
        <f t="shared" si="12"/>
        <v>100</v>
      </c>
      <c r="P67" s="7">
        <f t="shared" si="13"/>
        <v>83</v>
      </c>
      <c r="Q67" s="8">
        <f t="shared" ref="Q67:Q130" si="14">0.35*M67+N67*0.35+O67*0.15+P67*0.15</f>
        <v>36.200000000000003</v>
      </c>
      <c r="R67" s="8">
        <f t="shared" ref="R67:R130" si="15">M67*0.2+N67*0.2+O67*0.35+P67*0.25</f>
        <v>60.75</v>
      </c>
      <c r="S67" s="8">
        <f t="shared" ref="S67:S130" si="16">M67*0.15+N67*0.15+O67*0.25+P67*0.45</f>
        <v>66.099999999999994</v>
      </c>
      <c r="T67" s="8">
        <f t="shared" ref="T67:T130" si="17">0.25*SUM(M67:P67)</f>
        <v>52</v>
      </c>
      <c r="U67" s="7">
        <f t="shared" ref="U67:U130" si="18">SUM(Q67:S67)/3</f>
        <v>54.35</v>
      </c>
      <c r="V67" s="7">
        <f t="shared" ref="V67:V130" si="19">SUM(Q67:T67)/4</f>
        <v>53.762500000000003</v>
      </c>
    </row>
    <row r="68" spans="1:22" ht="13.5" x14ac:dyDescent="0.25">
      <c r="A68" s="3">
        <f>RSI!A68</f>
        <v>42405</v>
      </c>
      <c r="B68" s="2">
        <f>RSI!B68</f>
        <v>18.333300000000001</v>
      </c>
      <c r="C68" s="2">
        <f>RSI!I68</f>
        <v>37.033697919720595</v>
      </c>
      <c r="D68" s="2">
        <f>MACD!E68</f>
        <v>1.4683496272629419</v>
      </c>
      <c r="E68" s="2">
        <f>MACD!F68</f>
        <v>0.78349635435967235</v>
      </c>
      <c r="F68" s="2">
        <f>'Moving Avg'!D68</f>
        <v>18.97598</v>
      </c>
      <c r="G68" s="2">
        <f>'Moving Avg'!F68</f>
        <v>20.394629999999999</v>
      </c>
      <c r="H68" s="2">
        <f>'Moving Avg'!G68</f>
        <v>18.668390000000006</v>
      </c>
      <c r="I68" s="2">
        <f>'Moving Avg'!H68</f>
        <v>0</v>
      </c>
      <c r="J68" s="5" t="str">
        <f>OBV!F68</f>
        <v>BULLISH</v>
      </c>
      <c r="K68" s="5" t="str">
        <f>OBV!G68</f>
        <v>STRONG</v>
      </c>
      <c r="L68" s="5" t="str">
        <f>OBV!H68</f>
        <v>BULLISH DIVERGENCE</v>
      </c>
      <c r="M68" s="7">
        <f t="shared" si="10"/>
        <v>25</v>
      </c>
      <c r="N68" s="7">
        <f t="shared" si="11"/>
        <v>0</v>
      </c>
      <c r="O68" s="7">
        <f t="shared" si="12"/>
        <v>100</v>
      </c>
      <c r="P68" s="7">
        <f t="shared" si="13"/>
        <v>83</v>
      </c>
      <c r="Q68" s="8">
        <f t="shared" si="14"/>
        <v>36.200000000000003</v>
      </c>
      <c r="R68" s="8">
        <f t="shared" si="15"/>
        <v>60.75</v>
      </c>
      <c r="S68" s="8">
        <f t="shared" si="16"/>
        <v>66.099999999999994</v>
      </c>
      <c r="T68" s="8">
        <f t="shared" si="17"/>
        <v>52</v>
      </c>
      <c r="U68" s="7">
        <f t="shared" si="18"/>
        <v>54.35</v>
      </c>
      <c r="V68" s="7">
        <f t="shared" si="19"/>
        <v>53.762500000000003</v>
      </c>
    </row>
    <row r="69" spans="1:22" ht="13.5" x14ac:dyDescent="0.25">
      <c r="A69" s="3">
        <f>RSI!A69</f>
        <v>42408</v>
      </c>
      <c r="B69" s="2">
        <f>RSI!B69</f>
        <v>18.333300000000001</v>
      </c>
      <c r="C69" s="2">
        <f>RSI!I69</f>
        <v>37.033697919720595</v>
      </c>
      <c r="D69" s="2">
        <f>MACD!E69</f>
        <v>1.3204265601317537</v>
      </c>
      <c r="E69" s="2">
        <f>MACD!F69</f>
        <v>0.89088239551408865</v>
      </c>
      <c r="F69" s="2">
        <f>'Moving Avg'!D69</f>
        <v>18.758420000000001</v>
      </c>
      <c r="G69" s="2">
        <f>'Moving Avg'!F69</f>
        <v>20.220980000000004</v>
      </c>
      <c r="H69" s="2">
        <f>'Moving Avg'!G69</f>
        <v>18.694338000000005</v>
      </c>
      <c r="I69" s="2">
        <f>'Moving Avg'!H69</f>
        <v>0</v>
      </c>
      <c r="J69" s="5" t="str">
        <f>OBV!F69</f>
        <v>BULLISH</v>
      </c>
      <c r="K69" s="5" t="str">
        <f>OBV!G69</f>
        <v>STRONG</v>
      </c>
      <c r="L69" s="5" t="str">
        <f>OBV!H69</f>
        <v>BULLISH DIVERGENCE</v>
      </c>
      <c r="M69" s="7">
        <f t="shared" si="10"/>
        <v>25</v>
      </c>
      <c r="N69" s="7">
        <f t="shared" si="11"/>
        <v>0</v>
      </c>
      <c r="O69" s="7">
        <f t="shared" si="12"/>
        <v>100</v>
      </c>
      <c r="P69" s="7">
        <f t="shared" si="13"/>
        <v>83</v>
      </c>
      <c r="Q69" s="8">
        <f t="shared" si="14"/>
        <v>36.200000000000003</v>
      </c>
      <c r="R69" s="8">
        <f t="shared" si="15"/>
        <v>60.75</v>
      </c>
      <c r="S69" s="8">
        <f t="shared" si="16"/>
        <v>66.099999999999994</v>
      </c>
      <c r="T69" s="8">
        <f t="shared" si="17"/>
        <v>52</v>
      </c>
      <c r="U69" s="7">
        <f t="shared" si="18"/>
        <v>54.35</v>
      </c>
      <c r="V69" s="7">
        <f t="shared" si="19"/>
        <v>53.762500000000003</v>
      </c>
    </row>
    <row r="70" spans="1:22" ht="13.5" x14ac:dyDescent="0.25">
      <c r="A70" s="3">
        <f>RSI!A70</f>
        <v>42409</v>
      </c>
      <c r="B70" s="2">
        <f>RSI!B70</f>
        <v>18.353200000000001</v>
      </c>
      <c r="C70" s="2">
        <f>RSI!I70</f>
        <v>37.347056395050615</v>
      </c>
      <c r="D70" s="2">
        <f>MACD!E70</f>
        <v>1.197330407135734</v>
      </c>
      <c r="E70" s="2">
        <f>MACD!F70</f>
        <v>0.95217199783841777</v>
      </c>
      <c r="F70" s="2">
        <f>'Moving Avg'!D70</f>
        <v>18.544840000000001</v>
      </c>
      <c r="G70" s="2">
        <f>'Moving Avg'!F70</f>
        <v>20.048325000000006</v>
      </c>
      <c r="H70" s="2">
        <f>'Moving Avg'!G70</f>
        <v>18.720684000000002</v>
      </c>
      <c r="I70" s="2">
        <f>'Moving Avg'!H70</f>
        <v>0</v>
      </c>
      <c r="J70" s="5" t="str">
        <f>OBV!F70</f>
        <v>BULLISH</v>
      </c>
      <c r="K70" s="5" t="str">
        <f>OBV!G70</f>
        <v>STRONG</v>
      </c>
      <c r="L70" s="5" t="str">
        <f>OBV!H70</f>
        <v>BULLISH DIVERGENCE</v>
      </c>
      <c r="M70" s="7">
        <f t="shared" si="10"/>
        <v>25</v>
      </c>
      <c r="N70" s="7">
        <f t="shared" si="11"/>
        <v>0</v>
      </c>
      <c r="O70" s="7">
        <f t="shared" si="12"/>
        <v>100</v>
      </c>
      <c r="P70" s="7">
        <f t="shared" si="13"/>
        <v>83</v>
      </c>
      <c r="Q70" s="8">
        <f t="shared" si="14"/>
        <v>36.200000000000003</v>
      </c>
      <c r="R70" s="8">
        <f t="shared" si="15"/>
        <v>60.75</v>
      </c>
      <c r="S70" s="8">
        <f t="shared" si="16"/>
        <v>66.099999999999994</v>
      </c>
      <c r="T70" s="8">
        <f t="shared" si="17"/>
        <v>52</v>
      </c>
      <c r="U70" s="7">
        <f t="shared" si="18"/>
        <v>54.35</v>
      </c>
      <c r="V70" s="7">
        <f t="shared" si="19"/>
        <v>53.762500000000003</v>
      </c>
    </row>
    <row r="71" spans="1:22" ht="13.5" x14ac:dyDescent="0.25">
      <c r="A71" s="3">
        <f>RSI!A71</f>
        <v>42410</v>
      </c>
      <c r="B71" s="2">
        <f>RSI!B71</f>
        <v>18.862200000000001</v>
      </c>
      <c r="C71" s="2">
        <f>RSI!I71</f>
        <v>44.900275356183265</v>
      </c>
      <c r="D71" s="2">
        <f>MACD!E71</f>
        <v>1.0676193994364489</v>
      </c>
      <c r="E71" s="2">
        <f>MACD!F71</f>
        <v>0.97526147815802411</v>
      </c>
      <c r="F71" s="2">
        <f>'Moving Avg'!D71</f>
        <v>18.548840000000002</v>
      </c>
      <c r="G71" s="2">
        <f>'Moving Avg'!F71</f>
        <v>19.901120000000002</v>
      </c>
      <c r="H71" s="2">
        <f>'Moving Avg'!G71</f>
        <v>18.757410000000007</v>
      </c>
      <c r="I71" s="2">
        <f>'Moving Avg'!H71</f>
        <v>0</v>
      </c>
      <c r="J71" s="5" t="str">
        <f>OBV!F71</f>
        <v>BULLISH</v>
      </c>
      <c r="K71" s="5" t="str">
        <f>OBV!G71</f>
        <v>STRONG</v>
      </c>
      <c r="L71" s="5" t="str">
        <f>OBV!H71</f>
        <v>CONFIRMED BULLISH</v>
      </c>
      <c r="M71" s="7">
        <f t="shared" si="10"/>
        <v>25</v>
      </c>
      <c r="N71" s="7">
        <f t="shared" si="11"/>
        <v>0</v>
      </c>
      <c r="O71" s="7">
        <f t="shared" si="12"/>
        <v>100</v>
      </c>
      <c r="P71" s="7">
        <f t="shared" si="13"/>
        <v>100</v>
      </c>
      <c r="Q71" s="8">
        <f t="shared" si="14"/>
        <v>38.75</v>
      </c>
      <c r="R71" s="8">
        <f t="shared" si="15"/>
        <v>65</v>
      </c>
      <c r="S71" s="8">
        <f t="shared" si="16"/>
        <v>73.75</v>
      </c>
      <c r="T71" s="8">
        <f t="shared" si="17"/>
        <v>56.25</v>
      </c>
      <c r="U71" s="7">
        <f t="shared" si="18"/>
        <v>59.166666666666664</v>
      </c>
      <c r="V71" s="7">
        <f t="shared" si="19"/>
        <v>58.4375</v>
      </c>
    </row>
    <row r="72" spans="1:22" ht="13.5" x14ac:dyDescent="0.25">
      <c r="A72" s="3">
        <f>RSI!A72</f>
        <v>42411</v>
      </c>
      <c r="B72" s="2">
        <f>RSI!B72</f>
        <v>18.862200000000001</v>
      </c>
      <c r="C72" s="2">
        <f>RSI!I72</f>
        <v>44.900275356183258</v>
      </c>
      <c r="D72" s="2">
        <f>MACD!E72</f>
        <v>0.87905414383801528</v>
      </c>
      <c r="E72" s="2">
        <f>MACD!F72</f>
        <v>0.95602001129402248</v>
      </c>
      <c r="F72" s="2">
        <f>'Moving Avg'!D72</f>
        <v>18.548840000000002</v>
      </c>
      <c r="G72" s="2">
        <f>'Moving Avg'!F72</f>
        <v>19.726970000000005</v>
      </c>
      <c r="H72" s="2">
        <f>'Moving Avg'!G72</f>
        <v>18.795334000000011</v>
      </c>
      <c r="I72" s="2">
        <f>'Moving Avg'!H72</f>
        <v>0</v>
      </c>
      <c r="J72" s="5" t="str">
        <f>OBV!F72</f>
        <v>BULLISH</v>
      </c>
      <c r="K72" s="5" t="str">
        <f>OBV!G72</f>
        <v>STRONG</v>
      </c>
      <c r="L72" s="5" t="str">
        <f>OBV!H72</f>
        <v>NEUTRAL</v>
      </c>
      <c r="M72" s="7">
        <f t="shared" si="10"/>
        <v>25</v>
      </c>
      <c r="N72" s="7">
        <f t="shared" si="11"/>
        <v>100</v>
      </c>
      <c r="O72" s="7">
        <f t="shared" si="12"/>
        <v>100</v>
      </c>
      <c r="P72" s="7">
        <f t="shared" si="13"/>
        <v>66</v>
      </c>
      <c r="Q72" s="8">
        <f t="shared" si="14"/>
        <v>68.650000000000006</v>
      </c>
      <c r="R72" s="8">
        <f t="shared" si="15"/>
        <v>76.5</v>
      </c>
      <c r="S72" s="8">
        <f t="shared" si="16"/>
        <v>73.45</v>
      </c>
      <c r="T72" s="8">
        <f t="shared" si="17"/>
        <v>72.75</v>
      </c>
      <c r="U72" s="7">
        <f t="shared" si="18"/>
        <v>72.866666666666674</v>
      </c>
      <c r="V72" s="7">
        <f t="shared" si="19"/>
        <v>72.837500000000006</v>
      </c>
    </row>
    <row r="73" spans="1:22" ht="13.5" x14ac:dyDescent="0.25">
      <c r="A73" s="3">
        <f>RSI!A73</f>
        <v>42412</v>
      </c>
      <c r="B73" s="2">
        <f>RSI!B73</f>
        <v>18.3233</v>
      </c>
      <c r="C73" s="2">
        <f>RSI!I73</f>
        <v>39.110708818989238</v>
      </c>
      <c r="D73" s="2">
        <f>MACD!E73</f>
        <v>0.84009499322570491</v>
      </c>
      <c r="E73" s="2">
        <f>MACD!F73</f>
        <v>0.9328350076803591</v>
      </c>
      <c r="F73" s="2">
        <f>'Moving Avg'!D73</f>
        <v>18.54684</v>
      </c>
      <c r="G73" s="2">
        <f>'Moving Avg'!F73</f>
        <v>19.555315000000007</v>
      </c>
      <c r="H73" s="2">
        <f>'Moving Avg'!G73</f>
        <v>18.822480000000013</v>
      </c>
      <c r="I73" s="2">
        <f>'Moving Avg'!H73</f>
        <v>0</v>
      </c>
      <c r="J73" s="5" t="str">
        <f>OBV!F73</f>
        <v>BULLISH</v>
      </c>
      <c r="K73" s="5" t="str">
        <f>OBV!G73</f>
        <v>STRONG</v>
      </c>
      <c r="L73" s="5" t="str">
        <f>OBV!H73</f>
        <v>BULLISH DIVERGENCE</v>
      </c>
      <c r="M73" s="7">
        <f t="shared" si="10"/>
        <v>25</v>
      </c>
      <c r="N73" s="7">
        <f t="shared" si="11"/>
        <v>100</v>
      </c>
      <c r="O73" s="7">
        <f t="shared" si="12"/>
        <v>100</v>
      </c>
      <c r="P73" s="7">
        <f t="shared" si="13"/>
        <v>83</v>
      </c>
      <c r="Q73" s="8">
        <f t="shared" si="14"/>
        <v>71.2</v>
      </c>
      <c r="R73" s="8">
        <f t="shared" si="15"/>
        <v>80.75</v>
      </c>
      <c r="S73" s="8">
        <f t="shared" si="16"/>
        <v>81.099999999999994</v>
      </c>
      <c r="T73" s="8">
        <f t="shared" si="17"/>
        <v>77</v>
      </c>
      <c r="U73" s="7">
        <f t="shared" si="18"/>
        <v>77.683333333333323</v>
      </c>
      <c r="V73" s="7">
        <f t="shared" si="19"/>
        <v>77.512499999999989</v>
      </c>
    </row>
    <row r="74" spans="1:22" ht="13.5" x14ac:dyDescent="0.25">
      <c r="A74" s="3">
        <f>RSI!A74</f>
        <v>42415</v>
      </c>
      <c r="B74" s="2">
        <f>RSI!B74</f>
        <v>18.3233</v>
      </c>
      <c r="C74" s="2">
        <f>RSI!I74</f>
        <v>39.110708818989238</v>
      </c>
      <c r="D74" s="2">
        <f>MACD!E74</f>
        <v>0.81250825137018268</v>
      </c>
      <c r="E74" s="2">
        <f>MACD!F74</f>
        <v>0.90876965641832386</v>
      </c>
      <c r="F74" s="2">
        <f>'Moving Avg'!D74</f>
        <v>18.544840000000001</v>
      </c>
      <c r="G74" s="2">
        <f>'Moving Avg'!F74</f>
        <v>19.387650000000001</v>
      </c>
      <c r="H74" s="2">
        <f>'Moving Avg'!G74</f>
        <v>18.848628000000009</v>
      </c>
      <c r="I74" s="2">
        <f>'Moving Avg'!H74</f>
        <v>0</v>
      </c>
      <c r="J74" s="5" t="str">
        <f>OBV!F74</f>
        <v>BULLISH</v>
      </c>
      <c r="K74" s="5" t="str">
        <f>OBV!G74</f>
        <v>STRONG</v>
      </c>
      <c r="L74" s="5" t="str">
        <f>OBV!H74</f>
        <v>BULLISH DIVERGENCE</v>
      </c>
      <c r="M74" s="7">
        <f t="shared" si="10"/>
        <v>25</v>
      </c>
      <c r="N74" s="7">
        <f t="shared" si="11"/>
        <v>100</v>
      </c>
      <c r="O74" s="7">
        <f t="shared" si="12"/>
        <v>100</v>
      </c>
      <c r="P74" s="7">
        <f t="shared" si="13"/>
        <v>83</v>
      </c>
      <c r="Q74" s="8">
        <f t="shared" si="14"/>
        <v>71.2</v>
      </c>
      <c r="R74" s="8">
        <f t="shared" si="15"/>
        <v>80.75</v>
      </c>
      <c r="S74" s="8">
        <f t="shared" si="16"/>
        <v>81.099999999999994</v>
      </c>
      <c r="T74" s="8">
        <f t="shared" si="17"/>
        <v>77</v>
      </c>
      <c r="U74" s="7">
        <f t="shared" si="18"/>
        <v>77.683333333333323</v>
      </c>
      <c r="V74" s="7">
        <f t="shared" si="19"/>
        <v>77.512499999999989</v>
      </c>
    </row>
    <row r="75" spans="1:22" ht="13.5" x14ac:dyDescent="0.25">
      <c r="A75" s="3">
        <f>RSI!A75</f>
        <v>42416</v>
      </c>
      <c r="B75" s="2">
        <f>RSI!B75</f>
        <v>17.7943</v>
      </c>
      <c r="C75" s="2">
        <f>RSI!I75</f>
        <v>34.1043328762497</v>
      </c>
      <c r="D75" s="2">
        <f>MACD!E75</f>
        <v>0.8333310803851397</v>
      </c>
      <c r="E75" s="2">
        <f>MACD!F75</f>
        <v>0.89368194121168709</v>
      </c>
      <c r="F75" s="2">
        <f>'Moving Avg'!D75</f>
        <v>18.433060000000001</v>
      </c>
      <c r="G75" s="2">
        <f>'Moving Avg'!F75</f>
        <v>19.195035000000001</v>
      </c>
      <c r="H75" s="2">
        <f>'Moving Avg'!G75</f>
        <v>18.864196000000014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  <c r="M75" s="7">
        <f t="shared" si="10"/>
        <v>25</v>
      </c>
      <c r="N75" s="7">
        <f t="shared" si="11"/>
        <v>100</v>
      </c>
      <c r="O75" s="7">
        <f t="shared" si="12"/>
        <v>100</v>
      </c>
      <c r="P75" s="7">
        <f t="shared" si="13"/>
        <v>0</v>
      </c>
      <c r="Q75" s="8">
        <f t="shared" si="14"/>
        <v>58.75</v>
      </c>
      <c r="R75" s="8">
        <f t="shared" si="15"/>
        <v>60</v>
      </c>
      <c r="S75" s="8">
        <f t="shared" si="16"/>
        <v>43.75</v>
      </c>
      <c r="T75" s="8">
        <f t="shared" si="17"/>
        <v>56.25</v>
      </c>
      <c r="U75" s="7">
        <f t="shared" si="18"/>
        <v>54.166666666666664</v>
      </c>
      <c r="V75" s="7">
        <f t="shared" si="19"/>
        <v>54.6875</v>
      </c>
    </row>
    <row r="76" spans="1:22" ht="13.5" x14ac:dyDescent="0.25">
      <c r="A76" s="3">
        <f>RSI!A76</f>
        <v>42417</v>
      </c>
      <c r="B76" s="2">
        <f>RSI!B76</f>
        <v>18.5029</v>
      </c>
      <c r="C76" s="2">
        <f>RSI!I76</f>
        <v>44.375584961530073</v>
      </c>
      <c r="D76" s="2">
        <f>MACD!E76</f>
        <v>0.71713721616170645</v>
      </c>
      <c r="E76" s="2">
        <f>MACD!F76</f>
        <v>0.85837299620169105</v>
      </c>
      <c r="F76" s="2">
        <f>'Moving Avg'!D76</f>
        <v>18.3612</v>
      </c>
      <c r="G76" s="2">
        <f>'Moving Avg'!F76</f>
        <v>19.037850000000006</v>
      </c>
      <c r="H76" s="2">
        <f>'Moving Avg'!G76</f>
        <v>18.893936000000011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CONFIRMED BEARISH</v>
      </c>
      <c r="M76" s="7">
        <f t="shared" si="10"/>
        <v>25</v>
      </c>
      <c r="N76" s="7">
        <f t="shared" si="11"/>
        <v>100</v>
      </c>
      <c r="O76" s="7">
        <f t="shared" si="12"/>
        <v>100</v>
      </c>
      <c r="P76" s="7">
        <f t="shared" si="13"/>
        <v>0</v>
      </c>
      <c r="Q76" s="8">
        <f t="shared" si="14"/>
        <v>58.75</v>
      </c>
      <c r="R76" s="8">
        <f t="shared" si="15"/>
        <v>60</v>
      </c>
      <c r="S76" s="8">
        <f t="shared" si="16"/>
        <v>43.75</v>
      </c>
      <c r="T76" s="8">
        <f t="shared" si="17"/>
        <v>56.25</v>
      </c>
      <c r="U76" s="7">
        <f t="shared" si="18"/>
        <v>54.166666666666664</v>
      </c>
      <c r="V76" s="7">
        <f t="shared" si="19"/>
        <v>54.6875</v>
      </c>
    </row>
    <row r="77" spans="1:22" ht="13.5" x14ac:dyDescent="0.25">
      <c r="A77" s="3">
        <f>RSI!A77</f>
        <v>42418</v>
      </c>
      <c r="B77" s="2">
        <f>RSI!B77</f>
        <v>19.530899999999999</v>
      </c>
      <c r="C77" s="2">
        <f>RSI!I77</f>
        <v>55.268752624297932</v>
      </c>
      <c r="D77" s="2">
        <f>MACD!E77</f>
        <v>0.54872507506172852</v>
      </c>
      <c r="E77" s="2">
        <f>MACD!F77</f>
        <v>0.79644341197369861</v>
      </c>
      <c r="F77" s="2">
        <f>'Moving Avg'!D77</f>
        <v>18.49494</v>
      </c>
      <c r="G77" s="2">
        <f>'Moving Avg'!F77</f>
        <v>18.934560000000001</v>
      </c>
      <c r="H77" s="2">
        <f>'Moving Avg'!G77</f>
        <v>18.944036000000008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  <c r="M77" s="7">
        <f t="shared" si="10"/>
        <v>25</v>
      </c>
      <c r="N77" s="7">
        <f t="shared" si="11"/>
        <v>100</v>
      </c>
      <c r="O77" s="7">
        <f t="shared" si="12"/>
        <v>100</v>
      </c>
      <c r="P77" s="7">
        <f t="shared" si="13"/>
        <v>100</v>
      </c>
      <c r="Q77" s="8">
        <f t="shared" si="14"/>
        <v>73.75</v>
      </c>
      <c r="R77" s="8">
        <f t="shared" si="15"/>
        <v>85</v>
      </c>
      <c r="S77" s="8">
        <f t="shared" si="16"/>
        <v>88.75</v>
      </c>
      <c r="T77" s="8">
        <f t="shared" si="17"/>
        <v>81.25</v>
      </c>
      <c r="U77" s="7">
        <f t="shared" si="18"/>
        <v>82.5</v>
      </c>
      <c r="V77" s="7">
        <f t="shared" si="19"/>
        <v>82.1875</v>
      </c>
    </row>
    <row r="78" spans="1:22" ht="13.5" x14ac:dyDescent="0.25">
      <c r="A78" s="3">
        <f>RSI!A78</f>
        <v>42419</v>
      </c>
      <c r="B78" s="2">
        <f>RSI!B78</f>
        <v>19.940000000000001</v>
      </c>
      <c r="C78" s="2">
        <f>RSI!I78</f>
        <v>58.732291993332488</v>
      </c>
      <c r="D78" s="2">
        <f>MACD!E78</f>
        <v>0.2912315163644621</v>
      </c>
      <c r="E78" s="2">
        <f>MACD!F78</f>
        <v>0.69540103285185129</v>
      </c>
      <c r="F78" s="2">
        <f>'Moving Avg'!D78</f>
        <v>18.818279999999998</v>
      </c>
      <c r="G78" s="2">
        <f>'Moving Avg'!F78</f>
        <v>18.915095000000001</v>
      </c>
      <c r="H78" s="2">
        <f>'Moving Avg'!G78</f>
        <v>19.001920000000005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  <c r="M78" s="7">
        <f t="shared" si="10"/>
        <v>25</v>
      </c>
      <c r="N78" s="7">
        <f t="shared" si="11"/>
        <v>100</v>
      </c>
      <c r="O78" s="7">
        <f t="shared" si="12"/>
        <v>100</v>
      </c>
      <c r="P78" s="7">
        <f t="shared" si="13"/>
        <v>100</v>
      </c>
      <c r="Q78" s="8">
        <f t="shared" si="14"/>
        <v>73.75</v>
      </c>
      <c r="R78" s="8">
        <f t="shared" si="15"/>
        <v>85</v>
      </c>
      <c r="S78" s="8">
        <f t="shared" si="16"/>
        <v>88.75</v>
      </c>
      <c r="T78" s="8">
        <f t="shared" si="17"/>
        <v>81.25</v>
      </c>
      <c r="U78" s="7">
        <f t="shared" si="18"/>
        <v>82.5</v>
      </c>
      <c r="V78" s="7">
        <f t="shared" si="19"/>
        <v>82.1875</v>
      </c>
    </row>
    <row r="79" spans="1:22" ht="13.5" x14ac:dyDescent="0.25">
      <c r="A79" s="3">
        <f>RSI!A79</f>
        <v>42422</v>
      </c>
      <c r="B79" s="2">
        <f>RSI!B79</f>
        <v>19.9101</v>
      </c>
      <c r="C79" s="2">
        <f>RSI!I79</f>
        <v>58.376518407055464</v>
      </c>
      <c r="D79" s="2">
        <f>MACD!E79</f>
        <v>7.0077514349630832E-2</v>
      </c>
      <c r="E79" s="2">
        <f>MACD!F79</f>
        <v>0.5703363291514072</v>
      </c>
      <c r="F79" s="2">
        <f>'Moving Avg'!D79</f>
        <v>19.135640000000002</v>
      </c>
      <c r="G79" s="2">
        <f>'Moving Avg'!F79</f>
        <v>18.939545000000003</v>
      </c>
      <c r="H79" s="2">
        <f>'Moving Avg'!G79</f>
        <v>19.059604000000007</v>
      </c>
      <c r="I79" s="2">
        <f>'Moving Avg'!H79</f>
        <v>0</v>
      </c>
      <c r="J79" s="5" t="str">
        <f>OBV!F79</f>
        <v>BULLISH</v>
      </c>
      <c r="K79" s="5" t="str">
        <f>OBV!G79</f>
        <v>STRONG</v>
      </c>
      <c r="L79" s="5" t="str">
        <f>OBV!H79</f>
        <v>CONFIRMED BULLISH</v>
      </c>
      <c r="M79" s="7">
        <f t="shared" si="10"/>
        <v>25</v>
      </c>
      <c r="N79" s="7">
        <f t="shared" si="11"/>
        <v>100</v>
      </c>
      <c r="O79" s="7">
        <f t="shared" si="12"/>
        <v>100</v>
      </c>
      <c r="P79" s="7">
        <f t="shared" si="13"/>
        <v>100</v>
      </c>
      <c r="Q79" s="8">
        <f t="shared" si="14"/>
        <v>73.75</v>
      </c>
      <c r="R79" s="8">
        <f t="shared" si="15"/>
        <v>85</v>
      </c>
      <c r="S79" s="8">
        <f t="shared" si="16"/>
        <v>88.75</v>
      </c>
      <c r="T79" s="8">
        <f t="shared" si="17"/>
        <v>81.25</v>
      </c>
      <c r="U79" s="7">
        <f t="shared" si="18"/>
        <v>82.5</v>
      </c>
      <c r="V79" s="7">
        <f t="shared" si="19"/>
        <v>82.1875</v>
      </c>
    </row>
    <row r="80" spans="1:22" ht="13.5" x14ac:dyDescent="0.25">
      <c r="A80" s="3">
        <f>RSI!A80</f>
        <v>42423</v>
      </c>
      <c r="B80" s="2">
        <f>RSI!B80</f>
        <v>19.9101</v>
      </c>
      <c r="C80" s="2">
        <f>RSI!I80</f>
        <v>58.376518407055464</v>
      </c>
      <c r="D80" s="2">
        <f>MACD!E80</f>
        <v>-0.11889758710757192</v>
      </c>
      <c r="E80" s="2">
        <f>MACD!F80</f>
        <v>0.43248954589961136</v>
      </c>
      <c r="F80" s="2">
        <f>'Moving Avg'!D80</f>
        <v>19.558799999999998</v>
      </c>
      <c r="G80" s="2">
        <f>'Moving Avg'!F80</f>
        <v>18.964994999999998</v>
      </c>
      <c r="H80" s="2">
        <f>'Moving Avg'!G80</f>
        <v>19.117288000000009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  <c r="M80" s="7">
        <f t="shared" si="10"/>
        <v>25</v>
      </c>
      <c r="N80" s="7">
        <f t="shared" si="11"/>
        <v>100</v>
      </c>
      <c r="O80" s="7">
        <f t="shared" si="12"/>
        <v>100</v>
      </c>
      <c r="P80" s="7">
        <f t="shared" si="13"/>
        <v>100</v>
      </c>
      <c r="Q80" s="8">
        <f t="shared" si="14"/>
        <v>73.75</v>
      </c>
      <c r="R80" s="8">
        <f t="shared" si="15"/>
        <v>85</v>
      </c>
      <c r="S80" s="8">
        <f t="shared" si="16"/>
        <v>88.75</v>
      </c>
      <c r="T80" s="8">
        <f t="shared" si="17"/>
        <v>81.25</v>
      </c>
      <c r="U80" s="7">
        <f t="shared" si="18"/>
        <v>82.5</v>
      </c>
      <c r="V80" s="7">
        <f t="shared" si="19"/>
        <v>82.1875</v>
      </c>
    </row>
    <row r="81" spans="1:22" ht="13.5" x14ac:dyDescent="0.25">
      <c r="A81" s="3">
        <f>RSI!A81</f>
        <v>42424</v>
      </c>
      <c r="B81" s="2">
        <f>RSI!B81</f>
        <v>19.9101</v>
      </c>
      <c r="C81" s="2">
        <f>RSI!I81</f>
        <v>58.376518407055471</v>
      </c>
      <c r="D81" s="2">
        <f>MACD!E81</f>
        <v>-0.20503480235629112</v>
      </c>
      <c r="E81" s="2">
        <f>MACD!F81</f>
        <v>0.3049846762484309</v>
      </c>
      <c r="F81" s="2">
        <f>'Moving Avg'!D81</f>
        <v>19.840240000000001</v>
      </c>
      <c r="G81" s="2">
        <f>'Moving Avg'!F81</f>
        <v>18.98845</v>
      </c>
      <c r="H81" s="2">
        <f>'Moving Avg'!G81</f>
        <v>19.17617000000001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CONFIRMED BULLISH</v>
      </c>
      <c r="M81" s="7">
        <f t="shared" si="10"/>
        <v>25</v>
      </c>
      <c r="N81" s="7">
        <f t="shared" si="11"/>
        <v>100</v>
      </c>
      <c r="O81" s="7">
        <f t="shared" si="12"/>
        <v>100</v>
      </c>
      <c r="P81" s="7">
        <f t="shared" si="13"/>
        <v>100</v>
      </c>
      <c r="Q81" s="8">
        <f t="shared" si="14"/>
        <v>73.75</v>
      </c>
      <c r="R81" s="8">
        <f t="shared" si="15"/>
        <v>85</v>
      </c>
      <c r="S81" s="8">
        <f t="shared" si="16"/>
        <v>88.75</v>
      </c>
      <c r="T81" s="8">
        <f t="shared" si="17"/>
        <v>81.25</v>
      </c>
      <c r="U81" s="7">
        <f t="shared" si="18"/>
        <v>82.5</v>
      </c>
      <c r="V81" s="7">
        <f t="shared" si="19"/>
        <v>82.1875</v>
      </c>
    </row>
    <row r="82" spans="1:22" ht="13.5" x14ac:dyDescent="0.25">
      <c r="A82" s="3">
        <f>RSI!A82</f>
        <v>42425</v>
      </c>
      <c r="B82" s="2">
        <f>RSI!B82</f>
        <v>19.9101</v>
      </c>
      <c r="C82" s="2">
        <f>RSI!I82</f>
        <v>58.376518407055471</v>
      </c>
      <c r="D82" s="2">
        <f>MACD!E82</f>
        <v>-0.28212652595735221</v>
      </c>
      <c r="E82" s="2">
        <f>MACD!F82</f>
        <v>0.18756243580727427</v>
      </c>
      <c r="F82" s="2">
        <f>'Moving Avg'!D82</f>
        <v>19.916080000000001</v>
      </c>
      <c r="G82" s="2">
        <f>'Moving Avg'!F82</f>
        <v>19.038349999999998</v>
      </c>
      <c r="H82" s="2">
        <f>'Moving Avg'!G82</f>
        <v>19.234054000000011</v>
      </c>
      <c r="I82" s="2">
        <f>'Moving Avg'!H82</f>
        <v>0</v>
      </c>
      <c r="J82" s="5" t="str">
        <f>OBV!F82</f>
        <v>BULLISH</v>
      </c>
      <c r="K82" s="5" t="str">
        <f>OBV!G82</f>
        <v>STRONG</v>
      </c>
      <c r="L82" s="5" t="str">
        <f>OBV!H82</f>
        <v>CONFIRMED BULLISH</v>
      </c>
      <c r="M82" s="7">
        <f t="shared" si="10"/>
        <v>25</v>
      </c>
      <c r="N82" s="7">
        <f t="shared" si="11"/>
        <v>100</v>
      </c>
      <c r="O82" s="7">
        <f t="shared" si="12"/>
        <v>100</v>
      </c>
      <c r="P82" s="7">
        <f t="shared" si="13"/>
        <v>100</v>
      </c>
      <c r="Q82" s="8">
        <f t="shared" si="14"/>
        <v>73.75</v>
      </c>
      <c r="R82" s="8">
        <f t="shared" si="15"/>
        <v>85</v>
      </c>
      <c r="S82" s="8">
        <f t="shared" si="16"/>
        <v>88.75</v>
      </c>
      <c r="T82" s="8">
        <f t="shared" si="17"/>
        <v>81.25</v>
      </c>
      <c r="U82" s="7">
        <f t="shared" si="18"/>
        <v>82.5</v>
      </c>
      <c r="V82" s="7">
        <f t="shared" si="19"/>
        <v>82.1875</v>
      </c>
    </row>
    <row r="83" spans="1:22" ht="13.5" x14ac:dyDescent="0.25">
      <c r="A83" s="3">
        <f>RSI!A83</f>
        <v>42426</v>
      </c>
      <c r="B83" s="2">
        <f>RSI!B83</f>
        <v>19.9101</v>
      </c>
      <c r="C83" s="2">
        <f>RSI!I83</f>
        <v>58.376518407055478</v>
      </c>
      <c r="D83" s="2">
        <f>MACD!E83</f>
        <v>-0.43416048004983665</v>
      </c>
      <c r="E83" s="2">
        <f>MACD!F83</f>
        <v>6.3217852635852112E-2</v>
      </c>
      <c r="F83" s="2">
        <f>'Moving Avg'!D83</f>
        <v>19.9101</v>
      </c>
      <c r="G83" s="2">
        <f>'Moving Avg'!F83</f>
        <v>19.062799999999999</v>
      </c>
      <c r="H83" s="2">
        <f>'Moving Avg'!G83</f>
        <v>19.292736000000012</v>
      </c>
      <c r="I83" s="2">
        <f>'Moving Avg'!H83</f>
        <v>0</v>
      </c>
      <c r="J83" s="5" t="str">
        <f>OBV!F83</f>
        <v>BEARISH</v>
      </c>
      <c r="K83" s="5" t="str">
        <f>OBV!G83</f>
        <v>NEUTRAL</v>
      </c>
      <c r="L83" s="5" t="str">
        <f>OBV!H83</f>
        <v>CONFIRMED BEARISH</v>
      </c>
      <c r="M83" s="7">
        <f t="shared" si="10"/>
        <v>25</v>
      </c>
      <c r="N83" s="7">
        <f t="shared" si="11"/>
        <v>100</v>
      </c>
      <c r="O83" s="7">
        <f t="shared" si="12"/>
        <v>100</v>
      </c>
      <c r="P83" s="7">
        <f t="shared" si="13"/>
        <v>16.5</v>
      </c>
      <c r="Q83" s="8">
        <f t="shared" si="14"/>
        <v>61.225000000000001</v>
      </c>
      <c r="R83" s="8">
        <f t="shared" si="15"/>
        <v>64.125</v>
      </c>
      <c r="S83" s="8">
        <f t="shared" si="16"/>
        <v>51.174999999999997</v>
      </c>
      <c r="T83" s="8">
        <f t="shared" si="17"/>
        <v>60.375</v>
      </c>
      <c r="U83" s="7">
        <f t="shared" si="18"/>
        <v>58.841666666666661</v>
      </c>
      <c r="V83" s="7">
        <f t="shared" si="19"/>
        <v>59.224999999999994</v>
      </c>
    </row>
    <row r="84" spans="1:22" ht="13.5" x14ac:dyDescent="0.25">
      <c r="A84" s="3">
        <f>RSI!A84</f>
        <v>42429</v>
      </c>
      <c r="B84" s="2">
        <f>RSI!B84</f>
        <v>19.021899999999999</v>
      </c>
      <c r="C84" s="2">
        <f>RSI!I84</f>
        <v>46.306637254910044</v>
      </c>
      <c r="D84" s="2">
        <f>MACD!E84</f>
        <v>-0.50061830185961753</v>
      </c>
      <c r="E84" s="2">
        <f>MACD!F84</f>
        <v>-4.9549378263241815E-2</v>
      </c>
      <c r="F84" s="2">
        <f>'Moving Avg'!D84</f>
        <v>19.73246</v>
      </c>
      <c r="G84" s="2">
        <f>'Moving Avg'!F84</f>
        <v>19.042840000000002</v>
      </c>
      <c r="H84" s="2">
        <f>'Moving Avg'!G84</f>
        <v>19.330860000000012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  <c r="M84" s="7">
        <f t="shared" si="10"/>
        <v>25</v>
      </c>
      <c r="N84" s="7">
        <f t="shared" si="11"/>
        <v>100</v>
      </c>
      <c r="O84" s="7">
        <f t="shared" si="12"/>
        <v>100</v>
      </c>
      <c r="P84" s="7">
        <f t="shared" si="13"/>
        <v>0</v>
      </c>
      <c r="Q84" s="8">
        <f t="shared" si="14"/>
        <v>58.75</v>
      </c>
      <c r="R84" s="8">
        <f t="shared" si="15"/>
        <v>60</v>
      </c>
      <c r="S84" s="8">
        <f t="shared" si="16"/>
        <v>43.75</v>
      </c>
      <c r="T84" s="8">
        <f t="shared" si="17"/>
        <v>56.25</v>
      </c>
      <c r="U84" s="7">
        <f t="shared" si="18"/>
        <v>54.166666666666664</v>
      </c>
      <c r="V84" s="7">
        <f t="shared" si="19"/>
        <v>54.6875</v>
      </c>
    </row>
    <row r="85" spans="1:22" ht="13.5" x14ac:dyDescent="0.25">
      <c r="A85" s="3">
        <f>RSI!A85</f>
        <v>42430</v>
      </c>
      <c r="B85" s="2">
        <f>RSI!B85</f>
        <v>18.952000000000002</v>
      </c>
      <c r="C85" s="2">
        <f>RSI!I85</f>
        <v>45.509166481739221</v>
      </c>
      <c r="D85" s="2">
        <f>MACD!E85</f>
        <v>-0.63114943516518096</v>
      </c>
      <c r="E85" s="2">
        <f>MACD!F85</f>
        <v>-0.16586938964362966</v>
      </c>
      <c r="F85" s="2">
        <f>'Moving Avg'!D85</f>
        <v>19.540839999999999</v>
      </c>
      <c r="G85" s="2">
        <f>'Moving Avg'!F85</f>
        <v>19.019385</v>
      </c>
      <c r="H85" s="2">
        <f>'Moving Avg'!G85</f>
        <v>19.370380000000008</v>
      </c>
      <c r="I85" s="2">
        <f>'Moving Avg'!H85</f>
        <v>0</v>
      </c>
      <c r="J85" s="5" t="str">
        <f>OBV!F85</f>
        <v>BEARISH</v>
      </c>
      <c r="K85" s="5" t="str">
        <f>OBV!G85</f>
        <v>WEAK</v>
      </c>
      <c r="L85" s="5" t="str">
        <f>OBV!H85</f>
        <v>CONFIRMED BEARISH</v>
      </c>
      <c r="M85" s="7">
        <f t="shared" si="10"/>
        <v>25</v>
      </c>
      <c r="N85" s="7">
        <f t="shared" si="11"/>
        <v>100</v>
      </c>
      <c r="O85" s="7">
        <f t="shared" si="12"/>
        <v>100</v>
      </c>
      <c r="P85" s="7">
        <f t="shared" si="13"/>
        <v>0</v>
      </c>
      <c r="Q85" s="8">
        <f t="shared" si="14"/>
        <v>58.75</v>
      </c>
      <c r="R85" s="8">
        <f t="shared" si="15"/>
        <v>60</v>
      </c>
      <c r="S85" s="8">
        <f t="shared" si="16"/>
        <v>43.75</v>
      </c>
      <c r="T85" s="8">
        <f t="shared" si="17"/>
        <v>56.25</v>
      </c>
      <c r="U85" s="7">
        <f t="shared" si="18"/>
        <v>54.166666666666664</v>
      </c>
      <c r="V85" s="7">
        <f t="shared" si="19"/>
        <v>54.6875</v>
      </c>
    </row>
    <row r="86" spans="1:22" ht="13.5" x14ac:dyDescent="0.25">
      <c r="A86" s="3">
        <f>RSI!A86</f>
        <v>42431</v>
      </c>
      <c r="B86" s="2">
        <f>RSI!B86</f>
        <v>18.952000000000002</v>
      </c>
      <c r="C86" s="2">
        <f>RSI!I86</f>
        <v>45.509166481739221</v>
      </c>
      <c r="D86" s="2">
        <f>MACD!E86</f>
        <v>-0.63040260872178422</v>
      </c>
      <c r="E86" s="2">
        <f>MACD!F86</f>
        <v>-0.25877603345926059</v>
      </c>
      <c r="F86" s="2">
        <f>'Moving Avg'!D86</f>
        <v>19.349219999999999</v>
      </c>
      <c r="G86" s="2">
        <f>'Moving Avg'!F86</f>
        <v>19.024875000000002</v>
      </c>
      <c r="H86" s="2">
        <f>'Moving Avg'!G86</f>
        <v>19.409900000000007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  <c r="M86" s="7">
        <f t="shared" si="10"/>
        <v>25</v>
      </c>
      <c r="N86" s="7">
        <f t="shared" si="11"/>
        <v>100</v>
      </c>
      <c r="O86" s="7">
        <f t="shared" si="12"/>
        <v>100</v>
      </c>
      <c r="P86" s="7">
        <f t="shared" si="13"/>
        <v>0</v>
      </c>
      <c r="Q86" s="8">
        <f t="shared" si="14"/>
        <v>58.75</v>
      </c>
      <c r="R86" s="8">
        <f t="shared" si="15"/>
        <v>60</v>
      </c>
      <c r="S86" s="8">
        <f t="shared" si="16"/>
        <v>43.75</v>
      </c>
      <c r="T86" s="8">
        <f t="shared" si="17"/>
        <v>56.25</v>
      </c>
      <c r="U86" s="7">
        <f t="shared" si="18"/>
        <v>54.166666666666664</v>
      </c>
      <c r="V86" s="7">
        <f t="shared" si="19"/>
        <v>54.6875</v>
      </c>
    </row>
    <row r="87" spans="1:22" ht="13.5" x14ac:dyDescent="0.25">
      <c r="A87" s="3">
        <f>RSI!A87</f>
        <v>42432</v>
      </c>
      <c r="B87" s="2">
        <f>RSI!B87</f>
        <v>18.952000000000002</v>
      </c>
      <c r="C87" s="2">
        <f>RSI!I87</f>
        <v>45.509166481739221</v>
      </c>
      <c r="D87" s="2">
        <f>MACD!E87</f>
        <v>-0.46959751553995943</v>
      </c>
      <c r="E87" s="2">
        <f>MACD!F87</f>
        <v>-0.30094032987540037</v>
      </c>
      <c r="F87" s="2">
        <f>'Moving Avg'!D87</f>
        <v>19.157599999999999</v>
      </c>
      <c r="G87" s="2">
        <f>'Moving Avg'!F87</f>
        <v>19.029365000000002</v>
      </c>
      <c r="H87" s="2">
        <f>'Moving Avg'!G87</f>
        <v>19.448422000000004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CONFIRMED BEARISH</v>
      </c>
      <c r="M87" s="7">
        <f t="shared" si="10"/>
        <v>25</v>
      </c>
      <c r="N87" s="7">
        <f t="shared" si="11"/>
        <v>100</v>
      </c>
      <c r="O87" s="7">
        <f t="shared" si="12"/>
        <v>100</v>
      </c>
      <c r="P87" s="7">
        <f t="shared" si="13"/>
        <v>0</v>
      </c>
      <c r="Q87" s="8">
        <f t="shared" si="14"/>
        <v>58.75</v>
      </c>
      <c r="R87" s="8">
        <f t="shared" si="15"/>
        <v>60</v>
      </c>
      <c r="S87" s="8">
        <f t="shared" si="16"/>
        <v>43.75</v>
      </c>
      <c r="T87" s="8">
        <f t="shared" si="17"/>
        <v>56.25</v>
      </c>
      <c r="U87" s="7">
        <f t="shared" si="18"/>
        <v>54.166666666666664</v>
      </c>
      <c r="V87" s="7">
        <f t="shared" si="19"/>
        <v>54.6875</v>
      </c>
    </row>
    <row r="88" spans="1:22" ht="13.5" x14ac:dyDescent="0.25">
      <c r="A88" s="3">
        <f>RSI!A88</f>
        <v>42433</v>
      </c>
      <c r="B88" s="2">
        <f>RSI!B88</f>
        <v>18.952000000000002</v>
      </c>
      <c r="C88" s="2">
        <f>RSI!I88</f>
        <v>45.509166481739221</v>
      </c>
      <c r="D88" s="2">
        <f>MACD!E88</f>
        <v>-0.26872346799818914</v>
      </c>
      <c r="E88" s="2">
        <f>MACD!F88</f>
        <v>-0.29449695749995813</v>
      </c>
      <c r="F88" s="2">
        <f>'Moving Avg'!D88</f>
        <v>18.965979999999998</v>
      </c>
      <c r="G88" s="2">
        <f>'Moving Avg'!F88</f>
        <v>19.060300000000002</v>
      </c>
      <c r="H88" s="2">
        <f>'Moving Avg'!G88</f>
        <v>19.475168000000007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CONFIRMED BEARISH</v>
      </c>
      <c r="M88" s="7">
        <f t="shared" si="10"/>
        <v>25</v>
      </c>
      <c r="N88" s="7">
        <f t="shared" si="11"/>
        <v>0</v>
      </c>
      <c r="O88" s="7">
        <f t="shared" si="12"/>
        <v>100</v>
      </c>
      <c r="P88" s="7">
        <f t="shared" si="13"/>
        <v>0</v>
      </c>
      <c r="Q88" s="8">
        <f t="shared" si="14"/>
        <v>23.75</v>
      </c>
      <c r="R88" s="8">
        <f t="shared" si="15"/>
        <v>40</v>
      </c>
      <c r="S88" s="8">
        <f t="shared" si="16"/>
        <v>28.75</v>
      </c>
      <c r="T88" s="8">
        <f t="shared" si="17"/>
        <v>31.25</v>
      </c>
      <c r="U88" s="7">
        <f t="shared" si="18"/>
        <v>30.833333333333332</v>
      </c>
      <c r="V88" s="7">
        <f t="shared" si="19"/>
        <v>30.9375</v>
      </c>
    </row>
    <row r="89" spans="1:22" ht="13.5" x14ac:dyDescent="0.25">
      <c r="A89" s="3">
        <f>RSI!A89</f>
        <v>42436</v>
      </c>
      <c r="B89" s="2">
        <f>RSI!B89</f>
        <v>18.3931</v>
      </c>
      <c r="C89" s="2">
        <f>RSI!I89</f>
        <v>38.39751704166634</v>
      </c>
      <c r="D89" s="2">
        <f>MACD!E89</f>
        <v>-6.0221881257504606E-2</v>
      </c>
      <c r="E89" s="2">
        <f>MACD!F89</f>
        <v>-0.24764194225146743</v>
      </c>
      <c r="F89" s="2">
        <f>'Moving Avg'!D89</f>
        <v>18.840220000000002</v>
      </c>
      <c r="G89" s="2">
        <f>'Moving Avg'!F89</f>
        <v>19.063290000000002</v>
      </c>
      <c r="H89" s="2">
        <f>'Moving Avg'!G89</f>
        <v>19.491136000000004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  <c r="M89" s="7">
        <f t="shared" si="10"/>
        <v>25</v>
      </c>
      <c r="N89" s="7">
        <f t="shared" si="11"/>
        <v>0</v>
      </c>
      <c r="O89" s="7">
        <f t="shared" si="12"/>
        <v>100</v>
      </c>
      <c r="P89" s="7">
        <f t="shared" si="13"/>
        <v>0</v>
      </c>
      <c r="Q89" s="8">
        <f t="shared" si="14"/>
        <v>23.75</v>
      </c>
      <c r="R89" s="8">
        <f t="shared" si="15"/>
        <v>40</v>
      </c>
      <c r="S89" s="8">
        <f t="shared" si="16"/>
        <v>28.75</v>
      </c>
      <c r="T89" s="8">
        <f t="shared" si="17"/>
        <v>31.25</v>
      </c>
      <c r="U89" s="7">
        <f t="shared" si="18"/>
        <v>30.833333333333332</v>
      </c>
      <c r="V89" s="7">
        <f t="shared" si="19"/>
        <v>30.9375</v>
      </c>
    </row>
    <row r="90" spans="1:22" ht="13.5" x14ac:dyDescent="0.25">
      <c r="A90" s="3">
        <f>RSI!A90</f>
        <v>42437</v>
      </c>
      <c r="B90" s="2">
        <f>RSI!B90</f>
        <v>18.3931</v>
      </c>
      <c r="C90" s="2">
        <f>RSI!I90</f>
        <v>38.39751704166634</v>
      </c>
      <c r="D90" s="2">
        <f>MACD!E90</f>
        <v>0.12110810130294425</v>
      </c>
      <c r="E90" s="2">
        <f>MACD!F90</f>
        <v>-0.1738919335405851</v>
      </c>
      <c r="F90" s="2">
        <f>'Moving Avg'!D90</f>
        <v>18.728440000000003</v>
      </c>
      <c r="G90" s="2">
        <f>'Moving Avg'!F90</f>
        <v>19.065284999999999</v>
      </c>
      <c r="H90" s="2">
        <f>'Moving Avg'!G90</f>
        <v>19.496724000000007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  <c r="M90" s="7">
        <f t="shared" si="10"/>
        <v>25</v>
      </c>
      <c r="N90" s="7">
        <f t="shared" si="11"/>
        <v>0</v>
      </c>
      <c r="O90" s="7">
        <f t="shared" si="12"/>
        <v>100</v>
      </c>
      <c r="P90" s="7">
        <f t="shared" si="13"/>
        <v>0</v>
      </c>
      <c r="Q90" s="8">
        <f t="shared" si="14"/>
        <v>23.75</v>
      </c>
      <c r="R90" s="8">
        <f t="shared" si="15"/>
        <v>40</v>
      </c>
      <c r="S90" s="8">
        <f t="shared" si="16"/>
        <v>28.75</v>
      </c>
      <c r="T90" s="8">
        <f t="shared" si="17"/>
        <v>31.25</v>
      </c>
      <c r="U90" s="7">
        <f t="shared" si="18"/>
        <v>30.833333333333332</v>
      </c>
      <c r="V90" s="7">
        <f t="shared" si="19"/>
        <v>30.9375</v>
      </c>
    </row>
    <row r="91" spans="1:22" ht="13.5" x14ac:dyDescent="0.25">
      <c r="A91" s="3">
        <f>RSI!A91</f>
        <v>42438</v>
      </c>
      <c r="B91" s="2">
        <f>RSI!B91</f>
        <v>18.3931</v>
      </c>
      <c r="C91" s="2">
        <f>RSI!I91</f>
        <v>38.39751704166634</v>
      </c>
      <c r="D91" s="2">
        <f>MACD!E91</f>
        <v>0.27908335144229568</v>
      </c>
      <c r="E91" s="2">
        <f>MACD!F91</f>
        <v>-8.3296876544008969E-2</v>
      </c>
      <c r="F91" s="2">
        <f>'Moving Avg'!D91</f>
        <v>18.616660000000003</v>
      </c>
      <c r="G91" s="2">
        <f>'Moving Avg'!F91</f>
        <v>19.041830000000001</v>
      </c>
      <c r="H91" s="2">
        <f>'Moving Avg'!G91</f>
        <v>19.511294000000007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CONFIRMED BEARISH</v>
      </c>
      <c r="M91" s="7">
        <f t="shared" si="10"/>
        <v>25</v>
      </c>
      <c r="N91" s="7">
        <f t="shared" si="11"/>
        <v>0</v>
      </c>
      <c r="O91" s="7">
        <f t="shared" si="12"/>
        <v>100</v>
      </c>
      <c r="P91" s="7">
        <f t="shared" si="13"/>
        <v>0</v>
      </c>
      <c r="Q91" s="8">
        <f t="shared" si="14"/>
        <v>23.75</v>
      </c>
      <c r="R91" s="8">
        <f t="shared" si="15"/>
        <v>40</v>
      </c>
      <c r="S91" s="8">
        <f t="shared" si="16"/>
        <v>28.75</v>
      </c>
      <c r="T91" s="8">
        <f t="shared" si="17"/>
        <v>31.25</v>
      </c>
      <c r="U91" s="7">
        <f t="shared" si="18"/>
        <v>30.833333333333332</v>
      </c>
      <c r="V91" s="7">
        <f t="shared" si="19"/>
        <v>30.9375</v>
      </c>
    </row>
    <row r="92" spans="1:22" ht="13.5" x14ac:dyDescent="0.25">
      <c r="A92" s="3">
        <f>RSI!A92</f>
        <v>42439</v>
      </c>
      <c r="B92" s="2">
        <f>RSI!B92</f>
        <v>18.403099999999998</v>
      </c>
      <c r="C92" s="2">
        <f>RSI!I92</f>
        <v>38.611892784677835</v>
      </c>
      <c r="D92" s="2">
        <f>MACD!E92</f>
        <v>0.4162197058085404</v>
      </c>
      <c r="E92" s="2">
        <f>MACD!F92</f>
        <v>1.6606439926500904E-2</v>
      </c>
      <c r="F92" s="2">
        <f>'Moving Avg'!D92</f>
        <v>18.506880000000002</v>
      </c>
      <c r="G92" s="2">
        <f>'Moving Avg'!F92</f>
        <v>19.018875000000001</v>
      </c>
      <c r="H92" s="2">
        <f>'Moving Avg'!G92</f>
        <v>19.517482000000005</v>
      </c>
      <c r="I92" s="2">
        <f>'Moving Avg'!H92</f>
        <v>0</v>
      </c>
      <c r="J92" s="5" t="str">
        <f>OBV!F92</f>
        <v>BEARISH</v>
      </c>
      <c r="K92" s="5" t="str">
        <f>OBV!G92</f>
        <v>NEUTRAL</v>
      </c>
      <c r="L92" s="5" t="str">
        <f>OBV!H92</f>
        <v>CONFIRMED BEARISH</v>
      </c>
      <c r="M92" s="7">
        <f t="shared" si="10"/>
        <v>25</v>
      </c>
      <c r="N92" s="7">
        <f t="shared" si="11"/>
        <v>0</v>
      </c>
      <c r="O92" s="7">
        <f t="shared" si="12"/>
        <v>100</v>
      </c>
      <c r="P92" s="7">
        <f t="shared" si="13"/>
        <v>16.5</v>
      </c>
      <c r="Q92" s="8">
        <f t="shared" si="14"/>
        <v>26.225000000000001</v>
      </c>
      <c r="R92" s="8">
        <f t="shared" si="15"/>
        <v>44.125</v>
      </c>
      <c r="S92" s="8">
        <f t="shared" si="16"/>
        <v>36.174999999999997</v>
      </c>
      <c r="T92" s="8">
        <f t="shared" si="17"/>
        <v>35.375</v>
      </c>
      <c r="U92" s="7">
        <f t="shared" si="18"/>
        <v>35.508333333333333</v>
      </c>
      <c r="V92" s="7">
        <f t="shared" si="19"/>
        <v>35.474999999999994</v>
      </c>
    </row>
    <row r="93" spans="1:22" ht="13.5" x14ac:dyDescent="0.25">
      <c r="A93" s="3">
        <f>RSI!A93</f>
        <v>42440</v>
      </c>
      <c r="B93" s="2">
        <f>RSI!B93</f>
        <v>18.952000000000002</v>
      </c>
      <c r="C93" s="2">
        <f>RSI!I93</f>
        <v>49.085510798885295</v>
      </c>
      <c r="D93" s="2">
        <f>MACD!E93</f>
        <v>0.49543400389254089</v>
      </c>
      <c r="E93" s="2">
        <f>MACD!F93</f>
        <v>0.1123719527197089</v>
      </c>
      <c r="F93" s="2">
        <f>'Moving Avg'!D93</f>
        <v>18.506879999999999</v>
      </c>
      <c r="G93" s="2">
        <f>'Moving Avg'!F93</f>
        <v>19.05031</v>
      </c>
      <c r="H93" s="2">
        <f>'Moving Avg'!G93</f>
        <v>19.535246000000008</v>
      </c>
      <c r="I93" s="2">
        <f>'Moving Avg'!H93</f>
        <v>0</v>
      </c>
      <c r="J93" s="5" t="str">
        <f>OBV!F93</f>
        <v>BEARISH</v>
      </c>
      <c r="K93" s="5" t="str">
        <f>OBV!G93</f>
        <v>NEUTRAL</v>
      </c>
      <c r="L93" s="5" t="str">
        <f>OBV!H93</f>
        <v>NEUTRAL</v>
      </c>
      <c r="M93" s="7">
        <f t="shared" si="10"/>
        <v>25</v>
      </c>
      <c r="N93" s="7">
        <f t="shared" si="11"/>
        <v>0</v>
      </c>
      <c r="O93" s="7">
        <f t="shared" si="12"/>
        <v>100</v>
      </c>
      <c r="P93" s="7">
        <f t="shared" si="13"/>
        <v>16.5</v>
      </c>
      <c r="Q93" s="8">
        <f t="shared" si="14"/>
        <v>26.225000000000001</v>
      </c>
      <c r="R93" s="8">
        <f t="shared" si="15"/>
        <v>44.125</v>
      </c>
      <c r="S93" s="8">
        <f t="shared" si="16"/>
        <v>36.174999999999997</v>
      </c>
      <c r="T93" s="8">
        <f t="shared" si="17"/>
        <v>35.375</v>
      </c>
      <c r="U93" s="7">
        <f t="shared" si="18"/>
        <v>35.508333333333333</v>
      </c>
      <c r="V93" s="7">
        <f t="shared" si="19"/>
        <v>35.474999999999994</v>
      </c>
    </row>
    <row r="94" spans="1:22" ht="13.5" x14ac:dyDescent="0.25">
      <c r="A94" s="3">
        <f>RSI!A94</f>
        <v>42443</v>
      </c>
      <c r="B94" s="2">
        <f>RSI!B94</f>
        <v>18.952000000000002</v>
      </c>
      <c r="C94" s="2">
        <f>RSI!I94</f>
        <v>49.085510798885295</v>
      </c>
      <c r="D94" s="2">
        <f>MACD!E94</f>
        <v>0.42612288126441911</v>
      </c>
      <c r="E94" s="2">
        <f>MACD!F94</f>
        <v>0.17512213842865093</v>
      </c>
      <c r="F94" s="2">
        <f>'Moving Avg'!D94</f>
        <v>18.618659999999998</v>
      </c>
      <c r="G94" s="2">
        <f>'Moving Avg'!F94</f>
        <v>19.081745000000002</v>
      </c>
      <c r="H94" s="2">
        <f>'Moving Avg'!G94</f>
        <v>19.56239200000001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CONFIRMED BULLISH</v>
      </c>
      <c r="M94" s="7">
        <f t="shared" si="10"/>
        <v>25</v>
      </c>
      <c r="N94" s="7">
        <f t="shared" si="11"/>
        <v>0</v>
      </c>
      <c r="O94" s="7">
        <f t="shared" si="12"/>
        <v>100</v>
      </c>
      <c r="P94" s="7">
        <f t="shared" si="13"/>
        <v>100</v>
      </c>
      <c r="Q94" s="8">
        <f t="shared" si="14"/>
        <v>38.75</v>
      </c>
      <c r="R94" s="8">
        <f t="shared" si="15"/>
        <v>65</v>
      </c>
      <c r="S94" s="8">
        <f t="shared" si="16"/>
        <v>73.75</v>
      </c>
      <c r="T94" s="8">
        <f t="shared" si="17"/>
        <v>56.25</v>
      </c>
      <c r="U94" s="7">
        <f t="shared" si="18"/>
        <v>59.166666666666664</v>
      </c>
      <c r="V94" s="7">
        <f t="shared" si="19"/>
        <v>58.4375</v>
      </c>
    </row>
    <row r="95" spans="1:22" ht="13.5" x14ac:dyDescent="0.25">
      <c r="A95" s="3">
        <f>RSI!A95</f>
        <v>42444</v>
      </c>
      <c r="B95" s="2">
        <f>RSI!B95</f>
        <v>18.403099999999998</v>
      </c>
      <c r="C95" s="2">
        <f>RSI!I95</f>
        <v>40.977297465213049</v>
      </c>
      <c r="D95" s="2">
        <f>MACD!E95</f>
        <v>0.39766518825076602</v>
      </c>
      <c r="E95" s="2">
        <f>MACD!F95</f>
        <v>0.21963074839307395</v>
      </c>
      <c r="F95" s="2">
        <f>'Moving Avg'!D95</f>
        <v>18.620659999999997</v>
      </c>
      <c r="G95" s="2">
        <f>'Moving Avg'!F95</f>
        <v>19.112184999999997</v>
      </c>
      <c r="H95" s="2">
        <f>'Moving Avg'!G95</f>
        <v>19.568180000000005</v>
      </c>
      <c r="I95" s="2">
        <f>'Moving Avg'!H95</f>
        <v>0</v>
      </c>
      <c r="J95" s="5" t="str">
        <f>OBV!F95</f>
        <v>BULLISH</v>
      </c>
      <c r="K95" s="5" t="str">
        <f>OBV!G95</f>
        <v>NEUTRAL</v>
      </c>
      <c r="L95" s="5" t="str">
        <f>OBV!H95</f>
        <v>CONFIRMED BULLISH</v>
      </c>
      <c r="M95" s="7">
        <f t="shared" si="10"/>
        <v>25</v>
      </c>
      <c r="N95" s="7">
        <f t="shared" si="11"/>
        <v>0</v>
      </c>
      <c r="O95" s="7">
        <f t="shared" si="12"/>
        <v>100</v>
      </c>
      <c r="P95" s="7">
        <f t="shared" si="13"/>
        <v>83.5</v>
      </c>
      <c r="Q95" s="8">
        <f t="shared" si="14"/>
        <v>36.274999999999999</v>
      </c>
      <c r="R95" s="8">
        <f t="shared" si="15"/>
        <v>60.875</v>
      </c>
      <c r="S95" s="8">
        <f t="shared" si="16"/>
        <v>66.325000000000003</v>
      </c>
      <c r="T95" s="8">
        <f t="shared" si="17"/>
        <v>52.125</v>
      </c>
      <c r="U95" s="7">
        <f t="shared" si="18"/>
        <v>54.491666666666674</v>
      </c>
      <c r="V95" s="7">
        <f t="shared" si="19"/>
        <v>53.900000000000006</v>
      </c>
    </row>
    <row r="96" spans="1:22" ht="13.5" x14ac:dyDescent="0.25">
      <c r="A96" s="3">
        <f>RSI!A96</f>
        <v>42445</v>
      </c>
      <c r="B96" s="2">
        <f>RSI!B96</f>
        <v>18.403099999999998</v>
      </c>
      <c r="C96" s="2">
        <f>RSI!I96</f>
        <v>40.977297465213056</v>
      </c>
      <c r="D96" s="2">
        <f>MACD!E96</f>
        <v>0.37709274855914998</v>
      </c>
      <c r="E96" s="2">
        <f>MACD!F96</f>
        <v>0.25112314842628919</v>
      </c>
      <c r="F96" s="2">
        <f>'Moving Avg'!D96</f>
        <v>18.62266</v>
      </c>
      <c r="G96" s="2">
        <f>'Moving Avg'!F96</f>
        <v>19.107194999999997</v>
      </c>
      <c r="H96" s="2">
        <f>'Moving Avg'!G96</f>
        <v>19.558000000000007</v>
      </c>
      <c r="I96" s="2">
        <f>'Moving Avg'!H96</f>
        <v>0</v>
      </c>
      <c r="J96" s="5" t="str">
        <f>OBV!F96</f>
        <v>BULLISH</v>
      </c>
      <c r="K96" s="5" t="str">
        <f>OBV!G96</f>
        <v>NEUTRAL</v>
      </c>
      <c r="L96" s="5" t="str">
        <f>OBV!H96</f>
        <v>CONFIRMED BULLISH</v>
      </c>
      <c r="M96" s="7">
        <f t="shared" si="10"/>
        <v>25</v>
      </c>
      <c r="N96" s="7">
        <f t="shared" si="11"/>
        <v>0</v>
      </c>
      <c r="O96" s="7">
        <f t="shared" si="12"/>
        <v>100</v>
      </c>
      <c r="P96" s="7">
        <f t="shared" si="13"/>
        <v>83.5</v>
      </c>
      <c r="Q96" s="8">
        <f t="shared" si="14"/>
        <v>36.274999999999999</v>
      </c>
      <c r="R96" s="8">
        <f t="shared" si="15"/>
        <v>60.875</v>
      </c>
      <c r="S96" s="8">
        <f t="shared" si="16"/>
        <v>66.325000000000003</v>
      </c>
      <c r="T96" s="8">
        <f t="shared" si="17"/>
        <v>52.125</v>
      </c>
      <c r="U96" s="7">
        <f t="shared" si="18"/>
        <v>54.491666666666674</v>
      </c>
      <c r="V96" s="7">
        <f t="shared" si="19"/>
        <v>53.900000000000006</v>
      </c>
    </row>
    <row r="97" spans="1:22" ht="13.5" x14ac:dyDescent="0.25">
      <c r="A97" s="3">
        <f>RSI!A97</f>
        <v>42446</v>
      </c>
      <c r="B97" s="2">
        <f>RSI!B97</f>
        <v>18.403099999999998</v>
      </c>
      <c r="C97" s="2">
        <f>RSI!I97</f>
        <v>40.977297465213056</v>
      </c>
      <c r="D97" s="2">
        <f>MACD!E97</f>
        <v>0.36293265764908966</v>
      </c>
      <c r="E97" s="2">
        <f>MACD!F97</f>
        <v>0.27348505027084929</v>
      </c>
      <c r="F97" s="2">
        <f>'Moving Avg'!D97</f>
        <v>18.62266</v>
      </c>
      <c r="G97" s="2">
        <f>'Moving Avg'!F97</f>
        <v>19.050804999999997</v>
      </c>
      <c r="H97" s="2">
        <f>'Moving Avg'!G97</f>
        <v>19.527262000000004</v>
      </c>
      <c r="I97" s="2">
        <f>'Moving Avg'!H97</f>
        <v>0</v>
      </c>
      <c r="J97" s="5" t="str">
        <f>OBV!F97</f>
        <v>BULLISH</v>
      </c>
      <c r="K97" s="5" t="str">
        <f>OBV!G97</f>
        <v>NEUTRAL</v>
      </c>
      <c r="L97" s="5" t="str">
        <f>OBV!H97</f>
        <v>NEUTRAL</v>
      </c>
      <c r="M97" s="7">
        <f t="shared" si="10"/>
        <v>25</v>
      </c>
      <c r="N97" s="7">
        <f t="shared" si="11"/>
        <v>0</v>
      </c>
      <c r="O97" s="7">
        <f t="shared" si="12"/>
        <v>100</v>
      </c>
      <c r="P97" s="7">
        <f t="shared" si="13"/>
        <v>49.5</v>
      </c>
      <c r="Q97" s="8">
        <f t="shared" si="14"/>
        <v>31.175000000000001</v>
      </c>
      <c r="R97" s="8">
        <f t="shared" si="15"/>
        <v>52.375</v>
      </c>
      <c r="S97" s="8">
        <f t="shared" si="16"/>
        <v>51.025000000000006</v>
      </c>
      <c r="T97" s="8">
        <f t="shared" si="17"/>
        <v>43.625</v>
      </c>
      <c r="U97" s="7">
        <f t="shared" si="18"/>
        <v>44.858333333333327</v>
      </c>
      <c r="V97" s="7">
        <f t="shared" si="19"/>
        <v>44.55</v>
      </c>
    </row>
    <row r="98" spans="1:22" ht="13.5" x14ac:dyDescent="0.25">
      <c r="A98" s="3">
        <f>RSI!A98</f>
        <v>42447</v>
      </c>
      <c r="B98" s="2">
        <f>RSI!B98</f>
        <v>17.963999999999999</v>
      </c>
      <c r="C98" s="2">
        <f>RSI!I98</f>
        <v>35.172359167532164</v>
      </c>
      <c r="D98" s="2">
        <f>MACD!E98</f>
        <v>0.38648378120788607</v>
      </c>
      <c r="E98" s="2">
        <f>MACD!F98</f>
        <v>0.29608479645825669</v>
      </c>
      <c r="F98" s="2">
        <f>'Moving Avg'!D98</f>
        <v>18.425059999999998</v>
      </c>
      <c r="G98" s="2">
        <f>'Moving Avg'!F98</f>
        <v>18.952005</v>
      </c>
      <c r="H98" s="2">
        <f>'Moving Avg'!G98</f>
        <v>19.475166000000005</v>
      </c>
      <c r="I98" s="2">
        <f>'Moving Avg'!H98</f>
        <v>0</v>
      </c>
      <c r="J98" s="5" t="str">
        <f>OBV!F98</f>
        <v>BEARISH</v>
      </c>
      <c r="K98" s="5" t="str">
        <f>OBV!G98</f>
        <v>NEUTRAL</v>
      </c>
      <c r="L98" s="5" t="str">
        <f>OBV!H98</f>
        <v>CONFIRMED BEARISH</v>
      </c>
      <c r="M98" s="7">
        <f t="shared" si="10"/>
        <v>25</v>
      </c>
      <c r="N98" s="7">
        <f t="shared" si="11"/>
        <v>0</v>
      </c>
      <c r="O98" s="7">
        <f t="shared" si="12"/>
        <v>100</v>
      </c>
      <c r="P98" s="7">
        <f t="shared" si="13"/>
        <v>16.5</v>
      </c>
      <c r="Q98" s="8">
        <f t="shared" si="14"/>
        <v>26.225000000000001</v>
      </c>
      <c r="R98" s="8">
        <f t="shared" si="15"/>
        <v>44.125</v>
      </c>
      <c r="S98" s="8">
        <f t="shared" si="16"/>
        <v>36.174999999999997</v>
      </c>
      <c r="T98" s="8">
        <f t="shared" si="17"/>
        <v>35.375</v>
      </c>
      <c r="U98" s="7">
        <f t="shared" si="18"/>
        <v>35.508333333333333</v>
      </c>
      <c r="V98" s="7">
        <f t="shared" si="19"/>
        <v>35.474999999999994</v>
      </c>
    </row>
    <row r="99" spans="1:22" ht="13.5" x14ac:dyDescent="0.25">
      <c r="A99" s="3">
        <f>RSI!A99</f>
        <v>42450</v>
      </c>
      <c r="B99" s="2">
        <f>RSI!B99</f>
        <v>17.963999999999999</v>
      </c>
      <c r="C99" s="2">
        <f>RSI!I99</f>
        <v>35.172359167532164</v>
      </c>
      <c r="D99" s="2">
        <f>MACD!E99</f>
        <v>0.32580578648947878</v>
      </c>
      <c r="E99" s="2">
        <f>MACD!F99</f>
        <v>0.30202899446450115</v>
      </c>
      <c r="F99" s="2">
        <f>'Moving Avg'!D99</f>
        <v>18.227460000000001</v>
      </c>
      <c r="G99" s="2">
        <f>'Moving Avg'!F99</f>
        <v>18.854700000000001</v>
      </c>
      <c r="H99" s="2">
        <f>'Moving Avg'!G99</f>
        <v>19.398320000000002</v>
      </c>
      <c r="I99" s="2">
        <f>'Moving Avg'!H99</f>
        <v>0</v>
      </c>
      <c r="J99" s="5" t="str">
        <f>OBV!F99</f>
        <v>BEARISH</v>
      </c>
      <c r="K99" s="5" t="str">
        <f>OBV!G99</f>
        <v>NEUTRAL</v>
      </c>
      <c r="L99" s="5" t="str">
        <f>OBV!H99</f>
        <v>CONFIRMED BEARISH</v>
      </c>
      <c r="M99" s="7">
        <f t="shared" si="10"/>
        <v>25</v>
      </c>
      <c r="N99" s="7">
        <f t="shared" si="11"/>
        <v>0</v>
      </c>
      <c r="O99" s="7">
        <f t="shared" si="12"/>
        <v>100</v>
      </c>
      <c r="P99" s="7">
        <f t="shared" si="13"/>
        <v>16.5</v>
      </c>
      <c r="Q99" s="8">
        <f t="shared" si="14"/>
        <v>26.225000000000001</v>
      </c>
      <c r="R99" s="8">
        <f t="shared" si="15"/>
        <v>44.125</v>
      </c>
      <c r="S99" s="8">
        <f t="shared" si="16"/>
        <v>36.174999999999997</v>
      </c>
      <c r="T99" s="8">
        <f t="shared" si="17"/>
        <v>35.375</v>
      </c>
      <c r="U99" s="7">
        <f t="shared" si="18"/>
        <v>35.508333333333333</v>
      </c>
      <c r="V99" s="7">
        <f t="shared" si="19"/>
        <v>35.474999999999994</v>
      </c>
    </row>
    <row r="100" spans="1:22" ht="13.5" x14ac:dyDescent="0.25">
      <c r="A100" s="3">
        <f>RSI!A100</f>
        <v>42451</v>
      </c>
      <c r="B100" s="2">
        <f>RSI!B100</f>
        <v>17.963999999999999</v>
      </c>
      <c r="C100" s="2">
        <f>RSI!I100</f>
        <v>35.172359167532179</v>
      </c>
      <c r="D100" s="2">
        <f>MACD!E100</f>
        <v>0.27944318907204035</v>
      </c>
      <c r="E100" s="2">
        <f>MACD!F100</f>
        <v>0.29751183338600901</v>
      </c>
      <c r="F100" s="2">
        <f>'Moving Avg'!D100</f>
        <v>18.139639999999996</v>
      </c>
      <c r="G100" s="2">
        <f>'Moving Avg'!F100</f>
        <v>18.757394999999999</v>
      </c>
      <c r="H100" s="2">
        <f>'Moving Avg'!G100</f>
        <v>19.321474000000009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CONFIRMED BEARISH</v>
      </c>
      <c r="M100" s="7">
        <f t="shared" si="10"/>
        <v>25</v>
      </c>
      <c r="N100" s="7">
        <f t="shared" si="11"/>
        <v>45</v>
      </c>
      <c r="O100" s="7">
        <f t="shared" si="12"/>
        <v>100</v>
      </c>
      <c r="P100" s="7">
        <f t="shared" si="13"/>
        <v>16.5</v>
      </c>
      <c r="Q100" s="8">
        <f t="shared" si="14"/>
        <v>41.975000000000001</v>
      </c>
      <c r="R100" s="8">
        <f t="shared" si="15"/>
        <v>53.125</v>
      </c>
      <c r="S100" s="8">
        <f t="shared" si="16"/>
        <v>42.924999999999997</v>
      </c>
      <c r="T100" s="8">
        <f t="shared" si="17"/>
        <v>46.625</v>
      </c>
      <c r="U100" s="7">
        <f t="shared" si="18"/>
        <v>46.008333333333326</v>
      </c>
      <c r="V100" s="7">
        <f t="shared" si="19"/>
        <v>46.162499999999994</v>
      </c>
    </row>
    <row r="101" spans="1:22" ht="13.5" x14ac:dyDescent="0.25">
      <c r="A101" s="3">
        <f>RSI!A101</f>
        <v>42452</v>
      </c>
      <c r="B101" s="2">
        <f>RSI!B101</f>
        <v>17.963999999999999</v>
      </c>
      <c r="C101" s="2">
        <f>RSI!I101</f>
        <v>35.172359167532164</v>
      </c>
      <c r="D101" s="2">
        <f>MACD!E101</f>
        <v>0.24482470745926577</v>
      </c>
      <c r="E101" s="2">
        <f>MACD!F101</f>
        <v>0.28697440820066034</v>
      </c>
      <c r="F101" s="2">
        <f>'Moving Avg'!D101</f>
        <v>18.051819999999999</v>
      </c>
      <c r="G101" s="2">
        <f>'Moving Avg'!F101</f>
        <v>18.66009</v>
      </c>
      <c r="H101" s="2">
        <f>'Moving Avg'!G101</f>
        <v>19.244628000000002</v>
      </c>
      <c r="I101" s="2">
        <f>'Moving Avg'!H101</f>
        <v>0</v>
      </c>
      <c r="J101" s="5" t="str">
        <f>OBV!F101</f>
        <v>BEARISH</v>
      </c>
      <c r="K101" s="5" t="str">
        <f>OBV!G101</f>
        <v>NEUTRAL</v>
      </c>
      <c r="L101" s="5" t="str">
        <f>OBV!H101</f>
        <v>CONFIRMED BEARISH</v>
      </c>
      <c r="M101" s="7">
        <f t="shared" si="10"/>
        <v>25</v>
      </c>
      <c r="N101" s="7">
        <f t="shared" si="11"/>
        <v>100</v>
      </c>
      <c r="O101" s="7">
        <f t="shared" si="12"/>
        <v>100</v>
      </c>
      <c r="P101" s="7">
        <f t="shared" si="13"/>
        <v>16.5</v>
      </c>
      <c r="Q101" s="8">
        <f t="shared" si="14"/>
        <v>61.225000000000001</v>
      </c>
      <c r="R101" s="8">
        <f t="shared" si="15"/>
        <v>64.125</v>
      </c>
      <c r="S101" s="8">
        <f t="shared" si="16"/>
        <v>51.174999999999997</v>
      </c>
      <c r="T101" s="8">
        <f t="shared" si="17"/>
        <v>60.375</v>
      </c>
      <c r="U101" s="7">
        <f t="shared" si="18"/>
        <v>58.841666666666661</v>
      </c>
      <c r="V101" s="7">
        <f t="shared" si="19"/>
        <v>59.224999999999994</v>
      </c>
    </row>
    <row r="102" spans="1:22" ht="13.5" x14ac:dyDescent="0.25">
      <c r="A102" s="3">
        <f>RSI!A102</f>
        <v>42453</v>
      </c>
      <c r="B102" s="2">
        <f>RSI!B102</f>
        <v>17.963999999999999</v>
      </c>
      <c r="C102" s="2">
        <f>RSI!I102</f>
        <v>35.172359167532164</v>
      </c>
      <c r="D102" s="2">
        <f>MACD!E102</f>
        <v>0.22134043032721351</v>
      </c>
      <c r="E102" s="2">
        <f>MACD!F102</f>
        <v>0.27384761262597096</v>
      </c>
      <c r="F102" s="2">
        <f>'Moving Avg'!D102</f>
        <v>17.963999999999999</v>
      </c>
      <c r="G102" s="2">
        <f>'Moving Avg'!F102</f>
        <v>18.562784999999998</v>
      </c>
      <c r="H102" s="2">
        <f>'Moving Avg'!G102</f>
        <v>19.157004000000001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  <c r="M102" s="7">
        <f t="shared" si="10"/>
        <v>25</v>
      </c>
      <c r="N102" s="7">
        <f t="shared" si="11"/>
        <v>100</v>
      </c>
      <c r="O102" s="7">
        <f t="shared" si="12"/>
        <v>100</v>
      </c>
      <c r="P102" s="7">
        <f t="shared" si="13"/>
        <v>16.5</v>
      </c>
      <c r="Q102" s="8">
        <f t="shared" si="14"/>
        <v>61.225000000000001</v>
      </c>
      <c r="R102" s="8">
        <f t="shared" si="15"/>
        <v>64.125</v>
      </c>
      <c r="S102" s="8">
        <f t="shared" si="16"/>
        <v>51.174999999999997</v>
      </c>
      <c r="T102" s="8">
        <f t="shared" si="17"/>
        <v>60.375</v>
      </c>
      <c r="U102" s="7">
        <f t="shared" si="18"/>
        <v>58.841666666666661</v>
      </c>
      <c r="V102" s="7">
        <f t="shared" si="19"/>
        <v>59.224999999999994</v>
      </c>
    </row>
    <row r="103" spans="1:22" ht="13.5" x14ac:dyDescent="0.25">
      <c r="A103" s="3">
        <f>RSI!A103</f>
        <v>42454</v>
      </c>
      <c r="B103" s="2">
        <f>RSI!B103</f>
        <v>17.814299999999999</v>
      </c>
      <c r="C103" s="2">
        <f>RSI!I103</f>
        <v>32.872660517624155</v>
      </c>
      <c r="D103" s="2">
        <f>MACD!E103</f>
        <v>0.30095770117444332</v>
      </c>
      <c r="E103" s="2">
        <f>MACD!F103</f>
        <v>0.27926963033566543</v>
      </c>
      <c r="F103" s="2">
        <f>'Moving Avg'!D103</f>
        <v>17.934059999999999</v>
      </c>
      <c r="G103" s="2">
        <f>'Moving Avg'!F103</f>
        <v>18.457995</v>
      </c>
      <c r="H103" s="2">
        <f>'Moving Avg'!G103</f>
        <v>19.078161999999999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  <c r="M103" s="7">
        <f t="shared" si="10"/>
        <v>25</v>
      </c>
      <c r="N103" s="7">
        <f t="shared" si="11"/>
        <v>0</v>
      </c>
      <c r="O103" s="7">
        <f t="shared" si="12"/>
        <v>100</v>
      </c>
      <c r="P103" s="7">
        <f t="shared" si="13"/>
        <v>0</v>
      </c>
      <c r="Q103" s="8">
        <f t="shared" si="14"/>
        <v>23.75</v>
      </c>
      <c r="R103" s="8">
        <f t="shared" si="15"/>
        <v>40</v>
      </c>
      <c r="S103" s="8">
        <f t="shared" si="16"/>
        <v>28.75</v>
      </c>
      <c r="T103" s="8">
        <f t="shared" si="17"/>
        <v>31.25</v>
      </c>
      <c r="U103" s="7">
        <f t="shared" si="18"/>
        <v>30.833333333333332</v>
      </c>
      <c r="V103" s="7">
        <f t="shared" si="19"/>
        <v>30.9375</v>
      </c>
    </row>
    <row r="104" spans="1:22" ht="13.5" x14ac:dyDescent="0.25">
      <c r="A104" s="3">
        <f>RSI!A104</f>
        <v>42457</v>
      </c>
      <c r="B104" s="2">
        <f>RSI!B104</f>
        <v>17.814299999999999</v>
      </c>
      <c r="C104" s="2">
        <f>RSI!I104</f>
        <v>32.872660517624155</v>
      </c>
      <c r="D104" s="2">
        <f>MACD!E104</f>
        <v>0.37287142960262187</v>
      </c>
      <c r="E104" s="2">
        <f>MACD!F104</f>
        <v>0.29798999018905675</v>
      </c>
      <c r="F104" s="2">
        <f>'Moving Avg'!D104</f>
        <v>17.904119999999999</v>
      </c>
      <c r="G104" s="2">
        <f>'Moving Avg'!F104</f>
        <v>18.397614999999998</v>
      </c>
      <c r="H104" s="2">
        <f>'Moving Avg'!G104</f>
        <v>19.000915999999997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  <c r="M104" s="7">
        <f t="shared" si="10"/>
        <v>25</v>
      </c>
      <c r="N104" s="7">
        <f t="shared" si="11"/>
        <v>0</v>
      </c>
      <c r="O104" s="7">
        <f t="shared" si="12"/>
        <v>100</v>
      </c>
      <c r="P104" s="7">
        <f t="shared" si="13"/>
        <v>0</v>
      </c>
      <c r="Q104" s="8">
        <f t="shared" si="14"/>
        <v>23.75</v>
      </c>
      <c r="R104" s="8">
        <f t="shared" si="15"/>
        <v>40</v>
      </c>
      <c r="S104" s="8">
        <f t="shared" si="16"/>
        <v>28.75</v>
      </c>
      <c r="T104" s="8">
        <f t="shared" si="17"/>
        <v>31.25</v>
      </c>
      <c r="U104" s="7">
        <f t="shared" si="18"/>
        <v>30.833333333333332</v>
      </c>
      <c r="V104" s="7">
        <f t="shared" si="19"/>
        <v>30.9375</v>
      </c>
    </row>
    <row r="105" spans="1:22" ht="13.5" x14ac:dyDescent="0.25">
      <c r="A105" s="3">
        <f>RSI!A105</f>
        <v>42458</v>
      </c>
      <c r="B105" s="2">
        <f>RSI!B105</f>
        <v>17.814299999999999</v>
      </c>
      <c r="C105" s="2">
        <f>RSI!I105</f>
        <v>32.872660517624155</v>
      </c>
      <c r="D105" s="2">
        <f>MACD!E105</f>
        <v>0.35348393558363966</v>
      </c>
      <c r="E105" s="2">
        <f>MACD!F105</f>
        <v>0.30908877926797335</v>
      </c>
      <c r="F105" s="2">
        <f>'Moving Avg'!D105</f>
        <v>17.874180000000003</v>
      </c>
      <c r="G105" s="2">
        <f>'Moving Avg'!F105</f>
        <v>18.340730000000001</v>
      </c>
      <c r="H105" s="2">
        <f>'Moving Avg'!G105</f>
        <v>18.924269999999993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  <c r="M105" s="7">
        <f t="shared" si="10"/>
        <v>25</v>
      </c>
      <c r="N105" s="7">
        <f t="shared" si="11"/>
        <v>0</v>
      </c>
      <c r="O105" s="7">
        <f t="shared" si="12"/>
        <v>100</v>
      </c>
      <c r="P105" s="7">
        <f t="shared" si="13"/>
        <v>0</v>
      </c>
      <c r="Q105" s="8">
        <f t="shared" si="14"/>
        <v>23.75</v>
      </c>
      <c r="R105" s="8">
        <f t="shared" si="15"/>
        <v>40</v>
      </c>
      <c r="S105" s="8">
        <f t="shared" si="16"/>
        <v>28.75</v>
      </c>
      <c r="T105" s="8">
        <f t="shared" si="17"/>
        <v>31.25</v>
      </c>
      <c r="U105" s="7">
        <f t="shared" si="18"/>
        <v>30.833333333333332</v>
      </c>
      <c r="V105" s="7">
        <f t="shared" si="19"/>
        <v>30.9375</v>
      </c>
    </row>
    <row r="106" spans="1:22" ht="13.5" x14ac:dyDescent="0.25">
      <c r="A106" s="3">
        <f>RSI!A106</f>
        <v>42459</v>
      </c>
      <c r="B106" s="2">
        <f>RSI!B106</f>
        <v>17.814299999999999</v>
      </c>
      <c r="C106" s="2">
        <f>RSI!I106</f>
        <v>32.872660517624155</v>
      </c>
      <c r="D106" s="2">
        <f>MACD!E106</f>
        <v>0.34097596806924102</v>
      </c>
      <c r="E106" s="2">
        <f>MACD!F106</f>
        <v>0.31546621702822686</v>
      </c>
      <c r="F106" s="2">
        <f>'Moving Avg'!D106</f>
        <v>17.844240000000003</v>
      </c>
      <c r="G106" s="2">
        <f>'Moving Avg'!F106</f>
        <v>18.283844999999999</v>
      </c>
      <c r="H106" s="2">
        <f>'Moving Avg'!G106</f>
        <v>18.847623999999996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CONFIRMED BEARISH</v>
      </c>
      <c r="M106" s="7">
        <f t="shared" si="10"/>
        <v>25</v>
      </c>
      <c r="N106" s="7">
        <f t="shared" si="11"/>
        <v>0</v>
      </c>
      <c r="O106" s="7">
        <f t="shared" si="12"/>
        <v>100</v>
      </c>
      <c r="P106" s="7">
        <f t="shared" si="13"/>
        <v>0</v>
      </c>
      <c r="Q106" s="8">
        <f t="shared" si="14"/>
        <v>23.75</v>
      </c>
      <c r="R106" s="8">
        <f t="shared" si="15"/>
        <v>40</v>
      </c>
      <c r="S106" s="8">
        <f t="shared" si="16"/>
        <v>28.75</v>
      </c>
      <c r="T106" s="8">
        <f t="shared" si="17"/>
        <v>31.25</v>
      </c>
      <c r="U106" s="7">
        <f t="shared" si="18"/>
        <v>30.833333333333332</v>
      </c>
      <c r="V106" s="7">
        <f t="shared" si="19"/>
        <v>30.9375</v>
      </c>
    </row>
    <row r="107" spans="1:22" ht="13.5" x14ac:dyDescent="0.25">
      <c r="A107" s="3">
        <f>RSI!A107</f>
        <v>42460</v>
      </c>
      <c r="B107" s="2">
        <f>RSI!B107</f>
        <v>17.035900000000002</v>
      </c>
      <c r="C107" s="2">
        <f>RSI!I107</f>
        <v>22.557432087815087</v>
      </c>
      <c r="D107" s="2">
        <f>MACD!E107</f>
        <v>0.39165974317254992</v>
      </c>
      <c r="E107" s="2">
        <f>MACD!F107</f>
        <v>0.33070492225709147</v>
      </c>
      <c r="F107" s="2">
        <f>'Moving Avg'!D107</f>
        <v>17.658619999999999</v>
      </c>
      <c r="G107" s="2">
        <f>'Moving Avg'!F107</f>
        <v>18.188040000000001</v>
      </c>
      <c r="H107" s="2">
        <f>'Moving Avg'!G107</f>
        <v>18.756407999999993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CONFIRMED BEARISH</v>
      </c>
      <c r="M107" s="7">
        <f t="shared" si="10"/>
        <v>50</v>
      </c>
      <c r="N107" s="7">
        <f t="shared" si="11"/>
        <v>0</v>
      </c>
      <c r="O107" s="7">
        <f t="shared" si="12"/>
        <v>100</v>
      </c>
      <c r="P107" s="7">
        <f t="shared" si="13"/>
        <v>0</v>
      </c>
      <c r="Q107" s="8">
        <f t="shared" si="14"/>
        <v>32.5</v>
      </c>
      <c r="R107" s="8">
        <f t="shared" si="15"/>
        <v>45</v>
      </c>
      <c r="S107" s="8">
        <f t="shared" si="16"/>
        <v>32.5</v>
      </c>
      <c r="T107" s="8">
        <f t="shared" si="17"/>
        <v>37.5</v>
      </c>
      <c r="U107" s="7">
        <f t="shared" si="18"/>
        <v>36.666666666666664</v>
      </c>
      <c r="V107" s="7">
        <f t="shared" si="19"/>
        <v>36.875</v>
      </c>
    </row>
    <row r="108" spans="1:22" ht="13.5" x14ac:dyDescent="0.25">
      <c r="A108" s="3">
        <f>RSI!A108</f>
        <v>42461</v>
      </c>
      <c r="B108" s="2">
        <f>RSI!B108</f>
        <v>17.544799999999999</v>
      </c>
      <c r="C108" s="2">
        <f>RSI!I108</f>
        <v>36.570932450943118</v>
      </c>
      <c r="D108" s="2">
        <f>MACD!E108</f>
        <v>0.33723637901506365</v>
      </c>
      <c r="E108" s="2">
        <f>MACD!F108</f>
        <v>0.33201121360868591</v>
      </c>
      <c r="F108" s="2">
        <f>'Moving Avg'!D108</f>
        <v>17.604719999999997</v>
      </c>
      <c r="G108" s="2">
        <f>'Moving Avg'!F108</f>
        <v>18.11768</v>
      </c>
      <c r="H108" s="2">
        <f>'Moving Avg'!G108</f>
        <v>18.700717999999998</v>
      </c>
      <c r="I108" s="2">
        <f>'Moving Avg'!H108</f>
        <v>0</v>
      </c>
      <c r="J108" s="5" t="str">
        <f>OBV!F108</f>
        <v>BEARISH</v>
      </c>
      <c r="K108" s="5" t="str">
        <f>OBV!G108</f>
        <v>NEUTRAL</v>
      </c>
      <c r="L108" s="5" t="str">
        <f>OBV!H108</f>
        <v>CONFIRMED BEARISH</v>
      </c>
      <c r="M108" s="7">
        <f t="shared" si="10"/>
        <v>25</v>
      </c>
      <c r="N108" s="7">
        <f t="shared" si="11"/>
        <v>0</v>
      </c>
      <c r="O108" s="7">
        <f t="shared" si="12"/>
        <v>100</v>
      </c>
      <c r="P108" s="7">
        <f t="shared" si="13"/>
        <v>16.5</v>
      </c>
      <c r="Q108" s="8">
        <f t="shared" si="14"/>
        <v>26.225000000000001</v>
      </c>
      <c r="R108" s="8">
        <f t="shared" si="15"/>
        <v>44.125</v>
      </c>
      <c r="S108" s="8">
        <f t="shared" si="16"/>
        <v>36.174999999999997</v>
      </c>
      <c r="T108" s="8">
        <f t="shared" si="17"/>
        <v>35.375</v>
      </c>
      <c r="U108" s="7">
        <f t="shared" si="18"/>
        <v>35.508333333333333</v>
      </c>
      <c r="V108" s="7">
        <f t="shared" si="19"/>
        <v>35.474999999999994</v>
      </c>
    </row>
    <row r="109" spans="1:22" ht="13.5" x14ac:dyDescent="0.25">
      <c r="A109" s="3">
        <f>RSI!A109</f>
        <v>42464</v>
      </c>
      <c r="B109" s="2">
        <f>RSI!B109</f>
        <v>17.544799999999999</v>
      </c>
      <c r="C109" s="2">
        <f>RSI!I109</f>
        <v>36.570932450943118</v>
      </c>
      <c r="D109" s="2">
        <f>MACD!E109</f>
        <v>0.29553104950118936</v>
      </c>
      <c r="E109" s="2">
        <f>MACD!F109</f>
        <v>0.32471518078718664</v>
      </c>
      <c r="F109" s="2">
        <f>'Moving Avg'!D109</f>
        <v>17.550819999999998</v>
      </c>
      <c r="G109" s="2">
        <f>'Moving Avg'!F109</f>
        <v>18.075265000000002</v>
      </c>
      <c r="H109" s="2">
        <f>'Moving Avg'!G109</f>
        <v>18.663191999999995</v>
      </c>
      <c r="I109" s="2">
        <f>'Moving Avg'!H109</f>
        <v>0</v>
      </c>
      <c r="J109" s="5" t="str">
        <f>OBV!F109</f>
        <v>BEARISH</v>
      </c>
      <c r="K109" s="5" t="str">
        <f>OBV!G109</f>
        <v>NEUTRAL</v>
      </c>
      <c r="L109" s="5" t="str">
        <f>OBV!H109</f>
        <v>CONFIRMED BEARISH</v>
      </c>
      <c r="M109" s="7">
        <f t="shared" si="10"/>
        <v>25</v>
      </c>
      <c r="N109" s="7">
        <f t="shared" si="11"/>
        <v>100</v>
      </c>
      <c r="O109" s="7">
        <f t="shared" si="12"/>
        <v>100</v>
      </c>
      <c r="P109" s="7">
        <f t="shared" si="13"/>
        <v>16.5</v>
      </c>
      <c r="Q109" s="8">
        <f t="shared" si="14"/>
        <v>61.225000000000001</v>
      </c>
      <c r="R109" s="8">
        <f t="shared" si="15"/>
        <v>64.125</v>
      </c>
      <c r="S109" s="8">
        <f t="shared" si="16"/>
        <v>51.174999999999997</v>
      </c>
      <c r="T109" s="8">
        <f t="shared" si="17"/>
        <v>60.375</v>
      </c>
      <c r="U109" s="7">
        <f t="shared" si="18"/>
        <v>58.841666666666661</v>
      </c>
      <c r="V109" s="7">
        <f t="shared" si="19"/>
        <v>59.224999999999994</v>
      </c>
    </row>
    <row r="110" spans="1:22" ht="13.5" x14ac:dyDescent="0.25">
      <c r="A110" s="3">
        <f>RSI!A110</f>
        <v>42465</v>
      </c>
      <c r="B110" s="2">
        <f>RSI!B110</f>
        <v>17.465</v>
      </c>
      <c r="C110" s="2">
        <f>RSI!I110</f>
        <v>35.405784923440876</v>
      </c>
      <c r="D110" s="2">
        <f>MACD!E110</f>
        <v>0.27017637766552127</v>
      </c>
      <c r="E110" s="2">
        <f>MACD!F110</f>
        <v>0.31380742016285362</v>
      </c>
      <c r="F110" s="2">
        <f>'Moving Avg'!D110</f>
        <v>17.48096</v>
      </c>
      <c r="G110" s="2">
        <f>'Moving Avg'!F110</f>
        <v>18.028860000000002</v>
      </c>
      <c r="H110" s="2">
        <f>'Moving Avg'!G110</f>
        <v>18.624469999999995</v>
      </c>
      <c r="I110" s="2">
        <f>'Moving Avg'!H110</f>
        <v>0</v>
      </c>
      <c r="J110" s="5" t="str">
        <f>OBV!F110</f>
        <v>BEARISH</v>
      </c>
      <c r="K110" s="5" t="str">
        <f>OBV!G110</f>
        <v>WEAK</v>
      </c>
      <c r="L110" s="5" t="str">
        <f>OBV!H110</f>
        <v>CONFIRMED BEARISH</v>
      </c>
      <c r="M110" s="7">
        <f t="shared" si="10"/>
        <v>25</v>
      </c>
      <c r="N110" s="7">
        <f t="shared" si="11"/>
        <v>100</v>
      </c>
      <c r="O110" s="7">
        <f t="shared" si="12"/>
        <v>100</v>
      </c>
      <c r="P110" s="7">
        <f t="shared" si="13"/>
        <v>0</v>
      </c>
      <c r="Q110" s="8">
        <f t="shared" si="14"/>
        <v>58.75</v>
      </c>
      <c r="R110" s="8">
        <f t="shared" si="15"/>
        <v>60</v>
      </c>
      <c r="S110" s="8">
        <f t="shared" si="16"/>
        <v>43.75</v>
      </c>
      <c r="T110" s="8">
        <f t="shared" si="17"/>
        <v>56.25</v>
      </c>
      <c r="U110" s="7">
        <f t="shared" si="18"/>
        <v>54.166666666666664</v>
      </c>
      <c r="V110" s="7">
        <f t="shared" si="19"/>
        <v>54.6875</v>
      </c>
    </row>
    <row r="111" spans="1:22" ht="13.5" x14ac:dyDescent="0.25">
      <c r="A111" s="3">
        <f>RSI!A111</f>
        <v>42466</v>
      </c>
      <c r="B111" s="2">
        <f>RSI!B111</f>
        <v>17.465</v>
      </c>
      <c r="C111" s="2">
        <f>RSI!I111</f>
        <v>35.405784923440876</v>
      </c>
      <c r="D111" s="2">
        <f>MACD!E111</f>
        <v>0.25291928289209764</v>
      </c>
      <c r="E111" s="2">
        <f>MACD!F111</f>
        <v>0.30162979270870244</v>
      </c>
      <c r="F111" s="2">
        <f>'Moving Avg'!D111</f>
        <v>17.411100000000001</v>
      </c>
      <c r="G111" s="2">
        <f>'Moving Avg'!F111</f>
        <v>17.982454999999998</v>
      </c>
      <c r="H111" s="2">
        <f>'Moving Avg'!G111</f>
        <v>18.584949999999996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CONFIRMED BEARISH</v>
      </c>
      <c r="M111" s="7">
        <f t="shared" si="10"/>
        <v>25</v>
      </c>
      <c r="N111" s="7">
        <f t="shared" si="11"/>
        <v>100</v>
      </c>
      <c r="O111" s="7">
        <f t="shared" si="12"/>
        <v>100</v>
      </c>
      <c r="P111" s="7">
        <f t="shared" si="13"/>
        <v>0</v>
      </c>
      <c r="Q111" s="8">
        <f t="shared" si="14"/>
        <v>58.75</v>
      </c>
      <c r="R111" s="8">
        <f t="shared" si="15"/>
        <v>60</v>
      </c>
      <c r="S111" s="8">
        <f t="shared" si="16"/>
        <v>43.75</v>
      </c>
      <c r="T111" s="8">
        <f t="shared" si="17"/>
        <v>56.25</v>
      </c>
      <c r="U111" s="7">
        <f t="shared" si="18"/>
        <v>54.166666666666664</v>
      </c>
      <c r="V111" s="7">
        <f t="shared" si="19"/>
        <v>54.6875</v>
      </c>
    </row>
    <row r="112" spans="1:22" ht="13.5" x14ac:dyDescent="0.25">
      <c r="A112" s="3">
        <f>RSI!A112</f>
        <v>42467</v>
      </c>
      <c r="B112" s="2">
        <f>RSI!B112</f>
        <v>17.465</v>
      </c>
      <c r="C112" s="2">
        <f>RSI!I112</f>
        <v>35.405784923440876</v>
      </c>
      <c r="D112" s="2">
        <f>MACD!E112</f>
        <v>0.24220310570047587</v>
      </c>
      <c r="E112" s="2">
        <f>MACD!F112</f>
        <v>0.28974445530705717</v>
      </c>
      <c r="F112" s="2">
        <f>'Moving Avg'!D112</f>
        <v>17.496919999999999</v>
      </c>
      <c r="G112" s="2">
        <f>'Moving Avg'!F112</f>
        <v>17.935549999999999</v>
      </c>
      <c r="H112" s="2">
        <f>'Moving Avg'!G112</f>
        <v>18.556007999999999</v>
      </c>
      <c r="I112" s="2">
        <f>'Moving Avg'!H112</f>
        <v>0</v>
      </c>
      <c r="J112" s="5" t="str">
        <f>OBV!F112</f>
        <v>BEARISH</v>
      </c>
      <c r="K112" s="5" t="str">
        <f>OBV!G112</f>
        <v>NEUTRAL</v>
      </c>
      <c r="L112" s="5" t="str">
        <f>OBV!H112</f>
        <v>BEARISH DIVERGENCE</v>
      </c>
      <c r="M112" s="7">
        <f t="shared" si="10"/>
        <v>25</v>
      </c>
      <c r="N112" s="7">
        <f t="shared" si="11"/>
        <v>100</v>
      </c>
      <c r="O112" s="7">
        <f t="shared" si="12"/>
        <v>100</v>
      </c>
      <c r="P112" s="7">
        <f t="shared" si="13"/>
        <v>16.5</v>
      </c>
      <c r="Q112" s="8">
        <f t="shared" si="14"/>
        <v>61.225000000000001</v>
      </c>
      <c r="R112" s="8">
        <f t="shared" si="15"/>
        <v>64.125</v>
      </c>
      <c r="S112" s="8">
        <f t="shared" si="16"/>
        <v>51.174999999999997</v>
      </c>
      <c r="T112" s="8">
        <f t="shared" si="17"/>
        <v>60.375</v>
      </c>
      <c r="U112" s="7">
        <f t="shared" si="18"/>
        <v>58.841666666666661</v>
      </c>
      <c r="V112" s="7">
        <f t="shared" si="19"/>
        <v>59.224999999999994</v>
      </c>
    </row>
    <row r="113" spans="1:22" ht="13.5" x14ac:dyDescent="0.25">
      <c r="A113" s="3">
        <f>RSI!A113</f>
        <v>42468</v>
      </c>
      <c r="B113" s="2">
        <f>RSI!B113</f>
        <v>17.465</v>
      </c>
      <c r="C113" s="2">
        <f>RSI!I113</f>
        <v>35.405784923440876</v>
      </c>
      <c r="D113" s="2">
        <f>MACD!E113</f>
        <v>0.21370293148253339</v>
      </c>
      <c r="E113" s="2">
        <f>MACD!F113</f>
        <v>0.27453615054215241</v>
      </c>
      <c r="F113" s="2">
        <f>'Moving Avg'!D113</f>
        <v>17.480960000000003</v>
      </c>
      <c r="G113" s="2">
        <f>'Moving Avg'!F113</f>
        <v>17.861199999999993</v>
      </c>
      <c r="H113" s="2">
        <f>'Moving Avg'!G113</f>
        <v>18.516885999999996</v>
      </c>
      <c r="I113" s="2">
        <f>'Moving Avg'!H113</f>
        <v>0</v>
      </c>
      <c r="J113" s="5" t="str">
        <f>OBV!F113</f>
        <v>BEARISH</v>
      </c>
      <c r="K113" s="5" t="str">
        <f>OBV!G113</f>
        <v>NEUTRAL</v>
      </c>
      <c r="L113" s="5" t="str">
        <f>OBV!H113</f>
        <v>CONFIRMED BEARISH</v>
      </c>
      <c r="M113" s="7">
        <f t="shared" si="10"/>
        <v>25</v>
      </c>
      <c r="N113" s="7">
        <f t="shared" si="11"/>
        <v>100</v>
      </c>
      <c r="O113" s="7">
        <f t="shared" si="12"/>
        <v>100</v>
      </c>
      <c r="P113" s="7">
        <f t="shared" si="13"/>
        <v>16.5</v>
      </c>
      <c r="Q113" s="8">
        <f t="shared" si="14"/>
        <v>61.225000000000001</v>
      </c>
      <c r="R113" s="8">
        <f t="shared" si="15"/>
        <v>64.125</v>
      </c>
      <c r="S113" s="8">
        <f t="shared" si="16"/>
        <v>51.174999999999997</v>
      </c>
      <c r="T113" s="8">
        <f t="shared" si="17"/>
        <v>60.375</v>
      </c>
      <c r="U113" s="7">
        <f t="shared" si="18"/>
        <v>58.841666666666661</v>
      </c>
      <c r="V113" s="7">
        <f t="shared" si="19"/>
        <v>59.224999999999994</v>
      </c>
    </row>
    <row r="114" spans="1:22" ht="13.5" x14ac:dyDescent="0.25">
      <c r="A114" s="3">
        <f>RSI!A114</f>
        <v>42471</v>
      </c>
      <c r="B114" s="2">
        <f>RSI!B114</f>
        <v>17.465</v>
      </c>
      <c r="C114" s="2">
        <f>RSI!I114</f>
        <v>35.405784923440876</v>
      </c>
      <c r="D114" s="2">
        <f>MACD!E114</f>
        <v>0.1929190008960262</v>
      </c>
      <c r="E114" s="2">
        <f>MACD!F114</f>
        <v>0.25821272061292722</v>
      </c>
      <c r="F114" s="2">
        <f>'Moving Avg'!D114</f>
        <v>17.465</v>
      </c>
      <c r="G114" s="2">
        <f>'Moving Avg'!F114</f>
        <v>17.786849999999994</v>
      </c>
      <c r="H114" s="2">
        <f>'Moving Avg'!G114</f>
        <v>18.477763999999997</v>
      </c>
      <c r="I114" s="2">
        <f>'Moving Avg'!H114</f>
        <v>0</v>
      </c>
      <c r="J114" s="5" t="str">
        <f>OBV!F114</f>
        <v>BEARISH</v>
      </c>
      <c r="K114" s="5" t="str">
        <f>OBV!G114</f>
        <v>NEUTRAL</v>
      </c>
      <c r="L114" s="5" t="str">
        <f>OBV!H114</f>
        <v>CONFIRMED BEARISH</v>
      </c>
      <c r="M114" s="7">
        <f t="shared" si="10"/>
        <v>25</v>
      </c>
      <c r="N114" s="7">
        <f t="shared" si="11"/>
        <v>100</v>
      </c>
      <c r="O114" s="7">
        <f t="shared" si="12"/>
        <v>100</v>
      </c>
      <c r="P114" s="7">
        <f t="shared" si="13"/>
        <v>16.5</v>
      </c>
      <c r="Q114" s="8">
        <f t="shared" si="14"/>
        <v>61.225000000000001</v>
      </c>
      <c r="R114" s="8">
        <f t="shared" si="15"/>
        <v>64.125</v>
      </c>
      <c r="S114" s="8">
        <f t="shared" si="16"/>
        <v>51.174999999999997</v>
      </c>
      <c r="T114" s="8">
        <f t="shared" si="17"/>
        <v>60.375</v>
      </c>
      <c r="U114" s="7">
        <f t="shared" si="18"/>
        <v>58.841666666666661</v>
      </c>
      <c r="V114" s="7">
        <f t="shared" si="19"/>
        <v>59.224999999999994</v>
      </c>
    </row>
    <row r="115" spans="1:22" ht="13.5" x14ac:dyDescent="0.25">
      <c r="A115" s="3">
        <f>RSI!A115</f>
        <v>42472</v>
      </c>
      <c r="B115" s="2">
        <f>RSI!B115</f>
        <v>16.946000000000002</v>
      </c>
      <c r="C115" s="2">
        <f>RSI!I115</f>
        <v>27.232157785489662</v>
      </c>
      <c r="D115" s="2">
        <f>MACD!E115</f>
        <v>0.21686185868840724</v>
      </c>
      <c r="E115" s="2">
        <f>MACD!F115</f>
        <v>0.24994254822802325</v>
      </c>
      <c r="F115" s="2">
        <f>'Moving Avg'!D115</f>
        <v>17.3612</v>
      </c>
      <c r="G115" s="2">
        <f>'Moving Avg'!F115</f>
        <v>17.713994999999997</v>
      </c>
      <c r="H115" s="2">
        <f>'Moving Avg'!G115</f>
        <v>18.428261999999997</v>
      </c>
      <c r="I115" s="2">
        <f>'Moving Avg'!H115</f>
        <v>0</v>
      </c>
      <c r="J115" s="5" t="str">
        <f>OBV!F115</f>
        <v>BEARISH</v>
      </c>
      <c r="K115" s="5" t="str">
        <f>OBV!G115</f>
        <v>WEAK</v>
      </c>
      <c r="L115" s="5" t="str">
        <f>OBV!H115</f>
        <v>CONFIRMED BEARISH</v>
      </c>
      <c r="M115" s="7">
        <f t="shared" si="10"/>
        <v>50</v>
      </c>
      <c r="N115" s="7">
        <f t="shared" si="11"/>
        <v>100</v>
      </c>
      <c r="O115" s="7">
        <f t="shared" si="12"/>
        <v>100</v>
      </c>
      <c r="P115" s="7">
        <f t="shared" si="13"/>
        <v>0</v>
      </c>
      <c r="Q115" s="8">
        <f t="shared" si="14"/>
        <v>67.5</v>
      </c>
      <c r="R115" s="8">
        <f t="shared" si="15"/>
        <v>65</v>
      </c>
      <c r="S115" s="8">
        <f t="shared" si="16"/>
        <v>47.5</v>
      </c>
      <c r="T115" s="8">
        <f t="shared" si="17"/>
        <v>62.5</v>
      </c>
      <c r="U115" s="7">
        <f t="shared" si="18"/>
        <v>60</v>
      </c>
      <c r="V115" s="7">
        <f t="shared" si="19"/>
        <v>60.625</v>
      </c>
    </row>
    <row r="116" spans="1:22" ht="13.5" x14ac:dyDescent="0.25">
      <c r="A116" s="3">
        <f>RSI!A116</f>
        <v>42473</v>
      </c>
      <c r="B116" s="2">
        <f>RSI!B116</f>
        <v>16.486999999999998</v>
      </c>
      <c r="C116" s="2">
        <f>RSI!I116</f>
        <v>22.323776678263286</v>
      </c>
      <c r="D116" s="2">
        <f>MACD!E116</f>
        <v>0.27704430443812456</v>
      </c>
      <c r="E116" s="2">
        <f>MACD!F116</f>
        <v>0.25536289947004354</v>
      </c>
      <c r="F116" s="2">
        <f>'Moving Avg'!D116</f>
        <v>17.165599999999998</v>
      </c>
      <c r="G116" s="2">
        <f>'Moving Avg'!F116</f>
        <v>17.618189999999998</v>
      </c>
      <c r="H116" s="2">
        <f>'Moving Avg'!G116</f>
        <v>18.381157999999999</v>
      </c>
      <c r="I116" s="2">
        <f>'Moving Avg'!H116</f>
        <v>0</v>
      </c>
      <c r="J116" s="5" t="str">
        <f>OBV!F116</f>
        <v>BEARISH</v>
      </c>
      <c r="K116" s="5" t="str">
        <f>OBV!G116</f>
        <v>WEAK</v>
      </c>
      <c r="L116" s="5" t="str">
        <f>OBV!H116</f>
        <v>CONFIRMED BEARISH</v>
      </c>
      <c r="M116" s="7">
        <f t="shared" si="10"/>
        <v>50</v>
      </c>
      <c r="N116" s="7">
        <f t="shared" si="11"/>
        <v>0</v>
      </c>
      <c r="O116" s="7">
        <f t="shared" si="12"/>
        <v>100</v>
      </c>
      <c r="P116" s="7">
        <f t="shared" si="13"/>
        <v>0</v>
      </c>
      <c r="Q116" s="8">
        <f t="shared" si="14"/>
        <v>32.5</v>
      </c>
      <c r="R116" s="8">
        <f t="shared" si="15"/>
        <v>45</v>
      </c>
      <c r="S116" s="8">
        <f t="shared" si="16"/>
        <v>32.5</v>
      </c>
      <c r="T116" s="8">
        <f t="shared" si="17"/>
        <v>37.5</v>
      </c>
      <c r="U116" s="7">
        <f t="shared" si="18"/>
        <v>36.666666666666664</v>
      </c>
      <c r="V116" s="7">
        <f t="shared" si="19"/>
        <v>36.875</v>
      </c>
    </row>
    <row r="117" spans="1:22" ht="13.5" x14ac:dyDescent="0.25">
      <c r="A117" s="3">
        <f>RSI!A117</f>
        <v>42474</v>
      </c>
      <c r="B117" s="2">
        <f>RSI!B117</f>
        <v>16.486999999999998</v>
      </c>
      <c r="C117" s="2">
        <f>RSI!I117</f>
        <v>22.323776678263286</v>
      </c>
      <c r="D117" s="2">
        <f>MACD!E117</f>
        <v>0.21641067299487915</v>
      </c>
      <c r="E117" s="2">
        <f>MACD!F117</f>
        <v>0.24757245417501067</v>
      </c>
      <c r="F117" s="2">
        <f>'Moving Avg'!D117</f>
        <v>16.97</v>
      </c>
      <c r="G117" s="2">
        <f>'Moving Avg'!F117</f>
        <v>17.522385000000003</v>
      </c>
      <c r="H117" s="2">
        <f>'Moving Avg'!G117</f>
        <v>18.333653999999999</v>
      </c>
      <c r="I117" s="2">
        <f>'Moving Avg'!H117</f>
        <v>0</v>
      </c>
      <c r="J117" s="5" t="str">
        <f>OBV!F117</f>
        <v>BEARISH</v>
      </c>
      <c r="K117" s="5" t="str">
        <f>OBV!G117</f>
        <v>WEAK</v>
      </c>
      <c r="L117" s="5" t="str">
        <f>OBV!H117</f>
        <v>CONFIRMED BEARISH</v>
      </c>
      <c r="M117" s="7">
        <f t="shared" si="10"/>
        <v>50</v>
      </c>
      <c r="N117" s="7">
        <f t="shared" si="11"/>
        <v>100</v>
      </c>
      <c r="O117" s="7">
        <f t="shared" si="12"/>
        <v>100</v>
      </c>
      <c r="P117" s="7">
        <f t="shared" si="13"/>
        <v>0</v>
      </c>
      <c r="Q117" s="8">
        <f t="shared" si="14"/>
        <v>67.5</v>
      </c>
      <c r="R117" s="8">
        <f t="shared" si="15"/>
        <v>65</v>
      </c>
      <c r="S117" s="8">
        <f t="shared" si="16"/>
        <v>47.5</v>
      </c>
      <c r="T117" s="8">
        <f t="shared" si="17"/>
        <v>62.5</v>
      </c>
      <c r="U117" s="7">
        <f t="shared" si="18"/>
        <v>60</v>
      </c>
      <c r="V117" s="7">
        <f t="shared" si="19"/>
        <v>60.625</v>
      </c>
    </row>
    <row r="118" spans="1:22" ht="13.5" x14ac:dyDescent="0.25">
      <c r="A118" s="3">
        <f>RSI!A118</f>
        <v>42475</v>
      </c>
      <c r="B118" s="2">
        <f>RSI!B118</f>
        <v>16.486999999999998</v>
      </c>
      <c r="C118" s="2">
        <f>RSI!I118</f>
        <v>22.323776678263286</v>
      </c>
      <c r="D118" s="2">
        <f>MACD!E118</f>
        <v>0.25098705094681151</v>
      </c>
      <c r="E118" s="2">
        <f>MACD!F118</f>
        <v>0.24825537352937085</v>
      </c>
      <c r="F118" s="2">
        <f>'Moving Avg'!D118</f>
        <v>16.774399999999996</v>
      </c>
      <c r="G118" s="2">
        <f>'Moving Avg'!F118</f>
        <v>17.448535000000003</v>
      </c>
      <c r="H118" s="2">
        <f>'Moving Avg'!G118</f>
        <v>18.296727999999998</v>
      </c>
      <c r="I118" s="2">
        <f>'Moving Avg'!H118</f>
        <v>0</v>
      </c>
      <c r="J118" s="5" t="str">
        <f>OBV!F118</f>
        <v>BEARISH</v>
      </c>
      <c r="K118" s="5" t="str">
        <f>OBV!G118</f>
        <v>WEAK</v>
      </c>
      <c r="L118" s="5" t="str">
        <f>OBV!H118</f>
        <v>CONFIRMED BEARISH</v>
      </c>
      <c r="M118" s="7">
        <f t="shared" si="10"/>
        <v>50</v>
      </c>
      <c r="N118" s="7">
        <f t="shared" si="11"/>
        <v>0</v>
      </c>
      <c r="O118" s="7">
        <f t="shared" si="12"/>
        <v>100</v>
      </c>
      <c r="P118" s="7">
        <f t="shared" si="13"/>
        <v>0</v>
      </c>
      <c r="Q118" s="8">
        <f t="shared" si="14"/>
        <v>32.5</v>
      </c>
      <c r="R118" s="8">
        <f t="shared" si="15"/>
        <v>45</v>
      </c>
      <c r="S118" s="8">
        <f t="shared" si="16"/>
        <v>32.5</v>
      </c>
      <c r="T118" s="8">
        <f t="shared" si="17"/>
        <v>37.5</v>
      </c>
      <c r="U118" s="7">
        <f t="shared" si="18"/>
        <v>36.666666666666664</v>
      </c>
      <c r="V118" s="7">
        <f t="shared" si="19"/>
        <v>36.875</v>
      </c>
    </row>
    <row r="119" spans="1:22" ht="13.5" x14ac:dyDescent="0.25">
      <c r="A119" s="3">
        <f>RSI!A119</f>
        <v>42478</v>
      </c>
      <c r="B119" s="2">
        <f>RSI!B119</f>
        <v>16.486999999999998</v>
      </c>
      <c r="C119" s="2">
        <f>RSI!I119</f>
        <v>22.323776678263286</v>
      </c>
      <c r="D119" s="2">
        <f>MACD!E119</f>
        <v>0.28727125531431597</v>
      </c>
      <c r="E119" s="2">
        <f>MACD!F119</f>
        <v>0.2560585498863599</v>
      </c>
      <c r="F119" s="2">
        <f>'Moving Avg'!D119</f>
        <v>16.578799999999998</v>
      </c>
      <c r="G119" s="2">
        <f>'Moving Avg'!F119</f>
        <v>17.374685000000007</v>
      </c>
      <c r="H119" s="2">
        <f>'Moving Avg'!G119</f>
        <v>18.259801999999997</v>
      </c>
      <c r="I119" s="2">
        <f>'Moving Avg'!H119</f>
        <v>0</v>
      </c>
      <c r="J119" s="5" t="str">
        <f>OBV!F119</f>
        <v>BEARISH</v>
      </c>
      <c r="K119" s="5" t="str">
        <f>OBV!G119</f>
        <v>WEAK</v>
      </c>
      <c r="L119" s="5" t="str">
        <f>OBV!H119</f>
        <v>CONFIRMED BEARISH</v>
      </c>
      <c r="M119" s="7">
        <f t="shared" si="10"/>
        <v>50</v>
      </c>
      <c r="N119" s="7">
        <f t="shared" si="11"/>
        <v>0</v>
      </c>
      <c r="O119" s="7">
        <f t="shared" si="12"/>
        <v>100</v>
      </c>
      <c r="P119" s="7">
        <f t="shared" si="13"/>
        <v>0</v>
      </c>
      <c r="Q119" s="8">
        <f t="shared" si="14"/>
        <v>32.5</v>
      </c>
      <c r="R119" s="8">
        <f t="shared" si="15"/>
        <v>45</v>
      </c>
      <c r="S119" s="8">
        <f t="shared" si="16"/>
        <v>32.5</v>
      </c>
      <c r="T119" s="8">
        <f t="shared" si="17"/>
        <v>37.5</v>
      </c>
      <c r="U119" s="7">
        <f t="shared" si="18"/>
        <v>36.666666666666664</v>
      </c>
      <c r="V119" s="7">
        <f t="shared" si="19"/>
        <v>36.875</v>
      </c>
    </row>
    <row r="120" spans="1:22" ht="13.5" x14ac:dyDescent="0.25">
      <c r="A120" s="3">
        <f>RSI!A120</f>
        <v>42479</v>
      </c>
      <c r="B120" s="2">
        <f>RSI!B120</f>
        <v>16.486999999999998</v>
      </c>
      <c r="C120" s="2">
        <f>RSI!I120</f>
        <v>22.323776678263286</v>
      </c>
      <c r="D120" s="2">
        <f>MACD!E120</f>
        <v>0.31220308203740998</v>
      </c>
      <c r="E120" s="2">
        <f>MACD!F120</f>
        <v>0.26728745631656992</v>
      </c>
      <c r="F120" s="2">
        <f>'Moving Avg'!D120</f>
        <v>16.486999999999998</v>
      </c>
      <c r="G120" s="2">
        <f>'Moving Avg'!F120</f>
        <v>17.30083500000001</v>
      </c>
      <c r="H120" s="2">
        <f>'Moving Avg'!G120</f>
        <v>18.222477999999995</v>
      </c>
      <c r="I120" s="2">
        <f>'Moving Avg'!H120</f>
        <v>0</v>
      </c>
      <c r="J120" s="5" t="str">
        <f>OBV!F120</f>
        <v>BEARISH</v>
      </c>
      <c r="K120" s="5" t="str">
        <f>OBV!G120</f>
        <v>NEUTRAL</v>
      </c>
      <c r="L120" s="5" t="str">
        <f>OBV!H120</f>
        <v>CONFIRMED BEARISH</v>
      </c>
      <c r="M120" s="7">
        <f t="shared" si="10"/>
        <v>50</v>
      </c>
      <c r="N120" s="7">
        <f t="shared" si="11"/>
        <v>0</v>
      </c>
      <c r="O120" s="7">
        <f t="shared" si="12"/>
        <v>100</v>
      </c>
      <c r="P120" s="7">
        <f t="shared" si="13"/>
        <v>16.5</v>
      </c>
      <c r="Q120" s="8">
        <f t="shared" si="14"/>
        <v>34.975000000000001</v>
      </c>
      <c r="R120" s="8">
        <f t="shared" si="15"/>
        <v>49.125</v>
      </c>
      <c r="S120" s="8">
        <f t="shared" si="16"/>
        <v>39.924999999999997</v>
      </c>
      <c r="T120" s="8">
        <f t="shared" si="17"/>
        <v>41.625</v>
      </c>
      <c r="U120" s="7">
        <f t="shared" si="18"/>
        <v>41.341666666666661</v>
      </c>
      <c r="V120" s="7">
        <f t="shared" si="19"/>
        <v>41.412499999999994</v>
      </c>
    </row>
    <row r="121" spans="1:22" ht="13.5" x14ac:dyDescent="0.25">
      <c r="A121" s="3">
        <f>RSI!A121</f>
        <v>42480</v>
      </c>
      <c r="B121" s="2">
        <f>RSI!B121</f>
        <v>16.486999999999998</v>
      </c>
      <c r="C121" s="2">
        <f>RSI!I121</f>
        <v>22.323776678263286</v>
      </c>
      <c r="D121" s="2">
        <f>MACD!E121</f>
        <v>0.33932399377729894</v>
      </c>
      <c r="E121" s="2">
        <f>MACD!F121</f>
        <v>0.28169476380871572</v>
      </c>
      <c r="F121" s="2">
        <f>'Moving Avg'!D121</f>
        <v>16.486999999999998</v>
      </c>
      <c r="G121" s="2">
        <f>'Moving Avg'!F121</f>
        <v>17.226985000000006</v>
      </c>
      <c r="H121" s="2">
        <f>'Moving Avg'!G121</f>
        <v>18.174973999999995</v>
      </c>
      <c r="I121" s="2">
        <f>'Moving Avg'!H121</f>
        <v>0</v>
      </c>
      <c r="J121" s="5" t="str">
        <f>OBV!F121</f>
        <v>NEUTRAL</v>
      </c>
      <c r="K121" s="5" t="str">
        <f>OBV!G121</f>
        <v>NEUTRAL</v>
      </c>
      <c r="L121" s="5" t="str">
        <f>OBV!H121</f>
        <v>NEUTRAL</v>
      </c>
      <c r="M121" s="7">
        <f t="shared" si="10"/>
        <v>50</v>
      </c>
      <c r="N121" s="7">
        <f t="shared" si="11"/>
        <v>0</v>
      </c>
      <c r="O121" s="7">
        <f t="shared" si="12"/>
        <v>100</v>
      </c>
      <c r="P121" s="7">
        <f t="shared" si="13"/>
        <v>33</v>
      </c>
      <c r="Q121" s="8">
        <f t="shared" si="14"/>
        <v>37.450000000000003</v>
      </c>
      <c r="R121" s="8">
        <f t="shared" si="15"/>
        <v>53.25</v>
      </c>
      <c r="S121" s="8">
        <f t="shared" si="16"/>
        <v>47.35</v>
      </c>
      <c r="T121" s="8">
        <f t="shared" si="17"/>
        <v>45.75</v>
      </c>
      <c r="U121" s="7">
        <f t="shared" si="18"/>
        <v>46.016666666666673</v>
      </c>
      <c r="V121" s="7">
        <f t="shared" si="19"/>
        <v>45.95</v>
      </c>
    </row>
    <row r="122" spans="1:22" ht="13.5" x14ac:dyDescent="0.25">
      <c r="A122" s="3">
        <f>RSI!A122</f>
        <v>42481</v>
      </c>
      <c r="B122" s="2">
        <f>RSI!B122</f>
        <v>16.466999999999999</v>
      </c>
      <c r="C122" s="2">
        <f>RSI!I122</f>
        <v>22.053591846439375</v>
      </c>
      <c r="D122" s="2">
        <f>MACD!E122</f>
        <v>0.369332411878041</v>
      </c>
      <c r="E122" s="2">
        <f>MACD!F122</f>
        <v>0.29922229342258078</v>
      </c>
      <c r="F122" s="2">
        <f>'Moving Avg'!D122</f>
        <v>16.482999999999997</v>
      </c>
      <c r="G122" s="2">
        <f>'Moving Avg'!F122</f>
        <v>17.152135000000005</v>
      </c>
      <c r="H122" s="2">
        <f>'Moving Avg'!G122</f>
        <v>18.12707</v>
      </c>
      <c r="I122" s="2">
        <f>'Moving Avg'!H122</f>
        <v>0</v>
      </c>
      <c r="J122" s="5" t="str">
        <f>OBV!F122</f>
        <v>BEARISH</v>
      </c>
      <c r="K122" s="5" t="str">
        <f>OBV!G122</f>
        <v>WEAK</v>
      </c>
      <c r="L122" s="5" t="str">
        <f>OBV!H122</f>
        <v>CONFIRMED BEARISH</v>
      </c>
      <c r="M122" s="7">
        <f t="shared" si="10"/>
        <v>50</v>
      </c>
      <c r="N122" s="7">
        <f t="shared" si="11"/>
        <v>0</v>
      </c>
      <c r="O122" s="7">
        <f t="shared" si="12"/>
        <v>100</v>
      </c>
      <c r="P122" s="7">
        <f t="shared" si="13"/>
        <v>0</v>
      </c>
      <c r="Q122" s="8">
        <f t="shared" si="14"/>
        <v>32.5</v>
      </c>
      <c r="R122" s="8">
        <f t="shared" si="15"/>
        <v>45</v>
      </c>
      <c r="S122" s="8">
        <f t="shared" si="16"/>
        <v>32.5</v>
      </c>
      <c r="T122" s="8">
        <f t="shared" si="17"/>
        <v>37.5</v>
      </c>
      <c r="U122" s="7">
        <f t="shared" si="18"/>
        <v>36.666666666666664</v>
      </c>
      <c r="V122" s="7">
        <f t="shared" si="19"/>
        <v>36.875</v>
      </c>
    </row>
    <row r="123" spans="1:22" ht="13.5" x14ac:dyDescent="0.25">
      <c r="A123" s="3">
        <f>RSI!A123</f>
        <v>42482</v>
      </c>
      <c r="B123" s="2">
        <f>RSI!B123</f>
        <v>15.958</v>
      </c>
      <c r="C123" s="2">
        <f>RSI!I123</f>
        <v>16.560287727223383</v>
      </c>
      <c r="D123" s="2">
        <f>MACD!E123</f>
        <v>0.43771128746263344</v>
      </c>
      <c r="E123" s="2">
        <f>MACD!F123</f>
        <v>0.32692009223059132</v>
      </c>
      <c r="F123" s="2">
        <f>'Moving Avg'!D123</f>
        <v>16.377199999999998</v>
      </c>
      <c r="G123" s="2">
        <f>'Moving Avg'!F123</f>
        <v>17.059320000000003</v>
      </c>
      <c r="H123" s="2">
        <f>'Moving Avg'!G123</f>
        <v>18.079763999999997</v>
      </c>
      <c r="I123" s="2">
        <f>'Moving Avg'!H123</f>
        <v>0</v>
      </c>
      <c r="J123" s="5" t="str">
        <f>OBV!F123</f>
        <v>BEARISH</v>
      </c>
      <c r="K123" s="5" t="str">
        <f>OBV!G123</f>
        <v>WEAK</v>
      </c>
      <c r="L123" s="5" t="str">
        <f>OBV!H123</f>
        <v>CONFIRMED BEARISH</v>
      </c>
      <c r="M123" s="7">
        <f t="shared" si="10"/>
        <v>50</v>
      </c>
      <c r="N123" s="7">
        <f t="shared" si="11"/>
        <v>0</v>
      </c>
      <c r="O123" s="7">
        <f t="shared" si="12"/>
        <v>100</v>
      </c>
      <c r="P123" s="7">
        <f t="shared" si="13"/>
        <v>0</v>
      </c>
      <c r="Q123" s="8">
        <f t="shared" si="14"/>
        <v>32.5</v>
      </c>
      <c r="R123" s="8">
        <f t="shared" si="15"/>
        <v>45</v>
      </c>
      <c r="S123" s="8">
        <f t="shared" si="16"/>
        <v>32.5</v>
      </c>
      <c r="T123" s="8">
        <f t="shared" si="17"/>
        <v>37.5</v>
      </c>
      <c r="U123" s="7">
        <f t="shared" si="18"/>
        <v>36.666666666666664</v>
      </c>
      <c r="V123" s="7">
        <f t="shared" si="19"/>
        <v>36.875</v>
      </c>
    </row>
    <row r="124" spans="1:22" ht="13.5" x14ac:dyDescent="0.25">
      <c r="A124" s="3">
        <f>RSI!A124</f>
        <v>42485</v>
      </c>
      <c r="B124" s="2">
        <f>RSI!B124</f>
        <v>15.0299</v>
      </c>
      <c r="C124" s="2">
        <f>RSI!I124</f>
        <v>11.120850354564183</v>
      </c>
      <c r="D124" s="2">
        <f>MACD!E124</f>
        <v>0.57221825508631596</v>
      </c>
      <c r="E124" s="2">
        <f>MACD!F124</f>
        <v>0.37597972480173625</v>
      </c>
      <c r="F124" s="2">
        <f>'Moving Avg'!D124</f>
        <v>16.08578</v>
      </c>
      <c r="G124" s="2">
        <f>'Moving Avg'!F124</f>
        <v>16.920100000000001</v>
      </c>
      <c r="H124" s="2">
        <f>'Moving Avg'!G124</f>
        <v>18.013895999999999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CONFIRMED BEARISH</v>
      </c>
      <c r="M124" s="7">
        <f t="shared" si="10"/>
        <v>50</v>
      </c>
      <c r="N124" s="7">
        <f t="shared" si="11"/>
        <v>0</v>
      </c>
      <c r="O124" s="7">
        <f t="shared" si="12"/>
        <v>100</v>
      </c>
      <c r="P124" s="7">
        <f t="shared" si="13"/>
        <v>0</v>
      </c>
      <c r="Q124" s="8">
        <f t="shared" si="14"/>
        <v>32.5</v>
      </c>
      <c r="R124" s="8">
        <f t="shared" si="15"/>
        <v>45</v>
      </c>
      <c r="S124" s="8">
        <f t="shared" si="16"/>
        <v>32.5</v>
      </c>
      <c r="T124" s="8">
        <f t="shared" si="17"/>
        <v>37.5</v>
      </c>
      <c r="U124" s="7">
        <f t="shared" si="18"/>
        <v>36.666666666666664</v>
      </c>
      <c r="V124" s="7">
        <f t="shared" si="19"/>
        <v>36.875</v>
      </c>
    </row>
    <row r="125" spans="1:22" ht="13.5" x14ac:dyDescent="0.25">
      <c r="A125" s="3">
        <f>RSI!A125</f>
        <v>42486</v>
      </c>
      <c r="B125" s="2">
        <f>RSI!B125</f>
        <v>15.478999999999999</v>
      </c>
      <c r="C125" s="2">
        <f>RSI!I125</f>
        <v>24.110584848860086</v>
      </c>
      <c r="D125" s="2">
        <f>MACD!E125</f>
        <v>0.58571780800987128</v>
      </c>
      <c r="E125" s="2">
        <f>MACD!F125</f>
        <v>0.4179273414433633</v>
      </c>
      <c r="F125" s="2">
        <f>'Moving Avg'!D125</f>
        <v>15.884179999999997</v>
      </c>
      <c r="G125" s="2">
        <f>'Moving Avg'!F125</f>
        <v>16.803335000000001</v>
      </c>
      <c r="H125" s="2">
        <f>'Moving Avg'!G125</f>
        <v>17.967589999999998</v>
      </c>
      <c r="I125" s="2">
        <f>'Moving Avg'!H125</f>
        <v>0</v>
      </c>
      <c r="J125" s="5" t="str">
        <f>OBV!F125</f>
        <v>BEARISH</v>
      </c>
      <c r="K125" s="5" t="str">
        <f>OBV!G125</f>
        <v>WEAK</v>
      </c>
      <c r="L125" s="5" t="str">
        <f>OBV!H125</f>
        <v>CONFIRMED BEARISH</v>
      </c>
      <c r="M125" s="7">
        <f t="shared" si="10"/>
        <v>50</v>
      </c>
      <c r="N125" s="7">
        <f t="shared" si="11"/>
        <v>0</v>
      </c>
      <c r="O125" s="7">
        <f t="shared" si="12"/>
        <v>100</v>
      </c>
      <c r="P125" s="7">
        <f t="shared" si="13"/>
        <v>0</v>
      </c>
      <c r="Q125" s="8">
        <f t="shared" si="14"/>
        <v>32.5</v>
      </c>
      <c r="R125" s="8">
        <f t="shared" si="15"/>
        <v>45</v>
      </c>
      <c r="S125" s="8">
        <f t="shared" si="16"/>
        <v>32.5</v>
      </c>
      <c r="T125" s="8">
        <f t="shared" si="17"/>
        <v>37.5</v>
      </c>
      <c r="U125" s="7">
        <f t="shared" si="18"/>
        <v>36.666666666666664</v>
      </c>
      <c r="V125" s="7">
        <f t="shared" si="19"/>
        <v>36.875</v>
      </c>
    </row>
    <row r="126" spans="1:22" ht="13.5" x14ac:dyDescent="0.25">
      <c r="A126" s="3">
        <f>RSI!A126</f>
        <v>42487</v>
      </c>
      <c r="B126" s="2">
        <f>RSI!B126</f>
        <v>16.137699999999999</v>
      </c>
      <c r="C126" s="2">
        <f>RSI!I126</f>
        <v>38.343890949592449</v>
      </c>
      <c r="D126" s="2">
        <f>MACD!E126</f>
        <v>0.48692950550826808</v>
      </c>
      <c r="E126" s="2">
        <f>MACD!F126</f>
        <v>0.43172777425634429</v>
      </c>
      <c r="F126" s="2">
        <f>'Moving Avg'!D126</f>
        <v>15.814319999999999</v>
      </c>
      <c r="G126" s="2">
        <f>'Moving Avg'!F126</f>
        <v>16.719504999999998</v>
      </c>
      <c r="H126" s="2">
        <f>'Moving Avg'!G126</f>
        <v>17.920285999999997</v>
      </c>
      <c r="I126" s="2">
        <f>'Moving Avg'!H126</f>
        <v>0</v>
      </c>
      <c r="J126" s="5" t="str">
        <f>OBV!F126</f>
        <v>BEARISH</v>
      </c>
      <c r="K126" s="5" t="str">
        <f>OBV!G126</f>
        <v>WEAK</v>
      </c>
      <c r="L126" s="5" t="str">
        <f>OBV!H126</f>
        <v>CONFIRMED BEARISH</v>
      </c>
      <c r="M126" s="7">
        <f t="shared" si="10"/>
        <v>25</v>
      </c>
      <c r="N126" s="7">
        <f t="shared" si="11"/>
        <v>0</v>
      </c>
      <c r="O126" s="7">
        <f t="shared" si="12"/>
        <v>100</v>
      </c>
      <c r="P126" s="7">
        <f t="shared" si="13"/>
        <v>0</v>
      </c>
      <c r="Q126" s="8">
        <f t="shared" si="14"/>
        <v>23.75</v>
      </c>
      <c r="R126" s="8">
        <f t="shared" si="15"/>
        <v>40</v>
      </c>
      <c r="S126" s="8">
        <f t="shared" si="16"/>
        <v>28.75</v>
      </c>
      <c r="T126" s="8">
        <f t="shared" si="17"/>
        <v>31.25</v>
      </c>
      <c r="U126" s="7">
        <f t="shared" si="18"/>
        <v>30.833333333333332</v>
      </c>
      <c r="V126" s="7">
        <f t="shared" si="19"/>
        <v>30.9375</v>
      </c>
    </row>
    <row r="127" spans="1:22" ht="13.5" x14ac:dyDescent="0.25">
      <c r="A127" s="3">
        <f>RSI!A127</f>
        <v>42488</v>
      </c>
      <c r="B127" s="2">
        <f>RSI!B127</f>
        <v>16.616700000000002</v>
      </c>
      <c r="C127" s="2">
        <f>RSI!I127</f>
        <v>46.240051352180515</v>
      </c>
      <c r="D127" s="2">
        <f>MACD!E127</f>
        <v>0.37248135391289949</v>
      </c>
      <c r="E127" s="2">
        <f>MACD!F127</f>
        <v>0.41987849018765538</v>
      </c>
      <c r="F127" s="2">
        <f>'Moving Avg'!D127</f>
        <v>15.844259999999997</v>
      </c>
      <c r="G127" s="2">
        <f>'Moving Avg'!F127</f>
        <v>16.698544999999999</v>
      </c>
      <c r="H127" s="2">
        <f>'Moving Avg'!G127</f>
        <v>17.862001999999997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BEARISH DIVERGENCE</v>
      </c>
      <c r="M127" s="7">
        <f t="shared" si="10"/>
        <v>25</v>
      </c>
      <c r="N127" s="7">
        <f t="shared" si="11"/>
        <v>100</v>
      </c>
      <c r="O127" s="7">
        <f t="shared" si="12"/>
        <v>100</v>
      </c>
      <c r="P127" s="7">
        <f t="shared" si="13"/>
        <v>0</v>
      </c>
      <c r="Q127" s="8">
        <f t="shared" si="14"/>
        <v>58.75</v>
      </c>
      <c r="R127" s="8">
        <f t="shared" si="15"/>
        <v>60</v>
      </c>
      <c r="S127" s="8">
        <f t="shared" si="16"/>
        <v>43.75</v>
      </c>
      <c r="T127" s="8">
        <f t="shared" si="17"/>
        <v>56.25</v>
      </c>
      <c r="U127" s="7">
        <f t="shared" si="18"/>
        <v>54.166666666666664</v>
      </c>
      <c r="V127" s="7">
        <f t="shared" si="19"/>
        <v>54.6875</v>
      </c>
    </row>
    <row r="128" spans="1:22" ht="13.5" x14ac:dyDescent="0.25">
      <c r="A128" s="3">
        <f>RSI!A128</f>
        <v>42489</v>
      </c>
      <c r="B128" s="2">
        <f>RSI!B128</f>
        <v>16.616700000000002</v>
      </c>
      <c r="C128" s="2">
        <f>RSI!I128</f>
        <v>46.240051352180515</v>
      </c>
      <c r="D128" s="2">
        <f>MACD!E128</f>
        <v>0.27709113424230836</v>
      </c>
      <c r="E128" s="2">
        <f>MACD!F128</f>
        <v>0.39132101899858596</v>
      </c>
      <c r="F128" s="2">
        <f>'Moving Avg'!D128</f>
        <v>15.975999999999999</v>
      </c>
      <c r="G128" s="2">
        <f>'Moving Avg'!F128</f>
        <v>16.652139999999996</v>
      </c>
      <c r="H128" s="2">
        <f>'Moving Avg'!G128</f>
        <v>17.795535999999998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BEARISH DIVERGENCE</v>
      </c>
      <c r="M128" s="7">
        <f t="shared" si="10"/>
        <v>25</v>
      </c>
      <c r="N128" s="7">
        <f t="shared" si="11"/>
        <v>100</v>
      </c>
      <c r="O128" s="7">
        <f t="shared" si="12"/>
        <v>100</v>
      </c>
      <c r="P128" s="7">
        <f t="shared" si="13"/>
        <v>0</v>
      </c>
      <c r="Q128" s="8">
        <f t="shared" si="14"/>
        <v>58.75</v>
      </c>
      <c r="R128" s="8">
        <f t="shared" si="15"/>
        <v>60</v>
      </c>
      <c r="S128" s="8">
        <f t="shared" si="16"/>
        <v>43.75</v>
      </c>
      <c r="T128" s="8">
        <f t="shared" si="17"/>
        <v>56.25</v>
      </c>
      <c r="U128" s="7">
        <f t="shared" si="18"/>
        <v>54.166666666666664</v>
      </c>
      <c r="V128" s="7">
        <f t="shared" si="19"/>
        <v>54.6875</v>
      </c>
    </row>
    <row r="129" spans="1:22" ht="13.5" x14ac:dyDescent="0.25">
      <c r="A129" s="3">
        <f>RSI!A129</f>
        <v>42492</v>
      </c>
      <c r="B129" s="2">
        <f>RSI!B129</f>
        <v>16.616700000000002</v>
      </c>
      <c r="C129" s="2">
        <f>RSI!I129</f>
        <v>46.240051352180515</v>
      </c>
      <c r="D129" s="2">
        <f>MACD!E129</f>
        <v>0.19771941074834487</v>
      </c>
      <c r="E129" s="2">
        <f>MACD!F129</f>
        <v>0.35260069734853777</v>
      </c>
      <c r="F129" s="2">
        <f>'Moving Avg'!D129</f>
        <v>16.29336</v>
      </c>
      <c r="G129" s="2">
        <f>'Moving Avg'!F129</f>
        <v>16.605734999999996</v>
      </c>
      <c r="H129" s="2">
        <f>'Moving Avg'!G129</f>
        <v>17.729668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CONFIRMED BULLISH</v>
      </c>
      <c r="M129" s="7">
        <f t="shared" si="10"/>
        <v>25</v>
      </c>
      <c r="N129" s="7">
        <f t="shared" si="11"/>
        <v>100</v>
      </c>
      <c r="O129" s="7">
        <f t="shared" si="12"/>
        <v>100</v>
      </c>
      <c r="P129" s="7">
        <f t="shared" si="13"/>
        <v>100</v>
      </c>
      <c r="Q129" s="8">
        <f t="shared" si="14"/>
        <v>73.75</v>
      </c>
      <c r="R129" s="8">
        <f t="shared" si="15"/>
        <v>85</v>
      </c>
      <c r="S129" s="8">
        <f t="shared" si="16"/>
        <v>88.75</v>
      </c>
      <c r="T129" s="8">
        <f t="shared" si="17"/>
        <v>81.25</v>
      </c>
      <c r="U129" s="7">
        <f t="shared" si="18"/>
        <v>82.5</v>
      </c>
      <c r="V129" s="7">
        <f t="shared" si="19"/>
        <v>82.1875</v>
      </c>
    </row>
    <row r="130" spans="1:22" ht="13.5" x14ac:dyDescent="0.25">
      <c r="A130" s="3">
        <f>RSI!A130</f>
        <v>42493</v>
      </c>
      <c r="B130" s="2">
        <f>RSI!B130</f>
        <v>17.095700000000001</v>
      </c>
      <c r="C130" s="2">
        <f>RSI!I130</f>
        <v>53.653361037127397</v>
      </c>
      <c r="D130" s="2">
        <f>MACD!E130</f>
        <v>9.6320830680443947E-2</v>
      </c>
      <c r="E130" s="2">
        <f>MACD!F130</f>
        <v>0.30134472401491902</v>
      </c>
      <c r="F130" s="2">
        <f>'Moving Avg'!D130</f>
        <v>16.616700000000002</v>
      </c>
      <c r="G130" s="2">
        <f>'Moving Avg'!F130</f>
        <v>16.587269999999997</v>
      </c>
      <c r="H130" s="2">
        <f>'Moving Avg'!G130</f>
        <v>17.673380000000002</v>
      </c>
      <c r="I130" s="2">
        <f>'Moving Avg'!H130</f>
        <v>0</v>
      </c>
      <c r="J130" s="5" t="str">
        <f>OBV!F130</f>
        <v>BULLISH</v>
      </c>
      <c r="K130" s="5" t="str">
        <f>OBV!G130</f>
        <v>STRONG</v>
      </c>
      <c r="L130" s="5" t="str">
        <f>OBV!H130</f>
        <v>CONFIRMED BULLISH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100</v>
      </c>
      <c r="O130" s="7">
        <f t="shared" ref="O130:O193" si="22">IF(F130-I130&gt;10,100,IF(F130-I130&gt;5,75, IF(F130-I130&gt;0,50,0)))</f>
        <v>100</v>
      </c>
      <c r="P130" s="7">
        <f t="shared" ref="P130:P193" si="23">IF(L130="confirmed bullish", 34, IF(L130="bullish divergence",17, 0))+IF(J130="bullish",33,IF(J130="bearish",0,16.5))+IF(K130="strong",33,IF(K130="weak",0,16.5))</f>
        <v>100</v>
      </c>
      <c r="Q130" s="8">
        <f t="shared" si="14"/>
        <v>73.75</v>
      </c>
      <c r="R130" s="8">
        <f t="shared" si="15"/>
        <v>85</v>
      </c>
      <c r="S130" s="8">
        <f t="shared" si="16"/>
        <v>88.75</v>
      </c>
      <c r="T130" s="8">
        <f t="shared" si="17"/>
        <v>81.25</v>
      </c>
      <c r="U130" s="7">
        <f t="shared" si="18"/>
        <v>82.5</v>
      </c>
      <c r="V130" s="7">
        <f t="shared" si="19"/>
        <v>82.1875</v>
      </c>
    </row>
    <row r="131" spans="1:22" ht="13.5" x14ac:dyDescent="0.25">
      <c r="A131" s="3">
        <f>RSI!A131</f>
        <v>42494</v>
      </c>
      <c r="B131" s="2">
        <f>RSI!B131</f>
        <v>17.604700000000001</v>
      </c>
      <c r="C131" s="2">
        <f>RSI!I131</f>
        <v>59.970248551104348</v>
      </c>
      <c r="D131" s="2">
        <f>MACD!E131</f>
        <v>-2.8860630406153831E-2</v>
      </c>
      <c r="E131" s="2">
        <f>MACD!F131</f>
        <v>0.23530365313070448</v>
      </c>
      <c r="F131" s="2">
        <f>'Moving Avg'!D131</f>
        <v>16.9101</v>
      </c>
      <c r="G131" s="2">
        <f>'Moving Avg'!F131</f>
        <v>16.594254999999997</v>
      </c>
      <c r="H131" s="2">
        <f>'Moving Avg'!G131</f>
        <v>17.627272000000001</v>
      </c>
      <c r="I131" s="2">
        <f>'Moving Avg'!H131</f>
        <v>0</v>
      </c>
      <c r="J131" s="5" t="str">
        <f>OBV!F131</f>
        <v>BULLISH</v>
      </c>
      <c r="K131" s="5" t="str">
        <f>OBV!G131</f>
        <v>STRONG</v>
      </c>
      <c r="L131" s="5" t="str">
        <f>OBV!H131</f>
        <v>CONFIRMED BULLISH</v>
      </c>
      <c r="M131" s="7">
        <f t="shared" si="20"/>
        <v>25</v>
      </c>
      <c r="N131" s="7">
        <f t="shared" si="21"/>
        <v>100</v>
      </c>
      <c r="O131" s="7">
        <f t="shared" si="22"/>
        <v>100</v>
      </c>
      <c r="P131" s="7">
        <f t="shared" si="23"/>
        <v>100</v>
      </c>
      <c r="Q131" s="8">
        <f t="shared" ref="Q131:Q194" si="24">0.35*M131+N131*0.35+O131*0.15+P131*0.15</f>
        <v>73.75</v>
      </c>
      <c r="R131" s="8">
        <f t="shared" ref="R131:R194" si="25">M131*0.2+N131*0.2+O131*0.35+P131*0.25</f>
        <v>85</v>
      </c>
      <c r="S131" s="8">
        <f t="shared" ref="S131:S194" si="26">M131*0.15+N131*0.15+O131*0.25+P131*0.45</f>
        <v>88.75</v>
      </c>
      <c r="T131" s="8">
        <f t="shared" ref="T131:T194" si="27">0.25*SUM(M131:P131)</f>
        <v>81.25</v>
      </c>
      <c r="U131" s="7">
        <f t="shared" ref="U131:U194" si="28">SUM(Q131:S131)/3</f>
        <v>82.5</v>
      </c>
      <c r="V131" s="7">
        <f t="shared" ref="V131:V194" si="29">SUM(Q131:T131)/4</f>
        <v>82.1875</v>
      </c>
    </row>
    <row r="132" spans="1:22" ht="13.5" x14ac:dyDescent="0.25">
      <c r="A132" s="3">
        <f>RSI!A132</f>
        <v>42495</v>
      </c>
      <c r="B132" s="2">
        <f>RSI!B132</f>
        <v>16.816299999999998</v>
      </c>
      <c r="C132" s="2">
        <f>RSI!I132</f>
        <v>48.861498458219856</v>
      </c>
      <c r="D132" s="2">
        <f>MACD!E132</f>
        <v>-8.4022622648856071E-2</v>
      </c>
      <c r="E132" s="2">
        <f>MACD!F132</f>
        <v>0.17143839797479238</v>
      </c>
      <c r="F132" s="2">
        <f>'Moving Avg'!D132</f>
        <v>16.950020000000002</v>
      </c>
      <c r="G132" s="2">
        <f>'Moving Avg'!F132</f>
        <v>16.561820000000001</v>
      </c>
      <c r="H132" s="2">
        <f>'Moving Avg'!G132</f>
        <v>17.565396</v>
      </c>
      <c r="I132" s="2">
        <f>'Moving Avg'!H132</f>
        <v>0</v>
      </c>
      <c r="J132" s="5" t="str">
        <f>OBV!F132</f>
        <v>BULLISH</v>
      </c>
      <c r="K132" s="5" t="str">
        <f>OBV!G132</f>
        <v>NEUTRAL</v>
      </c>
      <c r="L132" s="5" t="str">
        <f>OBV!H132</f>
        <v>CONFIRMED BULLISH</v>
      </c>
      <c r="M132" s="7">
        <f t="shared" si="20"/>
        <v>25</v>
      </c>
      <c r="N132" s="7">
        <f t="shared" si="21"/>
        <v>100</v>
      </c>
      <c r="O132" s="7">
        <f t="shared" si="22"/>
        <v>100</v>
      </c>
      <c r="P132" s="7">
        <f t="shared" si="23"/>
        <v>83.5</v>
      </c>
      <c r="Q132" s="8">
        <f t="shared" si="24"/>
        <v>71.275000000000006</v>
      </c>
      <c r="R132" s="8">
        <f t="shared" si="25"/>
        <v>80.875</v>
      </c>
      <c r="S132" s="8">
        <f t="shared" si="26"/>
        <v>81.325000000000003</v>
      </c>
      <c r="T132" s="8">
        <f t="shared" si="27"/>
        <v>77.125</v>
      </c>
      <c r="U132" s="7">
        <f t="shared" si="28"/>
        <v>77.825000000000003</v>
      </c>
      <c r="V132" s="7">
        <f t="shared" si="29"/>
        <v>77.650000000000006</v>
      </c>
    </row>
    <row r="133" spans="1:22" ht="13.5" x14ac:dyDescent="0.25">
      <c r="A133" s="3">
        <f>RSI!A133</f>
        <v>42496</v>
      </c>
      <c r="B133" s="2">
        <f>RSI!B133</f>
        <v>16.616700000000002</v>
      </c>
      <c r="C133" s="2">
        <f>RSI!I133</f>
        <v>46.512423261822789</v>
      </c>
      <c r="D133" s="2">
        <f>MACD!E133</f>
        <v>-0.19378631887719777</v>
      </c>
      <c r="E133" s="2">
        <f>MACD!F133</f>
        <v>9.8393454604394359E-2</v>
      </c>
      <c r="F133" s="2">
        <f>'Moving Avg'!D133</f>
        <v>16.950020000000002</v>
      </c>
      <c r="G133" s="2">
        <f>'Moving Avg'!F133</f>
        <v>16.519404999999999</v>
      </c>
      <c r="H133" s="2">
        <f>'Moving Avg'!G133</f>
        <v>17.499527999999998</v>
      </c>
      <c r="I133" s="2">
        <f>'Moving Avg'!H133</f>
        <v>0</v>
      </c>
      <c r="J133" s="5" t="str">
        <f>OBV!F133</f>
        <v>BEARISH</v>
      </c>
      <c r="K133" s="5" t="str">
        <f>OBV!G133</f>
        <v>WEAK</v>
      </c>
      <c r="L133" s="5" t="str">
        <f>OBV!H133</f>
        <v>NEUTRAL</v>
      </c>
      <c r="M133" s="7">
        <f t="shared" si="20"/>
        <v>25</v>
      </c>
      <c r="N133" s="7">
        <f t="shared" si="21"/>
        <v>100</v>
      </c>
      <c r="O133" s="7">
        <f t="shared" si="22"/>
        <v>100</v>
      </c>
      <c r="P133" s="7">
        <f t="shared" si="23"/>
        <v>0</v>
      </c>
      <c r="Q133" s="8">
        <f t="shared" si="24"/>
        <v>58.75</v>
      </c>
      <c r="R133" s="8">
        <f t="shared" si="25"/>
        <v>60</v>
      </c>
      <c r="S133" s="8">
        <f t="shared" si="26"/>
        <v>43.75</v>
      </c>
      <c r="T133" s="8">
        <f t="shared" si="27"/>
        <v>56.25</v>
      </c>
      <c r="U133" s="7">
        <f t="shared" si="28"/>
        <v>54.166666666666664</v>
      </c>
      <c r="V133" s="7">
        <f t="shared" si="29"/>
        <v>54.6875</v>
      </c>
    </row>
    <row r="134" spans="1:22" ht="13.5" x14ac:dyDescent="0.25">
      <c r="A134" s="3">
        <f>RSI!A134</f>
        <v>42499</v>
      </c>
      <c r="B134" s="2">
        <f>RSI!B134</f>
        <v>16.127700000000001</v>
      </c>
      <c r="C134" s="2">
        <f>RSI!I134</f>
        <v>41.276791701297832</v>
      </c>
      <c r="D134" s="2">
        <f>MACD!E134</f>
        <v>-0.39164407154752823</v>
      </c>
      <c r="E134" s="2">
        <f>MACD!F134</f>
        <v>3.8594937400983353E-4</v>
      </c>
      <c r="F134" s="2">
        <f>'Moving Avg'!D134</f>
        <v>16.852219999999999</v>
      </c>
      <c r="G134" s="2">
        <f>'Moving Avg'!F134</f>
        <v>16.452539999999999</v>
      </c>
      <c r="H134" s="2">
        <f>'Moving Avg'!G134</f>
        <v>17.441643999999997</v>
      </c>
      <c r="I134" s="2">
        <f>'Moving Avg'!H134</f>
        <v>0</v>
      </c>
      <c r="J134" s="5" t="str">
        <f>OBV!F134</f>
        <v>BEARISH</v>
      </c>
      <c r="K134" s="5" t="str">
        <f>OBV!G134</f>
        <v>WEAK</v>
      </c>
      <c r="L134" s="5" t="str">
        <f>OBV!H134</f>
        <v>CONFIRMED BEARISH</v>
      </c>
      <c r="M134" s="7">
        <f t="shared" si="20"/>
        <v>25</v>
      </c>
      <c r="N134" s="7">
        <f t="shared" si="21"/>
        <v>100</v>
      </c>
      <c r="O134" s="7">
        <f t="shared" si="22"/>
        <v>100</v>
      </c>
      <c r="P134" s="7">
        <f t="shared" si="23"/>
        <v>0</v>
      </c>
      <c r="Q134" s="8">
        <f t="shared" si="24"/>
        <v>58.75</v>
      </c>
      <c r="R134" s="8">
        <f t="shared" si="25"/>
        <v>60</v>
      </c>
      <c r="S134" s="8">
        <f t="shared" si="26"/>
        <v>43.75</v>
      </c>
      <c r="T134" s="8">
        <f t="shared" si="27"/>
        <v>56.25</v>
      </c>
      <c r="U134" s="7">
        <f t="shared" si="28"/>
        <v>54.166666666666664</v>
      </c>
      <c r="V134" s="7">
        <f t="shared" si="29"/>
        <v>54.6875</v>
      </c>
    </row>
    <row r="135" spans="1:22" ht="13.5" x14ac:dyDescent="0.25">
      <c r="A135" s="3">
        <f>RSI!A135</f>
        <v>42500</v>
      </c>
      <c r="B135" s="2">
        <f>RSI!B135</f>
        <v>16.137699999999999</v>
      </c>
      <c r="C135" s="2">
        <f>RSI!I135</f>
        <v>41.422006349593211</v>
      </c>
      <c r="D135" s="2">
        <f>MACD!E135</f>
        <v>-0.48635662339410857</v>
      </c>
      <c r="E135" s="2">
        <f>MACD!F135</f>
        <v>-9.6962565179613852E-2</v>
      </c>
      <c r="F135" s="2">
        <f>'Moving Avg'!D135</f>
        <v>16.660620000000002</v>
      </c>
      <c r="G135" s="2">
        <f>'Moving Avg'!F135</f>
        <v>16.412124999999996</v>
      </c>
      <c r="H135" s="2">
        <f>'Moving Avg'!G135</f>
        <v>17.385357999999997</v>
      </c>
      <c r="I135" s="2">
        <f>'Moving Avg'!H135</f>
        <v>0</v>
      </c>
      <c r="J135" s="5" t="str">
        <f>OBV!F135</f>
        <v>BEARISH</v>
      </c>
      <c r="K135" s="5" t="str">
        <f>OBV!G135</f>
        <v>WEAK</v>
      </c>
      <c r="L135" s="5" t="str">
        <f>OBV!H135</f>
        <v>CONFIRMED BEARISH</v>
      </c>
      <c r="M135" s="7">
        <f t="shared" si="20"/>
        <v>25</v>
      </c>
      <c r="N135" s="7">
        <f t="shared" si="21"/>
        <v>100</v>
      </c>
      <c r="O135" s="7">
        <f t="shared" si="22"/>
        <v>100</v>
      </c>
      <c r="P135" s="7">
        <f t="shared" si="23"/>
        <v>0</v>
      </c>
      <c r="Q135" s="8">
        <f t="shared" si="24"/>
        <v>58.75</v>
      </c>
      <c r="R135" s="8">
        <f t="shared" si="25"/>
        <v>60</v>
      </c>
      <c r="S135" s="8">
        <f t="shared" si="26"/>
        <v>43.75</v>
      </c>
      <c r="T135" s="8">
        <f t="shared" si="27"/>
        <v>56.25</v>
      </c>
      <c r="U135" s="7">
        <f t="shared" si="28"/>
        <v>54.166666666666664</v>
      </c>
      <c r="V135" s="7">
        <f t="shared" si="29"/>
        <v>54.6875</v>
      </c>
    </row>
    <row r="136" spans="1:22" ht="13.5" x14ac:dyDescent="0.25">
      <c r="A136" s="3">
        <f>RSI!A136</f>
        <v>42501</v>
      </c>
      <c r="B136" s="2">
        <f>RSI!B136</f>
        <v>16.1676</v>
      </c>
      <c r="C136" s="2">
        <f>RSI!I136</f>
        <v>41.8847565183436</v>
      </c>
      <c r="D136" s="2">
        <f>MACD!E136</f>
        <v>-0.46340199451728026</v>
      </c>
      <c r="E136" s="2">
        <f>MACD!F136</f>
        <v>-0.17025045104714714</v>
      </c>
      <c r="F136" s="2">
        <f>'Moving Avg'!D136</f>
        <v>16.373199999999997</v>
      </c>
      <c r="G136" s="2">
        <f>'Moving Avg'!F136</f>
        <v>16.396155</v>
      </c>
      <c r="H136" s="2">
        <f>'Moving Avg'!G136</f>
        <v>17.329669999999993</v>
      </c>
      <c r="I136" s="2">
        <f>'Moving Avg'!H136</f>
        <v>0</v>
      </c>
      <c r="J136" s="5" t="str">
        <f>OBV!F136</f>
        <v>BEARISH</v>
      </c>
      <c r="K136" s="5" t="str">
        <f>OBV!G136</f>
        <v>WEAK</v>
      </c>
      <c r="L136" s="5" t="str">
        <f>OBV!H136</f>
        <v>CONFIRMED BEARISH</v>
      </c>
      <c r="M136" s="7">
        <f t="shared" si="20"/>
        <v>25</v>
      </c>
      <c r="N136" s="7">
        <f t="shared" si="21"/>
        <v>100</v>
      </c>
      <c r="O136" s="7">
        <f t="shared" si="22"/>
        <v>100</v>
      </c>
      <c r="P136" s="7">
        <f t="shared" si="23"/>
        <v>0</v>
      </c>
      <c r="Q136" s="8">
        <f t="shared" si="24"/>
        <v>58.75</v>
      </c>
      <c r="R136" s="8">
        <f t="shared" si="25"/>
        <v>60</v>
      </c>
      <c r="S136" s="8">
        <f t="shared" si="26"/>
        <v>43.75</v>
      </c>
      <c r="T136" s="8">
        <f t="shared" si="27"/>
        <v>56.25</v>
      </c>
      <c r="U136" s="7">
        <f t="shared" si="28"/>
        <v>54.166666666666664</v>
      </c>
      <c r="V136" s="7">
        <f t="shared" si="29"/>
        <v>54.6875</v>
      </c>
    </row>
    <row r="137" spans="1:22" ht="13.5" x14ac:dyDescent="0.25">
      <c r="A137" s="3">
        <f>RSI!A137</f>
        <v>42502</v>
      </c>
      <c r="B137" s="2">
        <f>RSI!B137</f>
        <v>16.1676</v>
      </c>
      <c r="C137" s="2">
        <f>RSI!I137</f>
        <v>41.8847565183436</v>
      </c>
      <c r="D137" s="2">
        <f>MACD!E137</f>
        <v>-0.36678509731159181</v>
      </c>
      <c r="E137" s="2">
        <f>MACD!F137</f>
        <v>-0.20955738030003607</v>
      </c>
      <c r="F137" s="2">
        <f>'Moving Avg'!D137</f>
        <v>16.243459999999999</v>
      </c>
      <c r="G137" s="2">
        <f>'Moving Avg'!F137</f>
        <v>16.380184999999997</v>
      </c>
      <c r="H137" s="2">
        <f>'Moving Avg'!G137</f>
        <v>17.273981999999997</v>
      </c>
      <c r="I137" s="2">
        <f>'Moving Avg'!H137</f>
        <v>0</v>
      </c>
      <c r="J137" s="5" t="str">
        <f>OBV!F137</f>
        <v>BEARISH</v>
      </c>
      <c r="K137" s="5" t="str">
        <f>OBV!G137</f>
        <v>WEAK</v>
      </c>
      <c r="L137" s="5" t="str">
        <f>OBV!H137</f>
        <v>CONFIRMED BEARISH</v>
      </c>
      <c r="M137" s="7">
        <f t="shared" si="20"/>
        <v>25</v>
      </c>
      <c r="N137" s="7">
        <f t="shared" si="21"/>
        <v>100</v>
      </c>
      <c r="O137" s="7">
        <f t="shared" si="22"/>
        <v>100</v>
      </c>
      <c r="P137" s="7">
        <f t="shared" si="23"/>
        <v>0</v>
      </c>
      <c r="Q137" s="8">
        <f t="shared" si="24"/>
        <v>58.75</v>
      </c>
      <c r="R137" s="8">
        <f t="shared" si="25"/>
        <v>60</v>
      </c>
      <c r="S137" s="8">
        <f t="shared" si="26"/>
        <v>43.75</v>
      </c>
      <c r="T137" s="8">
        <f t="shared" si="27"/>
        <v>56.25</v>
      </c>
      <c r="U137" s="7">
        <f t="shared" si="28"/>
        <v>54.166666666666664</v>
      </c>
      <c r="V137" s="7">
        <f t="shared" si="29"/>
        <v>54.6875</v>
      </c>
    </row>
    <row r="138" spans="1:22" ht="13.5" x14ac:dyDescent="0.25">
      <c r="A138" s="3">
        <f>RSI!A138</f>
        <v>42503</v>
      </c>
      <c r="B138" s="2">
        <f>RSI!B138</f>
        <v>15.8383</v>
      </c>
      <c r="C138" s="2">
        <f>RSI!I138</f>
        <v>38.045835893095138</v>
      </c>
      <c r="D138" s="2">
        <f>MACD!E138</f>
        <v>-0.25739766961697441</v>
      </c>
      <c r="E138" s="2">
        <f>MACD!F138</f>
        <v>-0.21912543816342375</v>
      </c>
      <c r="F138" s="2">
        <f>'Moving Avg'!D138</f>
        <v>16.087780000000002</v>
      </c>
      <c r="G138" s="2">
        <f>'Moving Avg'!F138</f>
        <v>16.347749999999998</v>
      </c>
      <c r="H138" s="2">
        <f>'Moving Avg'!G138</f>
        <v>17.211707999999998</v>
      </c>
      <c r="I138" s="2">
        <f>'Moving Avg'!H138</f>
        <v>0</v>
      </c>
      <c r="J138" s="5" t="str">
        <f>OBV!F138</f>
        <v>BEARISH</v>
      </c>
      <c r="K138" s="5" t="str">
        <f>OBV!G138</f>
        <v>WEAK</v>
      </c>
      <c r="L138" s="5" t="str">
        <f>OBV!H138</f>
        <v>CONFIRMED BEARISH</v>
      </c>
      <c r="M138" s="7">
        <f t="shared" si="20"/>
        <v>25</v>
      </c>
      <c r="N138" s="7">
        <f t="shared" si="21"/>
        <v>100</v>
      </c>
      <c r="O138" s="7">
        <f t="shared" si="22"/>
        <v>100</v>
      </c>
      <c r="P138" s="7">
        <f t="shared" si="23"/>
        <v>0</v>
      </c>
      <c r="Q138" s="8">
        <f t="shared" si="24"/>
        <v>58.75</v>
      </c>
      <c r="R138" s="8">
        <f t="shared" si="25"/>
        <v>60</v>
      </c>
      <c r="S138" s="8">
        <f t="shared" si="26"/>
        <v>43.75</v>
      </c>
      <c r="T138" s="8">
        <f t="shared" si="27"/>
        <v>56.25</v>
      </c>
      <c r="U138" s="7">
        <f t="shared" si="28"/>
        <v>54.166666666666664</v>
      </c>
      <c r="V138" s="7">
        <f t="shared" si="29"/>
        <v>54.6875</v>
      </c>
    </row>
    <row r="139" spans="1:22" ht="13.5" x14ac:dyDescent="0.25">
      <c r="A139" s="3">
        <f>RSI!A139</f>
        <v>42506</v>
      </c>
      <c r="B139" s="2">
        <f>RSI!B139</f>
        <v>15.968</v>
      </c>
      <c r="C139" s="2">
        <f>RSI!I139</f>
        <v>40.364258945944194</v>
      </c>
      <c r="D139" s="2">
        <f>MACD!E139</f>
        <v>-0.16949871436202457</v>
      </c>
      <c r="E139" s="2">
        <f>MACD!F139</f>
        <v>-0.20920009340314391</v>
      </c>
      <c r="F139" s="2">
        <f>'Moving Avg'!D139</f>
        <v>16.05584</v>
      </c>
      <c r="G139" s="2">
        <f>'Moving Avg'!F139</f>
        <v>16.321800000000003</v>
      </c>
      <c r="H139" s="2">
        <f>'Moving Avg'!G139</f>
        <v>17.163205999999999</v>
      </c>
      <c r="I139" s="2">
        <f>'Moving Avg'!H139</f>
        <v>0</v>
      </c>
      <c r="J139" s="5" t="str">
        <f>OBV!F139</f>
        <v>BULLISH</v>
      </c>
      <c r="K139" s="5" t="str">
        <f>OBV!G139</f>
        <v>STRONG</v>
      </c>
      <c r="L139" s="5" t="str">
        <f>OBV!H139</f>
        <v>BULLISH DIVERGENCE</v>
      </c>
      <c r="M139" s="7">
        <f t="shared" si="20"/>
        <v>25</v>
      </c>
      <c r="N139" s="7">
        <f t="shared" si="21"/>
        <v>0</v>
      </c>
      <c r="O139" s="7">
        <f t="shared" si="22"/>
        <v>100</v>
      </c>
      <c r="P139" s="7">
        <f t="shared" si="23"/>
        <v>83</v>
      </c>
      <c r="Q139" s="8">
        <f t="shared" si="24"/>
        <v>36.200000000000003</v>
      </c>
      <c r="R139" s="8">
        <f t="shared" si="25"/>
        <v>60.75</v>
      </c>
      <c r="S139" s="8">
        <f t="shared" si="26"/>
        <v>66.099999999999994</v>
      </c>
      <c r="T139" s="8">
        <f t="shared" si="27"/>
        <v>52</v>
      </c>
      <c r="U139" s="7">
        <f t="shared" si="28"/>
        <v>54.35</v>
      </c>
      <c r="V139" s="7">
        <f t="shared" si="29"/>
        <v>53.762500000000003</v>
      </c>
    </row>
    <row r="140" spans="1:22" ht="13.5" x14ac:dyDescent="0.25">
      <c r="A140" s="3">
        <f>RSI!A140</f>
        <v>42507</v>
      </c>
      <c r="B140" s="2">
        <f>RSI!B140</f>
        <v>16.446999999999999</v>
      </c>
      <c r="C140" s="2">
        <f>RSI!I140</f>
        <v>48.090205739942199</v>
      </c>
      <c r="D140" s="2">
        <f>MACD!E140</f>
        <v>-5.3096983443051471E-2</v>
      </c>
      <c r="E140" s="2">
        <f>MACD!F140</f>
        <v>-0.17797947141112541</v>
      </c>
      <c r="F140" s="2">
        <f>'Moving Avg'!D140</f>
        <v>16.117700000000003</v>
      </c>
      <c r="G140" s="2">
        <f>'Moving Avg'!F140</f>
        <v>16.319800000000004</v>
      </c>
      <c r="H140" s="2">
        <f>'Moving Avg'!G140</f>
        <v>17.124283999999999</v>
      </c>
      <c r="I140" s="2">
        <f>'Moving Avg'!H140</f>
        <v>0</v>
      </c>
      <c r="J140" s="5" t="str">
        <f>OBV!F140</f>
        <v>BULLISH</v>
      </c>
      <c r="K140" s="5" t="str">
        <f>OBV!G140</f>
        <v>NEUTRAL</v>
      </c>
      <c r="L140" s="5" t="str">
        <f>OBV!H140</f>
        <v>CONFIRMED BULLISH</v>
      </c>
      <c r="M140" s="7">
        <f t="shared" si="20"/>
        <v>25</v>
      </c>
      <c r="N140" s="7">
        <f t="shared" si="21"/>
        <v>0</v>
      </c>
      <c r="O140" s="7">
        <f t="shared" si="22"/>
        <v>100</v>
      </c>
      <c r="P140" s="7">
        <f t="shared" si="23"/>
        <v>83.5</v>
      </c>
      <c r="Q140" s="8">
        <f t="shared" si="24"/>
        <v>36.274999999999999</v>
      </c>
      <c r="R140" s="8">
        <f t="shared" si="25"/>
        <v>60.875</v>
      </c>
      <c r="S140" s="8">
        <f t="shared" si="26"/>
        <v>66.325000000000003</v>
      </c>
      <c r="T140" s="8">
        <f t="shared" si="27"/>
        <v>52.125</v>
      </c>
      <c r="U140" s="7">
        <f t="shared" si="28"/>
        <v>54.491666666666674</v>
      </c>
      <c r="V140" s="7">
        <f t="shared" si="29"/>
        <v>53.900000000000006</v>
      </c>
    </row>
    <row r="141" spans="1:22" ht="13.5" x14ac:dyDescent="0.25">
      <c r="A141" s="3">
        <f>RSI!A141</f>
        <v>42508</v>
      </c>
      <c r="B141" s="2">
        <f>RSI!B141</f>
        <v>16.446999999999999</v>
      </c>
      <c r="C141" s="2">
        <f>RSI!I141</f>
        <v>48.090205739942199</v>
      </c>
      <c r="D141" s="2">
        <f>MACD!E141</f>
        <v>0.12440633261532241</v>
      </c>
      <c r="E141" s="2">
        <f>MACD!F141</f>
        <v>-0.11750231060583587</v>
      </c>
      <c r="F141" s="2">
        <f>'Moving Avg'!D141</f>
        <v>16.173580000000001</v>
      </c>
      <c r="G141" s="2">
        <f>'Moving Avg'!F141</f>
        <v>16.317800000000002</v>
      </c>
      <c r="H141" s="2">
        <f>'Moving Avg'!G141</f>
        <v>17.085362</v>
      </c>
      <c r="I141" s="2">
        <f>'Moving Avg'!H141</f>
        <v>0</v>
      </c>
      <c r="J141" s="5" t="str">
        <f>OBV!F141</f>
        <v>BULLISH</v>
      </c>
      <c r="K141" s="5" t="str">
        <f>OBV!G141</f>
        <v>NEUTRAL</v>
      </c>
      <c r="L141" s="5" t="str">
        <f>OBV!H141</f>
        <v>CONFIRMED BULLISH</v>
      </c>
      <c r="M141" s="7">
        <f t="shared" si="20"/>
        <v>25</v>
      </c>
      <c r="N141" s="7">
        <f t="shared" si="21"/>
        <v>0</v>
      </c>
      <c r="O141" s="7">
        <f t="shared" si="22"/>
        <v>100</v>
      </c>
      <c r="P141" s="7">
        <f t="shared" si="23"/>
        <v>83.5</v>
      </c>
      <c r="Q141" s="8">
        <f t="shared" si="24"/>
        <v>36.274999999999999</v>
      </c>
      <c r="R141" s="8">
        <f t="shared" si="25"/>
        <v>60.875</v>
      </c>
      <c r="S141" s="8">
        <f t="shared" si="26"/>
        <v>66.325000000000003</v>
      </c>
      <c r="T141" s="8">
        <f t="shared" si="27"/>
        <v>52.125</v>
      </c>
      <c r="U141" s="7">
        <f t="shared" si="28"/>
        <v>54.491666666666674</v>
      </c>
      <c r="V141" s="7">
        <f t="shared" si="29"/>
        <v>53.900000000000006</v>
      </c>
    </row>
    <row r="142" spans="1:22" ht="13.5" x14ac:dyDescent="0.25">
      <c r="A142" s="3">
        <f>RSI!A142</f>
        <v>42509</v>
      </c>
      <c r="B142" s="2">
        <f>RSI!B142</f>
        <v>16.975999999999999</v>
      </c>
      <c r="C142" s="2">
        <f>RSI!I142</f>
        <v>55.477919622579819</v>
      </c>
      <c r="D142" s="2">
        <f>MACD!E142</f>
        <v>0.1147738157651581</v>
      </c>
      <c r="E142" s="2">
        <f>MACD!F142</f>
        <v>-7.1047085331637075E-2</v>
      </c>
      <c r="F142" s="2">
        <f>'Moving Avg'!D142</f>
        <v>16.335259999999998</v>
      </c>
      <c r="G142" s="2">
        <f>'Moving Avg'!F142</f>
        <v>16.343250000000001</v>
      </c>
      <c r="H142" s="2">
        <f>'Moving Avg'!G142</f>
        <v>17.056820000000002</v>
      </c>
      <c r="I142" s="2">
        <f>'Moving Avg'!H142</f>
        <v>0</v>
      </c>
      <c r="J142" s="5" t="str">
        <f>OBV!F142</f>
        <v>BULLISH</v>
      </c>
      <c r="K142" s="5" t="str">
        <f>OBV!G142</f>
        <v>STRONG</v>
      </c>
      <c r="L142" s="5" t="str">
        <f>OBV!H142</f>
        <v>CONFIRMED BULLISH</v>
      </c>
      <c r="M142" s="7">
        <f t="shared" si="20"/>
        <v>25</v>
      </c>
      <c r="N142" s="7">
        <f t="shared" si="21"/>
        <v>0</v>
      </c>
      <c r="O142" s="7">
        <f t="shared" si="22"/>
        <v>100</v>
      </c>
      <c r="P142" s="7">
        <f t="shared" si="23"/>
        <v>100</v>
      </c>
      <c r="Q142" s="8">
        <f t="shared" si="24"/>
        <v>38.75</v>
      </c>
      <c r="R142" s="8">
        <f t="shared" si="25"/>
        <v>65</v>
      </c>
      <c r="S142" s="8">
        <f t="shared" si="26"/>
        <v>73.75</v>
      </c>
      <c r="T142" s="8">
        <f t="shared" si="27"/>
        <v>56.25</v>
      </c>
      <c r="U142" s="7">
        <f t="shared" si="28"/>
        <v>59.166666666666664</v>
      </c>
      <c r="V142" s="7">
        <f t="shared" si="29"/>
        <v>58.4375</v>
      </c>
    </row>
    <row r="143" spans="1:22" ht="13.5" x14ac:dyDescent="0.25">
      <c r="A143" s="3">
        <f>RSI!A143</f>
        <v>42510</v>
      </c>
      <c r="B143" s="2">
        <f>RSI!B143</f>
        <v>17.943999999999999</v>
      </c>
      <c r="C143" s="2">
        <f>RSI!I143</f>
        <v>65.229518579898297</v>
      </c>
      <c r="D143" s="2">
        <f>MACD!E143</f>
        <v>1.6876693353680139E-3</v>
      </c>
      <c r="E143" s="2">
        <f>MACD!F143</f>
        <v>-5.6500134398236063E-2</v>
      </c>
      <c r="F143" s="2">
        <f>'Moving Avg'!D143</f>
        <v>16.756399999999999</v>
      </c>
      <c r="G143" s="2">
        <f>'Moving Avg'!F143</f>
        <v>16.442550000000001</v>
      </c>
      <c r="H143" s="2">
        <f>'Moving Avg'!G143</f>
        <v>17.036659999999998</v>
      </c>
      <c r="I143" s="2">
        <f>'Moving Avg'!H143</f>
        <v>0</v>
      </c>
      <c r="J143" s="5" t="str">
        <f>OBV!F143</f>
        <v>BULLISH</v>
      </c>
      <c r="K143" s="5" t="str">
        <f>OBV!G143</f>
        <v>STRONG</v>
      </c>
      <c r="L143" s="5" t="str">
        <f>OBV!H143</f>
        <v>CONFIRMED BULLISH</v>
      </c>
      <c r="M143" s="7">
        <f t="shared" si="20"/>
        <v>25</v>
      </c>
      <c r="N143" s="7">
        <f t="shared" si="21"/>
        <v>0</v>
      </c>
      <c r="O143" s="7">
        <f t="shared" si="22"/>
        <v>100</v>
      </c>
      <c r="P143" s="7">
        <f t="shared" si="23"/>
        <v>100</v>
      </c>
      <c r="Q143" s="8">
        <f t="shared" si="24"/>
        <v>38.75</v>
      </c>
      <c r="R143" s="8">
        <f t="shared" si="25"/>
        <v>65</v>
      </c>
      <c r="S143" s="8">
        <f t="shared" si="26"/>
        <v>73.75</v>
      </c>
      <c r="T143" s="8">
        <f t="shared" si="27"/>
        <v>56.25</v>
      </c>
      <c r="U143" s="7">
        <f t="shared" si="28"/>
        <v>59.166666666666664</v>
      </c>
      <c r="V143" s="7">
        <f t="shared" si="29"/>
        <v>58.4375</v>
      </c>
    </row>
    <row r="144" spans="1:22" ht="13.5" x14ac:dyDescent="0.25">
      <c r="A144" s="3">
        <f>RSI!A144</f>
        <v>42513</v>
      </c>
      <c r="B144" s="2">
        <f>RSI!B144</f>
        <v>17.963999999999999</v>
      </c>
      <c r="C144" s="2">
        <f>RSI!I144</f>
        <v>65.398150203393755</v>
      </c>
      <c r="D144" s="2">
        <f>MACD!E144</f>
        <v>-0.17876999717612208</v>
      </c>
      <c r="E144" s="2">
        <f>MACD!F144</f>
        <v>-8.0954106953813276E-2</v>
      </c>
      <c r="F144" s="2">
        <f>'Moving Avg'!D144</f>
        <v>17.1556</v>
      </c>
      <c r="G144" s="2">
        <f>'Moving Avg'!F144</f>
        <v>16.589255000000001</v>
      </c>
      <c r="H144" s="2">
        <f>'Moving Avg'!G144</f>
        <v>17.0169</v>
      </c>
      <c r="I144" s="2">
        <f>'Moving Avg'!H144</f>
        <v>0</v>
      </c>
      <c r="J144" s="5" t="str">
        <f>OBV!F144</f>
        <v>BULLISH</v>
      </c>
      <c r="K144" s="5" t="str">
        <f>OBV!G144</f>
        <v>STRONG</v>
      </c>
      <c r="L144" s="5" t="str">
        <f>OBV!H144</f>
        <v>CONFIRMED BULLISH</v>
      </c>
      <c r="M144" s="7">
        <f t="shared" si="20"/>
        <v>25</v>
      </c>
      <c r="N144" s="7">
        <f t="shared" si="21"/>
        <v>100</v>
      </c>
      <c r="O144" s="7">
        <f t="shared" si="22"/>
        <v>100</v>
      </c>
      <c r="P144" s="7">
        <f t="shared" si="23"/>
        <v>100</v>
      </c>
      <c r="Q144" s="8">
        <f t="shared" si="24"/>
        <v>73.75</v>
      </c>
      <c r="R144" s="8">
        <f t="shared" si="25"/>
        <v>85</v>
      </c>
      <c r="S144" s="8">
        <f t="shared" si="26"/>
        <v>88.75</v>
      </c>
      <c r="T144" s="8">
        <f t="shared" si="27"/>
        <v>81.25</v>
      </c>
      <c r="U144" s="7">
        <f t="shared" si="28"/>
        <v>82.5</v>
      </c>
      <c r="V144" s="7">
        <f t="shared" si="29"/>
        <v>82.1875</v>
      </c>
    </row>
    <row r="145" spans="1:22" ht="13.5" x14ac:dyDescent="0.25">
      <c r="A145" s="3">
        <f>RSI!A145</f>
        <v>42514</v>
      </c>
      <c r="B145" s="2">
        <f>RSI!B145</f>
        <v>17.963999999999999</v>
      </c>
      <c r="C145" s="2">
        <f>RSI!I145</f>
        <v>65.398150203393755</v>
      </c>
      <c r="D145" s="2">
        <f>MACD!E145</f>
        <v>-0.33750497809337432</v>
      </c>
      <c r="E145" s="2">
        <f>MACD!F145</f>
        <v>-0.13226428118172551</v>
      </c>
      <c r="F145" s="2">
        <f>'Moving Avg'!D145</f>
        <v>17.459</v>
      </c>
      <c r="G145" s="2">
        <f>'Moving Avg'!F145</f>
        <v>16.713505000000001</v>
      </c>
      <c r="H145" s="2">
        <f>'Moving Avg'!G145</f>
        <v>17.008118</v>
      </c>
      <c r="I145" s="2">
        <f>'Moving Avg'!H145</f>
        <v>0</v>
      </c>
      <c r="J145" s="5" t="str">
        <f>OBV!F145</f>
        <v>BULLISH</v>
      </c>
      <c r="K145" s="5" t="str">
        <f>OBV!G145</f>
        <v>STRONG</v>
      </c>
      <c r="L145" s="5" t="str">
        <f>OBV!H145</f>
        <v>CONFIRMED BULLISH</v>
      </c>
      <c r="M145" s="7">
        <f t="shared" si="20"/>
        <v>25</v>
      </c>
      <c r="N145" s="7">
        <f t="shared" si="21"/>
        <v>100</v>
      </c>
      <c r="O145" s="7">
        <f t="shared" si="22"/>
        <v>100</v>
      </c>
      <c r="P145" s="7">
        <f t="shared" si="23"/>
        <v>100</v>
      </c>
      <c r="Q145" s="8">
        <f t="shared" si="24"/>
        <v>73.75</v>
      </c>
      <c r="R145" s="8">
        <f t="shared" si="25"/>
        <v>85</v>
      </c>
      <c r="S145" s="8">
        <f t="shared" si="26"/>
        <v>88.75</v>
      </c>
      <c r="T145" s="8">
        <f t="shared" si="27"/>
        <v>81.25</v>
      </c>
      <c r="U145" s="7">
        <f t="shared" si="28"/>
        <v>82.5</v>
      </c>
      <c r="V145" s="7">
        <f t="shared" si="29"/>
        <v>82.1875</v>
      </c>
    </row>
    <row r="146" spans="1:22" ht="13.5" x14ac:dyDescent="0.25">
      <c r="A146" s="3">
        <f>RSI!A146</f>
        <v>42515</v>
      </c>
      <c r="B146" s="2">
        <f>RSI!B146</f>
        <v>17.963999999999999</v>
      </c>
      <c r="C146" s="2">
        <f>RSI!I146</f>
        <v>65.398150203393755</v>
      </c>
      <c r="D146" s="2">
        <f>MACD!E146</f>
        <v>-0.47423631666850596</v>
      </c>
      <c r="E146" s="2">
        <f>MACD!F146</f>
        <v>-0.20065868827908162</v>
      </c>
      <c r="F146" s="2">
        <f>'Moving Avg'!D146</f>
        <v>17.7624</v>
      </c>
      <c r="G146" s="2">
        <f>'Moving Avg'!F146</f>
        <v>16.804819999999999</v>
      </c>
      <c r="H146" s="2">
        <f>'Moving Avg'!G146</f>
        <v>16.999336</v>
      </c>
      <c r="I146" s="2">
        <f>'Moving Avg'!H146</f>
        <v>0</v>
      </c>
      <c r="J146" s="5" t="str">
        <f>OBV!F146</f>
        <v>BULLISH</v>
      </c>
      <c r="K146" s="5" t="str">
        <f>OBV!G146</f>
        <v>STRONG</v>
      </c>
      <c r="L146" s="5" t="str">
        <f>OBV!H146</f>
        <v>CONFIRMED BULLISH</v>
      </c>
      <c r="M146" s="7">
        <f t="shared" si="20"/>
        <v>25</v>
      </c>
      <c r="N146" s="7">
        <f t="shared" si="21"/>
        <v>100</v>
      </c>
      <c r="O146" s="7">
        <f t="shared" si="22"/>
        <v>100</v>
      </c>
      <c r="P146" s="7">
        <f t="shared" si="23"/>
        <v>100</v>
      </c>
      <c r="Q146" s="8">
        <f t="shared" si="24"/>
        <v>73.75</v>
      </c>
      <c r="R146" s="8">
        <f t="shared" si="25"/>
        <v>85</v>
      </c>
      <c r="S146" s="8">
        <f t="shared" si="26"/>
        <v>88.75</v>
      </c>
      <c r="T146" s="8">
        <f t="shared" si="27"/>
        <v>81.25</v>
      </c>
      <c r="U146" s="7">
        <f t="shared" si="28"/>
        <v>82.5</v>
      </c>
      <c r="V146" s="7">
        <f t="shared" si="29"/>
        <v>82.1875</v>
      </c>
    </row>
    <row r="147" spans="1:22" ht="13.5" x14ac:dyDescent="0.25">
      <c r="A147" s="3">
        <f>RSI!A147</f>
        <v>42516</v>
      </c>
      <c r="B147" s="2">
        <f>RSI!B147</f>
        <v>17.963999999999999</v>
      </c>
      <c r="C147" s="2">
        <f>RSI!I147</f>
        <v>65.398150203393755</v>
      </c>
      <c r="D147" s="2">
        <f>MACD!E147</f>
        <v>-0.59642940168698644</v>
      </c>
      <c r="E147" s="2">
        <f>MACD!F147</f>
        <v>-0.27981283096066256</v>
      </c>
      <c r="F147" s="2">
        <f>'Moving Avg'!D147</f>
        <v>17.96</v>
      </c>
      <c r="G147" s="2">
        <f>'Moving Avg'!F147</f>
        <v>16.872184999999998</v>
      </c>
      <c r="H147" s="2">
        <f>'Moving Avg'!G147</f>
        <v>16.990553999999996</v>
      </c>
      <c r="I147" s="2">
        <f>'Moving Avg'!H147</f>
        <v>0</v>
      </c>
      <c r="J147" s="5" t="str">
        <f>OBV!F147</f>
        <v>BULLISH</v>
      </c>
      <c r="K147" s="5" t="str">
        <f>OBV!G147</f>
        <v>STRONG</v>
      </c>
      <c r="L147" s="5" t="str">
        <f>OBV!H147</f>
        <v>CONFIRMED BULLISH</v>
      </c>
      <c r="M147" s="7">
        <f t="shared" si="20"/>
        <v>25</v>
      </c>
      <c r="N147" s="7">
        <f t="shared" si="21"/>
        <v>100</v>
      </c>
      <c r="O147" s="7">
        <f t="shared" si="22"/>
        <v>100</v>
      </c>
      <c r="P147" s="7">
        <f t="shared" si="23"/>
        <v>100</v>
      </c>
      <c r="Q147" s="8">
        <f t="shared" si="24"/>
        <v>73.75</v>
      </c>
      <c r="R147" s="8">
        <f t="shared" si="25"/>
        <v>85</v>
      </c>
      <c r="S147" s="8">
        <f t="shared" si="26"/>
        <v>88.75</v>
      </c>
      <c r="T147" s="8">
        <f t="shared" si="27"/>
        <v>81.25</v>
      </c>
      <c r="U147" s="7">
        <f t="shared" si="28"/>
        <v>82.5</v>
      </c>
      <c r="V147" s="7">
        <f t="shared" si="29"/>
        <v>82.1875</v>
      </c>
    </row>
    <row r="148" spans="1:22" ht="13.5" x14ac:dyDescent="0.25">
      <c r="A148" s="3">
        <f>RSI!A148</f>
        <v>42517</v>
      </c>
      <c r="B148" s="2">
        <f>RSI!B148</f>
        <v>17.4251</v>
      </c>
      <c r="C148" s="2">
        <f>RSI!I148</f>
        <v>55.621540999868607</v>
      </c>
      <c r="D148" s="2">
        <f>MACD!E148</f>
        <v>-0.71658262326343802</v>
      </c>
      <c r="E148" s="2">
        <f>MACD!F148</f>
        <v>-0.36716678942121767</v>
      </c>
      <c r="F148" s="2">
        <f>'Moving Avg'!D148</f>
        <v>17.85622</v>
      </c>
      <c r="G148" s="2">
        <f>'Moving Avg'!F148</f>
        <v>16.912604999999996</v>
      </c>
      <c r="H148" s="2">
        <f>'Moving Avg'!G148</f>
        <v>16.979775999999994</v>
      </c>
      <c r="I148" s="2">
        <f>'Moving Avg'!H148</f>
        <v>0</v>
      </c>
      <c r="J148" s="5" t="str">
        <f>OBV!F148</f>
        <v>BULLISH</v>
      </c>
      <c r="K148" s="5" t="str">
        <f>OBV!G148</f>
        <v>STRONG</v>
      </c>
      <c r="L148" s="5" t="str">
        <f>OBV!H148</f>
        <v>BULLISH DIVERGENCE</v>
      </c>
      <c r="M148" s="7">
        <f t="shared" si="20"/>
        <v>25</v>
      </c>
      <c r="N148" s="7">
        <f t="shared" si="21"/>
        <v>100</v>
      </c>
      <c r="O148" s="7">
        <f t="shared" si="22"/>
        <v>100</v>
      </c>
      <c r="P148" s="7">
        <f t="shared" si="23"/>
        <v>83</v>
      </c>
      <c r="Q148" s="8">
        <f t="shared" si="24"/>
        <v>71.2</v>
      </c>
      <c r="R148" s="8">
        <f t="shared" si="25"/>
        <v>80.75</v>
      </c>
      <c r="S148" s="8">
        <f t="shared" si="26"/>
        <v>81.099999999999994</v>
      </c>
      <c r="T148" s="8">
        <f t="shared" si="27"/>
        <v>77</v>
      </c>
      <c r="U148" s="7">
        <f t="shared" si="28"/>
        <v>77.683333333333323</v>
      </c>
      <c r="V148" s="7">
        <f t="shared" si="29"/>
        <v>77.512499999999989</v>
      </c>
    </row>
    <row r="149" spans="1:22" ht="13.5" x14ac:dyDescent="0.25">
      <c r="A149" s="3">
        <f>RSI!A149</f>
        <v>42520</v>
      </c>
      <c r="B149" s="2">
        <f>RSI!B149</f>
        <v>17.564800000000002</v>
      </c>
      <c r="C149" s="2">
        <f>RSI!I149</f>
        <v>57.399455402894908</v>
      </c>
      <c r="D149" s="2">
        <f>MACD!E149</f>
        <v>-0.81103107181178657</v>
      </c>
      <c r="E149" s="2">
        <f>MACD!F149</f>
        <v>-0.45593964589933145</v>
      </c>
      <c r="F149" s="2">
        <f>'Moving Avg'!D149</f>
        <v>17.77638</v>
      </c>
      <c r="G149" s="2">
        <f>'Moving Avg'!F149</f>
        <v>16.960009999999997</v>
      </c>
      <c r="H149" s="2">
        <f>'Moving Avg'!G149</f>
        <v>16.971791999999997</v>
      </c>
      <c r="I149" s="2">
        <f>'Moving Avg'!H149</f>
        <v>0</v>
      </c>
      <c r="J149" s="5" t="str">
        <f>OBV!F149</f>
        <v>BULLISH</v>
      </c>
      <c r="K149" s="5" t="str">
        <f>OBV!G149</f>
        <v>NEUTRAL</v>
      </c>
      <c r="L149" s="5" t="str">
        <f>OBV!H149</f>
        <v>BULLISH DIVERGENCE</v>
      </c>
      <c r="M149" s="7">
        <f t="shared" si="20"/>
        <v>25</v>
      </c>
      <c r="N149" s="7">
        <f t="shared" si="21"/>
        <v>100</v>
      </c>
      <c r="O149" s="7">
        <f t="shared" si="22"/>
        <v>100</v>
      </c>
      <c r="P149" s="7">
        <f t="shared" si="23"/>
        <v>66.5</v>
      </c>
      <c r="Q149" s="8">
        <f t="shared" si="24"/>
        <v>68.724999999999994</v>
      </c>
      <c r="R149" s="8">
        <f t="shared" si="25"/>
        <v>76.625</v>
      </c>
      <c r="S149" s="8">
        <f t="shared" si="26"/>
        <v>73.674999999999997</v>
      </c>
      <c r="T149" s="8">
        <f t="shared" si="27"/>
        <v>72.875</v>
      </c>
      <c r="U149" s="7">
        <f t="shared" si="28"/>
        <v>73.008333333333326</v>
      </c>
      <c r="V149" s="7">
        <f t="shared" si="29"/>
        <v>72.974999999999994</v>
      </c>
    </row>
    <row r="150" spans="1:22" ht="13.5" x14ac:dyDescent="0.25">
      <c r="A150" s="3">
        <f>RSI!A150</f>
        <v>42521</v>
      </c>
      <c r="B150" s="2">
        <f>RSI!B150</f>
        <v>17.435099999999998</v>
      </c>
      <c r="C150" s="2">
        <f>RSI!I150</f>
        <v>55.188815735144864</v>
      </c>
      <c r="D150" s="2">
        <f>MACD!E150</f>
        <v>-0.81068406059682729</v>
      </c>
      <c r="E150" s="2">
        <f>MACD!F150</f>
        <v>-0.52688852883883064</v>
      </c>
      <c r="F150" s="2">
        <f>'Moving Avg'!D150</f>
        <v>17.6706</v>
      </c>
      <c r="G150" s="2">
        <f>'Moving Avg'!F150</f>
        <v>16.976979999999994</v>
      </c>
      <c r="H150" s="2">
        <f>'Moving Avg'!G150</f>
        <v>16.961213999999998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  <c r="M150" s="7">
        <f t="shared" si="20"/>
        <v>25</v>
      </c>
      <c r="N150" s="7">
        <f t="shared" si="21"/>
        <v>100</v>
      </c>
      <c r="O150" s="7">
        <f t="shared" si="22"/>
        <v>100</v>
      </c>
      <c r="P150" s="7">
        <f t="shared" si="23"/>
        <v>0</v>
      </c>
      <c r="Q150" s="8">
        <f t="shared" si="24"/>
        <v>58.75</v>
      </c>
      <c r="R150" s="8">
        <f t="shared" si="25"/>
        <v>60</v>
      </c>
      <c r="S150" s="8">
        <f t="shared" si="26"/>
        <v>43.75</v>
      </c>
      <c r="T150" s="8">
        <f t="shared" si="27"/>
        <v>56.25</v>
      </c>
      <c r="U150" s="7">
        <f t="shared" si="28"/>
        <v>54.166666666666664</v>
      </c>
      <c r="V150" s="7">
        <f t="shared" si="29"/>
        <v>54.6875</v>
      </c>
    </row>
    <row r="151" spans="1:22" ht="13.5" x14ac:dyDescent="0.25">
      <c r="A151" s="3">
        <f>RSI!A151</f>
        <v>42522</v>
      </c>
      <c r="B151" s="2">
        <f>RSI!B151</f>
        <v>17.435099999999998</v>
      </c>
      <c r="C151" s="2">
        <f>RSI!I151</f>
        <v>55.188815735144857</v>
      </c>
      <c r="D151" s="2">
        <f>MACD!E151</f>
        <v>-0.81243401978058216</v>
      </c>
      <c r="E151" s="2">
        <f>MACD!F151</f>
        <v>-0.58399762702718094</v>
      </c>
      <c r="F151" s="2">
        <f>'Moving Avg'!D151</f>
        <v>17.564820000000005</v>
      </c>
      <c r="G151" s="2">
        <f>'Moving Avg'!F151</f>
        <v>16.968499999999995</v>
      </c>
      <c r="H151" s="2">
        <f>'Moving Avg'!G151</f>
        <v>16.950635999999999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  <c r="M151" s="7">
        <f t="shared" si="20"/>
        <v>25</v>
      </c>
      <c r="N151" s="7">
        <f t="shared" si="21"/>
        <v>100</v>
      </c>
      <c r="O151" s="7">
        <f t="shared" si="22"/>
        <v>100</v>
      </c>
      <c r="P151" s="7">
        <f t="shared" si="23"/>
        <v>0</v>
      </c>
      <c r="Q151" s="8">
        <f t="shared" si="24"/>
        <v>58.75</v>
      </c>
      <c r="R151" s="8">
        <f t="shared" si="25"/>
        <v>60</v>
      </c>
      <c r="S151" s="8">
        <f t="shared" si="26"/>
        <v>43.75</v>
      </c>
      <c r="T151" s="8">
        <f t="shared" si="27"/>
        <v>56.25</v>
      </c>
      <c r="U151" s="7">
        <f t="shared" si="28"/>
        <v>54.166666666666664</v>
      </c>
      <c r="V151" s="7">
        <f t="shared" si="29"/>
        <v>54.6875</v>
      </c>
    </row>
    <row r="152" spans="1:22" ht="13.5" x14ac:dyDescent="0.25">
      <c r="A152" s="3">
        <f>RSI!A152</f>
        <v>42523</v>
      </c>
      <c r="B152" s="2">
        <f>RSI!B152</f>
        <v>17.435099999999998</v>
      </c>
      <c r="C152" s="2">
        <f>RSI!I152</f>
        <v>55.188815735144864</v>
      </c>
      <c r="D152" s="2">
        <f>MACD!E152</f>
        <v>-0.73442234655098204</v>
      </c>
      <c r="E152" s="2">
        <f>MACD!F152</f>
        <v>-0.61408257093194119</v>
      </c>
      <c r="F152" s="2">
        <f>'Moving Avg'!D152</f>
        <v>17.459039999999998</v>
      </c>
      <c r="G152" s="2">
        <f>'Moving Avg'!F152</f>
        <v>16.999439999999996</v>
      </c>
      <c r="H152" s="2">
        <f>'Moving Avg'!G152</f>
        <v>16.940057999999997</v>
      </c>
      <c r="I152" s="2">
        <f>'Moving Avg'!H152</f>
        <v>0</v>
      </c>
      <c r="J152" s="5" t="str">
        <f>OBV!F152</f>
        <v>BEARISH</v>
      </c>
      <c r="K152" s="5" t="str">
        <f>OBV!G152</f>
        <v>WEAK</v>
      </c>
      <c r="L152" s="5" t="str">
        <f>OBV!H152</f>
        <v>CONFIRMED BEARISH</v>
      </c>
      <c r="M152" s="7">
        <f t="shared" si="20"/>
        <v>25</v>
      </c>
      <c r="N152" s="7">
        <f t="shared" si="21"/>
        <v>100</v>
      </c>
      <c r="O152" s="7">
        <f t="shared" si="22"/>
        <v>100</v>
      </c>
      <c r="P152" s="7">
        <f t="shared" si="23"/>
        <v>0</v>
      </c>
      <c r="Q152" s="8">
        <f t="shared" si="24"/>
        <v>58.75</v>
      </c>
      <c r="R152" s="8">
        <f t="shared" si="25"/>
        <v>60</v>
      </c>
      <c r="S152" s="8">
        <f t="shared" si="26"/>
        <v>43.75</v>
      </c>
      <c r="T152" s="8">
        <f t="shared" si="27"/>
        <v>56.25</v>
      </c>
      <c r="U152" s="7">
        <f t="shared" si="28"/>
        <v>54.166666666666664</v>
      </c>
      <c r="V152" s="7">
        <f t="shared" si="29"/>
        <v>54.6875</v>
      </c>
    </row>
    <row r="153" spans="1:22" ht="13.5" x14ac:dyDescent="0.25">
      <c r="A153" s="3">
        <f>RSI!A153</f>
        <v>42524</v>
      </c>
      <c r="B153" s="2">
        <f>RSI!B153</f>
        <v>16.736499999999999</v>
      </c>
      <c r="C153" s="2">
        <f>RSI!I153</f>
        <v>43.832258565684391</v>
      </c>
      <c r="D153" s="2">
        <f>MACD!E153</f>
        <v>-0.46949328807706792</v>
      </c>
      <c r="E153" s="2">
        <f>MACD!F153</f>
        <v>-0.58516471436096651</v>
      </c>
      <c r="F153" s="2">
        <f>'Moving Avg'!D153</f>
        <v>17.321319999999996</v>
      </c>
      <c r="G153" s="2">
        <f>'Moving Avg'!F153</f>
        <v>17.005429999999997</v>
      </c>
      <c r="H153" s="2">
        <f>'Moving Avg'!G153</f>
        <v>16.918501999999997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  <c r="M153" s="7">
        <f t="shared" si="20"/>
        <v>25</v>
      </c>
      <c r="N153" s="7">
        <f t="shared" si="21"/>
        <v>0</v>
      </c>
      <c r="O153" s="7">
        <f t="shared" si="22"/>
        <v>100</v>
      </c>
      <c r="P153" s="7">
        <f t="shared" si="23"/>
        <v>0</v>
      </c>
      <c r="Q153" s="8">
        <f t="shared" si="24"/>
        <v>23.75</v>
      </c>
      <c r="R153" s="8">
        <f t="shared" si="25"/>
        <v>40</v>
      </c>
      <c r="S153" s="8">
        <f t="shared" si="26"/>
        <v>28.75</v>
      </c>
      <c r="T153" s="8">
        <f t="shared" si="27"/>
        <v>31.25</v>
      </c>
      <c r="U153" s="7">
        <f t="shared" si="28"/>
        <v>30.833333333333332</v>
      </c>
      <c r="V153" s="7">
        <f t="shared" si="29"/>
        <v>30.9375</v>
      </c>
    </row>
    <row r="154" spans="1:22" ht="13.5" x14ac:dyDescent="0.25">
      <c r="A154" s="3">
        <f>RSI!A154</f>
        <v>42527</v>
      </c>
      <c r="B154" s="2">
        <f>RSI!B154</f>
        <v>16.736499999999999</v>
      </c>
      <c r="C154" s="2">
        <f>RSI!I154</f>
        <v>43.832258565684384</v>
      </c>
      <c r="D154" s="2">
        <f>MACD!E154</f>
        <v>-0.2397398287248329</v>
      </c>
      <c r="E154" s="2">
        <f>MACD!F154</f>
        <v>-0.51607973723373979</v>
      </c>
      <c r="F154" s="2">
        <f>'Moving Avg'!D154</f>
        <v>17.155660000000001</v>
      </c>
      <c r="G154" s="2">
        <f>'Moving Avg'!F154</f>
        <v>17.035869999999996</v>
      </c>
      <c r="H154" s="2">
        <f>'Moving Avg'!G154</f>
        <v>16.896945999999996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  <c r="M154" s="7">
        <f t="shared" si="20"/>
        <v>25</v>
      </c>
      <c r="N154" s="7">
        <f t="shared" si="21"/>
        <v>0</v>
      </c>
      <c r="O154" s="7">
        <f t="shared" si="22"/>
        <v>100</v>
      </c>
      <c r="P154" s="7">
        <f t="shared" si="23"/>
        <v>0</v>
      </c>
      <c r="Q154" s="8">
        <f t="shared" si="24"/>
        <v>23.75</v>
      </c>
      <c r="R154" s="8">
        <f t="shared" si="25"/>
        <v>40</v>
      </c>
      <c r="S154" s="8">
        <f t="shared" si="26"/>
        <v>28.75</v>
      </c>
      <c r="T154" s="8">
        <f t="shared" si="27"/>
        <v>31.25</v>
      </c>
      <c r="U154" s="7">
        <f t="shared" si="28"/>
        <v>30.833333333333332</v>
      </c>
      <c r="V154" s="7">
        <f t="shared" si="29"/>
        <v>30.9375</v>
      </c>
    </row>
    <row r="155" spans="1:22" ht="13.5" x14ac:dyDescent="0.25">
      <c r="A155" s="3">
        <f>RSI!A155</f>
        <v>42528</v>
      </c>
      <c r="B155" s="2">
        <f>RSI!B155</f>
        <v>17.235499999999998</v>
      </c>
      <c r="C155" s="2">
        <f>RSI!I155</f>
        <v>52.012483119551561</v>
      </c>
      <c r="D155" s="2">
        <f>MACD!E155</f>
        <v>-7.9975838306701519E-2</v>
      </c>
      <c r="E155" s="2">
        <f>MACD!F155</f>
        <v>-0.42885895744833213</v>
      </c>
      <c r="F155" s="2">
        <f>'Moving Avg'!D155</f>
        <v>17.115739999999999</v>
      </c>
      <c r="G155" s="2">
        <f>'Moving Avg'!F155</f>
        <v>17.090759999999996</v>
      </c>
      <c r="H155" s="2">
        <f>'Moving Avg'!G155</f>
        <v>16.885369999999995</v>
      </c>
      <c r="I155" s="2">
        <f>'Moving Avg'!H155</f>
        <v>0</v>
      </c>
      <c r="J155" s="5" t="str">
        <f>OBV!F155</f>
        <v>BEARISH</v>
      </c>
      <c r="K155" s="5" t="str">
        <f>OBV!G155</f>
        <v>NEUTRAL</v>
      </c>
      <c r="L155" s="5" t="str">
        <f>OBV!H155</f>
        <v>CONFIRMED BEARISH</v>
      </c>
      <c r="M155" s="7">
        <f t="shared" si="20"/>
        <v>25</v>
      </c>
      <c r="N155" s="7">
        <f t="shared" si="21"/>
        <v>0</v>
      </c>
      <c r="O155" s="7">
        <f t="shared" si="22"/>
        <v>100</v>
      </c>
      <c r="P155" s="7">
        <f t="shared" si="23"/>
        <v>16.5</v>
      </c>
      <c r="Q155" s="8">
        <f t="shared" si="24"/>
        <v>26.225000000000001</v>
      </c>
      <c r="R155" s="8">
        <f t="shared" si="25"/>
        <v>44.125</v>
      </c>
      <c r="S155" s="8">
        <f t="shared" si="26"/>
        <v>36.174999999999997</v>
      </c>
      <c r="T155" s="8">
        <f t="shared" si="27"/>
        <v>35.375</v>
      </c>
      <c r="U155" s="7">
        <f t="shared" si="28"/>
        <v>35.508333333333333</v>
      </c>
      <c r="V155" s="7">
        <f t="shared" si="29"/>
        <v>35.474999999999994</v>
      </c>
    </row>
    <row r="156" spans="1:22" ht="13.5" x14ac:dyDescent="0.25">
      <c r="A156" s="3">
        <f>RSI!A156</f>
        <v>42529</v>
      </c>
      <c r="B156" s="2">
        <f>RSI!B156</f>
        <v>16.736499999999999</v>
      </c>
      <c r="C156" s="2">
        <f>RSI!I156</f>
        <v>44.960741188925532</v>
      </c>
      <c r="D156" s="2">
        <f>MACD!E156</f>
        <v>9.137174208706611E-2</v>
      </c>
      <c r="E156" s="2">
        <f>MACD!F156</f>
        <v>-0.32481281754125252</v>
      </c>
      <c r="F156" s="2">
        <f>'Moving Avg'!D156</f>
        <v>16.976019999999998</v>
      </c>
      <c r="G156" s="2">
        <f>'Moving Avg'!F156</f>
        <v>17.119204999999997</v>
      </c>
      <c r="H156" s="2">
        <f>'Moving Avg'!G156</f>
        <v>16.863813999999994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CONFIRMED BEARISH</v>
      </c>
      <c r="M156" s="7">
        <f t="shared" si="20"/>
        <v>25</v>
      </c>
      <c r="N156" s="7">
        <f t="shared" si="21"/>
        <v>0</v>
      </c>
      <c r="O156" s="7">
        <f t="shared" si="22"/>
        <v>100</v>
      </c>
      <c r="P156" s="7">
        <f t="shared" si="23"/>
        <v>0</v>
      </c>
      <c r="Q156" s="8">
        <f t="shared" si="24"/>
        <v>23.75</v>
      </c>
      <c r="R156" s="8">
        <f t="shared" si="25"/>
        <v>40</v>
      </c>
      <c r="S156" s="8">
        <f t="shared" si="26"/>
        <v>28.75</v>
      </c>
      <c r="T156" s="8">
        <f t="shared" si="27"/>
        <v>31.25</v>
      </c>
      <c r="U156" s="7">
        <f t="shared" si="28"/>
        <v>30.833333333333332</v>
      </c>
      <c r="V156" s="7">
        <f t="shared" si="29"/>
        <v>30.9375</v>
      </c>
    </row>
    <row r="157" spans="1:22" ht="13.5" x14ac:dyDescent="0.25">
      <c r="A157" s="3">
        <f>RSI!A157</f>
        <v>42530</v>
      </c>
      <c r="B157" s="2">
        <f>RSI!B157</f>
        <v>16.576799999999999</v>
      </c>
      <c r="C157" s="2">
        <f>RSI!I157</f>
        <v>42.953602112646273</v>
      </c>
      <c r="D157" s="2">
        <f>MACD!E157</f>
        <v>0.25039538208688938</v>
      </c>
      <c r="E157" s="2">
        <f>MACD!F157</f>
        <v>-0.20977117761562417</v>
      </c>
      <c r="F157" s="2">
        <f>'Moving Avg'!D157</f>
        <v>16.804359999999996</v>
      </c>
      <c r="G157" s="2">
        <f>'Moving Avg'!F157</f>
        <v>17.139664999999994</v>
      </c>
      <c r="H157" s="2">
        <f>'Moving Avg'!G157</f>
        <v>16.854631999999995</v>
      </c>
      <c r="I157" s="2">
        <f>'Moving Avg'!H157</f>
        <v>0</v>
      </c>
      <c r="J157" s="5" t="str">
        <f>OBV!F157</f>
        <v>BEARISH</v>
      </c>
      <c r="K157" s="5" t="str">
        <f>OBV!G157</f>
        <v>WEAK</v>
      </c>
      <c r="L157" s="5" t="str">
        <f>OBV!H157</f>
        <v>CONFIRMED BEARISH</v>
      </c>
      <c r="M157" s="7">
        <f t="shared" si="20"/>
        <v>25</v>
      </c>
      <c r="N157" s="7">
        <f t="shared" si="21"/>
        <v>0</v>
      </c>
      <c r="O157" s="7">
        <f t="shared" si="22"/>
        <v>100</v>
      </c>
      <c r="P157" s="7">
        <f t="shared" si="23"/>
        <v>0</v>
      </c>
      <c r="Q157" s="8">
        <f t="shared" si="24"/>
        <v>23.75</v>
      </c>
      <c r="R157" s="8">
        <f t="shared" si="25"/>
        <v>40</v>
      </c>
      <c r="S157" s="8">
        <f t="shared" si="26"/>
        <v>28.75</v>
      </c>
      <c r="T157" s="8">
        <f t="shared" si="27"/>
        <v>31.25</v>
      </c>
      <c r="U157" s="7">
        <f t="shared" si="28"/>
        <v>30.833333333333332</v>
      </c>
      <c r="V157" s="7">
        <f t="shared" si="29"/>
        <v>30.9375</v>
      </c>
    </row>
    <row r="158" spans="1:22" ht="13.5" x14ac:dyDescent="0.25">
      <c r="A158" s="3">
        <f>RSI!A158</f>
        <v>42531</v>
      </c>
      <c r="B158" s="2">
        <f>RSI!B158</f>
        <v>16.486999999999998</v>
      </c>
      <c r="C158" s="2">
        <f>RSI!I158</f>
        <v>41.822986065592843</v>
      </c>
      <c r="D158" s="2">
        <f>MACD!E158</f>
        <v>0.31168575095185957</v>
      </c>
      <c r="E158" s="2">
        <f>MACD!F158</f>
        <v>-0.10547979190212742</v>
      </c>
      <c r="F158" s="2">
        <f>'Moving Avg'!D158</f>
        <v>16.754459999999998</v>
      </c>
      <c r="G158" s="2">
        <f>'Moving Avg'!F158</f>
        <v>17.172099999999997</v>
      </c>
      <c r="H158" s="2">
        <f>'Moving Avg'!G158</f>
        <v>16.833475999999997</v>
      </c>
      <c r="I158" s="2">
        <f>'Moving Avg'!H158</f>
        <v>0</v>
      </c>
      <c r="J158" s="5" t="str">
        <f>OBV!F158</f>
        <v>BEARISH</v>
      </c>
      <c r="K158" s="5" t="str">
        <f>OBV!G158</f>
        <v>WEAK</v>
      </c>
      <c r="L158" s="5" t="str">
        <f>OBV!H158</f>
        <v>CONFIRMED BEARISH</v>
      </c>
      <c r="M158" s="7">
        <f t="shared" si="20"/>
        <v>25</v>
      </c>
      <c r="N158" s="7">
        <f t="shared" si="21"/>
        <v>0</v>
      </c>
      <c r="O158" s="7">
        <f t="shared" si="22"/>
        <v>100</v>
      </c>
      <c r="P158" s="7">
        <f t="shared" si="23"/>
        <v>0</v>
      </c>
      <c r="Q158" s="8">
        <f t="shared" si="24"/>
        <v>23.75</v>
      </c>
      <c r="R158" s="8">
        <f t="shared" si="25"/>
        <v>40</v>
      </c>
      <c r="S158" s="8">
        <f t="shared" si="26"/>
        <v>28.75</v>
      </c>
      <c r="T158" s="8">
        <f t="shared" si="27"/>
        <v>31.25</v>
      </c>
      <c r="U158" s="7">
        <f t="shared" si="28"/>
        <v>30.833333333333332</v>
      </c>
      <c r="V158" s="7">
        <f t="shared" si="29"/>
        <v>30.9375</v>
      </c>
    </row>
    <row r="159" spans="1:22" ht="13.5" x14ac:dyDescent="0.25">
      <c r="A159" s="3">
        <f>RSI!A159</f>
        <v>42534</v>
      </c>
      <c r="B159" s="2">
        <f>RSI!B159</f>
        <v>16.007899999999999</v>
      </c>
      <c r="C159" s="2">
        <f>RSI!I159</f>
        <v>36.328824588578762</v>
      </c>
      <c r="D159" s="2">
        <f>MACD!E159</f>
        <v>0.42382509121983247</v>
      </c>
      <c r="E159" s="2">
        <f>MACD!F159</f>
        <v>3.8118472226456035E-4</v>
      </c>
      <c r="F159" s="2">
        <f>'Moving Avg'!D159</f>
        <v>16.608740000000001</v>
      </c>
      <c r="G159" s="2">
        <f>'Moving Avg'!F159</f>
        <v>17.174095000000001</v>
      </c>
      <c r="H159" s="2">
        <f>'Moving Avg'!G159</f>
        <v>16.802737999999991</v>
      </c>
      <c r="I159" s="2">
        <f>'Moving Avg'!H159</f>
        <v>0</v>
      </c>
      <c r="J159" s="5" t="str">
        <f>OBV!F159</f>
        <v>BEARISH</v>
      </c>
      <c r="K159" s="5" t="str">
        <f>OBV!G159</f>
        <v>WEAK</v>
      </c>
      <c r="L159" s="5" t="str">
        <f>OBV!H159</f>
        <v>CONFIRMED BEARISH</v>
      </c>
      <c r="M159" s="7">
        <f t="shared" si="20"/>
        <v>25</v>
      </c>
      <c r="N159" s="7">
        <f t="shared" si="21"/>
        <v>0</v>
      </c>
      <c r="O159" s="7">
        <f t="shared" si="22"/>
        <v>100</v>
      </c>
      <c r="P159" s="7">
        <f t="shared" si="23"/>
        <v>0</v>
      </c>
      <c r="Q159" s="8">
        <f t="shared" si="24"/>
        <v>23.75</v>
      </c>
      <c r="R159" s="8">
        <f t="shared" si="25"/>
        <v>40</v>
      </c>
      <c r="S159" s="8">
        <f t="shared" si="26"/>
        <v>28.75</v>
      </c>
      <c r="T159" s="8">
        <f t="shared" si="27"/>
        <v>31.25</v>
      </c>
      <c r="U159" s="7">
        <f t="shared" si="28"/>
        <v>30.833333333333332</v>
      </c>
      <c r="V159" s="7">
        <f t="shared" si="29"/>
        <v>30.9375</v>
      </c>
    </row>
    <row r="160" spans="1:22" ht="13.5" x14ac:dyDescent="0.25">
      <c r="A160" s="3">
        <f>RSI!A160</f>
        <v>42535</v>
      </c>
      <c r="B160" s="2">
        <f>RSI!B160</f>
        <v>15.978</v>
      </c>
      <c r="C160" s="2">
        <f>RSI!I160</f>
        <v>36.010881175767729</v>
      </c>
      <c r="D160" s="2">
        <f>MACD!E160</f>
        <v>0.506857051928705</v>
      </c>
      <c r="E160" s="2">
        <f>MACD!F160</f>
        <v>0.10167635816355265</v>
      </c>
      <c r="F160" s="2">
        <f>'Moving Avg'!D160</f>
        <v>16.357239999999997</v>
      </c>
      <c r="G160" s="2">
        <f>'Moving Avg'!F160</f>
        <v>17.150645000000001</v>
      </c>
      <c r="H160" s="2">
        <f>'Moving Avg'!G160</f>
        <v>16.772997999999994</v>
      </c>
      <c r="I160" s="2">
        <f>'Moving Avg'!H160</f>
        <v>0</v>
      </c>
      <c r="J160" s="5" t="str">
        <f>OBV!F160</f>
        <v>BEARISH</v>
      </c>
      <c r="K160" s="5" t="str">
        <f>OBV!G160</f>
        <v>WEAK</v>
      </c>
      <c r="L160" s="5" t="str">
        <f>OBV!H160</f>
        <v>CONFIRMED BEARISH</v>
      </c>
      <c r="M160" s="7">
        <f t="shared" si="20"/>
        <v>25</v>
      </c>
      <c r="N160" s="7">
        <f t="shared" si="21"/>
        <v>0</v>
      </c>
      <c r="O160" s="7">
        <f t="shared" si="22"/>
        <v>100</v>
      </c>
      <c r="P160" s="7">
        <f t="shared" si="23"/>
        <v>0</v>
      </c>
      <c r="Q160" s="8">
        <f t="shared" si="24"/>
        <v>23.75</v>
      </c>
      <c r="R160" s="8">
        <f t="shared" si="25"/>
        <v>40</v>
      </c>
      <c r="S160" s="8">
        <f t="shared" si="26"/>
        <v>28.75</v>
      </c>
      <c r="T160" s="8">
        <f t="shared" si="27"/>
        <v>31.25</v>
      </c>
      <c r="U160" s="7">
        <f t="shared" si="28"/>
        <v>30.833333333333332</v>
      </c>
      <c r="V160" s="7">
        <f t="shared" si="29"/>
        <v>30.9375</v>
      </c>
    </row>
    <row r="161" spans="1:22" ht="13.5" x14ac:dyDescent="0.25">
      <c r="A161" s="3">
        <f>RSI!A161</f>
        <v>42536</v>
      </c>
      <c r="B161" s="2">
        <f>RSI!B161</f>
        <v>16.457000000000001</v>
      </c>
      <c r="C161" s="2">
        <f>RSI!I161</f>
        <v>44.405136281251309</v>
      </c>
      <c r="D161" s="2">
        <f>MACD!E161</f>
        <v>0.54725808038233481</v>
      </c>
      <c r="E161" s="2">
        <f>MACD!F161</f>
        <v>0.1907927026073091</v>
      </c>
      <c r="F161" s="2">
        <f>'Moving Avg'!D161</f>
        <v>16.30134</v>
      </c>
      <c r="G161" s="2">
        <f>'Moving Avg'!F161</f>
        <v>17.151145000000003</v>
      </c>
      <c r="H161" s="2">
        <f>'Moving Avg'!G161</f>
        <v>16.752837999999993</v>
      </c>
      <c r="I161" s="2">
        <f>'Moving Avg'!H161</f>
        <v>0</v>
      </c>
      <c r="J161" s="5" t="str">
        <f>OBV!F161</f>
        <v>BEARISH</v>
      </c>
      <c r="K161" s="5" t="str">
        <f>OBV!G161</f>
        <v>WEAK</v>
      </c>
      <c r="L161" s="5" t="str">
        <f>OBV!H161</f>
        <v>CONFIRMED BEARISH</v>
      </c>
      <c r="M161" s="7">
        <f t="shared" si="20"/>
        <v>25</v>
      </c>
      <c r="N161" s="7">
        <f t="shared" si="21"/>
        <v>0</v>
      </c>
      <c r="O161" s="7">
        <f t="shared" si="22"/>
        <v>100</v>
      </c>
      <c r="P161" s="7">
        <f t="shared" si="23"/>
        <v>0</v>
      </c>
      <c r="Q161" s="8">
        <f t="shared" si="24"/>
        <v>23.75</v>
      </c>
      <c r="R161" s="8">
        <f t="shared" si="25"/>
        <v>40</v>
      </c>
      <c r="S161" s="8">
        <f t="shared" si="26"/>
        <v>28.75</v>
      </c>
      <c r="T161" s="8">
        <f t="shared" si="27"/>
        <v>31.25</v>
      </c>
      <c r="U161" s="7">
        <f t="shared" si="28"/>
        <v>30.833333333333332</v>
      </c>
      <c r="V161" s="7">
        <f t="shared" si="29"/>
        <v>30.9375</v>
      </c>
    </row>
    <row r="162" spans="1:22" ht="13.5" x14ac:dyDescent="0.25">
      <c r="A162" s="3">
        <f>RSI!A162</f>
        <v>42537</v>
      </c>
      <c r="B162" s="2">
        <f>RSI!B162</f>
        <v>16.1676</v>
      </c>
      <c r="C162" s="2">
        <f>RSI!I162</f>
        <v>40.913045394546842</v>
      </c>
      <c r="D162" s="2">
        <f>MACD!E162</f>
        <v>0.6052582242661515</v>
      </c>
      <c r="E162" s="2">
        <f>MACD!F162</f>
        <v>0.27368580693907762</v>
      </c>
      <c r="F162" s="2">
        <f>'Moving Avg'!D162</f>
        <v>16.2195</v>
      </c>
      <c r="G162" s="2">
        <f>'Moving Avg'!F162</f>
        <v>17.110725000000002</v>
      </c>
      <c r="H162" s="2">
        <f>'Moving Avg'!G162</f>
        <v>16.726889999999997</v>
      </c>
      <c r="I162" s="2">
        <f>'Moving Avg'!H162</f>
        <v>0</v>
      </c>
      <c r="J162" s="5" t="str">
        <f>OBV!F162</f>
        <v>BEARISH</v>
      </c>
      <c r="K162" s="5" t="str">
        <f>OBV!G162</f>
        <v>WEAK</v>
      </c>
      <c r="L162" s="5" t="str">
        <f>OBV!H162</f>
        <v>CONFIRMED BEARISH</v>
      </c>
      <c r="M162" s="7">
        <f t="shared" si="20"/>
        <v>25</v>
      </c>
      <c r="N162" s="7">
        <f t="shared" si="21"/>
        <v>0</v>
      </c>
      <c r="O162" s="7">
        <f t="shared" si="22"/>
        <v>100</v>
      </c>
      <c r="P162" s="7">
        <f t="shared" si="23"/>
        <v>0</v>
      </c>
      <c r="Q162" s="8">
        <f t="shared" si="24"/>
        <v>23.75</v>
      </c>
      <c r="R162" s="8">
        <f t="shared" si="25"/>
        <v>40</v>
      </c>
      <c r="S162" s="8">
        <f t="shared" si="26"/>
        <v>28.75</v>
      </c>
      <c r="T162" s="8">
        <f t="shared" si="27"/>
        <v>31.25</v>
      </c>
      <c r="U162" s="7">
        <f t="shared" si="28"/>
        <v>30.833333333333332</v>
      </c>
      <c r="V162" s="7">
        <f t="shared" si="29"/>
        <v>30.9375</v>
      </c>
    </row>
    <row r="163" spans="1:22" ht="13.5" x14ac:dyDescent="0.25">
      <c r="A163" s="3">
        <f>RSI!A163</f>
        <v>42538</v>
      </c>
      <c r="B163" s="2">
        <f>RSI!B163</f>
        <v>16.067799999999998</v>
      </c>
      <c r="C163" s="2">
        <f>RSI!I163</f>
        <v>39.752055033952267</v>
      </c>
      <c r="D163" s="2">
        <f>MACD!E163</f>
        <v>0.55816251677607909</v>
      </c>
      <c r="E163" s="2">
        <f>MACD!F163</f>
        <v>0.33058114890647794</v>
      </c>
      <c r="F163" s="2">
        <f>'Moving Avg'!D163</f>
        <v>16.135660000000001</v>
      </c>
      <c r="G163" s="2">
        <f>'Moving Avg'!F163</f>
        <v>17.016915000000001</v>
      </c>
      <c r="H163" s="2">
        <f>'Moving Avg'!G163</f>
        <v>16.698945999999999</v>
      </c>
      <c r="I163" s="2">
        <f>'Moving Avg'!H163</f>
        <v>0</v>
      </c>
      <c r="J163" s="5" t="str">
        <f>OBV!F163</f>
        <v>BEARISH</v>
      </c>
      <c r="K163" s="5" t="str">
        <f>OBV!G163</f>
        <v>WEAK</v>
      </c>
      <c r="L163" s="5" t="str">
        <f>OBV!H163</f>
        <v>CONFIRMED BEARISH</v>
      </c>
      <c r="M163" s="7">
        <f t="shared" si="20"/>
        <v>25</v>
      </c>
      <c r="N163" s="7">
        <f t="shared" si="21"/>
        <v>0</v>
      </c>
      <c r="O163" s="7">
        <f t="shared" si="22"/>
        <v>100</v>
      </c>
      <c r="P163" s="7">
        <f t="shared" si="23"/>
        <v>0</v>
      </c>
      <c r="Q163" s="8">
        <f t="shared" si="24"/>
        <v>23.75</v>
      </c>
      <c r="R163" s="8">
        <f t="shared" si="25"/>
        <v>40</v>
      </c>
      <c r="S163" s="8">
        <f t="shared" si="26"/>
        <v>28.75</v>
      </c>
      <c r="T163" s="8">
        <f t="shared" si="27"/>
        <v>31.25</v>
      </c>
      <c r="U163" s="7">
        <f t="shared" si="28"/>
        <v>30.833333333333332</v>
      </c>
      <c r="V163" s="7">
        <f t="shared" si="29"/>
        <v>30.9375</v>
      </c>
    </row>
    <row r="164" spans="1:22" ht="13.5" x14ac:dyDescent="0.25">
      <c r="A164" s="3">
        <f>RSI!A164</f>
        <v>42541</v>
      </c>
      <c r="B164" s="2">
        <f>RSI!B164</f>
        <v>15.9979</v>
      </c>
      <c r="C164" s="2">
        <f>RSI!I164</f>
        <v>38.919026096533344</v>
      </c>
      <c r="D164" s="2">
        <f>MACD!E164</f>
        <v>0.52770163464823128</v>
      </c>
      <c r="E164" s="2">
        <f>MACD!F164</f>
        <v>0.37000524605482865</v>
      </c>
      <c r="F164" s="2">
        <f>'Moving Avg'!D164</f>
        <v>16.133659999999999</v>
      </c>
      <c r="G164" s="2">
        <f>'Moving Avg'!F164</f>
        <v>16.918610000000001</v>
      </c>
      <c r="H164" s="2">
        <f>'Moving Avg'!G164</f>
        <v>16.669604</v>
      </c>
      <c r="I164" s="2">
        <f>'Moving Avg'!H164</f>
        <v>0</v>
      </c>
      <c r="J164" s="5" t="str">
        <f>OBV!F164</f>
        <v>BEARISH</v>
      </c>
      <c r="K164" s="5" t="str">
        <f>OBV!G164</f>
        <v>WEAK</v>
      </c>
      <c r="L164" s="5" t="str">
        <f>OBV!H164</f>
        <v>CONFIRMED BEARISH</v>
      </c>
      <c r="M164" s="7">
        <f t="shared" si="20"/>
        <v>25</v>
      </c>
      <c r="N164" s="7">
        <f t="shared" si="21"/>
        <v>0</v>
      </c>
      <c r="O164" s="7">
        <f t="shared" si="22"/>
        <v>100</v>
      </c>
      <c r="P164" s="7">
        <f t="shared" si="23"/>
        <v>0</v>
      </c>
      <c r="Q164" s="8">
        <f t="shared" si="24"/>
        <v>23.75</v>
      </c>
      <c r="R164" s="8">
        <f t="shared" si="25"/>
        <v>40</v>
      </c>
      <c r="S164" s="8">
        <f t="shared" si="26"/>
        <v>28.75</v>
      </c>
      <c r="T164" s="8">
        <f t="shared" si="27"/>
        <v>31.25</v>
      </c>
      <c r="U164" s="7">
        <f t="shared" si="28"/>
        <v>30.833333333333332</v>
      </c>
      <c r="V164" s="7">
        <f t="shared" si="29"/>
        <v>30.9375</v>
      </c>
    </row>
    <row r="165" spans="1:22" ht="13.5" x14ac:dyDescent="0.25">
      <c r="A165" s="3">
        <f>RSI!A165</f>
        <v>42542</v>
      </c>
      <c r="B165" s="2">
        <f>RSI!B165</f>
        <v>15.9979</v>
      </c>
      <c r="C165" s="2">
        <f>RSI!I165</f>
        <v>38.919026096533344</v>
      </c>
      <c r="D165" s="2">
        <f>MACD!E165</f>
        <v>0.58300890210193401</v>
      </c>
      <c r="E165" s="2">
        <f>MACD!F165</f>
        <v>0.41260597726424975</v>
      </c>
      <c r="F165" s="2">
        <f>'Moving Avg'!D165</f>
        <v>16.137639999999998</v>
      </c>
      <c r="G165" s="2">
        <f>'Moving Avg'!F165</f>
        <v>16.820305000000001</v>
      </c>
      <c r="H165" s="2">
        <f>'Moving Avg'!G165</f>
        <v>16.650641999999994</v>
      </c>
      <c r="I165" s="2">
        <f>'Moving Avg'!H165</f>
        <v>0</v>
      </c>
      <c r="J165" s="5" t="str">
        <f>OBV!F165</f>
        <v>BEARISH</v>
      </c>
      <c r="K165" s="5" t="str">
        <f>OBV!G165</f>
        <v>WEAK</v>
      </c>
      <c r="L165" s="5" t="str">
        <f>OBV!H165</f>
        <v>BEARISH DIVERGENCE</v>
      </c>
      <c r="M165" s="7">
        <f t="shared" si="20"/>
        <v>25</v>
      </c>
      <c r="N165" s="7">
        <f t="shared" si="21"/>
        <v>0</v>
      </c>
      <c r="O165" s="7">
        <f t="shared" si="22"/>
        <v>100</v>
      </c>
      <c r="P165" s="7">
        <f t="shared" si="23"/>
        <v>0</v>
      </c>
      <c r="Q165" s="8">
        <f t="shared" si="24"/>
        <v>23.75</v>
      </c>
      <c r="R165" s="8">
        <f t="shared" si="25"/>
        <v>40</v>
      </c>
      <c r="S165" s="8">
        <f t="shared" si="26"/>
        <v>28.75</v>
      </c>
      <c r="T165" s="8">
        <f t="shared" si="27"/>
        <v>31.25</v>
      </c>
      <c r="U165" s="7">
        <f t="shared" si="28"/>
        <v>30.833333333333332</v>
      </c>
      <c r="V165" s="7">
        <f t="shared" si="29"/>
        <v>30.9375</v>
      </c>
    </row>
    <row r="166" spans="1:22" ht="13.5" x14ac:dyDescent="0.25">
      <c r="A166" s="3">
        <f>RSI!A166</f>
        <v>42543</v>
      </c>
      <c r="B166" s="2">
        <f>RSI!B166</f>
        <v>15.9979</v>
      </c>
      <c r="C166" s="2">
        <f>RSI!I166</f>
        <v>38.919026096533344</v>
      </c>
      <c r="D166" s="2">
        <f>MACD!E166</f>
        <v>0.55703130364426912</v>
      </c>
      <c r="E166" s="2">
        <f>MACD!F166</f>
        <v>0.44149104254025368</v>
      </c>
      <c r="F166" s="2">
        <f>'Moving Avg'!D166</f>
        <v>16.045819999999999</v>
      </c>
      <c r="G166" s="2">
        <f>'Moving Avg'!F166</f>
        <v>16.722000000000001</v>
      </c>
      <c r="H166" s="2">
        <f>'Moving Avg'!G166</f>
        <v>16.640859999999996</v>
      </c>
      <c r="I166" s="2">
        <f>'Moving Avg'!H166</f>
        <v>0</v>
      </c>
      <c r="J166" s="5" t="str">
        <f>OBV!F166</f>
        <v>BEARISH</v>
      </c>
      <c r="K166" s="5" t="str">
        <f>OBV!G166</f>
        <v>WEAK</v>
      </c>
      <c r="L166" s="5" t="str">
        <f>OBV!H166</f>
        <v>CONFIRMED BEARISH</v>
      </c>
      <c r="M166" s="7">
        <f t="shared" si="20"/>
        <v>25</v>
      </c>
      <c r="N166" s="7">
        <f t="shared" si="21"/>
        <v>0</v>
      </c>
      <c r="O166" s="7">
        <f t="shared" si="22"/>
        <v>100</v>
      </c>
      <c r="P166" s="7">
        <f t="shared" si="23"/>
        <v>0</v>
      </c>
      <c r="Q166" s="8">
        <f t="shared" si="24"/>
        <v>23.75</v>
      </c>
      <c r="R166" s="8">
        <f t="shared" si="25"/>
        <v>40</v>
      </c>
      <c r="S166" s="8">
        <f t="shared" si="26"/>
        <v>28.75</v>
      </c>
      <c r="T166" s="8">
        <f t="shared" si="27"/>
        <v>31.25</v>
      </c>
      <c r="U166" s="7">
        <f t="shared" si="28"/>
        <v>30.833333333333332</v>
      </c>
      <c r="V166" s="7">
        <f t="shared" si="29"/>
        <v>30.9375</v>
      </c>
    </row>
    <row r="167" spans="1:22" ht="13.5" x14ac:dyDescent="0.25">
      <c r="A167" s="3">
        <f>RSI!A167</f>
        <v>42544</v>
      </c>
      <c r="B167" s="2">
        <f>RSI!B167</f>
        <v>16.067799999999998</v>
      </c>
      <c r="C167" s="2">
        <f>RSI!I167</f>
        <v>40.476927239177506</v>
      </c>
      <c r="D167" s="2">
        <f>MACD!E167</f>
        <v>0.50900063472565193</v>
      </c>
      <c r="E167" s="2">
        <f>MACD!F167</f>
        <v>0.45499296097733338</v>
      </c>
      <c r="F167" s="2">
        <f>'Moving Avg'!D167</f>
        <v>16.025860000000002</v>
      </c>
      <c r="G167" s="2">
        <f>'Moving Avg'!F167</f>
        <v>16.627190000000002</v>
      </c>
      <c r="H167" s="2">
        <f>'Moving Avg'!G167</f>
        <v>16.632475999999997</v>
      </c>
      <c r="I167" s="2">
        <f>'Moving Avg'!H167</f>
        <v>0</v>
      </c>
      <c r="J167" s="5" t="str">
        <f>OBV!F167</f>
        <v>BULLISH</v>
      </c>
      <c r="K167" s="5" t="str">
        <f>OBV!G167</f>
        <v>STRONG</v>
      </c>
      <c r="L167" s="5" t="str">
        <f>OBV!H167</f>
        <v>BULLISH DIVERGENCE</v>
      </c>
      <c r="M167" s="7">
        <f t="shared" si="20"/>
        <v>25</v>
      </c>
      <c r="N167" s="7">
        <f t="shared" si="21"/>
        <v>0</v>
      </c>
      <c r="O167" s="7">
        <f t="shared" si="22"/>
        <v>100</v>
      </c>
      <c r="P167" s="7">
        <f t="shared" si="23"/>
        <v>83</v>
      </c>
      <c r="Q167" s="8">
        <f t="shared" si="24"/>
        <v>36.200000000000003</v>
      </c>
      <c r="R167" s="8">
        <f t="shared" si="25"/>
        <v>60.75</v>
      </c>
      <c r="S167" s="8">
        <f t="shared" si="26"/>
        <v>66.099999999999994</v>
      </c>
      <c r="T167" s="8">
        <f t="shared" si="27"/>
        <v>52</v>
      </c>
      <c r="U167" s="7">
        <f t="shared" si="28"/>
        <v>54.35</v>
      </c>
      <c r="V167" s="7">
        <f t="shared" si="29"/>
        <v>53.762500000000003</v>
      </c>
    </row>
    <row r="168" spans="1:22" ht="13.5" x14ac:dyDescent="0.25">
      <c r="A168" s="3">
        <f>RSI!A168</f>
        <v>42545</v>
      </c>
      <c r="B168" s="2">
        <f>RSI!B168</f>
        <v>16.067799999999998</v>
      </c>
      <c r="C168" s="2">
        <f>RSI!I168</f>
        <v>40.476927239177506</v>
      </c>
      <c r="D168" s="2">
        <f>MACD!E168</f>
        <v>0.45755437691504852</v>
      </c>
      <c r="E168" s="2">
        <f>MACD!F168</f>
        <v>0.45550524416487648</v>
      </c>
      <c r="F168" s="2">
        <f>'Moving Avg'!D168</f>
        <v>16.025860000000002</v>
      </c>
      <c r="G168" s="2">
        <f>'Moving Avg'!F168</f>
        <v>16.559324999999998</v>
      </c>
      <c r="H168" s="2">
        <f>'Moving Avg'!G168</f>
        <v>16.624091999999997</v>
      </c>
      <c r="I168" s="2">
        <f>'Moving Avg'!H168</f>
        <v>0</v>
      </c>
      <c r="J168" s="5" t="str">
        <f>OBV!F168</f>
        <v>BULLISH</v>
      </c>
      <c r="K168" s="5" t="str">
        <f>OBV!G168</f>
        <v>STRONG</v>
      </c>
      <c r="L168" s="5" t="str">
        <f>OBV!H168</f>
        <v>NEUTRAL</v>
      </c>
      <c r="M168" s="7">
        <f t="shared" si="20"/>
        <v>25</v>
      </c>
      <c r="N168" s="7">
        <f t="shared" si="21"/>
        <v>0</v>
      </c>
      <c r="O168" s="7">
        <f t="shared" si="22"/>
        <v>100</v>
      </c>
      <c r="P168" s="7">
        <f t="shared" si="23"/>
        <v>66</v>
      </c>
      <c r="Q168" s="8">
        <f t="shared" si="24"/>
        <v>33.65</v>
      </c>
      <c r="R168" s="8">
        <f t="shared" si="25"/>
        <v>56.5</v>
      </c>
      <c r="S168" s="8">
        <f t="shared" si="26"/>
        <v>58.45</v>
      </c>
      <c r="T168" s="8">
        <f t="shared" si="27"/>
        <v>47.75</v>
      </c>
      <c r="U168" s="7">
        <f t="shared" si="28"/>
        <v>49.533333333333339</v>
      </c>
      <c r="V168" s="7">
        <f t="shared" si="29"/>
        <v>49.087500000000006</v>
      </c>
    </row>
    <row r="169" spans="1:22" ht="13.5" x14ac:dyDescent="0.25">
      <c r="A169" s="3">
        <f>RSI!A169</f>
        <v>42548</v>
      </c>
      <c r="B169" s="2">
        <f>RSI!B169</f>
        <v>16.0578</v>
      </c>
      <c r="C169" s="2">
        <f>RSI!I169</f>
        <v>40.306358399118487</v>
      </c>
      <c r="D169" s="2">
        <f>MACD!E169</f>
        <v>0.34384344128662647</v>
      </c>
      <c r="E169" s="2">
        <f>MACD!F169</f>
        <v>0.43317288358922651</v>
      </c>
      <c r="F169" s="2">
        <f>'Moving Avg'!D169</f>
        <v>16.037839999999996</v>
      </c>
      <c r="G169" s="2">
        <f>'Moving Avg'!F169</f>
        <v>16.483974999999997</v>
      </c>
      <c r="H169" s="2">
        <f>'Moving Avg'!G169</f>
        <v>16.615507999999998</v>
      </c>
      <c r="I169" s="2">
        <f>'Moving Avg'!H169</f>
        <v>0</v>
      </c>
      <c r="J169" s="5" t="str">
        <f>OBV!F169</f>
        <v>BULLISH</v>
      </c>
      <c r="K169" s="5" t="str">
        <f>OBV!G169</f>
        <v>STRONG</v>
      </c>
      <c r="L169" s="5" t="str">
        <f>OBV!H169</f>
        <v>CONFIRMED BULLISH</v>
      </c>
      <c r="M169" s="7">
        <f t="shared" si="20"/>
        <v>25</v>
      </c>
      <c r="N169" s="7">
        <f t="shared" si="21"/>
        <v>100</v>
      </c>
      <c r="O169" s="7">
        <f t="shared" si="22"/>
        <v>100</v>
      </c>
      <c r="P169" s="7">
        <f t="shared" si="23"/>
        <v>100</v>
      </c>
      <c r="Q169" s="8">
        <f t="shared" si="24"/>
        <v>73.75</v>
      </c>
      <c r="R169" s="8">
        <f t="shared" si="25"/>
        <v>85</v>
      </c>
      <c r="S169" s="8">
        <f t="shared" si="26"/>
        <v>88.75</v>
      </c>
      <c r="T169" s="8">
        <f t="shared" si="27"/>
        <v>81.25</v>
      </c>
      <c r="U169" s="7">
        <f t="shared" si="28"/>
        <v>82.5</v>
      </c>
      <c r="V169" s="7">
        <f t="shared" si="29"/>
        <v>82.1875</v>
      </c>
    </row>
    <row r="170" spans="1:22" ht="13.5" x14ac:dyDescent="0.25">
      <c r="A170" s="3">
        <f>RSI!A170</f>
        <v>42549</v>
      </c>
      <c r="B170" s="2">
        <f>RSI!B170</f>
        <v>15.968</v>
      </c>
      <c r="C170" s="2">
        <f>RSI!I170</f>
        <v>38.728095593980676</v>
      </c>
      <c r="D170" s="2">
        <f>MACD!E170</f>
        <v>0.25231842401322879</v>
      </c>
      <c r="E170" s="2">
        <f>MACD!F170</f>
        <v>0.39700199167402694</v>
      </c>
      <c r="F170" s="2">
        <f>'Moving Avg'!D170</f>
        <v>16.031860000000002</v>
      </c>
      <c r="G170" s="2">
        <f>'Moving Avg'!F170</f>
        <v>16.410619999999998</v>
      </c>
      <c r="H170" s="2">
        <f>'Moving Avg'!G170</f>
        <v>16.605127999999997</v>
      </c>
      <c r="I170" s="2">
        <f>'Moving Avg'!H170</f>
        <v>0</v>
      </c>
      <c r="J170" s="5" t="str">
        <f>OBV!F170</f>
        <v>BEARISH</v>
      </c>
      <c r="K170" s="5" t="str">
        <f>OBV!G170</f>
        <v>WEAK</v>
      </c>
      <c r="L170" s="5" t="str">
        <f>OBV!H170</f>
        <v>CONFIRMED BEARISH</v>
      </c>
      <c r="M170" s="7">
        <f t="shared" si="20"/>
        <v>25</v>
      </c>
      <c r="N170" s="7">
        <f t="shared" si="21"/>
        <v>100</v>
      </c>
      <c r="O170" s="7">
        <f t="shared" si="22"/>
        <v>100</v>
      </c>
      <c r="P170" s="7">
        <f t="shared" si="23"/>
        <v>0</v>
      </c>
      <c r="Q170" s="8">
        <f t="shared" si="24"/>
        <v>58.75</v>
      </c>
      <c r="R170" s="8">
        <f t="shared" si="25"/>
        <v>60</v>
      </c>
      <c r="S170" s="8">
        <f t="shared" si="26"/>
        <v>43.75</v>
      </c>
      <c r="T170" s="8">
        <f t="shared" si="27"/>
        <v>56.25</v>
      </c>
      <c r="U170" s="7">
        <f t="shared" si="28"/>
        <v>54.166666666666664</v>
      </c>
      <c r="V170" s="7">
        <f t="shared" si="29"/>
        <v>54.6875</v>
      </c>
    </row>
    <row r="171" spans="1:22" ht="13.5" x14ac:dyDescent="0.25">
      <c r="A171" s="3">
        <f>RSI!A171</f>
        <v>42550</v>
      </c>
      <c r="B171" s="2">
        <f>RSI!B171</f>
        <v>15.968</v>
      </c>
      <c r="C171" s="2">
        <f>RSI!I171</f>
        <v>38.728095593980676</v>
      </c>
      <c r="D171" s="2">
        <f>MACD!E171</f>
        <v>0.25154163356810955</v>
      </c>
      <c r="E171" s="2">
        <f>MACD!F171</f>
        <v>0.36790992005284345</v>
      </c>
      <c r="F171" s="2">
        <f>'Moving Avg'!D171</f>
        <v>16.025880000000001</v>
      </c>
      <c r="G171" s="2">
        <f>'Moving Avg'!F171</f>
        <v>16.337264999999995</v>
      </c>
      <c r="H171" s="2">
        <f>'Moving Avg'!G171</f>
        <v>16.594747999999996</v>
      </c>
      <c r="I171" s="2">
        <f>'Moving Avg'!H171</f>
        <v>0</v>
      </c>
      <c r="J171" s="5" t="str">
        <f>OBV!F171</f>
        <v>BEARISH</v>
      </c>
      <c r="K171" s="5" t="str">
        <f>OBV!G171</f>
        <v>WEAK</v>
      </c>
      <c r="L171" s="5" t="str">
        <f>OBV!H171</f>
        <v>CONFIRMED BEARISH</v>
      </c>
      <c r="M171" s="7">
        <f t="shared" si="20"/>
        <v>25</v>
      </c>
      <c r="N171" s="7">
        <f t="shared" si="21"/>
        <v>100</v>
      </c>
      <c r="O171" s="7">
        <f t="shared" si="22"/>
        <v>100</v>
      </c>
      <c r="P171" s="7">
        <f t="shared" si="23"/>
        <v>0</v>
      </c>
      <c r="Q171" s="8">
        <f t="shared" si="24"/>
        <v>58.75</v>
      </c>
      <c r="R171" s="8">
        <f t="shared" si="25"/>
        <v>60</v>
      </c>
      <c r="S171" s="8">
        <f t="shared" si="26"/>
        <v>43.75</v>
      </c>
      <c r="T171" s="8">
        <f t="shared" si="27"/>
        <v>56.25</v>
      </c>
      <c r="U171" s="7">
        <f t="shared" si="28"/>
        <v>54.166666666666664</v>
      </c>
      <c r="V171" s="7">
        <f t="shared" si="29"/>
        <v>54.6875</v>
      </c>
    </row>
    <row r="172" spans="1:22" ht="13.5" x14ac:dyDescent="0.25">
      <c r="A172" s="3">
        <f>RSI!A172</f>
        <v>42551</v>
      </c>
      <c r="B172" s="2">
        <f>RSI!B172</f>
        <v>16.067799999999998</v>
      </c>
      <c r="C172" s="2">
        <f>RSI!I172</f>
        <v>41.671888446837187</v>
      </c>
      <c r="D172" s="2">
        <f>MACD!E172</f>
        <v>0.20172344579978585</v>
      </c>
      <c r="E172" s="2">
        <f>MACD!F172</f>
        <v>0.33467262520223195</v>
      </c>
      <c r="F172" s="2">
        <f>'Moving Avg'!D172</f>
        <v>16.025880000000001</v>
      </c>
      <c r="G172" s="2">
        <f>'Moving Avg'!F172</f>
        <v>16.268899999999995</v>
      </c>
      <c r="H172" s="2">
        <f>'Moving Avg'!G172</f>
        <v>16.586763999999995</v>
      </c>
      <c r="I172" s="2">
        <f>'Moving Avg'!H172</f>
        <v>0</v>
      </c>
      <c r="J172" s="5" t="str">
        <f>OBV!F172</f>
        <v>BEARISH</v>
      </c>
      <c r="K172" s="5" t="str">
        <f>OBV!G172</f>
        <v>WEAK</v>
      </c>
      <c r="L172" s="5" t="str">
        <f>OBV!H172</f>
        <v>NEUTRAL</v>
      </c>
      <c r="M172" s="7">
        <f t="shared" si="20"/>
        <v>25</v>
      </c>
      <c r="N172" s="7">
        <f t="shared" si="21"/>
        <v>100</v>
      </c>
      <c r="O172" s="7">
        <f t="shared" si="22"/>
        <v>100</v>
      </c>
      <c r="P172" s="7">
        <f t="shared" si="23"/>
        <v>0</v>
      </c>
      <c r="Q172" s="8">
        <f t="shared" si="24"/>
        <v>58.75</v>
      </c>
      <c r="R172" s="8">
        <f t="shared" si="25"/>
        <v>60</v>
      </c>
      <c r="S172" s="8">
        <f t="shared" si="26"/>
        <v>43.75</v>
      </c>
      <c r="T172" s="8">
        <f t="shared" si="27"/>
        <v>56.25</v>
      </c>
      <c r="U172" s="7">
        <f t="shared" si="28"/>
        <v>54.166666666666664</v>
      </c>
      <c r="V172" s="7">
        <f t="shared" si="29"/>
        <v>54.6875</v>
      </c>
    </row>
    <row r="173" spans="1:22" ht="13.5" x14ac:dyDescent="0.25">
      <c r="A173" s="3">
        <f>RSI!A173</f>
        <v>42552</v>
      </c>
      <c r="B173" s="2">
        <f>RSI!B173</f>
        <v>16.067799999999998</v>
      </c>
      <c r="C173" s="2">
        <f>RSI!I173</f>
        <v>41.671888446837187</v>
      </c>
      <c r="D173" s="2">
        <f>MACD!E173</f>
        <v>0.14617673520295327</v>
      </c>
      <c r="E173" s="2">
        <f>MACD!F173</f>
        <v>0.29697344720237623</v>
      </c>
      <c r="F173" s="2">
        <f>'Moving Avg'!D173</f>
        <v>16.025880000000001</v>
      </c>
      <c r="G173" s="2">
        <f>'Moving Avg'!F173</f>
        <v>16.235464999999998</v>
      </c>
      <c r="H173" s="2">
        <f>'Moving Avg'!G173</f>
        <v>16.588959999999997</v>
      </c>
      <c r="I173" s="2">
        <f>'Moving Avg'!H173</f>
        <v>0</v>
      </c>
      <c r="J173" s="5" t="str">
        <f>OBV!F173</f>
        <v>BEARISH</v>
      </c>
      <c r="K173" s="5" t="str">
        <f>OBV!G173</f>
        <v>WEAK</v>
      </c>
      <c r="L173" s="5" t="str">
        <f>OBV!H173</f>
        <v>NEUTRAL</v>
      </c>
      <c r="M173" s="7">
        <f t="shared" si="20"/>
        <v>25</v>
      </c>
      <c r="N173" s="7">
        <f t="shared" si="21"/>
        <v>100</v>
      </c>
      <c r="O173" s="7">
        <f t="shared" si="22"/>
        <v>100</v>
      </c>
      <c r="P173" s="7">
        <f t="shared" si="23"/>
        <v>0</v>
      </c>
      <c r="Q173" s="8">
        <f t="shared" si="24"/>
        <v>58.75</v>
      </c>
      <c r="R173" s="8">
        <f t="shared" si="25"/>
        <v>60</v>
      </c>
      <c r="S173" s="8">
        <f t="shared" si="26"/>
        <v>43.75</v>
      </c>
      <c r="T173" s="8">
        <f t="shared" si="27"/>
        <v>56.25</v>
      </c>
      <c r="U173" s="7">
        <f t="shared" si="28"/>
        <v>54.166666666666664</v>
      </c>
      <c r="V173" s="7">
        <f t="shared" si="29"/>
        <v>54.6875</v>
      </c>
    </row>
    <row r="174" spans="1:22" ht="13.5" x14ac:dyDescent="0.25">
      <c r="A174" s="3">
        <f>RSI!A174</f>
        <v>42555</v>
      </c>
      <c r="B174" s="2">
        <f>RSI!B174</f>
        <v>16.067799999999998</v>
      </c>
      <c r="C174" s="2">
        <f>RSI!I174</f>
        <v>41.671888446837187</v>
      </c>
      <c r="D174" s="2">
        <f>MACD!E174</f>
        <v>9.023755470455086E-2</v>
      </c>
      <c r="E174" s="2">
        <f>MACD!F174</f>
        <v>0.25562626870281113</v>
      </c>
      <c r="F174" s="2">
        <f>'Moving Avg'!D174</f>
        <v>16.02788</v>
      </c>
      <c r="G174" s="2">
        <f>'Moving Avg'!F174</f>
        <v>16.202029999999997</v>
      </c>
      <c r="H174" s="2">
        <f>'Moving Avg'!G174</f>
        <v>16.609717999999997</v>
      </c>
      <c r="I174" s="2">
        <f>'Moving Avg'!H174</f>
        <v>0</v>
      </c>
      <c r="J174" s="5" t="str">
        <f>OBV!F174</f>
        <v>BEARISH</v>
      </c>
      <c r="K174" s="5" t="str">
        <f>OBV!G174</f>
        <v>WEAK</v>
      </c>
      <c r="L174" s="5" t="str">
        <f>OBV!H174</f>
        <v>BEARISH DIVERGENCE</v>
      </c>
      <c r="M174" s="7">
        <f t="shared" si="20"/>
        <v>25</v>
      </c>
      <c r="N174" s="7">
        <f t="shared" si="21"/>
        <v>100</v>
      </c>
      <c r="O174" s="7">
        <f t="shared" si="22"/>
        <v>100</v>
      </c>
      <c r="P174" s="7">
        <f t="shared" si="23"/>
        <v>0</v>
      </c>
      <c r="Q174" s="8">
        <f t="shared" si="24"/>
        <v>58.75</v>
      </c>
      <c r="R174" s="8">
        <f t="shared" si="25"/>
        <v>60</v>
      </c>
      <c r="S174" s="8">
        <f t="shared" si="26"/>
        <v>43.75</v>
      </c>
      <c r="T174" s="8">
        <f t="shared" si="27"/>
        <v>56.25</v>
      </c>
      <c r="U174" s="7">
        <f t="shared" si="28"/>
        <v>54.166666666666664</v>
      </c>
      <c r="V174" s="7">
        <f t="shared" si="29"/>
        <v>54.6875</v>
      </c>
    </row>
    <row r="175" spans="1:22" ht="13.5" x14ac:dyDescent="0.25">
      <c r="A175" s="3">
        <f>RSI!A175</f>
        <v>42559</v>
      </c>
      <c r="B175" s="2">
        <f>RSI!B175</f>
        <v>16.067799999999998</v>
      </c>
      <c r="C175" s="2">
        <f>RSI!I175</f>
        <v>41.671888446837187</v>
      </c>
      <c r="D175" s="2">
        <f>MACD!E175</f>
        <v>4.4585632038227629E-2</v>
      </c>
      <c r="E175" s="2">
        <f>MACD!F175</f>
        <v>0.21341814136989445</v>
      </c>
      <c r="F175" s="2">
        <f>'Moving Avg'!D175</f>
        <v>16.047839999999997</v>
      </c>
      <c r="G175" s="2">
        <f>'Moving Avg'!F175</f>
        <v>16.143644999999992</v>
      </c>
      <c r="H175" s="2">
        <f>'Moving Avg'!G175</f>
        <v>16.621493999999998</v>
      </c>
      <c r="I175" s="2">
        <f>'Moving Avg'!H175</f>
        <v>0</v>
      </c>
      <c r="J175" s="5" t="str">
        <f>OBV!F175</f>
        <v>BULLISH</v>
      </c>
      <c r="K175" s="5" t="str">
        <f>OBV!G175</f>
        <v>STRONG</v>
      </c>
      <c r="L175" s="5" t="str">
        <f>OBV!H175</f>
        <v>CONFIRMED BULLISH</v>
      </c>
      <c r="M175" s="7">
        <f t="shared" si="20"/>
        <v>25</v>
      </c>
      <c r="N175" s="7">
        <f t="shared" si="21"/>
        <v>100</v>
      </c>
      <c r="O175" s="7">
        <f t="shared" si="22"/>
        <v>100</v>
      </c>
      <c r="P175" s="7">
        <f t="shared" si="23"/>
        <v>100</v>
      </c>
      <c r="Q175" s="8">
        <f t="shared" si="24"/>
        <v>73.75</v>
      </c>
      <c r="R175" s="8">
        <f t="shared" si="25"/>
        <v>85</v>
      </c>
      <c r="S175" s="8">
        <f t="shared" si="26"/>
        <v>88.75</v>
      </c>
      <c r="T175" s="8">
        <f t="shared" si="27"/>
        <v>81.25</v>
      </c>
      <c r="U175" s="7">
        <f t="shared" si="28"/>
        <v>82.5</v>
      </c>
      <c r="V175" s="7">
        <f t="shared" si="29"/>
        <v>82.1875</v>
      </c>
    </row>
    <row r="176" spans="1:22" ht="13.5" x14ac:dyDescent="0.25">
      <c r="A176" s="3">
        <f>RSI!A176</f>
        <v>42562</v>
      </c>
      <c r="B176" s="2">
        <f>RSI!B176</f>
        <v>16.067799999999998</v>
      </c>
      <c r="C176" s="2">
        <f>RSI!I176</f>
        <v>41.67188844683718</v>
      </c>
      <c r="D176" s="2">
        <f>MACD!E176</f>
        <v>7.5137765926669431E-3</v>
      </c>
      <c r="E176" s="2">
        <f>MACD!F176</f>
        <v>0.17223726841444897</v>
      </c>
      <c r="F176" s="2">
        <f>'Moving Avg'!D176</f>
        <v>16.067799999999998</v>
      </c>
      <c r="G176" s="2">
        <f>'Moving Avg'!F176</f>
        <v>16.110209999999991</v>
      </c>
      <c r="H176" s="2">
        <f>'Moving Avg'!G176</f>
        <v>16.620095999999997</v>
      </c>
      <c r="I176" s="2">
        <f>'Moving Avg'!H176</f>
        <v>0</v>
      </c>
      <c r="J176" s="5" t="str">
        <f>OBV!F176</f>
        <v>BULLISH</v>
      </c>
      <c r="K176" s="5" t="str">
        <f>OBV!G176</f>
        <v>STRONG</v>
      </c>
      <c r="L176" s="5" t="str">
        <f>OBV!H176</f>
        <v>CONFIRMED BULLISH</v>
      </c>
      <c r="M176" s="7">
        <f t="shared" si="20"/>
        <v>25</v>
      </c>
      <c r="N176" s="7">
        <f t="shared" si="21"/>
        <v>100</v>
      </c>
      <c r="O176" s="7">
        <f t="shared" si="22"/>
        <v>100</v>
      </c>
      <c r="P176" s="7">
        <f t="shared" si="23"/>
        <v>100</v>
      </c>
      <c r="Q176" s="8">
        <f t="shared" si="24"/>
        <v>73.75</v>
      </c>
      <c r="R176" s="8">
        <f t="shared" si="25"/>
        <v>85</v>
      </c>
      <c r="S176" s="8">
        <f t="shared" si="26"/>
        <v>88.75</v>
      </c>
      <c r="T176" s="8">
        <f t="shared" si="27"/>
        <v>81.25</v>
      </c>
      <c r="U176" s="7">
        <f t="shared" si="28"/>
        <v>82.5</v>
      </c>
      <c r="V176" s="7">
        <f t="shared" si="29"/>
        <v>82.1875</v>
      </c>
    </row>
    <row r="177" spans="1:22" ht="13.5" x14ac:dyDescent="0.25">
      <c r="A177" s="3">
        <f>RSI!A177</f>
        <v>42563</v>
      </c>
      <c r="B177" s="2">
        <f>RSI!B177</f>
        <v>16.067799999999998</v>
      </c>
      <c r="C177" s="2">
        <f>RSI!I177</f>
        <v>41.671888446837187</v>
      </c>
      <c r="D177" s="2">
        <f>MACD!E177</f>
        <v>-1.165948652385751E-2</v>
      </c>
      <c r="E177" s="2">
        <f>MACD!F177</f>
        <v>0.13545791742678767</v>
      </c>
      <c r="F177" s="2">
        <f>'Moving Avg'!D177</f>
        <v>16.067799999999998</v>
      </c>
      <c r="G177" s="2">
        <f>'Moving Avg'!F177</f>
        <v>16.084759999999996</v>
      </c>
      <c r="H177" s="2">
        <f>'Moving Avg'!G177</f>
        <v>16.609117999999995</v>
      </c>
      <c r="I177" s="2">
        <f>'Moving Avg'!H177</f>
        <v>0</v>
      </c>
      <c r="J177" s="5" t="str">
        <f>OBV!F177</f>
        <v>NEUTRAL</v>
      </c>
      <c r="K177" s="5" t="str">
        <f>OBV!G177</f>
        <v>NEUTRAL</v>
      </c>
      <c r="L177" s="5" t="str">
        <f>OBV!H177</f>
        <v>NEUTRAL</v>
      </c>
      <c r="M177" s="7">
        <f t="shared" si="20"/>
        <v>25</v>
      </c>
      <c r="N177" s="7">
        <f t="shared" si="21"/>
        <v>100</v>
      </c>
      <c r="O177" s="7">
        <f t="shared" si="22"/>
        <v>100</v>
      </c>
      <c r="P177" s="7">
        <f t="shared" si="23"/>
        <v>33</v>
      </c>
      <c r="Q177" s="8">
        <f t="shared" si="24"/>
        <v>63.7</v>
      </c>
      <c r="R177" s="8">
        <f t="shared" si="25"/>
        <v>68.25</v>
      </c>
      <c r="S177" s="8">
        <f t="shared" si="26"/>
        <v>58.6</v>
      </c>
      <c r="T177" s="8">
        <f t="shared" si="27"/>
        <v>64.5</v>
      </c>
      <c r="U177" s="7">
        <f t="shared" si="28"/>
        <v>63.516666666666659</v>
      </c>
      <c r="V177" s="7">
        <f t="shared" si="29"/>
        <v>63.762499999999996</v>
      </c>
    </row>
    <row r="178" spans="1:22" ht="13.5" x14ac:dyDescent="0.25">
      <c r="A178" s="3">
        <f>RSI!A178</f>
        <v>42564</v>
      </c>
      <c r="B178" s="2">
        <f>RSI!B178</f>
        <v>16.546800000000001</v>
      </c>
      <c r="C178" s="2">
        <f>RSI!I178</f>
        <v>57.102703411130314</v>
      </c>
      <c r="D178" s="2">
        <f>MACD!E178</f>
        <v>-6.202988370604956E-2</v>
      </c>
      <c r="E178" s="2">
        <f>MACD!F178</f>
        <v>9.5960357200220225E-2</v>
      </c>
      <c r="F178" s="2">
        <f>'Moving Avg'!D178</f>
        <v>16.163599999999999</v>
      </c>
      <c r="G178" s="2">
        <f>'Moving Avg'!F178</f>
        <v>16.087749999999996</v>
      </c>
      <c r="H178" s="2">
        <f>'Moving Avg'!G178</f>
        <v>16.607719999999997</v>
      </c>
      <c r="I178" s="2">
        <f>'Moving Avg'!H178</f>
        <v>0</v>
      </c>
      <c r="J178" s="5" t="str">
        <f>OBV!F178</f>
        <v>NEUTRAL</v>
      </c>
      <c r="K178" s="5" t="str">
        <f>OBV!G178</f>
        <v>NEUTRAL</v>
      </c>
      <c r="L178" s="5" t="str">
        <f>OBV!H178</f>
        <v>NEUTRAL</v>
      </c>
      <c r="M178" s="7">
        <f t="shared" si="20"/>
        <v>25</v>
      </c>
      <c r="N178" s="7">
        <f t="shared" si="21"/>
        <v>100</v>
      </c>
      <c r="O178" s="7">
        <f t="shared" si="22"/>
        <v>100</v>
      </c>
      <c r="P178" s="7">
        <f t="shared" si="23"/>
        <v>33</v>
      </c>
      <c r="Q178" s="8">
        <f t="shared" si="24"/>
        <v>63.7</v>
      </c>
      <c r="R178" s="8">
        <f t="shared" si="25"/>
        <v>68.25</v>
      </c>
      <c r="S178" s="8">
        <f t="shared" si="26"/>
        <v>58.6</v>
      </c>
      <c r="T178" s="8">
        <f t="shared" si="27"/>
        <v>64.5</v>
      </c>
      <c r="U178" s="7">
        <f t="shared" si="28"/>
        <v>63.516666666666659</v>
      </c>
      <c r="V178" s="7">
        <f t="shared" si="29"/>
        <v>63.762499999999996</v>
      </c>
    </row>
    <row r="179" spans="1:22" ht="13.5" x14ac:dyDescent="0.25">
      <c r="A179" s="3">
        <f>RSI!A179</f>
        <v>42565</v>
      </c>
      <c r="B179" s="2">
        <f>RSI!B179</f>
        <v>16.546800000000001</v>
      </c>
      <c r="C179" s="2">
        <f>RSI!I179</f>
        <v>57.102703411130321</v>
      </c>
      <c r="D179" s="2">
        <f>MACD!E179</f>
        <v>-0.10778412783789548</v>
      </c>
      <c r="E179" s="2">
        <f>MACD!F179</f>
        <v>5.5211460192597095E-2</v>
      </c>
      <c r="F179" s="2">
        <f>'Moving Avg'!D179</f>
        <v>16.259399999999999</v>
      </c>
      <c r="G179" s="2">
        <f>'Moving Avg'!F179</f>
        <v>16.114695000000001</v>
      </c>
      <c r="H179" s="2">
        <f>'Moving Avg'!G179</f>
        <v>16.606321999999999</v>
      </c>
      <c r="I179" s="2">
        <f>'Moving Avg'!H179</f>
        <v>0</v>
      </c>
      <c r="J179" s="5" t="str">
        <f>OBV!F179</f>
        <v>NEUTRAL</v>
      </c>
      <c r="K179" s="5" t="str">
        <f>OBV!G179</f>
        <v>NEUTRAL</v>
      </c>
      <c r="L179" s="5" t="str">
        <f>OBV!H179</f>
        <v>NEUTRAL</v>
      </c>
      <c r="M179" s="7">
        <f t="shared" si="20"/>
        <v>25</v>
      </c>
      <c r="N179" s="7">
        <f t="shared" si="21"/>
        <v>100</v>
      </c>
      <c r="O179" s="7">
        <f t="shared" si="22"/>
        <v>100</v>
      </c>
      <c r="P179" s="7">
        <f t="shared" si="23"/>
        <v>33</v>
      </c>
      <c r="Q179" s="8">
        <f t="shared" si="24"/>
        <v>63.7</v>
      </c>
      <c r="R179" s="8">
        <f t="shared" si="25"/>
        <v>68.25</v>
      </c>
      <c r="S179" s="8">
        <f t="shared" si="26"/>
        <v>58.6</v>
      </c>
      <c r="T179" s="8">
        <f t="shared" si="27"/>
        <v>64.5</v>
      </c>
      <c r="U179" s="7">
        <f t="shared" si="28"/>
        <v>63.516666666666659</v>
      </c>
      <c r="V179" s="7">
        <f t="shared" si="29"/>
        <v>63.762499999999996</v>
      </c>
    </row>
    <row r="180" spans="1:22" ht="13.5" x14ac:dyDescent="0.25">
      <c r="A180" s="3">
        <f>RSI!A180</f>
        <v>42566</v>
      </c>
      <c r="B180" s="2">
        <f>RSI!B180</f>
        <v>16.067799999999998</v>
      </c>
      <c r="C180" s="2">
        <f>RSI!I180</f>
        <v>43.696000108355378</v>
      </c>
      <c r="D180" s="2">
        <f>MACD!E180</f>
        <v>-0.12630971366383648</v>
      </c>
      <c r="E180" s="2">
        <f>MACD!F180</f>
        <v>1.8907225421310379E-2</v>
      </c>
      <c r="F180" s="2">
        <f>'Moving Avg'!D180</f>
        <v>16.259399999999999</v>
      </c>
      <c r="G180" s="2">
        <f>'Moving Avg'!F180</f>
        <v>16.119184999999998</v>
      </c>
      <c r="H180" s="2">
        <f>'Moving Avg'!G180</f>
        <v>16.585763999999998</v>
      </c>
      <c r="I180" s="2">
        <f>'Moving Avg'!H180</f>
        <v>0</v>
      </c>
      <c r="J180" s="5" t="str">
        <f>OBV!F180</f>
        <v>BEARISH</v>
      </c>
      <c r="K180" s="5" t="str">
        <f>OBV!G180</f>
        <v>WEAK</v>
      </c>
      <c r="L180" s="5" t="str">
        <f>OBV!H180</f>
        <v>NEUTRAL</v>
      </c>
      <c r="M180" s="7">
        <f t="shared" si="20"/>
        <v>25</v>
      </c>
      <c r="N180" s="7">
        <f t="shared" si="21"/>
        <v>100</v>
      </c>
      <c r="O180" s="7">
        <f t="shared" si="22"/>
        <v>100</v>
      </c>
      <c r="P180" s="7">
        <f t="shared" si="23"/>
        <v>0</v>
      </c>
      <c r="Q180" s="8">
        <f t="shared" si="24"/>
        <v>58.75</v>
      </c>
      <c r="R180" s="8">
        <f t="shared" si="25"/>
        <v>60</v>
      </c>
      <c r="S180" s="8">
        <f t="shared" si="26"/>
        <v>43.75</v>
      </c>
      <c r="T180" s="8">
        <f t="shared" si="27"/>
        <v>56.25</v>
      </c>
      <c r="U180" s="7">
        <f t="shared" si="28"/>
        <v>54.166666666666664</v>
      </c>
      <c r="V180" s="7">
        <f t="shared" si="29"/>
        <v>54.6875</v>
      </c>
    </row>
    <row r="181" spans="1:22" ht="13.5" x14ac:dyDescent="0.25">
      <c r="A181" s="3">
        <f>RSI!A181</f>
        <v>42569</v>
      </c>
      <c r="B181" s="2">
        <f>RSI!B181</f>
        <v>16.067799999999998</v>
      </c>
      <c r="C181" s="2">
        <f>RSI!I181</f>
        <v>43.696000108355378</v>
      </c>
      <c r="D181" s="2">
        <f>MACD!E181</f>
        <v>-0.14052195653414756</v>
      </c>
      <c r="E181" s="2">
        <f>MACD!F181</f>
        <v>-1.2978610969781208E-2</v>
      </c>
      <c r="F181" s="2">
        <f>'Moving Avg'!D181</f>
        <v>16.259399999999999</v>
      </c>
      <c r="G181" s="2">
        <f>'Moving Avg'!F181</f>
        <v>16.099724999999999</v>
      </c>
      <c r="H181" s="2">
        <f>'Moving Avg'!G181</f>
        <v>16.555026000000002</v>
      </c>
      <c r="I181" s="2">
        <f>'Moving Avg'!H181</f>
        <v>0</v>
      </c>
      <c r="J181" s="5" t="str">
        <f>OBV!F181</f>
        <v>BEARISH</v>
      </c>
      <c r="K181" s="5" t="str">
        <f>OBV!G181</f>
        <v>WEAK</v>
      </c>
      <c r="L181" s="5" t="str">
        <f>OBV!H181</f>
        <v>NEUTRAL</v>
      </c>
      <c r="M181" s="7">
        <f t="shared" si="20"/>
        <v>25</v>
      </c>
      <c r="N181" s="7">
        <f t="shared" si="21"/>
        <v>100</v>
      </c>
      <c r="O181" s="7">
        <f t="shared" si="22"/>
        <v>100</v>
      </c>
      <c r="P181" s="7">
        <f t="shared" si="23"/>
        <v>0</v>
      </c>
      <c r="Q181" s="8">
        <f t="shared" si="24"/>
        <v>58.75</v>
      </c>
      <c r="R181" s="8">
        <f t="shared" si="25"/>
        <v>60</v>
      </c>
      <c r="S181" s="8">
        <f t="shared" si="26"/>
        <v>43.75</v>
      </c>
      <c r="T181" s="8">
        <f t="shared" si="27"/>
        <v>56.25</v>
      </c>
      <c r="U181" s="7">
        <f t="shared" si="28"/>
        <v>54.166666666666664</v>
      </c>
      <c r="V181" s="7">
        <f t="shared" si="29"/>
        <v>54.6875</v>
      </c>
    </row>
    <row r="182" spans="1:22" ht="13.5" x14ac:dyDescent="0.25">
      <c r="A182" s="3">
        <f>RSI!A182</f>
        <v>42570</v>
      </c>
      <c r="B182" s="2">
        <f>RSI!B182</f>
        <v>16.067799999999998</v>
      </c>
      <c r="C182" s="2">
        <f>RSI!I182</f>
        <v>43.696000108355385</v>
      </c>
      <c r="D182" s="2">
        <f>MACD!E182</f>
        <v>-0.13583899061733717</v>
      </c>
      <c r="E182" s="2">
        <f>MACD!F182</f>
        <v>-3.7550686899292404E-2</v>
      </c>
      <c r="F182" s="2">
        <f>'Moving Avg'!D182</f>
        <v>16.259399999999999</v>
      </c>
      <c r="G182" s="2">
        <f>'Moving Avg'!F182</f>
        <v>16.094735</v>
      </c>
      <c r="H182" s="2">
        <f>'Moving Avg'!G182</f>
        <v>16.540056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NEUTRAL</v>
      </c>
      <c r="M182" s="7">
        <f t="shared" si="20"/>
        <v>25</v>
      </c>
      <c r="N182" s="7">
        <f t="shared" si="21"/>
        <v>100</v>
      </c>
      <c r="O182" s="7">
        <f t="shared" si="22"/>
        <v>100</v>
      </c>
      <c r="P182" s="7">
        <f t="shared" si="23"/>
        <v>0</v>
      </c>
      <c r="Q182" s="8">
        <f t="shared" si="24"/>
        <v>58.75</v>
      </c>
      <c r="R182" s="8">
        <f t="shared" si="25"/>
        <v>60</v>
      </c>
      <c r="S182" s="8">
        <f t="shared" si="26"/>
        <v>43.75</v>
      </c>
      <c r="T182" s="8">
        <f t="shared" si="27"/>
        <v>56.25</v>
      </c>
      <c r="U182" s="7">
        <f t="shared" si="28"/>
        <v>54.166666666666664</v>
      </c>
      <c r="V182" s="7">
        <f t="shared" si="29"/>
        <v>54.6875</v>
      </c>
    </row>
    <row r="183" spans="1:22" ht="13.5" x14ac:dyDescent="0.25">
      <c r="A183" s="3">
        <f>RSI!A183</f>
        <v>42571</v>
      </c>
      <c r="B183" s="2">
        <f>RSI!B183</f>
        <v>16.0778</v>
      </c>
      <c r="C183" s="2">
        <f>RSI!I183</f>
        <v>44.038588407820626</v>
      </c>
      <c r="D183" s="2">
        <f>MACD!E183</f>
        <v>-0.13136271828231472</v>
      </c>
      <c r="E183" s="2">
        <f>MACD!F183</f>
        <v>-5.6313093175896875E-2</v>
      </c>
      <c r="F183" s="2">
        <f>'Moving Avg'!D183</f>
        <v>16.165599999999998</v>
      </c>
      <c r="G183" s="2">
        <f>'Moving Avg'!F183</f>
        <v>16.095234999999999</v>
      </c>
      <c r="H183" s="2">
        <f>'Moving Avg'!G183</f>
        <v>16.529278000000001</v>
      </c>
      <c r="I183" s="2">
        <f>'Moving Avg'!H183</f>
        <v>0</v>
      </c>
      <c r="J183" s="5" t="str">
        <f>OBV!F183</f>
        <v>BULLISH</v>
      </c>
      <c r="K183" s="5" t="str">
        <f>OBV!G183</f>
        <v>STRONG</v>
      </c>
      <c r="L183" s="5" t="str">
        <f>OBV!H183</f>
        <v>BULLISH DIVERGENCE</v>
      </c>
      <c r="M183" s="7">
        <f t="shared" si="20"/>
        <v>25</v>
      </c>
      <c r="N183" s="7">
        <f t="shared" si="21"/>
        <v>100</v>
      </c>
      <c r="O183" s="7">
        <f t="shared" si="22"/>
        <v>100</v>
      </c>
      <c r="P183" s="7">
        <f t="shared" si="23"/>
        <v>83</v>
      </c>
      <c r="Q183" s="8">
        <f t="shared" si="24"/>
        <v>71.2</v>
      </c>
      <c r="R183" s="8">
        <f t="shared" si="25"/>
        <v>80.75</v>
      </c>
      <c r="S183" s="8">
        <f t="shared" si="26"/>
        <v>81.099999999999994</v>
      </c>
      <c r="T183" s="8">
        <f t="shared" si="27"/>
        <v>77</v>
      </c>
      <c r="U183" s="7">
        <f t="shared" si="28"/>
        <v>77.683333333333323</v>
      </c>
      <c r="V183" s="7">
        <f t="shared" si="29"/>
        <v>77.512499999999989</v>
      </c>
    </row>
    <row r="184" spans="1:22" ht="13.5" x14ac:dyDescent="0.25">
      <c r="A184" s="3">
        <f>RSI!A184</f>
        <v>42572</v>
      </c>
      <c r="B184" s="2">
        <f>RSI!B184</f>
        <v>16.0778</v>
      </c>
      <c r="C184" s="2">
        <f>RSI!I184</f>
        <v>44.038588407820626</v>
      </c>
      <c r="D184" s="2">
        <f>MACD!E184</f>
        <v>-0.12647261638698382</v>
      </c>
      <c r="E184" s="2">
        <f>MACD!F184</f>
        <v>-7.0344997818114263E-2</v>
      </c>
      <c r="F184" s="2">
        <f>'Moving Avg'!D184</f>
        <v>16.0718</v>
      </c>
      <c r="G184" s="2">
        <f>'Moving Avg'!F184</f>
        <v>16.099229999999999</v>
      </c>
      <c r="H184" s="2">
        <f>'Moving Avg'!G184</f>
        <v>16.528280000000002</v>
      </c>
      <c r="I184" s="2">
        <f>'Moving Avg'!H184</f>
        <v>0</v>
      </c>
      <c r="J184" s="5" t="str">
        <f>OBV!F184</f>
        <v>BULLISH</v>
      </c>
      <c r="K184" s="5" t="str">
        <f>OBV!G184</f>
        <v>STRONG</v>
      </c>
      <c r="L184" s="5" t="str">
        <f>OBV!H184</f>
        <v>BULLISH DIVERGENCE</v>
      </c>
      <c r="M184" s="7">
        <f t="shared" si="20"/>
        <v>25</v>
      </c>
      <c r="N184" s="7">
        <f t="shared" si="21"/>
        <v>100</v>
      </c>
      <c r="O184" s="7">
        <f t="shared" si="22"/>
        <v>100</v>
      </c>
      <c r="P184" s="7">
        <f t="shared" si="23"/>
        <v>83</v>
      </c>
      <c r="Q184" s="8">
        <f t="shared" si="24"/>
        <v>71.2</v>
      </c>
      <c r="R184" s="8">
        <f t="shared" si="25"/>
        <v>80.75</v>
      </c>
      <c r="S184" s="8">
        <f t="shared" si="26"/>
        <v>81.099999999999994</v>
      </c>
      <c r="T184" s="8">
        <f t="shared" si="27"/>
        <v>77</v>
      </c>
      <c r="U184" s="7">
        <f t="shared" si="28"/>
        <v>77.683333333333323</v>
      </c>
      <c r="V184" s="7">
        <f t="shared" si="29"/>
        <v>77.512499999999989</v>
      </c>
    </row>
    <row r="185" spans="1:22" ht="13.5" x14ac:dyDescent="0.25">
      <c r="A185" s="3">
        <f>RSI!A185</f>
        <v>42573</v>
      </c>
      <c r="B185" s="2">
        <f>RSI!B185</f>
        <v>16.0778</v>
      </c>
      <c r="C185" s="2">
        <f>RSI!I185</f>
        <v>44.038588407820626</v>
      </c>
      <c r="D185" s="2">
        <f>MACD!E185</f>
        <v>-0.12131401670959363</v>
      </c>
      <c r="E185" s="2">
        <f>MACD!F185</f>
        <v>-8.0538801596410137E-2</v>
      </c>
      <c r="F185" s="2">
        <f>'Moving Avg'!D185</f>
        <v>16.073799999999999</v>
      </c>
      <c r="G185" s="2">
        <f>'Moving Avg'!F185</f>
        <v>16.103225000000002</v>
      </c>
      <c r="H185" s="2">
        <f>'Moving Avg'!G185</f>
        <v>16.527082000000004</v>
      </c>
      <c r="I185" s="2">
        <f>'Moving Avg'!H185</f>
        <v>0</v>
      </c>
      <c r="J185" s="5" t="str">
        <f>OBV!F185</f>
        <v>BULLISH</v>
      </c>
      <c r="K185" s="5" t="str">
        <f>OBV!G185</f>
        <v>STRONG</v>
      </c>
      <c r="L185" s="5" t="str">
        <f>OBV!H185</f>
        <v>CONFIRMED BULLISH</v>
      </c>
      <c r="M185" s="7">
        <f t="shared" si="20"/>
        <v>25</v>
      </c>
      <c r="N185" s="7">
        <f t="shared" si="21"/>
        <v>100</v>
      </c>
      <c r="O185" s="7">
        <f t="shared" si="22"/>
        <v>100</v>
      </c>
      <c r="P185" s="7">
        <f t="shared" si="23"/>
        <v>100</v>
      </c>
      <c r="Q185" s="8">
        <f t="shared" si="24"/>
        <v>73.75</v>
      </c>
      <c r="R185" s="8">
        <f t="shared" si="25"/>
        <v>85</v>
      </c>
      <c r="S185" s="8">
        <f t="shared" si="26"/>
        <v>88.75</v>
      </c>
      <c r="T185" s="8">
        <f t="shared" si="27"/>
        <v>81.25</v>
      </c>
      <c r="U185" s="7">
        <f t="shared" si="28"/>
        <v>82.5</v>
      </c>
      <c r="V185" s="7">
        <f t="shared" si="29"/>
        <v>82.1875</v>
      </c>
    </row>
    <row r="186" spans="1:22" ht="13.5" x14ac:dyDescent="0.25">
      <c r="A186" s="3">
        <f>RSI!A186</f>
        <v>42577</v>
      </c>
      <c r="B186" s="2">
        <f>RSI!B186</f>
        <v>16.0778</v>
      </c>
      <c r="C186" s="2">
        <f>RSI!I186</f>
        <v>44.038588407820626</v>
      </c>
      <c r="D186" s="2">
        <f>MACD!E186</f>
        <v>-0.11600384298275301</v>
      </c>
      <c r="E186" s="2">
        <f>MACD!F186</f>
        <v>-8.7631809873678718E-2</v>
      </c>
      <c r="F186" s="2">
        <f>'Moving Avg'!D186</f>
        <v>16.075799999999997</v>
      </c>
      <c r="G186" s="2">
        <f>'Moving Avg'!F186</f>
        <v>16.107220000000005</v>
      </c>
      <c r="H186" s="2">
        <f>'Moving Avg'!G186</f>
        <v>16.525286000000005</v>
      </c>
      <c r="I186" s="2">
        <f>'Moving Avg'!H186</f>
        <v>0</v>
      </c>
      <c r="J186" s="5" t="str">
        <f>OBV!F186</f>
        <v>BULLISH</v>
      </c>
      <c r="K186" s="5" t="str">
        <f>OBV!G186</f>
        <v>STRONG</v>
      </c>
      <c r="L186" s="5" t="str">
        <f>OBV!H186</f>
        <v>CONFIRMED BULLISH</v>
      </c>
      <c r="M186" s="7">
        <f t="shared" si="20"/>
        <v>25</v>
      </c>
      <c r="N186" s="7">
        <f t="shared" si="21"/>
        <v>100</v>
      </c>
      <c r="O186" s="7">
        <f t="shared" si="22"/>
        <v>100</v>
      </c>
      <c r="P186" s="7">
        <f t="shared" si="23"/>
        <v>100</v>
      </c>
      <c r="Q186" s="8">
        <f t="shared" si="24"/>
        <v>73.75</v>
      </c>
      <c r="R186" s="8">
        <f t="shared" si="25"/>
        <v>85</v>
      </c>
      <c r="S186" s="8">
        <f t="shared" si="26"/>
        <v>88.75</v>
      </c>
      <c r="T186" s="8">
        <f t="shared" si="27"/>
        <v>81.25</v>
      </c>
      <c r="U186" s="7">
        <f t="shared" si="28"/>
        <v>82.5</v>
      </c>
      <c r="V186" s="7">
        <f t="shared" si="29"/>
        <v>82.1875</v>
      </c>
    </row>
    <row r="187" spans="1:22" ht="13.5" x14ac:dyDescent="0.25">
      <c r="A187" s="3">
        <f>RSI!A187</f>
        <v>42578</v>
      </c>
      <c r="B187" s="2">
        <f>RSI!B187</f>
        <v>16.0778</v>
      </c>
      <c r="C187" s="2">
        <f>RSI!I187</f>
        <v>44.038588407820626</v>
      </c>
      <c r="D187" s="2">
        <f>MACD!E187</f>
        <v>-0.11063542945907656</v>
      </c>
      <c r="E187" s="2">
        <f>MACD!F187</f>
        <v>-9.2232533790758298E-2</v>
      </c>
      <c r="F187" s="2">
        <f>'Moving Avg'!D187</f>
        <v>16.0778</v>
      </c>
      <c r="G187" s="2">
        <f>'Moving Avg'!F187</f>
        <v>16.107720000000008</v>
      </c>
      <c r="H187" s="2">
        <f>'Moving Avg'!G187</f>
        <v>16.523490000000002</v>
      </c>
      <c r="I187" s="2">
        <f>'Moving Avg'!H187</f>
        <v>0</v>
      </c>
      <c r="J187" s="5" t="str">
        <f>OBV!F187</f>
        <v>BULLISH</v>
      </c>
      <c r="K187" s="5" t="str">
        <f>OBV!G187</f>
        <v>STRONG</v>
      </c>
      <c r="L187" s="5" t="str">
        <f>OBV!H187</f>
        <v>CONFIRMED BULLISH</v>
      </c>
      <c r="M187" s="7">
        <f t="shared" si="20"/>
        <v>25</v>
      </c>
      <c r="N187" s="7">
        <f t="shared" si="21"/>
        <v>45</v>
      </c>
      <c r="O187" s="7">
        <f t="shared" si="22"/>
        <v>100</v>
      </c>
      <c r="P187" s="7">
        <f t="shared" si="23"/>
        <v>100</v>
      </c>
      <c r="Q187" s="8">
        <f t="shared" si="24"/>
        <v>54.5</v>
      </c>
      <c r="R187" s="8">
        <f t="shared" si="25"/>
        <v>74</v>
      </c>
      <c r="S187" s="8">
        <f t="shared" si="26"/>
        <v>80.5</v>
      </c>
      <c r="T187" s="8">
        <f t="shared" si="27"/>
        <v>67.5</v>
      </c>
      <c r="U187" s="7">
        <f t="shared" si="28"/>
        <v>69.666666666666671</v>
      </c>
      <c r="V187" s="7">
        <f t="shared" si="29"/>
        <v>69.125</v>
      </c>
    </row>
    <row r="188" spans="1:22" ht="13.5" x14ac:dyDescent="0.25">
      <c r="A188" s="3">
        <f>RSI!A188</f>
        <v>42579</v>
      </c>
      <c r="B188" s="2">
        <f>RSI!B188</f>
        <v>16.556799999999999</v>
      </c>
      <c r="C188" s="2">
        <f>RSI!I188</f>
        <v>60.650817777955453</v>
      </c>
      <c r="D188" s="2">
        <f>MACD!E188</f>
        <v>-6.7071738755803523E-2</v>
      </c>
      <c r="E188" s="2">
        <f>MACD!F188</f>
        <v>-8.7200374783767354E-2</v>
      </c>
      <c r="F188" s="2">
        <f>'Moving Avg'!D188</f>
        <v>16.1736</v>
      </c>
      <c r="G188" s="2">
        <f>'Moving Avg'!F188</f>
        <v>16.132170000000006</v>
      </c>
      <c r="H188" s="2">
        <f>'Moving Avg'!G188</f>
        <v>16.537860000000002</v>
      </c>
      <c r="I188" s="2">
        <f>'Moving Avg'!H188</f>
        <v>0</v>
      </c>
      <c r="J188" s="5" t="str">
        <f>OBV!F188</f>
        <v>BULLISH</v>
      </c>
      <c r="K188" s="5" t="str">
        <f>OBV!G188</f>
        <v>NEUTRAL</v>
      </c>
      <c r="L188" s="5" t="str">
        <f>OBV!H188</f>
        <v>CONFIRMED BULLISH</v>
      </c>
      <c r="M188" s="7">
        <f t="shared" si="20"/>
        <v>25</v>
      </c>
      <c r="N188" s="7">
        <f t="shared" si="21"/>
        <v>0</v>
      </c>
      <c r="O188" s="7">
        <f t="shared" si="22"/>
        <v>100</v>
      </c>
      <c r="P188" s="7">
        <f t="shared" si="23"/>
        <v>83.5</v>
      </c>
      <c r="Q188" s="8">
        <f t="shared" si="24"/>
        <v>36.274999999999999</v>
      </c>
      <c r="R188" s="8">
        <f t="shared" si="25"/>
        <v>60.875</v>
      </c>
      <c r="S188" s="8">
        <f t="shared" si="26"/>
        <v>66.325000000000003</v>
      </c>
      <c r="T188" s="8">
        <f t="shared" si="27"/>
        <v>52.125</v>
      </c>
      <c r="U188" s="7">
        <f t="shared" si="28"/>
        <v>54.491666666666674</v>
      </c>
      <c r="V188" s="7">
        <f t="shared" si="29"/>
        <v>53.900000000000006</v>
      </c>
    </row>
    <row r="189" spans="1:22" ht="13.5" x14ac:dyDescent="0.25">
      <c r="A189" s="3">
        <f>RSI!A189</f>
        <v>42580</v>
      </c>
      <c r="B189" s="2">
        <f>RSI!B189</f>
        <v>16.556799999999999</v>
      </c>
      <c r="C189" s="2">
        <f>RSI!I189</f>
        <v>60.650817777955453</v>
      </c>
      <c r="D189" s="2">
        <f>MACD!E189</f>
        <v>-3.2290251865710218E-2</v>
      </c>
      <c r="E189" s="2">
        <f>MACD!F189</f>
        <v>-7.6218350200155924E-2</v>
      </c>
      <c r="F189" s="2">
        <f>'Moving Avg'!D189</f>
        <v>16.269399999999997</v>
      </c>
      <c r="G189" s="2">
        <f>'Moving Avg'!F189</f>
        <v>16.157120000000003</v>
      </c>
      <c r="H189" s="2">
        <f>'Moving Avg'!G189</f>
        <v>16.549636000000003</v>
      </c>
      <c r="I189" s="2">
        <f>'Moving Avg'!H189</f>
        <v>0</v>
      </c>
      <c r="J189" s="5" t="str">
        <f>OBV!F189</f>
        <v>BULLISH</v>
      </c>
      <c r="K189" s="5" t="str">
        <f>OBV!G189</f>
        <v>NEUTRAL</v>
      </c>
      <c r="L189" s="5" t="str">
        <f>OBV!H189</f>
        <v>CONFIRMED BULLISH</v>
      </c>
      <c r="M189" s="7">
        <f t="shared" si="20"/>
        <v>25</v>
      </c>
      <c r="N189" s="7">
        <f t="shared" si="21"/>
        <v>0</v>
      </c>
      <c r="O189" s="7">
        <f t="shared" si="22"/>
        <v>100</v>
      </c>
      <c r="P189" s="7">
        <f t="shared" si="23"/>
        <v>83.5</v>
      </c>
      <c r="Q189" s="8">
        <f t="shared" si="24"/>
        <v>36.274999999999999</v>
      </c>
      <c r="R189" s="8">
        <f t="shared" si="25"/>
        <v>60.875</v>
      </c>
      <c r="S189" s="8">
        <f t="shared" si="26"/>
        <v>66.325000000000003</v>
      </c>
      <c r="T189" s="8">
        <f t="shared" si="27"/>
        <v>52.125</v>
      </c>
      <c r="U189" s="7">
        <f t="shared" si="28"/>
        <v>54.491666666666674</v>
      </c>
      <c r="V189" s="7">
        <f t="shared" si="29"/>
        <v>53.900000000000006</v>
      </c>
    </row>
    <row r="190" spans="1:22" ht="13.5" x14ac:dyDescent="0.25">
      <c r="A190" s="3">
        <f>RSI!A190</f>
        <v>42583</v>
      </c>
      <c r="B190" s="2">
        <f>RSI!B190</f>
        <v>16.556799999999999</v>
      </c>
      <c r="C190" s="2">
        <f>RSI!I190</f>
        <v>60.650817777955453</v>
      </c>
      <c r="D190" s="2">
        <f>MACD!E190</f>
        <v>-7.8478086902070032E-2</v>
      </c>
      <c r="E190" s="2">
        <f>MACD!F190</f>
        <v>-7.6670297540538751E-2</v>
      </c>
      <c r="F190" s="2">
        <f>'Moving Avg'!D190</f>
        <v>16.365199999999998</v>
      </c>
      <c r="G190" s="2">
        <f>'Moving Avg'!F190</f>
        <v>16.186560000000004</v>
      </c>
      <c r="H190" s="2">
        <f>'Moving Avg'!G190</f>
        <v>16.551832000000005</v>
      </c>
      <c r="I190" s="2">
        <f>'Moving Avg'!H190</f>
        <v>0</v>
      </c>
      <c r="J190" s="5" t="str">
        <f>OBV!F190</f>
        <v>BULLISH</v>
      </c>
      <c r="K190" s="5" t="str">
        <f>OBV!G190</f>
        <v>NEUTRAL</v>
      </c>
      <c r="L190" s="5" t="str">
        <f>OBV!H190</f>
        <v>CONFIRMED BULLISH</v>
      </c>
      <c r="M190" s="7">
        <f t="shared" si="20"/>
        <v>25</v>
      </c>
      <c r="N190" s="7">
        <f t="shared" si="21"/>
        <v>45</v>
      </c>
      <c r="O190" s="7">
        <f t="shared" si="22"/>
        <v>100</v>
      </c>
      <c r="P190" s="7">
        <f t="shared" si="23"/>
        <v>83.5</v>
      </c>
      <c r="Q190" s="8">
        <f t="shared" si="24"/>
        <v>52.024999999999999</v>
      </c>
      <c r="R190" s="8">
        <f t="shared" si="25"/>
        <v>69.875</v>
      </c>
      <c r="S190" s="8">
        <f t="shared" si="26"/>
        <v>73.075000000000003</v>
      </c>
      <c r="T190" s="8">
        <f t="shared" si="27"/>
        <v>63.375</v>
      </c>
      <c r="U190" s="7">
        <f t="shared" si="28"/>
        <v>64.991666666666674</v>
      </c>
      <c r="V190" s="7">
        <f t="shared" si="29"/>
        <v>64.587500000000006</v>
      </c>
    </row>
    <row r="191" spans="1:22" ht="13.5" x14ac:dyDescent="0.25">
      <c r="A191" s="3">
        <f>RSI!A191</f>
        <v>42584</v>
      </c>
      <c r="B191" s="2">
        <f>RSI!B191</f>
        <v>16.556799999999999</v>
      </c>
      <c r="C191" s="2">
        <f>RSI!I191</f>
        <v>60.650817777955446</v>
      </c>
      <c r="D191" s="2">
        <f>MACD!E191</f>
        <v>-0.11934344954420695</v>
      </c>
      <c r="E191" s="2">
        <f>MACD!F191</f>
        <v>-8.5204927941272393E-2</v>
      </c>
      <c r="F191" s="2">
        <f>'Moving Avg'!D191</f>
        <v>16.460999999999999</v>
      </c>
      <c r="G191" s="2">
        <f>'Moving Avg'!F191</f>
        <v>16.216000000000001</v>
      </c>
      <c r="H191" s="2">
        <f>'Moving Avg'!G191</f>
        <v>16.554028000000002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CONFIRMED BULLISH</v>
      </c>
      <c r="M191" s="7">
        <f t="shared" si="20"/>
        <v>25</v>
      </c>
      <c r="N191" s="7">
        <f t="shared" si="21"/>
        <v>100</v>
      </c>
      <c r="O191" s="7">
        <f t="shared" si="22"/>
        <v>100</v>
      </c>
      <c r="P191" s="7">
        <f t="shared" si="23"/>
        <v>83.5</v>
      </c>
      <c r="Q191" s="8">
        <f t="shared" si="24"/>
        <v>71.275000000000006</v>
      </c>
      <c r="R191" s="8">
        <f t="shared" si="25"/>
        <v>80.875</v>
      </c>
      <c r="S191" s="8">
        <f t="shared" si="26"/>
        <v>81.325000000000003</v>
      </c>
      <c r="T191" s="8">
        <f t="shared" si="27"/>
        <v>77.125</v>
      </c>
      <c r="U191" s="7">
        <f t="shared" si="28"/>
        <v>77.825000000000003</v>
      </c>
      <c r="V191" s="7">
        <f t="shared" si="29"/>
        <v>77.650000000000006</v>
      </c>
    </row>
    <row r="192" spans="1:22" ht="13.5" x14ac:dyDescent="0.25">
      <c r="A192" s="3">
        <f>RSI!A192</f>
        <v>42585</v>
      </c>
      <c r="B192" s="2">
        <f>RSI!B192</f>
        <v>16.566800000000001</v>
      </c>
      <c r="C192" s="2">
        <f>RSI!I192</f>
        <v>60.976109523014792</v>
      </c>
      <c r="D192" s="2">
        <f>MACD!E192</f>
        <v>-0.15631382255962478</v>
      </c>
      <c r="E192" s="2">
        <f>MACD!F192</f>
        <v>-9.9426706864942871E-2</v>
      </c>
      <c r="F192" s="2">
        <f>'Moving Avg'!D192</f>
        <v>16.558799999999998</v>
      </c>
      <c r="G192" s="2">
        <f>'Moving Avg'!F192</f>
        <v>16.240950000000002</v>
      </c>
      <c r="H192" s="2">
        <f>'Moving Avg'!G192</f>
        <v>16.545844000000002</v>
      </c>
      <c r="I192" s="2">
        <f>'Moving Avg'!H192</f>
        <v>0</v>
      </c>
      <c r="J192" s="5" t="str">
        <f>OBV!F192</f>
        <v>BULLISH</v>
      </c>
      <c r="K192" s="5" t="str">
        <f>OBV!G192</f>
        <v>STRONG</v>
      </c>
      <c r="L192" s="5" t="str">
        <f>OBV!H192</f>
        <v>CONFIRMED BULLISH</v>
      </c>
      <c r="M192" s="7">
        <f t="shared" si="20"/>
        <v>25</v>
      </c>
      <c r="N192" s="7">
        <f t="shared" si="21"/>
        <v>100</v>
      </c>
      <c r="O192" s="7">
        <f t="shared" si="22"/>
        <v>100</v>
      </c>
      <c r="P192" s="7">
        <f t="shared" si="23"/>
        <v>100</v>
      </c>
      <c r="Q192" s="8">
        <f t="shared" si="24"/>
        <v>73.75</v>
      </c>
      <c r="R192" s="8">
        <f t="shared" si="25"/>
        <v>85</v>
      </c>
      <c r="S192" s="8">
        <f t="shared" si="26"/>
        <v>88.75</v>
      </c>
      <c r="T192" s="8">
        <f t="shared" si="27"/>
        <v>81.25</v>
      </c>
      <c r="U192" s="7">
        <f t="shared" si="28"/>
        <v>82.5</v>
      </c>
      <c r="V192" s="7">
        <f t="shared" si="29"/>
        <v>82.1875</v>
      </c>
    </row>
    <row r="193" spans="1:22" ht="13.5" x14ac:dyDescent="0.25">
      <c r="A193" s="3">
        <f>RSI!A193</f>
        <v>42586</v>
      </c>
      <c r="B193" s="2">
        <f>RSI!B193</f>
        <v>16.666599999999999</v>
      </c>
      <c r="C193" s="2">
        <f>RSI!I193</f>
        <v>64.160420415902578</v>
      </c>
      <c r="D193" s="2">
        <f>MACD!E193</f>
        <v>-0.19503860116076766</v>
      </c>
      <c r="E193" s="2">
        <f>MACD!F193</f>
        <v>-0.11854908572410783</v>
      </c>
      <c r="F193" s="2">
        <f>'Moving Avg'!D193</f>
        <v>16.580760000000001</v>
      </c>
      <c r="G193" s="2">
        <f>'Moving Avg'!F193</f>
        <v>16.270890000000001</v>
      </c>
      <c r="H193" s="2">
        <f>'Moving Avg'!G193</f>
        <v>16.520296000000002</v>
      </c>
      <c r="I193" s="2">
        <f>'Moving Avg'!H193</f>
        <v>0</v>
      </c>
      <c r="J193" s="5" t="str">
        <f>OBV!F193</f>
        <v>BULLISH</v>
      </c>
      <c r="K193" s="5" t="str">
        <f>OBV!G193</f>
        <v>STRONG</v>
      </c>
      <c r="L193" s="5" t="str">
        <f>OBV!H193</f>
        <v>CONFIRMED BULLISH</v>
      </c>
      <c r="M193" s="7">
        <f t="shared" si="20"/>
        <v>25</v>
      </c>
      <c r="N193" s="7">
        <f t="shared" si="21"/>
        <v>100</v>
      </c>
      <c r="O193" s="7">
        <f t="shared" si="22"/>
        <v>100</v>
      </c>
      <c r="P193" s="7">
        <f t="shared" si="23"/>
        <v>100</v>
      </c>
      <c r="Q193" s="8">
        <f t="shared" si="24"/>
        <v>73.75</v>
      </c>
      <c r="R193" s="8">
        <f t="shared" si="25"/>
        <v>85</v>
      </c>
      <c r="S193" s="8">
        <f t="shared" si="26"/>
        <v>88.75</v>
      </c>
      <c r="T193" s="8">
        <f t="shared" si="27"/>
        <v>81.25</v>
      </c>
      <c r="U193" s="7">
        <f t="shared" si="28"/>
        <v>82.5</v>
      </c>
      <c r="V193" s="7">
        <f t="shared" si="29"/>
        <v>82.1875</v>
      </c>
    </row>
    <row r="194" spans="1:22" ht="13.5" x14ac:dyDescent="0.25">
      <c r="A194" s="3">
        <f>RSI!A194</f>
        <v>42587</v>
      </c>
      <c r="B194" s="2">
        <f>RSI!B194</f>
        <v>16.866199999999999</v>
      </c>
      <c r="C194" s="2">
        <f>RSI!I194</f>
        <v>69.517731460643631</v>
      </c>
      <c r="D194" s="2">
        <f>MACD!E194</f>
        <v>-0.24465102198888644</v>
      </c>
      <c r="E194" s="2">
        <f>MACD!F194</f>
        <v>-0.14376947297706355</v>
      </c>
      <c r="F194" s="2">
        <f>'Moving Avg'!D194</f>
        <v>16.64264</v>
      </c>
      <c r="G194" s="2">
        <f>'Moving Avg'!F194</f>
        <v>16.31081</v>
      </c>
      <c r="H194" s="2">
        <f>'Moving Avg'!G194</f>
        <v>16.498339999999999</v>
      </c>
      <c r="I194" s="2">
        <f>'Moving Avg'!H194</f>
        <v>0</v>
      </c>
      <c r="J194" s="5" t="str">
        <f>OBV!F194</f>
        <v>BULLISH</v>
      </c>
      <c r="K194" s="5" t="str">
        <f>OBV!G194</f>
        <v>STRONG</v>
      </c>
      <c r="L194" s="5" t="str">
        <f>OBV!H194</f>
        <v>CONFIRMED BULLISH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100</v>
      </c>
      <c r="O194" s="7">
        <f t="shared" ref="O194:O257" si="32">IF(F194-I194&gt;10,100,IF(F194-I194&gt;5,75, IF(F194-I194&gt;0,50,0)))</f>
        <v>100</v>
      </c>
      <c r="P194" s="7">
        <f t="shared" ref="P194:P257" si="33">IF(L194="confirmed bullish", 34, IF(L194="bullish divergence",17, 0))+IF(J194="bullish",33,IF(J194="bearish",0,16.5))+IF(K194="strong",33,IF(K194="weak",0,16.5))</f>
        <v>100</v>
      </c>
      <c r="Q194" s="8">
        <f t="shared" si="24"/>
        <v>73.75</v>
      </c>
      <c r="R194" s="8">
        <f t="shared" si="25"/>
        <v>85</v>
      </c>
      <c r="S194" s="8">
        <f t="shared" si="26"/>
        <v>88.75</v>
      </c>
      <c r="T194" s="8">
        <f t="shared" si="27"/>
        <v>81.25</v>
      </c>
      <c r="U194" s="7">
        <f t="shared" si="28"/>
        <v>82.5</v>
      </c>
      <c r="V194" s="7">
        <f t="shared" si="29"/>
        <v>82.1875</v>
      </c>
    </row>
    <row r="195" spans="1:22" ht="13.5" x14ac:dyDescent="0.25">
      <c r="A195" s="3">
        <f>RSI!A195</f>
        <v>42590</v>
      </c>
      <c r="B195" s="2">
        <f>RSI!B195</f>
        <v>16.966000000000001</v>
      </c>
      <c r="C195" s="2">
        <f>RSI!I195</f>
        <v>71.788461059196635</v>
      </c>
      <c r="D195" s="2">
        <f>MACD!E195</f>
        <v>-0.2971103144099061</v>
      </c>
      <c r="E195" s="2">
        <f>MACD!F195</f>
        <v>-0.17443764126363207</v>
      </c>
      <c r="F195" s="2">
        <f>'Moving Avg'!D195</f>
        <v>16.72448</v>
      </c>
      <c r="G195" s="2">
        <f>'Moving Avg'!F195</f>
        <v>16.355720000000002</v>
      </c>
      <c r="H195" s="2">
        <f>'Moving Avg'!G195</f>
        <v>16.478380000000001</v>
      </c>
      <c r="I195" s="2">
        <f>'Moving Avg'!H195</f>
        <v>0</v>
      </c>
      <c r="J195" s="5" t="str">
        <f>OBV!F195</f>
        <v>BULLISH</v>
      </c>
      <c r="K195" s="5" t="str">
        <f>OBV!G195</f>
        <v>STRONG</v>
      </c>
      <c r="L195" s="5" t="str">
        <f>OBV!H195</f>
        <v>CONFIRMED BULLISH</v>
      </c>
      <c r="M195" s="7">
        <f t="shared" si="30"/>
        <v>0</v>
      </c>
      <c r="N195" s="7">
        <f t="shared" si="31"/>
        <v>100</v>
      </c>
      <c r="O195" s="7">
        <f t="shared" si="32"/>
        <v>100</v>
      </c>
      <c r="P195" s="7">
        <f t="shared" si="33"/>
        <v>100</v>
      </c>
      <c r="Q195" s="8">
        <f t="shared" ref="Q195:Q258" si="34">0.35*M195+N195*0.35+O195*0.15+P195*0.15</f>
        <v>65</v>
      </c>
      <c r="R195" s="8">
        <f t="shared" ref="R195:R258" si="35">M195*0.2+N195*0.2+O195*0.35+P195*0.25</f>
        <v>80</v>
      </c>
      <c r="S195" s="8">
        <f t="shared" ref="S195:S258" si="36">M195*0.15+N195*0.15+O195*0.25+P195*0.45</f>
        <v>85</v>
      </c>
      <c r="T195" s="8">
        <f t="shared" ref="T195:T258" si="37">0.25*SUM(M195:P195)</f>
        <v>75</v>
      </c>
      <c r="U195" s="7">
        <f t="shared" ref="U195:U258" si="38">SUM(Q195:S195)/3</f>
        <v>76.666666666666671</v>
      </c>
      <c r="V195" s="7">
        <f t="shared" ref="V195:V258" si="39">SUM(Q195:T195)/4</f>
        <v>76.25</v>
      </c>
    </row>
    <row r="196" spans="1:22" ht="13.5" x14ac:dyDescent="0.25">
      <c r="A196" s="3">
        <f>RSI!A196</f>
        <v>42591</v>
      </c>
      <c r="B196" s="2">
        <f>RSI!B196</f>
        <v>16.966000000000001</v>
      </c>
      <c r="C196" s="2">
        <f>RSI!I196</f>
        <v>71.788461059196635</v>
      </c>
      <c r="D196" s="2">
        <f>MACD!E196</f>
        <v>-0.34494696443309891</v>
      </c>
      <c r="E196" s="2">
        <f>MACD!F196</f>
        <v>-0.20853950589752546</v>
      </c>
      <c r="F196" s="2">
        <f>'Moving Avg'!D196</f>
        <v>16.806319999999999</v>
      </c>
      <c r="G196" s="2">
        <f>'Moving Avg'!F196</f>
        <v>16.400630000000003</v>
      </c>
      <c r="H196" s="2">
        <f>'Moving Avg'!G196</f>
        <v>16.45842</v>
      </c>
      <c r="I196" s="2">
        <f>'Moving Avg'!H196</f>
        <v>0</v>
      </c>
      <c r="J196" s="5" t="str">
        <f>OBV!F196</f>
        <v>BULLISH</v>
      </c>
      <c r="K196" s="5" t="str">
        <f>OBV!G196</f>
        <v>STRONG</v>
      </c>
      <c r="L196" s="5" t="str">
        <f>OBV!H196</f>
        <v>CONFIRMED BULLISH</v>
      </c>
      <c r="M196" s="7">
        <f t="shared" si="30"/>
        <v>0</v>
      </c>
      <c r="N196" s="7">
        <f t="shared" si="31"/>
        <v>100</v>
      </c>
      <c r="O196" s="7">
        <f t="shared" si="32"/>
        <v>100</v>
      </c>
      <c r="P196" s="7">
        <f t="shared" si="33"/>
        <v>100</v>
      </c>
      <c r="Q196" s="8">
        <f t="shared" si="34"/>
        <v>65</v>
      </c>
      <c r="R196" s="8">
        <f t="shared" si="35"/>
        <v>80</v>
      </c>
      <c r="S196" s="8">
        <f t="shared" si="36"/>
        <v>85</v>
      </c>
      <c r="T196" s="8">
        <f t="shared" si="37"/>
        <v>75</v>
      </c>
      <c r="U196" s="7">
        <f t="shared" si="38"/>
        <v>76.666666666666671</v>
      </c>
      <c r="V196" s="7">
        <f t="shared" si="39"/>
        <v>76.25</v>
      </c>
    </row>
    <row r="197" spans="1:22" ht="13.5" x14ac:dyDescent="0.25">
      <c r="A197" s="3">
        <f>RSI!A197</f>
        <v>42592</v>
      </c>
      <c r="B197" s="2">
        <f>RSI!B197</f>
        <v>16.966000000000001</v>
      </c>
      <c r="C197" s="2">
        <f>RSI!I197</f>
        <v>71.788461059196635</v>
      </c>
      <c r="D197" s="2">
        <f>MACD!E197</f>
        <v>-0.38861673907311811</v>
      </c>
      <c r="E197" s="2">
        <f>MACD!F197</f>
        <v>-0.24455495253264403</v>
      </c>
      <c r="F197" s="2">
        <f>'Moving Avg'!D197</f>
        <v>16.88616</v>
      </c>
      <c r="G197" s="2">
        <f>'Moving Avg'!F197</f>
        <v>16.445540000000001</v>
      </c>
      <c r="H197" s="2">
        <f>'Moving Avg'!G197</f>
        <v>16.438459999999999</v>
      </c>
      <c r="I197" s="2">
        <f>'Moving Avg'!H197</f>
        <v>0</v>
      </c>
      <c r="J197" s="5" t="str">
        <f>OBV!F197</f>
        <v>BULLISH</v>
      </c>
      <c r="K197" s="5" t="str">
        <f>OBV!G197</f>
        <v>STRONG</v>
      </c>
      <c r="L197" s="5" t="str">
        <f>OBV!H197</f>
        <v>CONFIRMED BULLISH</v>
      </c>
      <c r="M197" s="7">
        <f t="shared" si="30"/>
        <v>0</v>
      </c>
      <c r="N197" s="7">
        <f t="shared" si="31"/>
        <v>100</v>
      </c>
      <c r="O197" s="7">
        <f t="shared" si="32"/>
        <v>100</v>
      </c>
      <c r="P197" s="7">
        <f t="shared" si="33"/>
        <v>100</v>
      </c>
      <c r="Q197" s="8">
        <f t="shared" si="34"/>
        <v>65</v>
      </c>
      <c r="R197" s="8">
        <f t="shared" si="35"/>
        <v>80</v>
      </c>
      <c r="S197" s="8">
        <f t="shared" si="36"/>
        <v>85</v>
      </c>
      <c r="T197" s="8">
        <f t="shared" si="37"/>
        <v>75</v>
      </c>
      <c r="U197" s="7">
        <f t="shared" si="38"/>
        <v>76.666666666666671</v>
      </c>
      <c r="V197" s="7">
        <f t="shared" si="39"/>
        <v>76.25</v>
      </c>
    </row>
    <row r="198" spans="1:22" ht="13.5" x14ac:dyDescent="0.25">
      <c r="A198" s="3">
        <f>RSI!A198</f>
        <v>42593</v>
      </c>
      <c r="B198" s="2">
        <f>RSI!B198</f>
        <v>17.255400000000002</v>
      </c>
      <c r="C198" s="2">
        <f>RSI!I198</f>
        <v>77.782671743871134</v>
      </c>
      <c r="D198" s="2">
        <f>MACD!E198</f>
        <v>-0.37626893585292365</v>
      </c>
      <c r="E198" s="2">
        <f>MACD!F198</f>
        <v>-0.27089774919669996</v>
      </c>
      <c r="F198" s="2">
        <f>'Moving Avg'!D198</f>
        <v>17.003920000000001</v>
      </c>
      <c r="G198" s="2">
        <f>'Moving Avg'!F198</f>
        <v>16.480970000000003</v>
      </c>
      <c r="H198" s="2">
        <f>'Moving Avg'!G198</f>
        <v>16.435066000000003</v>
      </c>
      <c r="I198" s="2">
        <f>'Moving Avg'!H198</f>
        <v>0</v>
      </c>
      <c r="J198" s="5" t="str">
        <f>OBV!F198</f>
        <v>BULLISH</v>
      </c>
      <c r="K198" s="5" t="str">
        <f>OBV!G198</f>
        <v>STRONG</v>
      </c>
      <c r="L198" s="5" t="str">
        <f>OBV!H198</f>
        <v>CONFIRMED BULLISH</v>
      </c>
      <c r="M198" s="7">
        <f t="shared" si="30"/>
        <v>0</v>
      </c>
      <c r="N198" s="7">
        <f t="shared" si="31"/>
        <v>100</v>
      </c>
      <c r="O198" s="7">
        <f t="shared" si="32"/>
        <v>100</v>
      </c>
      <c r="P198" s="7">
        <f t="shared" si="33"/>
        <v>100</v>
      </c>
      <c r="Q198" s="8">
        <f t="shared" si="34"/>
        <v>65</v>
      </c>
      <c r="R198" s="8">
        <f t="shared" si="35"/>
        <v>80</v>
      </c>
      <c r="S198" s="8">
        <f t="shared" si="36"/>
        <v>85</v>
      </c>
      <c r="T198" s="8">
        <f t="shared" si="37"/>
        <v>75</v>
      </c>
      <c r="U198" s="7">
        <f t="shared" si="38"/>
        <v>76.666666666666671</v>
      </c>
      <c r="V198" s="7">
        <f t="shared" si="39"/>
        <v>76.25</v>
      </c>
    </row>
    <row r="199" spans="1:22" ht="13.5" x14ac:dyDescent="0.25">
      <c r="A199" s="3">
        <f>RSI!A199</f>
        <v>42594</v>
      </c>
      <c r="B199" s="2">
        <f>RSI!B199</f>
        <v>17.3552</v>
      </c>
      <c r="C199" s="2">
        <f>RSI!I199</f>
        <v>79.407581615645768</v>
      </c>
      <c r="D199" s="2">
        <f>MACD!E199</f>
        <v>-0.37766061212367674</v>
      </c>
      <c r="E199" s="2">
        <f>MACD!F199</f>
        <v>-0.29225032178209531</v>
      </c>
      <c r="F199" s="2">
        <f>'Moving Avg'!D199</f>
        <v>17.10172</v>
      </c>
      <c r="G199" s="2">
        <f>'Moving Avg'!F199</f>
        <v>16.521390000000004</v>
      </c>
      <c r="H199" s="2">
        <f>'Moving Avg'!G199</f>
        <v>16.430873999999999</v>
      </c>
      <c r="I199" s="2">
        <f>'Moving Avg'!H199</f>
        <v>0</v>
      </c>
      <c r="J199" s="5" t="str">
        <f>OBV!F199</f>
        <v>BULLISH</v>
      </c>
      <c r="K199" s="5" t="str">
        <f>OBV!G199</f>
        <v>STRONG</v>
      </c>
      <c r="L199" s="5" t="str">
        <f>OBV!H199</f>
        <v>CONFIRMED BULLISH</v>
      </c>
      <c r="M199" s="7">
        <f t="shared" si="30"/>
        <v>0</v>
      </c>
      <c r="N199" s="7">
        <f t="shared" si="31"/>
        <v>100</v>
      </c>
      <c r="O199" s="7">
        <f t="shared" si="32"/>
        <v>100</v>
      </c>
      <c r="P199" s="7">
        <f t="shared" si="33"/>
        <v>100</v>
      </c>
      <c r="Q199" s="8">
        <f t="shared" si="34"/>
        <v>65</v>
      </c>
      <c r="R199" s="8">
        <f t="shared" si="35"/>
        <v>80</v>
      </c>
      <c r="S199" s="8">
        <f t="shared" si="36"/>
        <v>85</v>
      </c>
      <c r="T199" s="8">
        <f t="shared" si="37"/>
        <v>75</v>
      </c>
      <c r="U199" s="7">
        <f t="shared" si="38"/>
        <v>76.666666666666671</v>
      </c>
      <c r="V199" s="7">
        <f t="shared" si="39"/>
        <v>76.25</v>
      </c>
    </row>
    <row r="200" spans="1:22" ht="13.5" x14ac:dyDescent="0.25">
      <c r="A200" s="3">
        <f>RSI!A200</f>
        <v>42597</v>
      </c>
      <c r="B200" s="2">
        <f>RSI!B200</f>
        <v>17.365200000000002</v>
      </c>
      <c r="C200" s="2">
        <f>RSI!I200</f>
        <v>79.568826114768001</v>
      </c>
      <c r="D200" s="2">
        <f>MACD!E200</f>
        <v>-0.38428644837998149</v>
      </c>
      <c r="E200" s="2">
        <f>MACD!F200</f>
        <v>-0.31065754710167259</v>
      </c>
      <c r="F200" s="2">
        <f>'Moving Avg'!D200</f>
        <v>17.181560000000001</v>
      </c>
      <c r="G200" s="2">
        <f>'Moving Avg'!F200</f>
        <v>16.586260000000003</v>
      </c>
      <c r="H200" s="2">
        <f>'Moving Avg'!G200</f>
        <v>16.429475999999994</v>
      </c>
      <c r="I200" s="2">
        <f>'Moving Avg'!H200</f>
        <v>0</v>
      </c>
      <c r="J200" s="5" t="str">
        <f>OBV!F200</f>
        <v>BULLISH</v>
      </c>
      <c r="K200" s="5" t="str">
        <f>OBV!G200</f>
        <v>STRONG</v>
      </c>
      <c r="L200" s="5" t="str">
        <f>OBV!H200</f>
        <v>CONFIRMED BULLISH</v>
      </c>
      <c r="M200" s="7">
        <f t="shared" si="30"/>
        <v>0</v>
      </c>
      <c r="N200" s="7">
        <f t="shared" si="31"/>
        <v>100</v>
      </c>
      <c r="O200" s="7">
        <f t="shared" si="32"/>
        <v>100</v>
      </c>
      <c r="P200" s="7">
        <f t="shared" si="33"/>
        <v>100</v>
      </c>
      <c r="Q200" s="8">
        <f t="shared" si="34"/>
        <v>65</v>
      </c>
      <c r="R200" s="8">
        <f t="shared" si="35"/>
        <v>80</v>
      </c>
      <c r="S200" s="8">
        <f t="shared" si="36"/>
        <v>85</v>
      </c>
      <c r="T200" s="8">
        <f t="shared" si="37"/>
        <v>75</v>
      </c>
      <c r="U200" s="7">
        <f t="shared" si="38"/>
        <v>76.666666666666671</v>
      </c>
      <c r="V200" s="7">
        <f t="shared" si="39"/>
        <v>76.25</v>
      </c>
    </row>
    <row r="201" spans="1:22" ht="13.5" x14ac:dyDescent="0.25">
      <c r="A201" s="3">
        <f>RSI!A201</f>
        <v>42598</v>
      </c>
      <c r="B201" s="2">
        <f>RSI!B201</f>
        <v>17.2654</v>
      </c>
      <c r="C201" s="2">
        <f>RSI!I201</f>
        <v>73.392313185438141</v>
      </c>
      <c r="D201" s="2">
        <f>MACD!E201</f>
        <v>-0.38691824090694382</v>
      </c>
      <c r="E201" s="2">
        <f>MACD!F201</f>
        <v>-0.32590968586272684</v>
      </c>
      <c r="F201" s="2">
        <f>'Moving Avg'!D201</f>
        <v>17.241440000000001</v>
      </c>
      <c r="G201" s="2">
        <f>'Moving Avg'!F201</f>
        <v>16.646140000000003</v>
      </c>
      <c r="H201" s="2">
        <f>'Moving Avg'!G201</f>
        <v>16.426081999999994</v>
      </c>
      <c r="I201" s="2">
        <f>'Moving Avg'!H201</f>
        <v>17.561807999999989</v>
      </c>
      <c r="J201" s="5" t="str">
        <f>OBV!F201</f>
        <v>BULLISH</v>
      </c>
      <c r="K201" s="5" t="str">
        <f>OBV!G201</f>
        <v>STRONG</v>
      </c>
      <c r="L201" s="5" t="str">
        <f>OBV!H201</f>
        <v>CONFIRMED BULLISH</v>
      </c>
      <c r="M201" s="7">
        <f t="shared" si="30"/>
        <v>0</v>
      </c>
      <c r="N201" s="7">
        <f t="shared" si="31"/>
        <v>100</v>
      </c>
      <c r="O201" s="7">
        <f t="shared" si="32"/>
        <v>0</v>
      </c>
      <c r="P201" s="7">
        <f t="shared" si="33"/>
        <v>100</v>
      </c>
      <c r="Q201" s="8">
        <f t="shared" si="34"/>
        <v>50</v>
      </c>
      <c r="R201" s="8">
        <f t="shared" si="35"/>
        <v>45</v>
      </c>
      <c r="S201" s="8">
        <f t="shared" si="36"/>
        <v>60</v>
      </c>
      <c r="T201" s="8">
        <f t="shared" si="37"/>
        <v>50</v>
      </c>
      <c r="U201" s="7">
        <f t="shared" si="38"/>
        <v>51.666666666666664</v>
      </c>
      <c r="V201" s="7">
        <f t="shared" si="39"/>
        <v>51.25</v>
      </c>
    </row>
    <row r="202" spans="1:22" ht="13.5" x14ac:dyDescent="0.25">
      <c r="A202" s="3">
        <f>RSI!A202</f>
        <v>42599</v>
      </c>
      <c r="B202" s="2">
        <f>RSI!B202</f>
        <v>17.2654</v>
      </c>
      <c r="C202" s="2">
        <f>RSI!I202</f>
        <v>73.392313185438141</v>
      </c>
      <c r="D202" s="2">
        <f>MACD!E202</f>
        <v>-0.39110761407300743</v>
      </c>
      <c r="E202" s="2">
        <f>MACD!F202</f>
        <v>-0.33894927150478299</v>
      </c>
      <c r="F202" s="2">
        <f>'Moving Avg'!D202</f>
        <v>17.30132</v>
      </c>
      <c r="G202" s="2">
        <f>'Moving Avg'!F202</f>
        <v>16.706020000000002</v>
      </c>
      <c r="H202" s="2">
        <f>'Moving Avg'!G202</f>
        <v>16.422687999999994</v>
      </c>
      <c r="I202" s="2">
        <f>'Moving Avg'!H202</f>
        <v>17.560709999999986</v>
      </c>
      <c r="J202" s="5" t="str">
        <f>OBV!F202</f>
        <v>BULLISH</v>
      </c>
      <c r="K202" s="5" t="str">
        <f>OBV!G202</f>
        <v>STRONG</v>
      </c>
      <c r="L202" s="5" t="str">
        <f>OBV!H202</f>
        <v>CONFIRMED BULLISH</v>
      </c>
      <c r="M202" s="7">
        <f t="shared" si="30"/>
        <v>0</v>
      </c>
      <c r="N202" s="7">
        <f t="shared" si="31"/>
        <v>100</v>
      </c>
      <c r="O202" s="7">
        <f t="shared" si="32"/>
        <v>0</v>
      </c>
      <c r="P202" s="7">
        <f t="shared" si="33"/>
        <v>100</v>
      </c>
      <c r="Q202" s="8">
        <f t="shared" si="34"/>
        <v>50</v>
      </c>
      <c r="R202" s="8">
        <f t="shared" si="35"/>
        <v>45</v>
      </c>
      <c r="S202" s="8">
        <f t="shared" si="36"/>
        <v>60</v>
      </c>
      <c r="T202" s="8">
        <f t="shared" si="37"/>
        <v>50</v>
      </c>
      <c r="U202" s="7">
        <f t="shared" si="38"/>
        <v>51.666666666666664</v>
      </c>
      <c r="V202" s="7">
        <f t="shared" si="39"/>
        <v>51.25</v>
      </c>
    </row>
    <row r="203" spans="1:22" ht="13.5" x14ac:dyDescent="0.25">
      <c r="A203" s="3">
        <f>RSI!A203</f>
        <v>42600</v>
      </c>
      <c r="B203" s="2">
        <f>RSI!B203</f>
        <v>17.365200000000002</v>
      </c>
      <c r="C203" s="2">
        <f>RSI!I203</f>
        <v>75.589868844486006</v>
      </c>
      <c r="D203" s="2">
        <f>MACD!E203</f>
        <v>-0.38993281966951443</v>
      </c>
      <c r="E203" s="2">
        <f>MACD!F203</f>
        <v>-0.34914598113772932</v>
      </c>
      <c r="F203" s="2">
        <f>'Moving Avg'!D203</f>
        <v>17.32328</v>
      </c>
      <c r="G203" s="2">
        <f>'Moving Avg'!F203</f>
        <v>16.770390000000003</v>
      </c>
      <c r="H203" s="2">
        <f>'Moving Avg'!G203</f>
        <v>16.435261999999994</v>
      </c>
      <c r="I203" s="2">
        <f>'Moving Avg'!H203</f>
        <v>17.560061499999989</v>
      </c>
      <c r="J203" s="5" t="str">
        <f>OBV!F203</f>
        <v>BULLISH</v>
      </c>
      <c r="K203" s="5" t="str">
        <f>OBV!G203</f>
        <v>STRONG</v>
      </c>
      <c r="L203" s="5" t="str">
        <f>OBV!H203</f>
        <v>CONFIRMED BULLISH</v>
      </c>
      <c r="M203" s="7">
        <f t="shared" si="30"/>
        <v>0</v>
      </c>
      <c r="N203" s="7">
        <f t="shared" si="31"/>
        <v>100</v>
      </c>
      <c r="O203" s="7">
        <f t="shared" si="32"/>
        <v>0</v>
      </c>
      <c r="P203" s="7">
        <f t="shared" si="33"/>
        <v>100</v>
      </c>
      <c r="Q203" s="8">
        <f t="shared" si="34"/>
        <v>50</v>
      </c>
      <c r="R203" s="8">
        <f t="shared" si="35"/>
        <v>45</v>
      </c>
      <c r="S203" s="8">
        <f t="shared" si="36"/>
        <v>60</v>
      </c>
      <c r="T203" s="8">
        <f t="shared" si="37"/>
        <v>50</v>
      </c>
      <c r="U203" s="7">
        <f t="shared" si="38"/>
        <v>51.666666666666664</v>
      </c>
      <c r="V203" s="7">
        <f t="shared" si="39"/>
        <v>51.25</v>
      </c>
    </row>
    <row r="204" spans="1:22" ht="13.5" x14ac:dyDescent="0.25">
      <c r="A204" s="3">
        <f>RSI!A204</f>
        <v>42601</v>
      </c>
      <c r="B204" s="2">
        <f>RSI!B204</f>
        <v>17.764399999999998</v>
      </c>
      <c r="C204" s="2">
        <f>RSI!I204</f>
        <v>81.995462745645696</v>
      </c>
      <c r="D204" s="2">
        <f>MACD!E204</f>
        <v>-0.39139264947111485</v>
      </c>
      <c r="E204" s="2">
        <f>MACD!F204</f>
        <v>-0.35759531480440643</v>
      </c>
      <c r="F204" s="2">
        <f>'Moving Avg'!D204</f>
        <v>17.40512</v>
      </c>
      <c r="G204" s="2">
        <f>'Moving Avg'!F204</f>
        <v>16.854720000000004</v>
      </c>
      <c r="H204" s="2">
        <f>'Moving Avg'!G204</f>
        <v>16.455819999999996</v>
      </c>
      <c r="I204" s="2">
        <f>'Moving Avg'!H204</f>
        <v>17.561558499999986</v>
      </c>
      <c r="J204" s="5" t="str">
        <f>OBV!F204</f>
        <v>BULLISH</v>
      </c>
      <c r="K204" s="5" t="str">
        <f>OBV!G204</f>
        <v>STRONG</v>
      </c>
      <c r="L204" s="5" t="str">
        <f>OBV!H204</f>
        <v>CONFIRMED BULLISH</v>
      </c>
      <c r="M204" s="7">
        <f t="shared" si="30"/>
        <v>0</v>
      </c>
      <c r="N204" s="7">
        <f t="shared" si="31"/>
        <v>100</v>
      </c>
      <c r="O204" s="7">
        <f t="shared" si="32"/>
        <v>0</v>
      </c>
      <c r="P204" s="7">
        <f t="shared" si="33"/>
        <v>100</v>
      </c>
      <c r="Q204" s="8">
        <f t="shared" si="34"/>
        <v>50</v>
      </c>
      <c r="R204" s="8">
        <f t="shared" si="35"/>
        <v>45</v>
      </c>
      <c r="S204" s="8">
        <f t="shared" si="36"/>
        <v>60</v>
      </c>
      <c r="T204" s="8">
        <f t="shared" si="37"/>
        <v>50</v>
      </c>
      <c r="U204" s="7">
        <f t="shared" si="38"/>
        <v>51.666666666666664</v>
      </c>
      <c r="V204" s="7">
        <f t="shared" si="39"/>
        <v>51.25</v>
      </c>
    </row>
    <row r="205" spans="1:22" ht="13.5" x14ac:dyDescent="0.25">
      <c r="A205" s="3">
        <f>RSI!A205</f>
        <v>42604</v>
      </c>
      <c r="B205" s="2">
        <f>RSI!B205</f>
        <v>18.8323</v>
      </c>
      <c r="C205" s="2">
        <f>RSI!I205</f>
        <v>89.746767699830642</v>
      </c>
      <c r="D205" s="2">
        <f>MACD!E205</f>
        <v>-0.46206183066073336</v>
      </c>
      <c r="E205" s="2">
        <f>MACD!F205</f>
        <v>-0.37848861797567179</v>
      </c>
      <c r="F205" s="2">
        <f>'Moving Avg'!D205</f>
        <v>17.698540000000001</v>
      </c>
      <c r="G205" s="2">
        <f>'Moving Avg'!F205</f>
        <v>16.992445</v>
      </c>
      <c r="H205" s="2">
        <f>'Moving Avg'!G205</f>
        <v>16.487755999999994</v>
      </c>
      <c r="I205" s="2">
        <f>'Moving Avg'!H205</f>
        <v>17.565799999999985</v>
      </c>
      <c r="J205" s="5" t="str">
        <f>OBV!F205</f>
        <v>BULLISH</v>
      </c>
      <c r="K205" s="5" t="str">
        <f>OBV!G205</f>
        <v>STRONG</v>
      </c>
      <c r="L205" s="5" t="str">
        <f>OBV!H205</f>
        <v>CONFIRMED BULLISH</v>
      </c>
      <c r="M205" s="7">
        <f t="shared" si="30"/>
        <v>0</v>
      </c>
      <c r="N205" s="7">
        <f t="shared" si="31"/>
        <v>100</v>
      </c>
      <c r="O205" s="7">
        <f t="shared" si="32"/>
        <v>50</v>
      </c>
      <c r="P205" s="7">
        <f t="shared" si="33"/>
        <v>100</v>
      </c>
      <c r="Q205" s="8">
        <f t="shared" si="34"/>
        <v>57.5</v>
      </c>
      <c r="R205" s="8">
        <f t="shared" si="35"/>
        <v>62.5</v>
      </c>
      <c r="S205" s="8">
        <f t="shared" si="36"/>
        <v>72.5</v>
      </c>
      <c r="T205" s="8">
        <f t="shared" si="37"/>
        <v>62.5</v>
      </c>
      <c r="U205" s="7">
        <f t="shared" si="38"/>
        <v>64.166666666666671</v>
      </c>
      <c r="V205" s="7">
        <f t="shared" si="39"/>
        <v>63.75</v>
      </c>
    </row>
    <row r="206" spans="1:22" ht="13.5" x14ac:dyDescent="0.25">
      <c r="A206" s="3">
        <f>RSI!A206</f>
        <v>42605</v>
      </c>
      <c r="B206" s="2">
        <f>RSI!B206</f>
        <v>18.7624</v>
      </c>
      <c r="C206" s="2">
        <f>RSI!I206</f>
        <v>87.103390188518361</v>
      </c>
      <c r="D206" s="2">
        <f>MACD!E206</f>
        <v>-0.52825435916358643</v>
      </c>
      <c r="E206" s="2">
        <f>MACD!F206</f>
        <v>-0.40844176621325479</v>
      </c>
      <c r="F206" s="2">
        <f>'Moving Avg'!D206</f>
        <v>17.99794</v>
      </c>
      <c r="G206" s="2">
        <f>'Moving Avg'!F206</f>
        <v>17.126675000000002</v>
      </c>
      <c r="H206" s="2">
        <f>'Moving Avg'!G206</f>
        <v>16.528273999999996</v>
      </c>
      <c r="I206" s="2">
        <f>'Moving Avg'!H206</f>
        <v>17.572186999999989</v>
      </c>
      <c r="J206" s="5" t="str">
        <f>OBV!F206</f>
        <v>BULLISH</v>
      </c>
      <c r="K206" s="5" t="str">
        <f>OBV!G206</f>
        <v>STRONG</v>
      </c>
      <c r="L206" s="5" t="str">
        <f>OBV!H206</f>
        <v>CONFIRMED BULLISH</v>
      </c>
      <c r="M206" s="7">
        <f t="shared" si="30"/>
        <v>0</v>
      </c>
      <c r="N206" s="7">
        <f t="shared" si="31"/>
        <v>100</v>
      </c>
      <c r="O206" s="7">
        <f t="shared" si="32"/>
        <v>50</v>
      </c>
      <c r="P206" s="7">
        <f t="shared" si="33"/>
        <v>100</v>
      </c>
      <c r="Q206" s="8">
        <f t="shared" si="34"/>
        <v>57.5</v>
      </c>
      <c r="R206" s="8">
        <f t="shared" si="35"/>
        <v>62.5</v>
      </c>
      <c r="S206" s="8">
        <f t="shared" si="36"/>
        <v>72.5</v>
      </c>
      <c r="T206" s="8">
        <f t="shared" si="37"/>
        <v>62.5</v>
      </c>
      <c r="U206" s="7">
        <f t="shared" si="38"/>
        <v>64.166666666666671</v>
      </c>
      <c r="V206" s="7">
        <f t="shared" si="39"/>
        <v>63.75</v>
      </c>
    </row>
    <row r="207" spans="1:22" ht="13.5" x14ac:dyDescent="0.25">
      <c r="A207" s="3">
        <f>RSI!A207</f>
        <v>42606</v>
      </c>
      <c r="B207" s="2">
        <f>RSI!B207</f>
        <v>18.7624</v>
      </c>
      <c r="C207" s="2">
        <f>RSI!I207</f>
        <v>87.103390188518361</v>
      </c>
      <c r="D207" s="2">
        <f>MACD!E207</f>
        <v>-0.59456640446737552</v>
      </c>
      <c r="E207" s="2">
        <f>MACD!F207</f>
        <v>-0.44566669386407898</v>
      </c>
      <c r="F207" s="2">
        <f>'Moving Avg'!D207</f>
        <v>18.297339999999998</v>
      </c>
      <c r="G207" s="2">
        <f>'Moving Avg'!F207</f>
        <v>17.260905000000001</v>
      </c>
      <c r="H207" s="2">
        <f>'Moving Avg'!G207</f>
        <v>16.571985999999995</v>
      </c>
      <c r="I207" s="2">
        <f>'Moving Avg'!H207</f>
        <v>17.578573999999989</v>
      </c>
      <c r="J207" s="5" t="str">
        <f>OBV!F207</f>
        <v>BULLISH</v>
      </c>
      <c r="K207" s="5" t="str">
        <f>OBV!G207</f>
        <v>STRONG</v>
      </c>
      <c r="L207" s="5" t="str">
        <f>OBV!H207</f>
        <v>CONFIRMED BULLISH</v>
      </c>
      <c r="M207" s="7">
        <f t="shared" si="30"/>
        <v>0</v>
      </c>
      <c r="N207" s="7">
        <f t="shared" si="31"/>
        <v>100</v>
      </c>
      <c r="O207" s="7">
        <f t="shared" si="32"/>
        <v>50</v>
      </c>
      <c r="P207" s="7">
        <f t="shared" si="33"/>
        <v>100</v>
      </c>
      <c r="Q207" s="8">
        <f t="shared" si="34"/>
        <v>57.5</v>
      </c>
      <c r="R207" s="8">
        <f t="shared" si="35"/>
        <v>62.5</v>
      </c>
      <c r="S207" s="8">
        <f t="shared" si="36"/>
        <v>72.5</v>
      </c>
      <c r="T207" s="8">
        <f t="shared" si="37"/>
        <v>62.5</v>
      </c>
      <c r="U207" s="7">
        <f t="shared" si="38"/>
        <v>64.166666666666671</v>
      </c>
      <c r="V207" s="7">
        <f t="shared" si="39"/>
        <v>63.75</v>
      </c>
    </row>
    <row r="208" spans="1:22" ht="13.5" x14ac:dyDescent="0.25">
      <c r="A208" s="3">
        <f>RSI!A208</f>
        <v>42607</v>
      </c>
      <c r="B208" s="2">
        <f>RSI!B208</f>
        <v>19.321300000000001</v>
      </c>
      <c r="C208" s="2">
        <f>RSI!I208</f>
        <v>89.870141149038773</v>
      </c>
      <c r="D208" s="2">
        <f>MACD!E208</f>
        <v>-0.65709331854336739</v>
      </c>
      <c r="E208" s="2">
        <f>MACD!F208</f>
        <v>-0.48795201879993666</v>
      </c>
      <c r="F208" s="2">
        <f>'Moving Avg'!D208</f>
        <v>18.688560000000003</v>
      </c>
      <c r="G208" s="2">
        <f>'Moving Avg'!F208</f>
        <v>17.399130000000007</v>
      </c>
      <c r="H208" s="2">
        <f>'Moving Avg'!G208</f>
        <v>16.628671999999998</v>
      </c>
      <c r="I208" s="2">
        <f>'Moving Avg'!H208</f>
        <v>17.59010099999999</v>
      </c>
      <c r="J208" s="5" t="str">
        <f>OBV!F208</f>
        <v>BULLISH</v>
      </c>
      <c r="K208" s="5" t="str">
        <f>OBV!G208</f>
        <v>STRONG</v>
      </c>
      <c r="L208" s="5" t="str">
        <f>OBV!H208</f>
        <v>CONFIRMED BULLISH</v>
      </c>
      <c r="M208" s="7">
        <f t="shared" si="30"/>
        <v>0</v>
      </c>
      <c r="N208" s="7">
        <f t="shared" si="31"/>
        <v>100</v>
      </c>
      <c r="O208" s="7">
        <f t="shared" si="32"/>
        <v>50</v>
      </c>
      <c r="P208" s="7">
        <f t="shared" si="33"/>
        <v>100</v>
      </c>
      <c r="Q208" s="8">
        <f t="shared" si="34"/>
        <v>57.5</v>
      </c>
      <c r="R208" s="8">
        <f t="shared" si="35"/>
        <v>62.5</v>
      </c>
      <c r="S208" s="8">
        <f t="shared" si="36"/>
        <v>72.5</v>
      </c>
      <c r="T208" s="8">
        <f t="shared" si="37"/>
        <v>62.5</v>
      </c>
      <c r="U208" s="7">
        <f t="shared" si="38"/>
        <v>64.166666666666671</v>
      </c>
      <c r="V208" s="7">
        <f t="shared" si="39"/>
        <v>63.75</v>
      </c>
    </row>
    <row r="209" spans="1:22" ht="13.5" x14ac:dyDescent="0.25">
      <c r="A209" s="3">
        <f>RSI!A209</f>
        <v>42608</v>
      </c>
      <c r="B209" s="2">
        <f>RSI!B209</f>
        <v>19.460999999999999</v>
      </c>
      <c r="C209" s="2">
        <f>RSI!I209</f>
        <v>90.423188634500335</v>
      </c>
      <c r="D209" s="2">
        <f>MACD!E209</f>
        <v>-0.71713072052833837</v>
      </c>
      <c r="E209" s="2">
        <f>MACD!F209</f>
        <v>-0.53378775914561705</v>
      </c>
      <c r="F209" s="2">
        <f>'Moving Avg'!D209</f>
        <v>19.027880000000003</v>
      </c>
      <c r="G209" s="2">
        <f>'Moving Avg'!F209</f>
        <v>17.544340000000005</v>
      </c>
      <c r="H209" s="2">
        <f>'Moving Avg'!G209</f>
        <v>16.697733999999997</v>
      </c>
      <c r="I209" s="2">
        <f>'Moving Avg'!H209</f>
        <v>17.602575999999985</v>
      </c>
      <c r="J209" s="5" t="str">
        <f>OBV!F209</f>
        <v>BULLISH</v>
      </c>
      <c r="K209" s="5" t="str">
        <f>OBV!G209</f>
        <v>STRONG</v>
      </c>
      <c r="L209" s="5" t="str">
        <f>OBV!H209</f>
        <v>CONFIRMED BULLISH</v>
      </c>
      <c r="M209" s="7">
        <f t="shared" si="30"/>
        <v>0</v>
      </c>
      <c r="N209" s="7">
        <f t="shared" si="31"/>
        <v>100</v>
      </c>
      <c r="O209" s="7">
        <f t="shared" si="32"/>
        <v>50</v>
      </c>
      <c r="P209" s="7">
        <f t="shared" si="33"/>
        <v>100</v>
      </c>
      <c r="Q209" s="8">
        <f t="shared" si="34"/>
        <v>57.5</v>
      </c>
      <c r="R209" s="8">
        <f t="shared" si="35"/>
        <v>62.5</v>
      </c>
      <c r="S209" s="8">
        <f t="shared" si="36"/>
        <v>72.5</v>
      </c>
      <c r="T209" s="8">
        <f t="shared" si="37"/>
        <v>62.5</v>
      </c>
      <c r="U209" s="7">
        <f t="shared" si="38"/>
        <v>64.166666666666671</v>
      </c>
      <c r="V209" s="7">
        <f t="shared" si="39"/>
        <v>63.75</v>
      </c>
    </row>
    <row r="210" spans="1:22" ht="13.5" x14ac:dyDescent="0.25">
      <c r="A210" s="3">
        <f>RSI!A210</f>
        <v>42611</v>
      </c>
      <c r="B210" s="2">
        <f>RSI!B210</f>
        <v>19.460999999999999</v>
      </c>
      <c r="C210" s="2">
        <f>RSI!I210</f>
        <v>90.423188634500335</v>
      </c>
      <c r="D210" s="2">
        <f>MACD!E210</f>
        <v>-0.77845540048205208</v>
      </c>
      <c r="E210" s="2">
        <f>MACD!F210</f>
        <v>-0.58272128741290408</v>
      </c>
      <c r="F210" s="2">
        <f>'Moving Avg'!D210</f>
        <v>19.153619999999997</v>
      </c>
      <c r="G210" s="2">
        <f>'Moving Avg'!F210</f>
        <v>17.689550000000004</v>
      </c>
      <c r="H210" s="2">
        <f>'Moving Avg'!G210</f>
        <v>16.767394000000003</v>
      </c>
      <c r="I210" s="2">
        <f>'Moving Avg'!H210</f>
        <v>17.615050999999987</v>
      </c>
      <c r="J210" s="5" t="str">
        <f>OBV!F210</f>
        <v>BULLISH</v>
      </c>
      <c r="K210" s="5" t="str">
        <f>OBV!G210</f>
        <v>NEUTRAL</v>
      </c>
      <c r="L210" s="5" t="str">
        <f>OBV!H210</f>
        <v>CONFIRMED BULLISH</v>
      </c>
      <c r="M210" s="7">
        <f t="shared" si="30"/>
        <v>0</v>
      </c>
      <c r="N210" s="7">
        <f t="shared" si="31"/>
        <v>100</v>
      </c>
      <c r="O210" s="7">
        <f t="shared" si="32"/>
        <v>50</v>
      </c>
      <c r="P210" s="7">
        <f t="shared" si="33"/>
        <v>83.5</v>
      </c>
      <c r="Q210" s="8">
        <f t="shared" si="34"/>
        <v>55.024999999999999</v>
      </c>
      <c r="R210" s="8">
        <f t="shared" si="35"/>
        <v>58.375</v>
      </c>
      <c r="S210" s="8">
        <f t="shared" si="36"/>
        <v>65.075000000000003</v>
      </c>
      <c r="T210" s="8">
        <f t="shared" si="37"/>
        <v>58.375</v>
      </c>
      <c r="U210" s="7">
        <f t="shared" si="38"/>
        <v>59.491666666666674</v>
      </c>
      <c r="V210" s="7">
        <f t="shared" si="39"/>
        <v>59.212500000000006</v>
      </c>
    </row>
    <row r="211" spans="1:22" ht="13.5" x14ac:dyDescent="0.25">
      <c r="A211" s="3">
        <f>RSI!A211</f>
        <v>42612</v>
      </c>
      <c r="B211" s="2">
        <f>RSI!B211</f>
        <v>19.460999999999999</v>
      </c>
      <c r="C211" s="2">
        <f>RSI!I211</f>
        <v>90.423188634500335</v>
      </c>
      <c r="D211" s="2">
        <f>MACD!E211</f>
        <v>-0.856868122377616</v>
      </c>
      <c r="E211" s="2">
        <f>MACD!F211</f>
        <v>-0.63755065440584646</v>
      </c>
      <c r="F211" s="2">
        <f>'Moving Avg'!D211</f>
        <v>19.293339999999997</v>
      </c>
      <c r="G211" s="2">
        <f>'Moving Avg'!F211</f>
        <v>17.834760000000006</v>
      </c>
      <c r="H211" s="2">
        <f>'Moving Avg'!G211</f>
        <v>16.827474000000002</v>
      </c>
      <c r="I211" s="2">
        <f>'Moving Avg'!H211</f>
        <v>17.629920999999985</v>
      </c>
      <c r="J211" s="5" t="str">
        <f>OBV!F211</f>
        <v>BULLISH</v>
      </c>
      <c r="K211" s="5" t="str">
        <f>OBV!G211</f>
        <v>STRONG</v>
      </c>
      <c r="L211" s="5" t="str">
        <f>OBV!H211</f>
        <v>CONFIRMED BULLISH</v>
      </c>
      <c r="M211" s="7">
        <f t="shared" si="30"/>
        <v>0</v>
      </c>
      <c r="N211" s="7">
        <f t="shared" si="31"/>
        <v>100</v>
      </c>
      <c r="O211" s="7">
        <f t="shared" si="32"/>
        <v>50</v>
      </c>
      <c r="P211" s="7">
        <f t="shared" si="33"/>
        <v>100</v>
      </c>
      <c r="Q211" s="8">
        <f t="shared" si="34"/>
        <v>57.5</v>
      </c>
      <c r="R211" s="8">
        <f t="shared" si="35"/>
        <v>62.5</v>
      </c>
      <c r="S211" s="8">
        <f t="shared" si="36"/>
        <v>72.5</v>
      </c>
      <c r="T211" s="8">
        <f t="shared" si="37"/>
        <v>62.5</v>
      </c>
      <c r="U211" s="7">
        <f t="shared" si="38"/>
        <v>64.166666666666671</v>
      </c>
      <c r="V211" s="7">
        <f t="shared" si="39"/>
        <v>63.75</v>
      </c>
    </row>
    <row r="212" spans="1:22" ht="13.5" x14ac:dyDescent="0.25">
      <c r="A212" s="3">
        <f>RSI!A212</f>
        <v>42613</v>
      </c>
      <c r="B212" s="2">
        <f>RSI!B212</f>
        <v>19.460999999999999</v>
      </c>
      <c r="C212" s="2">
        <f>RSI!I212</f>
        <v>90.423188634500335</v>
      </c>
      <c r="D212" s="2">
        <f>MACD!E212</f>
        <v>-0.93355879483279836</v>
      </c>
      <c r="E212" s="2">
        <f>MACD!F212</f>
        <v>-0.69675228249123689</v>
      </c>
      <c r="F212" s="2">
        <f>'Moving Avg'!D212</f>
        <v>19.433059999999998</v>
      </c>
      <c r="G212" s="2">
        <f>'Moving Avg'!F212</f>
        <v>17.979470000000006</v>
      </c>
      <c r="H212" s="2">
        <f>'Moving Avg'!G212</f>
        <v>16.893342000000004</v>
      </c>
      <c r="I212" s="2">
        <f>'Moving Avg'!H212</f>
        <v>17.644790999999984</v>
      </c>
      <c r="J212" s="5" t="str">
        <f>OBV!F212</f>
        <v>BULLISH</v>
      </c>
      <c r="K212" s="5" t="str">
        <f>OBV!G212</f>
        <v>STRONG</v>
      </c>
      <c r="L212" s="5" t="str">
        <f>OBV!H212</f>
        <v>CONFIRMED BULLISH</v>
      </c>
      <c r="M212" s="7">
        <f t="shared" si="30"/>
        <v>0</v>
      </c>
      <c r="N212" s="7">
        <f t="shared" si="31"/>
        <v>100</v>
      </c>
      <c r="O212" s="7">
        <f t="shared" si="32"/>
        <v>50</v>
      </c>
      <c r="P212" s="7">
        <f t="shared" si="33"/>
        <v>100</v>
      </c>
      <c r="Q212" s="8">
        <f t="shared" si="34"/>
        <v>57.5</v>
      </c>
      <c r="R212" s="8">
        <f t="shared" si="35"/>
        <v>62.5</v>
      </c>
      <c r="S212" s="8">
        <f t="shared" si="36"/>
        <v>72.5</v>
      </c>
      <c r="T212" s="8">
        <f t="shared" si="37"/>
        <v>62.5</v>
      </c>
      <c r="U212" s="7">
        <f t="shared" si="38"/>
        <v>64.166666666666671</v>
      </c>
      <c r="V212" s="7">
        <f t="shared" si="39"/>
        <v>63.75</v>
      </c>
    </row>
    <row r="213" spans="1:22" ht="13.5" x14ac:dyDescent="0.25">
      <c r="A213" s="3">
        <f>RSI!A213</f>
        <v>42614</v>
      </c>
      <c r="B213" s="2">
        <f>RSI!B213</f>
        <v>19.96</v>
      </c>
      <c r="C213" s="2">
        <f>RSI!I213</f>
        <v>92.413218076948439</v>
      </c>
      <c r="D213" s="2">
        <f>MACD!E213</f>
        <v>-1.0296354322853496</v>
      </c>
      <c r="E213" s="2">
        <f>MACD!F213</f>
        <v>-0.7633289124500594</v>
      </c>
      <c r="F213" s="2">
        <f>'Moving Avg'!D213</f>
        <v>19.5608</v>
      </c>
      <c r="G213" s="2">
        <f>'Moving Avg'!F213</f>
        <v>18.144140000000004</v>
      </c>
      <c r="H213" s="2">
        <f>'Moving Avg'!G213</f>
        <v>16.971185999999999</v>
      </c>
      <c r="I213" s="2">
        <f>'Moving Avg'!H213</f>
        <v>17.662155999999985</v>
      </c>
      <c r="J213" s="5" t="str">
        <f>OBV!F213</f>
        <v>BULLISH</v>
      </c>
      <c r="K213" s="5" t="str">
        <f>OBV!G213</f>
        <v>STRONG</v>
      </c>
      <c r="L213" s="5" t="str">
        <f>OBV!H213</f>
        <v>CONFIRMED BULLISH</v>
      </c>
      <c r="M213" s="7">
        <f t="shared" si="30"/>
        <v>0</v>
      </c>
      <c r="N213" s="7">
        <f t="shared" si="31"/>
        <v>100</v>
      </c>
      <c r="O213" s="7">
        <f t="shared" si="32"/>
        <v>50</v>
      </c>
      <c r="P213" s="7">
        <f t="shared" si="33"/>
        <v>100</v>
      </c>
      <c r="Q213" s="8">
        <f t="shared" si="34"/>
        <v>57.5</v>
      </c>
      <c r="R213" s="8">
        <f t="shared" si="35"/>
        <v>62.5</v>
      </c>
      <c r="S213" s="8">
        <f t="shared" si="36"/>
        <v>72.5</v>
      </c>
      <c r="T213" s="8">
        <f t="shared" si="37"/>
        <v>62.5</v>
      </c>
      <c r="U213" s="7">
        <f t="shared" si="38"/>
        <v>64.166666666666671</v>
      </c>
      <c r="V213" s="7">
        <f t="shared" si="39"/>
        <v>63.75</v>
      </c>
    </row>
    <row r="214" spans="1:22" ht="13.5" x14ac:dyDescent="0.25">
      <c r="A214" s="3">
        <f>RSI!A214</f>
        <v>42615</v>
      </c>
      <c r="B214" s="2">
        <f>RSI!B214</f>
        <v>19.96</v>
      </c>
      <c r="C214" s="2">
        <f>RSI!I214</f>
        <v>92.413218076948439</v>
      </c>
      <c r="D214" s="2">
        <f>MACD!E214</f>
        <v>-1.0613303997221273</v>
      </c>
      <c r="E214" s="2">
        <f>MACD!F214</f>
        <v>-0.82292920990447305</v>
      </c>
      <c r="F214" s="2">
        <f>'Moving Avg'!D214</f>
        <v>19.660599999999999</v>
      </c>
      <c r="G214" s="2">
        <f>'Moving Avg'!F214</f>
        <v>18.298830000000002</v>
      </c>
      <c r="H214" s="2">
        <f>'Moving Avg'!G214</f>
        <v>17.050428</v>
      </c>
      <c r="I214" s="2">
        <f>'Moving Avg'!H214</f>
        <v>17.679520999999983</v>
      </c>
      <c r="J214" s="5" t="str">
        <f>OBV!F214</f>
        <v>BULLISH</v>
      </c>
      <c r="K214" s="5" t="str">
        <f>OBV!G214</f>
        <v>NEUTRAL</v>
      </c>
      <c r="L214" s="5" t="str">
        <f>OBV!H214</f>
        <v>CONFIRMED BULLISH</v>
      </c>
      <c r="M214" s="7">
        <f t="shared" si="30"/>
        <v>0</v>
      </c>
      <c r="N214" s="7">
        <f t="shared" si="31"/>
        <v>100</v>
      </c>
      <c r="O214" s="7">
        <f t="shared" si="32"/>
        <v>50</v>
      </c>
      <c r="P214" s="7">
        <f t="shared" si="33"/>
        <v>83.5</v>
      </c>
      <c r="Q214" s="8">
        <f t="shared" si="34"/>
        <v>55.024999999999999</v>
      </c>
      <c r="R214" s="8">
        <f t="shared" si="35"/>
        <v>58.375</v>
      </c>
      <c r="S214" s="8">
        <f t="shared" si="36"/>
        <v>65.075000000000003</v>
      </c>
      <c r="T214" s="8">
        <f t="shared" si="37"/>
        <v>58.375</v>
      </c>
      <c r="U214" s="7">
        <f t="shared" si="38"/>
        <v>59.491666666666674</v>
      </c>
      <c r="V214" s="7">
        <f t="shared" si="39"/>
        <v>59.212500000000006</v>
      </c>
    </row>
    <row r="215" spans="1:22" ht="13.5" x14ac:dyDescent="0.25">
      <c r="A215" s="3">
        <f>RSI!A215</f>
        <v>42618</v>
      </c>
      <c r="B215" s="2">
        <f>RSI!B215</f>
        <v>19.940000000000001</v>
      </c>
      <c r="C215" s="2">
        <f>RSI!I215</f>
        <v>91.529127608448945</v>
      </c>
      <c r="D215" s="2">
        <f>MACD!E215</f>
        <v>-0.93331499928402195</v>
      </c>
      <c r="E215" s="2">
        <f>MACD!F215</f>
        <v>-0.84500636778038296</v>
      </c>
      <c r="F215" s="2">
        <f>'Moving Avg'!D215</f>
        <v>19.756399999999999</v>
      </c>
      <c r="G215" s="2">
        <f>'Moving Avg'!F215</f>
        <v>18.447530000000004</v>
      </c>
      <c r="H215" s="2">
        <f>'Moving Avg'!G215</f>
        <v>17.129270000000005</v>
      </c>
      <c r="I215" s="2">
        <f>'Moving Avg'!H215</f>
        <v>17.694340999999987</v>
      </c>
      <c r="J215" s="5" t="str">
        <f>OBV!F215</f>
        <v>BEARISH</v>
      </c>
      <c r="K215" s="5" t="str">
        <f>OBV!G215</f>
        <v>NEUTRAL</v>
      </c>
      <c r="L215" s="5" t="str">
        <f>OBV!H215</f>
        <v>BEARISH DIVERGENCE</v>
      </c>
      <c r="M215" s="7">
        <f t="shared" si="30"/>
        <v>0</v>
      </c>
      <c r="N215" s="7">
        <f t="shared" si="31"/>
        <v>100</v>
      </c>
      <c r="O215" s="7">
        <f t="shared" si="32"/>
        <v>50</v>
      </c>
      <c r="P215" s="7">
        <f t="shared" si="33"/>
        <v>16.5</v>
      </c>
      <c r="Q215" s="8">
        <f t="shared" si="34"/>
        <v>44.975000000000001</v>
      </c>
      <c r="R215" s="8">
        <f t="shared" si="35"/>
        <v>41.625</v>
      </c>
      <c r="S215" s="8">
        <f t="shared" si="36"/>
        <v>34.924999999999997</v>
      </c>
      <c r="T215" s="8">
        <f t="shared" si="37"/>
        <v>41.625</v>
      </c>
      <c r="U215" s="7">
        <f t="shared" si="38"/>
        <v>40.508333333333333</v>
      </c>
      <c r="V215" s="7">
        <f t="shared" si="39"/>
        <v>40.787499999999994</v>
      </c>
    </row>
    <row r="216" spans="1:22" ht="13.5" x14ac:dyDescent="0.25">
      <c r="A216" s="3">
        <f>RSI!A216</f>
        <v>42619</v>
      </c>
      <c r="B216" s="2">
        <f>RSI!B216</f>
        <v>19.96</v>
      </c>
      <c r="C216" s="2">
        <f>RSI!I216</f>
        <v>91.61550974907648</v>
      </c>
      <c r="D216" s="2">
        <f>MACD!E216</f>
        <v>-0.84724065421959338</v>
      </c>
      <c r="E216" s="2">
        <f>MACD!F216</f>
        <v>-0.84545322506822518</v>
      </c>
      <c r="F216" s="2">
        <f>'Moving Avg'!D216</f>
        <v>19.856200000000001</v>
      </c>
      <c r="G216" s="2">
        <f>'Moving Avg'!F216</f>
        <v>18.597230000000003</v>
      </c>
      <c r="H216" s="2">
        <f>'Moving Avg'!G216</f>
        <v>17.208512000000006</v>
      </c>
      <c r="I216" s="2">
        <f>'Moving Avg'!H216</f>
        <v>17.709011499999988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  <c r="M216" s="7">
        <f t="shared" si="30"/>
        <v>0</v>
      </c>
      <c r="N216" s="7">
        <f t="shared" si="31"/>
        <v>45</v>
      </c>
      <c r="O216" s="7">
        <f t="shared" si="32"/>
        <v>50</v>
      </c>
      <c r="P216" s="7">
        <f t="shared" si="33"/>
        <v>83.5</v>
      </c>
      <c r="Q216" s="8">
        <f t="shared" si="34"/>
        <v>35.774999999999999</v>
      </c>
      <c r="R216" s="8">
        <f t="shared" si="35"/>
        <v>47.375</v>
      </c>
      <c r="S216" s="8">
        <f t="shared" si="36"/>
        <v>56.825000000000003</v>
      </c>
      <c r="T216" s="8">
        <f t="shared" si="37"/>
        <v>44.625</v>
      </c>
      <c r="U216" s="7">
        <f t="shared" si="38"/>
        <v>46.658333333333339</v>
      </c>
      <c r="V216" s="7">
        <f t="shared" si="39"/>
        <v>46.150000000000006</v>
      </c>
    </row>
    <row r="217" spans="1:22" ht="13.5" x14ac:dyDescent="0.25">
      <c r="A217" s="3">
        <f>RSI!A217</f>
        <v>42620</v>
      </c>
      <c r="B217" s="2">
        <f>RSI!B217</f>
        <v>19.95</v>
      </c>
      <c r="C217" s="2">
        <f>RSI!I217</f>
        <v>91.115197276076785</v>
      </c>
      <c r="D217" s="2">
        <f>MACD!E217</f>
        <v>-0.78305544763954416</v>
      </c>
      <c r="E217" s="2">
        <f>MACD!F217</f>
        <v>-0.83297366958248897</v>
      </c>
      <c r="F217" s="2">
        <f>'Moving Avg'!D217</f>
        <v>19.954000000000001</v>
      </c>
      <c r="G217" s="2">
        <f>'Moving Avg'!F217</f>
        <v>18.74643</v>
      </c>
      <c r="H217" s="2">
        <f>'Moving Avg'!G217</f>
        <v>17.286156000000005</v>
      </c>
      <c r="I217" s="2">
        <f>'Moving Avg'!H217</f>
        <v>17.723631999999984</v>
      </c>
      <c r="J217" s="5" t="str">
        <f>OBV!F217</f>
        <v>BEARISH</v>
      </c>
      <c r="K217" s="5" t="str">
        <f>OBV!G217</f>
        <v>NEUTRAL</v>
      </c>
      <c r="L217" s="5" t="str">
        <f>OBV!H217</f>
        <v>BEARISH DIVERGENCE</v>
      </c>
      <c r="M217" s="7">
        <f t="shared" si="30"/>
        <v>0</v>
      </c>
      <c r="N217" s="7">
        <f t="shared" si="31"/>
        <v>0</v>
      </c>
      <c r="O217" s="7">
        <f t="shared" si="32"/>
        <v>50</v>
      </c>
      <c r="P217" s="7">
        <f t="shared" si="33"/>
        <v>16.5</v>
      </c>
      <c r="Q217" s="8">
        <f t="shared" si="34"/>
        <v>9.9749999999999996</v>
      </c>
      <c r="R217" s="8">
        <f t="shared" si="35"/>
        <v>21.625</v>
      </c>
      <c r="S217" s="8">
        <f t="shared" si="36"/>
        <v>19.925000000000001</v>
      </c>
      <c r="T217" s="8">
        <f t="shared" si="37"/>
        <v>16.625</v>
      </c>
      <c r="U217" s="7">
        <f t="shared" si="38"/>
        <v>17.175000000000001</v>
      </c>
      <c r="V217" s="7">
        <f t="shared" si="39"/>
        <v>17.037500000000001</v>
      </c>
    </row>
    <row r="218" spans="1:22" ht="13.5" x14ac:dyDescent="0.25">
      <c r="A218" s="3">
        <f>RSI!A218</f>
        <v>42621</v>
      </c>
      <c r="B218" s="2">
        <f>RSI!B218</f>
        <v>19.0718</v>
      </c>
      <c r="C218" s="2">
        <f>RSI!I218</f>
        <v>60.083493527063467</v>
      </c>
      <c r="D218" s="2">
        <f>MACD!E218</f>
        <v>-0.58634161971911425</v>
      </c>
      <c r="E218" s="2">
        <f>MACD!F218</f>
        <v>-0.78364725960981407</v>
      </c>
      <c r="F218" s="2">
        <f>'Moving Avg'!D218</f>
        <v>19.77636</v>
      </c>
      <c r="G218" s="2">
        <f>'Moving Avg'!F218</f>
        <v>18.837250000000001</v>
      </c>
      <c r="H218" s="2">
        <f>'Moving Avg'!G218</f>
        <v>17.346236000000008</v>
      </c>
      <c r="I218" s="2">
        <f>'Moving Avg'!H218</f>
        <v>17.733861499999986</v>
      </c>
      <c r="J218" s="5" t="str">
        <f>OBV!F218</f>
        <v>BEARISH</v>
      </c>
      <c r="K218" s="5" t="str">
        <f>OBV!G218</f>
        <v>WEAK</v>
      </c>
      <c r="L218" s="5" t="str">
        <f>OBV!H218</f>
        <v>CONFIRMED BEARISH</v>
      </c>
      <c r="M218" s="7">
        <f t="shared" si="30"/>
        <v>25</v>
      </c>
      <c r="N218" s="7">
        <f t="shared" si="31"/>
        <v>0</v>
      </c>
      <c r="O218" s="7">
        <f t="shared" si="32"/>
        <v>50</v>
      </c>
      <c r="P218" s="7">
        <f t="shared" si="33"/>
        <v>0</v>
      </c>
      <c r="Q218" s="8">
        <f t="shared" si="34"/>
        <v>16.25</v>
      </c>
      <c r="R218" s="8">
        <f t="shared" si="35"/>
        <v>22.5</v>
      </c>
      <c r="S218" s="8">
        <f t="shared" si="36"/>
        <v>16.25</v>
      </c>
      <c r="T218" s="8">
        <f t="shared" si="37"/>
        <v>18.75</v>
      </c>
      <c r="U218" s="7">
        <f t="shared" si="38"/>
        <v>18.333333333333332</v>
      </c>
      <c r="V218" s="7">
        <f t="shared" si="39"/>
        <v>18.4375</v>
      </c>
    </row>
    <row r="219" spans="1:22" ht="13.5" x14ac:dyDescent="0.25">
      <c r="A219" s="3">
        <f>RSI!A219</f>
        <v>42622</v>
      </c>
      <c r="B219" s="2">
        <f>RSI!B219</f>
        <v>19.061800000000002</v>
      </c>
      <c r="C219" s="2">
        <f>RSI!I219</f>
        <v>59.833602189889135</v>
      </c>
      <c r="D219" s="2">
        <f>MACD!E219</f>
        <v>-0.40046279021200348</v>
      </c>
      <c r="E219" s="2">
        <f>MACD!F219</f>
        <v>-0.707010365730252</v>
      </c>
      <c r="F219" s="2">
        <f>'Moving Avg'!D219</f>
        <v>19.596720000000001</v>
      </c>
      <c r="G219" s="2">
        <f>'Moving Avg'!F219</f>
        <v>18.92258</v>
      </c>
      <c r="H219" s="2">
        <f>'Moving Avg'!G219</f>
        <v>17.406316000000007</v>
      </c>
      <c r="I219" s="2">
        <f>'Moving Avg'!H219</f>
        <v>17.743990999999987</v>
      </c>
      <c r="J219" s="5" t="str">
        <f>OBV!F219</f>
        <v>BEARISH</v>
      </c>
      <c r="K219" s="5" t="str">
        <f>OBV!G219</f>
        <v>WEAK</v>
      </c>
      <c r="L219" s="5" t="str">
        <f>OBV!H219</f>
        <v>CONFIRMED BEARISH</v>
      </c>
      <c r="M219" s="7">
        <f t="shared" si="30"/>
        <v>25</v>
      </c>
      <c r="N219" s="7">
        <f t="shared" si="31"/>
        <v>0</v>
      </c>
      <c r="O219" s="7">
        <f t="shared" si="32"/>
        <v>50</v>
      </c>
      <c r="P219" s="7">
        <f t="shared" si="33"/>
        <v>0</v>
      </c>
      <c r="Q219" s="8">
        <f t="shared" si="34"/>
        <v>16.25</v>
      </c>
      <c r="R219" s="8">
        <f t="shared" si="35"/>
        <v>22.5</v>
      </c>
      <c r="S219" s="8">
        <f t="shared" si="36"/>
        <v>16.25</v>
      </c>
      <c r="T219" s="8">
        <f t="shared" si="37"/>
        <v>18.75</v>
      </c>
      <c r="U219" s="7">
        <f t="shared" si="38"/>
        <v>18.333333333333332</v>
      </c>
      <c r="V219" s="7">
        <f t="shared" si="39"/>
        <v>18.4375</v>
      </c>
    </row>
    <row r="220" spans="1:22" ht="13.5" x14ac:dyDescent="0.25">
      <c r="A220" s="3">
        <f>RSI!A220</f>
        <v>42627</v>
      </c>
      <c r="B220" s="2">
        <f>RSI!B220</f>
        <v>19.061800000000002</v>
      </c>
      <c r="C220" s="2">
        <f>RSI!I220</f>
        <v>59.833602189889127</v>
      </c>
      <c r="D220" s="2">
        <f>MACD!E220</f>
        <v>-0.24571826236213923</v>
      </c>
      <c r="E220" s="2">
        <f>MACD!F220</f>
        <v>-0.61475194505662945</v>
      </c>
      <c r="F220" s="2">
        <f>'Moving Avg'!D220</f>
        <v>19.42108</v>
      </c>
      <c r="G220" s="2">
        <f>'Moving Avg'!F220</f>
        <v>19.00741</v>
      </c>
      <c r="H220" s="2">
        <f>'Moving Avg'!G220</f>
        <v>17.468192000000002</v>
      </c>
      <c r="I220" s="2">
        <f>'Moving Avg'!H220</f>
        <v>17.754120499999988</v>
      </c>
      <c r="J220" s="5" t="str">
        <f>OBV!F220</f>
        <v>BEARISH</v>
      </c>
      <c r="K220" s="5" t="str">
        <f>OBV!G220</f>
        <v>WEAK</v>
      </c>
      <c r="L220" s="5" t="str">
        <f>OBV!H220</f>
        <v>CONFIRMED BEARISH</v>
      </c>
      <c r="M220" s="7">
        <f t="shared" si="30"/>
        <v>25</v>
      </c>
      <c r="N220" s="7">
        <f t="shared" si="31"/>
        <v>0</v>
      </c>
      <c r="O220" s="7">
        <f t="shared" si="32"/>
        <v>50</v>
      </c>
      <c r="P220" s="7">
        <f t="shared" si="33"/>
        <v>0</v>
      </c>
      <c r="Q220" s="8">
        <f t="shared" si="34"/>
        <v>16.25</v>
      </c>
      <c r="R220" s="8">
        <f t="shared" si="35"/>
        <v>22.5</v>
      </c>
      <c r="S220" s="8">
        <f t="shared" si="36"/>
        <v>16.25</v>
      </c>
      <c r="T220" s="8">
        <f t="shared" si="37"/>
        <v>18.75</v>
      </c>
      <c r="U220" s="7">
        <f t="shared" si="38"/>
        <v>18.333333333333332</v>
      </c>
      <c r="V220" s="7">
        <f t="shared" si="39"/>
        <v>18.4375</v>
      </c>
    </row>
    <row r="221" spans="1:22" ht="13.5" x14ac:dyDescent="0.25">
      <c r="A221" s="3">
        <f>RSI!A221</f>
        <v>42628</v>
      </c>
      <c r="B221" s="2">
        <f>RSI!B221</f>
        <v>18.2135</v>
      </c>
      <c r="C221" s="2">
        <f>RSI!I221</f>
        <v>42.459858770829449</v>
      </c>
      <c r="D221" s="2">
        <f>MACD!E221</f>
        <v>-5.4293139261964996E-2</v>
      </c>
      <c r="E221" s="2">
        <f>MACD!F221</f>
        <v>-0.50266018389769651</v>
      </c>
      <c r="F221" s="2">
        <f>'Moving Avg'!D221</f>
        <v>19.07178</v>
      </c>
      <c r="G221" s="2">
        <f>'Moving Avg'!F221</f>
        <v>19.054815000000001</v>
      </c>
      <c r="H221" s="2">
        <f>'Moving Avg'!G221</f>
        <v>17.513102000000003</v>
      </c>
      <c r="I221" s="2">
        <f>'Moving Avg'!H221</f>
        <v>17.760058499999989</v>
      </c>
      <c r="J221" s="5" t="str">
        <f>OBV!F221</f>
        <v>BEARISH</v>
      </c>
      <c r="K221" s="5" t="str">
        <f>OBV!G221</f>
        <v>WEAK</v>
      </c>
      <c r="L221" s="5" t="str">
        <f>OBV!H221</f>
        <v>CONFIRMED BEARISH</v>
      </c>
      <c r="M221" s="7">
        <f t="shared" si="30"/>
        <v>25</v>
      </c>
      <c r="N221" s="7">
        <f t="shared" si="31"/>
        <v>0</v>
      </c>
      <c r="O221" s="7">
        <f t="shared" si="32"/>
        <v>50</v>
      </c>
      <c r="P221" s="7">
        <f t="shared" si="33"/>
        <v>0</v>
      </c>
      <c r="Q221" s="8">
        <f t="shared" si="34"/>
        <v>16.25</v>
      </c>
      <c r="R221" s="8">
        <f t="shared" si="35"/>
        <v>22.5</v>
      </c>
      <c r="S221" s="8">
        <f t="shared" si="36"/>
        <v>16.25</v>
      </c>
      <c r="T221" s="8">
        <f t="shared" si="37"/>
        <v>18.75</v>
      </c>
      <c r="U221" s="7">
        <f t="shared" si="38"/>
        <v>18.333333333333332</v>
      </c>
      <c r="V221" s="7">
        <f t="shared" si="39"/>
        <v>18.4375</v>
      </c>
    </row>
    <row r="222" spans="1:22" ht="13.5" x14ac:dyDescent="0.25">
      <c r="A222" s="3">
        <f>RSI!A222</f>
        <v>42629</v>
      </c>
      <c r="B222" s="2">
        <f>RSI!B222</f>
        <v>18.452999999999999</v>
      </c>
      <c r="C222" s="2">
        <f>RSI!I222</f>
        <v>47.127711015188673</v>
      </c>
      <c r="D222" s="2">
        <f>MACD!E222</f>
        <v>9.2778317745430883E-2</v>
      </c>
      <c r="E222" s="2">
        <f>MACD!F222</f>
        <v>-0.38357248356907109</v>
      </c>
      <c r="F222" s="2">
        <f>'Moving Avg'!D222</f>
        <v>18.772380000000002</v>
      </c>
      <c r="G222" s="2">
        <f>'Moving Avg'!F222</f>
        <v>19.114195000000002</v>
      </c>
      <c r="H222" s="2">
        <f>'Moving Avg'!G222</f>
        <v>17.560806000000003</v>
      </c>
      <c r="I222" s="2">
        <f>'Moving Avg'!H222</f>
        <v>17.767493499999986</v>
      </c>
      <c r="J222" s="5" t="str">
        <f>OBV!F222</f>
        <v>BULLISH</v>
      </c>
      <c r="K222" s="5" t="str">
        <f>OBV!G222</f>
        <v>STRONG</v>
      </c>
      <c r="L222" s="5" t="str">
        <f>OBV!H222</f>
        <v>BULLISH DIVERGENCE</v>
      </c>
      <c r="M222" s="7">
        <f t="shared" si="30"/>
        <v>25</v>
      </c>
      <c r="N222" s="7">
        <f t="shared" si="31"/>
        <v>0</v>
      </c>
      <c r="O222" s="7">
        <f t="shared" si="32"/>
        <v>50</v>
      </c>
      <c r="P222" s="7">
        <f t="shared" si="33"/>
        <v>83</v>
      </c>
      <c r="Q222" s="8">
        <f t="shared" si="34"/>
        <v>28.7</v>
      </c>
      <c r="R222" s="8">
        <f t="shared" si="35"/>
        <v>43.25</v>
      </c>
      <c r="S222" s="8">
        <f t="shared" si="36"/>
        <v>53.6</v>
      </c>
      <c r="T222" s="8">
        <f t="shared" si="37"/>
        <v>39.5</v>
      </c>
      <c r="U222" s="7">
        <f t="shared" si="38"/>
        <v>41.85</v>
      </c>
      <c r="V222" s="7">
        <f t="shared" si="39"/>
        <v>41.262500000000003</v>
      </c>
    </row>
    <row r="223" spans="1:22" ht="13.5" x14ac:dyDescent="0.25">
      <c r="A223" s="3">
        <f>RSI!A223</f>
        <v>42632</v>
      </c>
      <c r="B223" s="2">
        <f>RSI!B223</f>
        <v>18.452999999999999</v>
      </c>
      <c r="C223" s="2">
        <f>RSI!I223</f>
        <v>47.127711015188673</v>
      </c>
      <c r="D223" s="2">
        <f>MACD!E223</f>
        <v>0.29520435024130975</v>
      </c>
      <c r="E223" s="2">
        <f>MACD!F223</f>
        <v>-0.24781711680699495</v>
      </c>
      <c r="F223" s="2">
        <f>'Moving Avg'!D223</f>
        <v>18.648620000000001</v>
      </c>
      <c r="G223" s="2">
        <f>'Moving Avg'!F223</f>
        <v>19.168585</v>
      </c>
      <c r="H223" s="2">
        <f>'Moving Avg'!G223</f>
        <v>17.608510000000003</v>
      </c>
      <c r="I223" s="2">
        <f>'Moving Avg'!H223</f>
        <v>17.774928499999984</v>
      </c>
      <c r="J223" s="5" t="str">
        <f>OBV!F223</f>
        <v>BULLISH</v>
      </c>
      <c r="K223" s="5" t="str">
        <f>OBV!G223</f>
        <v>STRONG</v>
      </c>
      <c r="L223" s="5" t="str">
        <f>OBV!H223</f>
        <v>BULLISH DIVERGENCE</v>
      </c>
      <c r="M223" s="7">
        <f t="shared" si="30"/>
        <v>25</v>
      </c>
      <c r="N223" s="7">
        <f t="shared" si="31"/>
        <v>0</v>
      </c>
      <c r="O223" s="7">
        <f t="shared" si="32"/>
        <v>50</v>
      </c>
      <c r="P223" s="7">
        <f t="shared" si="33"/>
        <v>83</v>
      </c>
      <c r="Q223" s="8">
        <f t="shared" si="34"/>
        <v>28.7</v>
      </c>
      <c r="R223" s="8">
        <f t="shared" si="35"/>
        <v>43.25</v>
      </c>
      <c r="S223" s="8">
        <f t="shared" si="36"/>
        <v>53.6</v>
      </c>
      <c r="T223" s="8">
        <f t="shared" si="37"/>
        <v>39.5</v>
      </c>
      <c r="U223" s="7">
        <f t="shared" si="38"/>
        <v>41.85</v>
      </c>
      <c r="V223" s="7">
        <f t="shared" si="39"/>
        <v>41.262500000000003</v>
      </c>
    </row>
    <row r="224" spans="1:22" ht="13.5" x14ac:dyDescent="0.25">
      <c r="A224" s="3">
        <f>RSI!A224</f>
        <v>42633</v>
      </c>
      <c r="B224" s="2">
        <f>RSI!B224</f>
        <v>18.452999999999999</v>
      </c>
      <c r="C224" s="2">
        <f>RSI!I224</f>
        <v>47.127711015188673</v>
      </c>
      <c r="D224" s="2">
        <f>MACD!E224</f>
        <v>0.46760988168119866</v>
      </c>
      <c r="E224" s="2">
        <f>MACD!F224</f>
        <v>-0.10473171710935622</v>
      </c>
      <c r="F224" s="2">
        <f>'Moving Avg'!D224</f>
        <v>18.526860000000003</v>
      </c>
      <c r="G224" s="2">
        <f>'Moving Avg'!F224</f>
        <v>19.203015000000001</v>
      </c>
      <c r="H224" s="2">
        <f>'Moving Avg'!G224</f>
        <v>17.656214000000002</v>
      </c>
      <c r="I224" s="2">
        <f>'Moving Avg'!H224</f>
        <v>17.782113999999982</v>
      </c>
      <c r="J224" s="5" t="str">
        <f>OBV!F224</f>
        <v>BULLISH</v>
      </c>
      <c r="K224" s="5" t="str">
        <f>OBV!G224</f>
        <v>STRONG</v>
      </c>
      <c r="L224" s="5" t="str">
        <f>OBV!H224</f>
        <v>BULLISH DIVERGENCE</v>
      </c>
      <c r="M224" s="7">
        <f t="shared" si="30"/>
        <v>25</v>
      </c>
      <c r="N224" s="7">
        <f t="shared" si="31"/>
        <v>0</v>
      </c>
      <c r="O224" s="7">
        <f t="shared" si="32"/>
        <v>50</v>
      </c>
      <c r="P224" s="7">
        <f t="shared" si="33"/>
        <v>83</v>
      </c>
      <c r="Q224" s="8">
        <f t="shared" si="34"/>
        <v>28.7</v>
      </c>
      <c r="R224" s="8">
        <f t="shared" si="35"/>
        <v>43.25</v>
      </c>
      <c r="S224" s="8">
        <f t="shared" si="36"/>
        <v>53.6</v>
      </c>
      <c r="T224" s="8">
        <f t="shared" si="37"/>
        <v>39.5</v>
      </c>
      <c r="U224" s="7">
        <f t="shared" si="38"/>
        <v>41.85</v>
      </c>
      <c r="V224" s="7">
        <f t="shared" si="39"/>
        <v>41.262500000000003</v>
      </c>
    </row>
    <row r="225" spans="1:22" ht="13.5" x14ac:dyDescent="0.25">
      <c r="A225" s="3">
        <f>RSI!A225</f>
        <v>42634</v>
      </c>
      <c r="B225" s="2">
        <f>RSI!B225</f>
        <v>18.452999999999999</v>
      </c>
      <c r="C225" s="2">
        <f>RSI!I225</f>
        <v>47.127711015188673</v>
      </c>
      <c r="D225" s="2">
        <f>MACD!E225</f>
        <v>0.61145341905796613</v>
      </c>
      <c r="E225" s="2">
        <f>MACD!F225</f>
        <v>3.8505310124108252E-2</v>
      </c>
      <c r="F225" s="2">
        <f>'Moving Avg'!D225</f>
        <v>18.405100000000001</v>
      </c>
      <c r="G225" s="2">
        <f>'Moving Avg'!F225</f>
        <v>19.184049999999992</v>
      </c>
      <c r="H225" s="2">
        <f>'Moving Avg'!G225</f>
        <v>17.703918000000002</v>
      </c>
      <c r="I225" s="2">
        <f>'Moving Avg'!H225</f>
        <v>17.789299499999984</v>
      </c>
      <c r="J225" s="5" t="str">
        <f>OBV!F225</f>
        <v>BULLISH</v>
      </c>
      <c r="K225" s="5" t="str">
        <f>OBV!G225</f>
        <v>STRONG</v>
      </c>
      <c r="L225" s="5" t="str">
        <f>OBV!H225</f>
        <v>BULLISH DIVERGENCE</v>
      </c>
      <c r="M225" s="7">
        <f t="shared" si="30"/>
        <v>25</v>
      </c>
      <c r="N225" s="7">
        <f t="shared" si="31"/>
        <v>0</v>
      </c>
      <c r="O225" s="7">
        <f t="shared" si="32"/>
        <v>50</v>
      </c>
      <c r="P225" s="7">
        <f t="shared" si="33"/>
        <v>83</v>
      </c>
      <c r="Q225" s="8">
        <f t="shared" si="34"/>
        <v>28.7</v>
      </c>
      <c r="R225" s="8">
        <f t="shared" si="35"/>
        <v>43.25</v>
      </c>
      <c r="S225" s="8">
        <f t="shared" si="36"/>
        <v>53.6</v>
      </c>
      <c r="T225" s="8">
        <f t="shared" si="37"/>
        <v>39.5</v>
      </c>
      <c r="U225" s="7">
        <f t="shared" si="38"/>
        <v>41.85</v>
      </c>
      <c r="V225" s="7">
        <f t="shared" si="39"/>
        <v>41.262500000000003</v>
      </c>
    </row>
    <row r="226" spans="1:22" ht="13.5" x14ac:dyDescent="0.25">
      <c r="A226" s="3">
        <f>RSI!A226</f>
        <v>42635</v>
      </c>
      <c r="B226" s="2">
        <f>RSI!B226</f>
        <v>18.452999999999999</v>
      </c>
      <c r="C226" s="2">
        <f>RSI!I226</f>
        <v>47.127711015188673</v>
      </c>
      <c r="D226" s="2">
        <f>MACD!E226</f>
        <v>0.73720600909323153</v>
      </c>
      <c r="E226" s="2">
        <f>MACD!F226</f>
        <v>0.17824544991793292</v>
      </c>
      <c r="F226" s="2">
        <f>'Moving Avg'!D226</f>
        <v>18.452999999999999</v>
      </c>
      <c r="G226" s="2">
        <f>'Moving Avg'!F226</f>
        <v>19.168579999999995</v>
      </c>
      <c r="H226" s="2">
        <f>'Moving Avg'!G226</f>
        <v>17.751622000000001</v>
      </c>
      <c r="I226" s="2">
        <f>'Moving Avg'!H226</f>
        <v>17.796484999999983</v>
      </c>
      <c r="J226" s="5" t="str">
        <f>OBV!F226</f>
        <v>BULLISH</v>
      </c>
      <c r="K226" s="5" t="str">
        <f>OBV!G226</f>
        <v>STRONG</v>
      </c>
      <c r="L226" s="5" t="str">
        <f>OBV!H226</f>
        <v>CONFIRMED BULLISH</v>
      </c>
      <c r="M226" s="7">
        <f t="shared" si="30"/>
        <v>25</v>
      </c>
      <c r="N226" s="7">
        <f t="shared" si="31"/>
        <v>0</v>
      </c>
      <c r="O226" s="7">
        <f t="shared" si="32"/>
        <v>50</v>
      </c>
      <c r="P226" s="7">
        <f t="shared" si="33"/>
        <v>100</v>
      </c>
      <c r="Q226" s="8">
        <f t="shared" si="34"/>
        <v>31.25</v>
      </c>
      <c r="R226" s="8">
        <f t="shared" si="35"/>
        <v>47.5</v>
      </c>
      <c r="S226" s="8">
        <f t="shared" si="36"/>
        <v>61.25</v>
      </c>
      <c r="T226" s="8">
        <f t="shared" si="37"/>
        <v>43.75</v>
      </c>
      <c r="U226" s="7">
        <f t="shared" si="38"/>
        <v>46.666666666666664</v>
      </c>
      <c r="V226" s="7">
        <f t="shared" si="39"/>
        <v>45.9375</v>
      </c>
    </row>
    <row r="227" spans="1:22" ht="13.5" x14ac:dyDescent="0.25">
      <c r="A227" s="3">
        <f>RSI!A227</f>
        <v>42636</v>
      </c>
      <c r="B227" s="2">
        <f>RSI!B227</f>
        <v>18.452999999999999</v>
      </c>
      <c r="C227" s="2">
        <f>RSI!I227</f>
        <v>47.127711015188673</v>
      </c>
      <c r="D227" s="2">
        <f>MACD!E227</f>
        <v>0.84296423764971706</v>
      </c>
      <c r="E227" s="2">
        <f>MACD!F227</f>
        <v>0.3111892074642898</v>
      </c>
      <c r="F227" s="2">
        <f>'Moving Avg'!D227</f>
        <v>18.452999999999999</v>
      </c>
      <c r="G227" s="2">
        <f>'Moving Avg'!F227</f>
        <v>19.153109999999991</v>
      </c>
      <c r="H227" s="2">
        <f>'Moving Avg'!G227</f>
        <v>17.799326000000004</v>
      </c>
      <c r="I227" s="2">
        <f>'Moving Avg'!H227</f>
        <v>17.803620499999987</v>
      </c>
      <c r="J227" s="5" t="str">
        <f>OBV!F227</f>
        <v>NEUTRAL</v>
      </c>
      <c r="K227" s="5" t="str">
        <f>OBV!G227</f>
        <v>NEUTRAL</v>
      </c>
      <c r="L227" s="5" t="str">
        <f>OBV!H227</f>
        <v>NEUTRAL</v>
      </c>
      <c r="M227" s="7">
        <f t="shared" si="30"/>
        <v>25</v>
      </c>
      <c r="N227" s="7">
        <f t="shared" si="31"/>
        <v>0</v>
      </c>
      <c r="O227" s="7">
        <f t="shared" si="32"/>
        <v>50</v>
      </c>
      <c r="P227" s="7">
        <f t="shared" si="33"/>
        <v>33</v>
      </c>
      <c r="Q227" s="8">
        <f t="shared" si="34"/>
        <v>21.2</v>
      </c>
      <c r="R227" s="8">
        <f t="shared" si="35"/>
        <v>30.75</v>
      </c>
      <c r="S227" s="8">
        <f t="shared" si="36"/>
        <v>31.1</v>
      </c>
      <c r="T227" s="8">
        <f t="shared" si="37"/>
        <v>27</v>
      </c>
      <c r="U227" s="7">
        <f t="shared" si="38"/>
        <v>27.683333333333337</v>
      </c>
      <c r="V227" s="7">
        <f t="shared" si="39"/>
        <v>27.512500000000003</v>
      </c>
    </row>
    <row r="228" spans="1:22" ht="13.5" x14ac:dyDescent="0.25">
      <c r="A228" s="3">
        <f>RSI!A228</f>
        <v>42639</v>
      </c>
      <c r="B228" s="2">
        <f>RSI!B228</f>
        <v>18.452999999999999</v>
      </c>
      <c r="C228" s="2">
        <f>RSI!I228</f>
        <v>47.127711015188673</v>
      </c>
      <c r="D228" s="2">
        <f>MACD!E228</f>
        <v>0.79816895532046672</v>
      </c>
      <c r="E228" s="2">
        <f>MACD!F228</f>
        <v>0.40858515703552523</v>
      </c>
      <c r="F228" s="2">
        <f>'Moving Avg'!D228</f>
        <v>18.452999999999999</v>
      </c>
      <c r="G228" s="2">
        <f>'Moving Avg'!F228</f>
        <v>19.109694999999995</v>
      </c>
      <c r="H228" s="2">
        <f>'Moving Avg'!G228</f>
        <v>17.83745</v>
      </c>
      <c r="I228" s="2">
        <f>'Moving Avg'!H228</f>
        <v>17.810656499999983</v>
      </c>
      <c r="J228" s="5" t="str">
        <f>OBV!F228</f>
        <v>NEUTRAL</v>
      </c>
      <c r="K228" s="5" t="str">
        <f>OBV!G228</f>
        <v>NEUTRAL</v>
      </c>
      <c r="L228" s="5" t="str">
        <f>OBV!H228</f>
        <v>NEUTRAL</v>
      </c>
      <c r="M228" s="7">
        <f t="shared" si="30"/>
        <v>25</v>
      </c>
      <c r="N228" s="7">
        <f t="shared" si="31"/>
        <v>0</v>
      </c>
      <c r="O228" s="7">
        <f t="shared" si="32"/>
        <v>50</v>
      </c>
      <c r="P228" s="7">
        <f t="shared" si="33"/>
        <v>33</v>
      </c>
      <c r="Q228" s="8">
        <f t="shared" si="34"/>
        <v>21.2</v>
      </c>
      <c r="R228" s="8">
        <f t="shared" si="35"/>
        <v>30.75</v>
      </c>
      <c r="S228" s="8">
        <f t="shared" si="36"/>
        <v>31.1</v>
      </c>
      <c r="T228" s="8">
        <f t="shared" si="37"/>
        <v>27</v>
      </c>
      <c r="U228" s="7">
        <f t="shared" si="38"/>
        <v>27.683333333333337</v>
      </c>
      <c r="V228" s="7">
        <f t="shared" si="39"/>
        <v>27.512500000000003</v>
      </c>
    </row>
    <row r="229" spans="1:22" ht="13.5" x14ac:dyDescent="0.25">
      <c r="A229" s="3">
        <f>RSI!A229</f>
        <v>42640</v>
      </c>
      <c r="B229" s="2">
        <f>RSI!B229</f>
        <v>18.452999999999999</v>
      </c>
      <c r="C229" s="2">
        <f>RSI!I229</f>
        <v>47.127711015188673</v>
      </c>
      <c r="D229" s="2">
        <f>MACD!E229</f>
        <v>0.75949038420415604</v>
      </c>
      <c r="E229" s="2">
        <f>MACD!F229</f>
        <v>0.47876620246925145</v>
      </c>
      <c r="F229" s="2">
        <f>'Moving Avg'!D229</f>
        <v>18.452999999999999</v>
      </c>
      <c r="G229" s="2">
        <f>'Moving Avg'!F229</f>
        <v>19.059294999999992</v>
      </c>
      <c r="H229" s="2">
        <f>'Moving Avg'!G229</f>
        <v>17.875574</v>
      </c>
      <c r="I229" s="2">
        <f>'Moving Avg'!H229</f>
        <v>17.817791999999983</v>
      </c>
      <c r="J229" s="5" t="str">
        <f>OBV!F229</f>
        <v>NEUTRAL</v>
      </c>
      <c r="K229" s="5" t="str">
        <f>OBV!G229</f>
        <v>NEUTRAL</v>
      </c>
      <c r="L229" s="5" t="str">
        <f>OBV!H229</f>
        <v>NEUTRAL</v>
      </c>
      <c r="M229" s="7">
        <f t="shared" si="30"/>
        <v>25</v>
      </c>
      <c r="N229" s="7">
        <f t="shared" si="31"/>
        <v>0</v>
      </c>
      <c r="O229" s="7">
        <f t="shared" si="32"/>
        <v>50</v>
      </c>
      <c r="P229" s="7">
        <f t="shared" si="33"/>
        <v>33</v>
      </c>
      <c r="Q229" s="8">
        <f t="shared" si="34"/>
        <v>21.2</v>
      </c>
      <c r="R229" s="8">
        <f t="shared" si="35"/>
        <v>30.75</v>
      </c>
      <c r="S229" s="8">
        <f t="shared" si="36"/>
        <v>31.1</v>
      </c>
      <c r="T229" s="8">
        <f t="shared" si="37"/>
        <v>27</v>
      </c>
      <c r="U229" s="7">
        <f t="shared" si="38"/>
        <v>27.683333333333337</v>
      </c>
      <c r="V229" s="7">
        <f t="shared" si="39"/>
        <v>27.512500000000003</v>
      </c>
    </row>
    <row r="230" spans="1:22" ht="13.5" x14ac:dyDescent="0.25">
      <c r="A230" s="3">
        <f>RSI!A230</f>
        <v>42641</v>
      </c>
      <c r="B230" s="2">
        <f>RSI!B230</f>
        <v>18.7624</v>
      </c>
      <c r="C230" s="2">
        <f>RSI!I230</f>
        <v>55.554567085739095</v>
      </c>
      <c r="D230" s="2">
        <f>MACD!E230</f>
        <v>0.70455087254089932</v>
      </c>
      <c r="E230" s="2">
        <f>MACD!F230</f>
        <v>0.52392313648358102</v>
      </c>
      <c r="F230" s="2">
        <f>'Moving Avg'!D230</f>
        <v>18.514879999999998</v>
      </c>
      <c r="G230" s="2">
        <f>'Moving Avg'!F230</f>
        <v>19.024364999999996</v>
      </c>
      <c r="H230" s="2">
        <f>'Moving Avg'!G230</f>
        <v>17.929466000000001</v>
      </c>
      <c r="I230" s="2">
        <f>'Moving Avg'!H230</f>
        <v>17.826474499999982</v>
      </c>
      <c r="J230" s="5" t="str">
        <f>OBV!F230</f>
        <v>BULLISH</v>
      </c>
      <c r="K230" s="5" t="str">
        <f>OBV!G230</f>
        <v>NEUTRAL</v>
      </c>
      <c r="L230" s="5" t="str">
        <f>OBV!H230</f>
        <v>CONFIRMED BULLISH</v>
      </c>
      <c r="M230" s="7">
        <f t="shared" si="30"/>
        <v>25</v>
      </c>
      <c r="N230" s="7">
        <f t="shared" si="31"/>
        <v>0</v>
      </c>
      <c r="O230" s="7">
        <f t="shared" si="32"/>
        <v>50</v>
      </c>
      <c r="P230" s="7">
        <f t="shared" si="33"/>
        <v>83.5</v>
      </c>
      <c r="Q230" s="8">
        <f t="shared" si="34"/>
        <v>28.774999999999999</v>
      </c>
      <c r="R230" s="8">
        <f t="shared" si="35"/>
        <v>43.375</v>
      </c>
      <c r="S230" s="8">
        <f t="shared" si="36"/>
        <v>53.825000000000003</v>
      </c>
      <c r="T230" s="8">
        <f t="shared" si="37"/>
        <v>39.625</v>
      </c>
      <c r="U230" s="7">
        <f t="shared" si="38"/>
        <v>41.991666666666667</v>
      </c>
      <c r="V230" s="7">
        <f t="shared" si="39"/>
        <v>41.400000000000006</v>
      </c>
    </row>
    <row r="231" spans="1:22" ht="13.5" x14ac:dyDescent="0.25">
      <c r="A231" s="3">
        <f>RSI!A231</f>
        <v>42642</v>
      </c>
      <c r="B231" s="2">
        <f>RSI!B231</f>
        <v>17.974</v>
      </c>
      <c r="C231" s="2">
        <f>RSI!I231</f>
        <v>38.650165233682038</v>
      </c>
      <c r="D231" s="2">
        <f>MACD!E231</f>
        <v>0.5847822993284808</v>
      </c>
      <c r="E231" s="2">
        <f>MACD!F231</f>
        <v>0.53609496905256104</v>
      </c>
      <c r="F231" s="2">
        <f>'Moving Avg'!D231</f>
        <v>18.419080000000001</v>
      </c>
      <c r="G231" s="2">
        <f>'Moving Avg'!F231</f>
        <v>18.950014999999997</v>
      </c>
      <c r="H231" s="2">
        <f>'Moving Avg'!G231</f>
        <v>17.967590000000001</v>
      </c>
      <c r="I231" s="2">
        <f>'Moving Avg'!H231</f>
        <v>17.831514499999983</v>
      </c>
      <c r="J231" s="5" t="str">
        <f>OBV!F231</f>
        <v>BULLISH</v>
      </c>
      <c r="K231" s="5" t="str">
        <f>OBV!G231</f>
        <v>NEUTRAL</v>
      </c>
      <c r="L231" s="5" t="str">
        <f>OBV!H231</f>
        <v>BULLISH DIVERGENCE</v>
      </c>
      <c r="M231" s="7">
        <f t="shared" si="30"/>
        <v>25</v>
      </c>
      <c r="N231" s="7">
        <f t="shared" si="31"/>
        <v>0</v>
      </c>
      <c r="O231" s="7">
        <f t="shared" si="32"/>
        <v>50</v>
      </c>
      <c r="P231" s="7">
        <f t="shared" si="33"/>
        <v>66.5</v>
      </c>
      <c r="Q231" s="8">
        <f t="shared" si="34"/>
        <v>26.225000000000001</v>
      </c>
      <c r="R231" s="8">
        <f t="shared" si="35"/>
        <v>39.125</v>
      </c>
      <c r="S231" s="8">
        <f t="shared" si="36"/>
        <v>46.174999999999997</v>
      </c>
      <c r="T231" s="8">
        <f t="shared" si="37"/>
        <v>35.375</v>
      </c>
      <c r="U231" s="7">
        <f t="shared" si="38"/>
        <v>37.174999999999997</v>
      </c>
      <c r="V231" s="7">
        <f t="shared" si="39"/>
        <v>36.724999999999994</v>
      </c>
    </row>
    <row r="232" spans="1:22" ht="13.5" x14ac:dyDescent="0.25">
      <c r="A232" s="3">
        <f>RSI!A232</f>
        <v>42643</v>
      </c>
      <c r="B232" s="2">
        <f>RSI!B232</f>
        <v>18.6526</v>
      </c>
      <c r="C232" s="2">
        <f>RSI!I232</f>
        <v>52.147223070263088</v>
      </c>
      <c r="D232" s="2">
        <f>MACD!E232</f>
        <v>0.4735911687566059</v>
      </c>
      <c r="E232" s="2">
        <f>MACD!F232</f>
        <v>0.52359420899337006</v>
      </c>
      <c r="F232" s="2">
        <f>'Moving Avg'!D232</f>
        <v>18.458999999999996</v>
      </c>
      <c r="G232" s="2">
        <f>'Moving Avg'!F232</f>
        <v>18.909594999999996</v>
      </c>
      <c r="H232" s="2">
        <f>'Moving Avg'!G232</f>
        <v>18.019286000000001</v>
      </c>
      <c r="I232" s="2">
        <f>'Moving Avg'!H232</f>
        <v>17.839697999999984</v>
      </c>
      <c r="J232" s="5" t="str">
        <f>OBV!F232</f>
        <v>BULLISH</v>
      </c>
      <c r="K232" s="5" t="str">
        <f>OBV!G232</f>
        <v>NEUTRAL</v>
      </c>
      <c r="L232" s="5" t="str">
        <f>OBV!H232</f>
        <v>CONFIRMED BULLISH</v>
      </c>
      <c r="M232" s="7">
        <f t="shared" si="30"/>
        <v>25</v>
      </c>
      <c r="N232" s="7">
        <f t="shared" si="31"/>
        <v>100</v>
      </c>
      <c r="O232" s="7">
        <f t="shared" si="32"/>
        <v>50</v>
      </c>
      <c r="P232" s="7">
        <f t="shared" si="33"/>
        <v>83.5</v>
      </c>
      <c r="Q232" s="8">
        <f t="shared" si="34"/>
        <v>63.774999999999999</v>
      </c>
      <c r="R232" s="8">
        <f t="shared" si="35"/>
        <v>63.375</v>
      </c>
      <c r="S232" s="8">
        <f t="shared" si="36"/>
        <v>68.825000000000003</v>
      </c>
      <c r="T232" s="8">
        <f t="shared" si="37"/>
        <v>64.625</v>
      </c>
      <c r="U232" s="7">
        <f t="shared" si="38"/>
        <v>65.325000000000003</v>
      </c>
      <c r="V232" s="7">
        <f t="shared" si="39"/>
        <v>65.150000000000006</v>
      </c>
    </row>
    <row r="233" spans="1:22" ht="13.5" x14ac:dyDescent="0.25">
      <c r="A233" s="3">
        <f>RSI!A233</f>
        <v>42647</v>
      </c>
      <c r="B233" s="2">
        <f>RSI!B233</f>
        <v>18.662600000000001</v>
      </c>
      <c r="C233" s="2">
        <f>RSI!I233</f>
        <v>52.313713793774774</v>
      </c>
      <c r="D233" s="2">
        <f>MACD!E233</f>
        <v>0.37806317564466241</v>
      </c>
      <c r="E233" s="2">
        <f>MACD!F233</f>
        <v>0.49448800232362855</v>
      </c>
      <c r="F233" s="2">
        <f>'Moving Avg'!D233</f>
        <v>18.500920000000001</v>
      </c>
      <c r="G233" s="2">
        <f>'Moving Avg'!F233</f>
        <v>18.844725</v>
      </c>
      <c r="H233" s="2">
        <f>'Moving Avg'!G233</f>
        <v>18.070982000000001</v>
      </c>
      <c r="I233" s="2">
        <f>'Moving Avg'!H233</f>
        <v>17.848130999999984</v>
      </c>
      <c r="J233" s="5" t="str">
        <f>OBV!F233</f>
        <v>BULLISH</v>
      </c>
      <c r="K233" s="5" t="str">
        <f>OBV!G233</f>
        <v>NEUTRAL</v>
      </c>
      <c r="L233" s="5" t="str">
        <f>OBV!H233</f>
        <v>CONFIRMED BULLISH</v>
      </c>
      <c r="M233" s="7">
        <f t="shared" si="30"/>
        <v>25</v>
      </c>
      <c r="N233" s="7">
        <f t="shared" si="31"/>
        <v>100</v>
      </c>
      <c r="O233" s="7">
        <f t="shared" si="32"/>
        <v>50</v>
      </c>
      <c r="P233" s="7">
        <f t="shared" si="33"/>
        <v>83.5</v>
      </c>
      <c r="Q233" s="8">
        <f t="shared" si="34"/>
        <v>63.774999999999999</v>
      </c>
      <c r="R233" s="8">
        <f t="shared" si="35"/>
        <v>63.375</v>
      </c>
      <c r="S233" s="8">
        <f t="shared" si="36"/>
        <v>68.825000000000003</v>
      </c>
      <c r="T233" s="8">
        <f t="shared" si="37"/>
        <v>64.625</v>
      </c>
      <c r="U233" s="7">
        <f t="shared" si="38"/>
        <v>65.325000000000003</v>
      </c>
      <c r="V233" s="7">
        <f t="shared" si="39"/>
        <v>65.150000000000006</v>
      </c>
    </row>
    <row r="234" spans="1:22" ht="13.5" x14ac:dyDescent="0.25">
      <c r="A234" s="3">
        <f>RSI!A234</f>
        <v>42648</v>
      </c>
      <c r="B234" s="2">
        <f>RSI!B234</f>
        <v>19.221499999999999</v>
      </c>
      <c r="C234" s="2">
        <f>RSI!I234</f>
        <v>60.570687364613221</v>
      </c>
      <c r="D234" s="2">
        <f>MACD!E234</f>
        <v>0.25512229015074794</v>
      </c>
      <c r="E234" s="2">
        <f>MACD!F234</f>
        <v>0.44661485988905247</v>
      </c>
      <c r="F234" s="2">
        <f>'Moving Avg'!D234</f>
        <v>18.654620000000001</v>
      </c>
      <c r="G234" s="2">
        <f>'Moving Avg'!F234</f>
        <v>18.8078</v>
      </c>
      <c r="H234" s="2">
        <f>'Moving Avg'!G234</f>
        <v>18.133855999999998</v>
      </c>
      <c r="I234" s="2">
        <f>'Moving Avg'!H234</f>
        <v>17.858659999999983</v>
      </c>
      <c r="J234" s="5" t="str">
        <f>OBV!F234</f>
        <v>BULLISH</v>
      </c>
      <c r="K234" s="5" t="str">
        <f>OBV!G234</f>
        <v>NEUTRAL</v>
      </c>
      <c r="L234" s="5" t="str">
        <f>OBV!H234</f>
        <v>CONFIRMED BULLISH</v>
      </c>
      <c r="M234" s="7">
        <f t="shared" si="30"/>
        <v>25</v>
      </c>
      <c r="N234" s="7">
        <f t="shared" si="31"/>
        <v>100</v>
      </c>
      <c r="O234" s="7">
        <f t="shared" si="32"/>
        <v>50</v>
      </c>
      <c r="P234" s="7">
        <f t="shared" si="33"/>
        <v>83.5</v>
      </c>
      <c r="Q234" s="8">
        <f t="shared" si="34"/>
        <v>63.774999999999999</v>
      </c>
      <c r="R234" s="8">
        <f t="shared" si="35"/>
        <v>63.375</v>
      </c>
      <c r="S234" s="8">
        <f t="shared" si="36"/>
        <v>68.825000000000003</v>
      </c>
      <c r="T234" s="8">
        <f t="shared" si="37"/>
        <v>64.625</v>
      </c>
      <c r="U234" s="7">
        <f t="shared" si="38"/>
        <v>65.325000000000003</v>
      </c>
      <c r="V234" s="7">
        <f t="shared" si="39"/>
        <v>65.150000000000006</v>
      </c>
    </row>
    <row r="235" spans="1:22" ht="13.5" x14ac:dyDescent="0.25">
      <c r="A235" s="3">
        <f>RSI!A235</f>
        <v>42649</v>
      </c>
      <c r="B235" s="2">
        <f>RSI!B235</f>
        <v>19.221499999999999</v>
      </c>
      <c r="C235" s="2">
        <f>RSI!I235</f>
        <v>60.570687364613221</v>
      </c>
      <c r="D235" s="2">
        <f>MACD!E235</f>
        <v>0.14713587228342817</v>
      </c>
      <c r="E235" s="2">
        <f>MACD!F235</f>
        <v>0.38671906236792764</v>
      </c>
      <c r="F235" s="2">
        <f>'Moving Avg'!D235</f>
        <v>18.746439999999996</v>
      </c>
      <c r="G235" s="2">
        <f>'Moving Avg'!F235</f>
        <v>18.771875000000001</v>
      </c>
      <c r="H235" s="2">
        <f>'Moving Avg'!G235</f>
        <v>18.196729999999999</v>
      </c>
      <c r="I235" s="2">
        <f>'Moving Avg'!H235</f>
        <v>17.869887499999983</v>
      </c>
      <c r="J235" s="5" t="str">
        <f>OBV!F235</f>
        <v>BULLISH</v>
      </c>
      <c r="K235" s="5" t="str">
        <f>OBV!G235</f>
        <v>NEUTRAL</v>
      </c>
      <c r="L235" s="5" t="str">
        <f>OBV!H235</f>
        <v>CONFIRMED BULLISH</v>
      </c>
      <c r="M235" s="7">
        <f t="shared" si="30"/>
        <v>25</v>
      </c>
      <c r="N235" s="7">
        <f t="shared" si="31"/>
        <v>100</v>
      </c>
      <c r="O235" s="7">
        <f t="shared" si="32"/>
        <v>50</v>
      </c>
      <c r="P235" s="7">
        <f t="shared" si="33"/>
        <v>83.5</v>
      </c>
      <c r="Q235" s="8">
        <f t="shared" si="34"/>
        <v>63.774999999999999</v>
      </c>
      <c r="R235" s="8">
        <f t="shared" si="35"/>
        <v>63.375</v>
      </c>
      <c r="S235" s="8">
        <f t="shared" si="36"/>
        <v>68.825000000000003</v>
      </c>
      <c r="T235" s="8">
        <f t="shared" si="37"/>
        <v>64.625</v>
      </c>
      <c r="U235" s="7">
        <f t="shared" si="38"/>
        <v>65.325000000000003</v>
      </c>
      <c r="V235" s="7">
        <f t="shared" si="39"/>
        <v>65.150000000000006</v>
      </c>
    </row>
    <row r="236" spans="1:22" ht="13.5" x14ac:dyDescent="0.25">
      <c r="A236" s="3">
        <f>RSI!A236</f>
        <v>42650</v>
      </c>
      <c r="B236" s="2">
        <f>RSI!B236</f>
        <v>19.760400000000001</v>
      </c>
      <c r="C236" s="2">
        <f>RSI!I236</f>
        <v>66.966866356167003</v>
      </c>
      <c r="D236" s="2">
        <f>MACD!E236</f>
        <v>1.2178013586428449E-2</v>
      </c>
      <c r="E236" s="2">
        <f>MACD!F236</f>
        <v>0.31181085261162783</v>
      </c>
      <c r="F236" s="2">
        <f>'Moving Avg'!D236</f>
        <v>19.103720000000003</v>
      </c>
      <c r="G236" s="2">
        <f>'Moving Avg'!F236</f>
        <v>18.761895000000003</v>
      </c>
      <c r="H236" s="2">
        <f>'Moving Avg'!G236</f>
        <v>18.270381999999998</v>
      </c>
      <c r="I236" s="2">
        <f>'Moving Avg'!H236</f>
        <v>17.883809499999984</v>
      </c>
      <c r="J236" s="5" t="str">
        <f>OBV!F236</f>
        <v>BULLISH</v>
      </c>
      <c r="K236" s="5" t="str">
        <f>OBV!G236</f>
        <v>NEUTRAL</v>
      </c>
      <c r="L236" s="5" t="str">
        <f>OBV!H236</f>
        <v>CONFIRMED BULLISH</v>
      </c>
      <c r="M236" s="7">
        <f t="shared" si="30"/>
        <v>25</v>
      </c>
      <c r="N236" s="7">
        <f t="shared" si="31"/>
        <v>100</v>
      </c>
      <c r="O236" s="7">
        <f t="shared" si="32"/>
        <v>50</v>
      </c>
      <c r="P236" s="7">
        <f t="shared" si="33"/>
        <v>83.5</v>
      </c>
      <c r="Q236" s="8">
        <f t="shared" si="34"/>
        <v>63.774999999999999</v>
      </c>
      <c r="R236" s="8">
        <f t="shared" si="35"/>
        <v>63.375</v>
      </c>
      <c r="S236" s="8">
        <f t="shared" si="36"/>
        <v>68.825000000000003</v>
      </c>
      <c r="T236" s="8">
        <f t="shared" si="37"/>
        <v>64.625</v>
      </c>
      <c r="U236" s="7">
        <f t="shared" si="38"/>
        <v>65.325000000000003</v>
      </c>
      <c r="V236" s="7">
        <f t="shared" si="39"/>
        <v>65.150000000000006</v>
      </c>
    </row>
    <row r="237" spans="1:22" ht="13.5" x14ac:dyDescent="0.25">
      <c r="A237" s="3">
        <f>RSI!A237</f>
        <v>42653</v>
      </c>
      <c r="B237" s="2">
        <f>RSI!B237</f>
        <v>19.760400000000001</v>
      </c>
      <c r="C237" s="2">
        <f>RSI!I237</f>
        <v>66.966866356167003</v>
      </c>
      <c r="D237" s="2">
        <f>MACD!E237</f>
        <v>-0.10859612657317541</v>
      </c>
      <c r="E237" s="2">
        <f>MACD!F237</f>
        <v>0.22772945677466719</v>
      </c>
      <c r="F237" s="2">
        <f>'Moving Avg'!D237</f>
        <v>19.325279999999999</v>
      </c>
      <c r="G237" s="2">
        <f>'Moving Avg'!F237</f>
        <v>18.752414999999999</v>
      </c>
      <c r="H237" s="2">
        <f>'Moving Avg'!G237</f>
        <v>18.344033999999997</v>
      </c>
      <c r="I237" s="2">
        <f>'Moving Avg'!H237</f>
        <v>17.897481999999982</v>
      </c>
      <c r="J237" s="5" t="str">
        <f>OBV!F237</f>
        <v>BULLISH</v>
      </c>
      <c r="K237" s="5" t="str">
        <f>OBV!G237</f>
        <v>NEUTRAL</v>
      </c>
      <c r="L237" s="5" t="str">
        <f>OBV!H237</f>
        <v>CONFIRMED BULLISH</v>
      </c>
      <c r="M237" s="7">
        <f t="shared" si="30"/>
        <v>25</v>
      </c>
      <c r="N237" s="7">
        <f t="shared" si="31"/>
        <v>100</v>
      </c>
      <c r="O237" s="7">
        <f t="shared" si="32"/>
        <v>50</v>
      </c>
      <c r="P237" s="7">
        <f t="shared" si="33"/>
        <v>83.5</v>
      </c>
      <c r="Q237" s="8">
        <f t="shared" si="34"/>
        <v>63.774999999999999</v>
      </c>
      <c r="R237" s="8">
        <f t="shared" si="35"/>
        <v>63.375</v>
      </c>
      <c r="S237" s="8">
        <f t="shared" si="36"/>
        <v>68.825000000000003</v>
      </c>
      <c r="T237" s="8">
        <f t="shared" si="37"/>
        <v>64.625</v>
      </c>
      <c r="U237" s="7">
        <f t="shared" si="38"/>
        <v>65.325000000000003</v>
      </c>
      <c r="V237" s="7">
        <f t="shared" si="39"/>
        <v>65.150000000000006</v>
      </c>
    </row>
    <row r="238" spans="1:22" ht="13.5" x14ac:dyDescent="0.25">
      <c r="A238" s="3">
        <f>RSI!A238</f>
        <v>42654</v>
      </c>
      <c r="B238" s="2">
        <f>RSI!B238</f>
        <v>19.750399999999999</v>
      </c>
      <c r="C238" s="2">
        <f>RSI!I238</f>
        <v>66.733891508438191</v>
      </c>
      <c r="D238" s="2">
        <f>MACD!E238</f>
        <v>-0.21614058252074742</v>
      </c>
      <c r="E238" s="2">
        <f>MACD!F238</f>
        <v>0.13895544891558428</v>
      </c>
      <c r="F238" s="2">
        <f>'Moving Avg'!D238</f>
        <v>19.542840000000002</v>
      </c>
      <c r="G238" s="2">
        <f>'Moving Avg'!F238</f>
        <v>18.786345000000001</v>
      </c>
      <c r="H238" s="2">
        <f>'Moving Avg'!G238</f>
        <v>18.407905999999997</v>
      </c>
      <c r="I238" s="2">
        <f>'Moving Avg'!H238</f>
        <v>17.90816049999998</v>
      </c>
      <c r="J238" s="5" t="str">
        <f>OBV!F238</f>
        <v>BULLISH</v>
      </c>
      <c r="K238" s="5" t="str">
        <f>OBV!G238</f>
        <v>NEUTRAL</v>
      </c>
      <c r="L238" s="5" t="str">
        <f>OBV!H238</f>
        <v>CONFIRMED BULLISH</v>
      </c>
      <c r="M238" s="7">
        <f t="shared" si="30"/>
        <v>25</v>
      </c>
      <c r="N238" s="7">
        <f t="shared" si="31"/>
        <v>100</v>
      </c>
      <c r="O238" s="7">
        <f t="shared" si="32"/>
        <v>50</v>
      </c>
      <c r="P238" s="7">
        <f t="shared" si="33"/>
        <v>83.5</v>
      </c>
      <c r="Q238" s="8">
        <f t="shared" si="34"/>
        <v>63.774999999999999</v>
      </c>
      <c r="R238" s="8">
        <f t="shared" si="35"/>
        <v>63.375</v>
      </c>
      <c r="S238" s="8">
        <f t="shared" si="36"/>
        <v>68.825000000000003</v>
      </c>
      <c r="T238" s="8">
        <f t="shared" si="37"/>
        <v>64.625</v>
      </c>
      <c r="U238" s="7">
        <f t="shared" si="38"/>
        <v>65.325000000000003</v>
      </c>
      <c r="V238" s="7">
        <f t="shared" si="39"/>
        <v>65.150000000000006</v>
      </c>
    </row>
    <row r="239" spans="1:22" ht="13.5" x14ac:dyDescent="0.25">
      <c r="A239" s="3">
        <f>RSI!A239</f>
        <v>42655</v>
      </c>
      <c r="B239" s="2">
        <f>RSI!B239</f>
        <v>19.750399999999999</v>
      </c>
      <c r="C239" s="2">
        <f>RSI!I239</f>
        <v>66.733891508438191</v>
      </c>
      <c r="D239" s="2">
        <f>MACD!E239</f>
        <v>-0.31272110404638553</v>
      </c>
      <c r="E239" s="2">
        <f>MACD!F239</f>
        <v>4.8620138323190315E-2</v>
      </c>
      <c r="F239" s="2">
        <f>'Moving Avg'!D239</f>
        <v>19.648620000000001</v>
      </c>
      <c r="G239" s="2">
        <f>'Moving Avg'!F239</f>
        <v>18.820775000000001</v>
      </c>
      <c r="H239" s="2">
        <f>'Moving Avg'!G239</f>
        <v>18.471777999999993</v>
      </c>
      <c r="I239" s="2">
        <f>'Moving Avg'!H239</f>
        <v>17.91893899999998</v>
      </c>
      <c r="J239" s="5" t="str">
        <f>OBV!F239</f>
        <v>BULLISH</v>
      </c>
      <c r="K239" s="5" t="str">
        <f>OBV!G239</f>
        <v>NEUTRAL</v>
      </c>
      <c r="L239" s="5" t="str">
        <f>OBV!H239</f>
        <v>CONFIRMED BULLISH</v>
      </c>
      <c r="M239" s="7">
        <f t="shared" si="30"/>
        <v>25</v>
      </c>
      <c r="N239" s="7">
        <f t="shared" si="31"/>
        <v>100</v>
      </c>
      <c r="O239" s="7">
        <f t="shared" si="32"/>
        <v>50</v>
      </c>
      <c r="P239" s="7">
        <f t="shared" si="33"/>
        <v>83.5</v>
      </c>
      <c r="Q239" s="8">
        <f t="shared" si="34"/>
        <v>63.774999999999999</v>
      </c>
      <c r="R239" s="8">
        <f t="shared" si="35"/>
        <v>63.375</v>
      </c>
      <c r="S239" s="8">
        <f t="shared" si="36"/>
        <v>68.825000000000003</v>
      </c>
      <c r="T239" s="8">
        <f t="shared" si="37"/>
        <v>64.625</v>
      </c>
      <c r="U239" s="7">
        <f t="shared" si="38"/>
        <v>65.325000000000003</v>
      </c>
      <c r="V239" s="7">
        <f t="shared" si="39"/>
        <v>65.150000000000006</v>
      </c>
    </row>
    <row r="240" spans="1:22" ht="13.5" x14ac:dyDescent="0.25">
      <c r="A240" s="3">
        <f>RSI!A240</f>
        <v>42656</v>
      </c>
      <c r="B240" s="2">
        <f>RSI!B240</f>
        <v>19.750399999999999</v>
      </c>
      <c r="C240" s="2">
        <f>RSI!I240</f>
        <v>66.733891508438191</v>
      </c>
      <c r="D240" s="2">
        <f>MACD!E240</f>
        <v>-0.35201101573688476</v>
      </c>
      <c r="E240" s="2">
        <f>MACD!F240</f>
        <v>-3.1506092488824702E-2</v>
      </c>
      <c r="F240" s="2">
        <f>'Moving Avg'!D240</f>
        <v>19.7544</v>
      </c>
      <c r="G240" s="2">
        <f>'Moving Avg'!F240</f>
        <v>18.855205000000002</v>
      </c>
      <c r="H240" s="2">
        <f>'Moving Avg'!G240</f>
        <v>18.535649999999997</v>
      </c>
      <c r="I240" s="2">
        <f>'Moving Avg'!H240</f>
        <v>17.927122499999982</v>
      </c>
      <c r="J240" s="5" t="str">
        <f>OBV!F240</f>
        <v>BULLISH</v>
      </c>
      <c r="K240" s="5" t="str">
        <f>OBV!G240</f>
        <v>NEUTRAL</v>
      </c>
      <c r="L240" s="5" t="str">
        <f>OBV!H240</f>
        <v>CONFIRMED BULLISH</v>
      </c>
      <c r="M240" s="7">
        <f t="shared" si="30"/>
        <v>25</v>
      </c>
      <c r="N240" s="7">
        <f t="shared" si="31"/>
        <v>100</v>
      </c>
      <c r="O240" s="7">
        <f t="shared" si="32"/>
        <v>50</v>
      </c>
      <c r="P240" s="7">
        <f t="shared" si="33"/>
        <v>83.5</v>
      </c>
      <c r="Q240" s="8">
        <f t="shared" si="34"/>
        <v>63.774999999999999</v>
      </c>
      <c r="R240" s="8">
        <f t="shared" si="35"/>
        <v>63.375</v>
      </c>
      <c r="S240" s="8">
        <f t="shared" si="36"/>
        <v>68.825000000000003</v>
      </c>
      <c r="T240" s="8">
        <f t="shared" si="37"/>
        <v>64.625</v>
      </c>
      <c r="U240" s="7">
        <f t="shared" si="38"/>
        <v>65.325000000000003</v>
      </c>
      <c r="V240" s="7">
        <f t="shared" si="39"/>
        <v>65.150000000000006</v>
      </c>
    </row>
    <row r="241" spans="1:22" ht="13.5" x14ac:dyDescent="0.25">
      <c r="A241" s="3">
        <f>RSI!A241</f>
        <v>42657</v>
      </c>
      <c r="B241" s="2">
        <f>RSI!B241</f>
        <v>19.550799999999999</v>
      </c>
      <c r="C241" s="2">
        <f>RSI!I241</f>
        <v>61.408041930558909</v>
      </c>
      <c r="D241" s="2">
        <f>MACD!E241</f>
        <v>-0.49654857030081345</v>
      </c>
      <c r="E241" s="2">
        <f>MACD!F241</f>
        <v>-0.12451458805122247</v>
      </c>
      <c r="F241" s="2">
        <f>'Moving Avg'!D241</f>
        <v>19.712479999999999</v>
      </c>
      <c r="G241" s="2">
        <f>'Moving Avg'!F241</f>
        <v>18.922069999999998</v>
      </c>
      <c r="H241" s="2">
        <f>'Moving Avg'!G241</f>
        <v>18.595529999999993</v>
      </c>
      <c r="I241" s="2">
        <f>'Moving Avg'!H241</f>
        <v>17.936553499999981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  <c r="M241" s="7">
        <f t="shared" si="30"/>
        <v>25</v>
      </c>
      <c r="N241" s="7">
        <f t="shared" si="31"/>
        <v>100</v>
      </c>
      <c r="O241" s="7">
        <f t="shared" si="32"/>
        <v>50</v>
      </c>
      <c r="P241" s="7">
        <f t="shared" si="33"/>
        <v>16.5</v>
      </c>
      <c r="Q241" s="8">
        <f t="shared" si="34"/>
        <v>53.725000000000001</v>
      </c>
      <c r="R241" s="8">
        <f t="shared" si="35"/>
        <v>46.625</v>
      </c>
      <c r="S241" s="8">
        <f t="shared" si="36"/>
        <v>38.674999999999997</v>
      </c>
      <c r="T241" s="8">
        <f t="shared" si="37"/>
        <v>47.875</v>
      </c>
      <c r="U241" s="7">
        <f t="shared" si="38"/>
        <v>46.341666666666661</v>
      </c>
      <c r="V241" s="7">
        <f t="shared" si="39"/>
        <v>46.724999999999994</v>
      </c>
    </row>
    <row r="242" spans="1:22" ht="13.5" x14ac:dyDescent="0.25">
      <c r="A242" s="3">
        <f>RSI!A242</f>
        <v>42660</v>
      </c>
      <c r="B242" s="2">
        <f>RSI!B242</f>
        <v>19.660599999999999</v>
      </c>
      <c r="C242" s="2">
        <f>RSI!I242</f>
        <v>63.150263240514583</v>
      </c>
      <c r="D242" s="2">
        <f>MACD!E242</f>
        <v>-0.52583413504120458</v>
      </c>
      <c r="E242" s="2">
        <f>MACD!F242</f>
        <v>-0.20477849744921889</v>
      </c>
      <c r="F242" s="2">
        <f>'Moving Avg'!D242</f>
        <v>19.692519999999998</v>
      </c>
      <c r="G242" s="2">
        <f>'Moving Avg'!F242</f>
        <v>18.98245</v>
      </c>
      <c r="H242" s="2">
        <f>'Moving Avg'!G242</f>
        <v>18.657405999999995</v>
      </c>
      <c r="I242" s="2">
        <f>'Moving Avg'!H242</f>
        <v>17.944387999999982</v>
      </c>
      <c r="J242" s="5" t="str">
        <f>OBV!F242</f>
        <v>BEARISH</v>
      </c>
      <c r="K242" s="5" t="str">
        <f>OBV!G242</f>
        <v>NEUTRAL</v>
      </c>
      <c r="L242" s="5" t="str">
        <f>OBV!H242</f>
        <v>CONFIRMED BEARISH</v>
      </c>
      <c r="M242" s="7">
        <f t="shared" si="30"/>
        <v>25</v>
      </c>
      <c r="N242" s="7">
        <f t="shared" si="31"/>
        <v>100</v>
      </c>
      <c r="O242" s="7">
        <f t="shared" si="32"/>
        <v>50</v>
      </c>
      <c r="P242" s="7">
        <f t="shared" si="33"/>
        <v>16.5</v>
      </c>
      <c r="Q242" s="8">
        <f t="shared" si="34"/>
        <v>53.725000000000001</v>
      </c>
      <c r="R242" s="8">
        <f t="shared" si="35"/>
        <v>46.625</v>
      </c>
      <c r="S242" s="8">
        <f t="shared" si="36"/>
        <v>38.674999999999997</v>
      </c>
      <c r="T242" s="8">
        <f t="shared" si="37"/>
        <v>47.875</v>
      </c>
      <c r="U242" s="7">
        <f t="shared" si="38"/>
        <v>46.341666666666661</v>
      </c>
      <c r="V242" s="7">
        <f t="shared" si="39"/>
        <v>46.724999999999994</v>
      </c>
    </row>
    <row r="243" spans="1:22" ht="13.5" x14ac:dyDescent="0.25">
      <c r="A243" s="3">
        <f>RSI!A243</f>
        <v>42661</v>
      </c>
      <c r="B243" s="2">
        <f>RSI!B243</f>
        <v>19.660599999999999</v>
      </c>
      <c r="C243" s="2">
        <f>RSI!I243</f>
        <v>63.150263240514583</v>
      </c>
      <c r="D243" s="2">
        <f>MACD!E243</f>
        <v>-0.55273497197408972</v>
      </c>
      <c r="E243" s="2">
        <f>MACD!F243</f>
        <v>-0.27436979235419306</v>
      </c>
      <c r="F243" s="2">
        <f>'Moving Avg'!D243</f>
        <v>19.67456</v>
      </c>
      <c r="G243" s="2">
        <f>'Moving Avg'!F243</f>
        <v>19.042829999999999</v>
      </c>
      <c r="H243" s="2">
        <f>'Moving Avg'!G243</f>
        <v>18.717285999999998</v>
      </c>
      <c r="I243" s="2">
        <f>'Moving Avg'!H243</f>
        <v>17.952371999999983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  <c r="M243" s="7">
        <f t="shared" si="30"/>
        <v>25</v>
      </c>
      <c r="N243" s="7">
        <f t="shared" si="31"/>
        <v>100</v>
      </c>
      <c r="O243" s="7">
        <f t="shared" si="32"/>
        <v>50</v>
      </c>
      <c r="P243" s="7">
        <f t="shared" si="33"/>
        <v>16.5</v>
      </c>
      <c r="Q243" s="8">
        <f t="shared" si="34"/>
        <v>53.725000000000001</v>
      </c>
      <c r="R243" s="8">
        <f t="shared" si="35"/>
        <v>46.625</v>
      </c>
      <c r="S243" s="8">
        <f t="shared" si="36"/>
        <v>38.674999999999997</v>
      </c>
      <c r="T243" s="8">
        <f t="shared" si="37"/>
        <v>47.875</v>
      </c>
      <c r="U243" s="7">
        <f t="shared" si="38"/>
        <v>46.341666666666661</v>
      </c>
      <c r="V243" s="7">
        <f t="shared" si="39"/>
        <v>46.724999999999994</v>
      </c>
    </row>
    <row r="244" spans="1:22" ht="13.5" x14ac:dyDescent="0.25">
      <c r="A244" s="3">
        <f>RSI!A244</f>
        <v>42662</v>
      </c>
      <c r="B244" s="2">
        <f>RSI!B244</f>
        <v>19.660599999999999</v>
      </c>
      <c r="C244" s="2">
        <f>RSI!I244</f>
        <v>63.150263240514583</v>
      </c>
      <c r="D244" s="2">
        <f>MACD!E244</f>
        <v>-0.49290075621524565</v>
      </c>
      <c r="E244" s="2">
        <f>MACD!F244</f>
        <v>-0.31807598512640362</v>
      </c>
      <c r="F244" s="2">
        <f>'Moving Avg'!D244</f>
        <v>19.656600000000001</v>
      </c>
      <c r="G244" s="2">
        <f>'Moving Avg'!F244</f>
        <v>19.103209999999997</v>
      </c>
      <c r="H244" s="2">
        <f>'Moving Avg'!G244</f>
        <v>18.773174000000001</v>
      </c>
      <c r="I244" s="2">
        <f>'Moving Avg'!H244</f>
        <v>17.962701499999984</v>
      </c>
      <c r="J244" s="5" t="str">
        <f>OBV!F244</f>
        <v>BEARISH</v>
      </c>
      <c r="K244" s="5" t="str">
        <f>OBV!G244</f>
        <v>NEUTRAL</v>
      </c>
      <c r="L244" s="5" t="str">
        <f>OBV!H244</f>
        <v>CONFIRMED BEARISH</v>
      </c>
      <c r="M244" s="7">
        <f t="shared" si="30"/>
        <v>25</v>
      </c>
      <c r="N244" s="7">
        <f t="shared" si="31"/>
        <v>100</v>
      </c>
      <c r="O244" s="7">
        <f t="shared" si="32"/>
        <v>50</v>
      </c>
      <c r="P244" s="7">
        <f t="shared" si="33"/>
        <v>16.5</v>
      </c>
      <c r="Q244" s="8">
        <f t="shared" si="34"/>
        <v>53.725000000000001</v>
      </c>
      <c r="R244" s="8">
        <f t="shared" si="35"/>
        <v>46.625</v>
      </c>
      <c r="S244" s="8">
        <f t="shared" si="36"/>
        <v>38.674999999999997</v>
      </c>
      <c r="T244" s="8">
        <f t="shared" si="37"/>
        <v>47.875</v>
      </c>
      <c r="U244" s="7">
        <f t="shared" si="38"/>
        <v>46.341666666666661</v>
      </c>
      <c r="V244" s="7">
        <f t="shared" si="39"/>
        <v>46.724999999999994</v>
      </c>
    </row>
    <row r="245" spans="1:22" ht="13.5" x14ac:dyDescent="0.25">
      <c r="A245" s="3">
        <f>RSI!A245</f>
        <v>42663</v>
      </c>
      <c r="B245" s="2">
        <f>RSI!B245</f>
        <v>19.660599999999999</v>
      </c>
      <c r="C245" s="2">
        <f>RSI!I245</f>
        <v>63.150263240514583</v>
      </c>
      <c r="D245" s="2">
        <f>MACD!E245</f>
        <v>-0.44540898311398536</v>
      </c>
      <c r="E245" s="2">
        <f>MACD!F245</f>
        <v>-0.34354258472391996</v>
      </c>
      <c r="F245" s="2">
        <f>'Moving Avg'!D245</f>
        <v>19.638640000000002</v>
      </c>
      <c r="G245" s="2">
        <f>'Moving Avg'!F245</f>
        <v>19.163589999999996</v>
      </c>
      <c r="H245" s="2">
        <f>'Moving Avg'!G245</f>
        <v>18.827066000000002</v>
      </c>
      <c r="I245" s="2">
        <f>'Moving Avg'!H245</f>
        <v>17.970435999999982</v>
      </c>
      <c r="J245" s="5" t="str">
        <f>OBV!F245</f>
        <v>BEARISH</v>
      </c>
      <c r="K245" s="5" t="str">
        <f>OBV!G245</f>
        <v>NEUTRAL</v>
      </c>
      <c r="L245" s="5" t="str">
        <f>OBV!H245</f>
        <v>CONFIRMED BEARISH</v>
      </c>
      <c r="M245" s="7">
        <f t="shared" si="30"/>
        <v>25</v>
      </c>
      <c r="N245" s="7">
        <f t="shared" si="31"/>
        <v>100</v>
      </c>
      <c r="O245" s="7">
        <f t="shared" si="32"/>
        <v>50</v>
      </c>
      <c r="P245" s="7">
        <f t="shared" si="33"/>
        <v>16.5</v>
      </c>
      <c r="Q245" s="8">
        <f t="shared" si="34"/>
        <v>53.725000000000001</v>
      </c>
      <c r="R245" s="8">
        <f t="shared" si="35"/>
        <v>46.625</v>
      </c>
      <c r="S245" s="8">
        <f t="shared" si="36"/>
        <v>38.674999999999997</v>
      </c>
      <c r="T245" s="8">
        <f t="shared" si="37"/>
        <v>47.875</v>
      </c>
      <c r="U245" s="7">
        <f t="shared" si="38"/>
        <v>46.341666666666661</v>
      </c>
      <c r="V245" s="7">
        <f t="shared" si="39"/>
        <v>46.724999999999994</v>
      </c>
    </row>
    <row r="246" spans="1:22" ht="13.5" x14ac:dyDescent="0.25">
      <c r="A246" s="3">
        <f>RSI!A246</f>
        <v>42664</v>
      </c>
      <c r="B246" s="2">
        <f>RSI!B246</f>
        <v>19.610700000000001</v>
      </c>
      <c r="C246" s="2">
        <f>RSI!I246</f>
        <v>61.454378710035421</v>
      </c>
      <c r="D246" s="2">
        <f>MACD!E246</f>
        <v>-0.32152444312736961</v>
      </c>
      <c r="E246" s="2">
        <f>MACD!F246</f>
        <v>-0.33913895640460989</v>
      </c>
      <c r="F246" s="2">
        <f>'Moving Avg'!D246</f>
        <v>19.650619999999996</v>
      </c>
      <c r="G246" s="2">
        <f>'Moving Avg'!F246</f>
        <v>19.221474999999998</v>
      </c>
      <c r="H246" s="2">
        <f>'Moving Avg'!G246</f>
        <v>18.879960000000001</v>
      </c>
      <c r="I246" s="2">
        <f>'Moving Avg'!H246</f>
        <v>17.973928999999984</v>
      </c>
      <c r="J246" s="5" t="str">
        <f>OBV!F246</f>
        <v>BEARISH</v>
      </c>
      <c r="K246" s="5" t="str">
        <f>OBV!G246</f>
        <v>NEUTRAL</v>
      </c>
      <c r="L246" s="5" t="str">
        <f>OBV!H246</f>
        <v>BEARISH DIVERGENCE</v>
      </c>
      <c r="M246" s="7">
        <f t="shared" si="30"/>
        <v>25</v>
      </c>
      <c r="N246" s="7">
        <f t="shared" si="31"/>
        <v>0</v>
      </c>
      <c r="O246" s="7">
        <f t="shared" si="32"/>
        <v>50</v>
      </c>
      <c r="P246" s="7">
        <f t="shared" si="33"/>
        <v>16.5</v>
      </c>
      <c r="Q246" s="8">
        <f t="shared" si="34"/>
        <v>18.725000000000001</v>
      </c>
      <c r="R246" s="8">
        <f t="shared" si="35"/>
        <v>26.625</v>
      </c>
      <c r="S246" s="8">
        <f t="shared" si="36"/>
        <v>23.675000000000001</v>
      </c>
      <c r="T246" s="8">
        <f t="shared" si="37"/>
        <v>22.875</v>
      </c>
      <c r="U246" s="7">
        <f t="shared" si="38"/>
        <v>23.008333333333336</v>
      </c>
      <c r="V246" s="7">
        <f t="shared" si="39"/>
        <v>22.975000000000001</v>
      </c>
    </row>
    <row r="247" spans="1:22" ht="13.5" x14ac:dyDescent="0.25">
      <c r="A247" s="3">
        <f>RSI!A247</f>
        <v>42667</v>
      </c>
      <c r="B247" s="2">
        <f>RSI!B247</f>
        <v>19.760400000000001</v>
      </c>
      <c r="C247" s="2">
        <f>RSI!I247</f>
        <v>64.531664682374796</v>
      </c>
      <c r="D247" s="2">
        <f>MACD!E247</f>
        <v>-0.23018271586574812</v>
      </c>
      <c r="E247" s="2">
        <f>MACD!F247</f>
        <v>-0.31734770829683756</v>
      </c>
      <c r="F247" s="2">
        <f>'Moving Avg'!D247</f>
        <v>19.670580000000001</v>
      </c>
      <c r="G247" s="2">
        <f>'Moving Avg'!F247</f>
        <v>19.286844999999996</v>
      </c>
      <c r="H247" s="2">
        <f>'Moving Avg'!G247</f>
        <v>18.935848</v>
      </c>
      <c r="I247" s="2">
        <f>'Moving Avg'!H247</f>
        <v>17.973030999999988</v>
      </c>
      <c r="J247" s="5" t="str">
        <f>OBV!F247</f>
        <v>BULLISH</v>
      </c>
      <c r="K247" s="5" t="str">
        <f>OBV!G247</f>
        <v>STRONG</v>
      </c>
      <c r="L247" s="5" t="str">
        <f>OBV!H247</f>
        <v>CONFIRMED BULLISH</v>
      </c>
      <c r="M247" s="7">
        <f t="shared" si="30"/>
        <v>25</v>
      </c>
      <c r="N247" s="7">
        <f t="shared" si="31"/>
        <v>0</v>
      </c>
      <c r="O247" s="7">
        <f t="shared" si="32"/>
        <v>50</v>
      </c>
      <c r="P247" s="7">
        <f t="shared" si="33"/>
        <v>100</v>
      </c>
      <c r="Q247" s="8">
        <f t="shared" si="34"/>
        <v>31.25</v>
      </c>
      <c r="R247" s="8">
        <f t="shared" si="35"/>
        <v>47.5</v>
      </c>
      <c r="S247" s="8">
        <f t="shared" si="36"/>
        <v>61.25</v>
      </c>
      <c r="T247" s="8">
        <f t="shared" si="37"/>
        <v>43.75</v>
      </c>
      <c r="U247" s="7">
        <f t="shared" si="38"/>
        <v>46.666666666666664</v>
      </c>
      <c r="V247" s="7">
        <f t="shared" si="39"/>
        <v>45.9375</v>
      </c>
    </row>
    <row r="248" spans="1:22" ht="13.5" x14ac:dyDescent="0.25">
      <c r="A248" s="3">
        <f>RSI!A248</f>
        <v>42668</v>
      </c>
      <c r="B248" s="2">
        <f>RSI!B248</f>
        <v>19.830300000000001</v>
      </c>
      <c r="C248" s="2">
        <f>RSI!I248</f>
        <v>65.900589923802841</v>
      </c>
      <c r="D248" s="2">
        <f>MACD!E248</f>
        <v>-0.162711758998487</v>
      </c>
      <c r="E248" s="2">
        <f>MACD!F248</f>
        <v>-0.28642051843716743</v>
      </c>
      <c r="F248" s="2">
        <f>'Moving Avg'!D248</f>
        <v>19.704520000000002</v>
      </c>
      <c r="G248" s="2">
        <f>'Moving Avg'!F248</f>
        <v>19.355710000000002</v>
      </c>
      <c r="H248" s="2">
        <f>'Moving Avg'!G248</f>
        <v>18.987345999999999</v>
      </c>
      <c r="I248" s="2">
        <f>'Moving Avg'!H248</f>
        <v>17.969338499999989</v>
      </c>
      <c r="J248" s="5" t="str">
        <f>OBV!F248</f>
        <v>BULLISH</v>
      </c>
      <c r="K248" s="5" t="str">
        <f>OBV!G248</f>
        <v>STRONG</v>
      </c>
      <c r="L248" s="5" t="str">
        <f>OBV!H248</f>
        <v>CONFIRMED BULLISH</v>
      </c>
      <c r="M248" s="7">
        <f t="shared" si="30"/>
        <v>25</v>
      </c>
      <c r="N248" s="7">
        <f t="shared" si="31"/>
        <v>0</v>
      </c>
      <c r="O248" s="7">
        <f t="shared" si="32"/>
        <v>50</v>
      </c>
      <c r="P248" s="7">
        <f t="shared" si="33"/>
        <v>100</v>
      </c>
      <c r="Q248" s="8">
        <f t="shared" si="34"/>
        <v>31.25</v>
      </c>
      <c r="R248" s="8">
        <f t="shared" si="35"/>
        <v>47.5</v>
      </c>
      <c r="S248" s="8">
        <f t="shared" si="36"/>
        <v>61.25</v>
      </c>
      <c r="T248" s="8">
        <f t="shared" si="37"/>
        <v>43.75</v>
      </c>
      <c r="U248" s="7">
        <f t="shared" si="38"/>
        <v>46.666666666666664</v>
      </c>
      <c r="V248" s="7">
        <f t="shared" si="39"/>
        <v>45.9375</v>
      </c>
    </row>
    <row r="249" spans="1:22" ht="13.5" x14ac:dyDescent="0.25">
      <c r="A249" s="3">
        <f>RSI!A249</f>
        <v>42669</v>
      </c>
      <c r="B249" s="2">
        <f>RSI!B249</f>
        <v>19.5608</v>
      </c>
      <c r="C249" s="2">
        <f>RSI!I249</f>
        <v>56.798482881012056</v>
      </c>
      <c r="D249" s="2">
        <f>MACD!E249</f>
        <v>-8.8943211492814811E-2</v>
      </c>
      <c r="E249" s="2">
        <f>MACD!F249</f>
        <v>-0.24692505704829693</v>
      </c>
      <c r="F249" s="2">
        <f>'Moving Avg'!D249</f>
        <v>19.684559999999998</v>
      </c>
      <c r="G249" s="2">
        <f>'Moving Avg'!F249</f>
        <v>19.411100000000005</v>
      </c>
      <c r="H249" s="2">
        <f>'Moving Avg'!G249</f>
        <v>19.031457999999997</v>
      </c>
      <c r="I249" s="2">
        <f>'Moving Avg'!H249</f>
        <v>17.958110999999988</v>
      </c>
      <c r="J249" s="5" t="str">
        <f>OBV!F249</f>
        <v>BULLISH</v>
      </c>
      <c r="K249" s="5" t="str">
        <f>OBV!G249</f>
        <v>STRONG</v>
      </c>
      <c r="L249" s="5" t="str">
        <f>OBV!H249</f>
        <v>BULLISH DIVERGENCE</v>
      </c>
      <c r="M249" s="7">
        <f t="shared" si="30"/>
        <v>25</v>
      </c>
      <c r="N249" s="7">
        <f t="shared" si="31"/>
        <v>0</v>
      </c>
      <c r="O249" s="7">
        <f t="shared" si="32"/>
        <v>50</v>
      </c>
      <c r="P249" s="7">
        <f t="shared" si="33"/>
        <v>83</v>
      </c>
      <c r="Q249" s="8">
        <f t="shared" si="34"/>
        <v>28.7</v>
      </c>
      <c r="R249" s="8">
        <f t="shared" si="35"/>
        <v>43.25</v>
      </c>
      <c r="S249" s="8">
        <f t="shared" si="36"/>
        <v>53.6</v>
      </c>
      <c r="T249" s="8">
        <f t="shared" si="37"/>
        <v>39.5</v>
      </c>
      <c r="U249" s="7">
        <f t="shared" si="38"/>
        <v>41.85</v>
      </c>
      <c r="V249" s="7">
        <f t="shared" si="39"/>
        <v>41.262500000000003</v>
      </c>
    </row>
    <row r="250" spans="1:22" ht="13.5" x14ac:dyDescent="0.25">
      <c r="A250" s="3">
        <f>RSI!A250</f>
        <v>42670</v>
      </c>
      <c r="B250" s="2">
        <f>RSI!B250</f>
        <v>19.5608</v>
      </c>
      <c r="C250" s="2">
        <f>RSI!I250</f>
        <v>56.798482881012056</v>
      </c>
      <c r="D250" s="2">
        <f>MACD!E250</f>
        <v>-2.797305932748273E-2</v>
      </c>
      <c r="E250" s="2">
        <f>MACD!F250</f>
        <v>-0.20313465750413409</v>
      </c>
      <c r="F250" s="2">
        <f>'Moving Avg'!D250</f>
        <v>19.6646</v>
      </c>
      <c r="G250" s="2">
        <f>'Moving Avg'!F250</f>
        <v>19.45102</v>
      </c>
      <c r="H250" s="2">
        <f>'Moving Avg'!G250</f>
        <v>19.075369999999999</v>
      </c>
      <c r="I250" s="2">
        <f>'Moving Avg'!H250</f>
        <v>17.946883499999991</v>
      </c>
      <c r="J250" s="5" t="str">
        <f>OBV!F250</f>
        <v>BULLISH</v>
      </c>
      <c r="K250" s="5" t="str">
        <f>OBV!G250</f>
        <v>STRONG</v>
      </c>
      <c r="L250" s="5" t="str">
        <f>OBV!H250</f>
        <v>BULLISH DIVERGENCE</v>
      </c>
      <c r="M250" s="7">
        <f t="shared" si="30"/>
        <v>25</v>
      </c>
      <c r="N250" s="7">
        <f t="shared" si="31"/>
        <v>0</v>
      </c>
      <c r="O250" s="7">
        <f t="shared" si="32"/>
        <v>50</v>
      </c>
      <c r="P250" s="7">
        <f t="shared" si="33"/>
        <v>83</v>
      </c>
      <c r="Q250" s="8">
        <f t="shared" si="34"/>
        <v>28.7</v>
      </c>
      <c r="R250" s="8">
        <f t="shared" si="35"/>
        <v>43.25</v>
      </c>
      <c r="S250" s="8">
        <f t="shared" si="36"/>
        <v>53.6</v>
      </c>
      <c r="T250" s="8">
        <f t="shared" si="37"/>
        <v>39.5</v>
      </c>
      <c r="U250" s="7">
        <f t="shared" si="38"/>
        <v>41.85</v>
      </c>
      <c r="V250" s="7">
        <f t="shared" si="39"/>
        <v>41.262500000000003</v>
      </c>
    </row>
    <row r="251" spans="1:22" ht="13.5" x14ac:dyDescent="0.25">
      <c r="A251" s="3">
        <f>RSI!A251</f>
        <v>42671</v>
      </c>
      <c r="B251" s="2">
        <f>RSI!B251</f>
        <v>19.5608</v>
      </c>
      <c r="C251" s="2">
        <f>RSI!I251</f>
        <v>56.798482881012056</v>
      </c>
      <c r="D251" s="2">
        <f>MACD!E251</f>
        <v>-8.4326488352459705E-3</v>
      </c>
      <c r="E251" s="2">
        <f>MACD!F251</f>
        <v>-0.16419425577035648</v>
      </c>
      <c r="F251" s="2">
        <f>'Moving Avg'!D251</f>
        <v>19.654620000000001</v>
      </c>
      <c r="G251" s="2">
        <f>'Moving Avg'!F251</f>
        <v>19.530360000000002</v>
      </c>
      <c r="H251" s="2">
        <f>'Moving Avg'!G251</f>
        <v>19.121277999999997</v>
      </c>
      <c r="I251" s="2">
        <f>'Moving Avg'!H251</f>
        <v>17.935655999999991</v>
      </c>
      <c r="J251" s="5" t="str">
        <f>OBV!F251</f>
        <v>BULLISH</v>
      </c>
      <c r="K251" s="5" t="str">
        <f>OBV!G251</f>
        <v>STRONG</v>
      </c>
      <c r="L251" s="5" t="str">
        <f>OBV!H251</f>
        <v>BULLISH DIVERGENCE</v>
      </c>
      <c r="M251" s="7">
        <f t="shared" si="30"/>
        <v>25</v>
      </c>
      <c r="N251" s="7">
        <f t="shared" si="31"/>
        <v>0</v>
      </c>
      <c r="O251" s="7">
        <f t="shared" si="32"/>
        <v>50</v>
      </c>
      <c r="P251" s="7">
        <f t="shared" si="33"/>
        <v>83</v>
      </c>
      <c r="Q251" s="8">
        <f t="shared" si="34"/>
        <v>28.7</v>
      </c>
      <c r="R251" s="8">
        <f t="shared" si="35"/>
        <v>43.25</v>
      </c>
      <c r="S251" s="8">
        <f t="shared" si="36"/>
        <v>53.6</v>
      </c>
      <c r="T251" s="8">
        <f t="shared" si="37"/>
        <v>39.5</v>
      </c>
      <c r="U251" s="7">
        <f t="shared" si="38"/>
        <v>41.85</v>
      </c>
      <c r="V251" s="7">
        <f t="shared" si="39"/>
        <v>41.262500000000003</v>
      </c>
    </row>
    <row r="252" spans="1:22" ht="13.5" x14ac:dyDescent="0.25">
      <c r="A252" s="3">
        <f>RSI!A252</f>
        <v>42674</v>
      </c>
      <c r="B252" s="2">
        <f>RSI!B252</f>
        <v>19.5608</v>
      </c>
      <c r="C252" s="2">
        <f>RSI!I252</f>
        <v>56.798482881012056</v>
      </c>
      <c r="D252" s="2">
        <f>MACD!E252</f>
        <v>2.3751235725171682E-2</v>
      </c>
      <c r="E252" s="2">
        <f>MACD!F252</f>
        <v>-0.12660515747125087</v>
      </c>
      <c r="F252" s="2">
        <f>'Moving Avg'!D252</f>
        <v>19.614699999999999</v>
      </c>
      <c r="G252" s="2">
        <f>'Moving Avg'!F252</f>
        <v>19.575769999999995</v>
      </c>
      <c r="H252" s="2">
        <f>'Moving Avg'!G252</f>
        <v>19.167185999999997</v>
      </c>
      <c r="I252" s="2">
        <f>'Moving Avg'!H252</f>
        <v>17.921733999999994</v>
      </c>
      <c r="J252" s="5" t="str">
        <f>OBV!F252</f>
        <v>BEARISH</v>
      </c>
      <c r="K252" s="5" t="str">
        <f>OBV!G252</f>
        <v>NEUTRAL</v>
      </c>
      <c r="L252" s="5" t="str">
        <f>OBV!H252</f>
        <v>CONFIRMED BEARISH</v>
      </c>
      <c r="M252" s="7">
        <f t="shared" si="30"/>
        <v>25</v>
      </c>
      <c r="N252" s="7">
        <f t="shared" si="31"/>
        <v>0</v>
      </c>
      <c r="O252" s="7">
        <f t="shared" si="32"/>
        <v>50</v>
      </c>
      <c r="P252" s="7">
        <f t="shared" si="33"/>
        <v>16.5</v>
      </c>
      <c r="Q252" s="8">
        <f t="shared" si="34"/>
        <v>18.725000000000001</v>
      </c>
      <c r="R252" s="8">
        <f t="shared" si="35"/>
        <v>26.625</v>
      </c>
      <c r="S252" s="8">
        <f t="shared" si="36"/>
        <v>23.675000000000001</v>
      </c>
      <c r="T252" s="8">
        <f t="shared" si="37"/>
        <v>22.875</v>
      </c>
      <c r="U252" s="7">
        <f t="shared" si="38"/>
        <v>23.008333333333336</v>
      </c>
      <c r="V252" s="7">
        <f t="shared" si="39"/>
        <v>22.975000000000001</v>
      </c>
    </row>
    <row r="253" spans="1:22" ht="13.5" x14ac:dyDescent="0.25">
      <c r="A253" s="3">
        <f>RSI!A253</f>
        <v>42675</v>
      </c>
      <c r="B253" s="2">
        <f>RSI!B253</f>
        <v>19.5608</v>
      </c>
      <c r="C253" s="2">
        <f>RSI!I253</f>
        <v>56.798482881012056</v>
      </c>
      <c r="D253" s="2">
        <f>MACD!E253</f>
        <v>4.9833182480767846E-2</v>
      </c>
      <c r="E253" s="2">
        <f>MACD!F253</f>
        <v>-9.1317489480847142E-2</v>
      </c>
      <c r="F253" s="2">
        <f>'Moving Avg'!D253</f>
        <v>19.5608</v>
      </c>
      <c r="G253" s="2">
        <f>'Moving Avg'!F253</f>
        <v>19.620679999999993</v>
      </c>
      <c r="H253" s="2">
        <f>'Moving Avg'!G253</f>
        <v>19.211097999999996</v>
      </c>
      <c r="I253" s="2">
        <f>'Moving Avg'!H253</f>
        <v>17.910755999999996</v>
      </c>
      <c r="J253" s="5" t="str">
        <f>OBV!F253</f>
        <v>BEARISH</v>
      </c>
      <c r="K253" s="5" t="str">
        <f>OBV!G253</f>
        <v>NEUTRAL</v>
      </c>
      <c r="L253" s="5" t="str">
        <f>OBV!H253</f>
        <v>CONFIRMED BEARISH</v>
      </c>
      <c r="M253" s="7">
        <f t="shared" si="30"/>
        <v>25</v>
      </c>
      <c r="N253" s="7">
        <f t="shared" si="31"/>
        <v>0</v>
      </c>
      <c r="O253" s="7">
        <f t="shared" si="32"/>
        <v>50</v>
      </c>
      <c r="P253" s="7">
        <f t="shared" si="33"/>
        <v>16.5</v>
      </c>
      <c r="Q253" s="8">
        <f t="shared" si="34"/>
        <v>18.725000000000001</v>
      </c>
      <c r="R253" s="8">
        <f t="shared" si="35"/>
        <v>26.625</v>
      </c>
      <c r="S253" s="8">
        <f t="shared" si="36"/>
        <v>23.675000000000001</v>
      </c>
      <c r="T253" s="8">
        <f t="shared" si="37"/>
        <v>22.875</v>
      </c>
      <c r="U253" s="7">
        <f t="shared" si="38"/>
        <v>23.008333333333336</v>
      </c>
      <c r="V253" s="7">
        <f t="shared" si="39"/>
        <v>22.975000000000001</v>
      </c>
    </row>
    <row r="254" spans="1:22" ht="13.5" x14ac:dyDescent="0.25">
      <c r="A254" s="3">
        <f>RSI!A254</f>
        <v>42676</v>
      </c>
      <c r="B254" s="2">
        <f>RSI!B254</f>
        <v>19.5608</v>
      </c>
      <c r="C254" s="2">
        <f>RSI!I254</f>
        <v>56.798482881012056</v>
      </c>
      <c r="D254" s="2">
        <f>MACD!E254</f>
        <v>7.0837178571554915E-2</v>
      </c>
      <c r="E254" s="2">
        <f>MACD!F254</f>
        <v>-5.8886555870366737E-2</v>
      </c>
      <c r="F254" s="2">
        <f>'Moving Avg'!D254</f>
        <v>19.5608</v>
      </c>
      <c r="G254" s="2">
        <f>'Moving Avg'!F254</f>
        <v>19.637644999999992</v>
      </c>
      <c r="H254" s="2">
        <f>'Moving Avg'!G254</f>
        <v>19.247025999999995</v>
      </c>
      <c r="I254" s="2">
        <f>'Moving Avg'!H254</f>
        <v>17.900176999999999</v>
      </c>
      <c r="J254" s="5" t="str">
        <f>OBV!F254</f>
        <v>NEUTRAL</v>
      </c>
      <c r="K254" s="5" t="str">
        <f>OBV!G254</f>
        <v>NEUTRAL</v>
      </c>
      <c r="L254" s="5" t="str">
        <f>OBV!H254</f>
        <v>NEUTRAL</v>
      </c>
      <c r="M254" s="7">
        <f t="shared" si="30"/>
        <v>25</v>
      </c>
      <c r="N254" s="7">
        <f t="shared" si="31"/>
        <v>0</v>
      </c>
      <c r="O254" s="7">
        <f t="shared" si="32"/>
        <v>50</v>
      </c>
      <c r="P254" s="7">
        <f t="shared" si="33"/>
        <v>33</v>
      </c>
      <c r="Q254" s="8">
        <f t="shared" si="34"/>
        <v>21.2</v>
      </c>
      <c r="R254" s="8">
        <f t="shared" si="35"/>
        <v>30.75</v>
      </c>
      <c r="S254" s="8">
        <f t="shared" si="36"/>
        <v>31.1</v>
      </c>
      <c r="T254" s="8">
        <f t="shared" si="37"/>
        <v>27</v>
      </c>
      <c r="U254" s="7">
        <f t="shared" si="38"/>
        <v>27.683333333333337</v>
      </c>
      <c r="V254" s="7">
        <f t="shared" si="39"/>
        <v>27.512500000000003</v>
      </c>
    </row>
    <row r="255" spans="1:22" ht="13.5" x14ac:dyDescent="0.25">
      <c r="A255" s="3">
        <f>RSI!A255</f>
        <v>42677</v>
      </c>
      <c r="B255" s="2">
        <f>RSI!B255</f>
        <v>19.5608</v>
      </c>
      <c r="C255" s="2">
        <f>RSI!I255</f>
        <v>56.798482881012056</v>
      </c>
      <c r="D255" s="2">
        <f>MACD!E255</f>
        <v>8.7623361507965569E-2</v>
      </c>
      <c r="E255" s="2">
        <f>MACD!F255</f>
        <v>-2.9584572394700279E-2</v>
      </c>
      <c r="F255" s="2">
        <f>'Moving Avg'!D255</f>
        <v>19.5608</v>
      </c>
      <c r="G255" s="2">
        <f>'Moving Avg'!F255</f>
        <v>19.654609999999991</v>
      </c>
      <c r="H255" s="2">
        <f>'Moving Avg'!G255</f>
        <v>19.261595999999994</v>
      </c>
      <c r="I255" s="2">
        <f>'Moving Avg'!H255</f>
        <v>17.889748000000001</v>
      </c>
      <c r="J255" s="5" t="str">
        <f>OBV!F255</f>
        <v>NEUTRAL</v>
      </c>
      <c r="K255" s="5" t="str">
        <f>OBV!G255</f>
        <v>NEUTRAL</v>
      </c>
      <c r="L255" s="5" t="str">
        <f>OBV!H255</f>
        <v>NEUTRAL</v>
      </c>
      <c r="M255" s="7">
        <f t="shared" si="30"/>
        <v>25</v>
      </c>
      <c r="N255" s="7">
        <f t="shared" si="31"/>
        <v>0</v>
      </c>
      <c r="O255" s="7">
        <f t="shared" si="32"/>
        <v>50</v>
      </c>
      <c r="P255" s="7">
        <f t="shared" si="33"/>
        <v>33</v>
      </c>
      <c r="Q255" s="8">
        <f t="shared" si="34"/>
        <v>21.2</v>
      </c>
      <c r="R255" s="8">
        <f t="shared" si="35"/>
        <v>30.75</v>
      </c>
      <c r="S255" s="8">
        <f t="shared" si="36"/>
        <v>31.1</v>
      </c>
      <c r="T255" s="8">
        <f t="shared" si="37"/>
        <v>27</v>
      </c>
      <c r="U255" s="7">
        <f t="shared" si="38"/>
        <v>27.683333333333337</v>
      </c>
      <c r="V255" s="7">
        <f t="shared" si="39"/>
        <v>27.512500000000003</v>
      </c>
    </row>
    <row r="256" spans="1:22" ht="13.5" x14ac:dyDescent="0.25">
      <c r="A256" s="3">
        <f>RSI!A256</f>
        <v>42678</v>
      </c>
      <c r="B256" s="2">
        <f>RSI!B256</f>
        <v>18.682600000000001</v>
      </c>
      <c r="C256" s="2">
        <f>RSI!I256</f>
        <v>32.343508510031327</v>
      </c>
      <c r="D256" s="2">
        <f>MACD!E256</f>
        <v>0.15828862322158344</v>
      </c>
      <c r="E256" s="2">
        <f>MACD!F256</f>
        <v>7.9900667285564622E-3</v>
      </c>
      <c r="F256" s="2">
        <f>'Moving Avg'!D256</f>
        <v>19.385160000000003</v>
      </c>
      <c r="G256" s="2">
        <f>'Moving Avg'!F256</f>
        <v>19.600719999999988</v>
      </c>
      <c r="H256" s="2">
        <f>'Moving Avg'!G256</f>
        <v>19.259999999999994</v>
      </c>
      <c r="I256" s="2">
        <f>'Moving Avg'!H256</f>
        <v>17.874928000000001</v>
      </c>
      <c r="J256" s="5" t="str">
        <f>OBV!F256</f>
        <v>BEARISH</v>
      </c>
      <c r="K256" s="5" t="str">
        <f>OBV!G256</f>
        <v>NEUTRAL</v>
      </c>
      <c r="L256" s="5" t="str">
        <f>OBV!H256</f>
        <v>CONFIRMED BEARISH</v>
      </c>
      <c r="M256" s="7">
        <f t="shared" si="30"/>
        <v>25</v>
      </c>
      <c r="N256" s="7">
        <f t="shared" si="31"/>
        <v>0</v>
      </c>
      <c r="O256" s="7">
        <f t="shared" si="32"/>
        <v>50</v>
      </c>
      <c r="P256" s="7">
        <f t="shared" si="33"/>
        <v>16.5</v>
      </c>
      <c r="Q256" s="8">
        <f t="shared" si="34"/>
        <v>18.725000000000001</v>
      </c>
      <c r="R256" s="8">
        <f t="shared" si="35"/>
        <v>26.625</v>
      </c>
      <c r="S256" s="8">
        <f t="shared" si="36"/>
        <v>23.675000000000001</v>
      </c>
      <c r="T256" s="8">
        <f t="shared" si="37"/>
        <v>22.875</v>
      </c>
      <c r="U256" s="7">
        <f t="shared" si="38"/>
        <v>23.008333333333336</v>
      </c>
      <c r="V256" s="7">
        <f t="shared" si="39"/>
        <v>22.975000000000001</v>
      </c>
    </row>
    <row r="257" spans="1:22" ht="13.5" x14ac:dyDescent="0.25">
      <c r="A257" s="3">
        <f>RSI!A257</f>
        <v>42681</v>
      </c>
      <c r="B257" s="2">
        <f>RSI!B257</f>
        <v>19.241399999999999</v>
      </c>
      <c r="C257" s="2">
        <f>RSI!I257</f>
        <v>47.757142655014462</v>
      </c>
      <c r="D257" s="2">
        <f>MACD!E257</f>
        <v>0.2040641003679049</v>
      </c>
      <c r="E257" s="2">
        <f>MACD!F257</f>
        <v>4.7204873456426155E-2</v>
      </c>
      <c r="F257" s="2">
        <f>'Moving Avg'!D257</f>
        <v>19.321280000000002</v>
      </c>
      <c r="G257" s="2">
        <f>'Moving Avg'!F257</f>
        <v>19.574769999999994</v>
      </c>
      <c r="H257" s="2">
        <f>'Moving Avg'!G257</f>
        <v>19.269579999999994</v>
      </c>
      <c r="I257" s="2">
        <f>'Moving Avg'!H257</f>
        <v>17.863151500000004</v>
      </c>
      <c r="J257" s="5" t="str">
        <f>OBV!F257</f>
        <v>BEARISH</v>
      </c>
      <c r="K257" s="5" t="str">
        <f>OBV!G257</f>
        <v>NEUTRAL</v>
      </c>
      <c r="L257" s="5" t="str">
        <f>OBV!H257</f>
        <v>CONFIRMED BEARISH</v>
      </c>
      <c r="M257" s="7">
        <f t="shared" si="30"/>
        <v>25</v>
      </c>
      <c r="N257" s="7">
        <f t="shared" si="31"/>
        <v>0</v>
      </c>
      <c r="O257" s="7">
        <f t="shared" si="32"/>
        <v>50</v>
      </c>
      <c r="P257" s="7">
        <f t="shared" si="33"/>
        <v>16.5</v>
      </c>
      <c r="Q257" s="8">
        <f t="shared" si="34"/>
        <v>18.725000000000001</v>
      </c>
      <c r="R257" s="8">
        <f t="shared" si="35"/>
        <v>26.625</v>
      </c>
      <c r="S257" s="8">
        <f t="shared" si="36"/>
        <v>23.675000000000001</v>
      </c>
      <c r="T257" s="8">
        <f t="shared" si="37"/>
        <v>22.875</v>
      </c>
      <c r="U257" s="7">
        <f t="shared" si="38"/>
        <v>23.008333333333336</v>
      </c>
      <c r="V257" s="7">
        <f t="shared" si="39"/>
        <v>22.975000000000001</v>
      </c>
    </row>
    <row r="258" spans="1:22" ht="13.5" x14ac:dyDescent="0.25">
      <c r="A258" s="3">
        <f>RSI!A258</f>
        <v>42682</v>
      </c>
      <c r="B258" s="2">
        <f>RSI!B258</f>
        <v>19.241399999999999</v>
      </c>
      <c r="C258" s="2">
        <f>RSI!I258</f>
        <v>47.757142655014462</v>
      </c>
      <c r="D258" s="2">
        <f>MACD!E258</f>
        <v>0.25427093744416496</v>
      </c>
      <c r="E258" s="2">
        <f>MACD!F258</f>
        <v>8.8618086253973924E-2</v>
      </c>
      <c r="F258" s="2">
        <f>'Moving Avg'!D258</f>
        <v>19.257400000000001</v>
      </c>
      <c r="G258" s="2">
        <f>'Moving Avg'!F258</f>
        <v>19.549319999999994</v>
      </c>
      <c r="H258" s="2">
        <f>'Moving Avg'!G258</f>
        <v>19.267981999999996</v>
      </c>
      <c r="I258" s="2">
        <f>'Moving Avg'!H258</f>
        <v>17.857712000000006</v>
      </c>
      <c r="J258" s="5" t="str">
        <f>OBV!F258</f>
        <v>BEARISH</v>
      </c>
      <c r="K258" s="5" t="str">
        <f>OBV!G258</f>
        <v>NEUTRAL</v>
      </c>
      <c r="L258" s="5" t="str">
        <f>OBV!H258</f>
        <v>CONFIRMED BEARISH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0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16.5</v>
      </c>
      <c r="Q258" s="8">
        <f t="shared" si="34"/>
        <v>18.725000000000001</v>
      </c>
      <c r="R258" s="8">
        <f t="shared" si="35"/>
        <v>26.625</v>
      </c>
      <c r="S258" s="8">
        <f t="shared" si="36"/>
        <v>23.675000000000001</v>
      </c>
      <c r="T258" s="8">
        <f t="shared" si="37"/>
        <v>22.875</v>
      </c>
      <c r="U258" s="7">
        <f t="shared" si="38"/>
        <v>23.008333333333336</v>
      </c>
      <c r="V258" s="7">
        <f t="shared" si="39"/>
        <v>22.975000000000001</v>
      </c>
    </row>
    <row r="259" spans="1:22" ht="13.5" x14ac:dyDescent="0.25">
      <c r="A259" s="3">
        <f>RSI!A259</f>
        <v>42683</v>
      </c>
      <c r="B259" s="2">
        <f>RSI!B259</f>
        <v>19.460999999999999</v>
      </c>
      <c r="C259" s="2">
        <f>RSI!I259</f>
        <v>52.671468084078676</v>
      </c>
      <c r="D259" s="2">
        <f>MACD!E259</f>
        <v>0.23969200994044471</v>
      </c>
      <c r="E259" s="2">
        <f>MACD!F259</f>
        <v>0.11883287099126807</v>
      </c>
      <c r="F259" s="2">
        <f>'Moving Avg'!D259</f>
        <v>19.237439999999999</v>
      </c>
      <c r="G259" s="2">
        <f>'Moving Avg'!F259</f>
        <v>19.534849999999999</v>
      </c>
      <c r="H259" s="2">
        <f>'Moving Avg'!G259</f>
        <v>19.267981999999996</v>
      </c>
      <c r="I259" s="2">
        <f>'Moving Avg'!H259</f>
        <v>17.857911500000011</v>
      </c>
      <c r="J259" s="5" t="str">
        <f>OBV!F259</f>
        <v>BULLISH</v>
      </c>
      <c r="K259" s="5" t="str">
        <f>OBV!G259</f>
        <v>STRONG</v>
      </c>
      <c r="L259" s="5" t="str">
        <f>OBV!H259</f>
        <v>BULLISH DIVERGENCE</v>
      </c>
      <c r="M259" s="7">
        <f t="shared" si="40"/>
        <v>25</v>
      </c>
      <c r="N259" s="7">
        <f t="shared" si="41"/>
        <v>0</v>
      </c>
      <c r="O259" s="7">
        <f t="shared" si="42"/>
        <v>50</v>
      </c>
      <c r="P259" s="7">
        <f t="shared" si="43"/>
        <v>83</v>
      </c>
      <c r="Q259" s="8">
        <f t="shared" ref="Q259:Q322" si="44">0.35*M259+N259*0.35+O259*0.15+P259*0.15</f>
        <v>28.7</v>
      </c>
      <c r="R259" s="8">
        <f t="shared" ref="R259:R322" si="45">M259*0.2+N259*0.2+O259*0.35+P259*0.25</f>
        <v>43.25</v>
      </c>
      <c r="S259" s="8">
        <f t="shared" ref="S259:S322" si="46">M259*0.15+N259*0.15+O259*0.25+P259*0.45</f>
        <v>53.6</v>
      </c>
      <c r="T259" s="8">
        <f t="shared" ref="T259:T322" si="47">0.25*SUM(M259:P259)</f>
        <v>39.5</v>
      </c>
      <c r="U259" s="7">
        <f t="shared" ref="U259:U322" si="48">SUM(Q259:S259)/3</f>
        <v>41.85</v>
      </c>
      <c r="V259" s="7">
        <f t="shared" ref="V259:V322" si="49">SUM(Q259:T259)/4</f>
        <v>41.262500000000003</v>
      </c>
    </row>
    <row r="260" spans="1:22" ht="13.5" x14ac:dyDescent="0.25">
      <c r="A260" s="3">
        <f>RSI!A260</f>
        <v>42684</v>
      </c>
      <c r="B260" s="2">
        <f>RSI!B260</f>
        <v>19.460999999999999</v>
      </c>
      <c r="C260" s="2">
        <f>RSI!I260</f>
        <v>52.671468084078676</v>
      </c>
      <c r="D260" s="2">
        <f>MACD!E260</f>
        <v>0.22667556235274233</v>
      </c>
      <c r="E260" s="2">
        <f>MACD!F260</f>
        <v>0.14040140926356293</v>
      </c>
      <c r="F260" s="2">
        <f>'Moving Avg'!D260</f>
        <v>19.217479999999998</v>
      </c>
      <c r="G260" s="2">
        <f>'Moving Avg'!F260</f>
        <v>19.520379999999999</v>
      </c>
      <c r="H260" s="2">
        <f>'Moving Avg'!G260</f>
        <v>19.267981999999996</v>
      </c>
      <c r="I260" s="2">
        <f>'Moving Avg'!H260</f>
        <v>17.858211000000008</v>
      </c>
      <c r="J260" s="5" t="str">
        <f>OBV!F260</f>
        <v>BULLISH</v>
      </c>
      <c r="K260" s="5" t="str">
        <f>OBV!G260</f>
        <v>STRONG</v>
      </c>
      <c r="L260" s="5" t="str">
        <f>OBV!H260</f>
        <v>BULLISH DIVERGENCE</v>
      </c>
      <c r="M260" s="7">
        <f t="shared" si="40"/>
        <v>25</v>
      </c>
      <c r="N260" s="7">
        <f t="shared" si="41"/>
        <v>0</v>
      </c>
      <c r="O260" s="7">
        <f t="shared" si="42"/>
        <v>50</v>
      </c>
      <c r="P260" s="7">
        <f t="shared" si="43"/>
        <v>83</v>
      </c>
      <c r="Q260" s="8">
        <f t="shared" si="44"/>
        <v>28.7</v>
      </c>
      <c r="R260" s="8">
        <f t="shared" si="45"/>
        <v>43.25</v>
      </c>
      <c r="S260" s="8">
        <f t="shared" si="46"/>
        <v>53.6</v>
      </c>
      <c r="T260" s="8">
        <f t="shared" si="47"/>
        <v>39.5</v>
      </c>
      <c r="U260" s="7">
        <f t="shared" si="48"/>
        <v>41.85</v>
      </c>
      <c r="V260" s="7">
        <f t="shared" si="49"/>
        <v>41.262500000000003</v>
      </c>
    </row>
    <row r="261" spans="1:22" ht="13.5" x14ac:dyDescent="0.25">
      <c r="A261" s="3">
        <f>RSI!A261</f>
        <v>42685</v>
      </c>
      <c r="B261" s="2">
        <f>RSI!B261</f>
        <v>19.460999999999999</v>
      </c>
      <c r="C261" s="2">
        <f>RSI!I261</f>
        <v>52.671468084078676</v>
      </c>
      <c r="D261" s="2">
        <f>MACD!E261</f>
        <v>0.21503161552644556</v>
      </c>
      <c r="E261" s="2">
        <f>MACD!F261</f>
        <v>0.15532745051613947</v>
      </c>
      <c r="F261" s="2">
        <f>'Moving Avg'!D261</f>
        <v>19.373159999999999</v>
      </c>
      <c r="G261" s="2">
        <f>'Moving Avg'!F261</f>
        <v>19.515890000000002</v>
      </c>
      <c r="H261" s="2">
        <f>'Moving Avg'!G261</f>
        <v>19.267981999999996</v>
      </c>
      <c r="I261" s="2">
        <f>'Moving Avg'!H261</f>
        <v>17.858311000000008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  <c r="M261" s="7">
        <f t="shared" si="40"/>
        <v>25</v>
      </c>
      <c r="N261" s="7">
        <f t="shared" si="41"/>
        <v>0</v>
      </c>
      <c r="O261" s="7">
        <f t="shared" si="42"/>
        <v>50</v>
      </c>
      <c r="P261" s="7">
        <f t="shared" si="43"/>
        <v>100</v>
      </c>
      <c r="Q261" s="8">
        <f t="shared" si="44"/>
        <v>31.25</v>
      </c>
      <c r="R261" s="8">
        <f t="shared" si="45"/>
        <v>47.5</v>
      </c>
      <c r="S261" s="8">
        <f t="shared" si="46"/>
        <v>61.25</v>
      </c>
      <c r="T261" s="8">
        <f t="shared" si="47"/>
        <v>43.75</v>
      </c>
      <c r="U261" s="7">
        <f t="shared" si="48"/>
        <v>46.666666666666664</v>
      </c>
      <c r="V261" s="7">
        <f t="shared" si="49"/>
        <v>45.9375</v>
      </c>
    </row>
    <row r="262" spans="1:22" ht="13.5" x14ac:dyDescent="0.25">
      <c r="A262" s="3">
        <f>RSI!A262</f>
        <v>42688</v>
      </c>
      <c r="B262" s="2">
        <f>RSI!B262</f>
        <v>19.460999999999999</v>
      </c>
      <c r="C262" s="2">
        <f>RSI!I262</f>
        <v>52.671468084078676</v>
      </c>
      <c r="D262" s="2">
        <f>MACD!E262</f>
        <v>0.20459568436023901</v>
      </c>
      <c r="E262" s="2">
        <f>MACD!F262</f>
        <v>0.16518109728495939</v>
      </c>
      <c r="F262" s="2">
        <f>'Moving Avg'!D262</f>
        <v>19.417079999999999</v>
      </c>
      <c r="G262" s="2">
        <f>'Moving Avg'!F262</f>
        <v>19.505910000000004</v>
      </c>
      <c r="H262" s="2">
        <f>'Moving Avg'!G262</f>
        <v>19.267981999999996</v>
      </c>
      <c r="I262" s="2">
        <f>'Moving Avg'!H262</f>
        <v>17.861055500000006</v>
      </c>
      <c r="J262" s="5" t="str">
        <f>OBV!F262</f>
        <v>BULLISH</v>
      </c>
      <c r="K262" s="5" t="str">
        <f>OBV!G262</f>
        <v>STRONG</v>
      </c>
      <c r="L262" s="5" t="str">
        <f>OBV!H262</f>
        <v>CONFIRMED BULLISH</v>
      </c>
      <c r="M262" s="7">
        <f t="shared" si="40"/>
        <v>25</v>
      </c>
      <c r="N262" s="7">
        <f t="shared" si="41"/>
        <v>0</v>
      </c>
      <c r="O262" s="7">
        <f t="shared" si="42"/>
        <v>50</v>
      </c>
      <c r="P262" s="7">
        <f t="shared" si="43"/>
        <v>100</v>
      </c>
      <c r="Q262" s="8">
        <f t="shared" si="44"/>
        <v>31.25</v>
      </c>
      <c r="R262" s="8">
        <f t="shared" si="45"/>
        <v>47.5</v>
      </c>
      <c r="S262" s="8">
        <f t="shared" si="46"/>
        <v>61.25</v>
      </c>
      <c r="T262" s="8">
        <f t="shared" si="47"/>
        <v>43.75</v>
      </c>
      <c r="U262" s="7">
        <f t="shared" si="48"/>
        <v>46.666666666666664</v>
      </c>
      <c r="V262" s="7">
        <f t="shared" si="49"/>
        <v>45.9375</v>
      </c>
    </row>
    <row r="263" spans="1:22" ht="13.5" x14ac:dyDescent="0.25">
      <c r="A263" s="3">
        <f>RSI!A263</f>
        <v>42689</v>
      </c>
      <c r="B263" s="2">
        <f>RSI!B263</f>
        <v>19.460999999999999</v>
      </c>
      <c r="C263" s="2">
        <f>RSI!I263</f>
        <v>52.671468084078668</v>
      </c>
      <c r="D263" s="2">
        <f>MACD!E263</f>
        <v>0.19522513220027449</v>
      </c>
      <c r="E263" s="2">
        <f>MACD!F263</f>
        <v>0.17118990426802241</v>
      </c>
      <c r="F263" s="2">
        <f>'Moving Avg'!D263</f>
        <v>19.460999999999999</v>
      </c>
      <c r="G263" s="2">
        <f>'Moving Avg'!F263</f>
        <v>19.495930000000005</v>
      </c>
      <c r="H263" s="2">
        <f>'Moving Avg'!G263</f>
        <v>19.258001999999998</v>
      </c>
      <c r="I263" s="2">
        <f>'Moving Avg'!H263</f>
        <v>17.861255000000007</v>
      </c>
      <c r="J263" s="5" t="str">
        <f>OBV!F263</f>
        <v>BULLISH</v>
      </c>
      <c r="K263" s="5" t="str">
        <f>OBV!G263</f>
        <v>STRONG</v>
      </c>
      <c r="L263" s="5" t="str">
        <f>OBV!H263</f>
        <v>CONFIRMED BULLISH</v>
      </c>
      <c r="M263" s="7">
        <f t="shared" si="40"/>
        <v>25</v>
      </c>
      <c r="N263" s="7">
        <f t="shared" si="41"/>
        <v>0</v>
      </c>
      <c r="O263" s="7">
        <f t="shared" si="42"/>
        <v>50</v>
      </c>
      <c r="P263" s="7">
        <f t="shared" si="43"/>
        <v>100</v>
      </c>
      <c r="Q263" s="8">
        <f t="shared" si="44"/>
        <v>31.25</v>
      </c>
      <c r="R263" s="8">
        <f t="shared" si="45"/>
        <v>47.5</v>
      </c>
      <c r="S263" s="8">
        <f t="shared" si="46"/>
        <v>61.25</v>
      </c>
      <c r="T263" s="8">
        <f t="shared" si="47"/>
        <v>43.75</v>
      </c>
      <c r="U263" s="7">
        <f t="shared" si="48"/>
        <v>46.666666666666664</v>
      </c>
      <c r="V263" s="7">
        <f t="shared" si="49"/>
        <v>45.9375</v>
      </c>
    </row>
    <row r="264" spans="1:22" ht="13.5" x14ac:dyDescent="0.25">
      <c r="A264" s="3">
        <f>RSI!A264</f>
        <v>42690</v>
      </c>
      <c r="B264" s="2">
        <f>RSI!B264</f>
        <v>19.460999999999999</v>
      </c>
      <c r="C264" s="2">
        <f>RSI!I264</f>
        <v>52.671468084078668</v>
      </c>
      <c r="D264" s="2">
        <f>MACD!E264</f>
        <v>0.18679606561112649</v>
      </c>
      <c r="E264" s="2">
        <f>MACD!F264</f>
        <v>0.17431113653664326</v>
      </c>
      <c r="F264" s="2">
        <f>'Moving Avg'!D264</f>
        <v>19.460999999999999</v>
      </c>
      <c r="G264" s="2">
        <f>'Moving Avg'!F264</f>
        <v>19.485950000000003</v>
      </c>
      <c r="H264" s="2">
        <f>'Moving Avg'!G264</f>
        <v>19.248022000000002</v>
      </c>
      <c r="I264" s="2">
        <f>'Moving Avg'!H264</f>
        <v>17.861454500000008</v>
      </c>
      <c r="J264" s="5" t="str">
        <f>OBV!F264</f>
        <v>NEUTRAL</v>
      </c>
      <c r="K264" s="5" t="str">
        <f>OBV!G264</f>
        <v>NEUTRAL</v>
      </c>
      <c r="L264" s="5" t="str">
        <f>OBV!H264</f>
        <v>NEUTRAL</v>
      </c>
      <c r="M264" s="7">
        <f t="shared" si="40"/>
        <v>25</v>
      </c>
      <c r="N264" s="7">
        <f t="shared" si="41"/>
        <v>0</v>
      </c>
      <c r="O264" s="7">
        <f t="shared" si="42"/>
        <v>50</v>
      </c>
      <c r="P264" s="7">
        <f t="shared" si="43"/>
        <v>33</v>
      </c>
      <c r="Q264" s="8">
        <f t="shared" si="44"/>
        <v>21.2</v>
      </c>
      <c r="R264" s="8">
        <f t="shared" si="45"/>
        <v>30.75</v>
      </c>
      <c r="S264" s="8">
        <f t="shared" si="46"/>
        <v>31.1</v>
      </c>
      <c r="T264" s="8">
        <f t="shared" si="47"/>
        <v>27</v>
      </c>
      <c r="U264" s="7">
        <f t="shared" si="48"/>
        <v>27.683333333333337</v>
      </c>
      <c r="V264" s="7">
        <f t="shared" si="49"/>
        <v>27.512500000000003</v>
      </c>
    </row>
    <row r="265" spans="1:22" ht="13.5" x14ac:dyDescent="0.25">
      <c r="A265" s="3">
        <f>RSI!A265</f>
        <v>42691</v>
      </c>
      <c r="B265" s="2">
        <f>RSI!B265</f>
        <v>18.592700000000001</v>
      </c>
      <c r="C265" s="2">
        <f>RSI!I265</f>
        <v>33.332016798000282</v>
      </c>
      <c r="D265" s="2">
        <f>MACD!E265</f>
        <v>0.24351920642462943</v>
      </c>
      <c r="E265" s="2">
        <f>MACD!F265</f>
        <v>0.18815275051424049</v>
      </c>
      <c r="F265" s="2">
        <f>'Moving Avg'!D265</f>
        <v>19.28734</v>
      </c>
      <c r="G265" s="2">
        <f>'Moving Avg'!F265</f>
        <v>19.432555000000001</v>
      </c>
      <c r="H265" s="2">
        <f>'Moving Avg'!G265</f>
        <v>19.221076</v>
      </c>
      <c r="I265" s="2">
        <f>'Moving Avg'!H265</f>
        <v>17.857312500000006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  <c r="M265" s="7">
        <f t="shared" si="40"/>
        <v>25</v>
      </c>
      <c r="N265" s="7">
        <f t="shared" si="41"/>
        <v>0</v>
      </c>
      <c r="O265" s="7">
        <f t="shared" si="42"/>
        <v>50</v>
      </c>
      <c r="P265" s="7">
        <f t="shared" si="43"/>
        <v>0</v>
      </c>
      <c r="Q265" s="8">
        <f t="shared" si="44"/>
        <v>16.25</v>
      </c>
      <c r="R265" s="8">
        <f t="shared" si="45"/>
        <v>22.5</v>
      </c>
      <c r="S265" s="8">
        <f t="shared" si="46"/>
        <v>16.25</v>
      </c>
      <c r="T265" s="8">
        <f t="shared" si="47"/>
        <v>18.75</v>
      </c>
      <c r="U265" s="7">
        <f t="shared" si="48"/>
        <v>18.333333333333332</v>
      </c>
      <c r="V265" s="7">
        <f t="shared" si="49"/>
        <v>18.4375</v>
      </c>
    </row>
    <row r="266" spans="1:22" ht="13.5" x14ac:dyDescent="0.25">
      <c r="A266" s="3">
        <f>RSI!A266</f>
        <v>42692</v>
      </c>
      <c r="B266" s="2">
        <f>RSI!B266</f>
        <v>18.592700000000001</v>
      </c>
      <c r="C266" s="2">
        <f>RSI!I266</f>
        <v>33.332016798000282</v>
      </c>
      <c r="D266" s="2">
        <f>MACD!E266</f>
        <v>0.16111005228792052</v>
      </c>
      <c r="E266" s="2">
        <f>MACD!F266</f>
        <v>0.18274421086897652</v>
      </c>
      <c r="F266" s="2">
        <f>'Moving Avg'!D266</f>
        <v>19.113679999999999</v>
      </c>
      <c r="G266" s="2">
        <f>'Moving Avg'!F266</f>
        <v>19.381655000000002</v>
      </c>
      <c r="H266" s="2">
        <f>'Moving Avg'!G266</f>
        <v>19.193730000000002</v>
      </c>
      <c r="I266" s="2">
        <f>'Moving Avg'!H266</f>
        <v>17.856065000000005</v>
      </c>
      <c r="J266" s="5" t="str">
        <f>OBV!F266</f>
        <v>BEARISH</v>
      </c>
      <c r="K266" s="5" t="str">
        <f>OBV!G266</f>
        <v>WEAK</v>
      </c>
      <c r="L266" s="5" t="str">
        <f>OBV!H266</f>
        <v>CONFIRMED BEARISH</v>
      </c>
      <c r="M266" s="7">
        <f t="shared" si="40"/>
        <v>25</v>
      </c>
      <c r="N266" s="7">
        <f t="shared" si="41"/>
        <v>100</v>
      </c>
      <c r="O266" s="7">
        <f t="shared" si="42"/>
        <v>50</v>
      </c>
      <c r="P266" s="7">
        <f t="shared" si="43"/>
        <v>0</v>
      </c>
      <c r="Q266" s="8">
        <f t="shared" si="44"/>
        <v>51.25</v>
      </c>
      <c r="R266" s="8">
        <f t="shared" si="45"/>
        <v>42.5</v>
      </c>
      <c r="S266" s="8">
        <f t="shared" si="46"/>
        <v>31.25</v>
      </c>
      <c r="T266" s="8">
        <f t="shared" si="47"/>
        <v>43.75</v>
      </c>
      <c r="U266" s="7">
        <f t="shared" si="48"/>
        <v>41.666666666666664</v>
      </c>
      <c r="V266" s="7">
        <f t="shared" si="49"/>
        <v>42.1875</v>
      </c>
    </row>
    <row r="267" spans="1:22" ht="13.5" x14ac:dyDescent="0.25">
      <c r="A267" s="3">
        <f>RSI!A267</f>
        <v>42695</v>
      </c>
      <c r="B267" s="2">
        <f>RSI!B267</f>
        <v>18.592700000000001</v>
      </c>
      <c r="C267" s="2">
        <f>RSI!I267</f>
        <v>33.332016798000282</v>
      </c>
      <c r="D267" s="2">
        <f>MACD!E267</f>
        <v>0.1817021958869347</v>
      </c>
      <c r="E267" s="2">
        <f>MACD!F267</f>
        <v>0.18253580787256815</v>
      </c>
      <c r="F267" s="2">
        <f>'Moving Avg'!D267</f>
        <v>18.940019999999997</v>
      </c>
      <c r="G267" s="2">
        <f>'Moving Avg'!F267</f>
        <v>19.323270000000001</v>
      </c>
      <c r="H267" s="2">
        <f>'Moving Avg'!G267</f>
        <v>19.166583999999997</v>
      </c>
      <c r="I267" s="2">
        <f>'Moving Avg'!H267</f>
        <v>17.854717500000007</v>
      </c>
      <c r="J267" s="5" t="str">
        <f>OBV!F267</f>
        <v>BEARISH</v>
      </c>
      <c r="K267" s="5" t="str">
        <f>OBV!G267</f>
        <v>WEAK</v>
      </c>
      <c r="L267" s="5" t="str">
        <f>OBV!H267</f>
        <v>CONFIRMED BEARISH</v>
      </c>
      <c r="M267" s="7">
        <f t="shared" si="40"/>
        <v>25</v>
      </c>
      <c r="N267" s="7">
        <f t="shared" si="41"/>
        <v>45</v>
      </c>
      <c r="O267" s="7">
        <f t="shared" si="42"/>
        <v>50</v>
      </c>
      <c r="P267" s="7">
        <f t="shared" si="43"/>
        <v>0</v>
      </c>
      <c r="Q267" s="8">
        <f t="shared" si="44"/>
        <v>32</v>
      </c>
      <c r="R267" s="8">
        <f t="shared" si="45"/>
        <v>31.5</v>
      </c>
      <c r="S267" s="8">
        <f t="shared" si="46"/>
        <v>23</v>
      </c>
      <c r="T267" s="8">
        <f t="shared" si="47"/>
        <v>30</v>
      </c>
      <c r="U267" s="7">
        <f t="shared" si="48"/>
        <v>28.833333333333332</v>
      </c>
      <c r="V267" s="7">
        <f t="shared" si="49"/>
        <v>29.125</v>
      </c>
    </row>
    <row r="268" spans="1:22" ht="13.5" x14ac:dyDescent="0.25">
      <c r="A268" s="3">
        <f>RSI!A268</f>
        <v>42696</v>
      </c>
      <c r="B268" s="2">
        <f>RSI!B268</f>
        <v>18.592700000000001</v>
      </c>
      <c r="C268" s="2">
        <f>RSI!I268</f>
        <v>33.332016798000282</v>
      </c>
      <c r="D268" s="2">
        <f>MACD!E268</f>
        <v>0.20315755402420166</v>
      </c>
      <c r="E268" s="2">
        <f>MACD!F268</f>
        <v>0.18666015710289488</v>
      </c>
      <c r="F268" s="2">
        <f>'Moving Avg'!D268</f>
        <v>18.766360000000002</v>
      </c>
      <c r="G268" s="2">
        <f>'Moving Avg'!F268</f>
        <v>19.261389999999999</v>
      </c>
      <c r="H268" s="2">
        <f>'Moving Avg'!G268</f>
        <v>19.157001999999999</v>
      </c>
      <c r="I268" s="2">
        <f>'Moving Avg'!H268</f>
        <v>17.856014500000008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  <c r="M268" s="7">
        <f t="shared" si="40"/>
        <v>25</v>
      </c>
      <c r="N268" s="7">
        <f t="shared" si="41"/>
        <v>0</v>
      </c>
      <c r="O268" s="7">
        <f t="shared" si="42"/>
        <v>50</v>
      </c>
      <c r="P268" s="7">
        <f t="shared" si="43"/>
        <v>0</v>
      </c>
      <c r="Q268" s="8">
        <f t="shared" si="44"/>
        <v>16.25</v>
      </c>
      <c r="R268" s="8">
        <f t="shared" si="45"/>
        <v>22.5</v>
      </c>
      <c r="S268" s="8">
        <f t="shared" si="46"/>
        <v>16.25</v>
      </c>
      <c r="T268" s="8">
        <f t="shared" si="47"/>
        <v>18.75</v>
      </c>
      <c r="U268" s="7">
        <f t="shared" si="48"/>
        <v>18.333333333333332</v>
      </c>
      <c r="V268" s="7">
        <f t="shared" si="49"/>
        <v>18.4375</v>
      </c>
    </row>
    <row r="269" spans="1:22" ht="13.5" x14ac:dyDescent="0.25">
      <c r="A269" s="3">
        <f>RSI!A269</f>
        <v>42697</v>
      </c>
      <c r="B269" s="2">
        <f>RSI!B269</f>
        <v>18.592700000000001</v>
      </c>
      <c r="C269" s="2">
        <f>RSI!I269</f>
        <v>33.332016798000282</v>
      </c>
      <c r="D269" s="2">
        <f>MACD!E269</f>
        <v>0.25882932972691108</v>
      </c>
      <c r="E269" s="2">
        <f>MACD!F269</f>
        <v>0.20109399162769812</v>
      </c>
      <c r="F269" s="2">
        <f>'Moving Avg'!D269</f>
        <v>18.592700000000001</v>
      </c>
      <c r="G269" s="2">
        <f>'Moving Avg'!F269</f>
        <v>19.212984999999996</v>
      </c>
      <c r="H269" s="2">
        <f>'Moving Avg'!G269</f>
        <v>19.14762</v>
      </c>
      <c r="I269" s="2">
        <f>'Moving Avg'!H269</f>
        <v>17.857311500000009</v>
      </c>
      <c r="J269" s="5" t="str">
        <f>OBV!F269</f>
        <v>BEARISH</v>
      </c>
      <c r="K269" s="5" t="str">
        <f>OBV!G269</f>
        <v>WEAK</v>
      </c>
      <c r="L269" s="5" t="str">
        <f>OBV!H269</f>
        <v>CONFIRMED BEARISH</v>
      </c>
      <c r="M269" s="7">
        <f t="shared" si="40"/>
        <v>25</v>
      </c>
      <c r="N269" s="7">
        <f t="shared" si="41"/>
        <v>0</v>
      </c>
      <c r="O269" s="7">
        <f t="shared" si="42"/>
        <v>50</v>
      </c>
      <c r="P269" s="7">
        <f t="shared" si="43"/>
        <v>0</v>
      </c>
      <c r="Q269" s="8">
        <f t="shared" si="44"/>
        <v>16.25</v>
      </c>
      <c r="R269" s="8">
        <f t="shared" si="45"/>
        <v>22.5</v>
      </c>
      <c r="S269" s="8">
        <f t="shared" si="46"/>
        <v>16.25</v>
      </c>
      <c r="T269" s="8">
        <f t="shared" si="47"/>
        <v>18.75</v>
      </c>
      <c r="U269" s="7">
        <f t="shared" si="48"/>
        <v>18.333333333333332</v>
      </c>
      <c r="V269" s="7">
        <f t="shared" si="49"/>
        <v>18.4375</v>
      </c>
    </row>
    <row r="270" spans="1:22" ht="13.5" x14ac:dyDescent="0.25">
      <c r="A270" s="3">
        <f>RSI!A270</f>
        <v>42698</v>
      </c>
      <c r="B270" s="2">
        <f>RSI!B270</f>
        <v>18.592700000000001</v>
      </c>
      <c r="C270" s="2">
        <f>RSI!I270</f>
        <v>33.332016798000282</v>
      </c>
      <c r="D270" s="2">
        <f>MACD!E270</f>
        <v>0.30939235251704744</v>
      </c>
      <c r="E270" s="2">
        <f>MACD!F270</f>
        <v>0.22275366380556799</v>
      </c>
      <c r="F270" s="2">
        <f>'Moving Avg'!D270</f>
        <v>18.592700000000001</v>
      </c>
      <c r="G270" s="2">
        <f>'Moving Avg'!F270</f>
        <v>19.164579999999997</v>
      </c>
      <c r="H270" s="2">
        <f>'Moving Avg'!G270</f>
        <v>19.138237999999998</v>
      </c>
      <c r="I270" s="2">
        <f>'Moving Avg'!H270</f>
        <v>17.858509000000012</v>
      </c>
      <c r="J270" s="5" t="str">
        <f>OBV!F270</f>
        <v>NEUTRAL</v>
      </c>
      <c r="K270" s="5" t="str">
        <f>OBV!G270</f>
        <v>NEUTRAL</v>
      </c>
      <c r="L270" s="5" t="str">
        <f>OBV!H270</f>
        <v>NEUTRAL</v>
      </c>
      <c r="M270" s="7">
        <f t="shared" si="40"/>
        <v>25</v>
      </c>
      <c r="N270" s="7">
        <f t="shared" si="41"/>
        <v>0</v>
      </c>
      <c r="O270" s="7">
        <f t="shared" si="42"/>
        <v>50</v>
      </c>
      <c r="P270" s="7">
        <f t="shared" si="43"/>
        <v>33</v>
      </c>
      <c r="Q270" s="8">
        <f t="shared" si="44"/>
        <v>21.2</v>
      </c>
      <c r="R270" s="8">
        <f t="shared" si="45"/>
        <v>30.75</v>
      </c>
      <c r="S270" s="8">
        <f t="shared" si="46"/>
        <v>31.1</v>
      </c>
      <c r="T270" s="8">
        <f t="shared" si="47"/>
        <v>27</v>
      </c>
      <c r="U270" s="7">
        <f t="shared" si="48"/>
        <v>27.683333333333337</v>
      </c>
      <c r="V270" s="7">
        <f t="shared" si="49"/>
        <v>27.512500000000003</v>
      </c>
    </row>
    <row r="271" spans="1:22" ht="13.5" x14ac:dyDescent="0.25">
      <c r="A271" s="3">
        <f>RSI!A271</f>
        <v>42699</v>
      </c>
      <c r="B271" s="2">
        <f>RSI!B271</f>
        <v>18.592700000000001</v>
      </c>
      <c r="C271" s="2">
        <f>RSI!I271</f>
        <v>33.332016798000268</v>
      </c>
      <c r="D271" s="2">
        <f>MACD!E271</f>
        <v>0.35537657433248881</v>
      </c>
      <c r="E271" s="2">
        <f>MACD!F271</f>
        <v>0.24927824591095216</v>
      </c>
      <c r="F271" s="2">
        <f>'Moving Avg'!D271</f>
        <v>18.592700000000001</v>
      </c>
      <c r="G271" s="2">
        <f>'Moving Avg'!F271</f>
        <v>19.116174999999995</v>
      </c>
      <c r="H271" s="2">
        <f>'Moving Avg'!G271</f>
        <v>19.145821999999999</v>
      </c>
      <c r="I271" s="2">
        <f>'Moving Avg'!H271</f>
        <v>17.857161500000014</v>
      </c>
      <c r="J271" s="5" t="str">
        <f>OBV!F271</f>
        <v>NEUTRAL</v>
      </c>
      <c r="K271" s="5" t="str">
        <f>OBV!G271</f>
        <v>NEUTRAL</v>
      </c>
      <c r="L271" s="5" t="str">
        <f>OBV!H271</f>
        <v>NEUTRAL</v>
      </c>
      <c r="M271" s="7">
        <f t="shared" si="40"/>
        <v>25</v>
      </c>
      <c r="N271" s="7">
        <f t="shared" si="41"/>
        <v>0</v>
      </c>
      <c r="O271" s="7">
        <f t="shared" si="42"/>
        <v>50</v>
      </c>
      <c r="P271" s="7">
        <f t="shared" si="43"/>
        <v>33</v>
      </c>
      <c r="Q271" s="8">
        <f t="shared" si="44"/>
        <v>21.2</v>
      </c>
      <c r="R271" s="8">
        <f t="shared" si="45"/>
        <v>30.75</v>
      </c>
      <c r="S271" s="8">
        <f t="shared" si="46"/>
        <v>31.1</v>
      </c>
      <c r="T271" s="8">
        <f t="shared" si="47"/>
        <v>27</v>
      </c>
      <c r="U271" s="7">
        <f t="shared" si="48"/>
        <v>27.683333333333337</v>
      </c>
      <c r="V271" s="7">
        <f t="shared" si="49"/>
        <v>27.512500000000003</v>
      </c>
    </row>
    <row r="272" spans="1:22" ht="13.5" x14ac:dyDescent="0.25">
      <c r="A272" s="3">
        <f>RSI!A272</f>
        <v>42702</v>
      </c>
      <c r="B272" s="2">
        <f>RSI!B272</f>
        <v>18.592700000000001</v>
      </c>
      <c r="C272" s="2">
        <f>RSI!I272</f>
        <v>33.332016798000268</v>
      </c>
      <c r="D272" s="2">
        <f>MACD!E272</f>
        <v>0.39724937975104879</v>
      </c>
      <c r="E272" s="2">
        <f>MACD!F272</f>
        <v>0.27887247267897147</v>
      </c>
      <c r="F272" s="2">
        <f>'Moving Avg'!D272</f>
        <v>18.592700000000001</v>
      </c>
      <c r="G272" s="2">
        <f>'Moving Avg'!F272</f>
        <v>19.067769999999999</v>
      </c>
      <c r="H272" s="2">
        <f>'Moving Avg'!G272</f>
        <v>19.148616000000004</v>
      </c>
      <c r="I272" s="2">
        <f>'Moving Avg'!H272</f>
        <v>17.855814000000017</v>
      </c>
      <c r="J272" s="5" t="str">
        <f>OBV!F272</f>
        <v>NEUTRAL</v>
      </c>
      <c r="K272" s="5" t="str">
        <f>OBV!G272</f>
        <v>NEUTRAL</v>
      </c>
      <c r="L272" s="5" t="str">
        <f>OBV!H272</f>
        <v>NEUTRAL</v>
      </c>
      <c r="M272" s="7">
        <f t="shared" si="40"/>
        <v>25</v>
      </c>
      <c r="N272" s="7">
        <f t="shared" si="41"/>
        <v>0</v>
      </c>
      <c r="O272" s="7">
        <f t="shared" si="42"/>
        <v>50</v>
      </c>
      <c r="P272" s="7">
        <f t="shared" si="43"/>
        <v>33</v>
      </c>
      <c r="Q272" s="8">
        <f t="shared" si="44"/>
        <v>21.2</v>
      </c>
      <c r="R272" s="8">
        <f t="shared" si="45"/>
        <v>30.75</v>
      </c>
      <c r="S272" s="8">
        <f t="shared" si="46"/>
        <v>31.1</v>
      </c>
      <c r="T272" s="8">
        <f t="shared" si="47"/>
        <v>27</v>
      </c>
      <c r="U272" s="7">
        <f t="shared" si="48"/>
        <v>27.683333333333337</v>
      </c>
      <c r="V272" s="7">
        <f t="shared" si="49"/>
        <v>27.512500000000003</v>
      </c>
    </row>
    <row r="273" spans="1:22" ht="13.5" x14ac:dyDescent="0.25">
      <c r="A273" s="3">
        <f>RSI!A273</f>
        <v>42703</v>
      </c>
      <c r="B273" s="2">
        <f>RSI!B273</f>
        <v>18.592700000000001</v>
      </c>
      <c r="C273" s="2">
        <f>RSI!I273</f>
        <v>33.332016798000268</v>
      </c>
      <c r="D273" s="2">
        <f>MACD!E273</f>
        <v>0.43542380701914141</v>
      </c>
      <c r="E273" s="2">
        <f>MACD!F273</f>
        <v>0.31018273954700548</v>
      </c>
      <c r="F273" s="2">
        <f>'Moving Avg'!D273</f>
        <v>18.592700000000001</v>
      </c>
      <c r="G273" s="2">
        <f>'Moving Avg'!F273</f>
        <v>19.019364999999997</v>
      </c>
      <c r="H273" s="2">
        <f>'Moving Avg'!G273</f>
        <v>19.151410000000002</v>
      </c>
      <c r="I273" s="2">
        <f>'Moving Avg'!H273</f>
        <v>17.857161000000016</v>
      </c>
      <c r="J273" s="5" t="str">
        <f>OBV!F273</f>
        <v>NEUTRAL</v>
      </c>
      <c r="K273" s="5" t="str">
        <f>OBV!G273</f>
        <v>NEUTRAL</v>
      </c>
      <c r="L273" s="5" t="str">
        <f>OBV!H273</f>
        <v>NEUTRAL</v>
      </c>
      <c r="M273" s="7">
        <f t="shared" si="40"/>
        <v>25</v>
      </c>
      <c r="N273" s="7">
        <f t="shared" si="41"/>
        <v>0</v>
      </c>
      <c r="O273" s="7">
        <f t="shared" si="42"/>
        <v>50</v>
      </c>
      <c r="P273" s="7">
        <f t="shared" si="43"/>
        <v>33</v>
      </c>
      <c r="Q273" s="8">
        <f t="shared" si="44"/>
        <v>21.2</v>
      </c>
      <c r="R273" s="8">
        <f t="shared" si="45"/>
        <v>30.75</v>
      </c>
      <c r="S273" s="8">
        <f t="shared" si="46"/>
        <v>31.1</v>
      </c>
      <c r="T273" s="8">
        <f t="shared" si="47"/>
        <v>27</v>
      </c>
      <c r="U273" s="7">
        <f t="shared" si="48"/>
        <v>27.683333333333337</v>
      </c>
      <c r="V273" s="7">
        <f t="shared" si="49"/>
        <v>27.512500000000003</v>
      </c>
    </row>
    <row r="274" spans="1:22" ht="13.5" x14ac:dyDescent="0.25">
      <c r="A274" s="3">
        <f>RSI!A274</f>
        <v>42704</v>
      </c>
      <c r="B274" s="2">
        <f>RSI!B274</f>
        <v>18.592700000000001</v>
      </c>
      <c r="C274" s="2">
        <f>RSI!I274</f>
        <v>33.332016798000268</v>
      </c>
      <c r="D274" s="2">
        <f>MACD!E274</f>
        <v>0.47026560836001963</v>
      </c>
      <c r="E274" s="2">
        <f>MACD!F274</f>
        <v>0.34219931330960834</v>
      </c>
      <c r="F274" s="2">
        <f>'Moving Avg'!D274</f>
        <v>18.592700000000001</v>
      </c>
      <c r="G274" s="2">
        <f>'Moving Avg'!F274</f>
        <v>18.970959999999998</v>
      </c>
      <c r="H274" s="2">
        <f>'Moving Avg'!G274</f>
        <v>19.154204000000004</v>
      </c>
      <c r="I274" s="2">
        <f>'Moving Avg'!H274</f>
        <v>17.858508000000018</v>
      </c>
      <c r="J274" s="5" t="str">
        <f>OBV!F274</f>
        <v>NEUTRAL</v>
      </c>
      <c r="K274" s="5" t="str">
        <f>OBV!G274</f>
        <v>NEUTRAL</v>
      </c>
      <c r="L274" s="5" t="str">
        <f>OBV!H274</f>
        <v>NEUTRAL</v>
      </c>
      <c r="M274" s="7">
        <f t="shared" si="40"/>
        <v>25</v>
      </c>
      <c r="N274" s="7">
        <f t="shared" si="41"/>
        <v>0</v>
      </c>
      <c r="O274" s="7">
        <f t="shared" si="42"/>
        <v>50</v>
      </c>
      <c r="P274" s="7">
        <f t="shared" si="43"/>
        <v>33</v>
      </c>
      <c r="Q274" s="8">
        <f t="shared" si="44"/>
        <v>21.2</v>
      </c>
      <c r="R274" s="8">
        <f t="shared" si="45"/>
        <v>30.75</v>
      </c>
      <c r="S274" s="8">
        <f t="shared" si="46"/>
        <v>31.1</v>
      </c>
      <c r="T274" s="8">
        <f t="shared" si="47"/>
        <v>27</v>
      </c>
      <c r="U274" s="7">
        <f t="shared" si="48"/>
        <v>27.683333333333337</v>
      </c>
      <c r="V274" s="7">
        <f t="shared" si="49"/>
        <v>27.512500000000003</v>
      </c>
    </row>
    <row r="275" spans="1:22" ht="13.5" x14ac:dyDescent="0.25">
      <c r="A275" s="3">
        <f>RSI!A275</f>
        <v>42705</v>
      </c>
      <c r="B275" s="2">
        <f>RSI!B275</f>
        <v>18.592700000000001</v>
      </c>
      <c r="C275" s="2">
        <f>RSI!I275</f>
        <v>33.332016798000268</v>
      </c>
      <c r="D275" s="2">
        <f>MACD!E275</f>
        <v>0.36851470504179318</v>
      </c>
      <c r="E275" s="2">
        <f>MACD!F275</f>
        <v>0.34746239165604531</v>
      </c>
      <c r="F275" s="2">
        <f>'Moving Avg'!D275</f>
        <v>18.592700000000001</v>
      </c>
      <c r="G275" s="2">
        <f>'Moving Avg'!F275</f>
        <v>18.922554999999996</v>
      </c>
      <c r="H275" s="2">
        <f>'Moving Avg'!G275</f>
        <v>19.156998000000005</v>
      </c>
      <c r="I275" s="2">
        <f>'Moving Avg'!H275</f>
        <v>17.862500000000015</v>
      </c>
      <c r="J275" s="5" t="str">
        <f>OBV!F275</f>
        <v>NEUTRAL</v>
      </c>
      <c r="K275" s="5" t="str">
        <f>OBV!G275</f>
        <v>NEUTRAL</v>
      </c>
      <c r="L275" s="5" t="str">
        <f>OBV!H275</f>
        <v>NEUTRAL</v>
      </c>
      <c r="M275" s="7">
        <f t="shared" si="40"/>
        <v>25</v>
      </c>
      <c r="N275" s="7">
        <f t="shared" si="41"/>
        <v>0</v>
      </c>
      <c r="O275" s="7">
        <f t="shared" si="42"/>
        <v>50</v>
      </c>
      <c r="P275" s="7">
        <f t="shared" si="43"/>
        <v>33</v>
      </c>
      <c r="Q275" s="8">
        <f t="shared" si="44"/>
        <v>21.2</v>
      </c>
      <c r="R275" s="8">
        <f t="shared" si="45"/>
        <v>30.75</v>
      </c>
      <c r="S275" s="8">
        <f t="shared" si="46"/>
        <v>31.1</v>
      </c>
      <c r="T275" s="8">
        <f t="shared" si="47"/>
        <v>27</v>
      </c>
      <c r="U275" s="7">
        <f t="shared" si="48"/>
        <v>27.683333333333337</v>
      </c>
      <c r="V275" s="7">
        <f t="shared" si="49"/>
        <v>27.512500000000003</v>
      </c>
    </row>
    <row r="276" spans="1:22" ht="13.5" x14ac:dyDescent="0.25">
      <c r="A276" s="3">
        <f>RSI!A276</f>
        <v>42706</v>
      </c>
      <c r="B276" s="2">
        <f>RSI!B276</f>
        <v>18.592700000000001</v>
      </c>
      <c r="C276" s="2">
        <f>RSI!I276</f>
        <v>33.332016798000268</v>
      </c>
      <c r="D276" s="2">
        <f>MACD!E276</f>
        <v>0.28459573856692444</v>
      </c>
      <c r="E276" s="2">
        <f>MACD!F276</f>
        <v>0.33488906103822119</v>
      </c>
      <c r="F276" s="2">
        <f>'Moving Avg'!D276</f>
        <v>18.592700000000001</v>
      </c>
      <c r="G276" s="2">
        <f>'Moving Avg'!F276</f>
        <v>18.918059999999997</v>
      </c>
      <c r="H276" s="2">
        <f>'Moving Avg'!G276</f>
        <v>19.159792000000007</v>
      </c>
      <c r="I276" s="2">
        <f>'Moving Avg'!H276</f>
        <v>17.862949000000015</v>
      </c>
      <c r="J276" s="5" t="str">
        <f>OBV!F276</f>
        <v>NEUTRAL</v>
      </c>
      <c r="K276" s="5" t="str">
        <f>OBV!G276</f>
        <v>NEUTRAL</v>
      </c>
      <c r="L276" s="5" t="str">
        <f>OBV!H276</f>
        <v>NEUTRAL</v>
      </c>
      <c r="M276" s="7">
        <f t="shared" si="40"/>
        <v>25</v>
      </c>
      <c r="N276" s="7">
        <f t="shared" si="41"/>
        <v>100</v>
      </c>
      <c r="O276" s="7">
        <f t="shared" si="42"/>
        <v>50</v>
      </c>
      <c r="P276" s="7">
        <f t="shared" si="43"/>
        <v>33</v>
      </c>
      <c r="Q276" s="8">
        <f t="shared" si="44"/>
        <v>56.2</v>
      </c>
      <c r="R276" s="8">
        <f t="shared" si="45"/>
        <v>50.75</v>
      </c>
      <c r="S276" s="8">
        <f t="shared" si="46"/>
        <v>46.1</v>
      </c>
      <c r="T276" s="8">
        <f t="shared" si="47"/>
        <v>52</v>
      </c>
      <c r="U276" s="7">
        <f t="shared" si="48"/>
        <v>51.016666666666673</v>
      </c>
      <c r="V276" s="7">
        <f t="shared" si="49"/>
        <v>51.262500000000003</v>
      </c>
    </row>
    <row r="277" spans="1:22" ht="13.5" x14ac:dyDescent="0.25">
      <c r="A277" s="3">
        <f>RSI!A277</f>
        <v>42709</v>
      </c>
      <c r="B277" s="2">
        <f>RSI!B277</f>
        <v>18.592700000000001</v>
      </c>
      <c r="C277" s="2">
        <f>RSI!I277</f>
        <v>33.332016798000268</v>
      </c>
      <c r="D277" s="2">
        <f>MACD!E277</f>
        <v>0.21560400427958371</v>
      </c>
      <c r="E277" s="2">
        <f>MACD!F277</f>
        <v>0.31103204968649373</v>
      </c>
      <c r="F277" s="2">
        <f>'Moving Avg'!D277</f>
        <v>18.592700000000001</v>
      </c>
      <c r="G277" s="2">
        <f>'Moving Avg'!F277</f>
        <v>18.885624999999997</v>
      </c>
      <c r="H277" s="2">
        <f>'Moving Avg'!G277</f>
        <v>19.162586000000005</v>
      </c>
      <c r="I277" s="2">
        <f>'Moving Avg'!H277</f>
        <v>17.858258000000017</v>
      </c>
      <c r="J277" s="5" t="str">
        <f>OBV!F277</f>
        <v>NEUTRAL</v>
      </c>
      <c r="K277" s="5" t="str">
        <f>OBV!G277</f>
        <v>NEUTRAL</v>
      </c>
      <c r="L277" s="5" t="str">
        <f>OBV!H277</f>
        <v>NEUTRAL</v>
      </c>
      <c r="M277" s="7">
        <f t="shared" si="40"/>
        <v>25</v>
      </c>
      <c r="N277" s="7">
        <f t="shared" si="41"/>
        <v>100</v>
      </c>
      <c r="O277" s="7">
        <f t="shared" si="42"/>
        <v>50</v>
      </c>
      <c r="P277" s="7">
        <f t="shared" si="43"/>
        <v>33</v>
      </c>
      <c r="Q277" s="8">
        <f t="shared" si="44"/>
        <v>56.2</v>
      </c>
      <c r="R277" s="8">
        <f t="shared" si="45"/>
        <v>50.75</v>
      </c>
      <c r="S277" s="8">
        <f t="shared" si="46"/>
        <v>46.1</v>
      </c>
      <c r="T277" s="8">
        <f t="shared" si="47"/>
        <v>52</v>
      </c>
      <c r="U277" s="7">
        <f t="shared" si="48"/>
        <v>51.016666666666673</v>
      </c>
      <c r="V277" s="7">
        <f t="shared" si="49"/>
        <v>51.262500000000003</v>
      </c>
    </row>
    <row r="278" spans="1:22" ht="13.5" x14ac:dyDescent="0.25">
      <c r="A278" s="3">
        <f>RSI!A278</f>
        <v>42710</v>
      </c>
      <c r="B278" s="2">
        <f>RSI!B278</f>
        <v>18.592700000000001</v>
      </c>
      <c r="C278" s="2">
        <f>RSI!I278</f>
        <v>33.332016798000268</v>
      </c>
      <c r="D278" s="2">
        <f>MACD!E278</f>
        <v>0.1590936255156592</v>
      </c>
      <c r="E278" s="2">
        <f>MACD!F278</f>
        <v>0.28064436485232686</v>
      </c>
      <c r="F278" s="2">
        <f>'Moving Avg'!D278</f>
        <v>18.592700000000001</v>
      </c>
      <c r="G278" s="2">
        <f>'Moving Avg'!F278</f>
        <v>18.853189999999994</v>
      </c>
      <c r="H278" s="2">
        <f>'Moving Avg'!G278</f>
        <v>19.16538000000001</v>
      </c>
      <c r="I278" s="2">
        <f>'Moving Avg'!H278</f>
        <v>17.851521500000018</v>
      </c>
      <c r="J278" s="5" t="str">
        <f>OBV!F278</f>
        <v>NEUTRAL</v>
      </c>
      <c r="K278" s="5" t="str">
        <f>OBV!G278</f>
        <v>NEUTRAL</v>
      </c>
      <c r="L278" s="5" t="str">
        <f>OBV!H278</f>
        <v>NEUTRAL</v>
      </c>
      <c r="M278" s="7">
        <f t="shared" si="40"/>
        <v>25</v>
      </c>
      <c r="N278" s="7">
        <f t="shared" si="41"/>
        <v>100</v>
      </c>
      <c r="O278" s="7">
        <f t="shared" si="42"/>
        <v>50</v>
      </c>
      <c r="P278" s="7">
        <f t="shared" si="43"/>
        <v>33</v>
      </c>
      <c r="Q278" s="8">
        <f t="shared" si="44"/>
        <v>56.2</v>
      </c>
      <c r="R278" s="8">
        <f t="shared" si="45"/>
        <v>50.75</v>
      </c>
      <c r="S278" s="8">
        <f t="shared" si="46"/>
        <v>46.1</v>
      </c>
      <c r="T278" s="8">
        <f t="shared" si="47"/>
        <v>52</v>
      </c>
      <c r="U278" s="7">
        <f t="shared" si="48"/>
        <v>51.016666666666673</v>
      </c>
      <c r="V278" s="7">
        <f t="shared" si="49"/>
        <v>51.262500000000003</v>
      </c>
    </row>
    <row r="279" spans="1:22" ht="13.5" x14ac:dyDescent="0.25">
      <c r="A279" s="3">
        <f>RSI!A279</f>
        <v>42711</v>
      </c>
      <c r="B279" s="2">
        <f>RSI!B279</f>
        <v>18.532900000000001</v>
      </c>
      <c r="C279" s="2">
        <f>RSI!I279</f>
        <v>31.111726377457103</v>
      </c>
      <c r="D279" s="2">
        <f>MACD!E279</f>
        <v>0.11743570909930412</v>
      </c>
      <c r="E279" s="2">
        <f>MACD!F279</f>
        <v>0.24800263370172232</v>
      </c>
      <c r="F279" s="2">
        <f>'Moving Avg'!D279</f>
        <v>18.580739999999999</v>
      </c>
      <c r="G279" s="2">
        <f>'Moving Avg'!F279</f>
        <v>18.806784999999998</v>
      </c>
      <c r="H279" s="2">
        <f>'Moving Avg'!G279</f>
        <v>19.166978000000011</v>
      </c>
      <c r="I279" s="2">
        <f>'Moving Avg'!H279</f>
        <v>17.84463550000002</v>
      </c>
      <c r="J279" s="5" t="str">
        <f>OBV!F279</f>
        <v>BEARISH</v>
      </c>
      <c r="K279" s="5" t="str">
        <f>OBV!G279</f>
        <v>WEAK</v>
      </c>
      <c r="L279" s="5" t="str">
        <f>OBV!H279</f>
        <v>CONFIRMED BEARISH</v>
      </c>
      <c r="M279" s="7">
        <f t="shared" si="40"/>
        <v>25</v>
      </c>
      <c r="N279" s="7">
        <f t="shared" si="41"/>
        <v>100</v>
      </c>
      <c r="O279" s="7">
        <f t="shared" si="42"/>
        <v>50</v>
      </c>
      <c r="P279" s="7">
        <f t="shared" si="43"/>
        <v>0</v>
      </c>
      <c r="Q279" s="8">
        <f t="shared" si="44"/>
        <v>51.25</v>
      </c>
      <c r="R279" s="8">
        <f t="shared" si="45"/>
        <v>42.5</v>
      </c>
      <c r="S279" s="8">
        <f t="shared" si="46"/>
        <v>31.25</v>
      </c>
      <c r="T279" s="8">
        <f t="shared" si="47"/>
        <v>43.75</v>
      </c>
      <c r="U279" s="7">
        <f t="shared" si="48"/>
        <v>41.666666666666664</v>
      </c>
      <c r="V279" s="7">
        <f t="shared" si="49"/>
        <v>42.1875</v>
      </c>
    </row>
    <row r="280" spans="1:22" ht="13.5" x14ac:dyDescent="0.25">
      <c r="A280" s="3">
        <f>RSI!A280</f>
        <v>42712</v>
      </c>
      <c r="B280" s="2">
        <f>RSI!B280</f>
        <v>18.532900000000001</v>
      </c>
      <c r="C280" s="2">
        <f>RSI!I280</f>
        <v>31.111726377457103</v>
      </c>
      <c r="D280" s="2">
        <f>MACD!E280</f>
        <v>8.4140923199317541E-2</v>
      </c>
      <c r="E280" s="2">
        <f>MACD!F280</f>
        <v>0.21523029160124138</v>
      </c>
      <c r="F280" s="2">
        <f>'Moving Avg'!D280</f>
        <v>18.56878</v>
      </c>
      <c r="G280" s="2">
        <f>'Moving Avg'!F280</f>
        <v>18.760379999999998</v>
      </c>
      <c r="H280" s="2">
        <f>'Moving Avg'!G280</f>
        <v>19.162388000000011</v>
      </c>
      <c r="I280" s="2">
        <f>'Moving Avg'!H280</f>
        <v>17.837749500000019</v>
      </c>
      <c r="J280" s="5" t="str">
        <f>OBV!F280</f>
        <v>BEARISH</v>
      </c>
      <c r="K280" s="5" t="str">
        <f>OBV!G280</f>
        <v>WEAK</v>
      </c>
      <c r="L280" s="5" t="str">
        <f>OBV!H280</f>
        <v>CONFIRMED BEARISH</v>
      </c>
      <c r="M280" s="7">
        <f t="shared" si="40"/>
        <v>25</v>
      </c>
      <c r="N280" s="7">
        <f t="shared" si="41"/>
        <v>100</v>
      </c>
      <c r="O280" s="7">
        <f t="shared" si="42"/>
        <v>50</v>
      </c>
      <c r="P280" s="7">
        <f t="shared" si="43"/>
        <v>0</v>
      </c>
      <c r="Q280" s="8">
        <f t="shared" si="44"/>
        <v>51.25</v>
      </c>
      <c r="R280" s="8">
        <f t="shared" si="45"/>
        <v>42.5</v>
      </c>
      <c r="S280" s="8">
        <f t="shared" si="46"/>
        <v>31.25</v>
      </c>
      <c r="T280" s="8">
        <f t="shared" si="47"/>
        <v>43.75</v>
      </c>
      <c r="U280" s="7">
        <f t="shared" si="48"/>
        <v>41.666666666666664</v>
      </c>
      <c r="V280" s="7">
        <f t="shared" si="49"/>
        <v>42.1875</v>
      </c>
    </row>
    <row r="281" spans="1:22" ht="13.5" x14ac:dyDescent="0.25">
      <c r="A281" s="3">
        <f>RSI!A281</f>
        <v>42713</v>
      </c>
      <c r="B281" s="2">
        <f>RSI!B281</f>
        <v>18.532900000000001</v>
      </c>
      <c r="C281" s="2">
        <f>RSI!I281</f>
        <v>31.111726377457103</v>
      </c>
      <c r="D281" s="2">
        <f>MACD!E281</f>
        <v>5.777787529249423E-2</v>
      </c>
      <c r="E281" s="2">
        <f>MACD!F281</f>
        <v>0.18373980833949197</v>
      </c>
      <c r="F281" s="2">
        <f>'Moving Avg'!D281</f>
        <v>18.556819999999998</v>
      </c>
      <c r="G281" s="2">
        <f>'Moving Avg'!F281</f>
        <v>18.713974999999998</v>
      </c>
      <c r="H281" s="2">
        <f>'Moving Avg'!G281</f>
        <v>19.173566000000012</v>
      </c>
      <c r="I281" s="2">
        <f>'Moving Avg'!H281</f>
        <v>17.830863500000021</v>
      </c>
      <c r="J281" s="5" t="str">
        <f>OBV!F281</f>
        <v>BEARISH</v>
      </c>
      <c r="K281" s="5" t="str">
        <f>OBV!G281</f>
        <v>WEAK</v>
      </c>
      <c r="L281" s="5" t="str">
        <f>OBV!H281</f>
        <v>CONFIRMED BEARISH</v>
      </c>
      <c r="M281" s="7">
        <f t="shared" si="40"/>
        <v>25</v>
      </c>
      <c r="N281" s="7">
        <f t="shared" si="41"/>
        <v>100</v>
      </c>
      <c r="O281" s="7">
        <f t="shared" si="42"/>
        <v>50</v>
      </c>
      <c r="P281" s="7">
        <f t="shared" si="43"/>
        <v>0</v>
      </c>
      <c r="Q281" s="8">
        <f t="shared" si="44"/>
        <v>51.25</v>
      </c>
      <c r="R281" s="8">
        <f t="shared" si="45"/>
        <v>42.5</v>
      </c>
      <c r="S281" s="8">
        <f t="shared" si="46"/>
        <v>31.25</v>
      </c>
      <c r="T281" s="8">
        <f t="shared" si="47"/>
        <v>43.75</v>
      </c>
      <c r="U281" s="7">
        <f t="shared" si="48"/>
        <v>41.666666666666664</v>
      </c>
      <c r="V281" s="7">
        <f t="shared" si="49"/>
        <v>42.1875</v>
      </c>
    </row>
    <row r="282" spans="1:22" ht="13.5" x14ac:dyDescent="0.25">
      <c r="A282" s="3">
        <f>RSI!A282</f>
        <v>42717</v>
      </c>
      <c r="B282" s="2">
        <f>RSI!B282</f>
        <v>18.532900000000001</v>
      </c>
      <c r="C282" s="2">
        <f>RSI!I282</f>
        <v>31.111726377457103</v>
      </c>
      <c r="D282" s="2">
        <f>MACD!E282</f>
        <v>3.7146109835099139E-2</v>
      </c>
      <c r="E282" s="2">
        <f>MACD!F282</f>
        <v>0.15442106863861341</v>
      </c>
      <c r="F282" s="2">
        <f>'Moving Avg'!D282</f>
        <v>18.54486</v>
      </c>
      <c r="G282" s="2">
        <f>'Moving Avg'!F282</f>
        <v>18.667569999999998</v>
      </c>
      <c r="H282" s="2">
        <f>'Moving Avg'!G282</f>
        <v>19.171172000000009</v>
      </c>
      <c r="I282" s="2">
        <f>'Moving Avg'!H282</f>
        <v>17.823977500000019</v>
      </c>
      <c r="J282" s="5" t="str">
        <f>OBV!F282</f>
        <v>BEARISH</v>
      </c>
      <c r="K282" s="5" t="str">
        <f>OBV!G282</f>
        <v>WEAK</v>
      </c>
      <c r="L282" s="5" t="str">
        <f>OBV!H282</f>
        <v>CONFIRMED BEARISH</v>
      </c>
      <c r="M282" s="7">
        <f t="shared" si="40"/>
        <v>25</v>
      </c>
      <c r="N282" s="7">
        <f t="shared" si="41"/>
        <v>100</v>
      </c>
      <c r="O282" s="7">
        <f t="shared" si="42"/>
        <v>50</v>
      </c>
      <c r="P282" s="7">
        <f t="shared" si="43"/>
        <v>0</v>
      </c>
      <c r="Q282" s="8">
        <f t="shared" si="44"/>
        <v>51.25</v>
      </c>
      <c r="R282" s="8">
        <f t="shared" si="45"/>
        <v>42.5</v>
      </c>
      <c r="S282" s="8">
        <f t="shared" si="46"/>
        <v>31.25</v>
      </c>
      <c r="T282" s="8">
        <f t="shared" si="47"/>
        <v>43.75</v>
      </c>
      <c r="U282" s="7">
        <f t="shared" si="48"/>
        <v>41.666666666666664</v>
      </c>
      <c r="V282" s="7">
        <f t="shared" si="49"/>
        <v>42.1875</v>
      </c>
    </row>
    <row r="283" spans="1:22" ht="13.5" x14ac:dyDescent="0.25">
      <c r="A283" s="3">
        <f>RSI!A283</f>
        <v>42718</v>
      </c>
      <c r="B283" s="2">
        <f>RSI!B283</f>
        <v>18.532900000000001</v>
      </c>
      <c r="C283" s="2">
        <f>RSI!I283</f>
        <v>31.111726377457103</v>
      </c>
      <c r="D283" s="2">
        <f>MACD!E283</f>
        <v>2.1239785219361096E-2</v>
      </c>
      <c r="E283" s="2">
        <f>MACD!F283</f>
        <v>0.12778481195476293</v>
      </c>
      <c r="F283" s="2">
        <f>'Moving Avg'!D283</f>
        <v>18.532900000000001</v>
      </c>
      <c r="G283" s="2">
        <f>'Moving Avg'!F283</f>
        <v>18.621164999999998</v>
      </c>
      <c r="H283" s="2">
        <f>'Moving Avg'!G283</f>
        <v>19.168578000000011</v>
      </c>
      <c r="I283" s="2">
        <f>'Moving Avg'!H283</f>
        <v>17.817091500000018</v>
      </c>
      <c r="J283" s="5" t="str">
        <f>OBV!F283</f>
        <v>BEARISH</v>
      </c>
      <c r="K283" s="5" t="str">
        <f>OBV!G283</f>
        <v>WEAK</v>
      </c>
      <c r="L283" s="5" t="str">
        <f>OBV!H283</f>
        <v>CONFIRMED BEARISH</v>
      </c>
      <c r="M283" s="7">
        <f t="shared" si="40"/>
        <v>25</v>
      </c>
      <c r="N283" s="7">
        <f t="shared" si="41"/>
        <v>100</v>
      </c>
      <c r="O283" s="7">
        <f t="shared" si="42"/>
        <v>50</v>
      </c>
      <c r="P283" s="7">
        <f t="shared" si="43"/>
        <v>0</v>
      </c>
      <c r="Q283" s="8">
        <f t="shared" si="44"/>
        <v>51.25</v>
      </c>
      <c r="R283" s="8">
        <f t="shared" si="45"/>
        <v>42.5</v>
      </c>
      <c r="S283" s="8">
        <f t="shared" si="46"/>
        <v>31.25</v>
      </c>
      <c r="T283" s="8">
        <f t="shared" si="47"/>
        <v>43.75</v>
      </c>
      <c r="U283" s="7">
        <f t="shared" si="48"/>
        <v>41.666666666666664</v>
      </c>
      <c r="V283" s="7">
        <f t="shared" si="49"/>
        <v>42.1875</v>
      </c>
    </row>
    <row r="284" spans="1:22" ht="13.5" x14ac:dyDescent="0.25">
      <c r="A284" s="3">
        <f>RSI!A284</f>
        <v>42719</v>
      </c>
      <c r="B284" s="2">
        <f>RSI!B284</f>
        <v>18.532900000000001</v>
      </c>
      <c r="C284" s="2">
        <f>RSI!I284</f>
        <v>31.111726377457103</v>
      </c>
      <c r="D284" s="2">
        <f>MACD!E284</f>
        <v>9.2169977258969027E-3</v>
      </c>
      <c r="E284" s="2">
        <f>MACD!F284</f>
        <v>0.10407124910898974</v>
      </c>
      <c r="F284" s="2">
        <f>'Moving Avg'!D284</f>
        <v>18.532900000000001</v>
      </c>
      <c r="G284" s="2">
        <f>'Moving Avg'!F284</f>
        <v>18.574759999999998</v>
      </c>
      <c r="H284" s="2">
        <f>'Moving Avg'!G284</f>
        <v>19.154806000000011</v>
      </c>
      <c r="I284" s="2">
        <f>'Moving Avg'!H284</f>
        <v>17.81464650000002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  <c r="M284" s="7">
        <f t="shared" si="40"/>
        <v>25</v>
      </c>
      <c r="N284" s="7">
        <f t="shared" si="41"/>
        <v>100</v>
      </c>
      <c r="O284" s="7">
        <f t="shared" si="42"/>
        <v>50</v>
      </c>
      <c r="P284" s="7">
        <f t="shared" si="43"/>
        <v>33</v>
      </c>
      <c r="Q284" s="8">
        <f t="shared" si="44"/>
        <v>56.2</v>
      </c>
      <c r="R284" s="8">
        <f t="shared" si="45"/>
        <v>50.75</v>
      </c>
      <c r="S284" s="8">
        <f t="shared" si="46"/>
        <v>46.1</v>
      </c>
      <c r="T284" s="8">
        <f t="shared" si="47"/>
        <v>52</v>
      </c>
      <c r="U284" s="7">
        <f t="shared" si="48"/>
        <v>51.016666666666673</v>
      </c>
      <c r="V284" s="7">
        <f t="shared" si="49"/>
        <v>51.262500000000003</v>
      </c>
    </row>
    <row r="285" spans="1:22" ht="13.5" x14ac:dyDescent="0.25">
      <c r="A285" s="3">
        <f>RSI!A285</f>
        <v>42720</v>
      </c>
      <c r="B285" s="2">
        <f>RSI!B285</f>
        <v>18.463000000000001</v>
      </c>
      <c r="C285" s="2">
        <f>RSI!I285</f>
        <v>27.742170092029312</v>
      </c>
      <c r="D285" s="2">
        <f>MACD!E285</f>
        <v>5.5516571230320721E-3</v>
      </c>
      <c r="E285" s="2">
        <f>MACD!F285</f>
        <v>8.4367330711798208E-2</v>
      </c>
      <c r="F285" s="2">
        <f>'Moving Avg'!D285</f>
        <v>18.518920000000001</v>
      </c>
      <c r="G285" s="2">
        <f>'Moving Avg'!F285</f>
        <v>18.568275</v>
      </c>
      <c r="H285" s="2">
        <f>'Moving Avg'!G285</f>
        <v>19.13963600000001</v>
      </c>
      <c r="I285" s="2">
        <f>'Moving Avg'!H285</f>
        <v>17.812201500000022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  <c r="M285" s="7">
        <f t="shared" si="40"/>
        <v>50</v>
      </c>
      <c r="N285" s="7">
        <f t="shared" si="41"/>
        <v>100</v>
      </c>
      <c r="O285" s="7">
        <f t="shared" si="42"/>
        <v>50</v>
      </c>
      <c r="P285" s="7">
        <f t="shared" si="43"/>
        <v>16.5</v>
      </c>
      <c r="Q285" s="8">
        <f t="shared" si="44"/>
        <v>62.475000000000001</v>
      </c>
      <c r="R285" s="8">
        <f t="shared" si="45"/>
        <v>51.625</v>
      </c>
      <c r="S285" s="8">
        <f t="shared" si="46"/>
        <v>42.424999999999997</v>
      </c>
      <c r="T285" s="8">
        <f t="shared" si="47"/>
        <v>54.125</v>
      </c>
      <c r="U285" s="7">
        <f t="shared" si="48"/>
        <v>52.17499999999999</v>
      </c>
      <c r="V285" s="7">
        <f t="shared" si="49"/>
        <v>52.662499999999994</v>
      </c>
    </row>
    <row r="286" spans="1:22" ht="13.5" x14ac:dyDescent="0.25">
      <c r="A286" s="3">
        <f>RSI!A286</f>
        <v>42723</v>
      </c>
      <c r="B286" s="2">
        <f>RSI!B286</f>
        <v>18.463000000000001</v>
      </c>
      <c r="C286" s="2">
        <f>RSI!I286</f>
        <v>27.742170092029312</v>
      </c>
      <c r="D286" s="2">
        <f>MACD!E286</f>
        <v>4.09474745271865E-3</v>
      </c>
      <c r="E286" s="2">
        <f>MACD!F286</f>
        <v>6.8312814059982296E-2</v>
      </c>
      <c r="F286" s="2">
        <f>'Moving Avg'!D286</f>
        <v>18.504939999999998</v>
      </c>
      <c r="G286" s="2">
        <f>'Moving Avg'!F286</f>
        <v>18.561790000000002</v>
      </c>
      <c r="H286" s="2">
        <f>'Moving Avg'!G286</f>
        <v>19.11368800000001</v>
      </c>
      <c r="I286" s="2">
        <f>'Moving Avg'!H286</f>
        <v>17.80975650000002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  <c r="M286" s="7">
        <f t="shared" si="40"/>
        <v>50</v>
      </c>
      <c r="N286" s="7">
        <f t="shared" si="41"/>
        <v>100</v>
      </c>
      <c r="O286" s="7">
        <f t="shared" si="42"/>
        <v>50</v>
      </c>
      <c r="P286" s="7">
        <f t="shared" si="43"/>
        <v>16.5</v>
      </c>
      <c r="Q286" s="8">
        <f t="shared" si="44"/>
        <v>62.475000000000001</v>
      </c>
      <c r="R286" s="8">
        <f t="shared" si="45"/>
        <v>51.625</v>
      </c>
      <c r="S286" s="8">
        <f t="shared" si="46"/>
        <v>42.424999999999997</v>
      </c>
      <c r="T286" s="8">
        <f t="shared" si="47"/>
        <v>54.125</v>
      </c>
      <c r="U286" s="7">
        <f t="shared" si="48"/>
        <v>52.17499999999999</v>
      </c>
      <c r="V286" s="7">
        <f t="shared" si="49"/>
        <v>52.662499999999994</v>
      </c>
    </row>
    <row r="287" spans="1:22" ht="13.5" x14ac:dyDescent="0.25">
      <c r="A287" s="3">
        <f>RSI!A287</f>
        <v>42724</v>
      </c>
      <c r="B287" s="2">
        <f>RSI!B287</f>
        <v>18.463000000000001</v>
      </c>
      <c r="C287" s="2">
        <f>RSI!I287</f>
        <v>27.742170092029312</v>
      </c>
      <c r="D287" s="2">
        <f>MACD!E287</f>
        <v>4.3846928967425924E-3</v>
      </c>
      <c r="E287" s="2">
        <f>MACD!F287</f>
        <v>5.5527189827334358E-2</v>
      </c>
      <c r="F287" s="2">
        <f>'Moving Avg'!D287</f>
        <v>18.490960000000001</v>
      </c>
      <c r="G287" s="2">
        <f>'Moving Avg'!F287</f>
        <v>18.555305000000004</v>
      </c>
      <c r="H287" s="2">
        <f>'Moving Avg'!G287</f>
        <v>19.087740000000011</v>
      </c>
      <c r="I287" s="2">
        <f>'Moving Avg'!H287</f>
        <v>17.807311500000022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  <c r="M287" s="7">
        <f t="shared" si="40"/>
        <v>50</v>
      </c>
      <c r="N287" s="7">
        <f t="shared" si="41"/>
        <v>100</v>
      </c>
      <c r="O287" s="7">
        <f t="shared" si="42"/>
        <v>50</v>
      </c>
      <c r="P287" s="7">
        <f t="shared" si="43"/>
        <v>16.5</v>
      </c>
      <c r="Q287" s="8">
        <f t="shared" si="44"/>
        <v>62.475000000000001</v>
      </c>
      <c r="R287" s="8">
        <f t="shared" si="45"/>
        <v>51.625</v>
      </c>
      <c r="S287" s="8">
        <f t="shared" si="46"/>
        <v>42.424999999999997</v>
      </c>
      <c r="T287" s="8">
        <f t="shared" si="47"/>
        <v>54.125</v>
      </c>
      <c r="U287" s="7">
        <f t="shared" si="48"/>
        <v>52.17499999999999</v>
      </c>
      <c r="V287" s="7">
        <f t="shared" si="49"/>
        <v>52.662499999999994</v>
      </c>
    </row>
    <row r="288" spans="1:22" ht="13.5" x14ac:dyDescent="0.25">
      <c r="A288" s="3">
        <f>RSI!A288</f>
        <v>42725</v>
      </c>
      <c r="B288" s="2">
        <f>RSI!B288</f>
        <v>18.463000000000001</v>
      </c>
      <c r="C288" s="2">
        <f>RSI!I288</f>
        <v>27.742170092029312</v>
      </c>
      <c r="D288" s="2">
        <f>MACD!E288</f>
        <v>6.0399527985097734E-3</v>
      </c>
      <c r="E288" s="2">
        <f>MACD!F288</f>
        <v>4.5629742421569447E-2</v>
      </c>
      <c r="F288" s="2">
        <f>'Moving Avg'!D288</f>
        <v>18.476980000000005</v>
      </c>
      <c r="G288" s="2">
        <f>'Moving Avg'!F288</f>
        <v>18.548820000000006</v>
      </c>
      <c r="H288" s="2">
        <f>'Moving Avg'!G288</f>
        <v>19.061992000000011</v>
      </c>
      <c r="I288" s="2">
        <f>'Moving Avg'!H288</f>
        <v>17.804866500000024</v>
      </c>
      <c r="J288" s="5" t="str">
        <f>OBV!F288</f>
        <v>BEARISH</v>
      </c>
      <c r="K288" s="5" t="str">
        <f>OBV!G288</f>
        <v>NEUTRAL</v>
      </c>
      <c r="L288" s="5" t="str">
        <f>OBV!H288</f>
        <v>CONFIRMED BEARISH</v>
      </c>
      <c r="M288" s="7">
        <f t="shared" si="40"/>
        <v>50</v>
      </c>
      <c r="N288" s="7">
        <f t="shared" si="41"/>
        <v>100</v>
      </c>
      <c r="O288" s="7">
        <f t="shared" si="42"/>
        <v>50</v>
      </c>
      <c r="P288" s="7">
        <f t="shared" si="43"/>
        <v>16.5</v>
      </c>
      <c r="Q288" s="8">
        <f t="shared" si="44"/>
        <v>62.475000000000001</v>
      </c>
      <c r="R288" s="8">
        <f t="shared" si="45"/>
        <v>51.625</v>
      </c>
      <c r="S288" s="8">
        <f t="shared" si="46"/>
        <v>42.424999999999997</v>
      </c>
      <c r="T288" s="8">
        <f t="shared" si="47"/>
        <v>54.125</v>
      </c>
      <c r="U288" s="7">
        <f t="shared" si="48"/>
        <v>52.17499999999999</v>
      </c>
      <c r="V288" s="7">
        <f t="shared" si="49"/>
        <v>52.662499999999994</v>
      </c>
    </row>
    <row r="289" spans="1:22" ht="13.5" x14ac:dyDescent="0.25">
      <c r="A289" s="3">
        <f>RSI!A289</f>
        <v>42726</v>
      </c>
      <c r="B289" s="2">
        <f>RSI!B289</f>
        <v>18.463000000000001</v>
      </c>
      <c r="C289" s="2">
        <f>RSI!I289</f>
        <v>27.742170092029312</v>
      </c>
      <c r="D289" s="2">
        <f>MACD!E289</f>
        <v>-4.5395984595586469E-4</v>
      </c>
      <c r="E289" s="2">
        <f>MACD!F289</f>
        <v>3.6413001968064386E-2</v>
      </c>
      <c r="F289" s="2">
        <f>'Moving Avg'!D289</f>
        <v>18.463000000000001</v>
      </c>
      <c r="G289" s="2">
        <f>'Moving Avg'!F289</f>
        <v>18.542335000000008</v>
      </c>
      <c r="H289" s="2">
        <f>'Moving Avg'!G289</f>
        <v>19.036244000000011</v>
      </c>
      <c r="I289" s="2">
        <f>'Moving Avg'!H289</f>
        <v>17.805216000000026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  <c r="M289" s="7">
        <f t="shared" si="40"/>
        <v>50</v>
      </c>
      <c r="N289" s="7">
        <f t="shared" si="41"/>
        <v>100</v>
      </c>
      <c r="O289" s="7">
        <f t="shared" si="42"/>
        <v>50</v>
      </c>
      <c r="P289" s="7">
        <f t="shared" si="43"/>
        <v>16.5</v>
      </c>
      <c r="Q289" s="8">
        <f t="shared" si="44"/>
        <v>62.475000000000001</v>
      </c>
      <c r="R289" s="8">
        <f t="shared" si="45"/>
        <v>51.625</v>
      </c>
      <c r="S289" s="8">
        <f t="shared" si="46"/>
        <v>42.424999999999997</v>
      </c>
      <c r="T289" s="8">
        <f t="shared" si="47"/>
        <v>54.125</v>
      </c>
      <c r="U289" s="7">
        <f t="shared" si="48"/>
        <v>52.17499999999999</v>
      </c>
      <c r="V289" s="7">
        <f t="shared" si="49"/>
        <v>52.662499999999994</v>
      </c>
    </row>
    <row r="290" spans="1:22" ht="13.5" x14ac:dyDescent="0.25">
      <c r="A290" s="3">
        <f>RSI!A290</f>
        <v>42727</v>
      </c>
      <c r="B290" s="2">
        <f>RSI!B290</f>
        <v>17.764399999999998</v>
      </c>
      <c r="C290" s="2">
        <f>RSI!I290</f>
        <v>10.803369471669185</v>
      </c>
      <c r="D290" s="2">
        <f>MACD!E290</f>
        <v>4.7008119533405335E-2</v>
      </c>
      <c r="E290" s="2">
        <f>MACD!F290</f>
        <v>3.8532025481132576E-2</v>
      </c>
      <c r="F290" s="2">
        <f>'Moving Avg'!D290</f>
        <v>18.32328</v>
      </c>
      <c r="G290" s="2">
        <f>'Moving Avg'!F290</f>
        <v>18.500920000000011</v>
      </c>
      <c r="H290" s="2">
        <f>'Moving Avg'!G290</f>
        <v>18.996524000000012</v>
      </c>
      <c r="I290" s="2">
        <f>'Moving Avg'!H290</f>
        <v>17.80207250000003</v>
      </c>
      <c r="J290" s="5" t="str">
        <f>OBV!F290</f>
        <v>BEARISH</v>
      </c>
      <c r="K290" s="5" t="str">
        <f>OBV!G290</f>
        <v>NEUTRAL</v>
      </c>
      <c r="L290" s="5" t="str">
        <f>OBV!H290</f>
        <v>CONFIRMED BEARISH</v>
      </c>
      <c r="M290" s="7">
        <f t="shared" si="40"/>
        <v>50</v>
      </c>
      <c r="N290" s="7">
        <f t="shared" si="41"/>
        <v>0</v>
      </c>
      <c r="O290" s="7">
        <f t="shared" si="42"/>
        <v>50</v>
      </c>
      <c r="P290" s="7">
        <f t="shared" si="43"/>
        <v>16.5</v>
      </c>
      <c r="Q290" s="8">
        <f t="shared" si="44"/>
        <v>27.475000000000001</v>
      </c>
      <c r="R290" s="8">
        <f t="shared" si="45"/>
        <v>31.625</v>
      </c>
      <c r="S290" s="8">
        <f t="shared" si="46"/>
        <v>27.425000000000001</v>
      </c>
      <c r="T290" s="8">
        <f t="shared" si="47"/>
        <v>29.125</v>
      </c>
      <c r="U290" s="7">
        <f t="shared" si="48"/>
        <v>28.841666666666669</v>
      </c>
      <c r="V290" s="7">
        <f t="shared" si="49"/>
        <v>28.912500000000001</v>
      </c>
    </row>
    <row r="291" spans="1:22" ht="13.5" x14ac:dyDescent="0.25">
      <c r="A291" s="3">
        <f>RSI!A291</f>
        <v>42730</v>
      </c>
      <c r="B291" s="2">
        <f>RSI!B291</f>
        <v>16.966000000000001</v>
      </c>
      <c r="C291" s="2">
        <f>RSI!I291</f>
        <v>6.1681287898677937</v>
      </c>
      <c r="D291" s="2">
        <f>MACD!E291</f>
        <v>0.15155637979320602</v>
      </c>
      <c r="E291" s="2">
        <f>MACD!F291</f>
        <v>6.113689634354727E-2</v>
      </c>
      <c r="F291" s="2">
        <f>'Moving Avg'!D291</f>
        <v>18.023880000000002</v>
      </c>
      <c r="G291" s="2">
        <f>'Moving Avg'!F291</f>
        <v>18.419585000000012</v>
      </c>
      <c r="H291" s="2">
        <f>'Moving Avg'!G291</f>
        <v>18.944828000000008</v>
      </c>
      <c r="I291" s="2">
        <f>'Moving Avg'!H291</f>
        <v>17.794937000000033</v>
      </c>
      <c r="J291" s="5" t="str">
        <f>OBV!F291</f>
        <v>BEARISH</v>
      </c>
      <c r="K291" s="5" t="str">
        <f>OBV!G291</f>
        <v>NEUTRAL</v>
      </c>
      <c r="L291" s="5" t="str">
        <f>OBV!H291</f>
        <v>CONFIRMED BEARISH</v>
      </c>
      <c r="M291" s="7">
        <f t="shared" si="40"/>
        <v>50</v>
      </c>
      <c r="N291" s="7">
        <f t="shared" si="41"/>
        <v>0</v>
      </c>
      <c r="O291" s="7">
        <f t="shared" si="42"/>
        <v>50</v>
      </c>
      <c r="P291" s="7">
        <f t="shared" si="43"/>
        <v>16.5</v>
      </c>
      <c r="Q291" s="8">
        <f t="shared" si="44"/>
        <v>27.475000000000001</v>
      </c>
      <c r="R291" s="8">
        <f t="shared" si="45"/>
        <v>31.625</v>
      </c>
      <c r="S291" s="8">
        <f t="shared" si="46"/>
        <v>27.425000000000001</v>
      </c>
      <c r="T291" s="8">
        <f t="shared" si="47"/>
        <v>29.125</v>
      </c>
      <c r="U291" s="7">
        <f t="shared" si="48"/>
        <v>28.841666666666669</v>
      </c>
      <c r="V291" s="7">
        <f t="shared" si="49"/>
        <v>28.912500000000001</v>
      </c>
    </row>
    <row r="292" spans="1:22" ht="13.5" x14ac:dyDescent="0.25">
      <c r="A292" s="3">
        <f>RSI!A292</f>
        <v>42731</v>
      </c>
      <c r="B292" s="2">
        <f>RSI!B292</f>
        <v>16.2075</v>
      </c>
      <c r="C292" s="2">
        <f>RSI!I292</f>
        <v>4.2864949436011131</v>
      </c>
      <c r="D292" s="2">
        <f>MACD!E292</f>
        <v>0.30578186712161681</v>
      </c>
      <c r="E292" s="2">
        <f>MACD!F292</f>
        <v>0.11006589049916118</v>
      </c>
      <c r="F292" s="2">
        <f>'Moving Avg'!D292</f>
        <v>17.572779999999998</v>
      </c>
      <c r="G292" s="2">
        <f>'Moving Avg'!F292</f>
        <v>18.300325000000008</v>
      </c>
      <c r="H292" s="2">
        <f>'Moving Avg'!G292</f>
        <v>18.875766000000009</v>
      </c>
      <c r="I292" s="2">
        <f>'Moving Avg'!H292</f>
        <v>17.783959000000031</v>
      </c>
      <c r="J292" s="5" t="str">
        <f>OBV!F292</f>
        <v>BEARISH</v>
      </c>
      <c r="K292" s="5" t="str">
        <f>OBV!G292</f>
        <v>NEUTRAL</v>
      </c>
      <c r="L292" s="5" t="str">
        <f>OBV!H292</f>
        <v>CONFIRMED BEARISH</v>
      </c>
      <c r="M292" s="7">
        <f t="shared" si="40"/>
        <v>50</v>
      </c>
      <c r="N292" s="7">
        <f t="shared" si="41"/>
        <v>0</v>
      </c>
      <c r="O292" s="7">
        <f t="shared" si="42"/>
        <v>0</v>
      </c>
      <c r="P292" s="7">
        <f t="shared" si="43"/>
        <v>16.5</v>
      </c>
      <c r="Q292" s="8">
        <f t="shared" si="44"/>
        <v>19.975000000000001</v>
      </c>
      <c r="R292" s="8">
        <f t="shared" si="45"/>
        <v>14.125</v>
      </c>
      <c r="S292" s="8">
        <f t="shared" si="46"/>
        <v>14.925000000000001</v>
      </c>
      <c r="T292" s="8">
        <f t="shared" si="47"/>
        <v>16.625</v>
      </c>
      <c r="U292" s="7">
        <f t="shared" si="48"/>
        <v>16.341666666666669</v>
      </c>
      <c r="V292" s="7">
        <f t="shared" si="49"/>
        <v>16.412500000000001</v>
      </c>
    </row>
    <row r="293" spans="1:22" ht="13.5" x14ac:dyDescent="0.25">
      <c r="A293" s="3">
        <f>RSI!A293</f>
        <v>42732</v>
      </c>
      <c r="B293" s="2">
        <f>RSI!B293</f>
        <v>15.478999999999999</v>
      </c>
      <c r="C293" s="2">
        <f>RSI!I293</f>
        <v>3.2583792849536337</v>
      </c>
      <c r="D293" s="2">
        <f>MACD!E293</f>
        <v>0.50359235585901274</v>
      </c>
      <c r="E293" s="2">
        <f>MACD!F293</f>
        <v>0.18877118357113148</v>
      </c>
      <c r="F293" s="2">
        <f>'Moving Avg'!D293</f>
        <v>16.97598</v>
      </c>
      <c r="G293" s="2">
        <f>'Moving Avg'!F293</f>
        <v>18.144640000000003</v>
      </c>
      <c r="H293" s="2">
        <f>'Moving Avg'!G293</f>
        <v>18.792134000000008</v>
      </c>
      <c r="I293" s="2">
        <f>'Moving Avg'!H293</f>
        <v>17.766594000000033</v>
      </c>
      <c r="J293" s="5" t="str">
        <f>OBV!F293</f>
        <v>BEARISH</v>
      </c>
      <c r="K293" s="5" t="str">
        <f>OBV!G293</f>
        <v>NEUTRAL</v>
      </c>
      <c r="L293" s="5" t="str">
        <f>OBV!H293</f>
        <v>CONFIRMED BEARISH</v>
      </c>
      <c r="M293" s="7">
        <f t="shared" si="40"/>
        <v>50</v>
      </c>
      <c r="N293" s="7">
        <f t="shared" si="41"/>
        <v>0</v>
      </c>
      <c r="O293" s="7">
        <f t="shared" si="42"/>
        <v>0</v>
      </c>
      <c r="P293" s="7">
        <f t="shared" si="43"/>
        <v>16.5</v>
      </c>
      <c r="Q293" s="8">
        <f t="shared" si="44"/>
        <v>19.975000000000001</v>
      </c>
      <c r="R293" s="8">
        <f t="shared" si="45"/>
        <v>14.125</v>
      </c>
      <c r="S293" s="8">
        <f t="shared" si="46"/>
        <v>14.925000000000001</v>
      </c>
      <c r="T293" s="8">
        <f t="shared" si="47"/>
        <v>16.625</v>
      </c>
      <c r="U293" s="7">
        <f t="shared" si="48"/>
        <v>16.341666666666669</v>
      </c>
      <c r="V293" s="7">
        <f t="shared" si="49"/>
        <v>16.412500000000001</v>
      </c>
    </row>
    <row r="294" spans="1:22" ht="13.5" x14ac:dyDescent="0.25">
      <c r="A294" s="3">
        <f>RSI!A294</f>
        <v>42733</v>
      </c>
      <c r="B294" s="2">
        <f>RSI!B294</f>
        <v>15.468999999999999</v>
      </c>
      <c r="C294" s="2">
        <f>RSI!I294</f>
        <v>3.2468670593372906</v>
      </c>
      <c r="D294" s="2">
        <f>MACD!E294</f>
        <v>0.68837615921897921</v>
      </c>
      <c r="E294" s="2">
        <f>MACD!F294</f>
        <v>0.28869217870070107</v>
      </c>
      <c r="F294" s="2">
        <f>'Moving Avg'!D294</f>
        <v>16.377179999999999</v>
      </c>
      <c r="G294" s="2">
        <f>'Moving Avg'!F294</f>
        <v>17.988455000000002</v>
      </c>
      <c r="H294" s="2">
        <f>'Moving Avg'!G294</f>
        <v>18.708302000000007</v>
      </c>
      <c r="I294" s="2">
        <f>'Moving Avg'!H294</f>
        <v>17.74917900000003</v>
      </c>
      <c r="J294" s="5" t="str">
        <f>OBV!F294</f>
        <v>BEARISH</v>
      </c>
      <c r="K294" s="5" t="str">
        <f>OBV!G294</f>
        <v>WEAK</v>
      </c>
      <c r="L294" s="5" t="str">
        <f>OBV!H294</f>
        <v>CONFIRMED BEARISH</v>
      </c>
      <c r="M294" s="7">
        <f t="shared" si="40"/>
        <v>50</v>
      </c>
      <c r="N294" s="7">
        <f t="shared" si="41"/>
        <v>0</v>
      </c>
      <c r="O294" s="7">
        <f t="shared" si="42"/>
        <v>0</v>
      </c>
      <c r="P294" s="7">
        <f t="shared" si="43"/>
        <v>0</v>
      </c>
      <c r="Q294" s="8">
        <f t="shared" si="44"/>
        <v>17.5</v>
      </c>
      <c r="R294" s="8">
        <f t="shared" si="45"/>
        <v>10</v>
      </c>
      <c r="S294" s="8">
        <f t="shared" si="46"/>
        <v>7.5</v>
      </c>
      <c r="T294" s="8">
        <f t="shared" si="47"/>
        <v>12.5</v>
      </c>
      <c r="U294" s="7">
        <f t="shared" si="48"/>
        <v>11.666666666666666</v>
      </c>
      <c r="V294" s="7">
        <f t="shared" si="49"/>
        <v>11.875</v>
      </c>
    </row>
    <row r="295" spans="1:22" ht="13.5" x14ac:dyDescent="0.25">
      <c r="A295" s="3">
        <f>RSI!A295</f>
        <v>42734</v>
      </c>
      <c r="B295" s="2">
        <f>RSI!B295</f>
        <v>15.468999999999999</v>
      </c>
      <c r="C295" s="2">
        <f>RSI!I295</f>
        <v>3.2468670593372906</v>
      </c>
      <c r="D295" s="2">
        <f>MACD!E295</f>
        <v>0.8494674449372539</v>
      </c>
      <c r="E295" s="2">
        <f>MACD!F295</f>
        <v>0.40084723194801164</v>
      </c>
      <c r="F295" s="2">
        <f>'Moving Avg'!D295</f>
        <v>15.918099999999999</v>
      </c>
      <c r="G295" s="2">
        <f>'Moving Avg'!F295</f>
        <v>17.832270000000001</v>
      </c>
      <c r="H295" s="2">
        <f>'Moving Avg'!G295</f>
        <v>18.624470000000009</v>
      </c>
      <c r="I295" s="2">
        <f>'Moving Avg'!H295</f>
        <v>17.734508500000032</v>
      </c>
      <c r="J295" s="5" t="str">
        <f>OBV!F295</f>
        <v>BEARISH</v>
      </c>
      <c r="K295" s="5" t="str">
        <f>OBV!G295</f>
        <v>WEAK</v>
      </c>
      <c r="L295" s="5" t="str">
        <f>OBV!H295</f>
        <v>CONFIRMED BEARISH</v>
      </c>
      <c r="M295" s="7">
        <f t="shared" si="40"/>
        <v>50</v>
      </c>
      <c r="N295" s="7">
        <f t="shared" si="41"/>
        <v>0</v>
      </c>
      <c r="O295" s="7">
        <f t="shared" si="42"/>
        <v>0</v>
      </c>
      <c r="P295" s="7">
        <f t="shared" si="43"/>
        <v>0</v>
      </c>
      <c r="Q295" s="8">
        <f t="shared" si="44"/>
        <v>17.5</v>
      </c>
      <c r="R295" s="8">
        <f t="shared" si="45"/>
        <v>10</v>
      </c>
      <c r="S295" s="8">
        <f t="shared" si="46"/>
        <v>7.5</v>
      </c>
      <c r="T295" s="8">
        <f t="shared" si="47"/>
        <v>12.5</v>
      </c>
      <c r="U295" s="7">
        <f t="shared" si="48"/>
        <v>11.666666666666666</v>
      </c>
      <c r="V295" s="7">
        <f t="shared" si="49"/>
        <v>11.875</v>
      </c>
    </row>
    <row r="296" spans="1:22" ht="13.5" x14ac:dyDescent="0.25">
      <c r="A296" s="3">
        <f>RSI!A296</f>
        <v>42737</v>
      </c>
      <c r="B296" s="2">
        <f>RSI!B296</f>
        <v>15.5688</v>
      </c>
      <c r="C296" s="2">
        <f>RSI!I296</f>
        <v>7.048027278313981</v>
      </c>
      <c r="D296" s="2">
        <f>MACD!E296</f>
        <v>0.99272509107052187</v>
      </c>
      <c r="E296" s="2">
        <f>MACD!F296</f>
        <v>0.51922280377251373</v>
      </c>
      <c r="F296" s="2">
        <f>'Moving Avg'!D296</f>
        <v>15.638659999999998</v>
      </c>
      <c r="G296" s="2">
        <f>'Moving Avg'!F296</f>
        <v>17.681075</v>
      </c>
      <c r="H296" s="2">
        <f>'Moving Avg'!G296</f>
        <v>18.543632000000006</v>
      </c>
      <c r="I296" s="2">
        <f>'Moving Avg'!H296</f>
        <v>17.720337000000033</v>
      </c>
      <c r="J296" s="5" t="str">
        <f>OBV!F296</f>
        <v>BEARISH</v>
      </c>
      <c r="K296" s="5" t="str">
        <f>OBV!G296</f>
        <v>WEAK</v>
      </c>
      <c r="L296" s="5" t="str">
        <f>OBV!H296</f>
        <v>CONFIRMED BEARISH</v>
      </c>
      <c r="M296" s="7">
        <f t="shared" si="40"/>
        <v>50</v>
      </c>
      <c r="N296" s="7">
        <f t="shared" si="41"/>
        <v>0</v>
      </c>
      <c r="O296" s="7">
        <f t="shared" si="42"/>
        <v>0</v>
      </c>
      <c r="P296" s="7">
        <f t="shared" si="43"/>
        <v>0</v>
      </c>
      <c r="Q296" s="8">
        <f t="shared" si="44"/>
        <v>17.5</v>
      </c>
      <c r="R296" s="8">
        <f t="shared" si="45"/>
        <v>10</v>
      </c>
      <c r="S296" s="8">
        <f t="shared" si="46"/>
        <v>7.5</v>
      </c>
      <c r="T296" s="8">
        <f t="shared" si="47"/>
        <v>12.5</v>
      </c>
      <c r="U296" s="7">
        <f t="shared" si="48"/>
        <v>11.666666666666666</v>
      </c>
      <c r="V296" s="7">
        <f t="shared" si="49"/>
        <v>11.875</v>
      </c>
    </row>
    <row r="297" spans="1:22" ht="13.5" x14ac:dyDescent="0.25">
      <c r="A297" s="3">
        <f>RSI!A297</f>
        <v>42738</v>
      </c>
      <c r="B297" s="2">
        <f>RSI!B297</f>
        <v>15.5688</v>
      </c>
      <c r="C297" s="2">
        <f>RSI!I297</f>
        <v>7.048027278313981</v>
      </c>
      <c r="D297" s="2">
        <f>MACD!E297</f>
        <v>1.1266332173450735</v>
      </c>
      <c r="E297" s="2">
        <f>MACD!F297</f>
        <v>0.64070488648702573</v>
      </c>
      <c r="F297" s="2">
        <f>'Moving Avg'!D297</f>
        <v>15.510919999999999</v>
      </c>
      <c r="G297" s="2">
        <f>'Moving Avg'!F297</f>
        <v>17.529879999999999</v>
      </c>
      <c r="H297" s="2">
        <f>'Moving Avg'!G297</f>
        <v>18.459800000000005</v>
      </c>
      <c r="I297" s="2">
        <f>'Moving Avg'!H297</f>
        <v>17.706165500000033</v>
      </c>
      <c r="J297" s="5" t="str">
        <f>OBV!F297</f>
        <v>BEARISH</v>
      </c>
      <c r="K297" s="5" t="str">
        <f>OBV!G297</f>
        <v>WEAK</v>
      </c>
      <c r="L297" s="5" t="str">
        <f>OBV!H297</f>
        <v>CONFIRMED BEARISH</v>
      </c>
      <c r="M297" s="7">
        <f t="shared" si="40"/>
        <v>50</v>
      </c>
      <c r="N297" s="7">
        <f t="shared" si="41"/>
        <v>0</v>
      </c>
      <c r="O297" s="7">
        <f t="shared" si="42"/>
        <v>0</v>
      </c>
      <c r="P297" s="7">
        <f t="shared" si="43"/>
        <v>0</v>
      </c>
      <c r="Q297" s="8">
        <f t="shared" si="44"/>
        <v>17.5</v>
      </c>
      <c r="R297" s="8">
        <f t="shared" si="45"/>
        <v>10</v>
      </c>
      <c r="S297" s="8">
        <f t="shared" si="46"/>
        <v>7.5</v>
      </c>
      <c r="T297" s="8">
        <f t="shared" si="47"/>
        <v>12.5</v>
      </c>
      <c r="U297" s="7">
        <f t="shared" si="48"/>
        <v>11.666666666666666</v>
      </c>
      <c r="V297" s="7">
        <f t="shared" si="49"/>
        <v>11.875</v>
      </c>
    </row>
    <row r="298" spans="1:22" ht="13.5" x14ac:dyDescent="0.25">
      <c r="A298" s="3">
        <f>RSI!A298</f>
        <v>42739</v>
      </c>
      <c r="B298" s="2">
        <f>RSI!B298</f>
        <v>16.027899999999999</v>
      </c>
      <c r="C298" s="2">
        <f>RSI!I298</f>
        <v>23.154967768590353</v>
      </c>
      <c r="D298" s="2">
        <f>MACD!E298</f>
        <v>1.2176827952827409</v>
      </c>
      <c r="E298" s="2">
        <f>MACD!F298</f>
        <v>0.75610046824616872</v>
      </c>
      <c r="F298" s="2">
        <f>'Moving Avg'!D298</f>
        <v>15.620699999999999</v>
      </c>
      <c r="G298" s="2">
        <f>'Moving Avg'!F298</f>
        <v>17.40164</v>
      </c>
      <c r="H298" s="2">
        <f>'Moving Avg'!G298</f>
        <v>18.383752000000005</v>
      </c>
      <c r="I298" s="2">
        <f>'Moving Avg'!H298</f>
        <v>17.696485000000031</v>
      </c>
      <c r="J298" s="5" t="str">
        <f>OBV!F298</f>
        <v>BEARISH</v>
      </c>
      <c r="K298" s="5" t="str">
        <f>OBV!G298</f>
        <v>WEAK</v>
      </c>
      <c r="L298" s="5" t="str">
        <f>OBV!H298</f>
        <v>BEARISH DIVERGENCE</v>
      </c>
      <c r="M298" s="7">
        <f t="shared" si="40"/>
        <v>50</v>
      </c>
      <c r="N298" s="7">
        <f t="shared" si="41"/>
        <v>0</v>
      </c>
      <c r="O298" s="7">
        <f t="shared" si="42"/>
        <v>0</v>
      </c>
      <c r="P298" s="7">
        <f t="shared" si="43"/>
        <v>0</v>
      </c>
      <c r="Q298" s="8">
        <f t="shared" si="44"/>
        <v>17.5</v>
      </c>
      <c r="R298" s="8">
        <f t="shared" si="45"/>
        <v>10</v>
      </c>
      <c r="S298" s="8">
        <f t="shared" si="46"/>
        <v>7.5</v>
      </c>
      <c r="T298" s="8">
        <f t="shared" si="47"/>
        <v>12.5</v>
      </c>
      <c r="U298" s="7">
        <f t="shared" si="48"/>
        <v>11.666666666666666</v>
      </c>
      <c r="V298" s="7">
        <f t="shared" si="49"/>
        <v>11.875</v>
      </c>
    </row>
    <row r="299" spans="1:22" ht="13.5" x14ac:dyDescent="0.25">
      <c r="A299" s="3">
        <f>RSI!A299</f>
        <v>42740</v>
      </c>
      <c r="B299" s="2">
        <f>RSI!B299</f>
        <v>16.027899999999999</v>
      </c>
      <c r="C299" s="2">
        <f>RSI!I299</f>
        <v>23.154967768590353</v>
      </c>
      <c r="D299" s="2">
        <f>MACD!E299</f>
        <v>1.3028916350312514</v>
      </c>
      <c r="E299" s="2">
        <f>MACD!F299</f>
        <v>0.86545870160318528</v>
      </c>
      <c r="F299" s="2">
        <f>'Moving Avg'!D299</f>
        <v>15.732480000000001</v>
      </c>
      <c r="G299" s="2">
        <f>'Moving Avg'!F299</f>
        <v>17.276389999999999</v>
      </c>
      <c r="H299" s="2">
        <f>'Moving Avg'!G299</f>
        <v>18.313094000000007</v>
      </c>
      <c r="I299" s="2">
        <f>'Moving Avg'!H299</f>
        <v>17.686804500000029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  <c r="M299" s="7">
        <f t="shared" si="40"/>
        <v>50</v>
      </c>
      <c r="N299" s="7">
        <f t="shared" si="41"/>
        <v>0</v>
      </c>
      <c r="O299" s="7">
        <f t="shared" si="42"/>
        <v>0</v>
      </c>
      <c r="P299" s="7">
        <f t="shared" si="43"/>
        <v>100</v>
      </c>
      <c r="Q299" s="8">
        <f t="shared" si="44"/>
        <v>32.5</v>
      </c>
      <c r="R299" s="8">
        <f t="shared" si="45"/>
        <v>35</v>
      </c>
      <c r="S299" s="8">
        <f t="shared" si="46"/>
        <v>52.5</v>
      </c>
      <c r="T299" s="8">
        <f t="shared" si="47"/>
        <v>37.5</v>
      </c>
      <c r="U299" s="7">
        <f t="shared" si="48"/>
        <v>40</v>
      </c>
      <c r="V299" s="7">
        <f t="shared" si="49"/>
        <v>39.375</v>
      </c>
    </row>
    <row r="300" spans="1:22" ht="13.5" x14ac:dyDescent="0.25">
      <c r="A300" s="3">
        <f>RSI!A300</f>
        <v>42741</v>
      </c>
      <c r="B300" s="2">
        <f>RSI!B300</f>
        <v>16.027899999999999</v>
      </c>
      <c r="C300" s="2">
        <f>RSI!I300</f>
        <v>23.154967768590353</v>
      </c>
      <c r="D300" s="2">
        <f>MACD!E300</f>
        <v>1.2750764338651948</v>
      </c>
      <c r="E300" s="2">
        <f>MACD!F300</f>
        <v>0.94738224805558724</v>
      </c>
      <c r="F300" s="2">
        <f>'Moving Avg'!D300</f>
        <v>15.84426</v>
      </c>
      <c r="G300" s="2">
        <f>'Moving Avg'!F300</f>
        <v>17.151139999999998</v>
      </c>
      <c r="H300" s="2">
        <f>'Moving Avg'!G300</f>
        <v>18.242436000000005</v>
      </c>
      <c r="I300" s="2">
        <f>'Moving Avg'!H300</f>
        <v>17.677124000000031</v>
      </c>
      <c r="J300" s="5" t="str">
        <f>OBV!F300</f>
        <v>BULLISH</v>
      </c>
      <c r="K300" s="5" t="str">
        <f>OBV!G300</f>
        <v>STRONG</v>
      </c>
      <c r="L300" s="5" t="str">
        <f>OBV!H300</f>
        <v>CONFIRMED BULLISH</v>
      </c>
      <c r="M300" s="7">
        <f t="shared" si="40"/>
        <v>50</v>
      </c>
      <c r="N300" s="7">
        <f t="shared" si="41"/>
        <v>0</v>
      </c>
      <c r="O300" s="7">
        <f t="shared" si="42"/>
        <v>0</v>
      </c>
      <c r="P300" s="7">
        <f t="shared" si="43"/>
        <v>100</v>
      </c>
      <c r="Q300" s="8">
        <f t="shared" si="44"/>
        <v>32.5</v>
      </c>
      <c r="R300" s="8">
        <f t="shared" si="45"/>
        <v>35</v>
      </c>
      <c r="S300" s="8">
        <f t="shared" si="46"/>
        <v>52.5</v>
      </c>
      <c r="T300" s="8">
        <f t="shared" si="47"/>
        <v>37.5</v>
      </c>
      <c r="U300" s="7">
        <f t="shared" si="48"/>
        <v>40</v>
      </c>
      <c r="V300" s="7">
        <f t="shared" si="49"/>
        <v>39.375</v>
      </c>
    </row>
    <row r="301" spans="1:22" ht="13.5" x14ac:dyDescent="0.25">
      <c r="A301" s="3">
        <f>RSI!A301</f>
        <v>42744</v>
      </c>
      <c r="B301" s="2">
        <f>RSI!B301</f>
        <v>15.968</v>
      </c>
      <c r="C301" s="2">
        <f>RSI!I301</f>
        <v>22.519082570217321</v>
      </c>
      <c r="D301" s="2">
        <f>MACD!E301</f>
        <v>1.1401485533634137</v>
      </c>
      <c r="E301" s="2">
        <f>MACD!F301</f>
        <v>0.98593550911715255</v>
      </c>
      <c r="F301" s="2">
        <f>'Moving Avg'!D301</f>
        <v>15.924100000000001</v>
      </c>
      <c r="G301" s="2">
        <f>'Moving Avg'!F301</f>
        <v>17.022894999999998</v>
      </c>
      <c r="H301" s="2">
        <f>'Moving Avg'!G301</f>
        <v>18.170580000000001</v>
      </c>
      <c r="I301" s="2">
        <f>'Moving Avg'!H301</f>
        <v>17.667144000000029</v>
      </c>
      <c r="J301" s="5" t="str">
        <f>OBV!F301</f>
        <v>BULLISH</v>
      </c>
      <c r="K301" s="5" t="str">
        <f>OBV!G301</f>
        <v>STRONG</v>
      </c>
      <c r="L301" s="5" t="str">
        <f>OBV!H301</f>
        <v>CONFIRMED BULLISH</v>
      </c>
      <c r="M301" s="7">
        <f t="shared" si="40"/>
        <v>50</v>
      </c>
      <c r="N301" s="7">
        <f t="shared" si="41"/>
        <v>0</v>
      </c>
      <c r="O301" s="7">
        <f t="shared" si="42"/>
        <v>0</v>
      </c>
      <c r="P301" s="7">
        <f t="shared" si="43"/>
        <v>100</v>
      </c>
      <c r="Q301" s="8">
        <f t="shared" si="44"/>
        <v>32.5</v>
      </c>
      <c r="R301" s="8">
        <f t="shared" si="45"/>
        <v>35</v>
      </c>
      <c r="S301" s="8">
        <f t="shared" si="46"/>
        <v>52.5</v>
      </c>
      <c r="T301" s="8">
        <f t="shared" si="47"/>
        <v>37.5</v>
      </c>
      <c r="U301" s="7">
        <f t="shared" si="48"/>
        <v>40</v>
      </c>
      <c r="V301" s="7">
        <f t="shared" si="49"/>
        <v>39.375</v>
      </c>
    </row>
    <row r="302" spans="1:22" ht="13.5" x14ac:dyDescent="0.25">
      <c r="A302" s="3">
        <f>RSI!A302</f>
        <v>42745</v>
      </c>
      <c r="B302" s="2">
        <f>RSI!B302</f>
        <v>15.968</v>
      </c>
      <c r="C302" s="2">
        <f>RSI!I302</f>
        <v>22.519082570217321</v>
      </c>
      <c r="D302" s="2">
        <f>MACD!E302</f>
        <v>0.91612359224819073</v>
      </c>
      <c r="E302" s="2">
        <f>MACD!F302</f>
        <v>0.97197312574336026</v>
      </c>
      <c r="F302" s="2">
        <f>'Moving Avg'!D302</f>
        <v>16.00394</v>
      </c>
      <c r="G302" s="2">
        <f>'Moving Avg'!F302</f>
        <v>16.894650000000002</v>
      </c>
      <c r="H302" s="2">
        <f>'Moving Avg'!G302</f>
        <v>18.098724000000001</v>
      </c>
      <c r="I302" s="2">
        <f>'Moving Avg'!H302</f>
        <v>17.65716400000003</v>
      </c>
      <c r="J302" s="5" t="str">
        <f>OBV!F302</f>
        <v>BULLISH</v>
      </c>
      <c r="K302" s="5" t="str">
        <f>OBV!G302</f>
        <v>STRONG</v>
      </c>
      <c r="L302" s="5" t="str">
        <f>OBV!H302</f>
        <v>CONFIRMED BULLISH</v>
      </c>
      <c r="M302" s="7">
        <f t="shared" si="40"/>
        <v>50</v>
      </c>
      <c r="N302" s="7">
        <f t="shared" si="41"/>
        <v>100</v>
      </c>
      <c r="O302" s="7">
        <f t="shared" si="42"/>
        <v>0</v>
      </c>
      <c r="P302" s="7">
        <f t="shared" si="43"/>
        <v>100</v>
      </c>
      <c r="Q302" s="8">
        <f t="shared" si="44"/>
        <v>67.5</v>
      </c>
      <c r="R302" s="8">
        <f t="shared" si="45"/>
        <v>55</v>
      </c>
      <c r="S302" s="8">
        <f t="shared" si="46"/>
        <v>67.5</v>
      </c>
      <c r="T302" s="8">
        <f t="shared" si="47"/>
        <v>62.5</v>
      </c>
      <c r="U302" s="7">
        <f t="shared" si="48"/>
        <v>63.333333333333336</v>
      </c>
      <c r="V302" s="7">
        <f t="shared" si="49"/>
        <v>63.125</v>
      </c>
    </row>
    <row r="303" spans="1:22" ht="13.5" x14ac:dyDescent="0.25">
      <c r="A303" s="3">
        <f>RSI!A303</f>
        <v>42746</v>
      </c>
      <c r="B303" s="2">
        <f>RSI!B303</f>
        <v>15.968</v>
      </c>
      <c r="C303" s="2">
        <f>RSI!I303</f>
        <v>22.519082570217321</v>
      </c>
      <c r="D303" s="2">
        <f>MACD!E303</f>
        <v>0.62081772707531613</v>
      </c>
      <c r="E303" s="2">
        <f>MACD!F303</f>
        <v>0.9017420460097515</v>
      </c>
      <c r="F303" s="2">
        <f>'Moving Avg'!D303</f>
        <v>15.991960000000001</v>
      </c>
      <c r="G303" s="2">
        <f>'Moving Avg'!F303</f>
        <v>16.766405000000002</v>
      </c>
      <c r="H303" s="2">
        <f>'Moving Avg'!G303</f>
        <v>18.026868</v>
      </c>
      <c r="I303" s="2">
        <f>'Moving Avg'!H303</f>
        <v>17.647932500000028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  <c r="M303" s="7">
        <f t="shared" si="40"/>
        <v>50</v>
      </c>
      <c r="N303" s="7">
        <f t="shared" si="41"/>
        <v>100</v>
      </c>
      <c r="O303" s="7">
        <f t="shared" si="42"/>
        <v>0</v>
      </c>
      <c r="P303" s="7">
        <f t="shared" si="43"/>
        <v>0</v>
      </c>
      <c r="Q303" s="8">
        <f t="shared" si="44"/>
        <v>52.5</v>
      </c>
      <c r="R303" s="8">
        <f t="shared" si="45"/>
        <v>30</v>
      </c>
      <c r="S303" s="8">
        <f t="shared" si="46"/>
        <v>22.5</v>
      </c>
      <c r="T303" s="8">
        <f t="shared" si="47"/>
        <v>37.5</v>
      </c>
      <c r="U303" s="7">
        <f t="shared" si="48"/>
        <v>35</v>
      </c>
      <c r="V303" s="7">
        <f t="shared" si="49"/>
        <v>35.625</v>
      </c>
    </row>
    <row r="304" spans="1:22" ht="13.5" x14ac:dyDescent="0.25">
      <c r="A304" s="3">
        <f>RSI!A304</f>
        <v>42747</v>
      </c>
      <c r="B304" s="2">
        <f>RSI!B304</f>
        <v>15.968</v>
      </c>
      <c r="C304" s="2">
        <f>RSI!I304</f>
        <v>22.519082570217321</v>
      </c>
      <c r="D304" s="2">
        <f>MACD!E304</f>
        <v>0.37526677599029412</v>
      </c>
      <c r="E304" s="2">
        <f>MACD!F304</f>
        <v>0.79644699200586011</v>
      </c>
      <c r="F304" s="2">
        <f>'Moving Avg'!D304</f>
        <v>15.979980000000001</v>
      </c>
      <c r="G304" s="2">
        <f>'Moving Avg'!F304</f>
        <v>16.638160000000003</v>
      </c>
      <c r="H304" s="2">
        <f>'Moving Avg'!G304</f>
        <v>17.955011999999996</v>
      </c>
      <c r="I304" s="2">
        <f>'Moving Avg'!H304</f>
        <v>17.638701000000029</v>
      </c>
      <c r="J304" s="5" t="str">
        <f>OBV!F304</f>
        <v>BEARISH</v>
      </c>
      <c r="K304" s="5" t="str">
        <f>OBV!G304</f>
        <v>WEAK</v>
      </c>
      <c r="L304" s="5" t="str">
        <f>OBV!H304</f>
        <v>CONFIRMED BEARISH</v>
      </c>
      <c r="M304" s="7">
        <f t="shared" si="40"/>
        <v>50</v>
      </c>
      <c r="N304" s="7">
        <f t="shared" si="41"/>
        <v>100</v>
      </c>
      <c r="O304" s="7">
        <f t="shared" si="42"/>
        <v>0</v>
      </c>
      <c r="P304" s="7">
        <f t="shared" si="43"/>
        <v>0</v>
      </c>
      <c r="Q304" s="8">
        <f t="shared" si="44"/>
        <v>52.5</v>
      </c>
      <c r="R304" s="8">
        <f t="shared" si="45"/>
        <v>30</v>
      </c>
      <c r="S304" s="8">
        <f t="shared" si="46"/>
        <v>22.5</v>
      </c>
      <c r="T304" s="8">
        <f t="shared" si="47"/>
        <v>37.5</v>
      </c>
      <c r="U304" s="7">
        <f t="shared" si="48"/>
        <v>35</v>
      </c>
      <c r="V304" s="7">
        <f t="shared" si="49"/>
        <v>35.625</v>
      </c>
    </row>
    <row r="305" spans="1:22" ht="13.5" x14ac:dyDescent="0.25">
      <c r="A305" s="3">
        <f>RSI!A305</f>
        <v>42748</v>
      </c>
      <c r="B305" s="2">
        <f>RSI!B305</f>
        <v>15.968</v>
      </c>
      <c r="C305" s="2">
        <f>RSI!I305</f>
        <v>22.519082570217321</v>
      </c>
      <c r="D305" s="2">
        <f>MACD!E305</f>
        <v>0.17292039806339332</v>
      </c>
      <c r="E305" s="2">
        <f>MACD!F305</f>
        <v>0.67174167321736677</v>
      </c>
      <c r="F305" s="2">
        <f>'Moving Avg'!D305</f>
        <v>15.968</v>
      </c>
      <c r="G305" s="2">
        <f>'Moving Avg'!F305</f>
        <v>16.51341</v>
      </c>
      <c r="H305" s="2">
        <f>'Moving Avg'!G305</f>
        <v>17.883155999999996</v>
      </c>
      <c r="I305" s="2">
        <f>'Moving Avg'!H305</f>
        <v>17.629469500000024</v>
      </c>
      <c r="J305" s="5" t="str">
        <f>OBV!F305</f>
        <v>BEARISH</v>
      </c>
      <c r="K305" s="5" t="str">
        <f>OBV!G305</f>
        <v>WEAK</v>
      </c>
      <c r="L305" s="5" t="str">
        <f>OBV!H305</f>
        <v>CONFIRMED BEARISH</v>
      </c>
      <c r="M305" s="7">
        <f t="shared" si="40"/>
        <v>50</v>
      </c>
      <c r="N305" s="7">
        <f t="shared" si="41"/>
        <v>100</v>
      </c>
      <c r="O305" s="7">
        <f t="shared" si="42"/>
        <v>0</v>
      </c>
      <c r="P305" s="7">
        <f t="shared" si="43"/>
        <v>0</v>
      </c>
      <c r="Q305" s="8">
        <f t="shared" si="44"/>
        <v>52.5</v>
      </c>
      <c r="R305" s="8">
        <f t="shared" si="45"/>
        <v>30</v>
      </c>
      <c r="S305" s="8">
        <f t="shared" si="46"/>
        <v>22.5</v>
      </c>
      <c r="T305" s="8">
        <f t="shared" si="47"/>
        <v>37.5</v>
      </c>
      <c r="U305" s="7">
        <f t="shared" si="48"/>
        <v>35</v>
      </c>
      <c r="V305" s="7">
        <f t="shared" si="49"/>
        <v>35.625</v>
      </c>
    </row>
    <row r="306" spans="1:22" ht="13.5" x14ac:dyDescent="0.25">
      <c r="A306" s="3">
        <f>RSI!A306</f>
        <v>42751</v>
      </c>
      <c r="B306" s="2">
        <f>RSI!B306</f>
        <v>15.968</v>
      </c>
      <c r="C306" s="2">
        <f>RSI!I306</f>
        <v>22.519082570217321</v>
      </c>
      <c r="D306" s="2">
        <f>MACD!E306</f>
        <v>2.208354472393026E-2</v>
      </c>
      <c r="E306" s="2">
        <f>MACD!F306</f>
        <v>0.54181004751867956</v>
      </c>
      <c r="F306" s="2">
        <f>'Moving Avg'!D306</f>
        <v>15.968</v>
      </c>
      <c r="G306" s="2">
        <f>'Moving Avg'!F306</f>
        <v>16.388660000000002</v>
      </c>
      <c r="H306" s="2">
        <f>'Moving Avg'!G306</f>
        <v>17.828863999999996</v>
      </c>
      <c r="I306" s="2">
        <f>'Moving Avg'!H306</f>
        <v>17.620238000000025</v>
      </c>
      <c r="J306" s="5" t="str">
        <f>OBV!F306</f>
        <v>NEUTRAL</v>
      </c>
      <c r="K306" s="5" t="str">
        <f>OBV!G306</f>
        <v>NEUTRAL</v>
      </c>
      <c r="L306" s="5" t="str">
        <f>OBV!H306</f>
        <v>NEUTRAL</v>
      </c>
      <c r="M306" s="7">
        <f t="shared" si="40"/>
        <v>50</v>
      </c>
      <c r="N306" s="7">
        <f t="shared" si="41"/>
        <v>100</v>
      </c>
      <c r="O306" s="7">
        <f t="shared" si="42"/>
        <v>0</v>
      </c>
      <c r="P306" s="7">
        <f t="shared" si="43"/>
        <v>33</v>
      </c>
      <c r="Q306" s="8">
        <f t="shared" si="44"/>
        <v>57.45</v>
      </c>
      <c r="R306" s="8">
        <f t="shared" si="45"/>
        <v>38.25</v>
      </c>
      <c r="S306" s="8">
        <f t="shared" si="46"/>
        <v>37.35</v>
      </c>
      <c r="T306" s="8">
        <f t="shared" si="47"/>
        <v>45.75</v>
      </c>
      <c r="U306" s="7">
        <f t="shared" si="48"/>
        <v>44.35</v>
      </c>
      <c r="V306" s="7">
        <f t="shared" si="49"/>
        <v>44.7</v>
      </c>
    </row>
    <row r="307" spans="1:22" ht="13.5" x14ac:dyDescent="0.25">
      <c r="A307" s="3">
        <f>RSI!A307</f>
        <v>42752</v>
      </c>
      <c r="B307" s="2">
        <f>RSI!B307</f>
        <v>15.968</v>
      </c>
      <c r="C307" s="2">
        <f>RSI!I307</f>
        <v>22.519082570217321</v>
      </c>
      <c r="D307" s="2">
        <f>MACD!E307</f>
        <v>-0.10089442919985103</v>
      </c>
      <c r="E307" s="2">
        <f>MACD!F307</f>
        <v>0.41326915217497351</v>
      </c>
      <c r="F307" s="2">
        <f>'Moving Avg'!D307</f>
        <v>15.968</v>
      </c>
      <c r="G307" s="2">
        <f>'Moving Avg'!F307</f>
        <v>16.263910000000003</v>
      </c>
      <c r="H307" s="2">
        <f>'Moving Avg'!G307</f>
        <v>17.763395999999993</v>
      </c>
      <c r="I307" s="2">
        <f>'Moving Avg'!H307</f>
        <v>17.614898500000024</v>
      </c>
      <c r="J307" s="5" t="str">
        <f>OBV!F307</f>
        <v>NEUTRAL</v>
      </c>
      <c r="K307" s="5" t="str">
        <f>OBV!G307</f>
        <v>NEUTRAL</v>
      </c>
      <c r="L307" s="5" t="str">
        <f>OBV!H307</f>
        <v>NEUTRAL</v>
      </c>
      <c r="M307" s="7">
        <f t="shared" si="40"/>
        <v>50</v>
      </c>
      <c r="N307" s="7">
        <f t="shared" si="41"/>
        <v>100</v>
      </c>
      <c r="O307" s="7">
        <f t="shared" si="42"/>
        <v>0</v>
      </c>
      <c r="P307" s="7">
        <f t="shared" si="43"/>
        <v>33</v>
      </c>
      <c r="Q307" s="8">
        <f t="shared" si="44"/>
        <v>57.45</v>
      </c>
      <c r="R307" s="8">
        <f t="shared" si="45"/>
        <v>38.25</v>
      </c>
      <c r="S307" s="8">
        <f t="shared" si="46"/>
        <v>37.35</v>
      </c>
      <c r="T307" s="8">
        <f t="shared" si="47"/>
        <v>45.75</v>
      </c>
      <c r="U307" s="7">
        <f t="shared" si="48"/>
        <v>44.35</v>
      </c>
      <c r="V307" s="7">
        <f t="shared" si="49"/>
        <v>44.7</v>
      </c>
    </row>
    <row r="308" spans="1:22" ht="13.5" x14ac:dyDescent="0.25">
      <c r="A308" s="3">
        <f>RSI!A308</f>
        <v>42753</v>
      </c>
      <c r="B308" s="2">
        <f>RSI!B308</f>
        <v>15.968</v>
      </c>
      <c r="C308" s="2">
        <f>RSI!I308</f>
        <v>22.519082570217321</v>
      </c>
      <c r="D308" s="2">
        <f>MACD!E308</f>
        <v>-0.13001341812361389</v>
      </c>
      <c r="E308" s="2">
        <f>MACD!F308</f>
        <v>0.30461263811525602</v>
      </c>
      <c r="F308" s="2">
        <f>'Moving Avg'!D308</f>
        <v>15.968</v>
      </c>
      <c r="G308" s="2">
        <f>'Moving Avg'!F308</f>
        <v>16.13916</v>
      </c>
      <c r="H308" s="2">
        <f>'Moving Avg'!G308</f>
        <v>17.697927999999994</v>
      </c>
      <c r="I308" s="2">
        <f>'Moving Avg'!H308</f>
        <v>17.607014500000023</v>
      </c>
      <c r="J308" s="5" t="str">
        <f>OBV!F308</f>
        <v>NEUTRAL</v>
      </c>
      <c r="K308" s="5" t="str">
        <f>OBV!G308</f>
        <v>NEUTRAL</v>
      </c>
      <c r="L308" s="5" t="str">
        <f>OBV!H308</f>
        <v>NEUTRAL</v>
      </c>
      <c r="M308" s="7">
        <f t="shared" si="40"/>
        <v>50</v>
      </c>
      <c r="N308" s="7">
        <f t="shared" si="41"/>
        <v>100</v>
      </c>
      <c r="O308" s="7">
        <f t="shared" si="42"/>
        <v>0</v>
      </c>
      <c r="P308" s="7">
        <f t="shared" si="43"/>
        <v>33</v>
      </c>
      <c r="Q308" s="8">
        <f t="shared" si="44"/>
        <v>57.45</v>
      </c>
      <c r="R308" s="8">
        <f t="shared" si="45"/>
        <v>38.25</v>
      </c>
      <c r="S308" s="8">
        <f t="shared" si="46"/>
        <v>37.35</v>
      </c>
      <c r="T308" s="8">
        <f t="shared" si="47"/>
        <v>45.75</v>
      </c>
      <c r="U308" s="7">
        <f t="shared" si="48"/>
        <v>44.35</v>
      </c>
      <c r="V308" s="7">
        <f t="shared" si="49"/>
        <v>44.7</v>
      </c>
    </row>
    <row r="309" spans="1:22" ht="13.5" x14ac:dyDescent="0.25">
      <c r="A309" s="3">
        <f>RSI!A309</f>
        <v>42754</v>
      </c>
      <c r="B309" s="2">
        <f>RSI!B309</f>
        <v>15.968</v>
      </c>
      <c r="C309" s="2">
        <f>RSI!I309</f>
        <v>22.519082570217321</v>
      </c>
      <c r="D309" s="2">
        <f>MACD!E309</f>
        <v>-0.15066318530749001</v>
      </c>
      <c r="E309" s="2">
        <f>MACD!F309</f>
        <v>0.2135574734307068</v>
      </c>
      <c r="F309" s="2">
        <f>'Moving Avg'!D309</f>
        <v>15.968</v>
      </c>
      <c r="G309" s="2">
        <f>'Moving Avg'!F309</f>
        <v>16.014409999999998</v>
      </c>
      <c r="H309" s="2">
        <f>'Moving Avg'!G309</f>
        <v>17.628067999999995</v>
      </c>
      <c r="I309" s="2">
        <f>'Moving Avg'!H309</f>
        <v>17.599130500000022</v>
      </c>
      <c r="J309" s="5" t="str">
        <f>OBV!F309</f>
        <v>NEUTRAL</v>
      </c>
      <c r="K309" s="5" t="str">
        <f>OBV!G309</f>
        <v>NEUTRAL</v>
      </c>
      <c r="L309" s="5" t="str">
        <f>OBV!H309</f>
        <v>NEUTRAL</v>
      </c>
      <c r="M309" s="7">
        <f t="shared" si="40"/>
        <v>50</v>
      </c>
      <c r="N309" s="7">
        <f t="shared" si="41"/>
        <v>100</v>
      </c>
      <c r="O309" s="7">
        <f t="shared" si="42"/>
        <v>0</v>
      </c>
      <c r="P309" s="7">
        <f t="shared" si="43"/>
        <v>33</v>
      </c>
      <c r="Q309" s="8">
        <f t="shared" si="44"/>
        <v>57.45</v>
      </c>
      <c r="R309" s="8">
        <f t="shared" si="45"/>
        <v>38.25</v>
      </c>
      <c r="S309" s="8">
        <f t="shared" si="46"/>
        <v>37.35</v>
      </c>
      <c r="T309" s="8">
        <f t="shared" si="47"/>
        <v>45.75</v>
      </c>
      <c r="U309" s="7">
        <f t="shared" si="48"/>
        <v>44.35</v>
      </c>
      <c r="V309" s="7">
        <f t="shared" si="49"/>
        <v>44.7</v>
      </c>
    </row>
    <row r="310" spans="1:22" ht="13.5" x14ac:dyDescent="0.25">
      <c r="A310" s="3">
        <f>RSI!A310</f>
        <v>42755</v>
      </c>
      <c r="B310" s="2">
        <f>RSI!B310</f>
        <v>15.968</v>
      </c>
      <c r="C310" s="2">
        <f>RSI!I310</f>
        <v>22.519082570217321</v>
      </c>
      <c r="D310" s="2">
        <f>MACD!E310</f>
        <v>-0.1644421973711232</v>
      </c>
      <c r="E310" s="2">
        <f>MACD!F310</f>
        <v>0.1379575392703408</v>
      </c>
      <c r="F310" s="2">
        <f>'Moving Avg'!D310</f>
        <v>15.968</v>
      </c>
      <c r="G310" s="2">
        <f>'Moving Avg'!F310</f>
        <v>15.924589999999998</v>
      </c>
      <c r="H310" s="2">
        <f>'Moving Avg'!G310</f>
        <v>17.558207999999997</v>
      </c>
      <c r="I310" s="2">
        <f>'Moving Avg'!H310</f>
        <v>17.59164550000002</v>
      </c>
      <c r="J310" s="5" t="str">
        <f>OBV!F310</f>
        <v>NEUTRAL</v>
      </c>
      <c r="K310" s="5" t="str">
        <f>OBV!G310</f>
        <v>NEUTRAL</v>
      </c>
      <c r="L310" s="5" t="str">
        <f>OBV!H310</f>
        <v>NEUTRAL</v>
      </c>
      <c r="M310" s="7">
        <f t="shared" si="40"/>
        <v>50</v>
      </c>
      <c r="N310" s="7">
        <f t="shared" si="41"/>
        <v>100</v>
      </c>
      <c r="O310" s="7">
        <f t="shared" si="42"/>
        <v>0</v>
      </c>
      <c r="P310" s="7">
        <f t="shared" si="43"/>
        <v>33</v>
      </c>
      <c r="Q310" s="8">
        <f t="shared" si="44"/>
        <v>57.45</v>
      </c>
      <c r="R310" s="8">
        <f t="shared" si="45"/>
        <v>38.25</v>
      </c>
      <c r="S310" s="8">
        <f t="shared" si="46"/>
        <v>37.35</v>
      </c>
      <c r="T310" s="8">
        <f t="shared" si="47"/>
        <v>45.75</v>
      </c>
      <c r="U310" s="7">
        <f t="shared" si="48"/>
        <v>44.35</v>
      </c>
      <c r="V310" s="7">
        <f t="shared" si="49"/>
        <v>44.7</v>
      </c>
    </row>
    <row r="311" spans="1:22" ht="13.5" x14ac:dyDescent="0.25">
      <c r="A311" s="3">
        <f>RSI!A311</f>
        <v>42758</v>
      </c>
      <c r="B311" s="2">
        <f>RSI!B311</f>
        <v>15.968</v>
      </c>
      <c r="C311" s="2">
        <f>RSI!I311</f>
        <v>22.519082570217321</v>
      </c>
      <c r="D311" s="2">
        <f>MACD!E311</f>
        <v>-0.1818964980207376</v>
      </c>
      <c r="E311" s="2">
        <f>MACD!F311</f>
        <v>7.3986731812125117E-2</v>
      </c>
      <c r="F311" s="2">
        <f>'Moving Avg'!D311</f>
        <v>15.968</v>
      </c>
      <c r="G311" s="2">
        <f>'Moving Avg'!F311</f>
        <v>15.874689999999998</v>
      </c>
      <c r="H311" s="2">
        <f>'Moving Avg'!G311</f>
        <v>17.488347999999995</v>
      </c>
      <c r="I311" s="2">
        <f>'Moving Avg'!H311</f>
        <v>17.584160500000017</v>
      </c>
      <c r="J311" s="5" t="str">
        <f>OBV!F311</f>
        <v>NEUTRAL</v>
      </c>
      <c r="K311" s="5" t="str">
        <f>OBV!G311</f>
        <v>NEUTRAL</v>
      </c>
      <c r="L311" s="5" t="str">
        <f>OBV!H311</f>
        <v>NEUTRAL</v>
      </c>
      <c r="M311" s="7">
        <f t="shared" si="40"/>
        <v>50</v>
      </c>
      <c r="N311" s="7">
        <f t="shared" si="41"/>
        <v>100</v>
      </c>
      <c r="O311" s="7">
        <f t="shared" si="42"/>
        <v>0</v>
      </c>
      <c r="P311" s="7">
        <f t="shared" si="43"/>
        <v>33</v>
      </c>
      <c r="Q311" s="8">
        <f t="shared" si="44"/>
        <v>57.45</v>
      </c>
      <c r="R311" s="8">
        <f t="shared" si="45"/>
        <v>38.25</v>
      </c>
      <c r="S311" s="8">
        <f t="shared" si="46"/>
        <v>37.35</v>
      </c>
      <c r="T311" s="8">
        <f t="shared" si="47"/>
        <v>45.75</v>
      </c>
      <c r="U311" s="7">
        <f t="shared" si="48"/>
        <v>44.35</v>
      </c>
      <c r="V311" s="7">
        <f t="shared" si="49"/>
        <v>44.7</v>
      </c>
    </row>
    <row r="312" spans="1:22" ht="13.5" x14ac:dyDescent="0.25">
      <c r="A312" s="3">
        <f>RSI!A312</f>
        <v>42759</v>
      </c>
      <c r="B312" s="2">
        <f>RSI!B312</f>
        <v>15.8682</v>
      </c>
      <c r="C312" s="2">
        <f>RSI!I312</f>
        <v>20.409035021225179</v>
      </c>
      <c r="D312" s="2">
        <f>MACD!E312</f>
        <v>-0.18610603274028747</v>
      </c>
      <c r="E312" s="2">
        <f>MACD!F312</f>
        <v>2.1968178901642599E-2</v>
      </c>
      <c r="F312" s="2">
        <f>'Moving Avg'!D312</f>
        <v>15.948040000000001</v>
      </c>
      <c r="G312" s="2">
        <f>'Moving Avg'!F312</f>
        <v>15.857724999999999</v>
      </c>
      <c r="H312" s="2">
        <f>'Moving Avg'!G312</f>
        <v>17.416491999999998</v>
      </c>
      <c r="I312" s="2">
        <f>'Moving Avg'!H312</f>
        <v>17.57617650000002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  <c r="M312" s="7">
        <f t="shared" si="40"/>
        <v>50</v>
      </c>
      <c r="N312" s="7">
        <f t="shared" si="41"/>
        <v>100</v>
      </c>
      <c r="O312" s="7">
        <f t="shared" si="42"/>
        <v>0</v>
      </c>
      <c r="P312" s="7">
        <f t="shared" si="43"/>
        <v>0</v>
      </c>
      <c r="Q312" s="8">
        <f t="shared" si="44"/>
        <v>52.5</v>
      </c>
      <c r="R312" s="8">
        <f t="shared" si="45"/>
        <v>30</v>
      </c>
      <c r="S312" s="8">
        <f t="shared" si="46"/>
        <v>22.5</v>
      </c>
      <c r="T312" s="8">
        <f t="shared" si="47"/>
        <v>37.5</v>
      </c>
      <c r="U312" s="7">
        <f t="shared" si="48"/>
        <v>35</v>
      </c>
      <c r="V312" s="7">
        <f t="shared" si="49"/>
        <v>35.625</v>
      </c>
    </row>
    <row r="313" spans="1:22" ht="13.5" x14ac:dyDescent="0.25">
      <c r="A313" s="3">
        <f>RSI!A313</f>
        <v>42760</v>
      </c>
      <c r="B313" s="2">
        <f>RSI!B313</f>
        <v>15.6686</v>
      </c>
      <c r="C313" s="2">
        <f>RSI!I313</f>
        <v>16.981825854880867</v>
      </c>
      <c r="D313" s="2">
        <f>MACD!E313</f>
        <v>-0.17136072766027155</v>
      </c>
      <c r="E313" s="2">
        <f>MACD!F313</f>
        <v>-1.6697602410740236E-2</v>
      </c>
      <c r="F313" s="2">
        <f>'Moving Avg'!D313</f>
        <v>15.888159999999999</v>
      </c>
      <c r="G313" s="2">
        <f>'Moving Avg'!F313</f>
        <v>15.867204999999998</v>
      </c>
      <c r="H313" s="2">
        <f>'Moving Avg'!G313</f>
        <v>17.340643999999998</v>
      </c>
      <c r="I313" s="2">
        <f>'Moving Avg'!H313</f>
        <v>17.567194500000017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  <c r="M313" s="7">
        <f t="shared" si="40"/>
        <v>50</v>
      </c>
      <c r="N313" s="7">
        <f t="shared" si="41"/>
        <v>100</v>
      </c>
      <c r="O313" s="7">
        <f t="shared" si="42"/>
        <v>0</v>
      </c>
      <c r="P313" s="7">
        <f t="shared" si="43"/>
        <v>0</v>
      </c>
      <c r="Q313" s="8">
        <f t="shared" si="44"/>
        <v>52.5</v>
      </c>
      <c r="R313" s="8">
        <f t="shared" si="45"/>
        <v>30</v>
      </c>
      <c r="S313" s="8">
        <f t="shared" si="46"/>
        <v>22.5</v>
      </c>
      <c r="T313" s="8">
        <f t="shared" si="47"/>
        <v>37.5</v>
      </c>
      <c r="U313" s="7">
        <f t="shared" si="48"/>
        <v>35</v>
      </c>
      <c r="V313" s="7">
        <f t="shared" si="49"/>
        <v>35.625</v>
      </c>
    </row>
    <row r="314" spans="1:22" ht="13.5" x14ac:dyDescent="0.25">
      <c r="A314" s="3">
        <f>RSI!A314</f>
        <v>42761</v>
      </c>
      <c r="B314" s="2">
        <f>RSI!B314</f>
        <v>15.6686</v>
      </c>
      <c r="C314" s="2">
        <f>RSI!I314</f>
        <v>16.981825854880867</v>
      </c>
      <c r="D314" s="2">
        <f>MACD!E314</f>
        <v>-0.15444334359290579</v>
      </c>
      <c r="E314" s="2">
        <f>MACD!F314</f>
        <v>-4.4246750647173351E-2</v>
      </c>
      <c r="F314" s="2">
        <f>'Moving Avg'!D314</f>
        <v>15.828280000000001</v>
      </c>
      <c r="G314" s="2">
        <f>'Moving Avg'!F314</f>
        <v>15.877185000000001</v>
      </c>
      <c r="H314" s="2">
        <f>'Moving Avg'!G314</f>
        <v>17.264796</v>
      </c>
      <c r="I314" s="2">
        <f>'Moving Avg'!H314</f>
        <v>17.558212500000018</v>
      </c>
      <c r="J314" s="5" t="str">
        <f>OBV!F314</f>
        <v>BEARISH</v>
      </c>
      <c r="K314" s="5" t="str">
        <f>OBV!G314</f>
        <v>WEAK</v>
      </c>
      <c r="L314" s="5" t="str">
        <f>OBV!H314</f>
        <v>CONFIRMED BEARISH</v>
      </c>
      <c r="M314" s="7">
        <f t="shared" si="40"/>
        <v>50</v>
      </c>
      <c r="N314" s="7">
        <f t="shared" si="41"/>
        <v>100</v>
      </c>
      <c r="O314" s="7">
        <f t="shared" si="42"/>
        <v>0</v>
      </c>
      <c r="P314" s="7">
        <f t="shared" si="43"/>
        <v>0</v>
      </c>
      <c r="Q314" s="8">
        <f t="shared" si="44"/>
        <v>52.5</v>
      </c>
      <c r="R314" s="8">
        <f t="shared" si="45"/>
        <v>30</v>
      </c>
      <c r="S314" s="8">
        <f t="shared" si="46"/>
        <v>22.5</v>
      </c>
      <c r="T314" s="8">
        <f t="shared" si="47"/>
        <v>37.5</v>
      </c>
      <c r="U314" s="7">
        <f t="shared" si="48"/>
        <v>35</v>
      </c>
      <c r="V314" s="7">
        <f t="shared" si="49"/>
        <v>35.625</v>
      </c>
    </row>
    <row r="315" spans="1:22" ht="13.5" x14ac:dyDescent="0.25">
      <c r="A315" s="3">
        <f>RSI!A315</f>
        <v>42762</v>
      </c>
      <c r="B315" s="2">
        <f>RSI!B315</f>
        <v>15.6686</v>
      </c>
      <c r="C315" s="2">
        <f>RSI!I315</f>
        <v>16.981825854880867</v>
      </c>
      <c r="D315" s="2">
        <f>MACD!E315</f>
        <v>-0.13601697894077702</v>
      </c>
      <c r="E315" s="2">
        <f>MACD!F315</f>
        <v>-6.2600796305894088E-2</v>
      </c>
      <c r="F315" s="2">
        <f>'Moving Avg'!D315</f>
        <v>15.7684</v>
      </c>
      <c r="G315" s="2">
        <f>'Moving Avg'!F315</f>
        <v>15.887165</v>
      </c>
      <c r="H315" s="2">
        <f>'Moving Avg'!G315</f>
        <v>17.206313999999995</v>
      </c>
      <c r="I315" s="2">
        <f>'Moving Avg'!H315</f>
        <v>17.551825500000017</v>
      </c>
      <c r="J315" s="5" t="str">
        <f>OBV!F315</f>
        <v>BEARISH</v>
      </c>
      <c r="K315" s="5" t="str">
        <f>OBV!G315</f>
        <v>WEAK</v>
      </c>
      <c r="L315" s="5" t="str">
        <f>OBV!H315</f>
        <v>CONFIRMED BEARISH</v>
      </c>
      <c r="M315" s="7">
        <f t="shared" si="40"/>
        <v>50</v>
      </c>
      <c r="N315" s="7">
        <f t="shared" si="41"/>
        <v>100</v>
      </c>
      <c r="O315" s="7">
        <f t="shared" si="42"/>
        <v>0</v>
      </c>
      <c r="P315" s="7">
        <f t="shared" si="43"/>
        <v>0</v>
      </c>
      <c r="Q315" s="8">
        <f t="shared" si="44"/>
        <v>52.5</v>
      </c>
      <c r="R315" s="8">
        <f t="shared" si="45"/>
        <v>30</v>
      </c>
      <c r="S315" s="8">
        <f t="shared" si="46"/>
        <v>22.5</v>
      </c>
      <c r="T315" s="8">
        <f t="shared" si="47"/>
        <v>37.5</v>
      </c>
      <c r="U315" s="7">
        <f t="shared" si="48"/>
        <v>35</v>
      </c>
      <c r="V315" s="7">
        <f t="shared" si="49"/>
        <v>35.625</v>
      </c>
    </row>
    <row r="316" spans="1:22" ht="13.5" x14ac:dyDescent="0.25">
      <c r="A316" s="3">
        <f>RSI!A316</f>
        <v>42765</v>
      </c>
      <c r="B316" s="2">
        <f>RSI!B316</f>
        <v>15.6686</v>
      </c>
      <c r="C316" s="2">
        <f>RSI!I316</f>
        <v>16.981825854880867</v>
      </c>
      <c r="D316" s="2">
        <f>MACD!E316</f>
        <v>-0.11661835160431266</v>
      </c>
      <c r="E316" s="2">
        <f>MACD!F316</f>
        <v>-7.3404307365577806E-2</v>
      </c>
      <c r="F316" s="2">
        <f>'Moving Avg'!D316</f>
        <v>15.708519999999998</v>
      </c>
      <c r="G316" s="2">
        <f>'Moving Avg'!F316</f>
        <v>15.892155000000002</v>
      </c>
      <c r="H316" s="2">
        <f>'Moving Avg'!G316</f>
        <v>17.147831999999994</v>
      </c>
      <c r="I316" s="2">
        <f>'Moving Avg'!H316</f>
        <v>17.547733500000017</v>
      </c>
      <c r="J316" s="5" t="str">
        <f>OBV!F316</f>
        <v>BEARISH</v>
      </c>
      <c r="K316" s="5" t="str">
        <f>OBV!G316</f>
        <v>WEAK</v>
      </c>
      <c r="L316" s="5" t="str">
        <f>OBV!H316</f>
        <v>CONFIRMED BEARISH</v>
      </c>
      <c r="M316" s="7">
        <f t="shared" si="40"/>
        <v>50</v>
      </c>
      <c r="N316" s="7">
        <f t="shared" si="41"/>
        <v>100</v>
      </c>
      <c r="O316" s="7">
        <f t="shared" si="42"/>
        <v>0</v>
      </c>
      <c r="P316" s="7">
        <f t="shared" si="43"/>
        <v>0</v>
      </c>
      <c r="Q316" s="8">
        <f t="shared" si="44"/>
        <v>52.5</v>
      </c>
      <c r="R316" s="8">
        <f t="shared" si="45"/>
        <v>30</v>
      </c>
      <c r="S316" s="8">
        <f t="shared" si="46"/>
        <v>22.5</v>
      </c>
      <c r="T316" s="8">
        <f t="shared" si="47"/>
        <v>37.5</v>
      </c>
      <c r="U316" s="7">
        <f t="shared" si="48"/>
        <v>35</v>
      </c>
      <c r="V316" s="7">
        <f t="shared" si="49"/>
        <v>35.625</v>
      </c>
    </row>
    <row r="317" spans="1:22" ht="13.5" x14ac:dyDescent="0.25">
      <c r="A317" s="3">
        <f>RSI!A317</f>
        <v>42766</v>
      </c>
      <c r="B317" s="2">
        <f>RSI!B317</f>
        <v>15.6187</v>
      </c>
      <c r="C317" s="2">
        <f>RSI!I317</f>
        <v>16.074161640637683</v>
      </c>
      <c r="D317" s="2">
        <f>MACD!E317</f>
        <v>-9.2982750681393611E-2</v>
      </c>
      <c r="E317" s="2">
        <f>MACD!F317</f>
        <v>-7.731999602874097E-2</v>
      </c>
      <c r="F317" s="2">
        <f>'Moving Avg'!D317</f>
        <v>15.658619999999999</v>
      </c>
      <c r="G317" s="2">
        <f>'Moving Avg'!F317</f>
        <v>15.894650000000002</v>
      </c>
      <c r="H317" s="2">
        <f>'Moving Avg'!G317</f>
        <v>17.088351999999993</v>
      </c>
      <c r="I317" s="2">
        <f>'Moving Avg'!H317</f>
        <v>17.543392000000019</v>
      </c>
      <c r="J317" s="5" t="str">
        <f>OBV!F317</f>
        <v>BEARISH</v>
      </c>
      <c r="K317" s="5" t="str">
        <f>OBV!G317</f>
        <v>WEAK</v>
      </c>
      <c r="L317" s="5" t="str">
        <f>OBV!H317</f>
        <v>CONFIRMED BEARISH</v>
      </c>
      <c r="M317" s="7">
        <f t="shared" si="40"/>
        <v>50</v>
      </c>
      <c r="N317" s="7">
        <f t="shared" si="41"/>
        <v>45</v>
      </c>
      <c r="O317" s="7">
        <f t="shared" si="42"/>
        <v>0</v>
      </c>
      <c r="P317" s="7">
        <f t="shared" si="43"/>
        <v>0</v>
      </c>
      <c r="Q317" s="8">
        <f t="shared" si="44"/>
        <v>33.25</v>
      </c>
      <c r="R317" s="8">
        <f t="shared" si="45"/>
        <v>19</v>
      </c>
      <c r="S317" s="8">
        <f t="shared" si="46"/>
        <v>14.25</v>
      </c>
      <c r="T317" s="8">
        <f t="shared" si="47"/>
        <v>23.75</v>
      </c>
      <c r="U317" s="7">
        <f t="shared" si="48"/>
        <v>22.166666666666668</v>
      </c>
      <c r="V317" s="7">
        <f t="shared" si="49"/>
        <v>22.5625</v>
      </c>
    </row>
    <row r="318" spans="1:22" ht="13.5" x14ac:dyDescent="0.25">
      <c r="A318" s="3">
        <f>RSI!A318</f>
        <v>42767</v>
      </c>
      <c r="B318" s="2">
        <f>RSI!B318</f>
        <v>15.8682</v>
      </c>
      <c r="C318" s="2">
        <f>RSI!I318</f>
        <v>34.830226622408986</v>
      </c>
      <c r="D318" s="2">
        <f>MACD!E318</f>
        <v>-8.7906051944845132E-2</v>
      </c>
      <c r="E318" s="2">
        <f>MACD!F318</f>
        <v>-7.9437207211961805E-2</v>
      </c>
      <c r="F318" s="2">
        <f>'Moving Avg'!D318</f>
        <v>15.698539999999999</v>
      </c>
      <c r="G318" s="2">
        <f>'Moving Avg'!F318</f>
        <v>15.886664999999999</v>
      </c>
      <c r="H318" s="2">
        <f>'Moving Avg'!G318</f>
        <v>17.033861999999996</v>
      </c>
      <c r="I318" s="2">
        <f>'Moving Avg'!H318</f>
        <v>17.540298000000014</v>
      </c>
      <c r="J318" s="5" t="str">
        <f>OBV!F318</f>
        <v>BEARISH</v>
      </c>
      <c r="K318" s="5" t="str">
        <f>OBV!G318</f>
        <v>WEAK</v>
      </c>
      <c r="L318" s="5" t="str">
        <f>OBV!H318</f>
        <v>BEARISH DIVERGENCE</v>
      </c>
      <c r="M318" s="7">
        <f t="shared" si="40"/>
        <v>25</v>
      </c>
      <c r="N318" s="7">
        <f t="shared" si="41"/>
        <v>45</v>
      </c>
      <c r="O318" s="7">
        <f t="shared" si="42"/>
        <v>0</v>
      </c>
      <c r="P318" s="7">
        <f t="shared" si="43"/>
        <v>0</v>
      </c>
      <c r="Q318" s="8">
        <f t="shared" si="44"/>
        <v>24.5</v>
      </c>
      <c r="R318" s="8">
        <f t="shared" si="45"/>
        <v>14</v>
      </c>
      <c r="S318" s="8">
        <f t="shared" si="46"/>
        <v>10.5</v>
      </c>
      <c r="T318" s="8">
        <f t="shared" si="47"/>
        <v>17.5</v>
      </c>
      <c r="U318" s="7">
        <f t="shared" si="48"/>
        <v>16.333333333333332</v>
      </c>
      <c r="V318" s="7">
        <f t="shared" si="49"/>
        <v>16.625</v>
      </c>
    </row>
    <row r="319" spans="1:22" ht="13.5" x14ac:dyDescent="0.25">
      <c r="A319" s="3">
        <f>RSI!A319</f>
        <v>42768</v>
      </c>
      <c r="B319" s="2">
        <f>RSI!B319</f>
        <v>15.8582</v>
      </c>
      <c r="C319" s="2">
        <f>RSI!I319</f>
        <v>34.497454281608583</v>
      </c>
      <c r="D319" s="2">
        <f>MACD!E319</f>
        <v>-8.1048740376953532E-2</v>
      </c>
      <c r="E319" s="2">
        <f>MACD!F319</f>
        <v>-7.9759513844960148E-2</v>
      </c>
      <c r="F319" s="2">
        <f>'Moving Avg'!D319</f>
        <v>15.736459999999999</v>
      </c>
      <c r="G319" s="2">
        <f>'Moving Avg'!F319</f>
        <v>15.87818</v>
      </c>
      <c r="H319" s="2">
        <f>'Moving Avg'!G319</f>
        <v>16.979171999999995</v>
      </c>
      <c r="I319" s="2">
        <f>'Moving Avg'!H319</f>
        <v>17.537154000000015</v>
      </c>
      <c r="J319" s="5" t="str">
        <f>OBV!F319</f>
        <v>BEARISH</v>
      </c>
      <c r="K319" s="5" t="str">
        <f>OBV!G319</f>
        <v>WEAK</v>
      </c>
      <c r="L319" s="5" t="str">
        <f>OBV!H319</f>
        <v>BEARISH DIVERGENCE</v>
      </c>
      <c r="M319" s="7">
        <f t="shared" si="40"/>
        <v>25</v>
      </c>
      <c r="N319" s="7">
        <f t="shared" si="41"/>
        <v>45</v>
      </c>
      <c r="O319" s="7">
        <f t="shared" si="42"/>
        <v>0</v>
      </c>
      <c r="P319" s="7">
        <f t="shared" si="43"/>
        <v>0</v>
      </c>
      <c r="Q319" s="8">
        <f t="shared" si="44"/>
        <v>24.5</v>
      </c>
      <c r="R319" s="8">
        <f t="shared" si="45"/>
        <v>14</v>
      </c>
      <c r="S319" s="8">
        <f t="shared" si="46"/>
        <v>10.5</v>
      </c>
      <c r="T319" s="8">
        <f t="shared" si="47"/>
        <v>17.5</v>
      </c>
      <c r="U319" s="7">
        <f t="shared" si="48"/>
        <v>16.333333333333332</v>
      </c>
      <c r="V319" s="7">
        <f t="shared" si="49"/>
        <v>16.625</v>
      </c>
    </row>
    <row r="320" spans="1:22" ht="13.5" x14ac:dyDescent="0.25">
      <c r="A320" s="3">
        <f>RSI!A320</f>
        <v>42769</v>
      </c>
      <c r="B320" s="2">
        <f>RSI!B320</f>
        <v>15.8582</v>
      </c>
      <c r="C320" s="2">
        <f>RSI!I320</f>
        <v>34.497454281608583</v>
      </c>
      <c r="D320" s="2">
        <f>MACD!E320</f>
        <v>-7.3501288403512888E-2</v>
      </c>
      <c r="E320" s="2">
        <f>MACD!F320</f>
        <v>-7.8507868756670707E-2</v>
      </c>
      <c r="F320" s="2">
        <f>'Moving Avg'!D320</f>
        <v>15.774379999999999</v>
      </c>
      <c r="G320" s="2">
        <f>'Moving Avg'!F320</f>
        <v>15.869695000000002</v>
      </c>
      <c r="H320" s="2">
        <f>'Moving Avg'!G320</f>
        <v>16.924481999999994</v>
      </c>
      <c r="I320" s="2">
        <f>'Moving Avg'!H320</f>
        <v>17.534010000000016</v>
      </c>
      <c r="J320" s="5" t="str">
        <f>OBV!F320</f>
        <v>BEARISH</v>
      </c>
      <c r="K320" s="5" t="str">
        <f>OBV!G320</f>
        <v>WEAK</v>
      </c>
      <c r="L320" s="5" t="str">
        <f>OBV!H320</f>
        <v>BEARISH DIVERGENCE</v>
      </c>
      <c r="M320" s="7">
        <f t="shared" si="40"/>
        <v>25</v>
      </c>
      <c r="N320" s="7">
        <f t="shared" si="41"/>
        <v>0</v>
      </c>
      <c r="O320" s="7">
        <f t="shared" si="42"/>
        <v>0</v>
      </c>
      <c r="P320" s="7">
        <f t="shared" si="43"/>
        <v>0</v>
      </c>
      <c r="Q320" s="8">
        <f t="shared" si="44"/>
        <v>8.75</v>
      </c>
      <c r="R320" s="8">
        <f t="shared" si="45"/>
        <v>5</v>
      </c>
      <c r="S320" s="8">
        <f t="shared" si="46"/>
        <v>3.75</v>
      </c>
      <c r="T320" s="8">
        <f t="shared" si="47"/>
        <v>6.25</v>
      </c>
      <c r="U320" s="7">
        <f t="shared" si="48"/>
        <v>5.833333333333333</v>
      </c>
      <c r="V320" s="7">
        <f t="shared" si="49"/>
        <v>5.9375</v>
      </c>
    </row>
    <row r="321" spans="1:22" ht="13.5" x14ac:dyDescent="0.25">
      <c r="A321" s="3">
        <f>RSI!A321</f>
        <v>42772</v>
      </c>
      <c r="B321" s="2">
        <f>RSI!B321</f>
        <v>15.8582</v>
      </c>
      <c r="C321" s="2">
        <f>RSI!I321</f>
        <v>34.497454281608583</v>
      </c>
      <c r="D321" s="2">
        <f>MACD!E321</f>
        <v>-6.5499138983824423E-2</v>
      </c>
      <c r="E321" s="2">
        <f>MACD!F321</f>
        <v>-7.5906122802101447E-2</v>
      </c>
      <c r="F321" s="2">
        <f>'Moving Avg'!D321</f>
        <v>15.812299999999999</v>
      </c>
      <c r="G321" s="2">
        <f>'Moving Avg'!F321</f>
        <v>15.864205000000002</v>
      </c>
      <c r="H321" s="2">
        <f>'Moving Avg'!G321</f>
        <v>16.869791999999993</v>
      </c>
      <c r="I321" s="2">
        <f>'Moving Avg'!H321</f>
        <v>17.530866000000017</v>
      </c>
      <c r="J321" s="5" t="str">
        <f>OBV!F321</f>
        <v>BEARISH</v>
      </c>
      <c r="K321" s="5" t="str">
        <f>OBV!G321</f>
        <v>WEAK</v>
      </c>
      <c r="L321" s="5" t="str">
        <f>OBV!H321</f>
        <v>BEARISH DIVERGENCE</v>
      </c>
      <c r="M321" s="7">
        <f t="shared" si="40"/>
        <v>25</v>
      </c>
      <c r="N321" s="7">
        <f t="shared" si="41"/>
        <v>0</v>
      </c>
      <c r="O321" s="7">
        <f t="shared" si="42"/>
        <v>0</v>
      </c>
      <c r="P321" s="7">
        <f t="shared" si="43"/>
        <v>0</v>
      </c>
      <c r="Q321" s="8">
        <f t="shared" si="44"/>
        <v>8.75</v>
      </c>
      <c r="R321" s="8">
        <f t="shared" si="45"/>
        <v>5</v>
      </c>
      <c r="S321" s="8">
        <f t="shared" si="46"/>
        <v>3.75</v>
      </c>
      <c r="T321" s="8">
        <f t="shared" si="47"/>
        <v>6.25</v>
      </c>
      <c r="U321" s="7">
        <f t="shared" si="48"/>
        <v>5.833333333333333</v>
      </c>
      <c r="V321" s="7">
        <f t="shared" si="49"/>
        <v>5.9375</v>
      </c>
    </row>
    <row r="322" spans="1:22" ht="13.5" x14ac:dyDescent="0.25">
      <c r="A322" s="3">
        <f>RSI!A322</f>
        <v>42773</v>
      </c>
      <c r="B322" s="2">
        <f>RSI!B322</f>
        <v>15.8582</v>
      </c>
      <c r="C322" s="2">
        <f>RSI!I322</f>
        <v>34.497454281608597</v>
      </c>
      <c r="D322" s="2">
        <f>MACD!E322</f>
        <v>-7.2585783866021103E-2</v>
      </c>
      <c r="E322" s="2">
        <f>MACD!F322</f>
        <v>-7.5242055014885387E-2</v>
      </c>
      <c r="F322" s="2">
        <f>'Moving Avg'!D322</f>
        <v>15.860199999999997</v>
      </c>
      <c r="G322" s="2">
        <f>'Moving Avg'!F322</f>
        <v>15.858715</v>
      </c>
      <c r="H322" s="2">
        <f>'Moving Avg'!G322</f>
        <v>16.815101999999996</v>
      </c>
      <c r="I322" s="2">
        <f>'Moving Avg'!H322</f>
        <v>17.527822000000018</v>
      </c>
      <c r="J322" s="5" t="str">
        <f>OBV!F322</f>
        <v>NEUTRAL</v>
      </c>
      <c r="K322" s="5" t="str">
        <f>OBV!G322</f>
        <v>NEUTRAL</v>
      </c>
      <c r="L322" s="5" t="str">
        <f>OBV!H322</f>
        <v>NEUTRAL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0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33</v>
      </c>
      <c r="Q322" s="8">
        <f t="shared" si="44"/>
        <v>13.7</v>
      </c>
      <c r="R322" s="8">
        <f t="shared" si="45"/>
        <v>13.25</v>
      </c>
      <c r="S322" s="8">
        <f t="shared" si="46"/>
        <v>18.600000000000001</v>
      </c>
      <c r="T322" s="8">
        <f t="shared" si="47"/>
        <v>14.5</v>
      </c>
      <c r="U322" s="7">
        <f t="shared" si="48"/>
        <v>15.183333333333332</v>
      </c>
      <c r="V322" s="7">
        <f t="shared" si="49"/>
        <v>15.012499999999999</v>
      </c>
    </row>
    <row r="323" spans="1:22" ht="13.5" x14ac:dyDescent="0.25">
      <c r="A323" s="3">
        <f>RSI!A323</f>
        <v>42774</v>
      </c>
      <c r="B323" s="2">
        <f>RSI!B323</f>
        <v>15.8582</v>
      </c>
      <c r="C323" s="2">
        <f>RSI!I323</f>
        <v>34.497454281608597</v>
      </c>
      <c r="D323" s="2">
        <f>MACD!E323</f>
        <v>-0.10790454229092106</v>
      </c>
      <c r="E323" s="2">
        <f>MACD!F323</f>
        <v>-8.1774552470092521E-2</v>
      </c>
      <c r="F323" s="2">
        <f>'Moving Avg'!D323</f>
        <v>15.8582</v>
      </c>
      <c r="G323" s="2">
        <f>'Moving Avg'!F323</f>
        <v>15.853225</v>
      </c>
      <c r="H323" s="2">
        <f>'Moving Avg'!G323</f>
        <v>16.760411999999995</v>
      </c>
      <c r="I323" s="2">
        <f>'Moving Avg'!H323</f>
        <v>17.527323000000017</v>
      </c>
      <c r="J323" s="5" t="str">
        <f>OBV!F323</f>
        <v>BEARISH</v>
      </c>
      <c r="K323" s="5" t="str">
        <f>OBV!G323</f>
        <v>NEUTRAL</v>
      </c>
      <c r="L323" s="5" t="str">
        <f>OBV!H323</f>
        <v>CONFIRMED BEARISH</v>
      </c>
      <c r="M323" s="7">
        <f t="shared" si="50"/>
        <v>25</v>
      </c>
      <c r="N323" s="7">
        <f t="shared" si="51"/>
        <v>100</v>
      </c>
      <c r="O323" s="7">
        <f t="shared" si="52"/>
        <v>0</v>
      </c>
      <c r="P323" s="7">
        <f t="shared" si="53"/>
        <v>16.5</v>
      </c>
      <c r="Q323" s="8">
        <f t="shared" ref="Q323:Q386" si="54">0.35*M323+N323*0.35+O323*0.15+P323*0.15</f>
        <v>46.225000000000001</v>
      </c>
      <c r="R323" s="8">
        <f t="shared" ref="R323:R386" si="55">M323*0.2+N323*0.2+O323*0.35+P323*0.25</f>
        <v>29.125</v>
      </c>
      <c r="S323" s="8">
        <f t="shared" ref="S323:S386" si="56">M323*0.15+N323*0.15+O323*0.25+P323*0.45</f>
        <v>26.175000000000001</v>
      </c>
      <c r="T323" s="8">
        <f t="shared" ref="T323:T386" si="57">0.25*SUM(M323:P323)</f>
        <v>35.375</v>
      </c>
      <c r="U323" s="7">
        <f t="shared" ref="U323:U386" si="58">SUM(Q323:S323)/3</f>
        <v>33.841666666666661</v>
      </c>
      <c r="V323" s="7">
        <f t="shared" ref="V323:V386" si="59">SUM(Q323:T323)/4</f>
        <v>34.224999999999994</v>
      </c>
    </row>
    <row r="324" spans="1:22" ht="13.5" x14ac:dyDescent="0.25">
      <c r="A324" s="3">
        <f>RSI!A324</f>
        <v>42775</v>
      </c>
      <c r="B324" s="2">
        <f>RSI!B324</f>
        <v>15.818300000000001</v>
      </c>
      <c r="C324" s="2">
        <f>RSI!I324</f>
        <v>32.692227584570674</v>
      </c>
      <c r="D324" s="2">
        <f>MACD!E324</f>
        <v>-0.13355138103075959</v>
      </c>
      <c r="E324" s="2">
        <f>MACD!F324</f>
        <v>-9.2129918182225934E-2</v>
      </c>
      <c r="F324" s="2">
        <f>'Moving Avg'!D324</f>
        <v>15.850220000000002</v>
      </c>
      <c r="G324" s="2">
        <f>'Moving Avg'!F324</f>
        <v>15.845740000000003</v>
      </c>
      <c r="H324" s="2">
        <f>'Moving Avg'!G324</f>
        <v>16.704923999999995</v>
      </c>
      <c r="I324" s="2">
        <f>'Moving Avg'!H324</f>
        <v>17.531265000000015</v>
      </c>
      <c r="J324" s="5" t="str">
        <f>OBV!F324</f>
        <v>BEARISH</v>
      </c>
      <c r="K324" s="5" t="str">
        <f>OBV!G324</f>
        <v>NEUTRAL</v>
      </c>
      <c r="L324" s="5" t="str">
        <f>OBV!H324</f>
        <v>CONFIRMED BEARISH</v>
      </c>
      <c r="M324" s="7">
        <f t="shared" si="50"/>
        <v>25</v>
      </c>
      <c r="N324" s="7">
        <f t="shared" si="51"/>
        <v>100</v>
      </c>
      <c r="O324" s="7">
        <f t="shared" si="52"/>
        <v>0</v>
      </c>
      <c r="P324" s="7">
        <f t="shared" si="53"/>
        <v>16.5</v>
      </c>
      <c r="Q324" s="8">
        <f t="shared" si="54"/>
        <v>46.225000000000001</v>
      </c>
      <c r="R324" s="8">
        <f t="shared" si="55"/>
        <v>29.125</v>
      </c>
      <c r="S324" s="8">
        <f t="shared" si="56"/>
        <v>26.175000000000001</v>
      </c>
      <c r="T324" s="8">
        <f t="shared" si="57"/>
        <v>35.375</v>
      </c>
      <c r="U324" s="7">
        <f t="shared" si="58"/>
        <v>33.841666666666661</v>
      </c>
      <c r="V324" s="7">
        <f t="shared" si="59"/>
        <v>34.224999999999994</v>
      </c>
    </row>
    <row r="325" spans="1:22" ht="13.5" x14ac:dyDescent="0.25">
      <c r="A325" s="3">
        <f>RSI!A325</f>
        <v>42776</v>
      </c>
      <c r="B325" s="2">
        <f>RSI!B325</f>
        <v>15.8682</v>
      </c>
      <c r="C325" s="2">
        <f>RSI!I325</f>
        <v>37.123661492980773</v>
      </c>
      <c r="D325" s="2">
        <f>MACD!E325</f>
        <v>-0.15752538424823292</v>
      </c>
      <c r="E325" s="2">
        <f>MACD!F325</f>
        <v>-0.10520901139542735</v>
      </c>
      <c r="F325" s="2">
        <f>'Moving Avg'!D325</f>
        <v>15.852219999999999</v>
      </c>
      <c r="G325" s="2">
        <f>'Moving Avg'!F325</f>
        <v>15.840750000000003</v>
      </c>
      <c r="H325" s="2">
        <f>'Moving Avg'!G325</f>
        <v>16.650433999999997</v>
      </c>
      <c r="I325" s="2">
        <f>'Moving Avg'!H325</f>
        <v>17.533211000000016</v>
      </c>
      <c r="J325" s="5" t="str">
        <f>OBV!F325</f>
        <v>BULLISH</v>
      </c>
      <c r="K325" s="5" t="str">
        <f>OBV!G325</f>
        <v>STRONG</v>
      </c>
      <c r="L325" s="5" t="str">
        <f>OBV!H325</f>
        <v>CONFIRMED BULLISH</v>
      </c>
      <c r="M325" s="7">
        <f t="shared" si="50"/>
        <v>25</v>
      </c>
      <c r="N325" s="7">
        <f t="shared" si="51"/>
        <v>100</v>
      </c>
      <c r="O325" s="7">
        <f t="shared" si="52"/>
        <v>0</v>
      </c>
      <c r="P325" s="7">
        <f t="shared" si="53"/>
        <v>100</v>
      </c>
      <c r="Q325" s="8">
        <f t="shared" si="54"/>
        <v>58.75</v>
      </c>
      <c r="R325" s="8">
        <f t="shared" si="55"/>
        <v>50</v>
      </c>
      <c r="S325" s="8">
        <f t="shared" si="56"/>
        <v>63.75</v>
      </c>
      <c r="T325" s="8">
        <f t="shared" si="57"/>
        <v>56.25</v>
      </c>
      <c r="U325" s="7">
        <f t="shared" si="58"/>
        <v>57.5</v>
      </c>
      <c r="V325" s="7">
        <f t="shared" si="59"/>
        <v>57.1875</v>
      </c>
    </row>
    <row r="326" spans="1:22" ht="13.5" x14ac:dyDescent="0.25">
      <c r="A326" s="3">
        <f>RSI!A326</f>
        <v>42779</v>
      </c>
      <c r="B326" s="2">
        <f>RSI!B326</f>
        <v>15.8682</v>
      </c>
      <c r="C326" s="2">
        <f>RSI!I326</f>
        <v>37.123661492980773</v>
      </c>
      <c r="D326" s="2">
        <f>MACD!E326</f>
        <v>-0.17678791800268279</v>
      </c>
      <c r="E326" s="2">
        <f>MACD!F326</f>
        <v>-0.11952479271687844</v>
      </c>
      <c r="F326" s="2">
        <f>'Moving Avg'!D326</f>
        <v>15.854220000000002</v>
      </c>
      <c r="G326" s="2">
        <f>'Moving Avg'!F326</f>
        <v>15.835760000000002</v>
      </c>
      <c r="H326" s="2">
        <f>'Moving Avg'!G326</f>
        <v>16.595943999999996</v>
      </c>
      <c r="I326" s="2">
        <f>'Moving Avg'!H326</f>
        <v>17.531863500000011</v>
      </c>
      <c r="J326" s="5" t="str">
        <f>OBV!F326</f>
        <v>BULLISH</v>
      </c>
      <c r="K326" s="5" t="str">
        <f>OBV!G326</f>
        <v>STRONG</v>
      </c>
      <c r="L326" s="5" t="str">
        <f>OBV!H326</f>
        <v>CONFIRMED BULLISH</v>
      </c>
      <c r="M326" s="7">
        <f t="shared" si="50"/>
        <v>25</v>
      </c>
      <c r="N326" s="7">
        <f t="shared" si="51"/>
        <v>100</v>
      </c>
      <c r="O326" s="7">
        <f t="shared" si="52"/>
        <v>0</v>
      </c>
      <c r="P326" s="7">
        <f t="shared" si="53"/>
        <v>100</v>
      </c>
      <c r="Q326" s="8">
        <f t="shared" si="54"/>
        <v>58.75</v>
      </c>
      <c r="R326" s="8">
        <f t="shared" si="55"/>
        <v>50</v>
      </c>
      <c r="S326" s="8">
        <f t="shared" si="56"/>
        <v>63.75</v>
      </c>
      <c r="T326" s="8">
        <f t="shared" si="57"/>
        <v>56.25</v>
      </c>
      <c r="U326" s="7">
        <f t="shared" si="58"/>
        <v>57.5</v>
      </c>
      <c r="V326" s="7">
        <f t="shared" si="59"/>
        <v>57.1875</v>
      </c>
    </row>
    <row r="327" spans="1:22" ht="13.5" x14ac:dyDescent="0.25">
      <c r="A327" s="3">
        <f>RSI!A327</f>
        <v>42780</v>
      </c>
      <c r="B327" s="2">
        <f>RSI!B327</f>
        <v>15.7684</v>
      </c>
      <c r="C327" s="2">
        <f>RSI!I327</f>
        <v>32.205444176044523</v>
      </c>
      <c r="D327" s="2">
        <f>MACD!E327</f>
        <v>-0.19242394395841522</v>
      </c>
      <c r="E327" s="2">
        <f>MACD!F327</f>
        <v>-0.1341046229651858</v>
      </c>
      <c r="F327" s="2">
        <f>'Moving Avg'!D327</f>
        <v>15.836259999999999</v>
      </c>
      <c r="G327" s="2">
        <f>'Moving Avg'!F327</f>
        <v>15.825780000000004</v>
      </c>
      <c r="H327" s="2">
        <f>'Moving Avg'!G327</f>
        <v>16.539457999999996</v>
      </c>
      <c r="I327" s="2">
        <f>'Moving Avg'!H327</f>
        <v>17.527622000000012</v>
      </c>
      <c r="J327" s="5" t="str">
        <f>OBV!F327</f>
        <v>BULLISH</v>
      </c>
      <c r="K327" s="5" t="str">
        <f>OBV!G327</f>
        <v>NEUTRAL</v>
      </c>
      <c r="L327" s="5" t="str">
        <f>OBV!H327</f>
        <v>BULLISH DIVERGENCE</v>
      </c>
      <c r="M327" s="7">
        <f t="shared" si="50"/>
        <v>25</v>
      </c>
      <c r="N327" s="7">
        <f t="shared" si="51"/>
        <v>100</v>
      </c>
      <c r="O327" s="7">
        <f t="shared" si="52"/>
        <v>0</v>
      </c>
      <c r="P327" s="7">
        <f t="shared" si="53"/>
        <v>66.5</v>
      </c>
      <c r="Q327" s="8">
        <f t="shared" si="54"/>
        <v>53.725000000000001</v>
      </c>
      <c r="R327" s="8">
        <f t="shared" si="55"/>
        <v>41.625</v>
      </c>
      <c r="S327" s="8">
        <f t="shared" si="56"/>
        <v>48.674999999999997</v>
      </c>
      <c r="T327" s="8">
        <f t="shared" si="57"/>
        <v>47.875</v>
      </c>
      <c r="U327" s="7">
        <f t="shared" si="58"/>
        <v>48.008333333333326</v>
      </c>
      <c r="V327" s="7">
        <f t="shared" si="59"/>
        <v>47.974999999999994</v>
      </c>
    </row>
    <row r="328" spans="1:22" ht="13.5" x14ac:dyDescent="0.25">
      <c r="A328" s="3">
        <f>RSI!A328</f>
        <v>42781</v>
      </c>
      <c r="B328" s="2">
        <f>RSI!B328</f>
        <v>15.6686</v>
      </c>
      <c r="C328" s="2">
        <f>RSI!I328</f>
        <v>28.184306464838912</v>
      </c>
      <c r="D328" s="2">
        <f>MACD!E328</f>
        <v>-0.15841030111509369</v>
      </c>
      <c r="E328" s="2">
        <f>MACD!F328</f>
        <v>-0.13896575859516738</v>
      </c>
      <c r="F328" s="2">
        <f>'Moving Avg'!D328</f>
        <v>15.798340000000001</v>
      </c>
      <c r="G328" s="2">
        <f>'Moving Avg'!F328</f>
        <v>15.81081</v>
      </c>
      <c r="H328" s="2">
        <f>'Moving Avg'!G328</f>
        <v>16.480976000000002</v>
      </c>
      <c r="I328" s="2">
        <f>'Moving Avg'!H328</f>
        <v>17.522881500000011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  <c r="M328" s="7">
        <f t="shared" si="50"/>
        <v>50</v>
      </c>
      <c r="N328" s="7">
        <f t="shared" si="51"/>
        <v>45</v>
      </c>
      <c r="O328" s="7">
        <f t="shared" si="52"/>
        <v>0</v>
      </c>
      <c r="P328" s="7">
        <f t="shared" si="53"/>
        <v>16.5</v>
      </c>
      <c r="Q328" s="8">
        <f t="shared" si="54"/>
        <v>35.725000000000001</v>
      </c>
      <c r="R328" s="8">
        <f t="shared" si="55"/>
        <v>23.125</v>
      </c>
      <c r="S328" s="8">
        <f t="shared" si="56"/>
        <v>21.675000000000001</v>
      </c>
      <c r="T328" s="8">
        <f t="shared" si="57"/>
        <v>27.875</v>
      </c>
      <c r="U328" s="7">
        <f t="shared" si="58"/>
        <v>26.841666666666669</v>
      </c>
      <c r="V328" s="7">
        <f t="shared" si="59"/>
        <v>27.1</v>
      </c>
    </row>
    <row r="329" spans="1:22" ht="13.5" x14ac:dyDescent="0.25">
      <c r="A329" s="3">
        <f>RSI!A329</f>
        <v>42782</v>
      </c>
      <c r="B329" s="2">
        <f>RSI!B329</f>
        <v>15.6586</v>
      </c>
      <c r="C329" s="2">
        <f>RSI!I329</f>
        <v>27.809619280697646</v>
      </c>
      <c r="D329" s="2">
        <f>MACD!E329</f>
        <v>-0.12847926696587741</v>
      </c>
      <c r="E329" s="2">
        <f>MACD!F329</f>
        <v>-0.13686846026930938</v>
      </c>
      <c r="F329" s="2">
        <f>'Moving Avg'!D329</f>
        <v>15.766399999999999</v>
      </c>
      <c r="G329" s="2">
        <f>'Moving Avg'!F329</f>
        <v>15.795340000000001</v>
      </c>
      <c r="H329" s="2">
        <f>'Moving Avg'!G329</f>
        <v>16.423490000000001</v>
      </c>
      <c r="I329" s="2">
        <f>'Moving Avg'!H329</f>
        <v>17.518091000000009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  <c r="M329" s="7">
        <f t="shared" si="50"/>
        <v>50</v>
      </c>
      <c r="N329" s="7">
        <f t="shared" si="51"/>
        <v>0</v>
      </c>
      <c r="O329" s="7">
        <f t="shared" si="52"/>
        <v>0</v>
      </c>
      <c r="P329" s="7">
        <f t="shared" si="53"/>
        <v>16.5</v>
      </c>
      <c r="Q329" s="8">
        <f t="shared" si="54"/>
        <v>19.975000000000001</v>
      </c>
      <c r="R329" s="8">
        <f t="shared" si="55"/>
        <v>14.125</v>
      </c>
      <c r="S329" s="8">
        <f t="shared" si="56"/>
        <v>14.925000000000001</v>
      </c>
      <c r="T329" s="8">
        <f t="shared" si="57"/>
        <v>16.625</v>
      </c>
      <c r="U329" s="7">
        <f t="shared" si="58"/>
        <v>16.341666666666669</v>
      </c>
      <c r="V329" s="7">
        <f t="shared" si="59"/>
        <v>16.412500000000001</v>
      </c>
    </row>
    <row r="330" spans="1:22" ht="13.5" x14ac:dyDescent="0.25">
      <c r="A330" s="3">
        <f>RSI!A330</f>
        <v>42783</v>
      </c>
      <c r="B330" s="2">
        <f>RSI!B330</f>
        <v>15.6387</v>
      </c>
      <c r="C330" s="2">
        <f>RSI!I330</f>
        <v>27.039258743125274</v>
      </c>
      <c r="D330" s="2">
        <f>MACD!E330</f>
        <v>-9.9816157396370286E-2</v>
      </c>
      <c r="E330" s="2">
        <f>MACD!F330</f>
        <v>-0.12945799969472158</v>
      </c>
      <c r="F330" s="2">
        <f>'Moving Avg'!D330</f>
        <v>15.720499999999998</v>
      </c>
      <c r="G330" s="2">
        <f>'Moving Avg'!F330</f>
        <v>15.778875000000005</v>
      </c>
      <c r="H330" s="2">
        <f>'Moving Avg'!G330</f>
        <v>16.365606</v>
      </c>
      <c r="I330" s="2">
        <f>'Moving Avg'!H330</f>
        <v>17.510806000000006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  <c r="M330" s="7">
        <f t="shared" si="50"/>
        <v>50</v>
      </c>
      <c r="N330" s="7">
        <f t="shared" si="51"/>
        <v>0</v>
      </c>
      <c r="O330" s="7">
        <f t="shared" si="52"/>
        <v>0</v>
      </c>
      <c r="P330" s="7">
        <f t="shared" si="53"/>
        <v>0</v>
      </c>
      <c r="Q330" s="8">
        <f t="shared" si="54"/>
        <v>17.5</v>
      </c>
      <c r="R330" s="8">
        <f t="shared" si="55"/>
        <v>10</v>
      </c>
      <c r="S330" s="8">
        <f t="shared" si="56"/>
        <v>7.5</v>
      </c>
      <c r="T330" s="8">
        <f t="shared" si="57"/>
        <v>12.5</v>
      </c>
      <c r="U330" s="7">
        <f t="shared" si="58"/>
        <v>11.666666666666666</v>
      </c>
      <c r="V330" s="7">
        <f t="shared" si="59"/>
        <v>11.875</v>
      </c>
    </row>
    <row r="331" spans="1:22" ht="13.5" x14ac:dyDescent="0.25">
      <c r="A331" s="3">
        <f>RSI!A331</f>
        <v>42786</v>
      </c>
      <c r="B331" s="2">
        <f>RSI!B331</f>
        <v>15.6387</v>
      </c>
      <c r="C331" s="2">
        <f>RSI!I331</f>
        <v>27.039258743125274</v>
      </c>
      <c r="D331" s="2">
        <f>MACD!E331</f>
        <v>-7.3720374600929617E-2</v>
      </c>
      <c r="E331" s="2">
        <f>MACD!F331</f>
        <v>-0.11831047467596319</v>
      </c>
      <c r="F331" s="2">
        <f>'Moving Avg'!D331</f>
        <v>15.674599999999998</v>
      </c>
      <c r="G331" s="2">
        <f>'Moving Avg'!F331</f>
        <v>15.762409999999999</v>
      </c>
      <c r="H331" s="2">
        <f>'Moving Avg'!G331</f>
        <v>16.307722000000002</v>
      </c>
      <c r="I331" s="2">
        <f>'Moving Avg'!H331</f>
        <v>17.500976000000005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  <c r="M331" s="7">
        <f t="shared" si="50"/>
        <v>50</v>
      </c>
      <c r="N331" s="7">
        <f t="shared" si="51"/>
        <v>0</v>
      </c>
      <c r="O331" s="7">
        <f t="shared" si="52"/>
        <v>0</v>
      </c>
      <c r="P331" s="7">
        <f t="shared" si="53"/>
        <v>0</v>
      </c>
      <c r="Q331" s="8">
        <f t="shared" si="54"/>
        <v>17.5</v>
      </c>
      <c r="R331" s="8">
        <f t="shared" si="55"/>
        <v>10</v>
      </c>
      <c r="S331" s="8">
        <f t="shared" si="56"/>
        <v>7.5</v>
      </c>
      <c r="T331" s="8">
        <f t="shared" si="57"/>
        <v>12.5</v>
      </c>
      <c r="U331" s="7">
        <f t="shared" si="58"/>
        <v>11.666666666666666</v>
      </c>
      <c r="V331" s="7">
        <f t="shared" si="59"/>
        <v>11.875</v>
      </c>
    </row>
    <row r="332" spans="1:22" ht="13.5" x14ac:dyDescent="0.25">
      <c r="A332" s="3">
        <f>RSI!A332</f>
        <v>42787</v>
      </c>
      <c r="B332" s="2">
        <f>RSI!B332</f>
        <v>16.267399999999999</v>
      </c>
      <c r="C332" s="2">
        <f>RSI!I332</f>
        <v>63.790888517804284</v>
      </c>
      <c r="D332" s="2">
        <f>MACD!E332</f>
        <v>-9.6503788369732391E-2</v>
      </c>
      <c r="E332" s="2">
        <f>MACD!F332</f>
        <v>-0.11394913741471704</v>
      </c>
      <c r="F332" s="2">
        <f>'Moving Avg'!D332</f>
        <v>15.7744</v>
      </c>
      <c r="G332" s="2">
        <f>'Moving Avg'!F332</f>
        <v>15.78237</v>
      </c>
      <c r="H332" s="2">
        <f>'Moving Avg'!G332</f>
        <v>16.262412000000001</v>
      </c>
      <c r="I332" s="2">
        <f>'Moving Avg'!H332</f>
        <v>17.49823150000001</v>
      </c>
      <c r="J332" s="5" t="str">
        <f>OBV!F332</f>
        <v>BEARISH</v>
      </c>
      <c r="K332" s="5" t="str">
        <f>OBV!G332</f>
        <v>WEAK</v>
      </c>
      <c r="L332" s="5" t="str">
        <f>OBV!H332</f>
        <v>BEARISH DIVERGENCE</v>
      </c>
      <c r="M332" s="7">
        <f t="shared" si="50"/>
        <v>25</v>
      </c>
      <c r="N332" s="7">
        <f t="shared" si="51"/>
        <v>0</v>
      </c>
      <c r="O332" s="7">
        <f t="shared" si="52"/>
        <v>0</v>
      </c>
      <c r="P332" s="7">
        <f t="shared" si="53"/>
        <v>0</v>
      </c>
      <c r="Q332" s="8">
        <f t="shared" si="54"/>
        <v>8.75</v>
      </c>
      <c r="R332" s="8">
        <f t="shared" si="55"/>
        <v>5</v>
      </c>
      <c r="S332" s="8">
        <f t="shared" si="56"/>
        <v>3.75</v>
      </c>
      <c r="T332" s="8">
        <f t="shared" si="57"/>
        <v>6.25</v>
      </c>
      <c r="U332" s="7">
        <f t="shared" si="58"/>
        <v>5.833333333333333</v>
      </c>
      <c r="V332" s="7">
        <f t="shared" si="59"/>
        <v>5.9375</v>
      </c>
    </row>
    <row r="333" spans="1:22" ht="13.5" x14ac:dyDescent="0.25">
      <c r="A333" s="3">
        <f>RSI!A333</f>
        <v>42788</v>
      </c>
      <c r="B333" s="2">
        <f>RSI!B333</f>
        <v>16.267399999999999</v>
      </c>
      <c r="C333" s="2">
        <f>RSI!I333</f>
        <v>63.790888517804277</v>
      </c>
      <c r="D333" s="2">
        <f>MACD!E333</f>
        <v>-0.1179175309137257</v>
      </c>
      <c r="E333" s="2">
        <f>MACD!F333</f>
        <v>-0.11474281611451878</v>
      </c>
      <c r="F333" s="2">
        <f>'Moving Avg'!D333</f>
        <v>15.894159999999999</v>
      </c>
      <c r="G333" s="2">
        <f>'Moving Avg'!F333</f>
        <v>15.812310000000002</v>
      </c>
      <c r="H333" s="2">
        <f>'Moving Avg'!G333</f>
        <v>16.217102000000001</v>
      </c>
      <c r="I333" s="2">
        <f>'Moving Avg'!H333</f>
        <v>17.496485000000007</v>
      </c>
      <c r="J333" s="5" t="str">
        <f>OBV!F333</f>
        <v>BEARISH</v>
      </c>
      <c r="K333" s="5" t="str">
        <f>OBV!G333</f>
        <v>NEUTRAL</v>
      </c>
      <c r="L333" s="5" t="str">
        <f>OBV!H333</f>
        <v>BEARISH DIVERGENCE</v>
      </c>
      <c r="M333" s="7">
        <f t="shared" si="50"/>
        <v>25</v>
      </c>
      <c r="N333" s="7">
        <f t="shared" si="51"/>
        <v>45</v>
      </c>
      <c r="O333" s="7">
        <f t="shared" si="52"/>
        <v>0</v>
      </c>
      <c r="P333" s="7">
        <f t="shared" si="53"/>
        <v>16.5</v>
      </c>
      <c r="Q333" s="8">
        <f t="shared" si="54"/>
        <v>26.975000000000001</v>
      </c>
      <c r="R333" s="8">
        <f t="shared" si="55"/>
        <v>18.125</v>
      </c>
      <c r="S333" s="8">
        <f t="shared" si="56"/>
        <v>17.925000000000001</v>
      </c>
      <c r="T333" s="8">
        <f t="shared" si="57"/>
        <v>21.625</v>
      </c>
      <c r="U333" s="7">
        <f t="shared" si="58"/>
        <v>21.008333333333336</v>
      </c>
      <c r="V333" s="7">
        <f t="shared" si="59"/>
        <v>21.162500000000001</v>
      </c>
    </row>
    <row r="334" spans="1:22" ht="13.5" x14ac:dyDescent="0.25">
      <c r="A334" s="3">
        <f>RSI!A334</f>
        <v>42789</v>
      </c>
      <c r="B334" s="2">
        <f>RSI!B334</f>
        <v>15.8682</v>
      </c>
      <c r="C334" s="2">
        <f>RSI!I334</f>
        <v>46.530762167880809</v>
      </c>
      <c r="D334" s="2">
        <f>MACD!E334</f>
        <v>-0.11458222913578631</v>
      </c>
      <c r="E334" s="2">
        <f>MACD!F334</f>
        <v>-0.11471069871877229</v>
      </c>
      <c r="F334" s="2">
        <f>'Moving Avg'!D334</f>
        <v>15.936079999999999</v>
      </c>
      <c r="G334" s="2">
        <f>'Moving Avg'!F334</f>
        <v>15.822290000000001</v>
      </c>
      <c r="H334" s="2">
        <f>'Moving Avg'!G334</f>
        <v>16.163808000000003</v>
      </c>
      <c r="I334" s="2">
        <f>'Moving Avg'!H334</f>
        <v>17.495187500000007</v>
      </c>
      <c r="J334" s="5" t="str">
        <f>OBV!F334</f>
        <v>BEARISH</v>
      </c>
      <c r="K334" s="5" t="str">
        <f>OBV!G334</f>
        <v>NEUTRAL</v>
      </c>
      <c r="L334" s="5" t="str">
        <f>OBV!H334</f>
        <v>BEARISH DIVERGENCE</v>
      </c>
      <c r="M334" s="7">
        <f t="shared" si="50"/>
        <v>25</v>
      </c>
      <c r="N334" s="7">
        <f t="shared" si="51"/>
        <v>0</v>
      </c>
      <c r="O334" s="7">
        <f t="shared" si="52"/>
        <v>0</v>
      </c>
      <c r="P334" s="7">
        <f t="shared" si="53"/>
        <v>16.5</v>
      </c>
      <c r="Q334" s="8">
        <f t="shared" si="54"/>
        <v>11.225</v>
      </c>
      <c r="R334" s="8">
        <f t="shared" si="55"/>
        <v>9.125</v>
      </c>
      <c r="S334" s="8">
        <f t="shared" si="56"/>
        <v>11.175000000000001</v>
      </c>
      <c r="T334" s="8">
        <f t="shared" si="57"/>
        <v>10.375</v>
      </c>
      <c r="U334" s="7">
        <f t="shared" si="58"/>
        <v>10.508333333333335</v>
      </c>
      <c r="V334" s="7">
        <f t="shared" si="59"/>
        <v>10.475000000000001</v>
      </c>
    </row>
    <row r="335" spans="1:22" ht="13.5" x14ac:dyDescent="0.25">
      <c r="A335" s="3">
        <f>RSI!A335</f>
        <v>42790</v>
      </c>
      <c r="B335" s="2">
        <f>RSI!B335</f>
        <v>15.968</v>
      </c>
      <c r="C335" s="2">
        <f>RSI!I335</f>
        <v>50.161344805952012</v>
      </c>
      <c r="D335" s="2">
        <f>MACD!E335</f>
        <v>-0.11094765105750426</v>
      </c>
      <c r="E335" s="2">
        <f>MACD!F335</f>
        <v>-0.1139580891865187</v>
      </c>
      <c r="F335" s="2">
        <f>'Moving Avg'!D335</f>
        <v>16.001939999999998</v>
      </c>
      <c r="G335" s="2">
        <f>'Moving Avg'!F335</f>
        <v>15.837260000000001</v>
      </c>
      <c r="H335" s="2">
        <f>'Moving Avg'!G335</f>
        <v>16.113908000000002</v>
      </c>
      <c r="I335" s="2">
        <f>'Moving Avg'!H335</f>
        <v>17.494339000000007</v>
      </c>
      <c r="J335" s="5" t="str">
        <f>OBV!F335</f>
        <v>BEARISH</v>
      </c>
      <c r="K335" s="5" t="str">
        <f>OBV!G335</f>
        <v>NEUTRAL</v>
      </c>
      <c r="L335" s="5" t="str">
        <f>OBV!H335</f>
        <v>BEARISH DIVERGENCE</v>
      </c>
      <c r="M335" s="7">
        <f t="shared" si="50"/>
        <v>25</v>
      </c>
      <c r="N335" s="7">
        <f t="shared" si="51"/>
        <v>0</v>
      </c>
      <c r="O335" s="7">
        <f t="shared" si="52"/>
        <v>0</v>
      </c>
      <c r="P335" s="7">
        <f t="shared" si="53"/>
        <v>16.5</v>
      </c>
      <c r="Q335" s="8">
        <f t="shared" si="54"/>
        <v>11.225</v>
      </c>
      <c r="R335" s="8">
        <f t="shared" si="55"/>
        <v>9.125</v>
      </c>
      <c r="S335" s="8">
        <f t="shared" si="56"/>
        <v>11.175000000000001</v>
      </c>
      <c r="T335" s="8">
        <f t="shared" si="57"/>
        <v>10.375</v>
      </c>
      <c r="U335" s="7">
        <f t="shared" si="58"/>
        <v>10.508333333333335</v>
      </c>
      <c r="V335" s="7">
        <f t="shared" si="59"/>
        <v>10.475000000000001</v>
      </c>
    </row>
    <row r="336" spans="1:22" ht="13.5" x14ac:dyDescent="0.25">
      <c r="A336" s="3">
        <f>RSI!A336</f>
        <v>42793</v>
      </c>
      <c r="B336" s="2">
        <f>RSI!B336</f>
        <v>15.968</v>
      </c>
      <c r="C336" s="2">
        <f>RSI!I336</f>
        <v>50.161344805952027</v>
      </c>
      <c r="D336" s="2">
        <f>MACD!E336</f>
        <v>-0.10797300839152868</v>
      </c>
      <c r="E336" s="2">
        <f>MACD!F336</f>
        <v>-0.1127610730275207</v>
      </c>
      <c r="F336" s="2">
        <f>'Moving Avg'!D336</f>
        <v>16.067799999999998</v>
      </c>
      <c r="G336" s="2">
        <f>'Moving Avg'!F336</f>
        <v>15.852230000000002</v>
      </c>
      <c r="H336" s="2">
        <f>'Moving Avg'!G336</f>
        <v>16.064008000000001</v>
      </c>
      <c r="I336" s="2">
        <f>'Moving Avg'!H336</f>
        <v>17.493341000000004</v>
      </c>
      <c r="J336" s="5" t="str">
        <f>OBV!F336</f>
        <v>BEARISH</v>
      </c>
      <c r="K336" s="5" t="str">
        <f>OBV!G336</f>
        <v>NEUTRAL</v>
      </c>
      <c r="L336" s="5" t="str">
        <f>OBV!H336</f>
        <v>BEARISH DIVERGENCE</v>
      </c>
      <c r="M336" s="7">
        <f t="shared" si="50"/>
        <v>25</v>
      </c>
      <c r="N336" s="7">
        <f t="shared" si="51"/>
        <v>0</v>
      </c>
      <c r="O336" s="7">
        <f t="shared" si="52"/>
        <v>0</v>
      </c>
      <c r="P336" s="7">
        <f t="shared" si="53"/>
        <v>16.5</v>
      </c>
      <c r="Q336" s="8">
        <f t="shared" si="54"/>
        <v>11.225</v>
      </c>
      <c r="R336" s="8">
        <f t="shared" si="55"/>
        <v>9.125</v>
      </c>
      <c r="S336" s="8">
        <f t="shared" si="56"/>
        <v>11.175000000000001</v>
      </c>
      <c r="T336" s="8">
        <f t="shared" si="57"/>
        <v>10.375</v>
      </c>
      <c r="U336" s="7">
        <f t="shared" si="58"/>
        <v>10.508333333333335</v>
      </c>
      <c r="V336" s="7">
        <f t="shared" si="59"/>
        <v>10.475000000000001</v>
      </c>
    </row>
    <row r="337" spans="1:22" ht="13.5" x14ac:dyDescent="0.25">
      <c r="A337" s="3">
        <f>RSI!A337</f>
        <v>42794</v>
      </c>
      <c r="B337" s="2">
        <f>RSI!B337</f>
        <v>15.988</v>
      </c>
      <c r="C337" s="2">
        <f>RSI!I337</f>
        <v>50.935641278819617</v>
      </c>
      <c r="D337" s="2">
        <f>MACD!E337</f>
        <v>-0.12238463583680037</v>
      </c>
      <c r="E337" s="2">
        <f>MACD!F337</f>
        <v>-0.11468578558937664</v>
      </c>
      <c r="F337" s="2">
        <f>'Moving Avg'!D337</f>
        <v>16.01192</v>
      </c>
      <c r="G337" s="2">
        <f>'Moving Avg'!F337</f>
        <v>15.870695000000003</v>
      </c>
      <c r="H337" s="2">
        <f>'Moving Avg'!G337</f>
        <v>16.014507999999999</v>
      </c>
      <c r="I337" s="2">
        <f>'Moving Avg'!H337</f>
        <v>17.492443000000002</v>
      </c>
      <c r="J337" s="5" t="str">
        <f>OBV!F337</f>
        <v>BULLISH</v>
      </c>
      <c r="K337" s="5" t="str">
        <f>OBV!G337</f>
        <v>STRONG</v>
      </c>
      <c r="L337" s="5" t="str">
        <f>OBV!H337</f>
        <v>BULLISH DIVERGENCE</v>
      </c>
      <c r="M337" s="7">
        <f t="shared" si="50"/>
        <v>25</v>
      </c>
      <c r="N337" s="7">
        <f t="shared" si="51"/>
        <v>45</v>
      </c>
      <c r="O337" s="7">
        <f t="shared" si="52"/>
        <v>0</v>
      </c>
      <c r="P337" s="7">
        <f t="shared" si="53"/>
        <v>83</v>
      </c>
      <c r="Q337" s="8">
        <f t="shared" si="54"/>
        <v>36.950000000000003</v>
      </c>
      <c r="R337" s="8">
        <f t="shared" si="55"/>
        <v>34.75</v>
      </c>
      <c r="S337" s="8">
        <f t="shared" si="56"/>
        <v>47.85</v>
      </c>
      <c r="T337" s="8">
        <f t="shared" si="57"/>
        <v>38.25</v>
      </c>
      <c r="U337" s="7">
        <f t="shared" si="58"/>
        <v>39.85</v>
      </c>
      <c r="V337" s="7">
        <f t="shared" si="59"/>
        <v>39.450000000000003</v>
      </c>
    </row>
    <row r="338" spans="1:22" ht="13.5" x14ac:dyDescent="0.25">
      <c r="A338" s="3">
        <f>RSI!A338</f>
        <v>42795</v>
      </c>
      <c r="B338" s="2">
        <f>RSI!B338</f>
        <v>16.267399999999999</v>
      </c>
      <c r="C338" s="2">
        <f>RSI!I338</f>
        <v>60.23100991437083</v>
      </c>
      <c r="D338" s="2">
        <f>MACD!E338</f>
        <v>-0.17083380678866256</v>
      </c>
      <c r="E338" s="2">
        <f>MACD!F338</f>
        <v>-0.12591538982923384</v>
      </c>
      <c r="F338" s="2">
        <f>'Moving Avg'!D338</f>
        <v>16.011919999999996</v>
      </c>
      <c r="G338" s="2">
        <f>'Moving Avg'!F338</f>
        <v>15.890655000000004</v>
      </c>
      <c r="H338" s="2">
        <f>'Moving Avg'!G338</f>
        <v>15.970596</v>
      </c>
      <c r="I338" s="2">
        <f>'Moving Avg'!H338</f>
        <v>17.494588500000003</v>
      </c>
      <c r="J338" s="5" t="str">
        <f>OBV!F338</f>
        <v>BULLISH</v>
      </c>
      <c r="K338" s="5" t="str">
        <f>OBV!G338</f>
        <v>STRONG</v>
      </c>
      <c r="L338" s="5" t="str">
        <f>OBV!H338</f>
        <v>NEUTRAL</v>
      </c>
      <c r="M338" s="7">
        <f t="shared" si="50"/>
        <v>25</v>
      </c>
      <c r="N338" s="7">
        <f t="shared" si="51"/>
        <v>100</v>
      </c>
      <c r="O338" s="7">
        <f t="shared" si="52"/>
        <v>0</v>
      </c>
      <c r="P338" s="7">
        <f t="shared" si="53"/>
        <v>66</v>
      </c>
      <c r="Q338" s="8">
        <f t="shared" si="54"/>
        <v>53.65</v>
      </c>
      <c r="R338" s="8">
        <f t="shared" si="55"/>
        <v>41.5</v>
      </c>
      <c r="S338" s="8">
        <f t="shared" si="56"/>
        <v>48.45</v>
      </c>
      <c r="T338" s="8">
        <f t="shared" si="57"/>
        <v>47.75</v>
      </c>
      <c r="U338" s="7">
        <f t="shared" si="58"/>
        <v>47.866666666666674</v>
      </c>
      <c r="V338" s="7">
        <f t="shared" si="59"/>
        <v>47.837500000000006</v>
      </c>
    </row>
    <row r="339" spans="1:22" ht="13.5" x14ac:dyDescent="0.25">
      <c r="A339" s="3">
        <f>RSI!A339</f>
        <v>42796</v>
      </c>
      <c r="B339" s="2">
        <f>RSI!B339</f>
        <v>16.267399999999999</v>
      </c>
      <c r="C339" s="2">
        <f>RSI!I339</f>
        <v>60.23100991437083</v>
      </c>
      <c r="D339" s="2">
        <f>MACD!E339</f>
        <v>-0.21520812811232659</v>
      </c>
      <c r="E339" s="2">
        <f>MACD!F339</f>
        <v>-0.1437739374858524</v>
      </c>
      <c r="F339" s="2">
        <f>'Moving Avg'!D339</f>
        <v>16.091760000000001</v>
      </c>
      <c r="G339" s="2">
        <f>'Moving Avg'!F339</f>
        <v>15.911115000000004</v>
      </c>
      <c r="H339" s="2">
        <f>'Moving Avg'!G339</f>
        <v>15.926683999999996</v>
      </c>
      <c r="I339" s="2">
        <f>'Moving Avg'!H339</f>
        <v>17.496085500000003</v>
      </c>
      <c r="J339" s="5" t="str">
        <f>OBV!F339</f>
        <v>BULLISH</v>
      </c>
      <c r="K339" s="5" t="str">
        <f>OBV!G339</f>
        <v>STRONG</v>
      </c>
      <c r="L339" s="5" t="str">
        <f>OBV!H339</f>
        <v>CONFIRMED BULLISH</v>
      </c>
      <c r="M339" s="7">
        <f t="shared" si="50"/>
        <v>25</v>
      </c>
      <c r="N339" s="7">
        <f t="shared" si="51"/>
        <v>100</v>
      </c>
      <c r="O339" s="7">
        <f t="shared" si="52"/>
        <v>0</v>
      </c>
      <c r="P339" s="7">
        <f t="shared" si="53"/>
        <v>100</v>
      </c>
      <c r="Q339" s="8">
        <f t="shared" si="54"/>
        <v>58.75</v>
      </c>
      <c r="R339" s="8">
        <f t="shared" si="55"/>
        <v>50</v>
      </c>
      <c r="S339" s="8">
        <f t="shared" si="56"/>
        <v>63.75</v>
      </c>
      <c r="T339" s="8">
        <f t="shared" si="57"/>
        <v>56.25</v>
      </c>
      <c r="U339" s="7">
        <f t="shared" si="58"/>
        <v>57.5</v>
      </c>
      <c r="V339" s="7">
        <f t="shared" si="59"/>
        <v>57.1875</v>
      </c>
    </row>
    <row r="340" spans="1:22" ht="13.5" x14ac:dyDescent="0.25">
      <c r="A340" s="3">
        <f>RSI!A340</f>
        <v>42797</v>
      </c>
      <c r="B340" s="2">
        <f>RSI!B340</f>
        <v>16.466999999999999</v>
      </c>
      <c r="C340" s="2">
        <f>RSI!I340</f>
        <v>65.62646616697117</v>
      </c>
      <c r="D340" s="2">
        <f>MACD!E340</f>
        <v>-0.2723064353817275</v>
      </c>
      <c r="E340" s="2">
        <f>MACD!F340</f>
        <v>-0.16948043706502744</v>
      </c>
      <c r="F340" s="2">
        <f>'Moving Avg'!D340</f>
        <v>16.191559999999999</v>
      </c>
      <c r="G340" s="2">
        <f>'Moving Avg'!F340</f>
        <v>15.941554999999999</v>
      </c>
      <c r="H340" s="2">
        <f>'Moving Avg'!G340</f>
        <v>15.900735999999995</v>
      </c>
      <c r="I340" s="2">
        <f>'Moving Avg'!H340</f>
        <v>17.496185500000003</v>
      </c>
      <c r="J340" s="5" t="str">
        <f>OBV!F340</f>
        <v>BULLISH</v>
      </c>
      <c r="K340" s="5" t="str">
        <f>OBV!G340</f>
        <v>STRONG</v>
      </c>
      <c r="L340" s="5" t="str">
        <f>OBV!H340</f>
        <v>CONFIRMED BULLISH</v>
      </c>
      <c r="M340" s="7">
        <f t="shared" si="50"/>
        <v>25</v>
      </c>
      <c r="N340" s="7">
        <f t="shared" si="51"/>
        <v>100</v>
      </c>
      <c r="O340" s="7">
        <f t="shared" si="52"/>
        <v>0</v>
      </c>
      <c r="P340" s="7">
        <f t="shared" si="53"/>
        <v>100</v>
      </c>
      <c r="Q340" s="8">
        <f t="shared" si="54"/>
        <v>58.75</v>
      </c>
      <c r="R340" s="8">
        <f t="shared" si="55"/>
        <v>50</v>
      </c>
      <c r="S340" s="8">
        <f t="shared" si="56"/>
        <v>63.75</v>
      </c>
      <c r="T340" s="8">
        <f t="shared" si="57"/>
        <v>56.25</v>
      </c>
      <c r="U340" s="7">
        <f t="shared" si="58"/>
        <v>57.5</v>
      </c>
      <c r="V340" s="7">
        <f t="shared" si="59"/>
        <v>57.1875</v>
      </c>
    </row>
    <row r="341" spans="1:22" ht="13.5" x14ac:dyDescent="0.25">
      <c r="A341" s="3">
        <f>RSI!A341</f>
        <v>42800</v>
      </c>
      <c r="B341" s="2">
        <f>RSI!B341</f>
        <v>16.466999999999999</v>
      </c>
      <c r="C341" s="2">
        <f>RSI!I341</f>
        <v>65.62646616697117</v>
      </c>
      <c r="D341" s="2">
        <f>MACD!E341</f>
        <v>-0.3233776854032584</v>
      </c>
      <c r="E341" s="2">
        <f>MACD!F341</f>
        <v>-0.20025988673267364</v>
      </c>
      <c r="F341" s="2">
        <f>'Moving Avg'!D341</f>
        <v>16.291359999999997</v>
      </c>
      <c r="G341" s="2">
        <f>'Moving Avg'!F341</f>
        <v>15.971994999999998</v>
      </c>
      <c r="H341" s="2">
        <f>'Moving Avg'!G341</f>
        <v>15.890755999999996</v>
      </c>
      <c r="I341" s="2">
        <f>'Moving Avg'!H341</f>
        <v>17.496285500000003</v>
      </c>
      <c r="J341" s="5" t="str">
        <f>OBV!F341</f>
        <v>BULLISH</v>
      </c>
      <c r="K341" s="5" t="str">
        <f>OBV!G341</f>
        <v>STRONG</v>
      </c>
      <c r="L341" s="5" t="str">
        <f>OBV!H341</f>
        <v>CONFIRMED BULLISH</v>
      </c>
      <c r="M341" s="7">
        <f t="shared" si="50"/>
        <v>25</v>
      </c>
      <c r="N341" s="7">
        <f t="shared" si="51"/>
        <v>100</v>
      </c>
      <c r="O341" s="7">
        <f t="shared" si="52"/>
        <v>0</v>
      </c>
      <c r="P341" s="7">
        <f t="shared" si="53"/>
        <v>100</v>
      </c>
      <c r="Q341" s="8">
        <f t="shared" si="54"/>
        <v>58.75</v>
      </c>
      <c r="R341" s="8">
        <f t="shared" si="55"/>
        <v>50</v>
      </c>
      <c r="S341" s="8">
        <f t="shared" si="56"/>
        <v>63.75</v>
      </c>
      <c r="T341" s="8">
        <f t="shared" si="57"/>
        <v>56.25</v>
      </c>
      <c r="U341" s="7">
        <f t="shared" si="58"/>
        <v>57.5</v>
      </c>
      <c r="V341" s="7">
        <f t="shared" si="59"/>
        <v>57.1875</v>
      </c>
    </row>
    <row r="342" spans="1:22" ht="13.5" x14ac:dyDescent="0.25">
      <c r="A342" s="3">
        <f>RSI!A342</f>
        <v>42801</v>
      </c>
      <c r="B342" s="2">
        <f>RSI!B342</f>
        <v>16.3672</v>
      </c>
      <c r="C342" s="2">
        <f>RSI!I342</f>
        <v>60.84002864832555</v>
      </c>
      <c r="D342" s="2">
        <f>MACD!E342</f>
        <v>-0.26502920396253948</v>
      </c>
      <c r="E342" s="2">
        <f>MACD!F342</f>
        <v>-0.21321375017864683</v>
      </c>
      <c r="F342" s="2">
        <f>'Moving Avg'!D342</f>
        <v>16.367199999999997</v>
      </c>
      <c r="G342" s="2">
        <f>'Moving Avg'!F342</f>
        <v>15.997444999999999</v>
      </c>
      <c r="H342" s="2">
        <f>'Moving Avg'!G342</f>
        <v>15.893949999999997</v>
      </c>
      <c r="I342" s="2">
        <f>'Moving Avg'!H342</f>
        <v>17.493241500000003</v>
      </c>
      <c r="J342" s="5" t="str">
        <f>OBV!F342</f>
        <v>BULLISH</v>
      </c>
      <c r="K342" s="5" t="str">
        <f>OBV!G342</f>
        <v>STRONG</v>
      </c>
      <c r="L342" s="5" t="str">
        <f>OBV!H342</f>
        <v>CONFIRMED BULLISH</v>
      </c>
      <c r="M342" s="7">
        <f t="shared" si="50"/>
        <v>25</v>
      </c>
      <c r="N342" s="7">
        <f t="shared" si="51"/>
        <v>100</v>
      </c>
      <c r="O342" s="7">
        <f t="shared" si="52"/>
        <v>0</v>
      </c>
      <c r="P342" s="7">
        <f t="shared" si="53"/>
        <v>100</v>
      </c>
      <c r="Q342" s="8">
        <f t="shared" si="54"/>
        <v>58.75</v>
      </c>
      <c r="R342" s="8">
        <f t="shared" si="55"/>
        <v>50</v>
      </c>
      <c r="S342" s="8">
        <f t="shared" si="56"/>
        <v>63.75</v>
      </c>
      <c r="T342" s="8">
        <f t="shared" si="57"/>
        <v>56.25</v>
      </c>
      <c r="U342" s="7">
        <f t="shared" si="58"/>
        <v>57.5</v>
      </c>
      <c r="V342" s="7">
        <f t="shared" si="59"/>
        <v>57.1875</v>
      </c>
    </row>
    <row r="343" spans="1:22" ht="13.5" x14ac:dyDescent="0.25">
      <c r="A343" s="3">
        <f>RSI!A343</f>
        <v>42802</v>
      </c>
      <c r="B343" s="2">
        <f>RSI!B343</f>
        <v>16.3672</v>
      </c>
      <c r="C343" s="2">
        <f>RSI!I343</f>
        <v>60.84002864832555</v>
      </c>
      <c r="D343" s="2">
        <f>MACD!E343</f>
        <v>-0.21743162785983827</v>
      </c>
      <c r="E343" s="2">
        <f>MACD!F343</f>
        <v>-0.21405732571488514</v>
      </c>
      <c r="F343" s="2">
        <f>'Moving Avg'!D343</f>
        <v>16.387159999999998</v>
      </c>
      <c r="G343" s="2">
        <f>'Moving Avg'!F343</f>
        <v>16.022895000000002</v>
      </c>
      <c r="H343" s="2">
        <f>'Moving Avg'!G343</f>
        <v>15.911713999999996</v>
      </c>
      <c r="I343" s="2">
        <f>'Moving Avg'!H343</f>
        <v>17.485357500000006</v>
      </c>
      <c r="J343" s="5" t="str">
        <f>OBV!F343</f>
        <v>BULLISH</v>
      </c>
      <c r="K343" s="5" t="str">
        <f>OBV!G343</f>
        <v>NEUTRAL</v>
      </c>
      <c r="L343" s="5" t="str">
        <f>OBV!H343</f>
        <v>CONFIRMED BULLISH</v>
      </c>
      <c r="M343" s="7">
        <f t="shared" si="50"/>
        <v>25</v>
      </c>
      <c r="N343" s="7">
        <f t="shared" si="51"/>
        <v>45</v>
      </c>
      <c r="O343" s="7">
        <f t="shared" si="52"/>
        <v>0</v>
      </c>
      <c r="P343" s="7">
        <f t="shared" si="53"/>
        <v>83.5</v>
      </c>
      <c r="Q343" s="8">
        <f t="shared" si="54"/>
        <v>37.024999999999999</v>
      </c>
      <c r="R343" s="8">
        <f t="shared" si="55"/>
        <v>34.875</v>
      </c>
      <c r="S343" s="8">
        <f t="shared" si="56"/>
        <v>48.075000000000003</v>
      </c>
      <c r="T343" s="8">
        <f t="shared" si="57"/>
        <v>38.375</v>
      </c>
      <c r="U343" s="7">
        <f t="shared" si="58"/>
        <v>39.991666666666667</v>
      </c>
      <c r="V343" s="7">
        <f t="shared" si="59"/>
        <v>39.587500000000006</v>
      </c>
    </row>
    <row r="344" spans="1:22" ht="13.5" x14ac:dyDescent="0.25">
      <c r="A344" s="3">
        <f>RSI!A344</f>
        <v>42803</v>
      </c>
      <c r="B344" s="2">
        <f>RSI!B344</f>
        <v>16.3672</v>
      </c>
      <c r="C344" s="2">
        <f>RSI!I344</f>
        <v>60.84002864832555</v>
      </c>
      <c r="D344" s="2">
        <f>MACD!E344</f>
        <v>-0.2402149328749914</v>
      </c>
      <c r="E344" s="2">
        <f>MACD!F344</f>
        <v>-0.21928884714690641</v>
      </c>
      <c r="F344" s="2">
        <f>'Moving Avg'!D344</f>
        <v>16.407119999999999</v>
      </c>
      <c r="G344" s="2">
        <f>'Moving Avg'!F344</f>
        <v>16.050340000000002</v>
      </c>
      <c r="H344" s="2">
        <f>'Moving Avg'!G344</f>
        <v>15.929677999999997</v>
      </c>
      <c r="I344" s="2">
        <f>'Moving Avg'!H344</f>
        <v>17.477373500000006</v>
      </c>
      <c r="J344" s="5" t="str">
        <f>OBV!F344</f>
        <v>BULLISH</v>
      </c>
      <c r="K344" s="5" t="str">
        <f>OBV!G344</f>
        <v>NEUTRAL</v>
      </c>
      <c r="L344" s="5" t="str">
        <f>OBV!H344</f>
        <v>CONFIRMED BULLISH</v>
      </c>
      <c r="M344" s="7">
        <f t="shared" si="50"/>
        <v>25</v>
      </c>
      <c r="N344" s="7">
        <f t="shared" si="51"/>
        <v>100</v>
      </c>
      <c r="O344" s="7">
        <f t="shared" si="52"/>
        <v>0</v>
      </c>
      <c r="P344" s="7">
        <f t="shared" si="53"/>
        <v>83.5</v>
      </c>
      <c r="Q344" s="8">
        <f t="shared" si="54"/>
        <v>56.274999999999999</v>
      </c>
      <c r="R344" s="8">
        <f t="shared" si="55"/>
        <v>45.875</v>
      </c>
      <c r="S344" s="8">
        <f t="shared" si="56"/>
        <v>56.325000000000003</v>
      </c>
      <c r="T344" s="8">
        <f t="shared" si="57"/>
        <v>52.125</v>
      </c>
      <c r="U344" s="7">
        <f t="shared" si="58"/>
        <v>52.82500000000001</v>
      </c>
      <c r="V344" s="7">
        <f t="shared" si="59"/>
        <v>52.650000000000006</v>
      </c>
    </row>
    <row r="345" spans="1:22" ht="13.5" x14ac:dyDescent="0.25">
      <c r="A345" s="3">
        <f>RSI!A345</f>
        <v>42804</v>
      </c>
      <c r="B345" s="2">
        <f>RSI!B345</f>
        <v>16.3672</v>
      </c>
      <c r="C345" s="2">
        <f>RSI!I345</f>
        <v>60.84002864832555</v>
      </c>
      <c r="D345" s="2">
        <f>MACD!E345</f>
        <v>-0.24566037204213131</v>
      </c>
      <c r="E345" s="2">
        <f>MACD!F345</f>
        <v>-0.2245631521259514</v>
      </c>
      <c r="F345" s="2">
        <f>'Moving Avg'!D345</f>
        <v>16.387159999999998</v>
      </c>
      <c r="G345" s="2">
        <f>'Moving Avg'!F345</f>
        <v>16.075290000000003</v>
      </c>
      <c r="H345" s="2">
        <f>'Moving Avg'!G345</f>
        <v>15.947641999999997</v>
      </c>
      <c r="I345" s="2">
        <f>'Moving Avg'!H345</f>
        <v>17.469389500000005</v>
      </c>
      <c r="J345" s="5" t="str">
        <f>OBV!F345</f>
        <v>BEARISH</v>
      </c>
      <c r="K345" s="5" t="str">
        <f>OBV!G345</f>
        <v>NEUTRAL</v>
      </c>
      <c r="L345" s="5" t="str">
        <f>OBV!H345</f>
        <v>CONFIRMED BEARISH</v>
      </c>
      <c r="M345" s="7">
        <f t="shared" si="50"/>
        <v>25</v>
      </c>
      <c r="N345" s="7">
        <f t="shared" si="51"/>
        <v>100</v>
      </c>
      <c r="O345" s="7">
        <f t="shared" si="52"/>
        <v>0</v>
      </c>
      <c r="P345" s="7">
        <f t="shared" si="53"/>
        <v>16.5</v>
      </c>
      <c r="Q345" s="8">
        <f t="shared" si="54"/>
        <v>46.225000000000001</v>
      </c>
      <c r="R345" s="8">
        <f t="shared" si="55"/>
        <v>29.125</v>
      </c>
      <c r="S345" s="8">
        <f t="shared" si="56"/>
        <v>26.175000000000001</v>
      </c>
      <c r="T345" s="8">
        <f t="shared" si="57"/>
        <v>35.375</v>
      </c>
      <c r="U345" s="7">
        <f t="shared" si="58"/>
        <v>33.841666666666661</v>
      </c>
      <c r="V345" s="7">
        <f t="shared" si="59"/>
        <v>34.224999999999994</v>
      </c>
    </row>
    <row r="346" spans="1:22" ht="13.5" x14ac:dyDescent="0.25">
      <c r="A346" s="3">
        <f>RSI!A346</f>
        <v>42807</v>
      </c>
      <c r="B346" s="2">
        <f>RSI!B346</f>
        <v>16.3672</v>
      </c>
      <c r="C346" s="2">
        <f>RSI!I346</f>
        <v>60.840028648325543</v>
      </c>
      <c r="D346" s="2">
        <f>MACD!E346</f>
        <v>-0.25167648110992502</v>
      </c>
      <c r="E346" s="2">
        <f>MACD!F346</f>
        <v>-0.22998581792274614</v>
      </c>
      <c r="F346" s="2">
        <f>'Moving Avg'!D346</f>
        <v>16.3672</v>
      </c>
      <c r="G346" s="2">
        <f>'Moving Avg'!F346</f>
        <v>16.100240000000007</v>
      </c>
      <c r="H346" s="2">
        <f>'Moving Avg'!G346</f>
        <v>15.963609999999996</v>
      </c>
      <c r="I346" s="2">
        <f>'Moving Avg'!H346</f>
        <v>17.461405500000009</v>
      </c>
      <c r="J346" s="5" t="str">
        <f>OBV!F346</f>
        <v>BEARISH</v>
      </c>
      <c r="K346" s="5" t="str">
        <f>OBV!G346</f>
        <v>NEUTRAL</v>
      </c>
      <c r="L346" s="5" t="str">
        <f>OBV!H346</f>
        <v>CONFIRMED BEARISH</v>
      </c>
      <c r="M346" s="7">
        <f t="shared" si="50"/>
        <v>25</v>
      </c>
      <c r="N346" s="7">
        <f t="shared" si="51"/>
        <v>100</v>
      </c>
      <c r="O346" s="7">
        <f t="shared" si="52"/>
        <v>0</v>
      </c>
      <c r="P346" s="7">
        <f t="shared" si="53"/>
        <v>16.5</v>
      </c>
      <c r="Q346" s="8">
        <f t="shared" si="54"/>
        <v>46.225000000000001</v>
      </c>
      <c r="R346" s="8">
        <f t="shared" si="55"/>
        <v>29.125</v>
      </c>
      <c r="S346" s="8">
        <f t="shared" si="56"/>
        <v>26.175000000000001</v>
      </c>
      <c r="T346" s="8">
        <f t="shared" si="57"/>
        <v>35.375</v>
      </c>
      <c r="U346" s="7">
        <f t="shared" si="58"/>
        <v>33.841666666666661</v>
      </c>
      <c r="V346" s="7">
        <f t="shared" si="59"/>
        <v>34.224999999999994</v>
      </c>
    </row>
    <row r="347" spans="1:22" ht="13.5" x14ac:dyDescent="0.25">
      <c r="A347" s="3">
        <f>RSI!A347</f>
        <v>42808</v>
      </c>
      <c r="B347" s="2">
        <f>RSI!B347</f>
        <v>15.6387</v>
      </c>
      <c r="C347" s="2">
        <f>RSI!I347</f>
        <v>34.349995866164022</v>
      </c>
      <c r="D347" s="2">
        <f>MACD!E347</f>
        <v>-0.20103125053785575</v>
      </c>
      <c r="E347" s="2">
        <f>MACD!F347</f>
        <v>-0.22419490444576806</v>
      </c>
      <c r="F347" s="2">
        <f>'Moving Avg'!D347</f>
        <v>16.221499999999999</v>
      </c>
      <c r="G347" s="2">
        <f>'Moving Avg'!F347</f>
        <v>16.093755000000005</v>
      </c>
      <c r="H347" s="2">
        <f>'Moving Avg'!G347</f>
        <v>15.965007999999996</v>
      </c>
      <c r="I347" s="2">
        <f>'Moving Avg'!H347</f>
        <v>17.449779000000007</v>
      </c>
      <c r="J347" s="5" t="str">
        <f>OBV!F347</f>
        <v>NEUTRAL</v>
      </c>
      <c r="K347" s="5" t="str">
        <f>OBV!G347</f>
        <v>NEUTRAL</v>
      </c>
      <c r="L347" s="5" t="str">
        <f>OBV!H347</f>
        <v>NEUTRAL</v>
      </c>
      <c r="M347" s="7">
        <f t="shared" si="50"/>
        <v>25</v>
      </c>
      <c r="N347" s="7">
        <f t="shared" si="51"/>
        <v>0</v>
      </c>
      <c r="O347" s="7">
        <f t="shared" si="52"/>
        <v>0</v>
      </c>
      <c r="P347" s="7">
        <f t="shared" si="53"/>
        <v>33</v>
      </c>
      <c r="Q347" s="8">
        <f t="shared" si="54"/>
        <v>13.7</v>
      </c>
      <c r="R347" s="8">
        <f t="shared" si="55"/>
        <v>13.25</v>
      </c>
      <c r="S347" s="8">
        <f t="shared" si="56"/>
        <v>18.600000000000001</v>
      </c>
      <c r="T347" s="8">
        <f t="shared" si="57"/>
        <v>14.5</v>
      </c>
      <c r="U347" s="7">
        <f t="shared" si="58"/>
        <v>15.183333333333332</v>
      </c>
      <c r="V347" s="7">
        <f t="shared" si="59"/>
        <v>15.012499999999999</v>
      </c>
    </row>
    <row r="348" spans="1:22" ht="13.5" x14ac:dyDescent="0.25">
      <c r="A348" s="3">
        <f>RSI!A348</f>
        <v>42809</v>
      </c>
      <c r="B348" s="2">
        <f>RSI!B348</f>
        <v>15.8283</v>
      </c>
      <c r="C348" s="2">
        <f>RSI!I348</f>
        <v>41.490266400488586</v>
      </c>
      <c r="D348" s="2">
        <f>MACD!E348</f>
        <v>-0.1261401866932097</v>
      </c>
      <c r="E348" s="2">
        <f>MACD!F348</f>
        <v>-0.20458396089525638</v>
      </c>
      <c r="F348" s="2">
        <f>'Moving Avg'!D348</f>
        <v>16.113720000000001</v>
      </c>
      <c r="G348" s="2">
        <f>'Moving Avg'!F348</f>
        <v>16.101740000000007</v>
      </c>
      <c r="H348" s="2">
        <f>'Moving Avg'!G348</f>
        <v>15.961015999999995</v>
      </c>
      <c r="I348" s="2">
        <f>'Moving Avg'!H348</f>
        <v>17.44179500000001</v>
      </c>
      <c r="J348" s="5" t="str">
        <f>OBV!F348</f>
        <v>BULLISH</v>
      </c>
      <c r="K348" s="5" t="str">
        <f>OBV!G348</f>
        <v>STRONG</v>
      </c>
      <c r="L348" s="5" t="str">
        <f>OBV!H348</f>
        <v>BULLISH DIVERGENCE</v>
      </c>
      <c r="M348" s="7">
        <f t="shared" si="50"/>
        <v>25</v>
      </c>
      <c r="N348" s="7">
        <f t="shared" si="51"/>
        <v>0</v>
      </c>
      <c r="O348" s="7">
        <f t="shared" si="52"/>
        <v>0</v>
      </c>
      <c r="P348" s="7">
        <f t="shared" si="53"/>
        <v>83</v>
      </c>
      <c r="Q348" s="8">
        <f t="shared" si="54"/>
        <v>21.2</v>
      </c>
      <c r="R348" s="8">
        <f t="shared" si="55"/>
        <v>25.75</v>
      </c>
      <c r="S348" s="8">
        <f t="shared" si="56"/>
        <v>41.1</v>
      </c>
      <c r="T348" s="8">
        <f t="shared" si="57"/>
        <v>27</v>
      </c>
      <c r="U348" s="7">
        <f t="shared" si="58"/>
        <v>29.350000000000005</v>
      </c>
      <c r="V348" s="7">
        <f t="shared" si="59"/>
        <v>28.762500000000003</v>
      </c>
    </row>
    <row r="349" spans="1:22" ht="13.5" x14ac:dyDescent="0.25">
      <c r="A349" s="3">
        <f>RSI!A349</f>
        <v>42810</v>
      </c>
      <c r="B349" s="2">
        <f>RSI!B349</f>
        <v>15.8283</v>
      </c>
      <c r="C349" s="2">
        <f>RSI!I349</f>
        <v>41.490266400488586</v>
      </c>
      <c r="D349" s="2">
        <f>MACD!E349</f>
        <v>-6.1023368163148461E-2</v>
      </c>
      <c r="E349" s="2">
        <f>MACD!F349</f>
        <v>-0.17587184234883482</v>
      </c>
      <c r="F349" s="2">
        <f>'Moving Avg'!D349</f>
        <v>16.005940000000002</v>
      </c>
      <c r="G349" s="2">
        <f>'Moving Avg'!F349</f>
        <v>16.110225000000003</v>
      </c>
      <c r="H349" s="2">
        <f>'Moving Avg'!G349</f>
        <v>15.957023999999999</v>
      </c>
      <c r="I349" s="2">
        <f>'Moving Avg'!H349</f>
        <v>17.433112500000011</v>
      </c>
      <c r="J349" s="5" t="str">
        <f>OBV!F349</f>
        <v>BULLISH</v>
      </c>
      <c r="K349" s="5" t="str">
        <f>OBV!G349</f>
        <v>STRONG</v>
      </c>
      <c r="L349" s="5" t="str">
        <f>OBV!H349</f>
        <v>BULLISH DIVERGENCE</v>
      </c>
      <c r="M349" s="7">
        <f t="shared" si="50"/>
        <v>25</v>
      </c>
      <c r="N349" s="7">
        <f t="shared" si="51"/>
        <v>0</v>
      </c>
      <c r="O349" s="7">
        <f t="shared" si="52"/>
        <v>0</v>
      </c>
      <c r="P349" s="7">
        <f t="shared" si="53"/>
        <v>83</v>
      </c>
      <c r="Q349" s="8">
        <f t="shared" si="54"/>
        <v>21.2</v>
      </c>
      <c r="R349" s="8">
        <f t="shared" si="55"/>
        <v>25.75</v>
      </c>
      <c r="S349" s="8">
        <f t="shared" si="56"/>
        <v>41.1</v>
      </c>
      <c r="T349" s="8">
        <f t="shared" si="57"/>
        <v>27</v>
      </c>
      <c r="U349" s="7">
        <f t="shared" si="58"/>
        <v>29.350000000000005</v>
      </c>
      <c r="V349" s="7">
        <f t="shared" si="59"/>
        <v>28.762500000000003</v>
      </c>
    </row>
    <row r="350" spans="1:22" ht="13.5" x14ac:dyDescent="0.25">
      <c r="A350" s="3">
        <f>RSI!A350</f>
        <v>42811</v>
      </c>
      <c r="B350" s="2">
        <f>RSI!B350</f>
        <v>16.267399999999999</v>
      </c>
      <c r="C350" s="2">
        <f>RSI!I350</f>
        <v>54.718342752953262</v>
      </c>
      <c r="D350" s="2">
        <f>MACD!E350</f>
        <v>-6.1247397630985745E-3</v>
      </c>
      <c r="E350" s="2">
        <f>MACD!F350</f>
        <v>-0.14192242183168757</v>
      </c>
      <c r="F350" s="2">
        <f>'Moving Avg'!D350</f>
        <v>15.985979999999998</v>
      </c>
      <c r="G350" s="2">
        <f>'Moving Avg'!F350</f>
        <v>16.141660000000005</v>
      </c>
      <c r="H350" s="2">
        <f>'Moving Avg'!G350</f>
        <v>15.961813999999997</v>
      </c>
      <c r="I350" s="2">
        <f>'Moving Avg'!H350</f>
        <v>17.427274000000011</v>
      </c>
      <c r="J350" s="5" t="str">
        <f>OBV!F350</f>
        <v>BULLISH</v>
      </c>
      <c r="K350" s="5" t="str">
        <f>OBV!G350</f>
        <v>STRONG</v>
      </c>
      <c r="L350" s="5" t="str">
        <f>OBV!H350</f>
        <v>BULLISH DIVERGENCE</v>
      </c>
      <c r="M350" s="7">
        <f t="shared" si="50"/>
        <v>25</v>
      </c>
      <c r="N350" s="7">
        <f t="shared" si="51"/>
        <v>0</v>
      </c>
      <c r="O350" s="7">
        <f t="shared" si="52"/>
        <v>0</v>
      </c>
      <c r="P350" s="7">
        <f t="shared" si="53"/>
        <v>83</v>
      </c>
      <c r="Q350" s="8">
        <f t="shared" si="54"/>
        <v>21.2</v>
      </c>
      <c r="R350" s="8">
        <f t="shared" si="55"/>
        <v>25.75</v>
      </c>
      <c r="S350" s="8">
        <f t="shared" si="56"/>
        <v>41.1</v>
      </c>
      <c r="T350" s="8">
        <f t="shared" si="57"/>
        <v>27</v>
      </c>
      <c r="U350" s="7">
        <f t="shared" si="58"/>
        <v>29.350000000000005</v>
      </c>
      <c r="V350" s="7">
        <f t="shared" si="59"/>
        <v>28.762500000000003</v>
      </c>
    </row>
    <row r="351" spans="1:22" ht="13.5" x14ac:dyDescent="0.25">
      <c r="A351" s="3">
        <f>RSI!A351</f>
        <v>42815</v>
      </c>
      <c r="B351" s="2">
        <f>RSI!B351</f>
        <v>15.818300000000001</v>
      </c>
      <c r="C351" s="2">
        <f>RSI!I351</f>
        <v>43.809047729257934</v>
      </c>
      <c r="D351" s="2">
        <f>MACD!E351</f>
        <v>7.2498114279827774E-2</v>
      </c>
      <c r="E351" s="2">
        <f>MACD!F351</f>
        <v>-9.9038314609384517E-2</v>
      </c>
      <c r="F351" s="2">
        <f>'Moving Avg'!D351</f>
        <v>15.876200000000001</v>
      </c>
      <c r="G351" s="2">
        <f>'Moving Avg'!F351</f>
        <v>16.150640000000003</v>
      </c>
      <c r="H351" s="2">
        <f>'Moving Avg'!G351</f>
        <v>15.958820000000001</v>
      </c>
      <c r="I351" s="2">
        <f>'Moving Avg'!H351</f>
        <v>17.419190000000011</v>
      </c>
      <c r="J351" s="5" t="str">
        <f>OBV!F351</f>
        <v>BULLISH</v>
      </c>
      <c r="K351" s="5" t="str">
        <f>OBV!G351</f>
        <v>STRONG</v>
      </c>
      <c r="L351" s="5" t="str">
        <f>OBV!H351</f>
        <v>BULLISH DIVERGENCE</v>
      </c>
      <c r="M351" s="7">
        <f t="shared" si="50"/>
        <v>25</v>
      </c>
      <c r="N351" s="7">
        <f t="shared" si="51"/>
        <v>0</v>
      </c>
      <c r="O351" s="7">
        <f t="shared" si="52"/>
        <v>0</v>
      </c>
      <c r="P351" s="7">
        <f t="shared" si="53"/>
        <v>83</v>
      </c>
      <c r="Q351" s="8">
        <f t="shared" si="54"/>
        <v>21.2</v>
      </c>
      <c r="R351" s="8">
        <f t="shared" si="55"/>
        <v>25.75</v>
      </c>
      <c r="S351" s="8">
        <f t="shared" si="56"/>
        <v>41.1</v>
      </c>
      <c r="T351" s="8">
        <f t="shared" si="57"/>
        <v>27</v>
      </c>
      <c r="U351" s="7">
        <f t="shared" si="58"/>
        <v>29.350000000000005</v>
      </c>
      <c r="V351" s="7">
        <f t="shared" si="59"/>
        <v>28.762500000000003</v>
      </c>
    </row>
    <row r="352" spans="1:22" ht="13.5" x14ac:dyDescent="0.25">
      <c r="A352" s="3">
        <f>RSI!A352</f>
        <v>42816</v>
      </c>
      <c r="B352" s="2">
        <f>RSI!B352</f>
        <v>16.357199999999999</v>
      </c>
      <c r="C352" s="2">
        <f>RSI!I352</f>
        <v>55.320326130678389</v>
      </c>
      <c r="D352" s="2">
        <f>MACD!E352</f>
        <v>8.5391255033915314E-2</v>
      </c>
      <c r="E352" s="2">
        <f>MACD!F352</f>
        <v>-6.2152400680724557E-2</v>
      </c>
      <c r="F352" s="2">
        <f>'Moving Avg'!D352</f>
        <v>16.0199</v>
      </c>
      <c r="G352" s="2">
        <f>'Moving Avg'!F352</f>
        <v>16.15513</v>
      </c>
      <c r="H352" s="2">
        <f>'Moving Avg'!G352</f>
        <v>15.966604</v>
      </c>
      <c r="I352" s="2">
        <f>'Moving Avg'!H352</f>
        <v>17.413800500000008</v>
      </c>
      <c r="J352" s="5" t="str">
        <f>OBV!F352</f>
        <v>BULLISH</v>
      </c>
      <c r="K352" s="5" t="str">
        <f>OBV!G352</f>
        <v>STRONG</v>
      </c>
      <c r="L352" s="5" t="str">
        <f>OBV!H352</f>
        <v>CONFIRMED BULLISH</v>
      </c>
      <c r="M352" s="7">
        <f t="shared" si="50"/>
        <v>25</v>
      </c>
      <c r="N352" s="7">
        <f t="shared" si="51"/>
        <v>0</v>
      </c>
      <c r="O352" s="7">
        <f t="shared" si="52"/>
        <v>0</v>
      </c>
      <c r="P352" s="7">
        <f t="shared" si="53"/>
        <v>100</v>
      </c>
      <c r="Q352" s="8">
        <f t="shared" si="54"/>
        <v>23.75</v>
      </c>
      <c r="R352" s="8">
        <f t="shared" si="55"/>
        <v>30</v>
      </c>
      <c r="S352" s="8">
        <f t="shared" si="56"/>
        <v>48.75</v>
      </c>
      <c r="T352" s="8">
        <f t="shared" si="57"/>
        <v>31.25</v>
      </c>
      <c r="U352" s="7">
        <f t="shared" si="58"/>
        <v>34.166666666666664</v>
      </c>
      <c r="V352" s="7">
        <f t="shared" si="59"/>
        <v>33.4375</v>
      </c>
    </row>
    <row r="353" spans="1:22" ht="13.5" x14ac:dyDescent="0.25">
      <c r="A353" s="3">
        <f>RSI!A353</f>
        <v>42817</v>
      </c>
      <c r="B353" s="2">
        <f>RSI!B353</f>
        <v>16.357199999999999</v>
      </c>
      <c r="C353" s="2">
        <f>RSI!I353</f>
        <v>55.320326130678382</v>
      </c>
      <c r="D353" s="2">
        <f>MACD!E353</f>
        <v>9.4633558986160438E-2</v>
      </c>
      <c r="E353" s="2">
        <f>MACD!F353</f>
        <v>-3.079520874734756E-2</v>
      </c>
      <c r="F353" s="2">
        <f>'Moving Avg'!D353</f>
        <v>16.125679999999999</v>
      </c>
      <c r="G353" s="2">
        <f>'Moving Avg'!F353</f>
        <v>16.159619999999997</v>
      </c>
      <c r="H353" s="2">
        <f>'Moving Avg'!G353</f>
        <v>15.974388000000003</v>
      </c>
      <c r="I353" s="2">
        <f>'Moving Avg'!H353</f>
        <v>17.411904000000007</v>
      </c>
      <c r="J353" s="5" t="str">
        <f>OBV!F353</f>
        <v>BULLISH</v>
      </c>
      <c r="K353" s="5" t="str">
        <f>OBV!G353</f>
        <v>NEUTRAL</v>
      </c>
      <c r="L353" s="5" t="str">
        <f>OBV!H353</f>
        <v>CONFIRMED BULLISH</v>
      </c>
      <c r="M353" s="7">
        <f t="shared" si="50"/>
        <v>25</v>
      </c>
      <c r="N353" s="7">
        <f t="shared" si="51"/>
        <v>0</v>
      </c>
      <c r="O353" s="7">
        <f t="shared" si="52"/>
        <v>0</v>
      </c>
      <c r="P353" s="7">
        <f t="shared" si="53"/>
        <v>83.5</v>
      </c>
      <c r="Q353" s="8">
        <f t="shared" si="54"/>
        <v>21.274999999999999</v>
      </c>
      <c r="R353" s="8">
        <f t="shared" si="55"/>
        <v>25.875</v>
      </c>
      <c r="S353" s="8">
        <f t="shared" si="56"/>
        <v>41.325000000000003</v>
      </c>
      <c r="T353" s="8">
        <f t="shared" si="57"/>
        <v>27.125</v>
      </c>
      <c r="U353" s="7">
        <f t="shared" si="58"/>
        <v>29.491666666666664</v>
      </c>
      <c r="V353" s="7">
        <f t="shared" si="59"/>
        <v>28.9</v>
      </c>
    </row>
    <row r="354" spans="1:22" ht="13.5" x14ac:dyDescent="0.25">
      <c r="A354" s="3">
        <f>RSI!A354</f>
        <v>42818</v>
      </c>
      <c r="B354" s="2">
        <f>RSI!B354</f>
        <v>16.3672</v>
      </c>
      <c r="C354" s="2">
        <f>RSI!I354</f>
        <v>55.5164443054949</v>
      </c>
      <c r="D354" s="2">
        <f>MACD!E354</f>
        <v>0.1001694545728391</v>
      </c>
      <c r="E354" s="2">
        <f>MACD!F354</f>
        <v>-4.6022760833102257E-3</v>
      </c>
      <c r="F354" s="2">
        <f>'Moving Avg'!D354</f>
        <v>16.233460000000001</v>
      </c>
      <c r="G354" s="2">
        <f>'Moving Avg'!F354</f>
        <v>16.184570000000001</v>
      </c>
      <c r="H354" s="2">
        <f>'Moving Avg'!G354</f>
        <v>15.982372000000003</v>
      </c>
      <c r="I354" s="2">
        <f>'Moving Avg'!H354</f>
        <v>17.410057500000008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  <c r="M354" s="7">
        <f t="shared" si="50"/>
        <v>25</v>
      </c>
      <c r="N354" s="7">
        <f t="shared" si="51"/>
        <v>0</v>
      </c>
      <c r="O354" s="7">
        <f t="shared" si="52"/>
        <v>0</v>
      </c>
      <c r="P354" s="7">
        <f t="shared" si="53"/>
        <v>83.5</v>
      </c>
      <c r="Q354" s="8">
        <f t="shared" si="54"/>
        <v>21.274999999999999</v>
      </c>
      <c r="R354" s="8">
        <f t="shared" si="55"/>
        <v>25.875</v>
      </c>
      <c r="S354" s="8">
        <f t="shared" si="56"/>
        <v>41.325000000000003</v>
      </c>
      <c r="T354" s="8">
        <f t="shared" si="57"/>
        <v>27.125</v>
      </c>
      <c r="U354" s="7">
        <f t="shared" si="58"/>
        <v>29.491666666666664</v>
      </c>
      <c r="V354" s="7">
        <f t="shared" si="59"/>
        <v>28.9</v>
      </c>
    </row>
    <row r="355" spans="1:22" ht="13.5" x14ac:dyDescent="0.25">
      <c r="A355" s="3">
        <f>RSI!A355</f>
        <v>42821</v>
      </c>
      <c r="B355" s="2">
        <f>RSI!B355</f>
        <v>16.3672</v>
      </c>
      <c r="C355" s="2">
        <f>RSI!I355</f>
        <v>55.516444305494907</v>
      </c>
      <c r="D355" s="2">
        <f>MACD!E355</f>
        <v>0.1033651624590064</v>
      </c>
      <c r="E355" s="2">
        <f>MACD!F355</f>
        <v>1.6991211625153102E-2</v>
      </c>
      <c r="F355" s="2">
        <f>'Moving Avg'!D355</f>
        <v>16.253419999999998</v>
      </c>
      <c r="G355" s="2">
        <f>'Moving Avg'!F355</f>
        <v>16.204530000000002</v>
      </c>
      <c r="H355" s="2">
        <f>'Moving Avg'!G355</f>
        <v>15.990356000000004</v>
      </c>
      <c r="I355" s="2">
        <f>'Moving Avg'!H355</f>
        <v>17.405716000000005</v>
      </c>
      <c r="J355" s="5" t="str">
        <f>OBV!F355</f>
        <v>BULLISH</v>
      </c>
      <c r="K355" s="5" t="str">
        <f>OBV!G355</f>
        <v>NEUTRAL</v>
      </c>
      <c r="L355" s="5" t="str">
        <f>OBV!H355</f>
        <v>CONFIRMED BULLISH</v>
      </c>
      <c r="M355" s="7">
        <f t="shared" si="50"/>
        <v>25</v>
      </c>
      <c r="N355" s="7">
        <f t="shared" si="51"/>
        <v>0</v>
      </c>
      <c r="O355" s="7">
        <f t="shared" si="52"/>
        <v>0</v>
      </c>
      <c r="P355" s="7">
        <f t="shared" si="53"/>
        <v>83.5</v>
      </c>
      <c r="Q355" s="8">
        <f t="shared" si="54"/>
        <v>21.274999999999999</v>
      </c>
      <c r="R355" s="8">
        <f t="shared" si="55"/>
        <v>25.875</v>
      </c>
      <c r="S355" s="8">
        <f t="shared" si="56"/>
        <v>41.325000000000003</v>
      </c>
      <c r="T355" s="8">
        <f t="shared" si="57"/>
        <v>27.125</v>
      </c>
      <c r="U355" s="7">
        <f t="shared" si="58"/>
        <v>29.491666666666664</v>
      </c>
      <c r="V355" s="7">
        <f t="shared" si="59"/>
        <v>28.9</v>
      </c>
    </row>
    <row r="356" spans="1:22" ht="13.5" x14ac:dyDescent="0.25">
      <c r="A356" s="3">
        <f>RSI!A356</f>
        <v>42822</v>
      </c>
      <c r="B356" s="2">
        <f>RSI!B356</f>
        <v>16.427099999999999</v>
      </c>
      <c r="C356" s="2">
        <f>RSI!I356</f>
        <v>56.832754882210409</v>
      </c>
      <c r="D356" s="2">
        <f>MACD!E356</f>
        <v>0.10025393459250864</v>
      </c>
      <c r="E356" s="2">
        <f>MACD!F356</f>
        <v>3.3643756218624213E-2</v>
      </c>
      <c r="F356" s="2">
        <f>'Moving Avg'!D356</f>
        <v>16.375179999999997</v>
      </c>
      <c r="G356" s="2">
        <f>'Moving Avg'!F356</f>
        <v>16.227485000000001</v>
      </c>
      <c r="H356" s="2">
        <f>'Moving Avg'!G356</f>
        <v>15.999538000000005</v>
      </c>
      <c r="I356" s="2">
        <f>'Moving Avg'!H356</f>
        <v>17.404169000000003</v>
      </c>
      <c r="J356" s="5" t="str">
        <f>OBV!F356</f>
        <v>BULLISH</v>
      </c>
      <c r="K356" s="5" t="str">
        <f>OBV!G356</f>
        <v>NEUTRAL</v>
      </c>
      <c r="L356" s="5" t="str">
        <f>OBV!H356</f>
        <v>CONFIRMED BULLISH</v>
      </c>
      <c r="M356" s="7">
        <f t="shared" si="50"/>
        <v>25</v>
      </c>
      <c r="N356" s="7">
        <f t="shared" si="51"/>
        <v>0</v>
      </c>
      <c r="O356" s="7">
        <f t="shared" si="52"/>
        <v>0</v>
      </c>
      <c r="P356" s="7">
        <f t="shared" si="53"/>
        <v>83.5</v>
      </c>
      <c r="Q356" s="8">
        <f t="shared" si="54"/>
        <v>21.274999999999999</v>
      </c>
      <c r="R356" s="8">
        <f t="shared" si="55"/>
        <v>25.875</v>
      </c>
      <c r="S356" s="8">
        <f t="shared" si="56"/>
        <v>41.325000000000003</v>
      </c>
      <c r="T356" s="8">
        <f t="shared" si="57"/>
        <v>27.125</v>
      </c>
      <c r="U356" s="7">
        <f t="shared" si="58"/>
        <v>29.491666666666664</v>
      </c>
      <c r="V356" s="7">
        <f t="shared" si="59"/>
        <v>28.9</v>
      </c>
    </row>
    <row r="357" spans="1:22" ht="13.5" x14ac:dyDescent="0.25">
      <c r="A357" s="3">
        <f>RSI!A357</f>
        <v>42823</v>
      </c>
      <c r="B357" s="2">
        <f>RSI!B357</f>
        <v>16.417100000000001</v>
      </c>
      <c r="C357" s="2">
        <f>RSI!I357</f>
        <v>56.532001100912751</v>
      </c>
      <c r="D357" s="2">
        <f>MACD!E357</f>
        <v>-1.5344935497680012E-2</v>
      </c>
      <c r="E357" s="2">
        <f>MACD!F357</f>
        <v>2.3846017875363369E-2</v>
      </c>
      <c r="F357" s="2">
        <f>'Moving Avg'!D357</f>
        <v>16.387160000000002</v>
      </c>
      <c r="G357" s="2">
        <f>'Moving Avg'!F357</f>
        <v>16.248940000000001</v>
      </c>
      <c r="H357" s="2">
        <f>'Moving Avg'!G357</f>
        <v>16.008520000000008</v>
      </c>
      <c r="I357" s="2">
        <f>'Moving Avg'!H357</f>
        <v>17.403370500000005</v>
      </c>
      <c r="J357" s="5" t="str">
        <f>OBV!F357</f>
        <v>BULLISH</v>
      </c>
      <c r="K357" s="5" t="str">
        <f>OBV!G357</f>
        <v>NEUTRAL</v>
      </c>
      <c r="L357" s="5" t="str">
        <f>OBV!H357</f>
        <v>CONFIRMED BULLISH</v>
      </c>
      <c r="M357" s="7">
        <f t="shared" si="50"/>
        <v>25</v>
      </c>
      <c r="N357" s="7">
        <f t="shared" si="51"/>
        <v>100</v>
      </c>
      <c r="O357" s="7">
        <f t="shared" si="52"/>
        <v>0</v>
      </c>
      <c r="P357" s="7">
        <f t="shared" si="53"/>
        <v>83.5</v>
      </c>
      <c r="Q357" s="8">
        <f t="shared" si="54"/>
        <v>56.274999999999999</v>
      </c>
      <c r="R357" s="8">
        <f t="shared" si="55"/>
        <v>45.875</v>
      </c>
      <c r="S357" s="8">
        <f t="shared" si="56"/>
        <v>56.325000000000003</v>
      </c>
      <c r="T357" s="8">
        <f t="shared" si="57"/>
        <v>52.125</v>
      </c>
      <c r="U357" s="7">
        <f t="shared" si="58"/>
        <v>52.82500000000001</v>
      </c>
      <c r="V357" s="7">
        <f t="shared" si="59"/>
        <v>52.650000000000006</v>
      </c>
    </row>
    <row r="358" spans="1:22" ht="13.5" x14ac:dyDescent="0.25">
      <c r="A358" s="3">
        <f>RSI!A358</f>
        <v>42824</v>
      </c>
      <c r="B358" s="2">
        <f>RSI!B358</f>
        <v>16.417100000000001</v>
      </c>
      <c r="C358" s="2">
        <f>RSI!I358</f>
        <v>56.532001100912751</v>
      </c>
      <c r="D358" s="2">
        <f>MACD!E358</f>
        <v>-8.5440404252128843E-2</v>
      </c>
      <c r="E358" s="2">
        <f>MACD!F358</f>
        <v>1.988733449864926E-3</v>
      </c>
      <c r="F358" s="2">
        <f>'Moving Avg'!D358</f>
        <v>16.399140000000003</v>
      </c>
      <c r="G358" s="2">
        <f>'Moving Avg'!F358</f>
        <v>16.256425000000004</v>
      </c>
      <c r="H358" s="2">
        <f>'Moving Avg'!G358</f>
        <v>16.017502000000007</v>
      </c>
      <c r="I358" s="2">
        <f>'Moving Avg'!H358</f>
        <v>17.403021000000006</v>
      </c>
      <c r="J358" s="5" t="str">
        <f>OBV!F358</f>
        <v>BULLISH</v>
      </c>
      <c r="K358" s="5" t="str">
        <f>OBV!G358</f>
        <v>NEUTRAL</v>
      </c>
      <c r="L358" s="5" t="str">
        <f>OBV!H358</f>
        <v>CONFIRMED BULLISH</v>
      </c>
      <c r="M358" s="7">
        <f t="shared" si="50"/>
        <v>25</v>
      </c>
      <c r="N358" s="7">
        <f t="shared" si="51"/>
        <v>100</v>
      </c>
      <c r="O358" s="7">
        <f t="shared" si="52"/>
        <v>0</v>
      </c>
      <c r="P358" s="7">
        <f t="shared" si="53"/>
        <v>83.5</v>
      </c>
      <c r="Q358" s="8">
        <f t="shared" si="54"/>
        <v>56.274999999999999</v>
      </c>
      <c r="R358" s="8">
        <f t="shared" si="55"/>
        <v>45.875</v>
      </c>
      <c r="S358" s="8">
        <f t="shared" si="56"/>
        <v>56.325000000000003</v>
      </c>
      <c r="T358" s="8">
        <f t="shared" si="57"/>
        <v>52.125</v>
      </c>
      <c r="U358" s="7">
        <f t="shared" si="58"/>
        <v>52.82500000000001</v>
      </c>
      <c r="V358" s="7">
        <f t="shared" si="59"/>
        <v>52.650000000000006</v>
      </c>
    </row>
    <row r="359" spans="1:22" ht="13.5" x14ac:dyDescent="0.25">
      <c r="A359" s="3">
        <f>RSI!A359</f>
        <v>42825</v>
      </c>
      <c r="B359" s="2">
        <f>RSI!B359</f>
        <v>16.417100000000001</v>
      </c>
      <c r="C359" s="2">
        <f>RSI!I359</f>
        <v>56.532001100912751</v>
      </c>
      <c r="D359" s="2">
        <f>MACD!E359</f>
        <v>-0.14609479824205707</v>
      </c>
      <c r="E359" s="2">
        <f>MACD!F359</f>
        <v>-2.7627972888519474E-2</v>
      </c>
      <c r="F359" s="2">
        <f>'Moving Avg'!D359</f>
        <v>16.409120000000001</v>
      </c>
      <c r="G359" s="2">
        <f>'Moving Avg'!F359</f>
        <v>16.263910000000003</v>
      </c>
      <c r="H359" s="2">
        <f>'Moving Avg'!G359</f>
        <v>16.026484000000004</v>
      </c>
      <c r="I359" s="2">
        <f>'Moving Avg'!H359</f>
        <v>17.405067000000006</v>
      </c>
      <c r="J359" s="5" t="str">
        <f>OBV!F359</f>
        <v>BULLISH</v>
      </c>
      <c r="K359" s="5" t="str">
        <f>OBV!G359</f>
        <v>NEUTRAL</v>
      </c>
      <c r="L359" s="5" t="str">
        <f>OBV!H359</f>
        <v>CONFIRMED BULLISH</v>
      </c>
      <c r="M359" s="7">
        <f t="shared" si="50"/>
        <v>25</v>
      </c>
      <c r="N359" s="7">
        <f t="shared" si="51"/>
        <v>100</v>
      </c>
      <c r="O359" s="7">
        <f t="shared" si="52"/>
        <v>0</v>
      </c>
      <c r="P359" s="7">
        <f t="shared" si="53"/>
        <v>83.5</v>
      </c>
      <c r="Q359" s="8">
        <f t="shared" si="54"/>
        <v>56.274999999999999</v>
      </c>
      <c r="R359" s="8">
        <f t="shared" si="55"/>
        <v>45.875</v>
      </c>
      <c r="S359" s="8">
        <f t="shared" si="56"/>
        <v>56.325000000000003</v>
      </c>
      <c r="T359" s="8">
        <f t="shared" si="57"/>
        <v>52.125</v>
      </c>
      <c r="U359" s="7">
        <f t="shared" si="58"/>
        <v>52.82500000000001</v>
      </c>
      <c r="V359" s="7">
        <f t="shared" si="59"/>
        <v>52.650000000000006</v>
      </c>
    </row>
    <row r="360" spans="1:22" ht="13.5" x14ac:dyDescent="0.25">
      <c r="A360" s="3">
        <f>RSI!A360</f>
        <v>42828</v>
      </c>
      <c r="B360" s="2">
        <f>RSI!B360</f>
        <v>16.417100000000001</v>
      </c>
      <c r="C360" s="2">
        <f>RSI!I360</f>
        <v>56.532001100912751</v>
      </c>
      <c r="D360" s="2">
        <f>MACD!E360</f>
        <v>-0.13110727446502679</v>
      </c>
      <c r="E360" s="2">
        <f>MACD!F360</f>
        <v>-4.8323833203820943E-2</v>
      </c>
      <c r="F360" s="2">
        <f>'Moving Avg'!D360</f>
        <v>16.419100000000004</v>
      </c>
      <c r="G360" s="2">
        <f>'Moving Avg'!F360</f>
        <v>16.261415000000003</v>
      </c>
      <c r="H360" s="2">
        <f>'Moving Avg'!G360</f>
        <v>16.035466000000007</v>
      </c>
      <c r="I360" s="2">
        <f>'Moving Avg'!H360</f>
        <v>17.407262500000005</v>
      </c>
      <c r="J360" s="5" t="str">
        <f>OBV!F360</f>
        <v>BULLISH</v>
      </c>
      <c r="K360" s="5" t="str">
        <f>OBV!G360</f>
        <v>NEUTRAL</v>
      </c>
      <c r="L360" s="5" t="str">
        <f>OBV!H360</f>
        <v>CONFIRMED BULLISH</v>
      </c>
      <c r="M360" s="7">
        <f t="shared" si="50"/>
        <v>25</v>
      </c>
      <c r="N360" s="7">
        <f t="shared" si="51"/>
        <v>100</v>
      </c>
      <c r="O360" s="7">
        <f t="shared" si="52"/>
        <v>0</v>
      </c>
      <c r="P360" s="7">
        <f t="shared" si="53"/>
        <v>83.5</v>
      </c>
      <c r="Q360" s="8">
        <f t="shared" si="54"/>
        <v>56.274999999999999</v>
      </c>
      <c r="R360" s="8">
        <f t="shared" si="55"/>
        <v>45.875</v>
      </c>
      <c r="S360" s="8">
        <f t="shared" si="56"/>
        <v>56.325000000000003</v>
      </c>
      <c r="T360" s="8">
        <f t="shared" si="57"/>
        <v>52.125</v>
      </c>
      <c r="U360" s="7">
        <f t="shared" si="58"/>
        <v>52.82500000000001</v>
      </c>
      <c r="V360" s="7">
        <f t="shared" si="59"/>
        <v>52.650000000000006</v>
      </c>
    </row>
    <row r="361" spans="1:22" ht="13.5" x14ac:dyDescent="0.25">
      <c r="A361" s="3">
        <f>RSI!A361</f>
        <v>42829</v>
      </c>
      <c r="B361" s="2">
        <f>RSI!B361</f>
        <v>16.247399999999999</v>
      </c>
      <c r="C361" s="2">
        <f>RSI!I361</f>
        <v>50.439398360656597</v>
      </c>
      <c r="D361" s="2">
        <f>MACD!E361</f>
        <v>-0.17609873276547106</v>
      </c>
      <c r="E361" s="2">
        <f>MACD!F361</f>
        <v>-7.3878813116150965E-2</v>
      </c>
      <c r="F361" s="2">
        <f>'Moving Avg'!D361</f>
        <v>16.38316</v>
      </c>
      <c r="G361" s="2">
        <f>'Moving Avg'!F361</f>
        <v>16.250435</v>
      </c>
      <c r="H361" s="2">
        <f>'Moving Avg'!G361</f>
        <v>16.041054000000003</v>
      </c>
      <c r="I361" s="2">
        <f>'Moving Avg'!H361</f>
        <v>17.406214500000004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  <c r="M361" s="7">
        <f t="shared" si="50"/>
        <v>25</v>
      </c>
      <c r="N361" s="7">
        <f t="shared" si="51"/>
        <v>100</v>
      </c>
      <c r="O361" s="7">
        <f t="shared" si="52"/>
        <v>0</v>
      </c>
      <c r="P361" s="7">
        <f t="shared" si="53"/>
        <v>16.5</v>
      </c>
      <c r="Q361" s="8">
        <f t="shared" si="54"/>
        <v>46.225000000000001</v>
      </c>
      <c r="R361" s="8">
        <f t="shared" si="55"/>
        <v>29.125</v>
      </c>
      <c r="S361" s="8">
        <f t="shared" si="56"/>
        <v>26.175000000000001</v>
      </c>
      <c r="T361" s="8">
        <f t="shared" si="57"/>
        <v>35.375</v>
      </c>
      <c r="U361" s="7">
        <f t="shared" si="58"/>
        <v>33.841666666666661</v>
      </c>
      <c r="V361" s="7">
        <f t="shared" si="59"/>
        <v>34.224999999999994</v>
      </c>
    </row>
    <row r="362" spans="1:22" ht="13.5" x14ac:dyDescent="0.25">
      <c r="A362" s="3">
        <f>RSI!A362</f>
        <v>42830</v>
      </c>
      <c r="B362" s="2">
        <f>RSI!B362</f>
        <v>15.968</v>
      </c>
      <c r="C362" s="2">
        <f>RSI!I362</f>
        <v>42.347263736719754</v>
      </c>
      <c r="D362" s="2">
        <f>MACD!E362</f>
        <v>-0.11062766752775133</v>
      </c>
      <c r="E362" s="2">
        <f>MACD!F362</f>
        <v>-8.1228583998471049E-2</v>
      </c>
      <c r="F362" s="2">
        <f>'Moving Avg'!D362</f>
        <v>16.293340000000001</v>
      </c>
      <c r="G362" s="2">
        <f>'Moving Avg'!F362</f>
        <v>16.230474999999998</v>
      </c>
      <c r="H362" s="2">
        <f>'Moving Avg'!G362</f>
        <v>16.043050000000004</v>
      </c>
      <c r="I362" s="2">
        <f>'Moving Avg'!H362</f>
        <v>17.405216500000005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  <c r="M362" s="7">
        <f t="shared" si="50"/>
        <v>25</v>
      </c>
      <c r="N362" s="7">
        <f t="shared" si="51"/>
        <v>100</v>
      </c>
      <c r="O362" s="7">
        <f t="shared" si="52"/>
        <v>0</v>
      </c>
      <c r="P362" s="7">
        <f t="shared" si="53"/>
        <v>16.5</v>
      </c>
      <c r="Q362" s="8">
        <f t="shared" si="54"/>
        <v>46.225000000000001</v>
      </c>
      <c r="R362" s="8">
        <f t="shared" si="55"/>
        <v>29.125</v>
      </c>
      <c r="S362" s="8">
        <f t="shared" si="56"/>
        <v>26.175000000000001</v>
      </c>
      <c r="T362" s="8">
        <f t="shared" si="57"/>
        <v>35.375</v>
      </c>
      <c r="U362" s="7">
        <f t="shared" si="58"/>
        <v>33.841666666666661</v>
      </c>
      <c r="V362" s="7">
        <f t="shared" si="59"/>
        <v>34.224999999999994</v>
      </c>
    </row>
    <row r="363" spans="1:22" ht="13.5" x14ac:dyDescent="0.25">
      <c r="A363" s="3">
        <f>RSI!A363</f>
        <v>42831</v>
      </c>
      <c r="B363" s="2">
        <f>RSI!B363</f>
        <v>15.968</v>
      </c>
      <c r="C363" s="2">
        <f>RSI!I363</f>
        <v>42.347263736719754</v>
      </c>
      <c r="D363" s="2">
        <f>MACD!E363</f>
        <v>-5.3636631600447515E-2</v>
      </c>
      <c r="E363" s="2">
        <f>MACD!F363</f>
        <v>-7.5710193518866348E-2</v>
      </c>
      <c r="F363" s="2">
        <f>'Moving Avg'!D363</f>
        <v>16.203520000000001</v>
      </c>
      <c r="G363" s="2">
        <f>'Moving Avg'!F363</f>
        <v>16.210515000000004</v>
      </c>
      <c r="H363" s="2">
        <f>'Moving Avg'!G363</f>
        <v>16.049038000000003</v>
      </c>
      <c r="I363" s="2">
        <f>'Moving Avg'!H363</f>
        <v>17.4047175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  <c r="M363" s="7">
        <f t="shared" si="50"/>
        <v>25</v>
      </c>
      <c r="N363" s="7">
        <f t="shared" si="51"/>
        <v>0</v>
      </c>
      <c r="O363" s="7">
        <f t="shared" si="52"/>
        <v>0</v>
      </c>
      <c r="P363" s="7">
        <f t="shared" si="53"/>
        <v>16.5</v>
      </c>
      <c r="Q363" s="8">
        <f t="shared" si="54"/>
        <v>11.225</v>
      </c>
      <c r="R363" s="8">
        <f t="shared" si="55"/>
        <v>9.125</v>
      </c>
      <c r="S363" s="8">
        <f t="shared" si="56"/>
        <v>11.175000000000001</v>
      </c>
      <c r="T363" s="8">
        <f t="shared" si="57"/>
        <v>10.375</v>
      </c>
      <c r="U363" s="7">
        <f t="shared" si="58"/>
        <v>10.508333333333335</v>
      </c>
      <c r="V363" s="7">
        <f t="shared" si="59"/>
        <v>10.475000000000001</v>
      </c>
    </row>
    <row r="364" spans="1:22" ht="13.5" x14ac:dyDescent="0.25">
      <c r="A364" s="3">
        <f>RSI!A364</f>
        <v>42832</v>
      </c>
      <c r="B364" s="2">
        <f>RSI!B364</f>
        <v>15.968</v>
      </c>
      <c r="C364" s="2">
        <f>RSI!I364</f>
        <v>42.347263736719754</v>
      </c>
      <c r="D364" s="2">
        <f>MACD!E364</f>
        <v>-2.4005022374531393E-3</v>
      </c>
      <c r="E364" s="2">
        <f>MACD!F364</f>
        <v>-6.1048255262583707E-2</v>
      </c>
      <c r="F364" s="2">
        <f>'Moving Avg'!D364</f>
        <v>16.113700000000001</v>
      </c>
      <c r="G364" s="2">
        <f>'Moving Avg'!F364</f>
        <v>16.190555000000003</v>
      </c>
      <c r="H364" s="2">
        <f>'Moving Avg'!G364</f>
        <v>16.055026000000002</v>
      </c>
      <c r="I364" s="2">
        <f>'Moving Avg'!H364</f>
        <v>17.404568000000001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  <c r="M364" s="7">
        <f t="shared" si="50"/>
        <v>25</v>
      </c>
      <c r="N364" s="7">
        <f t="shared" si="51"/>
        <v>0</v>
      </c>
      <c r="O364" s="7">
        <f t="shared" si="52"/>
        <v>0</v>
      </c>
      <c r="P364" s="7">
        <f t="shared" si="53"/>
        <v>16.5</v>
      </c>
      <c r="Q364" s="8">
        <f t="shared" si="54"/>
        <v>11.225</v>
      </c>
      <c r="R364" s="8">
        <f t="shared" si="55"/>
        <v>9.125</v>
      </c>
      <c r="S364" s="8">
        <f t="shared" si="56"/>
        <v>11.175000000000001</v>
      </c>
      <c r="T364" s="8">
        <f t="shared" si="57"/>
        <v>10.375</v>
      </c>
      <c r="U364" s="7">
        <f t="shared" si="58"/>
        <v>10.508333333333335</v>
      </c>
      <c r="V364" s="7">
        <f t="shared" si="59"/>
        <v>10.475000000000001</v>
      </c>
    </row>
    <row r="365" spans="1:22" ht="13.5" x14ac:dyDescent="0.25">
      <c r="A365" s="3">
        <f>RSI!A365</f>
        <v>42835</v>
      </c>
      <c r="B365" s="2">
        <f>RSI!B365</f>
        <v>15.968</v>
      </c>
      <c r="C365" s="2">
        <f>RSI!I365</f>
        <v>42.347263736719754</v>
      </c>
      <c r="D365" s="2">
        <f>MACD!E365</f>
        <v>4.2318408257624895E-2</v>
      </c>
      <c r="E365" s="2">
        <f>MACD!F365</f>
        <v>-4.0374922558541991E-2</v>
      </c>
      <c r="F365" s="2">
        <f>'Moving Avg'!D365</f>
        <v>16.023880000000002</v>
      </c>
      <c r="G365" s="2">
        <f>'Moving Avg'!F365</f>
        <v>16.170595000000002</v>
      </c>
      <c r="H365" s="2">
        <f>'Moving Avg'!G365</f>
        <v>16.061014000000004</v>
      </c>
      <c r="I365" s="2">
        <f>'Moving Avg'!H365</f>
        <v>17.404418499999998</v>
      </c>
      <c r="J365" s="5" t="str">
        <f>OBV!F365</f>
        <v>BEARISH</v>
      </c>
      <c r="K365" s="5" t="str">
        <f>OBV!G365</f>
        <v>NEUTRAL</v>
      </c>
      <c r="L365" s="5" t="str">
        <f>OBV!H365</f>
        <v>CONFIRMED BEARISH</v>
      </c>
      <c r="M365" s="7">
        <f t="shared" si="50"/>
        <v>25</v>
      </c>
      <c r="N365" s="7">
        <f t="shared" si="51"/>
        <v>0</v>
      </c>
      <c r="O365" s="7">
        <f t="shared" si="52"/>
        <v>0</v>
      </c>
      <c r="P365" s="7">
        <f t="shared" si="53"/>
        <v>16.5</v>
      </c>
      <c r="Q365" s="8">
        <f t="shared" si="54"/>
        <v>11.225</v>
      </c>
      <c r="R365" s="8">
        <f t="shared" si="55"/>
        <v>9.125</v>
      </c>
      <c r="S365" s="8">
        <f t="shared" si="56"/>
        <v>11.175000000000001</v>
      </c>
      <c r="T365" s="8">
        <f t="shared" si="57"/>
        <v>10.375</v>
      </c>
      <c r="U365" s="7">
        <f t="shared" si="58"/>
        <v>10.508333333333335</v>
      </c>
      <c r="V365" s="7">
        <f t="shared" si="59"/>
        <v>10.475000000000001</v>
      </c>
    </row>
    <row r="366" spans="1:22" ht="13.5" x14ac:dyDescent="0.25">
      <c r="A366" s="3">
        <f>RSI!A366</f>
        <v>42836</v>
      </c>
      <c r="B366" s="2">
        <f>RSI!B366</f>
        <v>15.968</v>
      </c>
      <c r="C366" s="2">
        <f>RSI!I366</f>
        <v>42.347263736719761</v>
      </c>
      <c r="D366" s="2">
        <f>MACD!E366</f>
        <v>9.0637002995848093E-2</v>
      </c>
      <c r="E366" s="2">
        <f>MACD!F366</f>
        <v>-1.4172537447663974E-2</v>
      </c>
      <c r="F366" s="2">
        <f>'Moving Avg'!D366</f>
        <v>15.968</v>
      </c>
      <c r="G366" s="2">
        <f>'Moving Avg'!F366</f>
        <v>16.150635000000005</v>
      </c>
      <c r="H366" s="2">
        <f>'Moving Avg'!G366</f>
        <v>16.067002000000002</v>
      </c>
      <c r="I366" s="2">
        <f>'Moving Avg'!H366</f>
        <v>17.404268999999996</v>
      </c>
      <c r="J366" s="5" t="str">
        <f>OBV!F366</f>
        <v>BEARISH</v>
      </c>
      <c r="K366" s="5" t="str">
        <f>OBV!G366</f>
        <v>NEUTRAL</v>
      </c>
      <c r="L366" s="5" t="str">
        <f>OBV!H366</f>
        <v>CONFIRMED BEARISH</v>
      </c>
      <c r="M366" s="7">
        <f t="shared" si="50"/>
        <v>25</v>
      </c>
      <c r="N366" s="7">
        <f t="shared" si="51"/>
        <v>0</v>
      </c>
      <c r="O366" s="7">
        <f t="shared" si="52"/>
        <v>0</v>
      </c>
      <c r="P366" s="7">
        <f t="shared" si="53"/>
        <v>16.5</v>
      </c>
      <c r="Q366" s="8">
        <f t="shared" si="54"/>
        <v>11.225</v>
      </c>
      <c r="R366" s="8">
        <f t="shared" si="55"/>
        <v>9.125</v>
      </c>
      <c r="S366" s="8">
        <f t="shared" si="56"/>
        <v>11.175000000000001</v>
      </c>
      <c r="T366" s="8">
        <f t="shared" si="57"/>
        <v>10.375</v>
      </c>
      <c r="U366" s="7">
        <f t="shared" si="58"/>
        <v>10.508333333333335</v>
      </c>
      <c r="V366" s="7">
        <f t="shared" si="59"/>
        <v>10.475000000000001</v>
      </c>
    </row>
    <row r="367" spans="1:22" ht="13.5" x14ac:dyDescent="0.25">
      <c r="A367" s="3">
        <f>RSI!A367</f>
        <v>42837</v>
      </c>
      <c r="B367" s="2">
        <f>RSI!B367</f>
        <v>15.968</v>
      </c>
      <c r="C367" s="2">
        <f>RSI!I367</f>
        <v>42.347263736719768</v>
      </c>
      <c r="D367" s="2">
        <f>MACD!E367</f>
        <v>0.13115399883923473</v>
      </c>
      <c r="E367" s="2">
        <f>MACD!F367</f>
        <v>1.4892769809715769E-2</v>
      </c>
      <c r="F367" s="2">
        <f>'Moving Avg'!D367</f>
        <v>15.968</v>
      </c>
      <c r="G367" s="2">
        <f>'Moving Avg'!F367</f>
        <v>16.167100000000005</v>
      </c>
      <c r="H367" s="2">
        <f>'Moving Avg'!G367</f>
        <v>16.073988</v>
      </c>
      <c r="I367" s="2">
        <f>'Moving Avg'!H367</f>
        <v>17.403769999999994</v>
      </c>
      <c r="J367" s="5" t="str">
        <f>OBV!F367</f>
        <v>NEUTRAL</v>
      </c>
      <c r="K367" s="5" t="str">
        <f>OBV!G367</f>
        <v>NEUTRAL</v>
      </c>
      <c r="L367" s="5" t="str">
        <f>OBV!H367</f>
        <v>NEUTRAL</v>
      </c>
      <c r="M367" s="7">
        <f t="shared" si="50"/>
        <v>25</v>
      </c>
      <c r="N367" s="7">
        <f t="shared" si="51"/>
        <v>0</v>
      </c>
      <c r="O367" s="7">
        <f t="shared" si="52"/>
        <v>0</v>
      </c>
      <c r="P367" s="7">
        <f t="shared" si="53"/>
        <v>33</v>
      </c>
      <c r="Q367" s="8">
        <f t="shared" si="54"/>
        <v>13.7</v>
      </c>
      <c r="R367" s="8">
        <f t="shared" si="55"/>
        <v>13.25</v>
      </c>
      <c r="S367" s="8">
        <f t="shared" si="56"/>
        <v>18.600000000000001</v>
      </c>
      <c r="T367" s="8">
        <f t="shared" si="57"/>
        <v>14.5</v>
      </c>
      <c r="U367" s="7">
        <f t="shared" si="58"/>
        <v>15.183333333333332</v>
      </c>
      <c r="V367" s="7">
        <f t="shared" si="59"/>
        <v>15.012499999999999</v>
      </c>
    </row>
    <row r="368" spans="1:22" ht="13.5" x14ac:dyDescent="0.25">
      <c r="A368" s="3">
        <f>RSI!A368</f>
        <v>42838</v>
      </c>
      <c r="B368" s="2">
        <f>RSI!B368</f>
        <v>15.968</v>
      </c>
      <c r="C368" s="2">
        <f>RSI!I368</f>
        <v>42.347263736719768</v>
      </c>
      <c r="D368" s="2">
        <f>MACD!E368</f>
        <v>0.16652140015425942</v>
      </c>
      <c r="E368" s="2">
        <f>MACD!F368</f>
        <v>4.5218495878624504E-2</v>
      </c>
      <c r="F368" s="2">
        <f>'Moving Avg'!D368</f>
        <v>15.968</v>
      </c>
      <c r="G368" s="2">
        <f>'Moving Avg'!F368</f>
        <v>16.174085000000002</v>
      </c>
      <c r="H368" s="2">
        <f>'Moving Avg'!G368</f>
        <v>16.075984000000002</v>
      </c>
      <c r="I368" s="2">
        <f>'Moving Avg'!H368</f>
        <v>17.403270999999997</v>
      </c>
      <c r="J368" s="5" t="str">
        <f>OBV!F368</f>
        <v>NEUTRAL</v>
      </c>
      <c r="K368" s="5" t="str">
        <f>OBV!G368</f>
        <v>NEUTRAL</v>
      </c>
      <c r="L368" s="5" t="str">
        <f>OBV!H368</f>
        <v>NEUTRAL</v>
      </c>
      <c r="M368" s="7">
        <f t="shared" si="50"/>
        <v>25</v>
      </c>
      <c r="N368" s="7">
        <f t="shared" si="51"/>
        <v>0</v>
      </c>
      <c r="O368" s="7">
        <f t="shared" si="52"/>
        <v>0</v>
      </c>
      <c r="P368" s="7">
        <f t="shared" si="53"/>
        <v>33</v>
      </c>
      <c r="Q368" s="8">
        <f t="shared" si="54"/>
        <v>13.7</v>
      </c>
      <c r="R368" s="8">
        <f t="shared" si="55"/>
        <v>13.25</v>
      </c>
      <c r="S368" s="8">
        <f t="shared" si="56"/>
        <v>18.600000000000001</v>
      </c>
      <c r="T368" s="8">
        <f t="shared" si="57"/>
        <v>14.5</v>
      </c>
      <c r="U368" s="7">
        <f t="shared" si="58"/>
        <v>15.183333333333332</v>
      </c>
      <c r="V368" s="7">
        <f t="shared" si="59"/>
        <v>15.012499999999999</v>
      </c>
    </row>
    <row r="369" spans="1:22" ht="13.5" x14ac:dyDescent="0.25">
      <c r="A369" s="3">
        <f>RSI!A369</f>
        <v>42839</v>
      </c>
      <c r="B369" s="2">
        <f>RSI!B369</f>
        <v>15.489000000000001</v>
      </c>
      <c r="C369" s="2">
        <f>RSI!I369</f>
        <v>28.964177064667624</v>
      </c>
      <c r="D369" s="2">
        <f>MACD!E369</f>
        <v>0.23293265303464494</v>
      </c>
      <c r="E369" s="2">
        <f>MACD!F369</f>
        <v>8.2761327309828603E-2</v>
      </c>
      <c r="F369" s="2">
        <f>'Moving Avg'!D369</f>
        <v>15.872200000000001</v>
      </c>
      <c r="G369" s="2">
        <f>'Moving Avg'!F369</f>
        <v>16.157119999999999</v>
      </c>
      <c r="H369" s="2">
        <f>'Moving Avg'!G369</f>
        <v>16.0686</v>
      </c>
      <c r="I369" s="2">
        <f>'Moving Avg'!H369</f>
        <v>17.400426999999993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  <c r="M369" s="7">
        <f t="shared" si="50"/>
        <v>50</v>
      </c>
      <c r="N369" s="7">
        <f t="shared" si="51"/>
        <v>0</v>
      </c>
      <c r="O369" s="7">
        <f t="shared" si="52"/>
        <v>0</v>
      </c>
      <c r="P369" s="7">
        <f t="shared" si="53"/>
        <v>16.5</v>
      </c>
      <c r="Q369" s="8">
        <f t="shared" si="54"/>
        <v>19.975000000000001</v>
      </c>
      <c r="R369" s="8">
        <f t="shared" si="55"/>
        <v>14.125</v>
      </c>
      <c r="S369" s="8">
        <f t="shared" si="56"/>
        <v>14.925000000000001</v>
      </c>
      <c r="T369" s="8">
        <f t="shared" si="57"/>
        <v>16.625</v>
      </c>
      <c r="U369" s="7">
        <f t="shared" si="58"/>
        <v>16.341666666666669</v>
      </c>
      <c r="V369" s="7">
        <f t="shared" si="59"/>
        <v>16.412500000000001</v>
      </c>
    </row>
    <row r="370" spans="1:22" ht="13.5" x14ac:dyDescent="0.25">
      <c r="A370" s="3">
        <f>RSI!A370</f>
        <v>42842</v>
      </c>
      <c r="B370" s="2">
        <f>RSI!B370</f>
        <v>15.5688</v>
      </c>
      <c r="C370" s="2">
        <f>RSI!I370</f>
        <v>32.775789279693299</v>
      </c>
      <c r="D370" s="2">
        <f>MACD!E370</f>
        <v>0.28697528531375127</v>
      </c>
      <c r="E370" s="2">
        <f>MACD!F370</f>
        <v>0.12360411891061315</v>
      </c>
      <c r="F370" s="2">
        <f>'Moving Avg'!D370</f>
        <v>15.792359999999999</v>
      </c>
      <c r="G370" s="2">
        <f>'Moving Avg'!F370</f>
        <v>16.12219</v>
      </c>
      <c r="H370" s="2">
        <f>'Moving Avg'!G370</f>
        <v>16.062811999999997</v>
      </c>
      <c r="I370" s="2">
        <f>'Moving Avg'!H370</f>
        <v>17.398430999999992</v>
      </c>
      <c r="J370" s="5" t="str">
        <f>OBV!F370</f>
        <v>BULLISH</v>
      </c>
      <c r="K370" s="5" t="str">
        <f>OBV!G370</f>
        <v>NEUTRAL</v>
      </c>
      <c r="L370" s="5" t="str">
        <f>OBV!H370</f>
        <v>BULLISH DIVERGENCE</v>
      </c>
      <c r="M370" s="7">
        <f t="shared" si="50"/>
        <v>25</v>
      </c>
      <c r="N370" s="7">
        <f t="shared" si="51"/>
        <v>0</v>
      </c>
      <c r="O370" s="7">
        <f t="shared" si="52"/>
        <v>0</v>
      </c>
      <c r="P370" s="7">
        <f t="shared" si="53"/>
        <v>66.5</v>
      </c>
      <c r="Q370" s="8">
        <f t="shared" si="54"/>
        <v>18.725000000000001</v>
      </c>
      <c r="R370" s="8">
        <f t="shared" si="55"/>
        <v>21.625</v>
      </c>
      <c r="S370" s="8">
        <f t="shared" si="56"/>
        <v>33.674999999999997</v>
      </c>
      <c r="T370" s="8">
        <f t="shared" si="57"/>
        <v>22.875</v>
      </c>
      <c r="U370" s="7">
        <f t="shared" si="58"/>
        <v>24.675000000000001</v>
      </c>
      <c r="V370" s="7">
        <f t="shared" si="59"/>
        <v>24.225000000000001</v>
      </c>
    </row>
    <row r="371" spans="1:22" ht="13.5" x14ac:dyDescent="0.25">
      <c r="A371" s="3">
        <f>RSI!A371</f>
        <v>42843</v>
      </c>
      <c r="B371" s="2">
        <f>RSI!B371</f>
        <v>15.5688</v>
      </c>
      <c r="C371" s="2">
        <f>RSI!I371</f>
        <v>32.775789279693299</v>
      </c>
      <c r="D371" s="2">
        <f>MACD!E371</f>
        <v>0.30960554951745678</v>
      </c>
      <c r="E371" s="2">
        <f>MACD!F371</f>
        <v>0.1608044050319819</v>
      </c>
      <c r="F371" s="2">
        <f>'Moving Avg'!D371</f>
        <v>15.712519999999998</v>
      </c>
      <c r="G371" s="2">
        <f>'Moving Avg'!F371</f>
        <v>16.109714999999998</v>
      </c>
      <c r="H371" s="2">
        <f>'Moving Avg'!G371</f>
        <v>16.057023999999998</v>
      </c>
      <c r="I371" s="2">
        <f>'Moving Avg'!H371</f>
        <v>17.396434999999993</v>
      </c>
      <c r="J371" s="5" t="str">
        <f>OBV!F371</f>
        <v>BULLISH</v>
      </c>
      <c r="K371" s="5" t="str">
        <f>OBV!G371</f>
        <v>NEUTRAL</v>
      </c>
      <c r="L371" s="5" t="str">
        <f>OBV!H371</f>
        <v>BULLISH DIVERGENCE</v>
      </c>
      <c r="M371" s="7">
        <f t="shared" si="50"/>
        <v>25</v>
      </c>
      <c r="N371" s="7">
        <f t="shared" si="51"/>
        <v>0</v>
      </c>
      <c r="O371" s="7">
        <f t="shared" si="52"/>
        <v>0</v>
      </c>
      <c r="P371" s="7">
        <f t="shared" si="53"/>
        <v>66.5</v>
      </c>
      <c r="Q371" s="8">
        <f t="shared" si="54"/>
        <v>18.725000000000001</v>
      </c>
      <c r="R371" s="8">
        <f t="shared" si="55"/>
        <v>21.625</v>
      </c>
      <c r="S371" s="8">
        <f t="shared" si="56"/>
        <v>33.674999999999997</v>
      </c>
      <c r="T371" s="8">
        <f t="shared" si="57"/>
        <v>22.875</v>
      </c>
      <c r="U371" s="7">
        <f t="shared" si="58"/>
        <v>24.675000000000001</v>
      </c>
      <c r="V371" s="7">
        <f t="shared" si="59"/>
        <v>24.225000000000001</v>
      </c>
    </row>
    <row r="372" spans="1:22" ht="13.5" x14ac:dyDescent="0.25">
      <c r="A372" s="3">
        <f>RSI!A372</f>
        <v>42844</v>
      </c>
      <c r="B372" s="2">
        <f>RSI!B372</f>
        <v>15.468999999999999</v>
      </c>
      <c r="C372" s="2">
        <f>RSI!I372</f>
        <v>30.409147354591866</v>
      </c>
      <c r="D372" s="2">
        <f>MACD!E372</f>
        <v>0.2959488556654577</v>
      </c>
      <c r="E372" s="2">
        <f>MACD!F372</f>
        <v>0.18783329515867705</v>
      </c>
      <c r="F372" s="2">
        <f>'Moving Avg'!D372</f>
        <v>15.612719999999999</v>
      </c>
      <c r="G372" s="2">
        <f>'Moving Avg'!F372</f>
        <v>16.065304999999999</v>
      </c>
      <c r="H372" s="2">
        <f>'Moving Avg'!G372</f>
        <v>16.049239999999998</v>
      </c>
      <c r="I372" s="2">
        <f>'Moving Avg'!H372</f>
        <v>17.393440999999989</v>
      </c>
      <c r="J372" s="5" t="str">
        <f>OBV!F372</f>
        <v>BEARISH</v>
      </c>
      <c r="K372" s="5" t="str">
        <f>OBV!G372</f>
        <v>WEAK</v>
      </c>
      <c r="L372" s="5" t="str">
        <f>OBV!H372</f>
        <v>CONFIRMED BEARISH</v>
      </c>
      <c r="M372" s="7">
        <f t="shared" si="50"/>
        <v>25</v>
      </c>
      <c r="N372" s="7">
        <f t="shared" si="51"/>
        <v>0</v>
      </c>
      <c r="O372" s="7">
        <f t="shared" si="52"/>
        <v>0</v>
      </c>
      <c r="P372" s="7">
        <f t="shared" si="53"/>
        <v>0</v>
      </c>
      <c r="Q372" s="8">
        <f t="shared" si="54"/>
        <v>8.75</v>
      </c>
      <c r="R372" s="8">
        <f t="shared" si="55"/>
        <v>5</v>
      </c>
      <c r="S372" s="8">
        <f t="shared" si="56"/>
        <v>3.75</v>
      </c>
      <c r="T372" s="8">
        <f t="shared" si="57"/>
        <v>6.25</v>
      </c>
      <c r="U372" s="7">
        <f t="shared" si="58"/>
        <v>5.833333333333333</v>
      </c>
      <c r="V372" s="7">
        <f t="shared" si="59"/>
        <v>5.9375</v>
      </c>
    </row>
    <row r="373" spans="1:22" ht="13.5" x14ac:dyDescent="0.25">
      <c r="A373" s="3">
        <f>RSI!A373</f>
        <v>42845</v>
      </c>
      <c r="B373" s="2">
        <f>RSI!B373</f>
        <v>15.468999999999999</v>
      </c>
      <c r="C373" s="2">
        <f>RSI!I373</f>
        <v>30.409147354591866</v>
      </c>
      <c r="D373" s="2">
        <f>MACD!E373</f>
        <v>0.2875631399048828</v>
      </c>
      <c r="E373" s="2">
        <f>MACD!F373</f>
        <v>0.20777926410791822</v>
      </c>
      <c r="F373" s="2">
        <f>'Moving Avg'!D373</f>
        <v>15.512919999999999</v>
      </c>
      <c r="G373" s="2">
        <f>'Moving Avg'!F373</f>
        <v>16.020894999999999</v>
      </c>
      <c r="H373" s="2">
        <f>'Moving Avg'!G373</f>
        <v>16.041456</v>
      </c>
      <c r="I373" s="2">
        <f>'Moving Avg'!H373</f>
        <v>17.390446999999991</v>
      </c>
      <c r="J373" s="5" t="str">
        <f>OBV!F373</f>
        <v>BEARISH</v>
      </c>
      <c r="K373" s="5" t="str">
        <f>OBV!G373</f>
        <v>WEAK</v>
      </c>
      <c r="L373" s="5" t="str">
        <f>OBV!H373</f>
        <v>CONFIRMED BEARISH</v>
      </c>
      <c r="M373" s="7">
        <f t="shared" si="50"/>
        <v>25</v>
      </c>
      <c r="N373" s="7">
        <f t="shared" si="51"/>
        <v>0</v>
      </c>
      <c r="O373" s="7">
        <f t="shared" si="52"/>
        <v>0</v>
      </c>
      <c r="P373" s="7">
        <f t="shared" si="53"/>
        <v>0</v>
      </c>
      <c r="Q373" s="8">
        <f t="shared" si="54"/>
        <v>8.75</v>
      </c>
      <c r="R373" s="8">
        <f t="shared" si="55"/>
        <v>5</v>
      </c>
      <c r="S373" s="8">
        <f t="shared" si="56"/>
        <v>3.75</v>
      </c>
      <c r="T373" s="8">
        <f t="shared" si="57"/>
        <v>6.25</v>
      </c>
      <c r="U373" s="7">
        <f t="shared" si="58"/>
        <v>5.833333333333333</v>
      </c>
      <c r="V373" s="7">
        <f t="shared" si="59"/>
        <v>5.9375</v>
      </c>
    </row>
    <row r="374" spans="1:22" ht="13.5" x14ac:dyDescent="0.25">
      <c r="A374" s="3">
        <f>RSI!A374</f>
        <v>42846</v>
      </c>
      <c r="B374" s="2">
        <f>RSI!B374</f>
        <v>15.468999999999999</v>
      </c>
      <c r="C374" s="2">
        <f>RSI!I374</f>
        <v>30.409147354591866</v>
      </c>
      <c r="D374" s="2">
        <f>MACD!E374</f>
        <v>0.28340267154654164</v>
      </c>
      <c r="E374" s="2">
        <f>MACD!F374</f>
        <v>0.22290394559564292</v>
      </c>
      <c r="F374" s="2">
        <f>'Moving Avg'!D374</f>
        <v>15.50892</v>
      </c>
      <c r="G374" s="2">
        <f>'Moving Avg'!F374</f>
        <v>15.975984999999998</v>
      </c>
      <c r="H374" s="2">
        <f>'Moving Avg'!G374</f>
        <v>16.034470000000002</v>
      </c>
      <c r="I374" s="2">
        <f>'Moving Avg'!H374</f>
        <v>17.38745299999999</v>
      </c>
      <c r="J374" s="5" t="str">
        <f>OBV!F374</f>
        <v>BEARISH</v>
      </c>
      <c r="K374" s="5" t="str">
        <f>OBV!G374</f>
        <v>WEAK</v>
      </c>
      <c r="L374" s="5" t="str">
        <f>OBV!H374</f>
        <v>CONFIRMED BEARISH</v>
      </c>
      <c r="M374" s="7">
        <f t="shared" si="50"/>
        <v>25</v>
      </c>
      <c r="N374" s="7">
        <f t="shared" si="51"/>
        <v>0</v>
      </c>
      <c r="O374" s="7">
        <f t="shared" si="52"/>
        <v>0</v>
      </c>
      <c r="P374" s="7">
        <f t="shared" si="53"/>
        <v>0</v>
      </c>
      <c r="Q374" s="8">
        <f t="shared" si="54"/>
        <v>8.75</v>
      </c>
      <c r="R374" s="8">
        <f t="shared" si="55"/>
        <v>5</v>
      </c>
      <c r="S374" s="8">
        <f t="shared" si="56"/>
        <v>3.75</v>
      </c>
      <c r="T374" s="8">
        <f t="shared" si="57"/>
        <v>6.25</v>
      </c>
      <c r="U374" s="7">
        <f t="shared" si="58"/>
        <v>5.833333333333333</v>
      </c>
      <c r="V374" s="7">
        <f t="shared" si="59"/>
        <v>5.9375</v>
      </c>
    </row>
    <row r="375" spans="1:22" ht="13.5" x14ac:dyDescent="0.25">
      <c r="A375" s="3">
        <f>RSI!A375</f>
        <v>42849</v>
      </c>
      <c r="B375" s="2">
        <f>RSI!B375</f>
        <v>15.468999999999999</v>
      </c>
      <c r="C375" s="2">
        <f>RSI!I375</f>
        <v>30.409147354591866</v>
      </c>
      <c r="D375" s="2">
        <f>MACD!E375</f>
        <v>0.28259999495187138</v>
      </c>
      <c r="E375" s="2">
        <f>MACD!F375</f>
        <v>0.23484315546688861</v>
      </c>
      <c r="F375" s="2">
        <f>'Moving Avg'!D375</f>
        <v>15.488960000000001</v>
      </c>
      <c r="G375" s="2">
        <f>'Moving Avg'!F375</f>
        <v>15.931074999999998</v>
      </c>
      <c r="H375" s="2">
        <f>'Moving Avg'!G375</f>
        <v>16.026486000000002</v>
      </c>
      <c r="I375" s="2">
        <f>'Moving Avg'!H375</f>
        <v>17.384458999999989</v>
      </c>
      <c r="J375" s="5" t="str">
        <f>OBV!F375</f>
        <v>BEARISH</v>
      </c>
      <c r="K375" s="5" t="str">
        <f>OBV!G375</f>
        <v>WEAK</v>
      </c>
      <c r="L375" s="5" t="str">
        <f>OBV!H375</f>
        <v>CONFIRMED BEARISH</v>
      </c>
      <c r="M375" s="7">
        <f t="shared" si="50"/>
        <v>25</v>
      </c>
      <c r="N375" s="7">
        <f t="shared" si="51"/>
        <v>0</v>
      </c>
      <c r="O375" s="7">
        <f t="shared" si="52"/>
        <v>0</v>
      </c>
      <c r="P375" s="7">
        <f t="shared" si="53"/>
        <v>0</v>
      </c>
      <c r="Q375" s="8">
        <f t="shared" si="54"/>
        <v>8.75</v>
      </c>
      <c r="R375" s="8">
        <f t="shared" si="55"/>
        <v>5</v>
      </c>
      <c r="S375" s="8">
        <f t="shared" si="56"/>
        <v>3.75</v>
      </c>
      <c r="T375" s="8">
        <f t="shared" si="57"/>
        <v>6.25</v>
      </c>
      <c r="U375" s="7">
        <f t="shared" si="58"/>
        <v>5.833333333333333</v>
      </c>
      <c r="V375" s="7">
        <f t="shared" si="59"/>
        <v>5.9375</v>
      </c>
    </row>
    <row r="376" spans="1:22" ht="13.5" x14ac:dyDescent="0.25">
      <c r="A376" s="3">
        <f>RSI!A376</f>
        <v>42850</v>
      </c>
      <c r="B376" s="2">
        <f>RSI!B376</f>
        <v>15.468999999999999</v>
      </c>
      <c r="C376" s="2">
        <f>RSI!I376</f>
        <v>30.409147354591866</v>
      </c>
      <c r="D376" s="2">
        <f>MACD!E376</f>
        <v>0.28443721420160806</v>
      </c>
      <c r="E376" s="2">
        <f>MACD!F376</f>
        <v>0.24476196721383253</v>
      </c>
      <c r="F376" s="2">
        <f>'Moving Avg'!D376</f>
        <v>15.468999999999999</v>
      </c>
      <c r="G376" s="2">
        <f>'Moving Avg'!F376</f>
        <v>15.883169999999998</v>
      </c>
      <c r="H376" s="2">
        <f>'Moving Avg'!G376</f>
        <v>16.018502000000002</v>
      </c>
      <c r="I376" s="2">
        <f>'Moving Avg'!H376</f>
        <v>17.381464999999988</v>
      </c>
      <c r="J376" s="5" t="str">
        <f>OBV!F376</f>
        <v>BEARISH</v>
      </c>
      <c r="K376" s="5" t="str">
        <f>OBV!G376</f>
        <v>WEAK</v>
      </c>
      <c r="L376" s="5" t="str">
        <f>OBV!H376</f>
        <v>CONFIRMED BEARISH</v>
      </c>
      <c r="M376" s="7">
        <f t="shared" si="50"/>
        <v>25</v>
      </c>
      <c r="N376" s="7">
        <f t="shared" si="51"/>
        <v>0</v>
      </c>
      <c r="O376" s="7">
        <f t="shared" si="52"/>
        <v>0</v>
      </c>
      <c r="P376" s="7">
        <f t="shared" si="53"/>
        <v>0</v>
      </c>
      <c r="Q376" s="8">
        <f t="shared" si="54"/>
        <v>8.75</v>
      </c>
      <c r="R376" s="8">
        <f t="shared" si="55"/>
        <v>5</v>
      </c>
      <c r="S376" s="8">
        <f t="shared" si="56"/>
        <v>3.75</v>
      </c>
      <c r="T376" s="8">
        <f t="shared" si="57"/>
        <v>6.25</v>
      </c>
      <c r="U376" s="7">
        <f t="shared" si="58"/>
        <v>5.833333333333333</v>
      </c>
      <c r="V376" s="7">
        <f t="shared" si="59"/>
        <v>5.9375</v>
      </c>
    </row>
    <row r="377" spans="1:22" ht="13.5" x14ac:dyDescent="0.25">
      <c r="A377" s="3">
        <f>RSI!A377</f>
        <v>42851</v>
      </c>
      <c r="B377" s="2">
        <f>RSI!B377</f>
        <v>15.908099999999999</v>
      </c>
      <c r="C377" s="2">
        <f>RSI!I377</f>
        <v>52.341183780140241</v>
      </c>
      <c r="D377" s="2">
        <f>MACD!E377</f>
        <v>0.25579586501890716</v>
      </c>
      <c r="E377" s="2">
        <f>MACD!F377</f>
        <v>0.24696874677484748</v>
      </c>
      <c r="F377" s="2">
        <f>'Moving Avg'!D377</f>
        <v>15.556819999999998</v>
      </c>
      <c r="G377" s="2">
        <f>'Moving Avg'!F377</f>
        <v>15.857719999999997</v>
      </c>
      <c r="H377" s="2">
        <f>'Moving Avg'!G377</f>
        <v>16.021296000000003</v>
      </c>
      <c r="I377" s="2">
        <f>'Moving Avg'!H377</f>
        <v>17.380666499999986</v>
      </c>
      <c r="J377" s="5" t="str">
        <f>OBV!F377</f>
        <v>BULLISH</v>
      </c>
      <c r="K377" s="5" t="str">
        <f>OBV!G377</f>
        <v>NEUTRAL</v>
      </c>
      <c r="L377" s="5" t="str">
        <f>OBV!H377</f>
        <v>CONFIRMED BULLISH</v>
      </c>
      <c r="M377" s="7">
        <f t="shared" si="50"/>
        <v>25</v>
      </c>
      <c r="N377" s="7">
        <f t="shared" si="51"/>
        <v>0</v>
      </c>
      <c r="O377" s="7">
        <f t="shared" si="52"/>
        <v>0</v>
      </c>
      <c r="P377" s="7">
        <f t="shared" si="53"/>
        <v>83.5</v>
      </c>
      <c r="Q377" s="8">
        <f t="shared" si="54"/>
        <v>21.274999999999999</v>
      </c>
      <c r="R377" s="8">
        <f t="shared" si="55"/>
        <v>25.875</v>
      </c>
      <c r="S377" s="8">
        <f t="shared" si="56"/>
        <v>41.325000000000003</v>
      </c>
      <c r="T377" s="8">
        <f t="shared" si="57"/>
        <v>27.125</v>
      </c>
      <c r="U377" s="7">
        <f t="shared" si="58"/>
        <v>29.491666666666664</v>
      </c>
      <c r="V377" s="7">
        <f t="shared" si="59"/>
        <v>28.9</v>
      </c>
    </row>
    <row r="378" spans="1:22" ht="13.5" x14ac:dyDescent="0.25">
      <c r="A378" s="3">
        <f>RSI!A378</f>
        <v>42852</v>
      </c>
      <c r="B378" s="2">
        <f>RSI!B378</f>
        <v>15.908099999999999</v>
      </c>
      <c r="C378" s="2">
        <f>RSI!I378</f>
        <v>52.341183780140227</v>
      </c>
      <c r="D378" s="2">
        <f>MACD!E378</f>
        <v>0.23112363001799885</v>
      </c>
      <c r="E378" s="2">
        <f>MACD!F378</f>
        <v>0.24379972342347778</v>
      </c>
      <c r="F378" s="2">
        <f>'Moving Avg'!D378</f>
        <v>15.644639999999999</v>
      </c>
      <c r="G378" s="2">
        <f>'Moving Avg'!F378</f>
        <v>15.832269999999999</v>
      </c>
      <c r="H378" s="2">
        <f>'Moving Avg'!G378</f>
        <v>16.026086000000003</v>
      </c>
      <c r="I378" s="2">
        <f>'Moving Avg'!H378</f>
        <v>17.377472999999988</v>
      </c>
      <c r="J378" s="5" t="str">
        <f>OBV!F378</f>
        <v>BULLISH</v>
      </c>
      <c r="K378" s="5" t="str">
        <f>OBV!G378</f>
        <v>NEUTRAL</v>
      </c>
      <c r="L378" s="5" t="str">
        <f>OBV!H378</f>
        <v>CONFIRMED BULLISH</v>
      </c>
      <c r="M378" s="7">
        <f t="shared" si="50"/>
        <v>25</v>
      </c>
      <c r="N378" s="7">
        <f t="shared" si="51"/>
        <v>45</v>
      </c>
      <c r="O378" s="7">
        <f t="shared" si="52"/>
        <v>0</v>
      </c>
      <c r="P378" s="7">
        <f t="shared" si="53"/>
        <v>83.5</v>
      </c>
      <c r="Q378" s="8">
        <f t="shared" si="54"/>
        <v>37.024999999999999</v>
      </c>
      <c r="R378" s="8">
        <f t="shared" si="55"/>
        <v>34.875</v>
      </c>
      <c r="S378" s="8">
        <f t="shared" si="56"/>
        <v>48.075000000000003</v>
      </c>
      <c r="T378" s="8">
        <f t="shared" si="57"/>
        <v>38.375</v>
      </c>
      <c r="U378" s="7">
        <f t="shared" si="58"/>
        <v>39.991666666666667</v>
      </c>
      <c r="V378" s="7">
        <f t="shared" si="59"/>
        <v>39.587500000000006</v>
      </c>
    </row>
    <row r="379" spans="1:22" ht="13.5" x14ac:dyDescent="0.25">
      <c r="A379" s="3">
        <f>RSI!A379</f>
        <v>42853</v>
      </c>
      <c r="B379" s="2">
        <f>RSI!B379</f>
        <v>15.908099999999999</v>
      </c>
      <c r="C379" s="2">
        <f>RSI!I379</f>
        <v>52.341183780140227</v>
      </c>
      <c r="D379" s="2">
        <f>MACD!E379</f>
        <v>0.13614995723930612</v>
      </c>
      <c r="E379" s="2">
        <f>MACD!F379</f>
        <v>0.22226977018664346</v>
      </c>
      <c r="F379" s="2">
        <f>'Moving Avg'!D379</f>
        <v>15.73246</v>
      </c>
      <c r="G379" s="2">
        <f>'Moving Avg'!F379</f>
        <v>15.806819999999998</v>
      </c>
      <c r="H379" s="2">
        <f>'Moving Avg'!G379</f>
        <v>16.031076000000002</v>
      </c>
      <c r="I379" s="2">
        <f>'Moving Avg'!H379</f>
        <v>17.374279499999986</v>
      </c>
      <c r="J379" s="5" t="str">
        <f>OBV!F379</f>
        <v>BULLISH</v>
      </c>
      <c r="K379" s="5" t="str">
        <f>OBV!G379</f>
        <v>NEUTRAL</v>
      </c>
      <c r="L379" s="5" t="str">
        <f>OBV!H379</f>
        <v>CONFIRMED BULLISH</v>
      </c>
      <c r="M379" s="7">
        <f t="shared" si="50"/>
        <v>25</v>
      </c>
      <c r="N379" s="7">
        <f t="shared" si="51"/>
        <v>100</v>
      </c>
      <c r="O379" s="7">
        <f t="shared" si="52"/>
        <v>0</v>
      </c>
      <c r="P379" s="7">
        <f t="shared" si="53"/>
        <v>83.5</v>
      </c>
      <c r="Q379" s="8">
        <f t="shared" si="54"/>
        <v>56.274999999999999</v>
      </c>
      <c r="R379" s="8">
        <f t="shared" si="55"/>
        <v>45.875</v>
      </c>
      <c r="S379" s="8">
        <f t="shared" si="56"/>
        <v>56.325000000000003</v>
      </c>
      <c r="T379" s="8">
        <f t="shared" si="57"/>
        <v>52.125</v>
      </c>
      <c r="U379" s="7">
        <f t="shared" si="58"/>
        <v>52.82500000000001</v>
      </c>
      <c r="V379" s="7">
        <f t="shared" si="59"/>
        <v>52.650000000000006</v>
      </c>
    </row>
    <row r="380" spans="1:22" ht="13.5" x14ac:dyDescent="0.25">
      <c r="A380" s="3">
        <f>RSI!A380</f>
        <v>42857</v>
      </c>
      <c r="B380" s="2">
        <f>RSI!B380</f>
        <v>15.968</v>
      </c>
      <c r="C380" s="2">
        <f>RSI!I380</f>
        <v>54.769873521921959</v>
      </c>
      <c r="D380" s="2">
        <f>MACD!E380</f>
        <v>6.3252635748996866E-2</v>
      </c>
      <c r="E380" s="2">
        <f>MACD!F380</f>
        <v>0.19046634329911413</v>
      </c>
      <c r="F380" s="2">
        <f>'Moving Avg'!D380</f>
        <v>15.83226</v>
      </c>
      <c r="G380" s="2">
        <f>'Moving Avg'!F380</f>
        <v>15.784364999999999</v>
      </c>
      <c r="H380" s="2">
        <f>'Moving Avg'!G380</f>
        <v>16.037662000000001</v>
      </c>
      <c r="I380" s="2">
        <f>'Moving Avg'!H380</f>
        <v>17.373780499999988</v>
      </c>
      <c r="J380" s="5" t="str">
        <f>OBV!F380</f>
        <v>BULLISH</v>
      </c>
      <c r="K380" s="5" t="str">
        <f>OBV!G380</f>
        <v>NEUTRAL</v>
      </c>
      <c r="L380" s="5" t="str">
        <f>OBV!H380</f>
        <v>CONFIRMED BULLISH</v>
      </c>
      <c r="M380" s="7">
        <f t="shared" si="50"/>
        <v>25</v>
      </c>
      <c r="N380" s="7">
        <f t="shared" si="51"/>
        <v>100</v>
      </c>
      <c r="O380" s="7">
        <f t="shared" si="52"/>
        <v>0</v>
      </c>
      <c r="P380" s="7">
        <f t="shared" si="53"/>
        <v>83.5</v>
      </c>
      <c r="Q380" s="8">
        <f t="shared" si="54"/>
        <v>56.274999999999999</v>
      </c>
      <c r="R380" s="8">
        <f t="shared" si="55"/>
        <v>45.875</v>
      </c>
      <c r="S380" s="8">
        <f t="shared" si="56"/>
        <v>56.325000000000003</v>
      </c>
      <c r="T380" s="8">
        <f t="shared" si="57"/>
        <v>52.125</v>
      </c>
      <c r="U380" s="7">
        <f t="shared" si="58"/>
        <v>52.82500000000001</v>
      </c>
      <c r="V380" s="7">
        <f t="shared" si="59"/>
        <v>52.650000000000006</v>
      </c>
    </row>
    <row r="381" spans="1:22" ht="13.5" x14ac:dyDescent="0.25">
      <c r="A381" s="3">
        <f>RSI!A381</f>
        <v>42858</v>
      </c>
      <c r="B381" s="2">
        <f>RSI!B381</f>
        <v>15.968</v>
      </c>
      <c r="C381" s="2">
        <f>RSI!I381</f>
        <v>54.769873521921959</v>
      </c>
      <c r="D381" s="2">
        <f>MACD!E381</f>
        <v>8.6923417398132585E-4</v>
      </c>
      <c r="E381" s="2">
        <f>MACD!F381</f>
        <v>0.15254692147408758</v>
      </c>
      <c r="F381" s="2">
        <f>'Moving Avg'!D381</f>
        <v>15.932060000000002</v>
      </c>
      <c r="G381" s="2">
        <f>'Moving Avg'!F381</f>
        <v>15.770395000000002</v>
      </c>
      <c r="H381" s="2">
        <f>'Moving Avg'!G381</f>
        <v>16.044248000000003</v>
      </c>
      <c r="I381" s="2">
        <f>'Moving Avg'!H381</f>
        <v>17.373281499999987</v>
      </c>
      <c r="J381" s="5" t="str">
        <f>OBV!F381</f>
        <v>BULLISH</v>
      </c>
      <c r="K381" s="5" t="str">
        <f>OBV!G381</f>
        <v>NEUTRAL</v>
      </c>
      <c r="L381" s="5" t="str">
        <f>OBV!H381</f>
        <v>CONFIRMED BULLISH</v>
      </c>
      <c r="M381" s="7">
        <f t="shared" si="50"/>
        <v>25</v>
      </c>
      <c r="N381" s="7">
        <f t="shared" si="51"/>
        <v>100</v>
      </c>
      <c r="O381" s="7">
        <f t="shared" si="52"/>
        <v>0</v>
      </c>
      <c r="P381" s="7">
        <f t="shared" si="53"/>
        <v>83.5</v>
      </c>
      <c r="Q381" s="8">
        <f t="shared" si="54"/>
        <v>56.274999999999999</v>
      </c>
      <c r="R381" s="8">
        <f t="shared" si="55"/>
        <v>45.875</v>
      </c>
      <c r="S381" s="8">
        <f t="shared" si="56"/>
        <v>56.325000000000003</v>
      </c>
      <c r="T381" s="8">
        <f t="shared" si="57"/>
        <v>52.125</v>
      </c>
      <c r="U381" s="7">
        <f t="shared" si="58"/>
        <v>52.82500000000001</v>
      </c>
      <c r="V381" s="7">
        <f t="shared" si="59"/>
        <v>52.650000000000006</v>
      </c>
    </row>
    <row r="382" spans="1:22" ht="13.5" x14ac:dyDescent="0.25">
      <c r="A382" s="3">
        <f>RSI!A382</f>
        <v>42859</v>
      </c>
      <c r="B382" s="2">
        <f>RSI!B382</f>
        <v>15.968</v>
      </c>
      <c r="C382" s="2">
        <f>RSI!I382</f>
        <v>54.769873521921951</v>
      </c>
      <c r="D382" s="2">
        <f>MACD!E382</f>
        <v>-6.7919689956577045E-2</v>
      </c>
      <c r="E382" s="2">
        <f>MACD!F382</f>
        <v>0.10845359918795466</v>
      </c>
      <c r="F382" s="2">
        <f>'Moving Avg'!D382</f>
        <v>15.944040000000001</v>
      </c>
      <c r="G382" s="2">
        <f>'Moving Avg'!F382</f>
        <v>15.770395000000002</v>
      </c>
      <c r="H382" s="2">
        <f>'Moving Avg'!G382</f>
        <v>16.038260000000001</v>
      </c>
      <c r="I382" s="2">
        <f>'Moving Avg'!H382</f>
        <v>17.372782499999985</v>
      </c>
      <c r="J382" s="5" t="str">
        <f>OBV!F382</f>
        <v>BULLISH</v>
      </c>
      <c r="K382" s="5" t="str">
        <f>OBV!G382</f>
        <v>NEUTRAL</v>
      </c>
      <c r="L382" s="5" t="str">
        <f>OBV!H382</f>
        <v>CONFIRMED BULLISH</v>
      </c>
      <c r="M382" s="7">
        <f t="shared" si="50"/>
        <v>25</v>
      </c>
      <c r="N382" s="7">
        <f t="shared" si="51"/>
        <v>100</v>
      </c>
      <c r="O382" s="7">
        <f t="shared" si="52"/>
        <v>0</v>
      </c>
      <c r="P382" s="7">
        <f t="shared" si="53"/>
        <v>83.5</v>
      </c>
      <c r="Q382" s="8">
        <f t="shared" si="54"/>
        <v>56.274999999999999</v>
      </c>
      <c r="R382" s="8">
        <f t="shared" si="55"/>
        <v>45.875</v>
      </c>
      <c r="S382" s="8">
        <f t="shared" si="56"/>
        <v>56.325000000000003</v>
      </c>
      <c r="T382" s="8">
        <f t="shared" si="57"/>
        <v>52.125</v>
      </c>
      <c r="U382" s="7">
        <f t="shared" si="58"/>
        <v>52.82500000000001</v>
      </c>
      <c r="V382" s="7">
        <f t="shared" si="59"/>
        <v>52.650000000000006</v>
      </c>
    </row>
    <row r="383" spans="1:22" ht="13.5" x14ac:dyDescent="0.25">
      <c r="A383" s="3">
        <f>RSI!A383</f>
        <v>42860</v>
      </c>
      <c r="B383" s="2">
        <f>RSI!B383</f>
        <v>15.968</v>
      </c>
      <c r="C383" s="2">
        <f>RSI!I383</f>
        <v>54.769873521921959</v>
      </c>
      <c r="D383" s="2">
        <f>MACD!E383</f>
        <v>-0.12672674231007264</v>
      </c>
      <c r="E383" s="2">
        <f>MACD!F383</f>
        <v>6.1417530888349212E-2</v>
      </c>
      <c r="F383" s="2">
        <f>'Moving Avg'!D383</f>
        <v>15.956020000000001</v>
      </c>
      <c r="G383" s="2">
        <f>'Moving Avg'!F383</f>
        <v>15.770394999999999</v>
      </c>
      <c r="H383" s="2">
        <f>'Moving Avg'!G383</f>
        <v>16.032272000000003</v>
      </c>
      <c r="I383" s="2">
        <f>'Moving Avg'!H383</f>
        <v>17.372233499999986</v>
      </c>
      <c r="J383" s="5" t="str">
        <f>OBV!F383</f>
        <v>BULLISH</v>
      </c>
      <c r="K383" s="5" t="str">
        <f>OBV!G383</f>
        <v>NEUTRAL</v>
      </c>
      <c r="L383" s="5" t="str">
        <f>OBV!H383</f>
        <v>CONFIRMED BULLISH</v>
      </c>
      <c r="M383" s="7">
        <f t="shared" si="50"/>
        <v>25</v>
      </c>
      <c r="N383" s="7">
        <f t="shared" si="51"/>
        <v>100</v>
      </c>
      <c r="O383" s="7">
        <f t="shared" si="52"/>
        <v>0</v>
      </c>
      <c r="P383" s="7">
        <f t="shared" si="53"/>
        <v>83.5</v>
      </c>
      <c r="Q383" s="8">
        <f t="shared" si="54"/>
        <v>56.274999999999999</v>
      </c>
      <c r="R383" s="8">
        <f t="shared" si="55"/>
        <v>45.875</v>
      </c>
      <c r="S383" s="8">
        <f t="shared" si="56"/>
        <v>56.325000000000003</v>
      </c>
      <c r="T383" s="8">
        <f t="shared" si="57"/>
        <v>52.125</v>
      </c>
      <c r="U383" s="7">
        <f t="shared" si="58"/>
        <v>52.82500000000001</v>
      </c>
      <c r="V383" s="7">
        <f t="shared" si="59"/>
        <v>52.650000000000006</v>
      </c>
    </row>
    <row r="384" spans="1:22" ht="13.5" x14ac:dyDescent="0.25">
      <c r="A384" s="3">
        <f>RSI!A384</f>
        <v>42863</v>
      </c>
      <c r="B384" s="2">
        <f>RSI!B384</f>
        <v>15.968</v>
      </c>
      <c r="C384" s="2">
        <f>RSI!I384</f>
        <v>54.769873521921959</v>
      </c>
      <c r="D384" s="2">
        <f>MACD!E384</f>
        <v>-0.17704307401369412</v>
      </c>
      <c r="E384" s="2">
        <f>MACD!F384</f>
        <v>1.372540990794055E-2</v>
      </c>
      <c r="F384" s="2">
        <f>'Moving Avg'!D384</f>
        <v>15.968</v>
      </c>
      <c r="G384" s="2">
        <f>'Moving Avg'!F384</f>
        <v>15.770394999999999</v>
      </c>
      <c r="H384" s="2">
        <f>'Moving Avg'!G384</f>
        <v>16.034268000000001</v>
      </c>
      <c r="I384" s="2">
        <f>'Moving Avg'!H384</f>
        <v>17.371684499999986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  <c r="M384" s="7">
        <f t="shared" si="50"/>
        <v>25</v>
      </c>
      <c r="N384" s="7">
        <f t="shared" si="51"/>
        <v>100</v>
      </c>
      <c r="O384" s="7">
        <f t="shared" si="52"/>
        <v>0</v>
      </c>
      <c r="P384" s="7">
        <f t="shared" si="53"/>
        <v>83.5</v>
      </c>
      <c r="Q384" s="8">
        <f t="shared" si="54"/>
        <v>56.274999999999999</v>
      </c>
      <c r="R384" s="8">
        <f t="shared" si="55"/>
        <v>45.875</v>
      </c>
      <c r="S384" s="8">
        <f t="shared" si="56"/>
        <v>56.325000000000003</v>
      </c>
      <c r="T384" s="8">
        <f t="shared" si="57"/>
        <v>52.125</v>
      </c>
      <c r="U384" s="7">
        <f t="shared" si="58"/>
        <v>52.82500000000001</v>
      </c>
      <c r="V384" s="7">
        <f t="shared" si="59"/>
        <v>52.650000000000006</v>
      </c>
    </row>
    <row r="385" spans="1:22" ht="13.5" x14ac:dyDescent="0.25">
      <c r="A385" s="3">
        <f>RSI!A385</f>
        <v>42864</v>
      </c>
      <c r="B385" s="2">
        <f>RSI!B385</f>
        <v>15.968</v>
      </c>
      <c r="C385" s="2">
        <f>RSI!I385</f>
        <v>54.769873521921959</v>
      </c>
      <c r="D385" s="2">
        <f>MACD!E385</f>
        <v>-0.22013372621437988</v>
      </c>
      <c r="E385" s="2">
        <f>MACD!F385</f>
        <v>-3.3046417316523538E-2</v>
      </c>
      <c r="F385" s="2">
        <f>'Moving Avg'!D385</f>
        <v>15.968</v>
      </c>
      <c r="G385" s="2">
        <f>'Moving Avg'!F385</f>
        <v>15.770394999999999</v>
      </c>
      <c r="H385" s="2">
        <f>'Moving Avg'!G385</f>
        <v>16.034268000000004</v>
      </c>
      <c r="I385" s="2">
        <f>'Moving Avg'!H385</f>
        <v>17.371135499999983</v>
      </c>
      <c r="J385" s="5" t="str">
        <f>OBV!F385</f>
        <v>NEUTRAL</v>
      </c>
      <c r="K385" s="5" t="str">
        <f>OBV!G385</f>
        <v>NEUTRAL</v>
      </c>
      <c r="L385" s="5" t="str">
        <f>OBV!H385</f>
        <v>NEUTRAL</v>
      </c>
      <c r="M385" s="7">
        <f t="shared" si="50"/>
        <v>25</v>
      </c>
      <c r="N385" s="7">
        <f t="shared" si="51"/>
        <v>100</v>
      </c>
      <c r="O385" s="7">
        <f t="shared" si="52"/>
        <v>0</v>
      </c>
      <c r="P385" s="7">
        <f t="shared" si="53"/>
        <v>33</v>
      </c>
      <c r="Q385" s="8">
        <f t="shared" si="54"/>
        <v>48.7</v>
      </c>
      <c r="R385" s="8">
        <f t="shared" si="55"/>
        <v>33.25</v>
      </c>
      <c r="S385" s="8">
        <f t="shared" si="56"/>
        <v>33.6</v>
      </c>
      <c r="T385" s="8">
        <f t="shared" si="57"/>
        <v>39.5</v>
      </c>
      <c r="U385" s="7">
        <f t="shared" si="58"/>
        <v>38.516666666666673</v>
      </c>
      <c r="V385" s="7">
        <f t="shared" si="59"/>
        <v>38.762500000000003</v>
      </c>
    </row>
    <row r="386" spans="1:22" ht="13.5" x14ac:dyDescent="0.25">
      <c r="A386" s="3">
        <f>RSI!A386</f>
        <v>42865</v>
      </c>
      <c r="B386" s="2">
        <f>RSI!B386</f>
        <v>15.968</v>
      </c>
      <c r="C386" s="2">
        <f>RSI!I386</f>
        <v>54.769873521921951</v>
      </c>
      <c r="D386" s="2">
        <f>MACD!E386</f>
        <v>-0.25707217194181986</v>
      </c>
      <c r="E386" s="2">
        <f>MACD!F386</f>
        <v>-7.7851568241582805E-2</v>
      </c>
      <c r="F386" s="2">
        <f>'Moving Avg'!D386</f>
        <v>15.968</v>
      </c>
      <c r="G386" s="2">
        <f>'Moving Avg'!F386</f>
        <v>15.770394999999999</v>
      </c>
      <c r="H386" s="2">
        <f>'Moving Avg'!G386</f>
        <v>16.034268000000001</v>
      </c>
      <c r="I386" s="2">
        <f>'Moving Avg'!H386</f>
        <v>17.370586499999984</v>
      </c>
      <c r="J386" s="5" t="str">
        <f>OBV!F386</f>
        <v>NEUTRAL</v>
      </c>
      <c r="K386" s="5" t="str">
        <f>OBV!G386</f>
        <v>NEUTRAL</v>
      </c>
      <c r="L386" s="5" t="str">
        <f>OBV!H386</f>
        <v>NEUTRAL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100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33</v>
      </c>
      <c r="Q386" s="8">
        <f t="shared" si="54"/>
        <v>48.7</v>
      </c>
      <c r="R386" s="8">
        <f t="shared" si="55"/>
        <v>33.25</v>
      </c>
      <c r="S386" s="8">
        <f t="shared" si="56"/>
        <v>33.6</v>
      </c>
      <c r="T386" s="8">
        <f t="shared" si="57"/>
        <v>39.5</v>
      </c>
      <c r="U386" s="7">
        <f t="shared" si="58"/>
        <v>38.516666666666673</v>
      </c>
      <c r="V386" s="7">
        <f t="shared" si="59"/>
        <v>38.762500000000003</v>
      </c>
    </row>
    <row r="387" spans="1:22" ht="13.5" x14ac:dyDescent="0.25">
      <c r="A387" s="3">
        <f>RSI!A387</f>
        <v>42866</v>
      </c>
      <c r="B387" s="2">
        <f>RSI!B387</f>
        <v>16.267399999999999</v>
      </c>
      <c r="C387" s="2">
        <f>RSI!I387</f>
        <v>68.324116831039063</v>
      </c>
      <c r="D387" s="2">
        <f>MACD!E387</f>
        <v>-0.24339349355799733</v>
      </c>
      <c r="E387" s="2">
        <f>MACD!F387</f>
        <v>-0.11095995330486572</v>
      </c>
      <c r="F387" s="2">
        <f>'Moving Avg'!D387</f>
        <v>16.02788</v>
      </c>
      <c r="G387" s="2">
        <f>'Moving Avg'!F387</f>
        <v>15.785364999999999</v>
      </c>
      <c r="H387" s="2">
        <f>'Moving Avg'!G387</f>
        <v>16.039856</v>
      </c>
      <c r="I387" s="2">
        <f>'Moving Avg'!H387</f>
        <v>17.371534499999985</v>
      </c>
      <c r="J387" s="5" t="str">
        <f>OBV!F387</f>
        <v>BULLISH</v>
      </c>
      <c r="K387" s="5" t="str">
        <f>OBV!G387</f>
        <v>STRONG</v>
      </c>
      <c r="L387" s="5" t="str">
        <f>OBV!H387</f>
        <v>CONFIRMED BULLISH</v>
      </c>
      <c r="M387" s="7">
        <f t="shared" si="60"/>
        <v>25</v>
      </c>
      <c r="N387" s="7">
        <f t="shared" si="61"/>
        <v>100</v>
      </c>
      <c r="O387" s="7">
        <f t="shared" si="62"/>
        <v>0</v>
      </c>
      <c r="P387" s="7">
        <f t="shared" si="63"/>
        <v>100</v>
      </c>
      <c r="Q387" s="8">
        <f t="shared" ref="Q387:Q450" si="64">0.35*M387+N387*0.35+O387*0.15+P387*0.15</f>
        <v>58.75</v>
      </c>
      <c r="R387" s="8">
        <f t="shared" ref="R387:R450" si="65">M387*0.2+N387*0.2+O387*0.35+P387*0.25</f>
        <v>50</v>
      </c>
      <c r="S387" s="8">
        <f t="shared" ref="S387:S450" si="66">M387*0.15+N387*0.15+O387*0.25+P387*0.45</f>
        <v>63.75</v>
      </c>
      <c r="T387" s="8">
        <f t="shared" ref="T387:T450" si="67">0.25*SUM(M387:P387)</f>
        <v>56.25</v>
      </c>
      <c r="U387" s="7">
        <f t="shared" ref="U387:U450" si="68">SUM(Q387:S387)/3</f>
        <v>57.5</v>
      </c>
      <c r="V387" s="7">
        <f t="shared" ref="V387:V450" si="69">SUM(Q387:T387)/4</f>
        <v>57.1875</v>
      </c>
    </row>
    <row r="388" spans="1:22" ht="13.5" x14ac:dyDescent="0.25">
      <c r="A388" s="3">
        <f>RSI!A388</f>
        <v>42867</v>
      </c>
      <c r="B388" s="2">
        <f>RSI!B388</f>
        <v>16.267399999999999</v>
      </c>
      <c r="C388" s="2">
        <f>RSI!I388</f>
        <v>68.324116831039063</v>
      </c>
      <c r="D388" s="2">
        <f>MACD!E388</f>
        <v>-0.2339974521626047</v>
      </c>
      <c r="E388" s="2">
        <f>MACD!F388</f>
        <v>-0.13556745307641352</v>
      </c>
      <c r="F388" s="2">
        <f>'Moving Avg'!D388</f>
        <v>16.087759999999996</v>
      </c>
      <c r="G388" s="2">
        <f>'Moving Avg'!F388</f>
        <v>15.800334999999999</v>
      </c>
      <c r="H388" s="2">
        <f>'Moving Avg'!G388</f>
        <v>16.039856</v>
      </c>
      <c r="I388" s="2">
        <f>'Moving Avg'!H388</f>
        <v>17.370087499999986</v>
      </c>
      <c r="J388" s="5" t="str">
        <f>OBV!F388</f>
        <v>BULLISH</v>
      </c>
      <c r="K388" s="5" t="str">
        <f>OBV!G388</f>
        <v>STRONG</v>
      </c>
      <c r="L388" s="5" t="str">
        <f>OBV!H388</f>
        <v>CONFIRMED BULLISH</v>
      </c>
      <c r="M388" s="7">
        <f t="shared" si="60"/>
        <v>25</v>
      </c>
      <c r="N388" s="7">
        <f t="shared" si="61"/>
        <v>100</v>
      </c>
      <c r="O388" s="7">
        <f t="shared" si="62"/>
        <v>0</v>
      </c>
      <c r="P388" s="7">
        <f t="shared" si="63"/>
        <v>100</v>
      </c>
      <c r="Q388" s="8">
        <f t="shared" si="64"/>
        <v>58.75</v>
      </c>
      <c r="R388" s="8">
        <f t="shared" si="65"/>
        <v>50</v>
      </c>
      <c r="S388" s="8">
        <f t="shared" si="66"/>
        <v>63.75</v>
      </c>
      <c r="T388" s="8">
        <f t="shared" si="67"/>
        <v>56.25</v>
      </c>
      <c r="U388" s="7">
        <f t="shared" si="68"/>
        <v>57.5</v>
      </c>
      <c r="V388" s="7">
        <f t="shared" si="69"/>
        <v>57.1875</v>
      </c>
    </row>
    <row r="389" spans="1:22" ht="13.5" x14ac:dyDescent="0.25">
      <c r="A389" s="3">
        <f>RSI!A389</f>
        <v>42870</v>
      </c>
      <c r="B389" s="2">
        <f>RSI!B389</f>
        <v>16.157599999999999</v>
      </c>
      <c r="C389" s="2">
        <f>RSI!I389</f>
        <v>60.600139194523273</v>
      </c>
      <c r="D389" s="2">
        <f>MACD!E389</f>
        <v>-0.21993049719854874</v>
      </c>
      <c r="E389" s="2">
        <f>MACD!F389</f>
        <v>-0.15244006190084056</v>
      </c>
      <c r="F389" s="2">
        <f>'Moving Avg'!D389</f>
        <v>16.125679999999999</v>
      </c>
      <c r="G389" s="2">
        <f>'Moving Avg'!F389</f>
        <v>15.833764999999996</v>
      </c>
      <c r="H389" s="2">
        <f>'Moving Avg'!G389</f>
        <v>16.037660000000002</v>
      </c>
      <c r="I389" s="2">
        <f>'Moving Avg'!H389</f>
        <v>17.368091499999988</v>
      </c>
      <c r="J389" s="5" t="str">
        <f>OBV!F389</f>
        <v>BULLISH</v>
      </c>
      <c r="K389" s="5" t="str">
        <f>OBV!G389</f>
        <v>STRONG</v>
      </c>
      <c r="L389" s="5" t="str">
        <f>OBV!H389</f>
        <v>CONFIRMED BULLISH</v>
      </c>
      <c r="M389" s="7">
        <f t="shared" si="60"/>
        <v>25</v>
      </c>
      <c r="N389" s="7">
        <f t="shared" si="61"/>
        <v>100</v>
      </c>
      <c r="O389" s="7">
        <f t="shared" si="62"/>
        <v>0</v>
      </c>
      <c r="P389" s="7">
        <f t="shared" si="63"/>
        <v>100</v>
      </c>
      <c r="Q389" s="8">
        <f t="shared" si="64"/>
        <v>58.75</v>
      </c>
      <c r="R389" s="8">
        <f t="shared" si="65"/>
        <v>50</v>
      </c>
      <c r="S389" s="8">
        <f t="shared" si="66"/>
        <v>63.75</v>
      </c>
      <c r="T389" s="8">
        <f t="shared" si="67"/>
        <v>56.25</v>
      </c>
      <c r="U389" s="7">
        <f t="shared" si="68"/>
        <v>57.5</v>
      </c>
      <c r="V389" s="7">
        <f t="shared" si="69"/>
        <v>57.1875</v>
      </c>
    </row>
    <row r="390" spans="1:22" ht="13.5" x14ac:dyDescent="0.25">
      <c r="A390" s="3">
        <f>RSI!A390</f>
        <v>42871</v>
      </c>
      <c r="B390" s="2">
        <f>RSI!B390</f>
        <v>16.1676</v>
      </c>
      <c r="C390" s="2">
        <f>RSI!I390</f>
        <v>61.032210175050174</v>
      </c>
      <c r="D390" s="2">
        <f>MACD!E390</f>
        <v>-0.20077170915322284</v>
      </c>
      <c r="E390" s="2">
        <f>MACD!F390</f>
        <v>-0.16210639135131702</v>
      </c>
      <c r="F390" s="2">
        <f>'Moving Avg'!D390</f>
        <v>16.165600000000001</v>
      </c>
      <c r="G390" s="2">
        <f>'Moving Avg'!F390</f>
        <v>15.863704999999996</v>
      </c>
      <c r="H390" s="2">
        <f>'Moving Avg'!G390</f>
        <v>16.031672</v>
      </c>
      <c r="I390" s="2">
        <f>'Moving Avg'!H390</f>
        <v>17.366145499999988</v>
      </c>
      <c r="J390" s="5" t="str">
        <f>OBV!F390</f>
        <v>BULLISH</v>
      </c>
      <c r="K390" s="5" t="str">
        <f>OBV!G390</f>
        <v>STRONG</v>
      </c>
      <c r="L390" s="5" t="str">
        <f>OBV!H390</f>
        <v>CONFIRMED BULLISH</v>
      </c>
      <c r="M390" s="7">
        <f t="shared" si="60"/>
        <v>25</v>
      </c>
      <c r="N390" s="7">
        <f t="shared" si="61"/>
        <v>100</v>
      </c>
      <c r="O390" s="7">
        <f t="shared" si="62"/>
        <v>0</v>
      </c>
      <c r="P390" s="7">
        <f t="shared" si="63"/>
        <v>100</v>
      </c>
      <c r="Q390" s="8">
        <f t="shared" si="64"/>
        <v>58.75</v>
      </c>
      <c r="R390" s="8">
        <f t="shared" si="65"/>
        <v>50</v>
      </c>
      <c r="S390" s="8">
        <f t="shared" si="66"/>
        <v>63.75</v>
      </c>
      <c r="T390" s="8">
        <f t="shared" si="67"/>
        <v>56.25</v>
      </c>
      <c r="U390" s="7">
        <f t="shared" si="68"/>
        <v>57.5</v>
      </c>
      <c r="V390" s="7">
        <f t="shared" si="69"/>
        <v>57.1875</v>
      </c>
    </row>
    <row r="391" spans="1:22" ht="13.5" x14ac:dyDescent="0.25">
      <c r="A391" s="3">
        <f>RSI!A391</f>
        <v>42872</v>
      </c>
      <c r="B391" s="2">
        <f>RSI!B391</f>
        <v>15.968</v>
      </c>
      <c r="C391" s="2">
        <f>RSI!I391</f>
        <v>49.38979993691828</v>
      </c>
      <c r="D391" s="2">
        <f>MACD!E391</f>
        <v>-0.17096272468291751</v>
      </c>
      <c r="E391" s="2">
        <f>MACD!F391</f>
        <v>-0.16387765801763712</v>
      </c>
      <c r="F391" s="2">
        <f>'Moving Avg'!D391</f>
        <v>16.165599999999998</v>
      </c>
      <c r="G391" s="2">
        <f>'Moving Avg'!F391</f>
        <v>15.883664999999999</v>
      </c>
      <c r="H391" s="2">
        <f>'Moving Avg'!G391</f>
        <v>16.021691999999994</v>
      </c>
      <c r="I391" s="2">
        <f>'Moving Avg'!H391</f>
        <v>17.363201499999988</v>
      </c>
      <c r="J391" s="5" t="str">
        <f>OBV!F391</f>
        <v>BULLISH</v>
      </c>
      <c r="K391" s="5" t="str">
        <f>OBV!G391</f>
        <v>STRONG</v>
      </c>
      <c r="L391" s="5" t="str">
        <f>OBV!H391</f>
        <v>NEUTRAL</v>
      </c>
      <c r="M391" s="7">
        <f t="shared" si="60"/>
        <v>25</v>
      </c>
      <c r="N391" s="7">
        <f t="shared" si="61"/>
        <v>45</v>
      </c>
      <c r="O391" s="7">
        <f t="shared" si="62"/>
        <v>0</v>
      </c>
      <c r="P391" s="7">
        <f t="shared" si="63"/>
        <v>66</v>
      </c>
      <c r="Q391" s="8">
        <f t="shared" si="64"/>
        <v>34.4</v>
      </c>
      <c r="R391" s="8">
        <f t="shared" si="65"/>
        <v>30.5</v>
      </c>
      <c r="S391" s="8">
        <f t="shared" si="66"/>
        <v>40.200000000000003</v>
      </c>
      <c r="T391" s="8">
        <f t="shared" si="67"/>
        <v>34</v>
      </c>
      <c r="U391" s="7">
        <f t="shared" si="68"/>
        <v>35.033333333333339</v>
      </c>
      <c r="V391" s="7">
        <f t="shared" si="69"/>
        <v>34.775000000000006</v>
      </c>
    </row>
    <row r="392" spans="1:22" ht="13.5" x14ac:dyDescent="0.25">
      <c r="A392" s="3">
        <f>RSI!A392</f>
        <v>42873</v>
      </c>
      <c r="B392" s="2">
        <f>RSI!B392</f>
        <v>15.968</v>
      </c>
      <c r="C392" s="2">
        <f>RSI!I392</f>
        <v>49.38979993691828</v>
      </c>
      <c r="D392" s="2">
        <f>MACD!E392</f>
        <v>-0.14565981406164674</v>
      </c>
      <c r="E392" s="2">
        <f>MACD!F392</f>
        <v>-0.16023408922643906</v>
      </c>
      <c r="F392" s="2">
        <f>'Moving Avg'!D392</f>
        <v>16.105719999999998</v>
      </c>
      <c r="G392" s="2">
        <f>'Moving Avg'!F392</f>
        <v>15.908615000000001</v>
      </c>
      <c r="H392" s="2">
        <f>'Moving Avg'!G392</f>
        <v>16.013707999999994</v>
      </c>
      <c r="I392" s="2">
        <f>'Moving Avg'!H392</f>
        <v>17.360207499999991</v>
      </c>
      <c r="J392" s="5" t="str">
        <f>OBV!F392</f>
        <v>BULLISH</v>
      </c>
      <c r="K392" s="5" t="str">
        <f>OBV!G392</f>
        <v>NEUTRAL</v>
      </c>
      <c r="L392" s="5" t="str">
        <f>OBV!H392</f>
        <v>BULLISH DIVERGENCE</v>
      </c>
      <c r="M392" s="7">
        <f t="shared" si="60"/>
        <v>25</v>
      </c>
      <c r="N392" s="7">
        <f t="shared" si="61"/>
        <v>0</v>
      </c>
      <c r="O392" s="7">
        <f t="shared" si="62"/>
        <v>0</v>
      </c>
      <c r="P392" s="7">
        <f t="shared" si="63"/>
        <v>66.5</v>
      </c>
      <c r="Q392" s="8">
        <f t="shared" si="64"/>
        <v>18.725000000000001</v>
      </c>
      <c r="R392" s="8">
        <f t="shared" si="65"/>
        <v>21.625</v>
      </c>
      <c r="S392" s="8">
        <f t="shared" si="66"/>
        <v>33.674999999999997</v>
      </c>
      <c r="T392" s="8">
        <f t="shared" si="67"/>
        <v>22.875</v>
      </c>
      <c r="U392" s="7">
        <f t="shared" si="68"/>
        <v>24.675000000000001</v>
      </c>
      <c r="V392" s="7">
        <f t="shared" si="69"/>
        <v>24.225000000000001</v>
      </c>
    </row>
    <row r="393" spans="1:22" ht="13.5" x14ac:dyDescent="0.25">
      <c r="A393" s="3">
        <f>RSI!A393</f>
        <v>42874</v>
      </c>
      <c r="B393" s="2">
        <f>RSI!B393</f>
        <v>15.968</v>
      </c>
      <c r="C393" s="2">
        <f>RSI!I393</f>
        <v>49.38979993691828</v>
      </c>
      <c r="D393" s="2">
        <f>MACD!E393</f>
        <v>-0.12417565543744224</v>
      </c>
      <c r="E393" s="2">
        <f>MACD!F393</f>
        <v>-0.15302240246863968</v>
      </c>
      <c r="F393" s="2">
        <f>'Moving Avg'!D393</f>
        <v>16.045840000000002</v>
      </c>
      <c r="G393" s="2">
        <f>'Moving Avg'!F393</f>
        <v>15.933565000000002</v>
      </c>
      <c r="H393" s="2">
        <f>'Moving Avg'!G393</f>
        <v>16.005723999999994</v>
      </c>
      <c r="I393" s="2">
        <f>'Moving Avg'!H393</f>
        <v>17.356714499999992</v>
      </c>
      <c r="J393" s="5" t="str">
        <f>OBV!F393</f>
        <v>BULLISH</v>
      </c>
      <c r="K393" s="5" t="str">
        <f>OBV!G393</f>
        <v>NEUTRAL</v>
      </c>
      <c r="L393" s="5" t="str">
        <f>OBV!H393</f>
        <v>BULLISH DIVERGENCE</v>
      </c>
      <c r="M393" s="7">
        <f t="shared" si="60"/>
        <v>25</v>
      </c>
      <c r="N393" s="7">
        <f t="shared" si="61"/>
        <v>0</v>
      </c>
      <c r="O393" s="7">
        <f t="shared" si="62"/>
        <v>0</v>
      </c>
      <c r="P393" s="7">
        <f t="shared" si="63"/>
        <v>66.5</v>
      </c>
      <c r="Q393" s="8">
        <f t="shared" si="64"/>
        <v>18.725000000000001</v>
      </c>
      <c r="R393" s="8">
        <f t="shared" si="65"/>
        <v>21.625</v>
      </c>
      <c r="S393" s="8">
        <f t="shared" si="66"/>
        <v>33.674999999999997</v>
      </c>
      <c r="T393" s="8">
        <f t="shared" si="67"/>
        <v>22.875</v>
      </c>
      <c r="U393" s="7">
        <f t="shared" si="68"/>
        <v>24.675000000000001</v>
      </c>
      <c r="V393" s="7">
        <f t="shared" si="69"/>
        <v>24.225000000000001</v>
      </c>
    </row>
    <row r="394" spans="1:22" ht="13.5" x14ac:dyDescent="0.25">
      <c r="A394" s="3">
        <f>RSI!A394</f>
        <v>42877</v>
      </c>
      <c r="B394" s="2">
        <f>RSI!B394</f>
        <v>15.968</v>
      </c>
      <c r="C394" s="2">
        <f>RSI!I394</f>
        <v>49.38979993691828</v>
      </c>
      <c r="D394" s="2">
        <f>MACD!E394</f>
        <v>-0.10592823024255438</v>
      </c>
      <c r="E394" s="2">
        <f>MACD!F394</f>
        <v>-0.14360356802342261</v>
      </c>
      <c r="F394" s="2">
        <f>'Moving Avg'!D394</f>
        <v>16.007920000000002</v>
      </c>
      <c r="G394" s="2">
        <f>'Moving Avg'!F394</f>
        <v>15.958515000000002</v>
      </c>
      <c r="H394" s="2">
        <f>'Moving Avg'!G394</f>
        <v>15.997739999999991</v>
      </c>
      <c r="I394" s="2">
        <f>'Moving Avg'!H394</f>
        <v>17.35222349999999</v>
      </c>
      <c r="J394" s="5" t="str">
        <f>OBV!F394</f>
        <v>BULLISH</v>
      </c>
      <c r="K394" s="5" t="str">
        <f>OBV!G394</f>
        <v>NEUTRAL</v>
      </c>
      <c r="L394" s="5" t="str">
        <f>OBV!H394</f>
        <v>BULLISH DIVERGENCE</v>
      </c>
      <c r="M394" s="7">
        <f t="shared" si="60"/>
        <v>25</v>
      </c>
      <c r="N394" s="7">
        <f t="shared" si="61"/>
        <v>0</v>
      </c>
      <c r="O394" s="7">
        <f t="shared" si="62"/>
        <v>0</v>
      </c>
      <c r="P394" s="7">
        <f t="shared" si="63"/>
        <v>66.5</v>
      </c>
      <c r="Q394" s="8">
        <f t="shared" si="64"/>
        <v>18.725000000000001</v>
      </c>
      <c r="R394" s="8">
        <f t="shared" si="65"/>
        <v>21.625</v>
      </c>
      <c r="S394" s="8">
        <f t="shared" si="66"/>
        <v>33.674999999999997</v>
      </c>
      <c r="T394" s="8">
        <f t="shared" si="67"/>
        <v>22.875</v>
      </c>
      <c r="U394" s="7">
        <f t="shared" si="68"/>
        <v>24.675000000000001</v>
      </c>
      <c r="V394" s="7">
        <f t="shared" si="69"/>
        <v>24.225000000000001</v>
      </c>
    </row>
    <row r="395" spans="1:22" ht="13.5" x14ac:dyDescent="0.25">
      <c r="A395" s="3">
        <f>RSI!A395</f>
        <v>42878</v>
      </c>
      <c r="B395" s="2">
        <f>RSI!B395</f>
        <v>15.968</v>
      </c>
      <c r="C395" s="2">
        <f>RSI!I395</f>
        <v>49.38979993691828</v>
      </c>
      <c r="D395" s="2">
        <f>MACD!E395</f>
        <v>-9.0424655172570922E-2</v>
      </c>
      <c r="E395" s="2">
        <f>MACD!F395</f>
        <v>-0.13296778545325227</v>
      </c>
      <c r="F395" s="2">
        <f>'Moving Avg'!D395</f>
        <v>15.968</v>
      </c>
      <c r="G395" s="2">
        <f>'Moving Avg'!F395</f>
        <v>15.983465000000001</v>
      </c>
      <c r="H395" s="2">
        <f>'Moving Avg'!G395</f>
        <v>15.989755999999991</v>
      </c>
      <c r="I395" s="2">
        <f>'Moving Avg'!H395</f>
        <v>17.347233499999994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  <c r="M395" s="7">
        <f t="shared" si="60"/>
        <v>25</v>
      </c>
      <c r="N395" s="7">
        <f t="shared" si="61"/>
        <v>0</v>
      </c>
      <c r="O395" s="7">
        <f t="shared" si="62"/>
        <v>0</v>
      </c>
      <c r="P395" s="7">
        <f t="shared" si="63"/>
        <v>16.5</v>
      </c>
      <c r="Q395" s="8">
        <f t="shared" si="64"/>
        <v>11.225</v>
      </c>
      <c r="R395" s="8">
        <f t="shared" si="65"/>
        <v>9.125</v>
      </c>
      <c r="S395" s="8">
        <f t="shared" si="66"/>
        <v>11.175000000000001</v>
      </c>
      <c r="T395" s="8">
        <f t="shared" si="67"/>
        <v>10.375</v>
      </c>
      <c r="U395" s="7">
        <f t="shared" si="68"/>
        <v>10.508333333333335</v>
      </c>
      <c r="V395" s="7">
        <f t="shared" si="69"/>
        <v>10.475000000000001</v>
      </c>
    </row>
    <row r="396" spans="1:22" ht="13.5" x14ac:dyDescent="0.25">
      <c r="A396" s="3">
        <f>RSI!A396</f>
        <v>42879</v>
      </c>
      <c r="B396" s="2">
        <f>RSI!B396</f>
        <v>15.968</v>
      </c>
      <c r="C396" s="2">
        <f>RSI!I396</f>
        <v>49.38979993691828</v>
      </c>
      <c r="D396" s="2">
        <f>MACD!E396</f>
        <v>-7.7247499147112819E-2</v>
      </c>
      <c r="E396" s="2">
        <f>MACD!F396</f>
        <v>-0.12182372819202439</v>
      </c>
      <c r="F396" s="2">
        <f>'Moving Avg'!D396</f>
        <v>15.968</v>
      </c>
      <c r="G396" s="2">
        <f>'Moving Avg'!F396</f>
        <v>16.008415000000007</v>
      </c>
      <c r="H396" s="2">
        <f>'Moving Avg'!G396</f>
        <v>15.981771999999989</v>
      </c>
      <c r="I396" s="2">
        <f>'Moving Avg'!H396</f>
        <v>17.342243499999991</v>
      </c>
      <c r="J396" s="5" t="str">
        <f>OBV!F396</f>
        <v>NEUTRAL</v>
      </c>
      <c r="K396" s="5" t="str">
        <f>OBV!G396</f>
        <v>NEUTRAL</v>
      </c>
      <c r="L396" s="5" t="str">
        <f>OBV!H396</f>
        <v>NEUTRAL</v>
      </c>
      <c r="M396" s="7">
        <f t="shared" si="60"/>
        <v>25</v>
      </c>
      <c r="N396" s="7">
        <f t="shared" si="61"/>
        <v>0</v>
      </c>
      <c r="O396" s="7">
        <f t="shared" si="62"/>
        <v>0</v>
      </c>
      <c r="P396" s="7">
        <f t="shared" si="63"/>
        <v>33</v>
      </c>
      <c r="Q396" s="8">
        <f t="shared" si="64"/>
        <v>13.7</v>
      </c>
      <c r="R396" s="8">
        <f t="shared" si="65"/>
        <v>13.25</v>
      </c>
      <c r="S396" s="8">
        <f t="shared" si="66"/>
        <v>18.600000000000001</v>
      </c>
      <c r="T396" s="8">
        <f t="shared" si="67"/>
        <v>14.5</v>
      </c>
      <c r="U396" s="7">
        <f t="shared" si="68"/>
        <v>15.183333333333332</v>
      </c>
      <c r="V396" s="7">
        <f t="shared" si="69"/>
        <v>15.012499999999999</v>
      </c>
    </row>
    <row r="397" spans="1:22" ht="13.5" x14ac:dyDescent="0.25">
      <c r="A397" s="3">
        <f>RSI!A397</f>
        <v>42880</v>
      </c>
      <c r="B397" s="2">
        <f>RSI!B397</f>
        <v>15.968</v>
      </c>
      <c r="C397" s="2">
        <f>RSI!I397</f>
        <v>49.389799936918287</v>
      </c>
      <c r="D397" s="2">
        <f>MACD!E397</f>
        <v>-1.9981664663951904E-2</v>
      </c>
      <c r="E397" s="2">
        <f>MACD!F397</f>
        <v>-0.10145531548640989</v>
      </c>
      <c r="F397" s="2">
        <f>'Moving Avg'!D397</f>
        <v>15.968</v>
      </c>
      <c r="G397" s="2">
        <f>'Moving Avg'!F397</f>
        <v>16.011410000000005</v>
      </c>
      <c r="H397" s="2">
        <f>'Moving Avg'!G397</f>
        <v>15.988357999999989</v>
      </c>
      <c r="I397" s="2">
        <f>'Moving Avg'!H397</f>
        <v>17.337253499999992</v>
      </c>
      <c r="J397" s="5" t="str">
        <f>OBV!F397</f>
        <v>NEUTRAL</v>
      </c>
      <c r="K397" s="5" t="str">
        <f>OBV!G397</f>
        <v>NEUTRAL</v>
      </c>
      <c r="L397" s="5" t="str">
        <f>OBV!H397</f>
        <v>NEUTRAL</v>
      </c>
      <c r="M397" s="7">
        <f t="shared" si="60"/>
        <v>25</v>
      </c>
      <c r="N397" s="7">
        <f t="shared" si="61"/>
        <v>0</v>
      </c>
      <c r="O397" s="7">
        <f t="shared" si="62"/>
        <v>0</v>
      </c>
      <c r="P397" s="7">
        <f t="shared" si="63"/>
        <v>33</v>
      </c>
      <c r="Q397" s="8">
        <f t="shared" si="64"/>
        <v>13.7</v>
      </c>
      <c r="R397" s="8">
        <f t="shared" si="65"/>
        <v>13.25</v>
      </c>
      <c r="S397" s="8">
        <f t="shared" si="66"/>
        <v>18.600000000000001</v>
      </c>
      <c r="T397" s="8">
        <f t="shared" si="67"/>
        <v>14.5</v>
      </c>
      <c r="U397" s="7">
        <f t="shared" si="68"/>
        <v>15.183333333333332</v>
      </c>
      <c r="V397" s="7">
        <f t="shared" si="69"/>
        <v>15.012499999999999</v>
      </c>
    </row>
    <row r="398" spans="1:22" ht="13.5" x14ac:dyDescent="0.25">
      <c r="A398" s="3">
        <f>RSI!A398</f>
        <v>42881</v>
      </c>
      <c r="B398" s="2">
        <f>RSI!B398</f>
        <v>15.968</v>
      </c>
      <c r="C398" s="2">
        <f>RSI!I398</f>
        <v>49.389799936918287</v>
      </c>
      <c r="D398" s="2">
        <f>MACD!E398</f>
        <v>2.8524406964326232E-2</v>
      </c>
      <c r="E398" s="2">
        <f>MACD!F398</f>
        <v>-7.5459370996262667E-2</v>
      </c>
      <c r="F398" s="2">
        <f>'Moving Avg'!D398</f>
        <v>15.968</v>
      </c>
      <c r="G398" s="2">
        <f>'Moving Avg'!F398</f>
        <v>16.014405000000004</v>
      </c>
      <c r="H398" s="2">
        <f>'Moving Avg'!G398</f>
        <v>15.991151999999989</v>
      </c>
      <c r="I398" s="2">
        <f>'Moving Avg'!H398</f>
        <v>17.330816499999994</v>
      </c>
      <c r="J398" s="5" t="str">
        <f>OBV!F398</f>
        <v>NEUTRAL</v>
      </c>
      <c r="K398" s="5" t="str">
        <f>OBV!G398</f>
        <v>NEUTRAL</v>
      </c>
      <c r="L398" s="5" t="str">
        <f>OBV!H398</f>
        <v>NEUTRAL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33</v>
      </c>
      <c r="Q398" s="8">
        <f t="shared" si="64"/>
        <v>13.7</v>
      </c>
      <c r="R398" s="8">
        <f t="shared" si="65"/>
        <v>13.25</v>
      </c>
      <c r="S398" s="8">
        <f t="shared" si="66"/>
        <v>18.600000000000001</v>
      </c>
      <c r="T398" s="8">
        <f t="shared" si="67"/>
        <v>14.5</v>
      </c>
      <c r="U398" s="7">
        <f t="shared" si="68"/>
        <v>15.183333333333332</v>
      </c>
      <c r="V398" s="7">
        <f t="shared" si="69"/>
        <v>15.012499999999999</v>
      </c>
    </row>
    <row r="399" spans="1:22" ht="13.5" x14ac:dyDescent="0.25">
      <c r="A399" s="3">
        <f>RSI!A399</f>
        <v>42884</v>
      </c>
      <c r="B399" s="2">
        <f>RSI!B399</f>
        <v>15.968</v>
      </c>
      <c r="C399" s="2">
        <f>RSI!I399</f>
        <v>49.389799936918287</v>
      </c>
      <c r="D399" s="2">
        <f>MACD!E399</f>
        <v>5.2722333089450402E-2</v>
      </c>
      <c r="E399" s="2">
        <f>MACD!F399</f>
        <v>-4.9823030179120056E-2</v>
      </c>
      <c r="F399" s="2">
        <f>'Moving Avg'!D399</f>
        <v>15.968</v>
      </c>
      <c r="G399" s="2">
        <f>'Moving Avg'!F399</f>
        <v>16.017400000000002</v>
      </c>
      <c r="H399" s="2">
        <f>'Moving Avg'!G399</f>
        <v>15.993945999999987</v>
      </c>
      <c r="I399" s="2">
        <f>'Moving Avg'!H399</f>
        <v>17.323880499999994</v>
      </c>
      <c r="J399" s="5" t="str">
        <f>OBV!F399</f>
        <v>NEUTRAL</v>
      </c>
      <c r="K399" s="5" t="str">
        <f>OBV!G399</f>
        <v>NEUTRAL</v>
      </c>
      <c r="L399" s="5" t="str">
        <f>OBV!H399</f>
        <v>NEUTRAL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33</v>
      </c>
      <c r="Q399" s="8">
        <f t="shared" si="64"/>
        <v>13.7</v>
      </c>
      <c r="R399" s="8">
        <f t="shared" si="65"/>
        <v>13.25</v>
      </c>
      <c r="S399" s="8">
        <f t="shared" si="66"/>
        <v>18.600000000000001</v>
      </c>
      <c r="T399" s="8">
        <f t="shared" si="67"/>
        <v>14.5</v>
      </c>
      <c r="U399" s="7">
        <f t="shared" si="68"/>
        <v>15.183333333333332</v>
      </c>
      <c r="V399" s="7">
        <f t="shared" si="69"/>
        <v>15.012499999999999</v>
      </c>
    </row>
    <row r="400" spans="1:22" ht="13.5" x14ac:dyDescent="0.25">
      <c r="A400" s="3">
        <f>RSI!A400</f>
        <v>42885</v>
      </c>
      <c r="B400" s="2">
        <f>RSI!B400</f>
        <v>15.489000000000001</v>
      </c>
      <c r="C400" s="2">
        <f>RSI!I400</f>
        <v>26.105790232904909</v>
      </c>
      <c r="D400" s="2">
        <f>MACD!E400</f>
        <v>0.11026062469073672</v>
      </c>
      <c r="E400" s="2">
        <f>MACD!F400</f>
        <v>-1.7806299205148701E-2</v>
      </c>
      <c r="F400" s="2">
        <f>'Moving Avg'!D400</f>
        <v>15.872200000000001</v>
      </c>
      <c r="G400" s="2">
        <f>'Moving Avg'!F400</f>
        <v>15.993449999999999</v>
      </c>
      <c r="H400" s="2">
        <f>'Moving Avg'!G400</f>
        <v>15.978377999999989</v>
      </c>
      <c r="I400" s="2">
        <f>'Moving Avg'!H400</f>
        <v>17.314499499999997</v>
      </c>
      <c r="J400" s="5" t="str">
        <f>OBV!F400</f>
        <v>NEUTRAL</v>
      </c>
      <c r="K400" s="5" t="str">
        <f>OBV!G400</f>
        <v>NEUTRAL</v>
      </c>
      <c r="L400" s="5" t="str">
        <f>OBV!H400</f>
        <v>NEUTRAL</v>
      </c>
      <c r="M400" s="7">
        <f t="shared" si="60"/>
        <v>50</v>
      </c>
      <c r="N400" s="7">
        <f t="shared" si="61"/>
        <v>0</v>
      </c>
      <c r="O400" s="7">
        <f t="shared" si="62"/>
        <v>0</v>
      </c>
      <c r="P400" s="7">
        <f t="shared" si="63"/>
        <v>33</v>
      </c>
      <c r="Q400" s="8">
        <f t="shared" si="64"/>
        <v>22.45</v>
      </c>
      <c r="R400" s="8">
        <f t="shared" si="65"/>
        <v>18.25</v>
      </c>
      <c r="S400" s="8">
        <f t="shared" si="66"/>
        <v>22.35</v>
      </c>
      <c r="T400" s="8">
        <f t="shared" si="67"/>
        <v>20.75</v>
      </c>
      <c r="U400" s="7">
        <f t="shared" si="68"/>
        <v>21.016666666666669</v>
      </c>
      <c r="V400" s="7">
        <f t="shared" si="69"/>
        <v>20.950000000000003</v>
      </c>
    </row>
    <row r="401" spans="1:22" ht="13.5" x14ac:dyDescent="0.25">
      <c r="A401" s="3">
        <f>RSI!A401</f>
        <v>42886</v>
      </c>
      <c r="B401" s="2">
        <f>RSI!B401</f>
        <v>14.830299999999999</v>
      </c>
      <c r="C401" s="2">
        <f>RSI!I401</f>
        <v>15.37295162823672</v>
      </c>
      <c r="D401" s="2">
        <f>MACD!E401</f>
        <v>0.17990218506563949</v>
      </c>
      <c r="E401" s="2">
        <f>MACD!F401</f>
        <v>2.1735397649008937E-2</v>
      </c>
      <c r="F401" s="2">
        <f>'Moving Avg'!D401</f>
        <v>15.644659999999998</v>
      </c>
      <c r="G401" s="2">
        <f>'Moving Avg'!F401</f>
        <v>15.936564999999998</v>
      </c>
      <c r="H401" s="2">
        <f>'Moving Avg'!G401</f>
        <v>15.958617999999987</v>
      </c>
      <c r="I401" s="2">
        <f>'Moving Avg'!H401</f>
        <v>17.302323999999995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  <c r="M401" s="7">
        <f t="shared" si="60"/>
        <v>50</v>
      </c>
      <c r="N401" s="7">
        <f t="shared" si="61"/>
        <v>0</v>
      </c>
      <c r="O401" s="7">
        <f t="shared" si="62"/>
        <v>0</v>
      </c>
      <c r="P401" s="7">
        <f t="shared" si="63"/>
        <v>16.5</v>
      </c>
      <c r="Q401" s="8">
        <f t="shared" si="64"/>
        <v>19.975000000000001</v>
      </c>
      <c r="R401" s="8">
        <f t="shared" si="65"/>
        <v>14.125</v>
      </c>
      <c r="S401" s="8">
        <f t="shared" si="66"/>
        <v>14.925000000000001</v>
      </c>
      <c r="T401" s="8">
        <f t="shared" si="67"/>
        <v>16.625</v>
      </c>
      <c r="U401" s="7">
        <f t="shared" si="68"/>
        <v>16.341666666666669</v>
      </c>
      <c r="V401" s="7">
        <f t="shared" si="69"/>
        <v>16.412500000000001</v>
      </c>
    </row>
    <row r="402" spans="1:22" ht="13.5" x14ac:dyDescent="0.25">
      <c r="A402" s="3">
        <f>RSI!A402</f>
        <v>42887</v>
      </c>
      <c r="B402" s="2">
        <f>RSI!B402</f>
        <v>14.830299999999999</v>
      </c>
      <c r="C402" s="2">
        <f>RSI!I402</f>
        <v>15.372951628236706</v>
      </c>
      <c r="D402" s="2">
        <f>MACD!E402</f>
        <v>0.24537973595691298</v>
      </c>
      <c r="E402" s="2">
        <f>MACD!F402</f>
        <v>6.6464265310589743E-2</v>
      </c>
      <c r="F402" s="2">
        <f>'Moving Avg'!D402</f>
        <v>15.417120000000001</v>
      </c>
      <c r="G402" s="2">
        <f>'Moving Avg'!F402</f>
        <v>15.879679999999999</v>
      </c>
      <c r="H402" s="2">
        <f>'Moving Avg'!G402</f>
        <v>15.928079999999989</v>
      </c>
      <c r="I402" s="2">
        <f>'Moving Avg'!H402</f>
        <v>17.290148499999997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  <c r="M402" s="7">
        <f t="shared" si="60"/>
        <v>50</v>
      </c>
      <c r="N402" s="7">
        <f t="shared" si="61"/>
        <v>0</v>
      </c>
      <c r="O402" s="7">
        <f t="shared" si="62"/>
        <v>0</v>
      </c>
      <c r="P402" s="7">
        <f t="shared" si="63"/>
        <v>16.5</v>
      </c>
      <c r="Q402" s="8">
        <f t="shared" si="64"/>
        <v>19.975000000000001</v>
      </c>
      <c r="R402" s="8">
        <f t="shared" si="65"/>
        <v>14.125</v>
      </c>
      <c r="S402" s="8">
        <f t="shared" si="66"/>
        <v>14.925000000000001</v>
      </c>
      <c r="T402" s="8">
        <f t="shared" si="67"/>
        <v>16.625</v>
      </c>
      <c r="U402" s="7">
        <f t="shared" si="68"/>
        <v>16.341666666666669</v>
      </c>
      <c r="V402" s="7">
        <f t="shared" si="69"/>
        <v>16.412500000000001</v>
      </c>
    </row>
    <row r="403" spans="1:22" ht="13.5" x14ac:dyDescent="0.25">
      <c r="A403" s="3">
        <f>RSI!A403</f>
        <v>42888</v>
      </c>
      <c r="B403" s="2">
        <f>RSI!B403</f>
        <v>14.830299999999999</v>
      </c>
      <c r="C403" s="2">
        <f>RSI!I403</f>
        <v>15.372951628236706</v>
      </c>
      <c r="D403" s="2">
        <f>MACD!E403</f>
        <v>0.30684870333945113</v>
      </c>
      <c r="E403" s="2">
        <f>MACD!F403</f>
        <v>0.11454115291636202</v>
      </c>
      <c r="F403" s="2">
        <f>'Moving Avg'!D403</f>
        <v>15.189580000000001</v>
      </c>
      <c r="G403" s="2">
        <f>'Moving Avg'!F403</f>
        <v>15.822794999999996</v>
      </c>
      <c r="H403" s="2">
        <f>'Moving Avg'!G403</f>
        <v>15.897541999999989</v>
      </c>
      <c r="I403" s="2">
        <f>'Moving Avg'!H403</f>
        <v>17.277473999999998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  <c r="M403" s="7">
        <f t="shared" si="60"/>
        <v>50</v>
      </c>
      <c r="N403" s="7">
        <f t="shared" si="61"/>
        <v>0</v>
      </c>
      <c r="O403" s="7">
        <f t="shared" si="62"/>
        <v>0</v>
      </c>
      <c r="P403" s="7">
        <f t="shared" si="63"/>
        <v>16.5</v>
      </c>
      <c r="Q403" s="8">
        <f t="shared" si="64"/>
        <v>19.975000000000001</v>
      </c>
      <c r="R403" s="8">
        <f t="shared" si="65"/>
        <v>14.125</v>
      </c>
      <c r="S403" s="8">
        <f t="shared" si="66"/>
        <v>14.925000000000001</v>
      </c>
      <c r="T403" s="8">
        <f t="shared" si="67"/>
        <v>16.625</v>
      </c>
      <c r="U403" s="7">
        <f t="shared" si="68"/>
        <v>16.341666666666669</v>
      </c>
      <c r="V403" s="7">
        <f t="shared" si="69"/>
        <v>16.412500000000001</v>
      </c>
    </row>
    <row r="404" spans="1:22" ht="13.5" x14ac:dyDescent="0.25">
      <c r="A404" s="3">
        <f>RSI!A404</f>
        <v>42891</v>
      </c>
      <c r="B404" s="2">
        <f>RSI!B404</f>
        <v>14.830299999999999</v>
      </c>
      <c r="C404" s="2">
        <f>RSI!I404</f>
        <v>15.372951628236706</v>
      </c>
      <c r="D404" s="2">
        <f>MACD!E404</f>
        <v>0.36447654156406983</v>
      </c>
      <c r="E404" s="2">
        <f>MACD!F404</f>
        <v>0.16452823064590361</v>
      </c>
      <c r="F404" s="2">
        <f>'Moving Avg'!D404</f>
        <v>14.962039999999998</v>
      </c>
      <c r="G404" s="2">
        <f>'Moving Avg'!F404</f>
        <v>15.76591</v>
      </c>
      <c r="H404" s="2">
        <f>'Moving Avg'!G404</f>
        <v>15.866803999999991</v>
      </c>
      <c r="I404" s="2">
        <f>'Moving Avg'!H404</f>
        <v>17.262803499999997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  <c r="M404" s="7">
        <f t="shared" si="60"/>
        <v>50</v>
      </c>
      <c r="N404" s="7">
        <f t="shared" si="61"/>
        <v>0</v>
      </c>
      <c r="O404" s="7">
        <f t="shared" si="62"/>
        <v>0</v>
      </c>
      <c r="P404" s="7">
        <f t="shared" si="63"/>
        <v>16.5</v>
      </c>
      <c r="Q404" s="8">
        <f t="shared" si="64"/>
        <v>19.975000000000001</v>
      </c>
      <c r="R404" s="8">
        <f t="shared" si="65"/>
        <v>14.125</v>
      </c>
      <c r="S404" s="8">
        <f t="shared" si="66"/>
        <v>14.925000000000001</v>
      </c>
      <c r="T404" s="8">
        <f t="shared" si="67"/>
        <v>16.625</v>
      </c>
      <c r="U404" s="7">
        <f t="shared" si="68"/>
        <v>16.341666666666669</v>
      </c>
      <c r="V404" s="7">
        <f t="shared" si="69"/>
        <v>16.412500000000001</v>
      </c>
    </row>
    <row r="405" spans="1:22" ht="13.5" x14ac:dyDescent="0.25">
      <c r="A405" s="3">
        <f>RSI!A405</f>
        <v>42892</v>
      </c>
      <c r="B405" s="2">
        <f>RSI!B405</f>
        <v>15.269399999999999</v>
      </c>
      <c r="C405" s="2">
        <f>RSI!I405</f>
        <v>38.166659247528962</v>
      </c>
      <c r="D405" s="2">
        <f>MACD!E405</f>
        <v>0.38591229468519117</v>
      </c>
      <c r="E405" s="2">
        <f>MACD!F405</f>
        <v>0.20880504345376114</v>
      </c>
      <c r="F405" s="2">
        <f>'Moving Avg'!D405</f>
        <v>14.918119999999998</v>
      </c>
      <c r="G405" s="2">
        <f>'Moving Avg'!F405</f>
        <v>15.730979999999999</v>
      </c>
      <c r="H405" s="2">
        <f>'Moving Avg'!G405</f>
        <v>15.844847999999992</v>
      </c>
      <c r="I405" s="2">
        <f>'Moving Avg'!H405</f>
        <v>17.244988999999997</v>
      </c>
      <c r="J405" s="5" t="str">
        <f>OBV!F405</f>
        <v>BULLISH</v>
      </c>
      <c r="K405" s="5" t="str">
        <f>OBV!G405</f>
        <v>NEUTRAL</v>
      </c>
      <c r="L405" s="5" t="str">
        <f>OBV!H405</f>
        <v>BULLISH DIVERGENCE</v>
      </c>
      <c r="M405" s="7">
        <f t="shared" si="60"/>
        <v>25</v>
      </c>
      <c r="N405" s="7">
        <f t="shared" si="61"/>
        <v>0</v>
      </c>
      <c r="O405" s="7">
        <f t="shared" si="62"/>
        <v>0</v>
      </c>
      <c r="P405" s="7">
        <f t="shared" si="63"/>
        <v>66.5</v>
      </c>
      <c r="Q405" s="8">
        <f t="shared" si="64"/>
        <v>18.725000000000001</v>
      </c>
      <c r="R405" s="8">
        <f t="shared" si="65"/>
        <v>21.625</v>
      </c>
      <c r="S405" s="8">
        <f t="shared" si="66"/>
        <v>33.674999999999997</v>
      </c>
      <c r="T405" s="8">
        <f t="shared" si="67"/>
        <v>22.875</v>
      </c>
      <c r="U405" s="7">
        <f t="shared" si="68"/>
        <v>24.675000000000001</v>
      </c>
      <c r="V405" s="7">
        <f t="shared" si="69"/>
        <v>24.225000000000001</v>
      </c>
    </row>
    <row r="406" spans="1:22" ht="13.5" x14ac:dyDescent="0.25">
      <c r="A406" s="3">
        <f>RSI!A406</f>
        <v>42893</v>
      </c>
      <c r="B406" s="2">
        <f>RSI!B406</f>
        <v>15.269399999999999</v>
      </c>
      <c r="C406" s="2">
        <f>RSI!I406</f>
        <v>38.166659247528955</v>
      </c>
      <c r="D406" s="2">
        <f>MACD!E406</f>
        <v>0.40627008080931581</v>
      </c>
      <c r="E406" s="2">
        <f>MACD!F406</f>
        <v>0.24829805092487209</v>
      </c>
      <c r="F406" s="2">
        <f>'Moving Avg'!D406</f>
        <v>15.005939999999999</v>
      </c>
      <c r="G406" s="2">
        <f>'Moving Avg'!F406</f>
        <v>15.69605</v>
      </c>
      <c r="H406" s="2">
        <f>'Moving Avg'!G406</f>
        <v>15.821693999999994</v>
      </c>
      <c r="I406" s="2">
        <f>'Moving Avg'!H406</f>
        <v>17.227523999999995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  <c r="M406" s="7">
        <f t="shared" si="60"/>
        <v>25</v>
      </c>
      <c r="N406" s="7">
        <f t="shared" si="61"/>
        <v>0</v>
      </c>
      <c r="O406" s="7">
        <f t="shared" si="62"/>
        <v>0</v>
      </c>
      <c r="P406" s="7">
        <f t="shared" si="63"/>
        <v>83.5</v>
      </c>
      <c r="Q406" s="8">
        <f t="shared" si="64"/>
        <v>21.274999999999999</v>
      </c>
      <c r="R406" s="8">
        <f t="shared" si="65"/>
        <v>25.875</v>
      </c>
      <c r="S406" s="8">
        <f t="shared" si="66"/>
        <v>41.325000000000003</v>
      </c>
      <c r="T406" s="8">
        <f t="shared" si="67"/>
        <v>27.125</v>
      </c>
      <c r="U406" s="7">
        <f t="shared" si="68"/>
        <v>29.491666666666664</v>
      </c>
      <c r="V406" s="7">
        <f t="shared" si="69"/>
        <v>28.9</v>
      </c>
    </row>
    <row r="407" spans="1:22" ht="13.5" x14ac:dyDescent="0.25">
      <c r="A407" s="3">
        <f>RSI!A407</f>
        <v>42894</v>
      </c>
      <c r="B407" s="2">
        <f>RSI!B407</f>
        <v>15.468999999999999</v>
      </c>
      <c r="C407" s="2">
        <f>RSI!I407</f>
        <v>45.854968697282949</v>
      </c>
      <c r="D407" s="2">
        <f>MACD!E407</f>
        <v>0.41076612314805239</v>
      </c>
      <c r="E407" s="2">
        <f>MACD!F407</f>
        <v>0.28079166536950817</v>
      </c>
      <c r="F407" s="2">
        <f>'Moving Avg'!D407</f>
        <v>15.133679999999998</v>
      </c>
      <c r="G407" s="2">
        <f>'Moving Avg'!F407</f>
        <v>15.656129999999999</v>
      </c>
      <c r="H407" s="2">
        <f>'Moving Avg'!G407</f>
        <v>15.802731999999994</v>
      </c>
      <c r="I407" s="2">
        <f>'Moving Avg'!H407</f>
        <v>17.211056999999997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  <c r="M407" s="7">
        <f t="shared" si="60"/>
        <v>25</v>
      </c>
      <c r="N407" s="7">
        <f t="shared" si="61"/>
        <v>0</v>
      </c>
      <c r="O407" s="7">
        <f t="shared" si="62"/>
        <v>0</v>
      </c>
      <c r="P407" s="7">
        <f t="shared" si="63"/>
        <v>83.5</v>
      </c>
      <c r="Q407" s="8">
        <f t="shared" si="64"/>
        <v>21.274999999999999</v>
      </c>
      <c r="R407" s="8">
        <f t="shared" si="65"/>
        <v>25.875</v>
      </c>
      <c r="S407" s="8">
        <f t="shared" si="66"/>
        <v>41.325000000000003</v>
      </c>
      <c r="T407" s="8">
        <f t="shared" si="67"/>
        <v>27.125</v>
      </c>
      <c r="U407" s="7">
        <f t="shared" si="68"/>
        <v>29.491666666666664</v>
      </c>
      <c r="V407" s="7">
        <f t="shared" si="69"/>
        <v>28.9</v>
      </c>
    </row>
    <row r="408" spans="1:22" ht="13.5" x14ac:dyDescent="0.25">
      <c r="A408" s="3">
        <f>RSI!A408</f>
        <v>42895</v>
      </c>
      <c r="B408" s="2">
        <f>RSI!B408</f>
        <v>15.269399999999999</v>
      </c>
      <c r="C408" s="2">
        <f>RSI!I408</f>
        <v>40.439911771101713</v>
      </c>
      <c r="D408" s="2">
        <f>MACD!E408</f>
        <v>0.43007936289324</v>
      </c>
      <c r="E408" s="2">
        <f>MACD!F408</f>
        <v>0.31064920487425457</v>
      </c>
      <c r="F408" s="2">
        <f>'Moving Avg'!D408</f>
        <v>15.221500000000001</v>
      </c>
      <c r="G408" s="2">
        <f>'Moving Avg'!F408</f>
        <v>15.60623</v>
      </c>
      <c r="H408" s="2">
        <f>'Moving Avg'!G408</f>
        <v>15.779777999999997</v>
      </c>
      <c r="I408" s="2">
        <f>'Moving Avg'!H408</f>
        <v>17.190797499999995</v>
      </c>
      <c r="J408" s="5" t="str">
        <f>OBV!F408</f>
        <v>BULLISH</v>
      </c>
      <c r="K408" s="5" t="str">
        <f>OBV!G408</f>
        <v>NEUTRAL</v>
      </c>
      <c r="L408" s="5" t="str">
        <f>OBV!H408</f>
        <v>CONFIRMED BULLISH</v>
      </c>
      <c r="M408" s="7">
        <f t="shared" si="60"/>
        <v>25</v>
      </c>
      <c r="N408" s="7">
        <f t="shared" si="61"/>
        <v>0</v>
      </c>
      <c r="O408" s="7">
        <f t="shared" si="62"/>
        <v>0</v>
      </c>
      <c r="P408" s="7">
        <f t="shared" si="63"/>
        <v>83.5</v>
      </c>
      <c r="Q408" s="8">
        <f t="shared" si="64"/>
        <v>21.274999999999999</v>
      </c>
      <c r="R408" s="8">
        <f t="shared" si="65"/>
        <v>25.875</v>
      </c>
      <c r="S408" s="8">
        <f t="shared" si="66"/>
        <v>41.325000000000003</v>
      </c>
      <c r="T408" s="8">
        <f t="shared" si="67"/>
        <v>27.125</v>
      </c>
      <c r="U408" s="7">
        <f t="shared" si="68"/>
        <v>29.491666666666664</v>
      </c>
      <c r="V408" s="7">
        <f t="shared" si="69"/>
        <v>28.9</v>
      </c>
    </row>
    <row r="409" spans="1:22" ht="13.5" x14ac:dyDescent="0.25">
      <c r="A409" s="3">
        <f>RSI!A409</f>
        <v>42898</v>
      </c>
      <c r="B409" s="2">
        <f>RSI!B409</f>
        <v>15.269399999999999</v>
      </c>
      <c r="C409" s="2">
        <f>RSI!I409</f>
        <v>40.439911771101713</v>
      </c>
      <c r="D409" s="2">
        <f>MACD!E409</f>
        <v>0.44827088277458671</v>
      </c>
      <c r="E409" s="2">
        <f>MACD!F409</f>
        <v>0.33817354045432102</v>
      </c>
      <c r="F409" s="2">
        <f>'Moving Avg'!D409</f>
        <v>15.30932</v>
      </c>
      <c r="G409" s="2">
        <f>'Moving Avg'!F409</f>
        <v>15.561820000000001</v>
      </c>
      <c r="H409" s="2">
        <f>'Moving Avg'!G409</f>
        <v>15.756823999999996</v>
      </c>
      <c r="I409" s="2">
        <f>'Moving Avg'!H409</f>
        <v>17.169839499999995</v>
      </c>
      <c r="J409" s="5" t="str">
        <f>OBV!F409</f>
        <v>BULLISH</v>
      </c>
      <c r="K409" s="5" t="str">
        <f>OBV!G409</f>
        <v>NEUTRAL</v>
      </c>
      <c r="L409" s="5" t="str">
        <f>OBV!H409</f>
        <v>CONFIRMED BULLISH</v>
      </c>
      <c r="M409" s="7">
        <f t="shared" si="60"/>
        <v>25</v>
      </c>
      <c r="N409" s="7">
        <f t="shared" si="61"/>
        <v>0</v>
      </c>
      <c r="O409" s="7">
        <f t="shared" si="62"/>
        <v>0</v>
      </c>
      <c r="P409" s="7">
        <f t="shared" si="63"/>
        <v>83.5</v>
      </c>
      <c r="Q409" s="8">
        <f t="shared" si="64"/>
        <v>21.274999999999999</v>
      </c>
      <c r="R409" s="8">
        <f t="shared" si="65"/>
        <v>25.875</v>
      </c>
      <c r="S409" s="8">
        <f t="shared" si="66"/>
        <v>41.325000000000003</v>
      </c>
      <c r="T409" s="8">
        <f t="shared" si="67"/>
        <v>27.125</v>
      </c>
      <c r="U409" s="7">
        <f t="shared" si="68"/>
        <v>29.491666666666664</v>
      </c>
      <c r="V409" s="7">
        <f t="shared" si="69"/>
        <v>28.9</v>
      </c>
    </row>
    <row r="410" spans="1:22" ht="13.5" x14ac:dyDescent="0.25">
      <c r="A410" s="3">
        <f>RSI!A410</f>
        <v>42899</v>
      </c>
      <c r="B410" s="2">
        <f>RSI!B410</f>
        <v>15.169600000000001</v>
      </c>
      <c r="C410" s="2">
        <f>RSI!I410</f>
        <v>37.848118873694858</v>
      </c>
      <c r="D410" s="2">
        <f>MACD!E410</f>
        <v>0.39907653643918195</v>
      </c>
      <c r="E410" s="2">
        <f>MACD!F410</f>
        <v>0.35035413965129325</v>
      </c>
      <c r="F410" s="2">
        <f>'Moving Avg'!D410</f>
        <v>15.289359999999999</v>
      </c>
      <c r="G410" s="2">
        <f>'Moving Avg'!F410</f>
        <v>15.51192</v>
      </c>
      <c r="H410" s="2">
        <f>'Moving Avg'!G410</f>
        <v>15.731873999999998</v>
      </c>
      <c r="I410" s="2">
        <f>'Moving Avg'!H410</f>
        <v>17.148382499999993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  <c r="M410" s="7">
        <f t="shared" si="60"/>
        <v>25</v>
      </c>
      <c r="N410" s="7">
        <f t="shared" si="61"/>
        <v>0</v>
      </c>
      <c r="O410" s="7">
        <f t="shared" si="62"/>
        <v>0</v>
      </c>
      <c r="P410" s="7">
        <f t="shared" si="63"/>
        <v>16.5</v>
      </c>
      <c r="Q410" s="8">
        <f t="shared" si="64"/>
        <v>11.225</v>
      </c>
      <c r="R410" s="8">
        <f t="shared" si="65"/>
        <v>9.125</v>
      </c>
      <c r="S410" s="8">
        <f t="shared" si="66"/>
        <v>11.175000000000001</v>
      </c>
      <c r="T410" s="8">
        <f t="shared" si="67"/>
        <v>10.375</v>
      </c>
      <c r="U410" s="7">
        <f t="shared" si="68"/>
        <v>10.508333333333335</v>
      </c>
      <c r="V410" s="7">
        <f t="shared" si="69"/>
        <v>10.475000000000001</v>
      </c>
    </row>
    <row r="411" spans="1:22" ht="13.5" x14ac:dyDescent="0.25">
      <c r="A411" s="3">
        <f>RSI!A411</f>
        <v>42900</v>
      </c>
      <c r="B411" s="2">
        <f>RSI!B411</f>
        <v>15.169600000000001</v>
      </c>
      <c r="C411" s="2">
        <f>RSI!I411</f>
        <v>37.848118873694858</v>
      </c>
      <c r="D411" s="2">
        <f>MACD!E411</f>
        <v>0.2582875011457535</v>
      </c>
      <c r="E411" s="2">
        <f>MACD!F411</f>
        <v>0.33194081195018532</v>
      </c>
      <c r="F411" s="2">
        <f>'Moving Avg'!D411</f>
        <v>15.269399999999999</v>
      </c>
      <c r="G411" s="2">
        <f>'Moving Avg'!F411</f>
        <v>15.472</v>
      </c>
      <c r="H411" s="2">
        <f>'Moving Avg'!G411</f>
        <v>15.710317999999997</v>
      </c>
      <c r="I411" s="2">
        <f>'Moving Avg'!H411</f>
        <v>17.126925499999995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  <c r="M411" s="7">
        <f t="shared" si="60"/>
        <v>25</v>
      </c>
      <c r="N411" s="7">
        <f t="shared" si="61"/>
        <v>100</v>
      </c>
      <c r="O411" s="7">
        <f t="shared" si="62"/>
        <v>0</v>
      </c>
      <c r="P411" s="7">
        <f t="shared" si="63"/>
        <v>16.5</v>
      </c>
      <c r="Q411" s="8">
        <f t="shared" si="64"/>
        <v>46.225000000000001</v>
      </c>
      <c r="R411" s="8">
        <f t="shared" si="65"/>
        <v>29.125</v>
      </c>
      <c r="S411" s="8">
        <f t="shared" si="66"/>
        <v>26.175000000000001</v>
      </c>
      <c r="T411" s="8">
        <f t="shared" si="67"/>
        <v>35.375</v>
      </c>
      <c r="U411" s="7">
        <f t="shared" si="68"/>
        <v>33.841666666666661</v>
      </c>
      <c r="V411" s="7">
        <f t="shared" si="69"/>
        <v>34.224999999999994</v>
      </c>
    </row>
    <row r="412" spans="1:22" ht="13.5" x14ac:dyDescent="0.25">
      <c r="A412" s="3">
        <f>RSI!A412</f>
        <v>42901</v>
      </c>
      <c r="B412" s="2">
        <f>RSI!B412</f>
        <v>15.169600000000001</v>
      </c>
      <c r="C412" s="2">
        <f>RSI!I412</f>
        <v>37.848118873694858</v>
      </c>
      <c r="D412" s="2">
        <f>MACD!E412</f>
        <v>0.14117258744126282</v>
      </c>
      <c r="E412" s="2">
        <f>MACD!F412</f>
        <v>0.29378716704840085</v>
      </c>
      <c r="F412" s="2">
        <f>'Moving Avg'!D412</f>
        <v>15.209520000000001</v>
      </c>
      <c r="G412" s="2">
        <f>'Moving Avg'!F412</f>
        <v>15.432079999999999</v>
      </c>
      <c r="H412" s="2">
        <f>'Moving Avg'!G412</f>
        <v>15.694349999999996</v>
      </c>
      <c r="I412" s="2">
        <f>'Moving Avg'!H412</f>
        <v>17.105468499999997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  <c r="M412" s="7">
        <f t="shared" si="60"/>
        <v>25</v>
      </c>
      <c r="N412" s="7">
        <f t="shared" si="61"/>
        <v>100</v>
      </c>
      <c r="O412" s="7">
        <f t="shared" si="62"/>
        <v>0</v>
      </c>
      <c r="P412" s="7">
        <f t="shared" si="63"/>
        <v>16.5</v>
      </c>
      <c r="Q412" s="8">
        <f t="shared" si="64"/>
        <v>46.225000000000001</v>
      </c>
      <c r="R412" s="8">
        <f t="shared" si="65"/>
        <v>29.125</v>
      </c>
      <c r="S412" s="8">
        <f t="shared" si="66"/>
        <v>26.175000000000001</v>
      </c>
      <c r="T412" s="8">
        <f t="shared" si="67"/>
        <v>35.375</v>
      </c>
      <c r="U412" s="7">
        <f t="shared" si="68"/>
        <v>33.841666666666661</v>
      </c>
      <c r="V412" s="7">
        <f t="shared" si="69"/>
        <v>34.224999999999994</v>
      </c>
    </row>
    <row r="413" spans="1:22" ht="13.5" x14ac:dyDescent="0.25">
      <c r="A413" s="3">
        <f>RSI!A413</f>
        <v>42902</v>
      </c>
      <c r="B413" s="2">
        <f>RSI!B413</f>
        <v>15.169600000000001</v>
      </c>
      <c r="C413" s="2">
        <f>RSI!I413</f>
        <v>37.848118873694851</v>
      </c>
      <c r="D413" s="2">
        <f>MACD!E413</f>
        <v>4.3940417587986502E-2</v>
      </c>
      <c r="E413" s="2">
        <f>MACD!F413</f>
        <v>0.24381781715631801</v>
      </c>
      <c r="F413" s="2">
        <f>'Moving Avg'!D413</f>
        <v>15.18956</v>
      </c>
      <c r="G413" s="2">
        <f>'Moving Avg'!F413</f>
        <v>15.392159999999999</v>
      </c>
      <c r="H413" s="2">
        <f>'Moving Avg'!G413</f>
        <v>15.678381999999997</v>
      </c>
      <c r="I413" s="2">
        <f>'Moving Avg'!H413</f>
        <v>17.081516499999999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  <c r="M413" s="7">
        <f t="shared" si="60"/>
        <v>25</v>
      </c>
      <c r="N413" s="7">
        <f t="shared" si="61"/>
        <v>100</v>
      </c>
      <c r="O413" s="7">
        <f t="shared" si="62"/>
        <v>0</v>
      </c>
      <c r="P413" s="7">
        <f t="shared" si="63"/>
        <v>16.5</v>
      </c>
      <c r="Q413" s="8">
        <f t="shared" si="64"/>
        <v>46.225000000000001</v>
      </c>
      <c r="R413" s="8">
        <f t="shared" si="65"/>
        <v>29.125</v>
      </c>
      <c r="S413" s="8">
        <f t="shared" si="66"/>
        <v>26.175000000000001</v>
      </c>
      <c r="T413" s="8">
        <f t="shared" si="67"/>
        <v>35.375</v>
      </c>
      <c r="U413" s="7">
        <f t="shared" si="68"/>
        <v>33.841666666666661</v>
      </c>
      <c r="V413" s="7">
        <f t="shared" si="69"/>
        <v>34.224999999999994</v>
      </c>
    </row>
    <row r="414" spans="1:22" ht="13.5" x14ac:dyDescent="0.25">
      <c r="A414" s="3">
        <f>RSI!A414</f>
        <v>42905</v>
      </c>
      <c r="B414" s="2">
        <f>RSI!B414</f>
        <v>15.169600000000001</v>
      </c>
      <c r="C414" s="2">
        <f>RSI!I414</f>
        <v>37.848118873694851</v>
      </c>
      <c r="D414" s="2">
        <f>MACD!E414</f>
        <v>-3.6606045033105161E-2</v>
      </c>
      <c r="E414" s="2">
        <f>MACD!F414</f>
        <v>0.18773304471843338</v>
      </c>
      <c r="F414" s="2">
        <f>'Moving Avg'!D414</f>
        <v>15.169599999999999</v>
      </c>
      <c r="G414" s="2">
        <f>'Moving Avg'!F414</f>
        <v>15.352239999999998</v>
      </c>
      <c r="H414" s="2">
        <f>'Moving Avg'!G414</f>
        <v>15.662413999999997</v>
      </c>
      <c r="I414" s="2">
        <f>'Moving Avg'!H414</f>
        <v>17.057564500000002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  <c r="M414" s="7">
        <f t="shared" si="60"/>
        <v>25</v>
      </c>
      <c r="N414" s="7">
        <f t="shared" si="61"/>
        <v>100</v>
      </c>
      <c r="O414" s="7">
        <f t="shared" si="62"/>
        <v>0</v>
      </c>
      <c r="P414" s="7">
        <f t="shared" si="63"/>
        <v>16.5</v>
      </c>
      <c r="Q414" s="8">
        <f t="shared" si="64"/>
        <v>46.225000000000001</v>
      </c>
      <c r="R414" s="8">
        <f t="shared" si="65"/>
        <v>29.125</v>
      </c>
      <c r="S414" s="8">
        <f t="shared" si="66"/>
        <v>26.175000000000001</v>
      </c>
      <c r="T414" s="8">
        <f t="shared" si="67"/>
        <v>35.375</v>
      </c>
      <c r="U414" s="7">
        <f t="shared" si="68"/>
        <v>33.841666666666661</v>
      </c>
      <c r="V414" s="7">
        <f t="shared" si="69"/>
        <v>34.224999999999994</v>
      </c>
    </row>
    <row r="415" spans="1:22" ht="13.5" x14ac:dyDescent="0.25">
      <c r="A415" s="3">
        <f>RSI!A415</f>
        <v>42906</v>
      </c>
      <c r="B415" s="2">
        <f>RSI!B415</f>
        <v>15.169600000000001</v>
      </c>
      <c r="C415" s="2">
        <f>RSI!I415</f>
        <v>37.848118873694837</v>
      </c>
      <c r="D415" s="2">
        <f>MACD!E415</f>
        <v>-3.5607905547827556E-2</v>
      </c>
      <c r="E415" s="2">
        <f>MACD!F415</f>
        <v>0.14306485466518121</v>
      </c>
      <c r="F415" s="2">
        <f>'Moving Avg'!D415</f>
        <v>15.169599999999999</v>
      </c>
      <c r="G415" s="2">
        <f>'Moving Avg'!F415</f>
        <v>15.312319999999996</v>
      </c>
      <c r="H415" s="2">
        <f>'Moving Avg'!G415</f>
        <v>15.646445999999996</v>
      </c>
      <c r="I415" s="2">
        <f>'Moving Avg'!H415</f>
        <v>17.0337125</v>
      </c>
      <c r="J415" s="5" t="str">
        <f>OBV!F415</f>
        <v>NEUTRAL</v>
      </c>
      <c r="K415" s="5" t="str">
        <f>OBV!G415</f>
        <v>NEUTRAL</v>
      </c>
      <c r="L415" s="5" t="str">
        <f>OBV!H415</f>
        <v>NEUTRAL</v>
      </c>
      <c r="M415" s="7">
        <f t="shared" si="60"/>
        <v>25</v>
      </c>
      <c r="N415" s="7">
        <f t="shared" si="61"/>
        <v>100</v>
      </c>
      <c r="O415" s="7">
        <f t="shared" si="62"/>
        <v>0</v>
      </c>
      <c r="P415" s="7">
        <f t="shared" si="63"/>
        <v>33</v>
      </c>
      <c r="Q415" s="8">
        <f t="shared" si="64"/>
        <v>48.7</v>
      </c>
      <c r="R415" s="8">
        <f t="shared" si="65"/>
        <v>33.25</v>
      </c>
      <c r="S415" s="8">
        <f t="shared" si="66"/>
        <v>33.6</v>
      </c>
      <c r="T415" s="8">
        <f t="shared" si="67"/>
        <v>39.5</v>
      </c>
      <c r="U415" s="7">
        <f t="shared" si="68"/>
        <v>38.516666666666673</v>
      </c>
      <c r="V415" s="7">
        <f t="shared" si="69"/>
        <v>38.762500000000003</v>
      </c>
    </row>
    <row r="416" spans="1:22" ht="13.5" x14ac:dyDescent="0.25">
      <c r="A416" s="3">
        <f>RSI!A416</f>
        <v>42907</v>
      </c>
      <c r="B416" s="2">
        <f>RSI!B416</f>
        <v>14.97</v>
      </c>
      <c r="C416" s="2">
        <f>RSI!I416</f>
        <v>31.541331194243398</v>
      </c>
      <c r="D416" s="2">
        <f>MACD!E416</f>
        <v>-1.8497592212662894E-2</v>
      </c>
      <c r="E416" s="2">
        <f>MACD!F416</f>
        <v>0.1107523652896124</v>
      </c>
      <c r="F416" s="2">
        <f>'Moving Avg'!D416</f>
        <v>15.129680000000002</v>
      </c>
      <c r="G416" s="2">
        <f>'Moving Avg'!F416</f>
        <v>15.262419999999997</v>
      </c>
      <c r="H416" s="2">
        <f>'Moving Avg'!G416</f>
        <v>15.626485999999998</v>
      </c>
      <c r="I416" s="2">
        <f>'Moving Avg'!H416</f>
        <v>17.0087625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  <c r="M416" s="7">
        <f t="shared" si="60"/>
        <v>25</v>
      </c>
      <c r="N416" s="7">
        <f t="shared" si="61"/>
        <v>100</v>
      </c>
      <c r="O416" s="7">
        <f t="shared" si="62"/>
        <v>0</v>
      </c>
      <c r="P416" s="7">
        <f t="shared" si="63"/>
        <v>16.5</v>
      </c>
      <c r="Q416" s="8">
        <f t="shared" si="64"/>
        <v>46.225000000000001</v>
      </c>
      <c r="R416" s="8">
        <f t="shared" si="65"/>
        <v>29.125</v>
      </c>
      <c r="S416" s="8">
        <f t="shared" si="66"/>
        <v>26.175000000000001</v>
      </c>
      <c r="T416" s="8">
        <f t="shared" si="67"/>
        <v>35.375</v>
      </c>
      <c r="U416" s="7">
        <f t="shared" si="68"/>
        <v>33.841666666666661</v>
      </c>
      <c r="V416" s="7">
        <f t="shared" si="69"/>
        <v>34.224999999999994</v>
      </c>
    </row>
    <row r="417" spans="1:22" ht="13.5" x14ac:dyDescent="0.25">
      <c r="A417" s="3">
        <f>RSI!A417</f>
        <v>42908</v>
      </c>
      <c r="B417" s="2">
        <f>RSI!B417</f>
        <v>15.269399999999999</v>
      </c>
      <c r="C417" s="2">
        <f>RSI!I417</f>
        <v>46.060632120368012</v>
      </c>
      <c r="D417" s="2">
        <f>MACD!E417</f>
        <v>7.0606030466553449E-3</v>
      </c>
      <c r="E417" s="2">
        <f>MACD!F417</f>
        <v>9.0014012841020993E-2</v>
      </c>
      <c r="F417" s="2">
        <f>'Moving Avg'!D417</f>
        <v>15.14964</v>
      </c>
      <c r="G417" s="2">
        <f>'Moving Avg'!F417</f>
        <v>15.22749</v>
      </c>
      <c r="H417" s="2">
        <f>'Moving Avg'!G417</f>
        <v>15.612513999999997</v>
      </c>
      <c r="I417" s="2">
        <f>'Moving Avg'!H417</f>
        <v>16.985359500000001</v>
      </c>
      <c r="J417" s="5" t="str">
        <f>OBV!F417</f>
        <v>BULLISH</v>
      </c>
      <c r="K417" s="5" t="str">
        <f>OBV!G417</f>
        <v>NEUTRAL</v>
      </c>
      <c r="L417" s="5" t="str">
        <f>OBV!H417</f>
        <v>CONFIRMED BULLISH</v>
      </c>
      <c r="M417" s="7">
        <f t="shared" si="60"/>
        <v>25</v>
      </c>
      <c r="N417" s="7">
        <f t="shared" si="61"/>
        <v>100</v>
      </c>
      <c r="O417" s="7">
        <f t="shared" si="62"/>
        <v>0</v>
      </c>
      <c r="P417" s="7">
        <f t="shared" si="63"/>
        <v>83.5</v>
      </c>
      <c r="Q417" s="8">
        <f t="shared" si="64"/>
        <v>56.274999999999999</v>
      </c>
      <c r="R417" s="8">
        <f t="shared" si="65"/>
        <v>45.875</v>
      </c>
      <c r="S417" s="8">
        <f t="shared" si="66"/>
        <v>56.325000000000003</v>
      </c>
      <c r="T417" s="8">
        <f t="shared" si="67"/>
        <v>52.125</v>
      </c>
      <c r="U417" s="7">
        <f t="shared" si="68"/>
        <v>52.82500000000001</v>
      </c>
      <c r="V417" s="7">
        <f t="shared" si="69"/>
        <v>52.650000000000006</v>
      </c>
    </row>
    <row r="418" spans="1:22" ht="13.5" x14ac:dyDescent="0.25">
      <c r="A418" s="3">
        <f>RSI!A418</f>
        <v>42909</v>
      </c>
      <c r="B418" s="2">
        <f>RSI!B418</f>
        <v>14.97</v>
      </c>
      <c r="C418" s="2">
        <f>RSI!I418</f>
        <v>37.496350495911969</v>
      </c>
      <c r="D418" s="2">
        <f>MACD!E418</f>
        <v>2.0749096733624128E-2</v>
      </c>
      <c r="E418" s="2">
        <f>MACD!F418</f>
        <v>7.6161029619541631E-2</v>
      </c>
      <c r="F418" s="2">
        <f>'Moving Avg'!D418</f>
        <v>15.109720000000001</v>
      </c>
      <c r="G418" s="2">
        <f>'Moving Avg'!F418</f>
        <v>15.177590000000004</v>
      </c>
      <c r="H418" s="2">
        <f>'Moving Avg'!G418</f>
        <v>15.592553999999998</v>
      </c>
      <c r="I418" s="2">
        <f>'Moving Avg'!H418</f>
        <v>16.964850499999997</v>
      </c>
      <c r="J418" s="5" t="str">
        <f>OBV!F418</f>
        <v>BEARISH</v>
      </c>
      <c r="K418" s="5" t="str">
        <f>OBV!G418</f>
        <v>NEUTRAL</v>
      </c>
      <c r="L418" s="5" t="str">
        <f>OBV!H418</f>
        <v>CONFIRMED BEARISH</v>
      </c>
      <c r="M418" s="7">
        <f t="shared" si="60"/>
        <v>25</v>
      </c>
      <c r="N418" s="7">
        <f t="shared" si="61"/>
        <v>100</v>
      </c>
      <c r="O418" s="7">
        <f t="shared" si="62"/>
        <v>0</v>
      </c>
      <c r="P418" s="7">
        <f t="shared" si="63"/>
        <v>16.5</v>
      </c>
      <c r="Q418" s="8">
        <f t="shared" si="64"/>
        <v>46.225000000000001</v>
      </c>
      <c r="R418" s="8">
        <f t="shared" si="65"/>
        <v>29.125</v>
      </c>
      <c r="S418" s="8">
        <f t="shared" si="66"/>
        <v>26.175000000000001</v>
      </c>
      <c r="T418" s="8">
        <f t="shared" si="67"/>
        <v>35.375</v>
      </c>
      <c r="U418" s="7">
        <f t="shared" si="68"/>
        <v>33.841666666666661</v>
      </c>
      <c r="V418" s="7">
        <f t="shared" si="69"/>
        <v>34.224999999999994</v>
      </c>
    </row>
    <row r="419" spans="1:22" ht="13.5" x14ac:dyDescent="0.25">
      <c r="A419" s="3">
        <f>RSI!A419</f>
        <v>42914</v>
      </c>
      <c r="B419" s="2">
        <f>RSI!B419</f>
        <v>14.97</v>
      </c>
      <c r="C419" s="2">
        <f>RSI!I419</f>
        <v>37.496350495911969</v>
      </c>
      <c r="D419" s="2">
        <f>MACD!E419</f>
        <v>3.4649208918757779E-2</v>
      </c>
      <c r="E419" s="2">
        <f>MACD!F419</f>
        <v>6.7858665479384864E-2</v>
      </c>
      <c r="F419" s="2">
        <f>'Moving Avg'!D419</f>
        <v>15.069800000000001</v>
      </c>
      <c r="G419" s="2">
        <f>'Moving Avg'!F419</f>
        <v>15.127690000000005</v>
      </c>
      <c r="H419" s="2">
        <f>'Moving Avg'!G419</f>
        <v>15.582173999999998</v>
      </c>
      <c r="I419" s="2">
        <f>'Moving Avg'!H419</f>
        <v>16.944391499999998</v>
      </c>
      <c r="J419" s="5" t="str">
        <f>OBV!F419</f>
        <v>BEARISH</v>
      </c>
      <c r="K419" s="5" t="str">
        <f>OBV!G419</f>
        <v>NEUTRAL</v>
      </c>
      <c r="L419" s="5" t="str">
        <f>OBV!H419</f>
        <v>CONFIRMED BEARISH</v>
      </c>
      <c r="M419" s="7">
        <f t="shared" si="60"/>
        <v>25</v>
      </c>
      <c r="N419" s="7">
        <f t="shared" si="61"/>
        <v>100</v>
      </c>
      <c r="O419" s="7">
        <f t="shared" si="62"/>
        <v>0</v>
      </c>
      <c r="P419" s="7">
        <f t="shared" si="63"/>
        <v>16.5</v>
      </c>
      <c r="Q419" s="8">
        <f t="shared" si="64"/>
        <v>46.225000000000001</v>
      </c>
      <c r="R419" s="8">
        <f t="shared" si="65"/>
        <v>29.125</v>
      </c>
      <c r="S419" s="8">
        <f t="shared" si="66"/>
        <v>26.175000000000001</v>
      </c>
      <c r="T419" s="8">
        <f t="shared" si="67"/>
        <v>35.375</v>
      </c>
      <c r="U419" s="7">
        <f t="shared" si="68"/>
        <v>33.841666666666661</v>
      </c>
      <c r="V419" s="7">
        <f t="shared" si="69"/>
        <v>34.224999999999994</v>
      </c>
    </row>
    <row r="420" spans="1:22" ht="13.5" x14ac:dyDescent="0.25">
      <c r="A420" s="3">
        <f>RSI!A420</f>
        <v>42915</v>
      </c>
      <c r="B420" s="2">
        <f>RSI!B420</f>
        <v>14.97</v>
      </c>
      <c r="C420" s="2">
        <f>RSI!I420</f>
        <v>37.496350495911969</v>
      </c>
      <c r="D420" s="2">
        <f>MACD!E420</f>
        <v>3.3202867081826071E-2</v>
      </c>
      <c r="E420" s="2">
        <f>MACD!F420</f>
        <v>6.0927505799873112E-2</v>
      </c>
      <c r="F420" s="2">
        <f>'Moving Avg'!D420</f>
        <v>15.02988</v>
      </c>
      <c r="G420" s="2">
        <f>'Moving Avg'!F420</f>
        <v>15.101740000000003</v>
      </c>
      <c r="H420" s="2">
        <f>'Moving Avg'!G420</f>
        <v>15.570198</v>
      </c>
      <c r="I420" s="2">
        <f>'Moving Avg'!H420</f>
        <v>16.923932499999999</v>
      </c>
      <c r="J420" s="5" t="str">
        <f>OBV!F420</f>
        <v>BEARISH</v>
      </c>
      <c r="K420" s="5" t="str">
        <f>OBV!G420</f>
        <v>NEUTRAL</v>
      </c>
      <c r="L420" s="5" t="str">
        <f>OBV!H420</f>
        <v>CONFIRMED BEARISH</v>
      </c>
      <c r="M420" s="7">
        <f t="shared" si="60"/>
        <v>25</v>
      </c>
      <c r="N420" s="7">
        <f t="shared" si="61"/>
        <v>100</v>
      </c>
      <c r="O420" s="7">
        <f t="shared" si="62"/>
        <v>0</v>
      </c>
      <c r="P420" s="7">
        <f t="shared" si="63"/>
        <v>16.5</v>
      </c>
      <c r="Q420" s="8">
        <f t="shared" si="64"/>
        <v>46.225000000000001</v>
      </c>
      <c r="R420" s="8">
        <f t="shared" si="65"/>
        <v>29.125</v>
      </c>
      <c r="S420" s="8">
        <f t="shared" si="66"/>
        <v>26.175000000000001</v>
      </c>
      <c r="T420" s="8">
        <f t="shared" si="67"/>
        <v>35.375</v>
      </c>
      <c r="U420" s="7">
        <f t="shared" si="68"/>
        <v>33.841666666666661</v>
      </c>
      <c r="V420" s="7">
        <f t="shared" si="69"/>
        <v>34.224999999999994</v>
      </c>
    </row>
    <row r="421" spans="1:22" ht="13.5" x14ac:dyDescent="0.25">
      <c r="A421" s="3">
        <f>RSI!A421</f>
        <v>42916</v>
      </c>
      <c r="B421" s="2">
        <f>RSI!B421</f>
        <v>15.2195</v>
      </c>
      <c r="C421" s="2">
        <f>RSI!I421</f>
        <v>47.630988222662232</v>
      </c>
      <c r="D421" s="2">
        <f>MACD!E421</f>
        <v>1.5484475419480503E-2</v>
      </c>
      <c r="E421" s="2">
        <f>MACD!F421</f>
        <v>5.1838899723794594E-2</v>
      </c>
      <c r="F421" s="2">
        <f>'Moving Avg'!D421</f>
        <v>15.07978</v>
      </c>
      <c r="G421" s="2">
        <f>'Moving Avg'!F421</f>
        <v>15.121200000000002</v>
      </c>
      <c r="H421" s="2">
        <f>'Moving Avg'!G421</f>
        <v>15.563212000000004</v>
      </c>
      <c r="I421" s="2">
        <f>'Moving Avg'!H421</f>
        <v>16.908962500000001</v>
      </c>
      <c r="J421" s="5" t="str">
        <f>OBV!F421</f>
        <v>BULLISH</v>
      </c>
      <c r="K421" s="5" t="str">
        <f>OBV!G421</f>
        <v>NEUTRAL</v>
      </c>
      <c r="L421" s="5" t="str">
        <f>OBV!H421</f>
        <v>CONFIRMED BULLISH</v>
      </c>
      <c r="M421" s="7">
        <f t="shared" si="60"/>
        <v>25</v>
      </c>
      <c r="N421" s="7">
        <f t="shared" si="61"/>
        <v>100</v>
      </c>
      <c r="O421" s="7">
        <f t="shared" si="62"/>
        <v>0</v>
      </c>
      <c r="P421" s="7">
        <f t="shared" si="63"/>
        <v>83.5</v>
      </c>
      <c r="Q421" s="8">
        <f t="shared" si="64"/>
        <v>56.274999999999999</v>
      </c>
      <c r="R421" s="8">
        <f t="shared" si="65"/>
        <v>45.875</v>
      </c>
      <c r="S421" s="8">
        <f t="shared" si="66"/>
        <v>56.325000000000003</v>
      </c>
      <c r="T421" s="8">
        <f t="shared" si="67"/>
        <v>52.125</v>
      </c>
      <c r="U421" s="7">
        <f t="shared" si="68"/>
        <v>52.82500000000001</v>
      </c>
      <c r="V421" s="7">
        <f t="shared" si="69"/>
        <v>52.650000000000006</v>
      </c>
    </row>
    <row r="422" spans="1:22" ht="13.5" x14ac:dyDescent="0.25">
      <c r="A422" s="3">
        <f>RSI!A422</f>
        <v>42919</v>
      </c>
      <c r="B422" s="2">
        <f>RSI!B422</f>
        <v>15.2195</v>
      </c>
      <c r="C422" s="2">
        <f>RSI!I422</f>
        <v>47.630988222662232</v>
      </c>
      <c r="D422" s="2">
        <f>MACD!E422</f>
        <v>8.5742240289121696E-4</v>
      </c>
      <c r="E422" s="2">
        <f>MACD!F422</f>
        <v>4.164260425961392E-2</v>
      </c>
      <c r="F422" s="2">
        <f>'Moving Avg'!D422</f>
        <v>15.069800000000001</v>
      </c>
      <c r="G422" s="2">
        <f>'Moving Avg'!F422</f>
        <v>15.14066</v>
      </c>
      <c r="H422" s="2">
        <f>'Moving Avg'!G422</f>
        <v>15.558222000000002</v>
      </c>
      <c r="I422" s="2">
        <f>'Moving Avg'!H422</f>
        <v>16.892795000000003</v>
      </c>
      <c r="J422" s="5" t="str">
        <f>OBV!F422</f>
        <v>BEARISH</v>
      </c>
      <c r="K422" s="5" t="str">
        <f>OBV!G422</f>
        <v>NEUTRAL</v>
      </c>
      <c r="L422" s="5" t="str">
        <f>OBV!H422</f>
        <v>CONFIRMED BEARISH</v>
      </c>
      <c r="M422" s="7">
        <f t="shared" si="60"/>
        <v>25</v>
      </c>
      <c r="N422" s="7">
        <f t="shared" si="61"/>
        <v>100</v>
      </c>
      <c r="O422" s="7">
        <f t="shared" si="62"/>
        <v>0</v>
      </c>
      <c r="P422" s="7">
        <f t="shared" si="63"/>
        <v>16.5</v>
      </c>
      <c r="Q422" s="8">
        <f t="shared" si="64"/>
        <v>46.225000000000001</v>
      </c>
      <c r="R422" s="8">
        <f t="shared" si="65"/>
        <v>29.125</v>
      </c>
      <c r="S422" s="8">
        <f t="shared" si="66"/>
        <v>26.175000000000001</v>
      </c>
      <c r="T422" s="8">
        <f t="shared" si="67"/>
        <v>35.375</v>
      </c>
      <c r="U422" s="7">
        <f t="shared" si="68"/>
        <v>33.841666666666661</v>
      </c>
      <c r="V422" s="7">
        <f t="shared" si="69"/>
        <v>34.224999999999994</v>
      </c>
    </row>
    <row r="423" spans="1:22" ht="13.5" x14ac:dyDescent="0.25">
      <c r="A423" s="3">
        <f>RSI!A423</f>
        <v>42920</v>
      </c>
      <c r="B423" s="2">
        <f>RSI!B423</f>
        <v>14.860200000000001</v>
      </c>
      <c r="C423" s="2">
        <f>RSI!I423</f>
        <v>37.480916907304604</v>
      </c>
      <c r="D423" s="2">
        <f>MACD!E423</f>
        <v>1.5433863231457678E-2</v>
      </c>
      <c r="E423" s="2">
        <f>MACD!F423</f>
        <v>3.6400856053982675E-2</v>
      </c>
      <c r="F423" s="2">
        <f>'Moving Avg'!D423</f>
        <v>15.047840000000003</v>
      </c>
      <c r="G423" s="2">
        <f>'Moving Avg'!F423</f>
        <v>15.142154999999999</v>
      </c>
      <c r="H423" s="2">
        <f>'Moving Avg'!G423</f>
        <v>15.546046000000004</v>
      </c>
      <c r="I423" s="2">
        <f>'Moving Avg'!H423</f>
        <v>16.874831</v>
      </c>
      <c r="J423" s="5" t="str">
        <f>OBV!F423</f>
        <v>BEARISH</v>
      </c>
      <c r="K423" s="5" t="str">
        <f>OBV!G423</f>
        <v>NEUTRAL</v>
      </c>
      <c r="L423" s="5" t="str">
        <f>OBV!H423</f>
        <v>CONFIRMED BEARISH</v>
      </c>
      <c r="M423" s="7">
        <f t="shared" si="60"/>
        <v>25</v>
      </c>
      <c r="N423" s="7">
        <f t="shared" si="61"/>
        <v>100</v>
      </c>
      <c r="O423" s="7">
        <f t="shared" si="62"/>
        <v>0</v>
      </c>
      <c r="P423" s="7">
        <f t="shared" si="63"/>
        <v>16.5</v>
      </c>
      <c r="Q423" s="8">
        <f t="shared" si="64"/>
        <v>46.225000000000001</v>
      </c>
      <c r="R423" s="8">
        <f t="shared" si="65"/>
        <v>29.125</v>
      </c>
      <c r="S423" s="8">
        <f t="shared" si="66"/>
        <v>26.175000000000001</v>
      </c>
      <c r="T423" s="8">
        <f t="shared" si="67"/>
        <v>35.375</v>
      </c>
      <c r="U423" s="7">
        <f t="shared" si="68"/>
        <v>33.841666666666661</v>
      </c>
      <c r="V423" s="7">
        <f t="shared" si="69"/>
        <v>34.224999999999994</v>
      </c>
    </row>
    <row r="424" spans="1:22" ht="13.5" x14ac:dyDescent="0.25">
      <c r="A424" s="3">
        <f>RSI!A424</f>
        <v>42921</v>
      </c>
      <c r="B424" s="2">
        <f>RSI!B424</f>
        <v>14.860200000000001</v>
      </c>
      <c r="C424" s="2">
        <f>RSI!I424</f>
        <v>37.480916907304604</v>
      </c>
      <c r="D424" s="2">
        <f>MACD!E424</f>
        <v>3.0204193074562014E-2</v>
      </c>
      <c r="E424" s="2">
        <f>MACD!F424</f>
        <v>3.5161523458098545E-2</v>
      </c>
      <c r="F424" s="2">
        <f>'Moving Avg'!D424</f>
        <v>15.025880000000001</v>
      </c>
      <c r="G424" s="2">
        <f>'Moving Avg'!F424</f>
        <v>15.143649999999999</v>
      </c>
      <c r="H424" s="2">
        <f>'Moving Avg'!G424</f>
        <v>15.533870000000002</v>
      </c>
      <c r="I424" s="2">
        <f>'Moving Avg'!H424</f>
        <v>16.856867000000001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  <c r="M424" s="7">
        <f t="shared" si="60"/>
        <v>25</v>
      </c>
      <c r="N424" s="7">
        <f t="shared" si="61"/>
        <v>45</v>
      </c>
      <c r="O424" s="7">
        <f t="shared" si="62"/>
        <v>0</v>
      </c>
      <c r="P424" s="7">
        <f t="shared" si="63"/>
        <v>16.5</v>
      </c>
      <c r="Q424" s="8">
        <f t="shared" si="64"/>
        <v>26.975000000000001</v>
      </c>
      <c r="R424" s="8">
        <f t="shared" si="65"/>
        <v>18.125</v>
      </c>
      <c r="S424" s="8">
        <f t="shared" si="66"/>
        <v>17.925000000000001</v>
      </c>
      <c r="T424" s="8">
        <f t="shared" si="67"/>
        <v>21.625</v>
      </c>
      <c r="U424" s="7">
        <f t="shared" si="68"/>
        <v>21.008333333333336</v>
      </c>
      <c r="V424" s="7">
        <f t="shared" si="69"/>
        <v>21.162500000000001</v>
      </c>
    </row>
    <row r="425" spans="1:22" ht="13.5" x14ac:dyDescent="0.25">
      <c r="A425" s="3">
        <f>RSI!A425</f>
        <v>42922</v>
      </c>
      <c r="B425" s="2">
        <f>RSI!B425</f>
        <v>14.860200000000001</v>
      </c>
      <c r="C425" s="2">
        <f>RSI!I425</f>
        <v>37.480916907304604</v>
      </c>
      <c r="D425" s="2">
        <f>MACD!E425</f>
        <v>4.4958107418024085E-2</v>
      </c>
      <c r="E425" s="2">
        <f>MACD!F425</f>
        <v>3.712084025008365E-2</v>
      </c>
      <c r="F425" s="2">
        <f>'Moving Avg'!D425</f>
        <v>15.003919999999999</v>
      </c>
      <c r="G425" s="2">
        <f>'Moving Avg'!F425</f>
        <v>15.123190000000003</v>
      </c>
      <c r="H425" s="2">
        <f>'Moving Avg'!G425</f>
        <v>15.521694</v>
      </c>
      <c r="I425" s="2">
        <f>'Moving Avg'!H425</f>
        <v>16.838903000000002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  <c r="M425" s="7">
        <f t="shared" si="60"/>
        <v>25</v>
      </c>
      <c r="N425" s="7">
        <f t="shared" si="61"/>
        <v>0</v>
      </c>
      <c r="O425" s="7">
        <f t="shared" si="62"/>
        <v>0</v>
      </c>
      <c r="P425" s="7">
        <f t="shared" si="63"/>
        <v>16.5</v>
      </c>
      <c r="Q425" s="8">
        <f t="shared" si="64"/>
        <v>11.225</v>
      </c>
      <c r="R425" s="8">
        <f t="shared" si="65"/>
        <v>9.125</v>
      </c>
      <c r="S425" s="8">
        <f t="shared" si="66"/>
        <v>11.175000000000001</v>
      </c>
      <c r="T425" s="8">
        <f t="shared" si="67"/>
        <v>10.375</v>
      </c>
      <c r="U425" s="7">
        <f t="shared" si="68"/>
        <v>10.508333333333335</v>
      </c>
      <c r="V425" s="7">
        <f t="shared" si="69"/>
        <v>10.475000000000001</v>
      </c>
    </row>
    <row r="426" spans="1:22" ht="13.5" x14ac:dyDescent="0.25">
      <c r="A426" s="3">
        <f>RSI!A426</f>
        <v>42923</v>
      </c>
      <c r="B426" s="2">
        <f>RSI!B426</f>
        <v>15.269399999999999</v>
      </c>
      <c r="C426" s="2">
        <f>RSI!I426</f>
        <v>52.023473469132931</v>
      </c>
      <c r="D426" s="2">
        <f>MACD!E426</f>
        <v>-1.4877785797544618E-3</v>
      </c>
      <c r="E426" s="2">
        <f>MACD!F426</f>
        <v>2.9399116484116028E-2</v>
      </c>
      <c r="F426" s="2">
        <f>'Moving Avg'!D426</f>
        <v>15.013900000000001</v>
      </c>
      <c r="G426" s="2">
        <f>'Moving Avg'!F426</f>
        <v>15.123190000000003</v>
      </c>
      <c r="H426" s="2">
        <f>'Moving Avg'!G426</f>
        <v>15.517702000000002</v>
      </c>
      <c r="I426" s="2">
        <f>'Moving Avg'!H426</f>
        <v>16.822985000000003</v>
      </c>
      <c r="J426" s="5" t="str">
        <f>OBV!F426</f>
        <v>BEARISH</v>
      </c>
      <c r="K426" s="5" t="str">
        <f>OBV!G426</f>
        <v>NEUTRAL</v>
      </c>
      <c r="L426" s="5" t="str">
        <f>OBV!H426</f>
        <v>BEARISH DIVERGENCE</v>
      </c>
      <c r="M426" s="7">
        <f t="shared" si="60"/>
        <v>25</v>
      </c>
      <c r="N426" s="7">
        <f t="shared" si="61"/>
        <v>100</v>
      </c>
      <c r="O426" s="7">
        <f t="shared" si="62"/>
        <v>0</v>
      </c>
      <c r="P426" s="7">
        <f t="shared" si="63"/>
        <v>16.5</v>
      </c>
      <c r="Q426" s="8">
        <f t="shared" si="64"/>
        <v>46.225000000000001</v>
      </c>
      <c r="R426" s="8">
        <f t="shared" si="65"/>
        <v>29.125</v>
      </c>
      <c r="S426" s="8">
        <f t="shared" si="66"/>
        <v>26.175000000000001</v>
      </c>
      <c r="T426" s="8">
        <f t="shared" si="67"/>
        <v>35.375</v>
      </c>
      <c r="U426" s="7">
        <f t="shared" si="68"/>
        <v>33.841666666666661</v>
      </c>
      <c r="V426" s="7">
        <f t="shared" si="69"/>
        <v>34.224999999999994</v>
      </c>
    </row>
    <row r="427" spans="1:22" ht="13.5" x14ac:dyDescent="0.25">
      <c r="A427" s="3">
        <f>RSI!A427</f>
        <v>42926</v>
      </c>
      <c r="B427" s="2">
        <f>RSI!B427</f>
        <v>15.269399999999999</v>
      </c>
      <c r="C427" s="2">
        <f>RSI!I427</f>
        <v>52.023473469132931</v>
      </c>
      <c r="D427" s="2">
        <f>MACD!E427</f>
        <v>4.7895218901317094E-3</v>
      </c>
      <c r="E427" s="2">
        <f>MACD!F427</f>
        <v>2.4477197565319166E-2</v>
      </c>
      <c r="F427" s="2">
        <f>'Moving Avg'!D427</f>
        <v>15.02388</v>
      </c>
      <c r="G427" s="2">
        <f>'Moving Avg'!F427</f>
        <v>15.113210000000004</v>
      </c>
      <c r="H427" s="2">
        <f>'Moving Avg'!G427</f>
        <v>15.504928000000001</v>
      </c>
      <c r="I427" s="2">
        <f>'Moving Avg'!H427</f>
        <v>16.807067000000004</v>
      </c>
      <c r="J427" s="5" t="str">
        <f>OBV!F427</f>
        <v>BEARISH</v>
      </c>
      <c r="K427" s="5" t="str">
        <f>OBV!G427</f>
        <v>NEUTRAL</v>
      </c>
      <c r="L427" s="5" t="str">
        <f>OBV!H427</f>
        <v>BEARISH DIVERGENCE</v>
      </c>
      <c r="M427" s="7">
        <f t="shared" si="60"/>
        <v>25</v>
      </c>
      <c r="N427" s="7">
        <f t="shared" si="61"/>
        <v>45</v>
      </c>
      <c r="O427" s="7">
        <f t="shared" si="62"/>
        <v>0</v>
      </c>
      <c r="P427" s="7">
        <f t="shared" si="63"/>
        <v>16.5</v>
      </c>
      <c r="Q427" s="8">
        <f t="shared" si="64"/>
        <v>26.975000000000001</v>
      </c>
      <c r="R427" s="8">
        <f t="shared" si="65"/>
        <v>18.125</v>
      </c>
      <c r="S427" s="8">
        <f t="shared" si="66"/>
        <v>17.925000000000001</v>
      </c>
      <c r="T427" s="8">
        <f t="shared" si="67"/>
        <v>21.625</v>
      </c>
      <c r="U427" s="7">
        <f t="shared" si="68"/>
        <v>21.008333333333336</v>
      </c>
      <c r="V427" s="7">
        <f t="shared" si="69"/>
        <v>21.162500000000001</v>
      </c>
    </row>
    <row r="428" spans="1:22" ht="13.5" x14ac:dyDescent="0.25">
      <c r="A428" s="3">
        <f>RSI!A428</f>
        <v>42927</v>
      </c>
      <c r="B428" s="2">
        <f>RSI!B428</f>
        <v>15.269399999999999</v>
      </c>
      <c r="C428" s="2">
        <f>RSI!I428</f>
        <v>52.023473469132931</v>
      </c>
      <c r="D428" s="2">
        <f>MACD!E428</f>
        <v>-3.6408485113689437E-2</v>
      </c>
      <c r="E428" s="2">
        <f>MACD!F428</f>
        <v>1.2300061029517445E-2</v>
      </c>
      <c r="F428" s="2">
        <f>'Moving Avg'!D428</f>
        <v>15.10572</v>
      </c>
      <c r="G428" s="2">
        <f>'Moving Avg'!F428</f>
        <v>15.113210000000004</v>
      </c>
      <c r="H428" s="2">
        <f>'Moving Avg'!G428</f>
        <v>15.492154000000003</v>
      </c>
      <c r="I428" s="2">
        <f>'Moving Avg'!H428</f>
        <v>16.791149000000004</v>
      </c>
      <c r="J428" s="5" t="str">
        <f>OBV!F428</f>
        <v>BULLISH</v>
      </c>
      <c r="K428" s="5" t="str">
        <f>OBV!G428</f>
        <v>NEUTRAL</v>
      </c>
      <c r="L428" s="5" t="str">
        <f>OBV!H428</f>
        <v>CONFIRMED BULLISH</v>
      </c>
      <c r="M428" s="7">
        <f t="shared" si="60"/>
        <v>25</v>
      </c>
      <c r="N428" s="7">
        <f t="shared" si="61"/>
        <v>100</v>
      </c>
      <c r="O428" s="7">
        <f t="shared" si="62"/>
        <v>0</v>
      </c>
      <c r="P428" s="7">
        <f t="shared" si="63"/>
        <v>83.5</v>
      </c>
      <c r="Q428" s="8">
        <f t="shared" si="64"/>
        <v>56.274999999999999</v>
      </c>
      <c r="R428" s="8">
        <f t="shared" si="65"/>
        <v>45.875</v>
      </c>
      <c r="S428" s="8">
        <f t="shared" si="66"/>
        <v>56.325000000000003</v>
      </c>
      <c r="T428" s="8">
        <f t="shared" si="67"/>
        <v>52.125</v>
      </c>
      <c r="U428" s="7">
        <f t="shared" si="68"/>
        <v>52.82500000000001</v>
      </c>
      <c r="V428" s="7">
        <f t="shared" si="69"/>
        <v>52.650000000000006</v>
      </c>
    </row>
    <row r="429" spans="1:22" ht="13.5" x14ac:dyDescent="0.25">
      <c r="A429" s="3">
        <f>RSI!A429</f>
        <v>42928</v>
      </c>
      <c r="B429" s="2">
        <f>RSI!B429</f>
        <v>15.269399999999999</v>
      </c>
      <c r="C429" s="2">
        <f>RSI!I429</f>
        <v>52.023473469132917</v>
      </c>
      <c r="D429" s="2">
        <f>MACD!E429</f>
        <v>-7.168318022934983E-2</v>
      </c>
      <c r="E429" s="2">
        <f>MACD!F429</f>
        <v>-4.4965872222560103E-3</v>
      </c>
      <c r="F429" s="2">
        <f>'Moving Avg'!D429</f>
        <v>15.18756</v>
      </c>
      <c r="G429" s="2">
        <f>'Moving Avg'!F429</f>
        <v>15.113210000000004</v>
      </c>
      <c r="H429" s="2">
        <f>'Moving Avg'!G429</f>
        <v>15.479380000000003</v>
      </c>
      <c r="I429" s="2">
        <f>'Moving Avg'!H429</f>
        <v>16.775231000000005</v>
      </c>
      <c r="J429" s="5" t="str">
        <f>OBV!F429</f>
        <v>BULLISH</v>
      </c>
      <c r="K429" s="5" t="str">
        <f>OBV!G429</f>
        <v>NEUTRAL</v>
      </c>
      <c r="L429" s="5" t="str">
        <f>OBV!H429</f>
        <v>CONFIRMED BULLISH</v>
      </c>
      <c r="M429" s="7">
        <f t="shared" si="60"/>
        <v>25</v>
      </c>
      <c r="N429" s="7">
        <f t="shared" si="61"/>
        <v>100</v>
      </c>
      <c r="O429" s="7">
        <f t="shared" si="62"/>
        <v>0</v>
      </c>
      <c r="P429" s="7">
        <f t="shared" si="63"/>
        <v>83.5</v>
      </c>
      <c r="Q429" s="8">
        <f t="shared" si="64"/>
        <v>56.274999999999999</v>
      </c>
      <c r="R429" s="8">
        <f t="shared" si="65"/>
        <v>45.875</v>
      </c>
      <c r="S429" s="8">
        <f t="shared" si="66"/>
        <v>56.325000000000003</v>
      </c>
      <c r="T429" s="8">
        <f t="shared" si="67"/>
        <v>52.125</v>
      </c>
      <c r="U429" s="7">
        <f t="shared" si="68"/>
        <v>52.82500000000001</v>
      </c>
      <c r="V429" s="7">
        <f t="shared" si="69"/>
        <v>52.650000000000006</v>
      </c>
    </row>
    <row r="430" spans="1:22" ht="13.5" x14ac:dyDescent="0.25">
      <c r="A430" s="3">
        <f>RSI!A430</f>
        <v>42929</v>
      </c>
      <c r="B430" s="2">
        <f>RSI!B430</f>
        <v>15.269399999999999</v>
      </c>
      <c r="C430" s="2">
        <f>RSI!I430</f>
        <v>52.023473469132917</v>
      </c>
      <c r="D430" s="2">
        <f>MACD!E430</f>
        <v>-0.10191511309512791</v>
      </c>
      <c r="E430" s="2">
        <f>MACD!F430</f>
        <v>-2.3980292396830388E-2</v>
      </c>
      <c r="F430" s="2">
        <f>'Moving Avg'!D430</f>
        <v>15.269399999999999</v>
      </c>
      <c r="G430" s="2">
        <f>'Moving Avg'!F430</f>
        <v>15.118200000000002</v>
      </c>
      <c r="H430" s="2">
        <f>'Moving Avg'!G430</f>
        <v>15.465408000000004</v>
      </c>
      <c r="I430" s="2">
        <f>'Moving Avg'!H430</f>
        <v>16.757766000000007</v>
      </c>
      <c r="J430" s="5" t="str">
        <f>OBV!F430</f>
        <v>BULLISH</v>
      </c>
      <c r="K430" s="5" t="str">
        <f>OBV!G430</f>
        <v>NEUTRAL</v>
      </c>
      <c r="L430" s="5" t="str">
        <f>OBV!H430</f>
        <v>CONFIRMED BULLISH</v>
      </c>
      <c r="M430" s="7">
        <f t="shared" si="60"/>
        <v>25</v>
      </c>
      <c r="N430" s="7">
        <f t="shared" si="61"/>
        <v>100</v>
      </c>
      <c r="O430" s="7">
        <f t="shared" si="62"/>
        <v>0</v>
      </c>
      <c r="P430" s="7">
        <f t="shared" si="63"/>
        <v>83.5</v>
      </c>
      <c r="Q430" s="8">
        <f t="shared" si="64"/>
        <v>56.274999999999999</v>
      </c>
      <c r="R430" s="8">
        <f t="shared" si="65"/>
        <v>45.875</v>
      </c>
      <c r="S430" s="8">
        <f t="shared" si="66"/>
        <v>56.325000000000003</v>
      </c>
      <c r="T430" s="8">
        <f t="shared" si="67"/>
        <v>52.125</v>
      </c>
      <c r="U430" s="7">
        <f t="shared" si="68"/>
        <v>52.82500000000001</v>
      </c>
      <c r="V430" s="7">
        <f t="shared" si="69"/>
        <v>52.650000000000006</v>
      </c>
    </row>
    <row r="431" spans="1:22" ht="13.5" x14ac:dyDescent="0.25">
      <c r="A431" s="3">
        <f>RSI!A431</f>
        <v>42930</v>
      </c>
      <c r="B431" s="2">
        <f>RSI!B431</f>
        <v>15.269399999999999</v>
      </c>
      <c r="C431" s="2">
        <f>RSI!I431</f>
        <v>52.023473469132917</v>
      </c>
      <c r="D431" s="2">
        <f>MACD!E431</f>
        <v>-8.9467025020224966E-2</v>
      </c>
      <c r="E431" s="2">
        <f>MACD!F431</f>
        <v>-3.7077638921509309E-2</v>
      </c>
      <c r="F431" s="2">
        <f>'Moving Avg'!D431</f>
        <v>15.269399999999999</v>
      </c>
      <c r="G431" s="2">
        <f>'Moving Avg'!F431</f>
        <v>15.123190000000003</v>
      </c>
      <c r="H431" s="2">
        <f>'Moving Avg'!G431</f>
        <v>15.451436000000006</v>
      </c>
      <c r="I431" s="2">
        <f>'Moving Avg'!H431</f>
        <v>16.744243000000004</v>
      </c>
      <c r="J431" s="5" t="str">
        <f>OBV!F431</f>
        <v>NEUTRAL</v>
      </c>
      <c r="K431" s="5" t="str">
        <f>OBV!G431</f>
        <v>NEUTRAL</v>
      </c>
      <c r="L431" s="5" t="str">
        <f>OBV!H431</f>
        <v>NEUTRAL</v>
      </c>
      <c r="M431" s="7">
        <f t="shared" si="60"/>
        <v>25</v>
      </c>
      <c r="N431" s="7">
        <f t="shared" si="61"/>
        <v>100</v>
      </c>
      <c r="O431" s="7">
        <f t="shared" si="62"/>
        <v>0</v>
      </c>
      <c r="P431" s="7">
        <f t="shared" si="63"/>
        <v>33</v>
      </c>
      <c r="Q431" s="8">
        <f t="shared" si="64"/>
        <v>48.7</v>
      </c>
      <c r="R431" s="8">
        <f t="shared" si="65"/>
        <v>33.25</v>
      </c>
      <c r="S431" s="8">
        <f t="shared" si="66"/>
        <v>33.6</v>
      </c>
      <c r="T431" s="8">
        <f t="shared" si="67"/>
        <v>39.5</v>
      </c>
      <c r="U431" s="7">
        <f t="shared" si="68"/>
        <v>38.516666666666673</v>
      </c>
      <c r="V431" s="7">
        <f t="shared" si="69"/>
        <v>38.762500000000003</v>
      </c>
    </row>
    <row r="432" spans="1:22" ht="13.5" x14ac:dyDescent="0.25">
      <c r="A432" s="3">
        <f>RSI!A432</f>
        <v>42933</v>
      </c>
      <c r="B432" s="2">
        <f>RSI!B432</f>
        <v>15.269399999999999</v>
      </c>
      <c r="C432" s="2">
        <f>RSI!I432</f>
        <v>52.023473469132917</v>
      </c>
      <c r="D432" s="2">
        <f>MACD!E432</f>
        <v>-7.9263343194927671E-2</v>
      </c>
      <c r="E432" s="2">
        <f>MACD!F432</f>
        <v>-4.5514779776192983E-2</v>
      </c>
      <c r="F432" s="2">
        <f>'Moving Avg'!D432</f>
        <v>15.269399999999999</v>
      </c>
      <c r="G432" s="2">
        <f>'Moving Avg'!F432</f>
        <v>15.12818</v>
      </c>
      <c r="H432" s="2">
        <f>'Moving Avg'!G432</f>
        <v>15.437464000000007</v>
      </c>
      <c r="I432" s="2">
        <f>'Moving Avg'!H432</f>
        <v>16.727327000000002</v>
      </c>
      <c r="J432" s="5" t="str">
        <f>OBV!F432</f>
        <v>NEUTRAL</v>
      </c>
      <c r="K432" s="5" t="str">
        <f>OBV!G432</f>
        <v>NEUTRAL</v>
      </c>
      <c r="L432" s="5" t="str">
        <f>OBV!H432</f>
        <v>NEUTRAL</v>
      </c>
      <c r="M432" s="7">
        <f t="shared" si="60"/>
        <v>25</v>
      </c>
      <c r="N432" s="7">
        <f t="shared" si="61"/>
        <v>100</v>
      </c>
      <c r="O432" s="7">
        <f t="shared" si="62"/>
        <v>0</v>
      </c>
      <c r="P432" s="7">
        <f t="shared" si="63"/>
        <v>33</v>
      </c>
      <c r="Q432" s="8">
        <f t="shared" si="64"/>
        <v>48.7</v>
      </c>
      <c r="R432" s="8">
        <f t="shared" si="65"/>
        <v>33.25</v>
      </c>
      <c r="S432" s="8">
        <f t="shared" si="66"/>
        <v>33.6</v>
      </c>
      <c r="T432" s="8">
        <f t="shared" si="67"/>
        <v>39.5</v>
      </c>
      <c r="U432" s="7">
        <f t="shared" si="68"/>
        <v>38.516666666666673</v>
      </c>
      <c r="V432" s="7">
        <f t="shared" si="69"/>
        <v>38.762500000000003</v>
      </c>
    </row>
    <row r="433" spans="1:22" ht="13.5" x14ac:dyDescent="0.25">
      <c r="A433" s="3">
        <f>RSI!A433</f>
        <v>42934</v>
      </c>
      <c r="B433" s="2">
        <f>RSI!B433</f>
        <v>15.269399999999999</v>
      </c>
      <c r="C433" s="2">
        <f>RSI!I433</f>
        <v>52.023473469132931</v>
      </c>
      <c r="D433" s="2">
        <f>MACD!E433</f>
        <v>-0.12621130366576239</v>
      </c>
      <c r="E433" s="2">
        <f>MACD!F433</f>
        <v>-6.1654084554106869E-2</v>
      </c>
      <c r="F433" s="2">
        <f>'Moving Avg'!D433</f>
        <v>15.269399999999999</v>
      </c>
      <c r="G433" s="2">
        <f>'Moving Avg'!F433</f>
        <v>15.133170000000002</v>
      </c>
      <c r="H433" s="2">
        <f>'Moving Avg'!G433</f>
        <v>15.423492000000005</v>
      </c>
      <c r="I433" s="2">
        <f>'Moving Avg'!H433</f>
        <v>16.710361000000006</v>
      </c>
      <c r="J433" s="5" t="str">
        <f>OBV!F433</f>
        <v>NEUTRAL</v>
      </c>
      <c r="K433" s="5" t="str">
        <f>OBV!G433</f>
        <v>NEUTRAL</v>
      </c>
      <c r="L433" s="5" t="str">
        <f>OBV!H433</f>
        <v>NEUTRAL</v>
      </c>
      <c r="M433" s="7">
        <f t="shared" si="60"/>
        <v>25</v>
      </c>
      <c r="N433" s="7">
        <f t="shared" si="61"/>
        <v>100</v>
      </c>
      <c r="O433" s="7">
        <f t="shared" si="62"/>
        <v>0</v>
      </c>
      <c r="P433" s="7">
        <f t="shared" si="63"/>
        <v>33</v>
      </c>
      <c r="Q433" s="8">
        <f t="shared" si="64"/>
        <v>48.7</v>
      </c>
      <c r="R433" s="8">
        <f t="shared" si="65"/>
        <v>33.25</v>
      </c>
      <c r="S433" s="8">
        <f t="shared" si="66"/>
        <v>33.6</v>
      </c>
      <c r="T433" s="8">
        <f t="shared" si="67"/>
        <v>39.5</v>
      </c>
      <c r="U433" s="7">
        <f t="shared" si="68"/>
        <v>38.516666666666673</v>
      </c>
      <c r="V433" s="7">
        <f t="shared" si="69"/>
        <v>38.762500000000003</v>
      </c>
    </row>
    <row r="434" spans="1:22" ht="13.5" x14ac:dyDescent="0.25">
      <c r="A434" s="3">
        <f>RSI!A434</f>
        <v>42935</v>
      </c>
      <c r="B434" s="2">
        <f>RSI!B434</f>
        <v>15.269399999999999</v>
      </c>
      <c r="C434" s="2">
        <f>RSI!I434</f>
        <v>52.023473469132931</v>
      </c>
      <c r="D434" s="2">
        <f>MACD!E434</f>
        <v>-0.1662188361866086</v>
      </c>
      <c r="E434" s="2">
        <f>MACD!F434</f>
        <v>-8.256703488060721E-2</v>
      </c>
      <c r="F434" s="2">
        <f>'Moving Avg'!D434</f>
        <v>15.269399999999999</v>
      </c>
      <c r="G434" s="2">
        <f>'Moving Avg'!F434</f>
        <v>15.138159999999999</v>
      </c>
      <c r="H434" s="2">
        <f>'Moving Avg'!G434</f>
        <v>15.409520000000008</v>
      </c>
      <c r="I434" s="2">
        <f>'Moving Avg'!H434</f>
        <v>16.690600500000006</v>
      </c>
      <c r="J434" s="5" t="str">
        <f>OBV!F434</f>
        <v>NEUTRAL</v>
      </c>
      <c r="K434" s="5" t="str">
        <f>OBV!G434</f>
        <v>NEUTRAL</v>
      </c>
      <c r="L434" s="5" t="str">
        <f>OBV!H434</f>
        <v>NEUTRAL</v>
      </c>
      <c r="M434" s="7">
        <f t="shared" si="60"/>
        <v>25</v>
      </c>
      <c r="N434" s="7">
        <f t="shared" si="61"/>
        <v>100</v>
      </c>
      <c r="O434" s="7">
        <f t="shared" si="62"/>
        <v>0</v>
      </c>
      <c r="P434" s="7">
        <f t="shared" si="63"/>
        <v>33</v>
      </c>
      <c r="Q434" s="8">
        <f t="shared" si="64"/>
        <v>48.7</v>
      </c>
      <c r="R434" s="8">
        <f t="shared" si="65"/>
        <v>33.25</v>
      </c>
      <c r="S434" s="8">
        <f t="shared" si="66"/>
        <v>33.6</v>
      </c>
      <c r="T434" s="8">
        <f t="shared" si="67"/>
        <v>39.5</v>
      </c>
      <c r="U434" s="7">
        <f t="shared" si="68"/>
        <v>38.516666666666673</v>
      </c>
      <c r="V434" s="7">
        <f t="shared" si="69"/>
        <v>38.762500000000003</v>
      </c>
    </row>
    <row r="435" spans="1:22" ht="13.5" x14ac:dyDescent="0.25">
      <c r="A435" s="3">
        <f>RSI!A435</f>
        <v>42936</v>
      </c>
      <c r="B435" s="2">
        <f>RSI!B435</f>
        <v>15.269399999999999</v>
      </c>
      <c r="C435" s="2">
        <f>RSI!I435</f>
        <v>52.023473469132931</v>
      </c>
      <c r="D435" s="2">
        <f>MACD!E435</f>
        <v>-0.20033278518514663</v>
      </c>
      <c r="E435" s="2">
        <f>MACD!F435</f>
        <v>-0.10612018494151509</v>
      </c>
      <c r="F435" s="2">
        <f>'Moving Avg'!D435</f>
        <v>15.269399999999999</v>
      </c>
      <c r="G435" s="2">
        <f>'Moving Avg'!F435</f>
        <v>15.14315</v>
      </c>
      <c r="H435" s="2">
        <f>'Moving Avg'!G435</f>
        <v>15.395548000000005</v>
      </c>
      <c r="I435" s="2">
        <f>'Moving Avg'!H435</f>
        <v>16.670840000000005</v>
      </c>
      <c r="J435" s="5" t="str">
        <f>OBV!F435</f>
        <v>NEUTRAL</v>
      </c>
      <c r="K435" s="5" t="str">
        <f>OBV!G435</f>
        <v>NEUTRAL</v>
      </c>
      <c r="L435" s="5" t="str">
        <f>OBV!H435</f>
        <v>NEUTRAL</v>
      </c>
      <c r="M435" s="7">
        <f t="shared" si="60"/>
        <v>25</v>
      </c>
      <c r="N435" s="7">
        <f t="shared" si="61"/>
        <v>100</v>
      </c>
      <c r="O435" s="7">
        <f t="shared" si="62"/>
        <v>0</v>
      </c>
      <c r="P435" s="7">
        <f t="shared" si="63"/>
        <v>33</v>
      </c>
      <c r="Q435" s="8">
        <f t="shared" si="64"/>
        <v>48.7</v>
      </c>
      <c r="R435" s="8">
        <f t="shared" si="65"/>
        <v>33.25</v>
      </c>
      <c r="S435" s="8">
        <f t="shared" si="66"/>
        <v>33.6</v>
      </c>
      <c r="T435" s="8">
        <f t="shared" si="67"/>
        <v>39.5</v>
      </c>
      <c r="U435" s="7">
        <f t="shared" si="68"/>
        <v>38.516666666666673</v>
      </c>
      <c r="V435" s="7">
        <f t="shared" si="69"/>
        <v>38.762500000000003</v>
      </c>
    </row>
    <row r="436" spans="1:22" ht="13.5" x14ac:dyDescent="0.25">
      <c r="A436" s="3">
        <f>RSI!A436</f>
        <v>42937</v>
      </c>
      <c r="B436" s="2">
        <f>RSI!B436</f>
        <v>15.259399999999999</v>
      </c>
      <c r="C436" s="2">
        <f>RSI!I436</f>
        <v>51.410291415069906</v>
      </c>
      <c r="D436" s="2">
        <f>MACD!E436</f>
        <v>-0.16574590436992587</v>
      </c>
      <c r="E436" s="2">
        <f>MACD!F436</f>
        <v>-0.11804532882719726</v>
      </c>
      <c r="F436" s="2">
        <f>'Moving Avg'!D436</f>
        <v>15.267399999999999</v>
      </c>
      <c r="G436" s="2">
        <f>'Moving Avg'!F436</f>
        <v>15.157619999999998</v>
      </c>
      <c r="H436" s="2">
        <f>'Moving Avg'!G436</f>
        <v>15.381376000000007</v>
      </c>
      <c r="I436" s="2">
        <f>'Moving Avg'!H436</f>
        <v>16.648335000000003</v>
      </c>
      <c r="J436" s="5" t="str">
        <f>OBV!F436</f>
        <v>BEARISH</v>
      </c>
      <c r="K436" s="5" t="str">
        <f>OBV!G436</f>
        <v>WEAK</v>
      </c>
      <c r="L436" s="5" t="str">
        <f>OBV!H436</f>
        <v>CONFIRMED BEARISH</v>
      </c>
      <c r="M436" s="7">
        <f t="shared" si="60"/>
        <v>25</v>
      </c>
      <c r="N436" s="7">
        <f t="shared" si="61"/>
        <v>100</v>
      </c>
      <c r="O436" s="7">
        <f t="shared" si="62"/>
        <v>0</v>
      </c>
      <c r="P436" s="7">
        <f t="shared" si="63"/>
        <v>0</v>
      </c>
      <c r="Q436" s="8">
        <f t="shared" si="64"/>
        <v>43.75</v>
      </c>
      <c r="R436" s="8">
        <f t="shared" si="65"/>
        <v>25</v>
      </c>
      <c r="S436" s="8">
        <f t="shared" si="66"/>
        <v>18.75</v>
      </c>
      <c r="T436" s="8">
        <f t="shared" si="67"/>
        <v>31.25</v>
      </c>
      <c r="U436" s="7">
        <f t="shared" si="68"/>
        <v>29.166666666666668</v>
      </c>
      <c r="V436" s="7">
        <f t="shared" si="69"/>
        <v>29.6875</v>
      </c>
    </row>
    <row r="437" spans="1:22" ht="13.5" x14ac:dyDescent="0.25">
      <c r="A437" s="3">
        <f>RSI!A437</f>
        <v>42940</v>
      </c>
      <c r="B437" s="2">
        <f>RSI!B437</f>
        <v>15.259399999999999</v>
      </c>
      <c r="C437" s="2">
        <f>RSI!I437</f>
        <v>51.410291415069906</v>
      </c>
      <c r="D437" s="2">
        <f>MACD!E437</f>
        <v>-0.13664511849623295</v>
      </c>
      <c r="E437" s="2">
        <f>MACD!F437</f>
        <v>-0.1217652867610044</v>
      </c>
      <c r="F437" s="2">
        <f>'Moving Avg'!D437</f>
        <v>15.2654</v>
      </c>
      <c r="G437" s="2">
        <f>'Moving Avg'!F437</f>
        <v>15.157119999999997</v>
      </c>
      <c r="H437" s="2">
        <f>'Moving Avg'!G437</f>
        <v>15.361216000000006</v>
      </c>
      <c r="I437" s="2">
        <f>'Moving Avg'!H437</f>
        <v>16.625830000000004</v>
      </c>
      <c r="J437" s="5" t="str">
        <f>OBV!F437</f>
        <v>BEARISH</v>
      </c>
      <c r="K437" s="5" t="str">
        <f>OBV!G437</f>
        <v>WEAK</v>
      </c>
      <c r="L437" s="5" t="str">
        <f>OBV!H437</f>
        <v>CONFIRMED BEARISH</v>
      </c>
      <c r="M437" s="7">
        <f t="shared" si="60"/>
        <v>25</v>
      </c>
      <c r="N437" s="7">
        <f t="shared" si="61"/>
        <v>45</v>
      </c>
      <c r="O437" s="7">
        <f t="shared" si="62"/>
        <v>0</v>
      </c>
      <c r="P437" s="7">
        <f t="shared" si="63"/>
        <v>0</v>
      </c>
      <c r="Q437" s="8">
        <f t="shared" si="64"/>
        <v>24.5</v>
      </c>
      <c r="R437" s="8">
        <f t="shared" si="65"/>
        <v>14</v>
      </c>
      <c r="S437" s="8">
        <f t="shared" si="66"/>
        <v>10.5</v>
      </c>
      <c r="T437" s="8">
        <f t="shared" si="67"/>
        <v>17.5</v>
      </c>
      <c r="U437" s="7">
        <f t="shared" si="68"/>
        <v>16.333333333333332</v>
      </c>
      <c r="V437" s="7">
        <f t="shared" si="69"/>
        <v>16.625</v>
      </c>
    </row>
    <row r="438" spans="1:22" ht="13.5" x14ac:dyDescent="0.25">
      <c r="A438" s="3">
        <f>RSI!A438</f>
        <v>42942</v>
      </c>
      <c r="B438" s="2">
        <f>RSI!B438</f>
        <v>15.259399999999999</v>
      </c>
      <c r="C438" s="2">
        <f>RSI!I438</f>
        <v>51.410291415069892</v>
      </c>
      <c r="D438" s="2">
        <f>MACD!E438</f>
        <v>-0.11217418804252866</v>
      </c>
      <c r="E438" s="2">
        <f>MACD!F438</f>
        <v>-0.11984706701730925</v>
      </c>
      <c r="F438" s="2">
        <f>'Moving Avg'!D438</f>
        <v>15.263399999999999</v>
      </c>
      <c r="G438" s="2">
        <f>'Moving Avg'!F438</f>
        <v>15.171590000000004</v>
      </c>
      <c r="H438" s="2">
        <f>'Moving Avg'!G438</f>
        <v>15.341056000000005</v>
      </c>
      <c r="I438" s="2">
        <f>'Moving Avg'!H438</f>
        <v>16.603375000000003</v>
      </c>
      <c r="J438" s="5" t="str">
        <f>OBV!F438</f>
        <v>BEARISH</v>
      </c>
      <c r="K438" s="5" t="str">
        <f>OBV!G438</f>
        <v>WEAK</v>
      </c>
      <c r="L438" s="5" t="str">
        <f>OBV!H438</f>
        <v>CONFIRMED BEARISH</v>
      </c>
      <c r="M438" s="7">
        <f t="shared" si="60"/>
        <v>25</v>
      </c>
      <c r="N438" s="7">
        <f t="shared" si="61"/>
        <v>0</v>
      </c>
      <c r="O438" s="7">
        <f t="shared" si="62"/>
        <v>0</v>
      </c>
      <c r="P438" s="7">
        <f t="shared" si="63"/>
        <v>0</v>
      </c>
      <c r="Q438" s="8">
        <f t="shared" si="64"/>
        <v>8.75</v>
      </c>
      <c r="R438" s="8">
        <f t="shared" si="65"/>
        <v>5</v>
      </c>
      <c r="S438" s="8">
        <f t="shared" si="66"/>
        <v>3.75</v>
      </c>
      <c r="T438" s="8">
        <f t="shared" si="67"/>
        <v>6.25</v>
      </c>
      <c r="U438" s="7">
        <f t="shared" si="68"/>
        <v>5.833333333333333</v>
      </c>
      <c r="V438" s="7">
        <f t="shared" si="69"/>
        <v>5.9375</v>
      </c>
    </row>
    <row r="439" spans="1:22" ht="13.5" x14ac:dyDescent="0.25">
      <c r="A439" s="3">
        <f>RSI!A439</f>
        <v>42943</v>
      </c>
      <c r="B439" s="2">
        <f>RSI!B439</f>
        <v>15.0997</v>
      </c>
      <c r="C439" s="2">
        <f>RSI!I439</f>
        <v>41.624461106708196</v>
      </c>
      <c r="D439" s="2">
        <f>MACD!E439</f>
        <v>-7.9779878564071538E-2</v>
      </c>
      <c r="E439" s="2">
        <f>MACD!F439</f>
        <v>-0.11183362932666172</v>
      </c>
      <c r="F439" s="2">
        <f>'Moving Avg'!D439</f>
        <v>15.22946</v>
      </c>
      <c r="G439" s="2">
        <f>'Moving Avg'!F439</f>
        <v>15.178075000000002</v>
      </c>
      <c r="H439" s="2">
        <f>'Moving Avg'!G439</f>
        <v>15.319898000000006</v>
      </c>
      <c r="I439" s="2">
        <f>'Moving Avg'!H439</f>
        <v>16.580121500000004</v>
      </c>
      <c r="J439" s="5" t="str">
        <f>OBV!F439</f>
        <v>BEARISH</v>
      </c>
      <c r="K439" s="5" t="str">
        <f>OBV!G439</f>
        <v>WEAK</v>
      </c>
      <c r="L439" s="5" t="str">
        <f>OBV!H439</f>
        <v>CONFIRMED BEARISH</v>
      </c>
      <c r="M439" s="7">
        <f t="shared" si="60"/>
        <v>25</v>
      </c>
      <c r="N439" s="7">
        <f t="shared" si="61"/>
        <v>0</v>
      </c>
      <c r="O439" s="7">
        <f t="shared" si="62"/>
        <v>0</v>
      </c>
      <c r="P439" s="7">
        <f t="shared" si="63"/>
        <v>0</v>
      </c>
      <c r="Q439" s="8">
        <f t="shared" si="64"/>
        <v>8.75</v>
      </c>
      <c r="R439" s="8">
        <f t="shared" si="65"/>
        <v>5</v>
      </c>
      <c r="S439" s="8">
        <f t="shared" si="66"/>
        <v>3.75</v>
      </c>
      <c r="T439" s="8">
        <f t="shared" si="67"/>
        <v>6.25</v>
      </c>
      <c r="U439" s="7">
        <f t="shared" si="68"/>
        <v>5.833333333333333</v>
      </c>
      <c r="V439" s="7">
        <f t="shared" si="69"/>
        <v>5.9375</v>
      </c>
    </row>
    <row r="440" spans="1:22" ht="13.5" x14ac:dyDescent="0.25">
      <c r="A440" s="3">
        <f>RSI!A440</f>
        <v>42944</v>
      </c>
      <c r="B440" s="2">
        <f>RSI!B440</f>
        <v>15.0997</v>
      </c>
      <c r="C440" s="2">
        <f>RSI!I440</f>
        <v>41.624461106708182</v>
      </c>
      <c r="D440" s="2">
        <f>MACD!E440</f>
        <v>-5.1556646026087449E-2</v>
      </c>
      <c r="E440" s="2">
        <f>MACD!F440</f>
        <v>-9.9778232666546868E-2</v>
      </c>
      <c r="F440" s="2">
        <f>'Moving Avg'!D440</f>
        <v>15.195519999999998</v>
      </c>
      <c r="G440" s="2">
        <f>'Moving Avg'!F440</f>
        <v>15.184559999999999</v>
      </c>
      <c r="H440" s="2">
        <f>'Moving Avg'!G440</f>
        <v>15.298540000000008</v>
      </c>
      <c r="I440" s="2">
        <f>'Moving Avg'!H440</f>
        <v>16.556868000000001</v>
      </c>
      <c r="J440" s="5" t="str">
        <f>OBV!F440</f>
        <v>BEARISH</v>
      </c>
      <c r="K440" s="5" t="str">
        <f>OBV!G440</f>
        <v>WEAK</v>
      </c>
      <c r="L440" s="5" t="str">
        <f>OBV!H440</f>
        <v>CONFIRMED BEARISH</v>
      </c>
      <c r="M440" s="7">
        <f t="shared" si="60"/>
        <v>25</v>
      </c>
      <c r="N440" s="7">
        <f t="shared" si="61"/>
        <v>0</v>
      </c>
      <c r="O440" s="7">
        <f t="shared" si="62"/>
        <v>0</v>
      </c>
      <c r="P440" s="7">
        <f t="shared" si="63"/>
        <v>0</v>
      </c>
      <c r="Q440" s="8">
        <f t="shared" si="64"/>
        <v>8.75</v>
      </c>
      <c r="R440" s="8">
        <f t="shared" si="65"/>
        <v>5</v>
      </c>
      <c r="S440" s="8">
        <f t="shared" si="66"/>
        <v>3.75</v>
      </c>
      <c r="T440" s="8">
        <f t="shared" si="67"/>
        <v>6.25</v>
      </c>
      <c r="U440" s="7">
        <f t="shared" si="68"/>
        <v>5.833333333333333</v>
      </c>
      <c r="V440" s="7">
        <f t="shared" si="69"/>
        <v>5.9375</v>
      </c>
    </row>
    <row r="441" spans="1:22" ht="13.5" x14ac:dyDescent="0.25">
      <c r="A441" s="3">
        <f>RSI!A441</f>
        <v>42947</v>
      </c>
      <c r="B441" s="2">
        <f>RSI!B441</f>
        <v>15.0997</v>
      </c>
      <c r="C441" s="2">
        <f>RSI!I441</f>
        <v>41.624461106708196</v>
      </c>
      <c r="D441" s="2">
        <f>MACD!E441</f>
        <v>-2.6922983541615153E-2</v>
      </c>
      <c r="E441" s="2">
        <f>MACD!F441</f>
        <v>-8.5207182841560536E-2</v>
      </c>
      <c r="F441" s="2">
        <f>'Moving Avg'!D441</f>
        <v>15.16358</v>
      </c>
      <c r="G441" s="2">
        <f>'Moving Avg'!F441</f>
        <v>15.178569999999997</v>
      </c>
      <c r="H441" s="2">
        <f>'Moving Avg'!G441</f>
        <v>15.281174000000007</v>
      </c>
      <c r="I441" s="2">
        <f>'Moving Avg'!H441</f>
        <v>16.534612500000001</v>
      </c>
      <c r="J441" s="5" t="str">
        <f>OBV!F441</f>
        <v>BEARISH</v>
      </c>
      <c r="K441" s="5" t="str">
        <f>OBV!G441</f>
        <v>NEUTRAL</v>
      </c>
      <c r="L441" s="5" t="str">
        <f>OBV!H441</f>
        <v>CONFIRMED BEARISH</v>
      </c>
      <c r="M441" s="7">
        <f t="shared" si="60"/>
        <v>25</v>
      </c>
      <c r="N441" s="7">
        <f t="shared" si="61"/>
        <v>0</v>
      </c>
      <c r="O441" s="7">
        <f t="shared" si="62"/>
        <v>0</v>
      </c>
      <c r="P441" s="7">
        <f t="shared" si="63"/>
        <v>16.5</v>
      </c>
      <c r="Q441" s="8">
        <f t="shared" si="64"/>
        <v>11.225</v>
      </c>
      <c r="R441" s="8">
        <f t="shared" si="65"/>
        <v>9.125</v>
      </c>
      <c r="S441" s="8">
        <f t="shared" si="66"/>
        <v>11.175000000000001</v>
      </c>
      <c r="T441" s="8">
        <f t="shared" si="67"/>
        <v>10.375</v>
      </c>
      <c r="U441" s="7">
        <f t="shared" si="68"/>
        <v>10.508333333333335</v>
      </c>
      <c r="V441" s="7">
        <f t="shared" si="69"/>
        <v>10.475000000000001</v>
      </c>
    </row>
    <row r="442" spans="1:22" ht="13.5" x14ac:dyDescent="0.25">
      <c r="A442" s="3">
        <f>RSI!A442</f>
        <v>42948</v>
      </c>
      <c r="B442" s="2">
        <f>RSI!B442</f>
        <v>15.1197</v>
      </c>
      <c r="C442" s="2">
        <f>RSI!I442</f>
        <v>43.312241847082468</v>
      </c>
      <c r="D442" s="2">
        <f>MACD!E442</f>
        <v>-6.8638692470379681E-3</v>
      </c>
      <c r="E442" s="2">
        <f>MACD!F442</f>
        <v>-6.9538520122656031E-2</v>
      </c>
      <c r="F442" s="2">
        <f>'Moving Avg'!D442</f>
        <v>15.135639999999999</v>
      </c>
      <c r="G442" s="2">
        <f>'Moving Avg'!F442</f>
        <v>15.173579999999998</v>
      </c>
      <c r="H442" s="2">
        <f>'Moving Avg'!G442</f>
        <v>15.264208000000005</v>
      </c>
      <c r="I442" s="2">
        <f>'Moving Avg'!H442</f>
        <v>16.511908000000002</v>
      </c>
      <c r="J442" s="5" t="str">
        <f>OBV!F442</f>
        <v>BULLISH</v>
      </c>
      <c r="K442" s="5" t="str">
        <f>OBV!G442</f>
        <v>STRONG</v>
      </c>
      <c r="L442" s="5" t="str">
        <f>OBV!H442</f>
        <v>BULLISH DIVERGENCE</v>
      </c>
      <c r="M442" s="7">
        <f t="shared" si="60"/>
        <v>25</v>
      </c>
      <c r="N442" s="7">
        <f t="shared" si="61"/>
        <v>0</v>
      </c>
      <c r="O442" s="7">
        <f t="shared" si="62"/>
        <v>0</v>
      </c>
      <c r="P442" s="7">
        <f t="shared" si="63"/>
        <v>83</v>
      </c>
      <c r="Q442" s="8">
        <f t="shared" si="64"/>
        <v>21.2</v>
      </c>
      <c r="R442" s="8">
        <f t="shared" si="65"/>
        <v>25.75</v>
      </c>
      <c r="S442" s="8">
        <f t="shared" si="66"/>
        <v>41.1</v>
      </c>
      <c r="T442" s="8">
        <f t="shared" si="67"/>
        <v>27</v>
      </c>
      <c r="U442" s="7">
        <f t="shared" si="68"/>
        <v>29.350000000000005</v>
      </c>
      <c r="V442" s="7">
        <f t="shared" si="69"/>
        <v>28.762500000000003</v>
      </c>
    </row>
    <row r="443" spans="1:22" ht="13.5" x14ac:dyDescent="0.25">
      <c r="A443" s="3">
        <f>RSI!A443</f>
        <v>42949</v>
      </c>
      <c r="B443" s="2">
        <f>RSI!B443</f>
        <v>15.1197</v>
      </c>
      <c r="C443" s="2">
        <f>RSI!I443</f>
        <v>43.312241847082468</v>
      </c>
      <c r="D443" s="2">
        <f>MACD!E443</f>
        <v>1.0636164678878401E-2</v>
      </c>
      <c r="E443" s="2">
        <f>MACD!F443</f>
        <v>-5.3503583162349148E-2</v>
      </c>
      <c r="F443" s="2">
        <f>'Moving Avg'!D443</f>
        <v>15.107699999999999</v>
      </c>
      <c r="G443" s="2">
        <f>'Moving Avg'!F443</f>
        <v>15.186555000000002</v>
      </c>
      <c r="H443" s="2">
        <f>'Moving Avg'!G443</f>
        <v>15.247242000000005</v>
      </c>
      <c r="I443" s="2">
        <f>'Moving Avg'!H443</f>
        <v>16.489203500000002</v>
      </c>
      <c r="J443" s="5" t="str">
        <f>OBV!F443</f>
        <v>BULLISH</v>
      </c>
      <c r="K443" s="5" t="str">
        <f>OBV!G443</f>
        <v>STRONG</v>
      </c>
      <c r="L443" s="5" t="str">
        <f>OBV!H443</f>
        <v>BULLISH DIVERGENCE</v>
      </c>
      <c r="M443" s="7">
        <f t="shared" si="60"/>
        <v>25</v>
      </c>
      <c r="N443" s="7">
        <f t="shared" si="61"/>
        <v>0</v>
      </c>
      <c r="O443" s="7">
        <f t="shared" si="62"/>
        <v>0</v>
      </c>
      <c r="P443" s="7">
        <f t="shared" si="63"/>
        <v>83</v>
      </c>
      <c r="Q443" s="8">
        <f t="shared" si="64"/>
        <v>21.2</v>
      </c>
      <c r="R443" s="8">
        <f t="shared" si="65"/>
        <v>25.75</v>
      </c>
      <c r="S443" s="8">
        <f t="shared" si="66"/>
        <v>41.1</v>
      </c>
      <c r="T443" s="8">
        <f t="shared" si="67"/>
        <v>27</v>
      </c>
      <c r="U443" s="7">
        <f t="shared" si="68"/>
        <v>29.350000000000005</v>
      </c>
      <c r="V443" s="7">
        <f t="shared" si="69"/>
        <v>28.762500000000003</v>
      </c>
    </row>
    <row r="444" spans="1:22" ht="13.5" x14ac:dyDescent="0.25">
      <c r="A444" s="3">
        <f>RSI!A444</f>
        <v>42950</v>
      </c>
      <c r="B444" s="2">
        <f>RSI!B444</f>
        <v>15.1097</v>
      </c>
      <c r="C444" s="2">
        <f>RSI!I444</f>
        <v>42.598051090330934</v>
      </c>
      <c r="D444" s="2">
        <f>MACD!E444</f>
        <v>2.667253126267255E-2</v>
      </c>
      <c r="E444" s="2">
        <f>MACD!F444</f>
        <v>-3.7468360277344813E-2</v>
      </c>
      <c r="F444" s="2">
        <f>'Moving Avg'!D444</f>
        <v>15.1097</v>
      </c>
      <c r="G444" s="2">
        <f>'Moving Avg'!F444</f>
        <v>15.199030000000002</v>
      </c>
      <c r="H444" s="2">
        <f>'Moving Avg'!G444</f>
        <v>15.230076000000004</v>
      </c>
      <c r="I444" s="2">
        <f>'Moving Avg'!H444</f>
        <v>16.466449000000004</v>
      </c>
      <c r="J444" s="5" t="str">
        <f>OBV!F444</f>
        <v>BULLISH</v>
      </c>
      <c r="K444" s="5" t="str">
        <f>OBV!G444</f>
        <v>STRONG</v>
      </c>
      <c r="L444" s="5" t="str">
        <f>OBV!H444</f>
        <v>CONFIRMED BULLISH</v>
      </c>
      <c r="M444" s="7">
        <f t="shared" si="60"/>
        <v>25</v>
      </c>
      <c r="N444" s="7">
        <f t="shared" si="61"/>
        <v>0</v>
      </c>
      <c r="O444" s="7">
        <f t="shared" si="62"/>
        <v>0</v>
      </c>
      <c r="P444" s="7">
        <f t="shared" si="63"/>
        <v>100</v>
      </c>
      <c r="Q444" s="8">
        <f t="shared" si="64"/>
        <v>23.75</v>
      </c>
      <c r="R444" s="8">
        <f t="shared" si="65"/>
        <v>30</v>
      </c>
      <c r="S444" s="8">
        <f t="shared" si="66"/>
        <v>48.75</v>
      </c>
      <c r="T444" s="8">
        <f t="shared" si="67"/>
        <v>31.25</v>
      </c>
      <c r="U444" s="7">
        <f t="shared" si="68"/>
        <v>34.166666666666664</v>
      </c>
      <c r="V444" s="7">
        <f t="shared" si="69"/>
        <v>33.4375</v>
      </c>
    </row>
    <row r="445" spans="1:22" ht="13.5" x14ac:dyDescent="0.25">
      <c r="A445" s="3">
        <f>RSI!A445</f>
        <v>42951</v>
      </c>
      <c r="B445" s="2">
        <f>RSI!B445</f>
        <v>15.1097</v>
      </c>
      <c r="C445" s="2">
        <f>RSI!I445</f>
        <v>42.598051090330934</v>
      </c>
      <c r="D445" s="2">
        <f>MACD!E445</f>
        <v>4.0752618685727882E-2</v>
      </c>
      <c r="E445" s="2">
        <f>MACD!F445</f>
        <v>-2.1824164484730273E-2</v>
      </c>
      <c r="F445" s="2">
        <f>'Moving Avg'!D445</f>
        <v>15.111700000000003</v>
      </c>
      <c r="G445" s="2">
        <f>'Moving Avg'!F445</f>
        <v>15.211504999999999</v>
      </c>
      <c r="H445" s="2">
        <f>'Moving Avg'!G445</f>
        <v>15.212910000000004</v>
      </c>
      <c r="I445" s="2">
        <f>'Moving Avg'!H445</f>
        <v>16.443694500000003</v>
      </c>
      <c r="J445" s="5" t="str">
        <f>OBV!F445</f>
        <v>BULLISH</v>
      </c>
      <c r="K445" s="5" t="str">
        <f>OBV!G445</f>
        <v>STRONG</v>
      </c>
      <c r="L445" s="5" t="str">
        <f>OBV!H445</f>
        <v>CONFIRMED BULLISH</v>
      </c>
      <c r="M445" s="7">
        <f t="shared" si="60"/>
        <v>25</v>
      </c>
      <c r="N445" s="7">
        <f t="shared" si="61"/>
        <v>0</v>
      </c>
      <c r="O445" s="7">
        <f t="shared" si="62"/>
        <v>0</v>
      </c>
      <c r="P445" s="7">
        <f t="shared" si="63"/>
        <v>100</v>
      </c>
      <c r="Q445" s="8">
        <f t="shared" si="64"/>
        <v>23.75</v>
      </c>
      <c r="R445" s="8">
        <f t="shared" si="65"/>
        <v>30</v>
      </c>
      <c r="S445" s="8">
        <f t="shared" si="66"/>
        <v>48.75</v>
      </c>
      <c r="T445" s="8">
        <f t="shared" si="67"/>
        <v>31.25</v>
      </c>
      <c r="U445" s="7">
        <f t="shared" si="68"/>
        <v>34.166666666666664</v>
      </c>
      <c r="V445" s="7">
        <f t="shared" si="69"/>
        <v>33.4375</v>
      </c>
    </row>
    <row r="446" spans="1:22" ht="13.5" x14ac:dyDescent="0.25">
      <c r="A446" s="3">
        <f>RSI!A446</f>
        <v>42954</v>
      </c>
      <c r="B446" s="2">
        <f>RSI!B446</f>
        <v>15.259399999999999</v>
      </c>
      <c r="C446" s="2">
        <f>RSI!I446</f>
        <v>55.373760400951639</v>
      </c>
      <c r="D446" s="2">
        <f>MACD!E446</f>
        <v>4.0512201496547107E-2</v>
      </c>
      <c r="E446" s="2">
        <f>MACD!F446</f>
        <v>-9.356891288474797E-3</v>
      </c>
      <c r="F446" s="2">
        <f>'Moving Avg'!D446</f>
        <v>15.14364</v>
      </c>
      <c r="G446" s="2">
        <f>'Moving Avg'!F446</f>
        <v>15.211005</v>
      </c>
      <c r="H446" s="2">
        <f>'Moving Avg'!G446</f>
        <v>15.198738000000002</v>
      </c>
      <c r="I446" s="2">
        <f>'Moving Avg'!H446</f>
        <v>16.421938000000004</v>
      </c>
      <c r="J446" s="5" t="str">
        <f>OBV!F446</f>
        <v>BULLISH</v>
      </c>
      <c r="K446" s="5" t="str">
        <f>OBV!G446</f>
        <v>STRONG</v>
      </c>
      <c r="L446" s="5" t="str">
        <f>OBV!H446</f>
        <v>CONFIRMED BULLISH</v>
      </c>
      <c r="M446" s="7">
        <f t="shared" si="60"/>
        <v>25</v>
      </c>
      <c r="N446" s="7">
        <f t="shared" si="61"/>
        <v>0</v>
      </c>
      <c r="O446" s="7">
        <f t="shared" si="62"/>
        <v>0</v>
      </c>
      <c r="P446" s="7">
        <f t="shared" si="63"/>
        <v>100</v>
      </c>
      <c r="Q446" s="8">
        <f t="shared" si="64"/>
        <v>23.75</v>
      </c>
      <c r="R446" s="8">
        <f t="shared" si="65"/>
        <v>30</v>
      </c>
      <c r="S446" s="8">
        <f t="shared" si="66"/>
        <v>48.75</v>
      </c>
      <c r="T446" s="8">
        <f t="shared" si="67"/>
        <v>31.25</v>
      </c>
      <c r="U446" s="7">
        <f t="shared" si="68"/>
        <v>34.166666666666664</v>
      </c>
      <c r="V446" s="7">
        <f t="shared" si="69"/>
        <v>33.4375</v>
      </c>
    </row>
    <row r="447" spans="1:22" ht="13.5" x14ac:dyDescent="0.25">
      <c r="A447" s="3">
        <f>RSI!A447</f>
        <v>42955</v>
      </c>
      <c r="B447" s="2">
        <f>RSI!B447</f>
        <v>15.259399999999999</v>
      </c>
      <c r="C447" s="2">
        <f>RSI!I447</f>
        <v>55.373760400951646</v>
      </c>
      <c r="D447" s="2">
        <f>MACD!E447</f>
        <v>3.9862162940961454E-2</v>
      </c>
      <c r="E447" s="2">
        <f>MACD!F447</f>
        <v>4.8691955741245359E-4</v>
      </c>
      <c r="F447" s="2">
        <f>'Moving Avg'!D447</f>
        <v>15.171580000000001</v>
      </c>
      <c r="G447" s="2">
        <f>'Moving Avg'!F447</f>
        <v>15.210505000000001</v>
      </c>
      <c r="H447" s="2">
        <f>'Moving Avg'!G447</f>
        <v>15.184566000000004</v>
      </c>
      <c r="I447" s="2">
        <f>'Moving Avg'!H447</f>
        <v>16.399433000000002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  <c r="M447" s="7">
        <f t="shared" si="60"/>
        <v>25</v>
      </c>
      <c r="N447" s="7">
        <f t="shared" si="61"/>
        <v>0</v>
      </c>
      <c r="O447" s="7">
        <f t="shared" si="62"/>
        <v>0</v>
      </c>
      <c r="P447" s="7">
        <f t="shared" si="63"/>
        <v>83.5</v>
      </c>
      <c r="Q447" s="8">
        <f t="shared" si="64"/>
        <v>21.274999999999999</v>
      </c>
      <c r="R447" s="8">
        <f t="shared" si="65"/>
        <v>25.875</v>
      </c>
      <c r="S447" s="8">
        <f t="shared" si="66"/>
        <v>41.325000000000003</v>
      </c>
      <c r="T447" s="8">
        <f t="shared" si="67"/>
        <v>27.125</v>
      </c>
      <c r="U447" s="7">
        <f t="shared" si="68"/>
        <v>29.491666666666664</v>
      </c>
      <c r="V447" s="7">
        <f t="shared" si="69"/>
        <v>28.9</v>
      </c>
    </row>
    <row r="448" spans="1:22" ht="13.5" x14ac:dyDescent="0.25">
      <c r="A448" s="3">
        <f>RSI!A448</f>
        <v>42956</v>
      </c>
      <c r="B448" s="2">
        <f>RSI!B448</f>
        <v>15.259399999999999</v>
      </c>
      <c r="C448" s="2">
        <f>RSI!I448</f>
        <v>55.373760400951639</v>
      </c>
      <c r="D448" s="2">
        <f>MACD!E448</f>
        <v>3.8898603811189147E-2</v>
      </c>
      <c r="E448" s="2">
        <f>MACD!F448</f>
        <v>8.1692564081677927E-3</v>
      </c>
      <c r="F448" s="2">
        <f>'Moving Avg'!D448</f>
        <v>15.199520000000001</v>
      </c>
      <c r="G448" s="2">
        <f>'Moving Avg'!F448</f>
        <v>15.210005000000006</v>
      </c>
      <c r="H448" s="2">
        <f>'Moving Avg'!G448</f>
        <v>15.170394000000005</v>
      </c>
      <c r="I448" s="2">
        <f>'Moving Avg'!H448</f>
        <v>16.376578500000004</v>
      </c>
      <c r="J448" s="5" t="str">
        <f>OBV!F448</f>
        <v>BULLISH</v>
      </c>
      <c r="K448" s="5" t="str">
        <f>OBV!G448</f>
        <v>NEUTRAL</v>
      </c>
      <c r="L448" s="5" t="str">
        <f>OBV!H448</f>
        <v>CONFIRMED BULLISH</v>
      </c>
      <c r="M448" s="7">
        <f t="shared" si="60"/>
        <v>25</v>
      </c>
      <c r="N448" s="7">
        <f t="shared" si="61"/>
        <v>0</v>
      </c>
      <c r="O448" s="7">
        <f t="shared" si="62"/>
        <v>0</v>
      </c>
      <c r="P448" s="7">
        <f t="shared" si="63"/>
        <v>83.5</v>
      </c>
      <c r="Q448" s="8">
        <f t="shared" si="64"/>
        <v>21.274999999999999</v>
      </c>
      <c r="R448" s="8">
        <f t="shared" si="65"/>
        <v>25.875</v>
      </c>
      <c r="S448" s="8">
        <f t="shared" si="66"/>
        <v>41.325000000000003</v>
      </c>
      <c r="T448" s="8">
        <f t="shared" si="67"/>
        <v>27.125</v>
      </c>
      <c r="U448" s="7">
        <f t="shared" si="68"/>
        <v>29.491666666666664</v>
      </c>
      <c r="V448" s="7">
        <f t="shared" si="69"/>
        <v>28.9</v>
      </c>
    </row>
    <row r="449" spans="1:22" ht="13.5" x14ac:dyDescent="0.25">
      <c r="A449" s="3">
        <f>RSI!A449</f>
        <v>42957</v>
      </c>
      <c r="B449" s="2">
        <f>RSI!B449</f>
        <v>15.259399999999999</v>
      </c>
      <c r="C449" s="2">
        <f>RSI!I449</f>
        <v>55.373760400951639</v>
      </c>
      <c r="D449" s="2">
        <f>MACD!E449</f>
        <v>1.3131158865514081E-2</v>
      </c>
      <c r="E449" s="2">
        <f>MACD!F449</f>
        <v>9.1616368996370514E-3</v>
      </c>
      <c r="F449" s="2">
        <f>'Moving Avg'!D449</f>
        <v>15.22946</v>
      </c>
      <c r="G449" s="2">
        <f>'Moving Avg'!F449</f>
        <v>15.209505000000007</v>
      </c>
      <c r="H449" s="2">
        <f>'Moving Avg'!G449</f>
        <v>15.156222000000007</v>
      </c>
      <c r="I449" s="2">
        <f>'Moving Avg'!H449</f>
        <v>16.355071500000001</v>
      </c>
      <c r="J449" s="5" t="str">
        <f>OBV!F449</f>
        <v>BULLISH</v>
      </c>
      <c r="K449" s="5" t="str">
        <f>OBV!G449</f>
        <v>NEUTRAL</v>
      </c>
      <c r="L449" s="5" t="str">
        <f>OBV!H449</f>
        <v>CONFIRMED BULLISH</v>
      </c>
      <c r="M449" s="7">
        <f t="shared" si="60"/>
        <v>25</v>
      </c>
      <c r="N449" s="7">
        <f t="shared" si="61"/>
        <v>0</v>
      </c>
      <c r="O449" s="7">
        <f t="shared" si="62"/>
        <v>0</v>
      </c>
      <c r="P449" s="7">
        <f t="shared" si="63"/>
        <v>83.5</v>
      </c>
      <c r="Q449" s="8">
        <f t="shared" si="64"/>
        <v>21.274999999999999</v>
      </c>
      <c r="R449" s="8">
        <f t="shared" si="65"/>
        <v>25.875</v>
      </c>
      <c r="S449" s="8">
        <f t="shared" si="66"/>
        <v>41.325000000000003</v>
      </c>
      <c r="T449" s="8">
        <f t="shared" si="67"/>
        <v>27.125</v>
      </c>
      <c r="U449" s="7">
        <f t="shared" si="68"/>
        <v>29.491666666666664</v>
      </c>
      <c r="V449" s="7">
        <f t="shared" si="69"/>
        <v>28.9</v>
      </c>
    </row>
    <row r="450" spans="1:22" ht="13.5" x14ac:dyDescent="0.25">
      <c r="A450" s="3">
        <f>RSI!A450</f>
        <v>42958</v>
      </c>
      <c r="B450" s="2">
        <f>RSI!B450</f>
        <v>15.269399999999999</v>
      </c>
      <c r="C450" s="2">
        <f>RSI!I450</f>
        <v>56.248676705852176</v>
      </c>
      <c r="D450" s="2">
        <f>MACD!E450</f>
        <v>-9.7673368482258383E-3</v>
      </c>
      <c r="E450" s="2">
        <f>MACD!F450</f>
        <v>5.3758421500644735E-3</v>
      </c>
      <c r="F450" s="2">
        <f>'Moving Avg'!D450</f>
        <v>15.2614</v>
      </c>
      <c r="G450" s="2">
        <f>'Moving Avg'!F450</f>
        <v>15.209505000000002</v>
      </c>
      <c r="H450" s="2">
        <f>'Moving Avg'!G450</f>
        <v>15.151830000000007</v>
      </c>
      <c r="I450" s="2">
        <f>'Moving Avg'!H450</f>
        <v>16.333614499999999</v>
      </c>
      <c r="J450" s="5" t="str">
        <f>OBV!F450</f>
        <v>BULLISH</v>
      </c>
      <c r="K450" s="5" t="str">
        <f>OBV!G450</f>
        <v>STRONG</v>
      </c>
      <c r="L450" s="5" t="str">
        <f>OBV!H450</f>
        <v>CONFIRMED BULLISH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100</v>
      </c>
      <c r="Q450" s="8">
        <f t="shared" si="64"/>
        <v>39.5</v>
      </c>
      <c r="R450" s="8">
        <f t="shared" si="65"/>
        <v>39</v>
      </c>
      <c r="S450" s="8">
        <f t="shared" si="66"/>
        <v>55.5</v>
      </c>
      <c r="T450" s="8">
        <f t="shared" si="67"/>
        <v>42.5</v>
      </c>
      <c r="U450" s="7">
        <f t="shared" si="68"/>
        <v>44.666666666666664</v>
      </c>
      <c r="V450" s="7">
        <f t="shared" si="69"/>
        <v>44.125</v>
      </c>
    </row>
    <row r="451" spans="1:22" ht="13.5" x14ac:dyDescent="0.25">
      <c r="A451" s="3">
        <f>RSI!A451</f>
        <v>42961</v>
      </c>
      <c r="B451" s="2">
        <f>RSI!B451</f>
        <v>15.269399999999999</v>
      </c>
      <c r="C451" s="2">
        <f>RSI!I451</f>
        <v>56.248676705852176</v>
      </c>
      <c r="D451" s="2">
        <f>MACD!E451</f>
        <v>-2.9530348169837239E-2</v>
      </c>
      <c r="E451" s="2">
        <f>MACD!F451</f>
        <v>-1.6053959139158691E-3</v>
      </c>
      <c r="F451" s="2">
        <f>'Moving Avg'!D451</f>
        <v>15.263399999999999</v>
      </c>
      <c r="G451" s="2">
        <f>'Moving Avg'!F451</f>
        <v>15.209505000000002</v>
      </c>
      <c r="H451" s="2">
        <f>'Moving Avg'!G451</f>
        <v>15.160612000000006</v>
      </c>
      <c r="I451" s="2">
        <f>'Moving Avg'!H451</f>
        <v>16.312157500000001</v>
      </c>
      <c r="J451" s="5" t="str">
        <f>OBV!F451</f>
        <v>BULLISH</v>
      </c>
      <c r="K451" s="5" t="str">
        <f>OBV!G451</f>
        <v>STRONG</v>
      </c>
      <c r="L451" s="5" t="str">
        <f>OBV!H451</f>
        <v>CONFIRMED BULLISH</v>
      </c>
      <c r="M451" s="7">
        <f t="shared" si="70"/>
        <v>25</v>
      </c>
      <c r="N451" s="7">
        <f t="shared" si="71"/>
        <v>100</v>
      </c>
      <c r="O451" s="7">
        <f t="shared" si="72"/>
        <v>0</v>
      </c>
      <c r="P451" s="7">
        <f t="shared" si="73"/>
        <v>100</v>
      </c>
      <c r="Q451" s="8">
        <f t="shared" ref="Q451:Q514" si="74">0.35*M451+N451*0.35+O451*0.15+P451*0.15</f>
        <v>58.75</v>
      </c>
      <c r="R451" s="8">
        <f t="shared" ref="R451:R514" si="75">M451*0.2+N451*0.2+O451*0.35+P451*0.25</f>
        <v>50</v>
      </c>
      <c r="S451" s="8">
        <f t="shared" ref="S451:S514" si="76">M451*0.15+N451*0.15+O451*0.25+P451*0.45</f>
        <v>63.75</v>
      </c>
      <c r="T451" s="8">
        <f t="shared" ref="T451:T514" si="77">0.25*SUM(M451:P451)</f>
        <v>56.25</v>
      </c>
      <c r="U451" s="7">
        <f t="shared" ref="U451:U514" si="78">SUM(Q451:S451)/3</f>
        <v>57.5</v>
      </c>
      <c r="V451" s="7">
        <f t="shared" ref="V451:V514" si="79">SUM(Q451:T451)/4</f>
        <v>57.1875</v>
      </c>
    </row>
    <row r="452" spans="1:22" ht="13.5" x14ac:dyDescent="0.25">
      <c r="A452" s="3">
        <f>RSI!A452</f>
        <v>42962</v>
      </c>
      <c r="B452" s="2">
        <f>RSI!B452</f>
        <v>15.269399999999999</v>
      </c>
      <c r="C452" s="2">
        <f>RSI!I452</f>
        <v>56.248676705852176</v>
      </c>
      <c r="D452" s="2">
        <f>MACD!E452</f>
        <v>-4.3534640821587089E-2</v>
      </c>
      <c r="E452" s="2">
        <f>MACD!F452</f>
        <v>-9.9912448954501132E-3</v>
      </c>
      <c r="F452" s="2">
        <f>'Moving Avg'!D452</f>
        <v>15.2654</v>
      </c>
      <c r="G452" s="2">
        <f>'Moving Avg'!F452</f>
        <v>15.209505000000002</v>
      </c>
      <c r="H452" s="2">
        <f>'Moving Avg'!G452</f>
        <v>15.169394000000006</v>
      </c>
      <c r="I452" s="2">
        <f>'Moving Avg'!H452</f>
        <v>16.2907005</v>
      </c>
      <c r="J452" s="5" t="str">
        <f>OBV!F452</f>
        <v>BULLISH</v>
      </c>
      <c r="K452" s="5" t="str">
        <f>OBV!G452</f>
        <v>STRONG</v>
      </c>
      <c r="L452" s="5" t="str">
        <f>OBV!H452</f>
        <v>CONFIRMED BULLISH</v>
      </c>
      <c r="M452" s="7">
        <f t="shared" si="70"/>
        <v>25</v>
      </c>
      <c r="N452" s="7">
        <f t="shared" si="71"/>
        <v>100</v>
      </c>
      <c r="O452" s="7">
        <f t="shared" si="72"/>
        <v>0</v>
      </c>
      <c r="P452" s="7">
        <f t="shared" si="73"/>
        <v>100</v>
      </c>
      <c r="Q452" s="8">
        <f t="shared" si="74"/>
        <v>58.75</v>
      </c>
      <c r="R452" s="8">
        <f t="shared" si="75"/>
        <v>50</v>
      </c>
      <c r="S452" s="8">
        <f t="shared" si="76"/>
        <v>63.75</v>
      </c>
      <c r="T452" s="8">
        <f t="shared" si="77"/>
        <v>56.25</v>
      </c>
      <c r="U452" s="7">
        <f t="shared" si="78"/>
        <v>57.5</v>
      </c>
      <c r="V452" s="7">
        <f t="shared" si="79"/>
        <v>57.1875</v>
      </c>
    </row>
    <row r="453" spans="1:22" ht="13.5" x14ac:dyDescent="0.25">
      <c r="A453" s="3">
        <f>RSI!A453</f>
        <v>42963</v>
      </c>
      <c r="B453" s="2">
        <f>RSI!B453</f>
        <v>15.269399999999999</v>
      </c>
      <c r="C453" s="2">
        <f>RSI!I453</f>
        <v>56.248676705852183</v>
      </c>
      <c r="D453" s="2">
        <f>MACD!E453</f>
        <v>-5.5716526621999662E-2</v>
      </c>
      <c r="E453" s="2">
        <f>MACD!F453</f>
        <v>-1.9136301240760024E-2</v>
      </c>
      <c r="F453" s="2">
        <f>'Moving Avg'!D453</f>
        <v>15.267399999999999</v>
      </c>
      <c r="G453" s="2">
        <f>'Moving Avg'!F453</f>
        <v>15.209505000000002</v>
      </c>
      <c r="H453" s="2">
        <f>'Moving Avg'!G453</f>
        <v>15.178176000000006</v>
      </c>
      <c r="I453" s="2">
        <f>'Moving Avg'!H453</f>
        <v>16.269243500000002</v>
      </c>
      <c r="J453" s="5" t="str">
        <f>OBV!F453</f>
        <v>BULLISH</v>
      </c>
      <c r="K453" s="5" t="str">
        <f>OBV!G453</f>
        <v>STRONG</v>
      </c>
      <c r="L453" s="5" t="str">
        <f>OBV!H453</f>
        <v>CONFIRMED BULLISH</v>
      </c>
      <c r="M453" s="7">
        <f t="shared" si="70"/>
        <v>25</v>
      </c>
      <c r="N453" s="7">
        <f t="shared" si="71"/>
        <v>100</v>
      </c>
      <c r="O453" s="7">
        <f t="shared" si="72"/>
        <v>0</v>
      </c>
      <c r="P453" s="7">
        <f t="shared" si="73"/>
        <v>100</v>
      </c>
      <c r="Q453" s="8">
        <f t="shared" si="74"/>
        <v>58.75</v>
      </c>
      <c r="R453" s="8">
        <f t="shared" si="75"/>
        <v>50</v>
      </c>
      <c r="S453" s="8">
        <f t="shared" si="76"/>
        <v>63.75</v>
      </c>
      <c r="T453" s="8">
        <f t="shared" si="77"/>
        <v>56.25</v>
      </c>
      <c r="U453" s="7">
        <f t="shared" si="78"/>
        <v>57.5</v>
      </c>
      <c r="V453" s="7">
        <f t="shared" si="79"/>
        <v>57.1875</v>
      </c>
    </row>
    <row r="454" spans="1:22" ht="13.5" x14ac:dyDescent="0.25">
      <c r="A454" s="3">
        <f>RSI!A454</f>
        <v>42964</v>
      </c>
      <c r="B454" s="2">
        <f>RSI!B454</f>
        <v>15.269399999999999</v>
      </c>
      <c r="C454" s="2">
        <f>RSI!I454</f>
        <v>56.248676705852183</v>
      </c>
      <c r="D454" s="2">
        <f>MACD!E454</f>
        <v>-6.7870237415803558E-2</v>
      </c>
      <c r="E454" s="2">
        <f>MACD!F454</f>
        <v>-2.8883088475768731E-2</v>
      </c>
      <c r="F454" s="2">
        <f>'Moving Avg'!D454</f>
        <v>15.269399999999999</v>
      </c>
      <c r="G454" s="2">
        <f>'Moving Avg'!F454</f>
        <v>15.209505000000002</v>
      </c>
      <c r="H454" s="2">
        <f>'Moving Avg'!G454</f>
        <v>15.186958000000006</v>
      </c>
      <c r="I454" s="2">
        <f>'Moving Avg'!H454</f>
        <v>16.247786500000004</v>
      </c>
      <c r="J454" s="5" t="str">
        <f>OBV!F454</f>
        <v>BULLISH</v>
      </c>
      <c r="K454" s="5" t="str">
        <f>OBV!G454</f>
        <v>STRONG</v>
      </c>
      <c r="L454" s="5" t="str">
        <f>OBV!H454</f>
        <v>CONFIRMED BULLISH</v>
      </c>
      <c r="M454" s="7">
        <f t="shared" si="70"/>
        <v>25</v>
      </c>
      <c r="N454" s="7">
        <f t="shared" si="71"/>
        <v>100</v>
      </c>
      <c r="O454" s="7">
        <f t="shared" si="72"/>
        <v>0</v>
      </c>
      <c r="P454" s="7">
        <f t="shared" si="73"/>
        <v>100</v>
      </c>
      <c r="Q454" s="8">
        <f t="shared" si="74"/>
        <v>58.75</v>
      </c>
      <c r="R454" s="8">
        <f t="shared" si="75"/>
        <v>50</v>
      </c>
      <c r="S454" s="8">
        <f t="shared" si="76"/>
        <v>63.75</v>
      </c>
      <c r="T454" s="8">
        <f t="shared" si="77"/>
        <v>56.25</v>
      </c>
      <c r="U454" s="7">
        <f t="shared" si="78"/>
        <v>57.5</v>
      </c>
      <c r="V454" s="7">
        <f t="shared" si="79"/>
        <v>57.1875</v>
      </c>
    </row>
    <row r="455" spans="1:22" ht="13.5" x14ac:dyDescent="0.25">
      <c r="A455" s="3">
        <f>RSI!A455</f>
        <v>42965</v>
      </c>
      <c r="B455" s="2">
        <f>RSI!B455</f>
        <v>15.269399999999999</v>
      </c>
      <c r="C455" s="2">
        <f>RSI!I455</f>
        <v>56.248676705852176</v>
      </c>
      <c r="D455" s="2">
        <f>MACD!E455</f>
        <v>-7.8438868523019067E-2</v>
      </c>
      <c r="E455" s="2">
        <f>MACD!F455</f>
        <v>-3.8794244485218801E-2</v>
      </c>
      <c r="F455" s="2">
        <f>'Moving Avg'!D455</f>
        <v>15.269399999999999</v>
      </c>
      <c r="G455" s="2">
        <f>'Moving Avg'!F455</f>
        <v>15.209505000000002</v>
      </c>
      <c r="H455" s="2">
        <f>'Moving Avg'!G455</f>
        <v>15.186958000000006</v>
      </c>
      <c r="I455" s="2">
        <f>'Moving Avg'!H455</f>
        <v>16.226329500000002</v>
      </c>
      <c r="J455" s="5" t="str">
        <f>OBV!F455</f>
        <v>NEUTRAL</v>
      </c>
      <c r="K455" s="5" t="str">
        <f>OBV!G455</f>
        <v>NEUTRAL</v>
      </c>
      <c r="L455" s="5" t="str">
        <f>OBV!H455</f>
        <v>NEUTRAL</v>
      </c>
      <c r="M455" s="7">
        <f t="shared" si="70"/>
        <v>25</v>
      </c>
      <c r="N455" s="7">
        <f t="shared" si="71"/>
        <v>100</v>
      </c>
      <c r="O455" s="7">
        <f t="shared" si="72"/>
        <v>0</v>
      </c>
      <c r="P455" s="7">
        <f t="shared" si="73"/>
        <v>33</v>
      </c>
      <c r="Q455" s="8">
        <f t="shared" si="74"/>
        <v>48.7</v>
      </c>
      <c r="R455" s="8">
        <f t="shared" si="75"/>
        <v>33.25</v>
      </c>
      <c r="S455" s="8">
        <f t="shared" si="76"/>
        <v>33.6</v>
      </c>
      <c r="T455" s="8">
        <f t="shared" si="77"/>
        <v>39.5</v>
      </c>
      <c r="U455" s="7">
        <f t="shared" si="78"/>
        <v>38.516666666666673</v>
      </c>
      <c r="V455" s="7">
        <f t="shared" si="79"/>
        <v>38.762500000000003</v>
      </c>
    </row>
    <row r="456" spans="1:22" ht="13.5" x14ac:dyDescent="0.25">
      <c r="A456" s="3">
        <f>RSI!A456</f>
        <v>42968</v>
      </c>
      <c r="B456" s="2">
        <f>RSI!B456</f>
        <v>15.269399999999999</v>
      </c>
      <c r="C456" s="2">
        <f>RSI!I456</f>
        <v>56.248676705852176</v>
      </c>
      <c r="D456" s="2">
        <f>MACD!E456</f>
        <v>-6.4614418609608038E-2</v>
      </c>
      <c r="E456" s="2">
        <f>MACD!F456</f>
        <v>-4.3958279310096653E-2</v>
      </c>
      <c r="F456" s="2">
        <f>'Moving Avg'!D456</f>
        <v>15.269399999999999</v>
      </c>
      <c r="G456" s="2">
        <f>'Moving Avg'!F456</f>
        <v>15.210005000000001</v>
      </c>
      <c r="H456" s="2">
        <f>'Moving Avg'!G456</f>
        <v>15.186958000000006</v>
      </c>
      <c r="I456" s="2">
        <f>'Moving Avg'!H456</f>
        <v>16.209263500000002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  <c r="M456" s="7">
        <f t="shared" si="70"/>
        <v>25</v>
      </c>
      <c r="N456" s="7">
        <f t="shared" si="71"/>
        <v>100</v>
      </c>
      <c r="O456" s="7">
        <f t="shared" si="72"/>
        <v>0</v>
      </c>
      <c r="P456" s="7">
        <f t="shared" si="73"/>
        <v>33</v>
      </c>
      <c r="Q456" s="8">
        <f t="shared" si="74"/>
        <v>48.7</v>
      </c>
      <c r="R456" s="8">
        <f t="shared" si="75"/>
        <v>33.25</v>
      </c>
      <c r="S456" s="8">
        <f t="shared" si="76"/>
        <v>33.6</v>
      </c>
      <c r="T456" s="8">
        <f t="shared" si="77"/>
        <v>39.5</v>
      </c>
      <c r="U456" s="7">
        <f t="shared" si="78"/>
        <v>38.516666666666673</v>
      </c>
      <c r="V456" s="7">
        <f t="shared" si="79"/>
        <v>38.762500000000003</v>
      </c>
    </row>
    <row r="457" spans="1:22" ht="13.5" x14ac:dyDescent="0.25">
      <c r="A457" s="3">
        <f>RSI!A457</f>
        <v>42969</v>
      </c>
      <c r="B457" s="2">
        <f>RSI!B457</f>
        <v>15.269399999999999</v>
      </c>
      <c r="C457" s="2">
        <f>RSI!I457</f>
        <v>56.248676705852183</v>
      </c>
      <c r="D457" s="2">
        <f>MACD!E457</f>
        <v>-5.3160910345713575E-2</v>
      </c>
      <c r="E457" s="2">
        <f>MACD!F457</f>
        <v>-4.5798805517220043E-2</v>
      </c>
      <c r="F457" s="2">
        <f>'Moving Avg'!D457</f>
        <v>15.269399999999999</v>
      </c>
      <c r="G457" s="2">
        <f>'Moving Avg'!F457</f>
        <v>15.210505000000001</v>
      </c>
      <c r="H457" s="2">
        <f>'Moving Avg'!G457</f>
        <v>15.182966000000008</v>
      </c>
      <c r="I457" s="2">
        <f>'Moving Avg'!H457</f>
        <v>16.189403500000004</v>
      </c>
      <c r="J457" s="5" t="str">
        <f>OBV!F457</f>
        <v>NEUTRAL</v>
      </c>
      <c r="K457" s="5" t="str">
        <f>OBV!G457</f>
        <v>NEUTRAL</v>
      </c>
      <c r="L457" s="5" t="str">
        <f>OBV!H457</f>
        <v>NEUTRAL</v>
      </c>
      <c r="M457" s="7">
        <f t="shared" si="70"/>
        <v>25</v>
      </c>
      <c r="N457" s="7">
        <f t="shared" si="71"/>
        <v>45</v>
      </c>
      <c r="O457" s="7">
        <f t="shared" si="72"/>
        <v>0</v>
      </c>
      <c r="P457" s="7">
        <f t="shared" si="73"/>
        <v>33</v>
      </c>
      <c r="Q457" s="8">
        <f t="shared" si="74"/>
        <v>29.45</v>
      </c>
      <c r="R457" s="8">
        <f t="shared" si="75"/>
        <v>22.25</v>
      </c>
      <c r="S457" s="8">
        <f t="shared" si="76"/>
        <v>25.35</v>
      </c>
      <c r="T457" s="8">
        <f t="shared" si="77"/>
        <v>25.75</v>
      </c>
      <c r="U457" s="7">
        <f t="shared" si="78"/>
        <v>25.683333333333337</v>
      </c>
      <c r="V457" s="7">
        <f t="shared" si="79"/>
        <v>25.700000000000003</v>
      </c>
    </row>
    <row r="458" spans="1:22" ht="13.5" x14ac:dyDescent="0.25">
      <c r="A458" s="3">
        <f>RSI!A458</f>
        <v>42970</v>
      </c>
      <c r="B458" s="2">
        <f>RSI!B458</f>
        <v>15.269399999999999</v>
      </c>
      <c r="C458" s="2">
        <f>RSI!I458</f>
        <v>56.248676705852183</v>
      </c>
      <c r="D458" s="2">
        <f>MACD!E458</f>
        <v>-4.3695501758950428E-2</v>
      </c>
      <c r="E458" s="2">
        <f>MACD!F458</f>
        <v>-4.537814476556612E-2</v>
      </c>
      <c r="F458" s="2">
        <f>'Moving Avg'!D458</f>
        <v>15.269399999999999</v>
      </c>
      <c r="G458" s="2">
        <f>'Moving Avg'!F458</f>
        <v>15.211005</v>
      </c>
      <c r="H458" s="2">
        <f>'Moving Avg'!G458</f>
        <v>15.182966000000008</v>
      </c>
      <c r="I458" s="2">
        <f>'Moving Avg'!H458</f>
        <v>16.169543500000007</v>
      </c>
      <c r="J458" s="5" t="str">
        <f>OBV!F458</f>
        <v>NEUTRAL</v>
      </c>
      <c r="K458" s="5" t="str">
        <f>OBV!G458</f>
        <v>NEUTRAL</v>
      </c>
      <c r="L458" s="5" t="str">
        <f>OBV!H458</f>
        <v>NEUTRAL</v>
      </c>
      <c r="M458" s="7">
        <f t="shared" si="70"/>
        <v>25</v>
      </c>
      <c r="N458" s="7">
        <f t="shared" si="71"/>
        <v>0</v>
      </c>
      <c r="O458" s="7">
        <f t="shared" si="72"/>
        <v>0</v>
      </c>
      <c r="P458" s="7">
        <f t="shared" si="73"/>
        <v>33</v>
      </c>
      <c r="Q458" s="8">
        <f t="shared" si="74"/>
        <v>13.7</v>
      </c>
      <c r="R458" s="8">
        <f t="shared" si="75"/>
        <v>13.25</v>
      </c>
      <c r="S458" s="8">
        <f t="shared" si="76"/>
        <v>18.600000000000001</v>
      </c>
      <c r="T458" s="8">
        <f t="shared" si="77"/>
        <v>14.5</v>
      </c>
      <c r="U458" s="7">
        <f t="shared" si="78"/>
        <v>15.183333333333332</v>
      </c>
      <c r="V458" s="7">
        <f t="shared" si="79"/>
        <v>15.012499999999999</v>
      </c>
    </row>
    <row r="459" spans="1:22" ht="13.5" x14ac:dyDescent="0.25">
      <c r="A459" s="3">
        <f>RSI!A459</f>
        <v>42971</v>
      </c>
      <c r="B459" s="2">
        <f>RSI!B459</f>
        <v>15.1197</v>
      </c>
      <c r="C459" s="2">
        <f>RSI!I459</f>
        <v>35.7856737737646</v>
      </c>
      <c r="D459" s="2">
        <f>MACD!E459</f>
        <v>-2.4806700139588855E-2</v>
      </c>
      <c r="E459" s="2">
        <f>MACD!F459</f>
        <v>-4.1263855840370671E-2</v>
      </c>
      <c r="F459" s="2">
        <f>'Moving Avg'!D459</f>
        <v>15.239459999999999</v>
      </c>
      <c r="G459" s="2">
        <f>'Moving Avg'!F459</f>
        <v>15.212005</v>
      </c>
      <c r="H459" s="2">
        <f>'Moving Avg'!G459</f>
        <v>15.17997200000001</v>
      </c>
      <c r="I459" s="2">
        <f>'Moving Avg'!H459</f>
        <v>16.14783700000001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  <c r="M459" s="7">
        <f t="shared" si="70"/>
        <v>25</v>
      </c>
      <c r="N459" s="7">
        <f t="shared" si="71"/>
        <v>0</v>
      </c>
      <c r="O459" s="7">
        <f t="shared" si="72"/>
        <v>0</v>
      </c>
      <c r="P459" s="7">
        <f t="shared" si="73"/>
        <v>16.5</v>
      </c>
      <c r="Q459" s="8">
        <f t="shared" si="74"/>
        <v>11.225</v>
      </c>
      <c r="R459" s="8">
        <f t="shared" si="75"/>
        <v>9.125</v>
      </c>
      <c r="S459" s="8">
        <f t="shared" si="76"/>
        <v>11.175000000000001</v>
      </c>
      <c r="T459" s="8">
        <f t="shared" si="77"/>
        <v>10.375</v>
      </c>
      <c r="U459" s="7">
        <f t="shared" si="78"/>
        <v>10.508333333333335</v>
      </c>
      <c r="V459" s="7">
        <f t="shared" si="79"/>
        <v>10.475000000000001</v>
      </c>
    </row>
    <row r="460" spans="1:22" ht="13.5" x14ac:dyDescent="0.25">
      <c r="A460" s="3">
        <f>RSI!A460</f>
        <v>42972</v>
      </c>
      <c r="B460" s="2">
        <f>RSI!B460</f>
        <v>15.1197</v>
      </c>
      <c r="C460" s="2">
        <f>RSI!I460</f>
        <v>35.7856737737646</v>
      </c>
      <c r="D460" s="2">
        <f>MACD!E460</f>
        <v>-6.5945997239715837E-3</v>
      </c>
      <c r="E460" s="2">
        <f>MACD!F460</f>
        <v>-3.4330004617090855E-2</v>
      </c>
      <c r="F460" s="2">
        <f>'Moving Avg'!D460</f>
        <v>15.209520000000001</v>
      </c>
      <c r="G460" s="2">
        <f>'Moving Avg'!F460</f>
        <v>15.213005000000001</v>
      </c>
      <c r="H460" s="2">
        <f>'Moving Avg'!G460</f>
        <v>15.178974000000007</v>
      </c>
      <c r="I460" s="2">
        <f>'Moving Avg'!H460</f>
        <v>16.126130500000016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  <c r="M460" s="7">
        <f t="shared" si="70"/>
        <v>25</v>
      </c>
      <c r="N460" s="7">
        <f t="shared" si="71"/>
        <v>0</v>
      </c>
      <c r="O460" s="7">
        <f t="shared" si="72"/>
        <v>0</v>
      </c>
      <c r="P460" s="7">
        <f t="shared" si="73"/>
        <v>16.5</v>
      </c>
      <c r="Q460" s="8">
        <f t="shared" si="74"/>
        <v>11.225</v>
      </c>
      <c r="R460" s="8">
        <f t="shared" si="75"/>
        <v>9.125</v>
      </c>
      <c r="S460" s="8">
        <f t="shared" si="76"/>
        <v>11.175000000000001</v>
      </c>
      <c r="T460" s="8">
        <f t="shared" si="77"/>
        <v>10.375</v>
      </c>
      <c r="U460" s="7">
        <f t="shared" si="78"/>
        <v>10.508333333333335</v>
      </c>
      <c r="V460" s="7">
        <f t="shared" si="79"/>
        <v>10.475000000000001</v>
      </c>
    </row>
    <row r="461" spans="1:22" ht="13.5" x14ac:dyDescent="0.25">
      <c r="A461" s="3">
        <f>RSI!A461</f>
        <v>42975</v>
      </c>
      <c r="B461" s="2">
        <f>RSI!B461</f>
        <v>15.079800000000001</v>
      </c>
      <c r="C461" s="2">
        <f>RSI!I461</f>
        <v>32.168208327549692</v>
      </c>
      <c r="D461" s="2">
        <f>MACD!E461</f>
        <v>1.241083051304237E-2</v>
      </c>
      <c r="E461" s="2">
        <f>MACD!F461</f>
        <v>-2.4981837591064211E-2</v>
      </c>
      <c r="F461" s="2">
        <f>'Moving Avg'!D461</f>
        <v>15.171600000000002</v>
      </c>
      <c r="G461" s="2">
        <f>'Moving Avg'!F461</f>
        <v>15.212009999999998</v>
      </c>
      <c r="H461" s="2">
        <f>'Moving Avg'!G461</f>
        <v>15.177178000000005</v>
      </c>
      <c r="I461" s="2">
        <f>'Moving Avg'!H461</f>
        <v>16.104224500000015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  <c r="M461" s="7">
        <f t="shared" si="70"/>
        <v>25</v>
      </c>
      <c r="N461" s="7">
        <f t="shared" si="71"/>
        <v>0</v>
      </c>
      <c r="O461" s="7">
        <f t="shared" si="72"/>
        <v>0</v>
      </c>
      <c r="P461" s="7">
        <f t="shared" si="73"/>
        <v>16.5</v>
      </c>
      <c r="Q461" s="8">
        <f t="shared" si="74"/>
        <v>11.225</v>
      </c>
      <c r="R461" s="8">
        <f t="shared" si="75"/>
        <v>9.125</v>
      </c>
      <c r="S461" s="8">
        <f t="shared" si="76"/>
        <v>11.175000000000001</v>
      </c>
      <c r="T461" s="8">
        <f t="shared" si="77"/>
        <v>10.375</v>
      </c>
      <c r="U461" s="7">
        <f t="shared" si="78"/>
        <v>10.508333333333335</v>
      </c>
      <c r="V461" s="7">
        <f t="shared" si="79"/>
        <v>10.475000000000001</v>
      </c>
    </row>
    <row r="462" spans="1:22" ht="13.5" x14ac:dyDescent="0.25">
      <c r="A462" s="3">
        <f>RSI!A462</f>
        <v>42976</v>
      </c>
      <c r="B462" s="2">
        <f>RSI!B462</f>
        <v>15.079800000000001</v>
      </c>
      <c r="C462" s="2">
        <f>RSI!I462</f>
        <v>32.168208327549692</v>
      </c>
      <c r="D462" s="2">
        <f>MACD!E462</f>
        <v>2.9320374653003967E-2</v>
      </c>
      <c r="E462" s="2">
        <f>MACD!F462</f>
        <v>-1.4121395142250574E-2</v>
      </c>
      <c r="F462" s="2">
        <f>'Moving Avg'!D462</f>
        <v>15.133680000000002</v>
      </c>
      <c r="G462" s="2">
        <f>'Moving Avg'!F462</f>
        <v>15.210014999999995</v>
      </c>
      <c r="H462" s="2">
        <f>'Moving Avg'!G462</f>
        <v>15.175382000000004</v>
      </c>
      <c r="I462" s="2">
        <f>'Moving Avg'!H462</f>
        <v>16.082318500000017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  <c r="M462" s="7">
        <f t="shared" si="70"/>
        <v>25</v>
      </c>
      <c r="N462" s="7">
        <f t="shared" si="71"/>
        <v>0</v>
      </c>
      <c r="O462" s="7">
        <f t="shared" si="72"/>
        <v>0</v>
      </c>
      <c r="P462" s="7">
        <f t="shared" si="73"/>
        <v>16.5</v>
      </c>
      <c r="Q462" s="8">
        <f t="shared" si="74"/>
        <v>11.225</v>
      </c>
      <c r="R462" s="8">
        <f t="shared" si="75"/>
        <v>9.125</v>
      </c>
      <c r="S462" s="8">
        <f t="shared" si="76"/>
        <v>11.175000000000001</v>
      </c>
      <c r="T462" s="8">
        <f t="shared" si="77"/>
        <v>10.375</v>
      </c>
      <c r="U462" s="7">
        <f t="shared" si="78"/>
        <v>10.508333333333335</v>
      </c>
      <c r="V462" s="7">
        <f t="shared" si="79"/>
        <v>10.475000000000001</v>
      </c>
    </row>
    <row r="463" spans="1:22" ht="13.5" x14ac:dyDescent="0.25">
      <c r="A463" s="3">
        <f>RSI!A463</f>
        <v>42977</v>
      </c>
      <c r="B463" s="2">
        <f>RSI!B463</f>
        <v>15.079800000000001</v>
      </c>
      <c r="C463" s="2">
        <f>RSI!I463</f>
        <v>32.168208327549692</v>
      </c>
      <c r="D463" s="2">
        <f>MACD!E463</f>
        <v>4.4395141433280827E-2</v>
      </c>
      <c r="E463" s="2">
        <f>MACD!F463</f>
        <v>-2.4180878271442934E-3</v>
      </c>
      <c r="F463" s="2">
        <f>'Moving Avg'!D463</f>
        <v>15.095760000000002</v>
      </c>
      <c r="G463" s="2">
        <f>'Moving Avg'!F463</f>
        <v>15.208019999999994</v>
      </c>
      <c r="H463" s="2">
        <f>'Moving Avg'!G463</f>
        <v>15.173586000000006</v>
      </c>
      <c r="I463" s="2">
        <f>'Moving Avg'!H463</f>
        <v>16.06041250000002</v>
      </c>
      <c r="J463" s="5" t="str">
        <f>OBV!F463</f>
        <v>BEARISH</v>
      </c>
      <c r="K463" s="5" t="str">
        <f>OBV!G463</f>
        <v>NEUTRAL</v>
      </c>
      <c r="L463" s="5" t="str">
        <f>OBV!H463</f>
        <v>CONFIRMED BEARISH</v>
      </c>
      <c r="M463" s="7">
        <f t="shared" si="70"/>
        <v>25</v>
      </c>
      <c r="N463" s="7">
        <f t="shared" si="71"/>
        <v>0</v>
      </c>
      <c r="O463" s="7">
        <f t="shared" si="72"/>
        <v>0</v>
      </c>
      <c r="P463" s="7">
        <f t="shared" si="73"/>
        <v>16.5</v>
      </c>
      <c r="Q463" s="8">
        <f t="shared" si="74"/>
        <v>11.225</v>
      </c>
      <c r="R463" s="8">
        <f t="shared" si="75"/>
        <v>9.125</v>
      </c>
      <c r="S463" s="8">
        <f t="shared" si="76"/>
        <v>11.175000000000001</v>
      </c>
      <c r="T463" s="8">
        <f t="shared" si="77"/>
        <v>10.375</v>
      </c>
      <c r="U463" s="7">
        <f t="shared" si="78"/>
        <v>10.508333333333335</v>
      </c>
      <c r="V463" s="7">
        <f t="shared" si="79"/>
        <v>10.475000000000001</v>
      </c>
    </row>
    <row r="464" spans="1:22" ht="13.5" x14ac:dyDescent="0.25">
      <c r="A464" s="3">
        <f>RSI!A464</f>
        <v>42978</v>
      </c>
      <c r="B464" s="2">
        <f>RSI!B464</f>
        <v>15.269399999999999</v>
      </c>
      <c r="C464" s="2">
        <f>RSI!I464</f>
        <v>57.603791511616976</v>
      </c>
      <c r="D464" s="2">
        <f>MACD!E464</f>
        <v>4.381616792571208E-2</v>
      </c>
      <c r="E464" s="2">
        <f>MACD!F464</f>
        <v>6.8287633234269812E-3</v>
      </c>
      <c r="F464" s="2">
        <f>'Moving Avg'!D464</f>
        <v>15.1257</v>
      </c>
      <c r="G464" s="2">
        <f>'Moving Avg'!F464</f>
        <v>15.216004999999996</v>
      </c>
      <c r="H464" s="2">
        <f>'Moving Avg'!G464</f>
        <v>15.175582000000004</v>
      </c>
      <c r="I464" s="2">
        <f>'Moving Avg'!H464</f>
        <v>16.039454500000019</v>
      </c>
      <c r="J464" s="5" t="str">
        <f>OBV!F464</f>
        <v>BULLISH</v>
      </c>
      <c r="K464" s="5" t="str">
        <f>OBV!G464</f>
        <v>NEUTRAL</v>
      </c>
      <c r="L464" s="5" t="str">
        <f>OBV!H464</f>
        <v>CONFIRMED BULLISH</v>
      </c>
      <c r="M464" s="7">
        <f t="shared" si="70"/>
        <v>25</v>
      </c>
      <c r="N464" s="7">
        <f t="shared" si="71"/>
        <v>0</v>
      </c>
      <c r="O464" s="7">
        <f t="shared" si="72"/>
        <v>0</v>
      </c>
      <c r="P464" s="7">
        <f t="shared" si="73"/>
        <v>83.5</v>
      </c>
      <c r="Q464" s="8">
        <f t="shared" si="74"/>
        <v>21.274999999999999</v>
      </c>
      <c r="R464" s="8">
        <f t="shared" si="75"/>
        <v>25.875</v>
      </c>
      <c r="S464" s="8">
        <f t="shared" si="76"/>
        <v>41.325000000000003</v>
      </c>
      <c r="T464" s="8">
        <f t="shared" si="77"/>
        <v>27.125</v>
      </c>
      <c r="U464" s="7">
        <f t="shared" si="78"/>
        <v>29.491666666666664</v>
      </c>
      <c r="V464" s="7">
        <f t="shared" si="79"/>
        <v>28.9</v>
      </c>
    </row>
    <row r="465" spans="1:22" ht="13.5" x14ac:dyDescent="0.25">
      <c r="A465" s="3">
        <f>RSI!A465</f>
        <v>42982</v>
      </c>
      <c r="B465" s="2">
        <f>RSI!B465</f>
        <v>15.269399999999999</v>
      </c>
      <c r="C465" s="2">
        <f>RSI!I465</f>
        <v>57.603791511616976</v>
      </c>
      <c r="D465" s="2">
        <f>MACD!E465</f>
        <v>4.286322665424791E-2</v>
      </c>
      <c r="E465" s="2">
        <f>MACD!F465</f>
        <v>1.4035655989591167E-2</v>
      </c>
      <c r="F465" s="2">
        <f>'Moving Avg'!D465</f>
        <v>15.15564</v>
      </c>
      <c r="G465" s="2">
        <f>'Moving Avg'!F465</f>
        <v>15.223989999999997</v>
      </c>
      <c r="H465" s="2">
        <f>'Moving Avg'!G465</f>
        <v>15.177578000000004</v>
      </c>
      <c r="I465" s="2">
        <f>'Moving Avg'!H465</f>
        <v>16.022838000000021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  <c r="M465" s="7">
        <f t="shared" si="70"/>
        <v>25</v>
      </c>
      <c r="N465" s="7">
        <f t="shared" si="71"/>
        <v>0</v>
      </c>
      <c r="O465" s="7">
        <f t="shared" si="72"/>
        <v>0</v>
      </c>
      <c r="P465" s="7">
        <f t="shared" si="73"/>
        <v>83.5</v>
      </c>
      <c r="Q465" s="8">
        <f t="shared" si="74"/>
        <v>21.274999999999999</v>
      </c>
      <c r="R465" s="8">
        <f t="shared" si="75"/>
        <v>25.875</v>
      </c>
      <c r="S465" s="8">
        <f t="shared" si="76"/>
        <v>41.325000000000003</v>
      </c>
      <c r="T465" s="8">
        <f t="shared" si="77"/>
        <v>27.125</v>
      </c>
      <c r="U465" s="7">
        <f t="shared" si="78"/>
        <v>29.491666666666664</v>
      </c>
      <c r="V465" s="7">
        <f t="shared" si="79"/>
        <v>28.9</v>
      </c>
    </row>
    <row r="466" spans="1:22" ht="13.5" x14ac:dyDescent="0.25">
      <c r="A466" s="3">
        <f>RSI!A466</f>
        <v>42983</v>
      </c>
      <c r="B466" s="2">
        <f>RSI!B466</f>
        <v>15.269399999999999</v>
      </c>
      <c r="C466" s="2">
        <f>RSI!I466</f>
        <v>57.603791511616976</v>
      </c>
      <c r="D466" s="2">
        <f>MACD!E466</f>
        <v>4.162815042555934E-2</v>
      </c>
      <c r="E466" s="2">
        <f>MACD!F466</f>
        <v>1.9554154876784802E-2</v>
      </c>
      <c r="F466" s="2">
        <f>'Moving Avg'!D466</f>
        <v>15.19356</v>
      </c>
      <c r="G466" s="2">
        <f>'Moving Avg'!F466</f>
        <v>15.224489999999999</v>
      </c>
      <c r="H466" s="2">
        <f>'Moving Avg'!G466</f>
        <v>15.183566000000003</v>
      </c>
      <c r="I466" s="2">
        <f>'Moving Avg'!H466</f>
        <v>16.00622150000002</v>
      </c>
      <c r="J466" s="5" t="str">
        <f>OBV!F466</f>
        <v>BULLISH</v>
      </c>
      <c r="K466" s="5" t="str">
        <f>OBV!G466</f>
        <v>NEUTRAL</v>
      </c>
      <c r="L466" s="5" t="str">
        <f>OBV!H466</f>
        <v>CONFIRMED BULLISH</v>
      </c>
      <c r="M466" s="7">
        <f t="shared" si="70"/>
        <v>25</v>
      </c>
      <c r="N466" s="7">
        <f t="shared" si="71"/>
        <v>0</v>
      </c>
      <c r="O466" s="7">
        <f t="shared" si="72"/>
        <v>0</v>
      </c>
      <c r="P466" s="7">
        <f t="shared" si="73"/>
        <v>83.5</v>
      </c>
      <c r="Q466" s="8">
        <f t="shared" si="74"/>
        <v>21.274999999999999</v>
      </c>
      <c r="R466" s="8">
        <f t="shared" si="75"/>
        <v>25.875</v>
      </c>
      <c r="S466" s="8">
        <f t="shared" si="76"/>
        <v>41.325000000000003</v>
      </c>
      <c r="T466" s="8">
        <f t="shared" si="77"/>
        <v>27.125</v>
      </c>
      <c r="U466" s="7">
        <f t="shared" si="78"/>
        <v>29.491666666666664</v>
      </c>
      <c r="V466" s="7">
        <f t="shared" si="79"/>
        <v>28.9</v>
      </c>
    </row>
    <row r="467" spans="1:22" ht="13.5" x14ac:dyDescent="0.25">
      <c r="A467" s="3">
        <f>RSI!A467</f>
        <v>42984</v>
      </c>
      <c r="B467" s="2">
        <f>RSI!B467</f>
        <v>15.269399999999999</v>
      </c>
      <c r="C467" s="2">
        <f>RSI!I467</f>
        <v>57.603791511616976</v>
      </c>
      <c r="D467" s="2">
        <f>MACD!E467</f>
        <v>4.0186103232990433E-2</v>
      </c>
      <c r="E467" s="2">
        <f>MACD!F467</f>
        <v>2.3680544548025928E-2</v>
      </c>
      <c r="F467" s="2">
        <f>'Moving Avg'!D467</f>
        <v>15.231479999999999</v>
      </c>
      <c r="G467" s="2">
        <f>'Moving Avg'!F467</f>
        <v>15.224990000000002</v>
      </c>
      <c r="H467" s="2">
        <f>'Moving Avg'!G467</f>
        <v>15.183566000000003</v>
      </c>
      <c r="I467" s="2">
        <f>'Moving Avg'!H467</f>
        <v>15.989605000000022</v>
      </c>
      <c r="J467" s="5" t="str">
        <f>OBV!F467</f>
        <v>BULLISH</v>
      </c>
      <c r="K467" s="5" t="str">
        <f>OBV!G467</f>
        <v>NEUTRAL</v>
      </c>
      <c r="L467" s="5" t="str">
        <f>OBV!H467</f>
        <v>CONFIRMED BULLISH</v>
      </c>
      <c r="M467" s="7">
        <f t="shared" si="70"/>
        <v>25</v>
      </c>
      <c r="N467" s="7">
        <f t="shared" si="71"/>
        <v>0</v>
      </c>
      <c r="O467" s="7">
        <f t="shared" si="72"/>
        <v>0</v>
      </c>
      <c r="P467" s="7">
        <f t="shared" si="73"/>
        <v>83.5</v>
      </c>
      <c r="Q467" s="8">
        <f t="shared" si="74"/>
        <v>21.274999999999999</v>
      </c>
      <c r="R467" s="8">
        <f t="shared" si="75"/>
        <v>25.875</v>
      </c>
      <c r="S467" s="8">
        <f t="shared" si="76"/>
        <v>41.325000000000003</v>
      </c>
      <c r="T467" s="8">
        <f t="shared" si="77"/>
        <v>27.125</v>
      </c>
      <c r="U467" s="7">
        <f t="shared" si="78"/>
        <v>29.491666666666664</v>
      </c>
      <c r="V467" s="7">
        <f t="shared" si="79"/>
        <v>28.9</v>
      </c>
    </row>
    <row r="468" spans="1:22" ht="13.5" x14ac:dyDescent="0.25">
      <c r="A468" s="3">
        <f>RSI!A468</f>
        <v>42985</v>
      </c>
      <c r="B468" s="2">
        <f>RSI!B468</f>
        <v>15.269399999999999</v>
      </c>
      <c r="C468" s="2">
        <f>RSI!I468</f>
        <v>57.603791511616976</v>
      </c>
      <c r="D468" s="2">
        <f>MACD!E468</f>
        <v>3.8598332888579279E-2</v>
      </c>
      <c r="E468" s="2">
        <f>MACD!F468</f>
        <v>2.6664102216136597E-2</v>
      </c>
      <c r="F468" s="2">
        <f>'Moving Avg'!D468</f>
        <v>15.269399999999999</v>
      </c>
      <c r="G468" s="2">
        <f>'Moving Avg'!F468</f>
        <v>15.225490000000002</v>
      </c>
      <c r="H468" s="2">
        <f>'Moving Avg'!G468</f>
        <v>15.189554000000005</v>
      </c>
      <c r="I468" s="2">
        <f>'Moving Avg'!H468</f>
        <v>15.972988500000024</v>
      </c>
      <c r="J468" s="5" t="str">
        <f>OBV!F468</f>
        <v>BULLISH</v>
      </c>
      <c r="K468" s="5" t="str">
        <f>OBV!G468</f>
        <v>NEUTRAL</v>
      </c>
      <c r="L468" s="5" t="str">
        <f>OBV!H468</f>
        <v>CONFIRMED BULLISH</v>
      </c>
      <c r="M468" s="7">
        <f t="shared" si="70"/>
        <v>25</v>
      </c>
      <c r="N468" s="7">
        <f t="shared" si="71"/>
        <v>0</v>
      </c>
      <c r="O468" s="7">
        <f t="shared" si="72"/>
        <v>0</v>
      </c>
      <c r="P468" s="7">
        <f t="shared" si="73"/>
        <v>83.5</v>
      </c>
      <c r="Q468" s="8">
        <f t="shared" si="74"/>
        <v>21.274999999999999</v>
      </c>
      <c r="R468" s="8">
        <f t="shared" si="75"/>
        <v>25.875</v>
      </c>
      <c r="S468" s="8">
        <f t="shared" si="76"/>
        <v>41.325000000000003</v>
      </c>
      <c r="T468" s="8">
        <f t="shared" si="77"/>
        <v>27.125</v>
      </c>
      <c r="U468" s="7">
        <f t="shared" si="78"/>
        <v>29.491666666666664</v>
      </c>
      <c r="V468" s="7">
        <f t="shared" si="79"/>
        <v>28.9</v>
      </c>
    </row>
    <row r="469" spans="1:22" ht="13.5" x14ac:dyDescent="0.25">
      <c r="A469" s="3">
        <f>RSI!A469</f>
        <v>42986</v>
      </c>
      <c r="B469" s="2">
        <f>RSI!B469</f>
        <v>15.269399999999999</v>
      </c>
      <c r="C469" s="2">
        <f>RSI!I469</f>
        <v>57.603791511616976</v>
      </c>
      <c r="D469" s="2">
        <f>MACD!E469</f>
        <v>1.388371700177693E-2</v>
      </c>
      <c r="E469" s="2">
        <f>MACD!F469</f>
        <v>2.4108025173264665E-2</v>
      </c>
      <c r="F469" s="2">
        <f>'Moving Avg'!D469</f>
        <v>15.269399999999999</v>
      </c>
      <c r="G469" s="2">
        <f>'Moving Avg'!F469</f>
        <v>15.225990000000001</v>
      </c>
      <c r="H469" s="2">
        <f>'Moving Avg'!G469</f>
        <v>15.195542000000005</v>
      </c>
      <c r="I469" s="2">
        <f>'Moving Avg'!H469</f>
        <v>15.956372000000027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  <c r="M469" s="7">
        <f t="shared" si="70"/>
        <v>25</v>
      </c>
      <c r="N469" s="7">
        <f t="shared" si="71"/>
        <v>45</v>
      </c>
      <c r="O469" s="7">
        <f t="shared" si="72"/>
        <v>0</v>
      </c>
      <c r="P469" s="7">
        <f t="shared" si="73"/>
        <v>33</v>
      </c>
      <c r="Q469" s="8">
        <f t="shared" si="74"/>
        <v>29.45</v>
      </c>
      <c r="R469" s="8">
        <f t="shared" si="75"/>
        <v>22.25</v>
      </c>
      <c r="S469" s="8">
        <f t="shared" si="76"/>
        <v>25.35</v>
      </c>
      <c r="T469" s="8">
        <f t="shared" si="77"/>
        <v>25.75</v>
      </c>
      <c r="U469" s="7">
        <f t="shared" si="78"/>
        <v>25.683333333333337</v>
      </c>
      <c r="V469" s="7">
        <f t="shared" si="79"/>
        <v>25.700000000000003</v>
      </c>
    </row>
    <row r="470" spans="1:22" ht="13.5" x14ac:dyDescent="0.25">
      <c r="A470" s="3">
        <f>RSI!A470</f>
        <v>42989</v>
      </c>
      <c r="B470" s="2">
        <f>RSI!B470</f>
        <v>15.269399999999999</v>
      </c>
      <c r="C470" s="2">
        <f>RSI!I470</f>
        <v>57.603791511616976</v>
      </c>
      <c r="D470" s="2">
        <f>MACD!E470</f>
        <v>-7.3437879465938494E-3</v>
      </c>
      <c r="E470" s="2">
        <f>MACD!F470</f>
        <v>1.7817662549292963E-2</v>
      </c>
      <c r="F470" s="2">
        <f>'Moving Avg'!D470</f>
        <v>15.269399999999999</v>
      </c>
      <c r="G470" s="2">
        <f>'Moving Avg'!F470</f>
        <v>15.225990000000001</v>
      </c>
      <c r="H470" s="2">
        <f>'Moving Avg'!G470</f>
        <v>15.201530000000005</v>
      </c>
      <c r="I470" s="2">
        <f>'Moving Avg'!H470</f>
        <v>15.939755500000029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  <c r="M470" s="7">
        <f t="shared" si="70"/>
        <v>25</v>
      </c>
      <c r="N470" s="7">
        <f t="shared" si="71"/>
        <v>100</v>
      </c>
      <c r="O470" s="7">
        <f t="shared" si="72"/>
        <v>0</v>
      </c>
      <c r="P470" s="7">
        <f t="shared" si="73"/>
        <v>33</v>
      </c>
      <c r="Q470" s="8">
        <f t="shared" si="74"/>
        <v>48.7</v>
      </c>
      <c r="R470" s="8">
        <f t="shared" si="75"/>
        <v>33.25</v>
      </c>
      <c r="S470" s="8">
        <f t="shared" si="76"/>
        <v>33.6</v>
      </c>
      <c r="T470" s="8">
        <f t="shared" si="77"/>
        <v>39.5</v>
      </c>
      <c r="U470" s="7">
        <f t="shared" si="78"/>
        <v>38.516666666666673</v>
      </c>
      <c r="V470" s="7">
        <f t="shared" si="79"/>
        <v>38.762500000000003</v>
      </c>
    </row>
    <row r="471" spans="1:22" ht="13.5" x14ac:dyDescent="0.25">
      <c r="A471" s="3">
        <f>RSI!A471</f>
        <v>42990</v>
      </c>
      <c r="B471" s="2">
        <f>RSI!B471</f>
        <v>15.269399999999999</v>
      </c>
      <c r="C471" s="2">
        <f>RSI!I471</f>
        <v>57.603791511616976</v>
      </c>
      <c r="D471" s="2">
        <f>MACD!E471</f>
        <v>-3.1735778570567419E-2</v>
      </c>
      <c r="E471" s="2">
        <f>MACD!F471</f>
        <v>7.9069743253208872E-3</v>
      </c>
      <c r="F471" s="2">
        <f>'Moving Avg'!D471</f>
        <v>15.269399999999999</v>
      </c>
      <c r="G471" s="2">
        <f>'Moving Avg'!F471</f>
        <v>15.225990000000001</v>
      </c>
      <c r="H471" s="2">
        <f>'Moving Avg'!G471</f>
        <v>15.202528000000004</v>
      </c>
      <c r="I471" s="2">
        <f>'Moving Avg'!H471</f>
        <v>15.923139000000031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  <c r="M471" s="7">
        <f t="shared" si="70"/>
        <v>25</v>
      </c>
      <c r="N471" s="7">
        <f t="shared" si="71"/>
        <v>100</v>
      </c>
      <c r="O471" s="7">
        <f t="shared" si="72"/>
        <v>0</v>
      </c>
      <c r="P471" s="7">
        <f t="shared" si="73"/>
        <v>33</v>
      </c>
      <c r="Q471" s="8">
        <f t="shared" si="74"/>
        <v>48.7</v>
      </c>
      <c r="R471" s="8">
        <f t="shared" si="75"/>
        <v>33.25</v>
      </c>
      <c r="S471" s="8">
        <f t="shared" si="76"/>
        <v>33.6</v>
      </c>
      <c r="T471" s="8">
        <f t="shared" si="77"/>
        <v>39.5</v>
      </c>
      <c r="U471" s="7">
        <f t="shared" si="78"/>
        <v>38.516666666666673</v>
      </c>
      <c r="V471" s="7">
        <f t="shared" si="79"/>
        <v>38.762500000000003</v>
      </c>
    </row>
    <row r="472" spans="1:22" ht="13.5" x14ac:dyDescent="0.25">
      <c r="A472" s="3">
        <f>RSI!A472</f>
        <v>42991</v>
      </c>
      <c r="B472" s="2">
        <f>RSI!B472</f>
        <v>15.269399999999999</v>
      </c>
      <c r="C472" s="2">
        <f>RSI!I472</f>
        <v>57.603791511616976</v>
      </c>
      <c r="D472" s="2">
        <f>MACD!E472</f>
        <v>-5.2645335001653137E-2</v>
      </c>
      <c r="E472" s="2">
        <f>MACD!F472</f>
        <v>-4.2034875400739176E-3</v>
      </c>
      <c r="F472" s="2">
        <f>'Moving Avg'!D472</f>
        <v>15.269399999999999</v>
      </c>
      <c r="G472" s="2">
        <f>'Moving Avg'!F472</f>
        <v>15.225990000000001</v>
      </c>
      <c r="H472" s="2">
        <f>'Moving Avg'!G472</f>
        <v>15.203526000000004</v>
      </c>
      <c r="I472" s="2">
        <f>'Moving Avg'!H472</f>
        <v>15.906522500000033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  <c r="M472" s="7">
        <f t="shared" si="70"/>
        <v>25</v>
      </c>
      <c r="N472" s="7">
        <f t="shared" si="71"/>
        <v>100</v>
      </c>
      <c r="O472" s="7">
        <f t="shared" si="72"/>
        <v>0</v>
      </c>
      <c r="P472" s="7">
        <f t="shared" si="73"/>
        <v>33</v>
      </c>
      <c r="Q472" s="8">
        <f t="shared" si="74"/>
        <v>48.7</v>
      </c>
      <c r="R472" s="8">
        <f t="shared" si="75"/>
        <v>33.25</v>
      </c>
      <c r="S472" s="8">
        <f t="shared" si="76"/>
        <v>33.6</v>
      </c>
      <c r="T472" s="8">
        <f t="shared" si="77"/>
        <v>39.5</v>
      </c>
      <c r="U472" s="7">
        <f t="shared" si="78"/>
        <v>38.516666666666673</v>
      </c>
      <c r="V472" s="7">
        <f t="shared" si="79"/>
        <v>38.762500000000003</v>
      </c>
    </row>
    <row r="473" spans="1:22" ht="13.5" x14ac:dyDescent="0.25">
      <c r="A473" s="3">
        <f>RSI!A473</f>
        <v>42992</v>
      </c>
      <c r="B473" s="2">
        <f>RSI!B473</f>
        <v>14.840299999999999</v>
      </c>
      <c r="C473" s="2">
        <f>RSI!I473</f>
        <v>21.709027209502636</v>
      </c>
      <c r="D473" s="2">
        <f>MACD!E473</f>
        <v>-3.8803017846500865E-2</v>
      </c>
      <c r="E473" s="2">
        <f>MACD!F473</f>
        <v>-1.1123393601359308E-2</v>
      </c>
      <c r="F473" s="2">
        <f>'Moving Avg'!D473</f>
        <v>15.183580000000001</v>
      </c>
      <c r="G473" s="2">
        <f>'Moving Avg'!F473</f>
        <v>15.204534999999998</v>
      </c>
      <c r="H473" s="2">
        <f>'Moving Avg'!G473</f>
        <v>15.203128000000003</v>
      </c>
      <c r="I473" s="2">
        <f>'Moving Avg'!H473</f>
        <v>15.887760500000034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  <c r="M473" s="7">
        <f t="shared" si="70"/>
        <v>50</v>
      </c>
      <c r="N473" s="7">
        <f t="shared" si="71"/>
        <v>100</v>
      </c>
      <c r="O473" s="7">
        <f t="shared" si="72"/>
        <v>0</v>
      </c>
      <c r="P473" s="7">
        <f t="shared" si="73"/>
        <v>16.5</v>
      </c>
      <c r="Q473" s="8">
        <f t="shared" si="74"/>
        <v>54.975000000000001</v>
      </c>
      <c r="R473" s="8">
        <f t="shared" si="75"/>
        <v>34.125</v>
      </c>
      <c r="S473" s="8">
        <f t="shared" si="76"/>
        <v>29.925000000000001</v>
      </c>
      <c r="T473" s="8">
        <f t="shared" si="77"/>
        <v>41.625</v>
      </c>
      <c r="U473" s="7">
        <f t="shared" si="78"/>
        <v>39.674999999999997</v>
      </c>
      <c r="V473" s="7">
        <f t="shared" si="79"/>
        <v>40.162499999999994</v>
      </c>
    </row>
    <row r="474" spans="1:22" ht="13.5" x14ac:dyDescent="0.25">
      <c r="A474" s="3">
        <f>RSI!A474</f>
        <v>42993</v>
      </c>
      <c r="B474" s="2">
        <f>RSI!B474</f>
        <v>14.830299999999999</v>
      </c>
      <c r="C474" s="2">
        <f>RSI!I474</f>
        <v>21.374749635663406</v>
      </c>
      <c r="D474" s="2">
        <f>MACD!E474</f>
        <v>5.1236183046441397E-3</v>
      </c>
      <c r="E474" s="2">
        <f>MACD!F474</f>
        <v>-7.8739912201586191E-3</v>
      </c>
      <c r="F474" s="2">
        <f>'Moving Avg'!D474</f>
        <v>15.095759999999999</v>
      </c>
      <c r="G474" s="2">
        <f>'Moving Avg'!F474</f>
        <v>15.182579999999998</v>
      </c>
      <c r="H474" s="2">
        <f>'Moving Avg'!G474</f>
        <v>15.202530000000003</v>
      </c>
      <c r="I474" s="2">
        <f>'Moving Avg'!H474</f>
        <v>15.868948500000034</v>
      </c>
      <c r="J474" s="5" t="str">
        <f>OBV!F474</f>
        <v>BEARISH</v>
      </c>
      <c r="K474" s="5" t="str">
        <f>OBV!G474</f>
        <v>NEUTRAL</v>
      </c>
      <c r="L474" s="5" t="str">
        <f>OBV!H474</f>
        <v>CONFIRMED BEARISH</v>
      </c>
      <c r="M474" s="7">
        <f t="shared" si="70"/>
        <v>50</v>
      </c>
      <c r="N474" s="7">
        <f t="shared" si="71"/>
        <v>0</v>
      </c>
      <c r="O474" s="7">
        <f t="shared" si="72"/>
        <v>0</v>
      </c>
      <c r="P474" s="7">
        <f t="shared" si="73"/>
        <v>16.5</v>
      </c>
      <c r="Q474" s="8">
        <f t="shared" si="74"/>
        <v>19.975000000000001</v>
      </c>
      <c r="R474" s="8">
        <f t="shared" si="75"/>
        <v>14.125</v>
      </c>
      <c r="S474" s="8">
        <f t="shared" si="76"/>
        <v>14.925000000000001</v>
      </c>
      <c r="T474" s="8">
        <f t="shared" si="77"/>
        <v>16.625</v>
      </c>
      <c r="U474" s="7">
        <f t="shared" si="78"/>
        <v>16.341666666666669</v>
      </c>
      <c r="V474" s="7">
        <f t="shared" si="79"/>
        <v>16.412500000000001</v>
      </c>
    </row>
    <row r="475" spans="1:22" ht="13.5" x14ac:dyDescent="0.25">
      <c r="A475" s="3">
        <f>RSI!A475</f>
        <v>42996</v>
      </c>
      <c r="B475" s="2">
        <f>RSI!B475</f>
        <v>14.830299999999999</v>
      </c>
      <c r="C475" s="2">
        <f>RSI!I475</f>
        <v>21.374749635663406</v>
      </c>
      <c r="D475" s="2">
        <f>MACD!E475</f>
        <v>4.4484673770021743E-2</v>
      </c>
      <c r="E475" s="2">
        <f>MACD!F475</f>
        <v>2.5977417778774532E-3</v>
      </c>
      <c r="F475" s="2">
        <f>'Moving Avg'!D475</f>
        <v>15.00794</v>
      </c>
      <c r="G475" s="2">
        <f>'Moving Avg'!F475</f>
        <v>15.160625000000001</v>
      </c>
      <c r="H475" s="2">
        <f>'Moving Avg'!G475</f>
        <v>15.201932000000005</v>
      </c>
      <c r="I475" s="2">
        <f>'Moving Avg'!H475</f>
        <v>15.850136500000033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  <c r="M475" s="7">
        <f t="shared" si="70"/>
        <v>50</v>
      </c>
      <c r="N475" s="7">
        <f t="shared" si="71"/>
        <v>0</v>
      </c>
      <c r="O475" s="7">
        <f t="shared" si="72"/>
        <v>0</v>
      </c>
      <c r="P475" s="7">
        <f t="shared" si="73"/>
        <v>16.5</v>
      </c>
      <c r="Q475" s="8">
        <f t="shared" si="74"/>
        <v>19.975000000000001</v>
      </c>
      <c r="R475" s="8">
        <f t="shared" si="75"/>
        <v>14.125</v>
      </c>
      <c r="S475" s="8">
        <f t="shared" si="76"/>
        <v>14.925000000000001</v>
      </c>
      <c r="T475" s="8">
        <f t="shared" si="77"/>
        <v>16.625</v>
      </c>
      <c r="U475" s="7">
        <f t="shared" si="78"/>
        <v>16.341666666666669</v>
      </c>
      <c r="V475" s="7">
        <f t="shared" si="79"/>
        <v>16.412500000000001</v>
      </c>
    </row>
    <row r="476" spans="1:22" ht="13.5" x14ac:dyDescent="0.25">
      <c r="A476" s="3">
        <f>RSI!A476</f>
        <v>42997</v>
      </c>
      <c r="B476" s="2">
        <f>RSI!B476</f>
        <v>14.830299999999999</v>
      </c>
      <c r="C476" s="2">
        <f>RSI!I476</f>
        <v>21.374749635663406</v>
      </c>
      <c r="D476" s="2">
        <f>MACD!E476</f>
        <v>7.9820148293947568E-2</v>
      </c>
      <c r="E476" s="2">
        <f>MACD!F476</f>
        <v>1.8042223081091477E-2</v>
      </c>
      <c r="F476" s="2">
        <f>'Moving Avg'!D476</f>
        <v>14.920120000000001</v>
      </c>
      <c r="G476" s="2">
        <f>'Moving Avg'!F476</f>
        <v>15.138670000000001</v>
      </c>
      <c r="H476" s="2">
        <f>'Moving Avg'!G476</f>
        <v>15.193150000000005</v>
      </c>
      <c r="I476" s="2">
        <f>'Moving Avg'!H476</f>
        <v>15.831324500000033</v>
      </c>
      <c r="J476" s="5" t="str">
        <f>OBV!F476</f>
        <v>BEARISH</v>
      </c>
      <c r="K476" s="5" t="str">
        <f>OBV!G476</f>
        <v>NEUTRAL</v>
      </c>
      <c r="L476" s="5" t="str">
        <f>OBV!H476</f>
        <v>CONFIRMED BEARISH</v>
      </c>
      <c r="M476" s="7">
        <f t="shared" si="70"/>
        <v>50</v>
      </c>
      <c r="N476" s="7">
        <f t="shared" si="71"/>
        <v>0</v>
      </c>
      <c r="O476" s="7">
        <f t="shared" si="72"/>
        <v>0</v>
      </c>
      <c r="P476" s="7">
        <f t="shared" si="73"/>
        <v>16.5</v>
      </c>
      <c r="Q476" s="8">
        <f t="shared" si="74"/>
        <v>19.975000000000001</v>
      </c>
      <c r="R476" s="8">
        <f t="shared" si="75"/>
        <v>14.125</v>
      </c>
      <c r="S476" s="8">
        <f t="shared" si="76"/>
        <v>14.925000000000001</v>
      </c>
      <c r="T476" s="8">
        <f t="shared" si="77"/>
        <v>16.625</v>
      </c>
      <c r="U476" s="7">
        <f t="shared" si="78"/>
        <v>16.341666666666669</v>
      </c>
      <c r="V476" s="7">
        <f t="shared" si="79"/>
        <v>16.412500000000001</v>
      </c>
    </row>
    <row r="477" spans="1:22" ht="13.5" x14ac:dyDescent="0.25">
      <c r="A477" s="3">
        <f>RSI!A477</f>
        <v>42998</v>
      </c>
      <c r="B477" s="2">
        <f>RSI!B477</f>
        <v>14.830299999999999</v>
      </c>
      <c r="C477" s="2">
        <f>RSI!I477</f>
        <v>21.374749635663406</v>
      </c>
      <c r="D477" s="2">
        <f>MACD!E477</f>
        <v>0.11159899416546892</v>
      </c>
      <c r="E477" s="2">
        <f>MACD!F477</f>
        <v>3.6753577297966966E-2</v>
      </c>
      <c r="F477" s="2">
        <f>'Moving Avg'!D477</f>
        <v>14.8323</v>
      </c>
      <c r="G477" s="2">
        <f>'Moving Avg'!F477</f>
        <v>15.116715000000003</v>
      </c>
      <c r="H477" s="2">
        <f>'Moving Avg'!G477</f>
        <v>15.184368000000005</v>
      </c>
      <c r="I477" s="2">
        <f>'Moving Avg'!H477</f>
        <v>15.812512500000034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  <c r="M477" s="7">
        <f t="shared" si="70"/>
        <v>50</v>
      </c>
      <c r="N477" s="7">
        <f t="shared" si="71"/>
        <v>0</v>
      </c>
      <c r="O477" s="7">
        <f t="shared" si="72"/>
        <v>0</v>
      </c>
      <c r="P477" s="7">
        <f t="shared" si="73"/>
        <v>16.5</v>
      </c>
      <c r="Q477" s="8">
        <f t="shared" si="74"/>
        <v>19.975000000000001</v>
      </c>
      <c r="R477" s="8">
        <f t="shared" si="75"/>
        <v>14.125</v>
      </c>
      <c r="S477" s="8">
        <f t="shared" si="76"/>
        <v>14.925000000000001</v>
      </c>
      <c r="T477" s="8">
        <f t="shared" si="77"/>
        <v>16.625</v>
      </c>
      <c r="U477" s="7">
        <f t="shared" si="78"/>
        <v>16.341666666666669</v>
      </c>
      <c r="V477" s="7">
        <f t="shared" si="79"/>
        <v>16.412500000000001</v>
      </c>
    </row>
    <row r="478" spans="1:22" ht="13.5" x14ac:dyDescent="0.25">
      <c r="A478" s="3">
        <f>RSI!A478</f>
        <v>43000</v>
      </c>
      <c r="B478" s="2">
        <f>RSI!B478</f>
        <v>14.3912</v>
      </c>
      <c r="C478" s="2">
        <f>RSI!I478</f>
        <v>11.194311897796894</v>
      </c>
      <c r="D478" s="2">
        <f>MACD!E478</f>
        <v>0.17275508145323926</v>
      </c>
      <c r="E478" s="2">
        <f>MACD!F478</f>
        <v>6.3953878129021424E-2</v>
      </c>
      <c r="F478" s="2">
        <f>'Moving Avg'!D478</f>
        <v>14.74248</v>
      </c>
      <c r="G478" s="2">
        <f>'Moving Avg'!F478</f>
        <v>15.072805000000002</v>
      </c>
      <c r="H478" s="2">
        <f>'Moving Avg'!G478</f>
        <v>15.166804000000006</v>
      </c>
      <c r="I478" s="2">
        <f>'Moving Avg'!H478</f>
        <v>15.791505000000035</v>
      </c>
      <c r="J478" s="5" t="str">
        <f>OBV!F478</f>
        <v>BEARISH</v>
      </c>
      <c r="K478" s="5" t="str">
        <f>OBV!G478</f>
        <v>NEUTRAL</v>
      </c>
      <c r="L478" s="5" t="str">
        <f>OBV!H478</f>
        <v>CONFIRMED BEARISH</v>
      </c>
      <c r="M478" s="7">
        <f t="shared" si="70"/>
        <v>50</v>
      </c>
      <c r="N478" s="7">
        <f t="shared" si="71"/>
        <v>0</v>
      </c>
      <c r="O478" s="7">
        <f t="shared" si="72"/>
        <v>0</v>
      </c>
      <c r="P478" s="7">
        <f t="shared" si="73"/>
        <v>16.5</v>
      </c>
      <c r="Q478" s="8">
        <f t="shared" si="74"/>
        <v>19.975000000000001</v>
      </c>
      <c r="R478" s="8">
        <f t="shared" si="75"/>
        <v>14.125</v>
      </c>
      <c r="S478" s="8">
        <f t="shared" si="76"/>
        <v>14.925000000000001</v>
      </c>
      <c r="T478" s="8">
        <f t="shared" si="77"/>
        <v>16.625</v>
      </c>
      <c r="U478" s="7">
        <f t="shared" si="78"/>
        <v>16.341666666666669</v>
      </c>
      <c r="V478" s="7">
        <f t="shared" si="79"/>
        <v>16.412500000000001</v>
      </c>
    </row>
    <row r="479" spans="1:22" ht="13.5" x14ac:dyDescent="0.25">
      <c r="A479" s="3">
        <f>RSI!A479</f>
        <v>43003</v>
      </c>
      <c r="B479" s="2">
        <f>RSI!B479</f>
        <v>14.4011</v>
      </c>
      <c r="C479" s="2">
        <f>RSI!I479</f>
        <v>12.2095528265029</v>
      </c>
      <c r="D479" s="2">
        <f>MACD!E479</f>
        <v>0.22797531985301944</v>
      </c>
      <c r="E479" s="2">
        <f>MACD!F479</f>
        <v>9.6758166473821045E-2</v>
      </c>
      <c r="F479" s="2">
        <f>'Moving Avg'!D479</f>
        <v>14.656639999999999</v>
      </c>
      <c r="G479" s="2">
        <f>'Moving Avg'!F479</f>
        <v>15.036875</v>
      </c>
      <c r="H479" s="2">
        <f>'Moving Avg'!G479</f>
        <v>15.149438000000007</v>
      </c>
      <c r="I479" s="2">
        <f>'Moving Avg'!H479</f>
        <v>15.770846000000033</v>
      </c>
      <c r="J479" s="5" t="str">
        <f>OBV!F479</f>
        <v>BULLISH</v>
      </c>
      <c r="K479" s="5" t="str">
        <f>OBV!G479</f>
        <v>NEUTRAL</v>
      </c>
      <c r="L479" s="5" t="str">
        <f>OBV!H479</f>
        <v>BULLISH DIVERGENCE</v>
      </c>
      <c r="M479" s="7">
        <f t="shared" si="70"/>
        <v>50</v>
      </c>
      <c r="N479" s="7">
        <f t="shared" si="71"/>
        <v>0</v>
      </c>
      <c r="O479" s="7">
        <f t="shared" si="72"/>
        <v>0</v>
      </c>
      <c r="P479" s="7">
        <f t="shared" si="73"/>
        <v>66.5</v>
      </c>
      <c r="Q479" s="8">
        <f t="shared" si="74"/>
        <v>27.475000000000001</v>
      </c>
      <c r="R479" s="8">
        <f t="shared" si="75"/>
        <v>26.625</v>
      </c>
      <c r="S479" s="8">
        <f t="shared" si="76"/>
        <v>37.424999999999997</v>
      </c>
      <c r="T479" s="8">
        <f t="shared" si="77"/>
        <v>29.125</v>
      </c>
      <c r="U479" s="7">
        <f t="shared" si="78"/>
        <v>30.508333333333336</v>
      </c>
      <c r="V479" s="7">
        <f t="shared" si="79"/>
        <v>30.162500000000001</v>
      </c>
    </row>
    <row r="480" spans="1:22" ht="13.5" x14ac:dyDescent="0.25">
      <c r="A480" s="3">
        <f>RSI!A480</f>
        <v>43004</v>
      </c>
      <c r="B480" s="2">
        <f>RSI!B480</f>
        <v>14.4011</v>
      </c>
      <c r="C480" s="2">
        <f>RSI!I480</f>
        <v>12.2095528265029</v>
      </c>
      <c r="D480" s="2">
        <f>MACD!E480</f>
        <v>0.2785361867491094</v>
      </c>
      <c r="E480" s="2">
        <f>MACD!F480</f>
        <v>0.13311377052887874</v>
      </c>
      <c r="F480" s="2">
        <f>'Moving Avg'!D480</f>
        <v>14.5708</v>
      </c>
      <c r="G480" s="2">
        <f>'Moving Avg'!F480</f>
        <v>15.000944999999998</v>
      </c>
      <c r="H480" s="2">
        <f>'Moving Avg'!G480</f>
        <v>15.132072000000004</v>
      </c>
      <c r="I480" s="2">
        <f>'Moving Avg'!H480</f>
        <v>15.750187000000032</v>
      </c>
      <c r="J480" s="5" t="str">
        <f>OBV!F480</f>
        <v>BULLISH</v>
      </c>
      <c r="K480" s="5" t="str">
        <f>OBV!G480</f>
        <v>NEUTRAL</v>
      </c>
      <c r="L480" s="5" t="str">
        <f>OBV!H480</f>
        <v>BULLISH DIVERGENCE</v>
      </c>
      <c r="M480" s="7">
        <f t="shared" si="70"/>
        <v>50</v>
      </c>
      <c r="N480" s="7">
        <f t="shared" si="71"/>
        <v>0</v>
      </c>
      <c r="O480" s="7">
        <f t="shared" si="72"/>
        <v>0</v>
      </c>
      <c r="P480" s="7">
        <f t="shared" si="73"/>
        <v>66.5</v>
      </c>
      <c r="Q480" s="8">
        <f t="shared" si="74"/>
        <v>27.475000000000001</v>
      </c>
      <c r="R480" s="8">
        <f t="shared" si="75"/>
        <v>26.625</v>
      </c>
      <c r="S480" s="8">
        <f t="shared" si="76"/>
        <v>37.424999999999997</v>
      </c>
      <c r="T480" s="8">
        <f t="shared" si="77"/>
        <v>29.125</v>
      </c>
      <c r="U480" s="7">
        <f t="shared" si="78"/>
        <v>30.508333333333336</v>
      </c>
      <c r="V480" s="7">
        <f t="shared" si="79"/>
        <v>30.162500000000001</v>
      </c>
    </row>
    <row r="481" spans="1:22" ht="13.5" x14ac:dyDescent="0.25">
      <c r="A481" s="3">
        <f>RSI!A481</f>
        <v>43005</v>
      </c>
      <c r="B481" s="2">
        <f>RSI!B481</f>
        <v>13.972</v>
      </c>
      <c r="C481" s="2">
        <f>RSI!I481</f>
        <v>7.7537053668088731</v>
      </c>
      <c r="D481" s="2">
        <f>MACD!E481</f>
        <v>0.3566555418756856</v>
      </c>
      <c r="E481" s="2">
        <f>MACD!F481</f>
        <v>0.17782212479824011</v>
      </c>
      <c r="F481" s="2">
        <f>'Moving Avg'!D481</f>
        <v>14.399139999999999</v>
      </c>
      <c r="G481" s="2">
        <f>'Moving Avg'!F481</f>
        <v>14.945554999999995</v>
      </c>
      <c r="H481" s="2">
        <f>'Moving Avg'!G481</f>
        <v>15.106124000000005</v>
      </c>
      <c r="I481" s="2">
        <f>'Moving Avg'!H481</f>
        <v>15.727382500000033</v>
      </c>
      <c r="J481" s="5" t="str">
        <f>OBV!F481</f>
        <v>BEARISH</v>
      </c>
      <c r="K481" s="5" t="str">
        <f>OBV!G481</f>
        <v>WEAK</v>
      </c>
      <c r="L481" s="5" t="str">
        <f>OBV!H481</f>
        <v>CONFIRMED BEARISH</v>
      </c>
      <c r="M481" s="7">
        <f t="shared" si="70"/>
        <v>50</v>
      </c>
      <c r="N481" s="7">
        <f t="shared" si="71"/>
        <v>0</v>
      </c>
      <c r="O481" s="7">
        <f t="shared" si="72"/>
        <v>0</v>
      </c>
      <c r="P481" s="7">
        <f t="shared" si="73"/>
        <v>0</v>
      </c>
      <c r="Q481" s="8">
        <f t="shared" si="74"/>
        <v>17.5</v>
      </c>
      <c r="R481" s="8">
        <f t="shared" si="75"/>
        <v>10</v>
      </c>
      <c r="S481" s="8">
        <f t="shared" si="76"/>
        <v>7.5</v>
      </c>
      <c r="T481" s="8">
        <f t="shared" si="77"/>
        <v>12.5</v>
      </c>
      <c r="U481" s="7">
        <f t="shared" si="78"/>
        <v>11.666666666666666</v>
      </c>
      <c r="V481" s="7">
        <f t="shared" si="79"/>
        <v>11.875</v>
      </c>
    </row>
    <row r="482" spans="1:22" ht="13.5" x14ac:dyDescent="0.25">
      <c r="A482" s="3">
        <f>RSI!A482</f>
        <v>43006</v>
      </c>
      <c r="B482" s="2">
        <f>RSI!B482</f>
        <v>14.3912</v>
      </c>
      <c r="C482" s="2">
        <f>RSI!I482</f>
        <v>33.345786662081437</v>
      </c>
      <c r="D482" s="2">
        <f>MACD!E482</f>
        <v>0.39752904755177099</v>
      </c>
      <c r="E482" s="2">
        <f>MACD!F482</f>
        <v>0.22176350934894629</v>
      </c>
      <c r="F482" s="2">
        <f>'Moving Avg'!D482</f>
        <v>14.31132</v>
      </c>
      <c r="G482" s="2">
        <f>'Moving Avg'!F482</f>
        <v>14.911124999999998</v>
      </c>
      <c r="H482" s="2">
        <f>'Moving Avg'!G482</f>
        <v>15.088560000000005</v>
      </c>
      <c r="I482" s="2">
        <f>'Moving Avg'!H482</f>
        <v>15.706674000000035</v>
      </c>
      <c r="J482" s="5" t="str">
        <f>OBV!F482</f>
        <v>BEARISH</v>
      </c>
      <c r="K482" s="5" t="str">
        <f>OBV!G482</f>
        <v>WEAK</v>
      </c>
      <c r="L482" s="5" t="str">
        <f>OBV!H482</f>
        <v>CONFIRMED BEARISH</v>
      </c>
      <c r="M482" s="7">
        <f t="shared" si="70"/>
        <v>25</v>
      </c>
      <c r="N482" s="7">
        <f t="shared" si="71"/>
        <v>0</v>
      </c>
      <c r="O482" s="7">
        <f t="shared" si="72"/>
        <v>0</v>
      </c>
      <c r="P482" s="7">
        <f t="shared" si="73"/>
        <v>0</v>
      </c>
      <c r="Q482" s="8">
        <f t="shared" si="74"/>
        <v>8.75</v>
      </c>
      <c r="R482" s="8">
        <f t="shared" si="75"/>
        <v>5</v>
      </c>
      <c r="S482" s="8">
        <f t="shared" si="76"/>
        <v>3.75</v>
      </c>
      <c r="T482" s="8">
        <f t="shared" si="77"/>
        <v>6.25</v>
      </c>
      <c r="U482" s="7">
        <f t="shared" si="78"/>
        <v>5.833333333333333</v>
      </c>
      <c r="V482" s="7">
        <f t="shared" si="79"/>
        <v>5.9375</v>
      </c>
    </row>
    <row r="483" spans="1:22" ht="13.5" x14ac:dyDescent="0.25">
      <c r="A483" s="3">
        <f>RSI!A483</f>
        <v>43007</v>
      </c>
      <c r="B483" s="2">
        <f>RSI!B483</f>
        <v>14.3912</v>
      </c>
      <c r="C483" s="2">
        <f>RSI!I483</f>
        <v>33.345786662081437</v>
      </c>
      <c r="D483" s="2">
        <f>MACD!E483</f>
        <v>0.36901479647119118</v>
      </c>
      <c r="E483" s="2">
        <f>MACD!F483</f>
        <v>0.2512137667733953</v>
      </c>
      <c r="F483" s="2">
        <f>'Moving Avg'!D483</f>
        <v>14.31132</v>
      </c>
      <c r="G483" s="2">
        <f>'Moving Avg'!F483</f>
        <v>14.876695000000002</v>
      </c>
      <c r="H483" s="2">
        <f>'Moving Avg'!G483</f>
        <v>15.070996000000004</v>
      </c>
      <c r="I483" s="2">
        <f>'Moving Avg'!H483</f>
        <v>15.685965500000034</v>
      </c>
      <c r="J483" s="5" t="str">
        <f>OBV!F483</f>
        <v>BEARISH</v>
      </c>
      <c r="K483" s="5" t="str">
        <f>OBV!G483</f>
        <v>WEAK</v>
      </c>
      <c r="L483" s="5" t="str">
        <f>OBV!H483</f>
        <v>NEUTRAL</v>
      </c>
      <c r="M483" s="7">
        <f t="shared" si="70"/>
        <v>25</v>
      </c>
      <c r="N483" s="7">
        <f t="shared" si="71"/>
        <v>0</v>
      </c>
      <c r="O483" s="7">
        <f t="shared" si="72"/>
        <v>0</v>
      </c>
      <c r="P483" s="7">
        <f t="shared" si="73"/>
        <v>0</v>
      </c>
      <c r="Q483" s="8">
        <f t="shared" si="74"/>
        <v>8.75</v>
      </c>
      <c r="R483" s="8">
        <f t="shared" si="75"/>
        <v>5</v>
      </c>
      <c r="S483" s="8">
        <f t="shared" si="76"/>
        <v>3.75</v>
      </c>
      <c r="T483" s="8">
        <f t="shared" si="77"/>
        <v>6.25</v>
      </c>
      <c r="U483" s="7">
        <f t="shared" si="78"/>
        <v>5.833333333333333</v>
      </c>
      <c r="V483" s="7">
        <f t="shared" si="79"/>
        <v>5.9375</v>
      </c>
    </row>
    <row r="484" spans="1:22" ht="13.5" x14ac:dyDescent="0.25">
      <c r="A484" s="3">
        <f>RSI!A484</f>
        <v>43010</v>
      </c>
      <c r="B484" s="2">
        <f>RSI!B484</f>
        <v>14.3912</v>
      </c>
      <c r="C484" s="2">
        <f>RSI!I484</f>
        <v>33.345786662081437</v>
      </c>
      <c r="D484" s="2">
        <f>MACD!E484</f>
        <v>0.34604876161921183</v>
      </c>
      <c r="E484" s="2">
        <f>MACD!F484</f>
        <v>0.27018076574255862</v>
      </c>
      <c r="F484" s="2">
        <f>'Moving Avg'!D484</f>
        <v>14.309340000000001</v>
      </c>
      <c r="G484" s="2">
        <f>'Moving Avg'!F484</f>
        <v>14.832785000000001</v>
      </c>
      <c r="H484" s="2">
        <f>'Moving Avg'!G484</f>
        <v>15.053432000000004</v>
      </c>
      <c r="I484" s="2">
        <f>'Moving Avg'!H484</f>
        <v>15.665257000000032</v>
      </c>
      <c r="J484" s="5" t="str">
        <f>OBV!F484</f>
        <v>BEARISH</v>
      </c>
      <c r="K484" s="5" t="str">
        <f>OBV!G484</f>
        <v>WEAK</v>
      </c>
      <c r="L484" s="5" t="str">
        <f>OBV!H484</f>
        <v>CONFIRMED BEARISH</v>
      </c>
      <c r="M484" s="7">
        <f t="shared" si="70"/>
        <v>25</v>
      </c>
      <c r="N484" s="7">
        <f t="shared" si="71"/>
        <v>0</v>
      </c>
      <c r="O484" s="7">
        <f t="shared" si="72"/>
        <v>0</v>
      </c>
      <c r="P484" s="7">
        <f t="shared" si="73"/>
        <v>0</v>
      </c>
      <c r="Q484" s="8">
        <f t="shared" si="74"/>
        <v>8.75</v>
      </c>
      <c r="R484" s="8">
        <f t="shared" si="75"/>
        <v>5</v>
      </c>
      <c r="S484" s="8">
        <f t="shared" si="76"/>
        <v>3.75</v>
      </c>
      <c r="T484" s="8">
        <f t="shared" si="77"/>
        <v>6.25</v>
      </c>
      <c r="U484" s="7">
        <f t="shared" si="78"/>
        <v>5.833333333333333</v>
      </c>
      <c r="V484" s="7">
        <f t="shared" si="79"/>
        <v>5.9375</v>
      </c>
    </row>
    <row r="485" spans="1:22" ht="13.5" x14ac:dyDescent="0.25">
      <c r="A485" s="3">
        <f>RSI!A485</f>
        <v>43011</v>
      </c>
      <c r="B485" s="2">
        <f>RSI!B485</f>
        <v>14.840299999999999</v>
      </c>
      <c r="C485" s="2">
        <f>RSI!I485</f>
        <v>51.390611334414956</v>
      </c>
      <c r="D485" s="2">
        <f>MACD!E485</f>
        <v>0.29584917577656</v>
      </c>
      <c r="E485" s="2">
        <f>MACD!F485</f>
        <v>0.27531444774935893</v>
      </c>
      <c r="F485" s="2">
        <f>'Moving Avg'!D485</f>
        <v>14.397179999999997</v>
      </c>
      <c r="G485" s="2">
        <f>'Moving Avg'!F485</f>
        <v>14.811330000000002</v>
      </c>
      <c r="H485" s="2">
        <f>'Moving Avg'!G485</f>
        <v>15.044850000000004</v>
      </c>
      <c r="I485" s="2">
        <f>'Moving Avg'!H485</f>
        <v>15.647143500000032</v>
      </c>
      <c r="J485" s="5" t="str">
        <f>OBV!F485</f>
        <v>BEARISH</v>
      </c>
      <c r="K485" s="5" t="str">
        <f>OBV!G485</f>
        <v>WEAK</v>
      </c>
      <c r="L485" s="5" t="str">
        <f>OBV!H485</f>
        <v>BEARISH DIVERGENCE</v>
      </c>
      <c r="M485" s="7">
        <f t="shared" si="70"/>
        <v>25</v>
      </c>
      <c r="N485" s="7">
        <f t="shared" si="71"/>
        <v>0</v>
      </c>
      <c r="O485" s="7">
        <f t="shared" si="72"/>
        <v>0</v>
      </c>
      <c r="P485" s="7">
        <f t="shared" si="73"/>
        <v>0</v>
      </c>
      <c r="Q485" s="8">
        <f t="shared" si="74"/>
        <v>8.75</v>
      </c>
      <c r="R485" s="8">
        <f t="shared" si="75"/>
        <v>5</v>
      </c>
      <c r="S485" s="8">
        <f t="shared" si="76"/>
        <v>3.75</v>
      </c>
      <c r="T485" s="8">
        <f t="shared" si="77"/>
        <v>6.25</v>
      </c>
      <c r="U485" s="7">
        <f t="shared" si="78"/>
        <v>5.833333333333333</v>
      </c>
      <c r="V485" s="7">
        <f t="shared" si="79"/>
        <v>5.9375</v>
      </c>
    </row>
    <row r="486" spans="1:22" ht="13.5" x14ac:dyDescent="0.25">
      <c r="A486" s="3">
        <f>RSI!A486</f>
        <v>43012</v>
      </c>
      <c r="B486" s="2">
        <f>RSI!B486</f>
        <v>14.840299999999999</v>
      </c>
      <c r="C486" s="2">
        <f>RSI!I486</f>
        <v>51.390611334414956</v>
      </c>
      <c r="D486" s="2">
        <f>MACD!E486</f>
        <v>0.25303355523571724</v>
      </c>
      <c r="E486" s="2">
        <f>MACD!F486</f>
        <v>0.27085826924663059</v>
      </c>
      <c r="F486" s="2">
        <f>'Moving Avg'!D486</f>
        <v>14.570839999999999</v>
      </c>
      <c r="G486" s="2">
        <f>'Moving Avg'!F486</f>
        <v>14.789875</v>
      </c>
      <c r="H486" s="2">
        <f>'Moving Avg'!G486</f>
        <v>15.036468000000003</v>
      </c>
      <c r="I486" s="2">
        <f>'Moving Avg'!H486</f>
        <v>15.62903000000003</v>
      </c>
      <c r="J486" s="5" t="str">
        <f>OBV!F486</f>
        <v>BULLISH</v>
      </c>
      <c r="K486" s="5" t="str">
        <f>OBV!G486</f>
        <v>NEUTRAL</v>
      </c>
      <c r="L486" s="5" t="str">
        <f>OBV!H486</f>
        <v>CONFIRMED BULLISH</v>
      </c>
      <c r="M486" s="7">
        <f t="shared" si="70"/>
        <v>25</v>
      </c>
      <c r="N486" s="7">
        <f t="shared" si="71"/>
        <v>45</v>
      </c>
      <c r="O486" s="7">
        <f t="shared" si="72"/>
        <v>0</v>
      </c>
      <c r="P486" s="7">
        <f t="shared" si="73"/>
        <v>83.5</v>
      </c>
      <c r="Q486" s="8">
        <f t="shared" si="74"/>
        <v>37.024999999999999</v>
      </c>
      <c r="R486" s="8">
        <f t="shared" si="75"/>
        <v>34.875</v>
      </c>
      <c r="S486" s="8">
        <f t="shared" si="76"/>
        <v>48.075000000000003</v>
      </c>
      <c r="T486" s="8">
        <f t="shared" si="77"/>
        <v>38.375</v>
      </c>
      <c r="U486" s="7">
        <f t="shared" si="78"/>
        <v>39.991666666666667</v>
      </c>
      <c r="V486" s="7">
        <f t="shared" si="79"/>
        <v>39.587500000000006</v>
      </c>
    </row>
    <row r="487" spans="1:22" ht="13.5" x14ac:dyDescent="0.25">
      <c r="A487" s="3">
        <f>RSI!A487</f>
        <v>43013</v>
      </c>
      <c r="B487" s="2">
        <f>RSI!B487</f>
        <v>14.4011</v>
      </c>
      <c r="C487" s="2">
        <f>RSI!I487</f>
        <v>39.317917016660857</v>
      </c>
      <c r="D487" s="2">
        <f>MACD!E487</f>
        <v>0.24902435332781181</v>
      </c>
      <c r="E487" s="2">
        <f>MACD!F487</f>
        <v>0.26649148606286688</v>
      </c>
      <c r="F487" s="2">
        <f>'Moving Avg'!D487</f>
        <v>14.572819999999998</v>
      </c>
      <c r="G487" s="2">
        <f>'Moving Avg'!F487</f>
        <v>14.746459999999999</v>
      </c>
      <c r="H487" s="2">
        <f>'Moving Avg'!G487</f>
        <v>15.019302000000003</v>
      </c>
      <c r="I487" s="2">
        <f>'Moving Avg'!H487</f>
        <v>15.608720500000029</v>
      </c>
      <c r="J487" s="5" t="str">
        <f>OBV!F487</f>
        <v>BULLISH</v>
      </c>
      <c r="K487" s="5" t="str">
        <f>OBV!G487</f>
        <v>NEUTRAL</v>
      </c>
      <c r="L487" s="5" t="str">
        <f>OBV!H487</f>
        <v>CONFIRMED BULLISH</v>
      </c>
      <c r="M487" s="7">
        <f t="shared" si="70"/>
        <v>25</v>
      </c>
      <c r="N487" s="7">
        <f t="shared" si="71"/>
        <v>45</v>
      </c>
      <c r="O487" s="7">
        <f t="shared" si="72"/>
        <v>0</v>
      </c>
      <c r="P487" s="7">
        <f t="shared" si="73"/>
        <v>83.5</v>
      </c>
      <c r="Q487" s="8">
        <f t="shared" si="74"/>
        <v>37.024999999999999</v>
      </c>
      <c r="R487" s="8">
        <f t="shared" si="75"/>
        <v>34.875</v>
      </c>
      <c r="S487" s="8">
        <f t="shared" si="76"/>
        <v>48.075000000000003</v>
      </c>
      <c r="T487" s="8">
        <f t="shared" si="77"/>
        <v>38.375</v>
      </c>
      <c r="U487" s="7">
        <f t="shared" si="78"/>
        <v>39.991666666666667</v>
      </c>
      <c r="V487" s="7">
        <f t="shared" si="79"/>
        <v>39.587500000000006</v>
      </c>
    </row>
    <row r="488" spans="1:22" ht="13.5" x14ac:dyDescent="0.25">
      <c r="A488" s="3">
        <f>RSI!A488</f>
        <v>43014</v>
      </c>
      <c r="B488" s="2">
        <f>RSI!B488</f>
        <v>13.972</v>
      </c>
      <c r="C488" s="2">
        <f>RSI!I488</f>
        <v>31.525628269811548</v>
      </c>
      <c r="D488" s="2">
        <f>MACD!E488</f>
        <v>0.21216786347600269</v>
      </c>
      <c r="E488" s="2">
        <f>MACD!F488</f>
        <v>0.25562676154549402</v>
      </c>
      <c r="F488" s="2">
        <f>'Moving Avg'!D488</f>
        <v>14.488979999999998</v>
      </c>
      <c r="G488" s="2">
        <f>'Moving Avg'!F488</f>
        <v>14.681589999999996</v>
      </c>
      <c r="H488" s="2">
        <f>'Moving Avg'!G488</f>
        <v>14.993554000000001</v>
      </c>
      <c r="I488" s="2">
        <f>'Moving Avg'!H488</f>
        <v>15.586265500000032</v>
      </c>
      <c r="J488" s="5" t="str">
        <f>OBV!F488</f>
        <v>BEARISH</v>
      </c>
      <c r="K488" s="5" t="str">
        <f>OBV!G488</f>
        <v>WEAK</v>
      </c>
      <c r="L488" s="5" t="str">
        <f>OBV!H488</f>
        <v>CONFIRMED BEARISH</v>
      </c>
      <c r="M488" s="7">
        <f t="shared" si="70"/>
        <v>25</v>
      </c>
      <c r="N488" s="7">
        <f t="shared" si="71"/>
        <v>100</v>
      </c>
      <c r="O488" s="7">
        <f t="shared" si="72"/>
        <v>0</v>
      </c>
      <c r="P488" s="7">
        <f t="shared" si="73"/>
        <v>0</v>
      </c>
      <c r="Q488" s="8">
        <f t="shared" si="74"/>
        <v>43.75</v>
      </c>
      <c r="R488" s="8">
        <f t="shared" si="75"/>
        <v>25</v>
      </c>
      <c r="S488" s="8">
        <f t="shared" si="76"/>
        <v>18.75</v>
      </c>
      <c r="T488" s="8">
        <f t="shared" si="77"/>
        <v>31.25</v>
      </c>
      <c r="U488" s="7">
        <f t="shared" si="78"/>
        <v>29.166666666666668</v>
      </c>
      <c r="V488" s="7">
        <f t="shared" si="79"/>
        <v>29.6875</v>
      </c>
    </row>
    <row r="489" spans="1:22" ht="13.5" x14ac:dyDescent="0.25">
      <c r="A489" s="3">
        <f>RSI!A489</f>
        <v>43017</v>
      </c>
      <c r="B489" s="2">
        <f>RSI!B489</f>
        <v>14.1716</v>
      </c>
      <c r="C489" s="2">
        <f>RSI!I489</f>
        <v>37.70979255655152</v>
      </c>
      <c r="D489" s="2">
        <f>MACD!E489</f>
        <v>0.1723889285382505</v>
      </c>
      <c r="E489" s="2">
        <f>MACD!F489</f>
        <v>0.23897919494404535</v>
      </c>
      <c r="F489" s="2">
        <f>'Moving Avg'!D489</f>
        <v>14.445060000000002</v>
      </c>
      <c r="G489" s="2">
        <f>'Moving Avg'!F489</f>
        <v>14.6267</v>
      </c>
      <c r="H489" s="2">
        <f>'Moving Avg'!G489</f>
        <v>14.974992000000002</v>
      </c>
      <c r="I489" s="2">
        <f>'Moving Avg'!H489</f>
        <v>15.564808500000034</v>
      </c>
      <c r="J489" s="5" t="str">
        <f>OBV!F489</f>
        <v>BULLISH</v>
      </c>
      <c r="K489" s="5" t="str">
        <f>OBV!G489</f>
        <v>NEUTRAL</v>
      </c>
      <c r="L489" s="5" t="str">
        <f>OBV!H489</f>
        <v>BULLISH DIVERGENCE</v>
      </c>
      <c r="M489" s="7">
        <f t="shared" si="70"/>
        <v>25</v>
      </c>
      <c r="N489" s="7">
        <f t="shared" si="71"/>
        <v>100</v>
      </c>
      <c r="O489" s="7">
        <f t="shared" si="72"/>
        <v>0</v>
      </c>
      <c r="P489" s="7">
        <f t="shared" si="73"/>
        <v>66.5</v>
      </c>
      <c r="Q489" s="8">
        <f t="shared" si="74"/>
        <v>53.725000000000001</v>
      </c>
      <c r="R489" s="8">
        <f t="shared" si="75"/>
        <v>41.625</v>
      </c>
      <c r="S489" s="8">
        <f t="shared" si="76"/>
        <v>48.674999999999997</v>
      </c>
      <c r="T489" s="8">
        <f t="shared" si="77"/>
        <v>47.875</v>
      </c>
      <c r="U489" s="7">
        <f t="shared" si="78"/>
        <v>48.008333333333326</v>
      </c>
      <c r="V489" s="7">
        <f t="shared" si="79"/>
        <v>47.974999999999994</v>
      </c>
    </row>
    <row r="490" spans="1:22" ht="13.5" x14ac:dyDescent="0.25">
      <c r="A490" s="3">
        <f>RSI!A490</f>
        <v>43018</v>
      </c>
      <c r="B490" s="2">
        <f>RSI!B490</f>
        <v>14.1616</v>
      </c>
      <c r="C490" s="2">
        <f>RSI!I490</f>
        <v>37.52693194482309</v>
      </c>
      <c r="D490" s="2">
        <f>MACD!E490</f>
        <v>0.14261467548401896</v>
      </c>
      <c r="E490" s="2">
        <f>MACD!F490</f>
        <v>0.21970629105204006</v>
      </c>
      <c r="F490" s="2">
        <f>'Moving Avg'!D490</f>
        <v>14.30932</v>
      </c>
      <c r="G490" s="2">
        <f>'Moving Avg'!F490</f>
        <v>14.57131</v>
      </c>
      <c r="H490" s="2">
        <f>'Moving Avg'!G490</f>
        <v>14.956230000000003</v>
      </c>
      <c r="I490" s="2">
        <f>'Moving Avg'!H490</f>
        <v>15.546794500000034</v>
      </c>
      <c r="J490" s="5" t="str">
        <f>OBV!F490</f>
        <v>BEARISH</v>
      </c>
      <c r="K490" s="5" t="str">
        <f>OBV!G490</f>
        <v>WEAK</v>
      </c>
      <c r="L490" s="5" t="str">
        <f>OBV!H490</f>
        <v>CONFIRMED BEARISH</v>
      </c>
      <c r="M490" s="7">
        <f t="shared" si="70"/>
        <v>25</v>
      </c>
      <c r="N490" s="7">
        <f t="shared" si="71"/>
        <v>100</v>
      </c>
      <c r="O490" s="7">
        <f t="shared" si="72"/>
        <v>0</v>
      </c>
      <c r="P490" s="7">
        <f t="shared" si="73"/>
        <v>0</v>
      </c>
      <c r="Q490" s="8">
        <f t="shared" si="74"/>
        <v>43.75</v>
      </c>
      <c r="R490" s="8">
        <f t="shared" si="75"/>
        <v>25</v>
      </c>
      <c r="S490" s="8">
        <f t="shared" si="76"/>
        <v>18.75</v>
      </c>
      <c r="T490" s="8">
        <f t="shared" si="77"/>
        <v>31.25</v>
      </c>
      <c r="U490" s="7">
        <f t="shared" si="78"/>
        <v>29.166666666666668</v>
      </c>
      <c r="V490" s="7">
        <f t="shared" si="79"/>
        <v>29.6875</v>
      </c>
    </row>
    <row r="491" spans="1:22" ht="13.5" x14ac:dyDescent="0.25">
      <c r="A491" s="3">
        <f>RSI!A491</f>
        <v>43019</v>
      </c>
      <c r="B491" s="2">
        <f>RSI!B491</f>
        <v>13.972</v>
      </c>
      <c r="C491" s="2">
        <f>RSI!I491</f>
        <v>34.146053491281194</v>
      </c>
      <c r="D491" s="2">
        <f>MACD!E491</f>
        <v>6.8420435336298269E-2</v>
      </c>
      <c r="E491" s="2">
        <f>MACD!F491</f>
        <v>0.18944911990889171</v>
      </c>
      <c r="F491" s="2">
        <f>'Moving Avg'!D491</f>
        <v>14.135659999999998</v>
      </c>
      <c r="G491" s="2">
        <f>'Moving Avg'!F491</f>
        <v>14.506440000000001</v>
      </c>
      <c r="H491" s="2">
        <f>'Moving Avg'!G491</f>
        <v>14.933676000000002</v>
      </c>
      <c r="I491" s="2">
        <f>'Moving Avg'!H491</f>
        <v>15.531824500000036</v>
      </c>
      <c r="J491" s="5" t="str">
        <f>OBV!F491</f>
        <v>BEARISH</v>
      </c>
      <c r="K491" s="5" t="str">
        <f>OBV!G491</f>
        <v>WEAK</v>
      </c>
      <c r="L491" s="5" t="str">
        <f>OBV!H491</f>
        <v>CONFIRMED BEARISH</v>
      </c>
      <c r="M491" s="7">
        <f t="shared" si="70"/>
        <v>25</v>
      </c>
      <c r="N491" s="7">
        <f t="shared" si="71"/>
        <v>100</v>
      </c>
      <c r="O491" s="7">
        <f t="shared" si="72"/>
        <v>0</v>
      </c>
      <c r="P491" s="7">
        <f t="shared" si="73"/>
        <v>0</v>
      </c>
      <c r="Q491" s="8">
        <f t="shared" si="74"/>
        <v>43.75</v>
      </c>
      <c r="R491" s="8">
        <f t="shared" si="75"/>
        <v>25</v>
      </c>
      <c r="S491" s="8">
        <f t="shared" si="76"/>
        <v>18.75</v>
      </c>
      <c r="T491" s="8">
        <f t="shared" si="77"/>
        <v>31.25</v>
      </c>
      <c r="U491" s="7">
        <f t="shared" si="78"/>
        <v>29.166666666666668</v>
      </c>
      <c r="V491" s="7">
        <f t="shared" si="79"/>
        <v>29.6875</v>
      </c>
    </row>
    <row r="492" spans="1:22" ht="13.5" x14ac:dyDescent="0.25">
      <c r="A492" s="3">
        <f>RSI!A492</f>
        <v>43020</v>
      </c>
      <c r="B492" s="2">
        <f>RSI!B492</f>
        <v>13.972</v>
      </c>
      <c r="C492" s="2">
        <f>RSI!I492</f>
        <v>34.146053491281194</v>
      </c>
      <c r="D492" s="2">
        <f>MACD!E492</f>
        <v>7.4003632538669706E-2</v>
      </c>
      <c r="E492" s="2">
        <f>MACD!F492</f>
        <v>0.16636002243484732</v>
      </c>
      <c r="F492" s="2">
        <f>'Moving Avg'!D492</f>
        <v>14.04984</v>
      </c>
      <c r="G492" s="2">
        <f>'Moving Avg'!F492</f>
        <v>14.441569999999999</v>
      </c>
      <c r="H492" s="2">
        <f>'Moving Avg'!G492</f>
        <v>14.910722000000003</v>
      </c>
      <c r="I492" s="2">
        <f>'Moving Avg'!H492</f>
        <v>15.520647000000036</v>
      </c>
      <c r="J492" s="5" t="str">
        <f>OBV!F492</f>
        <v>BEARISH</v>
      </c>
      <c r="K492" s="5" t="str">
        <f>OBV!G492</f>
        <v>WEAK</v>
      </c>
      <c r="L492" s="5" t="str">
        <f>OBV!H492</f>
        <v>CONFIRMED BEARISH</v>
      </c>
      <c r="M492" s="7">
        <f t="shared" si="70"/>
        <v>25</v>
      </c>
      <c r="N492" s="7">
        <f t="shared" si="71"/>
        <v>100</v>
      </c>
      <c r="O492" s="7">
        <f t="shared" si="72"/>
        <v>0</v>
      </c>
      <c r="P492" s="7">
        <f t="shared" si="73"/>
        <v>0</v>
      </c>
      <c r="Q492" s="8">
        <f t="shared" si="74"/>
        <v>43.75</v>
      </c>
      <c r="R492" s="8">
        <f t="shared" si="75"/>
        <v>25</v>
      </c>
      <c r="S492" s="8">
        <f t="shared" si="76"/>
        <v>18.75</v>
      </c>
      <c r="T492" s="8">
        <f t="shared" si="77"/>
        <v>31.25</v>
      </c>
      <c r="U492" s="7">
        <f t="shared" si="78"/>
        <v>29.166666666666668</v>
      </c>
      <c r="V492" s="7">
        <f t="shared" si="79"/>
        <v>29.6875</v>
      </c>
    </row>
    <row r="493" spans="1:22" ht="13.5" x14ac:dyDescent="0.25">
      <c r="A493" s="3">
        <f>RSI!A493</f>
        <v>43021</v>
      </c>
      <c r="B493" s="2">
        <f>RSI!B493</f>
        <v>14.1417</v>
      </c>
      <c r="C493" s="2">
        <f>RSI!I493</f>
        <v>39.777952888097069</v>
      </c>
      <c r="D493" s="2">
        <f>MACD!E493</f>
        <v>6.9741423708176598E-2</v>
      </c>
      <c r="E493" s="2">
        <f>MACD!F493</f>
        <v>0.14703630268951318</v>
      </c>
      <c r="F493" s="2">
        <f>'Moving Avg'!D493</f>
        <v>14.083780000000001</v>
      </c>
      <c r="G493" s="2">
        <f>'Moving Avg'!F493</f>
        <v>14.406639999999999</v>
      </c>
      <c r="H493" s="2">
        <f>'Moving Avg'!G493</f>
        <v>14.891162000000003</v>
      </c>
      <c r="I493" s="2">
        <f>'Moving Avg'!H493</f>
        <v>15.513960500000035</v>
      </c>
      <c r="J493" s="5" t="str">
        <f>OBV!F493</f>
        <v>BEARISH</v>
      </c>
      <c r="K493" s="5" t="str">
        <f>OBV!G493</f>
        <v>WEAK</v>
      </c>
      <c r="L493" s="5" t="str">
        <f>OBV!H493</f>
        <v>BEARISH DIVERGENCE</v>
      </c>
      <c r="M493" s="7">
        <f t="shared" si="70"/>
        <v>25</v>
      </c>
      <c r="N493" s="7">
        <f t="shared" si="71"/>
        <v>100</v>
      </c>
      <c r="O493" s="7">
        <f t="shared" si="72"/>
        <v>0</v>
      </c>
      <c r="P493" s="7">
        <f t="shared" si="73"/>
        <v>0</v>
      </c>
      <c r="Q493" s="8">
        <f t="shared" si="74"/>
        <v>43.75</v>
      </c>
      <c r="R493" s="8">
        <f t="shared" si="75"/>
        <v>25</v>
      </c>
      <c r="S493" s="8">
        <f t="shared" si="76"/>
        <v>18.75</v>
      </c>
      <c r="T493" s="8">
        <f t="shared" si="77"/>
        <v>31.25</v>
      </c>
      <c r="U493" s="7">
        <f t="shared" si="78"/>
        <v>29.166666666666668</v>
      </c>
      <c r="V493" s="7">
        <f t="shared" si="79"/>
        <v>29.6875</v>
      </c>
    </row>
    <row r="494" spans="1:22" ht="13.5" x14ac:dyDescent="0.25">
      <c r="A494" s="3">
        <f>RSI!A494</f>
        <v>43024</v>
      </c>
      <c r="B494" s="2">
        <f>RSI!B494</f>
        <v>13.972</v>
      </c>
      <c r="C494" s="2">
        <f>RSI!I494</f>
        <v>36.423374502359437</v>
      </c>
      <c r="D494" s="2">
        <f>MACD!E494</f>
        <v>8.102098745969144E-2</v>
      </c>
      <c r="E494" s="2">
        <f>MACD!F494</f>
        <v>0.13383323964354885</v>
      </c>
      <c r="F494" s="2">
        <f>'Moving Avg'!D494</f>
        <v>14.04386</v>
      </c>
      <c r="G494" s="2">
        <f>'Moving Avg'!F494</f>
        <v>14.363724999999999</v>
      </c>
      <c r="H494" s="2">
        <f>'Moving Avg'!G494</f>
        <v>14.868408000000004</v>
      </c>
      <c r="I494" s="2">
        <f>'Moving Avg'!H494</f>
        <v>15.506475500000038</v>
      </c>
      <c r="J494" s="5" t="str">
        <f>OBV!F494</f>
        <v>BEARISH</v>
      </c>
      <c r="K494" s="5" t="str">
        <f>OBV!G494</f>
        <v>WEAK</v>
      </c>
      <c r="L494" s="5" t="str">
        <f>OBV!H494</f>
        <v>CONFIRMED BEARISH</v>
      </c>
      <c r="M494" s="7">
        <f t="shared" si="70"/>
        <v>25</v>
      </c>
      <c r="N494" s="7">
        <f t="shared" si="71"/>
        <v>100</v>
      </c>
      <c r="O494" s="7">
        <f t="shared" si="72"/>
        <v>0</v>
      </c>
      <c r="P494" s="7">
        <f t="shared" si="73"/>
        <v>0</v>
      </c>
      <c r="Q494" s="8">
        <f t="shared" si="74"/>
        <v>43.75</v>
      </c>
      <c r="R494" s="8">
        <f t="shared" si="75"/>
        <v>25</v>
      </c>
      <c r="S494" s="8">
        <f t="shared" si="76"/>
        <v>18.75</v>
      </c>
      <c r="T494" s="8">
        <f t="shared" si="77"/>
        <v>31.25</v>
      </c>
      <c r="U494" s="7">
        <f t="shared" si="78"/>
        <v>29.166666666666668</v>
      </c>
      <c r="V494" s="7">
        <f t="shared" si="79"/>
        <v>29.6875</v>
      </c>
    </row>
    <row r="495" spans="1:22" ht="13.5" x14ac:dyDescent="0.25">
      <c r="A495" s="3">
        <f>RSI!A495</f>
        <v>43025</v>
      </c>
      <c r="B495" s="2">
        <f>RSI!B495</f>
        <v>14.5908</v>
      </c>
      <c r="C495" s="2">
        <f>RSI!I495</f>
        <v>52.239976688220146</v>
      </c>
      <c r="D495" s="2">
        <f>MACD!E495</f>
        <v>0.1169674150432467</v>
      </c>
      <c r="E495" s="2">
        <f>MACD!F495</f>
        <v>0.13046007472348842</v>
      </c>
      <c r="F495" s="2">
        <f>'Moving Avg'!D495</f>
        <v>14.1297</v>
      </c>
      <c r="G495" s="2">
        <f>'Moving Avg'!F495</f>
        <v>14.351750000000001</v>
      </c>
      <c r="H495" s="2">
        <f>'Moving Avg'!G495</f>
        <v>14.858030000000003</v>
      </c>
      <c r="I495" s="2">
        <f>'Moving Avg'!H495</f>
        <v>15.502084500000038</v>
      </c>
      <c r="J495" s="5" t="str">
        <f>OBV!F495</f>
        <v>BEARISH</v>
      </c>
      <c r="K495" s="5" t="str">
        <f>OBV!G495</f>
        <v>WEAK</v>
      </c>
      <c r="L495" s="5" t="str">
        <f>OBV!H495</f>
        <v>BEARISH DIVERGENCE</v>
      </c>
      <c r="M495" s="7">
        <f t="shared" si="70"/>
        <v>25</v>
      </c>
      <c r="N495" s="7">
        <f t="shared" si="71"/>
        <v>45</v>
      </c>
      <c r="O495" s="7">
        <f t="shared" si="72"/>
        <v>0</v>
      </c>
      <c r="P495" s="7">
        <f t="shared" si="73"/>
        <v>0</v>
      </c>
      <c r="Q495" s="8">
        <f t="shared" si="74"/>
        <v>24.5</v>
      </c>
      <c r="R495" s="8">
        <f t="shared" si="75"/>
        <v>14</v>
      </c>
      <c r="S495" s="8">
        <f t="shared" si="76"/>
        <v>10.5</v>
      </c>
      <c r="T495" s="8">
        <f t="shared" si="77"/>
        <v>17.5</v>
      </c>
      <c r="U495" s="7">
        <f t="shared" si="78"/>
        <v>16.333333333333332</v>
      </c>
      <c r="V495" s="7">
        <f t="shared" si="79"/>
        <v>16.625</v>
      </c>
    </row>
    <row r="496" spans="1:22" ht="13.5" x14ac:dyDescent="0.25">
      <c r="A496" s="3">
        <f>RSI!A496</f>
        <v>43026</v>
      </c>
      <c r="B496" s="2">
        <f>RSI!B496</f>
        <v>15.2395</v>
      </c>
      <c r="C496" s="2">
        <f>RSI!I496</f>
        <v>62.712611557146509</v>
      </c>
      <c r="D496" s="2">
        <f>MACD!E496</f>
        <v>9.8589061554086754E-2</v>
      </c>
      <c r="E496" s="2">
        <f>MACD!F496</f>
        <v>0.12408587208960808</v>
      </c>
      <c r="F496" s="2">
        <f>'Moving Avg'!D496</f>
        <v>14.383199999999999</v>
      </c>
      <c r="G496" s="2">
        <f>'Moving Avg'!F496</f>
        <v>14.372210000000001</v>
      </c>
      <c r="H496" s="2">
        <f>'Moving Avg'!G496</f>
        <v>14.857632000000002</v>
      </c>
      <c r="I496" s="2">
        <f>'Moving Avg'!H496</f>
        <v>15.500438000000038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  <c r="M496" s="7">
        <f t="shared" si="70"/>
        <v>25</v>
      </c>
      <c r="N496" s="7">
        <f t="shared" si="71"/>
        <v>100</v>
      </c>
      <c r="O496" s="7">
        <f t="shared" si="72"/>
        <v>0</v>
      </c>
      <c r="P496" s="7">
        <f t="shared" si="73"/>
        <v>83.5</v>
      </c>
      <c r="Q496" s="8">
        <f t="shared" si="74"/>
        <v>56.274999999999999</v>
      </c>
      <c r="R496" s="8">
        <f t="shared" si="75"/>
        <v>45.875</v>
      </c>
      <c r="S496" s="8">
        <f t="shared" si="76"/>
        <v>56.325000000000003</v>
      </c>
      <c r="T496" s="8">
        <f t="shared" si="77"/>
        <v>52.125</v>
      </c>
      <c r="U496" s="7">
        <f t="shared" si="78"/>
        <v>52.82500000000001</v>
      </c>
      <c r="V496" s="7">
        <f t="shared" si="79"/>
        <v>52.650000000000006</v>
      </c>
    </row>
    <row r="497" spans="1:22" ht="13.5" x14ac:dyDescent="0.25">
      <c r="A497" s="3">
        <f>RSI!A497</f>
        <v>43027</v>
      </c>
      <c r="B497" s="2">
        <f>RSI!B497</f>
        <v>15.179600000000001</v>
      </c>
      <c r="C497" s="2">
        <f>RSI!I497</f>
        <v>61.374335093955835</v>
      </c>
      <c r="D497" s="2">
        <f>MACD!E497</f>
        <v>1.5385063104696783E-2</v>
      </c>
      <c r="E497" s="2">
        <f>MACD!F497</f>
        <v>0.10234571029262583</v>
      </c>
      <c r="F497" s="2">
        <f>'Moving Avg'!D497</f>
        <v>14.624720000000002</v>
      </c>
      <c r="G497" s="2">
        <f>'Moving Avg'!F497</f>
        <v>14.389675000000002</v>
      </c>
      <c r="H497" s="2">
        <f>'Moving Avg'!G497</f>
        <v>14.856036000000007</v>
      </c>
      <c r="I497" s="2">
        <f>'Moving Avg'!H497</f>
        <v>15.498492000000038</v>
      </c>
      <c r="J497" s="5" t="str">
        <f>OBV!F497</f>
        <v>BEARISH</v>
      </c>
      <c r="K497" s="5" t="str">
        <f>OBV!G497</f>
        <v>WEAK</v>
      </c>
      <c r="L497" s="5" t="str">
        <f>OBV!H497</f>
        <v>BEARISH DIVERGENCE</v>
      </c>
      <c r="M497" s="7">
        <f t="shared" si="70"/>
        <v>25</v>
      </c>
      <c r="N497" s="7">
        <f t="shared" si="71"/>
        <v>100</v>
      </c>
      <c r="O497" s="7">
        <f t="shared" si="72"/>
        <v>0</v>
      </c>
      <c r="P497" s="7">
        <f t="shared" si="73"/>
        <v>0</v>
      </c>
      <c r="Q497" s="8">
        <f t="shared" si="74"/>
        <v>43.75</v>
      </c>
      <c r="R497" s="8">
        <f t="shared" si="75"/>
        <v>25</v>
      </c>
      <c r="S497" s="8">
        <f t="shared" si="76"/>
        <v>18.75</v>
      </c>
      <c r="T497" s="8">
        <f t="shared" si="77"/>
        <v>31.25</v>
      </c>
      <c r="U497" s="7">
        <f t="shared" si="78"/>
        <v>29.166666666666668</v>
      </c>
      <c r="V497" s="7">
        <f t="shared" si="79"/>
        <v>29.6875</v>
      </c>
    </row>
    <row r="498" spans="1:22" ht="13.5" x14ac:dyDescent="0.25">
      <c r="A498" s="3">
        <f>RSI!A498</f>
        <v>43028</v>
      </c>
      <c r="B498" s="2">
        <f>RSI!B498</f>
        <v>15.2095</v>
      </c>
      <c r="C498" s="2">
        <f>RSI!I498</f>
        <v>61.812403894067209</v>
      </c>
      <c r="D498" s="2">
        <f>MACD!E498</f>
        <v>-0.12708057742521994</v>
      </c>
      <c r="E498" s="2">
        <f>MACD!F498</f>
        <v>5.6460452749056672E-2</v>
      </c>
      <c r="F498" s="2">
        <f>'Moving Avg'!D498</f>
        <v>14.838280000000001</v>
      </c>
      <c r="G498" s="2">
        <f>'Moving Avg'!F498</f>
        <v>14.43059</v>
      </c>
      <c r="H498" s="2">
        <f>'Moving Avg'!G498</f>
        <v>14.855038000000004</v>
      </c>
      <c r="I498" s="2">
        <f>'Moving Avg'!H498</f>
        <v>15.494400000000034</v>
      </c>
      <c r="J498" s="5" t="str">
        <f>OBV!F498</f>
        <v>BEARISH</v>
      </c>
      <c r="K498" s="5" t="str">
        <f>OBV!G498</f>
        <v>WEAK</v>
      </c>
      <c r="L498" s="5" t="str">
        <f>OBV!H498</f>
        <v>BEARISH DIVERGENCE</v>
      </c>
      <c r="M498" s="7">
        <f t="shared" si="70"/>
        <v>25</v>
      </c>
      <c r="N498" s="7">
        <f t="shared" si="71"/>
        <v>100</v>
      </c>
      <c r="O498" s="7">
        <f t="shared" si="72"/>
        <v>0</v>
      </c>
      <c r="P498" s="7">
        <f t="shared" si="73"/>
        <v>0</v>
      </c>
      <c r="Q498" s="8">
        <f t="shared" si="74"/>
        <v>43.75</v>
      </c>
      <c r="R498" s="8">
        <f t="shared" si="75"/>
        <v>25</v>
      </c>
      <c r="S498" s="8">
        <f t="shared" si="76"/>
        <v>18.75</v>
      </c>
      <c r="T498" s="8">
        <f t="shared" si="77"/>
        <v>31.25</v>
      </c>
      <c r="U498" s="7">
        <f t="shared" si="78"/>
        <v>29.166666666666668</v>
      </c>
      <c r="V498" s="7">
        <f t="shared" si="79"/>
        <v>29.6875</v>
      </c>
    </row>
    <row r="499" spans="1:22" ht="13.5" x14ac:dyDescent="0.25">
      <c r="A499" s="3">
        <f>RSI!A499</f>
        <v>43031</v>
      </c>
      <c r="B499" s="2">
        <f>RSI!B499</f>
        <v>15.2095</v>
      </c>
      <c r="C499" s="2">
        <f>RSI!I499</f>
        <v>61.812403894067209</v>
      </c>
      <c r="D499" s="2">
        <f>MACD!E499</f>
        <v>-0.22064561684409867</v>
      </c>
      <c r="E499" s="2">
        <f>MACD!F499</f>
        <v>1.0392388304256012E-3</v>
      </c>
      <c r="F499" s="2">
        <f>'Moving Avg'!D499</f>
        <v>15.08578</v>
      </c>
      <c r="G499" s="2">
        <f>'Moving Avg'!F499</f>
        <v>14.471010000000001</v>
      </c>
      <c r="H499" s="2">
        <f>'Moving Avg'!G499</f>
        <v>14.854040000000005</v>
      </c>
      <c r="I499" s="2">
        <f>'Moving Avg'!H499</f>
        <v>15.490308000000034</v>
      </c>
      <c r="J499" s="5" t="str">
        <f>OBV!F499</f>
        <v>BULLISH</v>
      </c>
      <c r="K499" s="5" t="str">
        <f>OBV!G499</f>
        <v>STRONG</v>
      </c>
      <c r="L499" s="5" t="str">
        <f>OBV!H499</f>
        <v>CONFIRMED BULLISH</v>
      </c>
      <c r="M499" s="7">
        <f t="shared" si="70"/>
        <v>25</v>
      </c>
      <c r="N499" s="7">
        <f t="shared" si="71"/>
        <v>100</v>
      </c>
      <c r="O499" s="7">
        <f t="shared" si="72"/>
        <v>0</v>
      </c>
      <c r="P499" s="7">
        <f t="shared" si="73"/>
        <v>100</v>
      </c>
      <c r="Q499" s="8">
        <f t="shared" si="74"/>
        <v>58.75</v>
      </c>
      <c r="R499" s="8">
        <f t="shared" si="75"/>
        <v>50</v>
      </c>
      <c r="S499" s="8">
        <f t="shared" si="76"/>
        <v>63.75</v>
      </c>
      <c r="T499" s="8">
        <f t="shared" si="77"/>
        <v>56.25</v>
      </c>
      <c r="U499" s="7">
        <f t="shared" si="78"/>
        <v>57.5</v>
      </c>
      <c r="V499" s="7">
        <f t="shared" si="79"/>
        <v>57.1875</v>
      </c>
    </row>
    <row r="500" spans="1:22" ht="13.5" x14ac:dyDescent="0.25">
      <c r="A500" s="3">
        <f>RSI!A500</f>
        <v>43032</v>
      </c>
      <c r="B500" s="2">
        <f>RSI!B500</f>
        <v>15.2095</v>
      </c>
      <c r="C500" s="2">
        <f>RSI!I500</f>
        <v>61.812403894067209</v>
      </c>
      <c r="D500" s="2">
        <f>MACD!E500</f>
        <v>-0.30480346121109214</v>
      </c>
      <c r="E500" s="2">
        <f>MACD!F500</f>
        <v>-6.0129301177877952E-2</v>
      </c>
      <c r="F500" s="2">
        <f>'Moving Avg'!D500</f>
        <v>15.209520000000001</v>
      </c>
      <c r="G500" s="2">
        <f>'Moving Avg'!F500</f>
        <v>14.511429999999999</v>
      </c>
      <c r="H500" s="2">
        <f>'Moving Avg'!G500</f>
        <v>14.852842000000008</v>
      </c>
      <c r="I500" s="2">
        <f>'Moving Avg'!H500</f>
        <v>15.486216000000031</v>
      </c>
      <c r="J500" s="5" t="str">
        <f>OBV!F500</f>
        <v>BEARISH</v>
      </c>
      <c r="K500" s="5" t="str">
        <f>OBV!G500</f>
        <v>WEAK</v>
      </c>
      <c r="L500" s="5" t="str">
        <f>OBV!H500</f>
        <v>BEARISH DIVERGENCE</v>
      </c>
      <c r="M500" s="7">
        <f t="shared" si="70"/>
        <v>25</v>
      </c>
      <c r="N500" s="7">
        <f t="shared" si="71"/>
        <v>100</v>
      </c>
      <c r="O500" s="7">
        <f t="shared" si="72"/>
        <v>0</v>
      </c>
      <c r="P500" s="7">
        <f t="shared" si="73"/>
        <v>0</v>
      </c>
      <c r="Q500" s="8">
        <f t="shared" si="74"/>
        <v>43.75</v>
      </c>
      <c r="R500" s="8">
        <f t="shared" si="75"/>
        <v>25</v>
      </c>
      <c r="S500" s="8">
        <f t="shared" si="76"/>
        <v>18.75</v>
      </c>
      <c r="T500" s="8">
        <f t="shared" si="77"/>
        <v>31.25</v>
      </c>
      <c r="U500" s="7">
        <f t="shared" si="78"/>
        <v>29.166666666666668</v>
      </c>
      <c r="V500" s="7">
        <f t="shared" si="79"/>
        <v>29.6875</v>
      </c>
    </row>
    <row r="501" spans="1:22" ht="13.5" x14ac:dyDescent="0.25">
      <c r="A501" s="3">
        <f>RSI!A501</f>
        <v>43033</v>
      </c>
      <c r="B501" s="2">
        <f>RSI!B501</f>
        <v>14.7704</v>
      </c>
      <c r="C501" s="2">
        <f>RSI!I501</f>
        <v>51.16820795008077</v>
      </c>
      <c r="D501" s="2">
        <f>MACD!E501</f>
        <v>-0.37585073572983774</v>
      </c>
      <c r="E501" s="2">
        <f>MACD!F501</f>
        <v>-0.12327358808826991</v>
      </c>
      <c r="F501" s="2">
        <f>'Moving Avg'!D501</f>
        <v>15.115699999999999</v>
      </c>
      <c r="G501" s="2">
        <f>'Moving Avg'!F501</f>
        <v>14.551349999999999</v>
      </c>
      <c r="H501" s="2">
        <f>'Moving Avg'!G501</f>
        <v>14.842862000000007</v>
      </c>
      <c r="I501" s="2">
        <f>'Moving Avg'!H501</f>
        <v>15.480228000000029</v>
      </c>
      <c r="J501" s="5" t="str">
        <f>OBV!F501</f>
        <v>BEARISH</v>
      </c>
      <c r="K501" s="5" t="str">
        <f>OBV!G501</f>
        <v>WEAK</v>
      </c>
      <c r="L501" s="5" t="str">
        <f>OBV!H501</f>
        <v>CONFIRMED BEARISH</v>
      </c>
      <c r="M501" s="7">
        <f t="shared" si="70"/>
        <v>25</v>
      </c>
      <c r="N501" s="7">
        <f t="shared" si="71"/>
        <v>100</v>
      </c>
      <c r="O501" s="7">
        <f t="shared" si="72"/>
        <v>0</v>
      </c>
      <c r="P501" s="7">
        <f t="shared" si="73"/>
        <v>0</v>
      </c>
      <c r="Q501" s="8">
        <f t="shared" si="74"/>
        <v>43.75</v>
      </c>
      <c r="R501" s="8">
        <f t="shared" si="75"/>
        <v>25</v>
      </c>
      <c r="S501" s="8">
        <f t="shared" si="76"/>
        <v>18.75</v>
      </c>
      <c r="T501" s="8">
        <f t="shared" si="77"/>
        <v>31.25</v>
      </c>
      <c r="U501" s="7">
        <f t="shared" si="78"/>
        <v>29.166666666666668</v>
      </c>
      <c r="V501" s="7">
        <f t="shared" si="79"/>
        <v>29.6875</v>
      </c>
    </row>
    <row r="502" spans="1:22" ht="13.5" x14ac:dyDescent="0.25">
      <c r="A502" s="3">
        <f>RSI!A502</f>
        <v>43034</v>
      </c>
      <c r="B502" s="2">
        <f>RSI!B502</f>
        <v>14.760400000000001</v>
      </c>
      <c r="C502" s="2">
        <f>RSI!I502</f>
        <v>50.953014841540693</v>
      </c>
      <c r="D502" s="2">
        <f>MACD!E502</f>
        <v>-0.43558919028748733</v>
      </c>
      <c r="E502" s="2">
        <f>MACD!F502</f>
        <v>-0.18573670852811341</v>
      </c>
      <c r="F502" s="2">
        <f>'Moving Avg'!D502</f>
        <v>15.03186</v>
      </c>
      <c r="G502" s="2">
        <f>'Moving Avg'!F502</f>
        <v>14.569809999999999</v>
      </c>
      <c r="H502" s="2">
        <f>'Moving Avg'!G502</f>
        <v>14.832682000000007</v>
      </c>
      <c r="I502" s="2">
        <f>'Moving Avg'!H502</f>
        <v>15.474190000000029</v>
      </c>
      <c r="J502" s="5" t="str">
        <f>OBV!F502</f>
        <v>BEARISH</v>
      </c>
      <c r="K502" s="5" t="str">
        <f>OBV!G502</f>
        <v>WEAK</v>
      </c>
      <c r="L502" s="5" t="str">
        <f>OBV!H502</f>
        <v>CONFIRMED BEARISH</v>
      </c>
      <c r="M502" s="7">
        <f t="shared" si="70"/>
        <v>25</v>
      </c>
      <c r="N502" s="7">
        <f t="shared" si="71"/>
        <v>100</v>
      </c>
      <c r="O502" s="7">
        <f t="shared" si="72"/>
        <v>0</v>
      </c>
      <c r="P502" s="7">
        <f t="shared" si="73"/>
        <v>0</v>
      </c>
      <c r="Q502" s="8">
        <f t="shared" si="74"/>
        <v>43.75</v>
      </c>
      <c r="R502" s="8">
        <f t="shared" si="75"/>
        <v>25</v>
      </c>
      <c r="S502" s="8">
        <f t="shared" si="76"/>
        <v>18.75</v>
      </c>
      <c r="T502" s="8">
        <f t="shared" si="77"/>
        <v>31.25</v>
      </c>
      <c r="U502" s="7">
        <f t="shared" si="78"/>
        <v>29.166666666666668</v>
      </c>
      <c r="V502" s="7">
        <f t="shared" si="79"/>
        <v>29.6875</v>
      </c>
    </row>
    <row r="503" spans="1:22" ht="13.5" x14ac:dyDescent="0.25">
      <c r="A503" s="3">
        <f>RSI!A503</f>
        <v>43035</v>
      </c>
      <c r="B503" s="2">
        <f>RSI!B503</f>
        <v>14.760400000000001</v>
      </c>
      <c r="C503" s="2">
        <f>RSI!I503</f>
        <v>50.953014841540693</v>
      </c>
      <c r="D503" s="2">
        <f>MACD!E503</f>
        <v>-0.46030576647610211</v>
      </c>
      <c r="E503" s="2">
        <f>MACD!F503</f>
        <v>-0.24065052011771115</v>
      </c>
      <c r="F503" s="2">
        <f>'Moving Avg'!D503</f>
        <v>14.94204</v>
      </c>
      <c r="G503" s="2">
        <f>'Moving Avg'!F503</f>
        <v>14.588269999999998</v>
      </c>
      <c r="H503" s="2">
        <f>'Moving Avg'!G503</f>
        <v>14.822502000000007</v>
      </c>
      <c r="I503" s="2">
        <f>'Moving Avg'!H503</f>
        <v>15.468152000000027</v>
      </c>
      <c r="J503" s="5" t="str">
        <f>OBV!F503</f>
        <v>BEARISH</v>
      </c>
      <c r="K503" s="5" t="str">
        <f>OBV!G503</f>
        <v>WEAK</v>
      </c>
      <c r="L503" s="5" t="str">
        <f>OBV!H503</f>
        <v>CONFIRMED BEARISH</v>
      </c>
      <c r="M503" s="7">
        <f t="shared" si="70"/>
        <v>25</v>
      </c>
      <c r="N503" s="7">
        <f t="shared" si="71"/>
        <v>100</v>
      </c>
      <c r="O503" s="7">
        <f t="shared" si="72"/>
        <v>0</v>
      </c>
      <c r="P503" s="7">
        <f t="shared" si="73"/>
        <v>0</v>
      </c>
      <c r="Q503" s="8">
        <f t="shared" si="74"/>
        <v>43.75</v>
      </c>
      <c r="R503" s="8">
        <f t="shared" si="75"/>
        <v>25</v>
      </c>
      <c r="S503" s="8">
        <f t="shared" si="76"/>
        <v>18.75</v>
      </c>
      <c r="T503" s="8">
        <f t="shared" si="77"/>
        <v>31.25</v>
      </c>
      <c r="U503" s="7">
        <f t="shared" si="78"/>
        <v>29.166666666666668</v>
      </c>
      <c r="V503" s="7">
        <f t="shared" si="79"/>
        <v>29.6875</v>
      </c>
    </row>
    <row r="504" spans="1:22" ht="13.5" x14ac:dyDescent="0.25">
      <c r="A504" s="3">
        <f>RSI!A504</f>
        <v>43038</v>
      </c>
      <c r="B504" s="2">
        <f>RSI!B504</f>
        <v>14.760400000000001</v>
      </c>
      <c r="C504" s="2">
        <f>RSI!I504</f>
        <v>50.9530148415407</v>
      </c>
      <c r="D504" s="2">
        <f>MACD!E504</f>
        <v>-0.50758336016830974</v>
      </c>
      <c r="E504" s="2">
        <f>MACD!F504</f>
        <v>-0.29403708812783086</v>
      </c>
      <c r="F504" s="2">
        <f>'Moving Avg'!D504</f>
        <v>14.852220000000003</v>
      </c>
      <c r="G504" s="2">
        <f>'Moving Avg'!F504</f>
        <v>14.606729999999999</v>
      </c>
      <c r="H504" s="2">
        <f>'Moving Avg'!G504</f>
        <v>14.812322000000004</v>
      </c>
      <c r="I504" s="2">
        <f>'Moving Avg'!H504</f>
        <v>15.462114000000025</v>
      </c>
      <c r="J504" s="5" t="str">
        <f>OBV!F504</f>
        <v>BEARISH</v>
      </c>
      <c r="K504" s="5" t="str">
        <f>OBV!G504</f>
        <v>WEAK</v>
      </c>
      <c r="L504" s="5" t="str">
        <f>OBV!H504</f>
        <v>CONFIRMED BEARISH</v>
      </c>
      <c r="M504" s="7">
        <f t="shared" si="70"/>
        <v>25</v>
      </c>
      <c r="N504" s="7">
        <f t="shared" si="71"/>
        <v>100</v>
      </c>
      <c r="O504" s="7">
        <f t="shared" si="72"/>
        <v>0</v>
      </c>
      <c r="P504" s="7">
        <f t="shared" si="73"/>
        <v>0</v>
      </c>
      <c r="Q504" s="8">
        <f t="shared" si="74"/>
        <v>43.75</v>
      </c>
      <c r="R504" s="8">
        <f t="shared" si="75"/>
        <v>25</v>
      </c>
      <c r="S504" s="8">
        <f t="shared" si="76"/>
        <v>18.75</v>
      </c>
      <c r="T504" s="8">
        <f t="shared" si="77"/>
        <v>31.25</v>
      </c>
      <c r="U504" s="7">
        <f t="shared" si="78"/>
        <v>29.166666666666668</v>
      </c>
      <c r="V504" s="7">
        <f t="shared" si="79"/>
        <v>29.6875</v>
      </c>
    </row>
    <row r="505" spans="1:22" ht="13.5" x14ac:dyDescent="0.25">
      <c r="A505" s="3">
        <f>RSI!A505</f>
        <v>43039</v>
      </c>
      <c r="B505" s="2">
        <f>RSI!B505</f>
        <v>14.870200000000001</v>
      </c>
      <c r="C505" s="2">
        <f>RSI!I505</f>
        <v>53.627528297067947</v>
      </c>
      <c r="D505" s="2">
        <f>MACD!E505</f>
        <v>-0.46075773288820621</v>
      </c>
      <c r="E505" s="2">
        <f>MACD!F505</f>
        <v>-0.32738121707990597</v>
      </c>
      <c r="F505" s="2">
        <f>'Moving Avg'!D505</f>
        <v>14.784360000000001</v>
      </c>
      <c r="G505" s="2">
        <f>'Moving Avg'!F505</f>
        <v>14.608224999999996</v>
      </c>
      <c r="H505" s="2">
        <f>'Moving Avg'!G505</f>
        <v>14.804338000000005</v>
      </c>
      <c r="I505" s="2">
        <f>'Moving Avg'!H505</f>
        <v>15.456625000000024</v>
      </c>
      <c r="J505" s="5" t="str">
        <f>OBV!F505</f>
        <v>BEARISH</v>
      </c>
      <c r="K505" s="5" t="str">
        <f>OBV!G505</f>
        <v>WEAK</v>
      </c>
      <c r="L505" s="5" t="str">
        <f>OBV!H505</f>
        <v>CONFIRMED BEARISH</v>
      </c>
      <c r="M505" s="7">
        <f t="shared" si="70"/>
        <v>25</v>
      </c>
      <c r="N505" s="7">
        <f t="shared" si="71"/>
        <v>100</v>
      </c>
      <c r="O505" s="7">
        <f t="shared" si="72"/>
        <v>0</v>
      </c>
      <c r="P505" s="7">
        <f t="shared" si="73"/>
        <v>0</v>
      </c>
      <c r="Q505" s="8">
        <f t="shared" si="74"/>
        <v>43.75</v>
      </c>
      <c r="R505" s="8">
        <f t="shared" si="75"/>
        <v>25</v>
      </c>
      <c r="S505" s="8">
        <f t="shared" si="76"/>
        <v>18.75</v>
      </c>
      <c r="T505" s="8">
        <f t="shared" si="77"/>
        <v>31.25</v>
      </c>
      <c r="U505" s="7">
        <f t="shared" si="78"/>
        <v>29.166666666666668</v>
      </c>
      <c r="V505" s="7">
        <f t="shared" si="79"/>
        <v>29.6875</v>
      </c>
    </row>
    <row r="506" spans="1:22" ht="13.5" x14ac:dyDescent="0.25">
      <c r="A506" s="3">
        <f>RSI!A506</f>
        <v>43040</v>
      </c>
      <c r="B506" s="2">
        <f>RSI!B506</f>
        <v>14.97</v>
      </c>
      <c r="C506" s="2">
        <f>RSI!I506</f>
        <v>55.977281304932049</v>
      </c>
      <c r="D506" s="2">
        <f>MACD!E506</f>
        <v>-0.32959682567002702</v>
      </c>
      <c r="E506" s="2">
        <f>MACD!F506</f>
        <v>-0.32782433879793021</v>
      </c>
      <c r="F506" s="2">
        <f>'Moving Avg'!D506</f>
        <v>14.824279999999998</v>
      </c>
      <c r="G506" s="2">
        <f>'Moving Avg'!F506</f>
        <v>14.614709999999999</v>
      </c>
      <c r="H506" s="2">
        <f>'Moving Avg'!G506</f>
        <v>14.798350000000005</v>
      </c>
      <c r="I506" s="2">
        <f>'Moving Avg'!H506</f>
        <v>15.451635000000024</v>
      </c>
      <c r="J506" s="5" t="str">
        <f>OBV!F506</f>
        <v>BEARISH</v>
      </c>
      <c r="K506" s="5" t="str">
        <f>OBV!G506</f>
        <v>WEAK</v>
      </c>
      <c r="L506" s="5" t="str">
        <f>OBV!H506</f>
        <v>BEARISH DIVERGENCE</v>
      </c>
      <c r="M506" s="7">
        <f t="shared" si="70"/>
        <v>25</v>
      </c>
      <c r="N506" s="7">
        <f t="shared" si="71"/>
        <v>45</v>
      </c>
      <c r="O506" s="7">
        <f t="shared" si="72"/>
        <v>0</v>
      </c>
      <c r="P506" s="7">
        <f t="shared" si="73"/>
        <v>0</v>
      </c>
      <c r="Q506" s="8">
        <f t="shared" si="74"/>
        <v>24.5</v>
      </c>
      <c r="R506" s="8">
        <f t="shared" si="75"/>
        <v>14</v>
      </c>
      <c r="S506" s="8">
        <f t="shared" si="76"/>
        <v>10.5</v>
      </c>
      <c r="T506" s="8">
        <f t="shared" si="77"/>
        <v>17.5</v>
      </c>
      <c r="U506" s="7">
        <f t="shared" si="78"/>
        <v>16.333333333333332</v>
      </c>
      <c r="V506" s="7">
        <f t="shared" si="79"/>
        <v>16.625</v>
      </c>
    </row>
    <row r="507" spans="1:22" ht="13.5" x14ac:dyDescent="0.25">
      <c r="A507" s="3">
        <f>RSI!A507</f>
        <v>43041</v>
      </c>
      <c r="B507" s="2">
        <f>RSI!B507</f>
        <v>14.750400000000001</v>
      </c>
      <c r="C507" s="2">
        <f>RSI!I507</f>
        <v>49.976419991409216</v>
      </c>
      <c r="D507" s="2">
        <f>MACD!E507</f>
        <v>-0.21295683482193617</v>
      </c>
      <c r="E507" s="2">
        <f>MACD!F507</f>
        <v>-0.30485083800273144</v>
      </c>
      <c r="F507" s="2">
        <f>'Moving Avg'!D507</f>
        <v>14.822280000000001</v>
      </c>
      <c r="G507" s="2">
        <f>'Moving Avg'!F507</f>
        <v>14.632175</v>
      </c>
      <c r="H507" s="2">
        <f>'Moving Avg'!G507</f>
        <v>14.787970000000005</v>
      </c>
      <c r="I507" s="2">
        <f>'Moving Avg'!H507</f>
        <v>15.445547000000024</v>
      </c>
      <c r="J507" s="5" t="str">
        <f>OBV!F507</f>
        <v>BULLISH</v>
      </c>
      <c r="K507" s="5" t="str">
        <f>OBV!G507</f>
        <v>NEUTRAL</v>
      </c>
      <c r="L507" s="5" t="str">
        <f>OBV!H507</f>
        <v>BULLISH DIVERGENCE</v>
      </c>
      <c r="M507" s="7">
        <f t="shared" si="70"/>
        <v>25</v>
      </c>
      <c r="N507" s="7">
        <f t="shared" si="71"/>
        <v>0</v>
      </c>
      <c r="O507" s="7">
        <f t="shared" si="72"/>
        <v>0</v>
      </c>
      <c r="P507" s="7">
        <f t="shared" si="73"/>
        <v>66.5</v>
      </c>
      <c r="Q507" s="8">
        <f t="shared" si="74"/>
        <v>18.725000000000001</v>
      </c>
      <c r="R507" s="8">
        <f t="shared" si="75"/>
        <v>21.625</v>
      </c>
      <c r="S507" s="8">
        <f t="shared" si="76"/>
        <v>33.674999999999997</v>
      </c>
      <c r="T507" s="8">
        <f t="shared" si="77"/>
        <v>22.875</v>
      </c>
      <c r="U507" s="7">
        <f t="shared" si="78"/>
        <v>24.675000000000001</v>
      </c>
      <c r="V507" s="7">
        <f t="shared" si="79"/>
        <v>24.225000000000001</v>
      </c>
    </row>
    <row r="508" spans="1:22" ht="13.5" x14ac:dyDescent="0.25">
      <c r="A508" s="3">
        <f>RSI!A508</f>
        <v>43042</v>
      </c>
      <c r="B508" s="2">
        <f>RSI!B508</f>
        <v>14.471</v>
      </c>
      <c r="C508" s="2">
        <f>RSI!I508</f>
        <v>43.575750362751933</v>
      </c>
      <c r="D508" s="2">
        <f>MACD!E508</f>
        <v>-8.8957903703667185E-2</v>
      </c>
      <c r="E508" s="2">
        <f>MACD!F508</f>
        <v>-0.26167225114291859</v>
      </c>
      <c r="F508" s="2">
        <f>'Moving Avg'!D508</f>
        <v>14.7644</v>
      </c>
      <c r="G508" s="2">
        <f>'Moving Avg'!F508</f>
        <v>14.657125000000002</v>
      </c>
      <c r="H508" s="2">
        <f>'Moving Avg'!G508</f>
        <v>14.772002000000004</v>
      </c>
      <c r="I508" s="2">
        <f>'Moving Avg'!H508</f>
        <v>15.438062000000023</v>
      </c>
      <c r="J508" s="5" t="str">
        <f>OBV!F508</f>
        <v>BULLISH</v>
      </c>
      <c r="K508" s="5" t="str">
        <f>OBV!G508</f>
        <v>NEUTRAL</v>
      </c>
      <c r="L508" s="5" t="str">
        <f>OBV!H508</f>
        <v>BULLISH DIVERGENCE</v>
      </c>
      <c r="M508" s="7">
        <f t="shared" si="70"/>
        <v>25</v>
      </c>
      <c r="N508" s="7">
        <f t="shared" si="71"/>
        <v>0</v>
      </c>
      <c r="O508" s="7">
        <f t="shared" si="72"/>
        <v>0</v>
      </c>
      <c r="P508" s="7">
        <f t="shared" si="73"/>
        <v>66.5</v>
      </c>
      <c r="Q508" s="8">
        <f t="shared" si="74"/>
        <v>18.725000000000001</v>
      </c>
      <c r="R508" s="8">
        <f t="shared" si="75"/>
        <v>21.625</v>
      </c>
      <c r="S508" s="8">
        <f t="shared" si="76"/>
        <v>33.674999999999997</v>
      </c>
      <c r="T508" s="8">
        <f t="shared" si="77"/>
        <v>22.875</v>
      </c>
      <c r="U508" s="7">
        <f t="shared" si="78"/>
        <v>24.675000000000001</v>
      </c>
      <c r="V508" s="7">
        <f t="shared" si="79"/>
        <v>24.225000000000001</v>
      </c>
    </row>
    <row r="509" spans="1:22" ht="13.5" x14ac:dyDescent="0.25">
      <c r="A509" s="3">
        <f>RSI!A509</f>
        <v>43045</v>
      </c>
      <c r="B509" s="2">
        <f>RSI!B509</f>
        <v>14.471</v>
      </c>
      <c r="C509" s="2">
        <f>RSI!I509</f>
        <v>43.575750362751933</v>
      </c>
      <c r="D509" s="2">
        <f>MACD!E509</f>
        <v>1.7621975704704695E-2</v>
      </c>
      <c r="E509" s="2">
        <f>MACD!F509</f>
        <v>-0.20581340577339394</v>
      </c>
      <c r="F509" s="2">
        <f>'Moving Avg'!D509</f>
        <v>14.706520000000001</v>
      </c>
      <c r="G509" s="2">
        <f>'Moving Avg'!F509</f>
        <v>14.672094999999999</v>
      </c>
      <c r="H509" s="2">
        <f>'Moving Avg'!G509</f>
        <v>14.759028000000006</v>
      </c>
      <c r="I509" s="2">
        <f>'Moving Avg'!H509</f>
        <v>15.430577000000021</v>
      </c>
      <c r="J509" s="5" t="str">
        <f>OBV!F509</f>
        <v>BULLISH</v>
      </c>
      <c r="K509" s="5" t="str">
        <f>OBV!G509</f>
        <v>NEUTRAL</v>
      </c>
      <c r="L509" s="5" t="str">
        <f>OBV!H509</f>
        <v>BULLISH DIVERGENCE</v>
      </c>
      <c r="M509" s="7">
        <f t="shared" si="70"/>
        <v>25</v>
      </c>
      <c r="N509" s="7">
        <f t="shared" si="71"/>
        <v>0</v>
      </c>
      <c r="O509" s="7">
        <f t="shared" si="72"/>
        <v>0</v>
      </c>
      <c r="P509" s="7">
        <f t="shared" si="73"/>
        <v>66.5</v>
      </c>
      <c r="Q509" s="8">
        <f t="shared" si="74"/>
        <v>18.725000000000001</v>
      </c>
      <c r="R509" s="8">
        <f t="shared" si="75"/>
        <v>21.625</v>
      </c>
      <c r="S509" s="8">
        <f t="shared" si="76"/>
        <v>33.674999999999997</v>
      </c>
      <c r="T509" s="8">
        <f t="shared" si="77"/>
        <v>22.875</v>
      </c>
      <c r="U509" s="7">
        <f t="shared" si="78"/>
        <v>24.675000000000001</v>
      </c>
      <c r="V509" s="7">
        <f t="shared" si="79"/>
        <v>24.225000000000001</v>
      </c>
    </row>
    <row r="510" spans="1:22" ht="13.5" x14ac:dyDescent="0.25">
      <c r="A510" s="3">
        <f>RSI!A510</f>
        <v>43046</v>
      </c>
      <c r="B510" s="2">
        <f>RSI!B510</f>
        <v>14.3712</v>
      </c>
      <c r="C510" s="2">
        <f>RSI!I510</f>
        <v>41.380281817656069</v>
      </c>
      <c r="D510" s="2">
        <f>MACD!E510</f>
        <v>0.1167324569995305</v>
      </c>
      <c r="E510" s="2">
        <f>MACD!F510</f>
        <v>-0.14130423321880906</v>
      </c>
      <c r="F510" s="2">
        <f>'Moving Avg'!D510</f>
        <v>14.606720000000001</v>
      </c>
      <c r="G510" s="2">
        <f>'Moving Avg'!F510</f>
        <v>14.682575</v>
      </c>
      <c r="H510" s="2">
        <f>'Moving Avg'!G510</f>
        <v>14.744058000000004</v>
      </c>
      <c r="I510" s="2">
        <f>'Moving Avg'!H510</f>
        <v>15.42259300000002</v>
      </c>
      <c r="J510" s="5" t="str">
        <f>OBV!F510</f>
        <v>BEARISH</v>
      </c>
      <c r="K510" s="5" t="str">
        <f>OBV!G510</f>
        <v>WEAK</v>
      </c>
      <c r="L510" s="5" t="str">
        <f>OBV!H510</f>
        <v>CONFIRMED BEARISH</v>
      </c>
      <c r="M510" s="7">
        <f t="shared" si="70"/>
        <v>25</v>
      </c>
      <c r="N510" s="7">
        <f t="shared" si="71"/>
        <v>0</v>
      </c>
      <c r="O510" s="7">
        <f t="shared" si="72"/>
        <v>0</v>
      </c>
      <c r="P510" s="7">
        <f t="shared" si="73"/>
        <v>0</v>
      </c>
      <c r="Q510" s="8">
        <f t="shared" si="74"/>
        <v>8.75</v>
      </c>
      <c r="R510" s="8">
        <f t="shared" si="75"/>
        <v>5</v>
      </c>
      <c r="S510" s="8">
        <f t="shared" si="76"/>
        <v>3.75</v>
      </c>
      <c r="T510" s="8">
        <f t="shared" si="77"/>
        <v>6.25</v>
      </c>
      <c r="U510" s="7">
        <f t="shared" si="78"/>
        <v>5.833333333333333</v>
      </c>
      <c r="V510" s="7">
        <f t="shared" si="79"/>
        <v>5.9375</v>
      </c>
    </row>
    <row r="511" spans="1:22" ht="13.5" x14ac:dyDescent="0.25">
      <c r="A511" s="3">
        <f>RSI!A511</f>
        <v>43047</v>
      </c>
      <c r="B511" s="2">
        <f>RSI!B511</f>
        <v>14.3712</v>
      </c>
      <c r="C511" s="2">
        <f>RSI!I511</f>
        <v>41.380281817656069</v>
      </c>
      <c r="D511" s="2">
        <f>MACD!E511</f>
        <v>0.13505226477183463</v>
      </c>
      <c r="E511" s="2">
        <f>MACD!F511</f>
        <v>-8.6032933620680332E-2</v>
      </c>
      <c r="F511" s="2">
        <f>'Moving Avg'!D511</f>
        <v>14.486960000000002</v>
      </c>
      <c r="G511" s="2">
        <f>'Moving Avg'!F511</f>
        <v>14.702535000000001</v>
      </c>
      <c r="H511" s="2">
        <f>'Moving Avg'!G511</f>
        <v>14.729886000000006</v>
      </c>
      <c r="I511" s="2">
        <f>'Moving Avg'!H511</f>
        <v>15.414609000000018</v>
      </c>
      <c r="J511" s="5" t="str">
        <f>OBV!F511</f>
        <v>BEARISH</v>
      </c>
      <c r="K511" s="5" t="str">
        <f>OBV!G511</f>
        <v>WEAK</v>
      </c>
      <c r="L511" s="5" t="str">
        <f>OBV!H511</f>
        <v>CONFIRMED BEARISH</v>
      </c>
      <c r="M511" s="7">
        <f t="shared" si="70"/>
        <v>25</v>
      </c>
      <c r="N511" s="7">
        <f t="shared" si="71"/>
        <v>0</v>
      </c>
      <c r="O511" s="7">
        <f t="shared" si="72"/>
        <v>0</v>
      </c>
      <c r="P511" s="7">
        <f t="shared" si="73"/>
        <v>0</v>
      </c>
      <c r="Q511" s="8">
        <f t="shared" si="74"/>
        <v>8.75</v>
      </c>
      <c r="R511" s="8">
        <f t="shared" si="75"/>
        <v>5</v>
      </c>
      <c r="S511" s="8">
        <f t="shared" si="76"/>
        <v>3.75</v>
      </c>
      <c r="T511" s="8">
        <f t="shared" si="77"/>
        <v>6.25</v>
      </c>
      <c r="U511" s="7">
        <f t="shared" si="78"/>
        <v>5.833333333333333</v>
      </c>
      <c r="V511" s="7">
        <f t="shared" si="79"/>
        <v>5.9375</v>
      </c>
    </row>
    <row r="512" spans="1:22" ht="13.5" x14ac:dyDescent="0.25">
      <c r="A512" s="3">
        <f>RSI!A512</f>
        <v>43048</v>
      </c>
      <c r="B512" s="2">
        <f>RSI!B512</f>
        <v>14.3712</v>
      </c>
      <c r="C512" s="2">
        <f>RSI!I512</f>
        <v>41.380281817656076</v>
      </c>
      <c r="D512" s="2">
        <f>MACD!E512</f>
        <v>0.15087715958179615</v>
      </c>
      <c r="E512" s="2">
        <f>MACD!F512</f>
        <v>-3.8650914980185039E-2</v>
      </c>
      <c r="F512" s="2">
        <f>'Moving Avg'!D512</f>
        <v>14.41112</v>
      </c>
      <c r="G512" s="2">
        <f>'Moving Avg'!F512</f>
        <v>14.722495000000004</v>
      </c>
      <c r="H512" s="2">
        <f>'Moving Avg'!G512</f>
        <v>14.715714000000007</v>
      </c>
      <c r="I512" s="2">
        <f>'Moving Avg'!H512</f>
        <v>15.407124000000017</v>
      </c>
      <c r="J512" s="5" t="str">
        <f>OBV!F512</f>
        <v>BEARISH</v>
      </c>
      <c r="K512" s="5" t="str">
        <f>OBV!G512</f>
        <v>WEAK</v>
      </c>
      <c r="L512" s="5" t="str">
        <f>OBV!H512</f>
        <v>CONFIRMED BEARISH</v>
      </c>
      <c r="M512" s="7">
        <f t="shared" si="70"/>
        <v>25</v>
      </c>
      <c r="N512" s="7">
        <f t="shared" si="71"/>
        <v>0</v>
      </c>
      <c r="O512" s="7">
        <f t="shared" si="72"/>
        <v>0</v>
      </c>
      <c r="P512" s="7">
        <f t="shared" si="73"/>
        <v>0</v>
      </c>
      <c r="Q512" s="8">
        <f t="shared" si="74"/>
        <v>8.75</v>
      </c>
      <c r="R512" s="8">
        <f t="shared" si="75"/>
        <v>5</v>
      </c>
      <c r="S512" s="8">
        <f t="shared" si="76"/>
        <v>3.75</v>
      </c>
      <c r="T512" s="8">
        <f t="shared" si="77"/>
        <v>6.25</v>
      </c>
      <c r="U512" s="7">
        <f t="shared" si="78"/>
        <v>5.833333333333333</v>
      </c>
      <c r="V512" s="7">
        <f t="shared" si="79"/>
        <v>5.9375</v>
      </c>
    </row>
    <row r="513" spans="1:22" ht="13.5" x14ac:dyDescent="0.25">
      <c r="A513" s="3">
        <f>RSI!A513</f>
        <v>43049</v>
      </c>
      <c r="B513" s="2">
        <f>RSI!B513</f>
        <v>14.3712</v>
      </c>
      <c r="C513" s="2">
        <f>RSI!I513</f>
        <v>41.380281817656076</v>
      </c>
      <c r="D513" s="2">
        <f>MACD!E513</f>
        <v>0.1659915112467889</v>
      </c>
      <c r="E513" s="2">
        <f>MACD!F513</f>
        <v>2.2775702652097496E-3</v>
      </c>
      <c r="F513" s="2">
        <f>'Moving Avg'!D513</f>
        <v>14.391159999999999</v>
      </c>
      <c r="G513" s="2">
        <f>'Moving Avg'!F513</f>
        <v>14.733969999999999</v>
      </c>
      <c r="H513" s="2">
        <f>'Moving Avg'!G513</f>
        <v>14.701542000000007</v>
      </c>
      <c r="I513" s="2">
        <f>'Moving Avg'!H513</f>
        <v>15.400637000000017</v>
      </c>
      <c r="J513" s="5" t="str">
        <f>OBV!F513</f>
        <v>BEARISH</v>
      </c>
      <c r="K513" s="5" t="str">
        <f>OBV!G513</f>
        <v>WEAK</v>
      </c>
      <c r="L513" s="5" t="str">
        <f>OBV!H513</f>
        <v>CONFIRMED BEARISH</v>
      </c>
      <c r="M513" s="7">
        <f t="shared" si="70"/>
        <v>25</v>
      </c>
      <c r="N513" s="7">
        <f t="shared" si="71"/>
        <v>0</v>
      </c>
      <c r="O513" s="7">
        <f t="shared" si="72"/>
        <v>0</v>
      </c>
      <c r="P513" s="7">
        <f t="shared" si="73"/>
        <v>0</v>
      </c>
      <c r="Q513" s="8">
        <f t="shared" si="74"/>
        <v>8.75</v>
      </c>
      <c r="R513" s="8">
        <f t="shared" si="75"/>
        <v>5</v>
      </c>
      <c r="S513" s="8">
        <f t="shared" si="76"/>
        <v>3.75</v>
      </c>
      <c r="T513" s="8">
        <f t="shared" si="77"/>
        <v>6.25</v>
      </c>
      <c r="U513" s="7">
        <f t="shared" si="78"/>
        <v>5.833333333333333</v>
      </c>
      <c r="V513" s="7">
        <f t="shared" si="79"/>
        <v>5.9375</v>
      </c>
    </row>
    <row r="514" spans="1:22" ht="13.5" x14ac:dyDescent="0.25">
      <c r="A514" s="3">
        <f>RSI!A514</f>
        <v>43052</v>
      </c>
      <c r="B514" s="2">
        <f>RSI!B514</f>
        <v>14.1716</v>
      </c>
      <c r="C514" s="2">
        <f>RSI!I514</f>
        <v>36.441224803501797</v>
      </c>
      <c r="D514" s="2">
        <f>MACD!E514</f>
        <v>0.19516211142594919</v>
      </c>
      <c r="E514" s="2">
        <f>MACD!F514</f>
        <v>4.0854478497357641E-2</v>
      </c>
      <c r="F514" s="2">
        <f>'Moving Avg'!D514</f>
        <v>14.331280000000001</v>
      </c>
      <c r="G514" s="2">
        <f>'Moving Avg'!F514</f>
        <v>14.743950000000002</v>
      </c>
      <c r="H514" s="2">
        <f>'Moving Avg'!G514</f>
        <v>14.679586000000006</v>
      </c>
      <c r="I514" s="2">
        <f>'Moving Avg'!H514</f>
        <v>15.393152000000018</v>
      </c>
      <c r="J514" s="5" t="str">
        <f>OBV!F514</f>
        <v>BEARISH</v>
      </c>
      <c r="K514" s="5" t="str">
        <f>OBV!G514</f>
        <v>WEAK</v>
      </c>
      <c r="L514" s="5" t="str">
        <f>OBV!H514</f>
        <v>CONFIRMED BEARISH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0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0</v>
      </c>
      <c r="Q514" s="8">
        <f t="shared" si="74"/>
        <v>8.75</v>
      </c>
      <c r="R514" s="8">
        <f t="shared" si="75"/>
        <v>5</v>
      </c>
      <c r="S514" s="8">
        <f t="shared" si="76"/>
        <v>3.75</v>
      </c>
      <c r="T514" s="8">
        <f t="shared" si="77"/>
        <v>6.25</v>
      </c>
      <c r="U514" s="7">
        <f t="shared" si="78"/>
        <v>5.833333333333333</v>
      </c>
      <c r="V514" s="7">
        <f t="shared" si="79"/>
        <v>5.9375</v>
      </c>
    </row>
    <row r="515" spans="1:22" ht="13.5" x14ac:dyDescent="0.25">
      <c r="A515" s="3">
        <f>RSI!A515</f>
        <v>43053</v>
      </c>
      <c r="B515" s="2">
        <f>RSI!B515</f>
        <v>14.1716</v>
      </c>
      <c r="C515" s="2">
        <f>RSI!I515</f>
        <v>36.441224803501797</v>
      </c>
      <c r="D515" s="2">
        <f>MACD!E515</f>
        <v>0.23939477981217649</v>
      </c>
      <c r="E515" s="2">
        <f>MACD!F515</f>
        <v>8.0562538760321406E-2</v>
      </c>
      <c r="F515" s="2">
        <f>'Moving Avg'!D515</f>
        <v>14.291360000000001</v>
      </c>
      <c r="G515" s="2">
        <f>'Moving Avg'!F515</f>
        <v>14.722990000000001</v>
      </c>
      <c r="H515" s="2">
        <f>'Moving Avg'!G515</f>
        <v>14.657630000000005</v>
      </c>
      <c r="I515" s="2">
        <f>'Moving Avg'!H515</f>
        <v>15.385667000000018</v>
      </c>
      <c r="J515" s="5" t="str">
        <f>OBV!F515</f>
        <v>BEARISH</v>
      </c>
      <c r="K515" s="5" t="str">
        <f>OBV!G515</f>
        <v>WEAK</v>
      </c>
      <c r="L515" s="5" t="str">
        <f>OBV!H515</f>
        <v>CONFIRMED BEARISH</v>
      </c>
      <c r="M515" s="7">
        <f t="shared" si="80"/>
        <v>25</v>
      </c>
      <c r="N515" s="7">
        <f t="shared" si="81"/>
        <v>0</v>
      </c>
      <c r="O515" s="7">
        <f t="shared" si="82"/>
        <v>0</v>
      </c>
      <c r="P515" s="7">
        <f t="shared" si="83"/>
        <v>0</v>
      </c>
      <c r="Q515" s="8">
        <f t="shared" ref="Q515:Q578" si="84">0.35*M515+N515*0.35+O515*0.15+P515*0.15</f>
        <v>8.75</v>
      </c>
      <c r="R515" s="8">
        <f t="shared" ref="R515:R578" si="85">M515*0.2+N515*0.2+O515*0.35+P515*0.25</f>
        <v>5</v>
      </c>
      <c r="S515" s="8">
        <f t="shared" ref="S515:S578" si="86">M515*0.15+N515*0.15+O515*0.25+P515*0.45</f>
        <v>3.75</v>
      </c>
      <c r="T515" s="8">
        <f t="shared" ref="T515:T578" si="87">0.25*SUM(M515:P515)</f>
        <v>6.25</v>
      </c>
      <c r="U515" s="7">
        <f t="shared" ref="U515:U578" si="88">SUM(Q515:S515)/3</f>
        <v>5.833333333333333</v>
      </c>
      <c r="V515" s="7">
        <f t="shared" ref="V515:V578" si="89">SUM(Q515:T515)/4</f>
        <v>5.9375</v>
      </c>
    </row>
    <row r="516" spans="1:22" ht="13.5" x14ac:dyDescent="0.25">
      <c r="A516" s="3">
        <f>RSI!A516</f>
        <v>43054</v>
      </c>
      <c r="B516" s="2">
        <f>RSI!B516</f>
        <v>14.481</v>
      </c>
      <c r="C516" s="2">
        <f>RSI!I516</f>
        <v>47.669959172673089</v>
      </c>
      <c r="D516" s="2">
        <f>MACD!E516</f>
        <v>0.27171843988899624</v>
      </c>
      <c r="E516" s="2">
        <f>MACD!F516</f>
        <v>0.11879371898605637</v>
      </c>
      <c r="F516" s="2">
        <f>'Moving Avg'!D516</f>
        <v>14.313319999999999</v>
      </c>
      <c r="G516" s="2">
        <f>'Moving Avg'!F516</f>
        <v>14.685065</v>
      </c>
      <c r="H516" s="2">
        <f>'Moving Avg'!G516</f>
        <v>14.641862000000003</v>
      </c>
      <c r="I516" s="2">
        <f>'Moving Avg'!H516</f>
        <v>15.379729000000019</v>
      </c>
      <c r="J516" s="5" t="str">
        <f>OBV!F516</f>
        <v>BEARISH</v>
      </c>
      <c r="K516" s="5" t="str">
        <f>OBV!G516</f>
        <v>WEAK</v>
      </c>
      <c r="L516" s="5" t="str">
        <f>OBV!H516</f>
        <v>BEARISH DIVERGENCE</v>
      </c>
      <c r="M516" s="7">
        <f t="shared" si="80"/>
        <v>25</v>
      </c>
      <c r="N516" s="7">
        <f t="shared" si="81"/>
        <v>0</v>
      </c>
      <c r="O516" s="7">
        <f t="shared" si="82"/>
        <v>0</v>
      </c>
      <c r="P516" s="7">
        <f t="shared" si="83"/>
        <v>0</v>
      </c>
      <c r="Q516" s="8">
        <f t="shared" si="84"/>
        <v>8.75</v>
      </c>
      <c r="R516" s="8">
        <f t="shared" si="85"/>
        <v>5</v>
      </c>
      <c r="S516" s="8">
        <f t="shared" si="86"/>
        <v>3.75</v>
      </c>
      <c r="T516" s="8">
        <f t="shared" si="87"/>
        <v>6.25</v>
      </c>
      <c r="U516" s="7">
        <f t="shared" si="88"/>
        <v>5.833333333333333</v>
      </c>
      <c r="V516" s="7">
        <f t="shared" si="89"/>
        <v>5.9375</v>
      </c>
    </row>
    <row r="517" spans="1:22" ht="13.5" x14ac:dyDescent="0.25">
      <c r="A517" s="3">
        <f>RSI!A517</f>
        <v>43055</v>
      </c>
      <c r="B517" s="2">
        <f>RSI!B517</f>
        <v>14.481</v>
      </c>
      <c r="C517" s="2">
        <f>RSI!I517</f>
        <v>47.669959172673089</v>
      </c>
      <c r="D517" s="2">
        <f>MACD!E517</f>
        <v>0.26573477254303945</v>
      </c>
      <c r="E517" s="2">
        <f>MACD!F517</f>
        <v>0.148181929697453</v>
      </c>
      <c r="F517" s="2">
        <f>'Moving Avg'!D517</f>
        <v>14.335280000000001</v>
      </c>
      <c r="G517" s="2">
        <f>'Moving Avg'!F517</f>
        <v>14.650135000000001</v>
      </c>
      <c r="H517" s="2">
        <f>'Moving Avg'!G517</f>
        <v>14.626094000000002</v>
      </c>
      <c r="I517" s="2">
        <f>'Moving Avg'!H517</f>
        <v>15.374040500000019</v>
      </c>
      <c r="J517" s="5" t="str">
        <f>OBV!F517</f>
        <v>BEARISH</v>
      </c>
      <c r="K517" s="5" t="str">
        <f>OBV!G517</f>
        <v>WEAK</v>
      </c>
      <c r="L517" s="5" t="str">
        <f>OBV!H517</f>
        <v>BEARISH DIVERGENCE</v>
      </c>
      <c r="M517" s="7">
        <f t="shared" si="80"/>
        <v>25</v>
      </c>
      <c r="N517" s="7">
        <f t="shared" si="81"/>
        <v>0</v>
      </c>
      <c r="O517" s="7">
        <f t="shared" si="82"/>
        <v>0</v>
      </c>
      <c r="P517" s="7">
        <f t="shared" si="83"/>
        <v>0</v>
      </c>
      <c r="Q517" s="8">
        <f t="shared" si="84"/>
        <v>8.75</v>
      </c>
      <c r="R517" s="8">
        <f t="shared" si="85"/>
        <v>5</v>
      </c>
      <c r="S517" s="8">
        <f t="shared" si="86"/>
        <v>3.75</v>
      </c>
      <c r="T517" s="8">
        <f t="shared" si="87"/>
        <v>6.25</v>
      </c>
      <c r="U517" s="7">
        <f t="shared" si="88"/>
        <v>5.833333333333333</v>
      </c>
      <c r="V517" s="7">
        <f t="shared" si="89"/>
        <v>5.9375</v>
      </c>
    </row>
    <row r="518" spans="1:22" ht="13.5" x14ac:dyDescent="0.25">
      <c r="A518" s="3">
        <f>RSI!A518</f>
        <v>43056</v>
      </c>
      <c r="B518" s="2">
        <f>RSI!B518</f>
        <v>14.481</v>
      </c>
      <c r="C518" s="2">
        <f>RSI!I518</f>
        <v>47.669959172673089</v>
      </c>
      <c r="D518" s="2">
        <f>MACD!E518</f>
        <v>0.2181038676703615</v>
      </c>
      <c r="E518" s="2">
        <f>MACD!F518</f>
        <v>0.16216631729203471</v>
      </c>
      <c r="F518" s="2">
        <f>'Moving Avg'!D518</f>
        <v>14.357239999999999</v>
      </c>
      <c r="G518" s="2">
        <f>'Moving Avg'!F518</f>
        <v>14.613710000000001</v>
      </c>
      <c r="H518" s="2">
        <f>'Moving Avg'!G518</f>
        <v>14.610326000000002</v>
      </c>
      <c r="I518" s="2">
        <f>'Moving Avg'!H518</f>
        <v>15.367104500000018</v>
      </c>
      <c r="J518" s="5" t="str">
        <f>OBV!F518</f>
        <v>BEARISH</v>
      </c>
      <c r="K518" s="5" t="str">
        <f>OBV!G518</f>
        <v>WEAK</v>
      </c>
      <c r="L518" s="5" t="str">
        <f>OBV!H518</f>
        <v>BEARISH DIVERGENCE</v>
      </c>
      <c r="M518" s="7">
        <f t="shared" si="80"/>
        <v>25</v>
      </c>
      <c r="N518" s="7">
        <f t="shared" si="81"/>
        <v>0</v>
      </c>
      <c r="O518" s="7">
        <f t="shared" si="82"/>
        <v>0</v>
      </c>
      <c r="P518" s="7">
        <f t="shared" si="83"/>
        <v>0</v>
      </c>
      <c r="Q518" s="8">
        <f t="shared" si="84"/>
        <v>8.75</v>
      </c>
      <c r="R518" s="8">
        <f t="shared" si="85"/>
        <v>5</v>
      </c>
      <c r="S518" s="8">
        <f t="shared" si="86"/>
        <v>3.75</v>
      </c>
      <c r="T518" s="8">
        <f t="shared" si="87"/>
        <v>6.25</v>
      </c>
      <c r="U518" s="7">
        <f t="shared" si="88"/>
        <v>5.833333333333333</v>
      </c>
      <c r="V518" s="7">
        <f t="shared" si="89"/>
        <v>5.9375</v>
      </c>
    </row>
    <row r="519" spans="1:22" ht="13.5" x14ac:dyDescent="0.25">
      <c r="A519" s="3">
        <f>RSI!A519</f>
        <v>43059</v>
      </c>
      <c r="B519" s="2">
        <f>RSI!B519</f>
        <v>14.471</v>
      </c>
      <c r="C519" s="2">
        <f>RSI!I519</f>
        <v>47.332401820156072</v>
      </c>
      <c r="D519" s="2">
        <f>MACD!E519</f>
        <v>0.17892747362287409</v>
      </c>
      <c r="E519" s="2">
        <f>MACD!F519</f>
        <v>0.16551854855820258</v>
      </c>
      <c r="F519" s="2">
        <f>'Moving Avg'!D519</f>
        <v>14.417120000000001</v>
      </c>
      <c r="G519" s="2">
        <f>'Moving Avg'!F519</f>
        <v>14.576784999999997</v>
      </c>
      <c r="H519" s="2">
        <f>'Moving Avg'!G519</f>
        <v>14.594358000000001</v>
      </c>
      <c r="I519" s="2">
        <f>'Moving Avg'!H519</f>
        <v>15.360168500000018</v>
      </c>
      <c r="J519" s="5" t="str">
        <f>OBV!F519</f>
        <v>BULLISH</v>
      </c>
      <c r="K519" s="5" t="str">
        <f>OBV!G519</f>
        <v>NEUTRAL</v>
      </c>
      <c r="L519" s="5" t="str">
        <f>OBV!H519</f>
        <v>CONFIRMED BULLISH</v>
      </c>
      <c r="M519" s="7">
        <f t="shared" si="80"/>
        <v>25</v>
      </c>
      <c r="N519" s="7">
        <f t="shared" si="81"/>
        <v>0</v>
      </c>
      <c r="O519" s="7">
        <f t="shared" si="82"/>
        <v>0</v>
      </c>
      <c r="P519" s="7">
        <f t="shared" si="83"/>
        <v>83.5</v>
      </c>
      <c r="Q519" s="8">
        <f t="shared" si="84"/>
        <v>21.274999999999999</v>
      </c>
      <c r="R519" s="8">
        <f t="shared" si="85"/>
        <v>25.875</v>
      </c>
      <c r="S519" s="8">
        <f t="shared" si="86"/>
        <v>41.325000000000003</v>
      </c>
      <c r="T519" s="8">
        <f t="shared" si="87"/>
        <v>27.125</v>
      </c>
      <c r="U519" s="7">
        <f t="shared" si="88"/>
        <v>29.491666666666664</v>
      </c>
      <c r="V519" s="7">
        <f t="shared" si="89"/>
        <v>28.9</v>
      </c>
    </row>
    <row r="520" spans="1:22" ht="13.5" x14ac:dyDescent="0.25">
      <c r="A520" s="3">
        <f>RSI!A520</f>
        <v>43060</v>
      </c>
      <c r="B520" s="2">
        <f>RSI!B520</f>
        <v>14.0518</v>
      </c>
      <c r="C520" s="2">
        <f>RSI!I520</f>
        <v>35.866709474282331</v>
      </c>
      <c r="D520" s="2">
        <f>MACD!E520</f>
        <v>0.16189266377230283</v>
      </c>
      <c r="E520" s="2">
        <f>MACD!F520</f>
        <v>0.16479337160102264</v>
      </c>
      <c r="F520" s="2">
        <f>'Moving Avg'!D520</f>
        <v>14.39316</v>
      </c>
      <c r="G520" s="2">
        <f>'Moving Avg'!F520</f>
        <v>14.518899999999999</v>
      </c>
      <c r="H520" s="2">
        <f>'Moving Avg'!G520</f>
        <v>14.570006000000003</v>
      </c>
      <c r="I520" s="2">
        <f>'Moving Avg'!H520</f>
        <v>15.351136500000017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  <c r="M520" s="7">
        <f t="shared" si="80"/>
        <v>25</v>
      </c>
      <c r="N520" s="7">
        <f t="shared" si="81"/>
        <v>45</v>
      </c>
      <c r="O520" s="7">
        <f t="shared" si="82"/>
        <v>0</v>
      </c>
      <c r="P520" s="7">
        <f t="shared" si="83"/>
        <v>16.5</v>
      </c>
      <c r="Q520" s="8">
        <f t="shared" si="84"/>
        <v>26.975000000000001</v>
      </c>
      <c r="R520" s="8">
        <f t="shared" si="85"/>
        <v>18.125</v>
      </c>
      <c r="S520" s="8">
        <f t="shared" si="86"/>
        <v>17.925000000000001</v>
      </c>
      <c r="T520" s="8">
        <f t="shared" si="87"/>
        <v>21.625</v>
      </c>
      <c r="U520" s="7">
        <f t="shared" si="88"/>
        <v>21.008333333333336</v>
      </c>
      <c r="V520" s="7">
        <f t="shared" si="89"/>
        <v>21.162500000000001</v>
      </c>
    </row>
    <row r="521" spans="1:22" ht="13.5" x14ac:dyDescent="0.25">
      <c r="A521" s="3">
        <f>RSI!A521</f>
        <v>43061</v>
      </c>
      <c r="B521" s="2">
        <f>RSI!B521</f>
        <v>14.3712</v>
      </c>
      <c r="C521" s="2">
        <f>RSI!I521</f>
        <v>46.500534418299459</v>
      </c>
      <c r="D521" s="2">
        <f>MACD!E521</f>
        <v>0.12668199891761134</v>
      </c>
      <c r="E521" s="2">
        <f>MACD!F521</f>
        <v>0.1571710970643404</v>
      </c>
      <c r="F521" s="2">
        <f>'Moving Avg'!D521</f>
        <v>14.371199999999998</v>
      </c>
      <c r="G521" s="2">
        <f>'Moving Avg'!F521</f>
        <v>14.498939999999999</v>
      </c>
      <c r="H521" s="2">
        <f>'Moving Avg'!G521</f>
        <v>14.552042000000004</v>
      </c>
      <c r="I521" s="2">
        <f>'Moving Avg'!H521</f>
        <v>15.343701500000016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  <c r="M521" s="7">
        <f t="shared" si="80"/>
        <v>25</v>
      </c>
      <c r="N521" s="7">
        <f t="shared" si="81"/>
        <v>100</v>
      </c>
      <c r="O521" s="7">
        <f t="shared" si="82"/>
        <v>0</v>
      </c>
      <c r="P521" s="7">
        <f t="shared" si="83"/>
        <v>16.5</v>
      </c>
      <c r="Q521" s="8">
        <f t="shared" si="84"/>
        <v>46.225000000000001</v>
      </c>
      <c r="R521" s="8">
        <f t="shared" si="85"/>
        <v>29.125</v>
      </c>
      <c r="S521" s="8">
        <f t="shared" si="86"/>
        <v>26.175000000000001</v>
      </c>
      <c r="T521" s="8">
        <f t="shared" si="87"/>
        <v>35.375</v>
      </c>
      <c r="U521" s="7">
        <f t="shared" si="88"/>
        <v>33.841666666666661</v>
      </c>
      <c r="V521" s="7">
        <f t="shared" si="89"/>
        <v>34.224999999999994</v>
      </c>
    </row>
    <row r="522" spans="1:22" ht="13.5" x14ac:dyDescent="0.25">
      <c r="A522" s="3">
        <f>RSI!A522</f>
        <v>43062</v>
      </c>
      <c r="B522" s="2">
        <f>RSI!B522</f>
        <v>14.3712</v>
      </c>
      <c r="C522" s="2">
        <f>RSI!I522</f>
        <v>46.500534418299466</v>
      </c>
      <c r="D522" s="2">
        <f>MACD!E522</f>
        <v>9.7651626180546458E-2</v>
      </c>
      <c r="E522" s="2">
        <f>MACD!F522</f>
        <v>0.1452672028875816</v>
      </c>
      <c r="F522" s="2">
        <f>'Moving Avg'!D522</f>
        <v>14.34924</v>
      </c>
      <c r="G522" s="2">
        <f>'Moving Avg'!F522</f>
        <v>14.479479999999999</v>
      </c>
      <c r="H522" s="2">
        <f>'Moving Avg'!G522</f>
        <v>14.534078000000004</v>
      </c>
      <c r="I522" s="2">
        <f>'Moving Avg'!H522</f>
        <v>15.336266500000013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  <c r="M522" s="7">
        <f t="shared" si="80"/>
        <v>25</v>
      </c>
      <c r="N522" s="7">
        <f t="shared" si="81"/>
        <v>100</v>
      </c>
      <c r="O522" s="7">
        <f t="shared" si="82"/>
        <v>0</v>
      </c>
      <c r="P522" s="7">
        <f t="shared" si="83"/>
        <v>16.5</v>
      </c>
      <c r="Q522" s="8">
        <f t="shared" si="84"/>
        <v>46.225000000000001</v>
      </c>
      <c r="R522" s="8">
        <f t="shared" si="85"/>
        <v>29.125</v>
      </c>
      <c r="S522" s="8">
        <f t="shared" si="86"/>
        <v>26.175000000000001</v>
      </c>
      <c r="T522" s="8">
        <f t="shared" si="87"/>
        <v>35.375</v>
      </c>
      <c r="U522" s="7">
        <f t="shared" si="88"/>
        <v>33.841666666666661</v>
      </c>
      <c r="V522" s="7">
        <f t="shared" si="89"/>
        <v>34.224999999999994</v>
      </c>
    </row>
    <row r="523" spans="1:22" ht="13.5" x14ac:dyDescent="0.25">
      <c r="A523" s="3">
        <f>RSI!A523</f>
        <v>43063</v>
      </c>
      <c r="B523" s="2">
        <f>RSI!B523</f>
        <v>14.3712</v>
      </c>
      <c r="C523" s="2">
        <f>RSI!I523</f>
        <v>46.500534418299466</v>
      </c>
      <c r="D523" s="2">
        <f>MACD!E523</f>
        <v>7.3794193110988004E-2</v>
      </c>
      <c r="E523" s="2">
        <f>MACD!F523</f>
        <v>0.1309726009322629</v>
      </c>
      <c r="F523" s="2">
        <f>'Moving Avg'!D523</f>
        <v>14.327279999999998</v>
      </c>
      <c r="G523" s="2">
        <f>'Moving Avg'!F523</f>
        <v>14.460019999999997</v>
      </c>
      <c r="H523" s="2">
        <f>'Moving Avg'!G523</f>
        <v>14.524696000000006</v>
      </c>
      <c r="I523" s="2">
        <f>'Moving Avg'!H523</f>
        <v>15.328831500000012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  <c r="M523" s="7">
        <f t="shared" si="80"/>
        <v>25</v>
      </c>
      <c r="N523" s="7">
        <f t="shared" si="81"/>
        <v>100</v>
      </c>
      <c r="O523" s="7">
        <f t="shared" si="82"/>
        <v>0</v>
      </c>
      <c r="P523" s="7">
        <f t="shared" si="83"/>
        <v>16.5</v>
      </c>
      <c r="Q523" s="8">
        <f t="shared" si="84"/>
        <v>46.225000000000001</v>
      </c>
      <c r="R523" s="8">
        <f t="shared" si="85"/>
        <v>29.125</v>
      </c>
      <c r="S523" s="8">
        <f t="shared" si="86"/>
        <v>26.175000000000001</v>
      </c>
      <c r="T523" s="8">
        <f t="shared" si="87"/>
        <v>35.375</v>
      </c>
      <c r="U523" s="7">
        <f t="shared" si="88"/>
        <v>33.841666666666661</v>
      </c>
      <c r="V523" s="7">
        <f t="shared" si="89"/>
        <v>34.224999999999994</v>
      </c>
    </row>
    <row r="524" spans="1:22" ht="13.5" x14ac:dyDescent="0.25">
      <c r="A524" s="3">
        <f>RSI!A524</f>
        <v>43066</v>
      </c>
      <c r="B524" s="2">
        <f>RSI!B524</f>
        <v>14.3612</v>
      </c>
      <c r="C524" s="2">
        <f>RSI!I524</f>
        <v>46.200979602558142</v>
      </c>
      <c r="D524" s="2">
        <f>MACD!E524</f>
        <v>2.4294561012489169E-2</v>
      </c>
      <c r="E524" s="2">
        <f>MACD!F524</f>
        <v>0.10963699294830816</v>
      </c>
      <c r="F524" s="2">
        <f>'Moving Avg'!D524</f>
        <v>14.30532</v>
      </c>
      <c r="G524" s="2">
        <f>'Moving Avg'!F524</f>
        <v>14.440059999999999</v>
      </c>
      <c r="H524" s="2">
        <f>'Moving Avg'!G524</f>
        <v>14.515314000000007</v>
      </c>
      <c r="I524" s="2">
        <f>'Moving Avg'!H524</f>
        <v>15.321546000000012</v>
      </c>
      <c r="J524" s="5" t="str">
        <f>OBV!F524</f>
        <v>BEARISH</v>
      </c>
      <c r="K524" s="5" t="str">
        <f>OBV!G524</f>
        <v>WEAK</v>
      </c>
      <c r="L524" s="5" t="str">
        <f>OBV!H524</f>
        <v>CONFIRMED BEARISH</v>
      </c>
      <c r="M524" s="7">
        <f t="shared" si="80"/>
        <v>25</v>
      </c>
      <c r="N524" s="7">
        <f t="shared" si="81"/>
        <v>100</v>
      </c>
      <c r="O524" s="7">
        <f t="shared" si="82"/>
        <v>0</v>
      </c>
      <c r="P524" s="7">
        <f t="shared" si="83"/>
        <v>0</v>
      </c>
      <c r="Q524" s="8">
        <f t="shared" si="84"/>
        <v>43.75</v>
      </c>
      <c r="R524" s="8">
        <f t="shared" si="85"/>
        <v>25</v>
      </c>
      <c r="S524" s="8">
        <f t="shared" si="86"/>
        <v>18.75</v>
      </c>
      <c r="T524" s="8">
        <f t="shared" si="87"/>
        <v>31.25</v>
      </c>
      <c r="U524" s="7">
        <f t="shared" si="88"/>
        <v>29.166666666666668</v>
      </c>
      <c r="V524" s="7">
        <f t="shared" si="89"/>
        <v>29.6875</v>
      </c>
    </row>
    <row r="525" spans="1:22" ht="13.5" x14ac:dyDescent="0.25">
      <c r="A525" s="3">
        <f>RSI!A525</f>
        <v>43067</v>
      </c>
      <c r="B525" s="2">
        <f>RSI!B525</f>
        <v>14.3612</v>
      </c>
      <c r="C525" s="2">
        <f>RSI!I525</f>
        <v>46.200979602558142</v>
      </c>
      <c r="D525" s="2">
        <f>MACD!E525</f>
        <v>-1.6924746882489572E-2</v>
      </c>
      <c r="E525" s="2">
        <f>MACD!F525</f>
        <v>8.4324644982148617E-2</v>
      </c>
      <c r="F525" s="2">
        <f>'Moving Avg'!D525</f>
        <v>14.3672</v>
      </c>
      <c r="G525" s="2">
        <f>'Moving Avg'!F525</f>
        <v>14.41461</v>
      </c>
      <c r="H525" s="2">
        <f>'Moving Avg'!G525</f>
        <v>14.505932000000007</v>
      </c>
      <c r="I525" s="2">
        <f>'Moving Avg'!H525</f>
        <v>15.314011000000008</v>
      </c>
      <c r="J525" s="5" t="str">
        <f>OBV!F525</f>
        <v>BEARISH</v>
      </c>
      <c r="K525" s="5" t="str">
        <f>OBV!G525</f>
        <v>WEAK</v>
      </c>
      <c r="L525" s="5" t="str">
        <f>OBV!H525</f>
        <v>BEARISH DIVERGENCE</v>
      </c>
      <c r="M525" s="7">
        <f t="shared" si="80"/>
        <v>25</v>
      </c>
      <c r="N525" s="7">
        <f t="shared" si="81"/>
        <v>100</v>
      </c>
      <c r="O525" s="7">
        <f t="shared" si="82"/>
        <v>0</v>
      </c>
      <c r="P525" s="7">
        <f t="shared" si="83"/>
        <v>0</v>
      </c>
      <c r="Q525" s="8">
        <f t="shared" si="84"/>
        <v>43.75</v>
      </c>
      <c r="R525" s="8">
        <f t="shared" si="85"/>
        <v>25</v>
      </c>
      <c r="S525" s="8">
        <f t="shared" si="86"/>
        <v>18.75</v>
      </c>
      <c r="T525" s="8">
        <f t="shared" si="87"/>
        <v>31.25</v>
      </c>
      <c r="U525" s="7">
        <f t="shared" si="88"/>
        <v>29.166666666666668</v>
      </c>
      <c r="V525" s="7">
        <f t="shared" si="89"/>
        <v>29.6875</v>
      </c>
    </row>
    <row r="526" spans="1:22" ht="13.5" x14ac:dyDescent="0.25">
      <c r="A526" s="3">
        <f>RSI!A526</f>
        <v>43068</v>
      </c>
      <c r="B526" s="2">
        <f>RSI!B526</f>
        <v>14.3612</v>
      </c>
      <c r="C526" s="2">
        <f>RSI!I526</f>
        <v>46.200979602558142</v>
      </c>
      <c r="D526" s="2">
        <f>MACD!E526</f>
        <v>-3.5868855821714618E-3</v>
      </c>
      <c r="E526" s="2">
        <f>MACD!F526</f>
        <v>6.6742338869284601E-2</v>
      </c>
      <c r="F526" s="2">
        <f>'Moving Avg'!D526</f>
        <v>14.365199999999998</v>
      </c>
      <c r="G526" s="2">
        <f>'Moving Avg'!F526</f>
        <v>14.384169999999997</v>
      </c>
      <c r="H526" s="2">
        <f>'Moving Avg'!G526</f>
        <v>14.496550000000006</v>
      </c>
      <c r="I526" s="2">
        <f>'Moving Avg'!H526</f>
        <v>15.306476000000007</v>
      </c>
      <c r="J526" s="5" t="str">
        <f>OBV!F526</f>
        <v>BEARISH</v>
      </c>
      <c r="K526" s="5" t="str">
        <f>OBV!G526</f>
        <v>WEAK</v>
      </c>
      <c r="L526" s="5" t="str">
        <f>OBV!H526</f>
        <v>CONFIRMED BEARISH</v>
      </c>
      <c r="M526" s="7">
        <f t="shared" si="80"/>
        <v>25</v>
      </c>
      <c r="N526" s="7">
        <f t="shared" si="81"/>
        <v>100</v>
      </c>
      <c r="O526" s="7">
        <f t="shared" si="82"/>
        <v>0</v>
      </c>
      <c r="P526" s="7">
        <f t="shared" si="83"/>
        <v>0</v>
      </c>
      <c r="Q526" s="8">
        <f t="shared" si="84"/>
        <v>43.75</v>
      </c>
      <c r="R526" s="8">
        <f t="shared" si="85"/>
        <v>25</v>
      </c>
      <c r="S526" s="8">
        <f t="shared" si="86"/>
        <v>18.75</v>
      </c>
      <c r="T526" s="8">
        <f t="shared" si="87"/>
        <v>31.25</v>
      </c>
      <c r="U526" s="7">
        <f t="shared" si="88"/>
        <v>29.166666666666668</v>
      </c>
      <c r="V526" s="7">
        <f t="shared" si="89"/>
        <v>29.6875</v>
      </c>
    </row>
    <row r="527" spans="1:22" ht="13.5" x14ac:dyDescent="0.25">
      <c r="A527" s="3">
        <f>RSI!A527</f>
        <v>43069</v>
      </c>
      <c r="B527" s="2">
        <f>RSI!B527</f>
        <v>14.3612</v>
      </c>
      <c r="C527" s="2">
        <f>RSI!I527</f>
        <v>46.200979602558142</v>
      </c>
      <c r="D527" s="2">
        <f>MACD!E527</f>
        <v>8.269124104197445E-3</v>
      </c>
      <c r="E527" s="2">
        <f>MACD!F527</f>
        <v>5.5047695916267174E-2</v>
      </c>
      <c r="F527" s="2">
        <f>'Moving Avg'!D527</f>
        <v>14.363199999999997</v>
      </c>
      <c r="G527" s="2">
        <f>'Moving Avg'!F527</f>
        <v>14.364709999999997</v>
      </c>
      <c r="H527" s="2">
        <f>'Moving Avg'!G527</f>
        <v>14.487168000000008</v>
      </c>
      <c r="I527" s="2">
        <f>'Moving Avg'!H527</f>
        <v>15.299440000000004</v>
      </c>
      <c r="J527" s="5" t="str">
        <f>OBV!F527</f>
        <v>BEARISH</v>
      </c>
      <c r="K527" s="5" t="str">
        <f>OBV!G527</f>
        <v>WEAK</v>
      </c>
      <c r="L527" s="5" t="str">
        <f>OBV!H527</f>
        <v>CONFIRMED BEARISH</v>
      </c>
      <c r="M527" s="7">
        <f t="shared" si="80"/>
        <v>25</v>
      </c>
      <c r="N527" s="7">
        <f t="shared" si="81"/>
        <v>100</v>
      </c>
      <c r="O527" s="7">
        <f t="shared" si="82"/>
        <v>0</v>
      </c>
      <c r="P527" s="7">
        <f t="shared" si="83"/>
        <v>0</v>
      </c>
      <c r="Q527" s="8">
        <f t="shared" si="84"/>
        <v>43.75</v>
      </c>
      <c r="R527" s="8">
        <f t="shared" si="85"/>
        <v>25</v>
      </c>
      <c r="S527" s="8">
        <f t="shared" si="86"/>
        <v>18.75</v>
      </c>
      <c r="T527" s="8">
        <f t="shared" si="87"/>
        <v>31.25</v>
      </c>
      <c r="U527" s="7">
        <f t="shared" si="88"/>
        <v>29.166666666666668</v>
      </c>
      <c r="V527" s="7">
        <f t="shared" si="89"/>
        <v>29.6875</v>
      </c>
    </row>
    <row r="528" spans="1:22" ht="13.5" x14ac:dyDescent="0.25">
      <c r="A528" s="3">
        <f>RSI!A528</f>
        <v>43073</v>
      </c>
      <c r="B528" s="2">
        <f>RSI!B528</f>
        <v>14.3612</v>
      </c>
      <c r="C528" s="2">
        <f>RSI!I528</f>
        <v>46.200979602558142</v>
      </c>
      <c r="D528" s="2">
        <f>MACD!E528</f>
        <v>1.8829027714836855E-2</v>
      </c>
      <c r="E528" s="2">
        <f>MACD!F528</f>
        <v>4.7803962275981111E-2</v>
      </c>
      <c r="F528" s="2">
        <f>'Moving Avg'!D528</f>
        <v>14.3612</v>
      </c>
      <c r="G528" s="2">
        <f>'Moving Avg'!F528</f>
        <v>14.359219999999997</v>
      </c>
      <c r="H528" s="2">
        <f>'Moving Avg'!G528</f>
        <v>14.486568000000007</v>
      </c>
      <c r="I528" s="2">
        <f>'Moving Avg'!H528</f>
        <v>15.292903000000001</v>
      </c>
      <c r="J528" s="5" t="str">
        <f>OBV!F528</f>
        <v>BEARISH</v>
      </c>
      <c r="K528" s="5" t="str">
        <f>OBV!G528</f>
        <v>WEAK</v>
      </c>
      <c r="L528" s="5" t="str">
        <f>OBV!H528</f>
        <v>CONFIRMED BEARISH</v>
      </c>
      <c r="M528" s="7">
        <f t="shared" si="80"/>
        <v>25</v>
      </c>
      <c r="N528" s="7">
        <f t="shared" si="81"/>
        <v>100</v>
      </c>
      <c r="O528" s="7">
        <f t="shared" si="82"/>
        <v>0</v>
      </c>
      <c r="P528" s="7">
        <f t="shared" si="83"/>
        <v>0</v>
      </c>
      <c r="Q528" s="8">
        <f t="shared" si="84"/>
        <v>43.75</v>
      </c>
      <c r="R528" s="8">
        <f t="shared" si="85"/>
        <v>25</v>
      </c>
      <c r="S528" s="8">
        <f t="shared" si="86"/>
        <v>18.75</v>
      </c>
      <c r="T528" s="8">
        <f t="shared" si="87"/>
        <v>31.25</v>
      </c>
      <c r="U528" s="7">
        <f t="shared" si="88"/>
        <v>29.166666666666668</v>
      </c>
      <c r="V528" s="7">
        <f t="shared" si="89"/>
        <v>29.6875</v>
      </c>
    </row>
    <row r="529" spans="1:22" ht="13.5" x14ac:dyDescent="0.25">
      <c r="A529" s="3">
        <f>RSI!A529</f>
        <v>43074</v>
      </c>
      <c r="B529" s="2">
        <f>RSI!B529</f>
        <v>13.972</v>
      </c>
      <c r="C529" s="2">
        <f>RSI!I529</f>
        <v>33.892212988608634</v>
      </c>
      <c r="D529" s="2">
        <f>MACD!E529</f>
        <v>5.554429091160884E-2</v>
      </c>
      <c r="E529" s="2">
        <f>MACD!F529</f>
        <v>4.935202800310666E-2</v>
      </c>
      <c r="F529" s="2">
        <f>'Moving Avg'!D529</f>
        <v>14.283359999999998</v>
      </c>
      <c r="G529" s="2">
        <f>'Moving Avg'!F529</f>
        <v>14.334269999999995</v>
      </c>
      <c r="H529" s="2">
        <f>'Moving Avg'!G529</f>
        <v>14.477986000000008</v>
      </c>
      <c r="I529" s="2">
        <f>'Moving Avg'!H529</f>
        <v>15.284470000000001</v>
      </c>
      <c r="J529" s="5" t="str">
        <f>OBV!F529</f>
        <v>BEARISH</v>
      </c>
      <c r="K529" s="5" t="str">
        <f>OBV!G529</f>
        <v>WEAK</v>
      </c>
      <c r="L529" s="5" t="str">
        <f>OBV!H529</f>
        <v>CONFIRMED BEARISH</v>
      </c>
      <c r="M529" s="7">
        <f t="shared" si="80"/>
        <v>25</v>
      </c>
      <c r="N529" s="7">
        <f t="shared" si="81"/>
        <v>0</v>
      </c>
      <c r="O529" s="7">
        <f t="shared" si="82"/>
        <v>0</v>
      </c>
      <c r="P529" s="7">
        <f t="shared" si="83"/>
        <v>0</v>
      </c>
      <c r="Q529" s="8">
        <f t="shared" si="84"/>
        <v>8.75</v>
      </c>
      <c r="R529" s="8">
        <f t="shared" si="85"/>
        <v>5</v>
      </c>
      <c r="S529" s="8">
        <f t="shared" si="86"/>
        <v>3.75</v>
      </c>
      <c r="T529" s="8">
        <f t="shared" si="87"/>
        <v>6.25</v>
      </c>
      <c r="U529" s="7">
        <f t="shared" si="88"/>
        <v>5.833333333333333</v>
      </c>
      <c r="V529" s="7">
        <f t="shared" si="89"/>
        <v>5.9375</v>
      </c>
    </row>
    <row r="530" spans="1:22" ht="13.5" x14ac:dyDescent="0.25">
      <c r="A530" s="3">
        <f>RSI!A530</f>
        <v>43075</v>
      </c>
      <c r="B530" s="2">
        <f>RSI!B530</f>
        <v>14.8003</v>
      </c>
      <c r="C530" s="2">
        <f>RSI!I530</f>
        <v>58.954776519536402</v>
      </c>
      <c r="D530" s="2">
        <f>MACD!E530</f>
        <v>-3.6484426423244898E-2</v>
      </c>
      <c r="E530" s="2">
        <f>MACD!F530</f>
        <v>3.218473711783635E-2</v>
      </c>
      <c r="F530" s="2">
        <f>'Moving Avg'!D530</f>
        <v>14.371180000000001</v>
      </c>
      <c r="G530" s="2">
        <f>'Moving Avg'!F530</f>
        <v>14.355724999999996</v>
      </c>
      <c r="H530" s="2">
        <f>'Moving Avg'!G530</f>
        <v>14.485970000000007</v>
      </c>
      <c r="I530" s="2">
        <f>'Moving Avg'!H530</f>
        <v>15.280278000000001</v>
      </c>
      <c r="J530" s="5" t="str">
        <f>OBV!F530</f>
        <v>BULLISH</v>
      </c>
      <c r="K530" s="5" t="str">
        <f>OBV!G530</f>
        <v>STRONG</v>
      </c>
      <c r="L530" s="5" t="str">
        <f>OBV!H530</f>
        <v>CONFIRMED BULLISH</v>
      </c>
      <c r="M530" s="7">
        <f t="shared" si="80"/>
        <v>25</v>
      </c>
      <c r="N530" s="7">
        <f t="shared" si="81"/>
        <v>100</v>
      </c>
      <c r="O530" s="7">
        <f t="shared" si="82"/>
        <v>0</v>
      </c>
      <c r="P530" s="7">
        <f t="shared" si="83"/>
        <v>100</v>
      </c>
      <c r="Q530" s="8">
        <f t="shared" si="84"/>
        <v>58.75</v>
      </c>
      <c r="R530" s="8">
        <f t="shared" si="85"/>
        <v>50</v>
      </c>
      <c r="S530" s="8">
        <f t="shared" si="86"/>
        <v>63.75</v>
      </c>
      <c r="T530" s="8">
        <f t="shared" si="87"/>
        <v>56.25</v>
      </c>
      <c r="U530" s="7">
        <f t="shared" si="88"/>
        <v>57.5</v>
      </c>
      <c r="V530" s="7">
        <f t="shared" si="89"/>
        <v>57.1875</v>
      </c>
    </row>
    <row r="531" spans="1:22" ht="13.5" x14ac:dyDescent="0.25">
      <c r="A531" s="3">
        <f>RSI!A531</f>
        <v>43076</v>
      </c>
      <c r="B531" s="2">
        <f>RSI!B531</f>
        <v>15.459</v>
      </c>
      <c r="C531" s="2">
        <f>RSI!I531</f>
        <v>69.015024992953386</v>
      </c>
      <c r="D531" s="2">
        <f>MACD!E531</f>
        <v>-0.11635496648419164</v>
      </c>
      <c r="E531" s="2">
        <f>MACD!F531</f>
        <v>2.4767963974307514E-3</v>
      </c>
      <c r="F531" s="2">
        <f>'Moving Avg'!D531</f>
        <v>14.59074</v>
      </c>
      <c r="G531" s="2">
        <f>'Moving Avg'!F531</f>
        <v>14.410114999999996</v>
      </c>
      <c r="H531" s="2">
        <f>'Moving Avg'!G531</f>
        <v>14.515710000000006</v>
      </c>
      <c r="I531" s="2">
        <f>'Moving Avg'!H531</f>
        <v>15.279379499999997</v>
      </c>
      <c r="J531" s="5" t="str">
        <f>OBV!F531</f>
        <v>BULLISH</v>
      </c>
      <c r="K531" s="5" t="str">
        <f>OBV!G531</f>
        <v>STRONG</v>
      </c>
      <c r="L531" s="5" t="str">
        <f>OBV!H531</f>
        <v>CONFIRMED BULLISH</v>
      </c>
      <c r="M531" s="7">
        <f t="shared" si="80"/>
        <v>25</v>
      </c>
      <c r="N531" s="7">
        <f t="shared" si="81"/>
        <v>100</v>
      </c>
      <c r="O531" s="7">
        <f t="shared" si="82"/>
        <v>0</v>
      </c>
      <c r="P531" s="7">
        <f t="shared" si="83"/>
        <v>100</v>
      </c>
      <c r="Q531" s="8">
        <f t="shared" si="84"/>
        <v>58.75</v>
      </c>
      <c r="R531" s="8">
        <f t="shared" si="85"/>
        <v>50</v>
      </c>
      <c r="S531" s="8">
        <f t="shared" si="86"/>
        <v>63.75</v>
      </c>
      <c r="T531" s="8">
        <f t="shared" si="87"/>
        <v>56.25</v>
      </c>
      <c r="U531" s="7">
        <f t="shared" si="88"/>
        <v>57.5</v>
      </c>
      <c r="V531" s="7">
        <f t="shared" si="89"/>
        <v>57.1875</v>
      </c>
    </row>
    <row r="532" spans="1:22" ht="13.5" x14ac:dyDescent="0.25">
      <c r="A532" s="3">
        <f>RSI!A532</f>
        <v>43077</v>
      </c>
      <c r="B532" s="2">
        <f>RSI!B532</f>
        <v>16.3872</v>
      </c>
      <c r="C532" s="2">
        <f>RSI!I532</f>
        <v>77.415377380694736</v>
      </c>
      <c r="D532" s="2">
        <f>MACD!E532</f>
        <v>-0.25875775466317741</v>
      </c>
      <c r="E532" s="2">
        <f>MACD!F532</f>
        <v>-4.9770113814690882E-2</v>
      </c>
      <c r="F532" s="2">
        <f>'Moving Avg'!D532</f>
        <v>14.995940000000001</v>
      </c>
      <c r="G532" s="2">
        <f>'Moving Avg'!F532</f>
        <v>14.510915000000001</v>
      </c>
      <c r="H532" s="2">
        <f>'Moving Avg'!G532</f>
        <v>14.555630000000006</v>
      </c>
      <c r="I532" s="2">
        <f>'Moving Avg'!H532</f>
        <v>15.279978499999997</v>
      </c>
      <c r="J532" s="5" t="str">
        <f>OBV!F532</f>
        <v>BULLISH</v>
      </c>
      <c r="K532" s="5" t="str">
        <f>OBV!G532</f>
        <v>STRONG</v>
      </c>
      <c r="L532" s="5" t="str">
        <f>OBV!H532</f>
        <v>CONFIRMED BULLISH</v>
      </c>
      <c r="M532" s="7">
        <f t="shared" si="80"/>
        <v>0</v>
      </c>
      <c r="N532" s="7">
        <f t="shared" si="81"/>
        <v>100</v>
      </c>
      <c r="O532" s="7">
        <f t="shared" si="82"/>
        <v>0</v>
      </c>
      <c r="P532" s="7">
        <f t="shared" si="83"/>
        <v>100</v>
      </c>
      <c r="Q532" s="8">
        <f t="shared" si="84"/>
        <v>50</v>
      </c>
      <c r="R532" s="8">
        <f t="shared" si="85"/>
        <v>45</v>
      </c>
      <c r="S532" s="8">
        <f t="shared" si="86"/>
        <v>60</v>
      </c>
      <c r="T532" s="8">
        <f t="shared" si="87"/>
        <v>50</v>
      </c>
      <c r="U532" s="7">
        <f t="shared" si="88"/>
        <v>51.666666666666664</v>
      </c>
      <c r="V532" s="7">
        <f t="shared" si="89"/>
        <v>51.25</v>
      </c>
    </row>
    <row r="533" spans="1:22" ht="13.5" x14ac:dyDescent="0.25">
      <c r="A533" s="3">
        <f>RSI!A533</f>
        <v>43080</v>
      </c>
      <c r="B533" s="2">
        <f>RSI!B533</f>
        <v>16.926100000000002</v>
      </c>
      <c r="C533" s="2">
        <f>RSI!I533</f>
        <v>80.688831193975716</v>
      </c>
      <c r="D533" s="2">
        <f>MACD!E533</f>
        <v>-0.43027096187277358</v>
      </c>
      <c r="E533" s="2">
        <f>MACD!F533</f>
        <v>-0.12587028342630743</v>
      </c>
      <c r="F533" s="2">
        <f>'Moving Avg'!D533</f>
        <v>15.50892</v>
      </c>
      <c r="G533" s="2">
        <f>'Moving Avg'!F533</f>
        <v>14.638659999999998</v>
      </c>
      <c r="H533" s="2">
        <f>'Moving Avg'!G533</f>
        <v>14.606328000000005</v>
      </c>
      <c r="I533" s="2">
        <f>'Moving Avg'!H533</f>
        <v>15.283271999999997</v>
      </c>
      <c r="J533" s="5" t="str">
        <f>OBV!F533</f>
        <v>BULLISH</v>
      </c>
      <c r="K533" s="5" t="str">
        <f>OBV!G533</f>
        <v>STRONG</v>
      </c>
      <c r="L533" s="5" t="str">
        <f>OBV!H533</f>
        <v>CONFIRMED BULLISH</v>
      </c>
      <c r="M533" s="7">
        <f t="shared" si="80"/>
        <v>0</v>
      </c>
      <c r="N533" s="7">
        <f t="shared" si="81"/>
        <v>100</v>
      </c>
      <c r="O533" s="7">
        <f t="shared" si="82"/>
        <v>50</v>
      </c>
      <c r="P533" s="7">
        <f t="shared" si="83"/>
        <v>100</v>
      </c>
      <c r="Q533" s="8">
        <f t="shared" si="84"/>
        <v>57.5</v>
      </c>
      <c r="R533" s="8">
        <f t="shared" si="85"/>
        <v>62.5</v>
      </c>
      <c r="S533" s="8">
        <f t="shared" si="86"/>
        <v>72.5</v>
      </c>
      <c r="T533" s="8">
        <f t="shared" si="87"/>
        <v>62.5</v>
      </c>
      <c r="U533" s="7">
        <f t="shared" si="88"/>
        <v>64.166666666666671</v>
      </c>
      <c r="V533" s="7">
        <f t="shared" si="89"/>
        <v>63.75</v>
      </c>
    </row>
    <row r="534" spans="1:22" ht="13.5" x14ac:dyDescent="0.25">
      <c r="A534" s="3">
        <f>RSI!A534</f>
        <v>43081</v>
      </c>
      <c r="B534" s="2">
        <f>RSI!B534</f>
        <v>16.4071</v>
      </c>
      <c r="C534" s="2">
        <f>RSI!I534</f>
        <v>70.144250465693773</v>
      </c>
      <c r="D534" s="2">
        <f>MACD!E534</f>
        <v>-0.55195372009256793</v>
      </c>
      <c r="E534" s="2">
        <f>MACD!F534</f>
        <v>-0.21108697075955954</v>
      </c>
      <c r="F534" s="2">
        <f>'Moving Avg'!D534</f>
        <v>15.995940000000001</v>
      </c>
      <c r="G534" s="2">
        <f>'Moving Avg'!F534</f>
        <v>14.750435000000001</v>
      </c>
      <c r="H534" s="2">
        <f>'Moving Avg'!G534</f>
        <v>14.646646000000008</v>
      </c>
      <c r="I534" s="2">
        <f>'Moving Avg'!H534</f>
        <v>15.285966499999995</v>
      </c>
      <c r="J534" s="5" t="str">
        <f>OBV!F534</f>
        <v>BULLISH</v>
      </c>
      <c r="K534" s="5" t="str">
        <f>OBV!G534</f>
        <v>STRONG</v>
      </c>
      <c r="L534" s="5" t="str">
        <f>OBV!H534</f>
        <v>CONFIRMED BULLISH</v>
      </c>
      <c r="M534" s="7">
        <f t="shared" si="80"/>
        <v>0</v>
      </c>
      <c r="N534" s="7">
        <f t="shared" si="81"/>
        <v>100</v>
      </c>
      <c r="O534" s="7">
        <f t="shared" si="82"/>
        <v>50</v>
      </c>
      <c r="P534" s="7">
        <f t="shared" si="83"/>
        <v>100</v>
      </c>
      <c r="Q534" s="8">
        <f t="shared" si="84"/>
        <v>57.5</v>
      </c>
      <c r="R534" s="8">
        <f t="shared" si="85"/>
        <v>62.5</v>
      </c>
      <c r="S534" s="8">
        <f t="shared" si="86"/>
        <v>72.5</v>
      </c>
      <c r="T534" s="8">
        <f t="shared" si="87"/>
        <v>62.5</v>
      </c>
      <c r="U534" s="7">
        <f t="shared" si="88"/>
        <v>64.166666666666671</v>
      </c>
      <c r="V534" s="7">
        <f t="shared" si="89"/>
        <v>63.75</v>
      </c>
    </row>
    <row r="535" spans="1:22" ht="13.5" x14ac:dyDescent="0.25">
      <c r="A535" s="3">
        <f>RSI!A535</f>
        <v>43082</v>
      </c>
      <c r="B535" s="2">
        <f>RSI!B535</f>
        <v>16.856200000000001</v>
      </c>
      <c r="C535" s="2">
        <f>RSI!I535</f>
        <v>73.385381021297789</v>
      </c>
      <c r="D535" s="2">
        <f>MACD!E535</f>
        <v>-0.69758090992183597</v>
      </c>
      <c r="E535" s="2">
        <f>MACD!F535</f>
        <v>-0.30838575859201484</v>
      </c>
      <c r="F535" s="2">
        <f>'Moving Avg'!D535</f>
        <v>16.407119999999999</v>
      </c>
      <c r="G535" s="2">
        <f>'Moving Avg'!F535</f>
        <v>14.884665000000002</v>
      </c>
      <c r="H535" s="2">
        <f>'Moving Avg'!G535</f>
        <v>14.686964000000007</v>
      </c>
      <c r="I535" s="2">
        <f>'Moving Avg'!H535</f>
        <v>15.290407499999993</v>
      </c>
      <c r="J535" s="5" t="str">
        <f>OBV!F535</f>
        <v>BULLISH</v>
      </c>
      <c r="K535" s="5" t="str">
        <f>OBV!G535</f>
        <v>STRONG</v>
      </c>
      <c r="L535" s="5" t="str">
        <f>OBV!H535</f>
        <v>CONFIRMED BULLISH</v>
      </c>
      <c r="M535" s="7">
        <f t="shared" si="80"/>
        <v>0</v>
      </c>
      <c r="N535" s="7">
        <f t="shared" si="81"/>
        <v>100</v>
      </c>
      <c r="O535" s="7">
        <f t="shared" si="82"/>
        <v>50</v>
      </c>
      <c r="P535" s="7">
        <f t="shared" si="83"/>
        <v>100</v>
      </c>
      <c r="Q535" s="8">
        <f t="shared" si="84"/>
        <v>57.5</v>
      </c>
      <c r="R535" s="8">
        <f t="shared" si="85"/>
        <v>62.5</v>
      </c>
      <c r="S535" s="8">
        <f t="shared" si="86"/>
        <v>72.5</v>
      </c>
      <c r="T535" s="8">
        <f t="shared" si="87"/>
        <v>62.5</v>
      </c>
      <c r="U535" s="7">
        <f t="shared" si="88"/>
        <v>64.166666666666671</v>
      </c>
      <c r="V535" s="7">
        <f t="shared" si="89"/>
        <v>63.75</v>
      </c>
    </row>
    <row r="536" spans="1:22" ht="13.5" x14ac:dyDescent="0.25">
      <c r="A536" s="3">
        <f>RSI!A536</f>
        <v>43083</v>
      </c>
      <c r="B536" s="2">
        <f>RSI!B536</f>
        <v>16.856200000000001</v>
      </c>
      <c r="C536" s="2">
        <f>RSI!I536</f>
        <v>73.385381021297789</v>
      </c>
      <c r="D536" s="2">
        <f>MACD!E536</f>
        <v>-0.83215969500263576</v>
      </c>
      <c r="E536" s="2">
        <f>MACD!F536</f>
        <v>-0.41314054587413906</v>
      </c>
      <c r="F536" s="2">
        <f>'Moving Avg'!D536</f>
        <v>16.68656</v>
      </c>
      <c r="G536" s="2">
        <f>'Moving Avg'!F536</f>
        <v>15.003424999999998</v>
      </c>
      <c r="H536" s="2">
        <f>'Moving Avg'!G536</f>
        <v>14.727282000000004</v>
      </c>
      <c r="I536" s="2">
        <f>'Moving Avg'!H536</f>
        <v>15.294848499999993</v>
      </c>
      <c r="J536" s="5" t="str">
        <f>OBV!F536</f>
        <v>BULLISH</v>
      </c>
      <c r="K536" s="5" t="str">
        <f>OBV!G536</f>
        <v>STRONG</v>
      </c>
      <c r="L536" s="5" t="str">
        <f>OBV!H536</f>
        <v>CONFIRMED BULLISH</v>
      </c>
      <c r="M536" s="7">
        <f t="shared" si="80"/>
        <v>0</v>
      </c>
      <c r="N536" s="7">
        <f t="shared" si="81"/>
        <v>100</v>
      </c>
      <c r="O536" s="7">
        <f t="shared" si="82"/>
        <v>50</v>
      </c>
      <c r="P536" s="7">
        <f t="shared" si="83"/>
        <v>100</v>
      </c>
      <c r="Q536" s="8">
        <f t="shared" si="84"/>
        <v>57.5</v>
      </c>
      <c r="R536" s="8">
        <f t="shared" si="85"/>
        <v>62.5</v>
      </c>
      <c r="S536" s="8">
        <f t="shared" si="86"/>
        <v>72.5</v>
      </c>
      <c r="T536" s="8">
        <f t="shared" si="87"/>
        <v>62.5</v>
      </c>
      <c r="U536" s="7">
        <f t="shared" si="88"/>
        <v>64.166666666666671</v>
      </c>
      <c r="V536" s="7">
        <f t="shared" si="89"/>
        <v>63.75</v>
      </c>
    </row>
    <row r="537" spans="1:22" ht="13.5" x14ac:dyDescent="0.25">
      <c r="A537" s="3">
        <f>RSI!A537</f>
        <v>43084</v>
      </c>
      <c r="B537" s="2">
        <f>RSI!B537</f>
        <v>16.856200000000001</v>
      </c>
      <c r="C537" s="2">
        <f>RSI!I537</f>
        <v>73.385381021297775</v>
      </c>
      <c r="D537" s="2">
        <f>MACD!E537</f>
        <v>-0.95654866114853299</v>
      </c>
      <c r="E537" s="2">
        <f>MACD!F537</f>
        <v>-0.52182216892901789</v>
      </c>
      <c r="F537" s="2">
        <f>'Moving Avg'!D537</f>
        <v>16.780360000000002</v>
      </c>
      <c r="G537" s="2">
        <f>'Moving Avg'!F537</f>
        <v>15.122184999999998</v>
      </c>
      <c r="H537" s="2">
        <f>'Moving Avg'!G537</f>
        <v>14.776384000000002</v>
      </c>
      <c r="I537" s="2">
        <f>'Moving Avg'!H537</f>
        <v>15.299189499999994</v>
      </c>
      <c r="J537" s="5" t="str">
        <f>OBV!F537</f>
        <v>BULLISH</v>
      </c>
      <c r="K537" s="5" t="str">
        <f>OBV!G537</f>
        <v>STRONG</v>
      </c>
      <c r="L537" s="5" t="str">
        <f>OBV!H537</f>
        <v>CONFIRMED BULLISH</v>
      </c>
      <c r="M537" s="7">
        <f t="shared" si="80"/>
        <v>0</v>
      </c>
      <c r="N537" s="7">
        <f t="shared" si="81"/>
        <v>100</v>
      </c>
      <c r="O537" s="7">
        <f t="shared" si="82"/>
        <v>50</v>
      </c>
      <c r="P537" s="7">
        <f t="shared" si="83"/>
        <v>100</v>
      </c>
      <c r="Q537" s="8">
        <f t="shared" si="84"/>
        <v>57.5</v>
      </c>
      <c r="R537" s="8">
        <f t="shared" si="85"/>
        <v>62.5</v>
      </c>
      <c r="S537" s="8">
        <f t="shared" si="86"/>
        <v>72.5</v>
      </c>
      <c r="T537" s="8">
        <f t="shared" si="87"/>
        <v>62.5</v>
      </c>
      <c r="U537" s="7">
        <f t="shared" si="88"/>
        <v>64.166666666666671</v>
      </c>
      <c r="V537" s="7">
        <f t="shared" si="89"/>
        <v>63.75</v>
      </c>
    </row>
    <row r="538" spans="1:22" ht="13.5" x14ac:dyDescent="0.25">
      <c r="A538" s="3">
        <f>RSI!A538</f>
        <v>43087</v>
      </c>
      <c r="B538" s="2">
        <f>RSI!B538</f>
        <v>16.357199999999999</v>
      </c>
      <c r="C538" s="2">
        <f>RSI!I538</f>
        <v>63.777116189594132</v>
      </c>
      <c r="D538" s="2">
        <f>MACD!E538</f>
        <v>-1.034573649882228</v>
      </c>
      <c r="E538" s="2">
        <f>MACD!F538</f>
        <v>-0.62437246511965994</v>
      </c>
      <c r="F538" s="2">
        <f>'Moving Avg'!D538</f>
        <v>16.66658</v>
      </c>
      <c r="G538" s="2">
        <f>'Moving Avg'!F538</f>
        <v>15.215994999999998</v>
      </c>
      <c r="H538" s="2">
        <f>'Moving Avg'!G538</f>
        <v>14.824088000000003</v>
      </c>
      <c r="I538" s="2">
        <f>'Moving Avg'!H538</f>
        <v>15.299638499999991</v>
      </c>
      <c r="J538" s="5" t="str">
        <f>OBV!F538</f>
        <v>BEARISH</v>
      </c>
      <c r="K538" s="5" t="str">
        <f>OBV!G538</f>
        <v>NEUTRAL</v>
      </c>
      <c r="L538" s="5" t="str">
        <f>OBV!H538</f>
        <v>CONFIRMED BEARISH</v>
      </c>
      <c r="M538" s="7">
        <f t="shared" si="80"/>
        <v>25</v>
      </c>
      <c r="N538" s="7">
        <f t="shared" si="81"/>
        <v>100</v>
      </c>
      <c r="O538" s="7">
        <f t="shared" si="82"/>
        <v>50</v>
      </c>
      <c r="P538" s="7">
        <f t="shared" si="83"/>
        <v>16.5</v>
      </c>
      <c r="Q538" s="8">
        <f t="shared" si="84"/>
        <v>53.725000000000001</v>
      </c>
      <c r="R538" s="8">
        <f t="shared" si="85"/>
        <v>46.625</v>
      </c>
      <c r="S538" s="8">
        <f t="shared" si="86"/>
        <v>38.674999999999997</v>
      </c>
      <c r="T538" s="8">
        <f t="shared" si="87"/>
        <v>47.875</v>
      </c>
      <c r="U538" s="7">
        <f t="shared" si="88"/>
        <v>46.341666666666661</v>
      </c>
      <c r="V538" s="7">
        <f t="shared" si="89"/>
        <v>46.724999999999994</v>
      </c>
    </row>
    <row r="539" spans="1:22" ht="13.5" x14ac:dyDescent="0.25">
      <c r="A539" s="3">
        <f>RSI!A539</f>
        <v>43088</v>
      </c>
      <c r="B539" s="2">
        <f>RSI!B539</f>
        <v>16.357199999999999</v>
      </c>
      <c r="C539" s="2">
        <f>RSI!I539</f>
        <v>63.777116189594132</v>
      </c>
      <c r="D539" s="2">
        <f>MACD!E539</f>
        <v>-1.1665376877803411</v>
      </c>
      <c r="E539" s="2">
        <f>MACD!F539</f>
        <v>-0.73280550965179625</v>
      </c>
      <c r="F539" s="2">
        <f>'Moving Avg'!D539</f>
        <v>16.656600000000005</v>
      </c>
      <c r="G539" s="2">
        <f>'Moving Avg'!F539</f>
        <v>15.310304999999996</v>
      </c>
      <c r="H539" s="2">
        <f>'Moving Avg'!G539</f>
        <v>14.867800000000003</v>
      </c>
      <c r="I539" s="2">
        <f>'Moving Avg'!H539</f>
        <v>15.300087499999988</v>
      </c>
      <c r="J539" s="5" t="str">
        <f>OBV!F539</f>
        <v>BULLISH</v>
      </c>
      <c r="K539" s="5" t="str">
        <f>OBV!G539</f>
        <v>NEUTRAL</v>
      </c>
      <c r="L539" s="5" t="str">
        <f>OBV!H539</f>
        <v>BULLISH DIVERGENCE</v>
      </c>
      <c r="M539" s="7">
        <f t="shared" si="80"/>
        <v>25</v>
      </c>
      <c r="N539" s="7">
        <f t="shared" si="81"/>
        <v>100</v>
      </c>
      <c r="O539" s="7">
        <f t="shared" si="82"/>
        <v>50</v>
      </c>
      <c r="P539" s="7">
        <f t="shared" si="83"/>
        <v>66.5</v>
      </c>
      <c r="Q539" s="8">
        <f t="shared" si="84"/>
        <v>61.225000000000001</v>
      </c>
      <c r="R539" s="8">
        <f t="shared" si="85"/>
        <v>59.125</v>
      </c>
      <c r="S539" s="8">
        <f t="shared" si="86"/>
        <v>61.174999999999997</v>
      </c>
      <c r="T539" s="8">
        <f t="shared" si="87"/>
        <v>60.375</v>
      </c>
      <c r="U539" s="7">
        <f t="shared" si="88"/>
        <v>60.508333333333326</v>
      </c>
      <c r="V539" s="7">
        <f t="shared" si="89"/>
        <v>60.474999999999994</v>
      </c>
    </row>
    <row r="540" spans="1:22" ht="13.5" x14ac:dyDescent="0.25">
      <c r="A540" s="3">
        <f>RSI!A540</f>
        <v>43089</v>
      </c>
      <c r="B540" s="2">
        <f>RSI!B540</f>
        <v>15.8682</v>
      </c>
      <c r="C540" s="2">
        <f>RSI!I540</f>
        <v>55.516123712974277</v>
      </c>
      <c r="D540" s="2">
        <f>MACD!E540</f>
        <v>-1.1201632139081461</v>
      </c>
      <c r="E540" s="2">
        <f>MACD!F540</f>
        <v>-0.81027705050306631</v>
      </c>
      <c r="F540" s="2">
        <f>'Moving Avg'!D540</f>
        <v>16.459</v>
      </c>
      <c r="G540" s="2">
        <f>'Moving Avg'!F540</f>
        <v>15.401124999999997</v>
      </c>
      <c r="H540" s="2">
        <f>'Moving Avg'!G540</f>
        <v>14.901931999999999</v>
      </c>
      <c r="I540" s="2">
        <f>'Moving Avg'!H540</f>
        <v>15.297093499999987</v>
      </c>
      <c r="J540" s="5" t="str">
        <f>OBV!F540</f>
        <v>BEARISH</v>
      </c>
      <c r="K540" s="5" t="str">
        <f>OBV!G540</f>
        <v>NEUTRAL</v>
      </c>
      <c r="L540" s="5" t="str">
        <f>OBV!H540</f>
        <v>CONFIRMED BEARISH</v>
      </c>
      <c r="M540" s="7">
        <f t="shared" si="80"/>
        <v>25</v>
      </c>
      <c r="N540" s="7">
        <f t="shared" si="81"/>
        <v>100</v>
      </c>
      <c r="O540" s="7">
        <f t="shared" si="82"/>
        <v>50</v>
      </c>
      <c r="P540" s="7">
        <f t="shared" si="83"/>
        <v>16.5</v>
      </c>
      <c r="Q540" s="8">
        <f t="shared" si="84"/>
        <v>53.725000000000001</v>
      </c>
      <c r="R540" s="8">
        <f t="shared" si="85"/>
        <v>46.625</v>
      </c>
      <c r="S540" s="8">
        <f t="shared" si="86"/>
        <v>38.674999999999997</v>
      </c>
      <c r="T540" s="8">
        <f t="shared" si="87"/>
        <v>47.875</v>
      </c>
      <c r="U540" s="7">
        <f t="shared" si="88"/>
        <v>46.341666666666661</v>
      </c>
      <c r="V540" s="7">
        <f t="shared" si="89"/>
        <v>46.724999999999994</v>
      </c>
    </row>
    <row r="541" spans="1:22" ht="13.5" x14ac:dyDescent="0.25">
      <c r="A541" s="3">
        <f>RSI!A541</f>
        <v>43090</v>
      </c>
      <c r="B541" s="2">
        <f>RSI!B541</f>
        <v>15.698499999999999</v>
      </c>
      <c r="C541" s="2">
        <f>RSI!I541</f>
        <v>52.95274094568591</v>
      </c>
      <c r="D541" s="2">
        <f>MACD!E541</f>
        <v>-0.96932551256773003</v>
      </c>
      <c r="E541" s="2">
        <f>MACD!F541</f>
        <v>-0.84208674291599916</v>
      </c>
      <c r="F541" s="2">
        <f>'Moving Avg'!D541</f>
        <v>16.227460000000001</v>
      </c>
      <c r="G541" s="2">
        <f>'Moving Avg'!F541</f>
        <v>15.467489999999998</v>
      </c>
      <c r="H541" s="2">
        <f>'Moving Avg'!G541</f>
        <v>14.936461999999999</v>
      </c>
      <c r="I541" s="2">
        <f>'Moving Avg'!H541</f>
        <v>15.293250999999987</v>
      </c>
      <c r="J541" s="5" t="str">
        <f>OBV!F541</f>
        <v>BEARISH</v>
      </c>
      <c r="K541" s="5" t="str">
        <f>OBV!G541</f>
        <v>WEAK</v>
      </c>
      <c r="L541" s="5" t="str">
        <f>OBV!H541</f>
        <v>CONFIRMED BEARISH</v>
      </c>
      <c r="M541" s="7">
        <f t="shared" si="80"/>
        <v>25</v>
      </c>
      <c r="N541" s="7">
        <f t="shared" si="81"/>
        <v>100</v>
      </c>
      <c r="O541" s="7">
        <f t="shared" si="82"/>
        <v>50</v>
      </c>
      <c r="P541" s="7">
        <f t="shared" si="83"/>
        <v>0</v>
      </c>
      <c r="Q541" s="8">
        <f t="shared" si="84"/>
        <v>51.25</v>
      </c>
      <c r="R541" s="8">
        <f t="shared" si="85"/>
        <v>42.5</v>
      </c>
      <c r="S541" s="8">
        <f t="shared" si="86"/>
        <v>31.25</v>
      </c>
      <c r="T541" s="8">
        <f t="shared" si="87"/>
        <v>43.75</v>
      </c>
      <c r="U541" s="7">
        <f t="shared" si="88"/>
        <v>41.666666666666664</v>
      </c>
      <c r="V541" s="7">
        <f t="shared" si="89"/>
        <v>42.1875</v>
      </c>
    </row>
    <row r="542" spans="1:22" ht="13.5" x14ac:dyDescent="0.25">
      <c r="A542" s="3">
        <f>RSI!A542</f>
        <v>43091</v>
      </c>
      <c r="B542" s="2">
        <f>RSI!B542</f>
        <v>15.708500000000001</v>
      </c>
      <c r="C542" s="2">
        <f>RSI!I542</f>
        <v>53.090196022453924</v>
      </c>
      <c r="D542" s="2">
        <f>MACD!E542</f>
        <v>-0.70077146721478201</v>
      </c>
      <c r="E542" s="2">
        <f>MACD!F542</f>
        <v>-0.81382368777575576</v>
      </c>
      <c r="F542" s="2">
        <f>'Moving Avg'!D542</f>
        <v>15.997919999999999</v>
      </c>
      <c r="G542" s="2">
        <f>'Moving Avg'!F542</f>
        <v>15.534355000000001</v>
      </c>
      <c r="H542" s="2">
        <f>'Moving Avg'!G542</f>
        <v>14.971191999999999</v>
      </c>
      <c r="I542" s="2">
        <f>'Moving Avg'!H542</f>
        <v>15.289957499999987</v>
      </c>
      <c r="J542" s="5" t="str">
        <f>OBV!F542</f>
        <v>BEARISH</v>
      </c>
      <c r="K542" s="5" t="str">
        <f>OBV!G542</f>
        <v>WEAK</v>
      </c>
      <c r="L542" s="5" t="str">
        <f>OBV!H542</f>
        <v>CONFIRMED BEARISH</v>
      </c>
      <c r="M542" s="7">
        <f t="shared" si="80"/>
        <v>25</v>
      </c>
      <c r="N542" s="7">
        <f t="shared" si="81"/>
        <v>0</v>
      </c>
      <c r="O542" s="7">
        <f t="shared" si="82"/>
        <v>50</v>
      </c>
      <c r="P542" s="7">
        <f t="shared" si="83"/>
        <v>0</v>
      </c>
      <c r="Q542" s="8">
        <f t="shared" si="84"/>
        <v>16.25</v>
      </c>
      <c r="R542" s="8">
        <f t="shared" si="85"/>
        <v>22.5</v>
      </c>
      <c r="S542" s="8">
        <f t="shared" si="86"/>
        <v>16.25</v>
      </c>
      <c r="T542" s="8">
        <f t="shared" si="87"/>
        <v>18.75</v>
      </c>
      <c r="U542" s="7">
        <f t="shared" si="88"/>
        <v>18.333333333333332</v>
      </c>
      <c r="V542" s="7">
        <f t="shared" si="89"/>
        <v>18.4375</v>
      </c>
    </row>
    <row r="543" spans="1:22" ht="13.5" x14ac:dyDescent="0.25">
      <c r="A543" s="3">
        <f>RSI!A543</f>
        <v>43094</v>
      </c>
      <c r="B543" s="2">
        <f>RSI!B543</f>
        <v>15.468999999999999</v>
      </c>
      <c r="C543" s="2">
        <f>RSI!I543</f>
        <v>49.36988877801663</v>
      </c>
      <c r="D543" s="2">
        <f>MACD!E543</f>
        <v>-0.37399697051700365</v>
      </c>
      <c r="E543" s="2">
        <f>MACD!F543</f>
        <v>-0.72585834432400542</v>
      </c>
      <c r="F543" s="2">
        <f>'Moving Avg'!D543</f>
        <v>15.82028</v>
      </c>
      <c r="G543" s="2">
        <f>'Moving Avg'!F543</f>
        <v>15.589245000000002</v>
      </c>
      <c r="H543" s="2">
        <f>'Moving Avg'!G543</f>
        <v>14.997737999999996</v>
      </c>
      <c r="I543" s="2">
        <f>'Moving Avg'!H543</f>
        <v>15.285466499999989</v>
      </c>
      <c r="J543" s="5" t="str">
        <f>OBV!F543</f>
        <v>BEARISH</v>
      </c>
      <c r="K543" s="5" t="str">
        <f>OBV!G543</f>
        <v>WEAK</v>
      </c>
      <c r="L543" s="5" t="str">
        <f>OBV!H543</f>
        <v>CONFIRMED BEARISH</v>
      </c>
      <c r="M543" s="7">
        <f t="shared" si="80"/>
        <v>25</v>
      </c>
      <c r="N543" s="7">
        <f t="shared" si="81"/>
        <v>0</v>
      </c>
      <c r="O543" s="7">
        <f t="shared" si="82"/>
        <v>50</v>
      </c>
      <c r="P543" s="7">
        <f t="shared" si="83"/>
        <v>0</v>
      </c>
      <c r="Q543" s="8">
        <f t="shared" si="84"/>
        <v>16.25</v>
      </c>
      <c r="R543" s="8">
        <f t="shared" si="85"/>
        <v>22.5</v>
      </c>
      <c r="S543" s="8">
        <f t="shared" si="86"/>
        <v>16.25</v>
      </c>
      <c r="T543" s="8">
        <f t="shared" si="87"/>
        <v>18.75</v>
      </c>
      <c r="U543" s="7">
        <f t="shared" si="88"/>
        <v>18.333333333333332</v>
      </c>
      <c r="V543" s="7">
        <f t="shared" si="89"/>
        <v>18.4375</v>
      </c>
    </row>
    <row r="544" spans="1:22" ht="13.5" x14ac:dyDescent="0.25">
      <c r="A544" s="3">
        <f>RSI!A544</f>
        <v>43095</v>
      </c>
      <c r="B544" s="2">
        <f>RSI!B544</f>
        <v>15.958</v>
      </c>
      <c r="C544" s="2">
        <f>RSI!I544</f>
        <v>56.129545445368336</v>
      </c>
      <c r="D544" s="2">
        <f>MACD!E544</f>
        <v>-0.21317823982197126</v>
      </c>
      <c r="E544" s="2">
        <f>MACD!F544</f>
        <v>-0.62332232342359861</v>
      </c>
      <c r="F544" s="2">
        <f>'Moving Avg'!D544</f>
        <v>15.740440000000001</v>
      </c>
      <c r="G544" s="2">
        <f>'Moving Avg'!F544</f>
        <v>15.669085000000004</v>
      </c>
      <c r="H544" s="2">
        <f>'Moving Avg'!G544</f>
        <v>15.037457999999997</v>
      </c>
      <c r="I544" s="2">
        <f>'Moving Avg'!H544</f>
        <v>15.283420499999988</v>
      </c>
      <c r="J544" s="5" t="str">
        <f>OBV!F544</f>
        <v>BEARISH</v>
      </c>
      <c r="K544" s="5" t="str">
        <f>OBV!G544</f>
        <v>WEAK</v>
      </c>
      <c r="L544" s="5" t="str">
        <f>OBV!H544</f>
        <v>CONFIRMED BEARISH</v>
      </c>
      <c r="M544" s="7">
        <f t="shared" si="80"/>
        <v>25</v>
      </c>
      <c r="N544" s="7">
        <f t="shared" si="81"/>
        <v>0</v>
      </c>
      <c r="O544" s="7">
        <f t="shared" si="82"/>
        <v>50</v>
      </c>
      <c r="P544" s="7">
        <f t="shared" si="83"/>
        <v>0</v>
      </c>
      <c r="Q544" s="8">
        <f t="shared" si="84"/>
        <v>16.25</v>
      </c>
      <c r="R544" s="8">
        <f t="shared" si="85"/>
        <v>22.5</v>
      </c>
      <c r="S544" s="8">
        <f t="shared" si="86"/>
        <v>16.25</v>
      </c>
      <c r="T544" s="8">
        <f t="shared" si="87"/>
        <v>18.75</v>
      </c>
      <c r="U544" s="7">
        <f t="shared" si="88"/>
        <v>18.333333333333332</v>
      </c>
      <c r="V544" s="7">
        <f t="shared" si="89"/>
        <v>18.4375</v>
      </c>
    </row>
    <row r="545" spans="1:22" ht="13.5" x14ac:dyDescent="0.25">
      <c r="A545" s="3">
        <f>RSI!A545</f>
        <v>43096</v>
      </c>
      <c r="B545" s="2">
        <f>RSI!B545</f>
        <v>16.466999999999999</v>
      </c>
      <c r="C545" s="2">
        <f>RSI!I545</f>
        <v>61.840538140862989</v>
      </c>
      <c r="D545" s="2">
        <f>MACD!E545</f>
        <v>-4.8244724436150577E-2</v>
      </c>
      <c r="E545" s="2">
        <f>MACD!F545</f>
        <v>-0.50830680362610903</v>
      </c>
      <c r="F545" s="2">
        <f>'Moving Avg'!D545</f>
        <v>15.860199999999997</v>
      </c>
      <c r="G545" s="2">
        <f>'Moving Avg'!F545</f>
        <v>15.774375000000001</v>
      </c>
      <c r="H545" s="2">
        <f>'Moving Avg'!G545</f>
        <v>15.074981999999999</v>
      </c>
      <c r="I545" s="2">
        <f>'Moving Avg'!H545</f>
        <v>15.283919499999991</v>
      </c>
      <c r="J545" s="5" t="str">
        <f>OBV!F545</f>
        <v>BULLISH</v>
      </c>
      <c r="K545" s="5" t="str">
        <f>OBV!G545</f>
        <v>STRONG</v>
      </c>
      <c r="L545" s="5" t="str">
        <f>OBV!H545</f>
        <v>CONFIRMED BULLISH</v>
      </c>
      <c r="M545" s="7">
        <f t="shared" si="80"/>
        <v>25</v>
      </c>
      <c r="N545" s="7">
        <f t="shared" si="81"/>
        <v>0</v>
      </c>
      <c r="O545" s="7">
        <f t="shared" si="82"/>
        <v>50</v>
      </c>
      <c r="P545" s="7">
        <f t="shared" si="83"/>
        <v>100</v>
      </c>
      <c r="Q545" s="8">
        <f t="shared" si="84"/>
        <v>31.25</v>
      </c>
      <c r="R545" s="8">
        <f t="shared" si="85"/>
        <v>47.5</v>
      </c>
      <c r="S545" s="8">
        <f t="shared" si="86"/>
        <v>61.25</v>
      </c>
      <c r="T545" s="8">
        <f t="shared" si="87"/>
        <v>43.75</v>
      </c>
      <c r="U545" s="7">
        <f t="shared" si="88"/>
        <v>46.666666666666664</v>
      </c>
      <c r="V545" s="7">
        <f t="shared" si="89"/>
        <v>45.9375</v>
      </c>
    </row>
    <row r="546" spans="1:22" ht="13.5" x14ac:dyDescent="0.25">
      <c r="A546" s="3">
        <f>RSI!A546</f>
        <v>43097</v>
      </c>
      <c r="B546" s="2">
        <f>RSI!B546</f>
        <v>16.766400000000001</v>
      </c>
      <c r="C546" s="2">
        <f>RSI!I546</f>
        <v>64.747554138527732</v>
      </c>
      <c r="D546" s="2">
        <f>MACD!E546</f>
        <v>6.3784038039189639E-2</v>
      </c>
      <c r="E546" s="2">
        <f>MACD!F546</f>
        <v>-0.39388863529304929</v>
      </c>
      <c r="F546" s="2">
        <f>'Moving Avg'!D546</f>
        <v>16.073779999999999</v>
      </c>
      <c r="G546" s="2">
        <f>'Moving Avg'!F546</f>
        <v>15.894634999999999</v>
      </c>
      <c r="H546" s="2">
        <f>'Moving Avg'!G546</f>
        <v>15.105519999999995</v>
      </c>
      <c r="I546" s="2">
        <f>'Moving Avg'!H546</f>
        <v>15.285915499999989</v>
      </c>
      <c r="J546" s="5" t="str">
        <f>OBV!F546</f>
        <v>BULLISH</v>
      </c>
      <c r="K546" s="5" t="str">
        <f>OBV!G546</f>
        <v>STRONG</v>
      </c>
      <c r="L546" s="5" t="str">
        <f>OBV!H546</f>
        <v>CONFIRMED BULLISH</v>
      </c>
      <c r="M546" s="7">
        <f t="shared" si="80"/>
        <v>25</v>
      </c>
      <c r="N546" s="7">
        <f t="shared" si="81"/>
        <v>0</v>
      </c>
      <c r="O546" s="7">
        <f t="shared" si="82"/>
        <v>50</v>
      </c>
      <c r="P546" s="7">
        <f t="shared" si="83"/>
        <v>100</v>
      </c>
      <c r="Q546" s="8">
        <f t="shared" si="84"/>
        <v>31.25</v>
      </c>
      <c r="R546" s="8">
        <f t="shared" si="85"/>
        <v>47.5</v>
      </c>
      <c r="S546" s="8">
        <f t="shared" si="86"/>
        <v>61.25</v>
      </c>
      <c r="T546" s="8">
        <f t="shared" si="87"/>
        <v>43.75</v>
      </c>
      <c r="U546" s="7">
        <f t="shared" si="88"/>
        <v>46.666666666666664</v>
      </c>
      <c r="V546" s="7">
        <f t="shared" si="89"/>
        <v>45.9375</v>
      </c>
    </row>
    <row r="547" spans="1:22" ht="13.5" x14ac:dyDescent="0.25">
      <c r="A547" s="3">
        <f>RSI!A547</f>
        <v>43098</v>
      </c>
      <c r="B547" s="2">
        <f>RSI!B547</f>
        <v>17.205500000000001</v>
      </c>
      <c r="C547" s="2">
        <f>RSI!I547</f>
        <v>68.533620958995144</v>
      </c>
      <c r="D547" s="2">
        <f>MACD!E547</f>
        <v>0.1193264127644369</v>
      </c>
      <c r="E547" s="2">
        <f>MACD!F547</f>
        <v>-0.29124562568155205</v>
      </c>
      <c r="F547" s="2">
        <f>'Moving Avg'!D547</f>
        <v>16.373179999999998</v>
      </c>
      <c r="G547" s="2">
        <f>'Moving Avg'!F547</f>
        <v>16.036849999999998</v>
      </c>
      <c r="H547" s="2">
        <f>'Moving Avg'!G547</f>
        <v>15.146037999999997</v>
      </c>
      <c r="I547" s="2">
        <f>'Moving Avg'!H547</f>
        <v>15.29374949999999</v>
      </c>
      <c r="J547" s="5" t="str">
        <f>OBV!F547</f>
        <v>BULLISH</v>
      </c>
      <c r="K547" s="5" t="str">
        <f>OBV!G547</f>
        <v>STRONG</v>
      </c>
      <c r="L547" s="5" t="str">
        <f>OBV!H547</f>
        <v>CONFIRMED BULLISH</v>
      </c>
      <c r="M547" s="7">
        <f t="shared" si="80"/>
        <v>25</v>
      </c>
      <c r="N547" s="7">
        <f t="shared" si="81"/>
        <v>0</v>
      </c>
      <c r="O547" s="7">
        <f t="shared" si="82"/>
        <v>50</v>
      </c>
      <c r="P547" s="7">
        <f t="shared" si="83"/>
        <v>100</v>
      </c>
      <c r="Q547" s="8">
        <f t="shared" si="84"/>
        <v>31.25</v>
      </c>
      <c r="R547" s="8">
        <f t="shared" si="85"/>
        <v>47.5</v>
      </c>
      <c r="S547" s="8">
        <f t="shared" si="86"/>
        <v>61.25</v>
      </c>
      <c r="T547" s="8">
        <f t="shared" si="87"/>
        <v>43.75</v>
      </c>
      <c r="U547" s="7">
        <f t="shared" si="88"/>
        <v>46.666666666666664</v>
      </c>
      <c r="V547" s="7">
        <f t="shared" si="89"/>
        <v>45.9375</v>
      </c>
    </row>
    <row r="548" spans="1:22" ht="13.5" x14ac:dyDescent="0.25">
      <c r="A548" s="3">
        <f>RSI!A548</f>
        <v>43102</v>
      </c>
      <c r="B548" s="2">
        <f>RSI!B548</f>
        <v>17.175599999999999</v>
      </c>
      <c r="C548" s="2">
        <f>RSI!I548</f>
        <v>67.998085612102756</v>
      </c>
      <c r="D548" s="2">
        <f>MACD!E548</f>
        <v>8.2947630423653607E-2</v>
      </c>
      <c r="E548" s="2">
        <f>MACD!F548</f>
        <v>-0.21640697446051094</v>
      </c>
      <c r="F548" s="2">
        <f>'Moving Avg'!D548</f>
        <v>16.714500000000001</v>
      </c>
      <c r="G548" s="2">
        <f>'Moving Avg'!F548</f>
        <v>16.177569999999999</v>
      </c>
      <c r="H548" s="2">
        <f>'Moving Avg'!G548</f>
        <v>15.185359999999998</v>
      </c>
      <c r="I548" s="2">
        <f>'Moving Avg'!H548</f>
        <v>15.300485999999989</v>
      </c>
      <c r="J548" s="5" t="str">
        <f>OBV!F548</f>
        <v>BULLISH</v>
      </c>
      <c r="K548" s="5" t="str">
        <f>OBV!G548</f>
        <v>STRONG</v>
      </c>
      <c r="L548" s="5" t="str">
        <f>OBV!H548</f>
        <v>CONFIRMED BULLISH</v>
      </c>
      <c r="M548" s="7">
        <f t="shared" si="80"/>
        <v>25</v>
      </c>
      <c r="N548" s="7">
        <f t="shared" si="81"/>
        <v>0</v>
      </c>
      <c r="O548" s="7">
        <f t="shared" si="82"/>
        <v>50</v>
      </c>
      <c r="P548" s="7">
        <f t="shared" si="83"/>
        <v>100</v>
      </c>
      <c r="Q548" s="8">
        <f t="shared" si="84"/>
        <v>31.25</v>
      </c>
      <c r="R548" s="8">
        <f t="shared" si="85"/>
        <v>47.5</v>
      </c>
      <c r="S548" s="8">
        <f t="shared" si="86"/>
        <v>61.25</v>
      </c>
      <c r="T548" s="8">
        <f t="shared" si="87"/>
        <v>43.75</v>
      </c>
      <c r="U548" s="7">
        <f t="shared" si="88"/>
        <v>46.666666666666664</v>
      </c>
      <c r="V548" s="7">
        <f t="shared" si="89"/>
        <v>45.9375</v>
      </c>
    </row>
    <row r="549" spans="1:22" ht="13.5" x14ac:dyDescent="0.25">
      <c r="A549" s="3">
        <f>RSI!A549</f>
        <v>43103</v>
      </c>
      <c r="B549" s="2">
        <f>RSI!B549</f>
        <v>16.766400000000001</v>
      </c>
      <c r="C549" s="2">
        <f>RSI!I549</f>
        <v>60.9756172982474</v>
      </c>
      <c r="D549" s="2">
        <f>MACD!E549</f>
        <v>7.448507867034948E-2</v>
      </c>
      <c r="E549" s="2">
        <f>MACD!F549</f>
        <v>-0.15822856383433886</v>
      </c>
      <c r="F549" s="2">
        <f>'Moving Avg'!D549</f>
        <v>16.876180000000002</v>
      </c>
      <c r="G549" s="2">
        <f>'Moving Avg'!F549</f>
        <v>16.31729</v>
      </c>
      <c r="H549" s="2">
        <f>'Moving Avg'!G549</f>
        <v>15.216497999999994</v>
      </c>
      <c r="I549" s="2">
        <f>'Moving Avg'!H549</f>
        <v>15.305176499999989</v>
      </c>
      <c r="J549" s="5" t="str">
        <f>OBV!F549</f>
        <v>BULLISH</v>
      </c>
      <c r="K549" s="5" t="str">
        <f>OBV!G549</f>
        <v>STRONG</v>
      </c>
      <c r="L549" s="5" t="str">
        <f>OBV!H549</f>
        <v>CONFIRMED BULLISH</v>
      </c>
      <c r="M549" s="7">
        <f t="shared" si="80"/>
        <v>25</v>
      </c>
      <c r="N549" s="7">
        <f t="shared" si="81"/>
        <v>0</v>
      </c>
      <c r="O549" s="7">
        <f t="shared" si="82"/>
        <v>50</v>
      </c>
      <c r="P549" s="7">
        <f t="shared" si="83"/>
        <v>100</v>
      </c>
      <c r="Q549" s="8">
        <f t="shared" si="84"/>
        <v>31.25</v>
      </c>
      <c r="R549" s="8">
        <f t="shared" si="85"/>
        <v>47.5</v>
      </c>
      <c r="S549" s="8">
        <f t="shared" si="86"/>
        <v>61.25</v>
      </c>
      <c r="T549" s="8">
        <f t="shared" si="87"/>
        <v>43.75</v>
      </c>
      <c r="U549" s="7">
        <f t="shared" si="88"/>
        <v>46.666666666666664</v>
      </c>
      <c r="V549" s="7">
        <f t="shared" si="89"/>
        <v>45.9375</v>
      </c>
    </row>
    <row r="550" spans="1:22" ht="13.5" x14ac:dyDescent="0.25">
      <c r="A550" s="3">
        <f>RSI!A550</f>
        <v>43104</v>
      </c>
      <c r="B550" s="2">
        <f>RSI!B550</f>
        <v>16.776399999999999</v>
      </c>
      <c r="C550" s="2">
        <f>RSI!I550</f>
        <v>61.081396287116441</v>
      </c>
      <c r="D550" s="2">
        <f>MACD!E550</f>
        <v>-1.3628716334892488E-2</v>
      </c>
      <c r="E550" s="2">
        <f>MACD!F550</f>
        <v>-0.12930859433444961</v>
      </c>
      <c r="F550" s="2">
        <f>'Moving Avg'!D550</f>
        <v>16.93806</v>
      </c>
      <c r="G550" s="2">
        <f>'Moving Avg'!F550</f>
        <v>16.416094999999995</v>
      </c>
      <c r="H550" s="2">
        <f>'Moving Avg'!G550</f>
        <v>15.247835999999996</v>
      </c>
      <c r="I550" s="2">
        <f>'Moving Avg'!H550</f>
        <v>15.307721499999989</v>
      </c>
      <c r="J550" s="5" t="str">
        <f>OBV!F550</f>
        <v>BULLISH</v>
      </c>
      <c r="K550" s="5" t="str">
        <f>OBV!G550</f>
        <v>STRONG</v>
      </c>
      <c r="L550" s="5" t="str">
        <f>OBV!H550</f>
        <v>CONFIRMED BULLISH</v>
      </c>
      <c r="M550" s="7">
        <f t="shared" si="80"/>
        <v>25</v>
      </c>
      <c r="N550" s="7">
        <f t="shared" si="81"/>
        <v>0</v>
      </c>
      <c r="O550" s="7">
        <f t="shared" si="82"/>
        <v>50</v>
      </c>
      <c r="P550" s="7">
        <f t="shared" si="83"/>
        <v>100</v>
      </c>
      <c r="Q550" s="8">
        <f t="shared" si="84"/>
        <v>31.25</v>
      </c>
      <c r="R550" s="8">
        <f t="shared" si="85"/>
        <v>47.5</v>
      </c>
      <c r="S550" s="8">
        <f t="shared" si="86"/>
        <v>61.25</v>
      </c>
      <c r="T550" s="8">
        <f t="shared" si="87"/>
        <v>43.75</v>
      </c>
      <c r="U550" s="7">
        <f t="shared" si="88"/>
        <v>46.666666666666664</v>
      </c>
      <c r="V550" s="7">
        <f t="shared" si="89"/>
        <v>45.9375</v>
      </c>
    </row>
    <row r="551" spans="1:22" ht="13.5" x14ac:dyDescent="0.25">
      <c r="A551" s="3">
        <f>RSI!A551</f>
        <v>43105</v>
      </c>
      <c r="B551" s="2">
        <f>RSI!B551</f>
        <v>17.195499999999999</v>
      </c>
      <c r="C551" s="2">
        <f>RSI!I551</f>
        <v>65.323671348326201</v>
      </c>
      <c r="D551" s="2">
        <f>MACD!E551</f>
        <v>-0.15001042220697869</v>
      </c>
      <c r="E551" s="2">
        <f>MACD!F551</f>
        <v>-0.13344895990895544</v>
      </c>
      <c r="F551" s="2">
        <f>'Moving Avg'!D551</f>
        <v>17.023879999999998</v>
      </c>
      <c r="G551" s="2">
        <f>'Moving Avg'!F551</f>
        <v>16.502919999999996</v>
      </c>
      <c r="H551" s="2">
        <f>'Moving Avg'!G551</f>
        <v>15.296337999999999</v>
      </c>
      <c r="I551" s="2">
        <f>'Moving Avg'!H551</f>
        <v>15.314607499999989</v>
      </c>
      <c r="J551" s="5" t="str">
        <f>OBV!F551</f>
        <v>BULLISH</v>
      </c>
      <c r="K551" s="5" t="str">
        <f>OBV!G551</f>
        <v>STRONG</v>
      </c>
      <c r="L551" s="5" t="str">
        <f>OBV!H551</f>
        <v>CONFIRMED BULLISH</v>
      </c>
      <c r="M551" s="7">
        <f t="shared" si="80"/>
        <v>25</v>
      </c>
      <c r="N551" s="7">
        <f t="shared" si="81"/>
        <v>45</v>
      </c>
      <c r="O551" s="7">
        <f t="shared" si="82"/>
        <v>50</v>
      </c>
      <c r="P551" s="7">
        <f t="shared" si="83"/>
        <v>100</v>
      </c>
      <c r="Q551" s="8">
        <f t="shared" si="84"/>
        <v>47</v>
      </c>
      <c r="R551" s="8">
        <f t="shared" si="85"/>
        <v>56.5</v>
      </c>
      <c r="S551" s="8">
        <f t="shared" si="86"/>
        <v>68</v>
      </c>
      <c r="T551" s="8">
        <f t="shared" si="87"/>
        <v>55</v>
      </c>
      <c r="U551" s="7">
        <f t="shared" si="88"/>
        <v>57.166666666666664</v>
      </c>
      <c r="V551" s="7">
        <f t="shared" si="89"/>
        <v>56.625</v>
      </c>
    </row>
    <row r="552" spans="1:22" ht="13.5" x14ac:dyDescent="0.25">
      <c r="A552" s="3">
        <f>RSI!A552</f>
        <v>43108</v>
      </c>
      <c r="B552" s="2">
        <f>RSI!B552</f>
        <v>18.203499999999998</v>
      </c>
      <c r="C552" s="2">
        <f>RSI!I552</f>
        <v>72.958508385716129</v>
      </c>
      <c r="D552" s="2">
        <f>MACD!E552</f>
        <v>-0.34534069977391901</v>
      </c>
      <c r="E552" s="2">
        <f>MACD!F552</f>
        <v>-0.17582730788194817</v>
      </c>
      <c r="F552" s="2">
        <f>'Moving Avg'!D552</f>
        <v>17.223480000000002</v>
      </c>
      <c r="G552" s="2">
        <f>'Moving Avg'!F552</f>
        <v>16.593735000000002</v>
      </c>
      <c r="H552" s="2">
        <f>'Moving Avg'!G552</f>
        <v>15.3652</v>
      </c>
      <c r="I552" s="2">
        <f>'Moving Avg'!H552</f>
        <v>15.323838999999991</v>
      </c>
      <c r="J552" s="5" t="str">
        <f>OBV!F552</f>
        <v>BULLISH</v>
      </c>
      <c r="K552" s="5" t="str">
        <f>OBV!G552</f>
        <v>STRONG</v>
      </c>
      <c r="L552" s="5" t="str">
        <f>OBV!H552</f>
        <v>CONFIRMED BULLISH</v>
      </c>
      <c r="M552" s="7">
        <f t="shared" si="80"/>
        <v>0</v>
      </c>
      <c r="N552" s="7">
        <f t="shared" si="81"/>
        <v>100</v>
      </c>
      <c r="O552" s="7">
        <f t="shared" si="82"/>
        <v>50</v>
      </c>
      <c r="P552" s="7">
        <f t="shared" si="83"/>
        <v>100</v>
      </c>
      <c r="Q552" s="8">
        <f t="shared" si="84"/>
        <v>57.5</v>
      </c>
      <c r="R552" s="8">
        <f t="shared" si="85"/>
        <v>62.5</v>
      </c>
      <c r="S552" s="8">
        <f t="shared" si="86"/>
        <v>72.5</v>
      </c>
      <c r="T552" s="8">
        <f t="shared" si="87"/>
        <v>62.5</v>
      </c>
      <c r="U552" s="7">
        <f t="shared" si="88"/>
        <v>64.166666666666671</v>
      </c>
      <c r="V552" s="7">
        <f t="shared" si="89"/>
        <v>63.75</v>
      </c>
    </row>
    <row r="553" spans="1:22" ht="13.5" x14ac:dyDescent="0.25">
      <c r="A553" s="3">
        <f>RSI!A553</f>
        <v>43109</v>
      </c>
      <c r="B553" s="2">
        <f>RSI!B553</f>
        <v>19.211500000000001</v>
      </c>
      <c r="C553" s="2">
        <f>RSI!I553</f>
        <v>78.141415054043847</v>
      </c>
      <c r="D553" s="2">
        <f>MACD!E553</f>
        <v>-0.63438760442295461</v>
      </c>
      <c r="E553" s="2">
        <f>MACD!F553</f>
        <v>-0.26753936719014948</v>
      </c>
      <c r="F553" s="2">
        <f>'Moving Avg'!D553</f>
        <v>17.630659999999999</v>
      </c>
      <c r="G553" s="2">
        <f>'Moving Avg'!F553</f>
        <v>16.708005000000004</v>
      </c>
      <c r="H553" s="2">
        <f>'Moving Avg'!G553</f>
        <v>15.454221999999998</v>
      </c>
      <c r="I553" s="2">
        <f>'Moving Avg'!H553</f>
        <v>15.338110499999992</v>
      </c>
      <c r="J553" s="5" t="str">
        <f>OBV!F553</f>
        <v>BULLISH</v>
      </c>
      <c r="K553" s="5" t="str">
        <f>OBV!G553</f>
        <v>STRONG</v>
      </c>
      <c r="L553" s="5" t="str">
        <f>OBV!H553</f>
        <v>CONFIRMED BULLISH</v>
      </c>
      <c r="M553" s="7">
        <f t="shared" si="80"/>
        <v>0</v>
      </c>
      <c r="N553" s="7">
        <f t="shared" si="81"/>
        <v>100</v>
      </c>
      <c r="O553" s="7">
        <f t="shared" si="82"/>
        <v>50</v>
      </c>
      <c r="P553" s="7">
        <f t="shared" si="83"/>
        <v>100</v>
      </c>
      <c r="Q553" s="8">
        <f t="shared" si="84"/>
        <v>57.5</v>
      </c>
      <c r="R553" s="8">
        <f t="shared" si="85"/>
        <v>62.5</v>
      </c>
      <c r="S553" s="8">
        <f t="shared" si="86"/>
        <v>72.5</v>
      </c>
      <c r="T553" s="8">
        <f t="shared" si="87"/>
        <v>62.5</v>
      </c>
      <c r="U553" s="7">
        <f t="shared" si="88"/>
        <v>64.166666666666671</v>
      </c>
      <c r="V553" s="7">
        <f t="shared" si="89"/>
        <v>63.75</v>
      </c>
    </row>
    <row r="554" spans="1:22" ht="13.5" x14ac:dyDescent="0.25">
      <c r="A554" s="3">
        <f>RSI!A554</f>
        <v>43110</v>
      </c>
      <c r="B554" s="2">
        <f>RSI!B554</f>
        <v>19.201499999999999</v>
      </c>
      <c r="C554" s="2">
        <f>RSI!I554</f>
        <v>77.981731654180038</v>
      </c>
      <c r="D554" s="2">
        <f>MACD!E554</f>
        <v>-0.82029742881268142</v>
      </c>
      <c r="E554" s="2">
        <f>MACD!F554</f>
        <v>-0.37809097951465587</v>
      </c>
      <c r="F554" s="2">
        <f>'Moving Avg'!D554</f>
        <v>18.11768</v>
      </c>
      <c r="G554" s="2">
        <f>'Moving Avg'!F554</f>
        <v>16.847725000000004</v>
      </c>
      <c r="H554" s="2">
        <f>'Moving Avg'!G554</f>
        <v>15.543043999999998</v>
      </c>
      <c r="I554" s="2">
        <f>'Moving Avg'!H554</f>
        <v>15.352281999999994</v>
      </c>
      <c r="J554" s="5" t="str">
        <f>OBV!F554</f>
        <v>BULLISH</v>
      </c>
      <c r="K554" s="5" t="str">
        <f>OBV!G554</f>
        <v>STRONG</v>
      </c>
      <c r="L554" s="5" t="str">
        <f>OBV!H554</f>
        <v>CONFIRMED BULLISH</v>
      </c>
      <c r="M554" s="7">
        <f t="shared" si="80"/>
        <v>0</v>
      </c>
      <c r="N554" s="7">
        <f t="shared" si="81"/>
        <v>100</v>
      </c>
      <c r="O554" s="7">
        <f t="shared" si="82"/>
        <v>50</v>
      </c>
      <c r="P554" s="7">
        <f t="shared" si="83"/>
        <v>100</v>
      </c>
      <c r="Q554" s="8">
        <f t="shared" si="84"/>
        <v>57.5</v>
      </c>
      <c r="R554" s="8">
        <f t="shared" si="85"/>
        <v>62.5</v>
      </c>
      <c r="S554" s="8">
        <f t="shared" si="86"/>
        <v>72.5</v>
      </c>
      <c r="T554" s="8">
        <f t="shared" si="87"/>
        <v>62.5</v>
      </c>
      <c r="U554" s="7">
        <f t="shared" si="88"/>
        <v>64.166666666666671</v>
      </c>
      <c r="V554" s="7">
        <f t="shared" si="89"/>
        <v>63.75</v>
      </c>
    </row>
    <row r="555" spans="1:22" ht="13.5" x14ac:dyDescent="0.25">
      <c r="A555" s="3">
        <f>RSI!A555</f>
        <v>43111</v>
      </c>
      <c r="B555" s="2">
        <f>RSI!B555</f>
        <v>19.201499999999999</v>
      </c>
      <c r="C555" s="2">
        <f>RSI!I555</f>
        <v>77.981731654180038</v>
      </c>
      <c r="D555" s="2">
        <f>MACD!E555</f>
        <v>-0.91526042594066936</v>
      </c>
      <c r="E555" s="2">
        <f>MACD!F555</f>
        <v>-0.48552486879985857</v>
      </c>
      <c r="F555" s="2">
        <f>'Moving Avg'!D555</f>
        <v>18.602699999999999</v>
      </c>
      <c r="G555" s="2">
        <f>'Moving Avg'!F555</f>
        <v>16.964990000000004</v>
      </c>
      <c r="H555" s="2">
        <f>'Moving Avg'!G555</f>
        <v>15.629669999999997</v>
      </c>
      <c r="I555" s="2">
        <f>'Moving Avg'!H555</f>
        <v>15.366453499999993</v>
      </c>
      <c r="J555" s="5" t="str">
        <f>OBV!F555</f>
        <v>BULLISH</v>
      </c>
      <c r="K555" s="5" t="str">
        <f>OBV!G555</f>
        <v>STRONG</v>
      </c>
      <c r="L555" s="5" t="str">
        <f>OBV!H555</f>
        <v>CONFIRMED BULLISH</v>
      </c>
      <c r="M555" s="7">
        <f t="shared" si="80"/>
        <v>0</v>
      </c>
      <c r="N555" s="7">
        <f t="shared" si="81"/>
        <v>100</v>
      </c>
      <c r="O555" s="7">
        <f t="shared" si="82"/>
        <v>50</v>
      </c>
      <c r="P555" s="7">
        <f t="shared" si="83"/>
        <v>100</v>
      </c>
      <c r="Q555" s="8">
        <f t="shared" si="84"/>
        <v>57.5</v>
      </c>
      <c r="R555" s="8">
        <f t="shared" si="85"/>
        <v>62.5</v>
      </c>
      <c r="S555" s="8">
        <f t="shared" si="86"/>
        <v>72.5</v>
      </c>
      <c r="T555" s="8">
        <f t="shared" si="87"/>
        <v>62.5</v>
      </c>
      <c r="U555" s="7">
        <f t="shared" si="88"/>
        <v>64.166666666666671</v>
      </c>
      <c r="V555" s="7">
        <f t="shared" si="89"/>
        <v>63.75</v>
      </c>
    </row>
    <row r="556" spans="1:22" ht="13.5" x14ac:dyDescent="0.25">
      <c r="A556" s="3">
        <f>RSI!A556</f>
        <v>43112</v>
      </c>
      <c r="B556" s="2">
        <f>RSI!B556</f>
        <v>19.1416</v>
      </c>
      <c r="C556" s="2">
        <f>RSI!I556</f>
        <v>76.89017684331786</v>
      </c>
      <c r="D556" s="2">
        <f>MACD!E556</f>
        <v>-0.95989513393621095</v>
      </c>
      <c r="E556" s="2">
        <f>MACD!F556</f>
        <v>-0.58039892182712904</v>
      </c>
      <c r="F556" s="2">
        <f>'Moving Avg'!D556</f>
        <v>18.99192</v>
      </c>
      <c r="G556" s="2">
        <f>'Moving Avg'!F556</f>
        <v>17.079260000000001</v>
      </c>
      <c r="H556" s="2">
        <f>'Moving Avg'!G556</f>
        <v>15.713101999999999</v>
      </c>
      <c r="I556" s="2">
        <f>'Moving Avg'!H556</f>
        <v>15.380025999999994</v>
      </c>
      <c r="J556" s="5" t="str">
        <f>OBV!F556</f>
        <v>BULLISH</v>
      </c>
      <c r="K556" s="5" t="str">
        <f>OBV!G556</f>
        <v>STRONG</v>
      </c>
      <c r="L556" s="5" t="str">
        <f>OBV!H556</f>
        <v>CONFIRMED BULLISH</v>
      </c>
      <c r="M556" s="7">
        <f t="shared" si="80"/>
        <v>0</v>
      </c>
      <c r="N556" s="7">
        <f t="shared" si="81"/>
        <v>100</v>
      </c>
      <c r="O556" s="7">
        <f t="shared" si="82"/>
        <v>50</v>
      </c>
      <c r="P556" s="7">
        <f t="shared" si="83"/>
        <v>100</v>
      </c>
      <c r="Q556" s="8">
        <f t="shared" si="84"/>
        <v>57.5</v>
      </c>
      <c r="R556" s="8">
        <f t="shared" si="85"/>
        <v>62.5</v>
      </c>
      <c r="S556" s="8">
        <f t="shared" si="86"/>
        <v>72.5</v>
      </c>
      <c r="T556" s="8">
        <f t="shared" si="87"/>
        <v>62.5</v>
      </c>
      <c r="U556" s="7">
        <f t="shared" si="88"/>
        <v>64.166666666666671</v>
      </c>
      <c r="V556" s="7">
        <f t="shared" si="89"/>
        <v>63.75</v>
      </c>
    </row>
    <row r="557" spans="1:22" ht="13.5" x14ac:dyDescent="0.25">
      <c r="A557" s="3">
        <f>RSI!A557</f>
        <v>43115</v>
      </c>
      <c r="B557" s="2">
        <f>RSI!B557</f>
        <v>18.572800000000001</v>
      </c>
      <c r="C557" s="2">
        <f>RSI!I557</f>
        <v>67.262080674750592</v>
      </c>
      <c r="D557" s="2">
        <f>MACD!E557</f>
        <v>-0.90130699764853972</v>
      </c>
      <c r="E557" s="2">
        <f>MACD!F557</f>
        <v>-0.64458053699141127</v>
      </c>
      <c r="F557" s="2">
        <f>'Moving Avg'!D557</f>
        <v>19.065779999999997</v>
      </c>
      <c r="G557" s="2">
        <f>'Moving Avg'!F557</f>
        <v>17.165089999999999</v>
      </c>
      <c r="H557" s="2">
        <f>'Moving Avg'!G557</f>
        <v>15.789549999999998</v>
      </c>
      <c r="I557" s="2">
        <f>'Moving Avg'!H557</f>
        <v>15.390804499999993</v>
      </c>
      <c r="J557" s="5" t="str">
        <f>OBV!F557</f>
        <v>BEARISH</v>
      </c>
      <c r="K557" s="5" t="str">
        <f>OBV!G557</f>
        <v>NEUTRAL</v>
      </c>
      <c r="L557" s="5" t="str">
        <f>OBV!H557</f>
        <v>BEARISH DIVERGENCE</v>
      </c>
      <c r="M557" s="7">
        <f t="shared" si="80"/>
        <v>25</v>
      </c>
      <c r="N557" s="7">
        <f t="shared" si="81"/>
        <v>100</v>
      </c>
      <c r="O557" s="7">
        <f t="shared" si="82"/>
        <v>50</v>
      </c>
      <c r="P557" s="7">
        <f t="shared" si="83"/>
        <v>16.5</v>
      </c>
      <c r="Q557" s="8">
        <f t="shared" si="84"/>
        <v>53.725000000000001</v>
      </c>
      <c r="R557" s="8">
        <f t="shared" si="85"/>
        <v>46.625</v>
      </c>
      <c r="S557" s="8">
        <f t="shared" si="86"/>
        <v>38.674999999999997</v>
      </c>
      <c r="T557" s="8">
        <f t="shared" si="87"/>
        <v>47.875</v>
      </c>
      <c r="U557" s="7">
        <f t="shared" si="88"/>
        <v>46.341666666666661</v>
      </c>
      <c r="V557" s="7">
        <f t="shared" si="89"/>
        <v>46.724999999999994</v>
      </c>
    </row>
    <row r="558" spans="1:22" ht="13.5" x14ac:dyDescent="0.25">
      <c r="A558" s="3">
        <f>RSI!A558</f>
        <v>43116</v>
      </c>
      <c r="B558" s="2">
        <f>RSI!B558</f>
        <v>18.023900000000001</v>
      </c>
      <c r="C558" s="2">
        <f>RSI!I558</f>
        <v>59.516953093667198</v>
      </c>
      <c r="D558" s="2">
        <f>MACD!E558</f>
        <v>-0.82465581397417154</v>
      </c>
      <c r="E558" s="2">
        <f>MACD!F558</f>
        <v>-0.68059559238796341</v>
      </c>
      <c r="F558" s="2">
        <f>'Moving Avg'!D558</f>
        <v>18.82826</v>
      </c>
      <c r="G558" s="2">
        <f>'Moving Avg'!F558</f>
        <v>17.248425000000005</v>
      </c>
      <c r="H558" s="2">
        <f>'Moving Avg'!G558</f>
        <v>15.860607999999999</v>
      </c>
      <c r="I558" s="2">
        <f>'Moving Avg'!H558</f>
        <v>15.398838499999989</v>
      </c>
      <c r="J558" s="5" t="str">
        <f>OBV!F558</f>
        <v>BEARISH</v>
      </c>
      <c r="K558" s="5" t="str">
        <f>OBV!G558</f>
        <v>WEAK</v>
      </c>
      <c r="L558" s="5" t="str">
        <f>OBV!H558</f>
        <v>CONFIRMED BEARISH</v>
      </c>
      <c r="M558" s="7">
        <f t="shared" si="80"/>
        <v>25</v>
      </c>
      <c r="N558" s="7">
        <f t="shared" si="81"/>
        <v>100</v>
      </c>
      <c r="O558" s="7">
        <f t="shared" si="82"/>
        <v>50</v>
      </c>
      <c r="P558" s="7">
        <f t="shared" si="83"/>
        <v>0</v>
      </c>
      <c r="Q558" s="8">
        <f t="shared" si="84"/>
        <v>51.25</v>
      </c>
      <c r="R558" s="8">
        <f t="shared" si="85"/>
        <v>42.5</v>
      </c>
      <c r="S558" s="8">
        <f t="shared" si="86"/>
        <v>31.25</v>
      </c>
      <c r="T558" s="8">
        <f t="shared" si="87"/>
        <v>43.75</v>
      </c>
      <c r="U558" s="7">
        <f t="shared" si="88"/>
        <v>41.666666666666664</v>
      </c>
      <c r="V558" s="7">
        <f t="shared" si="89"/>
        <v>42.1875</v>
      </c>
    </row>
    <row r="559" spans="1:22" ht="13.5" x14ac:dyDescent="0.25">
      <c r="A559" s="3">
        <f>RSI!A559</f>
        <v>43117</v>
      </c>
      <c r="B559" s="2">
        <f>RSI!B559</f>
        <v>17.494900000000001</v>
      </c>
      <c r="C559" s="2">
        <f>RSI!I559</f>
        <v>53.163380560992486</v>
      </c>
      <c r="D559" s="2">
        <f>MACD!E559</f>
        <v>-0.7886395781726101</v>
      </c>
      <c r="E559" s="2">
        <f>MACD!F559</f>
        <v>-0.70220438954489284</v>
      </c>
      <c r="F559" s="2">
        <f>'Moving Avg'!D559</f>
        <v>18.486940000000001</v>
      </c>
      <c r="G559" s="2">
        <f>'Moving Avg'!F559</f>
        <v>17.305310000000002</v>
      </c>
      <c r="H559" s="2">
        <f>'Moving Avg'!G559</f>
        <v>15.921086000000001</v>
      </c>
      <c r="I559" s="2">
        <f>'Moving Avg'!H559</f>
        <v>15.404227499999989</v>
      </c>
      <c r="J559" s="5" t="str">
        <f>OBV!F559</f>
        <v>BEARISH</v>
      </c>
      <c r="K559" s="5" t="str">
        <f>OBV!G559</f>
        <v>WEAK</v>
      </c>
      <c r="L559" s="5" t="str">
        <f>OBV!H559</f>
        <v>CONFIRMED BEARISH</v>
      </c>
      <c r="M559" s="7">
        <f t="shared" si="80"/>
        <v>25</v>
      </c>
      <c r="N559" s="7">
        <f t="shared" si="81"/>
        <v>100</v>
      </c>
      <c r="O559" s="7">
        <f t="shared" si="82"/>
        <v>50</v>
      </c>
      <c r="P559" s="7">
        <f t="shared" si="83"/>
        <v>0</v>
      </c>
      <c r="Q559" s="8">
        <f t="shared" si="84"/>
        <v>51.25</v>
      </c>
      <c r="R559" s="8">
        <f t="shared" si="85"/>
        <v>42.5</v>
      </c>
      <c r="S559" s="8">
        <f t="shared" si="86"/>
        <v>31.25</v>
      </c>
      <c r="T559" s="8">
        <f t="shared" si="87"/>
        <v>43.75</v>
      </c>
      <c r="U559" s="7">
        <f t="shared" si="88"/>
        <v>41.666666666666664</v>
      </c>
      <c r="V559" s="7">
        <f t="shared" si="89"/>
        <v>42.1875</v>
      </c>
    </row>
    <row r="560" spans="1:22" ht="13.5" x14ac:dyDescent="0.25">
      <c r="A560" s="3">
        <f>RSI!A560</f>
        <v>43118</v>
      </c>
      <c r="B560" s="2">
        <f>RSI!B560</f>
        <v>17.494900000000001</v>
      </c>
      <c r="C560" s="2">
        <f>RSI!I560</f>
        <v>53.163380560992486</v>
      </c>
      <c r="D560" s="2">
        <f>MACD!E560</f>
        <v>-0.75819791675346337</v>
      </c>
      <c r="E560" s="2">
        <f>MACD!F560</f>
        <v>-0.71340309498660703</v>
      </c>
      <c r="F560" s="2">
        <f>'Moving Avg'!D560</f>
        <v>18.145620000000001</v>
      </c>
      <c r="G560" s="2">
        <f>'Moving Avg'!F560</f>
        <v>17.386645000000005</v>
      </c>
      <c r="H560" s="2">
        <f>'Moving Avg'!G560</f>
        <v>15.983560000000002</v>
      </c>
      <c r="I560" s="2">
        <f>'Moving Avg'!H560</f>
        <v>15.409616499999991</v>
      </c>
      <c r="J560" s="5" t="str">
        <f>OBV!F560</f>
        <v>BEARISH</v>
      </c>
      <c r="K560" s="5" t="str">
        <f>OBV!G560</f>
        <v>WEAK</v>
      </c>
      <c r="L560" s="5" t="str">
        <f>OBV!H560</f>
        <v>CONFIRMED BEARISH</v>
      </c>
      <c r="M560" s="7">
        <f t="shared" si="80"/>
        <v>25</v>
      </c>
      <c r="N560" s="7">
        <f t="shared" si="81"/>
        <v>100</v>
      </c>
      <c r="O560" s="7">
        <f t="shared" si="82"/>
        <v>50</v>
      </c>
      <c r="P560" s="7">
        <f t="shared" si="83"/>
        <v>0</v>
      </c>
      <c r="Q560" s="8">
        <f t="shared" si="84"/>
        <v>51.25</v>
      </c>
      <c r="R560" s="8">
        <f t="shared" si="85"/>
        <v>42.5</v>
      </c>
      <c r="S560" s="8">
        <f t="shared" si="86"/>
        <v>31.25</v>
      </c>
      <c r="T560" s="8">
        <f t="shared" si="87"/>
        <v>43.75</v>
      </c>
      <c r="U560" s="7">
        <f t="shared" si="88"/>
        <v>41.666666666666664</v>
      </c>
      <c r="V560" s="7">
        <f t="shared" si="89"/>
        <v>42.1875</v>
      </c>
    </row>
    <row r="561" spans="1:22" ht="13.5" x14ac:dyDescent="0.25">
      <c r="A561" s="3">
        <f>RSI!A561</f>
        <v>43119</v>
      </c>
      <c r="B561" s="2">
        <f>RSI!B561</f>
        <v>17.315300000000001</v>
      </c>
      <c r="C561" s="2">
        <f>RSI!I561</f>
        <v>51.018870116648323</v>
      </c>
      <c r="D561" s="2">
        <f>MACD!E561</f>
        <v>-0.65611458753044616</v>
      </c>
      <c r="E561" s="2">
        <f>MACD!F561</f>
        <v>-0.70194539349537488</v>
      </c>
      <c r="F561" s="2">
        <f>'Moving Avg'!D561</f>
        <v>17.780360000000002</v>
      </c>
      <c r="G561" s="2">
        <f>'Moving Avg'!F561</f>
        <v>17.467485000000003</v>
      </c>
      <c r="H561" s="2">
        <f>'Moving Avg'!G561</f>
        <v>16.042442000000005</v>
      </c>
      <c r="I561" s="2">
        <f>'Moving Avg'!H561</f>
        <v>15.414955999999991</v>
      </c>
      <c r="J561" s="5" t="str">
        <f>OBV!F561</f>
        <v>BEARISH</v>
      </c>
      <c r="K561" s="5" t="str">
        <f>OBV!G561</f>
        <v>WEAK</v>
      </c>
      <c r="L561" s="5" t="str">
        <f>OBV!H561</f>
        <v>CONFIRMED BEARISH</v>
      </c>
      <c r="M561" s="7">
        <f t="shared" si="80"/>
        <v>25</v>
      </c>
      <c r="N561" s="7">
        <f t="shared" si="81"/>
        <v>0</v>
      </c>
      <c r="O561" s="7">
        <f t="shared" si="82"/>
        <v>50</v>
      </c>
      <c r="P561" s="7">
        <f t="shared" si="83"/>
        <v>0</v>
      </c>
      <c r="Q561" s="8">
        <f t="shared" si="84"/>
        <v>16.25</v>
      </c>
      <c r="R561" s="8">
        <f t="shared" si="85"/>
        <v>22.5</v>
      </c>
      <c r="S561" s="8">
        <f t="shared" si="86"/>
        <v>16.25</v>
      </c>
      <c r="T561" s="8">
        <f t="shared" si="87"/>
        <v>18.75</v>
      </c>
      <c r="U561" s="7">
        <f t="shared" si="88"/>
        <v>18.333333333333332</v>
      </c>
      <c r="V561" s="7">
        <f t="shared" si="89"/>
        <v>18.4375</v>
      </c>
    </row>
    <row r="562" spans="1:22" ht="13.5" x14ac:dyDescent="0.25">
      <c r="A562" s="3">
        <f>RSI!A562</f>
        <v>43122</v>
      </c>
      <c r="B562" s="2">
        <f>RSI!B562</f>
        <v>17.365200000000002</v>
      </c>
      <c r="C562" s="2">
        <f>RSI!I562</f>
        <v>51.603004638392505</v>
      </c>
      <c r="D562" s="2">
        <f>MACD!E562</f>
        <v>-0.41864229725565849</v>
      </c>
      <c r="E562" s="2">
        <f>MACD!F562</f>
        <v>-0.64528477424743169</v>
      </c>
      <c r="F562" s="2">
        <f>'Moving Avg'!D562</f>
        <v>17.53884</v>
      </c>
      <c r="G562" s="2">
        <f>'Moving Avg'!F562</f>
        <v>17.550320000000006</v>
      </c>
      <c r="H562" s="2">
        <f>'Moving Avg'!G562</f>
        <v>16.102322000000004</v>
      </c>
      <c r="I562" s="2">
        <f>'Moving Avg'!H562</f>
        <v>15.421941999999992</v>
      </c>
      <c r="J562" s="5" t="str">
        <f>OBV!F562</f>
        <v>BEARISH</v>
      </c>
      <c r="K562" s="5" t="str">
        <f>OBV!G562</f>
        <v>WEAK</v>
      </c>
      <c r="L562" s="5" t="str">
        <f>OBV!H562</f>
        <v>CONFIRMED BEARISH</v>
      </c>
      <c r="M562" s="7">
        <f t="shared" si="80"/>
        <v>25</v>
      </c>
      <c r="N562" s="7">
        <f t="shared" si="81"/>
        <v>0</v>
      </c>
      <c r="O562" s="7">
        <f t="shared" si="82"/>
        <v>50</v>
      </c>
      <c r="P562" s="7">
        <f t="shared" si="83"/>
        <v>0</v>
      </c>
      <c r="Q562" s="8">
        <f t="shared" si="84"/>
        <v>16.25</v>
      </c>
      <c r="R562" s="8">
        <f t="shared" si="85"/>
        <v>22.5</v>
      </c>
      <c r="S562" s="8">
        <f t="shared" si="86"/>
        <v>16.25</v>
      </c>
      <c r="T562" s="8">
        <f t="shared" si="87"/>
        <v>18.75</v>
      </c>
      <c r="U562" s="7">
        <f t="shared" si="88"/>
        <v>18.333333333333332</v>
      </c>
      <c r="V562" s="7">
        <f t="shared" si="89"/>
        <v>18.4375</v>
      </c>
    </row>
    <row r="563" spans="1:22" ht="13.5" x14ac:dyDescent="0.25">
      <c r="A563" s="3">
        <f>RSI!A563</f>
        <v>43123</v>
      </c>
      <c r="B563" s="2">
        <f>RSI!B563</f>
        <v>17.365200000000002</v>
      </c>
      <c r="C563" s="2">
        <f>RSI!I563</f>
        <v>51.603004638392505</v>
      </c>
      <c r="D563" s="2">
        <f>MACD!E563</f>
        <v>-6.3187456758257099E-2</v>
      </c>
      <c r="E563" s="2">
        <f>MACD!F563</f>
        <v>-0.52886531074959675</v>
      </c>
      <c r="F563" s="2">
        <f>'Moving Avg'!D563</f>
        <v>17.4071</v>
      </c>
      <c r="G563" s="2">
        <f>'Moving Avg'!F563</f>
        <v>17.645130000000005</v>
      </c>
      <c r="H563" s="2">
        <f>'Moving Avg'!G563</f>
        <v>16.162202000000001</v>
      </c>
      <c r="I563" s="2">
        <f>'Moving Avg'!H563</f>
        <v>15.428927999999994</v>
      </c>
      <c r="J563" s="5" t="str">
        <f>OBV!F563</f>
        <v>BEARISH</v>
      </c>
      <c r="K563" s="5" t="str">
        <f>OBV!G563</f>
        <v>WEAK</v>
      </c>
      <c r="L563" s="5" t="str">
        <f>OBV!H563</f>
        <v>CONFIRMED BEARISH</v>
      </c>
      <c r="M563" s="7">
        <f t="shared" si="80"/>
        <v>25</v>
      </c>
      <c r="N563" s="7">
        <f t="shared" si="81"/>
        <v>0</v>
      </c>
      <c r="O563" s="7">
        <f t="shared" si="82"/>
        <v>50</v>
      </c>
      <c r="P563" s="7">
        <f t="shared" si="83"/>
        <v>0</v>
      </c>
      <c r="Q563" s="8">
        <f t="shared" si="84"/>
        <v>16.25</v>
      </c>
      <c r="R563" s="8">
        <f t="shared" si="85"/>
        <v>22.5</v>
      </c>
      <c r="S563" s="8">
        <f t="shared" si="86"/>
        <v>16.25</v>
      </c>
      <c r="T563" s="8">
        <f t="shared" si="87"/>
        <v>18.75</v>
      </c>
      <c r="U563" s="7">
        <f t="shared" si="88"/>
        <v>18.333333333333332</v>
      </c>
      <c r="V563" s="7">
        <f t="shared" si="89"/>
        <v>18.4375</v>
      </c>
    </row>
    <row r="564" spans="1:22" ht="13.5" x14ac:dyDescent="0.25">
      <c r="A564" s="3">
        <f>RSI!A564</f>
        <v>43124</v>
      </c>
      <c r="B564" s="2">
        <f>RSI!B564</f>
        <v>16.8462</v>
      </c>
      <c r="C564" s="2">
        <f>RSI!I564</f>
        <v>45.113301067704889</v>
      </c>
      <c r="D564" s="2">
        <f>MACD!E564</f>
        <v>0.27396932661444851</v>
      </c>
      <c r="E564" s="2">
        <f>MACD!F564</f>
        <v>-0.36829838327678771</v>
      </c>
      <c r="F564" s="2">
        <f>'Moving Avg'!D564</f>
        <v>17.277360000000002</v>
      </c>
      <c r="G564" s="2">
        <f>'Moving Avg'!F564</f>
        <v>17.689540000000001</v>
      </c>
      <c r="H564" s="2">
        <f>'Moving Avg'!G564</f>
        <v>16.215693999999999</v>
      </c>
      <c r="I564" s="2">
        <f>'Moving Avg'!H564</f>
        <v>15.433318999999994</v>
      </c>
      <c r="J564" s="5" t="str">
        <f>OBV!F564</f>
        <v>BULLISH</v>
      </c>
      <c r="K564" s="5" t="str">
        <f>OBV!G564</f>
        <v>NEUTRAL</v>
      </c>
      <c r="L564" s="5" t="str">
        <f>OBV!H564</f>
        <v>BULLISH DIVERGENCE</v>
      </c>
      <c r="M564" s="7">
        <f t="shared" si="80"/>
        <v>25</v>
      </c>
      <c r="N564" s="7">
        <f t="shared" si="81"/>
        <v>0</v>
      </c>
      <c r="O564" s="7">
        <f t="shared" si="82"/>
        <v>50</v>
      </c>
      <c r="P564" s="7">
        <f t="shared" si="83"/>
        <v>66.5</v>
      </c>
      <c r="Q564" s="8">
        <f t="shared" si="84"/>
        <v>26.225000000000001</v>
      </c>
      <c r="R564" s="8">
        <f t="shared" si="85"/>
        <v>39.125</v>
      </c>
      <c r="S564" s="8">
        <f t="shared" si="86"/>
        <v>46.174999999999997</v>
      </c>
      <c r="T564" s="8">
        <f t="shared" si="87"/>
        <v>35.375</v>
      </c>
      <c r="U564" s="7">
        <f t="shared" si="88"/>
        <v>37.174999999999997</v>
      </c>
      <c r="V564" s="7">
        <f t="shared" si="89"/>
        <v>36.724999999999994</v>
      </c>
    </row>
    <row r="565" spans="1:22" ht="13.5" x14ac:dyDescent="0.25">
      <c r="A565" s="3">
        <f>RSI!A565</f>
        <v>43125</v>
      </c>
      <c r="B565" s="2">
        <f>RSI!B565</f>
        <v>17.345199999999998</v>
      </c>
      <c r="C565" s="2">
        <f>RSI!I565</f>
        <v>51.437026590589795</v>
      </c>
      <c r="D565" s="2">
        <f>MACD!E565</f>
        <v>0.5248794067313618</v>
      </c>
      <c r="E565" s="2">
        <f>MACD!F565</f>
        <v>-0.18966282527515779</v>
      </c>
      <c r="F565" s="2">
        <f>'Moving Avg'!D565</f>
        <v>17.247419999999998</v>
      </c>
      <c r="G565" s="2">
        <f>'Moving Avg'!F565</f>
        <v>17.733450000000001</v>
      </c>
      <c r="H565" s="2">
        <f>'Moving Avg'!G565</f>
        <v>16.279166</v>
      </c>
      <c r="I565" s="2">
        <f>'Moving Avg'!H565</f>
        <v>15.440204999999997</v>
      </c>
      <c r="J565" s="5" t="str">
        <f>OBV!F565</f>
        <v>BULLISH</v>
      </c>
      <c r="K565" s="5" t="str">
        <f>OBV!G565</f>
        <v>NEUTRAL</v>
      </c>
      <c r="L565" s="5" t="str">
        <f>OBV!H565</f>
        <v>BULLISH DIVERGENCE</v>
      </c>
      <c r="M565" s="7">
        <f t="shared" si="80"/>
        <v>25</v>
      </c>
      <c r="N565" s="7">
        <f t="shared" si="81"/>
        <v>0</v>
      </c>
      <c r="O565" s="7">
        <f t="shared" si="82"/>
        <v>50</v>
      </c>
      <c r="P565" s="7">
        <f t="shared" si="83"/>
        <v>66.5</v>
      </c>
      <c r="Q565" s="8">
        <f t="shared" si="84"/>
        <v>26.225000000000001</v>
      </c>
      <c r="R565" s="8">
        <f t="shared" si="85"/>
        <v>39.125</v>
      </c>
      <c r="S565" s="8">
        <f t="shared" si="86"/>
        <v>46.174999999999997</v>
      </c>
      <c r="T565" s="8">
        <f t="shared" si="87"/>
        <v>35.375</v>
      </c>
      <c r="U565" s="7">
        <f t="shared" si="88"/>
        <v>37.174999999999997</v>
      </c>
      <c r="V565" s="7">
        <f t="shared" si="89"/>
        <v>36.724999999999994</v>
      </c>
    </row>
    <row r="566" spans="1:22" ht="13.5" x14ac:dyDescent="0.25">
      <c r="A566" s="3">
        <f>RSI!A566</f>
        <v>43126</v>
      </c>
      <c r="B566" s="2">
        <f>RSI!B566</f>
        <v>17.385200000000001</v>
      </c>
      <c r="C566" s="2">
        <f>RSI!I566</f>
        <v>51.915278959290347</v>
      </c>
      <c r="D566" s="2">
        <f>MACD!E566</f>
        <v>0.72445591500835604</v>
      </c>
      <c r="E566" s="2">
        <f>MACD!F566</f>
        <v>-6.8390772184550308E-3</v>
      </c>
      <c r="F566" s="2">
        <f>'Moving Avg'!D566</f>
        <v>17.261399999999998</v>
      </c>
      <c r="G566" s="2">
        <f>'Moving Avg'!F566</f>
        <v>17.764390000000002</v>
      </c>
      <c r="H566" s="2">
        <f>'Moving Avg'!G566</f>
        <v>16.337249999999997</v>
      </c>
      <c r="I566" s="2">
        <f>'Moving Avg'!H566</f>
        <v>15.447290999999998</v>
      </c>
      <c r="J566" s="5" t="str">
        <f>OBV!F566</f>
        <v>BULLISH</v>
      </c>
      <c r="K566" s="5" t="str">
        <f>OBV!G566</f>
        <v>STRONG</v>
      </c>
      <c r="L566" s="5" t="str">
        <f>OBV!H566</f>
        <v>CONFIRMED BULLISH</v>
      </c>
      <c r="M566" s="7">
        <f t="shared" si="80"/>
        <v>25</v>
      </c>
      <c r="N566" s="7">
        <f t="shared" si="81"/>
        <v>0</v>
      </c>
      <c r="O566" s="7">
        <f t="shared" si="82"/>
        <v>50</v>
      </c>
      <c r="P566" s="7">
        <f t="shared" si="83"/>
        <v>100</v>
      </c>
      <c r="Q566" s="8">
        <f t="shared" si="84"/>
        <v>31.25</v>
      </c>
      <c r="R566" s="8">
        <f t="shared" si="85"/>
        <v>47.5</v>
      </c>
      <c r="S566" s="8">
        <f t="shared" si="86"/>
        <v>61.25</v>
      </c>
      <c r="T566" s="8">
        <f t="shared" si="87"/>
        <v>43.75</v>
      </c>
      <c r="U566" s="7">
        <f t="shared" si="88"/>
        <v>46.666666666666664</v>
      </c>
      <c r="V566" s="7">
        <f t="shared" si="89"/>
        <v>45.9375</v>
      </c>
    </row>
    <row r="567" spans="1:22" ht="13.5" x14ac:dyDescent="0.25">
      <c r="A567" s="3">
        <f>RSI!A567</f>
        <v>43129</v>
      </c>
      <c r="B567" s="2">
        <f>RSI!B567</f>
        <v>17.6646</v>
      </c>
      <c r="C567" s="2">
        <f>RSI!I567</f>
        <v>55.231727692006487</v>
      </c>
      <c r="D567" s="2">
        <f>MACD!E567</f>
        <v>0.78437533414265914</v>
      </c>
      <c r="E567" s="2">
        <f>MACD!F567</f>
        <v>0.1514038050537678</v>
      </c>
      <c r="F567" s="2">
        <f>'Moving Avg'!D567</f>
        <v>17.321280000000002</v>
      </c>
      <c r="G567" s="2">
        <f>'Moving Avg'!F567</f>
        <v>17.787345000000002</v>
      </c>
      <c r="H567" s="2">
        <f>'Moving Avg'!G567</f>
        <v>16.400921999999998</v>
      </c>
      <c r="I567" s="2">
        <f>'Moving Avg'!H567</f>
        <v>15.455773999999998</v>
      </c>
      <c r="J567" s="5" t="str">
        <f>OBV!F567</f>
        <v>BULLISH</v>
      </c>
      <c r="K567" s="5" t="str">
        <f>OBV!G567</f>
        <v>STRONG</v>
      </c>
      <c r="L567" s="5" t="str">
        <f>OBV!H567</f>
        <v>CONFIRMED BULLISH</v>
      </c>
      <c r="M567" s="7">
        <f t="shared" si="80"/>
        <v>25</v>
      </c>
      <c r="N567" s="7">
        <f t="shared" si="81"/>
        <v>0</v>
      </c>
      <c r="O567" s="7">
        <f t="shared" si="82"/>
        <v>50</v>
      </c>
      <c r="P567" s="7">
        <f t="shared" si="83"/>
        <v>100</v>
      </c>
      <c r="Q567" s="8">
        <f t="shared" si="84"/>
        <v>31.25</v>
      </c>
      <c r="R567" s="8">
        <f t="shared" si="85"/>
        <v>47.5</v>
      </c>
      <c r="S567" s="8">
        <f t="shared" si="86"/>
        <v>61.25</v>
      </c>
      <c r="T567" s="8">
        <f t="shared" si="87"/>
        <v>43.75</v>
      </c>
      <c r="U567" s="7">
        <f t="shared" si="88"/>
        <v>46.666666666666664</v>
      </c>
      <c r="V567" s="7">
        <f t="shared" si="89"/>
        <v>45.9375</v>
      </c>
    </row>
    <row r="568" spans="1:22" ht="13.5" x14ac:dyDescent="0.25">
      <c r="A568" s="3">
        <f>RSI!A568</f>
        <v>43130</v>
      </c>
      <c r="B568" s="2">
        <f>RSI!B568</f>
        <v>17.1357</v>
      </c>
      <c r="C568" s="2">
        <f>RSI!I568</f>
        <v>48.423223177733782</v>
      </c>
      <c r="D568" s="2">
        <f>MACD!E568</f>
        <v>0.78746347922916016</v>
      </c>
      <c r="E568" s="2">
        <f>MACD!F568</f>
        <v>0.27861573988884625</v>
      </c>
      <c r="F568" s="2">
        <f>'Moving Avg'!D568</f>
        <v>17.275379999999998</v>
      </c>
      <c r="G568" s="2">
        <f>'Moving Avg'!F568</f>
        <v>17.785350000000001</v>
      </c>
      <c r="H568" s="2">
        <f>'Moving Avg'!G568</f>
        <v>16.454015999999999</v>
      </c>
      <c r="I568" s="2">
        <f>'Moving Avg'!H568</f>
        <v>15.461612499999999</v>
      </c>
      <c r="J568" s="5" t="str">
        <f>OBV!F568</f>
        <v>BULLISH</v>
      </c>
      <c r="K568" s="5" t="str">
        <f>OBV!G568</f>
        <v>STRONG</v>
      </c>
      <c r="L568" s="5" t="str">
        <f>OBV!H568</f>
        <v>BULLISH DIVERGENCE</v>
      </c>
      <c r="M568" s="7">
        <f t="shared" si="80"/>
        <v>25</v>
      </c>
      <c r="N568" s="7">
        <f t="shared" si="81"/>
        <v>0</v>
      </c>
      <c r="O568" s="7">
        <f t="shared" si="82"/>
        <v>50</v>
      </c>
      <c r="P568" s="7">
        <f t="shared" si="83"/>
        <v>83</v>
      </c>
      <c r="Q568" s="8">
        <f t="shared" si="84"/>
        <v>28.7</v>
      </c>
      <c r="R568" s="8">
        <f t="shared" si="85"/>
        <v>43.25</v>
      </c>
      <c r="S568" s="8">
        <f t="shared" si="86"/>
        <v>53.6</v>
      </c>
      <c r="T568" s="8">
        <f t="shared" si="87"/>
        <v>39.5</v>
      </c>
      <c r="U568" s="7">
        <f t="shared" si="88"/>
        <v>41.85</v>
      </c>
      <c r="V568" s="7">
        <f t="shared" si="89"/>
        <v>41.262500000000003</v>
      </c>
    </row>
    <row r="569" spans="1:22" ht="13.5" x14ac:dyDescent="0.25">
      <c r="A569" s="3">
        <f>RSI!A569</f>
        <v>43131</v>
      </c>
      <c r="B569" s="2">
        <f>RSI!B569</f>
        <v>16.966000000000001</v>
      </c>
      <c r="C569" s="2">
        <f>RSI!I569</f>
        <v>46.444913750120286</v>
      </c>
      <c r="D569" s="2">
        <f>MACD!E569</f>
        <v>0.72221671564474832</v>
      </c>
      <c r="E569" s="2">
        <f>MACD!F569</f>
        <v>0.36733593504002671</v>
      </c>
      <c r="F569" s="2">
        <f>'Moving Avg'!D569</f>
        <v>17.299340000000001</v>
      </c>
      <c r="G569" s="2">
        <f>'Moving Avg'!F569</f>
        <v>17.79533</v>
      </c>
      <c r="H569" s="2">
        <f>'Moving Avg'!G569</f>
        <v>16.503916</v>
      </c>
      <c r="I569" s="2">
        <f>'Moving Avg'!H569</f>
        <v>15.468997499999995</v>
      </c>
      <c r="J569" s="5" t="str">
        <f>OBV!F569</f>
        <v>BULLISH</v>
      </c>
      <c r="K569" s="5" t="str">
        <f>OBV!G569</f>
        <v>STRONG</v>
      </c>
      <c r="L569" s="5" t="str">
        <f>OBV!H569</f>
        <v>CONFIRMED BULLISH</v>
      </c>
      <c r="M569" s="7">
        <f t="shared" si="80"/>
        <v>25</v>
      </c>
      <c r="N569" s="7">
        <f t="shared" si="81"/>
        <v>0</v>
      </c>
      <c r="O569" s="7">
        <f t="shared" si="82"/>
        <v>50</v>
      </c>
      <c r="P569" s="7">
        <f t="shared" si="83"/>
        <v>100</v>
      </c>
      <c r="Q569" s="8">
        <f t="shared" si="84"/>
        <v>31.25</v>
      </c>
      <c r="R569" s="8">
        <f t="shared" si="85"/>
        <v>47.5</v>
      </c>
      <c r="S569" s="8">
        <f t="shared" si="86"/>
        <v>61.25</v>
      </c>
      <c r="T569" s="8">
        <f t="shared" si="87"/>
        <v>43.75</v>
      </c>
      <c r="U569" s="7">
        <f t="shared" si="88"/>
        <v>46.666666666666664</v>
      </c>
      <c r="V569" s="7">
        <f t="shared" si="89"/>
        <v>45.9375</v>
      </c>
    </row>
    <row r="570" spans="1:22" ht="13.5" x14ac:dyDescent="0.25">
      <c r="A570" s="3">
        <f>RSI!A570</f>
        <v>43132</v>
      </c>
      <c r="B570" s="2">
        <f>RSI!B570</f>
        <v>16.966000000000001</v>
      </c>
      <c r="C570" s="2">
        <f>RSI!I570</f>
        <v>46.444913750120286</v>
      </c>
      <c r="D570" s="2">
        <f>MACD!E570</f>
        <v>0.66889441693166418</v>
      </c>
      <c r="E570" s="2">
        <f>MACD!F570</f>
        <v>0.42764763141835427</v>
      </c>
      <c r="F570" s="2">
        <f>'Moving Avg'!D570</f>
        <v>17.223500000000001</v>
      </c>
      <c r="G570" s="2">
        <f>'Moving Avg'!F570</f>
        <v>17.80481</v>
      </c>
      <c r="H570" s="2">
        <f>'Moving Avg'!G570</f>
        <v>16.562200000000001</v>
      </c>
      <c r="I570" s="2">
        <f>'Moving Avg'!H570</f>
        <v>15.475983499999998</v>
      </c>
      <c r="J570" s="5" t="str">
        <f>OBV!F570</f>
        <v>BULLISH</v>
      </c>
      <c r="K570" s="5" t="str">
        <f>OBV!G570</f>
        <v>STRONG</v>
      </c>
      <c r="L570" s="5" t="str">
        <f>OBV!H570</f>
        <v>BULLISH DIVERGENCE</v>
      </c>
      <c r="M570" s="7">
        <f t="shared" si="80"/>
        <v>25</v>
      </c>
      <c r="N570" s="7">
        <f t="shared" si="81"/>
        <v>0</v>
      </c>
      <c r="O570" s="7">
        <f t="shared" si="82"/>
        <v>50</v>
      </c>
      <c r="P570" s="7">
        <f t="shared" si="83"/>
        <v>83</v>
      </c>
      <c r="Q570" s="8">
        <f t="shared" si="84"/>
        <v>28.7</v>
      </c>
      <c r="R570" s="8">
        <f t="shared" si="85"/>
        <v>43.25</v>
      </c>
      <c r="S570" s="8">
        <f t="shared" si="86"/>
        <v>53.6</v>
      </c>
      <c r="T570" s="8">
        <f t="shared" si="87"/>
        <v>39.5</v>
      </c>
      <c r="U570" s="7">
        <f t="shared" si="88"/>
        <v>41.85</v>
      </c>
      <c r="V570" s="7">
        <f t="shared" si="89"/>
        <v>41.262500000000003</v>
      </c>
    </row>
    <row r="571" spans="1:22" ht="13.5" x14ac:dyDescent="0.25">
      <c r="A571" s="3">
        <f>RSI!A571</f>
        <v>43133</v>
      </c>
      <c r="B571" s="2">
        <f>RSI!B571</f>
        <v>17.984000000000002</v>
      </c>
      <c r="C571" s="2">
        <f>RSI!I571</f>
        <v>58.29802695949671</v>
      </c>
      <c r="D571" s="2">
        <f>MACD!E571</f>
        <v>0.52248413256179305</v>
      </c>
      <c r="E571" s="2">
        <f>MACD!F571</f>
        <v>0.44661493164704202</v>
      </c>
      <c r="F571" s="2">
        <f>'Moving Avg'!D571</f>
        <v>17.343260000000004</v>
      </c>
      <c r="G571" s="2">
        <f>'Moving Avg'!F571</f>
        <v>17.844235000000005</v>
      </c>
      <c r="H571" s="2">
        <f>'Moving Avg'!G571</f>
        <v>16.634456</v>
      </c>
      <c r="I571" s="2">
        <f>'Moving Avg'!H571</f>
        <v>15.488059499999999</v>
      </c>
      <c r="J571" s="5" t="str">
        <f>OBV!F571</f>
        <v>BULLISH</v>
      </c>
      <c r="K571" s="5" t="str">
        <f>OBV!G571</f>
        <v>STRONG</v>
      </c>
      <c r="L571" s="5" t="str">
        <f>OBV!H571</f>
        <v>CONFIRMED BULLISH</v>
      </c>
      <c r="M571" s="7">
        <f t="shared" si="80"/>
        <v>25</v>
      </c>
      <c r="N571" s="7">
        <f t="shared" si="81"/>
        <v>0</v>
      </c>
      <c r="O571" s="7">
        <f t="shared" si="82"/>
        <v>50</v>
      </c>
      <c r="P571" s="7">
        <f t="shared" si="83"/>
        <v>100</v>
      </c>
      <c r="Q571" s="8">
        <f t="shared" si="84"/>
        <v>31.25</v>
      </c>
      <c r="R571" s="8">
        <f t="shared" si="85"/>
        <v>47.5</v>
      </c>
      <c r="S571" s="8">
        <f t="shared" si="86"/>
        <v>61.25</v>
      </c>
      <c r="T571" s="8">
        <f t="shared" si="87"/>
        <v>43.75</v>
      </c>
      <c r="U571" s="7">
        <f t="shared" si="88"/>
        <v>46.666666666666664</v>
      </c>
      <c r="V571" s="7">
        <f t="shared" si="89"/>
        <v>45.9375</v>
      </c>
    </row>
    <row r="572" spans="1:22" ht="13.5" x14ac:dyDescent="0.25">
      <c r="A572" s="3">
        <f>RSI!A572</f>
        <v>43136</v>
      </c>
      <c r="B572" s="2">
        <f>RSI!B572</f>
        <v>17.454999999999998</v>
      </c>
      <c r="C572" s="2">
        <f>RSI!I572</f>
        <v>51.873122448928292</v>
      </c>
      <c r="D572" s="2">
        <f>MACD!E572</f>
        <v>0.44106258061888326</v>
      </c>
      <c r="E572" s="2">
        <f>MACD!F572</f>
        <v>0.44550446144141032</v>
      </c>
      <c r="F572" s="2">
        <f>'Moving Avg'!D572</f>
        <v>17.301340000000003</v>
      </c>
      <c r="G572" s="2">
        <f>'Moving Avg'!F572</f>
        <v>17.806809999999999</v>
      </c>
      <c r="H572" s="2">
        <f>'Moving Avg'!G572</f>
        <v>16.696132000000002</v>
      </c>
      <c r="I572" s="2">
        <f>'Moving Avg'!H572</f>
        <v>15.497989500000001</v>
      </c>
      <c r="J572" s="5" t="str">
        <f>OBV!F572</f>
        <v>BULLISH</v>
      </c>
      <c r="K572" s="5" t="str">
        <f>OBV!G572</f>
        <v>STRONG</v>
      </c>
      <c r="L572" s="5" t="str">
        <f>OBV!H572</f>
        <v>BULLISH DIVERGENCE</v>
      </c>
      <c r="M572" s="7">
        <f t="shared" si="80"/>
        <v>25</v>
      </c>
      <c r="N572" s="7">
        <f t="shared" si="81"/>
        <v>45</v>
      </c>
      <c r="O572" s="7">
        <f t="shared" si="82"/>
        <v>50</v>
      </c>
      <c r="P572" s="7">
        <f t="shared" si="83"/>
        <v>83</v>
      </c>
      <c r="Q572" s="8">
        <f t="shared" si="84"/>
        <v>44.45</v>
      </c>
      <c r="R572" s="8">
        <f t="shared" si="85"/>
        <v>52.25</v>
      </c>
      <c r="S572" s="8">
        <f t="shared" si="86"/>
        <v>60.35</v>
      </c>
      <c r="T572" s="8">
        <f t="shared" si="87"/>
        <v>50.75</v>
      </c>
      <c r="U572" s="7">
        <f t="shared" si="88"/>
        <v>52.35</v>
      </c>
      <c r="V572" s="7">
        <f t="shared" si="89"/>
        <v>51.95</v>
      </c>
    </row>
    <row r="573" spans="1:22" ht="13.5" x14ac:dyDescent="0.25">
      <c r="A573" s="3">
        <f>RSI!A573</f>
        <v>43137</v>
      </c>
      <c r="B573" s="2">
        <f>RSI!B573</f>
        <v>17.365200000000002</v>
      </c>
      <c r="C573" s="2">
        <f>RSI!I573</f>
        <v>50.848656214658298</v>
      </c>
      <c r="D573" s="2">
        <f>MACD!E573</f>
        <v>0.3778729022520011</v>
      </c>
      <c r="E573" s="2">
        <f>MACD!F573</f>
        <v>0.43197814960352848</v>
      </c>
      <c r="F573" s="2">
        <f>'Moving Avg'!D573</f>
        <v>17.347240000000003</v>
      </c>
      <c r="G573" s="2">
        <f>'Moving Avg'!F573</f>
        <v>17.714495000000003</v>
      </c>
      <c r="H573" s="2">
        <f>'Moving Avg'!G573</f>
        <v>16.756012000000002</v>
      </c>
      <c r="I573" s="2">
        <f>'Moving Avg'!H573</f>
        <v>15.5074705</v>
      </c>
      <c r="J573" s="5" t="str">
        <f>OBV!F573</f>
        <v>BEARISH</v>
      </c>
      <c r="K573" s="5" t="str">
        <f>OBV!G573</f>
        <v>WEAK</v>
      </c>
      <c r="L573" s="5" t="str">
        <f>OBV!H573</f>
        <v>BEARISH DIVERGENCE</v>
      </c>
      <c r="M573" s="7">
        <f t="shared" si="80"/>
        <v>25</v>
      </c>
      <c r="N573" s="7">
        <f t="shared" si="81"/>
        <v>100</v>
      </c>
      <c r="O573" s="7">
        <f t="shared" si="82"/>
        <v>50</v>
      </c>
      <c r="P573" s="7">
        <f t="shared" si="83"/>
        <v>0</v>
      </c>
      <c r="Q573" s="8">
        <f t="shared" si="84"/>
        <v>51.25</v>
      </c>
      <c r="R573" s="8">
        <f t="shared" si="85"/>
        <v>42.5</v>
      </c>
      <c r="S573" s="8">
        <f t="shared" si="86"/>
        <v>31.25</v>
      </c>
      <c r="T573" s="8">
        <f t="shared" si="87"/>
        <v>43.75</v>
      </c>
      <c r="U573" s="7">
        <f t="shared" si="88"/>
        <v>41.666666666666664</v>
      </c>
      <c r="V573" s="7">
        <f t="shared" si="89"/>
        <v>42.1875</v>
      </c>
    </row>
    <row r="574" spans="1:22" ht="13.5" x14ac:dyDescent="0.25">
      <c r="A574" s="3">
        <f>RSI!A574</f>
        <v>43138</v>
      </c>
      <c r="B574" s="2">
        <f>RSI!B574</f>
        <v>16.966000000000001</v>
      </c>
      <c r="C574" s="2">
        <f>RSI!I574</f>
        <v>46.456288897962004</v>
      </c>
      <c r="D574" s="2">
        <f>MACD!E574</f>
        <v>0.2737832921098331</v>
      </c>
      <c r="E574" s="2">
        <f>MACD!F574</f>
        <v>0.40033917810478947</v>
      </c>
      <c r="F574" s="2">
        <f>'Moving Avg'!D574</f>
        <v>17.347239999999999</v>
      </c>
      <c r="G574" s="2">
        <f>'Moving Avg'!F574</f>
        <v>17.602720000000001</v>
      </c>
      <c r="H574" s="2">
        <f>'Moving Avg'!G574</f>
        <v>16.808108000000001</v>
      </c>
      <c r="I574" s="2">
        <f>'Moving Avg'!H574</f>
        <v>15.514955499999999</v>
      </c>
      <c r="J574" s="5" t="str">
        <f>OBV!F574</f>
        <v>BEARISH</v>
      </c>
      <c r="K574" s="5" t="str">
        <f>OBV!G574</f>
        <v>WEAK</v>
      </c>
      <c r="L574" s="5" t="str">
        <f>OBV!H574</f>
        <v>NEUTRAL</v>
      </c>
      <c r="M574" s="7">
        <f t="shared" si="80"/>
        <v>25</v>
      </c>
      <c r="N574" s="7">
        <f t="shared" si="81"/>
        <v>100</v>
      </c>
      <c r="O574" s="7">
        <f t="shared" si="82"/>
        <v>50</v>
      </c>
      <c r="P574" s="7">
        <f t="shared" si="83"/>
        <v>0</v>
      </c>
      <c r="Q574" s="8">
        <f t="shared" si="84"/>
        <v>51.25</v>
      </c>
      <c r="R574" s="8">
        <f t="shared" si="85"/>
        <v>42.5</v>
      </c>
      <c r="S574" s="8">
        <f t="shared" si="86"/>
        <v>31.25</v>
      </c>
      <c r="T574" s="8">
        <f t="shared" si="87"/>
        <v>43.75</v>
      </c>
      <c r="U574" s="7">
        <f t="shared" si="88"/>
        <v>41.666666666666664</v>
      </c>
      <c r="V574" s="7">
        <f t="shared" si="89"/>
        <v>42.1875</v>
      </c>
    </row>
    <row r="575" spans="1:22" ht="13.5" x14ac:dyDescent="0.25">
      <c r="A575" s="3">
        <f>RSI!A575</f>
        <v>43139</v>
      </c>
      <c r="B575" s="2">
        <f>RSI!B575</f>
        <v>16.866199999999999</v>
      </c>
      <c r="C575" s="2">
        <f>RSI!I575</f>
        <v>45.40043488218997</v>
      </c>
      <c r="D575" s="2">
        <f>MACD!E575</f>
        <v>0.27190814693167198</v>
      </c>
      <c r="E575" s="2">
        <f>MACD!F575</f>
        <v>0.374652971870166</v>
      </c>
      <c r="F575" s="2">
        <f>'Moving Avg'!D575</f>
        <v>17.327280000000002</v>
      </c>
      <c r="G575" s="2">
        <f>'Moving Avg'!F575</f>
        <v>17.485955000000001</v>
      </c>
      <c r="H575" s="2">
        <f>'Moving Avg'!G575</f>
        <v>16.858208000000001</v>
      </c>
      <c r="I575" s="2">
        <f>'Moving Avg'!H575</f>
        <v>15.521941499999999</v>
      </c>
      <c r="J575" s="5" t="str">
        <f>OBV!F575</f>
        <v>BEARISH</v>
      </c>
      <c r="K575" s="5" t="str">
        <f>OBV!G575</f>
        <v>WEAK</v>
      </c>
      <c r="L575" s="5" t="str">
        <f>OBV!H575</f>
        <v>CONFIRMED BEARISH</v>
      </c>
      <c r="M575" s="7">
        <f t="shared" si="80"/>
        <v>25</v>
      </c>
      <c r="N575" s="7">
        <f t="shared" si="81"/>
        <v>100</v>
      </c>
      <c r="O575" s="7">
        <f t="shared" si="82"/>
        <v>50</v>
      </c>
      <c r="P575" s="7">
        <f t="shared" si="83"/>
        <v>0</v>
      </c>
      <c r="Q575" s="8">
        <f t="shared" si="84"/>
        <v>51.25</v>
      </c>
      <c r="R575" s="8">
        <f t="shared" si="85"/>
        <v>42.5</v>
      </c>
      <c r="S575" s="8">
        <f t="shared" si="86"/>
        <v>31.25</v>
      </c>
      <c r="T575" s="8">
        <f t="shared" si="87"/>
        <v>43.75</v>
      </c>
      <c r="U575" s="7">
        <f t="shared" si="88"/>
        <v>41.666666666666664</v>
      </c>
      <c r="V575" s="7">
        <f t="shared" si="89"/>
        <v>42.1875</v>
      </c>
    </row>
    <row r="576" spans="1:22" ht="13.5" x14ac:dyDescent="0.25">
      <c r="A576" s="3">
        <f>RSI!A576</f>
        <v>43140</v>
      </c>
      <c r="B576" s="2">
        <f>RSI!B576</f>
        <v>17.614699999999999</v>
      </c>
      <c r="C576" s="2">
        <f>RSI!I576</f>
        <v>53.868808013214135</v>
      </c>
      <c r="D576" s="2">
        <f>MACD!E576</f>
        <v>0.22350843892106909</v>
      </c>
      <c r="E576" s="2">
        <f>MACD!F576</f>
        <v>0.34442406528034664</v>
      </c>
      <c r="F576" s="2">
        <f>'Moving Avg'!D576</f>
        <v>17.253419999999998</v>
      </c>
      <c r="G576" s="2">
        <f>'Moving Avg'!F576</f>
        <v>17.409610000000004</v>
      </c>
      <c r="H576" s="2">
        <f>'Moving Avg'!G576</f>
        <v>16.923278</v>
      </c>
      <c r="I576" s="2">
        <f>'Moving Avg'!H576</f>
        <v>15.532670000000001</v>
      </c>
      <c r="J576" s="5" t="str">
        <f>OBV!F576</f>
        <v>BEARISH</v>
      </c>
      <c r="K576" s="5" t="str">
        <f>OBV!G576</f>
        <v>WEAK</v>
      </c>
      <c r="L576" s="5" t="str">
        <f>OBV!H576</f>
        <v>CONFIRMED BEARISH</v>
      </c>
      <c r="M576" s="7">
        <f t="shared" si="80"/>
        <v>25</v>
      </c>
      <c r="N576" s="7">
        <f t="shared" si="81"/>
        <v>100</v>
      </c>
      <c r="O576" s="7">
        <f t="shared" si="82"/>
        <v>50</v>
      </c>
      <c r="P576" s="7">
        <f t="shared" si="83"/>
        <v>0</v>
      </c>
      <c r="Q576" s="8">
        <f t="shared" si="84"/>
        <v>51.25</v>
      </c>
      <c r="R576" s="8">
        <f t="shared" si="85"/>
        <v>42.5</v>
      </c>
      <c r="S576" s="8">
        <f t="shared" si="86"/>
        <v>31.25</v>
      </c>
      <c r="T576" s="8">
        <f t="shared" si="87"/>
        <v>43.75</v>
      </c>
      <c r="U576" s="7">
        <f t="shared" si="88"/>
        <v>41.666666666666664</v>
      </c>
      <c r="V576" s="7">
        <f t="shared" si="89"/>
        <v>42.1875</v>
      </c>
    </row>
    <row r="577" spans="1:22" ht="13.5" x14ac:dyDescent="0.25">
      <c r="A577" s="3">
        <f>RSI!A577</f>
        <v>43143</v>
      </c>
      <c r="B577" s="2">
        <f>RSI!B577</f>
        <v>17.215499999999999</v>
      </c>
      <c r="C577" s="2">
        <f>RSI!I577</f>
        <v>49.462542627485327</v>
      </c>
      <c r="D577" s="2">
        <f>MACD!E577</f>
        <v>0.25298093619001349</v>
      </c>
      <c r="E577" s="2">
        <f>MACD!F577</f>
        <v>0.32613543946228002</v>
      </c>
      <c r="F577" s="2">
        <f>'Moving Avg'!D577</f>
        <v>17.20552</v>
      </c>
      <c r="G577" s="2">
        <f>'Moving Avg'!F577</f>
        <v>17.341745000000003</v>
      </c>
      <c r="H577" s="2">
        <f>'Moving Avg'!G577</f>
        <v>16.980363999999998</v>
      </c>
      <c r="I577" s="2">
        <f>'Moving Avg'!H577</f>
        <v>15.539206999999999</v>
      </c>
      <c r="J577" s="5" t="str">
        <f>OBV!F577</f>
        <v>BEARISH</v>
      </c>
      <c r="K577" s="5" t="str">
        <f>OBV!G577</f>
        <v>WEAK</v>
      </c>
      <c r="L577" s="5" t="str">
        <f>OBV!H577</f>
        <v>CONFIRMED BEARISH</v>
      </c>
      <c r="M577" s="7">
        <f t="shared" si="80"/>
        <v>25</v>
      </c>
      <c r="N577" s="7">
        <f t="shared" si="81"/>
        <v>100</v>
      </c>
      <c r="O577" s="7">
        <f t="shared" si="82"/>
        <v>50</v>
      </c>
      <c r="P577" s="7">
        <f t="shared" si="83"/>
        <v>0</v>
      </c>
      <c r="Q577" s="8">
        <f t="shared" si="84"/>
        <v>51.25</v>
      </c>
      <c r="R577" s="8">
        <f t="shared" si="85"/>
        <v>42.5</v>
      </c>
      <c r="S577" s="8">
        <f t="shared" si="86"/>
        <v>31.25</v>
      </c>
      <c r="T577" s="8">
        <f t="shared" si="87"/>
        <v>43.75</v>
      </c>
      <c r="U577" s="7">
        <f t="shared" si="88"/>
        <v>41.666666666666664</v>
      </c>
      <c r="V577" s="7">
        <f t="shared" si="89"/>
        <v>42.1875</v>
      </c>
    </row>
    <row r="578" spans="1:22" ht="13.5" x14ac:dyDescent="0.25">
      <c r="A578" s="3">
        <f>RSI!A578</f>
        <v>43144</v>
      </c>
      <c r="B578" s="2">
        <f>RSI!B578</f>
        <v>17.465</v>
      </c>
      <c r="C578" s="2">
        <f>RSI!I578</f>
        <v>52.09970099023181</v>
      </c>
      <c r="D578" s="2">
        <f>MACD!E578</f>
        <v>0.17845618691422871</v>
      </c>
      <c r="E578" s="2">
        <f>MACD!F578</f>
        <v>0.29659958895266975</v>
      </c>
      <c r="F578" s="2">
        <f>'Moving Avg'!D578</f>
        <v>17.225479999999997</v>
      </c>
      <c r="G578" s="2">
        <f>'Moving Avg'!F578</f>
        <v>17.313800000000001</v>
      </c>
      <c r="H578" s="2">
        <f>'Moving Avg'!G578</f>
        <v>17.042440000000003</v>
      </c>
      <c r="I578" s="2">
        <f>'Moving Avg'!H578</f>
        <v>15.546991499999999</v>
      </c>
      <c r="J578" s="5" t="str">
        <f>OBV!F578</f>
        <v>BULLISH</v>
      </c>
      <c r="K578" s="5" t="str">
        <f>OBV!G578</f>
        <v>STRONG</v>
      </c>
      <c r="L578" s="5" t="str">
        <f>OBV!H578</f>
        <v>CONFIRMED BULLISH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100</v>
      </c>
      <c r="O578" s="7">
        <f t="shared" ref="O578:O641" si="92">IF(F578-I578&gt;10,100,IF(F578-I578&gt;5,75, IF(F578-I578&gt;0,50,0)))</f>
        <v>50</v>
      </c>
      <c r="P578" s="7">
        <f t="shared" ref="P578:P641" si="93">IF(L578="confirmed bullish", 34, IF(L578="bullish divergence",17, 0))+IF(J578="bullish",33,IF(J578="bearish",0,16.5))+IF(K578="strong",33,IF(K578="weak",0,16.5))</f>
        <v>100</v>
      </c>
      <c r="Q578" s="8">
        <f t="shared" si="84"/>
        <v>66.25</v>
      </c>
      <c r="R578" s="8">
        <f t="shared" si="85"/>
        <v>67.5</v>
      </c>
      <c r="S578" s="8">
        <f t="shared" si="86"/>
        <v>76.25</v>
      </c>
      <c r="T578" s="8">
        <f t="shared" si="87"/>
        <v>68.75</v>
      </c>
      <c r="U578" s="7">
        <f t="shared" si="88"/>
        <v>70</v>
      </c>
      <c r="V578" s="7">
        <f t="shared" si="89"/>
        <v>69.6875</v>
      </c>
    </row>
    <row r="579" spans="1:22" ht="13.5" x14ac:dyDescent="0.25">
      <c r="A579" s="3">
        <f>RSI!A579</f>
        <v>43145</v>
      </c>
      <c r="B579" s="2">
        <f>RSI!B579</f>
        <v>17.5548</v>
      </c>
      <c r="C579" s="2">
        <f>RSI!I579</f>
        <v>53.049332385865171</v>
      </c>
      <c r="D579" s="2">
        <f>MACD!E579</f>
        <v>8.1521911135034486E-2</v>
      </c>
      <c r="E579" s="2">
        <f>MACD!F579</f>
        <v>0.25358405338914269</v>
      </c>
      <c r="F579" s="2">
        <f>'Moving Avg'!D579</f>
        <v>17.343240000000002</v>
      </c>
      <c r="G579" s="2">
        <f>'Moving Avg'!F579</f>
        <v>17.316795000000006</v>
      </c>
      <c r="H579" s="2">
        <f>'Moving Avg'!G579</f>
        <v>17.114096000000004</v>
      </c>
      <c r="I579" s="2">
        <f>'Moving Avg'!H579</f>
        <v>15.555224999999998</v>
      </c>
      <c r="J579" s="5" t="str">
        <f>OBV!F579</f>
        <v>BULLISH</v>
      </c>
      <c r="K579" s="5" t="str">
        <f>OBV!G579</f>
        <v>STRONG</v>
      </c>
      <c r="L579" s="5" t="str">
        <f>OBV!H579</f>
        <v>CONFIRMED BULLISH</v>
      </c>
      <c r="M579" s="7">
        <f t="shared" si="90"/>
        <v>25</v>
      </c>
      <c r="N579" s="7">
        <f t="shared" si="91"/>
        <v>100</v>
      </c>
      <c r="O579" s="7">
        <f t="shared" si="92"/>
        <v>50</v>
      </c>
      <c r="P579" s="7">
        <f t="shared" si="93"/>
        <v>100</v>
      </c>
      <c r="Q579" s="8">
        <f t="shared" ref="Q579:Q642" si="94">0.35*M579+N579*0.35+O579*0.15+P579*0.15</f>
        <v>66.25</v>
      </c>
      <c r="R579" s="8">
        <f t="shared" ref="R579:R642" si="95">M579*0.2+N579*0.2+O579*0.35+P579*0.25</f>
        <v>67.5</v>
      </c>
      <c r="S579" s="8">
        <f t="shared" ref="S579:S642" si="96">M579*0.15+N579*0.15+O579*0.25+P579*0.45</f>
        <v>76.25</v>
      </c>
      <c r="T579" s="8">
        <f t="shared" ref="T579:T642" si="97">0.25*SUM(M579:P579)</f>
        <v>68.75</v>
      </c>
      <c r="U579" s="7">
        <f t="shared" ref="U579:U642" si="98">SUM(Q579:S579)/3</f>
        <v>70</v>
      </c>
      <c r="V579" s="7">
        <f t="shared" ref="V579:V642" si="99">SUM(Q579:T579)/4</f>
        <v>69.6875</v>
      </c>
    </row>
    <row r="580" spans="1:22" ht="13.5" x14ac:dyDescent="0.25">
      <c r="A580" s="3">
        <f>RSI!A580</f>
        <v>43146</v>
      </c>
      <c r="B580" s="2">
        <f>RSI!B580</f>
        <v>17.764399999999998</v>
      </c>
      <c r="C580" s="2">
        <f>RSI!I580</f>
        <v>55.277962753048485</v>
      </c>
      <c r="D580" s="2">
        <f>MACD!E580</f>
        <v>-1.7588668590942547E-2</v>
      </c>
      <c r="E580" s="2">
        <f>MACD!F580</f>
        <v>0.19934950899312567</v>
      </c>
      <c r="F580" s="2">
        <f>'Moving Avg'!D580</f>
        <v>17.522879999999997</v>
      </c>
      <c r="G580" s="2">
        <f>'Moving Avg'!F580</f>
        <v>17.330270000000006</v>
      </c>
      <c r="H580" s="2">
        <f>'Moving Avg'!G580</f>
        <v>17.173378</v>
      </c>
      <c r="I580" s="2">
        <f>'Moving Avg'!H580</f>
        <v>15.564206999999996</v>
      </c>
      <c r="J580" s="5" t="str">
        <f>OBV!F580</f>
        <v>BULLISH</v>
      </c>
      <c r="K580" s="5" t="str">
        <f>OBV!G580</f>
        <v>STRONG</v>
      </c>
      <c r="L580" s="5" t="str">
        <f>OBV!H580</f>
        <v>CONFIRMED BULLISH</v>
      </c>
      <c r="M580" s="7">
        <f t="shared" si="90"/>
        <v>25</v>
      </c>
      <c r="N580" s="7">
        <f t="shared" si="91"/>
        <v>100</v>
      </c>
      <c r="O580" s="7">
        <f t="shared" si="92"/>
        <v>50</v>
      </c>
      <c r="P580" s="7">
        <f t="shared" si="93"/>
        <v>100</v>
      </c>
      <c r="Q580" s="8">
        <f t="shared" si="94"/>
        <v>66.25</v>
      </c>
      <c r="R580" s="8">
        <f t="shared" si="95"/>
        <v>67.5</v>
      </c>
      <c r="S580" s="8">
        <f t="shared" si="96"/>
        <v>76.25</v>
      </c>
      <c r="T580" s="8">
        <f t="shared" si="97"/>
        <v>68.75</v>
      </c>
      <c r="U580" s="7">
        <f t="shared" si="98"/>
        <v>70</v>
      </c>
      <c r="V580" s="7">
        <f t="shared" si="99"/>
        <v>69.6875</v>
      </c>
    </row>
    <row r="581" spans="1:22" ht="13.5" x14ac:dyDescent="0.25">
      <c r="A581" s="3">
        <f>RSI!A581</f>
        <v>43147</v>
      </c>
      <c r="B581" s="2">
        <f>RSI!B581</f>
        <v>17.6646</v>
      </c>
      <c r="C581" s="2">
        <f>RSI!I581</f>
        <v>53.964468661739438</v>
      </c>
      <c r="D581" s="2">
        <f>MACD!E581</f>
        <v>5.9870434684611951E-2</v>
      </c>
      <c r="E581" s="2">
        <f>MACD!F581</f>
        <v>0.17145369413142295</v>
      </c>
      <c r="F581" s="2">
        <f>'Moving Avg'!D581</f>
        <v>17.532859999999999</v>
      </c>
      <c r="G581" s="2">
        <f>'Moving Avg'!F581</f>
        <v>17.347735</v>
      </c>
      <c r="H581" s="2">
        <f>'Moving Avg'!G581</f>
        <v>17.217490000000002</v>
      </c>
      <c r="I581" s="2">
        <f>'Moving Avg'!H581</f>
        <v>15.572689999999998</v>
      </c>
      <c r="J581" s="5" t="str">
        <f>OBV!F581</f>
        <v>BULLISH</v>
      </c>
      <c r="K581" s="5" t="str">
        <f>OBV!G581</f>
        <v>STRONG</v>
      </c>
      <c r="L581" s="5" t="str">
        <f>OBV!H581</f>
        <v>CONFIRMED BULLISH</v>
      </c>
      <c r="M581" s="7">
        <f t="shared" si="90"/>
        <v>25</v>
      </c>
      <c r="N581" s="7">
        <f t="shared" si="91"/>
        <v>100</v>
      </c>
      <c r="O581" s="7">
        <f t="shared" si="92"/>
        <v>50</v>
      </c>
      <c r="P581" s="7">
        <f t="shared" si="93"/>
        <v>100</v>
      </c>
      <c r="Q581" s="8">
        <f t="shared" si="94"/>
        <v>66.25</v>
      </c>
      <c r="R581" s="8">
        <f t="shared" si="95"/>
        <v>67.5</v>
      </c>
      <c r="S581" s="8">
        <f t="shared" si="96"/>
        <v>76.25</v>
      </c>
      <c r="T581" s="8">
        <f t="shared" si="97"/>
        <v>68.75</v>
      </c>
      <c r="U581" s="7">
        <f t="shared" si="98"/>
        <v>70</v>
      </c>
      <c r="V581" s="7">
        <f t="shared" si="99"/>
        <v>69.6875</v>
      </c>
    </row>
    <row r="582" spans="1:22" ht="13.5" x14ac:dyDescent="0.25">
      <c r="A582" s="3">
        <f>RSI!A582</f>
        <v>43150</v>
      </c>
      <c r="B582" s="2">
        <f>RSI!B582</f>
        <v>17.6646</v>
      </c>
      <c r="C582" s="2">
        <f>RSI!I582</f>
        <v>53.964468661739438</v>
      </c>
      <c r="D582" s="2">
        <f>MACD!E582</f>
        <v>4.213075281007761E-2</v>
      </c>
      <c r="E582" s="2">
        <f>MACD!F582</f>
        <v>0.14558910586715387</v>
      </c>
      <c r="F582" s="2">
        <f>'Moving Avg'!D582</f>
        <v>17.622680000000003</v>
      </c>
      <c r="G582" s="2">
        <f>'Moving Avg'!F582</f>
        <v>17.362705000000002</v>
      </c>
      <c r="H582" s="2">
        <f>'Moving Avg'!G582</f>
        <v>17.243038000000002</v>
      </c>
      <c r="I582" s="2">
        <f>'Moving Avg'!H582</f>
        <v>15.581172999999996</v>
      </c>
      <c r="J582" s="5" t="str">
        <f>OBV!F582</f>
        <v>BULLISH</v>
      </c>
      <c r="K582" s="5" t="str">
        <f>OBV!G582</f>
        <v>STRONG</v>
      </c>
      <c r="L582" s="5" t="str">
        <f>OBV!H582</f>
        <v>CONFIRMED BULLISH</v>
      </c>
      <c r="M582" s="7">
        <f t="shared" si="90"/>
        <v>25</v>
      </c>
      <c r="N582" s="7">
        <f t="shared" si="91"/>
        <v>100</v>
      </c>
      <c r="O582" s="7">
        <f t="shared" si="92"/>
        <v>50</v>
      </c>
      <c r="P582" s="7">
        <f t="shared" si="93"/>
        <v>100</v>
      </c>
      <c r="Q582" s="8">
        <f t="shared" si="94"/>
        <v>66.25</v>
      </c>
      <c r="R582" s="8">
        <f t="shared" si="95"/>
        <v>67.5</v>
      </c>
      <c r="S582" s="8">
        <f t="shared" si="96"/>
        <v>76.25</v>
      </c>
      <c r="T582" s="8">
        <f t="shared" si="97"/>
        <v>68.75</v>
      </c>
      <c r="U582" s="7">
        <f t="shared" si="98"/>
        <v>70</v>
      </c>
      <c r="V582" s="7">
        <f t="shared" si="99"/>
        <v>69.6875</v>
      </c>
    </row>
    <row r="583" spans="1:22" ht="13.5" x14ac:dyDescent="0.25">
      <c r="A583" s="3">
        <f>RSI!A583</f>
        <v>43151</v>
      </c>
      <c r="B583" s="2">
        <f>RSI!B583</f>
        <v>17.954000000000001</v>
      </c>
      <c r="C583" s="2">
        <f>RSI!I583</f>
        <v>57.371045056781249</v>
      </c>
      <c r="D583" s="2">
        <f>MACD!E583</f>
        <v>-9.8890065253591786E-3</v>
      </c>
      <c r="E583" s="2">
        <f>MACD!F583</f>
        <v>0.11449348338865127</v>
      </c>
      <c r="F583" s="2">
        <f>'Moving Avg'!D583</f>
        <v>17.720479999999998</v>
      </c>
      <c r="G583" s="2">
        <f>'Moving Avg'!F583</f>
        <v>17.392145000000003</v>
      </c>
      <c r="H583" s="2">
        <f>'Moving Avg'!G583</f>
        <v>17.263596000000003</v>
      </c>
      <c r="I583" s="2">
        <f>'Moving Avg'!H583</f>
        <v>15.591102999999999</v>
      </c>
      <c r="J583" s="5" t="str">
        <f>OBV!F583</f>
        <v>BULLISH</v>
      </c>
      <c r="K583" s="5" t="str">
        <f>OBV!G583</f>
        <v>STRONG</v>
      </c>
      <c r="L583" s="5" t="str">
        <f>OBV!H583</f>
        <v>CONFIRMED BULLISH</v>
      </c>
      <c r="M583" s="7">
        <f t="shared" si="90"/>
        <v>25</v>
      </c>
      <c r="N583" s="7">
        <f t="shared" si="91"/>
        <v>100</v>
      </c>
      <c r="O583" s="7">
        <f t="shared" si="92"/>
        <v>50</v>
      </c>
      <c r="P583" s="7">
        <f t="shared" si="93"/>
        <v>100</v>
      </c>
      <c r="Q583" s="8">
        <f t="shared" si="94"/>
        <v>66.25</v>
      </c>
      <c r="R583" s="8">
        <f t="shared" si="95"/>
        <v>67.5</v>
      </c>
      <c r="S583" s="8">
        <f t="shared" si="96"/>
        <v>76.25</v>
      </c>
      <c r="T583" s="8">
        <f t="shared" si="97"/>
        <v>68.75</v>
      </c>
      <c r="U583" s="7">
        <f t="shared" si="98"/>
        <v>70</v>
      </c>
      <c r="V583" s="7">
        <f t="shared" si="99"/>
        <v>69.6875</v>
      </c>
    </row>
    <row r="584" spans="1:22" ht="13.5" x14ac:dyDescent="0.25">
      <c r="A584" s="3">
        <f>RSI!A584</f>
        <v>43152</v>
      </c>
      <c r="B584" s="2">
        <f>RSI!B584</f>
        <v>18.123699999999999</v>
      </c>
      <c r="C584" s="2">
        <f>RSI!I584</f>
        <v>59.274151639397282</v>
      </c>
      <c r="D584" s="2">
        <f>MACD!E584</f>
        <v>-0.13122825949157502</v>
      </c>
      <c r="E584" s="2">
        <f>MACD!F584</f>
        <v>6.5349134812606027E-2</v>
      </c>
      <c r="F584" s="2">
        <f>'Moving Avg'!D584</f>
        <v>17.83426</v>
      </c>
      <c r="G584" s="2">
        <f>'Moving Avg'!F584</f>
        <v>17.456020000000002</v>
      </c>
      <c r="H584" s="2">
        <f>'Moving Avg'!G584</f>
        <v>17.297928000000002</v>
      </c>
      <c r="I584" s="2">
        <f>'Moving Avg'!H584</f>
        <v>15.601881499999998</v>
      </c>
      <c r="J584" s="5" t="str">
        <f>OBV!F584</f>
        <v>BULLISH</v>
      </c>
      <c r="K584" s="5" t="str">
        <f>OBV!G584</f>
        <v>STRONG</v>
      </c>
      <c r="L584" s="5" t="str">
        <f>OBV!H584</f>
        <v>CONFIRMED BULLISH</v>
      </c>
      <c r="M584" s="7">
        <f t="shared" si="90"/>
        <v>25</v>
      </c>
      <c r="N584" s="7">
        <f t="shared" si="91"/>
        <v>100</v>
      </c>
      <c r="O584" s="7">
        <f t="shared" si="92"/>
        <v>50</v>
      </c>
      <c r="P584" s="7">
        <f t="shared" si="93"/>
        <v>100</v>
      </c>
      <c r="Q584" s="8">
        <f t="shared" si="94"/>
        <v>66.25</v>
      </c>
      <c r="R584" s="8">
        <f t="shared" si="95"/>
        <v>67.5</v>
      </c>
      <c r="S584" s="8">
        <f t="shared" si="96"/>
        <v>76.25</v>
      </c>
      <c r="T584" s="8">
        <f t="shared" si="97"/>
        <v>68.75</v>
      </c>
      <c r="U584" s="7">
        <f t="shared" si="98"/>
        <v>70</v>
      </c>
      <c r="V584" s="7">
        <f t="shared" si="99"/>
        <v>69.6875</v>
      </c>
    </row>
    <row r="585" spans="1:22" ht="13.5" x14ac:dyDescent="0.25">
      <c r="A585" s="3">
        <f>RSI!A585</f>
        <v>43153</v>
      </c>
      <c r="B585" s="2">
        <f>RSI!B585</f>
        <v>17.963999999999999</v>
      </c>
      <c r="C585" s="2">
        <f>RSI!I585</f>
        <v>56.708405868959439</v>
      </c>
      <c r="D585" s="2">
        <f>MACD!E585</f>
        <v>-0.24151652595238104</v>
      </c>
      <c r="E585" s="2">
        <f>MACD!F585</f>
        <v>3.976002659608617E-3</v>
      </c>
      <c r="F585" s="2">
        <f>'Moving Avg'!D585</f>
        <v>17.874180000000003</v>
      </c>
      <c r="G585" s="2">
        <f>'Moving Avg'!F585</f>
        <v>17.486960000000003</v>
      </c>
      <c r="H585" s="2">
        <f>'Moving Avg'!G585</f>
        <v>17.320084000000005</v>
      </c>
      <c r="I585" s="2">
        <f>'Moving Avg'!H585</f>
        <v>15.611861499999998</v>
      </c>
      <c r="J585" s="5" t="str">
        <f>OBV!F585</f>
        <v>BEARISH</v>
      </c>
      <c r="K585" s="5" t="str">
        <f>OBV!G585</f>
        <v>NEUTRAL</v>
      </c>
      <c r="L585" s="5" t="str">
        <f>OBV!H585</f>
        <v>BEARISH DIVERGENCE</v>
      </c>
      <c r="M585" s="7">
        <f t="shared" si="90"/>
        <v>25</v>
      </c>
      <c r="N585" s="7">
        <f t="shared" si="91"/>
        <v>100</v>
      </c>
      <c r="O585" s="7">
        <f t="shared" si="92"/>
        <v>50</v>
      </c>
      <c r="P585" s="7">
        <f t="shared" si="93"/>
        <v>16.5</v>
      </c>
      <c r="Q585" s="8">
        <f t="shared" si="94"/>
        <v>53.725000000000001</v>
      </c>
      <c r="R585" s="8">
        <f t="shared" si="95"/>
        <v>46.625</v>
      </c>
      <c r="S585" s="8">
        <f t="shared" si="96"/>
        <v>38.674999999999997</v>
      </c>
      <c r="T585" s="8">
        <f t="shared" si="97"/>
        <v>47.875</v>
      </c>
      <c r="U585" s="7">
        <f t="shared" si="98"/>
        <v>46.341666666666661</v>
      </c>
      <c r="V585" s="7">
        <f t="shared" si="99"/>
        <v>46.724999999999994</v>
      </c>
    </row>
    <row r="586" spans="1:22" ht="13.5" x14ac:dyDescent="0.25">
      <c r="A586" s="3">
        <f>RSI!A586</f>
        <v>43154</v>
      </c>
      <c r="B586" s="2">
        <f>RSI!B586</f>
        <v>18.123699999999999</v>
      </c>
      <c r="C586" s="2">
        <f>RSI!I586</f>
        <v>58.636593345609235</v>
      </c>
      <c r="D586" s="2">
        <f>MACD!E586</f>
        <v>-0.23435871163019328</v>
      </c>
      <c r="E586" s="2">
        <f>MACD!F586</f>
        <v>-4.369094019835177E-2</v>
      </c>
      <c r="F586" s="2">
        <f>'Moving Avg'!D586</f>
        <v>17.966000000000001</v>
      </c>
      <c r="G586" s="2">
        <f>'Moving Avg'!F586</f>
        <v>17.523885</v>
      </c>
      <c r="H586" s="2">
        <f>'Moving Avg'!G586</f>
        <v>17.345434000000001</v>
      </c>
      <c r="I586" s="2">
        <f>'Moving Avg'!H586</f>
        <v>15.622639999999999</v>
      </c>
      <c r="J586" s="5" t="str">
        <f>OBV!F586</f>
        <v>BULLISH</v>
      </c>
      <c r="K586" s="5" t="str">
        <f>OBV!G586</f>
        <v>NEUTRAL</v>
      </c>
      <c r="L586" s="5" t="str">
        <f>OBV!H586</f>
        <v>CONFIRMED BULLISH</v>
      </c>
      <c r="M586" s="7">
        <f t="shared" si="90"/>
        <v>25</v>
      </c>
      <c r="N586" s="7">
        <f t="shared" si="91"/>
        <v>100</v>
      </c>
      <c r="O586" s="7">
        <f t="shared" si="92"/>
        <v>50</v>
      </c>
      <c r="P586" s="7">
        <f t="shared" si="93"/>
        <v>83.5</v>
      </c>
      <c r="Q586" s="8">
        <f t="shared" si="94"/>
        <v>63.774999999999999</v>
      </c>
      <c r="R586" s="8">
        <f t="shared" si="95"/>
        <v>63.375</v>
      </c>
      <c r="S586" s="8">
        <f t="shared" si="96"/>
        <v>68.825000000000003</v>
      </c>
      <c r="T586" s="8">
        <f t="shared" si="97"/>
        <v>64.625</v>
      </c>
      <c r="U586" s="7">
        <f t="shared" si="98"/>
        <v>65.325000000000003</v>
      </c>
      <c r="V586" s="7">
        <f t="shared" si="99"/>
        <v>65.150000000000006</v>
      </c>
    </row>
    <row r="587" spans="1:22" ht="13.5" x14ac:dyDescent="0.25">
      <c r="A587" s="3">
        <f>RSI!A587</f>
        <v>43157</v>
      </c>
      <c r="B587" s="2">
        <f>RSI!B587</f>
        <v>17.365200000000002</v>
      </c>
      <c r="C587" s="2">
        <f>RSI!I587</f>
        <v>47.75688968496835</v>
      </c>
      <c r="D587" s="2">
        <f>MACD!E587</f>
        <v>-0.23711075212841948</v>
      </c>
      <c r="E587" s="2">
        <f>MACD!F587</f>
        <v>-8.237490258436532E-2</v>
      </c>
      <c r="F587" s="2">
        <f>'Moving Avg'!D587</f>
        <v>17.906120000000001</v>
      </c>
      <c r="G587" s="2">
        <f>'Moving Avg'!F587</f>
        <v>17.508914999999998</v>
      </c>
      <c r="H587" s="2">
        <f>'Moving Avg'!G587</f>
        <v>17.355613999999999</v>
      </c>
      <c r="I587" s="2">
        <f>'Moving Avg'!H587</f>
        <v>15.628129000000001</v>
      </c>
      <c r="J587" s="5" t="str">
        <f>OBV!F587</f>
        <v>BEARISH</v>
      </c>
      <c r="K587" s="5" t="str">
        <f>OBV!G587</f>
        <v>WEAK</v>
      </c>
      <c r="L587" s="5" t="str">
        <f>OBV!H587</f>
        <v>CONFIRMED BEARISH</v>
      </c>
      <c r="M587" s="7">
        <f t="shared" si="90"/>
        <v>25</v>
      </c>
      <c r="N587" s="7">
        <f t="shared" si="91"/>
        <v>100</v>
      </c>
      <c r="O587" s="7">
        <f t="shared" si="92"/>
        <v>50</v>
      </c>
      <c r="P587" s="7">
        <f t="shared" si="93"/>
        <v>0</v>
      </c>
      <c r="Q587" s="8">
        <f t="shared" si="94"/>
        <v>51.25</v>
      </c>
      <c r="R587" s="8">
        <f t="shared" si="95"/>
        <v>42.5</v>
      </c>
      <c r="S587" s="8">
        <f t="shared" si="96"/>
        <v>31.25</v>
      </c>
      <c r="T587" s="8">
        <f t="shared" si="97"/>
        <v>43.75</v>
      </c>
      <c r="U587" s="7">
        <f t="shared" si="98"/>
        <v>41.666666666666664</v>
      </c>
      <c r="V587" s="7">
        <f t="shared" si="99"/>
        <v>42.1875</v>
      </c>
    </row>
    <row r="588" spans="1:22" ht="13.5" x14ac:dyDescent="0.25">
      <c r="A588" s="3">
        <f>RSI!A588</f>
        <v>43158</v>
      </c>
      <c r="B588" s="2">
        <f>RSI!B588</f>
        <v>17.504899999999999</v>
      </c>
      <c r="C588" s="2">
        <f>RSI!I588</f>
        <v>49.611304774886001</v>
      </c>
      <c r="D588" s="2">
        <f>MACD!E588</f>
        <v>-0.21023430805006882</v>
      </c>
      <c r="E588" s="2">
        <f>MACD!F588</f>
        <v>-0.10794678367750603</v>
      </c>
      <c r="F588" s="2">
        <f>'Moving Avg'!D588</f>
        <v>17.816300000000002</v>
      </c>
      <c r="G588" s="2">
        <f>'Moving Avg'!F588</f>
        <v>17.527374999999999</v>
      </c>
      <c r="H588" s="2">
        <f>'Moving Avg'!G588</f>
        <v>17.378568000000001</v>
      </c>
      <c r="I588" s="2">
        <f>'Moving Avg'!H588</f>
        <v>15.634316500000002</v>
      </c>
      <c r="J588" s="5" t="str">
        <f>OBV!F588</f>
        <v>BULLISH</v>
      </c>
      <c r="K588" s="5" t="str">
        <f>OBV!G588</f>
        <v>STRONG</v>
      </c>
      <c r="L588" s="5" t="str">
        <f>OBV!H588</f>
        <v>BULLISH DIVERGENCE</v>
      </c>
      <c r="M588" s="7">
        <f t="shared" si="90"/>
        <v>25</v>
      </c>
      <c r="N588" s="7">
        <f t="shared" si="91"/>
        <v>100</v>
      </c>
      <c r="O588" s="7">
        <f t="shared" si="92"/>
        <v>50</v>
      </c>
      <c r="P588" s="7">
        <f t="shared" si="93"/>
        <v>83</v>
      </c>
      <c r="Q588" s="8">
        <f t="shared" si="94"/>
        <v>63.7</v>
      </c>
      <c r="R588" s="8">
        <f t="shared" si="95"/>
        <v>63.25</v>
      </c>
      <c r="S588" s="8">
        <f t="shared" si="96"/>
        <v>68.599999999999994</v>
      </c>
      <c r="T588" s="8">
        <f t="shared" si="97"/>
        <v>64.5</v>
      </c>
      <c r="U588" s="7">
        <f t="shared" si="98"/>
        <v>65.183333333333337</v>
      </c>
      <c r="V588" s="7">
        <f t="shared" si="99"/>
        <v>65.012500000000003</v>
      </c>
    </row>
    <row r="589" spans="1:22" ht="13.5" x14ac:dyDescent="0.25">
      <c r="A589" s="3">
        <f>RSI!A589</f>
        <v>43159</v>
      </c>
      <c r="B589" s="2">
        <f>RSI!B589</f>
        <v>17.504899999999999</v>
      </c>
      <c r="C589" s="2">
        <f>RSI!I589</f>
        <v>49.611304774886001</v>
      </c>
      <c r="D589" s="2">
        <f>MACD!E589</f>
        <v>-0.17342074863768531</v>
      </c>
      <c r="E589" s="2">
        <f>MACD!F589</f>
        <v>-0.12104157666954188</v>
      </c>
      <c r="F589" s="2">
        <f>'Moving Avg'!D589</f>
        <v>17.692539999999997</v>
      </c>
      <c r="G589" s="2">
        <f>'Moving Avg'!F589</f>
        <v>17.554320000000001</v>
      </c>
      <c r="H589" s="2">
        <f>'Moving Avg'!G589</f>
        <v>17.401522000000003</v>
      </c>
      <c r="I589" s="2">
        <f>'Moving Avg'!H589</f>
        <v>15.641053000000005</v>
      </c>
      <c r="J589" s="5" t="str">
        <f>OBV!F589</f>
        <v>BULLISH</v>
      </c>
      <c r="K589" s="5" t="str">
        <f>OBV!G589</f>
        <v>NEUTRAL</v>
      </c>
      <c r="L589" s="5" t="str">
        <f>OBV!H589</f>
        <v>BULLISH DIVERGENCE</v>
      </c>
      <c r="M589" s="7">
        <f t="shared" si="90"/>
        <v>25</v>
      </c>
      <c r="N589" s="7">
        <f t="shared" si="91"/>
        <v>100</v>
      </c>
      <c r="O589" s="7">
        <f t="shared" si="92"/>
        <v>50</v>
      </c>
      <c r="P589" s="7">
        <f t="shared" si="93"/>
        <v>66.5</v>
      </c>
      <c r="Q589" s="8">
        <f t="shared" si="94"/>
        <v>61.225000000000001</v>
      </c>
      <c r="R589" s="8">
        <f t="shared" si="95"/>
        <v>59.125</v>
      </c>
      <c r="S589" s="8">
        <f t="shared" si="96"/>
        <v>61.174999999999997</v>
      </c>
      <c r="T589" s="8">
        <f t="shared" si="97"/>
        <v>60.375</v>
      </c>
      <c r="U589" s="7">
        <f t="shared" si="98"/>
        <v>60.508333333333326</v>
      </c>
      <c r="V589" s="7">
        <f t="shared" si="99"/>
        <v>60.474999999999994</v>
      </c>
    </row>
    <row r="590" spans="1:22" ht="13.5" x14ac:dyDescent="0.25">
      <c r="A590" s="3">
        <f>RSI!A590</f>
        <v>43160</v>
      </c>
      <c r="B590" s="2">
        <f>RSI!B590</f>
        <v>17.1556</v>
      </c>
      <c r="C590" s="2">
        <f>RSI!I590</f>
        <v>44.98129963439586</v>
      </c>
      <c r="D590" s="2">
        <f>MACD!E590</f>
        <v>-8.3913022617871036E-2</v>
      </c>
      <c r="E590" s="2">
        <f>MACD!F590</f>
        <v>-0.11361586585920772</v>
      </c>
      <c r="F590" s="2">
        <f>'Moving Avg'!D590</f>
        <v>17.530860000000001</v>
      </c>
      <c r="G590" s="2">
        <f>'Moving Avg'!F590</f>
        <v>17.563800000000004</v>
      </c>
      <c r="H590" s="2">
        <f>'Moving Avg'!G590</f>
        <v>17.42727</v>
      </c>
      <c r="I590" s="2">
        <f>'Moving Avg'!H590</f>
        <v>15.645993000000006</v>
      </c>
      <c r="J590" s="5" t="str">
        <f>OBV!F590</f>
        <v>BULLISH</v>
      </c>
      <c r="K590" s="5" t="str">
        <f>OBV!G590</f>
        <v>NEUTRAL</v>
      </c>
      <c r="L590" s="5" t="str">
        <f>OBV!H590</f>
        <v>BULLISH DIVERGENCE</v>
      </c>
      <c r="M590" s="7">
        <f t="shared" si="90"/>
        <v>25</v>
      </c>
      <c r="N590" s="7">
        <f t="shared" si="91"/>
        <v>0</v>
      </c>
      <c r="O590" s="7">
        <f t="shared" si="92"/>
        <v>50</v>
      </c>
      <c r="P590" s="7">
        <f t="shared" si="93"/>
        <v>66.5</v>
      </c>
      <c r="Q590" s="8">
        <f t="shared" si="94"/>
        <v>26.225000000000001</v>
      </c>
      <c r="R590" s="8">
        <f t="shared" si="95"/>
        <v>39.125</v>
      </c>
      <c r="S590" s="8">
        <f t="shared" si="96"/>
        <v>46.174999999999997</v>
      </c>
      <c r="T590" s="8">
        <f t="shared" si="97"/>
        <v>35.375</v>
      </c>
      <c r="U590" s="7">
        <f t="shared" si="98"/>
        <v>37.174999999999997</v>
      </c>
      <c r="V590" s="7">
        <f t="shared" si="99"/>
        <v>36.724999999999994</v>
      </c>
    </row>
    <row r="591" spans="1:22" ht="13.5" x14ac:dyDescent="0.25">
      <c r="A591" s="3">
        <f>RSI!A591</f>
        <v>43161</v>
      </c>
      <c r="B591" s="2">
        <f>RSI!B591</f>
        <v>17.1556</v>
      </c>
      <c r="C591" s="2">
        <f>RSI!I591</f>
        <v>44.981299634395867</v>
      </c>
      <c r="D591" s="2">
        <f>MACD!E591</f>
        <v>-2.1245567501285478E-2</v>
      </c>
      <c r="E591" s="2">
        <f>MACD!F591</f>
        <v>-9.5141806187623273E-2</v>
      </c>
      <c r="F591" s="2">
        <f>'Moving Avg'!D591</f>
        <v>17.337239999999998</v>
      </c>
      <c r="G591" s="2">
        <f>'Moving Avg'!F591</f>
        <v>17.522380000000002</v>
      </c>
      <c r="H591" s="2">
        <f>'Moving Avg'!G591</f>
        <v>17.456412000000004</v>
      </c>
      <c r="I591" s="2">
        <f>'Moving Avg'!H591</f>
        <v>15.651931000000008</v>
      </c>
      <c r="J591" s="5" t="str">
        <f>OBV!F591</f>
        <v>BULLISH</v>
      </c>
      <c r="K591" s="5" t="str">
        <f>OBV!G591</f>
        <v>NEUTRAL</v>
      </c>
      <c r="L591" s="5" t="str">
        <f>OBV!H591</f>
        <v>BULLISH DIVERGENCE</v>
      </c>
      <c r="M591" s="7">
        <f t="shared" si="90"/>
        <v>25</v>
      </c>
      <c r="N591" s="7">
        <f t="shared" si="91"/>
        <v>0</v>
      </c>
      <c r="O591" s="7">
        <f t="shared" si="92"/>
        <v>50</v>
      </c>
      <c r="P591" s="7">
        <f t="shared" si="93"/>
        <v>66.5</v>
      </c>
      <c r="Q591" s="8">
        <f t="shared" si="94"/>
        <v>26.225000000000001</v>
      </c>
      <c r="R591" s="8">
        <f t="shared" si="95"/>
        <v>39.125</v>
      </c>
      <c r="S591" s="8">
        <f t="shared" si="96"/>
        <v>46.174999999999997</v>
      </c>
      <c r="T591" s="8">
        <f t="shared" si="97"/>
        <v>35.375</v>
      </c>
      <c r="U591" s="7">
        <f t="shared" si="98"/>
        <v>37.174999999999997</v>
      </c>
      <c r="V591" s="7">
        <f t="shared" si="99"/>
        <v>36.724999999999994</v>
      </c>
    </row>
    <row r="592" spans="1:22" ht="13.5" x14ac:dyDescent="0.25">
      <c r="A592" s="3">
        <f>RSI!A592</f>
        <v>43164</v>
      </c>
      <c r="B592" s="2">
        <f>RSI!B592</f>
        <v>17.1556</v>
      </c>
      <c r="C592" s="2">
        <f>RSI!I592</f>
        <v>44.98129963439586</v>
      </c>
      <c r="D592" s="2">
        <f>MACD!E592</f>
        <v>3.3895550524540852E-2</v>
      </c>
      <c r="E592" s="2">
        <f>MACD!F592</f>
        <v>-6.9334334845190457E-2</v>
      </c>
      <c r="F592" s="2">
        <f>'Moving Avg'!D592</f>
        <v>17.295319999999997</v>
      </c>
      <c r="G592" s="2">
        <f>'Moving Avg'!F592</f>
        <v>17.50741</v>
      </c>
      <c r="H592" s="2">
        <f>'Moving Avg'!G592</f>
        <v>17.485354000000005</v>
      </c>
      <c r="I592" s="2">
        <f>'Moving Avg'!H592</f>
        <v>15.657869000000007</v>
      </c>
      <c r="J592" s="5" t="str">
        <f>OBV!F592</f>
        <v>BULLISH</v>
      </c>
      <c r="K592" s="5" t="str">
        <f>OBV!G592</f>
        <v>STRONG</v>
      </c>
      <c r="L592" s="5" t="str">
        <f>OBV!H592</f>
        <v>BULLISH DIVERGENCE</v>
      </c>
      <c r="M592" s="7">
        <f t="shared" si="90"/>
        <v>25</v>
      </c>
      <c r="N592" s="7">
        <f t="shared" si="91"/>
        <v>0</v>
      </c>
      <c r="O592" s="7">
        <f t="shared" si="92"/>
        <v>50</v>
      </c>
      <c r="P592" s="7">
        <f t="shared" si="93"/>
        <v>83</v>
      </c>
      <c r="Q592" s="8">
        <f t="shared" si="94"/>
        <v>28.7</v>
      </c>
      <c r="R592" s="8">
        <f t="shared" si="95"/>
        <v>43.25</v>
      </c>
      <c r="S592" s="8">
        <f t="shared" si="96"/>
        <v>53.6</v>
      </c>
      <c r="T592" s="8">
        <f t="shared" si="97"/>
        <v>39.5</v>
      </c>
      <c r="U592" s="7">
        <f t="shared" si="98"/>
        <v>41.85</v>
      </c>
      <c r="V592" s="7">
        <f t="shared" si="99"/>
        <v>41.262500000000003</v>
      </c>
    </row>
    <row r="593" spans="1:22" ht="13.5" x14ac:dyDescent="0.25">
      <c r="A593" s="3">
        <f>RSI!A593</f>
        <v>43165</v>
      </c>
      <c r="B593" s="2">
        <f>RSI!B593</f>
        <v>17.3353</v>
      </c>
      <c r="C593" s="2">
        <f>RSI!I593</f>
        <v>48.093895947379671</v>
      </c>
      <c r="D593" s="2">
        <f>MACD!E593</f>
        <v>0.11372354270404017</v>
      </c>
      <c r="E593" s="2">
        <f>MACD!F593</f>
        <v>-3.2722759335344326E-2</v>
      </c>
      <c r="F593" s="2">
        <f>'Moving Avg'!D593</f>
        <v>17.261400000000002</v>
      </c>
      <c r="G593" s="2">
        <f>'Moving Avg'!F593</f>
        <v>17.505915000000002</v>
      </c>
      <c r="H593" s="2">
        <f>'Moving Avg'!G593</f>
        <v>17.522680000000001</v>
      </c>
      <c r="I593" s="2">
        <f>'Moving Avg'!H593</f>
        <v>15.664705500000011</v>
      </c>
      <c r="J593" s="5" t="str">
        <f>OBV!F593</f>
        <v>BEARISH</v>
      </c>
      <c r="K593" s="5" t="str">
        <f>OBV!G593</f>
        <v>NEUTRAL</v>
      </c>
      <c r="L593" s="5" t="str">
        <f>OBV!H593</f>
        <v>CONFIRMED BEARISH</v>
      </c>
      <c r="M593" s="7">
        <f t="shared" si="90"/>
        <v>25</v>
      </c>
      <c r="N593" s="7">
        <f t="shared" si="91"/>
        <v>0</v>
      </c>
      <c r="O593" s="7">
        <f t="shared" si="92"/>
        <v>50</v>
      </c>
      <c r="P593" s="7">
        <f t="shared" si="93"/>
        <v>16.5</v>
      </c>
      <c r="Q593" s="8">
        <f t="shared" si="94"/>
        <v>18.725000000000001</v>
      </c>
      <c r="R593" s="8">
        <f t="shared" si="95"/>
        <v>26.625</v>
      </c>
      <c r="S593" s="8">
        <f t="shared" si="96"/>
        <v>23.675000000000001</v>
      </c>
      <c r="T593" s="8">
        <f t="shared" si="97"/>
        <v>22.875</v>
      </c>
      <c r="U593" s="7">
        <f t="shared" si="98"/>
        <v>23.008333333333336</v>
      </c>
      <c r="V593" s="7">
        <f t="shared" si="99"/>
        <v>22.975000000000001</v>
      </c>
    </row>
    <row r="594" spans="1:22" ht="13.5" x14ac:dyDescent="0.25">
      <c r="A594" s="3">
        <f>RSI!A594</f>
        <v>43166</v>
      </c>
      <c r="B594" s="2">
        <f>RSI!B594</f>
        <v>16.7864</v>
      </c>
      <c r="C594" s="2">
        <f>RSI!I594</f>
        <v>40.547986320176307</v>
      </c>
      <c r="D594" s="2">
        <f>MACD!E594</f>
        <v>0.24878851044918804</v>
      </c>
      <c r="E594" s="2">
        <f>MACD!F594</f>
        <v>2.3579494621562148E-2</v>
      </c>
      <c r="F594" s="2">
        <f>'Moving Avg'!D594</f>
        <v>17.117699999999999</v>
      </c>
      <c r="G594" s="2">
        <f>'Moving Avg'!F594</f>
        <v>17.496935000000001</v>
      </c>
      <c r="H594" s="2">
        <f>'Moving Avg'!G594</f>
        <v>17.539248000000001</v>
      </c>
      <c r="I594" s="2">
        <f>'Moving Avg'!H594</f>
        <v>15.668797500000009</v>
      </c>
      <c r="J594" s="5" t="str">
        <f>OBV!F594</f>
        <v>BEARISH</v>
      </c>
      <c r="K594" s="5" t="str">
        <f>OBV!G594</f>
        <v>WEAK</v>
      </c>
      <c r="L594" s="5" t="str">
        <f>OBV!H594</f>
        <v>CONFIRMED BEARISH</v>
      </c>
      <c r="M594" s="7">
        <f t="shared" si="90"/>
        <v>25</v>
      </c>
      <c r="N594" s="7">
        <f t="shared" si="91"/>
        <v>0</v>
      </c>
      <c r="O594" s="7">
        <f t="shared" si="92"/>
        <v>50</v>
      </c>
      <c r="P594" s="7">
        <f t="shared" si="93"/>
        <v>0</v>
      </c>
      <c r="Q594" s="8">
        <f t="shared" si="94"/>
        <v>16.25</v>
      </c>
      <c r="R594" s="8">
        <f t="shared" si="95"/>
        <v>22.5</v>
      </c>
      <c r="S594" s="8">
        <f t="shared" si="96"/>
        <v>16.25</v>
      </c>
      <c r="T594" s="8">
        <f t="shared" si="97"/>
        <v>18.75</v>
      </c>
      <c r="U594" s="7">
        <f t="shared" si="98"/>
        <v>18.333333333333332</v>
      </c>
      <c r="V594" s="7">
        <f t="shared" si="99"/>
        <v>18.4375</v>
      </c>
    </row>
    <row r="595" spans="1:22" ht="13.5" x14ac:dyDescent="0.25">
      <c r="A595" s="3">
        <f>RSI!A595</f>
        <v>43167</v>
      </c>
      <c r="B595" s="2">
        <f>RSI!B595</f>
        <v>16.8063</v>
      </c>
      <c r="C595" s="2">
        <f>RSI!I595</f>
        <v>40.909962866523529</v>
      </c>
      <c r="D595" s="2">
        <f>MACD!E595</f>
        <v>0.34097002636975304</v>
      </c>
      <c r="E595" s="2">
        <f>MACD!F595</f>
        <v>8.7057600971200327E-2</v>
      </c>
      <c r="F595" s="2">
        <f>'Moving Avg'!D595</f>
        <v>17.047840000000001</v>
      </c>
      <c r="G595" s="2">
        <f>'Moving Avg'!F595</f>
        <v>17.493940000000002</v>
      </c>
      <c r="H595" s="2">
        <f>'Moving Avg'!G595</f>
        <v>17.546033999999999</v>
      </c>
      <c r="I595" s="2">
        <f>'Moving Avg'!H595</f>
        <v>15.672989000000008</v>
      </c>
      <c r="J595" s="5" t="str">
        <f>OBV!F595</f>
        <v>BEARISH</v>
      </c>
      <c r="K595" s="5" t="str">
        <f>OBV!G595</f>
        <v>WEAK</v>
      </c>
      <c r="L595" s="5" t="str">
        <f>OBV!H595</f>
        <v>CONFIRMED BEARISH</v>
      </c>
      <c r="M595" s="7">
        <f t="shared" si="90"/>
        <v>25</v>
      </c>
      <c r="N595" s="7">
        <f t="shared" si="91"/>
        <v>0</v>
      </c>
      <c r="O595" s="7">
        <f t="shared" si="92"/>
        <v>50</v>
      </c>
      <c r="P595" s="7">
        <f t="shared" si="93"/>
        <v>0</v>
      </c>
      <c r="Q595" s="8">
        <f t="shared" si="94"/>
        <v>16.25</v>
      </c>
      <c r="R595" s="8">
        <f t="shared" si="95"/>
        <v>22.5</v>
      </c>
      <c r="S595" s="8">
        <f t="shared" si="96"/>
        <v>16.25</v>
      </c>
      <c r="T595" s="8">
        <f t="shared" si="97"/>
        <v>18.75</v>
      </c>
      <c r="U595" s="7">
        <f t="shared" si="98"/>
        <v>18.333333333333332</v>
      </c>
      <c r="V595" s="7">
        <f t="shared" si="99"/>
        <v>18.4375</v>
      </c>
    </row>
    <row r="596" spans="1:22" ht="13.5" x14ac:dyDescent="0.25">
      <c r="A596" s="3">
        <f>RSI!A596</f>
        <v>43168</v>
      </c>
      <c r="B596" s="2">
        <f>RSI!B596</f>
        <v>17.145600000000002</v>
      </c>
      <c r="C596" s="2">
        <f>RSI!I596</f>
        <v>46.851764887640144</v>
      </c>
      <c r="D596" s="2">
        <f>MACD!E596</f>
        <v>0.42193537330045316</v>
      </c>
      <c r="E596" s="2">
        <f>MACD!F596</f>
        <v>0.1540331554370509</v>
      </c>
      <c r="F596" s="2">
        <f>'Moving Avg'!D596</f>
        <v>17.045839999999998</v>
      </c>
      <c r="G596" s="2">
        <f>'Moving Avg'!F596</f>
        <v>17.470485000000004</v>
      </c>
      <c r="H596" s="2">
        <f>'Moving Avg'!G596</f>
        <v>17.553617999999997</v>
      </c>
      <c r="I596" s="2">
        <f>'Moving Avg'!H596</f>
        <v>15.678877000000009</v>
      </c>
      <c r="J596" s="5" t="str">
        <f>OBV!F596</f>
        <v>BEARISH</v>
      </c>
      <c r="K596" s="5" t="str">
        <f>OBV!G596</f>
        <v>WEAK</v>
      </c>
      <c r="L596" s="5" t="str">
        <f>OBV!H596</f>
        <v>CONFIRMED BEARISH</v>
      </c>
      <c r="M596" s="7">
        <f t="shared" si="90"/>
        <v>25</v>
      </c>
      <c r="N596" s="7">
        <f t="shared" si="91"/>
        <v>0</v>
      </c>
      <c r="O596" s="7">
        <f t="shared" si="92"/>
        <v>50</v>
      </c>
      <c r="P596" s="7">
        <f t="shared" si="93"/>
        <v>0</v>
      </c>
      <c r="Q596" s="8">
        <f t="shared" si="94"/>
        <v>16.25</v>
      </c>
      <c r="R596" s="8">
        <f t="shared" si="95"/>
        <v>22.5</v>
      </c>
      <c r="S596" s="8">
        <f t="shared" si="96"/>
        <v>16.25</v>
      </c>
      <c r="T596" s="8">
        <f t="shared" si="97"/>
        <v>18.75</v>
      </c>
      <c r="U596" s="7">
        <f t="shared" si="98"/>
        <v>18.333333333333332</v>
      </c>
      <c r="V596" s="7">
        <f t="shared" si="99"/>
        <v>18.4375</v>
      </c>
    </row>
    <row r="597" spans="1:22" ht="13.5" x14ac:dyDescent="0.25">
      <c r="A597" s="3">
        <f>RSI!A597</f>
        <v>43171</v>
      </c>
      <c r="B597" s="2">
        <f>RSI!B597</f>
        <v>17.145600000000002</v>
      </c>
      <c r="C597" s="2">
        <f>RSI!I597</f>
        <v>46.851764887640144</v>
      </c>
      <c r="D597" s="2">
        <f>MACD!E597</f>
        <v>0.37501551265299682</v>
      </c>
      <c r="E597" s="2">
        <f>MACD!F597</f>
        <v>0.1982296268802401</v>
      </c>
      <c r="F597" s="2">
        <f>'Moving Avg'!D597</f>
        <v>17.043839999999999</v>
      </c>
      <c r="G597" s="2">
        <f>'Moving Avg'!F597</f>
        <v>17.466990000000003</v>
      </c>
      <c r="H597" s="2">
        <f>'Moving Avg'!G597</f>
        <v>17.552419999999998</v>
      </c>
      <c r="I597" s="2">
        <f>'Moving Avg'!H597</f>
        <v>15.684765000000006</v>
      </c>
      <c r="J597" s="5" t="str">
        <f>OBV!F597</f>
        <v>BEARISH</v>
      </c>
      <c r="K597" s="5" t="str">
        <f>OBV!G597</f>
        <v>WEAK</v>
      </c>
      <c r="L597" s="5" t="str">
        <f>OBV!H597</f>
        <v>CONFIRMED BEARISH</v>
      </c>
      <c r="M597" s="7">
        <f t="shared" si="90"/>
        <v>25</v>
      </c>
      <c r="N597" s="7">
        <f t="shared" si="91"/>
        <v>0</v>
      </c>
      <c r="O597" s="7">
        <f t="shared" si="92"/>
        <v>50</v>
      </c>
      <c r="P597" s="7">
        <f t="shared" si="93"/>
        <v>0</v>
      </c>
      <c r="Q597" s="8">
        <f t="shared" si="94"/>
        <v>16.25</v>
      </c>
      <c r="R597" s="8">
        <f t="shared" si="95"/>
        <v>22.5</v>
      </c>
      <c r="S597" s="8">
        <f t="shared" si="96"/>
        <v>16.25</v>
      </c>
      <c r="T597" s="8">
        <f t="shared" si="97"/>
        <v>18.75</v>
      </c>
      <c r="U597" s="7">
        <f t="shared" si="98"/>
        <v>18.333333333333332</v>
      </c>
      <c r="V597" s="7">
        <f t="shared" si="99"/>
        <v>18.4375</v>
      </c>
    </row>
    <row r="598" spans="1:22" ht="13.5" x14ac:dyDescent="0.25">
      <c r="A598" s="3">
        <f>RSI!A598</f>
        <v>43172</v>
      </c>
      <c r="B598" s="2">
        <f>RSI!B598</f>
        <v>17.105699999999999</v>
      </c>
      <c r="C598" s="2">
        <f>RSI!I598</f>
        <v>46.217934797822892</v>
      </c>
      <c r="D598" s="2">
        <f>MACD!E598</f>
        <v>0.36093168436620715</v>
      </c>
      <c r="E598" s="2">
        <f>MACD!F598</f>
        <v>0.23077003837743354</v>
      </c>
      <c r="F598" s="2">
        <f>'Moving Avg'!D598</f>
        <v>16.997920000000001</v>
      </c>
      <c r="G598" s="2">
        <f>'Moving Avg'!F598</f>
        <v>17.449024999999999</v>
      </c>
      <c r="H598" s="2">
        <f>'Moving Avg'!G598</f>
        <v>17.551021999999996</v>
      </c>
      <c r="I598" s="2">
        <f>'Moving Avg'!H598</f>
        <v>15.690453500000007</v>
      </c>
      <c r="J598" s="5" t="str">
        <f>OBV!F598</f>
        <v>BEARISH</v>
      </c>
      <c r="K598" s="5" t="str">
        <f>OBV!G598</f>
        <v>WEAK</v>
      </c>
      <c r="L598" s="5" t="str">
        <f>OBV!H598</f>
        <v>CONFIRMED BEARISH</v>
      </c>
      <c r="M598" s="7">
        <f t="shared" si="90"/>
        <v>25</v>
      </c>
      <c r="N598" s="7">
        <f t="shared" si="91"/>
        <v>0</v>
      </c>
      <c r="O598" s="7">
        <f t="shared" si="92"/>
        <v>50</v>
      </c>
      <c r="P598" s="7">
        <f t="shared" si="93"/>
        <v>0</v>
      </c>
      <c r="Q598" s="8">
        <f t="shared" si="94"/>
        <v>16.25</v>
      </c>
      <c r="R598" s="8">
        <f t="shared" si="95"/>
        <v>22.5</v>
      </c>
      <c r="S598" s="8">
        <f t="shared" si="96"/>
        <v>16.25</v>
      </c>
      <c r="T598" s="8">
        <f t="shared" si="97"/>
        <v>18.75</v>
      </c>
      <c r="U598" s="7">
        <f t="shared" si="98"/>
        <v>18.333333333333332</v>
      </c>
      <c r="V598" s="7">
        <f t="shared" si="99"/>
        <v>18.4375</v>
      </c>
    </row>
    <row r="599" spans="1:22" ht="13.5" x14ac:dyDescent="0.25">
      <c r="A599" s="3">
        <f>RSI!A599</f>
        <v>43173</v>
      </c>
      <c r="B599" s="2">
        <f>RSI!B599</f>
        <v>17.1357</v>
      </c>
      <c r="C599" s="2">
        <f>RSI!I599</f>
        <v>46.800689708218052</v>
      </c>
      <c r="D599" s="2">
        <f>MACD!E599</f>
        <v>0.34811122990372567</v>
      </c>
      <c r="E599" s="2">
        <f>MACD!F599</f>
        <v>0.254238276682692</v>
      </c>
      <c r="F599" s="2">
        <f>'Moving Avg'!D599</f>
        <v>17.067780000000003</v>
      </c>
      <c r="G599" s="2">
        <f>'Moving Avg'!F599</f>
        <v>17.428069999999998</v>
      </c>
      <c r="H599" s="2">
        <f>'Moving Avg'!G599</f>
        <v>17.558407999999996</v>
      </c>
      <c r="I599" s="2">
        <f>'Moving Avg'!H599</f>
        <v>15.696292000000007</v>
      </c>
      <c r="J599" s="5" t="str">
        <f>OBV!F599</f>
        <v>BEARISH</v>
      </c>
      <c r="K599" s="5" t="str">
        <f>OBV!G599</f>
        <v>WEAK</v>
      </c>
      <c r="L599" s="5" t="str">
        <f>OBV!H599</f>
        <v>BEARISH DIVERGENCE</v>
      </c>
      <c r="M599" s="7">
        <f t="shared" si="90"/>
        <v>25</v>
      </c>
      <c r="N599" s="7">
        <f t="shared" si="91"/>
        <v>0</v>
      </c>
      <c r="O599" s="7">
        <f t="shared" si="92"/>
        <v>50</v>
      </c>
      <c r="P599" s="7">
        <f t="shared" si="93"/>
        <v>0</v>
      </c>
      <c r="Q599" s="8">
        <f t="shared" si="94"/>
        <v>16.25</v>
      </c>
      <c r="R599" s="8">
        <f t="shared" si="95"/>
        <v>22.5</v>
      </c>
      <c r="S599" s="8">
        <f t="shared" si="96"/>
        <v>16.25</v>
      </c>
      <c r="T599" s="8">
        <f t="shared" si="97"/>
        <v>18.75</v>
      </c>
      <c r="U599" s="7">
        <f t="shared" si="98"/>
        <v>18.333333333333332</v>
      </c>
      <c r="V599" s="7">
        <f t="shared" si="99"/>
        <v>18.4375</v>
      </c>
    </row>
    <row r="600" spans="1:22" ht="13.5" x14ac:dyDescent="0.25">
      <c r="A600" s="3">
        <f>RSI!A600</f>
        <v>43174</v>
      </c>
      <c r="B600" s="2">
        <f>RSI!B600</f>
        <v>17.1357</v>
      </c>
      <c r="C600" s="2">
        <f>RSI!I600</f>
        <v>46.800689708218052</v>
      </c>
      <c r="D600" s="2">
        <f>MACD!E600</f>
        <v>0.28456858062509838</v>
      </c>
      <c r="E600" s="2">
        <f>MACD!F600</f>
        <v>0.26030433747117326</v>
      </c>
      <c r="F600" s="2">
        <f>'Moving Avg'!D600</f>
        <v>17.133659999999999</v>
      </c>
      <c r="G600" s="2">
        <f>'Moving Avg'!F600</f>
        <v>17.396634999999996</v>
      </c>
      <c r="H600" s="2">
        <f>'Moving Avg'!G600</f>
        <v>17.565593999999997</v>
      </c>
      <c r="I600" s="2">
        <f>'Moving Avg'!H600</f>
        <v>15.704525500000006</v>
      </c>
      <c r="J600" s="5" t="str">
        <f>OBV!F600</f>
        <v>BEARISH</v>
      </c>
      <c r="K600" s="5" t="str">
        <f>OBV!G600</f>
        <v>WEAK</v>
      </c>
      <c r="L600" s="5" t="str">
        <f>OBV!H600</f>
        <v>BEARISH DIVERGENCE</v>
      </c>
      <c r="M600" s="7">
        <f t="shared" si="90"/>
        <v>25</v>
      </c>
      <c r="N600" s="7">
        <f t="shared" si="91"/>
        <v>0</v>
      </c>
      <c r="O600" s="7">
        <f t="shared" si="92"/>
        <v>50</v>
      </c>
      <c r="P600" s="7">
        <f t="shared" si="93"/>
        <v>0</v>
      </c>
      <c r="Q600" s="8">
        <f t="shared" si="94"/>
        <v>16.25</v>
      </c>
      <c r="R600" s="8">
        <f t="shared" si="95"/>
        <v>22.5</v>
      </c>
      <c r="S600" s="8">
        <f t="shared" si="96"/>
        <v>16.25</v>
      </c>
      <c r="T600" s="8">
        <f t="shared" si="97"/>
        <v>18.75</v>
      </c>
      <c r="U600" s="7">
        <f t="shared" si="98"/>
        <v>18.333333333333332</v>
      </c>
      <c r="V600" s="7">
        <f t="shared" si="99"/>
        <v>18.4375</v>
      </c>
    </row>
    <row r="601" spans="1:22" ht="13.5" x14ac:dyDescent="0.25">
      <c r="A601" s="3">
        <f>RSI!A601</f>
        <v>43175</v>
      </c>
      <c r="B601" s="2">
        <f>RSI!B601</f>
        <v>17.035900000000002</v>
      </c>
      <c r="C601" s="2">
        <f>RSI!I601</f>
        <v>44.922700983510609</v>
      </c>
      <c r="D601" s="2">
        <f>MACD!E601</f>
        <v>0.23916088012901682</v>
      </c>
      <c r="E601" s="2">
        <f>MACD!F601</f>
        <v>0.25607564600274202</v>
      </c>
      <c r="F601" s="2">
        <f>'Moving Avg'!D601</f>
        <v>17.111719999999998</v>
      </c>
      <c r="G601" s="2">
        <f>'Moving Avg'!F601</f>
        <v>17.365199999999994</v>
      </c>
      <c r="H601" s="2">
        <f>'Moving Avg'!G601</f>
        <v>17.562401999999999</v>
      </c>
      <c r="I601" s="2">
        <f>'Moving Avg'!H601</f>
        <v>15.715553500000006</v>
      </c>
      <c r="J601" s="5" t="str">
        <f>OBV!F601</f>
        <v>BEARISH</v>
      </c>
      <c r="K601" s="5" t="str">
        <f>OBV!G601</f>
        <v>WEAK</v>
      </c>
      <c r="L601" s="5" t="str">
        <f>OBV!H601</f>
        <v>CONFIRMED BEARISH</v>
      </c>
      <c r="M601" s="7">
        <f t="shared" si="90"/>
        <v>25</v>
      </c>
      <c r="N601" s="7">
        <f t="shared" si="91"/>
        <v>45</v>
      </c>
      <c r="O601" s="7">
        <f t="shared" si="92"/>
        <v>50</v>
      </c>
      <c r="P601" s="7">
        <f t="shared" si="93"/>
        <v>0</v>
      </c>
      <c r="Q601" s="8">
        <f t="shared" si="94"/>
        <v>32</v>
      </c>
      <c r="R601" s="8">
        <f t="shared" si="95"/>
        <v>31.5</v>
      </c>
      <c r="S601" s="8">
        <f t="shared" si="96"/>
        <v>23</v>
      </c>
      <c r="T601" s="8">
        <f t="shared" si="97"/>
        <v>30</v>
      </c>
      <c r="U601" s="7">
        <f t="shared" si="98"/>
        <v>28.833333333333332</v>
      </c>
      <c r="V601" s="7">
        <f t="shared" si="99"/>
        <v>29.125</v>
      </c>
    </row>
    <row r="602" spans="1:22" ht="13.5" x14ac:dyDescent="0.25">
      <c r="A602" s="3">
        <f>RSI!A602</f>
        <v>43178</v>
      </c>
      <c r="B602" s="2">
        <f>RSI!B602</f>
        <v>16.986000000000001</v>
      </c>
      <c r="C602" s="2">
        <f>RSI!I602</f>
        <v>43.972583313134635</v>
      </c>
      <c r="D602" s="2">
        <f>MACD!E602</f>
        <v>0.20591996515198829</v>
      </c>
      <c r="E602" s="2">
        <f>MACD!F602</f>
        <v>0.2460445098325913</v>
      </c>
      <c r="F602" s="2">
        <f>'Moving Avg'!D602</f>
        <v>17.079799999999999</v>
      </c>
      <c r="G602" s="2">
        <f>'Moving Avg'!F602</f>
        <v>17.33127</v>
      </c>
      <c r="H602" s="2">
        <f>'Moving Avg'!G602</f>
        <v>17.538052</v>
      </c>
      <c r="I602" s="2">
        <f>'Moving Avg'!H602</f>
        <v>15.726332000000005</v>
      </c>
      <c r="J602" s="5" t="str">
        <f>OBV!F602</f>
        <v>BEARISH</v>
      </c>
      <c r="K602" s="5" t="str">
        <f>OBV!G602</f>
        <v>WEAK</v>
      </c>
      <c r="L602" s="5" t="str">
        <f>OBV!H602</f>
        <v>CONFIRMED BEARISH</v>
      </c>
      <c r="M602" s="7">
        <f t="shared" si="90"/>
        <v>25</v>
      </c>
      <c r="N602" s="7">
        <f t="shared" si="91"/>
        <v>100</v>
      </c>
      <c r="O602" s="7">
        <f t="shared" si="92"/>
        <v>50</v>
      </c>
      <c r="P602" s="7">
        <f t="shared" si="93"/>
        <v>0</v>
      </c>
      <c r="Q602" s="8">
        <f t="shared" si="94"/>
        <v>51.25</v>
      </c>
      <c r="R602" s="8">
        <f t="shared" si="95"/>
        <v>42.5</v>
      </c>
      <c r="S602" s="8">
        <f t="shared" si="96"/>
        <v>31.25</v>
      </c>
      <c r="T602" s="8">
        <f t="shared" si="97"/>
        <v>43.75</v>
      </c>
      <c r="U602" s="7">
        <f t="shared" si="98"/>
        <v>41.666666666666664</v>
      </c>
      <c r="V602" s="7">
        <f t="shared" si="99"/>
        <v>42.1875</v>
      </c>
    </row>
    <row r="603" spans="1:22" ht="13.5" x14ac:dyDescent="0.25">
      <c r="A603" s="3">
        <f>RSI!A603</f>
        <v>43180</v>
      </c>
      <c r="B603" s="2">
        <f>RSI!B603</f>
        <v>16.756399999999999</v>
      </c>
      <c r="C603" s="2">
        <f>RSI!I603</f>
        <v>39.801342376370691</v>
      </c>
      <c r="D603" s="2">
        <f>MACD!E603</f>
        <v>0.22411617176369703</v>
      </c>
      <c r="E603" s="2">
        <f>MACD!F603</f>
        <v>0.24165884221881245</v>
      </c>
      <c r="F603" s="2">
        <f>'Moving Avg'!D603</f>
        <v>17.00994</v>
      </c>
      <c r="G603" s="2">
        <f>'Moving Avg'!F603</f>
        <v>17.271389999999997</v>
      </c>
      <c r="H603" s="2">
        <f>'Moving Avg'!G603</f>
        <v>17.488950000000003</v>
      </c>
      <c r="I603" s="2">
        <f>'Moving Avg'!H603</f>
        <v>15.735962500000007</v>
      </c>
      <c r="J603" s="5" t="str">
        <f>OBV!F603</f>
        <v>BEARISH</v>
      </c>
      <c r="K603" s="5" t="str">
        <f>OBV!G603</f>
        <v>WEAK</v>
      </c>
      <c r="L603" s="5" t="str">
        <f>OBV!H603</f>
        <v>CONFIRMED BEARISH</v>
      </c>
      <c r="M603" s="7">
        <f t="shared" si="90"/>
        <v>25</v>
      </c>
      <c r="N603" s="7">
        <f t="shared" si="91"/>
        <v>45</v>
      </c>
      <c r="O603" s="7">
        <f t="shared" si="92"/>
        <v>50</v>
      </c>
      <c r="P603" s="7">
        <f t="shared" si="93"/>
        <v>0</v>
      </c>
      <c r="Q603" s="8">
        <f t="shared" si="94"/>
        <v>32</v>
      </c>
      <c r="R603" s="8">
        <f t="shared" si="95"/>
        <v>31.5</v>
      </c>
      <c r="S603" s="8">
        <f t="shared" si="96"/>
        <v>23</v>
      </c>
      <c r="T603" s="8">
        <f t="shared" si="97"/>
        <v>30</v>
      </c>
      <c r="U603" s="7">
        <f t="shared" si="98"/>
        <v>28.833333333333332</v>
      </c>
      <c r="V603" s="7">
        <f t="shared" si="99"/>
        <v>29.125</v>
      </c>
    </row>
    <row r="604" spans="1:22" ht="13.5" x14ac:dyDescent="0.25">
      <c r="A604" s="3">
        <f>RSI!A604</f>
        <v>43181</v>
      </c>
      <c r="B604" s="2">
        <f>RSI!B604</f>
        <v>16.986000000000001</v>
      </c>
      <c r="C604" s="2">
        <f>RSI!I604</f>
        <v>45.381048641079211</v>
      </c>
      <c r="D604" s="2">
        <f>MACD!E604</f>
        <v>0.14096201829123345</v>
      </c>
      <c r="E604" s="2">
        <f>MACD!F604</f>
        <v>0.22151947743329667</v>
      </c>
      <c r="F604" s="2">
        <f>'Moving Avg'!D604</f>
        <v>16.98</v>
      </c>
      <c r="G604" s="2">
        <f>'Moving Avg'!F604</f>
        <v>17.214504999999996</v>
      </c>
      <c r="H604" s="2">
        <f>'Moving Avg'!G604</f>
        <v>17.44464</v>
      </c>
      <c r="I604" s="2">
        <f>'Moving Avg'!H604</f>
        <v>15.746741000000007</v>
      </c>
      <c r="J604" s="5" t="str">
        <f>OBV!F604</f>
        <v>BEARISH</v>
      </c>
      <c r="K604" s="5" t="str">
        <f>OBV!G604</f>
        <v>WEAK</v>
      </c>
      <c r="L604" s="5" t="str">
        <f>OBV!H604</f>
        <v>CONFIRMED BEARISH</v>
      </c>
      <c r="M604" s="7">
        <f t="shared" si="90"/>
        <v>25</v>
      </c>
      <c r="N604" s="7">
        <f t="shared" si="91"/>
        <v>100</v>
      </c>
      <c r="O604" s="7">
        <f t="shared" si="92"/>
        <v>50</v>
      </c>
      <c r="P604" s="7">
        <f t="shared" si="93"/>
        <v>0</v>
      </c>
      <c r="Q604" s="8">
        <f t="shared" si="94"/>
        <v>51.25</v>
      </c>
      <c r="R604" s="8">
        <f t="shared" si="95"/>
        <v>42.5</v>
      </c>
      <c r="S604" s="8">
        <f t="shared" si="96"/>
        <v>31.25</v>
      </c>
      <c r="T604" s="8">
        <f t="shared" si="97"/>
        <v>43.75</v>
      </c>
      <c r="U604" s="7">
        <f t="shared" si="98"/>
        <v>41.666666666666664</v>
      </c>
      <c r="V604" s="7">
        <f t="shared" si="99"/>
        <v>42.1875</v>
      </c>
    </row>
    <row r="605" spans="1:22" ht="13.5" x14ac:dyDescent="0.25">
      <c r="A605" s="3">
        <f>RSI!A605</f>
        <v>43182</v>
      </c>
      <c r="B605" s="2">
        <f>RSI!B605</f>
        <v>16.956</v>
      </c>
      <c r="C605" s="2">
        <f>RSI!I605</f>
        <v>44.796789555397595</v>
      </c>
      <c r="D605" s="2">
        <f>MACD!E605</f>
        <v>7.7215464792391941E-2</v>
      </c>
      <c r="E605" s="2">
        <f>MACD!F605</f>
        <v>0.19265867490511573</v>
      </c>
      <c r="F605" s="2">
        <f>'Moving Avg'!D605</f>
        <v>16.94406</v>
      </c>
      <c r="G605" s="2">
        <f>'Moving Avg'!F605</f>
        <v>17.164104999999999</v>
      </c>
      <c r="H605" s="2">
        <f>'Moving Avg'!G605</f>
        <v>17.399730000000002</v>
      </c>
      <c r="I605" s="2">
        <f>'Moving Avg'!H605</f>
        <v>15.755174000000006</v>
      </c>
      <c r="J605" s="5" t="str">
        <f>OBV!F605</f>
        <v>BEARISH</v>
      </c>
      <c r="K605" s="5" t="str">
        <f>OBV!G605</f>
        <v>WEAK</v>
      </c>
      <c r="L605" s="5" t="str">
        <f>OBV!H605</f>
        <v>CONFIRMED BEARISH</v>
      </c>
      <c r="M605" s="7">
        <f t="shared" si="90"/>
        <v>25</v>
      </c>
      <c r="N605" s="7">
        <f t="shared" si="91"/>
        <v>100</v>
      </c>
      <c r="O605" s="7">
        <f t="shared" si="92"/>
        <v>50</v>
      </c>
      <c r="P605" s="7">
        <f t="shared" si="93"/>
        <v>0</v>
      </c>
      <c r="Q605" s="8">
        <f t="shared" si="94"/>
        <v>51.25</v>
      </c>
      <c r="R605" s="8">
        <f t="shared" si="95"/>
        <v>42.5</v>
      </c>
      <c r="S605" s="8">
        <f t="shared" si="96"/>
        <v>31.25</v>
      </c>
      <c r="T605" s="8">
        <f t="shared" si="97"/>
        <v>43.75</v>
      </c>
      <c r="U605" s="7">
        <f t="shared" si="98"/>
        <v>41.666666666666664</v>
      </c>
      <c r="V605" s="7">
        <f t="shared" si="99"/>
        <v>42.1875</v>
      </c>
    </row>
    <row r="606" spans="1:22" ht="13.5" x14ac:dyDescent="0.25">
      <c r="A606" s="3">
        <f>RSI!A606</f>
        <v>43185</v>
      </c>
      <c r="B606" s="2">
        <f>RSI!B606</f>
        <v>17.035900000000002</v>
      </c>
      <c r="C606" s="2">
        <f>RSI!I606</f>
        <v>46.762671393723743</v>
      </c>
      <c r="D606" s="2">
        <f>MACD!E606</f>
        <v>7.0967134104780172E-2</v>
      </c>
      <c r="E606" s="2">
        <f>MACD!F606</f>
        <v>0.16832036674504863</v>
      </c>
      <c r="F606" s="2">
        <f>'Moving Avg'!D606</f>
        <v>16.94406</v>
      </c>
      <c r="G606" s="2">
        <f>'Moving Avg'!F606</f>
        <v>17.109715000000001</v>
      </c>
      <c r="H606" s="2">
        <f>'Moving Avg'!G606</f>
        <v>17.357616000000004</v>
      </c>
      <c r="I606" s="2">
        <f>'Moving Avg'!H606</f>
        <v>15.764006500000002</v>
      </c>
      <c r="J606" s="5" t="str">
        <f>OBV!F606</f>
        <v>BEARISH</v>
      </c>
      <c r="K606" s="5" t="str">
        <f>OBV!G606</f>
        <v>WEAK</v>
      </c>
      <c r="L606" s="5" t="str">
        <f>OBV!H606</f>
        <v>NEUTRAL</v>
      </c>
      <c r="M606" s="7">
        <f t="shared" si="90"/>
        <v>25</v>
      </c>
      <c r="N606" s="7">
        <f t="shared" si="91"/>
        <v>100</v>
      </c>
      <c r="O606" s="7">
        <f t="shared" si="92"/>
        <v>50</v>
      </c>
      <c r="P606" s="7">
        <f t="shared" si="93"/>
        <v>0</v>
      </c>
      <c r="Q606" s="8">
        <f t="shared" si="94"/>
        <v>51.25</v>
      </c>
      <c r="R606" s="8">
        <f t="shared" si="95"/>
        <v>42.5</v>
      </c>
      <c r="S606" s="8">
        <f t="shared" si="96"/>
        <v>31.25</v>
      </c>
      <c r="T606" s="8">
        <f t="shared" si="97"/>
        <v>43.75</v>
      </c>
      <c r="U606" s="7">
        <f t="shared" si="98"/>
        <v>41.666666666666664</v>
      </c>
      <c r="V606" s="7">
        <f t="shared" si="99"/>
        <v>42.1875</v>
      </c>
    </row>
    <row r="607" spans="1:22" ht="13.5" x14ac:dyDescent="0.25">
      <c r="A607" s="3">
        <f>RSI!A607</f>
        <v>43186</v>
      </c>
      <c r="B607" s="2">
        <f>RSI!B607</f>
        <v>17.015899999999998</v>
      </c>
      <c r="C607" s="2">
        <f>RSI!I607</f>
        <v>46.318028820094099</v>
      </c>
      <c r="D607" s="2">
        <f>MACD!E607</f>
        <v>6.7994599986512583E-2</v>
      </c>
      <c r="E607" s="2">
        <f>MACD!F607</f>
        <v>0.14825521339334141</v>
      </c>
      <c r="F607" s="2">
        <f>'Moving Avg'!D607</f>
        <v>16.950040000000001</v>
      </c>
      <c r="G607" s="2">
        <f>'Moving Avg'!F607</f>
        <v>17.09225</v>
      </c>
      <c r="H607" s="2">
        <f>'Moving Avg'!G607</f>
        <v>17.326478000000005</v>
      </c>
      <c r="I607" s="2">
        <f>'Moving Avg'!H607</f>
        <v>15.771741000000002</v>
      </c>
      <c r="J607" s="5" t="str">
        <f>OBV!F607</f>
        <v>BEARISH</v>
      </c>
      <c r="K607" s="5" t="str">
        <f>OBV!G607</f>
        <v>WEAK</v>
      </c>
      <c r="L607" s="5" t="str">
        <f>OBV!H607</f>
        <v>BEARISH DIVERGENCE</v>
      </c>
      <c r="M607" s="7">
        <f t="shared" si="90"/>
        <v>25</v>
      </c>
      <c r="N607" s="7">
        <f t="shared" si="91"/>
        <v>100</v>
      </c>
      <c r="O607" s="7">
        <f t="shared" si="92"/>
        <v>50</v>
      </c>
      <c r="P607" s="7">
        <f t="shared" si="93"/>
        <v>0</v>
      </c>
      <c r="Q607" s="8">
        <f t="shared" si="94"/>
        <v>51.25</v>
      </c>
      <c r="R607" s="8">
        <f t="shared" si="95"/>
        <v>42.5</v>
      </c>
      <c r="S607" s="8">
        <f t="shared" si="96"/>
        <v>31.25</v>
      </c>
      <c r="T607" s="8">
        <f t="shared" si="97"/>
        <v>43.75</v>
      </c>
      <c r="U607" s="7">
        <f t="shared" si="98"/>
        <v>41.666666666666664</v>
      </c>
      <c r="V607" s="7">
        <f t="shared" si="99"/>
        <v>42.1875</v>
      </c>
    </row>
    <row r="608" spans="1:22" ht="13.5" x14ac:dyDescent="0.25">
      <c r="A608" s="3">
        <f>RSI!A608</f>
        <v>43187</v>
      </c>
      <c r="B608" s="2">
        <f>RSI!B608</f>
        <v>16.746400000000001</v>
      </c>
      <c r="C608" s="2">
        <f>RSI!I608</f>
        <v>40.701868073872639</v>
      </c>
      <c r="D608" s="2">
        <f>MACD!E608</f>
        <v>8.0193388355546347E-2</v>
      </c>
      <c r="E608" s="2">
        <f>MACD!F608</f>
        <v>0.13464284838578242</v>
      </c>
      <c r="F608" s="2">
        <f>'Moving Avg'!D608</f>
        <v>16.948040000000002</v>
      </c>
      <c r="G608" s="2">
        <f>'Moving Avg'!F608</f>
        <v>17.054324999999999</v>
      </c>
      <c r="H608" s="2">
        <f>'Moving Avg'!G608</f>
        <v>17.300928000000003</v>
      </c>
      <c r="I608" s="2">
        <f>'Moving Avg'!H608</f>
        <v>15.779126000000002</v>
      </c>
      <c r="J608" s="5" t="str">
        <f>OBV!F608</f>
        <v>BULLISH</v>
      </c>
      <c r="K608" s="5" t="str">
        <f>OBV!G608</f>
        <v>NEUTRAL</v>
      </c>
      <c r="L608" s="5" t="str">
        <f>OBV!H608</f>
        <v>BULLISH DIVERGENCE</v>
      </c>
      <c r="M608" s="7">
        <f t="shared" si="90"/>
        <v>25</v>
      </c>
      <c r="N608" s="7">
        <f t="shared" si="91"/>
        <v>100</v>
      </c>
      <c r="O608" s="7">
        <f t="shared" si="92"/>
        <v>50</v>
      </c>
      <c r="P608" s="7">
        <f t="shared" si="93"/>
        <v>66.5</v>
      </c>
      <c r="Q608" s="8">
        <f t="shared" si="94"/>
        <v>61.225000000000001</v>
      </c>
      <c r="R608" s="8">
        <f t="shared" si="95"/>
        <v>59.125</v>
      </c>
      <c r="S608" s="8">
        <f t="shared" si="96"/>
        <v>61.174999999999997</v>
      </c>
      <c r="T608" s="8">
        <f t="shared" si="97"/>
        <v>60.375</v>
      </c>
      <c r="U608" s="7">
        <f t="shared" si="98"/>
        <v>60.508333333333326</v>
      </c>
      <c r="V608" s="7">
        <f t="shared" si="99"/>
        <v>60.474999999999994</v>
      </c>
    </row>
    <row r="609" spans="1:22" ht="13.5" x14ac:dyDescent="0.25">
      <c r="A609" s="3">
        <f>RSI!A609</f>
        <v>43188</v>
      </c>
      <c r="B609" s="2">
        <f>RSI!B609</f>
        <v>16.666599999999999</v>
      </c>
      <c r="C609" s="2">
        <f>RSI!I609</f>
        <v>39.186712939669967</v>
      </c>
      <c r="D609" s="2">
        <f>MACD!E609</f>
        <v>0.10345804148392901</v>
      </c>
      <c r="E609" s="2">
        <f>MACD!F609</f>
        <v>0.12840588700541172</v>
      </c>
      <c r="F609" s="2">
        <f>'Moving Avg'!D609</f>
        <v>16.884160000000001</v>
      </c>
      <c r="G609" s="2">
        <f>'Moving Avg'!F609</f>
        <v>17.012409999999999</v>
      </c>
      <c r="H609" s="2">
        <f>'Moving Avg'!G609</f>
        <v>17.284362000000002</v>
      </c>
      <c r="I609" s="2">
        <f>'Moving Avg'!H609</f>
        <v>15.786112000000003</v>
      </c>
      <c r="J609" s="5" t="str">
        <f>OBV!F609</f>
        <v>BEARISH</v>
      </c>
      <c r="K609" s="5" t="str">
        <f>OBV!G609</f>
        <v>WEAK</v>
      </c>
      <c r="L609" s="5" t="str">
        <f>OBV!H609</f>
        <v>CONFIRMED BEARISH</v>
      </c>
      <c r="M609" s="7">
        <f t="shared" si="90"/>
        <v>25</v>
      </c>
      <c r="N609" s="7">
        <f t="shared" si="91"/>
        <v>100</v>
      </c>
      <c r="O609" s="7">
        <f t="shared" si="92"/>
        <v>50</v>
      </c>
      <c r="P609" s="7">
        <f t="shared" si="93"/>
        <v>0</v>
      </c>
      <c r="Q609" s="8">
        <f t="shared" si="94"/>
        <v>51.25</v>
      </c>
      <c r="R609" s="8">
        <f t="shared" si="95"/>
        <v>42.5</v>
      </c>
      <c r="S609" s="8">
        <f t="shared" si="96"/>
        <v>31.25</v>
      </c>
      <c r="T609" s="8">
        <f t="shared" si="97"/>
        <v>43.75</v>
      </c>
      <c r="U609" s="7">
        <f t="shared" si="98"/>
        <v>41.666666666666664</v>
      </c>
      <c r="V609" s="7">
        <f t="shared" si="99"/>
        <v>42.1875</v>
      </c>
    </row>
    <row r="610" spans="1:22" ht="13.5" x14ac:dyDescent="0.25">
      <c r="A610" s="3">
        <f>RSI!A610</f>
        <v>43189</v>
      </c>
      <c r="B610" s="2">
        <f>RSI!B610</f>
        <v>16.466999999999999</v>
      </c>
      <c r="C610" s="2">
        <f>RSI!I610</f>
        <v>35.615437313056887</v>
      </c>
      <c r="D610" s="2">
        <f>MACD!E610</f>
        <v>0.14063737893227568</v>
      </c>
      <c r="E610" s="2">
        <f>MACD!F610</f>
        <v>0.13085218539078453</v>
      </c>
      <c r="F610" s="2">
        <f>'Moving Avg'!D610</f>
        <v>16.786359999999998</v>
      </c>
      <c r="G610" s="2">
        <f>'Moving Avg'!F610</f>
        <v>16.977979999999995</v>
      </c>
      <c r="H610" s="2">
        <f>'Moving Avg'!G610</f>
        <v>17.263804000000004</v>
      </c>
      <c r="I610" s="2">
        <f>'Moving Avg'!H610</f>
        <v>15.792599000000003</v>
      </c>
      <c r="J610" s="5" t="str">
        <f>OBV!F610</f>
        <v>BEARISH</v>
      </c>
      <c r="K610" s="5" t="str">
        <f>OBV!G610</f>
        <v>WEAK</v>
      </c>
      <c r="L610" s="5" t="str">
        <f>OBV!H610</f>
        <v>CONFIRMED BEARISH</v>
      </c>
      <c r="M610" s="7">
        <f t="shared" si="90"/>
        <v>25</v>
      </c>
      <c r="N610" s="7">
        <f t="shared" si="91"/>
        <v>0</v>
      </c>
      <c r="O610" s="7">
        <f t="shared" si="92"/>
        <v>50</v>
      </c>
      <c r="P610" s="7">
        <f t="shared" si="93"/>
        <v>0</v>
      </c>
      <c r="Q610" s="8">
        <f t="shared" si="94"/>
        <v>16.25</v>
      </c>
      <c r="R610" s="8">
        <f t="shared" si="95"/>
        <v>22.5</v>
      </c>
      <c r="S610" s="8">
        <f t="shared" si="96"/>
        <v>16.25</v>
      </c>
      <c r="T610" s="8">
        <f t="shared" si="97"/>
        <v>18.75</v>
      </c>
      <c r="U610" s="7">
        <f t="shared" si="98"/>
        <v>18.333333333333332</v>
      </c>
      <c r="V610" s="7">
        <f t="shared" si="99"/>
        <v>18.4375</v>
      </c>
    </row>
    <row r="611" spans="1:22" ht="13.5" x14ac:dyDescent="0.25">
      <c r="A611" s="3">
        <f>RSI!A611</f>
        <v>43192</v>
      </c>
      <c r="B611" s="2">
        <f>RSI!B611</f>
        <v>16.477</v>
      </c>
      <c r="C611" s="2">
        <f>RSI!I611</f>
        <v>35.930473321540134</v>
      </c>
      <c r="D611" s="2">
        <f>MACD!E611</f>
        <v>0.15968971022163814</v>
      </c>
      <c r="E611" s="2">
        <f>MACD!F611</f>
        <v>0.13661969035695526</v>
      </c>
      <c r="F611" s="2">
        <f>'Moving Avg'!D611</f>
        <v>16.674579999999999</v>
      </c>
      <c r="G611" s="2">
        <f>'Moving Avg'!F611</f>
        <v>16.944049999999997</v>
      </c>
      <c r="H611" s="2">
        <f>'Moving Avg'!G611</f>
        <v>17.247038</v>
      </c>
      <c r="I611" s="2">
        <f>'Moving Avg'!H611</f>
        <v>15.799136000000001</v>
      </c>
      <c r="J611" s="5" t="str">
        <f>OBV!F611</f>
        <v>BEARISH</v>
      </c>
      <c r="K611" s="5" t="str">
        <f>OBV!G611</f>
        <v>WEAK</v>
      </c>
      <c r="L611" s="5" t="str">
        <f>OBV!H611</f>
        <v>CONFIRMED BEARISH</v>
      </c>
      <c r="M611" s="7">
        <f t="shared" si="90"/>
        <v>25</v>
      </c>
      <c r="N611" s="7">
        <f t="shared" si="91"/>
        <v>0</v>
      </c>
      <c r="O611" s="7">
        <f t="shared" si="92"/>
        <v>50</v>
      </c>
      <c r="P611" s="7">
        <f t="shared" si="93"/>
        <v>0</v>
      </c>
      <c r="Q611" s="8">
        <f t="shared" si="94"/>
        <v>16.25</v>
      </c>
      <c r="R611" s="8">
        <f t="shared" si="95"/>
        <v>22.5</v>
      </c>
      <c r="S611" s="8">
        <f t="shared" si="96"/>
        <v>16.25</v>
      </c>
      <c r="T611" s="8">
        <f t="shared" si="97"/>
        <v>18.75</v>
      </c>
      <c r="U611" s="7">
        <f t="shared" si="98"/>
        <v>18.333333333333332</v>
      </c>
      <c r="V611" s="7">
        <f t="shared" si="99"/>
        <v>18.4375</v>
      </c>
    </row>
    <row r="612" spans="1:22" ht="13.5" x14ac:dyDescent="0.25">
      <c r="A612" s="3">
        <f>RSI!A612</f>
        <v>43193</v>
      </c>
      <c r="B612" s="2">
        <f>RSI!B612</f>
        <v>16.477</v>
      </c>
      <c r="C612" s="2">
        <f>RSI!I612</f>
        <v>35.930473321540134</v>
      </c>
      <c r="D612" s="2">
        <f>MACD!E612</f>
        <v>0.17148923234040581</v>
      </c>
      <c r="E612" s="2">
        <f>MACD!F612</f>
        <v>0.14359359875364536</v>
      </c>
      <c r="F612" s="2">
        <f>'Moving Avg'!D612</f>
        <v>16.566800000000001</v>
      </c>
      <c r="G612" s="2">
        <f>'Moving Avg'!F612</f>
        <v>16.910119999999996</v>
      </c>
      <c r="H612" s="2">
        <f>'Moving Avg'!G612</f>
        <v>17.229274</v>
      </c>
      <c r="I612" s="2">
        <f>'Moving Avg'!H612</f>
        <v>15.805673000000002</v>
      </c>
      <c r="J612" s="5" t="str">
        <f>OBV!F612</f>
        <v>BEARISH</v>
      </c>
      <c r="K612" s="5" t="str">
        <f>OBV!G612</f>
        <v>WEAK</v>
      </c>
      <c r="L612" s="5" t="str">
        <f>OBV!H612</f>
        <v>CONFIRMED BEARISH</v>
      </c>
      <c r="M612" s="7">
        <f t="shared" si="90"/>
        <v>25</v>
      </c>
      <c r="N612" s="7">
        <f t="shared" si="91"/>
        <v>0</v>
      </c>
      <c r="O612" s="7">
        <f t="shared" si="92"/>
        <v>50</v>
      </c>
      <c r="P612" s="7">
        <f t="shared" si="93"/>
        <v>0</v>
      </c>
      <c r="Q612" s="8">
        <f t="shared" si="94"/>
        <v>16.25</v>
      </c>
      <c r="R612" s="8">
        <f t="shared" si="95"/>
        <v>22.5</v>
      </c>
      <c r="S612" s="8">
        <f t="shared" si="96"/>
        <v>16.25</v>
      </c>
      <c r="T612" s="8">
        <f t="shared" si="97"/>
        <v>18.75</v>
      </c>
      <c r="U612" s="7">
        <f t="shared" si="98"/>
        <v>18.333333333333332</v>
      </c>
      <c r="V612" s="7">
        <f t="shared" si="99"/>
        <v>18.4375</v>
      </c>
    </row>
    <row r="613" spans="1:22" ht="13.5" x14ac:dyDescent="0.25">
      <c r="A613" s="3">
        <f>RSI!A613</f>
        <v>43194</v>
      </c>
      <c r="B613" s="2">
        <f>RSI!B613</f>
        <v>15.7584</v>
      </c>
      <c r="C613" s="2">
        <f>RSI!I613</f>
        <v>25.522635030552365</v>
      </c>
      <c r="D613" s="2">
        <f>MACD!E613</f>
        <v>0.2024867014381222</v>
      </c>
      <c r="E613" s="2">
        <f>MACD!F613</f>
        <v>0.15537221929054074</v>
      </c>
      <c r="F613" s="2">
        <f>'Moving Avg'!D613</f>
        <v>16.369199999999999</v>
      </c>
      <c r="G613" s="2">
        <f>'Moving Avg'!F613</f>
        <v>16.831274999999998</v>
      </c>
      <c r="H613" s="2">
        <f>'Moving Avg'!G613</f>
        <v>17.197137999999999</v>
      </c>
      <c r="I613" s="2">
        <f>'Moving Avg'!H613</f>
        <v>15.808617000000002</v>
      </c>
      <c r="J613" s="5" t="str">
        <f>OBV!F613</f>
        <v>BEARISH</v>
      </c>
      <c r="K613" s="5" t="str">
        <f>OBV!G613</f>
        <v>WEAK</v>
      </c>
      <c r="L613" s="5" t="str">
        <f>OBV!H613</f>
        <v>CONFIRMED BEARISH</v>
      </c>
      <c r="M613" s="7">
        <f t="shared" si="90"/>
        <v>50</v>
      </c>
      <c r="N613" s="7">
        <f t="shared" si="91"/>
        <v>0</v>
      </c>
      <c r="O613" s="7">
        <f t="shared" si="92"/>
        <v>50</v>
      </c>
      <c r="P613" s="7">
        <f t="shared" si="93"/>
        <v>0</v>
      </c>
      <c r="Q613" s="8">
        <f t="shared" si="94"/>
        <v>25</v>
      </c>
      <c r="R613" s="8">
        <f t="shared" si="95"/>
        <v>27.5</v>
      </c>
      <c r="S613" s="8">
        <f t="shared" si="96"/>
        <v>20</v>
      </c>
      <c r="T613" s="8">
        <f t="shared" si="97"/>
        <v>25</v>
      </c>
      <c r="U613" s="7">
        <f t="shared" si="98"/>
        <v>24.166666666666668</v>
      </c>
      <c r="V613" s="7">
        <f t="shared" si="99"/>
        <v>24.375</v>
      </c>
    </row>
    <row r="614" spans="1:22" ht="13.5" x14ac:dyDescent="0.25">
      <c r="A614" s="3">
        <f>RSI!A614</f>
        <v>43195</v>
      </c>
      <c r="B614" s="2">
        <f>RSI!B614</f>
        <v>15.279400000000001</v>
      </c>
      <c r="C614" s="2">
        <f>RSI!I614</f>
        <v>21.129121050114804</v>
      </c>
      <c r="D614" s="2">
        <f>MACD!E614</f>
        <v>0.30664270484587419</v>
      </c>
      <c r="E614" s="2">
        <f>MACD!F614</f>
        <v>0.18562631640160743</v>
      </c>
      <c r="F614" s="2">
        <f>'Moving Avg'!D614</f>
        <v>16.091760000000001</v>
      </c>
      <c r="G614" s="2">
        <f>'Moving Avg'!F614</f>
        <v>16.755924999999998</v>
      </c>
      <c r="H614" s="2">
        <f>'Moving Avg'!G614</f>
        <v>17.165802000000003</v>
      </c>
      <c r="I614" s="2">
        <f>'Moving Avg'!H614</f>
        <v>15.809165999999999</v>
      </c>
      <c r="J614" s="5" t="str">
        <f>OBV!F614</f>
        <v>BEARISH</v>
      </c>
      <c r="K614" s="5" t="str">
        <f>OBV!G614</f>
        <v>WEAK</v>
      </c>
      <c r="L614" s="5" t="str">
        <f>OBV!H614</f>
        <v>CONFIRMED BEARISH</v>
      </c>
      <c r="M614" s="7">
        <f t="shared" si="90"/>
        <v>50</v>
      </c>
      <c r="N614" s="7">
        <f t="shared" si="91"/>
        <v>0</v>
      </c>
      <c r="O614" s="7">
        <f t="shared" si="92"/>
        <v>50</v>
      </c>
      <c r="P614" s="7">
        <f t="shared" si="93"/>
        <v>0</v>
      </c>
      <c r="Q614" s="8">
        <f t="shared" si="94"/>
        <v>25</v>
      </c>
      <c r="R614" s="8">
        <f t="shared" si="95"/>
        <v>27.5</v>
      </c>
      <c r="S614" s="8">
        <f t="shared" si="96"/>
        <v>20</v>
      </c>
      <c r="T614" s="8">
        <f t="shared" si="97"/>
        <v>25</v>
      </c>
      <c r="U614" s="7">
        <f t="shared" si="98"/>
        <v>24.166666666666668</v>
      </c>
      <c r="V614" s="7">
        <f t="shared" si="99"/>
        <v>24.375</v>
      </c>
    </row>
    <row r="615" spans="1:22" ht="13.5" x14ac:dyDescent="0.25">
      <c r="A615" s="3">
        <f>RSI!A615</f>
        <v>43196</v>
      </c>
      <c r="B615" s="2">
        <f>RSI!B615</f>
        <v>15.688599999999999</v>
      </c>
      <c r="C615" s="2">
        <f>RSI!I615</f>
        <v>31.912153152154843</v>
      </c>
      <c r="D615" s="2">
        <f>MACD!E615</f>
        <v>0.36927384478248015</v>
      </c>
      <c r="E615" s="2">
        <f>MACD!F615</f>
        <v>0.22235582207778198</v>
      </c>
      <c r="F615" s="2">
        <f>'Moving Avg'!D615</f>
        <v>15.93608</v>
      </c>
      <c r="G615" s="2">
        <f>'Moving Avg'!F615</f>
        <v>16.700039999999994</v>
      </c>
      <c r="H615" s="2">
        <f>'Moving Avg'!G615</f>
        <v>17.132670000000005</v>
      </c>
      <c r="I615" s="2">
        <f>'Moving Avg'!H615</f>
        <v>15.811760999999999</v>
      </c>
      <c r="J615" s="5" t="str">
        <f>OBV!F615</f>
        <v>BEARISH</v>
      </c>
      <c r="K615" s="5" t="str">
        <f>OBV!G615</f>
        <v>WEAK</v>
      </c>
      <c r="L615" s="5" t="str">
        <f>OBV!H615</f>
        <v>CONFIRMED BEARISH</v>
      </c>
      <c r="M615" s="7">
        <f t="shared" si="90"/>
        <v>25</v>
      </c>
      <c r="N615" s="7">
        <f t="shared" si="91"/>
        <v>0</v>
      </c>
      <c r="O615" s="7">
        <f t="shared" si="92"/>
        <v>50</v>
      </c>
      <c r="P615" s="7">
        <f t="shared" si="93"/>
        <v>0</v>
      </c>
      <c r="Q615" s="8">
        <f t="shared" si="94"/>
        <v>16.25</v>
      </c>
      <c r="R615" s="8">
        <f t="shared" si="95"/>
        <v>22.5</v>
      </c>
      <c r="S615" s="8">
        <f t="shared" si="96"/>
        <v>16.25</v>
      </c>
      <c r="T615" s="8">
        <f t="shared" si="97"/>
        <v>18.75</v>
      </c>
      <c r="U615" s="7">
        <f t="shared" si="98"/>
        <v>18.333333333333332</v>
      </c>
      <c r="V615" s="7">
        <f t="shared" si="99"/>
        <v>18.4375</v>
      </c>
    </row>
    <row r="616" spans="1:22" ht="13.5" x14ac:dyDescent="0.25">
      <c r="A616" s="3">
        <f>RSI!A616</f>
        <v>43200</v>
      </c>
      <c r="B616" s="2">
        <f>RSI!B616</f>
        <v>15.708500000000001</v>
      </c>
      <c r="C616" s="2">
        <f>RSI!I616</f>
        <v>32.396211137458948</v>
      </c>
      <c r="D616" s="2">
        <f>MACD!E616</f>
        <v>0.43939711573244011</v>
      </c>
      <c r="E616" s="2">
        <f>MACD!F616</f>
        <v>0.26576408080871361</v>
      </c>
      <c r="F616" s="2">
        <f>'Moving Avg'!D616</f>
        <v>15.78238</v>
      </c>
      <c r="G616" s="2">
        <f>'Moving Avg'!F616</f>
        <v>16.628184999999998</v>
      </c>
      <c r="H616" s="2">
        <f>'Moving Avg'!G616</f>
        <v>17.099135999999998</v>
      </c>
      <c r="I616" s="2">
        <f>'Moving Avg'!H616</f>
        <v>15.8154535</v>
      </c>
      <c r="J616" s="5" t="str">
        <f>OBV!F616</f>
        <v>BEARISH</v>
      </c>
      <c r="K616" s="5" t="str">
        <f>OBV!G616</f>
        <v>NEUTRAL</v>
      </c>
      <c r="L616" s="5" t="str">
        <f>OBV!H616</f>
        <v>CONFIRMED BEARISH</v>
      </c>
      <c r="M616" s="7">
        <f t="shared" si="90"/>
        <v>25</v>
      </c>
      <c r="N616" s="7">
        <f t="shared" si="91"/>
        <v>0</v>
      </c>
      <c r="O616" s="7">
        <f t="shared" si="92"/>
        <v>0</v>
      </c>
      <c r="P616" s="7">
        <f t="shared" si="93"/>
        <v>16.5</v>
      </c>
      <c r="Q616" s="8">
        <f t="shared" si="94"/>
        <v>11.225</v>
      </c>
      <c r="R616" s="8">
        <f t="shared" si="95"/>
        <v>9.125</v>
      </c>
      <c r="S616" s="8">
        <f t="shared" si="96"/>
        <v>11.175000000000001</v>
      </c>
      <c r="T616" s="8">
        <f t="shared" si="97"/>
        <v>10.375</v>
      </c>
      <c r="U616" s="7">
        <f t="shared" si="98"/>
        <v>10.508333333333335</v>
      </c>
      <c r="V616" s="7">
        <f t="shared" si="99"/>
        <v>10.475000000000001</v>
      </c>
    </row>
    <row r="617" spans="1:22" ht="13.5" x14ac:dyDescent="0.25">
      <c r="A617" s="3">
        <f>RSI!A617</f>
        <v>43201</v>
      </c>
      <c r="B617" s="2">
        <f>RSI!B617</f>
        <v>15.948</v>
      </c>
      <c r="C617" s="2">
        <f>RSI!I617</f>
        <v>38.099905254586488</v>
      </c>
      <c r="D617" s="2">
        <f>MACD!E617</f>
        <v>0.48363902755098209</v>
      </c>
      <c r="E617" s="2">
        <f>MACD!F617</f>
        <v>0.30933907015716733</v>
      </c>
      <c r="F617" s="2">
        <f>'Moving Avg'!D617</f>
        <v>15.676580000000001</v>
      </c>
      <c r="G617" s="2">
        <f>'Moving Avg'!F617</f>
        <v>16.568304999999999</v>
      </c>
      <c r="H617" s="2">
        <f>'Moving Avg'!G617</f>
        <v>17.064803999999995</v>
      </c>
      <c r="I617" s="2">
        <f>'Moving Avg'!H617</f>
        <v>15.818846499999999</v>
      </c>
      <c r="J617" s="5" t="str">
        <f>OBV!F617</f>
        <v>BEARISH</v>
      </c>
      <c r="K617" s="5" t="str">
        <f>OBV!G617</f>
        <v>NEUTRAL</v>
      </c>
      <c r="L617" s="5" t="str">
        <f>OBV!H617</f>
        <v>CONFIRMED BEARISH</v>
      </c>
      <c r="M617" s="7">
        <f t="shared" si="90"/>
        <v>25</v>
      </c>
      <c r="N617" s="7">
        <f t="shared" si="91"/>
        <v>0</v>
      </c>
      <c r="O617" s="7">
        <f t="shared" si="92"/>
        <v>0</v>
      </c>
      <c r="P617" s="7">
        <f t="shared" si="93"/>
        <v>16.5</v>
      </c>
      <c r="Q617" s="8">
        <f t="shared" si="94"/>
        <v>11.225</v>
      </c>
      <c r="R617" s="8">
        <f t="shared" si="95"/>
        <v>9.125</v>
      </c>
      <c r="S617" s="8">
        <f t="shared" si="96"/>
        <v>11.175000000000001</v>
      </c>
      <c r="T617" s="8">
        <f t="shared" si="97"/>
        <v>10.375</v>
      </c>
      <c r="U617" s="7">
        <f t="shared" si="98"/>
        <v>10.508333333333335</v>
      </c>
      <c r="V617" s="7">
        <f t="shared" si="99"/>
        <v>10.475000000000001</v>
      </c>
    </row>
    <row r="618" spans="1:22" ht="13.5" x14ac:dyDescent="0.25">
      <c r="A618" s="3">
        <f>RSI!A618</f>
        <v>43202</v>
      </c>
      <c r="B618" s="2">
        <f>RSI!B618</f>
        <v>15.9381</v>
      </c>
      <c r="C618" s="2">
        <f>RSI!I618</f>
        <v>37.957346008807356</v>
      </c>
      <c r="D618" s="2">
        <f>MACD!E618</f>
        <v>0.48423153364755223</v>
      </c>
      <c r="E618" s="2">
        <f>MACD!F618</f>
        <v>0.34431756285524429</v>
      </c>
      <c r="F618" s="2">
        <f>'Moving Avg'!D618</f>
        <v>15.712520000000001</v>
      </c>
      <c r="G618" s="2">
        <f>'Moving Avg'!F618</f>
        <v>16.509925000000003</v>
      </c>
      <c r="H618" s="2">
        <f>'Moving Avg'!G618</f>
        <v>17.040851999999997</v>
      </c>
      <c r="I618" s="2">
        <f>'Moving Avg'!H618</f>
        <v>15.823687</v>
      </c>
      <c r="J618" s="5" t="str">
        <f>OBV!F618</f>
        <v>BULLISH</v>
      </c>
      <c r="K618" s="5" t="str">
        <f>OBV!G618</f>
        <v>STRONG</v>
      </c>
      <c r="L618" s="5" t="str">
        <f>OBV!H618</f>
        <v>CONFIRMED BULLISH</v>
      </c>
      <c r="M618" s="7">
        <f t="shared" si="90"/>
        <v>25</v>
      </c>
      <c r="N618" s="7">
        <f t="shared" si="91"/>
        <v>0</v>
      </c>
      <c r="O618" s="7">
        <f t="shared" si="92"/>
        <v>0</v>
      </c>
      <c r="P618" s="7">
        <f t="shared" si="93"/>
        <v>100</v>
      </c>
      <c r="Q618" s="8">
        <f t="shared" si="94"/>
        <v>23.75</v>
      </c>
      <c r="R618" s="8">
        <f t="shared" si="95"/>
        <v>30</v>
      </c>
      <c r="S618" s="8">
        <f t="shared" si="96"/>
        <v>48.75</v>
      </c>
      <c r="T618" s="8">
        <f t="shared" si="97"/>
        <v>31.25</v>
      </c>
      <c r="U618" s="7">
        <f t="shared" si="98"/>
        <v>34.166666666666664</v>
      </c>
      <c r="V618" s="7">
        <f t="shared" si="99"/>
        <v>33.4375</v>
      </c>
    </row>
    <row r="619" spans="1:22" ht="13.5" x14ac:dyDescent="0.25">
      <c r="A619" s="3">
        <f>RSI!A619</f>
        <v>43203</v>
      </c>
      <c r="B619" s="2">
        <f>RSI!B619</f>
        <v>15.8682</v>
      </c>
      <c r="C619" s="2">
        <f>RSI!I619</f>
        <v>36.90729505285357</v>
      </c>
      <c r="D619" s="2">
        <f>MACD!E619</f>
        <v>0.48128969046227255</v>
      </c>
      <c r="E619" s="2">
        <f>MACD!F619</f>
        <v>0.37171198837664998</v>
      </c>
      <c r="F619" s="2">
        <f>'Moving Avg'!D619</f>
        <v>15.830279999999998</v>
      </c>
      <c r="G619" s="2">
        <f>'Moving Avg'!F619</f>
        <v>16.446550000000002</v>
      </c>
      <c r="H619" s="2">
        <f>'Moving Avg'!G619</f>
        <v>17.018895999999998</v>
      </c>
      <c r="I619" s="2">
        <f>'Moving Avg'!H619</f>
        <v>15.828177999999998</v>
      </c>
      <c r="J619" s="5" t="str">
        <f>OBV!F619</f>
        <v>BULLISH</v>
      </c>
      <c r="K619" s="5" t="str">
        <f>OBV!G619</f>
        <v>STRONG</v>
      </c>
      <c r="L619" s="5" t="str">
        <f>OBV!H619</f>
        <v>CONFIRMED BULLISH</v>
      </c>
      <c r="M619" s="7">
        <f t="shared" si="90"/>
        <v>25</v>
      </c>
      <c r="N619" s="7">
        <f t="shared" si="91"/>
        <v>0</v>
      </c>
      <c r="O619" s="7">
        <f t="shared" si="92"/>
        <v>50</v>
      </c>
      <c r="P619" s="7">
        <f t="shared" si="93"/>
        <v>100</v>
      </c>
      <c r="Q619" s="8">
        <f t="shared" si="94"/>
        <v>31.25</v>
      </c>
      <c r="R619" s="8">
        <f t="shared" si="95"/>
        <v>47.5</v>
      </c>
      <c r="S619" s="8">
        <f t="shared" si="96"/>
        <v>61.25</v>
      </c>
      <c r="T619" s="8">
        <f t="shared" si="97"/>
        <v>43.75</v>
      </c>
      <c r="U619" s="7">
        <f t="shared" si="98"/>
        <v>46.666666666666664</v>
      </c>
      <c r="V619" s="7">
        <f t="shared" si="99"/>
        <v>45.9375</v>
      </c>
    </row>
    <row r="620" spans="1:22" ht="13.5" x14ac:dyDescent="0.25">
      <c r="A620" s="3">
        <f>RSI!A620</f>
        <v>43206</v>
      </c>
      <c r="B620" s="2">
        <f>RSI!B620</f>
        <v>15.6686</v>
      </c>
      <c r="C620" s="2">
        <f>RSI!I620</f>
        <v>34.013707957254425</v>
      </c>
      <c r="D620" s="2">
        <f>MACD!E620</f>
        <v>0.46667611314659752</v>
      </c>
      <c r="E620" s="2">
        <f>MACD!F620</f>
        <v>0.39070481333063956</v>
      </c>
      <c r="F620" s="2">
        <f>'Moving Avg'!D620</f>
        <v>15.826280000000001</v>
      </c>
      <c r="G620" s="2">
        <f>'Moving Avg'!F620</f>
        <v>16.373195000000003</v>
      </c>
      <c r="H620" s="2">
        <f>'Moving Avg'!G620</f>
        <v>16.992947999999998</v>
      </c>
      <c r="I620" s="2">
        <f>'Moving Avg'!H620</f>
        <v>15.831670999999996</v>
      </c>
      <c r="J620" s="5" t="str">
        <f>OBV!F620</f>
        <v>BEARISH</v>
      </c>
      <c r="K620" s="5" t="str">
        <f>OBV!G620</f>
        <v>WEAK</v>
      </c>
      <c r="L620" s="5" t="str">
        <f>OBV!H620</f>
        <v>CONFIRMED BEARISH</v>
      </c>
      <c r="M620" s="7">
        <f t="shared" si="90"/>
        <v>25</v>
      </c>
      <c r="N620" s="7">
        <f t="shared" si="91"/>
        <v>0</v>
      </c>
      <c r="O620" s="7">
        <f t="shared" si="92"/>
        <v>0</v>
      </c>
      <c r="P620" s="7">
        <f t="shared" si="93"/>
        <v>0</v>
      </c>
      <c r="Q620" s="8">
        <f t="shared" si="94"/>
        <v>8.75</v>
      </c>
      <c r="R620" s="8">
        <f t="shared" si="95"/>
        <v>5</v>
      </c>
      <c r="S620" s="8">
        <f t="shared" si="96"/>
        <v>3.75</v>
      </c>
      <c r="T620" s="8">
        <f t="shared" si="97"/>
        <v>6.25</v>
      </c>
      <c r="U620" s="7">
        <f t="shared" si="98"/>
        <v>5.833333333333333</v>
      </c>
      <c r="V620" s="7">
        <f t="shared" si="99"/>
        <v>5.9375</v>
      </c>
    </row>
    <row r="621" spans="1:22" ht="13.5" x14ac:dyDescent="0.25">
      <c r="A621" s="3">
        <f>RSI!A621</f>
        <v>43207</v>
      </c>
      <c r="B621" s="2">
        <f>RSI!B621</f>
        <v>15.1995</v>
      </c>
      <c r="C621" s="2">
        <f>RSI!I621</f>
        <v>28.381818304252732</v>
      </c>
      <c r="D621" s="2">
        <f>MACD!E621</f>
        <v>0.49529366809133535</v>
      </c>
      <c r="E621" s="2">
        <f>MACD!F621</f>
        <v>0.4116225842827787</v>
      </c>
      <c r="F621" s="2">
        <f>'Moving Avg'!D621</f>
        <v>15.72448</v>
      </c>
      <c r="G621" s="2">
        <f>'Moving Avg'!F621</f>
        <v>16.281375000000004</v>
      </c>
      <c r="H621" s="2">
        <f>'Moving Avg'!G621</f>
        <v>16.937257999999996</v>
      </c>
      <c r="I621" s="2">
        <f>'Moving Avg'!H621</f>
        <v>15.831570999999997</v>
      </c>
      <c r="J621" s="5" t="str">
        <f>OBV!F621</f>
        <v>BEARISH</v>
      </c>
      <c r="K621" s="5" t="str">
        <f>OBV!G621</f>
        <v>WEAK</v>
      </c>
      <c r="L621" s="5" t="str">
        <f>OBV!H621</f>
        <v>CONFIRMED BEARISH</v>
      </c>
      <c r="M621" s="7">
        <f t="shared" si="90"/>
        <v>50</v>
      </c>
      <c r="N621" s="7">
        <f t="shared" si="91"/>
        <v>0</v>
      </c>
      <c r="O621" s="7">
        <f t="shared" si="92"/>
        <v>0</v>
      </c>
      <c r="P621" s="7">
        <f t="shared" si="93"/>
        <v>0</v>
      </c>
      <c r="Q621" s="8">
        <f t="shared" si="94"/>
        <v>17.5</v>
      </c>
      <c r="R621" s="8">
        <f t="shared" si="95"/>
        <v>10</v>
      </c>
      <c r="S621" s="8">
        <f t="shared" si="96"/>
        <v>7.5</v>
      </c>
      <c r="T621" s="8">
        <f t="shared" si="97"/>
        <v>12.5</v>
      </c>
      <c r="U621" s="7">
        <f t="shared" si="98"/>
        <v>11.666666666666666</v>
      </c>
      <c r="V621" s="7">
        <f t="shared" si="99"/>
        <v>11.875</v>
      </c>
    </row>
    <row r="622" spans="1:22" ht="13.5" x14ac:dyDescent="0.25">
      <c r="A622" s="3">
        <f>RSI!A622</f>
        <v>43208</v>
      </c>
      <c r="B622" s="2">
        <f>RSI!B622</f>
        <v>14.7704</v>
      </c>
      <c r="C622" s="2">
        <f>RSI!I622</f>
        <v>24.401684038191377</v>
      </c>
      <c r="D622" s="2">
        <f>MACD!E622</f>
        <v>0.55841404683047813</v>
      </c>
      <c r="E622" s="2">
        <f>MACD!F622</f>
        <v>0.44098087679231862</v>
      </c>
      <c r="F622" s="2">
        <f>'Moving Avg'!D622</f>
        <v>15.488960000000001</v>
      </c>
      <c r="G622" s="2">
        <f>'Moving Avg'!F622</f>
        <v>16.170595000000002</v>
      </c>
      <c r="H622" s="2">
        <f>'Moving Avg'!G622</f>
        <v>16.883565999999998</v>
      </c>
      <c r="I622" s="2">
        <f>'Moving Avg'!H622</f>
        <v>15.829325499999998</v>
      </c>
      <c r="J622" s="5" t="str">
        <f>OBV!F622</f>
        <v>BEARISH</v>
      </c>
      <c r="K622" s="5" t="str">
        <f>OBV!G622</f>
        <v>WEAK</v>
      </c>
      <c r="L622" s="5" t="str">
        <f>OBV!H622</f>
        <v>CONFIRMED BEARISH</v>
      </c>
      <c r="M622" s="7">
        <f t="shared" si="90"/>
        <v>50</v>
      </c>
      <c r="N622" s="7">
        <f t="shared" si="91"/>
        <v>0</v>
      </c>
      <c r="O622" s="7">
        <f t="shared" si="92"/>
        <v>0</v>
      </c>
      <c r="P622" s="7">
        <f t="shared" si="93"/>
        <v>0</v>
      </c>
      <c r="Q622" s="8">
        <f t="shared" si="94"/>
        <v>17.5</v>
      </c>
      <c r="R622" s="8">
        <f t="shared" si="95"/>
        <v>10</v>
      </c>
      <c r="S622" s="8">
        <f t="shared" si="96"/>
        <v>7.5</v>
      </c>
      <c r="T622" s="8">
        <f t="shared" si="97"/>
        <v>12.5</v>
      </c>
      <c r="U622" s="7">
        <f t="shared" si="98"/>
        <v>11.666666666666666</v>
      </c>
      <c r="V622" s="7">
        <f t="shared" si="99"/>
        <v>11.875</v>
      </c>
    </row>
    <row r="623" spans="1:22" ht="13.5" x14ac:dyDescent="0.25">
      <c r="A623" s="3">
        <f>RSI!A623</f>
        <v>43209</v>
      </c>
      <c r="B623" s="2">
        <f>RSI!B623</f>
        <v>14.111700000000001</v>
      </c>
      <c r="C623" s="2">
        <f>RSI!I623</f>
        <v>19.809280513223499</v>
      </c>
      <c r="D623" s="2">
        <f>MACD!E623</f>
        <v>0.55919082166222012</v>
      </c>
      <c r="E623" s="2">
        <f>MACD!F623</f>
        <v>0.46462286576629896</v>
      </c>
      <c r="F623" s="2">
        <f>'Moving Avg'!D623</f>
        <v>15.123680000000002</v>
      </c>
      <c r="G623" s="2">
        <f>'Moving Avg'!F623</f>
        <v>16.038360000000004</v>
      </c>
      <c r="H623" s="2">
        <f>'Moving Avg'!G623</f>
        <v>16.818496</v>
      </c>
      <c r="I623" s="2">
        <f>'Moving Avg'!H623</f>
        <v>15.825582999999996</v>
      </c>
      <c r="J623" s="5" t="str">
        <f>OBV!F623</f>
        <v>BEARISH</v>
      </c>
      <c r="K623" s="5" t="str">
        <f>OBV!G623</f>
        <v>WEAK</v>
      </c>
      <c r="L623" s="5" t="str">
        <f>OBV!H623</f>
        <v>CONFIRMED BEARISH</v>
      </c>
      <c r="M623" s="7">
        <f t="shared" si="90"/>
        <v>50</v>
      </c>
      <c r="N623" s="7">
        <f t="shared" si="91"/>
        <v>0</v>
      </c>
      <c r="O623" s="7">
        <f t="shared" si="92"/>
        <v>0</v>
      </c>
      <c r="P623" s="7">
        <f t="shared" si="93"/>
        <v>0</v>
      </c>
      <c r="Q623" s="8">
        <f t="shared" si="94"/>
        <v>17.5</v>
      </c>
      <c r="R623" s="8">
        <f t="shared" si="95"/>
        <v>10</v>
      </c>
      <c r="S623" s="8">
        <f t="shared" si="96"/>
        <v>7.5</v>
      </c>
      <c r="T623" s="8">
        <f t="shared" si="97"/>
        <v>12.5</v>
      </c>
      <c r="U623" s="7">
        <f t="shared" si="98"/>
        <v>11.666666666666666</v>
      </c>
      <c r="V623" s="7">
        <f t="shared" si="99"/>
        <v>11.875</v>
      </c>
    </row>
    <row r="624" spans="1:22" ht="13.5" x14ac:dyDescent="0.25">
      <c r="A624" s="3">
        <f>RSI!A624</f>
        <v>43210</v>
      </c>
      <c r="B624" s="2">
        <f>RSI!B624</f>
        <v>13.542899999999999</v>
      </c>
      <c r="C624" s="2">
        <f>RSI!I624</f>
        <v>16.858737799758785</v>
      </c>
      <c r="D624" s="2">
        <f>MACD!E624</f>
        <v>0.54063369856273269</v>
      </c>
      <c r="E624" s="2">
        <f>MACD!F624</f>
        <v>0.47982503232558577</v>
      </c>
      <c r="F624" s="2">
        <f>'Moving Avg'!D624</f>
        <v>14.658619999999999</v>
      </c>
      <c r="G624" s="2">
        <f>'Moving Avg'!F624</f>
        <v>15.866204999999999</v>
      </c>
      <c r="H624" s="2">
        <f>'Moving Avg'!G624</f>
        <v>16.750033999999999</v>
      </c>
      <c r="I624" s="2">
        <f>'Moving Avg'!H624</f>
        <v>15.818996499999995</v>
      </c>
      <c r="J624" s="5" t="str">
        <f>OBV!F624</f>
        <v>BEARISH</v>
      </c>
      <c r="K624" s="5" t="str">
        <f>OBV!G624</f>
        <v>WEAK</v>
      </c>
      <c r="L624" s="5" t="str">
        <f>OBV!H624</f>
        <v>CONFIRMED BEARISH</v>
      </c>
      <c r="M624" s="7">
        <f t="shared" si="90"/>
        <v>50</v>
      </c>
      <c r="N624" s="7">
        <f t="shared" si="91"/>
        <v>0</v>
      </c>
      <c r="O624" s="7">
        <f t="shared" si="92"/>
        <v>0</v>
      </c>
      <c r="P624" s="7">
        <f t="shared" si="93"/>
        <v>0</v>
      </c>
      <c r="Q624" s="8">
        <f t="shared" si="94"/>
        <v>17.5</v>
      </c>
      <c r="R624" s="8">
        <f t="shared" si="95"/>
        <v>10</v>
      </c>
      <c r="S624" s="8">
        <f t="shared" si="96"/>
        <v>7.5</v>
      </c>
      <c r="T624" s="8">
        <f t="shared" si="97"/>
        <v>12.5</v>
      </c>
      <c r="U624" s="7">
        <f t="shared" si="98"/>
        <v>11.666666666666666</v>
      </c>
      <c r="V624" s="7">
        <f t="shared" si="99"/>
        <v>11.875</v>
      </c>
    </row>
    <row r="625" spans="1:22" ht="13.5" x14ac:dyDescent="0.25">
      <c r="A625" s="3">
        <f>RSI!A625</f>
        <v>43213</v>
      </c>
      <c r="B625" s="2">
        <f>RSI!B625</f>
        <v>13.9421</v>
      </c>
      <c r="C625" s="2">
        <f>RSI!I625</f>
        <v>25.271438786659118</v>
      </c>
      <c r="D625" s="2">
        <f>MACD!E625</f>
        <v>0.57310622378606624</v>
      </c>
      <c r="E625" s="2">
        <f>MACD!F625</f>
        <v>0.49848127061768188</v>
      </c>
      <c r="F625" s="2">
        <f>'Moving Avg'!D625</f>
        <v>14.313319999999999</v>
      </c>
      <c r="G625" s="2">
        <f>'Moving Avg'!F625</f>
        <v>15.71551</v>
      </c>
      <c r="H625" s="2">
        <f>'Moving Avg'!G625</f>
        <v>16.691551999999994</v>
      </c>
      <c r="I625" s="2">
        <f>'Moving Avg'!H625</f>
        <v>15.814405999999996</v>
      </c>
      <c r="J625" s="5" t="str">
        <f>OBV!F625</f>
        <v>BEARISH</v>
      </c>
      <c r="K625" s="5" t="str">
        <f>OBV!G625</f>
        <v>WEAK</v>
      </c>
      <c r="L625" s="5" t="str">
        <f>OBV!H625</f>
        <v>CONFIRMED BEARISH</v>
      </c>
      <c r="M625" s="7">
        <f t="shared" si="90"/>
        <v>50</v>
      </c>
      <c r="N625" s="7">
        <f t="shared" si="91"/>
        <v>0</v>
      </c>
      <c r="O625" s="7">
        <f t="shared" si="92"/>
        <v>0</v>
      </c>
      <c r="P625" s="7">
        <f t="shared" si="93"/>
        <v>0</v>
      </c>
      <c r="Q625" s="8">
        <f t="shared" si="94"/>
        <v>17.5</v>
      </c>
      <c r="R625" s="8">
        <f t="shared" si="95"/>
        <v>10</v>
      </c>
      <c r="S625" s="8">
        <f t="shared" si="96"/>
        <v>7.5</v>
      </c>
      <c r="T625" s="8">
        <f t="shared" si="97"/>
        <v>12.5</v>
      </c>
      <c r="U625" s="7">
        <f t="shared" si="98"/>
        <v>11.666666666666666</v>
      </c>
      <c r="V625" s="7">
        <f t="shared" si="99"/>
        <v>11.875</v>
      </c>
    </row>
    <row r="626" spans="1:22" ht="13.5" x14ac:dyDescent="0.25">
      <c r="A626" s="3">
        <f>RSI!A626</f>
        <v>43214</v>
      </c>
      <c r="B626" s="2">
        <f>RSI!B626</f>
        <v>13.6027</v>
      </c>
      <c r="C626" s="2">
        <f>RSI!I626</f>
        <v>23.128669202755816</v>
      </c>
      <c r="D626" s="2">
        <f>MACD!E626</f>
        <v>0.64012194897487795</v>
      </c>
      <c r="E626" s="2">
        <f>MACD!F626</f>
        <v>0.5268094062891211</v>
      </c>
      <c r="F626" s="2">
        <f>'Moving Avg'!D626</f>
        <v>13.993959999999998</v>
      </c>
      <c r="G626" s="2">
        <f>'Moving Avg'!F626</f>
        <v>15.543850000000001</v>
      </c>
      <c r="H626" s="2">
        <f>'Moving Avg'!G626</f>
        <v>16.611311999999998</v>
      </c>
      <c r="I626" s="2">
        <f>'Moving Avg'!H626</f>
        <v>15.806072499999996</v>
      </c>
      <c r="J626" s="5" t="str">
        <f>OBV!F626</f>
        <v>BEARISH</v>
      </c>
      <c r="K626" s="5" t="str">
        <f>OBV!G626</f>
        <v>WEAK</v>
      </c>
      <c r="L626" s="5" t="str">
        <f>OBV!H626</f>
        <v>CONFIRMED BEARISH</v>
      </c>
      <c r="M626" s="7">
        <f t="shared" si="90"/>
        <v>50</v>
      </c>
      <c r="N626" s="7">
        <f t="shared" si="91"/>
        <v>0</v>
      </c>
      <c r="O626" s="7">
        <f t="shared" si="92"/>
        <v>0</v>
      </c>
      <c r="P626" s="7">
        <f t="shared" si="93"/>
        <v>0</v>
      </c>
      <c r="Q626" s="8">
        <f t="shared" si="94"/>
        <v>17.5</v>
      </c>
      <c r="R626" s="8">
        <f t="shared" si="95"/>
        <v>10</v>
      </c>
      <c r="S626" s="8">
        <f t="shared" si="96"/>
        <v>7.5</v>
      </c>
      <c r="T626" s="8">
        <f t="shared" si="97"/>
        <v>12.5</v>
      </c>
      <c r="U626" s="7">
        <f t="shared" si="98"/>
        <v>11.666666666666666</v>
      </c>
      <c r="V626" s="7">
        <f t="shared" si="99"/>
        <v>11.875</v>
      </c>
    </row>
    <row r="627" spans="1:22" ht="13.5" x14ac:dyDescent="0.25">
      <c r="A627" s="3">
        <f>RSI!A627</f>
        <v>43215</v>
      </c>
      <c r="B627" s="2">
        <f>RSI!B627</f>
        <v>13.572800000000001</v>
      </c>
      <c r="C627" s="2">
        <f>RSI!I627</f>
        <v>22.944099439766148</v>
      </c>
      <c r="D627" s="2">
        <f>MACD!E627</f>
        <v>0.74839099920571428</v>
      </c>
      <c r="E627" s="2">
        <f>MACD!F627</f>
        <v>0.57112572487243973</v>
      </c>
      <c r="F627" s="2">
        <f>'Moving Avg'!D627</f>
        <v>13.754439999999999</v>
      </c>
      <c r="G627" s="2">
        <f>'Moving Avg'!F627</f>
        <v>15.371694999999999</v>
      </c>
      <c r="H627" s="2">
        <f>'Moving Avg'!G627</f>
        <v>16.538457999999999</v>
      </c>
      <c r="I627" s="2">
        <f>'Moving Avg'!H627</f>
        <v>15.797589499999994</v>
      </c>
      <c r="J627" s="5" t="str">
        <f>OBV!F627</f>
        <v>BEARISH</v>
      </c>
      <c r="K627" s="5" t="str">
        <f>OBV!G627</f>
        <v>WEAK</v>
      </c>
      <c r="L627" s="5" t="str">
        <f>OBV!H627</f>
        <v>CONFIRMED BEARISH</v>
      </c>
      <c r="M627" s="7">
        <f t="shared" si="90"/>
        <v>50</v>
      </c>
      <c r="N627" s="7">
        <f t="shared" si="91"/>
        <v>0</v>
      </c>
      <c r="O627" s="7">
        <f t="shared" si="92"/>
        <v>0</v>
      </c>
      <c r="P627" s="7">
        <f t="shared" si="93"/>
        <v>0</v>
      </c>
      <c r="Q627" s="8">
        <f t="shared" si="94"/>
        <v>17.5</v>
      </c>
      <c r="R627" s="8">
        <f t="shared" si="95"/>
        <v>10</v>
      </c>
      <c r="S627" s="8">
        <f t="shared" si="96"/>
        <v>7.5</v>
      </c>
      <c r="T627" s="8">
        <f t="shared" si="97"/>
        <v>12.5</v>
      </c>
      <c r="U627" s="7">
        <f t="shared" si="98"/>
        <v>11.666666666666666</v>
      </c>
      <c r="V627" s="7">
        <f t="shared" si="99"/>
        <v>11.875</v>
      </c>
    </row>
    <row r="628" spans="1:22" ht="13.5" x14ac:dyDescent="0.25">
      <c r="A628" s="3">
        <f>RSI!A628</f>
        <v>43216</v>
      </c>
      <c r="B628" s="2">
        <f>RSI!B628</f>
        <v>13.5528</v>
      </c>
      <c r="C628" s="2">
        <f>RSI!I628</f>
        <v>22.8129594849336</v>
      </c>
      <c r="D628" s="2">
        <f>MACD!E628</f>
        <v>0.8517147166320882</v>
      </c>
      <c r="E628" s="2">
        <f>MACD!F628</f>
        <v>0.62724352322436938</v>
      </c>
      <c r="F628" s="2">
        <f>'Moving Avg'!D628</f>
        <v>13.642660000000001</v>
      </c>
      <c r="G628" s="2">
        <f>'Moving Avg'!F628</f>
        <v>15.212014999999999</v>
      </c>
      <c r="H628" s="2">
        <f>'Moving Avg'!G628</f>
        <v>16.460214000000001</v>
      </c>
      <c r="I628" s="2">
        <f>'Moving Avg'!H628</f>
        <v>15.789006499999994</v>
      </c>
      <c r="J628" s="5" t="str">
        <f>OBV!F628</f>
        <v>BEARISH</v>
      </c>
      <c r="K628" s="5" t="str">
        <f>OBV!G628</f>
        <v>WEAK</v>
      </c>
      <c r="L628" s="5" t="str">
        <f>OBV!H628</f>
        <v>CONFIRMED BEARISH</v>
      </c>
      <c r="M628" s="7">
        <f t="shared" si="90"/>
        <v>50</v>
      </c>
      <c r="N628" s="7">
        <f t="shared" si="91"/>
        <v>0</v>
      </c>
      <c r="O628" s="7">
        <f t="shared" si="92"/>
        <v>0</v>
      </c>
      <c r="P628" s="7">
        <f t="shared" si="93"/>
        <v>0</v>
      </c>
      <c r="Q628" s="8">
        <f t="shared" si="94"/>
        <v>17.5</v>
      </c>
      <c r="R628" s="8">
        <f t="shared" si="95"/>
        <v>10</v>
      </c>
      <c r="S628" s="8">
        <f t="shared" si="96"/>
        <v>7.5</v>
      </c>
      <c r="T628" s="8">
        <f t="shared" si="97"/>
        <v>12.5</v>
      </c>
      <c r="U628" s="7">
        <f t="shared" si="98"/>
        <v>11.666666666666666</v>
      </c>
      <c r="V628" s="7">
        <f t="shared" si="99"/>
        <v>11.875</v>
      </c>
    </row>
    <row r="629" spans="1:22" ht="13.5" x14ac:dyDescent="0.25">
      <c r="A629" s="3">
        <f>RSI!A629</f>
        <v>43217</v>
      </c>
      <c r="B629" s="2">
        <f>RSI!B629</f>
        <v>13.5528</v>
      </c>
      <c r="C629" s="2">
        <f>RSI!I629</f>
        <v>22.8129594849336</v>
      </c>
      <c r="D629" s="2">
        <f>MACD!E629</f>
        <v>0.93938925630651582</v>
      </c>
      <c r="E629" s="2">
        <f>MACD!F629</f>
        <v>0.68967266984079867</v>
      </c>
      <c r="F629" s="2">
        <f>'Moving Avg'!D629</f>
        <v>13.644640000000001</v>
      </c>
      <c r="G629" s="2">
        <f>'Moving Avg'!F629</f>
        <v>15.056324999999998</v>
      </c>
      <c r="H629" s="2">
        <f>'Moving Avg'!G629</f>
        <v>16.380174</v>
      </c>
      <c r="I629" s="2">
        <f>'Moving Avg'!H629</f>
        <v>15.780423499999992</v>
      </c>
      <c r="J629" s="5" t="str">
        <f>OBV!F629</f>
        <v>BEARISH</v>
      </c>
      <c r="K629" s="5" t="str">
        <f>OBV!G629</f>
        <v>WEAK</v>
      </c>
      <c r="L629" s="5" t="str">
        <f>OBV!H629</f>
        <v>BEARISH DIVERGENCE</v>
      </c>
      <c r="M629" s="7">
        <f t="shared" si="90"/>
        <v>50</v>
      </c>
      <c r="N629" s="7">
        <f t="shared" si="91"/>
        <v>0</v>
      </c>
      <c r="O629" s="7">
        <f t="shared" si="92"/>
        <v>0</v>
      </c>
      <c r="P629" s="7">
        <f t="shared" si="93"/>
        <v>0</v>
      </c>
      <c r="Q629" s="8">
        <f t="shared" si="94"/>
        <v>17.5</v>
      </c>
      <c r="R629" s="8">
        <f t="shared" si="95"/>
        <v>10</v>
      </c>
      <c r="S629" s="8">
        <f t="shared" si="96"/>
        <v>7.5</v>
      </c>
      <c r="T629" s="8">
        <f t="shared" si="97"/>
        <v>12.5</v>
      </c>
      <c r="U629" s="7">
        <f t="shared" si="98"/>
        <v>11.666666666666666</v>
      </c>
      <c r="V629" s="7">
        <f t="shared" si="99"/>
        <v>11.875</v>
      </c>
    </row>
    <row r="630" spans="1:22" ht="13.5" x14ac:dyDescent="0.25">
      <c r="A630" s="3">
        <f>RSI!A630</f>
        <v>43220</v>
      </c>
      <c r="B630" s="2">
        <f>RSI!B630</f>
        <v>13.473000000000001</v>
      </c>
      <c r="C630" s="2">
        <f>RSI!I630</f>
        <v>22.225131028758909</v>
      </c>
      <c r="D630" s="2">
        <f>MACD!E630</f>
        <v>0.99896458788840015</v>
      </c>
      <c r="E630" s="2">
        <f>MACD!F630</f>
        <v>0.75153105345031901</v>
      </c>
      <c r="F630" s="2">
        <f>'Moving Avg'!D630</f>
        <v>13.550819999999998</v>
      </c>
      <c r="G630" s="2">
        <f>'Moving Avg'!F630</f>
        <v>14.906625</v>
      </c>
      <c r="H630" s="2">
        <f>'Moving Avg'!G630</f>
        <v>16.294345999999997</v>
      </c>
      <c r="I630" s="2">
        <f>'Moving Avg'!H630</f>
        <v>15.771441499999991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  <c r="M630" s="7">
        <f t="shared" si="90"/>
        <v>50</v>
      </c>
      <c r="N630" s="7">
        <f t="shared" si="91"/>
        <v>0</v>
      </c>
      <c r="O630" s="7">
        <f t="shared" si="92"/>
        <v>0</v>
      </c>
      <c r="P630" s="7">
        <f t="shared" si="93"/>
        <v>0</v>
      </c>
      <c r="Q630" s="8">
        <f t="shared" si="94"/>
        <v>17.5</v>
      </c>
      <c r="R630" s="8">
        <f t="shared" si="95"/>
        <v>10</v>
      </c>
      <c r="S630" s="8">
        <f t="shared" si="96"/>
        <v>7.5</v>
      </c>
      <c r="T630" s="8">
        <f t="shared" si="97"/>
        <v>12.5</v>
      </c>
      <c r="U630" s="7">
        <f t="shared" si="98"/>
        <v>11.666666666666666</v>
      </c>
      <c r="V630" s="7">
        <f t="shared" si="99"/>
        <v>11.875</v>
      </c>
    </row>
    <row r="631" spans="1:22" ht="13.5" x14ac:dyDescent="0.25">
      <c r="A631" s="3">
        <f>RSI!A631</f>
        <v>43222</v>
      </c>
      <c r="B631" s="2">
        <f>RSI!B631</f>
        <v>13.872199999999999</v>
      </c>
      <c r="C631" s="2">
        <f>RSI!I631</f>
        <v>31.705534331890973</v>
      </c>
      <c r="D631" s="2">
        <f>MACD!E631</f>
        <v>0.95753768712904019</v>
      </c>
      <c r="E631" s="2">
        <f>MACD!F631</f>
        <v>0.79273238018606329</v>
      </c>
      <c r="F631" s="2">
        <f>'Moving Avg'!D631</f>
        <v>13.604719999999997</v>
      </c>
      <c r="G631" s="2">
        <f>'Moving Avg'!F631</f>
        <v>14.776385000000005</v>
      </c>
      <c r="H631" s="2">
        <f>'Moving Avg'!G631</f>
        <v>16.218497999999997</v>
      </c>
      <c r="I631" s="2">
        <f>'Moving Avg'!H631</f>
        <v>15.764455499999992</v>
      </c>
      <c r="J631" s="5" t="str">
        <f>OBV!F631</f>
        <v>BEARISH</v>
      </c>
      <c r="K631" s="5" t="str">
        <f>OBV!G631</f>
        <v>WEAK</v>
      </c>
      <c r="L631" s="5" t="str">
        <f>OBV!H631</f>
        <v>BEARISH DIVERGENCE</v>
      </c>
      <c r="M631" s="7">
        <f t="shared" si="90"/>
        <v>25</v>
      </c>
      <c r="N631" s="7">
        <f t="shared" si="91"/>
        <v>0</v>
      </c>
      <c r="O631" s="7">
        <f t="shared" si="92"/>
        <v>0</v>
      </c>
      <c r="P631" s="7">
        <f t="shared" si="93"/>
        <v>0</v>
      </c>
      <c r="Q631" s="8">
        <f t="shared" si="94"/>
        <v>8.75</v>
      </c>
      <c r="R631" s="8">
        <f t="shared" si="95"/>
        <v>5</v>
      </c>
      <c r="S631" s="8">
        <f t="shared" si="96"/>
        <v>3.75</v>
      </c>
      <c r="T631" s="8">
        <f t="shared" si="97"/>
        <v>6.25</v>
      </c>
      <c r="U631" s="7">
        <f t="shared" si="98"/>
        <v>5.833333333333333</v>
      </c>
      <c r="V631" s="7">
        <f t="shared" si="99"/>
        <v>5.9375</v>
      </c>
    </row>
    <row r="632" spans="1:22" ht="13.5" x14ac:dyDescent="0.25">
      <c r="A632" s="3">
        <f>RSI!A632</f>
        <v>43223</v>
      </c>
      <c r="B632" s="2">
        <f>RSI!B632</f>
        <v>13.872199999999999</v>
      </c>
      <c r="C632" s="2">
        <f>RSI!I632</f>
        <v>31.705534331890973</v>
      </c>
      <c r="D632" s="2">
        <f>MACD!E632</f>
        <v>0.86327914451553589</v>
      </c>
      <c r="E632" s="2">
        <f>MACD!F632</f>
        <v>0.80684173305195783</v>
      </c>
      <c r="F632" s="2">
        <f>'Moving Avg'!D632</f>
        <v>13.664600000000002</v>
      </c>
      <c r="G632" s="2">
        <f>'Moving Avg'!F632</f>
        <v>14.646145000000001</v>
      </c>
      <c r="H632" s="2">
        <f>'Moving Avg'!G632</f>
        <v>16.14265</v>
      </c>
      <c r="I632" s="2">
        <f>'Moving Avg'!H632</f>
        <v>15.75746949999999</v>
      </c>
      <c r="J632" s="5" t="str">
        <f>OBV!F632</f>
        <v>BEARISH</v>
      </c>
      <c r="K632" s="5" t="str">
        <f>OBV!G632</f>
        <v>WEAK</v>
      </c>
      <c r="L632" s="5" t="str">
        <f>OBV!H632</f>
        <v>BEARISH DIVERGENCE</v>
      </c>
      <c r="M632" s="7">
        <f t="shared" si="90"/>
        <v>25</v>
      </c>
      <c r="N632" s="7">
        <f t="shared" si="91"/>
        <v>0</v>
      </c>
      <c r="O632" s="7">
        <f t="shared" si="92"/>
        <v>0</v>
      </c>
      <c r="P632" s="7">
        <f t="shared" si="93"/>
        <v>0</v>
      </c>
      <c r="Q632" s="8">
        <f t="shared" si="94"/>
        <v>8.75</v>
      </c>
      <c r="R632" s="8">
        <f t="shared" si="95"/>
        <v>5</v>
      </c>
      <c r="S632" s="8">
        <f t="shared" si="96"/>
        <v>3.75</v>
      </c>
      <c r="T632" s="8">
        <f t="shared" si="97"/>
        <v>6.25</v>
      </c>
      <c r="U632" s="7">
        <f t="shared" si="98"/>
        <v>5.833333333333333</v>
      </c>
      <c r="V632" s="7">
        <f t="shared" si="99"/>
        <v>5.9375</v>
      </c>
    </row>
    <row r="633" spans="1:22" ht="13.5" x14ac:dyDescent="0.25">
      <c r="A633" s="3">
        <f>RSI!A633</f>
        <v>43224</v>
      </c>
      <c r="B633" s="2">
        <f>RSI!B633</f>
        <v>13.473000000000001</v>
      </c>
      <c r="C633" s="2">
        <f>RSI!I633</f>
        <v>27.778492202713181</v>
      </c>
      <c r="D633" s="2">
        <f>MACD!E633</f>
        <v>0.71805972629110393</v>
      </c>
      <c r="E633" s="2">
        <f>MACD!F633</f>
        <v>0.78908533169978701</v>
      </c>
      <c r="F633" s="2">
        <f>'Moving Avg'!D633</f>
        <v>13.64864</v>
      </c>
      <c r="G633" s="2">
        <f>'Moving Avg'!F633</f>
        <v>14.531875000000003</v>
      </c>
      <c r="H633" s="2">
        <f>'Moving Avg'!G633</f>
        <v>16.053029999999996</v>
      </c>
      <c r="I633" s="2">
        <f>'Moving Avg'!H633</f>
        <v>15.748487499999987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  <c r="M633" s="7">
        <f t="shared" si="90"/>
        <v>50</v>
      </c>
      <c r="N633" s="7">
        <f t="shared" si="91"/>
        <v>100</v>
      </c>
      <c r="O633" s="7">
        <f t="shared" si="92"/>
        <v>0</v>
      </c>
      <c r="P633" s="7">
        <f t="shared" si="93"/>
        <v>0</v>
      </c>
      <c r="Q633" s="8">
        <f t="shared" si="94"/>
        <v>52.5</v>
      </c>
      <c r="R633" s="8">
        <f t="shared" si="95"/>
        <v>30</v>
      </c>
      <c r="S633" s="8">
        <f t="shared" si="96"/>
        <v>22.5</v>
      </c>
      <c r="T633" s="8">
        <f t="shared" si="97"/>
        <v>37.5</v>
      </c>
      <c r="U633" s="7">
        <f t="shared" si="98"/>
        <v>35</v>
      </c>
      <c r="V633" s="7">
        <f t="shared" si="99"/>
        <v>35.625</v>
      </c>
    </row>
    <row r="634" spans="1:22" ht="13.5" x14ac:dyDescent="0.25">
      <c r="A634" s="3">
        <f>RSI!A634</f>
        <v>43227</v>
      </c>
      <c r="B634" s="2">
        <f>RSI!B634</f>
        <v>13.972</v>
      </c>
      <c r="C634" s="2">
        <f>RSI!I634</f>
        <v>38.09944359751119</v>
      </c>
      <c r="D634" s="2">
        <f>MACD!E634</f>
        <v>0.47890878920596691</v>
      </c>
      <c r="E634" s="2">
        <f>MACD!F634</f>
        <v>0.72705002320102297</v>
      </c>
      <c r="F634" s="2">
        <f>'Moving Avg'!D634</f>
        <v>13.732479999999999</v>
      </c>
      <c r="G634" s="2">
        <f>'Moving Avg'!F634</f>
        <v>14.466505000000002</v>
      </c>
      <c r="H634" s="2">
        <f>'Moving Avg'!G634</f>
        <v>15.969995999999998</v>
      </c>
      <c r="I634" s="2">
        <f>'Moving Avg'!H634</f>
        <v>15.742000499999991</v>
      </c>
      <c r="J634" s="5" t="str">
        <f>OBV!F634</f>
        <v>BEARISH</v>
      </c>
      <c r="K634" s="5" t="str">
        <f>OBV!G634</f>
        <v>WEAK</v>
      </c>
      <c r="L634" s="5" t="str">
        <f>OBV!H634</f>
        <v>BEARISH DIVERGENCE</v>
      </c>
      <c r="M634" s="7">
        <f t="shared" si="90"/>
        <v>25</v>
      </c>
      <c r="N634" s="7">
        <f t="shared" si="91"/>
        <v>100</v>
      </c>
      <c r="O634" s="7">
        <f t="shared" si="92"/>
        <v>0</v>
      </c>
      <c r="P634" s="7">
        <f t="shared" si="93"/>
        <v>0</v>
      </c>
      <c r="Q634" s="8">
        <f t="shared" si="94"/>
        <v>43.75</v>
      </c>
      <c r="R634" s="8">
        <f t="shared" si="95"/>
        <v>25</v>
      </c>
      <c r="S634" s="8">
        <f t="shared" si="96"/>
        <v>18.75</v>
      </c>
      <c r="T634" s="8">
        <f t="shared" si="97"/>
        <v>31.25</v>
      </c>
      <c r="U634" s="7">
        <f t="shared" si="98"/>
        <v>29.166666666666668</v>
      </c>
      <c r="V634" s="7">
        <f t="shared" si="99"/>
        <v>29.6875</v>
      </c>
    </row>
    <row r="635" spans="1:22" ht="13.5" x14ac:dyDescent="0.25">
      <c r="A635" s="3">
        <f>RSI!A635</f>
        <v>43228</v>
      </c>
      <c r="B635" s="2">
        <f>RSI!B635</f>
        <v>13.572800000000001</v>
      </c>
      <c r="C635" s="2">
        <f>RSI!I635</f>
        <v>33.922867419520486</v>
      </c>
      <c r="D635" s="2">
        <f>MACD!E635</f>
        <v>0.37217789788050482</v>
      </c>
      <c r="E635" s="2">
        <f>MACD!F635</f>
        <v>0.65607559813691929</v>
      </c>
      <c r="F635" s="2">
        <f>'Moving Avg'!D635</f>
        <v>13.752440000000002</v>
      </c>
      <c r="G635" s="2">
        <f>'Moving Avg'!F635</f>
        <v>14.360714999999999</v>
      </c>
      <c r="H635" s="2">
        <f>'Moving Avg'!G635</f>
        <v>15.882172000000001</v>
      </c>
      <c r="I635" s="2">
        <f>'Moving Avg'!H635</f>
        <v>15.733517499999989</v>
      </c>
      <c r="J635" s="5" t="str">
        <f>OBV!F635</f>
        <v>BEARISH</v>
      </c>
      <c r="K635" s="5" t="str">
        <f>OBV!G635</f>
        <v>WEAK</v>
      </c>
      <c r="L635" s="5" t="str">
        <f>OBV!H635</f>
        <v>BEARISH DIVERGENCE</v>
      </c>
      <c r="M635" s="7">
        <f t="shared" si="90"/>
        <v>25</v>
      </c>
      <c r="N635" s="7">
        <f t="shared" si="91"/>
        <v>100</v>
      </c>
      <c r="O635" s="7">
        <f t="shared" si="92"/>
        <v>0</v>
      </c>
      <c r="P635" s="7">
        <f t="shared" si="93"/>
        <v>0</v>
      </c>
      <c r="Q635" s="8">
        <f t="shared" si="94"/>
        <v>43.75</v>
      </c>
      <c r="R635" s="8">
        <f t="shared" si="95"/>
        <v>25</v>
      </c>
      <c r="S635" s="8">
        <f t="shared" si="96"/>
        <v>18.75</v>
      </c>
      <c r="T635" s="8">
        <f t="shared" si="97"/>
        <v>31.25</v>
      </c>
      <c r="U635" s="7">
        <f t="shared" si="98"/>
        <v>29.166666666666668</v>
      </c>
      <c r="V635" s="7">
        <f t="shared" si="99"/>
        <v>29.6875</v>
      </c>
    </row>
    <row r="636" spans="1:22" ht="13.5" x14ac:dyDescent="0.25">
      <c r="A636" s="3">
        <f>RSI!A636</f>
        <v>43229</v>
      </c>
      <c r="B636" s="2">
        <f>RSI!B636</f>
        <v>13.2035</v>
      </c>
      <c r="C636" s="2">
        <f>RSI!I636</f>
        <v>30.58281911156773</v>
      </c>
      <c r="D636" s="2">
        <f>MACD!E636</f>
        <v>0.26366420356134945</v>
      </c>
      <c r="E636" s="2">
        <f>MACD!F636</f>
        <v>0.57759331922180535</v>
      </c>
      <c r="F636" s="2">
        <f>'Moving Avg'!D636</f>
        <v>13.6187</v>
      </c>
      <c r="G636" s="2">
        <f>'Moving Avg'!F636</f>
        <v>14.235465000000001</v>
      </c>
      <c r="H636" s="2">
        <f>'Moving Avg'!G636</f>
        <v>15.783768000000002</v>
      </c>
      <c r="I636" s="2">
        <f>'Moving Avg'!H636</f>
        <v>15.723237999999991</v>
      </c>
      <c r="J636" s="5" t="str">
        <f>OBV!F636</f>
        <v>BEARISH</v>
      </c>
      <c r="K636" s="5" t="str">
        <f>OBV!G636</f>
        <v>WEAK</v>
      </c>
      <c r="L636" s="5" t="str">
        <f>OBV!H636</f>
        <v>CONFIRMED BEARISH</v>
      </c>
      <c r="M636" s="7">
        <f t="shared" si="90"/>
        <v>25</v>
      </c>
      <c r="N636" s="7">
        <f t="shared" si="91"/>
        <v>100</v>
      </c>
      <c r="O636" s="7">
        <f t="shared" si="92"/>
        <v>0</v>
      </c>
      <c r="P636" s="7">
        <f t="shared" si="93"/>
        <v>0</v>
      </c>
      <c r="Q636" s="8">
        <f t="shared" si="94"/>
        <v>43.75</v>
      </c>
      <c r="R636" s="8">
        <f t="shared" si="95"/>
        <v>25</v>
      </c>
      <c r="S636" s="8">
        <f t="shared" si="96"/>
        <v>18.75</v>
      </c>
      <c r="T636" s="8">
        <f t="shared" si="97"/>
        <v>31.25</v>
      </c>
      <c r="U636" s="7">
        <f t="shared" si="98"/>
        <v>29.166666666666668</v>
      </c>
      <c r="V636" s="7">
        <f t="shared" si="99"/>
        <v>29.6875</v>
      </c>
    </row>
    <row r="637" spans="1:22" ht="13.5" x14ac:dyDescent="0.25">
      <c r="A637" s="3">
        <f>RSI!A637</f>
        <v>43230</v>
      </c>
      <c r="B637" s="2">
        <f>RSI!B637</f>
        <v>13.981999999999999</v>
      </c>
      <c r="C637" s="2">
        <f>RSI!I637</f>
        <v>43.264553736774587</v>
      </c>
      <c r="D637" s="2">
        <f>MACD!E637</f>
        <v>0.11792425270091478</v>
      </c>
      <c r="E637" s="2">
        <f>MACD!F637</f>
        <v>0.48565950591762724</v>
      </c>
      <c r="F637" s="2">
        <f>'Moving Avg'!D637</f>
        <v>13.64066</v>
      </c>
      <c r="G637" s="2">
        <f>'Moving Avg'!F637</f>
        <v>14.137165</v>
      </c>
      <c r="H637" s="2">
        <f>'Moving Avg'!G637</f>
        <v>15.716103999999998</v>
      </c>
      <c r="I637" s="2">
        <f>'Moving Avg'!H637</f>
        <v>15.716850999999989</v>
      </c>
      <c r="J637" s="5" t="str">
        <f>OBV!F637</f>
        <v>BEARISH</v>
      </c>
      <c r="K637" s="5" t="str">
        <f>OBV!G637</f>
        <v>WEAK</v>
      </c>
      <c r="L637" s="5" t="str">
        <f>OBV!H637</f>
        <v>BEARISH DIVERGENCE</v>
      </c>
      <c r="M637" s="7">
        <f t="shared" si="90"/>
        <v>25</v>
      </c>
      <c r="N637" s="7">
        <f t="shared" si="91"/>
        <v>100</v>
      </c>
      <c r="O637" s="7">
        <f t="shared" si="92"/>
        <v>0</v>
      </c>
      <c r="P637" s="7">
        <f t="shared" si="93"/>
        <v>0</v>
      </c>
      <c r="Q637" s="8">
        <f t="shared" si="94"/>
        <v>43.75</v>
      </c>
      <c r="R637" s="8">
        <f t="shared" si="95"/>
        <v>25</v>
      </c>
      <c r="S637" s="8">
        <f t="shared" si="96"/>
        <v>18.75</v>
      </c>
      <c r="T637" s="8">
        <f t="shared" si="97"/>
        <v>31.25</v>
      </c>
      <c r="U637" s="7">
        <f t="shared" si="98"/>
        <v>29.166666666666668</v>
      </c>
      <c r="V637" s="7">
        <f t="shared" si="99"/>
        <v>29.6875</v>
      </c>
    </row>
    <row r="638" spans="1:22" ht="13.5" x14ac:dyDescent="0.25">
      <c r="A638" s="3">
        <f>RSI!A638</f>
        <v>43231</v>
      </c>
      <c r="B638" s="2">
        <f>RSI!B638</f>
        <v>13.981999999999999</v>
      </c>
      <c r="C638" s="2">
        <f>RSI!I638</f>
        <v>43.264553736774587</v>
      </c>
      <c r="D638" s="2">
        <f>MACD!E638</f>
        <v>-5.3435065510054613E-3</v>
      </c>
      <c r="E638" s="2">
        <f>MACD!F638</f>
        <v>0.38745890342390071</v>
      </c>
      <c r="F638" s="2">
        <f>'Moving Avg'!D638</f>
        <v>13.742459999999999</v>
      </c>
      <c r="G638" s="2">
        <f>'Moving Avg'!F638</f>
        <v>14.039359999999999</v>
      </c>
      <c r="H638" s="2">
        <f>'Moving Avg'!G638</f>
        <v>15.645645999999999</v>
      </c>
      <c r="I638" s="2">
        <f>'Moving Avg'!H638</f>
        <v>15.710463999999991</v>
      </c>
      <c r="J638" s="5" t="str">
        <f>OBV!F638</f>
        <v>BEARISH</v>
      </c>
      <c r="K638" s="5" t="str">
        <f>OBV!G638</f>
        <v>WEAK</v>
      </c>
      <c r="L638" s="5" t="str">
        <f>OBV!H638</f>
        <v>BEARISH DIVERGENCE</v>
      </c>
      <c r="M638" s="7">
        <f t="shared" si="90"/>
        <v>25</v>
      </c>
      <c r="N638" s="7">
        <f t="shared" si="91"/>
        <v>100</v>
      </c>
      <c r="O638" s="7">
        <f t="shared" si="92"/>
        <v>0</v>
      </c>
      <c r="P638" s="7">
        <f t="shared" si="93"/>
        <v>0</v>
      </c>
      <c r="Q638" s="8">
        <f t="shared" si="94"/>
        <v>43.75</v>
      </c>
      <c r="R638" s="8">
        <f t="shared" si="95"/>
        <v>25</v>
      </c>
      <c r="S638" s="8">
        <f t="shared" si="96"/>
        <v>18.75</v>
      </c>
      <c r="T638" s="8">
        <f t="shared" si="97"/>
        <v>31.25</v>
      </c>
      <c r="U638" s="7">
        <f t="shared" si="98"/>
        <v>29.166666666666668</v>
      </c>
      <c r="V638" s="7">
        <f t="shared" si="99"/>
        <v>29.6875</v>
      </c>
    </row>
    <row r="639" spans="1:22" ht="13.5" x14ac:dyDescent="0.25">
      <c r="A639" s="3">
        <f>RSI!A639</f>
        <v>43234</v>
      </c>
      <c r="B639" s="2">
        <f>RSI!B639</f>
        <v>14.331300000000001</v>
      </c>
      <c r="C639" s="2">
        <f>RSI!I639</f>
        <v>48.189886398929168</v>
      </c>
      <c r="D639" s="2">
        <f>MACD!E639</f>
        <v>-0.13262515831189958</v>
      </c>
      <c r="E639" s="2">
        <f>MACD!F639</f>
        <v>0.28344209107674068</v>
      </c>
      <c r="F639" s="2">
        <f>'Moving Avg'!D639</f>
        <v>13.81432</v>
      </c>
      <c r="G639" s="2">
        <f>'Moving Avg'!F639</f>
        <v>13.962515</v>
      </c>
      <c r="H639" s="2">
        <f>'Moving Avg'!G639</f>
        <v>15.582174000000002</v>
      </c>
      <c r="I639" s="2">
        <f>'Moving Avg'!H639</f>
        <v>15.706621999999991</v>
      </c>
      <c r="J639" s="5" t="str">
        <f>OBV!F639</f>
        <v>BEARISH</v>
      </c>
      <c r="K639" s="5" t="str">
        <f>OBV!G639</f>
        <v>WEAK</v>
      </c>
      <c r="L639" s="5" t="str">
        <f>OBV!H639</f>
        <v>BEARISH DIVERGENCE</v>
      </c>
      <c r="M639" s="7">
        <f t="shared" si="90"/>
        <v>25</v>
      </c>
      <c r="N639" s="7">
        <f t="shared" si="91"/>
        <v>100</v>
      </c>
      <c r="O639" s="7">
        <f t="shared" si="92"/>
        <v>0</v>
      </c>
      <c r="P639" s="7">
        <f t="shared" si="93"/>
        <v>0</v>
      </c>
      <c r="Q639" s="8">
        <f t="shared" si="94"/>
        <v>43.75</v>
      </c>
      <c r="R639" s="8">
        <f t="shared" si="95"/>
        <v>25</v>
      </c>
      <c r="S639" s="8">
        <f t="shared" si="96"/>
        <v>18.75</v>
      </c>
      <c r="T639" s="8">
        <f t="shared" si="97"/>
        <v>31.25</v>
      </c>
      <c r="U639" s="7">
        <f t="shared" si="98"/>
        <v>29.166666666666668</v>
      </c>
      <c r="V639" s="7">
        <f t="shared" si="99"/>
        <v>29.6875</v>
      </c>
    </row>
    <row r="640" spans="1:22" ht="13.5" x14ac:dyDescent="0.25">
      <c r="A640" s="3">
        <f>RSI!A640</f>
        <v>43235</v>
      </c>
      <c r="B640" s="2">
        <f>RSI!B640</f>
        <v>14.3612</v>
      </c>
      <c r="C640" s="2">
        <f>RSI!I640</f>
        <v>48.601217183439047</v>
      </c>
      <c r="D640" s="2">
        <f>MACD!E640</f>
        <v>-0.25419938509537054</v>
      </c>
      <c r="E640" s="2">
        <f>MACD!F640</f>
        <v>0.17591379584231845</v>
      </c>
      <c r="F640" s="2">
        <f>'Moving Avg'!D640</f>
        <v>13.972</v>
      </c>
      <c r="G640" s="2">
        <f>'Moving Avg'!F640</f>
        <v>13.897145</v>
      </c>
      <c r="H640" s="2">
        <f>'Moving Avg'!G640</f>
        <v>15.526286000000002</v>
      </c>
      <c r="I640" s="2">
        <f>'Moving Avg'!H640</f>
        <v>15.702929499999989</v>
      </c>
      <c r="J640" s="5" t="str">
        <f>OBV!F640</f>
        <v>BULLISH</v>
      </c>
      <c r="K640" s="5" t="str">
        <f>OBV!G640</f>
        <v>NEUTRAL</v>
      </c>
      <c r="L640" s="5" t="str">
        <f>OBV!H640</f>
        <v>CONFIRMED BULLISH</v>
      </c>
      <c r="M640" s="7">
        <f t="shared" si="90"/>
        <v>25</v>
      </c>
      <c r="N640" s="7">
        <f t="shared" si="91"/>
        <v>100</v>
      </c>
      <c r="O640" s="7">
        <f t="shared" si="92"/>
        <v>0</v>
      </c>
      <c r="P640" s="7">
        <f t="shared" si="93"/>
        <v>83.5</v>
      </c>
      <c r="Q640" s="8">
        <f t="shared" si="94"/>
        <v>56.274999999999999</v>
      </c>
      <c r="R640" s="8">
        <f t="shared" si="95"/>
        <v>45.875</v>
      </c>
      <c r="S640" s="8">
        <f t="shared" si="96"/>
        <v>56.325000000000003</v>
      </c>
      <c r="T640" s="8">
        <f t="shared" si="97"/>
        <v>52.125</v>
      </c>
      <c r="U640" s="7">
        <f t="shared" si="98"/>
        <v>52.82500000000001</v>
      </c>
      <c r="V640" s="7">
        <f t="shared" si="99"/>
        <v>52.650000000000006</v>
      </c>
    </row>
    <row r="641" spans="1:22" ht="13.5" x14ac:dyDescent="0.25">
      <c r="A641" s="3">
        <f>RSI!A641</f>
        <v>43236</v>
      </c>
      <c r="B641" s="2">
        <f>RSI!B641</f>
        <v>14.3612</v>
      </c>
      <c r="C641" s="2">
        <f>RSI!I641</f>
        <v>48.601217183439047</v>
      </c>
      <c r="D641" s="2">
        <f>MACD!E641</f>
        <v>-0.29525954129216103</v>
      </c>
      <c r="E641" s="2">
        <f>MACD!F641</f>
        <v>8.1679128415422547E-2</v>
      </c>
      <c r="F641" s="2">
        <f>'Moving Avg'!D641</f>
        <v>14.203539999999998</v>
      </c>
      <c r="G641" s="2">
        <f>'Moving Avg'!F641</f>
        <v>13.855230000000001</v>
      </c>
      <c r="H641" s="2">
        <f>'Moving Avg'!G641</f>
        <v>15.470398000000003</v>
      </c>
      <c r="I641" s="2">
        <f>'Moving Avg'!H641</f>
        <v>15.699236999999988</v>
      </c>
      <c r="J641" s="5" t="str">
        <f>OBV!F641</f>
        <v>BULLISH</v>
      </c>
      <c r="K641" s="5" t="str">
        <f>OBV!G641</f>
        <v>STRONG</v>
      </c>
      <c r="L641" s="5" t="str">
        <f>OBV!H641</f>
        <v>CONFIRMED BULLISH</v>
      </c>
      <c r="M641" s="7">
        <f t="shared" si="90"/>
        <v>25</v>
      </c>
      <c r="N641" s="7">
        <f t="shared" si="91"/>
        <v>100</v>
      </c>
      <c r="O641" s="7">
        <f t="shared" si="92"/>
        <v>0</v>
      </c>
      <c r="P641" s="7">
        <f t="shared" si="93"/>
        <v>100</v>
      </c>
      <c r="Q641" s="8">
        <f t="shared" si="94"/>
        <v>58.75</v>
      </c>
      <c r="R641" s="8">
        <f t="shared" si="95"/>
        <v>50</v>
      </c>
      <c r="S641" s="8">
        <f t="shared" si="96"/>
        <v>63.75</v>
      </c>
      <c r="T641" s="8">
        <f t="shared" si="97"/>
        <v>56.25</v>
      </c>
      <c r="U641" s="7">
        <f t="shared" si="98"/>
        <v>57.5</v>
      </c>
      <c r="V641" s="7">
        <f t="shared" si="99"/>
        <v>57.1875</v>
      </c>
    </row>
    <row r="642" spans="1:22" ht="13.5" x14ac:dyDescent="0.25">
      <c r="A642" s="3">
        <f>RSI!A642</f>
        <v>43237</v>
      </c>
      <c r="B642" s="2">
        <f>RSI!B642</f>
        <v>14.7804</v>
      </c>
      <c r="C642" s="2">
        <f>RSI!I642</f>
        <v>54.477734126974035</v>
      </c>
      <c r="D642" s="2">
        <f>MACD!E642</f>
        <v>-0.36068889966523265</v>
      </c>
      <c r="E642" s="2">
        <f>MACD!F642</f>
        <v>-6.7944772007084847E-3</v>
      </c>
      <c r="F642" s="2">
        <f>'Moving Avg'!D642</f>
        <v>14.363219999999998</v>
      </c>
      <c r="G642" s="2">
        <f>'Moving Avg'!F642</f>
        <v>13.855729999999999</v>
      </c>
      <c r="H642" s="2">
        <f>'Moving Avg'!G642</f>
        <v>15.422894000000001</v>
      </c>
      <c r="I642" s="2">
        <f>'Moving Avg'!H642</f>
        <v>15.697540499999986</v>
      </c>
      <c r="J642" s="5" t="str">
        <f>OBV!F642</f>
        <v>BULLISH</v>
      </c>
      <c r="K642" s="5" t="str">
        <f>OBV!G642</f>
        <v>STRONG</v>
      </c>
      <c r="L642" s="5" t="str">
        <f>OBV!H642</f>
        <v>CONFIRMED BULLISH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100</v>
      </c>
      <c r="O642" s="7">
        <f t="shared" ref="O642:O705" si="102">IF(F642-I642&gt;10,100,IF(F642-I642&gt;5,75, IF(F642-I642&gt;0,50,0)))</f>
        <v>0</v>
      </c>
      <c r="P642" s="7">
        <f t="shared" ref="P642:P705" si="103">IF(L642="confirmed bullish", 34, IF(L642="bullish divergence",17, 0))+IF(J642="bullish",33,IF(J642="bearish",0,16.5))+IF(K642="strong",33,IF(K642="weak",0,16.5))</f>
        <v>100</v>
      </c>
      <c r="Q642" s="8">
        <f t="shared" si="94"/>
        <v>58.75</v>
      </c>
      <c r="R642" s="8">
        <f t="shared" si="95"/>
        <v>50</v>
      </c>
      <c r="S642" s="8">
        <f t="shared" si="96"/>
        <v>63.75</v>
      </c>
      <c r="T642" s="8">
        <f t="shared" si="97"/>
        <v>56.25</v>
      </c>
      <c r="U642" s="7">
        <f t="shared" si="98"/>
        <v>57.5</v>
      </c>
      <c r="V642" s="7">
        <f t="shared" si="99"/>
        <v>57.1875</v>
      </c>
    </row>
    <row r="643" spans="1:22" ht="13.5" x14ac:dyDescent="0.25">
      <c r="A643" s="3">
        <f>RSI!A643</f>
        <v>43238</v>
      </c>
      <c r="B643" s="2">
        <f>RSI!B643</f>
        <v>14.7804</v>
      </c>
      <c r="C643" s="2">
        <f>RSI!I643</f>
        <v>54.477734126974035</v>
      </c>
      <c r="D643" s="2">
        <f>MACD!E643</f>
        <v>-0.47960604483313496</v>
      </c>
      <c r="E643" s="2">
        <f>MACD!F643</f>
        <v>-0.10135679072719378</v>
      </c>
      <c r="F643" s="2">
        <f>'Moving Avg'!D643</f>
        <v>14.522900000000002</v>
      </c>
      <c r="G643" s="2">
        <f>'Moving Avg'!F643</f>
        <v>13.889165</v>
      </c>
      <c r="H643" s="2">
        <f>'Moving Avg'!G643</f>
        <v>15.371796000000002</v>
      </c>
      <c r="I643" s="2">
        <f>'Moving Avg'!H643</f>
        <v>15.695843999999989</v>
      </c>
      <c r="J643" s="5" t="str">
        <f>OBV!F643</f>
        <v>BULLISH</v>
      </c>
      <c r="K643" s="5" t="str">
        <f>OBV!G643</f>
        <v>STRONG</v>
      </c>
      <c r="L643" s="5" t="str">
        <f>OBV!H643</f>
        <v>CONFIRMED BULLISH</v>
      </c>
      <c r="M643" s="7">
        <f t="shared" si="100"/>
        <v>25</v>
      </c>
      <c r="N643" s="7">
        <f t="shared" si="101"/>
        <v>100</v>
      </c>
      <c r="O643" s="7">
        <f t="shared" si="102"/>
        <v>0</v>
      </c>
      <c r="P643" s="7">
        <f t="shared" si="103"/>
        <v>100</v>
      </c>
      <c r="Q643" s="8">
        <f t="shared" ref="Q643:Q706" si="104">0.35*M643+N643*0.35+O643*0.15+P643*0.15</f>
        <v>58.75</v>
      </c>
      <c r="R643" s="8">
        <f t="shared" ref="R643:R706" si="105">M643*0.2+N643*0.2+O643*0.35+P643*0.25</f>
        <v>50</v>
      </c>
      <c r="S643" s="8">
        <f t="shared" ref="S643:S706" si="106">M643*0.15+N643*0.15+O643*0.25+P643*0.45</f>
        <v>63.75</v>
      </c>
      <c r="T643" s="8">
        <f t="shared" ref="T643:T706" si="107">0.25*SUM(M643:P643)</f>
        <v>56.25</v>
      </c>
      <c r="U643" s="7">
        <f t="shared" ref="U643:U706" si="108">SUM(Q643:S643)/3</f>
        <v>57.5</v>
      </c>
      <c r="V643" s="7">
        <f t="shared" ref="V643:V706" si="109">SUM(Q643:T643)/4</f>
        <v>57.1875</v>
      </c>
    </row>
    <row r="644" spans="1:22" ht="13.5" x14ac:dyDescent="0.25">
      <c r="A644" s="3">
        <f>RSI!A644</f>
        <v>43241</v>
      </c>
      <c r="B644" s="2">
        <f>RSI!B644</f>
        <v>14.7804</v>
      </c>
      <c r="C644" s="2">
        <f>RSI!I644</f>
        <v>54.477734126974035</v>
      </c>
      <c r="D644" s="2">
        <f>MACD!E644</f>
        <v>-0.50543906688966267</v>
      </c>
      <c r="E644" s="2">
        <f>MACD!F644</f>
        <v>-0.18217324595968759</v>
      </c>
      <c r="F644" s="2">
        <f>'Moving Avg'!D644</f>
        <v>14.612720000000001</v>
      </c>
      <c r="G644" s="2">
        <f>'Moving Avg'!F644</f>
        <v>13.951039999999997</v>
      </c>
      <c r="H644" s="2">
        <f>'Moving Avg'!G644</f>
        <v>15.331676</v>
      </c>
      <c r="I644" s="2">
        <f>'Moving Avg'!H644</f>
        <v>15.694197499999989</v>
      </c>
      <c r="J644" s="5" t="str">
        <f>OBV!F644</f>
        <v>BULLISH</v>
      </c>
      <c r="K644" s="5" t="str">
        <f>OBV!G644</f>
        <v>NEUTRAL</v>
      </c>
      <c r="L644" s="5" t="str">
        <f>OBV!H644</f>
        <v>CONFIRMED BULLISH</v>
      </c>
      <c r="M644" s="7">
        <f t="shared" si="100"/>
        <v>25</v>
      </c>
      <c r="N644" s="7">
        <f t="shared" si="101"/>
        <v>100</v>
      </c>
      <c r="O644" s="7">
        <f t="shared" si="102"/>
        <v>0</v>
      </c>
      <c r="P644" s="7">
        <f t="shared" si="103"/>
        <v>83.5</v>
      </c>
      <c r="Q644" s="8">
        <f t="shared" si="104"/>
        <v>56.274999999999999</v>
      </c>
      <c r="R644" s="8">
        <f t="shared" si="105"/>
        <v>45.875</v>
      </c>
      <c r="S644" s="8">
        <f t="shared" si="106"/>
        <v>56.325000000000003</v>
      </c>
      <c r="T644" s="8">
        <f t="shared" si="107"/>
        <v>52.125</v>
      </c>
      <c r="U644" s="7">
        <f t="shared" si="108"/>
        <v>52.82500000000001</v>
      </c>
      <c r="V644" s="7">
        <f t="shared" si="109"/>
        <v>52.650000000000006</v>
      </c>
    </row>
    <row r="645" spans="1:22" ht="13.5" x14ac:dyDescent="0.25">
      <c r="A645" s="3">
        <f>RSI!A645</f>
        <v>43242</v>
      </c>
      <c r="B645" s="2">
        <f>RSI!B645</f>
        <v>14.7804</v>
      </c>
      <c r="C645" s="2">
        <f>RSI!I645</f>
        <v>54.477734126974035</v>
      </c>
      <c r="D645" s="2">
        <f>MACD!E645</f>
        <v>-0.59054654494660141</v>
      </c>
      <c r="E645" s="2">
        <f>MACD!F645</f>
        <v>-0.2638479057570704</v>
      </c>
      <c r="F645" s="2">
        <f>'Moving Avg'!D645</f>
        <v>14.69656</v>
      </c>
      <c r="G645" s="2">
        <f>'Moving Avg'!F645</f>
        <v>13.992954999999995</v>
      </c>
      <c r="H645" s="2">
        <f>'Moving Avg'!G645</f>
        <v>15.291158000000001</v>
      </c>
      <c r="I645" s="2">
        <f>'Moving Avg'!H645</f>
        <v>15.692550999999989</v>
      </c>
      <c r="J645" s="5" t="str">
        <f>OBV!F645</f>
        <v>BULLISH</v>
      </c>
      <c r="K645" s="5" t="str">
        <f>OBV!G645</f>
        <v>NEUTRAL</v>
      </c>
      <c r="L645" s="5" t="str">
        <f>OBV!H645</f>
        <v>CONFIRMED BULLISH</v>
      </c>
      <c r="M645" s="7">
        <f t="shared" si="100"/>
        <v>25</v>
      </c>
      <c r="N645" s="7">
        <f t="shared" si="101"/>
        <v>100</v>
      </c>
      <c r="O645" s="7">
        <f t="shared" si="102"/>
        <v>0</v>
      </c>
      <c r="P645" s="7">
        <f t="shared" si="103"/>
        <v>83.5</v>
      </c>
      <c r="Q645" s="8">
        <f t="shared" si="104"/>
        <v>56.274999999999999</v>
      </c>
      <c r="R645" s="8">
        <f t="shared" si="105"/>
        <v>45.875</v>
      </c>
      <c r="S645" s="8">
        <f t="shared" si="106"/>
        <v>56.325000000000003</v>
      </c>
      <c r="T645" s="8">
        <f t="shared" si="107"/>
        <v>52.125</v>
      </c>
      <c r="U645" s="7">
        <f t="shared" si="108"/>
        <v>52.82500000000001</v>
      </c>
      <c r="V645" s="7">
        <f t="shared" si="109"/>
        <v>52.650000000000006</v>
      </c>
    </row>
    <row r="646" spans="1:22" ht="13.5" x14ac:dyDescent="0.25">
      <c r="A646" s="3">
        <f>RSI!A646</f>
        <v>43243</v>
      </c>
      <c r="B646" s="2">
        <f>RSI!B646</f>
        <v>14.7804</v>
      </c>
      <c r="C646" s="2">
        <f>RSI!I646</f>
        <v>54.477734126974035</v>
      </c>
      <c r="D646" s="2">
        <f>MACD!E646</f>
        <v>-0.72107352581803141</v>
      </c>
      <c r="E646" s="2">
        <f>MACD!F646</f>
        <v>-0.35529302976926264</v>
      </c>
      <c r="F646" s="2">
        <f>'Moving Avg'!D646</f>
        <v>14.7804</v>
      </c>
      <c r="G646" s="2">
        <f>'Moving Avg'!F646</f>
        <v>14.051839999999995</v>
      </c>
      <c r="H646" s="2">
        <f>'Moving Avg'!G646</f>
        <v>15.243853999999999</v>
      </c>
      <c r="I646" s="2">
        <f>'Moving Avg'!H646</f>
        <v>15.690155999999991</v>
      </c>
      <c r="J646" s="5" t="str">
        <f>OBV!F646</f>
        <v>BULLISH</v>
      </c>
      <c r="K646" s="5" t="str">
        <f>OBV!G646</f>
        <v>NEUTRAL</v>
      </c>
      <c r="L646" s="5" t="str">
        <f>OBV!H646</f>
        <v>CONFIRMED BULLISH</v>
      </c>
      <c r="M646" s="7">
        <f t="shared" si="100"/>
        <v>25</v>
      </c>
      <c r="N646" s="7">
        <f t="shared" si="101"/>
        <v>100</v>
      </c>
      <c r="O646" s="7">
        <f t="shared" si="102"/>
        <v>0</v>
      </c>
      <c r="P646" s="7">
        <f t="shared" si="103"/>
        <v>83.5</v>
      </c>
      <c r="Q646" s="8">
        <f t="shared" si="104"/>
        <v>56.274999999999999</v>
      </c>
      <c r="R646" s="8">
        <f t="shared" si="105"/>
        <v>45.875</v>
      </c>
      <c r="S646" s="8">
        <f t="shared" si="106"/>
        <v>56.325000000000003</v>
      </c>
      <c r="T646" s="8">
        <f t="shared" si="107"/>
        <v>52.125</v>
      </c>
      <c r="U646" s="7">
        <f t="shared" si="108"/>
        <v>52.82500000000001</v>
      </c>
      <c r="V646" s="7">
        <f t="shared" si="109"/>
        <v>52.650000000000006</v>
      </c>
    </row>
    <row r="647" spans="1:22" ht="13.5" x14ac:dyDescent="0.25">
      <c r="A647" s="3">
        <f>RSI!A647</f>
        <v>43244</v>
      </c>
      <c r="B647" s="2">
        <f>RSI!B647</f>
        <v>14.3413</v>
      </c>
      <c r="C647" s="2">
        <f>RSI!I647</f>
        <v>46.424347542103369</v>
      </c>
      <c r="D647" s="2">
        <f>MACD!E647</f>
        <v>-0.68079610597863471</v>
      </c>
      <c r="E647" s="2">
        <f>MACD!F647</f>
        <v>-0.42039364501113707</v>
      </c>
      <c r="F647" s="2">
        <f>'Moving Avg'!D647</f>
        <v>14.692580000000001</v>
      </c>
      <c r="G647" s="2">
        <f>'Moving Avg'!F647</f>
        <v>14.090264999999997</v>
      </c>
      <c r="H647" s="2">
        <f>'Moving Avg'!G647</f>
        <v>15.187767999999998</v>
      </c>
      <c r="I647" s="2">
        <f>'Moving Avg'!H647</f>
        <v>15.68556549999999</v>
      </c>
      <c r="J647" s="5" t="str">
        <f>OBV!F647</f>
        <v>NEUTRAL</v>
      </c>
      <c r="K647" s="5" t="str">
        <f>OBV!G647</f>
        <v>NEUTRAL</v>
      </c>
      <c r="L647" s="5" t="str">
        <f>OBV!H647</f>
        <v>NEUTRAL</v>
      </c>
      <c r="M647" s="7">
        <f t="shared" si="100"/>
        <v>25</v>
      </c>
      <c r="N647" s="7">
        <f t="shared" si="101"/>
        <v>100</v>
      </c>
      <c r="O647" s="7">
        <f t="shared" si="102"/>
        <v>0</v>
      </c>
      <c r="P647" s="7">
        <f t="shared" si="103"/>
        <v>33</v>
      </c>
      <c r="Q647" s="8">
        <f t="shared" si="104"/>
        <v>48.7</v>
      </c>
      <c r="R647" s="8">
        <f t="shared" si="105"/>
        <v>33.25</v>
      </c>
      <c r="S647" s="8">
        <f t="shared" si="106"/>
        <v>33.6</v>
      </c>
      <c r="T647" s="8">
        <f t="shared" si="107"/>
        <v>39.5</v>
      </c>
      <c r="U647" s="7">
        <f t="shared" si="108"/>
        <v>38.516666666666673</v>
      </c>
      <c r="V647" s="7">
        <f t="shared" si="109"/>
        <v>38.762500000000003</v>
      </c>
    </row>
    <row r="648" spans="1:22" ht="13.5" x14ac:dyDescent="0.25">
      <c r="A648" s="3">
        <f>RSI!A648</f>
        <v>43245</v>
      </c>
      <c r="B648" s="2">
        <f>RSI!B648</f>
        <v>14.3413</v>
      </c>
      <c r="C648" s="2">
        <f>RSI!I648</f>
        <v>46.424347542103376</v>
      </c>
      <c r="D648" s="2">
        <f>MACD!E648</f>
        <v>-0.6455759496260729</v>
      </c>
      <c r="E648" s="2">
        <f>MACD!F648</f>
        <v>-0.46543010593412426</v>
      </c>
      <c r="F648" s="2">
        <f>'Moving Avg'!D648</f>
        <v>14.604760000000002</v>
      </c>
      <c r="G648" s="2">
        <f>'Moving Avg'!F648</f>
        <v>14.129689999999997</v>
      </c>
      <c r="H648" s="2">
        <f>'Moving Avg'!G648</f>
        <v>15.132480000000001</v>
      </c>
      <c r="I648" s="2">
        <f>'Moving Avg'!H648</f>
        <v>15.680974999999991</v>
      </c>
      <c r="J648" s="5" t="str">
        <f>OBV!F648</f>
        <v>NEUTRAL</v>
      </c>
      <c r="K648" s="5" t="str">
        <f>OBV!G648</f>
        <v>NEUTRAL</v>
      </c>
      <c r="L648" s="5" t="str">
        <f>OBV!H648</f>
        <v>NEUTRAL</v>
      </c>
      <c r="M648" s="7">
        <f t="shared" si="100"/>
        <v>25</v>
      </c>
      <c r="N648" s="7">
        <f t="shared" si="101"/>
        <v>100</v>
      </c>
      <c r="O648" s="7">
        <f t="shared" si="102"/>
        <v>0</v>
      </c>
      <c r="P648" s="7">
        <f t="shared" si="103"/>
        <v>33</v>
      </c>
      <c r="Q648" s="8">
        <f t="shared" si="104"/>
        <v>48.7</v>
      </c>
      <c r="R648" s="8">
        <f t="shared" si="105"/>
        <v>33.25</v>
      </c>
      <c r="S648" s="8">
        <f t="shared" si="106"/>
        <v>33.6</v>
      </c>
      <c r="T648" s="8">
        <f t="shared" si="107"/>
        <v>39.5</v>
      </c>
      <c r="U648" s="7">
        <f t="shared" si="108"/>
        <v>38.516666666666673</v>
      </c>
      <c r="V648" s="7">
        <f t="shared" si="109"/>
        <v>38.762500000000003</v>
      </c>
    </row>
    <row r="649" spans="1:22" ht="13.5" x14ac:dyDescent="0.25">
      <c r="A649" s="3">
        <f>RSI!A649</f>
        <v>43248</v>
      </c>
      <c r="B649" s="2">
        <f>RSI!B649</f>
        <v>14.3413</v>
      </c>
      <c r="C649" s="2">
        <f>RSI!I649</f>
        <v>46.424347542103376</v>
      </c>
      <c r="D649" s="2">
        <f>MACD!E649</f>
        <v>-0.56098094451080627</v>
      </c>
      <c r="E649" s="2">
        <f>MACD!F649</f>
        <v>-0.48454027364946067</v>
      </c>
      <c r="F649" s="2">
        <f>'Moving Avg'!D649</f>
        <v>14.516940000000002</v>
      </c>
      <c r="G649" s="2">
        <f>'Moving Avg'!F649</f>
        <v>14.169114999999996</v>
      </c>
      <c r="H649" s="2">
        <f>'Moving Avg'!G649</f>
        <v>15.076592000000005</v>
      </c>
      <c r="I649" s="2">
        <f>'Moving Avg'!H649</f>
        <v>15.67638449999999</v>
      </c>
      <c r="J649" s="5" t="str">
        <f>OBV!F649</f>
        <v>NEUTRAL</v>
      </c>
      <c r="K649" s="5" t="str">
        <f>OBV!G649</f>
        <v>NEUTRAL</v>
      </c>
      <c r="L649" s="5" t="str">
        <f>OBV!H649</f>
        <v>NEUTRAL</v>
      </c>
      <c r="M649" s="7">
        <f t="shared" si="100"/>
        <v>25</v>
      </c>
      <c r="N649" s="7">
        <f t="shared" si="101"/>
        <v>100</v>
      </c>
      <c r="O649" s="7">
        <f t="shared" si="102"/>
        <v>0</v>
      </c>
      <c r="P649" s="7">
        <f t="shared" si="103"/>
        <v>33</v>
      </c>
      <c r="Q649" s="8">
        <f t="shared" si="104"/>
        <v>48.7</v>
      </c>
      <c r="R649" s="8">
        <f t="shared" si="105"/>
        <v>33.25</v>
      </c>
      <c r="S649" s="8">
        <f t="shared" si="106"/>
        <v>33.6</v>
      </c>
      <c r="T649" s="8">
        <f t="shared" si="107"/>
        <v>39.5</v>
      </c>
      <c r="U649" s="7">
        <f t="shared" si="108"/>
        <v>38.516666666666673</v>
      </c>
      <c r="V649" s="7">
        <f t="shared" si="109"/>
        <v>38.762500000000003</v>
      </c>
    </row>
    <row r="650" spans="1:22" ht="13.5" x14ac:dyDescent="0.25">
      <c r="A650" s="3">
        <f>RSI!A650</f>
        <v>43249</v>
      </c>
      <c r="B650" s="2">
        <f>RSI!B650</f>
        <v>13.7225</v>
      </c>
      <c r="C650" s="2">
        <f>RSI!I650</f>
        <v>36.838993032074654</v>
      </c>
      <c r="D650" s="2">
        <f>MACD!E650</f>
        <v>-0.43798678444031758</v>
      </c>
      <c r="E650" s="2">
        <f>MACD!F650</f>
        <v>-0.47522957580763209</v>
      </c>
      <c r="F650" s="2">
        <f>'Moving Avg'!D650</f>
        <v>14.305359999999999</v>
      </c>
      <c r="G650" s="2">
        <f>'Moving Avg'!F650</f>
        <v>14.181589999999996</v>
      </c>
      <c r="H650" s="2">
        <f>'Moving Avg'!G650</f>
        <v>15.008328000000004</v>
      </c>
      <c r="I650" s="2">
        <f>'Moving Avg'!H650</f>
        <v>15.668649999999991</v>
      </c>
      <c r="J650" s="5" t="str">
        <f>OBV!F650</f>
        <v>BEARISH</v>
      </c>
      <c r="K650" s="5" t="str">
        <f>OBV!G650</f>
        <v>NEUTRAL</v>
      </c>
      <c r="L650" s="5" t="str">
        <f>OBV!H650</f>
        <v>CONFIRMED BEARISH</v>
      </c>
      <c r="M650" s="7">
        <f t="shared" si="100"/>
        <v>25</v>
      </c>
      <c r="N650" s="7">
        <f t="shared" si="101"/>
        <v>0</v>
      </c>
      <c r="O650" s="7">
        <f t="shared" si="102"/>
        <v>0</v>
      </c>
      <c r="P650" s="7">
        <f t="shared" si="103"/>
        <v>16.5</v>
      </c>
      <c r="Q650" s="8">
        <f t="shared" si="104"/>
        <v>11.225</v>
      </c>
      <c r="R650" s="8">
        <f t="shared" si="105"/>
        <v>9.125</v>
      </c>
      <c r="S650" s="8">
        <f t="shared" si="106"/>
        <v>11.175000000000001</v>
      </c>
      <c r="T650" s="8">
        <f t="shared" si="107"/>
        <v>10.375</v>
      </c>
      <c r="U650" s="7">
        <f t="shared" si="108"/>
        <v>10.508333333333335</v>
      </c>
      <c r="V650" s="7">
        <f t="shared" si="109"/>
        <v>10.475000000000001</v>
      </c>
    </row>
    <row r="651" spans="1:22" ht="13.5" x14ac:dyDescent="0.25">
      <c r="A651" s="3">
        <f>RSI!A651</f>
        <v>43250</v>
      </c>
      <c r="B651" s="2">
        <f>RSI!B651</f>
        <v>14.291399999999999</v>
      </c>
      <c r="C651" s="2">
        <f>RSI!I651</f>
        <v>47.559175843272776</v>
      </c>
      <c r="D651" s="2">
        <f>MACD!E651</f>
        <v>-0.37149464439147017</v>
      </c>
      <c r="E651" s="2">
        <f>MACD!F651</f>
        <v>-0.45448258952439974</v>
      </c>
      <c r="F651" s="2">
        <f>'Moving Avg'!D651</f>
        <v>14.207559999999997</v>
      </c>
      <c r="G651" s="2">
        <f>'Moving Avg'!F651</f>
        <v>14.202549999999997</v>
      </c>
      <c r="H651" s="2">
        <f>'Moving Avg'!G651</f>
        <v>14.953438000000004</v>
      </c>
      <c r="I651" s="2">
        <f>'Moving Avg'!H651</f>
        <v>15.663759999999991</v>
      </c>
      <c r="J651" s="5" t="str">
        <f>OBV!F651</f>
        <v>BEARISH</v>
      </c>
      <c r="K651" s="5" t="str">
        <f>OBV!G651</f>
        <v>NEUTRAL</v>
      </c>
      <c r="L651" s="5" t="str">
        <f>OBV!H651</f>
        <v>CONFIRMED BEARISH</v>
      </c>
      <c r="M651" s="7">
        <f t="shared" si="100"/>
        <v>25</v>
      </c>
      <c r="N651" s="7">
        <f t="shared" si="101"/>
        <v>0</v>
      </c>
      <c r="O651" s="7">
        <f t="shared" si="102"/>
        <v>0</v>
      </c>
      <c r="P651" s="7">
        <f t="shared" si="103"/>
        <v>16.5</v>
      </c>
      <c r="Q651" s="8">
        <f t="shared" si="104"/>
        <v>11.225</v>
      </c>
      <c r="R651" s="8">
        <f t="shared" si="105"/>
        <v>9.125</v>
      </c>
      <c r="S651" s="8">
        <f t="shared" si="106"/>
        <v>11.175000000000001</v>
      </c>
      <c r="T651" s="8">
        <f t="shared" si="107"/>
        <v>10.375</v>
      </c>
      <c r="U651" s="7">
        <f t="shared" si="108"/>
        <v>10.508333333333335</v>
      </c>
      <c r="V651" s="7">
        <f t="shared" si="109"/>
        <v>10.475000000000001</v>
      </c>
    </row>
    <row r="652" spans="1:22" ht="13.5" x14ac:dyDescent="0.25">
      <c r="A652" s="3">
        <f>RSI!A652</f>
        <v>43251</v>
      </c>
      <c r="B652" s="2">
        <f>RSI!B652</f>
        <v>14.0518</v>
      </c>
      <c r="C652" s="2">
        <f>RSI!I652</f>
        <v>44.159679181329054</v>
      </c>
      <c r="D652" s="2">
        <f>MACD!E652</f>
        <v>-0.23213020823477493</v>
      </c>
      <c r="E652" s="2">
        <f>MACD!F652</f>
        <v>-0.4100121132664748</v>
      </c>
      <c r="F652" s="2">
        <f>'Moving Avg'!D652</f>
        <v>14.149660000000001</v>
      </c>
      <c r="G652" s="2">
        <f>'Moving Avg'!F652</f>
        <v>14.211529999999996</v>
      </c>
      <c r="H652" s="2">
        <f>'Moving Avg'!G652</f>
        <v>14.894754000000002</v>
      </c>
      <c r="I652" s="2">
        <f>'Moving Avg'!H652</f>
        <v>15.657671999999991</v>
      </c>
      <c r="J652" s="5" t="str">
        <f>OBV!F652</f>
        <v>BEARISH</v>
      </c>
      <c r="K652" s="5" t="str">
        <f>OBV!G652</f>
        <v>NEUTRAL</v>
      </c>
      <c r="L652" s="5" t="str">
        <f>OBV!H652</f>
        <v>CONFIRMED BEARISH</v>
      </c>
      <c r="M652" s="7">
        <f t="shared" si="100"/>
        <v>25</v>
      </c>
      <c r="N652" s="7">
        <f t="shared" si="101"/>
        <v>0</v>
      </c>
      <c r="O652" s="7">
        <f t="shared" si="102"/>
        <v>0</v>
      </c>
      <c r="P652" s="7">
        <f t="shared" si="103"/>
        <v>16.5</v>
      </c>
      <c r="Q652" s="8">
        <f t="shared" si="104"/>
        <v>11.225</v>
      </c>
      <c r="R652" s="8">
        <f t="shared" si="105"/>
        <v>9.125</v>
      </c>
      <c r="S652" s="8">
        <f t="shared" si="106"/>
        <v>11.175000000000001</v>
      </c>
      <c r="T652" s="8">
        <f t="shared" si="107"/>
        <v>10.375</v>
      </c>
      <c r="U652" s="7">
        <f t="shared" si="108"/>
        <v>10.508333333333335</v>
      </c>
      <c r="V652" s="7">
        <f t="shared" si="109"/>
        <v>10.475000000000001</v>
      </c>
    </row>
    <row r="653" spans="1:22" ht="13.5" x14ac:dyDescent="0.25">
      <c r="A653" s="3">
        <f>RSI!A653</f>
        <v>43252</v>
      </c>
      <c r="B653" s="2">
        <f>RSI!B653</f>
        <v>13.6327</v>
      </c>
      <c r="C653" s="2">
        <f>RSI!I653</f>
        <v>38.919319808805682</v>
      </c>
      <c r="D653" s="2">
        <f>MACD!E653</f>
        <v>-8.0948610582270319E-2</v>
      </c>
      <c r="E653" s="2">
        <f>MACD!F653</f>
        <v>-0.34419941272963395</v>
      </c>
      <c r="F653" s="2">
        <f>'Moving Avg'!D653</f>
        <v>14.00794</v>
      </c>
      <c r="G653" s="2">
        <f>'Moving Avg'!F653</f>
        <v>14.219514999999996</v>
      </c>
      <c r="H653" s="2">
        <f>'Moving Avg'!G653</f>
        <v>14.832280000000004</v>
      </c>
      <c r="I653" s="2">
        <f>'Moving Avg'!H653</f>
        <v>15.649488499999991</v>
      </c>
      <c r="J653" s="5" t="str">
        <f>OBV!F653</f>
        <v>BEARISH</v>
      </c>
      <c r="K653" s="5" t="str">
        <f>OBV!G653</f>
        <v>WEAK</v>
      </c>
      <c r="L653" s="5" t="str">
        <f>OBV!H653</f>
        <v>CONFIRMED BEARISH</v>
      </c>
      <c r="M653" s="7">
        <f t="shared" si="100"/>
        <v>25</v>
      </c>
      <c r="N653" s="7">
        <f t="shared" si="101"/>
        <v>0</v>
      </c>
      <c r="O653" s="7">
        <f t="shared" si="102"/>
        <v>0</v>
      </c>
      <c r="P653" s="7">
        <f t="shared" si="103"/>
        <v>0</v>
      </c>
      <c r="Q653" s="8">
        <f t="shared" si="104"/>
        <v>8.75</v>
      </c>
      <c r="R653" s="8">
        <f t="shared" si="105"/>
        <v>5</v>
      </c>
      <c r="S653" s="8">
        <f t="shared" si="106"/>
        <v>3.75</v>
      </c>
      <c r="T653" s="8">
        <f t="shared" si="107"/>
        <v>6.25</v>
      </c>
      <c r="U653" s="7">
        <f t="shared" si="108"/>
        <v>5.833333333333333</v>
      </c>
      <c r="V653" s="7">
        <f t="shared" si="109"/>
        <v>5.9375</v>
      </c>
    </row>
    <row r="654" spans="1:22" ht="13.5" x14ac:dyDescent="0.25">
      <c r="A654" s="3">
        <f>RSI!A654</f>
        <v>43255</v>
      </c>
      <c r="B654" s="2">
        <f>RSI!B654</f>
        <v>13.373200000000001</v>
      </c>
      <c r="C654" s="2">
        <f>RSI!I654</f>
        <v>36.065469824512597</v>
      </c>
      <c r="D654" s="2">
        <f>MACD!E654</f>
        <v>7.0722425875757722E-2</v>
      </c>
      <c r="E654" s="2">
        <f>MACD!F654</f>
        <v>-0.26121504500855564</v>
      </c>
      <c r="F654" s="2">
        <f>'Moving Avg'!D654</f>
        <v>13.81432</v>
      </c>
      <c r="G654" s="2">
        <f>'Moving Avg'!F654</f>
        <v>14.189574999999996</v>
      </c>
      <c r="H654" s="2">
        <f>'Moving Avg'!G654</f>
        <v>14.760024000000003</v>
      </c>
      <c r="I654" s="2">
        <f>'Moving Avg'!H654</f>
        <v>15.640007499999992</v>
      </c>
      <c r="J654" s="5" t="str">
        <f>OBV!F654</f>
        <v>BEARISH</v>
      </c>
      <c r="K654" s="5" t="str">
        <f>OBV!G654</f>
        <v>WEAK</v>
      </c>
      <c r="L654" s="5" t="str">
        <f>OBV!H654</f>
        <v>CONFIRMED BEARISH</v>
      </c>
      <c r="M654" s="7">
        <f t="shared" si="100"/>
        <v>25</v>
      </c>
      <c r="N654" s="7">
        <f t="shared" si="101"/>
        <v>0</v>
      </c>
      <c r="O654" s="7">
        <f t="shared" si="102"/>
        <v>0</v>
      </c>
      <c r="P654" s="7">
        <f t="shared" si="103"/>
        <v>0</v>
      </c>
      <c r="Q654" s="8">
        <f t="shared" si="104"/>
        <v>8.75</v>
      </c>
      <c r="R654" s="8">
        <f t="shared" si="105"/>
        <v>5</v>
      </c>
      <c r="S654" s="8">
        <f t="shared" si="106"/>
        <v>3.75</v>
      </c>
      <c r="T654" s="8">
        <f t="shared" si="107"/>
        <v>6.25</v>
      </c>
      <c r="U654" s="7">
        <f t="shared" si="108"/>
        <v>5.833333333333333</v>
      </c>
      <c r="V654" s="7">
        <f t="shared" si="109"/>
        <v>5.9375</v>
      </c>
    </row>
    <row r="655" spans="1:22" ht="13.5" x14ac:dyDescent="0.25">
      <c r="A655" s="3">
        <f>RSI!A655</f>
        <v>43256</v>
      </c>
      <c r="B655" s="2">
        <f>RSI!B655</f>
        <v>13.373200000000001</v>
      </c>
      <c r="C655" s="2">
        <f>RSI!I655</f>
        <v>36.065469824512597</v>
      </c>
      <c r="D655" s="2">
        <f>MACD!E655</f>
        <v>0.2047835236605291</v>
      </c>
      <c r="E655" s="2">
        <f>MACD!F655</f>
        <v>-0.16801533127473869</v>
      </c>
      <c r="F655" s="2">
        <f>'Moving Avg'!D655</f>
        <v>13.744459999999998</v>
      </c>
      <c r="G655" s="2">
        <f>'Moving Avg'!F655</f>
        <v>14.179594999999997</v>
      </c>
      <c r="H655" s="2">
        <f>'Moving Avg'!G655</f>
        <v>14.688368000000002</v>
      </c>
      <c r="I655" s="2">
        <f>'Moving Avg'!H655</f>
        <v>15.630526499999991</v>
      </c>
      <c r="J655" s="5" t="str">
        <f>OBV!F655</f>
        <v>BEARISH</v>
      </c>
      <c r="K655" s="5" t="str">
        <f>OBV!G655</f>
        <v>WEAK</v>
      </c>
      <c r="L655" s="5" t="str">
        <f>OBV!H655</f>
        <v>CONFIRMED BEARISH</v>
      </c>
      <c r="M655" s="7">
        <f t="shared" si="100"/>
        <v>25</v>
      </c>
      <c r="N655" s="7">
        <f t="shared" si="101"/>
        <v>0</v>
      </c>
      <c r="O655" s="7">
        <f t="shared" si="102"/>
        <v>0</v>
      </c>
      <c r="P655" s="7">
        <f t="shared" si="103"/>
        <v>0</v>
      </c>
      <c r="Q655" s="8">
        <f t="shared" si="104"/>
        <v>8.75</v>
      </c>
      <c r="R655" s="8">
        <f t="shared" si="105"/>
        <v>5</v>
      </c>
      <c r="S655" s="8">
        <f t="shared" si="106"/>
        <v>3.75</v>
      </c>
      <c r="T655" s="8">
        <f t="shared" si="107"/>
        <v>6.25</v>
      </c>
      <c r="U655" s="7">
        <f t="shared" si="108"/>
        <v>5.833333333333333</v>
      </c>
      <c r="V655" s="7">
        <f t="shared" si="109"/>
        <v>5.9375</v>
      </c>
    </row>
    <row r="656" spans="1:22" ht="13.5" x14ac:dyDescent="0.25">
      <c r="A656" s="3">
        <f>RSI!A656</f>
        <v>43257</v>
      </c>
      <c r="B656" s="2">
        <f>RSI!B656</f>
        <v>13.373200000000001</v>
      </c>
      <c r="C656" s="2">
        <f>RSI!I656</f>
        <v>36.065469824512597</v>
      </c>
      <c r="D656" s="2">
        <f>MACD!E656</f>
        <v>0.32351989914819335</v>
      </c>
      <c r="E656" s="2">
        <f>MACD!F656</f>
        <v>-6.9708285190152278E-2</v>
      </c>
      <c r="F656" s="2">
        <f>'Moving Avg'!D656</f>
        <v>13.560819999999998</v>
      </c>
      <c r="G656" s="2">
        <f>'Moving Avg'!F656</f>
        <v>14.188079999999996</v>
      </c>
      <c r="H656" s="2">
        <f>'Moving Avg'!G656</f>
        <v>14.615114</v>
      </c>
      <c r="I656" s="2">
        <f>'Moving Avg'!H656</f>
        <v>15.621045499999989</v>
      </c>
      <c r="J656" s="5" t="str">
        <f>OBV!F656</f>
        <v>BEARISH</v>
      </c>
      <c r="K656" s="5" t="str">
        <f>OBV!G656</f>
        <v>WEAK</v>
      </c>
      <c r="L656" s="5" t="str">
        <f>OBV!H656</f>
        <v>CONFIRMED BEARISH</v>
      </c>
      <c r="M656" s="7">
        <f t="shared" si="100"/>
        <v>25</v>
      </c>
      <c r="N656" s="7">
        <f t="shared" si="101"/>
        <v>0</v>
      </c>
      <c r="O656" s="7">
        <f t="shared" si="102"/>
        <v>0</v>
      </c>
      <c r="P656" s="7">
        <f t="shared" si="103"/>
        <v>0</v>
      </c>
      <c r="Q656" s="8">
        <f t="shared" si="104"/>
        <v>8.75</v>
      </c>
      <c r="R656" s="8">
        <f t="shared" si="105"/>
        <v>5</v>
      </c>
      <c r="S656" s="8">
        <f t="shared" si="106"/>
        <v>3.75</v>
      </c>
      <c r="T656" s="8">
        <f t="shared" si="107"/>
        <v>6.25</v>
      </c>
      <c r="U656" s="7">
        <f t="shared" si="108"/>
        <v>5.833333333333333</v>
      </c>
      <c r="V656" s="7">
        <f t="shared" si="109"/>
        <v>5.9375</v>
      </c>
    </row>
    <row r="657" spans="1:22" ht="13.5" x14ac:dyDescent="0.25">
      <c r="A657" s="3">
        <f>RSI!A657</f>
        <v>43258</v>
      </c>
      <c r="B657" s="2">
        <f>RSI!B657</f>
        <v>12.974</v>
      </c>
      <c r="C657" s="2">
        <f>RSI!I657</f>
        <v>31.611761100483847</v>
      </c>
      <c r="D657" s="2">
        <f>MACD!E657</f>
        <v>0.390913128955928</v>
      </c>
      <c r="E657" s="2">
        <f>MACD!F657</f>
        <v>2.2415997639063781E-2</v>
      </c>
      <c r="F657" s="2">
        <f>'Moving Avg'!D657</f>
        <v>13.345260000000001</v>
      </c>
      <c r="G657" s="2">
        <f>'Moving Avg'!F657</f>
        <v>14.137679999999998</v>
      </c>
      <c r="H657" s="2">
        <f>'Moving Avg'!G657</f>
        <v>14.534276000000002</v>
      </c>
      <c r="I657" s="2">
        <f>'Moving Avg'!H657</f>
        <v>15.609568499999991</v>
      </c>
      <c r="J657" s="5" t="str">
        <f>OBV!F657</f>
        <v>BEARISH</v>
      </c>
      <c r="K657" s="5" t="str">
        <f>OBV!G657</f>
        <v>WEAK</v>
      </c>
      <c r="L657" s="5" t="str">
        <f>OBV!H657</f>
        <v>CONFIRMED BEARISH</v>
      </c>
      <c r="M657" s="7">
        <f t="shared" si="100"/>
        <v>25</v>
      </c>
      <c r="N657" s="7">
        <f t="shared" si="101"/>
        <v>0</v>
      </c>
      <c r="O657" s="7">
        <f t="shared" si="102"/>
        <v>0</v>
      </c>
      <c r="P657" s="7">
        <f t="shared" si="103"/>
        <v>0</v>
      </c>
      <c r="Q657" s="8">
        <f t="shared" si="104"/>
        <v>8.75</v>
      </c>
      <c r="R657" s="8">
        <f t="shared" si="105"/>
        <v>5</v>
      </c>
      <c r="S657" s="8">
        <f t="shared" si="106"/>
        <v>3.75</v>
      </c>
      <c r="T657" s="8">
        <f t="shared" si="107"/>
        <v>6.25</v>
      </c>
      <c r="U657" s="7">
        <f t="shared" si="108"/>
        <v>5.833333333333333</v>
      </c>
      <c r="V657" s="7">
        <f t="shared" si="109"/>
        <v>5.9375</v>
      </c>
    </row>
    <row r="658" spans="1:22" ht="13.5" x14ac:dyDescent="0.25">
      <c r="A658" s="3">
        <f>RSI!A658</f>
        <v>43259</v>
      </c>
      <c r="B658" s="2">
        <f>RSI!B658</f>
        <v>12.8742</v>
      </c>
      <c r="C658" s="2">
        <f>RSI!I658</f>
        <v>30.59457745731369</v>
      </c>
      <c r="D658" s="2">
        <f>MACD!E658</f>
        <v>0.46223360098243305</v>
      </c>
      <c r="E658" s="2">
        <f>MACD!F658</f>
        <v>0.11037951830773764</v>
      </c>
      <c r="F658" s="2">
        <f>'Moving Avg'!D658</f>
        <v>13.193560000000002</v>
      </c>
      <c r="G658" s="2">
        <f>'Moving Avg'!F658</f>
        <v>14.082289999999997</v>
      </c>
      <c r="H658" s="2">
        <f>'Moving Avg'!G658</f>
        <v>14.456832000000002</v>
      </c>
      <c r="I658" s="2">
        <f>'Moving Avg'!H658</f>
        <v>15.597592499999992</v>
      </c>
      <c r="J658" s="5" t="str">
        <f>OBV!F658</f>
        <v>BEARISH</v>
      </c>
      <c r="K658" s="5" t="str">
        <f>OBV!G658</f>
        <v>WEAK</v>
      </c>
      <c r="L658" s="5" t="str">
        <f>OBV!H658</f>
        <v>CONFIRMED BEARISH</v>
      </c>
      <c r="M658" s="7">
        <f t="shared" si="100"/>
        <v>25</v>
      </c>
      <c r="N658" s="7">
        <f t="shared" si="101"/>
        <v>0</v>
      </c>
      <c r="O658" s="7">
        <f t="shared" si="102"/>
        <v>0</v>
      </c>
      <c r="P658" s="7">
        <f t="shared" si="103"/>
        <v>0</v>
      </c>
      <c r="Q658" s="8">
        <f t="shared" si="104"/>
        <v>8.75</v>
      </c>
      <c r="R658" s="8">
        <f t="shared" si="105"/>
        <v>5</v>
      </c>
      <c r="S658" s="8">
        <f t="shared" si="106"/>
        <v>3.75</v>
      </c>
      <c r="T658" s="8">
        <f t="shared" si="107"/>
        <v>6.25</v>
      </c>
      <c r="U658" s="7">
        <f t="shared" si="108"/>
        <v>5.833333333333333</v>
      </c>
      <c r="V658" s="7">
        <f t="shared" si="109"/>
        <v>5.9375</v>
      </c>
    </row>
    <row r="659" spans="1:22" ht="13.5" x14ac:dyDescent="0.25">
      <c r="A659" s="3">
        <f>RSI!A659</f>
        <v>43262</v>
      </c>
      <c r="B659" s="2">
        <f>RSI!B659</f>
        <v>12.8642</v>
      </c>
      <c r="C659" s="2">
        <f>RSI!I659</f>
        <v>30.488714521779613</v>
      </c>
      <c r="D659" s="2">
        <f>MACD!E659</f>
        <v>0.53030367335667705</v>
      </c>
      <c r="E659" s="2">
        <f>MACD!F659</f>
        <v>0.19436434931752555</v>
      </c>
      <c r="F659" s="2">
        <f>'Moving Avg'!D659</f>
        <v>13.091759999999999</v>
      </c>
      <c r="G659" s="2">
        <f>'Moving Avg'!F659</f>
        <v>14.008934999999997</v>
      </c>
      <c r="H659" s="2">
        <f>'Moving Avg'!G659</f>
        <v>14.380784</v>
      </c>
      <c r="I659" s="2">
        <f>'Moving Avg'!H659</f>
        <v>15.586314999999992</v>
      </c>
      <c r="J659" s="5" t="str">
        <f>OBV!F659</f>
        <v>BEARISH</v>
      </c>
      <c r="K659" s="5" t="str">
        <f>OBV!G659</f>
        <v>WEAK</v>
      </c>
      <c r="L659" s="5" t="str">
        <f>OBV!H659</f>
        <v>CONFIRMED BEARISH</v>
      </c>
      <c r="M659" s="7">
        <f t="shared" si="100"/>
        <v>25</v>
      </c>
      <c r="N659" s="7">
        <f t="shared" si="101"/>
        <v>0</v>
      </c>
      <c r="O659" s="7">
        <f t="shared" si="102"/>
        <v>0</v>
      </c>
      <c r="P659" s="7">
        <f t="shared" si="103"/>
        <v>0</v>
      </c>
      <c r="Q659" s="8">
        <f t="shared" si="104"/>
        <v>8.75</v>
      </c>
      <c r="R659" s="8">
        <f t="shared" si="105"/>
        <v>5</v>
      </c>
      <c r="S659" s="8">
        <f t="shared" si="106"/>
        <v>3.75</v>
      </c>
      <c r="T659" s="8">
        <f t="shared" si="107"/>
        <v>6.25</v>
      </c>
      <c r="U659" s="7">
        <f t="shared" si="108"/>
        <v>5.833333333333333</v>
      </c>
      <c r="V659" s="7">
        <f t="shared" si="109"/>
        <v>5.9375</v>
      </c>
    </row>
    <row r="660" spans="1:22" ht="13.5" x14ac:dyDescent="0.25">
      <c r="A660" s="3">
        <f>RSI!A660</f>
        <v>43263</v>
      </c>
      <c r="B660" s="2">
        <f>RSI!B660</f>
        <v>12.484999999999999</v>
      </c>
      <c r="C660" s="2">
        <f>RSI!I660</f>
        <v>26.713944445438685</v>
      </c>
      <c r="D660" s="2">
        <f>MACD!E660</f>
        <v>0.52731351725835829</v>
      </c>
      <c r="E660" s="2">
        <f>MACD!F660</f>
        <v>0.26095418290569211</v>
      </c>
      <c r="F660" s="2">
        <f>'Moving Avg'!D660</f>
        <v>12.91412</v>
      </c>
      <c r="G660" s="2">
        <f>'Moving Avg'!F660</f>
        <v>13.915125</v>
      </c>
      <c r="H660" s="2">
        <f>'Moving Avg'!G660</f>
        <v>14.301144000000001</v>
      </c>
      <c r="I660" s="2">
        <f>'Moving Avg'!H660</f>
        <v>15.573141499999993</v>
      </c>
      <c r="J660" s="5" t="str">
        <f>OBV!F660</f>
        <v>BEARISH</v>
      </c>
      <c r="K660" s="5" t="str">
        <f>OBV!G660</f>
        <v>WEAK</v>
      </c>
      <c r="L660" s="5" t="str">
        <f>OBV!H660</f>
        <v>CONFIRMED BEARISH</v>
      </c>
      <c r="M660" s="7">
        <f t="shared" si="100"/>
        <v>50</v>
      </c>
      <c r="N660" s="7">
        <f t="shared" si="101"/>
        <v>0</v>
      </c>
      <c r="O660" s="7">
        <f t="shared" si="102"/>
        <v>0</v>
      </c>
      <c r="P660" s="7">
        <f t="shared" si="103"/>
        <v>0</v>
      </c>
      <c r="Q660" s="8">
        <f t="shared" si="104"/>
        <v>17.5</v>
      </c>
      <c r="R660" s="8">
        <f t="shared" si="105"/>
        <v>10</v>
      </c>
      <c r="S660" s="8">
        <f t="shared" si="106"/>
        <v>7.5</v>
      </c>
      <c r="T660" s="8">
        <f t="shared" si="107"/>
        <v>12.5</v>
      </c>
      <c r="U660" s="7">
        <f t="shared" si="108"/>
        <v>11.666666666666666</v>
      </c>
      <c r="V660" s="7">
        <f t="shared" si="109"/>
        <v>11.875</v>
      </c>
    </row>
    <row r="661" spans="1:22" ht="13.5" x14ac:dyDescent="0.25">
      <c r="A661" s="3">
        <f>RSI!A661</f>
        <v>43264</v>
      </c>
      <c r="B661" s="2">
        <f>RSI!B661</f>
        <v>11.976000000000001</v>
      </c>
      <c r="C661" s="2">
        <f>RSI!I661</f>
        <v>22.658672452841273</v>
      </c>
      <c r="D661" s="2">
        <f>MACD!E661</f>
        <v>0.65829087624391036</v>
      </c>
      <c r="E661" s="2">
        <f>MACD!F661</f>
        <v>0.34042152157333577</v>
      </c>
      <c r="F661" s="2">
        <f>'Moving Avg'!D661</f>
        <v>12.634679999999999</v>
      </c>
      <c r="G661" s="2">
        <f>'Moving Avg'!F661</f>
        <v>13.795865000000001</v>
      </c>
      <c r="H661" s="2">
        <f>'Moving Avg'!G661</f>
        <v>14.211124</v>
      </c>
      <c r="I661" s="2">
        <f>'Moving Avg'!H661</f>
        <v>15.55762249999999</v>
      </c>
      <c r="J661" s="5" t="str">
        <f>OBV!F661</f>
        <v>BEARISH</v>
      </c>
      <c r="K661" s="5" t="str">
        <f>OBV!G661</f>
        <v>WEAK</v>
      </c>
      <c r="L661" s="5" t="str">
        <f>OBV!H661</f>
        <v>CONFIRMED BEARISH</v>
      </c>
      <c r="M661" s="7">
        <f t="shared" si="100"/>
        <v>50</v>
      </c>
      <c r="N661" s="7">
        <f t="shared" si="101"/>
        <v>0</v>
      </c>
      <c r="O661" s="7">
        <f t="shared" si="102"/>
        <v>0</v>
      </c>
      <c r="P661" s="7">
        <f t="shared" si="103"/>
        <v>0</v>
      </c>
      <c r="Q661" s="8">
        <f t="shared" si="104"/>
        <v>17.5</v>
      </c>
      <c r="R661" s="8">
        <f t="shared" si="105"/>
        <v>10</v>
      </c>
      <c r="S661" s="8">
        <f t="shared" si="106"/>
        <v>7.5</v>
      </c>
      <c r="T661" s="8">
        <f t="shared" si="107"/>
        <v>12.5</v>
      </c>
      <c r="U661" s="7">
        <f t="shared" si="108"/>
        <v>11.666666666666666</v>
      </c>
      <c r="V661" s="7">
        <f t="shared" si="109"/>
        <v>11.875</v>
      </c>
    </row>
    <row r="662" spans="1:22" ht="13.5" x14ac:dyDescent="0.25">
      <c r="A662" s="3">
        <f>RSI!A662</f>
        <v>43265</v>
      </c>
      <c r="B662" s="2">
        <f>RSI!B662</f>
        <v>11.976000000000001</v>
      </c>
      <c r="C662" s="2">
        <f>RSI!I662</f>
        <v>22.658672452841273</v>
      </c>
      <c r="D662" s="2">
        <f>MACD!E662</f>
        <v>0.74293136118992642</v>
      </c>
      <c r="E662" s="2">
        <f>MACD!F662</f>
        <v>0.42092348949665392</v>
      </c>
      <c r="F662" s="2">
        <f>'Moving Avg'!D662</f>
        <v>12.435079999999999</v>
      </c>
      <c r="G662" s="2">
        <f>'Moving Avg'!F662</f>
        <v>13.655645000000002</v>
      </c>
      <c r="H662" s="2">
        <f>'Moving Avg'!G662</f>
        <v>14.121103999999997</v>
      </c>
      <c r="I662" s="2">
        <f>'Moving Avg'!H662</f>
        <v>15.542103499999991</v>
      </c>
      <c r="J662" s="5" t="str">
        <f>OBV!F662</f>
        <v>BEARISH</v>
      </c>
      <c r="K662" s="5" t="str">
        <f>OBV!G662</f>
        <v>WEAK</v>
      </c>
      <c r="L662" s="5" t="str">
        <f>OBV!H662</f>
        <v>CONFIRMED BEARISH</v>
      </c>
      <c r="M662" s="7">
        <f t="shared" si="100"/>
        <v>50</v>
      </c>
      <c r="N662" s="7">
        <f t="shared" si="101"/>
        <v>0</v>
      </c>
      <c r="O662" s="7">
        <f t="shared" si="102"/>
        <v>0</v>
      </c>
      <c r="P662" s="7">
        <f t="shared" si="103"/>
        <v>0</v>
      </c>
      <c r="Q662" s="8">
        <f t="shared" si="104"/>
        <v>17.5</v>
      </c>
      <c r="R662" s="8">
        <f t="shared" si="105"/>
        <v>10</v>
      </c>
      <c r="S662" s="8">
        <f t="shared" si="106"/>
        <v>7.5</v>
      </c>
      <c r="T662" s="8">
        <f t="shared" si="107"/>
        <v>12.5</v>
      </c>
      <c r="U662" s="7">
        <f t="shared" si="108"/>
        <v>11.666666666666666</v>
      </c>
      <c r="V662" s="7">
        <f t="shared" si="109"/>
        <v>11.875</v>
      </c>
    </row>
    <row r="663" spans="1:22" ht="13.5" x14ac:dyDescent="0.25">
      <c r="A663" s="3">
        <f>RSI!A663</f>
        <v>43269</v>
      </c>
      <c r="B663" s="2">
        <f>RSI!B663</f>
        <v>12.3353</v>
      </c>
      <c r="C663" s="2">
        <f>RSI!I663</f>
        <v>31.207943111085228</v>
      </c>
      <c r="D663" s="2">
        <f>MACD!E663</f>
        <v>0.73334277975230222</v>
      </c>
      <c r="E663" s="2">
        <f>MACD!F663</f>
        <v>0.48340734754778358</v>
      </c>
      <c r="F663" s="2">
        <f>'Moving Avg'!D663</f>
        <v>12.327299999999999</v>
      </c>
      <c r="G663" s="2">
        <f>'Moving Avg'!F663</f>
        <v>13.533390000000001</v>
      </c>
      <c r="H663" s="2">
        <f>'Moving Avg'!G663</f>
        <v>14.052641999999997</v>
      </c>
      <c r="I663" s="2">
        <f>'Moving Avg'!H663</f>
        <v>15.528380999999992</v>
      </c>
      <c r="J663" s="5" t="str">
        <f>OBV!F663</f>
        <v>BEARISH</v>
      </c>
      <c r="K663" s="5" t="str">
        <f>OBV!G663</f>
        <v>WEAK</v>
      </c>
      <c r="L663" s="5" t="str">
        <f>OBV!H663</f>
        <v>CONFIRMED BEARISH</v>
      </c>
      <c r="M663" s="7">
        <f t="shared" si="100"/>
        <v>25</v>
      </c>
      <c r="N663" s="7">
        <f t="shared" si="101"/>
        <v>0</v>
      </c>
      <c r="O663" s="7">
        <f t="shared" si="102"/>
        <v>0</v>
      </c>
      <c r="P663" s="7">
        <f t="shared" si="103"/>
        <v>0</v>
      </c>
      <c r="Q663" s="8">
        <f t="shared" si="104"/>
        <v>8.75</v>
      </c>
      <c r="R663" s="8">
        <f t="shared" si="105"/>
        <v>5</v>
      </c>
      <c r="S663" s="8">
        <f t="shared" si="106"/>
        <v>3.75</v>
      </c>
      <c r="T663" s="8">
        <f t="shared" si="107"/>
        <v>6.25</v>
      </c>
      <c r="U663" s="7">
        <f t="shared" si="108"/>
        <v>5.833333333333333</v>
      </c>
      <c r="V663" s="7">
        <f t="shared" si="109"/>
        <v>5.9375</v>
      </c>
    </row>
    <row r="664" spans="1:22" ht="13.5" x14ac:dyDescent="0.25">
      <c r="A664" s="3">
        <f>RSI!A664</f>
        <v>43270</v>
      </c>
      <c r="B664" s="2">
        <f>RSI!B664</f>
        <v>12.5349</v>
      </c>
      <c r="C664" s="2">
        <f>RSI!I664</f>
        <v>35.475046332456657</v>
      </c>
      <c r="D664" s="2">
        <f>MACD!E664</f>
        <v>0.67755009879972405</v>
      </c>
      <c r="E664" s="2">
        <f>MACD!F664</f>
        <v>0.5222358977981717</v>
      </c>
      <c r="F664" s="2">
        <f>'Moving Avg'!D664</f>
        <v>12.26144</v>
      </c>
      <c r="G664" s="2">
        <f>'Moving Avg'!F664</f>
        <v>13.421115</v>
      </c>
      <c r="H664" s="2">
        <f>'Moving Avg'!G664</f>
        <v>13.997751999999997</v>
      </c>
      <c r="I664" s="2">
        <f>'Moving Avg'!H664</f>
        <v>15.514708499999994</v>
      </c>
      <c r="J664" s="5" t="str">
        <f>OBV!F664</f>
        <v>BEARISH</v>
      </c>
      <c r="K664" s="5" t="str">
        <f>OBV!G664</f>
        <v>WEAK</v>
      </c>
      <c r="L664" s="5" t="str">
        <f>OBV!H664</f>
        <v>CONFIRMED BEARISH</v>
      </c>
      <c r="M664" s="7">
        <f t="shared" si="100"/>
        <v>25</v>
      </c>
      <c r="N664" s="7">
        <f t="shared" si="101"/>
        <v>0</v>
      </c>
      <c r="O664" s="7">
        <f t="shared" si="102"/>
        <v>0</v>
      </c>
      <c r="P664" s="7">
        <f t="shared" si="103"/>
        <v>0</v>
      </c>
      <c r="Q664" s="8">
        <f t="shared" si="104"/>
        <v>8.75</v>
      </c>
      <c r="R664" s="8">
        <f t="shared" si="105"/>
        <v>5</v>
      </c>
      <c r="S664" s="8">
        <f t="shared" si="106"/>
        <v>3.75</v>
      </c>
      <c r="T664" s="8">
        <f t="shared" si="107"/>
        <v>6.25</v>
      </c>
      <c r="U664" s="7">
        <f t="shared" si="108"/>
        <v>5.833333333333333</v>
      </c>
      <c r="V664" s="7">
        <f t="shared" si="109"/>
        <v>5.9375</v>
      </c>
    </row>
    <row r="665" spans="1:22" ht="13.5" x14ac:dyDescent="0.25">
      <c r="A665" s="3">
        <f>RSI!A665</f>
        <v>43271</v>
      </c>
      <c r="B665" s="2">
        <f>RSI!B665</f>
        <v>12.8443</v>
      </c>
      <c r="C665" s="2">
        <f>RSI!I665</f>
        <v>41.529514614555303</v>
      </c>
      <c r="D665" s="2">
        <f>MACD!E665</f>
        <v>0.61275127356565662</v>
      </c>
      <c r="E665" s="2">
        <f>MACD!F665</f>
        <v>0.54033897295166866</v>
      </c>
      <c r="F665" s="2">
        <f>'Moving Avg'!D665</f>
        <v>12.333299999999999</v>
      </c>
      <c r="G665" s="2">
        <f>'Moving Avg'!F665</f>
        <v>13.324310000000001</v>
      </c>
      <c r="H665" s="2">
        <f>'Moving Avg'!G665</f>
        <v>13.940865999999996</v>
      </c>
      <c r="I665" s="2">
        <f>'Moving Avg'!H665</f>
        <v>15.502582999999994</v>
      </c>
      <c r="J665" s="5" t="str">
        <f>OBV!F665</f>
        <v>BEARISH</v>
      </c>
      <c r="K665" s="5" t="str">
        <f>OBV!G665</f>
        <v>WEAK</v>
      </c>
      <c r="L665" s="5" t="str">
        <f>OBV!H665</f>
        <v>BEARISH DIVERGENCE</v>
      </c>
      <c r="M665" s="7">
        <f t="shared" si="100"/>
        <v>25</v>
      </c>
      <c r="N665" s="7">
        <f t="shared" si="101"/>
        <v>0</v>
      </c>
      <c r="O665" s="7">
        <f t="shared" si="102"/>
        <v>0</v>
      </c>
      <c r="P665" s="7">
        <f t="shared" si="103"/>
        <v>0</v>
      </c>
      <c r="Q665" s="8">
        <f t="shared" si="104"/>
        <v>8.75</v>
      </c>
      <c r="R665" s="8">
        <f t="shared" si="105"/>
        <v>5</v>
      </c>
      <c r="S665" s="8">
        <f t="shared" si="106"/>
        <v>3.75</v>
      </c>
      <c r="T665" s="8">
        <f t="shared" si="107"/>
        <v>6.25</v>
      </c>
      <c r="U665" s="7">
        <f t="shared" si="108"/>
        <v>5.833333333333333</v>
      </c>
      <c r="V665" s="7">
        <f t="shared" si="109"/>
        <v>5.9375</v>
      </c>
    </row>
    <row r="666" spans="1:22" ht="13.5" x14ac:dyDescent="0.25">
      <c r="A666" s="3">
        <f>RSI!A666</f>
        <v>43272</v>
      </c>
      <c r="B666" s="2">
        <f>RSI!B666</f>
        <v>13.2235</v>
      </c>
      <c r="C666" s="2">
        <f>RSI!I666</f>
        <v>47.97285407055562</v>
      </c>
      <c r="D666" s="2">
        <f>MACD!E666</f>
        <v>0.53293850423906974</v>
      </c>
      <c r="E666" s="2">
        <f>MACD!F666</f>
        <v>0.53885887920914888</v>
      </c>
      <c r="F666" s="2">
        <f>'Moving Avg'!D666</f>
        <v>12.582800000000001</v>
      </c>
      <c r="G666" s="2">
        <f>'Moving Avg'!F666</f>
        <v>13.246464999999997</v>
      </c>
      <c r="H666" s="2">
        <f>'Moving Avg'!G666</f>
        <v>13.891165999999997</v>
      </c>
      <c r="I666" s="2">
        <f>'Moving Avg'!H666</f>
        <v>15.492353499999993</v>
      </c>
      <c r="J666" s="5" t="str">
        <f>OBV!F666</f>
        <v>BULLISH</v>
      </c>
      <c r="K666" s="5" t="str">
        <f>OBV!G666</f>
        <v>STRONG</v>
      </c>
      <c r="L666" s="5" t="str">
        <f>OBV!H666</f>
        <v>CONFIRMED BULLISH</v>
      </c>
      <c r="M666" s="7">
        <f t="shared" si="100"/>
        <v>25</v>
      </c>
      <c r="N666" s="7">
        <f t="shared" si="101"/>
        <v>45</v>
      </c>
      <c r="O666" s="7">
        <f t="shared" si="102"/>
        <v>0</v>
      </c>
      <c r="P666" s="7">
        <f t="shared" si="103"/>
        <v>100</v>
      </c>
      <c r="Q666" s="8">
        <f t="shared" si="104"/>
        <v>39.5</v>
      </c>
      <c r="R666" s="8">
        <f t="shared" si="105"/>
        <v>39</v>
      </c>
      <c r="S666" s="8">
        <f t="shared" si="106"/>
        <v>55.5</v>
      </c>
      <c r="T666" s="8">
        <f t="shared" si="107"/>
        <v>42.5</v>
      </c>
      <c r="U666" s="7">
        <f t="shared" si="108"/>
        <v>44.666666666666664</v>
      </c>
      <c r="V666" s="7">
        <f t="shared" si="109"/>
        <v>44.125</v>
      </c>
    </row>
    <row r="667" spans="1:22" ht="13.5" x14ac:dyDescent="0.25">
      <c r="A667" s="3">
        <f>RSI!A667</f>
        <v>43273</v>
      </c>
      <c r="B667" s="2">
        <f>RSI!B667</f>
        <v>13.2235</v>
      </c>
      <c r="C667" s="2">
        <f>RSI!I667</f>
        <v>47.97285407055562</v>
      </c>
      <c r="D667" s="2">
        <f>MACD!E667</f>
        <v>0.40462435728246682</v>
      </c>
      <c r="E667" s="2">
        <f>MACD!F667</f>
        <v>0.51201197482381255</v>
      </c>
      <c r="F667" s="2">
        <f>'Moving Avg'!D667</f>
        <v>12.8323</v>
      </c>
      <c r="G667" s="2">
        <f>'Moving Avg'!F667</f>
        <v>13.190574999999999</v>
      </c>
      <c r="H667" s="2">
        <f>'Moving Avg'!G667</f>
        <v>13.836675999999995</v>
      </c>
      <c r="I667" s="2">
        <f>'Moving Avg'!H667</f>
        <v>15.482123999999994</v>
      </c>
      <c r="J667" s="5" t="str">
        <f>OBV!F667</f>
        <v>BULLISH</v>
      </c>
      <c r="K667" s="5" t="str">
        <f>OBV!G667</f>
        <v>STRONG</v>
      </c>
      <c r="L667" s="5" t="str">
        <f>OBV!H667</f>
        <v>CONFIRMED BULLISH</v>
      </c>
      <c r="M667" s="7">
        <f t="shared" si="100"/>
        <v>25</v>
      </c>
      <c r="N667" s="7">
        <f t="shared" si="101"/>
        <v>100</v>
      </c>
      <c r="O667" s="7">
        <f t="shared" si="102"/>
        <v>0</v>
      </c>
      <c r="P667" s="7">
        <f t="shared" si="103"/>
        <v>100</v>
      </c>
      <c r="Q667" s="8">
        <f t="shared" si="104"/>
        <v>58.75</v>
      </c>
      <c r="R667" s="8">
        <f t="shared" si="105"/>
        <v>50</v>
      </c>
      <c r="S667" s="8">
        <f t="shared" si="106"/>
        <v>63.75</v>
      </c>
      <c r="T667" s="8">
        <f t="shared" si="107"/>
        <v>56.25</v>
      </c>
      <c r="U667" s="7">
        <f t="shared" si="108"/>
        <v>57.5</v>
      </c>
      <c r="V667" s="7">
        <f t="shared" si="109"/>
        <v>57.1875</v>
      </c>
    </row>
    <row r="668" spans="1:22" ht="13.5" x14ac:dyDescent="0.25">
      <c r="A668" s="3">
        <f>RSI!A668</f>
        <v>43276</v>
      </c>
      <c r="B668" s="2">
        <f>RSI!B668</f>
        <v>12.974</v>
      </c>
      <c r="C668" s="2">
        <f>RSI!I668</f>
        <v>44.25171415940406</v>
      </c>
      <c r="D668" s="2">
        <f>MACD!E668</f>
        <v>0.29976655716225054</v>
      </c>
      <c r="E668" s="2">
        <f>MACD!F668</f>
        <v>0.4695628912915002</v>
      </c>
      <c r="F668" s="2">
        <f>'Moving Avg'!D668</f>
        <v>12.960040000000001</v>
      </c>
      <c r="G668" s="2">
        <f>'Moving Avg'!F668</f>
        <v>13.122209999999999</v>
      </c>
      <c r="H668" s="2">
        <f>'Moving Avg'!G668</f>
        <v>13.777393999999997</v>
      </c>
      <c r="I668" s="2">
        <f>'Moving Avg'!H668</f>
        <v>15.470646999999996</v>
      </c>
      <c r="J668" s="5" t="str">
        <f>OBV!F668</f>
        <v>BULLISH</v>
      </c>
      <c r="K668" s="5" t="str">
        <f>OBV!G668</f>
        <v>NEUTRAL</v>
      </c>
      <c r="L668" s="5" t="str">
        <f>OBV!H668</f>
        <v>CONFIRMED BULLISH</v>
      </c>
      <c r="M668" s="7">
        <f t="shared" si="100"/>
        <v>25</v>
      </c>
      <c r="N668" s="7">
        <f t="shared" si="101"/>
        <v>100</v>
      </c>
      <c r="O668" s="7">
        <f t="shared" si="102"/>
        <v>0</v>
      </c>
      <c r="P668" s="7">
        <f t="shared" si="103"/>
        <v>83.5</v>
      </c>
      <c r="Q668" s="8">
        <f t="shared" si="104"/>
        <v>56.274999999999999</v>
      </c>
      <c r="R668" s="8">
        <f t="shared" si="105"/>
        <v>45.875</v>
      </c>
      <c r="S668" s="8">
        <f t="shared" si="106"/>
        <v>56.325000000000003</v>
      </c>
      <c r="T668" s="8">
        <f t="shared" si="107"/>
        <v>52.125</v>
      </c>
      <c r="U668" s="7">
        <f t="shared" si="108"/>
        <v>52.82500000000001</v>
      </c>
      <c r="V668" s="7">
        <f t="shared" si="109"/>
        <v>52.650000000000006</v>
      </c>
    </row>
    <row r="669" spans="1:22" ht="13.5" x14ac:dyDescent="0.25">
      <c r="A669" s="3">
        <f>RSI!A669</f>
        <v>43277</v>
      </c>
      <c r="B669" s="2">
        <f>RSI!B669</f>
        <v>13.373200000000001</v>
      </c>
      <c r="C669" s="2">
        <f>RSI!I669</f>
        <v>50.824291887196935</v>
      </c>
      <c r="D669" s="2">
        <f>MACD!E669</f>
        <v>0.18195071311179944</v>
      </c>
      <c r="E669" s="2">
        <f>MACD!F669</f>
        <v>0.41204045565556008</v>
      </c>
      <c r="F669" s="2">
        <f>'Moving Avg'!D669</f>
        <v>13.127699999999999</v>
      </c>
      <c r="G669" s="2">
        <f>'Moving Avg'!F669</f>
        <v>13.073804999999998</v>
      </c>
      <c r="H669" s="2">
        <f>'Moving Avg'!G669</f>
        <v>13.727493999999997</v>
      </c>
      <c r="I669" s="2">
        <f>'Moving Avg'!H669</f>
        <v>15.461165999999999</v>
      </c>
      <c r="J669" s="5" t="str">
        <f>OBV!F669</f>
        <v>BEARISH</v>
      </c>
      <c r="K669" s="5" t="str">
        <f>OBV!G669</f>
        <v>NEUTRAL</v>
      </c>
      <c r="L669" s="5" t="str">
        <f>OBV!H669</f>
        <v>BEARISH DIVERGENCE</v>
      </c>
      <c r="M669" s="7">
        <f t="shared" si="100"/>
        <v>25</v>
      </c>
      <c r="N669" s="7">
        <f t="shared" si="101"/>
        <v>100</v>
      </c>
      <c r="O669" s="7">
        <f t="shared" si="102"/>
        <v>0</v>
      </c>
      <c r="P669" s="7">
        <f t="shared" si="103"/>
        <v>16.5</v>
      </c>
      <c r="Q669" s="8">
        <f t="shared" si="104"/>
        <v>46.225000000000001</v>
      </c>
      <c r="R669" s="8">
        <f t="shared" si="105"/>
        <v>29.125</v>
      </c>
      <c r="S669" s="8">
        <f t="shared" si="106"/>
        <v>26.175000000000001</v>
      </c>
      <c r="T669" s="8">
        <f t="shared" si="107"/>
        <v>35.375</v>
      </c>
      <c r="U669" s="7">
        <f t="shared" si="108"/>
        <v>33.841666666666661</v>
      </c>
      <c r="V669" s="7">
        <f t="shared" si="109"/>
        <v>34.224999999999994</v>
      </c>
    </row>
    <row r="670" spans="1:22" ht="13.5" x14ac:dyDescent="0.25">
      <c r="A670" s="3">
        <f>RSI!A670</f>
        <v>43278</v>
      </c>
      <c r="B670" s="2">
        <f>RSI!B670</f>
        <v>13.353199999999999</v>
      </c>
      <c r="C670" s="2">
        <f>RSI!I670</f>
        <v>50.503039858534095</v>
      </c>
      <c r="D670" s="2">
        <f>MACD!E670</f>
        <v>2.4913790130828062E-2</v>
      </c>
      <c r="E670" s="2">
        <f>MACD!F670</f>
        <v>0.33461512255061371</v>
      </c>
      <c r="F670" s="2">
        <f>'Moving Avg'!D670</f>
        <v>13.229480000000001</v>
      </c>
      <c r="G670" s="2">
        <f>'Moving Avg'!F670</f>
        <v>13.055339999999998</v>
      </c>
      <c r="H670" s="2">
        <f>'Moving Avg'!G670</f>
        <v>13.681185999999995</v>
      </c>
      <c r="I670" s="2">
        <f>'Moving Avg'!H670</f>
        <v>15.451584999999998</v>
      </c>
      <c r="J670" s="5" t="str">
        <f>OBV!F670</f>
        <v>BEARISH</v>
      </c>
      <c r="K670" s="5" t="str">
        <f>OBV!G670</f>
        <v>WEAK</v>
      </c>
      <c r="L670" s="5" t="str">
        <f>OBV!H670</f>
        <v>BEARISH DIVERGENCE</v>
      </c>
      <c r="M670" s="7">
        <f t="shared" si="100"/>
        <v>25</v>
      </c>
      <c r="N670" s="7">
        <f t="shared" si="101"/>
        <v>100</v>
      </c>
      <c r="O670" s="7">
        <f t="shared" si="102"/>
        <v>0</v>
      </c>
      <c r="P670" s="7">
        <f t="shared" si="103"/>
        <v>0</v>
      </c>
      <c r="Q670" s="8">
        <f t="shared" si="104"/>
        <v>43.75</v>
      </c>
      <c r="R670" s="8">
        <f t="shared" si="105"/>
        <v>25</v>
      </c>
      <c r="S670" s="8">
        <f t="shared" si="106"/>
        <v>18.75</v>
      </c>
      <c r="T670" s="8">
        <f t="shared" si="107"/>
        <v>31.25</v>
      </c>
      <c r="U670" s="7">
        <f t="shared" si="108"/>
        <v>29.166666666666668</v>
      </c>
      <c r="V670" s="7">
        <f t="shared" si="109"/>
        <v>29.6875</v>
      </c>
    </row>
    <row r="671" spans="1:22" ht="13.5" x14ac:dyDescent="0.25">
      <c r="A671" s="3">
        <f>RSI!A671</f>
        <v>43279</v>
      </c>
      <c r="B671" s="2">
        <f>RSI!B671</f>
        <v>13.353199999999999</v>
      </c>
      <c r="C671" s="2">
        <f>RSI!I671</f>
        <v>50.503039858534095</v>
      </c>
      <c r="D671" s="2">
        <f>MACD!E671</f>
        <v>-0.18660646337427345</v>
      </c>
      <c r="E671" s="2">
        <f>MACD!F671</f>
        <v>0.23037080536563631</v>
      </c>
      <c r="F671" s="2">
        <f>'Moving Avg'!D671</f>
        <v>13.255420000000001</v>
      </c>
      <c r="G671" s="2">
        <f>'Moving Avg'!F671</f>
        <v>13.008429999999999</v>
      </c>
      <c r="H671" s="2">
        <f>'Moving Avg'!G671</f>
        <v>13.644259999999997</v>
      </c>
      <c r="I671" s="2">
        <f>'Moving Avg'!H671</f>
        <v>15.442004000000003</v>
      </c>
      <c r="J671" s="5" t="str">
        <f>OBV!F671</f>
        <v>BEARISH</v>
      </c>
      <c r="K671" s="5" t="str">
        <f>OBV!G671</f>
        <v>WEAK</v>
      </c>
      <c r="L671" s="5" t="str">
        <f>OBV!H671</f>
        <v>BEARISH DIVERGENCE</v>
      </c>
      <c r="M671" s="7">
        <f t="shared" si="100"/>
        <v>25</v>
      </c>
      <c r="N671" s="7">
        <f t="shared" si="101"/>
        <v>100</v>
      </c>
      <c r="O671" s="7">
        <f t="shared" si="102"/>
        <v>0</v>
      </c>
      <c r="P671" s="7">
        <f t="shared" si="103"/>
        <v>0</v>
      </c>
      <c r="Q671" s="8">
        <f t="shared" si="104"/>
        <v>43.75</v>
      </c>
      <c r="R671" s="8">
        <f t="shared" si="105"/>
        <v>25</v>
      </c>
      <c r="S671" s="8">
        <f t="shared" si="106"/>
        <v>18.75</v>
      </c>
      <c r="T671" s="8">
        <f t="shared" si="107"/>
        <v>31.25</v>
      </c>
      <c r="U671" s="7">
        <f t="shared" si="108"/>
        <v>29.166666666666668</v>
      </c>
      <c r="V671" s="7">
        <f t="shared" si="109"/>
        <v>29.6875</v>
      </c>
    </row>
    <row r="672" spans="1:22" ht="13.5" x14ac:dyDescent="0.25">
      <c r="A672" s="3">
        <f>RSI!A672</f>
        <v>43280</v>
      </c>
      <c r="B672" s="2">
        <f>RSI!B672</f>
        <v>13.353199999999999</v>
      </c>
      <c r="C672" s="2">
        <f>RSI!I672</f>
        <v>50.503039858534095</v>
      </c>
      <c r="D672" s="2">
        <f>MACD!E672</f>
        <v>-0.36589547722158322</v>
      </c>
      <c r="E672" s="2">
        <f>MACD!F672</f>
        <v>0.1111175488481924</v>
      </c>
      <c r="F672" s="2">
        <f>'Moving Avg'!D672</f>
        <v>13.281360000000001</v>
      </c>
      <c r="G672" s="2">
        <f>'Moving Avg'!F672</f>
        <v>12.973499999999998</v>
      </c>
      <c r="H672" s="2">
        <f>'Moving Avg'!G672</f>
        <v>13.615915999999997</v>
      </c>
      <c r="I672" s="2">
        <f>'Moving Avg'!H672</f>
        <v>15.432423000000002</v>
      </c>
      <c r="J672" s="5" t="str">
        <f>OBV!F672</f>
        <v>BEARISH</v>
      </c>
      <c r="K672" s="5" t="str">
        <f>OBV!G672</f>
        <v>WEAK</v>
      </c>
      <c r="L672" s="5" t="str">
        <f>OBV!H672</f>
        <v>BEARISH DIVERGENCE</v>
      </c>
      <c r="M672" s="7">
        <f t="shared" si="100"/>
        <v>25</v>
      </c>
      <c r="N672" s="7">
        <f t="shared" si="101"/>
        <v>100</v>
      </c>
      <c r="O672" s="7">
        <f t="shared" si="102"/>
        <v>0</v>
      </c>
      <c r="P672" s="7">
        <f t="shared" si="103"/>
        <v>0</v>
      </c>
      <c r="Q672" s="8">
        <f t="shared" si="104"/>
        <v>43.75</v>
      </c>
      <c r="R672" s="8">
        <f t="shared" si="105"/>
        <v>25</v>
      </c>
      <c r="S672" s="8">
        <f t="shared" si="106"/>
        <v>18.75</v>
      </c>
      <c r="T672" s="8">
        <f t="shared" si="107"/>
        <v>31.25</v>
      </c>
      <c r="U672" s="7">
        <f t="shared" si="108"/>
        <v>29.166666666666668</v>
      </c>
      <c r="V672" s="7">
        <f t="shared" si="109"/>
        <v>29.6875</v>
      </c>
    </row>
    <row r="673" spans="1:22" ht="13.5" x14ac:dyDescent="0.25">
      <c r="A673" s="3">
        <f>RSI!A673</f>
        <v>43283</v>
      </c>
      <c r="B673" s="2">
        <f>RSI!B673</f>
        <v>12.7544</v>
      </c>
      <c r="C673" s="2">
        <f>RSI!I673</f>
        <v>40.848051877548045</v>
      </c>
      <c r="D673" s="2">
        <f>MACD!E673</f>
        <v>-0.4182564370481483</v>
      </c>
      <c r="E673" s="2">
        <f>MACD!F673</f>
        <v>5.2427516689242532E-3</v>
      </c>
      <c r="F673" s="2">
        <f>'Moving Avg'!D673</f>
        <v>13.237440000000001</v>
      </c>
      <c r="G673" s="2">
        <f>'Moving Avg'!F673</f>
        <v>12.929584999999998</v>
      </c>
      <c r="H673" s="2">
        <f>'Moving Avg'!G673</f>
        <v>13.588769999999997</v>
      </c>
      <c r="I673" s="2">
        <f>'Moving Avg'!H673</f>
        <v>15.421993499999999</v>
      </c>
      <c r="J673" s="5" t="str">
        <f>OBV!F673</f>
        <v>BEARISH</v>
      </c>
      <c r="K673" s="5" t="str">
        <f>OBV!G673</f>
        <v>WEAK</v>
      </c>
      <c r="L673" s="5" t="str">
        <f>OBV!H673</f>
        <v>CONFIRMED BEARISH</v>
      </c>
      <c r="M673" s="7">
        <f t="shared" si="100"/>
        <v>25</v>
      </c>
      <c r="N673" s="7">
        <f t="shared" si="101"/>
        <v>100</v>
      </c>
      <c r="O673" s="7">
        <f t="shared" si="102"/>
        <v>0</v>
      </c>
      <c r="P673" s="7">
        <f t="shared" si="103"/>
        <v>0</v>
      </c>
      <c r="Q673" s="8">
        <f t="shared" si="104"/>
        <v>43.75</v>
      </c>
      <c r="R673" s="8">
        <f t="shared" si="105"/>
        <v>25</v>
      </c>
      <c r="S673" s="8">
        <f t="shared" si="106"/>
        <v>18.75</v>
      </c>
      <c r="T673" s="8">
        <f t="shared" si="107"/>
        <v>31.25</v>
      </c>
      <c r="U673" s="7">
        <f t="shared" si="108"/>
        <v>29.166666666666668</v>
      </c>
      <c r="V673" s="7">
        <f t="shared" si="109"/>
        <v>29.6875</v>
      </c>
    </row>
    <row r="674" spans="1:22" ht="13.5" x14ac:dyDescent="0.25">
      <c r="A674" s="3">
        <f>RSI!A674</f>
        <v>43284</v>
      </c>
      <c r="B674" s="2">
        <f>RSI!B674</f>
        <v>13.133699999999999</v>
      </c>
      <c r="C674" s="2">
        <f>RSI!I674</f>
        <v>47.672255371546775</v>
      </c>
      <c r="D674" s="2">
        <f>MACD!E674</f>
        <v>-0.45667819831342449</v>
      </c>
      <c r="E674" s="2">
        <f>MACD!F674</f>
        <v>-8.7141438327545506E-2</v>
      </c>
      <c r="F674" s="2">
        <f>'Moving Avg'!D674</f>
        <v>13.189539999999999</v>
      </c>
      <c r="G674" s="2">
        <f>'Moving Avg'!F674</f>
        <v>12.917609999999996</v>
      </c>
      <c r="H674" s="2">
        <f>'Moving Avg'!G674</f>
        <v>13.580585999999997</v>
      </c>
      <c r="I674" s="2">
        <f>'Moving Avg'!H674</f>
        <v>15.413510500000003</v>
      </c>
      <c r="J674" s="5" t="str">
        <f>OBV!F674</f>
        <v>BEARISH</v>
      </c>
      <c r="K674" s="5" t="str">
        <f>OBV!G674</f>
        <v>WEAK</v>
      </c>
      <c r="L674" s="5" t="str">
        <f>OBV!H674</f>
        <v>CONFIRMED BEARISH</v>
      </c>
      <c r="M674" s="7">
        <f t="shared" si="100"/>
        <v>25</v>
      </c>
      <c r="N674" s="7">
        <f t="shared" si="101"/>
        <v>100</v>
      </c>
      <c r="O674" s="7">
        <f t="shared" si="102"/>
        <v>0</v>
      </c>
      <c r="P674" s="7">
        <f t="shared" si="103"/>
        <v>0</v>
      </c>
      <c r="Q674" s="8">
        <f t="shared" si="104"/>
        <v>43.75</v>
      </c>
      <c r="R674" s="8">
        <f t="shared" si="105"/>
        <v>25</v>
      </c>
      <c r="S674" s="8">
        <f t="shared" si="106"/>
        <v>18.75</v>
      </c>
      <c r="T674" s="8">
        <f t="shared" si="107"/>
        <v>31.25</v>
      </c>
      <c r="U674" s="7">
        <f t="shared" si="108"/>
        <v>29.166666666666668</v>
      </c>
      <c r="V674" s="7">
        <f t="shared" si="109"/>
        <v>29.6875</v>
      </c>
    </row>
    <row r="675" spans="1:22" ht="13.5" x14ac:dyDescent="0.25">
      <c r="A675" s="3">
        <f>RSI!A675</f>
        <v>43285</v>
      </c>
      <c r="B675" s="2">
        <f>RSI!B675</f>
        <v>13.133699999999999</v>
      </c>
      <c r="C675" s="2">
        <f>RSI!I675</f>
        <v>47.672255371546775</v>
      </c>
      <c r="D675" s="2">
        <f>MACD!E675</f>
        <v>-0.44080033949489916</v>
      </c>
      <c r="E675" s="2">
        <f>MACD!F675</f>
        <v>-0.15787321856101627</v>
      </c>
      <c r="F675" s="2">
        <f>'Moving Avg'!D675</f>
        <v>13.14564</v>
      </c>
      <c r="G675" s="2">
        <f>'Moving Avg'!F675</f>
        <v>12.905634999999998</v>
      </c>
      <c r="H675" s="2">
        <f>'Moving Avg'!G675</f>
        <v>13.564417999999996</v>
      </c>
      <c r="I675" s="2">
        <f>'Moving Avg'!H675</f>
        <v>15.405027500000001</v>
      </c>
      <c r="J675" s="5" t="str">
        <f>OBV!F675</f>
        <v>BEARISH</v>
      </c>
      <c r="K675" s="5" t="str">
        <f>OBV!G675</f>
        <v>NEUTRAL</v>
      </c>
      <c r="L675" s="5" t="str">
        <f>OBV!H675</f>
        <v>CONFIRMED BEARISH</v>
      </c>
      <c r="M675" s="7">
        <f t="shared" si="100"/>
        <v>25</v>
      </c>
      <c r="N675" s="7">
        <f t="shared" si="101"/>
        <v>100</v>
      </c>
      <c r="O675" s="7">
        <f t="shared" si="102"/>
        <v>0</v>
      </c>
      <c r="P675" s="7">
        <f t="shared" si="103"/>
        <v>16.5</v>
      </c>
      <c r="Q675" s="8">
        <f t="shared" si="104"/>
        <v>46.225000000000001</v>
      </c>
      <c r="R675" s="8">
        <f t="shared" si="105"/>
        <v>29.125</v>
      </c>
      <c r="S675" s="8">
        <f t="shared" si="106"/>
        <v>26.175000000000001</v>
      </c>
      <c r="T675" s="8">
        <f t="shared" si="107"/>
        <v>35.375</v>
      </c>
      <c r="U675" s="7">
        <f t="shared" si="108"/>
        <v>33.841666666666661</v>
      </c>
      <c r="V675" s="7">
        <f t="shared" si="109"/>
        <v>34.224999999999994</v>
      </c>
    </row>
    <row r="676" spans="1:22" ht="13.5" x14ac:dyDescent="0.25">
      <c r="A676" s="3">
        <f>RSI!A676</f>
        <v>43286</v>
      </c>
      <c r="B676" s="2">
        <f>RSI!B676</f>
        <v>13.123699999999999</v>
      </c>
      <c r="C676" s="2">
        <f>RSI!I676</f>
        <v>47.504681673935174</v>
      </c>
      <c r="D676" s="2">
        <f>MACD!E676</f>
        <v>-0.3675558593436925</v>
      </c>
      <c r="E676" s="2">
        <f>MACD!F676</f>
        <v>-0.19980974671755153</v>
      </c>
      <c r="F676" s="2">
        <f>'Moving Avg'!D676</f>
        <v>13.099739999999997</v>
      </c>
      <c r="G676" s="2">
        <f>'Moving Avg'!F676</f>
        <v>12.893159999999998</v>
      </c>
      <c r="H676" s="2">
        <f>'Moving Avg'!G676</f>
        <v>13.554837999999997</v>
      </c>
      <c r="I676" s="2">
        <f>'Moving Avg'!H676</f>
        <v>15.396494500000001</v>
      </c>
      <c r="J676" s="5" t="str">
        <f>OBV!F676</f>
        <v>BEARISH</v>
      </c>
      <c r="K676" s="5" t="str">
        <f>OBV!G676</f>
        <v>NEUTRAL</v>
      </c>
      <c r="L676" s="5" t="str">
        <f>OBV!H676</f>
        <v>CONFIRMED BEARISH</v>
      </c>
      <c r="M676" s="7">
        <f t="shared" si="100"/>
        <v>25</v>
      </c>
      <c r="N676" s="7">
        <f t="shared" si="101"/>
        <v>100</v>
      </c>
      <c r="O676" s="7">
        <f t="shared" si="102"/>
        <v>0</v>
      </c>
      <c r="P676" s="7">
        <f t="shared" si="103"/>
        <v>16.5</v>
      </c>
      <c r="Q676" s="8">
        <f t="shared" si="104"/>
        <v>46.225000000000001</v>
      </c>
      <c r="R676" s="8">
        <f t="shared" si="105"/>
        <v>29.125</v>
      </c>
      <c r="S676" s="8">
        <f t="shared" si="106"/>
        <v>26.175000000000001</v>
      </c>
      <c r="T676" s="8">
        <f t="shared" si="107"/>
        <v>35.375</v>
      </c>
      <c r="U676" s="7">
        <f t="shared" si="108"/>
        <v>33.841666666666661</v>
      </c>
      <c r="V676" s="7">
        <f t="shared" si="109"/>
        <v>34.224999999999994</v>
      </c>
    </row>
    <row r="677" spans="1:22" ht="13.5" x14ac:dyDescent="0.25">
      <c r="A677" s="3">
        <f>RSI!A677</f>
        <v>43287</v>
      </c>
      <c r="B677" s="2">
        <f>RSI!B677</f>
        <v>13.123699999999999</v>
      </c>
      <c r="C677" s="2">
        <f>RSI!I677</f>
        <v>47.504681673935181</v>
      </c>
      <c r="D677" s="2">
        <f>MACD!E677</f>
        <v>-0.30484459017287513</v>
      </c>
      <c r="E677" s="2">
        <f>MACD!F677</f>
        <v>-0.22081671540861625</v>
      </c>
      <c r="F677" s="2">
        <f>'Moving Avg'!D677</f>
        <v>13.053839999999999</v>
      </c>
      <c r="G677" s="2">
        <f>'Moving Avg'!F677</f>
        <v>12.900644999999997</v>
      </c>
      <c r="H677" s="2">
        <f>'Moving Avg'!G677</f>
        <v>13.545855999999997</v>
      </c>
      <c r="I677" s="2">
        <f>'Moving Avg'!H677</f>
        <v>15.387961500000001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  <c r="M677" s="7">
        <f t="shared" si="100"/>
        <v>25</v>
      </c>
      <c r="N677" s="7">
        <f t="shared" si="101"/>
        <v>100</v>
      </c>
      <c r="O677" s="7">
        <f t="shared" si="102"/>
        <v>0</v>
      </c>
      <c r="P677" s="7">
        <f t="shared" si="103"/>
        <v>16.5</v>
      </c>
      <c r="Q677" s="8">
        <f t="shared" si="104"/>
        <v>46.225000000000001</v>
      </c>
      <c r="R677" s="8">
        <f t="shared" si="105"/>
        <v>29.125</v>
      </c>
      <c r="S677" s="8">
        <f t="shared" si="106"/>
        <v>26.175000000000001</v>
      </c>
      <c r="T677" s="8">
        <f t="shared" si="107"/>
        <v>35.375</v>
      </c>
      <c r="U677" s="7">
        <f t="shared" si="108"/>
        <v>33.841666666666661</v>
      </c>
      <c r="V677" s="7">
        <f t="shared" si="109"/>
        <v>34.224999999999994</v>
      </c>
    </row>
    <row r="678" spans="1:22" ht="13.5" x14ac:dyDescent="0.25">
      <c r="A678" s="3">
        <f>RSI!A678</f>
        <v>43290</v>
      </c>
      <c r="B678" s="2">
        <f>RSI!B678</f>
        <v>12.734500000000001</v>
      </c>
      <c r="C678" s="2">
        <f>RSI!I678</f>
        <v>40.999480831434504</v>
      </c>
      <c r="D678" s="2">
        <f>MACD!E678</f>
        <v>-0.26065548082054946</v>
      </c>
      <c r="E678" s="2">
        <f>MACD!F678</f>
        <v>-0.22878446849100292</v>
      </c>
      <c r="F678" s="2">
        <f>'Moving Avg'!D678</f>
        <v>13.049859999999999</v>
      </c>
      <c r="G678" s="2">
        <f>'Moving Avg'!F678</f>
        <v>12.893660000000001</v>
      </c>
      <c r="H678" s="2">
        <f>'Moving Avg'!G678</f>
        <v>13.529489999999999</v>
      </c>
      <c r="I678" s="2">
        <f>'Moving Avg'!H678</f>
        <v>15.379677999999998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  <c r="M678" s="7">
        <f t="shared" si="100"/>
        <v>25</v>
      </c>
      <c r="N678" s="7">
        <f t="shared" si="101"/>
        <v>100</v>
      </c>
      <c r="O678" s="7">
        <f t="shared" si="102"/>
        <v>0</v>
      </c>
      <c r="P678" s="7">
        <f t="shared" si="103"/>
        <v>16.5</v>
      </c>
      <c r="Q678" s="8">
        <f t="shared" si="104"/>
        <v>46.225000000000001</v>
      </c>
      <c r="R678" s="8">
        <f t="shared" si="105"/>
        <v>29.125</v>
      </c>
      <c r="S678" s="8">
        <f t="shared" si="106"/>
        <v>26.175000000000001</v>
      </c>
      <c r="T678" s="8">
        <f t="shared" si="107"/>
        <v>35.375</v>
      </c>
      <c r="U678" s="7">
        <f t="shared" si="108"/>
        <v>33.841666666666661</v>
      </c>
      <c r="V678" s="7">
        <f t="shared" si="109"/>
        <v>34.224999999999994</v>
      </c>
    </row>
    <row r="679" spans="1:22" ht="13.5" x14ac:dyDescent="0.25">
      <c r="A679" s="3">
        <f>RSI!A679</f>
        <v>43291</v>
      </c>
      <c r="B679" s="2">
        <f>RSI!B679</f>
        <v>12.7744</v>
      </c>
      <c r="C679" s="2">
        <f>RSI!I679</f>
        <v>41.878196013982198</v>
      </c>
      <c r="D679" s="2">
        <f>MACD!E679</f>
        <v>-0.16187477713060083</v>
      </c>
      <c r="E679" s="2">
        <f>MACD!F679</f>
        <v>-0.21540253021892253</v>
      </c>
      <c r="F679" s="2">
        <f>'Moving Avg'!D679</f>
        <v>12.978</v>
      </c>
      <c r="G679" s="2">
        <f>'Moving Avg'!F679</f>
        <v>12.889169999999998</v>
      </c>
      <c r="H679" s="2">
        <f>'Moving Avg'!G679</f>
        <v>13.513922000000001</v>
      </c>
      <c r="I679" s="2">
        <f>'Moving Avg'!H679</f>
        <v>15.371544499999997</v>
      </c>
      <c r="J679" s="5" t="str">
        <f>OBV!F679</f>
        <v>BULLISH</v>
      </c>
      <c r="K679" s="5" t="str">
        <f>OBV!G679</f>
        <v>NEUTRAL</v>
      </c>
      <c r="L679" s="5" t="str">
        <f>OBV!H679</f>
        <v>BULLISH DIVERGENCE</v>
      </c>
      <c r="M679" s="7">
        <f t="shared" si="100"/>
        <v>25</v>
      </c>
      <c r="N679" s="7">
        <f t="shared" si="101"/>
        <v>0</v>
      </c>
      <c r="O679" s="7">
        <f t="shared" si="102"/>
        <v>0</v>
      </c>
      <c r="P679" s="7">
        <f t="shared" si="103"/>
        <v>66.5</v>
      </c>
      <c r="Q679" s="8">
        <f t="shared" si="104"/>
        <v>18.725000000000001</v>
      </c>
      <c r="R679" s="8">
        <f t="shared" si="105"/>
        <v>21.625</v>
      </c>
      <c r="S679" s="8">
        <f t="shared" si="106"/>
        <v>33.674999999999997</v>
      </c>
      <c r="T679" s="8">
        <f t="shared" si="107"/>
        <v>22.875</v>
      </c>
      <c r="U679" s="7">
        <f t="shared" si="108"/>
        <v>24.675000000000001</v>
      </c>
      <c r="V679" s="7">
        <f t="shared" si="109"/>
        <v>24.225000000000001</v>
      </c>
    </row>
    <row r="680" spans="1:22" ht="13.5" x14ac:dyDescent="0.25">
      <c r="A680" s="3">
        <f>RSI!A680</f>
        <v>43292</v>
      </c>
      <c r="B680" s="2">
        <f>RSI!B680</f>
        <v>13.153600000000001</v>
      </c>
      <c r="C680" s="2">
        <f>RSI!I680</f>
        <v>49.565900554647229</v>
      </c>
      <c r="D680" s="2">
        <f>MACD!E680</f>
        <v>-0.1069796414518045</v>
      </c>
      <c r="E680" s="2">
        <f>MACD!F680</f>
        <v>-0.19371795246549894</v>
      </c>
      <c r="F680" s="2">
        <f>'Moving Avg'!D680</f>
        <v>12.981979999999998</v>
      </c>
      <c r="G680" s="2">
        <f>'Moving Avg'!F680</f>
        <v>12.922599999999997</v>
      </c>
      <c r="H680" s="2">
        <f>'Moving Avg'!G680</f>
        <v>13.507533999999998</v>
      </c>
      <c r="I680" s="2">
        <f>'Moving Avg'!H680</f>
        <v>15.365307</v>
      </c>
      <c r="J680" s="5" t="str">
        <f>OBV!F680</f>
        <v>BULLISH</v>
      </c>
      <c r="K680" s="5" t="str">
        <f>OBV!G680</f>
        <v>NEUTRAL</v>
      </c>
      <c r="L680" s="5" t="str">
        <f>OBV!H680</f>
        <v>CONFIRMED BULLISH</v>
      </c>
      <c r="M680" s="7">
        <f t="shared" si="100"/>
        <v>25</v>
      </c>
      <c r="N680" s="7">
        <f t="shared" si="101"/>
        <v>0</v>
      </c>
      <c r="O680" s="7">
        <f t="shared" si="102"/>
        <v>0</v>
      </c>
      <c r="P680" s="7">
        <f t="shared" si="103"/>
        <v>83.5</v>
      </c>
      <c r="Q680" s="8">
        <f t="shared" si="104"/>
        <v>21.274999999999999</v>
      </c>
      <c r="R680" s="8">
        <f t="shared" si="105"/>
        <v>25.875</v>
      </c>
      <c r="S680" s="8">
        <f t="shared" si="106"/>
        <v>41.325000000000003</v>
      </c>
      <c r="T680" s="8">
        <f t="shared" si="107"/>
        <v>27.125</v>
      </c>
      <c r="U680" s="7">
        <f t="shared" si="108"/>
        <v>29.491666666666664</v>
      </c>
      <c r="V680" s="7">
        <f t="shared" si="109"/>
        <v>28.9</v>
      </c>
    </row>
    <row r="681" spans="1:22" ht="13.5" x14ac:dyDescent="0.25">
      <c r="A681" s="3">
        <f>RSI!A681</f>
        <v>43293</v>
      </c>
      <c r="B681" s="2">
        <f>RSI!B681</f>
        <v>12.964</v>
      </c>
      <c r="C681" s="2">
        <f>RSI!I681</f>
        <v>46.270441432430125</v>
      </c>
      <c r="D681" s="2">
        <f>MACD!E681</f>
        <v>-4.6432402484633428E-2</v>
      </c>
      <c r="E681" s="2">
        <f>MACD!F681</f>
        <v>-0.16426084246932585</v>
      </c>
      <c r="F681" s="2">
        <f>'Moving Avg'!D681</f>
        <v>12.950039999999998</v>
      </c>
      <c r="G681" s="2">
        <f>'Moving Avg'!F681</f>
        <v>12.972</v>
      </c>
      <c r="H681" s="2">
        <f>'Moving Avg'!G681</f>
        <v>13.489369999999999</v>
      </c>
      <c r="I681" s="2">
        <f>'Moving Avg'!H681</f>
        <v>15.360267</v>
      </c>
      <c r="J681" s="5" t="str">
        <f>OBV!F681</f>
        <v>BULLISH</v>
      </c>
      <c r="K681" s="5" t="str">
        <f>OBV!G681</f>
        <v>NEUTRAL</v>
      </c>
      <c r="L681" s="5" t="str">
        <f>OBV!H681</f>
        <v>BULLISH DIVERGENCE</v>
      </c>
      <c r="M681" s="7">
        <f t="shared" si="100"/>
        <v>25</v>
      </c>
      <c r="N681" s="7">
        <f t="shared" si="101"/>
        <v>0</v>
      </c>
      <c r="O681" s="7">
        <f t="shared" si="102"/>
        <v>0</v>
      </c>
      <c r="P681" s="7">
        <f t="shared" si="103"/>
        <v>66.5</v>
      </c>
      <c r="Q681" s="8">
        <f t="shared" si="104"/>
        <v>18.725000000000001</v>
      </c>
      <c r="R681" s="8">
        <f t="shared" si="105"/>
        <v>21.625</v>
      </c>
      <c r="S681" s="8">
        <f t="shared" si="106"/>
        <v>33.674999999999997</v>
      </c>
      <c r="T681" s="8">
        <f t="shared" si="107"/>
        <v>22.875</v>
      </c>
      <c r="U681" s="7">
        <f t="shared" si="108"/>
        <v>24.675000000000001</v>
      </c>
      <c r="V681" s="7">
        <f t="shared" si="109"/>
        <v>24.225000000000001</v>
      </c>
    </row>
    <row r="682" spans="1:22" ht="13.5" x14ac:dyDescent="0.25">
      <c r="A682" s="3">
        <f>RSI!A682</f>
        <v>43294</v>
      </c>
      <c r="B682" s="2">
        <f>RSI!B682</f>
        <v>12.964</v>
      </c>
      <c r="C682" s="2">
        <f>RSI!I682</f>
        <v>46.270441432430118</v>
      </c>
      <c r="D682" s="2">
        <f>MACD!E682</f>
        <v>5.9693648256544662E-3</v>
      </c>
      <c r="E682" s="2">
        <f>MACD!F682</f>
        <v>-0.13021480101032978</v>
      </c>
      <c r="F682" s="2">
        <f>'Moving Avg'!D682</f>
        <v>12.918100000000001</v>
      </c>
      <c r="G682" s="2">
        <f>'Moving Avg'!F682</f>
        <v>13.0214</v>
      </c>
      <c r="H682" s="2">
        <f>'Moving Avg'!G682</f>
        <v>13.471206</v>
      </c>
      <c r="I682" s="2">
        <f>'Moving Avg'!H682</f>
        <v>15.353130999999998</v>
      </c>
      <c r="J682" s="5" t="str">
        <f>OBV!F682</f>
        <v>BULLISH</v>
      </c>
      <c r="K682" s="5" t="str">
        <f>OBV!G682</f>
        <v>NEUTRAL</v>
      </c>
      <c r="L682" s="5" t="str">
        <f>OBV!H682</f>
        <v>BULLISH DIVERGENCE</v>
      </c>
      <c r="M682" s="7">
        <f t="shared" si="100"/>
        <v>25</v>
      </c>
      <c r="N682" s="7">
        <f t="shared" si="101"/>
        <v>0</v>
      </c>
      <c r="O682" s="7">
        <f t="shared" si="102"/>
        <v>0</v>
      </c>
      <c r="P682" s="7">
        <f t="shared" si="103"/>
        <v>66.5</v>
      </c>
      <c r="Q682" s="8">
        <f t="shared" si="104"/>
        <v>18.725000000000001</v>
      </c>
      <c r="R682" s="8">
        <f t="shared" si="105"/>
        <v>21.625</v>
      </c>
      <c r="S682" s="8">
        <f t="shared" si="106"/>
        <v>33.674999999999997</v>
      </c>
      <c r="T682" s="8">
        <f t="shared" si="107"/>
        <v>22.875</v>
      </c>
      <c r="U682" s="7">
        <f t="shared" si="108"/>
        <v>24.675000000000001</v>
      </c>
      <c r="V682" s="7">
        <f t="shared" si="109"/>
        <v>24.225000000000001</v>
      </c>
    </row>
    <row r="683" spans="1:22" ht="13.5" x14ac:dyDescent="0.25">
      <c r="A683" s="3">
        <f>RSI!A683</f>
        <v>43297</v>
      </c>
      <c r="B683" s="2">
        <f>RSI!B683</f>
        <v>12.7644</v>
      </c>
      <c r="C683" s="2">
        <f>RSI!I683</f>
        <v>42.796424099256164</v>
      </c>
      <c r="D683" s="2">
        <f>MACD!E683</f>
        <v>-2.594571052754624E-2</v>
      </c>
      <c r="E683" s="2">
        <f>MACD!F683</f>
        <v>-0.10936098291377308</v>
      </c>
      <c r="F683" s="2">
        <f>'Moving Avg'!D683</f>
        <v>12.92408</v>
      </c>
      <c r="G683" s="2">
        <f>'Moving Avg'!F683</f>
        <v>13.042854999999999</v>
      </c>
      <c r="H683" s="2">
        <f>'Moving Avg'!G683</f>
        <v>13.457033999999998</v>
      </c>
      <c r="I683" s="2">
        <f>'Moving Avg'!H683</f>
        <v>15.344996999999999</v>
      </c>
      <c r="J683" s="5" t="str">
        <f>OBV!F683</f>
        <v>BEARISH</v>
      </c>
      <c r="K683" s="5" t="str">
        <f>OBV!G683</f>
        <v>NEUTRAL</v>
      </c>
      <c r="L683" s="5" t="str">
        <f>OBV!H683</f>
        <v>BEARISH DIVERGENCE</v>
      </c>
      <c r="M683" s="7">
        <f t="shared" si="100"/>
        <v>25</v>
      </c>
      <c r="N683" s="7">
        <f t="shared" si="101"/>
        <v>0</v>
      </c>
      <c r="O683" s="7">
        <f t="shared" si="102"/>
        <v>0</v>
      </c>
      <c r="P683" s="7">
        <f t="shared" si="103"/>
        <v>16.5</v>
      </c>
      <c r="Q683" s="8">
        <f t="shared" si="104"/>
        <v>11.225</v>
      </c>
      <c r="R683" s="8">
        <f t="shared" si="105"/>
        <v>9.125</v>
      </c>
      <c r="S683" s="8">
        <f t="shared" si="106"/>
        <v>11.175000000000001</v>
      </c>
      <c r="T683" s="8">
        <f t="shared" si="107"/>
        <v>10.375</v>
      </c>
      <c r="U683" s="7">
        <f t="shared" si="108"/>
        <v>10.508333333333335</v>
      </c>
      <c r="V683" s="7">
        <f t="shared" si="109"/>
        <v>10.475000000000001</v>
      </c>
    </row>
    <row r="684" spans="1:22" ht="13.5" x14ac:dyDescent="0.25">
      <c r="A684" s="3">
        <f>RSI!A684</f>
        <v>43298</v>
      </c>
      <c r="B684" s="2">
        <f>RSI!B684</f>
        <v>12.7544</v>
      </c>
      <c r="C684" s="2">
        <f>RSI!I684</f>
        <v>42.62375913084167</v>
      </c>
      <c r="D684" s="2">
        <f>MACD!E684</f>
        <v>8.3259051988910926E-3</v>
      </c>
      <c r="E684" s="2">
        <f>MACD!F684</f>
        <v>-8.5823605291240251E-2</v>
      </c>
      <c r="F684" s="2">
        <f>'Moving Avg'!D684</f>
        <v>12.920080000000002</v>
      </c>
      <c r="G684" s="2">
        <f>'Moving Avg'!F684</f>
        <v>13.053829999999996</v>
      </c>
      <c r="H684" s="2">
        <f>'Moving Avg'!G684</f>
        <v>13.432682</v>
      </c>
      <c r="I684" s="2">
        <f>'Moving Avg'!H684</f>
        <v>15.336812999999999</v>
      </c>
      <c r="J684" s="5" t="str">
        <f>OBV!F684</f>
        <v>BEARISH</v>
      </c>
      <c r="K684" s="5" t="str">
        <f>OBV!G684</f>
        <v>WEAK</v>
      </c>
      <c r="L684" s="5" t="str">
        <f>OBV!H684</f>
        <v>CONFIRMED BEARISH</v>
      </c>
      <c r="M684" s="7">
        <f t="shared" si="100"/>
        <v>25</v>
      </c>
      <c r="N684" s="7">
        <f t="shared" si="101"/>
        <v>0</v>
      </c>
      <c r="O684" s="7">
        <f t="shared" si="102"/>
        <v>0</v>
      </c>
      <c r="P684" s="7">
        <f t="shared" si="103"/>
        <v>0</v>
      </c>
      <c r="Q684" s="8">
        <f t="shared" si="104"/>
        <v>8.75</v>
      </c>
      <c r="R684" s="8">
        <f t="shared" si="105"/>
        <v>5</v>
      </c>
      <c r="S684" s="8">
        <f t="shared" si="106"/>
        <v>3.75</v>
      </c>
      <c r="T684" s="8">
        <f t="shared" si="107"/>
        <v>6.25</v>
      </c>
      <c r="U684" s="7">
        <f t="shared" si="108"/>
        <v>5.833333333333333</v>
      </c>
      <c r="V684" s="7">
        <f t="shared" si="109"/>
        <v>5.9375</v>
      </c>
    </row>
    <row r="685" spans="1:22" ht="13.5" x14ac:dyDescent="0.25">
      <c r="A685" s="3">
        <f>RSI!A685</f>
        <v>43299</v>
      </c>
      <c r="B685" s="2">
        <f>RSI!B685</f>
        <v>12.7644</v>
      </c>
      <c r="C685" s="2">
        <f>RSI!I685</f>
        <v>42.871975626357425</v>
      </c>
      <c r="D685" s="2">
        <f>MACD!E685</f>
        <v>3.8663770452380675E-2</v>
      </c>
      <c r="E685" s="2">
        <f>MACD!F685</f>
        <v>-6.0926130142516063E-2</v>
      </c>
      <c r="F685" s="2">
        <f>'Moving Avg'!D685</f>
        <v>12.842239999999999</v>
      </c>
      <c r="G685" s="2">
        <f>'Moving Avg'!F685</f>
        <v>13.049834999999998</v>
      </c>
      <c r="H685" s="2">
        <f>'Moving Avg'!G685</f>
        <v>13.416514000000001</v>
      </c>
      <c r="I685" s="2">
        <f>'Moving Avg'!H685</f>
        <v>15.3264335</v>
      </c>
      <c r="J685" s="5" t="str">
        <f>OBV!F685</f>
        <v>BEARISH</v>
      </c>
      <c r="K685" s="5" t="str">
        <f>OBV!G685</f>
        <v>WEAK</v>
      </c>
      <c r="L685" s="5" t="str">
        <f>OBV!H685</f>
        <v>CONFIRMED BEARISH</v>
      </c>
      <c r="M685" s="7">
        <f t="shared" si="100"/>
        <v>25</v>
      </c>
      <c r="N685" s="7">
        <f t="shared" si="101"/>
        <v>0</v>
      </c>
      <c r="O685" s="7">
        <f t="shared" si="102"/>
        <v>0</v>
      </c>
      <c r="P685" s="7">
        <f t="shared" si="103"/>
        <v>0</v>
      </c>
      <c r="Q685" s="8">
        <f t="shared" si="104"/>
        <v>8.75</v>
      </c>
      <c r="R685" s="8">
        <f t="shared" si="105"/>
        <v>5</v>
      </c>
      <c r="S685" s="8">
        <f t="shared" si="106"/>
        <v>3.75</v>
      </c>
      <c r="T685" s="8">
        <f t="shared" si="107"/>
        <v>6.25</v>
      </c>
      <c r="U685" s="7">
        <f t="shared" si="108"/>
        <v>5.833333333333333</v>
      </c>
      <c r="V685" s="7">
        <f t="shared" si="109"/>
        <v>5.9375</v>
      </c>
    </row>
    <row r="686" spans="1:22" ht="13.5" x14ac:dyDescent="0.25">
      <c r="A686" s="3">
        <f>RSI!A686</f>
        <v>43300</v>
      </c>
      <c r="B686" s="2">
        <f>RSI!B686</f>
        <v>12.7644</v>
      </c>
      <c r="C686" s="2">
        <f>RSI!I686</f>
        <v>42.871975626357433</v>
      </c>
      <c r="D686" s="2">
        <f>MACD!E686</f>
        <v>6.466222590223758E-2</v>
      </c>
      <c r="E686" s="2">
        <f>MACD!F686</f>
        <v>-3.5808458933565337E-2</v>
      </c>
      <c r="F686" s="2">
        <f>'Moving Avg'!D686</f>
        <v>12.80232</v>
      </c>
      <c r="G686" s="2">
        <f>'Moving Avg'!F686</f>
        <v>13.02688</v>
      </c>
      <c r="H686" s="2">
        <f>'Moving Avg'!G686</f>
        <v>13.407732000000001</v>
      </c>
      <c r="I686" s="2">
        <f>'Moving Avg'!H686</f>
        <v>15.316054000000001</v>
      </c>
      <c r="J686" s="5" t="str">
        <f>OBV!F686</f>
        <v>BEARISH</v>
      </c>
      <c r="K686" s="5" t="str">
        <f>OBV!G686</f>
        <v>WEAK</v>
      </c>
      <c r="L686" s="5" t="str">
        <f>OBV!H686</f>
        <v>CONFIRMED BEARISH</v>
      </c>
      <c r="M686" s="7">
        <f t="shared" si="100"/>
        <v>25</v>
      </c>
      <c r="N686" s="7">
        <f t="shared" si="101"/>
        <v>0</v>
      </c>
      <c r="O686" s="7">
        <f t="shared" si="102"/>
        <v>0</v>
      </c>
      <c r="P686" s="7">
        <f t="shared" si="103"/>
        <v>0</v>
      </c>
      <c r="Q686" s="8">
        <f t="shared" si="104"/>
        <v>8.75</v>
      </c>
      <c r="R686" s="8">
        <f t="shared" si="105"/>
        <v>5</v>
      </c>
      <c r="S686" s="8">
        <f t="shared" si="106"/>
        <v>3.75</v>
      </c>
      <c r="T686" s="8">
        <f t="shared" si="107"/>
        <v>6.25</v>
      </c>
      <c r="U686" s="7">
        <f t="shared" si="108"/>
        <v>5.833333333333333</v>
      </c>
      <c r="V686" s="7">
        <f t="shared" si="109"/>
        <v>5.9375</v>
      </c>
    </row>
    <row r="687" spans="1:22" ht="13.5" x14ac:dyDescent="0.25">
      <c r="A687" s="3">
        <f>RSI!A687</f>
        <v>43301</v>
      </c>
      <c r="B687" s="2">
        <f>RSI!B687</f>
        <v>12.7544</v>
      </c>
      <c r="C687" s="2">
        <f>RSI!I687</f>
        <v>42.65794896070868</v>
      </c>
      <c r="D687" s="2">
        <f>MACD!E687</f>
        <v>8.9129822327027597E-2</v>
      </c>
      <c r="E687" s="2">
        <f>MACD!F687</f>
        <v>-1.0820802681446751E-2</v>
      </c>
      <c r="F687" s="2">
        <f>'Moving Avg'!D687</f>
        <v>12.760400000000001</v>
      </c>
      <c r="G687" s="2">
        <f>'Moving Avg'!F687</f>
        <v>13.003425000000002</v>
      </c>
      <c r="H687" s="2">
        <f>'Moving Avg'!G687</f>
        <v>13.383180000000003</v>
      </c>
      <c r="I687" s="2">
        <f>'Moving Avg'!H687</f>
        <v>15.3078205</v>
      </c>
      <c r="J687" s="5" t="str">
        <f>OBV!F687</f>
        <v>BEARISH</v>
      </c>
      <c r="K687" s="5" t="str">
        <f>OBV!G687</f>
        <v>WEAK</v>
      </c>
      <c r="L687" s="5" t="str">
        <f>OBV!H687</f>
        <v>CONFIRMED BEARISH</v>
      </c>
      <c r="M687" s="7">
        <f t="shared" si="100"/>
        <v>25</v>
      </c>
      <c r="N687" s="7">
        <f t="shared" si="101"/>
        <v>0</v>
      </c>
      <c r="O687" s="7">
        <f t="shared" si="102"/>
        <v>0</v>
      </c>
      <c r="P687" s="7">
        <f t="shared" si="103"/>
        <v>0</v>
      </c>
      <c r="Q687" s="8">
        <f t="shared" si="104"/>
        <v>8.75</v>
      </c>
      <c r="R687" s="8">
        <f t="shared" si="105"/>
        <v>5</v>
      </c>
      <c r="S687" s="8">
        <f t="shared" si="106"/>
        <v>3.75</v>
      </c>
      <c r="T687" s="8">
        <f t="shared" si="107"/>
        <v>6.25</v>
      </c>
      <c r="U687" s="7">
        <f t="shared" si="108"/>
        <v>5.833333333333333</v>
      </c>
      <c r="V687" s="7">
        <f t="shared" si="109"/>
        <v>5.9375</v>
      </c>
    </row>
    <row r="688" spans="1:22" ht="13.5" x14ac:dyDescent="0.25">
      <c r="A688" s="3">
        <f>RSI!A688</f>
        <v>43304</v>
      </c>
      <c r="B688" s="2">
        <f>RSI!B688</f>
        <v>12.7544</v>
      </c>
      <c r="C688" s="2">
        <f>RSI!I688</f>
        <v>42.657948960708687</v>
      </c>
      <c r="D688" s="2">
        <f>MACD!E688</f>
        <v>5.1615491066371533E-2</v>
      </c>
      <c r="E688" s="2">
        <f>MACD!F688</f>
        <v>1.6664560681169064E-3</v>
      </c>
      <c r="F688" s="2">
        <f>'Moving Avg'!D688</f>
        <v>12.7584</v>
      </c>
      <c r="G688" s="2">
        <f>'Moving Avg'!F688</f>
        <v>12.992445</v>
      </c>
      <c r="H688" s="2">
        <f>'Moving Avg'!G688</f>
        <v>13.358628000000003</v>
      </c>
      <c r="I688" s="2">
        <f>'Moving Avg'!H688</f>
        <v>15.301732499999998</v>
      </c>
      <c r="J688" s="5" t="str">
        <f>OBV!F688</f>
        <v>BEARISH</v>
      </c>
      <c r="K688" s="5" t="str">
        <f>OBV!G688</f>
        <v>WEAK</v>
      </c>
      <c r="L688" s="5" t="str">
        <f>OBV!H688</f>
        <v>CONFIRMED BEARISH</v>
      </c>
      <c r="M688" s="7">
        <f t="shared" si="100"/>
        <v>25</v>
      </c>
      <c r="N688" s="7">
        <f t="shared" si="101"/>
        <v>0</v>
      </c>
      <c r="O688" s="7">
        <f t="shared" si="102"/>
        <v>0</v>
      </c>
      <c r="P688" s="7">
        <f t="shared" si="103"/>
        <v>0</v>
      </c>
      <c r="Q688" s="8">
        <f t="shared" si="104"/>
        <v>8.75</v>
      </c>
      <c r="R688" s="8">
        <f t="shared" si="105"/>
        <v>5</v>
      </c>
      <c r="S688" s="8">
        <f t="shared" si="106"/>
        <v>3.75</v>
      </c>
      <c r="T688" s="8">
        <f t="shared" si="107"/>
        <v>6.25</v>
      </c>
      <c r="U688" s="7">
        <f t="shared" si="108"/>
        <v>5.833333333333333</v>
      </c>
      <c r="V688" s="7">
        <f t="shared" si="109"/>
        <v>5.9375</v>
      </c>
    </row>
    <row r="689" spans="1:22" ht="13.5" x14ac:dyDescent="0.25">
      <c r="A689" s="3">
        <f>RSI!A689</f>
        <v>43305</v>
      </c>
      <c r="B689" s="2">
        <f>RSI!B689</f>
        <v>12.7544</v>
      </c>
      <c r="C689" s="2">
        <f>RSI!I689</f>
        <v>42.657948960708687</v>
      </c>
      <c r="D689" s="2">
        <f>MACD!E689</f>
        <v>2.7547391177634495E-2</v>
      </c>
      <c r="E689" s="2">
        <f>MACD!F689</f>
        <v>6.8426430900204241E-3</v>
      </c>
      <c r="F689" s="2">
        <f>'Moving Avg'!D689</f>
        <v>12.7584</v>
      </c>
      <c r="G689" s="2">
        <f>'Moving Avg'!F689</f>
        <v>12.961504999999999</v>
      </c>
      <c r="H689" s="2">
        <f>'Moving Avg'!G689</f>
        <v>13.327090000000005</v>
      </c>
      <c r="I689" s="2">
        <f>'Moving Avg'!H689</f>
        <v>15.294646499999999</v>
      </c>
      <c r="J689" s="5" t="str">
        <f>OBV!F689</f>
        <v>BEARISH</v>
      </c>
      <c r="K689" s="5" t="str">
        <f>OBV!G689</f>
        <v>NEUTRAL</v>
      </c>
      <c r="L689" s="5" t="str">
        <f>OBV!H689</f>
        <v>NEUTRAL</v>
      </c>
      <c r="M689" s="7">
        <f t="shared" si="100"/>
        <v>25</v>
      </c>
      <c r="N689" s="7">
        <f t="shared" si="101"/>
        <v>0</v>
      </c>
      <c r="O689" s="7">
        <f t="shared" si="102"/>
        <v>0</v>
      </c>
      <c r="P689" s="7">
        <f t="shared" si="103"/>
        <v>16.5</v>
      </c>
      <c r="Q689" s="8">
        <f t="shared" si="104"/>
        <v>11.225</v>
      </c>
      <c r="R689" s="8">
        <f t="shared" si="105"/>
        <v>9.125</v>
      </c>
      <c r="S689" s="8">
        <f t="shared" si="106"/>
        <v>11.175000000000001</v>
      </c>
      <c r="T689" s="8">
        <f t="shared" si="107"/>
        <v>10.375</v>
      </c>
      <c r="U689" s="7">
        <f t="shared" si="108"/>
        <v>10.508333333333335</v>
      </c>
      <c r="V689" s="7">
        <f t="shared" si="109"/>
        <v>10.475000000000001</v>
      </c>
    </row>
    <row r="690" spans="1:22" ht="13.5" x14ac:dyDescent="0.25">
      <c r="A690" s="3">
        <f>RSI!A690</f>
        <v>43307</v>
      </c>
      <c r="B690" s="2">
        <f>RSI!B690</f>
        <v>12.7544</v>
      </c>
      <c r="C690" s="2">
        <f>RSI!I690</f>
        <v>42.657948960708694</v>
      </c>
      <c r="D690" s="2">
        <f>MACD!E690</f>
        <v>6.69430691431252E-2</v>
      </c>
      <c r="E690" s="2">
        <f>MACD!F690</f>
        <v>1.8862728300641382E-2</v>
      </c>
      <c r="F690" s="2">
        <f>'Moving Avg'!D690</f>
        <v>12.756400000000003</v>
      </c>
      <c r="G690" s="2">
        <f>'Moving Avg'!F690</f>
        <v>12.931565000000001</v>
      </c>
      <c r="H690" s="2">
        <f>'Moving Avg'!G690</f>
        <v>13.294954000000004</v>
      </c>
      <c r="I690" s="2">
        <f>'Moving Avg'!H690</f>
        <v>15.287610499999996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  <c r="M690" s="7">
        <f t="shared" si="100"/>
        <v>25</v>
      </c>
      <c r="N690" s="7">
        <f t="shared" si="101"/>
        <v>0</v>
      </c>
      <c r="O690" s="7">
        <f t="shared" si="102"/>
        <v>0</v>
      </c>
      <c r="P690" s="7">
        <f t="shared" si="103"/>
        <v>16.5</v>
      </c>
      <c r="Q690" s="8">
        <f t="shared" si="104"/>
        <v>11.225</v>
      </c>
      <c r="R690" s="8">
        <f t="shared" si="105"/>
        <v>9.125</v>
      </c>
      <c r="S690" s="8">
        <f t="shared" si="106"/>
        <v>11.175000000000001</v>
      </c>
      <c r="T690" s="8">
        <f t="shared" si="107"/>
        <v>10.375</v>
      </c>
      <c r="U690" s="7">
        <f t="shared" si="108"/>
        <v>10.508333333333335</v>
      </c>
      <c r="V690" s="7">
        <f t="shared" si="109"/>
        <v>10.475000000000001</v>
      </c>
    </row>
    <row r="691" spans="1:22" ht="13.5" x14ac:dyDescent="0.25">
      <c r="A691" s="3">
        <f>RSI!A691</f>
        <v>43308</v>
      </c>
      <c r="B691" s="2">
        <f>RSI!B691</f>
        <v>12.7544</v>
      </c>
      <c r="C691" s="2">
        <f>RSI!I691</f>
        <v>42.657948960708694</v>
      </c>
      <c r="D691" s="2">
        <f>MACD!E691</f>
        <v>7.242580180391478E-2</v>
      </c>
      <c r="E691" s="2">
        <f>MACD!F691</f>
        <v>2.9575343001296064E-2</v>
      </c>
      <c r="F691" s="2">
        <f>'Moving Avg'!D691</f>
        <v>12.7544</v>
      </c>
      <c r="G691" s="2">
        <f>'Moving Avg'!F691</f>
        <v>12.901624999999999</v>
      </c>
      <c r="H691" s="2">
        <f>'Moving Avg'!G691</f>
        <v>13.262818000000006</v>
      </c>
      <c r="I691" s="2">
        <f>'Moving Avg'!H691</f>
        <v>15.281522499999996</v>
      </c>
      <c r="J691" s="5" t="str">
        <f>OBV!F691</f>
        <v>BEARISH</v>
      </c>
      <c r="K691" s="5" t="str">
        <f>OBV!G691</f>
        <v>NEUTRAL</v>
      </c>
      <c r="L691" s="5" t="str">
        <f>OBV!H691</f>
        <v>CONFIRMED BEARISH</v>
      </c>
      <c r="M691" s="7">
        <f t="shared" si="100"/>
        <v>25</v>
      </c>
      <c r="N691" s="7">
        <f t="shared" si="101"/>
        <v>0</v>
      </c>
      <c r="O691" s="7">
        <f t="shared" si="102"/>
        <v>0</v>
      </c>
      <c r="P691" s="7">
        <f t="shared" si="103"/>
        <v>16.5</v>
      </c>
      <c r="Q691" s="8">
        <f t="shared" si="104"/>
        <v>11.225</v>
      </c>
      <c r="R691" s="8">
        <f t="shared" si="105"/>
        <v>9.125</v>
      </c>
      <c r="S691" s="8">
        <f t="shared" si="106"/>
        <v>11.175000000000001</v>
      </c>
      <c r="T691" s="8">
        <f t="shared" si="107"/>
        <v>10.375</v>
      </c>
      <c r="U691" s="7">
        <f t="shared" si="108"/>
        <v>10.508333333333335</v>
      </c>
      <c r="V691" s="7">
        <f t="shared" si="109"/>
        <v>10.475000000000001</v>
      </c>
    </row>
    <row r="692" spans="1:22" ht="13.5" x14ac:dyDescent="0.25">
      <c r="A692" s="3">
        <f>RSI!A692</f>
        <v>43311</v>
      </c>
      <c r="B692" s="2">
        <f>RSI!B692</f>
        <v>12.5449</v>
      </c>
      <c r="C692" s="2">
        <f>RSI!I692</f>
        <v>37.045669588182982</v>
      </c>
      <c r="D692" s="2">
        <f>MACD!E692</f>
        <v>9.3803147315316693E-2</v>
      </c>
      <c r="E692" s="2">
        <f>MACD!F692</f>
        <v>4.242090386410019E-2</v>
      </c>
      <c r="F692" s="2">
        <f>'Moving Avg'!D692</f>
        <v>12.7125</v>
      </c>
      <c r="G692" s="2">
        <f>'Moving Avg'!F692</f>
        <v>12.86121</v>
      </c>
      <c r="H692" s="2">
        <f>'Moving Avg'!G692</f>
        <v>13.218108000000006</v>
      </c>
      <c r="I692" s="2">
        <f>'Moving Avg'!H692</f>
        <v>15.274386999999997</v>
      </c>
      <c r="J692" s="5" t="str">
        <f>OBV!F692</f>
        <v>BEARISH</v>
      </c>
      <c r="K692" s="5" t="str">
        <f>OBV!G692</f>
        <v>NEUTRAL</v>
      </c>
      <c r="L692" s="5" t="str">
        <f>OBV!H692</f>
        <v>CONFIRMED BEARISH</v>
      </c>
      <c r="M692" s="7">
        <f t="shared" si="100"/>
        <v>25</v>
      </c>
      <c r="N692" s="7">
        <f t="shared" si="101"/>
        <v>0</v>
      </c>
      <c r="O692" s="7">
        <f t="shared" si="102"/>
        <v>0</v>
      </c>
      <c r="P692" s="7">
        <f t="shared" si="103"/>
        <v>16.5</v>
      </c>
      <c r="Q692" s="8">
        <f t="shared" si="104"/>
        <v>11.225</v>
      </c>
      <c r="R692" s="8">
        <f t="shared" si="105"/>
        <v>9.125</v>
      </c>
      <c r="S692" s="8">
        <f t="shared" si="106"/>
        <v>11.175000000000001</v>
      </c>
      <c r="T692" s="8">
        <f t="shared" si="107"/>
        <v>10.375</v>
      </c>
      <c r="U692" s="7">
        <f t="shared" si="108"/>
        <v>10.508333333333335</v>
      </c>
      <c r="V692" s="7">
        <f t="shared" si="109"/>
        <v>10.475000000000001</v>
      </c>
    </row>
    <row r="693" spans="1:22" ht="13.5" x14ac:dyDescent="0.25">
      <c r="A693" s="3">
        <f>RSI!A693</f>
        <v>43312</v>
      </c>
      <c r="B693" s="2">
        <f>RSI!B693</f>
        <v>13.1037</v>
      </c>
      <c r="C693" s="2">
        <f>RSI!I693</f>
        <v>54.311955697424949</v>
      </c>
      <c r="D693" s="2">
        <f>MACD!E693</f>
        <v>4.2158581578490839E-2</v>
      </c>
      <c r="E693" s="2">
        <f>MACD!F693</f>
        <v>4.236843940697832E-2</v>
      </c>
      <c r="F693" s="2">
        <f>'Moving Avg'!D693</f>
        <v>12.782360000000001</v>
      </c>
      <c r="G693" s="2">
        <f>'Moving Avg'!F693</f>
        <v>12.878675000000001</v>
      </c>
      <c r="H693" s="2">
        <f>'Moving Avg'!G693</f>
        <v>13.184574000000005</v>
      </c>
      <c r="I693" s="2">
        <f>'Moving Avg'!H693</f>
        <v>15.269196999999998</v>
      </c>
      <c r="J693" s="5" t="str">
        <f>OBV!F693</f>
        <v>BEARISH</v>
      </c>
      <c r="K693" s="5" t="str">
        <f>OBV!G693</f>
        <v>NEUTRAL</v>
      </c>
      <c r="L693" s="5" t="str">
        <f>OBV!H693</f>
        <v>BEARISH DIVERGENCE</v>
      </c>
      <c r="M693" s="7">
        <f t="shared" si="100"/>
        <v>25</v>
      </c>
      <c r="N693" s="7">
        <f t="shared" si="101"/>
        <v>45</v>
      </c>
      <c r="O693" s="7">
        <f t="shared" si="102"/>
        <v>0</v>
      </c>
      <c r="P693" s="7">
        <f t="shared" si="103"/>
        <v>16.5</v>
      </c>
      <c r="Q693" s="8">
        <f t="shared" si="104"/>
        <v>26.975000000000001</v>
      </c>
      <c r="R693" s="8">
        <f t="shared" si="105"/>
        <v>18.125</v>
      </c>
      <c r="S693" s="8">
        <f t="shared" si="106"/>
        <v>17.925000000000001</v>
      </c>
      <c r="T693" s="8">
        <f t="shared" si="107"/>
        <v>21.625</v>
      </c>
      <c r="U693" s="7">
        <f t="shared" si="108"/>
        <v>21.008333333333336</v>
      </c>
      <c r="V693" s="7">
        <f t="shared" si="109"/>
        <v>21.162500000000001</v>
      </c>
    </row>
    <row r="694" spans="1:22" ht="13.5" x14ac:dyDescent="0.25">
      <c r="A694" s="3">
        <f>RSI!A694</f>
        <v>43313</v>
      </c>
      <c r="B694" s="2">
        <f>RSI!B694</f>
        <v>13.163600000000001</v>
      </c>
      <c r="C694" s="2">
        <f>RSI!I694</f>
        <v>55.714103741973055</v>
      </c>
      <c r="D694" s="2">
        <f>MACD!E694</f>
        <v>-8.6262899427094197E-3</v>
      </c>
      <c r="E694" s="2">
        <f>MACD!F694</f>
        <v>3.2169493537040773E-2</v>
      </c>
      <c r="F694" s="2">
        <f>'Moving Avg'!D694</f>
        <v>12.8642</v>
      </c>
      <c r="G694" s="2">
        <f>'Moving Avg'!F694</f>
        <v>12.880170000000001</v>
      </c>
      <c r="H694" s="2">
        <f>'Moving Avg'!G694</f>
        <v>13.152238000000002</v>
      </c>
      <c r="I694" s="2">
        <f>'Moving Avg'!H694</f>
        <v>15.265155</v>
      </c>
      <c r="J694" s="5" t="str">
        <f>OBV!F694</f>
        <v>BEARISH</v>
      </c>
      <c r="K694" s="5" t="str">
        <f>OBV!G694</f>
        <v>NEUTRAL</v>
      </c>
      <c r="L694" s="5" t="str">
        <f>OBV!H694</f>
        <v>BEARISH DIVERGENCE</v>
      </c>
      <c r="M694" s="7">
        <f t="shared" si="100"/>
        <v>25</v>
      </c>
      <c r="N694" s="7">
        <f t="shared" si="101"/>
        <v>100</v>
      </c>
      <c r="O694" s="7">
        <f t="shared" si="102"/>
        <v>0</v>
      </c>
      <c r="P694" s="7">
        <f t="shared" si="103"/>
        <v>16.5</v>
      </c>
      <c r="Q694" s="8">
        <f t="shared" si="104"/>
        <v>46.225000000000001</v>
      </c>
      <c r="R694" s="8">
        <f t="shared" si="105"/>
        <v>29.125</v>
      </c>
      <c r="S694" s="8">
        <f t="shared" si="106"/>
        <v>26.175000000000001</v>
      </c>
      <c r="T694" s="8">
        <f t="shared" si="107"/>
        <v>35.375</v>
      </c>
      <c r="U694" s="7">
        <f t="shared" si="108"/>
        <v>33.841666666666661</v>
      </c>
      <c r="V694" s="7">
        <f t="shared" si="109"/>
        <v>34.224999999999994</v>
      </c>
    </row>
    <row r="695" spans="1:22" ht="13.5" x14ac:dyDescent="0.25">
      <c r="A695" s="3">
        <f>RSI!A695</f>
        <v>43314</v>
      </c>
      <c r="B695" s="2">
        <f>RSI!B695</f>
        <v>13.163600000000001</v>
      </c>
      <c r="C695" s="2">
        <f>RSI!I695</f>
        <v>55.714103741973048</v>
      </c>
      <c r="D695" s="2">
        <f>MACD!E695</f>
        <v>-5.1441487972793354E-2</v>
      </c>
      <c r="E695" s="2">
        <f>MACD!F695</f>
        <v>1.5447297235073949E-2</v>
      </c>
      <c r="F695" s="2">
        <f>'Moving Avg'!D695</f>
        <v>12.946040000000002</v>
      </c>
      <c r="G695" s="2">
        <f>'Moving Avg'!F695</f>
        <v>12.881665000000002</v>
      </c>
      <c r="H695" s="2">
        <f>'Moving Avg'!G695</f>
        <v>13.119902000000002</v>
      </c>
      <c r="I695" s="2">
        <f>'Moving Avg'!H695</f>
        <v>15.258018999999997</v>
      </c>
      <c r="J695" s="5" t="str">
        <f>OBV!F695</f>
        <v>BEARISH</v>
      </c>
      <c r="K695" s="5" t="str">
        <f>OBV!G695</f>
        <v>NEUTRAL</v>
      </c>
      <c r="L695" s="5" t="str">
        <f>OBV!H695</f>
        <v>BEARISH DIVERGENCE</v>
      </c>
      <c r="M695" s="7">
        <f t="shared" si="100"/>
        <v>25</v>
      </c>
      <c r="N695" s="7">
        <f t="shared" si="101"/>
        <v>100</v>
      </c>
      <c r="O695" s="7">
        <f t="shared" si="102"/>
        <v>0</v>
      </c>
      <c r="P695" s="7">
        <f t="shared" si="103"/>
        <v>16.5</v>
      </c>
      <c r="Q695" s="8">
        <f t="shared" si="104"/>
        <v>46.225000000000001</v>
      </c>
      <c r="R695" s="8">
        <f t="shared" si="105"/>
        <v>29.125</v>
      </c>
      <c r="S695" s="8">
        <f t="shared" si="106"/>
        <v>26.175000000000001</v>
      </c>
      <c r="T695" s="8">
        <f t="shared" si="107"/>
        <v>35.375</v>
      </c>
      <c r="U695" s="7">
        <f t="shared" si="108"/>
        <v>33.841666666666661</v>
      </c>
      <c r="V695" s="7">
        <f t="shared" si="109"/>
        <v>34.224999999999994</v>
      </c>
    </row>
    <row r="696" spans="1:22" ht="13.5" x14ac:dyDescent="0.25">
      <c r="A696" s="3">
        <f>RSI!A696</f>
        <v>43315</v>
      </c>
      <c r="B696" s="2">
        <f>RSI!B696</f>
        <v>13.253399999999999</v>
      </c>
      <c r="C696" s="2">
        <f>RSI!I696</f>
        <v>57.957464324634806</v>
      </c>
      <c r="D696" s="2">
        <f>MACD!E696</f>
        <v>-9.5601070612056915E-2</v>
      </c>
      <c r="E696" s="2">
        <f>MACD!F696</f>
        <v>-6.7623763343522235E-3</v>
      </c>
      <c r="F696" s="2">
        <f>'Moving Avg'!D696</f>
        <v>13.045840000000002</v>
      </c>
      <c r="G696" s="2">
        <f>'Moving Avg'!F696</f>
        <v>12.888150000000001</v>
      </c>
      <c r="H696" s="2">
        <f>'Moving Avg'!G696</f>
        <v>13.089362000000001</v>
      </c>
      <c r="I696" s="2">
        <f>'Moving Avg'!H696</f>
        <v>15.248088499999996</v>
      </c>
      <c r="J696" s="5" t="str">
        <f>OBV!F696</f>
        <v>BULLISH</v>
      </c>
      <c r="K696" s="5" t="str">
        <f>OBV!G696</f>
        <v>STRONG</v>
      </c>
      <c r="L696" s="5" t="str">
        <f>OBV!H696</f>
        <v>CONFIRMED BULLISH</v>
      </c>
      <c r="M696" s="7">
        <f t="shared" si="100"/>
        <v>25</v>
      </c>
      <c r="N696" s="7">
        <f t="shared" si="101"/>
        <v>100</v>
      </c>
      <c r="O696" s="7">
        <f t="shared" si="102"/>
        <v>0</v>
      </c>
      <c r="P696" s="7">
        <f t="shared" si="103"/>
        <v>100</v>
      </c>
      <c r="Q696" s="8">
        <f t="shared" si="104"/>
        <v>58.75</v>
      </c>
      <c r="R696" s="8">
        <f t="shared" si="105"/>
        <v>50</v>
      </c>
      <c r="S696" s="8">
        <f t="shared" si="106"/>
        <v>63.75</v>
      </c>
      <c r="T696" s="8">
        <f t="shared" si="107"/>
        <v>56.25</v>
      </c>
      <c r="U696" s="7">
        <f t="shared" si="108"/>
        <v>57.5</v>
      </c>
      <c r="V696" s="7">
        <f t="shared" si="109"/>
        <v>57.1875</v>
      </c>
    </row>
    <row r="697" spans="1:22" ht="13.5" x14ac:dyDescent="0.25">
      <c r="A697" s="3">
        <f>RSI!A697</f>
        <v>43318</v>
      </c>
      <c r="B697" s="2">
        <f>RSI!B697</f>
        <v>13.363200000000001</v>
      </c>
      <c r="C697" s="2">
        <f>RSI!I697</f>
        <v>60.586459461456954</v>
      </c>
      <c r="D697" s="2">
        <f>MACD!E697</f>
        <v>-0.14435400777259488</v>
      </c>
      <c r="E697" s="2">
        <f>MACD!F697</f>
        <v>-3.4280702622000753E-2</v>
      </c>
      <c r="F697" s="2">
        <f>'Moving Avg'!D697</f>
        <v>13.2095</v>
      </c>
      <c r="G697" s="2">
        <f>'Moving Avg'!F697</f>
        <v>12.900124999999999</v>
      </c>
      <c r="H697" s="2">
        <f>'Moving Avg'!G697</f>
        <v>13.069800000000001</v>
      </c>
      <c r="I697" s="2">
        <f>'Moving Avg'!H697</f>
        <v>15.239006499999999</v>
      </c>
      <c r="J697" s="5" t="str">
        <f>OBV!F697</f>
        <v>BULLISH</v>
      </c>
      <c r="K697" s="5" t="str">
        <f>OBV!G697</f>
        <v>STRONG</v>
      </c>
      <c r="L697" s="5" t="str">
        <f>OBV!H697</f>
        <v>CONFIRMED BULLISH</v>
      </c>
      <c r="M697" s="7">
        <f t="shared" si="100"/>
        <v>25</v>
      </c>
      <c r="N697" s="7">
        <f t="shared" si="101"/>
        <v>100</v>
      </c>
      <c r="O697" s="7">
        <f t="shared" si="102"/>
        <v>0</v>
      </c>
      <c r="P697" s="7">
        <f t="shared" si="103"/>
        <v>100</v>
      </c>
      <c r="Q697" s="8">
        <f t="shared" si="104"/>
        <v>58.75</v>
      </c>
      <c r="R697" s="8">
        <f t="shared" si="105"/>
        <v>50</v>
      </c>
      <c r="S697" s="8">
        <f t="shared" si="106"/>
        <v>63.75</v>
      </c>
      <c r="T697" s="8">
        <f t="shared" si="107"/>
        <v>56.25</v>
      </c>
      <c r="U697" s="7">
        <f t="shared" si="108"/>
        <v>57.5</v>
      </c>
      <c r="V697" s="7">
        <f t="shared" si="109"/>
        <v>57.1875</v>
      </c>
    </row>
    <row r="698" spans="1:22" ht="13.5" x14ac:dyDescent="0.25">
      <c r="A698" s="3">
        <f>RSI!A698</f>
        <v>43319</v>
      </c>
      <c r="B698" s="2">
        <f>RSI!B698</f>
        <v>12.964</v>
      </c>
      <c r="C698" s="2">
        <f>RSI!I698</f>
        <v>48.670267507419553</v>
      </c>
      <c r="D698" s="2">
        <f>MACD!E698</f>
        <v>-0.15827321486107948</v>
      </c>
      <c r="E698" s="2">
        <f>MACD!F698</f>
        <v>-5.9079205069816496E-2</v>
      </c>
      <c r="F698" s="2">
        <f>'Moving Avg'!D698</f>
        <v>13.181560000000001</v>
      </c>
      <c r="G698" s="2">
        <f>'Moving Avg'!F698</f>
        <v>12.911600000000002</v>
      </c>
      <c r="H698" s="2">
        <f>'Moving Avg'!G698</f>
        <v>13.042254</v>
      </c>
      <c r="I698" s="2">
        <f>'Moving Avg'!H698</f>
        <v>15.227778999999998</v>
      </c>
      <c r="J698" s="5" t="str">
        <f>OBV!F698</f>
        <v>BULLISH</v>
      </c>
      <c r="K698" s="5" t="str">
        <f>OBV!G698</f>
        <v>STRONG</v>
      </c>
      <c r="L698" s="5" t="str">
        <f>OBV!H698</f>
        <v>BULLISH DIVERGENCE</v>
      </c>
      <c r="M698" s="7">
        <f t="shared" si="100"/>
        <v>25</v>
      </c>
      <c r="N698" s="7">
        <f t="shared" si="101"/>
        <v>100</v>
      </c>
      <c r="O698" s="7">
        <f t="shared" si="102"/>
        <v>0</v>
      </c>
      <c r="P698" s="7">
        <f t="shared" si="103"/>
        <v>83</v>
      </c>
      <c r="Q698" s="8">
        <f t="shared" si="104"/>
        <v>56.2</v>
      </c>
      <c r="R698" s="8">
        <f t="shared" si="105"/>
        <v>45.75</v>
      </c>
      <c r="S698" s="8">
        <f t="shared" si="106"/>
        <v>56.1</v>
      </c>
      <c r="T698" s="8">
        <f t="shared" si="107"/>
        <v>52</v>
      </c>
      <c r="U698" s="7">
        <f t="shared" si="108"/>
        <v>52.683333333333337</v>
      </c>
      <c r="V698" s="7">
        <f t="shared" si="109"/>
        <v>52.512500000000003</v>
      </c>
    </row>
    <row r="699" spans="1:22" ht="13.5" x14ac:dyDescent="0.25">
      <c r="A699" s="3">
        <f>RSI!A699</f>
        <v>43320</v>
      </c>
      <c r="B699" s="2">
        <f>RSI!B699</f>
        <v>13.3233</v>
      </c>
      <c r="C699" s="2">
        <f>RSI!I699</f>
        <v>56.888944946208554</v>
      </c>
      <c r="D699" s="2">
        <f>MACD!E699</f>
        <v>-0.19637831198326872</v>
      </c>
      <c r="E699" s="2">
        <f>MACD!F699</f>
        <v>-8.653902645250694E-2</v>
      </c>
      <c r="F699" s="2">
        <f>'Moving Avg'!D699</f>
        <v>13.2135</v>
      </c>
      <c r="G699" s="2">
        <f>'Moving Avg'!F699</f>
        <v>12.939045000000002</v>
      </c>
      <c r="H699" s="2">
        <f>'Moving Avg'!G699</f>
        <v>13.021894</v>
      </c>
      <c r="I699" s="2">
        <f>'Moving Avg'!H699</f>
        <v>15.218347999999994</v>
      </c>
      <c r="J699" s="5" t="str">
        <f>OBV!F699</f>
        <v>BULLISH</v>
      </c>
      <c r="K699" s="5" t="str">
        <f>OBV!G699</f>
        <v>STRONG</v>
      </c>
      <c r="L699" s="5" t="str">
        <f>OBV!H699</f>
        <v>CONFIRMED BULLISH</v>
      </c>
      <c r="M699" s="7">
        <f t="shared" si="100"/>
        <v>25</v>
      </c>
      <c r="N699" s="7">
        <f t="shared" si="101"/>
        <v>100</v>
      </c>
      <c r="O699" s="7">
        <f t="shared" si="102"/>
        <v>0</v>
      </c>
      <c r="P699" s="7">
        <f t="shared" si="103"/>
        <v>100</v>
      </c>
      <c r="Q699" s="8">
        <f t="shared" si="104"/>
        <v>58.75</v>
      </c>
      <c r="R699" s="8">
        <f t="shared" si="105"/>
        <v>50</v>
      </c>
      <c r="S699" s="8">
        <f t="shared" si="106"/>
        <v>63.75</v>
      </c>
      <c r="T699" s="8">
        <f t="shared" si="107"/>
        <v>56.25</v>
      </c>
      <c r="U699" s="7">
        <f t="shared" si="108"/>
        <v>57.5</v>
      </c>
      <c r="V699" s="7">
        <f t="shared" si="109"/>
        <v>57.1875</v>
      </c>
    </row>
    <row r="700" spans="1:22" ht="13.5" x14ac:dyDescent="0.25">
      <c r="A700" s="3">
        <f>RSI!A700</f>
        <v>43321</v>
      </c>
      <c r="B700" s="2">
        <f>RSI!B700</f>
        <v>13.3233</v>
      </c>
      <c r="C700" s="2">
        <f>RSI!I700</f>
        <v>56.888944946208554</v>
      </c>
      <c r="D700" s="2">
        <f>MACD!E700</f>
        <v>-0.23047799420739601</v>
      </c>
      <c r="E700" s="2">
        <f>MACD!F700</f>
        <v>-0.11532682000348476</v>
      </c>
      <c r="F700" s="2">
        <f>'Moving Avg'!D700</f>
        <v>13.245439999999999</v>
      </c>
      <c r="G700" s="2">
        <f>'Moving Avg'!F700</f>
        <v>12.94753</v>
      </c>
      <c r="H700" s="2">
        <f>'Moving Avg'!G700</f>
        <v>13.013909999999999</v>
      </c>
      <c r="I700" s="2">
        <f>'Moving Avg'!H700</f>
        <v>15.208916999999994</v>
      </c>
      <c r="J700" s="5" t="str">
        <f>OBV!F700</f>
        <v>BULLISH</v>
      </c>
      <c r="K700" s="5" t="str">
        <f>OBV!G700</f>
        <v>STRONG</v>
      </c>
      <c r="L700" s="5" t="str">
        <f>OBV!H700</f>
        <v>CONFIRMED BULLISH</v>
      </c>
      <c r="M700" s="7">
        <f t="shared" si="100"/>
        <v>25</v>
      </c>
      <c r="N700" s="7">
        <f t="shared" si="101"/>
        <v>100</v>
      </c>
      <c r="O700" s="7">
        <f t="shared" si="102"/>
        <v>0</v>
      </c>
      <c r="P700" s="7">
        <f t="shared" si="103"/>
        <v>100</v>
      </c>
      <c r="Q700" s="8">
        <f t="shared" si="104"/>
        <v>58.75</v>
      </c>
      <c r="R700" s="8">
        <f t="shared" si="105"/>
        <v>50</v>
      </c>
      <c r="S700" s="8">
        <f t="shared" si="106"/>
        <v>63.75</v>
      </c>
      <c r="T700" s="8">
        <f t="shared" si="107"/>
        <v>56.25</v>
      </c>
      <c r="U700" s="7">
        <f t="shared" si="108"/>
        <v>57.5</v>
      </c>
      <c r="V700" s="7">
        <f t="shared" si="109"/>
        <v>57.1875</v>
      </c>
    </row>
    <row r="701" spans="1:22" ht="13.5" x14ac:dyDescent="0.25">
      <c r="A701" s="3">
        <f>RSI!A701</f>
        <v>43322</v>
      </c>
      <c r="B701" s="2">
        <f>RSI!B701</f>
        <v>13.3233</v>
      </c>
      <c r="C701" s="2">
        <f>RSI!I701</f>
        <v>56.888944946208554</v>
      </c>
      <c r="D701" s="2">
        <f>MACD!E701</f>
        <v>-0.26105093048889394</v>
      </c>
      <c r="E701" s="2">
        <f>MACD!F701</f>
        <v>-0.14447164210056662</v>
      </c>
      <c r="F701" s="2">
        <f>'Moving Avg'!D701</f>
        <v>13.25942</v>
      </c>
      <c r="G701" s="2">
        <f>'Moving Avg'!F701</f>
        <v>12.965495000000001</v>
      </c>
      <c r="H701" s="2">
        <f>'Moving Avg'!G701</f>
        <v>12.994547999999998</v>
      </c>
      <c r="I701" s="2">
        <f>'Moving Avg'!H701</f>
        <v>15.201681499999996</v>
      </c>
      <c r="J701" s="5" t="str">
        <f>OBV!F701</f>
        <v>BULLISH</v>
      </c>
      <c r="K701" s="5" t="str">
        <f>OBV!G701</f>
        <v>NEUTRAL</v>
      </c>
      <c r="L701" s="5" t="str">
        <f>OBV!H701</f>
        <v>CONFIRMED BULLISH</v>
      </c>
      <c r="M701" s="7">
        <f t="shared" si="100"/>
        <v>25</v>
      </c>
      <c r="N701" s="7">
        <f t="shared" si="101"/>
        <v>100</v>
      </c>
      <c r="O701" s="7">
        <f t="shared" si="102"/>
        <v>0</v>
      </c>
      <c r="P701" s="7">
        <f t="shared" si="103"/>
        <v>83.5</v>
      </c>
      <c r="Q701" s="8">
        <f t="shared" si="104"/>
        <v>56.274999999999999</v>
      </c>
      <c r="R701" s="8">
        <f t="shared" si="105"/>
        <v>45.875</v>
      </c>
      <c r="S701" s="8">
        <f t="shared" si="106"/>
        <v>56.325000000000003</v>
      </c>
      <c r="T701" s="8">
        <f t="shared" si="107"/>
        <v>52.125</v>
      </c>
      <c r="U701" s="7">
        <f t="shared" si="108"/>
        <v>52.82500000000001</v>
      </c>
      <c r="V701" s="7">
        <f t="shared" si="109"/>
        <v>52.650000000000006</v>
      </c>
    </row>
    <row r="702" spans="1:22" ht="13.5" x14ac:dyDescent="0.25">
      <c r="A702" s="3">
        <f>RSI!A702</f>
        <v>43326</v>
      </c>
      <c r="B702" s="2">
        <f>RSI!B702</f>
        <v>13.363200000000001</v>
      </c>
      <c r="C702" s="2">
        <f>RSI!I702</f>
        <v>57.825540705169843</v>
      </c>
      <c r="D702" s="2">
        <f>MACD!E702</f>
        <v>-0.32369866198592057</v>
      </c>
      <c r="E702" s="2">
        <f>MACD!F702</f>
        <v>-0.18031704607763743</v>
      </c>
      <c r="F702" s="2">
        <f>'Moving Avg'!D702</f>
        <v>13.259420000000002</v>
      </c>
      <c r="G702" s="2">
        <f>'Moving Avg'!F702</f>
        <v>12.985454999999998</v>
      </c>
      <c r="H702" s="2">
        <f>'Moving Avg'!G702</f>
        <v>12.980775999999999</v>
      </c>
      <c r="I702" s="2">
        <f>'Moving Avg'!H702</f>
        <v>15.194695499999996</v>
      </c>
      <c r="J702" s="5" t="str">
        <f>OBV!F702</f>
        <v>BULLISH</v>
      </c>
      <c r="K702" s="5" t="str">
        <f>OBV!G702</f>
        <v>NEUTRAL</v>
      </c>
      <c r="L702" s="5" t="str">
        <f>OBV!H702</f>
        <v>NEUTRAL</v>
      </c>
      <c r="M702" s="7">
        <f t="shared" si="100"/>
        <v>25</v>
      </c>
      <c r="N702" s="7">
        <f t="shared" si="101"/>
        <v>100</v>
      </c>
      <c r="O702" s="7">
        <f t="shared" si="102"/>
        <v>0</v>
      </c>
      <c r="P702" s="7">
        <f t="shared" si="103"/>
        <v>49.5</v>
      </c>
      <c r="Q702" s="8">
        <f t="shared" si="104"/>
        <v>51.174999999999997</v>
      </c>
      <c r="R702" s="8">
        <f t="shared" si="105"/>
        <v>37.375</v>
      </c>
      <c r="S702" s="8">
        <f t="shared" si="106"/>
        <v>41.025000000000006</v>
      </c>
      <c r="T702" s="8">
        <f t="shared" si="107"/>
        <v>43.625</v>
      </c>
      <c r="U702" s="7">
        <f t="shared" si="108"/>
        <v>43.191666666666663</v>
      </c>
      <c r="V702" s="7">
        <f t="shared" si="109"/>
        <v>43.3</v>
      </c>
    </row>
    <row r="703" spans="1:22" ht="13.5" x14ac:dyDescent="0.25">
      <c r="A703" s="3">
        <f>RSI!A703</f>
        <v>43327</v>
      </c>
      <c r="B703" s="2">
        <f>RSI!B703</f>
        <v>13.363200000000001</v>
      </c>
      <c r="C703" s="2">
        <f>RSI!I703</f>
        <v>57.825540705169843</v>
      </c>
      <c r="D703" s="2">
        <f>MACD!E703</f>
        <v>-0.29244889421879527</v>
      </c>
      <c r="E703" s="2">
        <f>MACD!F703</f>
        <v>-0.20274341570586901</v>
      </c>
      <c r="F703" s="2">
        <f>'Moving Avg'!D703</f>
        <v>13.339259999999999</v>
      </c>
      <c r="G703" s="2">
        <f>'Moving Avg'!F703</f>
        <v>13.015394999999998</v>
      </c>
      <c r="H703" s="2">
        <f>'Moving Avg'!G703</f>
        <v>12.975385999999997</v>
      </c>
      <c r="I703" s="2">
        <f>'Moving Avg'!H703</f>
        <v>15.187709499999993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  <c r="M703" s="7">
        <f t="shared" si="100"/>
        <v>25</v>
      </c>
      <c r="N703" s="7">
        <f t="shared" si="101"/>
        <v>100</v>
      </c>
      <c r="O703" s="7">
        <f t="shared" si="102"/>
        <v>0</v>
      </c>
      <c r="P703" s="7">
        <f t="shared" si="103"/>
        <v>83.5</v>
      </c>
      <c r="Q703" s="8">
        <f t="shared" si="104"/>
        <v>56.274999999999999</v>
      </c>
      <c r="R703" s="8">
        <f t="shared" si="105"/>
        <v>45.875</v>
      </c>
      <c r="S703" s="8">
        <f t="shared" si="106"/>
        <v>56.325000000000003</v>
      </c>
      <c r="T703" s="8">
        <f t="shared" si="107"/>
        <v>52.125</v>
      </c>
      <c r="U703" s="7">
        <f t="shared" si="108"/>
        <v>52.82500000000001</v>
      </c>
      <c r="V703" s="7">
        <f t="shared" si="109"/>
        <v>52.650000000000006</v>
      </c>
    </row>
    <row r="704" spans="1:22" ht="13.5" x14ac:dyDescent="0.25">
      <c r="A704" s="3">
        <f>RSI!A704</f>
        <v>43328</v>
      </c>
      <c r="B704" s="2">
        <f>RSI!B704</f>
        <v>13.363200000000001</v>
      </c>
      <c r="C704" s="2">
        <f>RSI!I704</f>
        <v>57.825540705169843</v>
      </c>
      <c r="D704" s="2">
        <f>MACD!E704</f>
        <v>-0.25837458734462082</v>
      </c>
      <c r="E704" s="2">
        <f>MACD!F704</f>
        <v>-0.21386965003361938</v>
      </c>
      <c r="F704" s="2">
        <f>'Moving Avg'!D704</f>
        <v>13.347239999999999</v>
      </c>
      <c r="G704" s="2">
        <f>'Moving Avg'!F704</f>
        <v>13.045835</v>
      </c>
      <c r="H704" s="2">
        <f>'Moving Avg'!G704</f>
        <v>12.975185999999997</v>
      </c>
      <c r="I704" s="2">
        <f>'Moving Avg'!H704</f>
        <v>15.180723499999992</v>
      </c>
      <c r="J704" s="5" t="str">
        <f>OBV!F704</f>
        <v>BULLISH</v>
      </c>
      <c r="K704" s="5" t="str">
        <f>OBV!G704</f>
        <v>NEUTRAL</v>
      </c>
      <c r="L704" s="5" t="str">
        <f>OBV!H704</f>
        <v>CONFIRMED BULLISH</v>
      </c>
      <c r="M704" s="7">
        <f t="shared" si="100"/>
        <v>25</v>
      </c>
      <c r="N704" s="7">
        <f t="shared" si="101"/>
        <v>100</v>
      </c>
      <c r="O704" s="7">
        <f t="shared" si="102"/>
        <v>0</v>
      </c>
      <c r="P704" s="7">
        <f t="shared" si="103"/>
        <v>83.5</v>
      </c>
      <c r="Q704" s="8">
        <f t="shared" si="104"/>
        <v>56.274999999999999</v>
      </c>
      <c r="R704" s="8">
        <f t="shared" si="105"/>
        <v>45.875</v>
      </c>
      <c r="S704" s="8">
        <f t="shared" si="106"/>
        <v>56.325000000000003</v>
      </c>
      <c r="T704" s="8">
        <f t="shared" si="107"/>
        <v>52.125</v>
      </c>
      <c r="U704" s="7">
        <f t="shared" si="108"/>
        <v>52.82500000000001</v>
      </c>
      <c r="V704" s="7">
        <f t="shared" si="109"/>
        <v>52.650000000000006</v>
      </c>
    </row>
    <row r="705" spans="1:22" ht="13.5" x14ac:dyDescent="0.25">
      <c r="A705" s="3">
        <f>RSI!A705</f>
        <v>43329</v>
      </c>
      <c r="B705" s="2">
        <f>RSI!B705</f>
        <v>13.363200000000001</v>
      </c>
      <c r="C705" s="2">
        <f>RSI!I705</f>
        <v>57.825540705169836</v>
      </c>
      <c r="D705" s="2">
        <f>MACD!E705</f>
        <v>-0.23100839720280852</v>
      </c>
      <c r="E705" s="2">
        <f>MACD!F705</f>
        <v>-0.21729739946745724</v>
      </c>
      <c r="F705" s="2">
        <f>'Moving Avg'!D705</f>
        <v>13.355219999999999</v>
      </c>
      <c r="G705" s="2">
        <f>'Moving Avg'!F705</f>
        <v>13.075774999999998</v>
      </c>
      <c r="H705" s="2">
        <f>'Moving Avg'!G705</f>
        <v>12.974986000000001</v>
      </c>
      <c r="I705" s="2">
        <f>'Moving Avg'!H705</f>
        <v>15.173188499999995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  <c r="M705" s="7">
        <f t="shared" si="100"/>
        <v>25</v>
      </c>
      <c r="N705" s="7">
        <f t="shared" si="101"/>
        <v>45</v>
      </c>
      <c r="O705" s="7">
        <f t="shared" si="102"/>
        <v>0</v>
      </c>
      <c r="P705" s="7">
        <f t="shared" si="103"/>
        <v>83.5</v>
      </c>
      <c r="Q705" s="8">
        <f t="shared" si="104"/>
        <v>37.024999999999999</v>
      </c>
      <c r="R705" s="8">
        <f t="shared" si="105"/>
        <v>34.875</v>
      </c>
      <c r="S705" s="8">
        <f t="shared" si="106"/>
        <v>48.075000000000003</v>
      </c>
      <c r="T705" s="8">
        <f t="shared" si="107"/>
        <v>38.375</v>
      </c>
      <c r="U705" s="7">
        <f t="shared" si="108"/>
        <v>39.991666666666667</v>
      </c>
      <c r="V705" s="7">
        <f t="shared" si="109"/>
        <v>39.587500000000006</v>
      </c>
    </row>
    <row r="706" spans="1:22" ht="13.5" x14ac:dyDescent="0.25">
      <c r="A706" s="3">
        <f>RSI!A706</f>
        <v>43332</v>
      </c>
      <c r="B706" s="2">
        <f>RSI!B706</f>
        <v>13.363200000000001</v>
      </c>
      <c r="C706" s="2">
        <f>RSI!I706</f>
        <v>57.825540705169843</v>
      </c>
      <c r="D706" s="2">
        <f>MACD!E706</f>
        <v>-0.1953943348728675</v>
      </c>
      <c r="E706" s="2">
        <f>MACD!F706</f>
        <v>-0.21291678654853929</v>
      </c>
      <c r="F706" s="2">
        <f>'Moving Avg'!D706</f>
        <v>13.363200000000001</v>
      </c>
      <c r="G706" s="2">
        <f>'Moving Avg'!F706</f>
        <v>13.105715</v>
      </c>
      <c r="H706" s="2">
        <f>'Moving Avg'!G706</f>
        <v>12.974786</v>
      </c>
      <c r="I706" s="2">
        <f>'Moving Avg'!H706</f>
        <v>15.165154499999995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0</v>
      </c>
      <c r="O706" s="7">
        <f t="shared" ref="O706:O769" si="112">IF(F706-I706&gt;10,100,IF(F706-I706&gt;5,75, IF(F706-I706&gt;0,50,0)))</f>
        <v>0</v>
      </c>
      <c r="P706" s="7">
        <f t="shared" ref="P706:P769" si="113">IF(L706="confirmed bullish", 34, IF(L706="bullish divergence",17, 0))+IF(J706="bullish",33,IF(J706="bearish",0,16.5))+IF(K706="strong",33,IF(K706="weak",0,16.5))</f>
        <v>83.5</v>
      </c>
      <c r="Q706" s="8">
        <f t="shared" si="104"/>
        <v>21.274999999999999</v>
      </c>
      <c r="R706" s="8">
        <f t="shared" si="105"/>
        <v>25.875</v>
      </c>
      <c r="S706" s="8">
        <f t="shared" si="106"/>
        <v>41.325000000000003</v>
      </c>
      <c r="T706" s="8">
        <f t="shared" si="107"/>
        <v>27.125</v>
      </c>
      <c r="U706" s="7">
        <f t="shared" si="108"/>
        <v>29.491666666666664</v>
      </c>
      <c r="V706" s="7">
        <f t="shared" si="109"/>
        <v>28.9</v>
      </c>
    </row>
    <row r="707" spans="1:22" ht="13.5" x14ac:dyDescent="0.25">
      <c r="A707" s="3">
        <f>RSI!A707</f>
        <v>43335</v>
      </c>
      <c r="B707" s="2">
        <f>RSI!B707</f>
        <v>13.363200000000001</v>
      </c>
      <c r="C707" s="2">
        <f>RSI!I707</f>
        <v>57.825540705169836</v>
      </c>
      <c r="D707" s="2">
        <f>MACD!E707</f>
        <v>-0.14962383777820776</v>
      </c>
      <c r="E707" s="2">
        <f>MACD!F707</f>
        <v>-0.20025819679447299</v>
      </c>
      <c r="F707" s="2">
        <f>'Moving Avg'!D707</f>
        <v>13.363200000000001</v>
      </c>
      <c r="G707" s="2">
        <f>'Moving Avg'!F707</f>
        <v>13.136154999999999</v>
      </c>
      <c r="H707" s="2">
        <f>'Moving Avg'!G707</f>
        <v>12.982569999999999</v>
      </c>
      <c r="I707" s="2">
        <f>'Moving Avg'!H707</f>
        <v>15.158218499999993</v>
      </c>
      <c r="J707" s="5" t="str">
        <f>OBV!F707</f>
        <v>NEUTRAL</v>
      </c>
      <c r="K707" s="5" t="str">
        <f>OBV!G707</f>
        <v>NEUTRAL</v>
      </c>
      <c r="L707" s="5" t="str">
        <f>OBV!H707</f>
        <v>NEUTRAL</v>
      </c>
      <c r="M707" s="7">
        <f t="shared" si="110"/>
        <v>25</v>
      </c>
      <c r="N707" s="7">
        <f t="shared" si="111"/>
        <v>0</v>
      </c>
      <c r="O707" s="7">
        <f t="shared" si="112"/>
        <v>0</v>
      </c>
      <c r="P707" s="7">
        <f t="shared" si="113"/>
        <v>33</v>
      </c>
      <c r="Q707" s="8">
        <f t="shared" ref="Q707:Q770" si="114">0.35*M707+N707*0.35+O707*0.15+P707*0.15</f>
        <v>13.7</v>
      </c>
      <c r="R707" s="8">
        <f t="shared" ref="R707:R770" si="115">M707*0.2+N707*0.2+O707*0.35+P707*0.25</f>
        <v>13.25</v>
      </c>
      <c r="S707" s="8">
        <f t="shared" ref="S707:S770" si="116">M707*0.15+N707*0.15+O707*0.25+P707*0.45</f>
        <v>18.600000000000001</v>
      </c>
      <c r="T707" s="8">
        <f t="shared" ref="T707:T770" si="117">0.25*SUM(M707:P707)</f>
        <v>14.5</v>
      </c>
      <c r="U707" s="7">
        <f t="shared" ref="U707:U770" si="118">SUM(Q707:S707)/3</f>
        <v>15.183333333333332</v>
      </c>
      <c r="V707" s="7">
        <f t="shared" ref="V707:V770" si="119">SUM(Q707:T707)/4</f>
        <v>15.012499999999999</v>
      </c>
    </row>
    <row r="708" spans="1:22" ht="13.5" x14ac:dyDescent="0.25">
      <c r="A708" s="3">
        <f>RSI!A708</f>
        <v>43336</v>
      </c>
      <c r="B708" s="2">
        <f>RSI!B708</f>
        <v>13.363200000000001</v>
      </c>
      <c r="C708" s="2">
        <f>RSI!I708</f>
        <v>57.825540705169836</v>
      </c>
      <c r="D708" s="2">
        <f>MACD!E708</f>
        <v>-0.1734740313618417</v>
      </c>
      <c r="E708" s="2">
        <f>MACD!F708</f>
        <v>-0.19490136370794675</v>
      </c>
      <c r="F708" s="2">
        <f>'Moving Avg'!D708</f>
        <v>13.363200000000001</v>
      </c>
      <c r="G708" s="2">
        <f>'Moving Avg'!F708</f>
        <v>13.166595000000001</v>
      </c>
      <c r="H708" s="2">
        <f>'Moving Avg'!G708</f>
        <v>12.992349999999998</v>
      </c>
      <c r="I708" s="2">
        <f>'Moving Avg'!H708</f>
        <v>15.152679499999993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  <c r="M708" s="7">
        <f t="shared" si="110"/>
        <v>25</v>
      </c>
      <c r="N708" s="7">
        <f t="shared" si="111"/>
        <v>0</v>
      </c>
      <c r="O708" s="7">
        <f t="shared" si="112"/>
        <v>0</v>
      </c>
      <c r="P708" s="7">
        <f t="shared" si="113"/>
        <v>33</v>
      </c>
      <c r="Q708" s="8">
        <f t="shared" si="114"/>
        <v>13.7</v>
      </c>
      <c r="R708" s="8">
        <f t="shared" si="115"/>
        <v>13.25</v>
      </c>
      <c r="S708" s="8">
        <f t="shared" si="116"/>
        <v>18.600000000000001</v>
      </c>
      <c r="T708" s="8">
        <f t="shared" si="117"/>
        <v>14.5</v>
      </c>
      <c r="U708" s="7">
        <f t="shared" si="118"/>
        <v>15.183333333333332</v>
      </c>
      <c r="V708" s="7">
        <f t="shared" si="119"/>
        <v>15.012499999999999</v>
      </c>
    </row>
    <row r="709" spans="1:22" ht="13.5" x14ac:dyDescent="0.25">
      <c r="A709" s="3">
        <f>RSI!A709</f>
        <v>43339</v>
      </c>
      <c r="B709" s="2">
        <f>RSI!B709</f>
        <v>13.363200000000001</v>
      </c>
      <c r="C709" s="2">
        <f>RSI!I709</f>
        <v>57.825540705169836</v>
      </c>
      <c r="D709" s="2">
        <f>MACD!E709</f>
        <v>-0.13945553309988057</v>
      </c>
      <c r="E709" s="2">
        <f>MACD!F709</f>
        <v>-0.18381219758633355</v>
      </c>
      <c r="F709" s="2">
        <f>'Moving Avg'!D709</f>
        <v>13.363200000000001</v>
      </c>
      <c r="G709" s="2">
        <f>'Moving Avg'!F709</f>
        <v>13.197035</v>
      </c>
      <c r="H709" s="2">
        <f>'Moving Avg'!G709</f>
        <v>13.002329999999997</v>
      </c>
      <c r="I709" s="2">
        <f>'Moving Avg'!H709</f>
        <v>15.147140499999988</v>
      </c>
      <c r="J709" s="5" t="str">
        <f>OBV!F709</f>
        <v>NEUTRAL</v>
      </c>
      <c r="K709" s="5" t="str">
        <f>OBV!G709</f>
        <v>NEUTRAL</v>
      </c>
      <c r="L709" s="5" t="str">
        <f>OBV!H709</f>
        <v>NEUTRAL</v>
      </c>
      <c r="M709" s="7">
        <f t="shared" si="110"/>
        <v>25</v>
      </c>
      <c r="N709" s="7">
        <f t="shared" si="111"/>
        <v>0</v>
      </c>
      <c r="O709" s="7">
        <f t="shared" si="112"/>
        <v>0</v>
      </c>
      <c r="P709" s="7">
        <f t="shared" si="113"/>
        <v>33</v>
      </c>
      <c r="Q709" s="8">
        <f t="shared" si="114"/>
        <v>13.7</v>
      </c>
      <c r="R709" s="8">
        <f t="shared" si="115"/>
        <v>13.25</v>
      </c>
      <c r="S709" s="8">
        <f t="shared" si="116"/>
        <v>18.600000000000001</v>
      </c>
      <c r="T709" s="8">
        <f t="shared" si="117"/>
        <v>14.5</v>
      </c>
      <c r="U709" s="7">
        <f t="shared" si="118"/>
        <v>15.183333333333332</v>
      </c>
      <c r="V709" s="7">
        <f t="shared" si="119"/>
        <v>15.012499999999999</v>
      </c>
    </row>
    <row r="710" spans="1:22" ht="13.5" x14ac:dyDescent="0.25">
      <c r="A710" s="3">
        <f>RSI!A710</f>
        <v>43340</v>
      </c>
      <c r="B710" s="2">
        <f>RSI!B710</f>
        <v>13.363200000000001</v>
      </c>
      <c r="C710" s="2">
        <f>RSI!I710</f>
        <v>57.825540705169836</v>
      </c>
      <c r="D710" s="2">
        <f>MACD!E710</f>
        <v>-0.1116683275316781</v>
      </c>
      <c r="E710" s="2">
        <f>MACD!F710</f>
        <v>-0.16938342357540245</v>
      </c>
      <c r="F710" s="2">
        <f>'Moving Avg'!D710</f>
        <v>13.363200000000001</v>
      </c>
      <c r="G710" s="2">
        <f>'Moving Avg'!F710</f>
        <v>13.227475000000002</v>
      </c>
      <c r="H710" s="2">
        <f>'Moving Avg'!G710</f>
        <v>13.019893999999997</v>
      </c>
      <c r="I710" s="2">
        <f>'Moving Avg'!H710</f>
        <v>15.142100499999991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  <c r="M710" s="7">
        <f t="shared" si="110"/>
        <v>25</v>
      </c>
      <c r="N710" s="7">
        <f t="shared" si="111"/>
        <v>0</v>
      </c>
      <c r="O710" s="7">
        <f t="shared" si="112"/>
        <v>0</v>
      </c>
      <c r="P710" s="7">
        <f t="shared" si="113"/>
        <v>33</v>
      </c>
      <c r="Q710" s="8">
        <f t="shared" si="114"/>
        <v>13.7</v>
      </c>
      <c r="R710" s="8">
        <f t="shared" si="115"/>
        <v>13.25</v>
      </c>
      <c r="S710" s="8">
        <f t="shared" si="116"/>
        <v>18.600000000000001</v>
      </c>
      <c r="T710" s="8">
        <f t="shared" si="117"/>
        <v>14.5</v>
      </c>
      <c r="U710" s="7">
        <f t="shared" si="118"/>
        <v>15.183333333333332</v>
      </c>
      <c r="V710" s="7">
        <f t="shared" si="119"/>
        <v>15.012499999999999</v>
      </c>
    </row>
    <row r="711" spans="1:22" ht="13.5" x14ac:dyDescent="0.25">
      <c r="A711" s="3">
        <f>RSI!A711</f>
        <v>43341</v>
      </c>
      <c r="B711" s="2">
        <f>RSI!B711</f>
        <v>12.974</v>
      </c>
      <c r="C711" s="2">
        <f>RSI!I711</f>
        <v>40.927376433711267</v>
      </c>
      <c r="D711" s="2">
        <f>MACD!E711</f>
        <v>-6.0250222570475742E-2</v>
      </c>
      <c r="E711" s="2">
        <f>MACD!F711</f>
        <v>-0.14755678337441711</v>
      </c>
      <c r="F711" s="2">
        <f>'Moving Avg'!D711</f>
        <v>13.285360000000001</v>
      </c>
      <c r="G711" s="2">
        <f>'Moving Avg'!F711</f>
        <v>13.238455000000005</v>
      </c>
      <c r="H711" s="2">
        <f>'Moving Avg'!G711</f>
        <v>13.039854</v>
      </c>
      <c r="I711" s="2">
        <f>'Moving Avg'!H711</f>
        <v>15.135114499999993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  <c r="M711" s="7">
        <f t="shared" si="110"/>
        <v>25</v>
      </c>
      <c r="N711" s="7">
        <f t="shared" si="111"/>
        <v>0</v>
      </c>
      <c r="O711" s="7">
        <f t="shared" si="112"/>
        <v>0</v>
      </c>
      <c r="P711" s="7">
        <f t="shared" si="113"/>
        <v>16.5</v>
      </c>
      <c r="Q711" s="8">
        <f t="shared" si="114"/>
        <v>11.225</v>
      </c>
      <c r="R711" s="8">
        <f t="shared" si="115"/>
        <v>9.125</v>
      </c>
      <c r="S711" s="8">
        <f t="shared" si="116"/>
        <v>11.175000000000001</v>
      </c>
      <c r="T711" s="8">
        <f t="shared" si="117"/>
        <v>10.375</v>
      </c>
      <c r="U711" s="7">
        <f t="shared" si="118"/>
        <v>10.508333333333335</v>
      </c>
      <c r="V711" s="7">
        <f t="shared" si="119"/>
        <v>10.475000000000001</v>
      </c>
    </row>
    <row r="712" spans="1:22" ht="13.5" x14ac:dyDescent="0.25">
      <c r="A712" s="3">
        <f>RSI!A712</f>
        <v>43342</v>
      </c>
      <c r="B712" s="2">
        <f>RSI!B712</f>
        <v>12.974</v>
      </c>
      <c r="C712" s="2">
        <f>RSI!I712</f>
        <v>40.927376433711267</v>
      </c>
      <c r="D712" s="2">
        <f>MACD!E712</f>
        <v>-9.1596819590460399E-3</v>
      </c>
      <c r="E712" s="2">
        <f>MACD!F712</f>
        <v>-0.11987736309134289</v>
      </c>
      <c r="F712" s="2">
        <f>'Moving Avg'!D712</f>
        <v>13.207520000000002</v>
      </c>
      <c r="G712" s="2">
        <f>'Moving Avg'!F712</f>
        <v>13.259910000000001</v>
      </c>
      <c r="H712" s="2">
        <f>'Moving Avg'!G712</f>
        <v>13.059814000000001</v>
      </c>
      <c r="I712" s="2">
        <f>'Moving Avg'!H712</f>
        <v>15.128128499999994</v>
      </c>
      <c r="J712" s="5" t="str">
        <f>OBV!F712</f>
        <v>BEARISH</v>
      </c>
      <c r="K712" s="5" t="str">
        <f>OBV!G712</f>
        <v>NEUTRAL</v>
      </c>
      <c r="L712" s="5" t="str">
        <f>OBV!H712</f>
        <v>CONFIRMED BEARISH</v>
      </c>
      <c r="M712" s="7">
        <f t="shared" si="110"/>
        <v>25</v>
      </c>
      <c r="N712" s="7">
        <f t="shared" si="111"/>
        <v>0</v>
      </c>
      <c r="O712" s="7">
        <f t="shared" si="112"/>
        <v>0</v>
      </c>
      <c r="P712" s="7">
        <f t="shared" si="113"/>
        <v>16.5</v>
      </c>
      <c r="Q712" s="8">
        <f t="shared" si="114"/>
        <v>11.225</v>
      </c>
      <c r="R712" s="8">
        <f t="shared" si="115"/>
        <v>9.125</v>
      </c>
      <c r="S712" s="8">
        <f t="shared" si="116"/>
        <v>11.175000000000001</v>
      </c>
      <c r="T712" s="8">
        <f t="shared" si="117"/>
        <v>10.375</v>
      </c>
      <c r="U712" s="7">
        <f t="shared" si="118"/>
        <v>10.508333333333335</v>
      </c>
      <c r="V712" s="7">
        <f t="shared" si="119"/>
        <v>10.475000000000001</v>
      </c>
    </row>
    <row r="713" spans="1:22" ht="13.5" x14ac:dyDescent="0.25">
      <c r="A713" s="3">
        <f>RSI!A713</f>
        <v>43343</v>
      </c>
      <c r="B713" s="2">
        <f>RSI!B713</f>
        <v>12.5848</v>
      </c>
      <c r="C713" s="2">
        <f>RSI!I713</f>
        <v>30.567597321339136</v>
      </c>
      <c r="D713" s="2">
        <f>MACD!E713</f>
        <v>6.4237860479643416E-2</v>
      </c>
      <c r="E713" s="2">
        <f>MACD!F713</f>
        <v>-8.3054318377145636E-2</v>
      </c>
      <c r="F713" s="2">
        <f>'Moving Avg'!D713</f>
        <v>13.051840000000002</v>
      </c>
      <c r="G713" s="2">
        <f>'Moving Avg'!F713</f>
        <v>13.233965000000001</v>
      </c>
      <c r="H713" s="2">
        <f>'Moving Avg'!G713</f>
        <v>13.064803999999999</v>
      </c>
      <c r="I713" s="2">
        <f>'Moving Avg'!H713</f>
        <v>15.119196499999994</v>
      </c>
      <c r="J713" s="5" t="str">
        <f>OBV!F713</f>
        <v>BEARISH</v>
      </c>
      <c r="K713" s="5" t="str">
        <f>OBV!G713</f>
        <v>WEAK</v>
      </c>
      <c r="L713" s="5" t="str">
        <f>OBV!H713</f>
        <v>CONFIRMED BEARISH</v>
      </c>
      <c r="M713" s="7">
        <f t="shared" si="110"/>
        <v>25</v>
      </c>
      <c r="N713" s="7">
        <f t="shared" si="111"/>
        <v>0</v>
      </c>
      <c r="O713" s="7">
        <f t="shared" si="112"/>
        <v>0</v>
      </c>
      <c r="P713" s="7">
        <f t="shared" si="113"/>
        <v>0</v>
      </c>
      <c r="Q713" s="8">
        <f t="shared" si="114"/>
        <v>8.75</v>
      </c>
      <c r="R713" s="8">
        <f t="shared" si="115"/>
        <v>5</v>
      </c>
      <c r="S713" s="8">
        <f t="shared" si="116"/>
        <v>3.75</v>
      </c>
      <c r="T713" s="8">
        <f t="shared" si="117"/>
        <v>6.25</v>
      </c>
      <c r="U713" s="7">
        <f t="shared" si="118"/>
        <v>5.833333333333333</v>
      </c>
      <c r="V713" s="7">
        <f t="shared" si="119"/>
        <v>5.9375</v>
      </c>
    </row>
    <row r="714" spans="1:22" ht="13.5" x14ac:dyDescent="0.25">
      <c r="A714" s="3">
        <f>RSI!A714</f>
        <v>43346</v>
      </c>
      <c r="B714" s="2">
        <f>RSI!B714</f>
        <v>12.594799999999999</v>
      </c>
      <c r="C714" s="2">
        <f>RSI!I714</f>
        <v>31.050522027070627</v>
      </c>
      <c r="D714" s="2">
        <f>MACD!E714</f>
        <v>0.12914091668682559</v>
      </c>
      <c r="E714" s="2">
        <f>MACD!F714</f>
        <v>-4.0615271364351398E-2</v>
      </c>
      <c r="F714" s="2">
        <f>'Moving Avg'!D714</f>
        <v>12.898160000000001</v>
      </c>
      <c r="G714" s="2">
        <f>'Moving Avg'!F714</f>
        <v>13.205525000000003</v>
      </c>
      <c r="H714" s="2">
        <f>'Moving Avg'!G714</f>
        <v>13.066001999999999</v>
      </c>
      <c r="I714" s="2">
        <f>'Moving Avg'!H714</f>
        <v>15.111312499999995</v>
      </c>
      <c r="J714" s="5" t="str">
        <f>OBV!F714</f>
        <v>BEARISH</v>
      </c>
      <c r="K714" s="5" t="str">
        <f>OBV!G714</f>
        <v>WEAK</v>
      </c>
      <c r="L714" s="5" t="str">
        <f>OBV!H714</f>
        <v>CONFIRMED BEARISH</v>
      </c>
      <c r="M714" s="7">
        <f t="shared" si="110"/>
        <v>25</v>
      </c>
      <c r="N714" s="7">
        <f t="shared" si="111"/>
        <v>0</v>
      </c>
      <c r="O714" s="7">
        <f t="shared" si="112"/>
        <v>0</v>
      </c>
      <c r="P714" s="7">
        <f t="shared" si="113"/>
        <v>0</v>
      </c>
      <c r="Q714" s="8">
        <f t="shared" si="114"/>
        <v>8.75</v>
      </c>
      <c r="R714" s="8">
        <f t="shared" si="115"/>
        <v>5</v>
      </c>
      <c r="S714" s="8">
        <f t="shared" si="116"/>
        <v>3.75</v>
      </c>
      <c r="T714" s="8">
        <f t="shared" si="117"/>
        <v>6.25</v>
      </c>
      <c r="U714" s="7">
        <f t="shared" si="118"/>
        <v>5.833333333333333</v>
      </c>
      <c r="V714" s="7">
        <f t="shared" si="119"/>
        <v>5.9375</v>
      </c>
    </row>
    <row r="715" spans="1:22" ht="13.5" x14ac:dyDescent="0.25">
      <c r="A715" s="3">
        <f>RSI!A715</f>
        <v>43347</v>
      </c>
      <c r="B715" s="2">
        <f>RSI!B715</f>
        <v>12.594799999999999</v>
      </c>
      <c r="C715" s="2">
        <f>RSI!I715</f>
        <v>31.050522027070627</v>
      </c>
      <c r="D715" s="2">
        <f>MACD!E715</f>
        <v>0.1872758932971621</v>
      </c>
      <c r="E715" s="2">
        <f>MACD!F715</f>
        <v>4.9629615679513059E-3</v>
      </c>
      <c r="F715" s="2">
        <f>'Moving Avg'!D715</f>
        <v>12.744479999999999</v>
      </c>
      <c r="G715" s="2">
        <f>'Moving Avg'!F715</f>
        <v>13.177085000000002</v>
      </c>
      <c r="H715" s="2">
        <f>'Moving Avg'!G715</f>
        <v>13.061011999999998</v>
      </c>
      <c r="I715" s="2">
        <f>'Moving Avg'!H715</f>
        <v>15.103428499999996</v>
      </c>
      <c r="J715" s="5" t="str">
        <f>OBV!F715</f>
        <v>BEARISH</v>
      </c>
      <c r="K715" s="5" t="str">
        <f>OBV!G715</f>
        <v>WEAK</v>
      </c>
      <c r="L715" s="5" t="str">
        <f>OBV!H715</f>
        <v>CONFIRMED BEARISH</v>
      </c>
      <c r="M715" s="7">
        <f t="shared" si="110"/>
        <v>25</v>
      </c>
      <c r="N715" s="7">
        <f t="shared" si="111"/>
        <v>0</v>
      </c>
      <c r="O715" s="7">
        <f t="shared" si="112"/>
        <v>0</v>
      </c>
      <c r="P715" s="7">
        <f t="shared" si="113"/>
        <v>0</v>
      </c>
      <c r="Q715" s="8">
        <f t="shared" si="114"/>
        <v>8.75</v>
      </c>
      <c r="R715" s="8">
        <f t="shared" si="115"/>
        <v>5</v>
      </c>
      <c r="S715" s="8">
        <f t="shared" si="116"/>
        <v>3.75</v>
      </c>
      <c r="T715" s="8">
        <f t="shared" si="117"/>
        <v>6.25</v>
      </c>
      <c r="U715" s="7">
        <f t="shared" si="118"/>
        <v>5.833333333333333</v>
      </c>
      <c r="V715" s="7">
        <f t="shared" si="119"/>
        <v>5.9375</v>
      </c>
    </row>
    <row r="716" spans="1:22" ht="13.5" x14ac:dyDescent="0.25">
      <c r="A716" s="3">
        <f>RSI!A716</f>
        <v>43348</v>
      </c>
      <c r="B716" s="2">
        <f>RSI!B716</f>
        <v>12.834300000000001</v>
      </c>
      <c r="C716" s="2">
        <f>RSI!I716</f>
        <v>42.214328054755789</v>
      </c>
      <c r="D716" s="2">
        <f>MACD!E716</f>
        <v>0.2217049958460322</v>
      </c>
      <c r="E716" s="2">
        <f>MACD!F716</f>
        <v>4.8311368423567494E-2</v>
      </c>
      <c r="F716" s="2">
        <f>'Moving Avg'!D716</f>
        <v>12.716539999999998</v>
      </c>
      <c r="G716" s="2">
        <f>'Moving Avg'!F716</f>
        <v>13.156130000000001</v>
      </c>
      <c r="H716" s="2">
        <f>'Moving Avg'!G716</f>
        <v>13.053227999999997</v>
      </c>
      <c r="I716" s="2">
        <f>'Moving Avg'!H716</f>
        <v>15.095194999999995</v>
      </c>
      <c r="J716" s="5" t="str">
        <f>OBV!F716</f>
        <v>BULLISH</v>
      </c>
      <c r="K716" s="5" t="str">
        <f>OBV!G716</f>
        <v>NEUTRAL</v>
      </c>
      <c r="L716" s="5" t="str">
        <f>OBV!H716</f>
        <v>BULLISH DIVERGENCE</v>
      </c>
      <c r="M716" s="7">
        <f t="shared" si="110"/>
        <v>25</v>
      </c>
      <c r="N716" s="7">
        <f t="shared" si="111"/>
        <v>0</v>
      </c>
      <c r="O716" s="7">
        <f t="shared" si="112"/>
        <v>0</v>
      </c>
      <c r="P716" s="7">
        <f t="shared" si="113"/>
        <v>66.5</v>
      </c>
      <c r="Q716" s="8">
        <f t="shared" si="114"/>
        <v>18.725000000000001</v>
      </c>
      <c r="R716" s="8">
        <f t="shared" si="115"/>
        <v>21.625</v>
      </c>
      <c r="S716" s="8">
        <f t="shared" si="116"/>
        <v>33.674999999999997</v>
      </c>
      <c r="T716" s="8">
        <f t="shared" si="117"/>
        <v>22.875</v>
      </c>
      <c r="U716" s="7">
        <f t="shared" si="118"/>
        <v>24.675000000000001</v>
      </c>
      <c r="V716" s="7">
        <f t="shared" si="119"/>
        <v>24.225000000000001</v>
      </c>
    </row>
    <row r="717" spans="1:22" ht="13.5" x14ac:dyDescent="0.25">
      <c r="A717" s="3">
        <f>RSI!A717</f>
        <v>43349</v>
      </c>
      <c r="B717" s="2">
        <f>RSI!B717</f>
        <v>12.5748</v>
      </c>
      <c r="C717" s="2">
        <f>RSI!I717</f>
        <v>35.506191192592681</v>
      </c>
      <c r="D717" s="2">
        <f>MACD!E717</f>
        <v>0.2714023839302353</v>
      </c>
      <c r="E717" s="2">
        <f>MACD!F717</f>
        <v>9.2929571524901056E-2</v>
      </c>
      <c r="F717" s="2">
        <f>'Moving Avg'!D717</f>
        <v>12.636699999999999</v>
      </c>
      <c r="G717" s="2">
        <f>'Moving Avg'!F717</f>
        <v>13.116710000000001</v>
      </c>
      <c r="H717" s="2">
        <f>'Moving Avg'!G717</f>
        <v>13.040253999999997</v>
      </c>
      <c r="I717" s="2">
        <f>'Moving Avg'!H717</f>
        <v>15.085663999999992</v>
      </c>
      <c r="J717" s="5" t="str">
        <f>OBV!F717</f>
        <v>BEARISH</v>
      </c>
      <c r="K717" s="5" t="str">
        <f>OBV!G717</f>
        <v>WEAK</v>
      </c>
      <c r="L717" s="5" t="str">
        <f>OBV!H717</f>
        <v>CONFIRMED BEARISH</v>
      </c>
      <c r="M717" s="7">
        <f t="shared" si="110"/>
        <v>25</v>
      </c>
      <c r="N717" s="7">
        <f t="shared" si="111"/>
        <v>0</v>
      </c>
      <c r="O717" s="7">
        <f t="shared" si="112"/>
        <v>0</v>
      </c>
      <c r="P717" s="7">
        <f t="shared" si="113"/>
        <v>0</v>
      </c>
      <c r="Q717" s="8">
        <f t="shared" si="114"/>
        <v>8.75</v>
      </c>
      <c r="R717" s="8">
        <f t="shared" si="115"/>
        <v>5</v>
      </c>
      <c r="S717" s="8">
        <f t="shared" si="116"/>
        <v>3.75</v>
      </c>
      <c r="T717" s="8">
        <f t="shared" si="117"/>
        <v>6.25</v>
      </c>
      <c r="U717" s="7">
        <f t="shared" si="118"/>
        <v>5.833333333333333</v>
      </c>
      <c r="V717" s="7">
        <f t="shared" si="119"/>
        <v>5.9375</v>
      </c>
    </row>
    <row r="718" spans="1:22" ht="13.5" x14ac:dyDescent="0.25">
      <c r="A718" s="3">
        <f>RSI!A718</f>
        <v>43350</v>
      </c>
      <c r="B718" s="2">
        <f>RSI!B718</f>
        <v>12.475</v>
      </c>
      <c r="C718" s="2">
        <f>RSI!I718</f>
        <v>33.313676745820857</v>
      </c>
      <c r="D718" s="2">
        <f>MACD!E718</f>
        <v>0.32362338731323881</v>
      </c>
      <c r="E718" s="2">
        <f>MACD!F718</f>
        <v>0.13906833468256863</v>
      </c>
      <c r="F718" s="2">
        <f>'Moving Avg'!D718</f>
        <v>12.614739999999999</v>
      </c>
      <c r="G718" s="2">
        <f>'Moving Avg'!F718</f>
        <v>13.092260000000001</v>
      </c>
      <c r="H718" s="2">
        <f>'Moving Avg'!G718</f>
        <v>13.030273999999999</v>
      </c>
      <c r="I718" s="2">
        <f>'Moving Avg'!H718</f>
        <v>15.075633999999994</v>
      </c>
      <c r="J718" s="5" t="str">
        <f>OBV!F718</f>
        <v>BEARISH</v>
      </c>
      <c r="K718" s="5" t="str">
        <f>OBV!G718</f>
        <v>WEAK</v>
      </c>
      <c r="L718" s="5" t="str">
        <f>OBV!H718</f>
        <v>CONFIRMED BEARISH</v>
      </c>
      <c r="M718" s="7">
        <f t="shared" si="110"/>
        <v>25</v>
      </c>
      <c r="N718" s="7">
        <f t="shared" si="111"/>
        <v>0</v>
      </c>
      <c r="O718" s="7">
        <f t="shared" si="112"/>
        <v>0</v>
      </c>
      <c r="P718" s="7">
        <f t="shared" si="113"/>
        <v>0</v>
      </c>
      <c r="Q718" s="8">
        <f t="shared" si="114"/>
        <v>8.75</v>
      </c>
      <c r="R718" s="8">
        <f t="shared" si="115"/>
        <v>5</v>
      </c>
      <c r="S718" s="8">
        <f t="shared" si="116"/>
        <v>3.75</v>
      </c>
      <c r="T718" s="8">
        <f t="shared" si="117"/>
        <v>6.25</v>
      </c>
      <c r="U718" s="7">
        <f t="shared" si="118"/>
        <v>5.833333333333333</v>
      </c>
      <c r="V718" s="7">
        <f t="shared" si="119"/>
        <v>5.9375</v>
      </c>
    </row>
    <row r="719" spans="1:22" ht="13.5" x14ac:dyDescent="0.25">
      <c r="A719" s="3">
        <f>RSI!A719</f>
        <v>43353</v>
      </c>
      <c r="B719" s="2">
        <f>RSI!B719</f>
        <v>12.475</v>
      </c>
      <c r="C719" s="2">
        <f>RSI!I719</f>
        <v>33.313676745820857</v>
      </c>
      <c r="D719" s="2">
        <f>MACD!E719</f>
        <v>0.37097120036473008</v>
      </c>
      <c r="E719" s="2">
        <f>MACD!F719</f>
        <v>0.18544890781900092</v>
      </c>
      <c r="F719" s="2">
        <f>'Moving Avg'!D719</f>
        <v>12.590780000000001</v>
      </c>
      <c r="G719" s="2">
        <f>'Moving Avg'!F719</f>
        <v>13.049845000000001</v>
      </c>
      <c r="H719" s="2">
        <f>'Moving Avg'!G719</f>
        <v>13.012309999999999</v>
      </c>
      <c r="I719" s="2">
        <f>'Moving Avg'!H719</f>
        <v>15.065653999999993</v>
      </c>
      <c r="J719" s="5" t="str">
        <f>OBV!F719</f>
        <v>BEARISH</v>
      </c>
      <c r="K719" s="5" t="str">
        <f>OBV!G719</f>
        <v>WEAK</v>
      </c>
      <c r="L719" s="5" t="str">
        <f>OBV!H719</f>
        <v>CONFIRMED BEARISH</v>
      </c>
      <c r="M719" s="7">
        <f t="shared" si="110"/>
        <v>25</v>
      </c>
      <c r="N719" s="7">
        <f t="shared" si="111"/>
        <v>0</v>
      </c>
      <c r="O719" s="7">
        <f t="shared" si="112"/>
        <v>0</v>
      </c>
      <c r="P719" s="7">
        <f t="shared" si="113"/>
        <v>0</v>
      </c>
      <c r="Q719" s="8">
        <f t="shared" si="114"/>
        <v>8.75</v>
      </c>
      <c r="R719" s="8">
        <f t="shared" si="115"/>
        <v>5</v>
      </c>
      <c r="S719" s="8">
        <f t="shared" si="116"/>
        <v>3.75</v>
      </c>
      <c r="T719" s="8">
        <f t="shared" si="117"/>
        <v>6.25</v>
      </c>
      <c r="U719" s="7">
        <f t="shared" si="118"/>
        <v>5.833333333333333</v>
      </c>
      <c r="V719" s="7">
        <f t="shared" si="119"/>
        <v>5.9375</v>
      </c>
    </row>
    <row r="720" spans="1:22" ht="13.5" x14ac:dyDescent="0.25">
      <c r="A720" s="3">
        <f>RSI!A720</f>
        <v>43355</v>
      </c>
      <c r="B720" s="2">
        <f>RSI!B720</f>
        <v>12.475</v>
      </c>
      <c r="C720" s="2">
        <f>RSI!I720</f>
        <v>33.313676745820857</v>
      </c>
      <c r="D720" s="2">
        <f>MACD!E720</f>
        <v>0.4139614105861007</v>
      </c>
      <c r="E720" s="2">
        <f>MACD!F720</f>
        <v>0.23115140837242087</v>
      </c>
      <c r="F720" s="2">
        <f>'Moving Avg'!D720</f>
        <v>12.566820000000002</v>
      </c>
      <c r="G720" s="2">
        <f>'Moving Avg'!F720</f>
        <v>13.007429999999999</v>
      </c>
      <c r="H720" s="2">
        <f>'Moving Avg'!G720</f>
        <v>12.994745999999999</v>
      </c>
      <c r="I720" s="2">
        <f>'Moving Avg'!H720</f>
        <v>15.057769999999991</v>
      </c>
      <c r="J720" s="5" t="str">
        <f>OBV!F720</f>
        <v>BEARISH</v>
      </c>
      <c r="K720" s="5" t="str">
        <f>OBV!G720</f>
        <v>WEAK</v>
      </c>
      <c r="L720" s="5" t="str">
        <f>OBV!H720</f>
        <v>CONFIRMED BEARISH</v>
      </c>
      <c r="M720" s="7">
        <f t="shared" si="110"/>
        <v>25</v>
      </c>
      <c r="N720" s="7">
        <f t="shared" si="111"/>
        <v>0</v>
      </c>
      <c r="O720" s="7">
        <f t="shared" si="112"/>
        <v>0</v>
      </c>
      <c r="P720" s="7">
        <f t="shared" si="113"/>
        <v>0</v>
      </c>
      <c r="Q720" s="8">
        <f t="shared" si="114"/>
        <v>8.75</v>
      </c>
      <c r="R720" s="8">
        <f t="shared" si="115"/>
        <v>5</v>
      </c>
      <c r="S720" s="8">
        <f t="shared" si="116"/>
        <v>3.75</v>
      </c>
      <c r="T720" s="8">
        <f t="shared" si="117"/>
        <v>6.25</v>
      </c>
      <c r="U720" s="7">
        <f t="shared" si="118"/>
        <v>5.833333333333333</v>
      </c>
      <c r="V720" s="7">
        <f t="shared" si="119"/>
        <v>5.9375</v>
      </c>
    </row>
    <row r="721" spans="1:22" ht="13.5" x14ac:dyDescent="0.25">
      <c r="A721" s="3">
        <f>RSI!A721</f>
        <v>43356</v>
      </c>
      <c r="B721" s="2">
        <f>RSI!B721</f>
        <v>13.1736</v>
      </c>
      <c r="C721" s="2">
        <f>RSI!I721</f>
        <v>56.693581407831942</v>
      </c>
      <c r="D721" s="2">
        <f>MACD!E721</f>
        <v>0.34142255636539609</v>
      </c>
      <c r="E721" s="2">
        <f>MACD!F721</f>
        <v>0.25320563797101592</v>
      </c>
      <c r="F721" s="2">
        <f>'Moving Avg'!D721</f>
        <v>12.634679999999999</v>
      </c>
      <c r="G721" s="2">
        <f>'Moving Avg'!F721</f>
        <v>12.999945</v>
      </c>
      <c r="H721" s="2">
        <f>'Moving Avg'!G721</f>
        <v>12.991154</v>
      </c>
      <c r="I721" s="2">
        <f>'Moving Avg'!H721</f>
        <v>15.051781999999992</v>
      </c>
      <c r="J721" s="5" t="str">
        <f>OBV!F721</f>
        <v>BEARISH</v>
      </c>
      <c r="K721" s="5" t="str">
        <f>OBV!G721</f>
        <v>WEAK</v>
      </c>
      <c r="L721" s="5" t="str">
        <f>OBV!H721</f>
        <v>BEARISH DIVERGENCE</v>
      </c>
      <c r="M721" s="7">
        <f t="shared" si="110"/>
        <v>25</v>
      </c>
      <c r="N721" s="7">
        <f t="shared" si="111"/>
        <v>0</v>
      </c>
      <c r="O721" s="7">
        <f t="shared" si="112"/>
        <v>0</v>
      </c>
      <c r="P721" s="7">
        <f t="shared" si="113"/>
        <v>0</v>
      </c>
      <c r="Q721" s="8">
        <f t="shared" si="114"/>
        <v>8.75</v>
      </c>
      <c r="R721" s="8">
        <f t="shared" si="115"/>
        <v>5</v>
      </c>
      <c r="S721" s="8">
        <f t="shared" si="116"/>
        <v>3.75</v>
      </c>
      <c r="T721" s="8">
        <f t="shared" si="117"/>
        <v>6.25</v>
      </c>
      <c r="U721" s="7">
        <f t="shared" si="118"/>
        <v>5.833333333333333</v>
      </c>
      <c r="V721" s="7">
        <f t="shared" si="119"/>
        <v>5.9375</v>
      </c>
    </row>
    <row r="722" spans="1:22" ht="13.5" x14ac:dyDescent="0.25">
      <c r="A722" s="3">
        <f>RSI!A722</f>
        <v>43357</v>
      </c>
      <c r="B722" s="2">
        <f>RSI!B722</f>
        <v>13.1736</v>
      </c>
      <c r="C722" s="2">
        <f>RSI!I722</f>
        <v>56.693581407831942</v>
      </c>
      <c r="D722" s="2">
        <f>MACD!E722</f>
        <v>0.27842462150455383</v>
      </c>
      <c r="E722" s="2">
        <f>MACD!F722</f>
        <v>0.25824943467772354</v>
      </c>
      <c r="F722" s="2">
        <f>'Moving Avg'!D722</f>
        <v>12.754439999999999</v>
      </c>
      <c r="G722" s="2">
        <f>'Moving Avg'!F722</f>
        <v>12.990465</v>
      </c>
      <c r="H722" s="2">
        <f>'Moving Avg'!G722</f>
        <v>12.987561999999999</v>
      </c>
      <c r="I722" s="2">
        <f>'Moving Avg'!H722</f>
        <v>15.045793999999992</v>
      </c>
      <c r="J722" s="5" t="str">
        <f>OBV!F722</f>
        <v>BEARISH</v>
      </c>
      <c r="K722" s="5" t="str">
        <f>OBV!G722</f>
        <v>NEUTRAL</v>
      </c>
      <c r="L722" s="5" t="str">
        <f>OBV!H722</f>
        <v>BEARISH DIVERGENCE</v>
      </c>
      <c r="M722" s="7">
        <f t="shared" si="110"/>
        <v>25</v>
      </c>
      <c r="N722" s="7">
        <f t="shared" si="111"/>
        <v>0</v>
      </c>
      <c r="O722" s="7">
        <f t="shared" si="112"/>
        <v>0</v>
      </c>
      <c r="P722" s="7">
        <f t="shared" si="113"/>
        <v>16.5</v>
      </c>
      <c r="Q722" s="8">
        <f t="shared" si="114"/>
        <v>11.225</v>
      </c>
      <c r="R722" s="8">
        <f t="shared" si="115"/>
        <v>9.125</v>
      </c>
      <c r="S722" s="8">
        <f t="shared" si="116"/>
        <v>11.175000000000001</v>
      </c>
      <c r="T722" s="8">
        <f t="shared" si="117"/>
        <v>10.375</v>
      </c>
      <c r="U722" s="7">
        <f t="shared" si="118"/>
        <v>10.508333333333335</v>
      </c>
      <c r="V722" s="7">
        <f t="shared" si="119"/>
        <v>10.475000000000001</v>
      </c>
    </row>
    <row r="723" spans="1:22" ht="13.5" x14ac:dyDescent="0.25">
      <c r="A723" s="3">
        <f>RSI!A723</f>
        <v>43360</v>
      </c>
      <c r="B723" s="2">
        <f>RSI!B723</f>
        <v>13.1736</v>
      </c>
      <c r="C723" s="2">
        <f>RSI!I723</f>
        <v>56.693581407831942</v>
      </c>
      <c r="D723" s="2">
        <f>MACD!E723</f>
        <v>0.16374276802093846</v>
      </c>
      <c r="E723" s="2">
        <f>MACD!F723</f>
        <v>0.23934810134636653</v>
      </c>
      <c r="F723" s="2">
        <f>'Moving Avg'!D723</f>
        <v>12.894159999999999</v>
      </c>
      <c r="G723" s="2">
        <f>'Moving Avg'!F723</f>
        <v>12.980985</v>
      </c>
      <c r="H723" s="2">
        <f>'Moving Avg'!G723</f>
        <v>12.995945999999998</v>
      </c>
      <c r="I723" s="2">
        <f>'Moving Avg'!H723</f>
        <v>15.039805999999993</v>
      </c>
      <c r="J723" s="5" t="str">
        <f>OBV!F723</f>
        <v>BULLISH</v>
      </c>
      <c r="K723" s="5" t="str">
        <f>OBV!G723</f>
        <v>NEUTRAL</v>
      </c>
      <c r="L723" s="5" t="str">
        <f>OBV!H723</f>
        <v>CONFIRMED BULLISH</v>
      </c>
      <c r="M723" s="7">
        <f t="shared" si="110"/>
        <v>25</v>
      </c>
      <c r="N723" s="7">
        <f t="shared" si="111"/>
        <v>100</v>
      </c>
      <c r="O723" s="7">
        <f t="shared" si="112"/>
        <v>0</v>
      </c>
      <c r="P723" s="7">
        <f t="shared" si="113"/>
        <v>83.5</v>
      </c>
      <c r="Q723" s="8">
        <f t="shared" si="114"/>
        <v>56.274999999999999</v>
      </c>
      <c r="R723" s="8">
        <f t="shared" si="115"/>
        <v>45.875</v>
      </c>
      <c r="S723" s="8">
        <f t="shared" si="116"/>
        <v>56.325000000000003</v>
      </c>
      <c r="T723" s="8">
        <f t="shared" si="117"/>
        <v>52.125</v>
      </c>
      <c r="U723" s="7">
        <f t="shared" si="118"/>
        <v>52.82500000000001</v>
      </c>
      <c r="V723" s="7">
        <f t="shared" si="119"/>
        <v>52.650000000000006</v>
      </c>
    </row>
    <row r="724" spans="1:22" ht="13.5" x14ac:dyDescent="0.25">
      <c r="A724" s="3">
        <f>RSI!A724</f>
        <v>43361</v>
      </c>
      <c r="B724" s="2">
        <f>RSI!B724</f>
        <v>13.1736</v>
      </c>
      <c r="C724" s="2">
        <f>RSI!I724</f>
        <v>56.693581407831928</v>
      </c>
      <c r="D724" s="2">
        <f>MACD!E724</f>
        <v>6.6854788590516634E-2</v>
      </c>
      <c r="E724" s="2">
        <f>MACD!F724</f>
        <v>0.20484943879519654</v>
      </c>
      <c r="F724" s="2">
        <f>'Moving Avg'!D724</f>
        <v>13.03388</v>
      </c>
      <c r="G724" s="2">
        <f>'Moving Avg'!F724</f>
        <v>12.971504999999999</v>
      </c>
      <c r="H724" s="2">
        <f>'Moving Avg'!G724</f>
        <v>12.996744</v>
      </c>
      <c r="I724" s="2">
        <f>'Moving Avg'!H724</f>
        <v>15.033867999999993</v>
      </c>
      <c r="J724" s="5" t="str">
        <f>OBV!F724</f>
        <v>BULLISH</v>
      </c>
      <c r="K724" s="5" t="str">
        <f>OBV!G724</f>
        <v>NEUTRAL</v>
      </c>
      <c r="L724" s="5" t="str">
        <f>OBV!H724</f>
        <v>CONFIRMED BULLISH</v>
      </c>
      <c r="M724" s="7">
        <f t="shared" si="110"/>
        <v>25</v>
      </c>
      <c r="N724" s="7">
        <f t="shared" si="111"/>
        <v>100</v>
      </c>
      <c r="O724" s="7">
        <f t="shared" si="112"/>
        <v>0</v>
      </c>
      <c r="P724" s="7">
        <f t="shared" si="113"/>
        <v>83.5</v>
      </c>
      <c r="Q724" s="8">
        <f t="shared" si="114"/>
        <v>56.274999999999999</v>
      </c>
      <c r="R724" s="8">
        <f t="shared" si="115"/>
        <v>45.875</v>
      </c>
      <c r="S724" s="8">
        <f t="shared" si="116"/>
        <v>56.325000000000003</v>
      </c>
      <c r="T724" s="8">
        <f t="shared" si="117"/>
        <v>52.125</v>
      </c>
      <c r="U724" s="7">
        <f t="shared" si="118"/>
        <v>52.82500000000001</v>
      </c>
      <c r="V724" s="7">
        <f t="shared" si="119"/>
        <v>52.650000000000006</v>
      </c>
    </row>
    <row r="725" spans="1:22" ht="13.5" x14ac:dyDescent="0.25">
      <c r="A725" s="3">
        <f>RSI!A725</f>
        <v>43362</v>
      </c>
      <c r="B725" s="2">
        <f>RSI!B725</f>
        <v>13.1736</v>
      </c>
      <c r="C725" s="2">
        <f>RSI!I725</f>
        <v>56.693581407831921</v>
      </c>
      <c r="D725" s="2">
        <f>MACD!E725</f>
        <v>-1.6412486331786269E-2</v>
      </c>
      <c r="E725" s="2">
        <f>MACD!F725</f>
        <v>0.16059705376979999</v>
      </c>
      <c r="F725" s="2">
        <f>'Moving Avg'!D725</f>
        <v>13.173599999999999</v>
      </c>
      <c r="G725" s="2">
        <f>'Moving Avg'!F725</f>
        <v>12.962025000000001</v>
      </c>
      <c r="H725" s="2">
        <f>'Moving Avg'!G725</f>
        <v>12.997541999999999</v>
      </c>
      <c r="I725" s="2">
        <f>'Moving Avg'!H725</f>
        <v>15.027929999999994</v>
      </c>
      <c r="J725" s="5" t="str">
        <f>OBV!F725</f>
        <v>BULLISH</v>
      </c>
      <c r="K725" s="5" t="str">
        <f>OBV!G725</f>
        <v>NEUTRAL</v>
      </c>
      <c r="L725" s="5" t="str">
        <f>OBV!H725</f>
        <v>CONFIRMED BULLISH</v>
      </c>
      <c r="M725" s="7">
        <f t="shared" si="110"/>
        <v>25</v>
      </c>
      <c r="N725" s="7">
        <f t="shared" si="111"/>
        <v>100</v>
      </c>
      <c r="O725" s="7">
        <f t="shared" si="112"/>
        <v>0</v>
      </c>
      <c r="P725" s="7">
        <f t="shared" si="113"/>
        <v>83.5</v>
      </c>
      <c r="Q725" s="8">
        <f t="shared" si="114"/>
        <v>56.274999999999999</v>
      </c>
      <c r="R725" s="8">
        <f t="shared" si="115"/>
        <v>45.875</v>
      </c>
      <c r="S725" s="8">
        <f t="shared" si="116"/>
        <v>56.325000000000003</v>
      </c>
      <c r="T725" s="8">
        <f t="shared" si="117"/>
        <v>52.125</v>
      </c>
      <c r="U725" s="7">
        <f t="shared" si="118"/>
        <v>52.82500000000001</v>
      </c>
      <c r="V725" s="7">
        <f t="shared" si="119"/>
        <v>52.650000000000006</v>
      </c>
    </row>
    <row r="726" spans="1:22" ht="13.5" x14ac:dyDescent="0.25">
      <c r="A726" s="3">
        <f>RSI!A726</f>
        <v>43363</v>
      </c>
      <c r="B726" s="2">
        <f>RSI!B726</f>
        <v>13.1736</v>
      </c>
      <c r="C726" s="2">
        <f>RSI!I726</f>
        <v>56.693581407831921</v>
      </c>
      <c r="D726" s="2">
        <f>MACD!E726</f>
        <v>-5.1213200458013475E-2</v>
      </c>
      <c r="E726" s="2">
        <f>MACD!F726</f>
        <v>0.1182350029242373</v>
      </c>
      <c r="F726" s="2">
        <f>'Moving Avg'!D726</f>
        <v>13.173599999999999</v>
      </c>
      <c r="G726" s="2">
        <f>'Moving Avg'!F726</f>
        <v>12.952544999999997</v>
      </c>
      <c r="H726" s="2">
        <f>'Moving Avg'!G726</f>
        <v>12.99854</v>
      </c>
      <c r="I726" s="2">
        <f>'Moving Avg'!H726</f>
        <v>15.021991999999994</v>
      </c>
      <c r="J726" s="5" t="str">
        <f>OBV!F726</f>
        <v>NEUTRAL</v>
      </c>
      <c r="K726" s="5" t="str">
        <f>OBV!G726</f>
        <v>NEUTRAL</v>
      </c>
      <c r="L726" s="5" t="str">
        <f>OBV!H726</f>
        <v>NEUTRAL</v>
      </c>
      <c r="M726" s="7">
        <f t="shared" si="110"/>
        <v>25</v>
      </c>
      <c r="N726" s="7">
        <f t="shared" si="111"/>
        <v>100</v>
      </c>
      <c r="O726" s="7">
        <f t="shared" si="112"/>
        <v>0</v>
      </c>
      <c r="P726" s="7">
        <f t="shared" si="113"/>
        <v>33</v>
      </c>
      <c r="Q726" s="8">
        <f t="shared" si="114"/>
        <v>48.7</v>
      </c>
      <c r="R726" s="8">
        <f t="shared" si="115"/>
        <v>33.25</v>
      </c>
      <c r="S726" s="8">
        <f t="shared" si="116"/>
        <v>33.6</v>
      </c>
      <c r="T726" s="8">
        <f t="shared" si="117"/>
        <v>39.5</v>
      </c>
      <c r="U726" s="7">
        <f t="shared" si="118"/>
        <v>38.516666666666673</v>
      </c>
      <c r="V726" s="7">
        <f t="shared" si="119"/>
        <v>38.762500000000003</v>
      </c>
    </row>
    <row r="727" spans="1:22" ht="13.5" x14ac:dyDescent="0.25">
      <c r="A727" s="3">
        <f>RSI!A727</f>
        <v>43364</v>
      </c>
      <c r="B727" s="2">
        <f>RSI!B727</f>
        <v>13.1736</v>
      </c>
      <c r="C727" s="2">
        <f>RSI!I727</f>
        <v>56.693581407831921</v>
      </c>
      <c r="D727" s="2">
        <f>MACD!E727</f>
        <v>-0.12168483459727497</v>
      </c>
      <c r="E727" s="2">
        <f>MACD!F727</f>
        <v>7.0251035419934854E-2</v>
      </c>
      <c r="F727" s="2">
        <f>'Moving Avg'!D727</f>
        <v>13.173599999999999</v>
      </c>
      <c r="G727" s="2">
        <f>'Moving Avg'!F727</f>
        <v>12.943064999999999</v>
      </c>
      <c r="H727" s="2">
        <f>'Moving Avg'!G727</f>
        <v>12.999537999999998</v>
      </c>
      <c r="I727" s="2">
        <f>'Moving Avg'!H727</f>
        <v>15.016053999999992</v>
      </c>
      <c r="J727" s="5" t="str">
        <f>OBV!F727</f>
        <v>NEUTRAL</v>
      </c>
      <c r="K727" s="5" t="str">
        <f>OBV!G727</f>
        <v>NEUTRAL</v>
      </c>
      <c r="L727" s="5" t="str">
        <f>OBV!H727</f>
        <v>NEUTRAL</v>
      </c>
      <c r="M727" s="7">
        <f t="shared" si="110"/>
        <v>25</v>
      </c>
      <c r="N727" s="7">
        <f t="shared" si="111"/>
        <v>100</v>
      </c>
      <c r="O727" s="7">
        <f t="shared" si="112"/>
        <v>0</v>
      </c>
      <c r="P727" s="7">
        <f t="shared" si="113"/>
        <v>33</v>
      </c>
      <c r="Q727" s="8">
        <f t="shared" si="114"/>
        <v>48.7</v>
      </c>
      <c r="R727" s="8">
        <f t="shared" si="115"/>
        <v>33.25</v>
      </c>
      <c r="S727" s="8">
        <f t="shared" si="116"/>
        <v>33.6</v>
      </c>
      <c r="T727" s="8">
        <f t="shared" si="117"/>
        <v>39.5</v>
      </c>
      <c r="U727" s="7">
        <f t="shared" si="118"/>
        <v>38.516666666666673</v>
      </c>
      <c r="V727" s="7">
        <f t="shared" si="119"/>
        <v>38.762500000000003</v>
      </c>
    </row>
    <row r="728" spans="1:22" ht="13.5" x14ac:dyDescent="0.25">
      <c r="A728" s="3">
        <f>RSI!A728</f>
        <v>43367</v>
      </c>
      <c r="B728" s="2">
        <f>RSI!B728</f>
        <v>13.1736</v>
      </c>
      <c r="C728" s="2">
        <f>RSI!I728</f>
        <v>56.693581407831921</v>
      </c>
      <c r="D728" s="2">
        <f>MACD!E728</f>
        <v>-0.19768870938333905</v>
      </c>
      <c r="E728" s="2">
        <f>MACD!F728</f>
        <v>1.666308645928008E-2</v>
      </c>
      <c r="F728" s="2">
        <f>'Moving Avg'!D728</f>
        <v>13.173599999999999</v>
      </c>
      <c r="G728" s="2">
        <f>'Moving Avg'!F728</f>
        <v>12.933584999999997</v>
      </c>
      <c r="H728" s="2">
        <f>'Moving Avg'!G728</f>
        <v>13.008319999999996</v>
      </c>
      <c r="I728" s="2">
        <f>'Moving Avg'!H728</f>
        <v>15.010115999999993</v>
      </c>
      <c r="J728" s="5" t="str">
        <f>OBV!F728</f>
        <v>NEUTRAL</v>
      </c>
      <c r="K728" s="5" t="str">
        <f>OBV!G728</f>
        <v>NEUTRAL</v>
      </c>
      <c r="L728" s="5" t="str">
        <f>OBV!H728</f>
        <v>NEUTRAL</v>
      </c>
      <c r="M728" s="7">
        <f t="shared" si="110"/>
        <v>25</v>
      </c>
      <c r="N728" s="7">
        <f t="shared" si="111"/>
        <v>100</v>
      </c>
      <c r="O728" s="7">
        <f t="shared" si="112"/>
        <v>0</v>
      </c>
      <c r="P728" s="7">
        <f t="shared" si="113"/>
        <v>33</v>
      </c>
      <c r="Q728" s="8">
        <f t="shared" si="114"/>
        <v>48.7</v>
      </c>
      <c r="R728" s="8">
        <f t="shared" si="115"/>
        <v>33.25</v>
      </c>
      <c r="S728" s="8">
        <f t="shared" si="116"/>
        <v>33.6</v>
      </c>
      <c r="T728" s="8">
        <f t="shared" si="117"/>
        <v>39.5</v>
      </c>
      <c r="U728" s="7">
        <f t="shared" si="118"/>
        <v>38.516666666666673</v>
      </c>
      <c r="V728" s="7">
        <f t="shared" si="119"/>
        <v>38.762500000000003</v>
      </c>
    </row>
    <row r="729" spans="1:22" ht="13.5" x14ac:dyDescent="0.25">
      <c r="A729" s="3">
        <f>RSI!A729</f>
        <v>43368</v>
      </c>
      <c r="B729" s="2">
        <f>RSI!B729</f>
        <v>12.974</v>
      </c>
      <c r="C729" s="2">
        <f>RSI!I729</f>
        <v>47.995628223139171</v>
      </c>
      <c r="D729" s="2">
        <f>MACD!E729</f>
        <v>-0.24815911031961946</v>
      </c>
      <c r="E729" s="2">
        <f>MACD!F729</f>
        <v>-3.6301352896499828E-2</v>
      </c>
      <c r="F729" s="2">
        <f>'Moving Avg'!D729</f>
        <v>13.133680000000002</v>
      </c>
      <c r="G729" s="2">
        <f>'Moving Avg'!F729</f>
        <v>12.914124999999995</v>
      </c>
      <c r="H729" s="2">
        <f>'Moving Avg'!G729</f>
        <v>13.012311999999998</v>
      </c>
      <c r="I729" s="2">
        <f>'Moving Avg'!H729</f>
        <v>15.005125999999994</v>
      </c>
      <c r="J729" s="5" t="str">
        <f>OBV!F729</f>
        <v>BEARISH</v>
      </c>
      <c r="K729" s="5" t="str">
        <f>OBV!G729</f>
        <v>WEAK</v>
      </c>
      <c r="L729" s="5" t="str">
        <f>OBV!H729</f>
        <v>CONFIRMED BEARISH</v>
      </c>
      <c r="M729" s="7">
        <f t="shared" si="110"/>
        <v>25</v>
      </c>
      <c r="N729" s="7">
        <f t="shared" si="111"/>
        <v>100</v>
      </c>
      <c r="O729" s="7">
        <f t="shared" si="112"/>
        <v>0</v>
      </c>
      <c r="P729" s="7">
        <f t="shared" si="113"/>
        <v>0</v>
      </c>
      <c r="Q729" s="8">
        <f t="shared" si="114"/>
        <v>43.75</v>
      </c>
      <c r="R729" s="8">
        <f t="shared" si="115"/>
        <v>25</v>
      </c>
      <c r="S729" s="8">
        <f t="shared" si="116"/>
        <v>18.75</v>
      </c>
      <c r="T729" s="8">
        <f t="shared" si="117"/>
        <v>31.25</v>
      </c>
      <c r="U729" s="7">
        <f t="shared" si="118"/>
        <v>29.166666666666668</v>
      </c>
      <c r="V729" s="7">
        <f t="shared" si="119"/>
        <v>29.6875</v>
      </c>
    </row>
    <row r="730" spans="1:22" ht="13.5" x14ac:dyDescent="0.25">
      <c r="A730" s="3">
        <f>RSI!A730</f>
        <v>43369</v>
      </c>
      <c r="B730" s="2">
        <f>RSI!B730</f>
        <v>12.974</v>
      </c>
      <c r="C730" s="2">
        <f>RSI!I730</f>
        <v>47.995628223139171</v>
      </c>
      <c r="D730" s="2">
        <f>MACD!E730</f>
        <v>-0.290560032872893</v>
      </c>
      <c r="E730" s="2">
        <f>MACD!F730</f>
        <v>-8.715308889177846E-2</v>
      </c>
      <c r="F730" s="2">
        <f>'Moving Avg'!D730</f>
        <v>13.09376</v>
      </c>
      <c r="G730" s="2">
        <f>'Moving Avg'!F730</f>
        <v>12.894664999999998</v>
      </c>
      <c r="H730" s="2">
        <f>'Moving Avg'!G730</f>
        <v>13.008719999999999</v>
      </c>
      <c r="I730" s="2">
        <f>'Moving Avg'!H730</f>
        <v>14.995994499999995</v>
      </c>
      <c r="J730" s="5" t="str">
        <f>OBV!F730</f>
        <v>BEARISH</v>
      </c>
      <c r="K730" s="5" t="str">
        <f>OBV!G730</f>
        <v>WEAK</v>
      </c>
      <c r="L730" s="5" t="str">
        <f>OBV!H730</f>
        <v>CONFIRMED BEARISH</v>
      </c>
      <c r="M730" s="7">
        <f t="shared" si="110"/>
        <v>25</v>
      </c>
      <c r="N730" s="7">
        <f t="shared" si="111"/>
        <v>100</v>
      </c>
      <c r="O730" s="7">
        <f t="shared" si="112"/>
        <v>0</v>
      </c>
      <c r="P730" s="7">
        <f t="shared" si="113"/>
        <v>0</v>
      </c>
      <c r="Q730" s="8">
        <f t="shared" si="114"/>
        <v>43.75</v>
      </c>
      <c r="R730" s="8">
        <f t="shared" si="115"/>
        <v>25</v>
      </c>
      <c r="S730" s="8">
        <f t="shared" si="116"/>
        <v>18.75</v>
      </c>
      <c r="T730" s="8">
        <f t="shared" si="117"/>
        <v>31.25</v>
      </c>
      <c r="U730" s="7">
        <f t="shared" si="118"/>
        <v>29.166666666666668</v>
      </c>
      <c r="V730" s="7">
        <f t="shared" si="119"/>
        <v>29.6875</v>
      </c>
    </row>
    <row r="731" spans="1:22" ht="13.5" x14ac:dyDescent="0.25">
      <c r="A731" s="3">
        <f>RSI!A731</f>
        <v>43370</v>
      </c>
      <c r="B731" s="2">
        <f>RSI!B731</f>
        <v>12.964</v>
      </c>
      <c r="C731" s="2">
        <f>RSI!I731</f>
        <v>47.571556452311917</v>
      </c>
      <c r="D731" s="2">
        <f>MACD!E731</f>
        <v>-0.2179378493135129</v>
      </c>
      <c r="E731" s="2">
        <f>MACD!F731</f>
        <v>-0.11331004097612535</v>
      </c>
      <c r="F731" s="2">
        <f>'Moving Avg'!D731</f>
        <v>13.051840000000002</v>
      </c>
      <c r="G731" s="2">
        <f>'Moving Avg'!F731</f>
        <v>12.894164999999996</v>
      </c>
      <c r="H731" s="2">
        <f>'Moving Avg'!G731</f>
        <v>13.00872</v>
      </c>
      <c r="I731" s="2">
        <f>'Moving Avg'!H731</f>
        <v>14.983519499999993</v>
      </c>
      <c r="J731" s="5" t="str">
        <f>OBV!F731</f>
        <v>BEARISH</v>
      </c>
      <c r="K731" s="5" t="str">
        <f>OBV!G731</f>
        <v>WEAK</v>
      </c>
      <c r="L731" s="5" t="str">
        <f>OBV!H731</f>
        <v>CONFIRMED BEARISH</v>
      </c>
      <c r="M731" s="7">
        <f t="shared" si="110"/>
        <v>25</v>
      </c>
      <c r="N731" s="7">
        <f t="shared" si="111"/>
        <v>100</v>
      </c>
      <c r="O731" s="7">
        <f t="shared" si="112"/>
        <v>0</v>
      </c>
      <c r="P731" s="7">
        <f t="shared" si="113"/>
        <v>0</v>
      </c>
      <c r="Q731" s="8">
        <f t="shared" si="114"/>
        <v>43.75</v>
      </c>
      <c r="R731" s="8">
        <f t="shared" si="115"/>
        <v>25</v>
      </c>
      <c r="S731" s="8">
        <f t="shared" si="116"/>
        <v>18.75</v>
      </c>
      <c r="T731" s="8">
        <f t="shared" si="117"/>
        <v>31.25</v>
      </c>
      <c r="U731" s="7">
        <f t="shared" si="118"/>
        <v>29.166666666666668</v>
      </c>
      <c r="V731" s="7">
        <f t="shared" si="119"/>
        <v>29.6875</v>
      </c>
    </row>
    <row r="732" spans="1:22" ht="13.5" x14ac:dyDescent="0.25">
      <c r="A732" s="3">
        <f>RSI!A732</f>
        <v>43371</v>
      </c>
      <c r="B732" s="2">
        <f>RSI!B732</f>
        <v>12.964</v>
      </c>
      <c r="C732" s="2">
        <f>RSI!I732</f>
        <v>47.571556452311903</v>
      </c>
      <c r="D732" s="2">
        <f>MACD!E732</f>
        <v>-0.15616790094860278</v>
      </c>
      <c r="E732" s="2">
        <f>MACD!F732</f>
        <v>-0.12188161297062083</v>
      </c>
      <c r="F732" s="2">
        <f>'Moving Avg'!D732</f>
        <v>13.009919999999999</v>
      </c>
      <c r="G732" s="2">
        <f>'Moving Avg'!F732</f>
        <v>12.893664999999995</v>
      </c>
      <c r="H732" s="2">
        <f>'Moving Avg'!G732</f>
        <v>13.00872</v>
      </c>
      <c r="I732" s="2">
        <f>'Moving Avg'!H732</f>
        <v>14.966403499999991</v>
      </c>
      <c r="J732" s="5" t="str">
        <f>OBV!F732</f>
        <v>BEARISH</v>
      </c>
      <c r="K732" s="5" t="str">
        <f>OBV!G732</f>
        <v>WEAK</v>
      </c>
      <c r="L732" s="5" t="str">
        <f>OBV!H732</f>
        <v>CONFIRMED BEARISH</v>
      </c>
      <c r="M732" s="7">
        <f t="shared" si="110"/>
        <v>25</v>
      </c>
      <c r="N732" s="7">
        <f t="shared" si="111"/>
        <v>100</v>
      </c>
      <c r="O732" s="7">
        <f t="shared" si="112"/>
        <v>0</v>
      </c>
      <c r="P732" s="7">
        <f t="shared" si="113"/>
        <v>0</v>
      </c>
      <c r="Q732" s="8">
        <f t="shared" si="114"/>
        <v>43.75</v>
      </c>
      <c r="R732" s="8">
        <f t="shared" si="115"/>
        <v>25</v>
      </c>
      <c r="S732" s="8">
        <f t="shared" si="116"/>
        <v>18.75</v>
      </c>
      <c r="T732" s="8">
        <f t="shared" si="117"/>
        <v>31.25</v>
      </c>
      <c r="U732" s="7">
        <f t="shared" si="118"/>
        <v>29.166666666666668</v>
      </c>
      <c r="V732" s="7">
        <f t="shared" si="119"/>
        <v>29.6875</v>
      </c>
    </row>
    <row r="733" spans="1:22" ht="13.5" x14ac:dyDescent="0.25">
      <c r="A733" s="3">
        <f>RSI!A733</f>
        <v>43374</v>
      </c>
      <c r="B733" s="2">
        <f>RSI!B733</f>
        <v>12.964</v>
      </c>
      <c r="C733" s="2">
        <f>RSI!I733</f>
        <v>47.571556452311903</v>
      </c>
      <c r="D733" s="2">
        <f>MACD!E733</f>
        <v>-0.10360434709063959</v>
      </c>
      <c r="E733" s="2">
        <f>MACD!F733</f>
        <v>-0.1182261597946246</v>
      </c>
      <c r="F733" s="2">
        <f>'Moving Avg'!D733</f>
        <v>12.968</v>
      </c>
      <c r="G733" s="2">
        <f>'Moving Avg'!F733</f>
        <v>12.912624999999997</v>
      </c>
      <c r="H733" s="2">
        <f>'Moving Avg'!G733</f>
        <v>13.012712000000004</v>
      </c>
      <c r="I733" s="2">
        <f>'Moving Avg'!H733</f>
        <v>14.946592999999991</v>
      </c>
      <c r="J733" s="5" t="str">
        <f>OBV!F733</f>
        <v>BEARISH</v>
      </c>
      <c r="K733" s="5" t="str">
        <f>OBV!G733</f>
        <v>WEAK</v>
      </c>
      <c r="L733" s="5" t="str">
        <f>OBV!H733</f>
        <v>CONFIRMED BEARISH</v>
      </c>
      <c r="M733" s="7">
        <f t="shared" si="110"/>
        <v>25</v>
      </c>
      <c r="N733" s="7">
        <f t="shared" si="111"/>
        <v>0</v>
      </c>
      <c r="O733" s="7">
        <f t="shared" si="112"/>
        <v>0</v>
      </c>
      <c r="P733" s="7">
        <f t="shared" si="113"/>
        <v>0</v>
      </c>
      <c r="Q733" s="8">
        <f t="shared" si="114"/>
        <v>8.75</v>
      </c>
      <c r="R733" s="8">
        <f t="shared" si="115"/>
        <v>5</v>
      </c>
      <c r="S733" s="8">
        <f t="shared" si="116"/>
        <v>3.75</v>
      </c>
      <c r="T733" s="8">
        <f t="shared" si="117"/>
        <v>6.25</v>
      </c>
      <c r="U733" s="7">
        <f t="shared" si="118"/>
        <v>5.833333333333333</v>
      </c>
      <c r="V733" s="7">
        <f t="shared" si="119"/>
        <v>5.9375</v>
      </c>
    </row>
    <row r="734" spans="1:22" ht="13.5" x14ac:dyDescent="0.25">
      <c r="A734" s="3">
        <f>RSI!A734</f>
        <v>43375</v>
      </c>
      <c r="B734" s="2">
        <f>RSI!B734</f>
        <v>12.964</v>
      </c>
      <c r="C734" s="2">
        <f>RSI!I734</f>
        <v>47.571556452311903</v>
      </c>
      <c r="D734" s="2">
        <f>MACD!E734</f>
        <v>-5.8852795240776246E-2</v>
      </c>
      <c r="E734" s="2">
        <f>MACD!F734</f>
        <v>-0.10635148688385493</v>
      </c>
      <c r="F734" s="2">
        <f>'Moving Avg'!D734</f>
        <v>12.965999999999999</v>
      </c>
      <c r="G734" s="2">
        <f>'Moving Avg'!F734</f>
        <v>12.931084999999996</v>
      </c>
      <c r="H734" s="2">
        <f>'Moving Avg'!G734</f>
        <v>13.016904000000006</v>
      </c>
      <c r="I734" s="2">
        <f>'Moving Avg'!H734</f>
        <v>14.929377499999992</v>
      </c>
      <c r="J734" s="5" t="str">
        <f>OBV!F734</f>
        <v>BEARISH</v>
      </c>
      <c r="K734" s="5" t="str">
        <f>OBV!G734</f>
        <v>WEAK</v>
      </c>
      <c r="L734" s="5" t="str">
        <f>OBV!H734</f>
        <v>CONFIRMED BEARISH</v>
      </c>
      <c r="M734" s="7">
        <f t="shared" si="110"/>
        <v>25</v>
      </c>
      <c r="N734" s="7">
        <f t="shared" si="111"/>
        <v>0</v>
      </c>
      <c r="O734" s="7">
        <f t="shared" si="112"/>
        <v>0</v>
      </c>
      <c r="P734" s="7">
        <f t="shared" si="113"/>
        <v>0</v>
      </c>
      <c r="Q734" s="8">
        <f t="shared" si="114"/>
        <v>8.75</v>
      </c>
      <c r="R734" s="8">
        <f t="shared" si="115"/>
        <v>5</v>
      </c>
      <c r="S734" s="8">
        <f t="shared" si="116"/>
        <v>3.75</v>
      </c>
      <c r="T734" s="8">
        <f t="shared" si="117"/>
        <v>6.25</v>
      </c>
      <c r="U734" s="7">
        <f t="shared" si="118"/>
        <v>5.833333333333333</v>
      </c>
      <c r="V734" s="7">
        <f t="shared" si="119"/>
        <v>5.9375</v>
      </c>
    </row>
    <row r="735" spans="1:22" ht="13.5" x14ac:dyDescent="0.25">
      <c r="A735" s="3">
        <f>RSI!A735</f>
        <v>43376</v>
      </c>
      <c r="B735" s="2">
        <f>RSI!B735</f>
        <v>12.964</v>
      </c>
      <c r="C735" s="2">
        <f>RSI!I735</f>
        <v>47.57155645231191</v>
      </c>
      <c r="D735" s="2">
        <f>MACD!E735</f>
        <v>-2.0731746979592458E-2</v>
      </c>
      <c r="E735" s="2">
        <f>MACD!F735</f>
        <v>-8.9227538903002432E-2</v>
      </c>
      <c r="F735" s="2">
        <f>'Moving Avg'!D735</f>
        <v>12.964000000000002</v>
      </c>
      <c r="G735" s="2">
        <f>'Moving Avg'!F735</f>
        <v>12.949544999999997</v>
      </c>
      <c r="H735" s="2">
        <f>'Moving Avg'!G735</f>
        <v>13.020896000000008</v>
      </c>
      <c r="I735" s="2">
        <f>'Moving Avg'!H735</f>
        <v>14.909916499999992</v>
      </c>
      <c r="J735" s="5" t="str">
        <f>OBV!F735</f>
        <v>BEARISH</v>
      </c>
      <c r="K735" s="5" t="str">
        <f>OBV!G735</f>
        <v>WEAK</v>
      </c>
      <c r="L735" s="5" t="str">
        <f>OBV!H735</f>
        <v>CONFIRMED BEARISH</v>
      </c>
      <c r="M735" s="7">
        <f t="shared" si="110"/>
        <v>25</v>
      </c>
      <c r="N735" s="7">
        <f t="shared" si="111"/>
        <v>0</v>
      </c>
      <c r="O735" s="7">
        <f t="shared" si="112"/>
        <v>0</v>
      </c>
      <c r="P735" s="7">
        <f t="shared" si="113"/>
        <v>0</v>
      </c>
      <c r="Q735" s="8">
        <f t="shared" si="114"/>
        <v>8.75</v>
      </c>
      <c r="R735" s="8">
        <f t="shared" si="115"/>
        <v>5</v>
      </c>
      <c r="S735" s="8">
        <f t="shared" si="116"/>
        <v>3.75</v>
      </c>
      <c r="T735" s="8">
        <f t="shared" si="117"/>
        <v>6.25</v>
      </c>
      <c r="U735" s="7">
        <f t="shared" si="118"/>
        <v>5.833333333333333</v>
      </c>
      <c r="V735" s="7">
        <f t="shared" si="119"/>
        <v>5.9375</v>
      </c>
    </row>
    <row r="736" spans="1:22" ht="13.5" x14ac:dyDescent="0.25">
      <c r="A736" s="3">
        <f>RSI!A736</f>
        <v>43377</v>
      </c>
      <c r="B736" s="2">
        <f>RSI!B736</f>
        <v>12.964</v>
      </c>
      <c r="C736" s="2">
        <f>RSI!I736</f>
        <v>47.571556452311917</v>
      </c>
      <c r="D736" s="2">
        <f>MACD!E736</f>
        <v>1.1760034387199525E-2</v>
      </c>
      <c r="E736" s="2">
        <f>MACD!F736</f>
        <v>-6.9030024244962046E-2</v>
      </c>
      <c r="F736" s="2">
        <f>'Moving Avg'!D736</f>
        <v>12.964000000000002</v>
      </c>
      <c r="G736" s="2">
        <f>'Moving Avg'!F736</f>
        <v>12.956029999999998</v>
      </c>
      <c r="H736" s="2">
        <f>'Moving Avg'!G736</f>
        <v>13.02488800000001</v>
      </c>
      <c r="I736" s="2">
        <f>'Moving Avg'!H736</f>
        <v>14.890455499999989</v>
      </c>
      <c r="J736" s="5" t="str">
        <f>OBV!F736</f>
        <v>NEUTRAL</v>
      </c>
      <c r="K736" s="5" t="str">
        <f>OBV!G736</f>
        <v>NEUTRAL</v>
      </c>
      <c r="L736" s="5" t="str">
        <f>OBV!H736</f>
        <v>NEUTRAL</v>
      </c>
      <c r="M736" s="7">
        <f t="shared" si="110"/>
        <v>25</v>
      </c>
      <c r="N736" s="7">
        <f t="shared" si="111"/>
        <v>0</v>
      </c>
      <c r="O736" s="7">
        <f t="shared" si="112"/>
        <v>0</v>
      </c>
      <c r="P736" s="7">
        <f t="shared" si="113"/>
        <v>33</v>
      </c>
      <c r="Q736" s="8">
        <f t="shared" si="114"/>
        <v>13.7</v>
      </c>
      <c r="R736" s="8">
        <f t="shared" si="115"/>
        <v>13.25</v>
      </c>
      <c r="S736" s="8">
        <f t="shared" si="116"/>
        <v>18.600000000000001</v>
      </c>
      <c r="T736" s="8">
        <f t="shared" si="117"/>
        <v>14.5</v>
      </c>
      <c r="U736" s="7">
        <f t="shared" si="118"/>
        <v>15.183333333333332</v>
      </c>
      <c r="V736" s="7">
        <f t="shared" si="119"/>
        <v>15.012499999999999</v>
      </c>
    </row>
    <row r="737" spans="1:22" ht="13.5" x14ac:dyDescent="0.25">
      <c r="A737" s="3">
        <f>RSI!A737</f>
        <v>43378</v>
      </c>
      <c r="B737" s="2">
        <f>RSI!B737</f>
        <v>12.944100000000001</v>
      </c>
      <c r="C737" s="2">
        <f>RSI!I737</f>
        <v>46.301582838891321</v>
      </c>
      <c r="D737" s="2">
        <f>MACD!E737</f>
        <v>4.0945218826854202E-2</v>
      </c>
      <c r="E737" s="2">
        <f>MACD!F737</f>
        <v>-4.7034975630598795E-2</v>
      </c>
      <c r="F737" s="2">
        <f>'Moving Avg'!D737</f>
        <v>12.96002</v>
      </c>
      <c r="G737" s="2">
        <f>'Moving Avg'!F737</f>
        <v>12.974494999999996</v>
      </c>
      <c r="H737" s="2">
        <f>'Moving Avg'!G737</f>
        <v>13.028682000000012</v>
      </c>
      <c r="I737" s="2">
        <f>'Moving Avg'!H737</f>
        <v>14.870894999999987</v>
      </c>
      <c r="J737" s="5" t="str">
        <f>OBV!F737</f>
        <v>BEARISH</v>
      </c>
      <c r="K737" s="5" t="str">
        <f>OBV!G737</f>
        <v>WEAK</v>
      </c>
      <c r="L737" s="5" t="str">
        <f>OBV!H737</f>
        <v>CONFIRMED BEARISH</v>
      </c>
      <c r="M737" s="7">
        <f t="shared" si="110"/>
        <v>25</v>
      </c>
      <c r="N737" s="7">
        <f t="shared" si="111"/>
        <v>0</v>
      </c>
      <c r="O737" s="7">
        <f t="shared" si="112"/>
        <v>0</v>
      </c>
      <c r="P737" s="7">
        <f t="shared" si="113"/>
        <v>0</v>
      </c>
      <c r="Q737" s="8">
        <f t="shared" si="114"/>
        <v>8.75</v>
      </c>
      <c r="R737" s="8">
        <f t="shared" si="115"/>
        <v>5</v>
      </c>
      <c r="S737" s="8">
        <f t="shared" si="116"/>
        <v>3.75</v>
      </c>
      <c r="T737" s="8">
        <f t="shared" si="117"/>
        <v>6.25</v>
      </c>
      <c r="U737" s="7">
        <f t="shared" si="118"/>
        <v>5.833333333333333</v>
      </c>
      <c r="V737" s="7">
        <f t="shared" si="119"/>
        <v>5.9375</v>
      </c>
    </row>
    <row r="738" spans="1:22" ht="13.5" x14ac:dyDescent="0.25">
      <c r="A738" s="3">
        <f>RSI!A738</f>
        <v>43381</v>
      </c>
      <c r="B738" s="2">
        <f>RSI!B738</f>
        <v>12.944100000000001</v>
      </c>
      <c r="C738" s="2">
        <f>RSI!I738</f>
        <v>46.301582838891314</v>
      </c>
      <c r="D738" s="2">
        <f>MACD!E738</f>
        <v>6.5959876506619608E-2</v>
      </c>
      <c r="E738" s="2">
        <f>MACD!F738</f>
        <v>-2.4436005203155118E-2</v>
      </c>
      <c r="F738" s="2">
        <f>'Moving Avg'!D738</f>
        <v>12.956040000000002</v>
      </c>
      <c r="G738" s="2">
        <f>'Moving Avg'!F738</f>
        <v>12.997949999999998</v>
      </c>
      <c r="H738" s="2">
        <f>'Moving Avg'!G738</f>
        <v>13.032476000000015</v>
      </c>
      <c r="I738" s="2">
        <f>'Moving Avg'!H738</f>
        <v>14.853829499999987</v>
      </c>
      <c r="J738" s="5" t="str">
        <f>OBV!F738</f>
        <v>BEARISH</v>
      </c>
      <c r="K738" s="5" t="str">
        <f>OBV!G738</f>
        <v>WEAK</v>
      </c>
      <c r="L738" s="5" t="str">
        <f>OBV!H738</f>
        <v>CONFIRMED BEARISH</v>
      </c>
      <c r="M738" s="7">
        <f t="shared" si="110"/>
        <v>25</v>
      </c>
      <c r="N738" s="7">
        <f t="shared" si="111"/>
        <v>0</v>
      </c>
      <c r="O738" s="7">
        <f t="shared" si="112"/>
        <v>0</v>
      </c>
      <c r="P738" s="7">
        <f t="shared" si="113"/>
        <v>0</v>
      </c>
      <c r="Q738" s="8">
        <f t="shared" si="114"/>
        <v>8.75</v>
      </c>
      <c r="R738" s="8">
        <f t="shared" si="115"/>
        <v>5</v>
      </c>
      <c r="S738" s="8">
        <f t="shared" si="116"/>
        <v>3.75</v>
      </c>
      <c r="T738" s="8">
        <f t="shared" si="117"/>
        <v>6.25</v>
      </c>
      <c r="U738" s="7">
        <f t="shared" si="118"/>
        <v>5.833333333333333</v>
      </c>
      <c r="V738" s="7">
        <f t="shared" si="119"/>
        <v>5.9375</v>
      </c>
    </row>
    <row r="739" spans="1:22" ht="13.5" x14ac:dyDescent="0.25">
      <c r="A739" s="3">
        <f>RSI!A739</f>
        <v>43382</v>
      </c>
      <c r="B739" s="2">
        <f>RSI!B739</f>
        <v>12.924099999999999</v>
      </c>
      <c r="C739" s="2">
        <f>RSI!I739</f>
        <v>44.904308648903161</v>
      </c>
      <c r="D739" s="2">
        <f>MACD!E739</f>
        <v>5.8195749315478551E-2</v>
      </c>
      <c r="E739" s="2">
        <f>MACD!F739</f>
        <v>-7.9096542994283835E-3</v>
      </c>
      <c r="F739" s="2">
        <f>'Moving Avg'!D739</f>
        <v>12.948060000000002</v>
      </c>
      <c r="G739" s="2">
        <f>'Moving Avg'!F739</f>
        <v>13.020404999999997</v>
      </c>
      <c r="H739" s="2">
        <f>'Moving Avg'!G739</f>
        <v>13.035870000000013</v>
      </c>
      <c r="I739" s="2">
        <f>'Moving Avg'!H739</f>
        <v>14.83666399999999</v>
      </c>
      <c r="J739" s="5" t="str">
        <f>OBV!F739</f>
        <v>BEARISH</v>
      </c>
      <c r="K739" s="5" t="str">
        <f>OBV!G739</f>
        <v>WEAK</v>
      </c>
      <c r="L739" s="5" t="str">
        <f>OBV!H739</f>
        <v>CONFIRMED BEARISH</v>
      </c>
      <c r="M739" s="7">
        <f t="shared" si="110"/>
        <v>25</v>
      </c>
      <c r="N739" s="7">
        <f t="shared" si="111"/>
        <v>0</v>
      </c>
      <c r="O739" s="7">
        <f t="shared" si="112"/>
        <v>0</v>
      </c>
      <c r="P739" s="7">
        <f t="shared" si="113"/>
        <v>0</v>
      </c>
      <c r="Q739" s="8">
        <f t="shared" si="114"/>
        <v>8.75</v>
      </c>
      <c r="R739" s="8">
        <f t="shared" si="115"/>
        <v>5</v>
      </c>
      <c r="S739" s="8">
        <f t="shared" si="116"/>
        <v>3.75</v>
      </c>
      <c r="T739" s="8">
        <f t="shared" si="117"/>
        <v>6.25</v>
      </c>
      <c r="U739" s="7">
        <f t="shared" si="118"/>
        <v>5.833333333333333</v>
      </c>
      <c r="V739" s="7">
        <f t="shared" si="119"/>
        <v>5.9375</v>
      </c>
    </row>
    <row r="740" spans="1:22" ht="13.5" x14ac:dyDescent="0.25">
      <c r="A740" s="3">
        <f>RSI!A740</f>
        <v>43383</v>
      </c>
      <c r="B740" s="2">
        <f>RSI!B740</f>
        <v>12.924099999999999</v>
      </c>
      <c r="C740" s="2">
        <f>RSI!I740</f>
        <v>44.904308648903168</v>
      </c>
      <c r="D740" s="2">
        <f>MACD!E740</f>
        <v>5.2018205227655656E-2</v>
      </c>
      <c r="E740" s="2">
        <f>MACD!F740</f>
        <v>4.0759176059884253E-3</v>
      </c>
      <c r="F740" s="2">
        <f>'Moving Avg'!D740</f>
        <v>12.94008</v>
      </c>
      <c r="G740" s="2">
        <f>'Moving Avg'!F740</f>
        <v>13.042859999999999</v>
      </c>
      <c r="H740" s="2">
        <f>'Moving Avg'!G740</f>
        <v>13.039264000000012</v>
      </c>
      <c r="I740" s="2">
        <f>'Moving Avg'!H740</f>
        <v>14.821943499999989</v>
      </c>
      <c r="J740" s="5" t="str">
        <f>OBV!F740</f>
        <v>BEARISH</v>
      </c>
      <c r="K740" s="5" t="str">
        <f>OBV!G740</f>
        <v>WEAK</v>
      </c>
      <c r="L740" s="5" t="str">
        <f>OBV!H740</f>
        <v>CONFIRMED BEARISH</v>
      </c>
      <c r="M740" s="7">
        <f t="shared" si="110"/>
        <v>25</v>
      </c>
      <c r="N740" s="7">
        <f t="shared" si="111"/>
        <v>0</v>
      </c>
      <c r="O740" s="7">
        <f t="shared" si="112"/>
        <v>0</v>
      </c>
      <c r="P740" s="7">
        <f t="shared" si="113"/>
        <v>0</v>
      </c>
      <c r="Q740" s="8">
        <f t="shared" si="114"/>
        <v>8.75</v>
      </c>
      <c r="R740" s="8">
        <f t="shared" si="115"/>
        <v>5</v>
      </c>
      <c r="S740" s="8">
        <f t="shared" si="116"/>
        <v>3.75</v>
      </c>
      <c r="T740" s="8">
        <f t="shared" si="117"/>
        <v>6.25</v>
      </c>
      <c r="U740" s="7">
        <f t="shared" si="118"/>
        <v>5.833333333333333</v>
      </c>
      <c r="V740" s="7">
        <f t="shared" si="119"/>
        <v>5.9375</v>
      </c>
    </row>
    <row r="741" spans="1:22" ht="13.5" x14ac:dyDescent="0.25">
      <c r="A741" s="3">
        <f>RSI!A741</f>
        <v>43384</v>
      </c>
      <c r="B741" s="2">
        <f>RSI!B741</f>
        <v>12.924099999999999</v>
      </c>
      <c r="C741" s="2">
        <f>RSI!I741</f>
        <v>44.904308648903161</v>
      </c>
      <c r="D741" s="2">
        <f>MACD!E741</f>
        <v>4.5615648404119469E-2</v>
      </c>
      <c r="E741" s="2">
        <f>MACD!F741</f>
        <v>1.2383863765614634E-2</v>
      </c>
      <c r="F741" s="2">
        <f>'Moving Avg'!D741</f>
        <v>12.9321</v>
      </c>
      <c r="G741" s="2">
        <f>'Moving Avg'!F741</f>
        <v>13.030384999999999</v>
      </c>
      <c r="H741" s="2">
        <f>'Moving Avg'!G741</f>
        <v>13.04265800000001</v>
      </c>
      <c r="I741" s="2">
        <f>'Moving Avg'!H741</f>
        <v>14.80807149999999</v>
      </c>
      <c r="J741" s="5" t="str">
        <f>OBV!F741</f>
        <v>BEARISH</v>
      </c>
      <c r="K741" s="5" t="str">
        <f>OBV!G741</f>
        <v>WEAK</v>
      </c>
      <c r="L741" s="5" t="str">
        <f>OBV!H741</f>
        <v>CONFIRMED BEARISH</v>
      </c>
      <c r="M741" s="7">
        <f t="shared" si="110"/>
        <v>25</v>
      </c>
      <c r="N741" s="7">
        <f t="shared" si="111"/>
        <v>0</v>
      </c>
      <c r="O741" s="7">
        <f t="shared" si="112"/>
        <v>0</v>
      </c>
      <c r="P741" s="7">
        <f t="shared" si="113"/>
        <v>0</v>
      </c>
      <c r="Q741" s="8">
        <f t="shared" si="114"/>
        <v>8.75</v>
      </c>
      <c r="R741" s="8">
        <f t="shared" si="115"/>
        <v>5</v>
      </c>
      <c r="S741" s="8">
        <f t="shared" si="116"/>
        <v>3.75</v>
      </c>
      <c r="T741" s="8">
        <f t="shared" si="117"/>
        <v>6.25</v>
      </c>
      <c r="U741" s="7">
        <f t="shared" si="118"/>
        <v>5.833333333333333</v>
      </c>
      <c r="V741" s="7">
        <f t="shared" si="119"/>
        <v>5.9375</v>
      </c>
    </row>
    <row r="742" spans="1:22" ht="13.5" x14ac:dyDescent="0.25">
      <c r="A742" s="3">
        <f>RSI!A742</f>
        <v>43385</v>
      </c>
      <c r="B742" s="2">
        <f>RSI!B742</f>
        <v>12.924099999999999</v>
      </c>
      <c r="C742" s="2">
        <f>RSI!I742</f>
        <v>44.904308648903161</v>
      </c>
      <c r="D742" s="2">
        <f>MACD!E742</f>
        <v>4.0534264586201019E-2</v>
      </c>
      <c r="E742" s="2">
        <f>MACD!F742</f>
        <v>1.8013943929731914E-2</v>
      </c>
      <c r="F742" s="2">
        <f>'Moving Avg'!D742</f>
        <v>12.928099999999997</v>
      </c>
      <c r="G742" s="2">
        <f>'Moving Avg'!F742</f>
        <v>13.017910000000001</v>
      </c>
      <c r="H742" s="2">
        <f>'Moving Avg'!G742</f>
        <v>13.050242000000008</v>
      </c>
      <c r="I742" s="2">
        <f>'Moving Avg'!H742</f>
        <v>14.794149499999993</v>
      </c>
      <c r="J742" s="5" t="str">
        <f>OBV!F742</f>
        <v>BEARISH</v>
      </c>
      <c r="K742" s="5" t="str">
        <f>OBV!G742</f>
        <v>WEAK</v>
      </c>
      <c r="L742" s="5" t="str">
        <f>OBV!H742</f>
        <v>CONFIRMED BEARISH</v>
      </c>
      <c r="M742" s="7">
        <f t="shared" si="110"/>
        <v>25</v>
      </c>
      <c r="N742" s="7">
        <f t="shared" si="111"/>
        <v>0</v>
      </c>
      <c r="O742" s="7">
        <f t="shared" si="112"/>
        <v>0</v>
      </c>
      <c r="P742" s="7">
        <f t="shared" si="113"/>
        <v>0</v>
      </c>
      <c r="Q742" s="8">
        <f t="shared" si="114"/>
        <v>8.75</v>
      </c>
      <c r="R742" s="8">
        <f t="shared" si="115"/>
        <v>5</v>
      </c>
      <c r="S742" s="8">
        <f t="shared" si="116"/>
        <v>3.75</v>
      </c>
      <c r="T742" s="8">
        <f t="shared" si="117"/>
        <v>6.25</v>
      </c>
      <c r="U742" s="7">
        <f t="shared" si="118"/>
        <v>5.833333333333333</v>
      </c>
      <c r="V742" s="7">
        <f t="shared" si="119"/>
        <v>5.9375</v>
      </c>
    </row>
    <row r="743" spans="1:22" ht="13.5" x14ac:dyDescent="0.25">
      <c r="A743" s="3">
        <f>RSI!A743</f>
        <v>43389</v>
      </c>
      <c r="B743" s="2">
        <f>RSI!B743</f>
        <v>12.924099999999999</v>
      </c>
      <c r="C743" s="2">
        <f>RSI!I743</f>
        <v>44.904308648903161</v>
      </c>
      <c r="D743" s="2">
        <f>MACD!E743</f>
        <v>3.6545895331864031E-2</v>
      </c>
      <c r="E743" s="2">
        <f>MACD!F743</f>
        <v>2.172033421015834E-2</v>
      </c>
      <c r="F743" s="2">
        <f>'Moving Avg'!D743</f>
        <v>12.924099999999999</v>
      </c>
      <c r="G743" s="2">
        <f>'Moving Avg'!F743</f>
        <v>13.005435</v>
      </c>
      <c r="H743" s="2">
        <f>'Moving Avg'!G743</f>
        <v>13.046650000000007</v>
      </c>
      <c r="I743" s="2">
        <f>'Moving Avg'!H743</f>
        <v>14.781424999999995</v>
      </c>
      <c r="J743" s="5" t="str">
        <f>OBV!F743</f>
        <v>BEARISH</v>
      </c>
      <c r="K743" s="5" t="str">
        <f>OBV!G743</f>
        <v>WEAK</v>
      </c>
      <c r="L743" s="5" t="str">
        <f>OBV!H743</f>
        <v>CONFIRMED BEARISH</v>
      </c>
      <c r="M743" s="7">
        <f t="shared" si="110"/>
        <v>25</v>
      </c>
      <c r="N743" s="7">
        <f t="shared" si="111"/>
        <v>0</v>
      </c>
      <c r="O743" s="7">
        <f t="shared" si="112"/>
        <v>0</v>
      </c>
      <c r="P743" s="7">
        <f t="shared" si="113"/>
        <v>0</v>
      </c>
      <c r="Q743" s="8">
        <f t="shared" si="114"/>
        <v>8.75</v>
      </c>
      <c r="R743" s="8">
        <f t="shared" si="115"/>
        <v>5</v>
      </c>
      <c r="S743" s="8">
        <f t="shared" si="116"/>
        <v>3.75</v>
      </c>
      <c r="T743" s="8">
        <f t="shared" si="117"/>
        <v>6.25</v>
      </c>
      <c r="U743" s="7">
        <f t="shared" si="118"/>
        <v>5.833333333333333</v>
      </c>
      <c r="V743" s="7">
        <f t="shared" si="119"/>
        <v>5.9375</v>
      </c>
    </row>
    <row r="744" spans="1:22" ht="13.5" x14ac:dyDescent="0.25">
      <c r="A744" s="3">
        <f>RSI!A744</f>
        <v>43390</v>
      </c>
      <c r="B744" s="2">
        <f>RSI!B744</f>
        <v>12.924099999999999</v>
      </c>
      <c r="C744" s="2">
        <f>RSI!I744</f>
        <v>44.904308648903161</v>
      </c>
      <c r="D744" s="2">
        <f>MACD!E744</f>
        <v>3.3459328020553514E-2</v>
      </c>
      <c r="E744" s="2">
        <f>MACD!F744</f>
        <v>2.4068132972237376E-2</v>
      </c>
      <c r="F744" s="2">
        <f>'Moving Avg'!D744</f>
        <v>12.924099999999999</v>
      </c>
      <c r="G744" s="2">
        <f>'Moving Avg'!F744</f>
        <v>12.992960000000002</v>
      </c>
      <c r="H744" s="2">
        <f>'Moving Avg'!G744</f>
        <v>13.041860000000003</v>
      </c>
      <c r="I744" s="2">
        <f>'Moving Avg'!H744</f>
        <v>14.766255499999994</v>
      </c>
      <c r="J744" s="5" t="str">
        <f>OBV!F744</f>
        <v>NEUTRAL</v>
      </c>
      <c r="K744" s="5" t="str">
        <f>OBV!G744</f>
        <v>NEUTRAL</v>
      </c>
      <c r="L744" s="5" t="str">
        <f>OBV!H744</f>
        <v>NEUTRAL</v>
      </c>
      <c r="M744" s="7">
        <f t="shared" si="110"/>
        <v>25</v>
      </c>
      <c r="N744" s="7">
        <f t="shared" si="111"/>
        <v>0</v>
      </c>
      <c r="O744" s="7">
        <f t="shared" si="112"/>
        <v>0</v>
      </c>
      <c r="P744" s="7">
        <f t="shared" si="113"/>
        <v>33</v>
      </c>
      <c r="Q744" s="8">
        <f t="shared" si="114"/>
        <v>13.7</v>
      </c>
      <c r="R744" s="8">
        <f t="shared" si="115"/>
        <v>13.25</v>
      </c>
      <c r="S744" s="8">
        <f t="shared" si="116"/>
        <v>18.600000000000001</v>
      </c>
      <c r="T744" s="8">
        <f t="shared" si="117"/>
        <v>14.5</v>
      </c>
      <c r="U744" s="7">
        <f t="shared" si="118"/>
        <v>15.183333333333332</v>
      </c>
      <c r="V744" s="7">
        <f t="shared" si="119"/>
        <v>15.012499999999999</v>
      </c>
    </row>
    <row r="745" spans="1:22" ht="13.5" x14ac:dyDescent="0.25">
      <c r="A745" s="3">
        <f>RSI!A745</f>
        <v>43391</v>
      </c>
      <c r="B745" s="2">
        <f>RSI!B745</f>
        <v>12.924099999999999</v>
      </c>
      <c r="C745" s="2">
        <f>RSI!I745</f>
        <v>44.904308648903154</v>
      </c>
      <c r="D745" s="2">
        <f>MACD!E745</f>
        <v>3.1114475249349738E-2</v>
      </c>
      <c r="E745" s="2">
        <f>MACD!F745</f>
        <v>2.5477401427659849E-2</v>
      </c>
      <c r="F745" s="2">
        <f>'Moving Avg'!D745</f>
        <v>12.924099999999999</v>
      </c>
      <c r="G745" s="2">
        <f>'Moving Avg'!F745</f>
        <v>12.980485000000002</v>
      </c>
      <c r="H745" s="2">
        <f>'Moving Avg'!G745</f>
        <v>13.037070000000002</v>
      </c>
      <c r="I745" s="2">
        <f>'Moving Avg'!H745</f>
        <v>14.748540999999994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  <c r="M745" s="7">
        <f t="shared" si="110"/>
        <v>25</v>
      </c>
      <c r="N745" s="7">
        <f t="shared" si="111"/>
        <v>0</v>
      </c>
      <c r="O745" s="7">
        <f t="shared" si="112"/>
        <v>0</v>
      </c>
      <c r="P745" s="7">
        <f t="shared" si="113"/>
        <v>33</v>
      </c>
      <c r="Q745" s="8">
        <f t="shared" si="114"/>
        <v>13.7</v>
      </c>
      <c r="R745" s="8">
        <f t="shared" si="115"/>
        <v>13.25</v>
      </c>
      <c r="S745" s="8">
        <f t="shared" si="116"/>
        <v>18.600000000000001</v>
      </c>
      <c r="T745" s="8">
        <f t="shared" si="117"/>
        <v>14.5</v>
      </c>
      <c r="U745" s="7">
        <f t="shared" si="118"/>
        <v>15.183333333333332</v>
      </c>
      <c r="V745" s="7">
        <f t="shared" si="119"/>
        <v>15.012499999999999</v>
      </c>
    </row>
    <row r="746" spans="1:22" ht="13.5" x14ac:dyDescent="0.25">
      <c r="A746" s="3">
        <f>RSI!A746</f>
        <v>43392</v>
      </c>
      <c r="B746" s="2">
        <f>RSI!B746</f>
        <v>12.924099999999999</v>
      </c>
      <c r="C746" s="2">
        <f>RSI!I746</f>
        <v>44.904308648903147</v>
      </c>
      <c r="D746" s="2">
        <f>MACD!E746</f>
        <v>2.9377459827472308E-2</v>
      </c>
      <c r="E746" s="2">
        <f>MACD!F746</f>
        <v>2.6257413107622342E-2</v>
      </c>
      <c r="F746" s="2">
        <f>'Moving Avg'!D746</f>
        <v>12.924099999999999</v>
      </c>
      <c r="G746" s="2">
        <f>'Moving Avg'!F746</f>
        <v>12.968010000000003</v>
      </c>
      <c r="H746" s="2">
        <f>'Moving Avg'!G746</f>
        <v>13.030484</v>
      </c>
      <c r="I746" s="2">
        <f>'Moving Avg'!H746</f>
        <v>14.729329499999995</v>
      </c>
      <c r="J746" s="5" t="str">
        <f>OBV!F746</f>
        <v>NEUTRAL</v>
      </c>
      <c r="K746" s="5" t="str">
        <f>OBV!G746</f>
        <v>NEUTRAL</v>
      </c>
      <c r="L746" s="5" t="str">
        <f>OBV!H746</f>
        <v>NEUTRAL</v>
      </c>
      <c r="M746" s="7">
        <f t="shared" si="110"/>
        <v>25</v>
      </c>
      <c r="N746" s="7">
        <f t="shared" si="111"/>
        <v>0</v>
      </c>
      <c r="O746" s="7">
        <f t="shared" si="112"/>
        <v>0</v>
      </c>
      <c r="P746" s="7">
        <f t="shared" si="113"/>
        <v>33</v>
      </c>
      <c r="Q746" s="8">
        <f t="shared" si="114"/>
        <v>13.7</v>
      </c>
      <c r="R746" s="8">
        <f t="shared" si="115"/>
        <v>13.25</v>
      </c>
      <c r="S746" s="8">
        <f t="shared" si="116"/>
        <v>18.600000000000001</v>
      </c>
      <c r="T746" s="8">
        <f t="shared" si="117"/>
        <v>14.5</v>
      </c>
      <c r="U746" s="7">
        <f t="shared" si="118"/>
        <v>15.183333333333332</v>
      </c>
      <c r="V746" s="7">
        <f t="shared" si="119"/>
        <v>15.012499999999999</v>
      </c>
    </row>
    <row r="747" spans="1:22" ht="13.5" x14ac:dyDescent="0.25">
      <c r="A747" s="3">
        <f>RSI!A747</f>
        <v>43395</v>
      </c>
      <c r="B747" s="2">
        <f>RSI!B747</f>
        <v>12.914099999999999</v>
      </c>
      <c r="C747" s="2">
        <f>RSI!I747</f>
        <v>43.711076963169134</v>
      </c>
      <c r="D747" s="2">
        <f>MACD!E747</f>
        <v>2.5815667575832535E-2</v>
      </c>
      <c r="E747" s="2">
        <f>MACD!F747</f>
        <v>2.6169064001264383E-2</v>
      </c>
      <c r="F747" s="2">
        <f>'Moving Avg'!D747</f>
        <v>12.9221</v>
      </c>
      <c r="G747" s="2">
        <f>'Moving Avg'!F747</f>
        <v>12.955035000000004</v>
      </c>
      <c r="H747" s="2">
        <f>'Moving Avg'!G747</f>
        <v>13.021501999999998</v>
      </c>
      <c r="I747" s="2">
        <f>'Moving Avg'!H747</f>
        <v>14.707872499999997</v>
      </c>
      <c r="J747" s="5" t="str">
        <f>OBV!F747</f>
        <v>BEARISH</v>
      </c>
      <c r="K747" s="5" t="str">
        <f>OBV!G747</f>
        <v>STRONG</v>
      </c>
      <c r="L747" s="5" t="str">
        <f>OBV!H747</f>
        <v>CONFIRMED BEARISH</v>
      </c>
      <c r="M747" s="7">
        <f t="shared" si="110"/>
        <v>25</v>
      </c>
      <c r="N747" s="7">
        <f t="shared" si="111"/>
        <v>45</v>
      </c>
      <c r="O747" s="7">
        <f t="shared" si="112"/>
        <v>0</v>
      </c>
      <c r="P747" s="7">
        <f t="shared" si="113"/>
        <v>33</v>
      </c>
      <c r="Q747" s="8">
        <f t="shared" si="114"/>
        <v>29.45</v>
      </c>
      <c r="R747" s="8">
        <f t="shared" si="115"/>
        <v>22.25</v>
      </c>
      <c r="S747" s="8">
        <f t="shared" si="116"/>
        <v>25.35</v>
      </c>
      <c r="T747" s="8">
        <f t="shared" si="117"/>
        <v>25.75</v>
      </c>
      <c r="U747" s="7">
        <f t="shared" si="118"/>
        <v>25.683333333333337</v>
      </c>
      <c r="V747" s="7">
        <f t="shared" si="119"/>
        <v>25.700000000000003</v>
      </c>
    </row>
    <row r="748" spans="1:22" ht="13.5" x14ac:dyDescent="0.25">
      <c r="A748" s="3">
        <f>RSI!A748</f>
        <v>43396</v>
      </c>
      <c r="B748" s="2">
        <f>RSI!B748</f>
        <v>12.914099999999999</v>
      </c>
      <c r="C748" s="2">
        <f>RSI!I748</f>
        <v>43.711076963169134</v>
      </c>
      <c r="D748" s="2">
        <f>MACD!E748</f>
        <v>2.3072774300890941E-2</v>
      </c>
      <c r="E748" s="2">
        <f>MACD!F748</f>
        <v>2.5549806061189697E-2</v>
      </c>
      <c r="F748" s="2">
        <f>'Moving Avg'!D748</f>
        <v>12.9201</v>
      </c>
      <c r="G748" s="2">
        <f>'Moving Avg'!F748</f>
        <v>12.942060000000003</v>
      </c>
      <c r="H748" s="2">
        <f>'Moving Avg'!G748</f>
        <v>13.020503999999995</v>
      </c>
      <c r="I748" s="2">
        <f>'Moving Avg'!H748</f>
        <v>14.686564999999996</v>
      </c>
      <c r="J748" s="5" t="str">
        <f>OBV!F748</f>
        <v>BEARISH</v>
      </c>
      <c r="K748" s="5" t="str">
        <f>OBV!G748</f>
        <v>STRONG</v>
      </c>
      <c r="L748" s="5" t="str">
        <f>OBV!H748</f>
        <v>CONFIRMED BEARISH</v>
      </c>
      <c r="M748" s="7">
        <f t="shared" si="110"/>
        <v>25</v>
      </c>
      <c r="N748" s="7">
        <f t="shared" si="111"/>
        <v>45</v>
      </c>
      <c r="O748" s="7">
        <f t="shared" si="112"/>
        <v>0</v>
      </c>
      <c r="P748" s="7">
        <f t="shared" si="113"/>
        <v>33</v>
      </c>
      <c r="Q748" s="8">
        <f t="shared" si="114"/>
        <v>29.45</v>
      </c>
      <c r="R748" s="8">
        <f t="shared" si="115"/>
        <v>22.25</v>
      </c>
      <c r="S748" s="8">
        <f t="shared" si="116"/>
        <v>25.35</v>
      </c>
      <c r="T748" s="8">
        <f t="shared" si="117"/>
        <v>25.75</v>
      </c>
      <c r="U748" s="7">
        <f t="shared" si="118"/>
        <v>25.683333333333337</v>
      </c>
      <c r="V748" s="7">
        <f t="shared" si="119"/>
        <v>25.700000000000003</v>
      </c>
    </row>
    <row r="749" spans="1:22" ht="13.5" x14ac:dyDescent="0.25">
      <c r="A749" s="3">
        <f>RSI!A749</f>
        <v>43397</v>
      </c>
      <c r="B749" s="2">
        <f>RSI!B749</f>
        <v>12.914099999999999</v>
      </c>
      <c r="C749" s="2">
        <f>RSI!I749</f>
        <v>43.711076963169134</v>
      </c>
      <c r="D749" s="2">
        <f>MACD!E749</f>
        <v>1.7925803509401206E-2</v>
      </c>
      <c r="E749" s="2">
        <f>MACD!F749</f>
        <v>2.4025005550832E-2</v>
      </c>
      <c r="F749" s="2">
        <f>'Moving Avg'!D749</f>
        <v>12.918099999999999</v>
      </c>
      <c r="G749" s="2">
        <f>'Moving Avg'!F749</f>
        <v>12.939065000000003</v>
      </c>
      <c r="H749" s="2">
        <f>'Moving Avg'!G749</f>
        <v>13.012319999999995</v>
      </c>
      <c r="I749" s="2">
        <f>'Moving Avg'!H749</f>
        <v>14.667303499999996</v>
      </c>
      <c r="J749" s="5" t="str">
        <f>OBV!F749</f>
        <v>BEARISH</v>
      </c>
      <c r="K749" s="5" t="str">
        <f>OBV!G749</f>
        <v>STRONG</v>
      </c>
      <c r="L749" s="5" t="str">
        <f>OBV!H749</f>
        <v>CONFIRMED BEARISH</v>
      </c>
      <c r="M749" s="7">
        <f t="shared" si="110"/>
        <v>25</v>
      </c>
      <c r="N749" s="7">
        <f t="shared" si="111"/>
        <v>45</v>
      </c>
      <c r="O749" s="7">
        <f t="shared" si="112"/>
        <v>0</v>
      </c>
      <c r="P749" s="7">
        <f t="shared" si="113"/>
        <v>33</v>
      </c>
      <c r="Q749" s="8">
        <f t="shared" si="114"/>
        <v>29.45</v>
      </c>
      <c r="R749" s="8">
        <f t="shared" si="115"/>
        <v>22.25</v>
      </c>
      <c r="S749" s="8">
        <f t="shared" si="116"/>
        <v>25.35</v>
      </c>
      <c r="T749" s="8">
        <f t="shared" si="117"/>
        <v>25.75</v>
      </c>
      <c r="U749" s="7">
        <f t="shared" si="118"/>
        <v>25.683333333333337</v>
      </c>
      <c r="V749" s="7">
        <f t="shared" si="119"/>
        <v>25.700000000000003</v>
      </c>
    </row>
    <row r="750" spans="1:22" ht="13.5" x14ac:dyDescent="0.25">
      <c r="A750" s="3">
        <f>RSI!A750</f>
        <v>43398</v>
      </c>
      <c r="B750" s="2">
        <f>RSI!B750</f>
        <v>12.914099999999999</v>
      </c>
      <c r="C750" s="2">
        <f>RSI!I750</f>
        <v>43.711076963169134</v>
      </c>
      <c r="D750" s="2">
        <f>MACD!E750</f>
        <v>1.380295398889686E-2</v>
      </c>
      <c r="E750" s="2">
        <f>MACD!F750</f>
        <v>2.1980595238444971E-2</v>
      </c>
      <c r="F750" s="2">
        <f>'Moving Avg'!D750</f>
        <v>12.9161</v>
      </c>
      <c r="G750" s="2">
        <f>'Moving Avg'!F750</f>
        <v>12.936070000000004</v>
      </c>
      <c r="H750" s="2">
        <f>'Moving Avg'!G750</f>
        <v>13.004135999999994</v>
      </c>
      <c r="I750" s="2">
        <f>'Moving Avg'!H750</f>
        <v>14.647991999999995</v>
      </c>
      <c r="J750" s="5" t="str">
        <f>OBV!F750</f>
        <v>BEARISH</v>
      </c>
      <c r="K750" s="5" t="str">
        <f>OBV!G750</f>
        <v>STRONG</v>
      </c>
      <c r="L750" s="5" t="str">
        <f>OBV!H750</f>
        <v>CONFIRMED BEARISH</v>
      </c>
      <c r="M750" s="7">
        <f t="shared" si="110"/>
        <v>25</v>
      </c>
      <c r="N750" s="7">
        <f t="shared" si="111"/>
        <v>45</v>
      </c>
      <c r="O750" s="7">
        <f t="shared" si="112"/>
        <v>0</v>
      </c>
      <c r="P750" s="7">
        <f t="shared" si="113"/>
        <v>33</v>
      </c>
      <c r="Q750" s="8">
        <f t="shared" si="114"/>
        <v>29.45</v>
      </c>
      <c r="R750" s="8">
        <f t="shared" si="115"/>
        <v>22.25</v>
      </c>
      <c r="S750" s="8">
        <f t="shared" si="116"/>
        <v>25.35</v>
      </c>
      <c r="T750" s="8">
        <f t="shared" si="117"/>
        <v>25.75</v>
      </c>
      <c r="U750" s="7">
        <f t="shared" si="118"/>
        <v>25.683333333333337</v>
      </c>
      <c r="V750" s="7">
        <f t="shared" si="119"/>
        <v>25.700000000000003</v>
      </c>
    </row>
    <row r="751" spans="1:22" ht="13.5" x14ac:dyDescent="0.25">
      <c r="A751" s="3">
        <f>RSI!A751</f>
        <v>43399</v>
      </c>
      <c r="B751" s="2">
        <f>RSI!B751</f>
        <v>12.914099999999999</v>
      </c>
      <c r="C751" s="2">
        <f>RSI!I751</f>
        <v>43.711076963169134</v>
      </c>
      <c r="D751" s="2">
        <f>MACD!E751</f>
        <v>1.0529462723670946E-2</v>
      </c>
      <c r="E751" s="2">
        <f>MACD!F751</f>
        <v>1.9690368735490169E-2</v>
      </c>
      <c r="F751" s="2">
        <f>'Moving Avg'!D751</f>
        <v>12.914099999999999</v>
      </c>
      <c r="G751" s="2">
        <f>'Moving Avg'!F751</f>
        <v>12.933575000000001</v>
      </c>
      <c r="H751" s="2">
        <f>'Moving Avg'!G751</f>
        <v>12.995951999999994</v>
      </c>
      <c r="I751" s="2">
        <f>'Moving Avg'!H751</f>
        <v>14.626584999999995</v>
      </c>
      <c r="J751" s="5" t="str">
        <f>OBV!F751</f>
        <v>BEARISH</v>
      </c>
      <c r="K751" s="5" t="str">
        <f>OBV!G751</f>
        <v>STRONG</v>
      </c>
      <c r="L751" s="5" t="str">
        <f>OBV!H751</f>
        <v>CONFIRMED BEARISH</v>
      </c>
      <c r="M751" s="7">
        <f t="shared" si="110"/>
        <v>25</v>
      </c>
      <c r="N751" s="7">
        <f t="shared" si="111"/>
        <v>45</v>
      </c>
      <c r="O751" s="7">
        <f t="shared" si="112"/>
        <v>0</v>
      </c>
      <c r="P751" s="7">
        <f t="shared" si="113"/>
        <v>33</v>
      </c>
      <c r="Q751" s="8">
        <f t="shared" si="114"/>
        <v>29.45</v>
      </c>
      <c r="R751" s="8">
        <f t="shared" si="115"/>
        <v>22.25</v>
      </c>
      <c r="S751" s="8">
        <f t="shared" si="116"/>
        <v>25.35</v>
      </c>
      <c r="T751" s="8">
        <f t="shared" si="117"/>
        <v>25.75</v>
      </c>
      <c r="U751" s="7">
        <f t="shared" si="118"/>
        <v>25.683333333333337</v>
      </c>
      <c r="V751" s="7">
        <f t="shared" si="119"/>
        <v>25.700000000000003</v>
      </c>
    </row>
    <row r="752" spans="1:22" ht="13.5" x14ac:dyDescent="0.25">
      <c r="A752" s="3">
        <f>RSI!A752</f>
        <v>43402</v>
      </c>
      <c r="B752" s="2">
        <f>RSI!B752</f>
        <v>12.914099999999999</v>
      </c>
      <c r="C752" s="2">
        <f>RSI!I752</f>
        <v>43.711076963169134</v>
      </c>
      <c r="D752" s="2">
        <f>MACD!E752</f>
        <v>7.9587278267148065E-3</v>
      </c>
      <c r="E752" s="2">
        <f>MACD!F752</f>
        <v>1.7344040553735098E-2</v>
      </c>
      <c r="F752" s="2">
        <f>'Moving Avg'!D752</f>
        <v>12.914099999999999</v>
      </c>
      <c r="G752" s="2">
        <f>'Moving Avg'!F752</f>
        <v>12.93108</v>
      </c>
      <c r="H752" s="2">
        <f>'Moving Avg'!G752</f>
        <v>12.986969999999994</v>
      </c>
      <c r="I752" s="2">
        <f>'Moving Avg'!H752</f>
        <v>14.600137999999994</v>
      </c>
      <c r="J752" s="5" t="str">
        <f>OBV!F752</f>
        <v>NEUTRAL</v>
      </c>
      <c r="K752" s="5" t="str">
        <f>OBV!G752</f>
        <v>NEUTRAL</v>
      </c>
      <c r="L752" s="5" t="str">
        <f>OBV!H752</f>
        <v>NEUTRAL</v>
      </c>
      <c r="M752" s="7">
        <f t="shared" si="110"/>
        <v>25</v>
      </c>
      <c r="N752" s="7">
        <f t="shared" si="111"/>
        <v>45</v>
      </c>
      <c r="O752" s="7">
        <f t="shared" si="112"/>
        <v>0</v>
      </c>
      <c r="P752" s="7">
        <f t="shared" si="113"/>
        <v>33</v>
      </c>
      <c r="Q752" s="8">
        <f t="shared" si="114"/>
        <v>29.45</v>
      </c>
      <c r="R752" s="8">
        <f t="shared" si="115"/>
        <v>22.25</v>
      </c>
      <c r="S752" s="8">
        <f t="shared" si="116"/>
        <v>25.35</v>
      </c>
      <c r="T752" s="8">
        <f t="shared" si="117"/>
        <v>25.75</v>
      </c>
      <c r="U752" s="7">
        <f t="shared" si="118"/>
        <v>25.683333333333337</v>
      </c>
      <c r="V752" s="7">
        <f t="shared" si="119"/>
        <v>25.700000000000003</v>
      </c>
    </row>
    <row r="753" spans="1:22" ht="13.5" x14ac:dyDescent="0.25">
      <c r="A753" s="3">
        <f>RSI!A753</f>
        <v>43403</v>
      </c>
      <c r="B753" s="2">
        <f>RSI!B753</f>
        <v>12.3353</v>
      </c>
      <c r="C753" s="2">
        <f>RSI!I753</f>
        <v>12.859079917785124</v>
      </c>
      <c r="D753" s="2">
        <f>MACD!E753</f>
        <v>4.8841955724236996E-2</v>
      </c>
      <c r="E753" s="2">
        <f>MACD!F753</f>
        <v>2.3643623587835477E-2</v>
      </c>
      <c r="F753" s="2">
        <f>'Moving Avg'!D753</f>
        <v>12.79834</v>
      </c>
      <c r="G753" s="2">
        <f>'Moving Avg'!F753</f>
        <v>12.899644999999998</v>
      </c>
      <c r="H753" s="2">
        <f>'Moving Avg'!G753</f>
        <v>12.966411999999993</v>
      </c>
      <c r="I753" s="2">
        <f>'Moving Avg'!H753</f>
        <v>14.565756999999998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  <c r="M753" s="7">
        <f t="shared" si="110"/>
        <v>50</v>
      </c>
      <c r="N753" s="7">
        <f t="shared" si="111"/>
        <v>0</v>
      </c>
      <c r="O753" s="7">
        <f t="shared" si="112"/>
        <v>0</v>
      </c>
      <c r="P753" s="7">
        <f t="shared" si="113"/>
        <v>16.5</v>
      </c>
      <c r="Q753" s="8">
        <f t="shared" si="114"/>
        <v>19.975000000000001</v>
      </c>
      <c r="R753" s="8">
        <f t="shared" si="115"/>
        <v>14.125</v>
      </c>
      <c r="S753" s="8">
        <f t="shared" si="116"/>
        <v>14.925000000000001</v>
      </c>
      <c r="T753" s="8">
        <f t="shared" si="117"/>
        <v>16.625</v>
      </c>
      <c r="U753" s="7">
        <f t="shared" si="118"/>
        <v>16.341666666666669</v>
      </c>
      <c r="V753" s="7">
        <f t="shared" si="119"/>
        <v>16.412500000000001</v>
      </c>
    </row>
    <row r="754" spans="1:22" ht="13.5" x14ac:dyDescent="0.25">
      <c r="A754" s="3">
        <f>RSI!A754</f>
        <v>43404</v>
      </c>
      <c r="B754" s="2">
        <f>RSI!B754</f>
        <v>12.8742</v>
      </c>
      <c r="C754" s="2">
        <f>RSI!I754</f>
        <v>48.972100249425601</v>
      </c>
      <c r="D754" s="2">
        <f>MACD!E754</f>
        <v>4.7107824239683183E-2</v>
      </c>
      <c r="E754" s="2">
        <f>MACD!F754</f>
        <v>2.8336463718205022E-2</v>
      </c>
      <c r="F754" s="2">
        <f>'Moving Avg'!D754</f>
        <v>12.790360000000002</v>
      </c>
      <c r="G754" s="2">
        <f>'Moving Avg'!F754</f>
        <v>12.895154999999997</v>
      </c>
      <c r="H754" s="2">
        <f>'Moving Avg'!G754</f>
        <v>12.956631999999992</v>
      </c>
      <c r="I754" s="2">
        <f>'Moving Avg'!H754</f>
        <v>14.534120499999998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  <c r="M754" s="7">
        <f t="shared" si="110"/>
        <v>25</v>
      </c>
      <c r="N754" s="7">
        <f t="shared" si="111"/>
        <v>0</v>
      </c>
      <c r="O754" s="7">
        <f t="shared" si="112"/>
        <v>0</v>
      </c>
      <c r="P754" s="7">
        <f t="shared" si="113"/>
        <v>16.5</v>
      </c>
      <c r="Q754" s="8">
        <f t="shared" si="114"/>
        <v>11.225</v>
      </c>
      <c r="R754" s="8">
        <f t="shared" si="115"/>
        <v>9.125</v>
      </c>
      <c r="S754" s="8">
        <f t="shared" si="116"/>
        <v>11.175000000000001</v>
      </c>
      <c r="T754" s="8">
        <f t="shared" si="117"/>
        <v>10.375</v>
      </c>
      <c r="U754" s="7">
        <f t="shared" si="118"/>
        <v>10.508333333333335</v>
      </c>
      <c r="V754" s="7">
        <f t="shared" si="119"/>
        <v>10.475000000000001</v>
      </c>
    </row>
    <row r="755" spans="1:22" ht="13.5" x14ac:dyDescent="0.25">
      <c r="A755" s="3">
        <f>RSI!A755</f>
        <v>43405</v>
      </c>
      <c r="B755" s="2">
        <f>RSI!B755</f>
        <v>12.7844</v>
      </c>
      <c r="C755" s="2">
        <f>RSI!I755</f>
        <v>45.582179140705897</v>
      </c>
      <c r="D755" s="2">
        <f>MACD!E755</f>
        <v>5.2432845734809774E-2</v>
      </c>
      <c r="E755" s="2">
        <f>MACD!F755</f>
        <v>3.3155740121525973E-2</v>
      </c>
      <c r="F755" s="2">
        <f>'Moving Avg'!D755</f>
        <v>12.764419999999999</v>
      </c>
      <c r="G755" s="2">
        <f>'Moving Avg'!F755</f>
        <v>12.886174999999998</v>
      </c>
      <c r="H755" s="2">
        <f>'Moving Avg'!G755</f>
        <v>12.945055999999996</v>
      </c>
      <c r="I755" s="2">
        <f>'Moving Avg'!H755</f>
        <v>14.502035000000003</v>
      </c>
      <c r="J755" s="5" t="str">
        <f>OBV!F755</f>
        <v>BEARISH</v>
      </c>
      <c r="K755" s="5" t="str">
        <f>OBV!G755</f>
        <v>STRONG</v>
      </c>
      <c r="L755" s="5" t="str">
        <f>OBV!H755</f>
        <v>CONFIRMED BEARISH</v>
      </c>
      <c r="M755" s="7">
        <f t="shared" si="110"/>
        <v>25</v>
      </c>
      <c r="N755" s="7">
        <f t="shared" si="111"/>
        <v>0</v>
      </c>
      <c r="O755" s="7">
        <f t="shared" si="112"/>
        <v>0</v>
      </c>
      <c r="P755" s="7">
        <f t="shared" si="113"/>
        <v>33</v>
      </c>
      <c r="Q755" s="8">
        <f t="shared" si="114"/>
        <v>13.7</v>
      </c>
      <c r="R755" s="8">
        <f t="shared" si="115"/>
        <v>13.25</v>
      </c>
      <c r="S755" s="8">
        <f t="shared" si="116"/>
        <v>18.600000000000001</v>
      </c>
      <c r="T755" s="8">
        <f t="shared" si="117"/>
        <v>14.5</v>
      </c>
      <c r="U755" s="7">
        <f t="shared" si="118"/>
        <v>15.183333333333332</v>
      </c>
      <c r="V755" s="7">
        <f t="shared" si="119"/>
        <v>15.012499999999999</v>
      </c>
    </row>
    <row r="756" spans="1:22" ht="13.5" x14ac:dyDescent="0.25">
      <c r="A756" s="3">
        <f>RSI!A756</f>
        <v>43406</v>
      </c>
      <c r="B756" s="2">
        <f>RSI!B756</f>
        <v>12.7844</v>
      </c>
      <c r="C756" s="2">
        <f>RSI!I756</f>
        <v>45.582179140705897</v>
      </c>
      <c r="D756" s="2">
        <f>MACD!E756</f>
        <v>5.7599368607231582E-2</v>
      </c>
      <c r="E756" s="2">
        <f>MACD!F756</f>
        <v>3.8044465818667099E-2</v>
      </c>
      <c r="F756" s="2">
        <f>'Moving Avg'!D756</f>
        <v>12.738479999999999</v>
      </c>
      <c r="G756" s="2">
        <f>'Moving Avg'!F756</f>
        <v>12.877194999999995</v>
      </c>
      <c r="H756" s="2">
        <f>'Moving Avg'!G756</f>
        <v>12.933479999999996</v>
      </c>
      <c r="I756" s="2">
        <f>'Moving Avg'!H756</f>
        <v>14.470249000000006</v>
      </c>
      <c r="J756" s="5" t="str">
        <f>OBV!F756</f>
        <v>BEARISH</v>
      </c>
      <c r="K756" s="5" t="str">
        <f>OBV!G756</f>
        <v>STRONG</v>
      </c>
      <c r="L756" s="5" t="str">
        <f>OBV!H756</f>
        <v>CONFIRMED BEARISH</v>
      </c>
      <c r="M756" s="7">
        <f t="shared" si="110"/>
        <v>25</v>
      </c>
      <c r="N756" s="7">
        <f t="shared" si="111"/>
        <v>0</v>
      </c>
      <c r="O756" s="7">
        <f t="shared" si="112"/>
        <v>0</v>
      </c>
      <c r="P756" s="7">
        <f t="shared" si="113"/>
        <v>33</v>
      </c>
      <c r="Q756" s="8">
        <f t="shared" si="114"/>
        <v>13.7</v>
      </c>
      <c r="R756" s="8">
        <f t="shared" si="115"/>
        <v>13.25</v>
      </c>
      <c r="S756" s="8">
        <f t="shared" si="116"/>
        <v>18.600000000000001</v>
      </c>
      <c r="T756" s="8">
        <f t="shared" si="117"/>
        <v>14.5</v>
      </c>
      <c r="U756" s="7">
        <f t="shared" si="118"/>
        <v>15.183333333333332</v>
      </c>
      <c r="V756" s="7">
        <f t="shared" si="119"/>
        <v>15.012499999999999</v>
      </c>
    </row>
    <row r="757" spans="1:22" ht="13.5" x14ac:dyDescent="0.25">
      <c r="A757" s="3">
        <f>RSI!A757</f>
        <v>43409</v>
      </c>
      <c r="B757" s="2">
        <f>RSI!B757</f>
        <v>12.7844</v>
      </c>
      <c r="C757" s="2">
        <f>RSI!I757</f>
        <v>45.582179140705897</v>
      </c>
      <c r="D757" s="2">
        <f>MACD!E757</f>
        <v>6.1044372355057774E-2</v>
      </c>
      <c r="E757" s="2">
        <f>MACD!F757</f>
        <v>4.2644447125945235E-2</v>
      </c>
      <c r="F757" s="2">
        <f>'Moving Avg'!D757</f>
        <v>12.712539999999999</v>
      </c>
      <c r="G757" s="2">
        <f>'Moving Avg'!F757</f>
        <v>12.869209999999995</v>
      </c>
      <c r="H757" s="2">
        <f>'Moving Avg'!G757</f>
        <v>12.921903999999994</v>
      </c>
      <c r="I757" s="2">
        <f>'Moving Avg'!H757</f>
        <v>14.441307000000005</v>
      </c>
      <c r="J757" s="5" t="str">
        <f>OBV!F757</f>
        <v>BEARISH</v>
      </c>
      <c r="K757" s="5" t="str">
        <f>OBV!G757</f>
        <v>STRONG</v>
      </c>
      <c r="L757" s="5" t="str">
        <f>OBV!H757</f>
        <v>CONFIRMED BEARISH</v>
      </c>
      <c r="M757" s="7">
        <f t="shared" si="110"/>
        <v>25</v>
      </c>
      <c r="N757" s="7">
        <f t="shared" si="111"/>
        <v>0</v>
      </c>
      <c r="O757" s="7">
        <f t="shared" si="112"/>
        <v>0</v>
      </c>
      <c r="P757" s="7">
        <f t="shared" si="113"/>
        <v>33</v>
      </c>
      <c r="Q757" s="8">
        <f t="shared" si="114"/>
        <v>13.7</v>
      </c>
      <c r="R757" s="8">
        <f t="shared" si="115"/>
        <v>13.25</v>
      </c>
      <c r="S757" s="8">
        <f t="shared" si="116"/>
        <v>18.600000000000001</v>
      </c>
      <c r="T757" s="8">
        <f t="shared" si="117"/>
        <v>14.5</v>
      </c>
      <c r="U757" s="7">
        <f t="shared" si="118"/>
        <v>15.183333333333332</v>
      </c>
      <c r="V757" s="7">
        <f t="shared" si="119"/>
        <v>15.012499999999999</v>
      </c>
    </row>
    <row r="758" spans="1:22" ht="13.5" x14ac:dyDescent="0.25">
      <c r="A758" s="3">
        <f>RSI!A758</f>
        <v>43410</v>
      </c>
      <c r="B758" s="2">
        <f>RSI!B758</f>
        <v>12.7844</v>
      </c>
      <c r="C758" s="2">
        <f>RSI!I758</f>
        <v>45.582179140705897</v>
      </c>
      <c r="D758" s="2">
        <f>MACD!E758</f>
        <v>6.4525849680505232E-2</v>
      </c>
      <c r="E758" s="2">
        <f>MACD!F758</f>
        <v>4.7020727636857232E-2</v>
      </c>
      <c r="F758" s="2">
        <f>'Moving Avg'!D758</f>
        <v>12.802359999999998</v>
      </c>
      <c r="G758" s="2">
        <f>'Moving Avg'!F758</f>
        <v>12.861224999999996</v>
      </c>
      <c r="H758" s="2">
        <f>'Moving Avg'!G758</f>
        <v>12.910327999999994</v>
      </c>
      <c r="I758" s="2">
        <f>'Moving Avg'!H758</f>
        <v>14.415109500000003</v>
      </c>
      <c r="J758" s="5" t="str">
        <f>OBV!F758</f>
        <v>BEARISH</v>
      </c>
      <c r="K758" s="5" t="str">
        <f>OBV!G758</f>
        <v>NEUTRAL</v>
      </c>
      <c r="L758" s="5" t="str">
        <f>OBV!H758</f>
        <v>BEARISH DIVERGENCE</v>
      </c>
      <c r="M758" s="7">
        <f t="shared" si="110"/>
        <v>25</v>
      </c>
      <c r="N758" s="7">
        <f t="shared" si="111"/>
        <v>0</v>
      </c>
      <c r="O758" s="7">
        <f t="shared" si="112"/>
        <v>0</v>
      </c>
      <c r="P758" s="7">
        <f t="shared" si="113"/>
        <v>16.5</v>
      </c>
      <c r="Q758" s="8">
        <f t="shared" si="114"/>
        <v>11.225</v>
      </c>
      <c r="R758" s="8">
        <f t="shared" si="115"/>
        <v>9.125</v>
      </c>
      <c r="S758" s="8">
        <f t="shared" si="116"/>
        <v>11.175000000000001</v>
      </c>
      <c r="T758" s="8">
        <f t="shared" si="117"/>
        <v>10.375</v>
      </c>
      <c r="U758" s="7">
        <f t="shared" si="118"/>
        <v>10.508333333333335</v>
      </c>
      <c r="V758" s="7">
        <f t="shared" si="119"/>
        <v>10.475000000000001</v>
      </c>
    </row>
    <row r="759" spans="1:22" ht="13.5" x14ac:dyDescent="0.25">
      <c r="A759" s="3">
        <f>RSI!A759</f>
        <v>43411</v>
      </c>
      <c r="B759" s="2">
        <f>RSI!B759</f>
        <v>12.7844</v>
      </c>
      <c r="C759" s="2">
        <f>RSI!I759</f>
        <v>45.582179140705904</v>
      </c>
      <c r="D759" s="2">
        <f>MACD!E759</f>
        <v>6.7996228215481125E-2</v>
      </c>
      <c r="E759" s="2">
        <f>MACD!F759</f>
        <v>5.1215827752582016E-2</v>
      </c>
      <c r="F759" s="2">
        <f>'Moving Avg'!D759</f>
        <v>12.7844</v>
      </c>
      <c r="G759" s="2">
        <f>'Moving Avg'!F759</f>
        <v>12.854239999999999</v>
      </c>
      <c r="H759" s="2">
        <f>'Moving Avg'!G759</f>
        <v>12.898751999999996</v>
      </c>
      <c r="I759" s="2">
        <f>'Moving Avg'!H759</f>
        <v>14.391557000000008</v>
      </c>
      <c r="J759" s="5" t="str">
        <f>OBV!F759</f>
        <v>BEARISH</v>
      </c>
      <c r="K759" s="5" t="str">
        <f>OBV!G759</f>
        <v>NEUTRAL</v>
      </c>
      <c r="L759" s="5" t="str">
        <f>OBV!H759</f>
        <v>CONFIRMED BEARISH</v>
      </c>
      <c r="M759" s="7">
        <f t="shared" si="110"/>
        <v>25</v>
      </c>
      <c r="N759" s="7">
        <f t="shared" si="111"/>
        <v>0</v>
      </c>
      <c r="O759" s="7">
        <f t="shared" si="112"/>
        <v>0</v>
      </c>
      <c r="P759" s="7">
        <f t="shared" si="113"/>
        <v>16.5</v>
      </c>
      <c r="Q759" s="8">
        <f t="shared" si="114"/>
        <v>11.225</v>
      </c>
      <c r="R759" s="8">
        <f t="shared" si="115"/>
        <v>9.125</v>
      </c>
      <c r="S759" s="8">
        <f t="shared" si="116"/>
        <v>11.175000000000001</v>
      </c>
      <c r="T759" s="8">
        <f t="shared" si="117"/>
        <v>10.375</v>
      </c>
      <c r="U759" s="7">
        <f t="shared" si="118"/>
        <v>10.508333333333335</v>
      </c>
      <c r="V759" s="7">
        <f t="shared" si="119"/>
        <v>10.475000000000001</v>
      </c>
    </row>
    <row r="760" spans="1:22" ht="13.5" x14ac:dyDescent="0.25">
      <c r="A760" s="3">
        <f>RSI!A760</f>
        <v>43412</v>
      </c>
      <c r="B760" s="2">
        <f>RSI!B760</f>
        <v>12.7844</v>
      </c>
      <c r="C760" s="2">
        <f>RSI!I760</f>
        <v>45.582179140705904</v>
      </c>
      <c r="D760" s="2">
        <f>MACD!E760</f>
        <v>7.1418362643562716E-2</v>
      </c>
      <c r="E760" s="2">
        <f>MACD!F760</f>
        <v>5.5256334730778157E-2</v>
      </c>
      <c r="F760" s="2">
        <f>'Moving Avg'!D760</f>
        <v>12.7844</v>
      </c>
      <c r="G760" s="2">
        <f>'Moving Avg'!F760</f>
        <v>12.847254999999999</v>
      </c>
      <c r="H760" s="2">
        <f>'Moving Avg'!G760</f>
        <v>12.887176</v>
      </c>
      <c r="I760" s="2">
        <f>'Moving Avg'!H760</f>
        <v>14.368004500000009</v>
      </c>
      <c r="J760" s="5" t="str">
        <f>OBV!F760</f>
        <v>NEUTRAL</v>
      </c>
      <c r="K760" s="5" t="str">
        <f>OBV!G760</f>
        <v>NEUTRAL</v>
      </c>
      <c r="L760" s="5" t="str">
        <f>OBV!H760</f>
        <v>NEUTRAL</v>
      </c>
      <c r="M760" s="7">
        <f t="shared" si="110"/>
        <v>25</v>
      </c>
      <c r="N760" s="7">
        <f t="shared" si="111"/>
        <v>0</v>
      </c>
      <c r="O760" s="7">
        <f t="shared" si="112"/>
        <v>0</v>
      </c>
      <c r="P760" s="7">
        <f t="shared" si="113"/>
        <v>33</v>
      </c>
      <c r="Q760" s="8">
        <f t="shared" si="114"/>
        <v>13.7</v>
      </c>
      <c r="R760" s="8">
        <f t="shared" si="115"/>
        <v>13.25</v>
      </c>
      <c r="S760" s="8">
        <f t="shared" si="116"/>
        <v>18.600000000000001</v>
      </c>
      <c r="T760" s="8">
        <f t="shared" si="117"/>
        <v>14.5</v>
      </c>
      <c r="U760" s="7">
        <f t="shared" si="118"/>
        <v>15.183333333333332</v>
      </c>
      <c r="V760" s="7">
        <f t="shared" si="119"/>
        <v>15.012499999999999</v>
      </c>
    </row>
    <row r="761" spans="1:22" ht="13.5" x14ac:dyDescent="0.25">
      <c r="A761" s="3">
        <f>RSI!A761</f>
        <v>43413</v>
      </c>
      <c r="B761" s="2">
        <f>RSI!B761</f>
        <v>12.7844</v>
      </c>
      <c r="C761" s="2">
        <f>RSI!I761</f>
        <v>45.582179140705897</v>
      </c>
      <c r="D761" s="2">
        <f>MACD!E761</f>
        <v>7.4763700299254054E-2</v>
      </c>
      <c r="E761" s="2">
        <f>MACD!F761</f>
        <v>5.9157807844473338E-2</v>
      </c>
      <c r="F761" s="2">
        <f>'Moving Avg'!D761</f>
        <v>12.7844</v>
      </c>
      <c r="G761" s="2">
        <f>'Moving Avg'!F761</f>
        <v>12.84027</v>
      </c>
      <c r="H761" s="2">
        <f>'Moving Avg'!G761</f>
        <v>12.883384</v>
      </c>
      <c r="I761" s="2">
        <f>'Moving Avg'!H761</f>
        <v>14.34535000000001</v>
      </c>
      <c r="J761" s="5" t="str">
        <f>OBV!F761</f>
        <v>NEUTRAL</v>
      </c>
      <c r="K761" s="5" t="str">
        <f>OBV!G761</f>
        <v>NEUTRAL</v>
      </c>
      <c r="L761" s="5" t="str">
        <f>OBV!H761</f>
        <v>NEUTRAL</v>
      </c>
      <c r="M761" s="7">
        <f t="shared" si="110"/>
        <v>25</v>
      </c>
      <c r="N761" s="7">
        <f t="shared" si="111"/>
        <v>0</v>
      </c>
      <c r="O761" s="7">
        <f t="shared" si="112"/>
        <v>0</v>
      </c>
      <c r="P761" s="7">
        <f t="shared" si="113"/>
        <v>33</v>
      </c>
      <c r="Q761" s="8">
        <f t="shared" si="114"/>
        <v>13.7</v>
      </c>
      <c r="R761" s="8">
        <f t="shared" si="115"/>
        <v>13.25</v>
      </c>
      <c r="S761" s="8">
        <f t="shared" si="116"/>
        <v>18.600000000000001</v>
      </c>
      <c r="T761" s="8">
        <f t="shared" si="117"/>
        <v>14.5</v>
      </c>
      <c r="U761" s="7">
        <f t="shared" si="118"/>
        <v>15.183333333333332</v>
      </c>
      <c r="V761" s="7">
        <f t="shared" si="119"/>
        <v>15.012499999999999</v>
      </c>
    </row>
    <row r="762" spans="1:22" ht="13.5" x14ac:dyDescent="0.25">
      <c r="A762" s="3">
        <f>RSI!A762</f>
        <v>43416</v>
      </c>
      <c r="B762" s="2">
        <f>RSI!B762</f>
        <v>12.2155</v>
      </c>
      <c r="C762" s="2">
        <f>RSI!I762</f>
        <v>26.246366451987029</v>
      </c>
      <c r="D762" s="2">
        <f>MACD!E762</f>
        <v>0.12015148677822118</v>
      </c>
      <c r="E762" s="2">
        <f>MACD!F762</f>
        <v>7.1356543631222916E-2</v>
      </c>
      <c r="F762" s="2">
        <f>'Moving Avg'!D762</f>
        <v>12.67062</v>
      </c>
      <c r="G762" s="2">
        <f>'Moving Avg'!F762</f>
        <v>12.804840000000002</v>
      </c>
      <c r="H762" s="2">
        <f>'Moving Avg'!G762</f>
        <v>12.868214</v>
      </c>
      <c r="I762" s="2">
        <f>'Moving Avg'!H762</f>
        <v>14.319601500000006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  <c r="M762" s="7">
        <f t="shared" si="110"/>
        <v>50</v>
      </c>
      <c r="N762" s="7">
        <f t="shared" si="111"/>
        <v>0</v>
      </c>
      <c r="O762" s="7">
        <f t="shared" si="112"/>
        <v>0</v>
      </c>
      <c r="P762" s="7">
        <f t="shared" si="113"/>
        <v>16.5</v>
      </c>
      <c r="Q762" s="8">
        <f t="shared" si="114"/>
        <v>19.975000000000001</v>
      </c>
      <c r="R762" s="8">
        <f t="shared" si="115"/>
        <v>14.125</v>
      </c>
      <c r="S762" s="8">
        <f t="shared" si="116"/>
        <v>14.925000000000001</v>
      </c>
      <c r="T762" s="8">
        <f t="shared" si="117"/>
        <v>16.625</v>
      </c>
      <c r="U762" s="7">
        <f t="shared" si="118"/>
        <v>16.341666666666669</v>
      </c>
      <c r="V762" s="7">
        <f t="shared" si="119"/>
        <v>16.412500000000001</v>
      </c>
    </row>
    <row r="763" spans="1:22" ht="13.5" x14ac:dyDescent="0.25">
      <c r="A763" s="3">
        <f>RSI!A763</f>
        <v>43417</v>
      </c>
      <c r="B763" s="2">
        <f>RSI!B763</f>
        <v>12.2155</v>
      </c>
      <c r="C763" s="2">
        <f>RSI!I763</f>
        <v>26.246366451987029</v>
      </c>
      <c r="D763" s="2">
        <f>MACD!E763</f>
        <v>7.3257570352589951E-2</v>
      </c>
      <c r="E763" s="2">
        <f>MACD!F763</f>
        <v>7.1736748975496326E-2</v>
      </c>
      <c r="F763" s="2">
        <f>'Moving Avg'!D763</f>
        <v>12.556839999999999</v>
      </c>
      <c r="G763" s="2">
        <f>'Moving Avg'!F763</f>
        <v>12.769410000000002</v>
      </c>
      <c r="H763" s="2">
        <f>'Moving Avg'!G763</f>
        <v>12.860828000000003</v>
      </c>
      <c r="I763" s="2">
        <f>'Moving Avg'!H763</f>
        <v>14.293853000000004</v>
      </c>
      <c r="J763" s="5" t="str">
        <f>OBV!F763</f>
        <v>BEARISH</v>
      </c>
      <c r="K763" s="5" t="str">
        <f>OBV!G763</f>
        <v>NEUTRAL</v>
      </c>
      <c r="L763" s="5" t="str">
        <f>OBV!H763</f>
        <v>CONFIRMED BEARISH</v>
      </c>
      <c r="M763" s="7">
        <f t="shared" si="110"/>
        <v>50</v>
      </c>
      <c r="N763" s="7">
        <f t="shared" si="111"/>
        <v>0</v>
      </c>
      <c r="O763" s="7">
        <f t="shared" si="112"/>
        <v>0</v>
      </c>
      <c r="P763" s="7">
        <f t="shared" si="113"/>
        <v>16.5</v>
      </c>
      <c r="Q763" s="8">
        <f t="shared" si="114"/>
        <v>19.975000000000001</v>
      </c>
      <c r="R763" s="8">
        <f t="shared" si="115"/>
        <v>14.125</v>
      </c>
      <c r="S763" s="8">
        <f t="shared" si="116"/>
        <v>14.925000000000001</v>
      </c>
      <c r="T763" s="8">
        <f t="shared" si="117"/>
        <v>16.625</v>
      </c>
      <c r="U763" s="7">
        <f t="shared" si="118"/>
        <v>16.341666666666669</v>
      </c>
      <c r="V763" s="7">
        <f t="shared" si="119"/>
        <v>16.412500000000001</v>
      </c>
    </row>
    <row r="764" spans="1:22" ht="13.5" x14ac:dyDescent="0.25">
      <c r="A764" s="3">
        <f>RSI!A764</f>
        <v>43418</v>
      </c>
      <c r="B764" s="2">
        <f>RSI!B764</f>
        <v>12.5748</v>
      </c>
      <c r="C764" s="2">
        <f>RSI!I764</f>
        <v>43.730098802191449</v>
      </c>
      <c r="D764" s="2">
        <f>MACD!E764</f>
        <v>9.334059799230765E-2</v>
      </c>
      <c r="E764" s="2">
        <f>MACD!F764</f>
        <v>7.6057518778858593E-2</v>
      </c>
      <c r="F764" s="2">
        <f>'Moving Avg'!D764</f>
        <v>12.51492</v>
      </c>
      <c r="G764" s="2">
        <f>'Moving Avg'!F764</f>
        <v>12.751945000000003</v>
      </c>
      <c r="H764" s="2">
        <f>'Moving Avg'!G764</f>
        <v>12.860428000000004</v>
      </c>
      <c r="I764" s="2">
        <f>'Moving Avg'!H764</f>
        <v>14.272496000000007</v>
      </c>
      <c r="J764" s="5" t="str">
        <f>OBV!F764</f>
        <v>BULLISH</v>
      </c>
      <c r="K764" s="5" t="str">
        <f>OBV!G764</f>
        <v>NEUTRAL</v>
      </c>
      <c r="L764" s="5" t="str">
        <f>OBV!H764</f>
        <v>BULLISH DIVERGENCE</v>
      </c>
      <c r="M764" s="7">
        <f t="shared" si="110"/>
        <v>25</v>
      </c>
      <c r="N764" s="7">
        <f t="shared" si="111"/>
        <v>0</v>
      </c>
      <c r="O764" s="7">
        <f t="shared" si="112"/>
        <v>0</v>
      </c>
      <c r="P764" s="7">
        <f t="shared" si="113"/>
        <v>66.5</v>
      </c>
      <c r="Q764" s="8">
        <f t="shared" si="114"/>
        <v>18.725000000000001</v>
      </c>
      <c r="R764" s="8">
        <f t="shared" si="115"/>
        <v>21.625</v>
      </c>
      <c r="S764" s="8">
        <f t="shared" si="116"/>
        <v>33.674999999999997</v>
      </c>
      <c r="T764" s="8">
        <f t="shared" si="117"/>
        <v>22.875</v>
      </c>
      <c r="U764" s="7">
        <f t="shared" si="118"/>
        <v>24.675000000000001</v>
      </c>
      <c r="V764" s="7">
        <f t="shared" si="119"/>
        <v>24.225000000000001</v>
      </c>
    </row>
    <row r="765" spans="1:22" ht="13.5" x14ac:dyDescent="0.25">
      <c r="A765" s="3">
        <f>RSI!A765</f>
        <v>43419</v>
      </c>
      <c r="B765" s="2">
        <f>RSI!B765</f>
        <v>12.5748</v>
      </c>
      <c r="C765" s="2">
        <f>RSI!I765</f>
        <v>43.730098802191449</v>
      </c>
      <c r="D765" s="2">
        <f>MACD!E765</f>
        <v>9.7608034485052286E-2</v>
      </c>
      <c r="E765" s="2">
        <f>MACD!F765</f>
        <v>8.0367621920097332E-2</v>
      </c>
      <c r="F765" s="2">
        <f>'Moving Avg'!D765</f>
        <v>12.472999999999999</v>
      </c>
      <c r="G765" s="2">
        <f>'Moving Avg'!F765</f>
        <v>12.734480000000001</v>
      </c>
      <c r="H765" s="2">
        <f>'Moving Avg'!G765</f>
        <v>12.860028000000002</v>
      </c>
      <c r="I765" s="2">
        <f>'Moving Avg'!H765</f>
        <v>14.248644000000008</v>
      </c>
      <c r="J765" s="5" t="str">
        <f>OBV!F765</f>
        <v>BULLISH</v>
      </c>
      <c r="K765" s="5" t="str">
        <f>OBV!G765</f>
        <v>NEUTRAL</v>
      </c>
      <c r="L765" s="5" t="str">
        <f>OBV!H765</f>
        <v>BULLISH DIVERGENCE</v>
      </c>
      <c r="M765" s="7">
        <f t="shared" si="110"/>
        <v>25</v>
      </c>
      <c r="N765" s="7">
        <f t="shared" si="111"/>
        <v>0</v>
      </c>
      <c r="O765" s="7">
        <f t="shared" si="112"/>
        <v>0</v>
      </c>
      <c r="P765" s="7">
        <f t="shared" si="113"/>
        <v>66.5</v>
      </c>
      <c r="Q765" s="8">
        <f t="shared" si="114"/>
        <v>18.725000000000001</v>
      </c>
      <c r="R765" s="8">
        <f t="shared" si="115"/>
        <v>21.625</v>
      </c>
      <c r="S765" s="8">
        <f t="shared" si="116"/>
        <v>33.674999999999997</v>
      </c>
      <c r="T765" s="8">
        <f t="shared" si="117"/>
        <v>22.875</v>
      </c>
      <c r="U765" s="7">
        <f t="shared" si="118"/>
        <v>24.675000000000001</v>
      </c>
      <c r="V765" s="7">
        <f t="shared" si="119"/>
        <v>24.225000000000001</v>
      </c>
    </row>
    <row r="766" spans="1:22" ht="13.5" x14ac:dyDescent="0.25">
      <c r="A766" s="3">
        <f>RSI!A766</f>
        <v>43420</v>
      </c>
      <c r="B766" s="2">
        <f>RSI!B766</f>
        <v>12.0159</v>
      </c>
      <c r="C766" s="2">
        <f>RSI!I766</f>
        <v>30.630646227824087</v>
      </c>
      <c r="D766" s="2">
        <f>MACD!E766</f>
        <v>0.14362772934991064</v>
      </c>
      <c r="E766" s="2">
        <f>MACD!F766</f>
        <v>9.3019643406060004E-2</v>
      </c>
      <c r="F766" s="2">
        <f>'Moving Avg'!D766</f>
        <v>12.319300000000002</v>
      </c>
      <c r="G766" s="2">
        <f>'Moving Avg'!F766</f>
        <v>12.689070000000001</v>
      </c>
      <c r="H766" s="2">
        <f>'Moving Avg'!G766</f>
        <v>12.843660000000002</v>
      </c>
      <c r="I766" s="2">
        <f>'Moving Avg'!H766</f>
        <v>14.22179750000001</v>
      </c>
      <c r="J766" s="5" t="str">
        <f>OBV!F766</f>
        <v>BEARISH</v>
      </c>
      <c r="K766" s="5" t="str">
        <f>OBV!G766</f>
        <v>STRONG</v>
      </c>
      <c r="L766" s="5" t="str">
        <f>OBV!H766</f>
        <v>CONFIRMED BEARISH</v>
      </c>
      <c r="M766" s="7">
        <f t="shared" si="110"/>
        <v>25</v>
      </c>
      <c r="N766" s="7">
        <f t="shared" si="111"/>
        <v>0</v>
      </c>
      <c r="O766" s="7">
        <f t="shared" si="112"/>
        <v>0</v>
      </c>
      <c r="P766" s="7">
        <f t="shared" si="113"/>
        <v>33</v>
      </c>
      <c r="Q766" s="8">
        <f t="shared" si="114"/>
        <v>13.7</v>
      </c>
      <c r="R766" s="8">
        <f t="shared" si="115"/>
        <v>13.25</v>
      </c>
      <c r="S766" s="8">
        <f t="shared" si="116"/>
        <v>18.600000000000001</v>
      </c>
      <c r="T766" s="8">
        <f t="shared" si="117"/>
        <v>14.5</v>
      </c>
      <c r="U766" s="7">
        <f t="shared" si="118"/>
        <v>15.183333333333332</v>
      </c>
      <c r="V766" s="7">
        <f t="shared" si="119"/>
        <v>15.012499999999999</v>
      </c>
    </row>
    <row r="767" spans="1:22" ht="13.5" x14ac:dyDescent="0.25">
      <c r="A767" s="3">
        <f>RSI!A767</f>
        <v>43423</v>
      </c>
      <c r="B767" s="2">
        <f>RSI!B767</f>
        <v>11.656599999999999</v>
      </c>
      <c r="C767" s="2">
        <f>RSI!I767</f>
        <v>25.369379451725024</v>
      </c>
      <c r="D767" s="2">
        <f>MACD!E767</f>
        <v>0.21341891217166342</v>
      </c>
      <c r="E767" s="2">
        <f>MACD!F767</f>
        <v>0.11709949715918069</v>
      </c>
      <c r="F767" s="2">
        <f>'Moving Avg'!D767</f>
        <v>12.207519999999999</v>
      </c>
      <c r="G767" s="2">
        <f>'Moving Avg'!F767</f>
        <v>12.626195000000001</v>
      </c>
      <c r="H767" s="2">
        <f>'Moving Avg'!G767</f>
        <v>12.825296000000003</v>
      </c>
      <c r="I767" s="2">
        <f>'Moving Avg'!H767</f>
        <v>14.19175750000001</v>
      </c>
      <c r="J767" s="5" t="str">
        <f>OBV!F767</f>
        <v>BEARISH</v>
      </c>
      <c r="K767" s="5" t="str">
        <f>OBV!G767</f>
        <v>STRONG</v>
      </c>
      <c r="L767" s="5" t="str">
        <f>OBV!H767</f>
        <v>CONFIRMED BEARISH</v>
      </c>
      <c r="M767" s="7">
        <f t="shared" si="110"/>
        <v>50</v>
      </c>
      <c r="N767" s="7">
        <f t="shared" si="111"/>
        <v>0</v>
      </c>
      <c r="O767" s="7">
        <f t="shared" si="112"/>
        <v>0</v>
      </c>
      <c r="P767" s="7">
        <f t="shared" si="113"/>
        <v>33</v>
      </c>
      <c r="Q767" s="8">
        <f t="shared" si="114"/>
        <v>22.45</v>
      </c>
      <c r="R767" s="8">
        <f t="shared" si="115"/>
        <v>18.25</v>
      </c>
      <c r="S767" s="8">
        <f t="shared" si="116"/>
        <v>22.35</v>
      </c>
      <c r="T767" s="8">
        <f t="shared" si="117"/>
        <v>20.75</v>
      </c>
      <c r="U767" s="7">
        <f t="shared" si="118"/>
        <v>21.016666666666669</v>
      </c>
      <c r="V767" s="7">
        <f t="shared" si="119"/>
        <v>20.950000000000003</v>
      </c>
    </row>
    <row r="768" spans="1:22" ht="13.5" x14ac:dyDescent="0.25">
      <c r="A768" s="3">
        <f>RSI!A768</f>
        <v>43425</v>
      </c>
      <c r="B768" s="2">
        <f>RSI!B768</f>
        <v>12.0059</v>
      </c>
      <c r="C768" s="2">
        <f>RSI!I768</f>
        <v>36.744555524399971</v>
      </c>
      <c r="D768" s="2">
        <f>MACD!E768</f>
        <v>0.25264483703575458</v>
      </c>
      <c r="E768" s="2">
        <f>MACD!F768</f>
        <v>0.14420856513449548</v>
      </c>
      <c r="F768" s="2">
        <f>'Moving Avg'!D768</f>
        <v>12.165600000000001</v>
      </c>
      <c r="G768" s="2">
        <f>'Moving Avg'!F768</f>
        <v>12.580785000000001</v>
      </c>
      <c r="H768" s="2">
        <f>'Moving Avg'!G768</f>
        <v>12.815914000000003</v>
      </c>
      <c r="I768" s="2">
        <f>'Moving Avg'!H768</f>
        <v>14.166108500000012</v>
      </c>
      <c r="J768" s="5" t="str">
        <f>OBV!F768</f>
        <v>BEARISH</v>
      </c>
      <c r="K768" s="5" t="str">
        <f>OBV!G768</f>
        <v>STRONG</v>
      </c>
      <c r="L768" s="5" t="str">
        <f>OBV!H768</f>
        <v>CONFIRMED BEARISH</v>
      </c>
      <c r="M768" s="7">
        <f t="shared" si="110"/>
        <v>25</v>
      </c>
      <c r="N768" s="7">
        <f t="shared" si="111"/>
        <v>0</v>
      </c>
      <c r="O768" s="7">
        <f t="shared" si="112"/>
        <v>0</v>
      </c>
      <c r="P768" s="7">
        <f t="shared" si="113"/>
        <v>33</v>
      </c>
      <c r="Q768" s="8">
        <f t="shared" si="114"/>
        <v>13.7</v>
      </c>
      <c r="R768" s="8">
        <f t="shared" si="115"/>
        <v>13.25</v>
      </c>
      <c r="S768" s="8">
        <f t="shared" si="116"/>
        <v>18.600000000000001</v>
      </c>
      <c r="T768" s="8">
        <f t="shared" si="117"/>
        <v>14.5</v>
      </c>
      <c r="U768" s="7">
        <f t="shared" si="118"/>
        <v>15.183333333333332</v>
      </c>
      <c r="V768" s="7">
        <f t="shared" si="119"/>
        <v>15.012499999999999</v>
      </c>
    </row>
    <row r="769" spans="1:22" ht="13.5" x14ac:dyDescent="0.25">
      <c r="A769" s="3">
        <f>RSI!A769</f>
        <v>43426</v>
      </c>
      <c r="B769" s="2">
        <f>RSI!B769</f>
        <v>11.996</v>
      </c>
      <c r="C769" s="2">
        <f>RSI!I769</f>
        <v>36.5744025256122</v>
      </c>
      <c r="D769" s="2">
        <f>MACD!E769</f>
        <v>0.290103384014337</v>
      </c>
      <c r="E769" s="2">
        <f>MACD!F769</f>
        <v>0.1733875289104638</v>
      </c>
      <c r="F769" s="2">
        <f>'Moving Avg'!D769</f>
        <v>12.04984</v>
      </c>
      <c r="G769" s="2">
        <f>'Moving Avg'!F769</f>
        <v>12.534880000000001</v>
      </c>
      <c r="H769" s="2">
        <f>'Moving Avg'!G769</f>
        <v>12.806334000000001</v>
      </c>
      <c r="I769" s="2">
        <f>'Moving Avg'!H769</f>
        <v>14.141258500000015</v>
      </c>
      <c r="J769" s="5" t="str">
        <f>OBV!F769</f>
        <v>BEARISH</v>
      </c>
      <c r="K769" s="5" t="str">
        <f>OBV!G769</f>
        <v>STRONG</v>
      </c>
      <c r="L769" s="5" t="str">
        <f>OBV!H769</f>
        <v>CONFIRMED BEARISH</v>
      </c>
      <c r="M769" s="7">
        <f t="shared" si="110"/>
        <v>25</v>
      </c>
      <c r="N769" s="7">
        <f t="shared" si="111"/>
        <v>0</v>
      </c>
      <c r="O769" s="7">
        <f t="shared" si="112"/>
        <v>0</v>
      </c>
      <c r="P769" s="7">
        <f t="shared" si="113"/>
        <v>33</v>
      </c>
      <c r="Q769" s="8">
        <f t="shared" si="114"/>
        <v>13.7</v>
      </c>
      <c r="R769" s="8">
        <f t="shared" si="115"/>
        <v>13.25</v>
      </c>
      <c r="S769" s="8">
        <f t="shared" si="116"/>
        <v>18.600000000000001</v>
      </c>
      <c r="T769" s="8">
        <f t="shared" si="117"/>
        <v>14.5</v>
      </c>
      <c r="U769" s="7">
        <f t="shared" si="118"/>
        <v>15.183333333333332</v>
      </c>
      <c r="V769" s="7">
        <f t="shared" si="119"/>
        <v>15.012499999999999</v>
      </c>
    </row>
    <row r="770" spans="1:22" ht="13.5" x14ac:dyDescent="0.25">
      <c r="A770" s="3">
        <f>RSI!A770</f>
        <v>43427</v>
      </c>
      <c r="B770" s="2">
        <f>RSI!B770</f>
        <v>11.776400000000001</v>
      </c>
      <c r="C770" s="2">
        <f>RSI!I770</f>
        <v>32.931557431403789</v>
      </c>
      <c r="D770" s="2">
        <f>MACD!E770</f>
        <v>0.3413965090372777</v>
      </c>
      <c r="E770" s="2">
        <f>MACD!F770</f>
        <v>0.20698932493582661</v>
      </c>
      <c r="F770" s="2">
        <f>'Moving Avg'!D770</f>
        <v>11.89016</v>
      </c>
      <c r="G770" s="2">
        <f>'Moving Avg'!F770</f>
        <v>12.477995</v>
      </c>
      <c r="H770" s="2">
        <f>'Moving Avg'!G770</f>
        <v>12.792362000000002</v>
      </c>
      <c r="I770" s="2">
        <f>'Moving Avg'!H770</f>
        <v>14.115310500000019</v>
      </c>
      <c r="J770" s="5" t="str">
        <f>OBV!F770</f>
        <v>BEARISH</v>
      </c>
      <c r="K770" s="5" t="str">
        <f>OBV!G770</f>
        <v>STRONG</v>
      </c>
      <c r="L770" s="5" t="str">
        <f>OBV!H770</f>
        <v>CONFIRMED BEARISH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33</v>
      </c>
      <c r="Q770" s="8">
        <f t="shared" si="114"/>
        <v>13.7</v>
      </c>
      <c r="R770" s="8">
        <f t="shared" si="115"/>
        <v>13.25</v>
      </c>
      <c r="S770" s="8">
        <f t="shared" si="116"/>
        <v>18.600000000000001</v>
      </c>
      <c r="T770" s="8">
        <f t="shared" si="117"/>
        <v>14.5</v>
      </c>
      <c r="U770" s="7">
        <f t="shared" si="118"/>
        <v>15.183333333333332</v>
      </c>
      <c r="V770" s="7">
        <f t="shared" si="119"/>
        <v>15.012499999999999</v>
      </c>
    </row>
    <row r="771" spans="1:22" ht="13.5" x14ac:dyDescent="0.25">
      <c r="A771" s="3">
        <f>RSI!A771</f>
        <v>43430</v>
      </c>
      <c r="B771" s="2">
        <f>RSI!B771</f>
        <v>11.7265</v>
      </c>
      <c r="C771" s="2">
        <f>RSI!I771</f>
        <v>32.148000911116895</v>
      </c>
      <c r="D771" s="2">
        <f>MACD!E771</f>
        <v>0.39287634762747814</v>
      </c>
      <c r="E771" s="2">
        <f>MACD!F771</f>
        <v>0.24416672947415696</v>
      </c>
      <c r="F771" s="2">
        <f>'Moving Avg'!D771</f>
        <v>11.832280000000001</v>
      </c>
      <c r="G771" s="2">
        <f>'Moving Avg'!F771</f>
        <v>12.418614999999999</v>
      </c>
      <c r="H771" s="2">
        <f>'Moving Avg'!G771</f>
        <v>12.763420000000002</v>
      </c>
      <c r="I771" s="2">
        <f>'Moving Avg'!H771</f>
        <v>14.08402300000002</v>
      </c>
      <c r="J771" s="5" t="str">
        <f>OBV!F771</f>
        <v>BEARISH</v>
      </c>
      <c r="K771" s="5" t="str">
        <f>OBV!G771</f>
        <v>STRONG</v>
      </c>
      <c r="L771" s="5" t="str">
        <f>OBV!H771</f>
        <v>CONFIRMED BEARISH</v>
      </c>
      <c r="M771" s="7">
        <f t="shared" si="120"/>
        <v>25</v>
      </c>
      <c r="N771" s="7">
        <f t="shared" si="121"/>
        <v>0</v>
      </c>
      <c r="O771" s="7">
        <f t="shared" si="122"/>
        <v>0</v>
      </c>
      <c r="P771" s="7">
        <f t="shared" si="123"/>
        <v>33</v>
      </c>
      <c r="Q771" s="8">
        <f t="shared" ref="Q771:Q834" si="124">0.35*M771+N771*0.35+O771*0.15+P771*0.15</f>
        <v>13.7</v>
      </c>
      <c r="R771" s="8">
        <f t="shared" ref="R771:R834" si="125">M771*0.2+N771*0.2+O771*0.35+P771*0.25</f>
        <v>13.25</v>
      </c>
      <c r="S771" s="8">
        <f t="shared" ref="S771:S834" si="126">M771*0.15+N771*0.15+O771*0.25+P771*0.45</f>
        <v>18.600000000000001</v>
      </c>
      <c r="T771" s="8">
        <f t="shared" ref="T771:T834" si="127">0.25*SUM(M771:P771)</f>
        <v>14.5</v>
      </c>
      <c r="U771" s="7">
        <f t="shared" ref="U771:U834" si="128">SUM(Q771:S771)/3</f>
        <v>15.183333333333332</v>
      </c>
      <c r="V771" s="7">
        <f t="shared" ref="V771:V834" si="129">SUM(Q771:T771)/4</f>
        <v>15.012499999999999</v>
      </c>
    </row>
    <row r="772" spans="1:22" ht="13.5" x14ac:dyDescent="0.25">
      <c r="A772" s="3">
        <f>RSI!A772</f>
        <v>43431</v>
      </c>
      <c r="B772" s="2">
        <f>RSI!B772</f>
        <v>11.776400000000001</v>
      </c>
      <c r="C772" s="2">
        <f>RSI!I772</f>
        <v>33.843186763293943</v>
      </c>
      <c r="D772" s="2">
        <f>MACD!E772</f>
        <v>0.34956879840182253</v>
      </c>
      <c r="E772" s="2">
        <f>MACD!F772</f>
        <v>0.26524714325969012</v>
      </c>
      <c r="F772" s="2">
        <f>'Moving Avg'!D772</f>
        <v>11.856240000000001</v>
      </c>
      <c r="G772" s="2">
        <f>'Moving Avg'!F772</f>
        <v>12.36173</v>
      </c>
      <c r="H772" s="2">
        <f>'Moving Avg'!G772</f>
        <v>12.735476</v>
      </c>
      <c r="I772" s="2">
        <f>'Moving Avg'!H772</f>
        <v>14.055630000000018</v>
      </c>
      <c r="J772" s="5" t="str">
        <f>OBV!F772</f>
        <v>BEARISH</v>
      </c>
      <c r="K772" s="5" t="str">
        <f>OBV!G772</f>
        <v>STRONG</v>
      </c>
      <c r="L772" s="5" t="str">
        <f>OBV!H772</f>
        <v>BEARISH DIVERGENCE</v>
      </c>
      <c r="M772" s="7">
        <f t="shared" si="120"/>
        <v>25</v>
      </c>
      <c r="N772" s="7">
        <f t="shared" si="121"/>
        <v>0</v>
      </c>
      <c r="O772" s="7">
        <f t="shared" si="122"/>
        <v>0</v>
      </c>
      <c r="P772" s="7">
        <f t="shared" si="123"/>
        <v>33</v>
      </c>
      <c r="Q772" s="8">
        <f t="shared" si="124"/>
        <v>13.7</v>
      </c>
      <c r="R772" s="8">
        <f t="shared" si="125"/>
        <v>13.25</v>
      </c>
      <c r="S772" s="8">
        <f t="shared" si="126"/>
        <v>18.600000000000001</v>
      </c>
      <c r="T772" s="8">
        <f t="shared" si="127"/>
        <v>14.5</v>
      </c>
      <c r="U772" s="7">
        <f t="shared" si="128"/>
        <v>15.183333333333332</v>
      </c>
      <c r="V772" s="7">
        <f t="shared" si="129"/>
        <v>15.012499999999999</v>
      </c>
    </row>
    <row r="773" spans="1:22" ht="13.5" x14ac:dyDescent="0.25">
      <c r="A773" s="3">
        <f>RSI!A773</f>
        <v>43432</v>
      </c>
      <c r="B773" s="2">
        <f>RSI!B773</f>
        <v>11.7265</v>
      </c>
      <c r="C773" s="2">
        <f>RSI!I773</f>
        <v>32.956479694821695</v>
      </c>
      <c r="D773" s="2">
        <f>MACD!E773</f>
        <v>0.32035497723184392</v>
      </c>
      <c r="E773" s="2">
        <f>MACD!F773</f>
        <v>0.2762687100541209</v>
      </c>
      <c r="F773" s="2">
        <f>'Moving Avg'!D773</f>
        <v>11.800360000000001</v>
      </c>
      <c r="G773" s="2">
        <f>'Moving Avg'!F773</f>
        <v>12.331289999999999</v>
      </c>
      <c r="H773" s="2">
        <f>'Moving Avg'!G773</f>
        <v>12.706534000000001</v>
      </c>
      <c r="I773" s="2">
        <f>'Moving Avg'!H773</f>
        <v>14.02743650000002</v>
      </c>
      <c r="J773" s="5" t="str">
        <f>OBV!F773</f>
        <v>BEARISH</v>
      </c>
      <c r="K773" s="5" t="str">
        <f>OBV!G773</f>
        <v>STRONG</v>
      </c>
      <c r="L773" s="5" t="str">
        <f>OBV!H773</f>
        <v>CONFIRMED BEARISH</v>
      </c>
      <c r="M773" s="7">
        <f t="shared" si="120"/>
        <v>25</v>
      </c>
      <c r="N773" s="7">
        <f t="shared" si="121"/>
        <v>0</v>
      </c>
      <c r="O773" s="7">
        <f t="shared" si="122"/>
        <v>0</v>
      </c>
      <c r="P773" s="7">
        <f t="shared" si="123"/>
        <v>33</v>
      </c>
      <c r="Q773" s="8">
        <f t="shared" si="124"/>
        <v>13.7</v>
      </c>
      <c r="R773" s="8">
        <f t="shared" si="125"/>
        <v>13.25</v>
      </c>
      <c r="S773" s="8">
        <f t="shared" si="126"/>
        <v>18.600000000000001</v>
      </c>
      <c r="T773" s="8">
        <f t="shared" si="127"/>
        <v>14.5</v>
      </c>
      <c r="U773" s="7">
        <f t="shared" si="128"/>
        <v>15.183333333333332</v>
      </c>
      <c r="V773" s="7">
        <f t="shared" si="129"/>
        <v>15.012499999999999</v>
      </c>
    </row>
    <row r="774" spans="1:22" ht="13.5" x14ac:dyDescent="0.25">
      <c r="A774" s="3">
        <f>RSI!A774</f>
        <v>43433</v>
      </c>
      <c r="B774" s="2">
        <f>RSI!B774</f>
        <v>11.7265</v>
      </c>
      <c r="C774" s="2">
        <f>RSI!I774</f>
        <v>32.956479694821695</v>
      </c>
      <c r="D774" s="2">
        <f>MACD!E774</f>
        <v>0.35466545948064265</v>
      </c>
      <c r="E774" s="2">
        <f>MACD!F774</f>
        <v>0.2919480599394253</v>
      </c>
      <c r="F774" s="2">
        <f>'Moving Avg'!D774</f>
        <v>11.746460000000001</v>
      </c>
      <c r="G774" s="2">
        <f>'Moving Avg'!F774</f>
        <v>12.273904999999997</v>
      </c>
      <c r="H774" s="2">
        <f>'Moving Avg'!G774</f>
        <v>12.677592000000002</v>
      </c>
      <c r="I774" s="2">
        <f>'Moving Avg'!H774</f>
        <v>14.001239000000023</v>
      </c>
      <c r="J774" s="5" t="str">
        <f>OBV!F774</f>
        <v>BEARISH</v>
      </c>
      <c r="K774" s="5" t="str">
        <f>OBV!G774</f>
        <v>STRONG</v>
      </c>
      <c r="L774" s="5" t="str">
        <f>OBV!H774</f>
        <v>CONFIRMED BEARISH</v>
      </c>
      <c r="M774" s="7">
        <f t="shared" si="120"/>
        <v>25</v>
      </c>
      <c r="N774" s="7">
        <f t="shared" si="121"/>
        <v>0</v>
      </c>
      <c r="O774" s="7">
        <f t="shared" si="122"/>
        <v>0</v>
      </c>
      <c r="P774" s="7">
        <f t="shared" si="123"/>
        <v>33</v>
      </c>
      <c r="Q774" s="8">
        <f t="shared" si="124"/>
        <v>13.7</v>
      </c>
      <c r="R774" s="8">
        <f t="shared" si="125"/>
        <v>13.25</v>
      </c>
      <c r="S774" s="8">
        <f t="shared" si="126"/>
        <v>18.600000000000001</v>
      </c>
      <c r="T774" s="8">
        <f t="shared" si="127"/>
        <v>14.5</v>
      </c>
      <c r="U774" s="7">
        <f t="shared" si="128"/>
        <v>15.183333333333332</v>
      </c>
      <c r="V774" s="7">
        <f t="shared" si="129"/>
        <v>15.012499999999999</v>
      </c>
    </row>
    <row r="775" spans="1:22" ht="13.5" x14ac:dyDescent="0.25">
      <c r="A775" s="3">
        <f>RSI!A775</f>
        <v>43434</v>
      </c>
      <c r="B775" s="2">
        <f>RSI!B775</f>
        <v>11.7265</v>
      </c>
      <c r="C775" s="2">
        <f>RSI!I775</f>
        <v>32.956479694821695</v>
      </c>
      <c r="D775" s="2">
        <f>MACD!E775</f>
        <v>0.38717235629117575</v>
      </c>
      <c r="E775" s="2">
        <f>MACD!F775</f>
        <v>0.3109929192097754</v>
      </c>
      <c r="F775" s="2">
        <f>'Moving Avg'!D775</f>
        <v>11.73648</v>
      </c>
      <c r="G775" s="2">
        <f>'Moving Avg'!F775</f>
        <v>12.221009999999996</v>
      </c>
      <c r="H775" s="2">
        <f>'Moving Avg'!G775</f>
        <v>12.648650000000002</v>
      </c>
      <c r="I775" s="2">
        <f>'Moving Avg'!H775</f>
        <v>13.975540500000022</v>
      </c>
      <c r="J775" s="5" t="str">
        <f>OBV!F775</f>
        <v>BEARISH</v>
      </c>
      <c r="K775" s="5" t="str">
        <f>OBV!G775</f>
        <v>STRONG</v>
      </c>
      <c r="L775" s="5" t="str">
        <f>OBV!H775</f>
        <v>CONFIRMED BEARISH</v>
      </c>
      <c r="M775" s="7">
        <f t="shared" si="120"/>
        <v>25</v>
      </c>
      <c r="N775" s="7">
        <f t="shared" si="121"/>
        <v>0</v>
      </c>
      <c r="O775" s="7">
        <f t="shared" si="122"/>
        <v>0</v>
      </c>
      <c r="P775" s="7">
        <f t="shared" si="123"/>
        <v>33</v>
      </c>
      <c r="Q775" s="8">
        <f t="shared" si="124"/>
        <v>13.7</v>
      </c>
      <c r="R775" s="8">
        <f t="shared" si="125"/>
        <v>13.25</v>
      </c>
      <c r="S775" s="8">
        <f t="shared" si="126"/>
        <v>18.600000000000001</v>
      </c>
      <c r="T775" s="8">
        <f t="shared" si="127"/>
        <v>14.5</v>
      </c>
      <c r="U775" s="7">
        <f t="shared" si="128"/>
        <v>15.183333333333332</v>
      </c>
      <c r="V775" s="7">
        <f t="shared" si="129"/>
        <v>15.012499999999999</v>
      </c>
    </row>
    <row r="776" spans="1:22" ht="13.5" x14ac:dyDescent="0.25">
      <c r="A776" s="3">
        <f>RSI!A776</f>
        <v>43437</v>
      </c>
      <c r="B776" s="2">
        <f>RSI!B776</f>
        <v>11.3772</v>
      </c>
      <c r="C776" s="2">
        <f>RSI!I776</f>
        <v>26.814242970247207</v>
      </c>
      <c r="D776" s="2">
        <f>MACD!E776</f>
        <v>0.35778519731035452</v>
      </c>
      <c r="E776" s="2">
        <f>MACD!F776</f>
        <v>0.32035137482989123</v>
      </c>
      <c r="F776" s="2">
        <f>'Moving Avg'!D776</f>
        <v>11.66662</v>
      </c>
      <c r="G776" s="2">
        <f>'Moving Avg'!F776</f>
        <v>12.150649999999997</v>
      </c>
      <c r="H776" s="2">
        <f>'Moving Avg'!G776</f>
        <v>12.612722000000003</v>
      </c>
      <c r="I776" s="2">
        <f>'Moving Avg'!H776</f>
        <v>13.944353000000024</v>
      </c>
      <c r="J776" s="5" t="str">
        <f>OBV!F776</f>
        <v>BEARISH</v>
      </c>
      <c r="K776" s="5" t="str">
        <f>OBV!G776</f>
        <v>STRONG</v>
      </c>
      <c r="L776" s="5" t="str">
        <f>OBV!H776</f>
        <v>CONFIRMED BEARISH</v>
      </c>
      <c r="M776" s="7">
        <f t="shared" si="120"/>
        <v>50</v>
      </c>
      <c r="N776" s="7">
        <f t="shared" si="121"/>
        <v>0</v>
      </c>
      <c r="O776" s="7">
        <f t="shared" si="122"/>
        <v>0</v>
      </c>
      <c r="P776" s="7">
        <f t="shared" si="123"/>
        <v>33</v>
      </c>
      <c r="Q776" s="8">
        <f t="shared" si="124"/>
        <v>22.45</v>
      </c>
      <c r="R776" s="8">
        <f t="shared" si="125"/>
        <v>18.25</v>
      </c>
      <c r="S776" s="8">
        <f t="shared" si="126"/>
        <v>22.35</v>
      </c>
      <c r="T776" s="8">
        <f t="shared" si="127"/>
        <v>20.75</v>
      </c>
      <c r="U776" s="7">
        <f t="shared" si="128"/>
        <v>21.016666666666669</v>
      </c>
      <c r="V776" s="7">
        <f t="shared" si="129"/>
        <v>20.950000000000003</v>
      </c>
    </row>
    <row r="777" spans="1:22" ht="13.5" x14ac:dyDescent="0.25">
      <c r="A777" s="3">
        <f>RSI!A777</f>
        <v>43438</v>
      </c>
      <c r="B777" s="2">
        <f>RSI!B777</f>
        <v>11.3772</v>
      </c>
      <c r="C777" s="2">
        <f>RSI!I777</f>
        <v>26.814242970247207</v>
      </c>
      <c r="D777" s="2">
        <f>MACD!E777</f>
        <v>0.28268545511956411</v>
      </c>
      <c r="E777" s="2">
        <f>MACD!F777</f>
        <v>0.31281819088782581</v>
      </c>
      <c r="F777" s="2">
        <f>'Moving Avg'!D777</f>
        <v>11.586780000000001</v>
      </c>
      <c r="G777" s="2">
        <f>'Moving Avg'!F777</f>
        <v>12.080289999999996</v>
      </c>
      <c r="H777" s="2">
        <f>'Moving Avg'!G777</f>
        <v>12.576794000000001</v>
      </c>
      <c r="I777" s="2">
        <f>'Moving Avg'!H777</f>
        <v>13.915161500000025</v>
      </c>
      <c r="J777" s="5" t="str">
        <f>OBV!F777</f>
        <v>BEARISH</v>
      </c>
      <c r="K777" s="5" t="str">
        <f>OBV!G777</f>
        <v>STRONG</v>
      </c>
      <c r="L777" s="5" t="str">
        <f>OBV!H777</f>
        <v>CONFIRMED BEARISH</v>
      </c>
      <c r="M777" s="7">
        <f t="shared" si="120"/>
        <v>50</v>
      </c>
      <c r="N777" s="7">
        <f t="shared" si="121"/>
        <v>100</v>
      </c>
      <c r="O777" s="7">
        <f t="shared" si="122"/>
        <v>0</v>
      </c>
      <c r="P777" s="7">
        <f t="shared" si="123"/>
        <v>33</v>
      </c>
      <c r="Q777" s="8">
        <f t="shared" si="124"/>
        <v>57.45</v>
      </c>
      <c r="R777" s="8">
        <f t="shared" si="125"/>
        <v>38.25</v>
      </c>
      <c r="S777" s="8">
        <f t="shared" si="126"/>
        <v>37.35</v>
      </c>
      <c r="T777" s="8">
        <f t="shared" si="127"/>
        <v>45.75</v>
      </c>
      <c r="U777" s="7">
        <f t="shared" si="128"/>
        <v>44.35</v>
      </c>
      <c r="V777" s="7">
        <f t="shared" si="129"/>
        <v>44.7</v>
      </c>
    </row>
    <row r="778" spans="1:22" ht="13.5" x14ac:dyDescent="0.25">
      <c r="A778" s="3">
        <f>RSI!A778</f>
        <v>43439</v>
      </c>
      <c r="B778" s="2">
        <f>RSI!B778</f>
        <v>11.3972</v>
      </c>
      <c r="C778" s="2">
        <f>RSI!I778</f>
        <v>27.708930046825827</v>
      </c>
      <c r="D778" s="2">
        <f>MACD!E778</f>
        <v>0.27606616474080425</v>
      </c>
      <c r="E778" s="2">
        <f>MACD!F778</f>
        <v>0.30546778565842148</v>
      </c>
      <c r="F778" s="2">
        <f>'Moving Avg'!D778</f>
        <v>11.52092</v>
      </c>
      <c r="G778" s="2">
        <f>'Moving Avg'!F778</f>
        <v>12.010929999999995</v>
      </c>
      <c r="H778" s="2">
        <f>'Moving Avg'!G778</f>
        <v>12.541266000000002</v>
      </c>
      <c r="I778" s="2">
        <f>'Moving Avg'!H778</f>
        <v>13.88482250000002</v>
      </c>
      <c r="J778" s="5" t="str">
        <f>OBV!F778</f>
        <v>BEARISH</v>
      </c>
      <c r="K778" s="5" t="str">
        <f>OBV!G778</f>
        <v>NEUTRAL</v>
      </c>
      <c r="L778" s="5" t="str">
        <f>OBV!H778</f>
        <v>CONFIRMED BEARISH</v>
      </c>
      <c r="M778" s="7">
        <f t="shared" si="120"/>
        <v>50</v>
      </c>
      <c r="N778" s="7">
        <f t="shared" si="121"/>
        <v>100</v>
      </c>
      <c r="O778" s="7">
        <f t="shared" si="122"/>
        <v>0</v>
      </c>
      <c r="P778" s="7">
        <f t="shared" si="123"/>
        <v>16.5</v>
      </c>
      <c r="Q778" s="8">
        <f t="shared" si="124"/>
        <v>54.975000000000001</v>
      </c>
      <c r="R778" s="8">
        <f t="shared" si="125"/>
        <v>34.125</v>
      </c>
      <c r="S778" s="8">
        <f t="shared" si="126"/>
        <v>29.925000000000001</v>
      </c>
      <c r="T778" s="8">
        <f t="shared" si="127"/>
        <v>41.625</v>
      </c>
      <c r="U778" s="7">
        <f t="shared" si="128"/>
        <v>39.674999999999997</v>
      </c>
      <c r="V778" s="7">
        <f t="shared" si="129"/>
        <v>40.162499999999994</v>
      </c>
    </row>
    <row r="779" spans="1:22" ht="13.5" x14ac:dyDescent="0.25">
      <c r="A779" s="3">
        <f>RSI!A779</f>
        <v>43440</v>
      </c>
      <c r="B779" s="2">
        <f>RSI!B779</f>
        <v>11.3972</v>
      </c>
      <c r="C779" s="2">
        <f>RSI!I779</f>
        <v>27.708930046825827</v>
      </c>
      <c r="D779" s="2">
        <f>MACD!E779</f>
        <v>0.2731477330794867</v>
      </c>
      <c r="E779" s="2">
        <f>MACD!F779</f>
        <v>0.29900377514263454</v>
      </c>
      <c r="F779" s="2">
        <f>'Moving Avg'!D779</f>
        <v>11.45506</v>
      </c>
      <c r="G779" s="2">
        <f>'Moving Avg'!F779</f>
        <v>11.941569999999995</v>
      </c>
      <c r="H779" s="2">
        <f>'Moving Avg'!G779</f>
        <v>12.509730000000001</v>
      </c>
      <c r="I779" s="2">
        <f>'Moving Avg'!H779</f>
        <v>13.854034500000019</v>
      </c>
      <c r="J779" s="5" t="str">
        <f>OBV!F779</f>
        <v>BEARISH</v>
      </c>
      <c r="K779" s="5" t="str">
        <f>OBV!G779</f>
        <v>NEUTRAL</v>
      </c>
      <c r="L779" s="5" t="str">
        <f>OBV!H779</f>
        <v>CONFIRMED BEARISH</v>
      </c>
      <c r="M779" s="7">
        <f t="shared" si="120"/>
        <v>50</v>
      </c>
      <c r="N779" s="7">
        <f t="shared" si="121"/>
        <v>100</v>
      </c>
      <c r="O779" s="7">
        <f t="shared" si="122"/>
        <v>0</v>
      </c>
      <c r="P779" s="7">
        <f t="shared" si="123"/>
        <v>16.5</v>
      </c>
      <c r="Q779" s="8">
        <f t="shared" si="124"/>
        <v>54.975000000000001</v>
      </c>
      <c r="R779" s="8">
        <f t="shared" si="125"/>
        <v>34.125</v>
      </c>
      <c r="S779" s="8">
        <f t="shared" si="126"/>
        <v>29.925000000000001</v>
      </c>
      <c r="T779" s="8">
        <f t="shared" si="127"/>
        <v>41.625</v>
      </c>
      <c r="U779" s="7">
        <f t="shared" si="128"/>
        <v>39.674999999999997</v>
      </c>
      <c r="V779" s="7">
        <f t="shared" si="129"/>
        <v>40.162499999999994</v>
      </c>
    </row>
    <row r="780" spans="1:22" ht="13.5" x14ac:dyDescent="0.25">
      <c r="A780" s="3">
        <f>RSI!A780</f>
        <v>43441</v>
      </c>
      <c r="B780" s="2">
        <f>RSI!B780</f>
        <v>11.3972</v>
      </c>
      <c r="C780" s="2">
        <f>RSI!I780</f>
        <v>27.708930046825827</v>
      </c>
      <c r="D780" s="2">
        <f>MACD!E780</f>
        <v>0.24078773410746379</v>
      </c>
      <c r="E780" s="2">
        <f>MACD!F780</f>
        <v>0.28736056693560041</v>
      </c>
      <c r="F780" s="2">
        <f>'Moving Avg'!D780</f>
        <v>11.389199999999999</v>
      </c>
      <c r="G780" s="2">
        <f>'Moving Avg'!F780</f>
        <v>11.872209999999995</v>
      </c>
      <c r="H780" s="2">
        <f>'Moving Avg'!G780</f>
        <v>12.478194000000004</v>
      </c>
      <c r="I780" s="2">
        <f>'Moving Avg'!H780</f>
        <v>13.822198500000018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  <c r="M780" s="7">
        <f t="shared" si="120"/>
        <v>50</v>
      </c>
      <c r="N780" s="7">
        <f t="shared" si="121"/>
        <v>100</v>
      </c>
      <c r="O780" s="7">
        <f t="shared" si="122"/>
        <v>0</v>
      </c>
      <c r="P780" s="7">
        <f t="shared" si="123"/>
        <v>16.5</v>
      </c>
      <c r="Q780" s="8">
        <f t="shared" si="124"/>
        <v>54.975000000000001</v>
      </c>
      <c r="R780" s="8">
        <f t="shared" si="125"/>
        <v>34.125</v>
      </c>
      <c r="S780" s="8">
        <f t="shared" si="126"/>
        <v>29.925000000000001</v>
      </c>
      <c r="T780" s="8">
        <f t="shared" si="127"/>
        <v>41.625</v>
      </c>
      <c r="U780" s="7">
        <f t="shared" si="128"/>
        <v>39.674999999999997</v>
      </c>
      <c r="V780" s="7">
        <f t="shared" si="129"/>
        <v>40.162499999999994</v>
      </c>
    </row>
    <row r="781" spans="1:22" ht="13.5" x14ac:dyDescent="0.25">
      <c r="A781" s="3">
        <f>RSI!A781</f>
        <v>43444</v>
      </c>
      <c r="B781" s="2">
        <f>RSI!B781</f>
        <v>11.3972</v>
      </c>
      <c r="C781" s="2">
        <f>RSI!I781</f>
        <v>27.708930046825827</v>
      </c>
      <c r="D781" s="2">
        <f>MACD!E781</f>
        <v>0.2093348832421178</v>
      </c>
      <c r="E781" s="2">
        <f>MACD!F781</f>
        <v>0.2717554301969039</v>
      </c>
      <c r="F781" s="2">
        <f>'Moving Avg'!D781</f>
        <v>11.393199999999998</v>
      </c>
      <c r="G781" s="2">
        <f>'Moving Avg'!F781</f>
        <v>11.802849999999996</v>
      </c>
      <c r="H781" s="2">
        <f>'Moving Avg'!G781</f>
        <v>12.446858000000002</v>
      </c>
      <c r="I781" s="2">
        <f>'Moving Avg'!H781</f>
        <v>13.790861500000016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  <c r="M781" s="7">
        <f t="shared" si="120"/>
        <v>50</v>
      </c>
      <c r="N781" s="7">
        <f t="shared" si="121"/>
        <v>100</v>
      </c>
      <c r="O781" s="7">
        <f t="shared" si="122"/>
        <v>0</v>
      </c>
      <c r="P781" s="7">
        <f t="shared" si="123"/>
        <v>83.5</v>
      </c>
      <c r="Q781" s="8">
        <f t="shared" si="124"/>
        <v>65.025000000000006</v>
      </c>
      <c r="R781" s="8">
        <f t="shared" si="125"/>
        <v>50.875</v>
      </c>
      <c r="S781" s="8">
        <f t="shared" si="126"/>
        <v>60.075000000000003</v>
      </c>
      <c r="T781" s="8">
        <f t="shared" si="127"/>
        <v>58.375</v>
      </c>
      <c r="U781" s="7">
        <f t="shared" si="128"/>
        <v>58.658333333333339</v>
      </c>
      <c r="V781" s="7">
        <f t="shared" si="129"/>
        <v>58.587500000000006</v>
      </c>
    </row>
    <row r="782" spans="1:22" ht="13.5" x14ac:dyDescent="0.25">
      <c r="A782" s="3">
        <f>RSI!A782</f>
        <v>43445</v>
      </c>
      <c r="B782" s="2">
        <f>RSI!B782</f>
        <v>11.3972</v>
      </c>
      <c r="C782" s="2">
        <f>RSI!I782</f>
        <v>27.708930046825827</v>
      </c>
      <c r="D782" s="2">
        <f>MACD!E782</f>
        <v>0.19373638318246478</v>
      </c>
      <c r="E782" s="2">
        <f>MACD!F782</f>
        <v>0.2561516207940161</v>
      </c>
      <c r="F782" s="2">
        <f>'Moving Avg'!D782</f>
        <v>11.3972</v>
      </c>
      <c r="G782" s="2">
        <f>'Moving Avg'!F782</f>
        <v>11.761934999999996</v>
      </c>
      <c r="H782" s="2">
        <f>'Moving Avg'!G782</f>
        <v>12.415522000000001</v>
      </c>
      <c r="I782" s="2">
        <f>'Moving Avg'!H782</f>
        <v>13.759524500000015</v>
      </c>
      <c r="J782" s="5" t="str">
        <f>OBV!F782</f>
        <v>BULLISH</v>
      </c>
      <c r="K782" s="5" t="str">
        <f>OBV!G782</f>
        <v>NEUTRAL</v>
      </c>
      <c r="L782" s="5" t="str">
        <f>OBV!H782</f>
        <v>CONFIRMED BULLISH</v>
      </c>
      <c r="M782" s="7">
        <f t="shared" si="120"/>
        <v>50</v>
      </c>
      <c r="N782" s="7">
        <f t="shared" si="121"/>
        <v>100</v>
      </c>
      <c r="O782" s="7">
        <f t="shared" si="122"/>
        <v>0</v>
      </c>
      <c r="P782" s="7">
        <f t="shared" si="123"/>
        <v>83.5</v>
      </c>
      <c r="Q782" s="8">
        <f t="shared" si="124"/>
        <v>65.025000000000006</v>
      </c>
      <c r="R782" s="8">
        <f t="shared" si="125"/>
        <v>50.875</v>
      </c>
      <c r="S782" s="8">
        <f t="shared" si="126"/>
        <v>60.075000000000003</v>
      </c>
      <c r="T782" s="8">
        <f t="shared" si="127"/>
        <v>58.375</v>
      </c>
      <c r="U782" s="7">
        <f t="shared" si="128"/>
        <v>58.658333333333339</v>
      </c>
      <c r="V782" s="7">
        <f t="shared" si="129"/>
        <v>58.587500000000006</v>
      </c>
    </row>
    <row r="783" spans="1:22" ht="13.5" x14ac:dyDescent="0.25">
      <c r="A783" s="3">
        <f>RSI!A783</f>
        <v>43446</v>
      </c>
      <c r="B783" s="2">
        <f>RSI!B783</f>
        <v>11.0578</v>
      </c>
      <c r="C783" s="2">
        <f>RSI!I783</f>
        <v>21.306305858656174</v>
      </c>
      <c r="D783" s="2">
        <f>MACD!E783</f>
        <v>0.20109269928179607</v>
      </c>
      <c r="E783" s="2">
        <f>MACD!F783</f>
        <v>0.24513983649157212</v>
      </c>
      <c r="F783" s="2">
        <f>'Moving Avg'!D783</f>
        <v>11.329319999999999</v>
      </c>
      <c r="G783" s="2">
        <f>'Moving Avg'!F783</f>
        <v>11.704049999999999</v>
      </c>
      <c r="H783" s="2">
        <f>'Moving Avg'!G783</f>
        <v>12.377398000000001</v>
      </c>
      <c r="I783" s="2">
        <f>'Moving Avg'!H783</f>
        <v>13.725043500000016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  <c r="M783" s="7">
        <f t="shared" si="120"/>
        <v>50</v>
      </c>
      <c r="N783" s="7">
        <f t="shared" si="121"/>
        <v>100</v>
      </c>
      <c r="O783" s="7">
        <f t="shared" si="122"/>
        <v>0</v>
      </c>
      <c r="P783" s="7">
        <f t="shared" si="123"/>
        <v>16.5</v>
      </c>
      <c r="Q783" s="8">
        <f t="shared" si="124"/>
        <v>54.975000000000001</v>
      </c>
      <c r="R783" s="8">
        <f t="shared" si="125"/>
        <v>34.125</v>
      </c>
      <c r="S783" s="8">
        <f t="shared" si="126"/>
        <v>29.925000000000001</v>
      </c>
      <c r="T783" s="8">
        <f t="shared" si="127"/>
        <v>41.625</v>
      </c>
      <c r="U783" s="7">
        <f t="shared" si="128"/>
        <v>39.674999999999997</v>
      </c>
      <c r="V783" s="7">
        <f t="shared" si="129"/>
        <v>40.162499999999994</v>
      </c>
    </row>
    <row r="784" spans="1:22" ht="13.5" x14ac:dyDescent="0.25">
      <c r="A784" s="3">
        <f>RSI!A784</f>
        <v>43447</v>
      </c>
      <c r="B784" s="2">
        <f>RSI!B784</f>
        <v>11.2774</v>
      </c>
      <c r="C784" s="2">
        <f>RSI!I784</f>
        <v>32.219420414248134</v>
      </c>
      <c r="D784" s="2">
        <f>MACD!E784</f>
        <v>0.19591838626239166</v>
      </c>
      <c r="E784" s="2">
        <f>MACD!F784</f>
        <v>0.23529554644573605</v>
      </c>
      <c r="F784" s="2">
        <f>'Moving Avg'!D784</f>
        <v>11.30536</v>
      </c>
      <c r="G784" s="2">
        <f>'Moving Avg'!F784</f>
        <v>11.63918</v>
      </c>
      <c r="H784" s="2">
        <f>'Moving Avg'!G784</f>
        <v>12.343666000000002</v>
      </c>
      <c r="I784" s="2">
        <f>'Moving Avg'!H784</f>
        <v>13.690812000000017</v>
      </c>
      <c r="J784" s="5" t="str">
        <f>OBV!F784</f>
        <v>BEARISH</v>
      </c>
      <c r="K784" s="5" t="str">
        <f>OBV!G784</f>
        <v>NEUTRAL</v>
      </c>
      <c r="L784" s="5" t="str">
        <f>OBV!H784</f>
        <v>CONFIRMED BEARISH</v>
      </c>
      <c r="M784" s="7">
        <f t="shared" si="120"/>
        <v>25</v>
      </c>
      <c r="N784" s="7">
        <f t="shared" si="121"/>
        <v>100</v>
      </c>
      <c r="O784" s="7">
        <f t="shared" si="122"/>
        <v>0</v>
      </c>
      <c r="P784" s="7">
        <f t="shared" si="123"/>
        <v>16.5</v>
      </c>
      <c r="Q784" s="8">
        <f t="shared" si="124"/>
        <v>46.225000000000001</v>
      </c>
      <c r="R784" s="8">
        <f t="shared" si="125"/>
        <v>29.125</v>
      </c>
      <c r="S784" s="8">
        <f t="shared" si="126"/>
        <v>26.175000000000001</v>
      </c>
      <c r="T784" s="8">
        <f t="shared" si="127"/>
        <v>35.375</v>
      </c>
      <c r="U784" s="7">
        <f t="shared" si="128"/>
        <v>33.841666666666661</v>
      </c>
      <c r="V784" s="7">
        <f t="shared" si="129"/>
        <v>34.224999999999994</v>
      </c>
    </row>
    <row r="785" spans="1:22" ht="13.5" x14ac:dyDescent="0.25">
      <c r="A785" s="3">
        <f>RSI!A785</f>
        <v>43448</v>
      </c>
      <c r="B785" s="2">
        <f>RSI!B785</f>
        <v>11.2774</v>
      </c>
      <c r="C785" s="2">
        <f>RSI!I785</f>
        <v>32.219420414248134</v>
      </c>
      <c r="D785" s="2">
        <f>MACD!E785</f>
        <v>0.19474969787097862</v>
      </c>
      <c r="E785" s="2">
        <f>MACD!F785</f>
        <v>0.22718637673078459</v>
      </c>
      <c r="F785" s="2">
        <f>'Moving Avg'!D785</f>
        <v>11.2814</v>
      </c>
      <c r="G785" s="2">
        <f>'Moving Avg'!F785</f>
        <v>11.574310000000001</v>
      </c>
      <c r="H785" s="2">
        <f>'Moving Avg'!G785</f>
        <v>12.309933999999998</v>
      </c>
      <c r="I785" s="2">
        <f>'Moving Avg'!H785</f>
        <v>13.657379000000015</v>
      </c>
      <c r="J785" s="5" t="str">
        <f>OBV!F785</f>
        <v>BEARISH</v>
      </c>
      <c r="K785" s="5" t="str">
        <f>OBV!G785</f>
        <v>NEUTRAL</v>
      </c>
      <c r="L785" s="5" t="str">
        <f>OBV!H785</f>
        <v>CONFIRMED BEARISH</v>
      </c>
      <c r="M785" s="7">
        <f t="shared" si="120"/>
        <v>25</v>
      </c>
      <c r="N785" s="7">
        <f t="shared" si="121"/>
        <v>100</v>
      </c>
      <c r="O785" s="7">
        <f t="shared" si="122"/>
        <v>0</v>
      </c>
      <c r="P785" s="7">
        <f t="shared" si="123"/>
        <v>16.5</v>
      </c>
      <c r="Q785" s="8">
        <f t="shared" si="124"/>
        <v>46.225000000000001</v>
      </c>
      <c r="R785" s="8">
        <f t="shared" si="125"/>
        <v>29.125</v>
      </c>
      <c r="S785" s="8">
        <f t="shared" si="126"/>
        <v>26.175000000000001</v>
      </c>
      <c r="T785" s="8">
        <f t="shared" si="127"/>
        <v>35.375</v>
      </c>
      <c r="U785" s="7">
        <f t="shared" si="128"/>
        <v>33.841666666666661</v>
      </c>
      <c r="V785" s="7">
        <f t="shared" si="129"/>
        <v>34.224999999999994</v>
      </c>
    </row>
    <row r="786" spans="1:22" ht="13.5" x14ac:dyDescent="0.25">
      <c r="A786" s="3">
        <f>RSI!A786</f>
        <v>43451</v>
      </c>
      <c r="B786" s="2">
        <f>RSI!B786</f>
        <v>11.2774</v>
      </c>
      <c r="C786" s="2">
        <f>RSI!I786</f>
        <v>32.219420414248134</v>
      </c>
      <c r="D786" s="2">
        <f>MACD!E786</f>
        <v>0.14299417622105715</v>
      </c>
      <c r="E786" s="2">
        <f>MACD!F786</f>
        <v>0.21034793662883911</v>
      </c>
      <c r="F786" s="2">
        <f>'Moving Avg'!D786</f>
        <v>11.257439999999999</v>
      </c>
      <c r="G786" s="2">
        <f>'Moving Avg'!F786</f>
        <v>11.537385</v>
      </c>
      <c r="H786" s="2">
        <f>'Moving Avg'!G786</f>
        <v>12.276201999999998</v>
      </c>
      <c r="I786" s="2">
        <f>'Moving Avg'!H786</f>
        <v>13.623147500000016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  <c r="M786" s="7">
        <f t="shared" si="120"/>
        <v>25</v>
      </c>
      <c r="N786" s="7">
        <f t="shared" si="121"/>
        <v>100</v>
      </c>
      <c r="O786" s="7">
        <f t="shared" si="122"/>
        <v>0</v>
      </c>
      <c r="P786" s="7">
        <f t="shared" si="123"/>
        <v>16.5</v>
      </c>
      <c r="Q786" s="8">
        <f t="shared" si="124"/>
        <v>46.225000000000001</v>
      </c>
      <c r="R786" s="8">
        <f t="shared" si="125"/>
        <v>29.125</v>
      </c>
      <c r="S786" s="8">
        <f t="shared" si="126"/>
        <v>26.175000000000001</v>
      </c>
      <c r="T786" s="8">
        <f t="shared" si="127"/>
        <v>35.375</v>
      </c>
      <c r="U786" s="7">
        <f t="shared" si="128"/>
        <v>33.841666666666661</v>
      </c>
      <c r="V786" s="7">
        <f t="shared" si="129"/>
        <v>34.224999999999994</v>
      </c>
    </row>
    <row r="787" spans="1:22" ht="13.5" x14ac:dyDescent="0.25">
      <c r="A787" s="3">
        <f>RSI!A787</f>
        <v>43452</v>
      </c>
      <c r="B787" s="2">
        <f>RSI!B787</f>
        <v>11.2774</v>
      </c>
      <c r="C787" s="2">
        <f>RSI!I787</f>
        <v>32.219420414248134</v>
      </c>
      <c r="D787" s="2">
        <f>MACD!E787</f>
        <v>0.10195273702272978</v>
      </c>
      <c r="E787" s="2">
        <f>MACD!F787</f>
        <v>0.18866889670761725</v>
      </c>
      <c r="F787" s="2">
        <f>'Moving Avg'!D787</f>
        <v>11.23348</v>
      </c>
      <c r="G787" s="2">
        <f>'Moving Avg'!F787</f>
        <v>11.518424999999999</v>
      </c>
      <c r="H787" s="2">
        <f>'Moving Avg'!G787</f>
        <v>12.242867999999998</v>
      </c>
      <c r="I787" s="2">
        <f>'Moving Avg'!H787</f>
        <v>13.592708500000015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  <c r="M787" s="7">
        <f t="shared" si="120"/>
        <v>25</v>
      </c>
      <c r="N787" s="7">
        <f t="shared" si="121"/>
        <v>100</v>
      </c>
      <c r="O787" s="7">
        <f t="shared" si="122"/>
        <v>0</v>
      </c>
      <c r="P787" s="7">
        <f t="shared" si="123"/>
        <v>16.5</v>
      </c>
      <c r="Q787" s="8">
        <f t="shared" si="124"/>
        <v>46.225000000000001</v>
      </c>
      <c r="R787" s="8">
        <f t="shared" si="125"/>
        <v>29.125</v>
      </c>
      <c r="S787" s="8">
        <f t="shared" si="126"/>
        <v>26.175000000000001</v>
      </c>
      <c r="T787" s="8">
        <f t="shared" si="127"/>
        <v>35.375</v>
      </c>
      <c r="U787" s="7">
        <f t="shared" si="128"/>
        <v>33.841666666666661</v>
      </c>
      <c r="V787" s="7">
        <f t="shared" si="129"/>
        <v>34.224999999999994</v>
      </c>
    </row>
    <row r="788" spans="1:22" ht="13.5" x14ac:dyDescent="0.25">
      <c r="A788" s="3">
        <f>RSI!A788</f>
        <v>43453</v>
      </c>
      <c r="B788" s="2">
        <f>RSI!B788</f>
        <v>11.2774</v>
      </c>
      <c r="C788" s="2">
        <f>RSI!I788</f>
        <v>32.219420414248134</v>
      </c>
      <c r="D788" s="2">
        <f>MACD!E788</f>
        <v>7.2850153753126534E-2</v>
      </c>
      <c r="E788" s="2">
        <f>MACD!F788</f>
        <v>0.1655051481167191</v>
      </c>
      <c r="F788" s="2">
        <f>'Moving Avg'!D788</f>
        <v>11.2774</v>
      </c>
      <c r="G788" s="2">
        <f>'Moving Avg'!F788</f>
        <v>11.481999999999999</v>
      </c>
      <c r="H788" s="2">
        <f>'Moving Avg'!G788</f>
        <v>12.209533999999994</v>
      </c>
      <c r="I788" s="2">
        <f>'Moving Avg'!H788</f>
        <v>13.561571000000015</v>
      </c>
      <c r="J788" s="5" t="str">
        <f>OBV!F788</f>
        <v>BULLISH</v>
      </c>
      <c r="K788" s="5" t="str">
        <f>OBV!G788</f>
        <v>NEUTRAL</v>
      </c>
      <c r="L788" s="5" t="str">
        <f>OBV!H788</f>
        <v>CONFIRMED BULLISH</v>
      </c>
      <c r="M788" s="7">
        <f t="shared" si="120"/>
        <v>25</v>
      </c>
      <c r="N788" s="7">
        <f t="shared" si="121"/>
        <v>100</v>
      </c>
      <c r="O788" s="7">
        <f t="shared" si="122"/>
        <v>0</v>
      </c>
      <c r="P788" s="7">
        <f t="shared" si="123"/>
        <v>83.5</v>
      </c>
      <c r="Q788" s="8">
        <f t="shared" si="124"/>
        <v>56.274999999999999</v>
      </c>
      <c r="R788" s="8">
        <f t="shared" si="125"/>
        <v>45.875</v>
      </c>
      <c r="S788" s="8">
        <f t="shared" si="126"/>
        <v>56.325000000000003</v>
      </c>
      <c r="T788" s="8">
        <f t="shared" si="127"/>
        <v>52.125</v>
      </c>
      <c r="U788" s="7">
        <f t="shared" si="128"/>
        <v>52.82500000000001</v>
      </c>
      <c r="V788" s="7">
        <f t="shared" si="129"/>
        <v>52.650000000000006</v>
      </c>
    </row>
    <row r="789" spans="1:22" ht="13.5" x14ac:dyDescent="0.25">
      <c r="A789" s="3">
        <f>RSI!A789</f>
        <v>43454</v>
      </c>
      <c r="B789" s="2">
        <f>RSI!B789</f>
        <v>11.2774</v>
      </c>
      <c r="C789" s="2">
        <f>RSI!I789</f>
        <v>32.219420414248134</v>
      </c>
      <c r="D789" s="2">
        <f>MACD!E789</f>
        <v>5.0584025507674824E-2</v>
      </c>
      <c r="E789" s="2">
        <f>MACD!F789</f>
        <v>0.14252092359491023</v>
      </c>
      <c r="F789" s="2">
        <f>'Moving Avg'!D789</f>
        <v>11.2774</v>
      </c>
      <c r="G789" s="2">
        <f>'Moving Avg'!F789</f>
        <v>11.446070000000001</v>
      </c>
      <c r="H789" s="2">
        <f>'Moving Avg'!G789</f>
        <v>12.176599999999993</v>
      </c>
      <c r="I789" s="2">
        <f>'Moving Avg'!H789</f>
        <v>13.530433500000015</v>
      </c>
      <c r="J789" s="5" t="str">
        <f>OBV!F789</f>
        <v>NEUTRAL</v>
      </c>
      <c r="K789" s="5" t="str">
        <f>OBV!G789</f>
        <v>NEUTRAL</v>
      </c>
      <c r="L789" s="5" t="str">
        <f>OBV!H789</f>
        <v>NEUTRAL</v>
      </c>
      <c r="M789" s="7">
        <f t="shared" si="120"/>
        <v>25</v>
      </c>
      <c r="N789" s="7">
        <f t="shared" si="121"/>
        <v>100</v>
      </c>
      <c r="O789" s="7">
        <f t="shared" si="122"/>
        <v>0</v>
      </c>
      <c r="P789" s="7">
        <f t="shared" si="123"/>
        <v>33</v>
      </c>
      <c r="Q789" s="8">
        <f t="shared" si="124"/>
        <v>48.7</v>
      </c>
      <c r="R789" s="8">
        <f t="shared" si="125"/>
        <v>33.25</v>
      </c>
      <c r="S789" s="8">
        <f t="shared" si="126"/>
        <v>33.6</v>
      </c>
      <c r="T789" s="8">
        <f t="shared" si="127"/>
        <v>39.5</v>
      </c>
      <c r="U789" s="7">
        <f t="shared" si="128"/>
        <v>38.516666666666673</v>
      </c>
      <c r="V789" s="7">
        <f t="shared" si="129"/>
        <v>38.762500000000003</v>
      </c>
    </row>
    <row r="790" spans="1:22" ht="13.5" x14ac:dyDescent="0.25">
      <c r="A790" s="3">
        <f>RSI!A790</f>
        <v>43455</v>
      </c>
      <c r="B790" s="2">
        <f>RSI!B790</f>
        <v>11.2774</v>
      </c>
      <c r="C790" s="2">
        <f>RSI!I790</f>
        <v>32.219420414248134</v>
      </c>
      <c r="D790" s="2">
        <f>MACD!E790</f>
        <v>3.3927839269697557E-2</v>
      </c>
      <c r="E790" s="2">
        <f>MACD!F790</f>
        <v>0.12080230672986769</v>
      </c>
      <c r="F790" s="2">
        <f>'Moving Avg'!D790</f>
        <v>11.2774</v>
      </c>
      <c r="G790" s="2">
        <f>'Moving Avg'!F790</f>
        <v>11.421119999999998</v>
      </c>
      <c r="H790" s="2">
        <f>'Moving Avg'!G790</f>
        <v>12.143665999999994</v>
      </c>
      <c r="I790" s="2">
        <f>'Moving Avg'!H790</f>
        <v>13.501042500000013</v>
      </c>
      <c r="J790" s="5" t="str">
        <f>OBV!F790</f>
        <v>NEUTRAL</v>
      </c>
      <c r="K790" s="5" t="str">
        <f>OBV!G790</f>
        <v>NEUTRAL</v>
      </c>
      <c r="L790" s="5" t="str">
        <f>OBV!H790</f>
        <v>NEUTRAL</v>
      </c>
      <c r="M790" s="7">
        <f t="shared" si="120"/>
        <v>25</v>
      </c>
      <c r="N790" s="7">
        <f t="shared" si="121"/>
        <v>100</v>
      </c>
      <c r="O790" s="7">
        <f t="shared" si="122"/>
        <v>0</v>
      </c>
      <c r="P790" s="7">
        <f t="shared" si="123"/>
        <v>33</v>
      </c>
      <c r="Q790" s="8">
        <f t="shared" si="124"/>
        <v>48.7</v>
      </c>
      <c r="R790" s="8">
        <f t="shared" si="125"/>
        <v>33.25</v>
      </c>
      <c r="S790" s="8">
        <f t="shared" si="126"/>
        <v>33.6</v>
      </c>
      <c r="T790" s="8">
        <f t="shared" si="127"/>
        <v>39.5</v>
      </c>
      <c r="U790" s="7">
        <f t="shared" si="128"/>
        <v>38.516666666666673</v>
      </c>
      <c r="V790" s="7">
        <f t="shared" si="129"/>
        <v>38.762500000000003</v>
      </c>
    </row>
    <row r="791" spans="1:22" ht="13.5" x14ac:dyDescent="0.25">
      <c r="A791" s="3">
        <f>RSI!A791</f>
        <v>43458</v>
      </c>
      <c r="B791" s="2">
        <f>RSI!B791</f>
        <v>11.2774</v>
      </c>
      <c r="C791" s="2">
        <f>RSI!I791</f>
        <v>32.219420414248148</v>
      </c>
      <c r="D791" s="2">
        <f>MACD!E791</f>
        <v>2.1856720829463328E-2</v>
      </c>
      <c r="E791" s="2">
        <f>MACD!F791</f>
        <v>0.10101318954978682</v>
      </c>
      <c r="F791" s="2">
        <f>'Moving Avg'!D791</f>
        <v>11.2774</v>
      </c>
      <c r="G791" s="2">
        <f>'Moving Avg'!F791</f>
        <v>11.398664999999999</v>
      </c>
      <c r="H791" s="2">
        <f>'Moving Avg'!G791</f>
        <v>12.110731999999993</v>
      </c>
      <c r="I791" s="2">
        <f>'Moving Avg'!H791</f>
        <v>13.471651500000013</v>
      </c>
      <c r="J791" s="5" t="str">
        <f>OBV!F791</f>
        <v>NEUTRAL</v>
      </c>
      <c r="K791" s="5" t="str">
        <f>OBV!G791</f>
        <v>NEUTRAL</v>
      </c>
      <c r="L791" s="5" t="str">
        <f>OBV!H791</f>
        <v>NEUTRAL</v>
      </c>
      <c r="M791" s="7">
        <f t="shared" si="120"/>
        <v>25</v>
      </c>
      <c r="N791" s="7">
        <f t="shared" si="121"/>
        <v>100</v>
      </c>
      <c r="O791" s="7">
        <f t="shared" si="122"/>
        <v>0</v>
      </c>
      <c r="P791" s="7">
        <f t="shared" si="123"/>
        <v>33</v>
      </c>
      <c r="Q791" s="8">
        <f t="shared" si="124"/>
        <v>48.7</v>
      </c>
      <c r="R791" s="8">
        <f t="shared" si="125"/>
        <v>33.25</v>
      </c>
      <c r="S791" s="8">
        <f t="shared" si="126"/>
        <v>33.6</v>
      </c>
      <c r="T791" s="8">
        <f t="shared" si="127"/>
        <v>39.5</v>
      </c>
      <c r="U791" s="7">
        <f t="shared" si="128"/>
        <v>38.516666666666673</v>
      </c>
      <c r="V791" s="7">
        <f t="shared" si="129"/>
        <v>38.762500000000003</v>
      </c>
    </row>
    <row r="792" spans="1:22" ht="13.5" x14ac:dyDescent="0.25">
      <c r="A792" s="3">
        <f>RSI!A792</f>
        <v>43459</v>
      </c>
      <c r="B792" s="2">
        <f>RSI!B792</f>
        <v>11.2774</v>
      </c>
      <c r="C792" s="2">
        <f>RSI!I792</f>
        <v>32.219420414248134</v>
      </c>
      <c r="D792" s="2">
        <f>MACD!E792</f>
        <v>1.3515454577662567E-2</v>
      </c>
      <c r="E792" s="2">
        <f>MACD!F792</f>
        <v>8.3513642555361978E-2</v>
      </c>
      <c r="F792" s="2">
        <f>'Moving Avg'!D792</f>
        <v>11.2774</v>
      </c>
      <c r="G792" s="2">
        <f>'Moving Avg'!F792</f>
        <v>11.373715000000001</v>
      </c>
      <c r="H792" s="2">
        <f>'Moving Avg'!G792</f>
        <v>12.077797999999994</v>
      </c>
      <c r="I792" s="2">
        <f>'Moving Avg'!H792</f>
        <v>13.442260500000009</v>
      </c>
      <c r="J792" s="5" t="str">
        <f>OBV!F792</f>
        <v>NEUTRAL</v>
      </c>
      <c r="K792" s="5" t="str">
        <f>OBV!G792</f>
        <v>NEUTRAL</v>
      </c>
      <c r="L792" s="5" t="str">
        <f>OBV!H792</f>
        <v>NEUTRAL</v>
      </c>
      <c r="M792" s="7">
        <f t="shared" si="120"/>
        <v>25</v>
      </c>
      <c r="N792" s="7">
        <f t="shared" si="121"/>
        <v>100</v>
      </c>
      <c r="O792" s="7">
        <f t="shared" si="122"/>
        <v>0</v>
      </c>
      <c r="P792" s="7">
        <f t="shared" si="123"/>
        <v>33</v>
      </c>
      <c r="Q792" s="8">
        <f t="shared" si="124"/>
        <v>48.7</v>
      </c>
      <c r="R792" s="8">
        <f t="shared" si="125"/>
        <v>33.25</v>
      </c>
      <c r="S792" s="8">
        <f t="shared" si="126"/>
        <v>33.6</v>
      </c>
      <c r="T792" s="8">
        <f t="shared" si="127"/>
        <v>39.5</v>
      </c>
      <c r="U792" s="7">
        <f t="shared" si="128"/>
        <v>38.516666666666673</v>
      </c>
      <c r="V792" s="7">
        <f t="shared" si="129"/>
        <v>38.762500000000003</v>
      </c>
    </row>
    <row r="793" spans="1:22" ht="13.5" x14ac:dyDescent="0.25">
      <c r="A793" s="3">
        <f>RSI!A793</f>
        <v>43460</v>
      </c>
      <c r="B793" s="2">
        <f>RSI!B793</f>
        <v>10.9481</v>
      </c>
      <c r="C793" s="2">
        <f>RSI!I793</f>
        <v>22.929303354017293</v>
      </c>
      <c r="D793" s="2">
        <f>MACD!E793</f>
        <v>-1.9631297666087733E-2</v>
      </c>
      <c r="E793" s="2">
        <f>MACD!F793</f>
        <v>6.2884654511072044E-2</v>
      </c>
      <c r="F793" s="2">
        <f>'Moving Avg'!D793</f>
        <v>11.211539999999999</v>
      </c>
      <c r="G793" s="2">
        <f>'Moving Avg'!F793</f>
        <v>11.334795</v>
      </c>
      <c r="H793" s="2">
        <f>'Moving Avg'!G793</f>
        <v>12.038277999999993</v>
      </c>
      <c r="I793" s="2">
        <f>'Moving Avg'!H793</f>
        <v>13.410324500000009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  <c r="M793" s="7">
        <f t="shared" si="120"/>
        <v>50</v>
      </c>
      <c r="N793" s="7">
        <f t="shared" si="121"/>
        <v>100</v>
      </c>
      <c r="O793" s="7">
        <f t="shared" si="122"/>
        <v>0</v>
      </c>
      <c r="P793" s="7">
        <f t="shared" si="123"/>
        <v>16.5</v>
      </c>
      <c r="Q793" s="8">
        <f t="shared" si="124"/>
        <v>54.975000000000001</v>
      </c>
      <c r="R793" s="8">
        <f t="shared" si="125"/>
        <v>34.125</v>
      </c>
      <c r="S793" s="8">
        <f t="shared" si="126"/>
        <v>29.925000000000001</v>
      </c>
      <c r="T793" s="8">
        <f t="shared" si="127"/>
        <v>41.625</v>
      </c>
      <c r="U793" s="7">
        <f t="shared" si="128"/>
        <v>39.674999999999997</v>
      </c>
      <c r="V793" s="7">
        <f t="shared" si="129"/>
        <v>40.162499999999994</v>
      </c>
    </row>
    <row r="794" spans="1:22" ht="13.5" x14ac:dyDescent="0.25">
      <c r="A794" s="3">
        <f>RSI!A794</f>
        <v>43461</v>
      </c>
      <c r="B794" s="2">
        <f>RSI!B794</f>
        <v>11.227499999999999</v>
      </c>
      <c r="C794" s="2">
        <f>RSI!I794</f>
        <v>39.000525689963538</v>
      </c>
      <c r="D794" s="2">
        <f>MACD!E794</f>
        <v>-3.1038795319556556E-2</v>
      </c>
      <c r="E794" s="2">
        <f>MACD!F794</f>
        <v>4.4099964544946323E-2</v>
      </c>
      <c r="F794" s="2">
        <f>'Moving Avg'!D794</f>
        <v>11.201559999999999</v>
      </c>
      <c r="G794" s="2">
        <f>'Moving Avg'!F794</f>
        <v>11.309844999999999</v>
      </c>
      <c r="H794" s="2">
        <f>'Moving Avg'!G794</f>
        <v>12.004345999999993</v>
      </c>
      <c r="I794" s="2">
        <f>'Moving Avg'!H794</f>
        <v>13.382530000000006</v>
      </c>
      <c r="J794" s="5" t="str">
        <f>OBV!F794</f>
        <v>BULLISH</v>
      </c>
      <c r="K794" s="5" t="str">
        <f>OBV!G794</f>
        <v>WEAK</v>
      </c>
      <c r="L794" s="5" t="str">
        <f>OBV!H794</f>
        <v>BULLISH DIVERGENCE</v>
      </c>
      <c r="M794" s="7">
        <f t="shared" si="120"/>
        <v>25</v>
      </c>
      <c r="N794" s="7">
        <f t="shared" si="121"/>
        <v>100</v>
      </c>
      <c r="O794" s="7">
        <f t="shared" si="122"/>
        <v>0</v>
      </c>
      <c r="P794" s="7">
        <f t="shared" si="123"/>
        <v>50</v>
      </c>
      <c r="Q794" s="8">
        <f t="shared" si="124"/>
        <v>51.25</v>
      </c>
      <c r="R794" s="8">
        <f t="shared" si="125"/>
        <v>37.5</v>
      </c>
      <c r="S794" s="8">
        <f t="shared" si="126"/>
        <v>41.25</v>
      </c>
      <c r="T794" s="8">
        <f t="shared" si="127"/>
        <v>43.75</v>
      </c>
      <c r="U794" s="7">
        <f t="shared" si="128"/>
        <v>43.333333333333336</v>
      </c>
      <c r="V794" s="7">
        <f t="shared" si="129"/>
        <v>43.4375</v>
      </c>
    </row>
    <row r="795" spans="1:22" ht="13.5" x14ac:dyDescent="0.25">
      <c r="A795" s="3">
        <f>RSI!A795</f>
        <v>43462</v>
      </c>
      <c r="B795" s="2">
        <f>RSI!B795</f>
        <v>11.227499999999999</v>
      </c>
      <c r="C795" s="2">
        <f>RSI!I795</f>
        <v>39.000525689963538</v>
      </c>
      <c r="D795" s="2">
        <f>MACD!E795</f>
        <v>-3.905391404726366E-2</v>
      </c>
      <c r="E795" s="2">
        <f>MACD!F795</f>
        <v>2.7469188826504325E-2</v>
      </c>
      <c r="F795" s="2">
        <f>'Moving Avg'!D795</f>
        <v>11.191579999999998</v>
      </c>
      <c r="G795" s="2">
        <f>'Moving Avg'!F795</f>
        <v>11.284895000000001</v>
      </c>
      <c r="H795" s="2">
        <f>'Moving Avg'!G795</f>
        <v>11.970413999999995</v>
      </c>
      <c r="I795" s="2">
        <f>'Moving Avg'!H795</f>
        <v>13.354636000000003</v>
      </c>
      <c r="J795" s="5" t="str">
        <f>OBV!F795</f>
        <v>BULLISH</v>
      </c>
      <c r="K795" s="5" t="str">
        <f>OBV!G795</f>
        <v>WEAK</v>
      </c>
      <c r="L795" s="5" t="str">
        <f>OBV!H795</f>
        <v>BULLISH DIVERGENCE</v>
      </c>
      <c r="M795" s="7">
        <f t="shared" si="120"/>
        <v>25</v>
      </c>
      <c r="N795" s="7">
        <f t="shared" si="121"/>
        <v>100</v>
      </c>
      <c r="O795" s="7">
        <f t="shared" si="122"/>
        <v>0</v>
      </c>
      <c r="P795" s="7">
        <f t="shared" si="123"/>
        <v>50</v>
      </c>
      <c r="Q795" s="8">
        <f t="shared" si="124"/>
        <v>51.25</v>
      </c>
      <c r="R795" s="8">
        <f t="shared" si="125"/>
        <v>37.5</v>
      </c>
      <c r="S795" s="8">
        <f t="shared" si="126"/>
        <v>41.25</v>
      </c>
      <c r="T795" s="8">
        <f t="shared" si="127"/>
        <v>43.75</v>
      </c>
      <c r="U795" s="7">
        <f t="shared" si="128"/>
        <v>43.333333333333336</v>
      </c>
      <c r="V795" s="7">
        <f t="shared" si="129"/>
        <v>43.4375</v>
      </c>
    </row>
    <row r="796" spans="1:22" ht="13.5" x14ac:dyDescent="0.25">
      <c r="A796" s="3">
        <f>RSI!A796</f>
        <v>43465</v>
      </c>
      <c r="B796" s="2">
        <f>RSI!B796</f>
        <v>11.227499999999999</v>
      </c>
      <c r="C796" s="2">
        <f>RSI!I796</f>
        <v>39.000525689963538</v>
      </c>
      <c r="D796" s="2">
        <f>MACD!E796</f>
        <v>-4.4319845653904011E-2</v>
      </c>
      <c r="E796" s="2">
        <f>MACD!F796</f>
        <v>1.3111381930422661E-2</v>
      </c>
      <c r="F796" s="2">
        <f>'Moving Avg'!D796</f>
        <v>11.1816</v>
      </c>
      <c r="G796" s="2">
        <f>'Moving Avg'!F796</f>
        <v>11.27741</v>
      </c>
      <c r="H796" s="2">
        <f>'Moving Avg'!G796</f>
        <v>11.936481999999994</v>
      </c>
      <c r="I796" s="2">
        <f>'Moving Avg'!H796</f>
        <v>13.325045500000002</v>
      </c>
      <c r="J796" s="5" t="str">
        <f>OBV!F796</f>
        <v>BULLISH</v>
      </c>
      <c r="K796" s="5" t="str">
        <f>OBV!G796</f>
        <v>WEAK</v>
      </c>
      <c r="L796" s="5" t="str">
        <f>OBV!H796</f>
        <v>BULLISH DIVERGENCE</v>
      </c>
      <c r="M796" s="7">
        <f t="shared" si="120"/>
        <v>25</v>
      </c>
      <c r="N796" s="7">
        <f t="shared" si="121"/>
        <v>100</v>
      </c>
      <c r="O796" s="7">
        <f t="shared" si="122"/>
        <v>0</v>
      </c>
      <c r="P796" s="7">
        <f t="shared" si="123"/>
        <v>50</v>
      </c>
      <c r="Q796" s="8">
        <f t="shared" si="124"/>
        <v>51.25</v>
      </c>
      <c r="R796" s="8">
        <f t="shared" si="125"/>
        <v>37.5</v>
      </c>
      <c r="S796" s="8">
        <f t="shared" si="126"/>
        <v>41.25</v>
      </c>
      <c r="T796" s="8">
        <f t="shared" si="127"/>
        <v>43.75</v>
      </c>
      <c r="U796" s="7">
        <f t="shared" si="128"/>
        <v>43.333333333333336</v>
      </c>
      <c r="V796" s="7">
        <f t="shared" si="129"/>
        <v>43.4375</v>
      </c>
    </row>
    <row r="797" spans="1:22" ht="13.5" x14ac:dyDescent="0.25">
      <c r="A797" s="3">
        <f>RSI!A797</f>
        <v>43467</v>
      </c>
      <c r="B797" s="2">
        <f>RSI!B797</f>
        <v>11.556800000000001</v>
      </c>
      <c r="C797" s="2">
        <f>RSI!I797</f>
        <v>53.327136180743032</v>
      </c>
      <c r="D797" s="2">
        <f>MACD!E797</f>
        <v>-7.1764437702936945E-2</v>
      </c>
      <c r="E797" s="2">
        <f>MACD!F797</f>
        <v>-3.8637819962492603E-3</v>
      </c>
      <c r="F797" s="2">
        <f>'Moving Avg'!D797</f>
        <v>11.23748</v>
      </c>
      <c r="G797" s="2">
        <f>'Moving Avg'!F797</f>
        <v>11.286390000000001</v>
      </c>
      <c r="H797" s="2">
        <f>'Moving Avg'!G797</f>
        <v>11.909335999999994</v>
      </c>
      <c r="I797" s="2">
        <f>'Moving Avg'!H797</f>
        <v>13.297101499999998</v>
      </c>
      <c r="J797" s="5" t="str">
        <f>OBV!F797</f>
        <v>BULLISH</v>
      </c>
      <c r="K797" s="5" t="str">
        <f>OBV!G797</f>
        <v>WEAK</v>
      </c>
      <c r="L797" s="5" t="str">
        <f>OBV!H797</f>
        <v>CONFIRMED BULLISH</v>
      </c>
      <c r="M797" s="7">
        <f t="shared" si="120"/>
        <v>25</v>
      </c>
      <c r="N797" s="7">
        <f t="shared" si="121"/>
        <v>100</v>
      </c>
      <c r="O797" s="7">
        <f t="shared" si="122"/>
        <v>0</v>
      </c>
      <c r="P797" s="7">
        <f t="shared" si="123"/>
        <v>67</v>
      </c>
      <c r="Q797" s="8">
        <f t="shared" si="124"/>
        <v>53.8</v>
      </c>
      <c r="R797" s="8">
        <f t="shared" si="125"/>
        <v>41.75</v>
      </c>
      <c r="S797" s="8">
        <f t="shared" si="126"/>
        <v>48.900000000000006</v>
      </c>
      <c r="T797" s="8">
        <f t="shared" si="127"/>
        <v>48</v>
      </c>
      <c r="U797" s="7">
        <f t="shared" si="128"/>
        <v>48.15</v>
      </c>
      <c r="V797" s="7">
        <f t="shared" si="129"/>
        <v>48.112499999999997</v>
      </c>
    </row>
    <row r="798" spans="1:22" ht="13.5" x14ac:dyDescent="0.25">
      <c r="A798" s="3">
        <f>RSI!A798</f>
        <v>43468</v>
      </c>
      <c r="B798" s="2">
        <f>RSI!B798</f>
        <v>11.546900000000001</v>
      </c>
      <c r="C798" s="2">
        <f>RSI!I798</f>
        <v>52.924693659259972</v>
      </c>
      <c r="D798" s="2">
        <f>MACD!E798</f>
        <v>-9.4899494861548916E-2</v>
      </c>
      <c r="E798" s="2">
        <f>MACD!F798</f>
        <v>-2.2070924569309192E-2</v>
      </c>
      <c r="F798" s="2">
        <f>'Moving Avg'!D798</f>
        <v>11.357240000000001</v>
      </c>
      <c r="G798" s="2">
        <f>'Moving Avg'!F798</f>
        <v>11.293875</v>
      </c>
      <c r="H798" s="2">
        <f>'Moving Avg'!G798</f>
        <v>11.881991999999995</v>
      </c>
      <c r="I798" s="2">
        <f>'Moving Avg'!H798</f>
        <v>13.269307499999998</v>
      </c>
      <c r="J798" s="5" t="str">
        <f>OBV!F798</f>
        <v>BEARISH</v>
      </c>
      <c r="K798" s="5" t="str">
        <f>OBV!G798</f>
        <v>STRONG</v>
      </c>
      <c r="L798" s="5" t="str">
        <f>OBV!H798</f>
        <v>BEARISH DIVERGENCE</v>
      </c>
      <c r="M798" s="7">
        <f t="shared" si="120"/>
        <v>25</v>
      </c>
      <c r="N798" s="7">
        <f t="shared" si="121"/>
        <v>100</v>
      </c>
      <c r="O798" s="7">
        <f t="shared" si="122"/>
        <v>0</v>
      </c>
      <c r="P798" s="7">
        <f t="shared" si="123"/>
        <v>33</v>
      </c>
      <c r="Q798" s="8">
        <f t="shared" si="124"/>
        <v>48.7</v>
      </c>
      <c r="R798" s="8">
        <f t="shared" si="125"/>
        <v>33.25</v>
      </c>
      <c r="S798" s="8">
        <f t="shared" si="126"/>
        <v>33.6</v>
      </c>
      <c r="T798" s="8">
        <f t="shared" si="127"/>
        <v>39.5</v>
      </c>
      <c r="U798" s="7">
        <f t="shared" si="128"/>
        <v>38.516666666666673</v>
      </c>
      <c r="V798" s="7">
        <f t="shared" si="129"/>
        <v>38.762500000000003</v>
      </c>
    </row>
    <row r="799" spans="1:22" ht="13.5" x14ac:dyDescent="0.25">
      <c r="A799" s="3">
        <f>RSI!A799</f>
        <v>43469</v>
      </c>
      <c r="B799" s="2">
        <f>RSI!B799</f>
        <v>11.526899999999999</v>
      </c>
      <c r="C799" s="2">
        <f>RSI!I799</f>
        <v>52.06978276737491</v>
      </c>
      <c r="D799" s="2">
        <f>MACD!E799</f>
        <v>-0.11353351975947312</v>
      </c>
      <c r="E799" s="2">
        <f>MACD!F799</f>
        <v>-4.0363443607341981E-2</v>
      </c>
      <c r="F799" s="2">
        <f>'Moving Avg'!D799</f>
        <v>11.417120000000001</v>
      </c>
      <c r="G799" s="2">
        <f>'Moving Avg'!F799</f>
        <v>11.300360000000001</v>
      </c>
      <c r="H799" s="2">
        <f>'Moving Avg'!G799</f>
        <v>11.854247999999995</v>
      </c>
      <c r="I799" s="2">
        <f>'Moving Avg'!H799</f>
        <v>13.241263499999997</v>
      </c>
      <c r="J799" s="5" t="str">
        <f>OBV!F799</f>
        <v>BEARISH</v>
      </c>
      <c r="K799" s="5" t="str">
        <f>OBV!G799</f>
        <v>STRONG</v>
      </c>
      <c r="L799" s="5" t="str">
        <f>OBV!H799</f>
        <v>BEARISH DIVERGENCE</v>
      </c>
      <c r="M799" s="7">
        <f t="shared" si="120"/>
        <v>25</v>
      </c>
      <c r="N799" s="7">
        <f t="shared" si="121"/>
        <v>100</v>
      </c>
      <c r="O799" s="7">
        <f t="shared" si="122"/>
        <v>0</v>
      </c>
      <c r="P799" s="7">
        <f t="shared" si="123"/>
        <v>33</v>
      </c>
      <c r="Q799" s="8">
        <f t="shared" si="124"/>
        <v>48.7</v>
      </c>
      <c r="R799" s="8">
        <f t="shared" si="125"/>
        <v>33.25</v>
      </c>
      <c r="S799" s="8">
        <f t="shared" si="126"/>
        <v>33.6</v>
      </c>
      <c r="T799" s="8">
        <f t="shared" si="127"/>
        <v>39.5</v>
      </c>
      <c r="U799" s="7">
        <f t="shared" si="128"/>
        <v>38.516666666666673</v>
      </c>
      <c r="V799" s="7">
        <f t="shared" si="129"/>
        <v>38.762500000000003</v>
      </c>
    </row>
    <row r="800" spans="1:22" ht="13.5" x14ac:dyDescent="0.25">
      <c r="A800" s="3">
        <f>RSI!A800</f>
        <v>43472</v>
      </c>
      <c r="B800" s="2">
        <f>RSI!B800</f>
        <v>11.526899999999999</v>
      </c>
      <c r="C800" s="2">
        <f>RSI!I800</f>
        <v>52.06978276737491</v>
      </c>
      <c r="D800" s="2">
        <f>MACD!E800</f>
        <v>-0.12968230257397906</v>
      </c>
      <c r="E800" s="2">
        <f>MACD!F800</f>
        <v>-5.8227215400669399E-2</v>
      </c>
      <c r="F800" s="2">
        <f>'Moving Avg'!D800</f>
        <v>11.477</v>
      </c>
      <c r="G800" s="2">
        <f>'Moving Avg'!F800</f>
        <v>11.306844999999999</v>
      </c>
      <c r="H800" s="2">
        <f>'Moving Avg'!G800</f>
        <v>11.826503999999998</v>
      </c>
      <c r="I800" s="2">
        <f>'Moving Avg'!H800</f>
        <v>13.213219499999996</v>
      </c>
      <c r="J800" s="5" t="str">
        <f>OBV!F800</f>
        <v>BEARISH</v>
      </c>
      <c r="K800" s="5" t="str">
        <f>OBV!G800</f>
        <v>STRONG</v>
      </c>
      <c r="L800" s="5" t="str">
        <f>OBV!H800</f>
        <v>BEARISH DIVERGENCE</v>
      </c>
      <c r="M800" s="7">
        <f t="shared" si="120"/>
        <v>25</v>
      </c>
      <c r="N800" s="7">
        <f t="shared" si="121"/>
        <v>100</v>
      </c>
      <c r="O800" s="7">
        <f t="shared" si="122"/>
        <v>0</v>
      </c>
      <c r="P800" s="7">
        <f t="shared" si="123"/>
        <v>33</v>
      </c>
      <c r="Q800" s="8">
        <f t="shared" si="124"/>
        <v>48.7</v>
      </c>
      <c r="R800" s="8">
        <f t="shared" si="125"/>
        <v>33.25</v>
      </c>
      <c r="S800" s="8">
        <f t="shared" si="126"/>
        <v>33.6</v>
      </c>
      <c r="T800" s="8">
        <f t="shared" si="127"/>
        <v>39.5</v>
      </c>
      <c r="U800" s="7">
        <f t="shared" si="128"/>
        <v>38.516666666666673</v>
      </c>
      <c r="V800" s="7">
        <f t="shared" si="129"/>
        <v>38.762500000000003</v>
      </c>
    </row>
    <row r="801" spans="1:22" ht="13.5" x14ac:dyDescent="0.25">
      <c r="A801" s="3">
        <f>RSI!A801</f>
        <v>43473</v>
      </c>
      <c r="B801" s="2">
        <f>RSI!B801</f>
        <v>11.467000000000001</v>
      </c>
      <c r="C801" s="2">
        <f>RSI!I801</f>
        <v>49.303440471947972</v>
      </c>
      <c r="D801" s="2">
        <f>MACD!E801</f>
        <v>-0.13926288965002698</v>
      </c>
      <c r="E801" s="2">
        <f>MACD!F801</f>
        <v>-7.4434350250540918E-2</v>
      </c>
      <c r="F801" s="2">
        <f>'Moving Avg'!D801</f>
        <v>11.524899999999999</v>
      </c>
      <c r="G801" s="2">
        <f>'Moving Avg'!F801</f>
        <v>11.310335</v>
      </c>
      <c r="H801" s="2">
        <f>'Moving Avg'!G801</f>
        <v>11.797561999999997</v>
      </c>
      <c r="I801" s="2">
        <f>'Moving Avg'!H801</f>
        <v>13.185374999999997</v>
      </c>
      <c r="J801" s="5" t="str">
        <f>OBV!F801</f>
        <v>BEARISH</v>
      </c>
      <c r="K801" s="5" t="str">
        <f>OBV!G801</f>
        <v>STRONG</v>
      </c>
      <c r="L801" s="5" t="str">
        <f>OBV!H801</f>
        <v>BEARISH DIVERGENCE</v>
      </c>
      <c r="M801" s="7">
        <f t="shared" si="120"/>
        <v>25</v>
      </c>
      <c r="N801" s="7">
        <f t="shared" si="121"/>
        <v>100</v>
      </c>
      <c r="O801" s="7">
        <f t="shared" si="122"/>
        <v>0</v>
      </c>
      <c r="P801" s="7">
        <f t="shared" si="123"/>
        <v>33</v>
      </c>
      <c r="Q801" s="8">
        <f t="shared" si="124"/>
        <v>48.7</v>
      </c>
      <c r="R801" s="8">
        <f t="shared" si="125"/>
        <v>33.25</v>
      </c>
      <c r="S801" s="8">
        <f t="shared" si="126"/>
        <v>33.6</v>
      </c>
      <c r="T801" s="8">
        <f t="shared" si="127"/>
        <v>39.5</v>
      </c>
      <c r="U801" s="7">
        <f t="shared" si="128"/>
        <v>38.516666666666673</v>
      </c>
      <c r="V801" s="7">
        <f t="shared" si="129"/>
        <v>38.762500000000003</v>
      </c>
    </row>
    <row r="802" spans="1:22" ht="13.5" x14ac:dyDescent="0.25">
      <c r="A802" s="3">
        <f>RSI!A802</f>
        <v>43474</v>
      </c>
      <c r="B802" s="2">
        <f>RSI!B802</f>
        <v>11.467000000000001</v>
      </c>
      <c r="C802" s="2">
        <f>RSI!I802</f>
        <v>49.303440471947972</v>
      </c>
      <c r="D802" s="2">
        <f>MACD!E802</f>
        <v>-0.14734268989878174</v>
      </c>
      <c r="E802" s="2">
        <f>MACD!F802</f>
        <v>-8.9016018180189088E-2</v>
      </c>
      <c r="F802" s="2">
        <f>'Moving Avg'!D802</f>
        <v>11.506939999999998</v>
      </c>
      <c r="G802" s="2">
        <f>'Moving Avg'!F802</f>
        <v>11.313825000000001</v>
      </c>
      <c r="H802" s="2">
        <f>'Moving Avg'!G802</f>
        <v>11.768619999999999</v>
      </c>
      <c r="I802" s="2">
        <f>'Moving Avg'!H802</f>
        <v>13.157779999999995</v>
      </c>
      <c r="J802" s="5" t="str">
        <f>OBV!F802</f>
        <v>BEARISH</v>
      </c>
      <c r="K802" s="5" t="str">
        <f>OBV!G802</f>
        <v>STRONG</v>
      </c>
      <c r="L802" s="5" t="str">
        <f>OBV!H802</f>
        <v>CONFIRMED BEARISH</v>
      </c>
      <c r="M802" s="7">
        <f t="shared" si="120"/>
        <v>25</v>
      </c>
      <c r="N802" s="7">
        <f t="shared" si="121"/>
        <v>100</v>
      </c>
      <c r="O802" s="7">
        <f t="shared" si="122"/>
        <v>0</v>
      </c>
      <c r="P802" s="7">
        <f t="shared" si="123"/>
        <v>33</v>
      </c>
      <c r="Q802" s="8">
        <f t="shared" si="124"/>
        <v>48.7</v>
      </c>
      <c r="R802" s="8">
        <f t="shared" si="125"/>
        <v>33.25</v>
      </c>
      <c r="S802" s="8">
        <f t="shared" si="126"/>
        <v>33.6</v>
      </c>
      <c r="T802" s="8">
        <f t="shared" si="127"/>
        <v>39.5</v>
      </c>
      <c r="U802" s="7">
        <f t="shared" si="128"/>
        <v>38.516666666666673</v>
      </c>
      <c r="V802" s="7">
        <f t="shared" si="129"/>
        <v>38.762500000000003</v>
      </c>
    </row>
    <row r="803" spans="1:22" ht="13.5" x14ac:dyDescent="0.25">
      <c r="A803" s="3">
        <f>RSI!A803</f>
        <v>43475</v>
      </c>
      <c r="B803" s="2">
        <f>RSI!B803</f>
        <v>11.467000000000001</v>
      </c>
      <c r="C803" s="2">
        <f>RSI!I803</f>
        <v>49.303440471947972</v>
      </c>
      <c r="D803" s="2">
        <f>MACD!E803</f>
        <v>-0.20481612097801971</v>
      </c>
      <c r="E803" s="2">
        <f>MACD!F803</f>
        <v>-0.11217603873975522</v>
      </c>
      <c r="F803" s="2">
        <f>'Moving Avg'!D803</f>
        <v>11.490959999999999</v>
      </c>
      <c r="G803" s="2">
        <f>'Moving Avg'!F803</f>
        <v>11.334285000000003</v>
      </c>
      <c r="H803" s="2">
        <f>'Moving Avg'!G803</f>
        <v>11.751253999999999</v>
      </c>
      <c r="I803" s="2">
        <f>'Moving Avg'!H803</f>
        <v>13.131332999999994</v>
      </c>
      <c r="J803" s="5" t="str">
        <f>OBV!F803</f>
        <v>BEARISH</v>
      </c>
      <c r="K803" s="5" t="str">
        <f>OBV!G803</f>
        <v>STRONG</v>
      </c>
      <c r="L803" s="5" t="str">
        <f>OBV!H803</f>
        <v>CONFIRMED BEARISH</v>
      </c>
      <c r="M803" s="7">
        <f t="shared" si="120"/>
        <v>25</v>
      </c>
      <c r="N803" s="7">
        <f t="shared" si="121"/>
        <v>100</v>
      </c>
      <c r="O803" s="7">
        <f t="shared" si="122"/>
        <v>0</v>
      </c>
      <c r="P803" s="7">
        <f t="shared" si="123"/>
        <v>33</v>
      </c>
      <c r="Q803" s="8">
        <f t="shared" si="124"/>
        <v>48.7</v>
      </c>
      <c r="R803" s="8">
        <f t="shared" si="125"/>
        <v>33.25</v>
      </c>
      <c r="S803" s="8">
        <f t="shared" si="126"/>
        <v>33.6</v>
      </c>
      <c r="T803" s="8">
        <f t="shared" si="127"/>
        <v>39.5</v>
      </c>
      <c r="U803" s="7">
        <f t="shared" si="128"/>
        <v>38.516666666666673</v>
      </c>
      <c r="V803" s="7">
        <f t="shared" si="129"/>
        <v>38.762500000000003</v>
      </c>
    </row>
    <row r="804" spans="1:22" ht="13.5" x14ac:dyDescent="0.25">
      <c r="A804" s="3">
        <f>RSI!A804</f>
        <v>43476</v>
      </c>
      <c r="B804" s="2">
        <f>RSI!B804</f>
        <v>11.467000000000001</v>
      </c>
      <c r="C804" s="2">
        <f>RSI!I804</f>
        <v>49.303440471947972</v>
      </c>
      <c r="D804" s="2">
        <f>MACD!E804</f>
        <v>-0.21043985050188851</v>
      </c>
      <c r="E804" s="2">
        <f>MACD!F804</f>
        <v>-0.1318288010921819</v>
      </c>
      <c r="F804" s="2">
        <f>'Moving Avg'!D804</f>
        <v>11.47898</v>
      </c>
      <c r="G804" s="2">
        <f>'Moving Avg'!F804</f>
        <v>11.343765000000003</v>
      </c>
      <c r="H804" s="2">
        <f>'Moving Avg'!G804</f>
        <v>11.723109999999998</v>
      </c>
      <c r="I804" s="2">
        <f>'Moving Avg'!H804</f>
        <v>13.103737999999995</v>
      </c>
      <c r="J804" s="5" t="str">
        <f>OBV!F804</f>
        <v>BEARISH</v>
      </c>
      <c r="K804" s="5" t="str">
        <f>OBV!G804</f>
        <v>NEUTRAL</v>
      </c>
      <c r="L804" s="5" t="str">
        <f>OBV!H804</f>
        <v>CONFIRMED BEARISH</v>
      </c>
      <c r="M804" s="7">
        <f t="shared" si="120"/>
        <v>25</v>
      </c>
      <c r="N804" s="7">
        <f t="shared" si="121"/>
        <v>100</v>
      </c>
      <c r="O804" s="7">
        <f t="shared" si="122"/>
        <v>0</v>
      </c>
      <c r="P804" s="7">
        <f t="shared" si="123"/>
        <v>16.5</v>
      </c>
      <c r="Q804" s="8">
        <f t="shared" si="124"/>
        <v>46.225000000000001</v>
      </c>
      <c r="R804" s="8">
        <f t="shared" si="125"/>
        <v>29.125</v>
      </c>
      <c r="S804" s="8">
        <f t="shared" si="126"/>
        <v>26.175000000000001</v>
      </c>
      <c r="T804" s="8">
        <f t="shared" si="127"/>
        <v>35.375</v>
      </c>
      <c r="U804" s="7">
        <f t="shared" si="128"/>
        <v>33.841666666666661</v>
      </c>
      <c r="V804" s="7">
        <f t="shared" si="129"/>
        <v>34.224999999999994</v>
      </c>
    </row>
    <row r="805" spans="1:22" ht="13.5" x14ac:dyDescent="0.25">
      <c r="A805" s="3">
        <f>RSI!A805</f>
        <v>43480</v>
      </c>
      <c r="B805" s="2">
        <f>RSI!B805</f>
        <v>11.3772</v>
      </c>
      <c r="C805" s="2">
        <f>RSI!I805</f>
        <v>44.532683785100474</v>
      </c>
      <c r="D805" s="2">
        <f>MACD!E805</f>
        <v>-0.20852522433965781</v>
      </c>
      <c r="E805" s="2">
        <f>MACD!F805</f>
        <v>-0.14716808574167708</v>
      </c>
      <c r="F805" s="2">
        <f>'Moving Avg'!D805</f>
        <v>11.44904</v>
      </c>
      <c r="G805" s="2">
        <f>'Moving Avg'!F805</f>
        <v>11.348755000000002</v>
      </c>
      <c r="H805" s="2">
        <f>'Moving Avg'!G805</f>
        <v>11.694965999999997</v>
      </c>
      <c r="I805" s="2">
        <f>'Moving Avg'!H805</f>
        <v>13.075843999999993</v>
      </c>
      <c r="J805" s="5" t="str">
        <f>OBV!F805</f>
        <v>BEARISH</v>
      </c>
      <c r="K805" s="5" t="str">
        <f>OBV!G805</f>
        <v>STRONG</v>
      </c>
      <c r="L805" s="5" t="str">
        <f>OBV!H805</f>
        <v>CONFIRMED BEARISH</v>
      </c>
      <c r="M805" s="7">
        <f t="shared" si="120"/>
        <v>25</v>
      </c>
      <c r="N805" s="7">
        <f t="shared" si="121"/>
        <v>100</v>
      </c>
      <c r="O805" s="7">
        <f t="shared" si="122"/>
        <v>0</v>
      </c>
      <c r="P805" s="7">
        <f t="shared" si="123"/>
        <v>33</v>
      </c>
      <c r="Q805" s="8">
        <f t="shared" si="124"/>
        <v>48.7</v>
      </c>
      <c r="R805" s="8">
        <f t="shared" si="125"/>
        <v>33.25</v>
      </c>
      <c r="S805" s="8">
        <f t="shared" si="126"/>
        <v>33.6</v>
      </c>
      <c r="T805" s="8">
        <f t="shared" si="127"/>
        <v>39.5</v>
      </c>
      <c r="U805" s="7">
        <f t="shared" si="128"/>
        <v>38.516666666666673</v>
      </c>
      <c r="V805" s="7">
        <f t="shared" si="129"/>
        <v>38.762500000000003</v>
      </c>
    </row>
    <row r="806" spans="1:22" ht="13.5" x14ac:dyDescent="0.25">
      <c r="A806" s="3">
        <f>RSI!A806</f>
        <v>43481</v>
      </c>
      <c r="B806" s="2">
        <f>RSI!B806</f>
        <v>11.3772</v>
      </c>
      <c r="C806" s="2">
        <f>RSI!I806</f>
        <v>44.532683785100474</v>
      </c>
      <c r="D806" s="2">
        <f>MACD!E806</f>
        <v>-0.20635478818019237</v>
      </c>
      <c r="E806" s="2">
        <f>MACD!F806</f>
        <v>-0.15900542622938016</v>
      </c>
      <c r="F806" s="2">
        <f>'Moving Avg'!D806</f>
        <v>11.431080000000001</v>
      </c>
      <c r="G806" s="2">
        <f>'Moving Avg'!F806</f>
        <v>11.353745000000002</v>
      </c>
      <c r="H806" s="2">
        <f>'Moving Avg'!G806</f>
        <v>11.666822</v>
      </c>
      <c r="I806" s="2">
        <f>'Moving Avg'!H806</f>
        <v>13.047550499999991</v>
      </c>
      <c r="J806" s="5" t="str">
        <f>OBV!F806</f>
        <v>BEARISH</v>
      </c>
      <c r="K806" s="5" t="str">
        <f>OBV!G806</f>
        <v>NEUTRAL</v>
      </c>
      <c r="L806" s="5" t="str">
        <f>OBV!H806</f>
        <v>CONFIRMED BEARISH</v>
      </c>
      <c r="M806" s="7">
        <f t="shared" si="120"/>
        <v>25</v>
      </c>
      <c r="N806" s="7">
        <f t="shared" si="121"/>
        <v>100</v>
      </c>
      <c r="O806" s="7">
        <f t="shared" si="122"/>
        <v>0</v>
      </c>
      <c r="P806" s="7">
        <f t="shared" si="123"/>
        <v>16.5</v>
      </c>
      <c r="Q806" s="8">
        <f t="shared" si="124"/>
        <v>46.225000000000001</v>
      </c>
      <c r="R806" s="8">
        <f t="shared" si="125"/>
        <v>29.125</v>
      </c>
      <c r="S806" s="8">
        <f t="shared" si="126"/>
        <v>26.175000000000001</v>
      </c>
      <c r="T806" s="8">
        <f t="shared" si="127"/>
        <v>35.375</v>
      </c>
      <c r="U806" s="7">
        <f t="shared" si="128"/>
        <v>33.841666666666661</v>
      </c>
      <c r="V806" s="7">
        <f t="shared" si="129"/>
        <v>34.224999999999994</v>
      </c>
    </row>
    <row r="807" spans="1:22" ht="13.5" x14ac:dyDescent="0.25">
      <c r="A807" s="3">
        <f>RSI!A807</f>
        <v>43482</v>
      </c>
      <c r="B807" s="2">
        <f>RSI!B807</f>
        <v>10.988</v>
      </c>
      <c r="C807" s="2">
        <f>RSI!I807</f>
        <v>29.960492771849914</v>
      </c>
      <c r="D807" s="2">
        <f>MACD!E807</f>
        <v>-0.12451749730676198</v>
      </c>
      <c r="E807" s="2">
        <f>MACD!F807</f>
        <v>-0.15210784044485653</v>
      </c>
      <c r="F807" s="2">
        <f>'Moving Avg'!D807</f>
        <v>11.335280000000001</v>
      </c>
      <c r="G807" s="2">
        <f>'Moving Avg'!F807</f>
        <v>11.339275000000002</v>
      </c>
      <c r="H807" s="2">
        <f>'Moving Avg'!G807</f>
        <v>11.630893999999998</v>
      </c>
      <c r="I807" s="2">
        <f>'Moving Avg'!H807</f>
        <v>13.01741099999999</v>
      </c>
      <c r="J807" s="5" t="str">
        <f>OBV!F807</f>
        <v>BEARISH</v>
      </c>
      <c r="K807" s="5" t="str">
        <f>OBV!G807</f>
        <v>NEUTRAL</v>
      </c>
      <c r="L807" s="5" t="str">
        <f>OBV!H807</f>
        <v>CONFIRMED BEARISH</v>
      </c>
      <c r="M807" s="7">
        <f t="shared" si="120"/>
        <v>50</v>
      </c>
      <c r="N807" s="7">
        <f t="shared" si="121"/>
        <v>0</v>
      </c>
      <c r="O807" s="7">
        <f t="shared" si="122"/>
        <v>0</v>
      </c>
      <c r="P807" s="7">
        <f t="shared" si="123"/>
        <v>16.5</v>
      </c>
      <c r="Q807" s="8">
        <f t="shared" si="124"/>
        <v>19.975000000000001</v>
      </c>
      <c r="R807" s="8">
        <f t="shared" si="125"/>
        <v>14.125</v>
      </c>
      <c r="S807" s="8">
        <f t="shared" si="126"/>
        <v>14.925000000000001</v>
      </c>
      <c r="T807" s="8">
        <f t="shared" si="127"/>
        <v>16.625</v>
      </c>
      <c r="U807" s="7">
        <f t="shared" si="128"/>
        <v>16.341666666666669</v>
      </c>
      <c r="V807" s="7">
        <f t="shared" si="129"/>
        <v>16.412500000000001</v>
      </c>
    </row>
    <row r="808" spans="1:22" ht="13.5" x14ac:dyDescent="0.25">
      <c r="A808" s="3">
        <f>RSI!A808</f>
        <v>43483</v>
      </c>
      <c r="B808" s="2">
        <f>RSI!B808</f>
        <v>10.978</v>
      </c>
      <c r="C808" s="2">
        <f>RSI!I808</f>
        <v>29.691653799671414</v>
      </c>
      <c r="D808" s="2">
        <f>MACD!E808</f>
        <v>-5.3281243804141454E-2</v>
      </c>
      <c r="E808" s="2">
        <f>MACD!F808</f>
        <v>-0.13234252111671352</v>
      </c>
      <c r="F808" s="2">
        <f>'Moving Avg'!D808</f>
        <v>11.237480000000001</v>
      </c>
      <c r="G808" s="2">
        <f>'Moving Avg'!F808</f>
        <v>11.324305000000001</v>
      </c>
      <c r="H808" s="2">
        <f>'Moving Avg'!G808</f>
        <v>11.594765999999998</v>
      </c>
      <c r="I808" s="2">
        <f>'Moving Avg'!H808</f>
        <v>12.988568999999991</v>
      </c>
      <c r="J808" s="5" t="str">
        <f>OBV!F808</f>
        <v>BEARISH</v>
      </c>
      <c r="K808" s="5" t="str">
        <f>OBV!G808</f>
        <v>STRONG</v>
      </c>
      <c r="L808" s="5" t="str">
        <f>OBV!H808</f>
        <v>CONFIRMED BEARISH</v>
      </c>
      <c r="M808" s="7">
        <f t="shared" si="120"/>
        <v>50</v>
      </c>
      <c r="N808" s="7">
        <f t="shared" si="121"/>
        <v>0</v>
      </c>
      <c r="O808" s="7">
        <f t="shared" si="122"/>
        <v>0</v>
      </c>
      <c r="P808" s="7">
        <f t="shared" si="123"/>
        <v>33</v>
      </c>
      <c r="Q808" s="8">
        <f t="shared" si="124"/>
        <v>22.45</v>
      </c>
      <c r="R808" s="8">
        <f t="shared" si="125"/>
        <v>18.25</v>
      </c>
      <c r="S808" s="8">
        <f t="shared" si="126"/>
        <v>22.35</v>
      </c>
      <c r="T808" s="8">
        <f t="shared" si="127"/>
        <v>20.75</v>
      </c>
      <c r="U808" s="7">
        <f t="shared" si="128"/>
        <v>21.016666666666669</v>
      </c>
      <c r="V808" s="7">
        <f t="shared" si="129"/>
        <v>20.950000000000003</v>
      </c>
    </row>
    <row r="809" spans="1:22" ht="13.5" x14ac:dyDescent="0.25">
      <c r="A809" s="3">
        <f>RSI!A809</f>
        <v>43486</v>
      </c>
      <c r="B809" s="2">
        <f>RSI!B809</f>
        <v>10.968</v>
      </c>
      <c r="C809" s="2">
        <f>RSI!I809</f>
        <v>29.407478876433288</v>
      </c>
      <c r="D809" s="2">
        <f>MACD!E809</f>
        <v>7.2848379292960175E-3</v>
      </c>
      <c r="E809" s="2">
        <f>MACD!F809</f>
        <v>-0.10441704930751163</v>
      </c>
      <c r="F809" s="2">
        <f>'Moving Avg'!D809</f>
        <v>11.13768</v>
      </c>
      <c r="G809" s="2">
        <f>'Moving Avg'!F809</f>
        <v>11.308835</v>
      </c>
      <c r="H809" s="2">
        <f>'Moving Avg'!G809</f>
        <v>11.558437999999997</v>
      </c>
      <c r="I809" s="2">
        <f>'Moving Avg'!H809</f>
        <v>12.960075999999992</v>
      </c>
      <c r="J809" s="5" t="str">
        <f>OBV!F809</f>
        <v>BEARISH</v>
      </c>
      <c r="K809" s="5" t="str">
        <f>OBV!G809</f>
        <v>STRONG</v>
      </c>
      <c r="L809" s="5" t="str">
        <f>OBV!H809</f>
        <v>CONFIRMED BEARISH</v>
      </c>
      <c r="M809" s="7">
        <f t="shared" si="120"/>
        <v>50</v>
      </c>
      <c r="N809" s="7">
        <f t="shared" si="121"/>
        <v>0</v>
      </c>
      <c r="O809" s="7">
        <f t="shared" si="122"/>
        <v>0</v>
      </c>
      <c r="P809" s="7">
        <f t="shared" si="123"/>
        <v>33</v>
      </c>
      <c r="Q809" s="8">
        <f t="shared" si="124"/>
        <v>22.45</v>
      </c>
      <c r="R809" s="8">
        <f t="shared" si="125"/>
        <v>18.25</v>
      </c>
      <c r="S809" s="8">
        <f t="shared" si="126"/>
        <v>22.35</v>
      </c>
      <c r="T809" s="8">
        <f t="shared" si="127"/>
        <v>20.75</v>
      </c>
      <c r="U809" s="7">
        <f t="shared" si="128"/>
        <v>21.016666666666669</v>
      </c>
      <c r="V809" s="7">
        <f t="shared" si="129"/>
        <v>20.950000000000003</v>
      </c>
    </row>
    <row r="810" spans="1:22" ht="13.5" x14ac:dyDescent="0.25">
      <c r="A810" s="3">
        <f>RSI!A810</f>
        <v>43487</v>
      </c>
      <c r="B810" s="2">
        <f>RSI!B810</f>
        <v>10.968</v>
      </c>
      <c r="C810" s="2">
        <f>RSI!I810</f>
        <v>29.407478876433302</v>
      </c>
      <c r="D810" s="2">
        <f>MACD!E810</f>
        <v>6.1023108940631232E-2</v>
      </c>
      <c r="E810" s="2">
        <f>MACD!F810</f>
        <v>-7.1329017657883062E-2</v>
      </c>
      <c r="F810" s="2">
        <f>'Moving Avg'!D810</f>
        <v>11.05584</v>
      </c>
      <c r="G810" s="2">
        <f>'Moving Avg'!F810</f>
        <v>11.293364999999998</v>
      </c>
      <c r="H810" s="2">
        <f>'Moving Avg'!G810</f>
        <v>11.522109999999996</v>
      </c>
      <c r="I810" s="2">
        <f>'Moving Avg'!H810</f>
        <v>12.932580999999994</v>
      </c>
      <c r="J810" s="5" t="str">
        <f>OBV!F810</f>
        <v>BEARISH</v>
      </c>
      <c r="K810" s="5" t="str">
        <f>OBV!G810</f>
        <v>NEUTRAL</v>
      </c>
      <c r="L810" s="5" t="str">
        <f>OBV!H810</f>
        <v>CONFIRMED BEARISH</v>
      </c>
      <c r="M810" s="7">
        <f t="shared" si="120"/>
        <v>50</v>
      </c>
      <c r="N810" s="7">
        <f t="shared" si="121"/>
        <v>0</v>
      </c>
      <c r="O810" s="7">
        <f t="shared" si="122"/>
        <v>0</v>
      </c>
      <c r="P810" s="7">
        <f t="shared" si="123"/>
        <v>16.5</v>
      </c>
      <c r="Q810" s="8">
        <f t="shared" si="124"/>
        <v>19.975000000000001</v>
      </c>
      <c r="R810" s="8">
        <f t="shared" si="125"/>
        <v>14.125</v>
      </c>
      <c r="S810" s="8">
        <f t="shared" si="126"/>
        <v>14.925000000000001</v>
      </c>
      <c r="T810" s="8">
        <f t="shared" si="127"/>
        <v>16.625</v>
      </c>
      <c r="U810" s="7">
        <f t="shared" si="128"/>
        <v>16.341666666666669</v>
      </c>
      <c r="V810" s="7">
        <f t="shared" si="129"/>
        <v>16.412500000000001</v>
      </c>
    </row>
    <row r="811" spans="1:22" ht="13.5" x14ac:dyDescent="0.25">
      <c r="A811" s="3">
        <f>RSI!A811</f>
        <v>43488</v>
      </c>
      <c r="B811" s="2">
        <f>RSI!B811</f>
        <v>10.968</v>
      </c>
      <c r="C811" s="2">
        <f>RSI!I811</f>
        <v>29.407478876433302</v>
      </c>
      <c r="D811" s="2">
        <f>MACD!E811</f>
        <v>9.95841690328092E-2</v>
      </c>
      <c r="E811" s="2">
        <f>MACD!F811</f>
        <v>-3.7146380319744612E-2</v>
      </c>
      <c r="F811" s="2">
        <f>'Moving Avg'!D811</f>
        <v>10.974</v>
      </c>
      <c r="G811" s="2">
        <f>'Moving Avg'!F811</f>
        <v>11.277894999999997</v>
      </c>
      <c r="H811" s="2">
        <f>'Moving Avg'!G811</f>
        <v>11.485781999999995</v>
      </c>
      <c r="I811" s="2">
        <f>'Moving Avg'!H811</f>
        <v>12.905035999999994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  <c r="M811" s="7">
        <f t="shared" si="120"/>
        <v>50</v>
      </c>
      <c r="N811" s="7">
        <f t="shared" si="121"/>
        <v>0</v>
      </c>
      <c r="O811" s="7">
        <f t="shared" si="122"/>
        <v>0</v>
      </c>
      <c r="P811" s="7">
        <f t="shared" si="123"/>
        <v>16.5</v>
      </c>
      <c r="Q811" s="8">
        <f t="shared" si="124"/>
        <v>19.975000000000001</v>
      </c>
      <c r="R811" s="8">
        <f t="shared" si="125"/>
        <v>14.125</v>
      </c>
      <c r="S811" s="8">
        <f t="shared" si="126"/>
        <v>14.925000000000001</v>
      </c>
      <c r="T811" s="8">
        <f t="shared" si="127"/>
        <v>16.625</v>
      </c>
      <c r="U811" s="7">
        <f t="shared" si="128"/>
        <v>16.341666666666669</v>
      </c>
      <c r="V811" s="7">
        <f t="shared" si="129"/>
        <v>16.412500000000001</v>
      </c>
    </row>
    <row r="812" spans="1:22" ht="13.5" x14ac:dyDescent="0.25">
      <c r="A812" s="3">
        <f>RSI!A812</f>
        <v>43489</v>
      </c>
      <c r="B812" s="2">
        <f>RSI!B812</f>
        <v>10.7584</v>
      </c>
      <c r="C812" s="2">
        <f>RSI!I812</f>
        <v>23.515611436895497</v>
      </c>
      <c r="D812" s="2">
        <f>MACD!E812</f>
        <v>0.14987349908756187</v>
      </c>
      <c r="E812" s="2">
        <f>MACD!F812</f>
        <v>2.5759556171668294E-4</v>
      </c>
      <c r="F812" s="2">
        <f>'Moving Avg'!D812</f>
        <v>10.928080000000001</v>
      </c>
      <c r="G812" s="2">
        <f>'Moving Avg'!F812</f>
        <v>11.251944999999996</v>
      </c>
      <c r="H812" s="2">
        <f>'Moving Avg'!G812</f>
        <v>11.456639999999998</v>
      </c>
      <c r="I812" s="2">
        <f>'Moving Avg'!H812</f>
        <v>12.876442999999995</v>
      </c>
      <c r="J812" s="5" t="str">
        <f>OBV!F812</f>
        <v>BEARISH</v>
      </c>
      <c r="K812" s="5" t="str">
        <f>OBV!G812</f>
        <v>STRONG</v>
      </c>
      <c r="L812" s="5" t="str">
        <f>OBV!H812</f>
        <v>CONFIRMED BEARISH</v>
      </c>
      <c r="M812" s="7">
        <f t="shared" si="120"/>
        <v>50</v>
      </c>
      <c r="N812" s="7">
        <f t="shared" si="121"/>
        <v>0</v>
      </c>
      <c r="O812" s="7">
        <f t="shared" si="122"/>
        <v>0</v>
      </c>
      <c r="P812" s="7">
        <f t="shared" si="123"/>
        <v>33</v>
      </c>
      <c r="Q812" s="8">
        <f t="shared" si="124"/>
        <v>22.45</v>
      </c>
      <c r="R812" s="8">
        <f t="shared" si="125"/>
        <v>18.25</v>
      </c>
      <c r="S812" s="8">
        <f t="shared" si="126"/>
        <v>22.35</v>
      </c>
      <c r="T812" s="8">
        <f t="shared" si="127"/>
        <v>20.75</v>
      </c>
      <c r="U812" s="7">
        <f t="shared" si="128"/>
        <v>21.016666666666669</v>
      </c>
      <c r="V812" s="7">
        <f t="shared" si="129"/>
        <v>20.950000000000003</v>
      </c>
    </row>
    <row r="813" spans="1:22" ht="13.5" x14ac:dyDescent="0.25">
      <c r="A813" s="3">
        <f>RSI!A813</f>
        <v>43490</v>
      </c>
      <c r="B813" s="2">
        <f>RSI!B813</f>
        <v>10.7584</v>
      </c>
      <c r="C813" s="2">
        <f>RSI!I813</f>
        <v>23.515611436895497</v>
      </c>
      <c r="D813" s="2">
        <f>MACD!E813</f>
        <v>0.19564122492433356</v>
      </c>
      <c r="E813" s="2">
        <f>MACD!F813</f>
        <v>3.9334321434240059E-2</v>
      </c>
      <c r="F813" s="2">
        <f>'Moving Avg'!D813</f>
        <v>10.88416</v>
      </c>
      <c r="G813" s="2">
        <f>'Moving Avg'!F813</f>
        <v>11.242459999999998</v>
      </c>
      <c r="H813" s="2">
        <f>'Moving Avg'!G813</f>
        <v>11.427498</v>
      </c>
      <c r="I813" s="2">
        <f>'Moving Avg'!H813</f>
        <v>12.851442999999996</v>
      </c>
      <c r="J813" s="5" t="str">
        <f>OBV!F813</f>
        <v>BEARISH</v>
      </c>
      <c r="K813" s="5" t="str">
        <f>OBV!G813</f>
        <v>STRONG</v>
      </c>
      <c r="L813" s="5" t="str">
        <f>OBV!H813</f>
        <v>CONFIRMED BEARISH</v>
      </c>
      <c r="M813" s="7">
        <f t="shared" si="120"/>
        <v>50</v>
      </c>
      <c r="N813" s="7">
        <f t="shared" si="121"/>
        <v>0</v>
      </c>
      <c r="O813" s="7">
        <f t="shared" si="122"/>
        <v>0</v>
      </c>
      <c r="P813" s="7">
        <f t="shared" si="123"/>
        <v>33</v>
      </c>
      <c r="Q813" s="8">
        <f t="shared" si="124"/>
        <v>22.45</v>
      </c>
      <c r="R813" s="8">
        <f t="shared" si="125"/>
        <v>18.25</v>
      </c>
      <c r="S813" s="8">
        <f t="shared" si="126"/>
        <v>22.35</v>
      </c>
      <c r="T813" s="8">
        <f t="shared" si="127"/>
        <v>20.75</v>
      </c>
      <c r="U813" s="7">
        <f t="shared" si="128"/>
        <v>21.016666666666669</v>
      </c>
      <c r="V813" s="7">
        <f t="shared" si="129"/>
        <v>20.950000000000003</v>
      </c>
    </row>
    <row r="814" spans="1:22" ht="13.5" x14ac:dyDescent="0.25">
      <c r="A814" s="3">
        <f>RSI!A814</f>
        <v>43493</v>
      </c>
      <c r="B814" s="2">
        <f>RSI!B814</f>
        <v>10.7485</v>
      </c>
      <c r="C814" s="2">
        <f>RSI!I814</f>
        <v>23.2603270390034</v>
      </c>
      <c r="D814" s="2">
        <f>MACD!E814</f>
        <v>0.23807814716198195</v>
      </c>
      <c r="E814" s="2">
        <f>MACD!F814</f>
        <v>7.9083086579788436E-2</v>
      </c>
      <c r="F814" s="2">
        <f>'Moving Avg'!D814</f>
        <v>10.840260000000001</v>
      </c>
      <c r="G814" s="2">
        <f>'Moving Avg'!F814</f>
        <v>11.218509999999998</v>
      </c>
      <c r="H814" s="2">
        <f>'Moving Avg'!G814</f>
        <v>11.390972000000001</v>
      </c>
      <c r="I814" s="2">
        <f>'Moving Avg'!H814</f>
        <v>12.828788499999998</v>
      </c>
      <c r="J814" s="5" t="str">
        <f>OBV!F814</f>
        <v>BEARISH</v>
      </c>
      <c r="K814" s="5" t="str">
        <f>OBV!G814</f>
        <v>STRONG</v>
      </c>
      <c r="L814" s="5" t="str">
        <f>OBV!H814</f>
        <v>CONFIRMED BEARISH</v>
      </c>
      <c r="M814" s="7">
        <f t="shared" si="120"/>
        <v>50</v>
      </c>
      <c r="N814" s="7">
        <f t="shared" si="121"/>
        <v>0</v>
      </c>
      <c r="O814" s="7">
        <f t="shared" si="122"/>
        <v>0</v>
      </c>
      <c r="P814" s="7">
        <f t="shared" si="123"/>
        <v>33</v>
      </c>
      <c r="Q814" s="8">
        <f t="shared" si="124"/>
        <v>22.45</v>
      </c>
      <c r="R814" s="8">
        <f t="shared" si="125"/>
        <v>18.25</v>
      </c>
      <c r="S814" s="8">
        <f t="shared" si="126"/>
        <v>22.35</v>
      </c>
      <c r="T814" s="8">
        <f t="shared" si="127"/>
        <v>20.75</v>
      </c>
      <c r="U814" s="7">
        <f t="shared" si="128"/>
        <v>21.016666666666669</v>
      </c>
      <c r="V814" s="7">
        <f t="shared" si="129"/>
        <v>20.950000000000003</v>
      </c>
    </row>
    <row r="815" spans="1:22" ht="13.5" x14ac:dyDescent="0.25">
      <c r="A815" s="3">
        <f>RSI!A815</f>
        <v>43494</v>
      </c>
      <c r="B815" s="2">
        <f>RSI!B815</f>
        <v>10.7485</v>
      </c>
      <c r="C815" s="2">
        <f>RSI!I815</f>
        <v>23.2603270390034</v>
      </c>
      <c r="D815" s="2">
        <f>MACD!E815</f>
        <v>0.26298595635487487</v>
      </c>
      <c r="E815" s="2">
        <f>MACD!F815</f>
        <v>0.11586366053480573</v>
      </c>
      <c r="F815" s="2">
        <f>'Moving Avg'!D815</f>
        <v>10.79636</v>
      </c>
      <c r="G815" s="2">
        <f>'Moving Avg'!F815</f>
        <v>11.194559999999999</v>
      </c>
      <c r="H815" s="2">
        <f>'Moving Avg'!G815</f>
        <v>11.354446000000005</v>
      </c>
      <c r="I815" s="2">
        <f>'Moving Avg'!H815</f>
        <v>12.804088</v>
      </c>
      <c r="J815" s="5" t="str">
        <f>OBV!F815</f>
        <v>BEARISH</v>
      </c>
      <c r="K815" s="5" t="str">
        <f>OBV!G815</f>
        <v>STRONG</v>
      </c>
      <c r="L815" s="5" t="str">
        <f>OBV!H815</f>
        <v>CONFIRMED BEARISH</v>
      </c>
      <c r="M815" s="7">
        <f t="shared" si="120"/>
        <v>50</v>
      </c>
      <c r="N815" s="7">
        <f t="shared" si="121"/>
        <v>0</v>
      </c>
      <c r="O815" s="7">
        <f t="shared" si="122"/>
        <v>0</v>
      </c>
      <c r="P815" s="7">
        <f t="shared" si="123"/>
        <v>33</v>
      </c>
      <c r="Q815" s="8">
        <f t="shared" si="124"/>
        <v>22.45</v>
      </c>
      <c r="R815" s="8">
        <f t="shared" si="125"/>
        <v>18.25</v>
      </c>
      <c r="S815" s="8">
        <f t="shared" si="126"/>
        <v>22.35</v>
      </c>
      <c r="T815" s="8">
        <f t="shared" si="127"/>
        <v>20.75</v>
      </c>
      <c r="U815" s="7">
        <f t="shared" si="128"/>
        <v>21.016666666666669</v>
      </c>
      <c r="V815" s="7">
        <f t="shared" si="129"/>
        <v>20.950000000000003</v>
      </c>
    </row>
    <row r="816" spans="1:22" ht="13.5" x14ac:dyDescent="0.25">
      <c r="A816" s="3">
        <f>RSI!A816</f>
        <v>43495</v>
      </c>
      <c r="B816" s="2">
        <f>RSI!B816</f>
        <v>10.6686</v>
      </c>
      <c r="C816" s="2">
        <f>RSI!I816</f>
        <v>21.11479134899318</v>
      </c>
      <c r="D816" s="2">
        <f>MACD!E816</f>
        <v>0.2925868216045231</v>
      </c>
      <c r="E816" s="2">
        <f>MACD!F816</f>
        <v>0.15120829274874922</v>
      </c>
      <c r="F816" s="2">
        <f>'Moving Avg'!D816</f>
        <v>10.736479999999998</v>
      </c>
      <c r="G816" s="2">
        <f>'Moving Avg'!F816</f>
        <v>11.166614999999998</v>
      </c>
      <c r="H816" s="2">
        <f>'Moving Avg'!G816</f>
        <v>11.327500000000004</v>
      </c>
      <c r="I816" s="2">
        <f>'Moving Avg'!H816</f>
        <v>12.778888499999999</v>
      </c>
      <c r="J816" s="5" t="str">
        <f>OBV!F816</f>
        <v>BEARISH</v>
      </c>
      <c r="K816" s="5" t="str">
        <f>OBV!G816</f>
        <v>STRONG</v>
      </c>
      <c r="L816" s="5" t="str">
        <f>OBV!H816</f>
        <v>CONFIRMED BEARISH</v>
      </c>
      <c r="M816" s="7">
        <f t="shared" si="120"/>
        <v>50</v>
      </c>
      <c r="N816" s="7">
        <f t="shared" si="121"/>
        <v>0</v>
      </c>
      <c r="O816" s="7">
        <f t="shared" si="122"/>
        <v>0</v>
      </c>
      <c r="P816" s="7">
        <f t="shared" si="123"/>
        <v>33</v>
      </c>
      <c r="Q816" s="8">
        <f t="shared" si="124"/>
        <v>22.45</v>
      </c>
      <c r="R816" s="8">
        <f t="shared" si="125"/>
        <v>18.25</v>
      </c>
      <c r="S816" s="8">
        <f t="shared" si="126"/>
        <v>22.35</v>
      </c>
      <c r="T816" s="8">
        <f t="shared" si="127"/>
        <v>20.75</v>
      </c>
      <c r="U816" s="7">
        <f t="shared" si="128"/>
        <v>21.016666666666669</v>
      </c>
      <c r="V816" s="7">
        <f t="shared" si="129"/>
        <v>20.950000000000003</v>
      </c>
    </row>
    <row r="817" spans="1:22" ht="13.5" x14ac:dyDescent="0.25">
      <c r="A817" s="3">
        <f>RSI!A817</f>
        <v>43496</v>
      </c>
      <c r="B817" s="2">
        <f>RSI!B817</f>
        <v>10.4391</v>
      </c>
      <c r="C817" s="2">
        <f>RSI!I817</f>
        <v>16.427583570060307</v>
      </c>
      <c r="D817" s="2">
        <f>MACD!E817</f>
        <v>0.27764235054251429</v>
      </c>
      <c r="E817" s="2">
        <f>MACD!F817</f>
        <v>0.17649510430750226</v>
      </c>
      <c r="F817" s="2">
        <f>'Moving Avg'!D817</f>
        <v>10.67262</v>
      </c>
      <c r="G817" s="2">
        <f>'Moving Avg'!F817</f>
        <v>11.110729999999998</v>
      </c>
      <c r="H817" s="2">
        <f>'Moving Avg'!G817</f>
        <v>11.303150000000006</v>
      </c>
      <c r="I817" s="2">
        <f>'Moving Avg'!H817</f>
        <v>12.751343999999994</v>
      </c>
      <c r="J817" s="5" t="str">
        <f>OBV!F817</f>
        <v>BEARISH</v>
      </c>
      <c r="K817" s="5" t="str">
        <f>OBV!G817</f>
        <v>STRONG</v>
      </c>
      <c r="L817" s="5" t="str">
        <f>OBV!H817</f>
        <v>CONFIRMED BEARISH</v>
      </c>
      <c r="M817" s="7">
        <f t="shared" si="120"/>
        <v>50</v>
      </c>
      <c r="N817" s="7">
        <f t="shared" si="121"/>
        <v>0</v>
      </c>
      <c r="O817" s="7">
        <f t="shared" si="122"/>
        <v>0</v>
      </c>
      <c r="P817" s="7">
        <f t="shared" si="123"/>
        <v>33</v>
      </c>
      <c r="Q817" s="8">
        <f t="shared" si="124"/>
        <v>22.45</v>
      </c>
      <c r="R817" s="8">
        <f t="shared" si="125"/>
        <v>18.25</v>
      </c>
      <c r="S817" s="8">
        <f t="shared" si="126"/>
        <v>22.35</v>
      </c>
      <c r="T817" s="8">
        <f t="shared" si="127"/>
        <v>20.75</v>
      </c>
      <c r="U817" s="7">
        <f t="shared" si="128"/>
        <v>21.016666666666669</v>
      </c>
      <c r="V817" s="7">
        <f t="shared" si="129"/>
        <v>20.950000000000003</v>
      </c>
    </row>
    <row r="818" spans="1:22" ht="13.5" x14ac:dyDescent="0.25">
      <c r="A818" s="3">
        <f>RSI!A818</f>
        <v>43497</v>
      </c>
      <c r="B818" s="2">
        <f>RSI!B818</f>
        <v>10.179600000000001</v>
      </c>
      <c r="C818" s="2">
        <f>RSI!I818</f>
        <v>12.931919062384679</v>
      </c>
      <c r="D818" s="2">
        <f>MACD!E818</f>
        <v>0.28670873531680918</v>
      </c>
      <c r="E818" s="2">
        <f>MACD!F818</f>
        <v>0.19853783050936366</v>
      </c>
      <c r="F818" s="2">
        <f>'Moving Avg'!D818</f>
        <v>10.556859999999999</v>
      </c>
      <c r="G818" s="2">
        <f>'Moving Avg'!F818</f>
        <v>11.042365</v>
      </c>
      <c r="H818" s="2">
        <f>'Moving Avg'!G818</f>
        <v>11.266624000000004</v>
      </c>
      <c r="I818" s="2">
        <f>'Moving Avg'!H818</f>
        <v>12.722551499999994</v>
      </c>
      <c r="J818" s="5" t="str">
        <f>OBV!F818</f>
        <v>BEARISH</v>
      </c>
      <c r="K818" s="5" t="str">
        <f>OBV!G818</f>
        <v>STRONG</v>
      </c>
      <c r="L818" s="5" t="str">
        <f>OBV!H818</f>
        <v>CONFIRMED BEARISH</v>
      </c>
      <c r="M818" s="7">
        <f t="shared" si="120"/>
        <v>50</v>
      </c>
      <c r="N818" s="7">
        <f t="shared" si="121"/>
        <v>0</v>
      </c>
      <c r="O818" s="7">
        <f t="shared" si="122"/>
        <v>0</v>
      </c>
      <c r="P818" s="7">
        <f t="shared" si="123"/>
        <v>33</v>
      </c>
      <c r="Q818" s="8">
        <f t="shared" si="124"/>
        <v>22.45</v>
      </c>
      <c r="R818" s="8">
        <f t="shared" si="125"/>
        <v>18.25</v>
      </c>
      <c r="S818" s="8">
        <f t="shared" si="126"/>
        <v>22.35</v>
      </c>
      <c r="T818" s="8">
        <f t="shared" si="127"/>
        <v>20.75</v>
      </c>
      <c r="U818" s="7">
        <f t="shared" si="128"/>
        <v>21.016666666666669</v>
      </c>
      <c r="V818" s="7">
        <f t="shared" si="129"/>
        <v>20.950000000000003</v>
      </c>
    </row>
    <row r="819" spans="1:22" ht="13.5" x14ac:dyDescent="0.25">
      <c r="A819" s="3">
        <f>RSI!A819</f>
        <v>43500</v>
      </c>
      <c r="B819" s="2">
        <f>RSI!B819</f>
        <v>10.4391</v>
      </c>
      <c r="C819" s="2">
        <f>RSI!I819</f>
        <v>29.164625587419735</v>
      </c>
      <c r="D819" s="2">
        <f>MACD!E819</f>
        <v>0.27888258395402765</v>
      </c>
      <c r="E819" s="2">
        <f>MACD!F819</f>
        <v>0.21460678119829646</v>
      </c>
      <c r="F819" s="2">
        <f>'Moving Avg'!D819</f>
        <v>10.494979999999998</v>
      </c>
      <c r="G819" s="2">
        <f>'Moving Avg'!F819</f>
        <v>10.987974999999999</v>
      </c>
      <c r="H819" s="2">
        <f>'Moving Avg'!G819</f>
        <v>11.235486000000005</v>
      </c>
      <c r="I819" s="2">
        <f>'Moving Avg'!H819</f>
        <v>12.695405999999991</v>
      </c>
      <c r="J819" s="5" t="str">
        <f>OBV!F819</f>
        <v>BEARISH</v>
      </c>
      <c r="K819" s="5" t="str">
        <f>OBV!G819</f>
        <v>STRONG</v>
      </c>
      <c r="L819" s="5" t="str">
        <f>OBV!H819</f>
        <v>CONFIRMED BEARISH</v>
      </c>
      <c r="M819" s="7">
        <f t="shared" si="120"/>
        <v>50</v>
      </c>
      <c r="N819" s="7">
        <f t="shared" si="121"/>
        <v>0</v>
      </c>
      <c r="O819" s="7">
        <f t="shared" si="122"/>
        <v>0</v>
      </c>
      <c r="P819" s="7">
        <f t="shared" si="123"/>
        <v>33</v>
      </c>
      <c r="Q819" s="8">
        <f t="shared" si="124"/>
        <v>22.45</v>
      </c>
      <c r="R819" s="8">
        <f t="shared" si="125"/>
        <v>18.25</v>
      </c>
      <c r="S819" s="8">
        <f t="shared" si="126"/>
        <v>22.35</v>
      </c>
      <c r="T819" s="8">
        <f t="shared" si="127"/>
        <v>20.75</v>
      </c>
      <c r="U819" s="7">
        <f t="shared" si="128"/>
        <v>21.016666666666669</v>
      </c>
      <c r="V819" s="7">
        <f t="shared" si="129"/>
        <v>20.950000000000003</v>
      </c>
    </row>
    <row r="820" spans="1:22" ht="13.5" x14ac:dyDescent="0.25">
      <c r="A820" s="3">
        <f>RSI!A820</f>
        <v>43501</v>
      </c>
      <c r="B820" s="2">
        <f>RSI!B820</f>
        <v>10.4391</v>
      </c>
      <c r="C820" s="2">
        <f>RSI!I820</f>
        <v>29.164625587419721</v>
      </c>
      <c r="D820" s="2">
        <f>MACD!E820</f>
        <v>0.27560018520593488</v>
      </c>
      <c r="E820" s="2">
        <f>MACD!F820</f>
        <v>0.22680546199982415</v>
      </c>
      <c r="F820" s="2">
        <f>'Moving Avg'!D820</f>
        <v>10.4331</v>
      </c>
      <c r="G820" s="2">
        <f>'Moving Avg'!F820</f>
        <v>10.933584999999999</v>
      </c>
      <c r="H820" s="2">
        <f>'Moving Avg'!G820</f>
        <v>11.208740000000004</v>
      </c>
      <c r="I820" s="2">
        <f>'Moving Avg'!H820</f>
        <v>12.669258499999991</v>
      </c>
      <c r="J820" s="5" t="str">
        <f>OBV!F820</f>
        <v>BEARISH</v>
      </c>
      <c r="K820" s="5" t="str">
        <f>OBV!G820</f>
        <v>STRONG</v>
      </c>
      <c r="L820" s="5" t="str">
        <f>OBV!H820</f>
        <v>CONFIRMED BEARISH</v>
      </c>
      <c r="M820" s="7">
        <f t="shared" si="120"/>
        <v>50</v>
      </c>
      <c r="N820" s="7">
        <f t="shared" si="121"/>
        <v>0</v>
      </c>
      <c r="O820" s="7">
        <f t="shared" si="122"/>
        <v>0</v>
      </c>
      <c r="P820" s="7">
        <f t="shared" si="123"/>
        <v>33</v>
      </c>
      <c r="Q820" s="8">
        <f t="shared" si="124"/>
        <v>22.45</v>
      </c>
      <c r="R820" s="8">
        <f t="shared" si="125"/>
        <v>18.25</v>
      </c>
      <c r="S820" s="8">
        <f t="shared" si="126"/>
        <v>22.35</v>
      </c>
      <c r="T820" s="8">
        <f t="shared" si="127"/>
        <v>20.75</v>
      </c>
      <c r="U820" s="7">
        <f t="shared" si="128"/>
        <v>21.016666666666669</v>
      </c>
      <c r="V820" s="7">
        <f t="shared" si="129"/>
        <v>20.950000000000003</v>
      </c>
    </row>
    <row r="821" spans="1:22" ht="13.5" x14ac:dyDescent="0.25">
      <c r="A821" s="3">
        <f>RSI!A821</f>
        <v>43502</v>
      </c>
      <c r="B821" s="2">
        <f>RSI!B821</f>
        <v>10.4491</v>
      </c>
      <c r="C821" s="2">
        <f>RSI!I821</f>
        <v>29.749968671569746</v>
      </c>
      <c r="D821" s="2">
        <f>MACD!E821</f>
        <v>0.275174372110353</v>
      </c>
      <c r="E821" s="2">
        <f>MACD!F821</f>
        <v>0.23647924402192994</v>
      </c>
      <c r="F821" s="2">
        <f>'Moving Avg'!D821</f>
        <v>10.389199999999999</v>
      </c>
      <c r="G821" s="2">
        <f>'Moving Avg'!F821</f>
        <v>10.88269</v>
      </c>
      <c r="H821" s="2">
        <f>'Moving Avg'!G821</f>
        <v>11.183192000000005</v>
      </c>
      <c r="I821" s="2">
        <f>'Moving Avg'!H821</f>
        <v>12.645506499999993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  <c r="M821" s="7">
        <f t="shared" si="120"/>
        <v>50</v>
      </c>
      <c r="N821" s="7">
        <f t="shared" si="121"/>
        <v>0</v>
      </c>
      <c r="O821" s="7">
        <f t="shared" si="122"/>
        <v>0</v>
      </c>
      <c r="P821" s="7">
        <f t="shared" si="123"/>
        <v>16.5</v>
      </c>
      <c r="Q821" s="8">
        <f t="shared" si="124"/>
        <v>19.975000000000001</v>
      </c>
      <c r="R821" s="8">
        <f t="shared" si="125"/>
        <v>14.125</v>
      </c>
      <c r="S821" s="8">
        <f t="shared" si="126"/>
        <v>14.925000000000001</v>
      </c>
      <c r="T821" s="8">
        <f t="shared" si="127"/>
        <v>16.625</v>
      </c>
      <c r="U821" s="7">
        <f t="shared" si="128"/>
        <v>16.341666666666669</v>
      </c>
      <c r="V821" s="7">
        <f t="shared" si="129"/>
        <v>16.412500000000001</v>
      </c>
    </row>
    <row r="822" spans="1:22" ht="13.5" x14ac:dyDescent="0.25">
      <c r="A822" s="3">
        <f>RSI!A822</f>
        <v>43503</v>
      </c>
      <c r="B822" s="2">
        <f>RSI!B822</f>
        <v>10.4491</v>
      </c>
      <c r="C822" s="2">
        <f>RSI!I822</f>
        <v>29.749968671569746</v>
      </c>
      <c r="D822" s="2">
        <f>MACD!E822</f>
        <v>0.24537210404845489</v>
      </c>
      <c r="E822" s="2">
        <f>MACD!F822</f>
        <v>0.23825781602723495</v>
      </c>
      <c r="F822" s="2">
        <f>'Moving Avg'!D822</f>
        <v>10.391200000000001</v>
      </c>
      <c r="G822" s="2">
        <f>'Moving Avg'!F822</f>
        <v>10.831794999999998</v>
      </c>
      <c r="H822" s="2">
        <f>'Moving Avg'!G822</f>
        <v>11.156646000000006</v>
      </c>
      <c r="I822" s="2">
        <f>'Moving Avg'!H822</f>
        <v>12.623899999999992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  <c r="M822" s="7">
        <f t="shared" si="120"/>
        <v>50</v>
      </c>
      <c r="N822" s="7">
        <f t="shared" si="121"/>
        <v>0</v>
      </c>
      <c r="O822" s="7">
        <f t="shared" si="122"/>
        <v>0</v>
      </c>
      <c r="P822" s="7">
        <f t="shared" si="123"/>
        <v>83.5</v>
      </c>
      <c r="Q822" s="8">
        <f t="shared" si="124"/>
        <v>30.024999999999999</v>
      </c>
      <c r="R822" s="8">
        <f t="shared" si="125"/>
        <v>30.875</v>
      </c>
      <c r="S822" s="8">
        <f t="shared" si="126"/>
        <v>45.075000000000003</v>
      </c>
      <c r="T822" s="8">
        <f t="shared" si="127"/>
        <v>33.375</v>
      </c>
      <c r="U822" s="7">
        <f t="shared" si="128"/>
        <v>35.324999999999996</v>
      </c>
      <c r="V822" s="7">
        <f t="shared" si="129"/>
        <v>34.837499999999999</v>
      </c>
    </row>
    <row r="823" spans="1:22" ht="13.5" x14ac:dyDescent="0.25">
      <c r="A823" s="3">
        <f>RSI!A823</f>
        <v>43504</v>
      </c>
      <c r="B823" s="2">
        <f>RSI!B823</f>
        <v>10.4491</v>
      </c>
      <c r="C823" s="2">
        <f>RSI!I823</f>
        <v>29.749968671569746</v>
      </c>
      <c r="D823" s="2">
        <f>MACD!E823</f>
        <v>0.22275127176009057</v>
      </c>
      <c r="E823" s="2">
        <f>MACD!F823</f>
        <v>0.2351565071738061</v>
      </c>
      <c r="F823" s="2">
        <f>'Moving Avg'!D823</f>
        <v>10.4451</v>
      </c>
      <c r="G823" s="2">
        <f>'Moving Avg'!F823</f>
        <v>10.780899999999997</v>
      </c>
      <c r="H823" s="2">
        <f>'Moving Avg'!G823</f>
        <v>11.131098000000003</v>
      </c>
      <c r="I823" s="2">
        <f>'Moving Avg'!H823</f>
        <v>12.605586999999993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  <c r="M823" s="7">
        <f t="shared" si="120"/>
        <v>50</v>
      </c>
      <c r="N823" s="7">
        <f t="shared" si="121"/>
        <v>45</v>
      </c>
      <c r="O823" s="7">
        <f t="shared" si="122"/>
        <v>0</v>
      </c>
      <c r="P823" s="7">
        <f t="shared" si="123"/>
        <v>83.5</v>
      </c>
      <c r="Q823" s="8">
        <f t="shared" si="124"/>
        <v>45.774999999999999</v>
      </c>
      <c r="R823" s="8">
        <f t="shared" si="125"/>
        <v>39.875</v>
      </c>
      <c r="S823" s="8">
        <f t="shared" si="126"/>
        <v>51.825000000000003</v>
      </c>
      <c r="T823" s="8">
        <f t="shared" si="127"/>
        <v>44.625</v>
      </c>
      <c r="U823" s="7">
        <f t="shared" si="128"/>
        <v>45.82500000000001</v>
      </c>
      <c r="V823" s="7">
        <f t="shared" si="129"/>
        <v>45.525000000000006</v>
      </c>
    </row>
    <row r="824" spans="1:22" ht="13.5" x14ac:dyDescent="0.25">
      <c r="A824" s="3">
        <f>RSI!A824</f>
        <v>43507</v>
      </c>
      <c r="B824" s="2">
        <f>RSI!B824</f>
        <v>10.6586</v>
      </c>
      <c r="C824" s="2">
        <f>RSI!I824</f>
        <v>42.239102229513399</v>
      </c>
      <c r="D824" s="2">
        <f>MACD!E824</f>
        <v>0.18897311231182634</v>
      </c>
      <c r="E824" s="2">
        <f>MACD!F824</f>
        <v>0.22591982820141016</v>
      </c>
      <c r="F824" s="2">
        <f>'Moving Avg'!D824</f>
        <v>10.489000000000001</v>
      </c>
      <c r="G824" s="2">
        <f>'Moving Avg'!F824</f>
        <v>10.740479999999998</v>
      </c>
      <c r="H824" s="2">
        <f>'Moving Avg'!G824</f>
        <v>11.109740000000002</v>
      </c>
      <c r="I824" s="2">
        <f>'Moving Avg'!H824</f>
        <v>12.591165499999995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  <c r="M824" s="7">
        <f t="shared" si="120"/>
        <v>25</v>
      </c>
      <c r="N824" s="7">
        <f t="shared" si="121"/>
        <v>100</v>
      </c>
      <c r="O824" s="7">
        <f t="shared" si="122"/>
        <v>0</v>
      </c>
      <c r="P824" s="7">
        <f t="shared" si="123"/>
        <v>83.5</v>
      </c>
      <c r="Q824" s="8">
        <f t="shared" si="124"/>
        <v>56.274999999999999</v>
      </c>
      <c r="R824" s="8">
        <f t="shared" si="125"/>
        <v>45.875</v>
      </c>
      <c r="S824" s="8">
        <f t="shared" si="126"/>
        <v>56.325000000000003</v>
      </c>
      <c r="T824" s="8">
        <f t="shared" si="127"/>
        <v>52.125</v>
      </c>
      <c r="U824" s="7">
        <f t="shared" si="128"/>
        <v>52.82500000000001</v>
      </c>
      <c r="V824" s="7">
        <f t="shared" si="129"/>
        <v>52.650000000000006</v>
      </c>
    </row>
    <row r="825" spans="1:22" ht="13.5" x14ac:dyDescent="0.25">
      <c r="A825" s="3">
        <f>RSI!A825</f>
        <v>43508</v>
      </c>
      <c r="B825" s="2">
        <f>RSI!B825</f>
        <v>10.6586</v>
      </c>
      <c r="C825" s="2">
        <f>RSI!I825</f>
        <v>42.239102229513399</v>
      </c>
      <c r="D825" s="2">
        <f>MACD!E825</f>
        <v>0.16137970405678281</v>
      </c>
      <c r="E825" s="2">
        <f>MACD!F825</f>
        <v>0.21301180337248471</v>
      </c>
      <c r="F825" s="2">
        <f>'Moving Avg'!D825</f>
        <v>10.5329</v>
      </c>
      <c r="G825" s="2">
        <f>'Moving Avg'!F825</f>
        <v>10.704549999999998</v>
      </c>
      <c r="H825" s="2">
        <f>'Moving Avg'!G825</f>
        <v>11.088382000000001</v>
      </c>
      <c r="I825" s="2">
        <f>'Moving Avg'!H825</f>
        <v>12.574747999999994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  <c r="M825" s="7">
        <f t="shared" si="120"/>
        <v>25</v>
      </c>
      <c r="N825" s="7">
        <f t="shared" si="121"/>
        <v>100</v>
      </c>
      <c r="O825" s="7">
        <f t="shared" si="122"/>
        <v>0</v>
      </c>
      <c r="P825" s="7">
        <f t="shared" si="123"/>
        <v>83.5</v>
      </c>
      <c r="Q825" s="8">
        <f t="shared" si="124"/>
        <v>56.274999999999999</v>
      </c>
      <c r="R825" s="8">
        <f t="shared" si="125"/>
        <v>45.875</v>
      </c>
      <c r="S825" s="8">
        <f t="shared" si="126"/>
        <v>56.325000000000003</v>
      </c>
      <c r="T825" s="8">
        <f t="shared" si="127"/>
        <v>52.125</v>
      </c>
      <c r="U825" s="7">
        <f t="shared" si="128"/>
        <v>52.82500000000001</v>
      </c>
      <c r="V825" s="7">
        <f t="shared" si="129"/>
        <v>52.650000000000006</v>
      </c>
    </row>
    <row r="826" spans="1:22" ht="13.5" x14ac:dyDescent="0.25">
      <c r="A826" s="3">
        <f>RSI!A826</f>
        <v>43509</v>
      </c>
      <c r="B826" s="2">
        <f>RSI!B826</f>
        <v>10.6586</v>
      </c>
      <c r="C826" s="2">
        <f>RSI!I826</f>
        <v>42.239102229513399</v>
      </c>
      <c r="D826" s="2">
        <f>MACD!E826</f>
        <v>0.12665404569107608</v>
      </c>
      <c r="E826" s="2">
        <f>MACD!F826</f>
        <v>0.195740251836203</v>
      </c>
      <c r="F826" s="2">
        <f>'Moving Avg'!D826</f>
        <v>10.5748</v>
      </c>
      <c r="G826" s="2">
        <f>'Moving Avg'!F826</f>
        <v>10.668619999999999</v>
      </c>
      <c r="H826" s="2">
        <f>'Moving Avg'!G826</f>
        <v>11.074009999999998</v>
      </c>
      <c r="I826" s="2">
        <f>'Moving Avg'!H826</f>
        <v>12.560027499999999</v>
      </c>
      <c r="J826" s="5" t="str">
        <f>OBV!F826</f>
        <v>BULLISH</v>
      </c>
      <c r="K826" s="5" t="str">
        <f>OBV!G826</f>
        <v>NEUTRAL</v>
      </c>
      <c r="L826" s="5" t="str">
        <f>OBV!H826</f>
        <v>CONFIRMED BULLISH</v>
      </c>
      <c r="M826" s="7">
        <f t="shared" si="120"/>
        <v>25</v>
      </c>
      <c r="N826" s="7">
        <f t="shared" si="121"/>
        <v>100</v>
      </c>
      <c r="O826" s="7">
        <f t="shared" si="122"/>
        <v>0</v>
      </c>
      <c r="P826" s="7">
        <f t="shared" si="123"/>
        <v>83.5</v>
      </c>
      <c r="Q826" s="8">
        <f t="shared" si="124"/>
        <v>56.274999999999999</v>
      </c>
      <c r="R826" s="8">
        <f t="shared" si="125"/>
        <v>45.875</v>
      </c>
      <c r="S826" s="8">
        <f t="shared" si="126"/>
        <v>56.325000000000003</v>
      </c>
      <c r="T826" s="8">
        <f t="shared" si="127"/>
        <v>52.125</v>
      </c>
      <c r="U826" s="7">
        <f t="shared" si="128"/>
        <v>52.82500000000001</v>
      </c>
      <c r="V826" s="7">
        <f t="shared" si="129"/>
        <v>52.650000000000006</v>
      </c>
    </row>
    <row r="827" spans="1:22" ht="13.5" x14ac:dyDescent="0.25">
      <c r="A827" s="3">
        <f>RSI!A827</f>
        <v>43510</v>
      </c>
      <c r="B827" s="2">
        <f>RSI!B827</f>
        <v>10.1896</v>
      </c>
      <c r="C827" s="2">
        <f>RSI!I827</f>
        <v>28.2142743891756</v>
      </c>
      <c r="D827" s="2">
        <f>MACD!E827</f>
        <v>9.7550990895252099E-2</v>
      </c>
      <c r="E827" s="2">
        <f>MACD!F827</f>
        <v>0.17610239964801283</v>
      </c>
      <c r="F827" s="2">
        <f>'Moving Avg'!D827</f>
        <v>10.5229</v>
      </c>
      <c r="G827" s="2">
        <f>'Moving Avg'!F827</f>
        <v>10.628699999999998</v>
      </c>
      <c r="H827" s="2">
        <f>'Moving Avg'!G827</f>
        <v>11.050257999999999</v>
      </c>
      <c r="I827" s="2">
        <f>'Moving Avg'!H827</f>
        <v>12.5431115</v>
      </c>
      <c r="J827" s="5" t="str">
        <f>OBV!F827</f>
        <v>BULLISH</v>
      </c>
      <c r="K827" s="5" t="str">
        <f>OBV!G827</f>
        <v>NEUTRAL</v>
      </c>
      <c r="L827" s="5" t="str">
        <f>OBV!H827</f>
        <v>BULLISH DIVERGENCE</v>
      </c>
      <c r="M827" s="7">
        <f t="shared" si="120"/>
        <v>50</v>
      </c>
      <c r="N827" s="7">
        <f t="shared" si="121"/>
        <v>100</v>
      </c>
      <c r="O827" s="7">
        <f t="shared" si="122"/>
        <v>0</v>
      </c>
      <c r="P827" s="7">
        <f t="shared" si="123"/>
        <v>66.5</v>
      </c>
      <c r="Q827" s="8">
        <f t="shared" si="124"/>
        <v>62.475000000000001</v>
      </c>
      <c r="R827" s="8">
        <f t="shared" si="125"/>
        <v>46.625</v>
      </c>
      <c r="S827" s="8">
        <f t="shared" si="126"/>
        <v>52.424999999999997</v>
      </c>
      <c r="T827" s="8">
        <f t="shared" si="127"/>
        <v>54.125</v>
      </c>
      <c r="U827" s="7">
        <f t="shared" si="128"/>
        <v>53.841666666666661</v>
      </c>
      <c r="V827" s="7">
        <f t="shared" si="129"/>
        <v>53.912499999999994</v>
      </c>
    </row>
    <row r="828" spans="1:22" ht="13.5" x14ac:dyDescent="0.25">
      <c r="A828" s="3">
        <f>RSI!A828</f>
        <v>43511</v>
      </c>
      <c r="B828" s="2">
        <f>RSI!B828</f>
        <v>10.179600000000001</v>
      </c>
      <c r="C828" s="2">
        <f>RSI!I828</f>
        <v>28.000790555230694</v>
      </c>
      <c r="D828" s="2">
        <f>MACD!E828</f>
        <v>3.7298728694590721E-2</v>
      </c>
      <c r="E828" s="2">
        <f>MACD!F828</f>
        <v>0.14834166545732841</v>
      </c>
      <c r="F828" s="2">
        <f>'Moving Avg'!D828</f>
        <v>10.468999999999999</v>
      </c>
      <c r="G828" s="2">
        <f>'Moving Avg'!F828</f>
        <v>10.588779999999998</v>
      </c>
      <c r="H828" s="2">
        <f>'Moving Avg'!G828</f>
        <v>11.025905999999999</v>
      </c>
      <c r="I828" s="2">
        <f>'Moving Avg'!H828</f>
        <v>12.5262455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  <c r="M828" s="7">
        <f t="shared" si="120"/>
        <v>50</v>
      </c>
      <c r="N828" s="7">
        <f t="shared" si="121"/>
        <v>100</v>
      </c>
      <c r="O828" s="7">
        <f t="shared" si="122"/>
        <v>0</v>
      </c>
      <c r="P828" s="7">
        <f t="shared" si="123"/>
        <v>16.5</v>
      </c>
      <c r="Q828" s="8">
        <f t="shared" si="124"/>
        <v>54.975000000000001</v>
      </c>
      <c r="R828" s="8">
        <f t="shared" si="125"/>
        <v>34.125</v>
      </c>
      <c r="S828" s="8">
        <f t="shared" si="126"/>
        <v>29.925000000000001</v>
      </c>
      <c r="T828" s="8">
        <f t="shared" si="127"/>
        <v>41.625</v>
      </c>
      <c r="U828" s="7">
        <f t="shared" si="128"/>
        <v>39.674999999999997</v>
      </c>
      <c r="V828" s="7">
        <f t="shared" si="129"/>
        <v>40.162499999999994</v>
      </c>
    </row>
    <row r="829" spans="1:22" ht="13.5" x14ac:dyDescent="0.25">
      <c r="A829" s="3">
        <f>RSI!A829</f>
        <v>43514</v>
      </c>
      <c r="B829" s="2">
        <f>RSI!B829</f>
        <v>9.8802000000000003</v>
      </c>
      <c r="C829" s="2">
        <f>RSI!I829</f>
        <v>22.509255927058746</v>
      </c>
      <c r="D829" s="2">
        <f>MACD!E829</f>
        <v>5.1768338324331253E-2</v>
      </c>
      <c r="E829" s="2">
        <f>MACD!F829</f>
        <v>0.12902700003072898</v>
      </c>
      <c r="F829" s="2">
        <f>'Moving Avg'!D829</f>
        <v>10.313320000000001</v>
      </c>
      <c r="G829" s="2">
        <f>'Moving Avg'!F829</f>
        <v>10.53439</v>
      </c>
      <c r="H829" s="2">
        <f>'Moving Avg'!G829</f>
        <v>10.995566000000002</v>
      </c>
      <c r="I829" s="2">
        <f>'Moving Avg'!H829</f>
        <v>12.507882500000001</v>
      </c>
      <c r="J829" s="5" t="str">
        <f>OBV!F829</f>
        <v>BEARISH</v>
      </c>
      <c r="K829" s="5" t="str">
        <f>OBV!G829</f>
        <v>STRONG</v>
      </c>
      <c r="L829" s="5" t="str">
        <f>OBV!H829</f>
        <v>CONFIRMED BEARISH</v>
      </c>
      <c r="M829" s="7">
        <f t="shared" si="120"/>
        <v>50</v>
      </c>
      <c r="N829" s="7">
        <f t="shared" si="121"/>
        <v>100</v>
      </c>
      <c r="O829" s="7">
        <f t="shared" si="122"/>
        <v>0</v>
      </c>
      <c r="P829" s="7">
        <f t="shared" si="123"/>
        <v>33</v>
      </c>
      <c r="Q829" s="8">
        <f t="shared" si="124"/>
        <v>57.45</v>
      </c>
      <c r="R829" s="8">
        <f t="shared" si="125"/>
        <v>38.25</v>
      </c>
      <c r="S829" s="8">
        <f t="shared" si="126"/>
        <v>37.35</v>
      </c>
      <c r="T829" s="8">
        <f t="shared" si="127"/>
        <v>45.75</v>
      </c>
      <c r="U829" s="7">
        <f t="shared" si="128"/>
        <v>44.35</v>
      </c>
      <c r="V829" s="7">
        <f t="shared" si="129"/>
        <v>44.7</v>
      </c>
    </row>
    <row r="830" spans="1:22" ht="13.5" x14ac:dyDescent="0.25">
      <c r="A830" s="3">
        <f>RSI!A830</f>
        <v>43515</v>
      </c>
      <c r="B830" s="2">
        <f>RSI!B830</f>
        <v>9.5808</v>
      </c>
      <c r="C830" s="2">
        <f>RSI!I830</f>
        <v>18.584154198256442</v>
      </c>
      <c r="D830" s="2">
        <f>MACD!E830</f>
        <v>9.1061983039093519E-2</v>
      </c>
      <c r="E830" s="2">
        <f>MACD!F830</f>
        <v>0.1214339966324019</v>
      </c>
      <c r="F830" s="2">
        <f>'Moving Avg'!D830</f>
        <v>10.097759999999999</v>
      </c>
      <c r="G830" s="2">
        <f>'Moving Avg'!F830</f>
        <v>10.465030000000002</v>
      </c>
      <c r="H830" s="2">
        <f>'Moving Avg'!G830</f>
        <v>10.959237999999997</v>
      </c>
      <c r="I830" s="2">
        <f>'Moving Avg'!H830</f>
        <v>12.488421499999999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  <c r="M830" s="7">
        <f t="shared" si="120"/>
        <v>50</v>
      </c>
      <c r="N830" s="7">
        <f t="shared" si="121"/>
        <v>100</v>
      </c>
      <c r="O830" s="7">
        <f t="shared" si="122"/>
        <v>0</v>
      </c>
      <c r="P830" s="7">
        <f t="shared" si="123"/>
        <v>33</v>
      </c>
      <c r="Q830" s="8">
        <f t="shared" si="124"/>
        <v>57.45</v>
      </c>
      <c r="R830" s="8">
        <f t="shared" si="125"/>
        <v>38.25</v>
      </c>
      <c r="S830" s="8">
        <f t="shared" si="126"/>
        <v>37.35</v>
      </c>
      <c r="T830" s="8">
        <f t="shared" si="127"/>
        <v>45.75</v>
      </c>
      <c r="U830" s="7">
        <f t="shared" si="128"/>
        <v>44.35</v>
      </c>
      <c r="V830" s="7">
        <f t="shared" si="129"/>
        <v>44.7</v>
      </c>
    </row>
    <row r="831" spans="1:22" ht="13.5" x14ac:dyDescent="0.25">
      <c r="A831" s="3">
        <f>RSI!A831</f>
        <v>43516</v>
      </c>
      <c r="B831" s="2">
        <f>RSI!B831</f>
        <v>9.5808</v>
      </c>
      <c r="C831" s="2">
        <f>RSI!I831</f>
        <v>18.584154198256442</v>
      </c>
      <c r="D831" s="2">
        <f>MACD!E831</f>
        <v>0.13212951684081098</v>
      </c>
      <c r="E831" s="2">
        <f>MACD!F831</f>
        <v>0.12357310067408372</v>
      </c>
      <c r="F831" s="2">
        <f>'Moving Avg'!D831</f>
        <v>9.882200000000001</v>
      </c>
      <c r="G831" s="2">
        <f>'Moving Avg'!F831</f>
        <v>10.395670000000001</v>
      </c>
      <c r="H831" s="2">
        <f>'Moving Avg'!G831</f>
        <v>10.922909999999996</v>
      </c>
      <c r="I831" s="2">
        <f>'Moving Avg'!H831</f>
        <v>12.466964500000001</v>
      </c>
      <c r="J831" s="5" t="str">
        <f>OBV!F831</f>
        <v>BEARISH</v>
      </c>
      <c r="K831" s="5" t="str">
        <f>OBV!G831</f>
        <v>STRONG</v>
      </c>
      <c r="L831" s="5" t="str">
        <f>OBV!H831</f>
        <v>CONFIRMED BEARISH</v>
      </c>
      <c r="M831" s="7">
        <f t="shared" si="120"/>
        <v>50</v>
      </c>
      <c r="N831" s="7">
        <f t="shared" si="121"/>
        <v>0</v>
      </c>
      <c r="O831" s="7">
        <f t="shared" si="122"/>
        <v>0</v>
      </c>
      <c r="P831" s="7">
        <f t="shared" si="123"/>
        <v>33</v>
      </c>
      <c r="Q831" s="8">
        <f t="shared" si="124"/>
        <v>22.45</v>
      </c>
      <c r="R831" s="8">
        <f t="shared" si="125"/>
        <v>18.25</v>
      </c>
      <c r="S831" s="8">
        <f t="shared" si="126"/>
        <v>22.35</v>
      </c>
      <c r="T831" s="8">
        <f t="shared" si="127"/>
        <v>20.75</v>
      </c>
      <c r="U831" s="7">
        <f t="shared" si="128"/>
        <v>21.016666666666669</v>
      </c>
      <c r="V831" s="7">
        <f t="shared" si="129"/>
        <v>20.950000000000003</v>
      </c>
    </row>
    <row r="832" spans="1:22" ht="13.5" x14ac:dyDescent="0.25">
      <c r="A832" s="3">
        <f>RSI!A832</f>
        <v>43517</v>
      </c>
      <c r="B832" s="2">
        <f>RSI!B832</f>
        <v>9.3013999999999992</v>
      </c>
      <c r="C832" s="2">
        <f>RSI!I832</f>
        <v>15.633662010497076</v>
      </c>
      <c r="D832" s="2">
        <f>MACD!E832</f>
        <v>0.19339063857331595</v>
      </c>
      <c r="E832" s="2">
        <f>MACD!F832</f>
        <v>0.13753660825393019</v>
      </c>
      <c r="F832" s="2">
        <f>'Moving Avg'!D832</f>
        <v>9.7045600000000007</v>
      </c>
      <c r="G832" s="2">
        <f>'Moving Avg'!F832</f>
        <v>10.322820000000004</v>
      </c>
      <c r="H832" s="2">
        <f>'Moving Avg'!G832</f>
        <v>10.880993999999996</v>
      </c>
      <c r="I832" s="2">
        <f>'Moving Avg'!H832</f>
        <v>12.444110499999999</v>
      </c>
      <c r="J832" s="5" t="str">
        <f>OBV!F832</f>
        <v>BEARISH</v>
      </c>
      <c r="K832" s="5" t="str">
        <f>OBV!G832</f>
        <v>STRONG</v>
      </c>
      <c r="L832" s="5" t="str">
        <f>OBV!H832</f>
        <v>CONFIRMED BEARISH</v>
      </c>
      <c r="M832" s="7">
        <f t="shared" si="120"/>
        <v>50</v>
      </c>
      <c r="N832" s="7">
        <f t="shared" si="121"/>
        <v>0</v>
      </c>
      <c r="O832" s="7">
        <f t="shared" si="122"/>
        <v>0</v>
      </c>
      <c r="P832" s="7">
        <f t="shared" si="123"/>
        <v>33</v>
      </c>
      <c r="Q832" s="8">
        <f t="shared" si="124"/>
        <v>22.45</v>
      </c>
      <c r="R832" s="8">
        <f t="shared" si="125"/>
        <v>18.25</v>
      </c>
      <c r="S832" s="8">
        <f t="shared" si="126"/>
        <v>22.35</v>
      </c>
      <c r="T832" s="8">
        <f t="shared" si="127"/>
        <v>20.75</v>
      </c>
      <c r="U832" s="7">
        <f t="shared" si="128"/>
        <v>21.016666666666669</v>
      </c>
      <c r="V832" s="7">
        <f t="shared" si="129"/>
        <v>20.950000000000003</v>
      </c>
    </row>
    <row r="833" spans="1:22" ht="13.5" x14ac:dyDescent="0.25">
      <c r="A833" s="3">
        <f>RSI!A833</f>
        <v>43518</v>
      </c>
      <c r="B833" s="2">
        <f>RSI!B833</f>
        <v>9.5708000000000002</v>
      </c>
      <c r="C833" s="2">
        <f>RSI!I833</f>
        <v>27.573655920960377</v>
      </c>
      <c r="D833" s="2">
        <f>MACD!E833</f>
        <v>0.23230700872188059</v>
      </c>
      <c r="E833" s="2">
        <f>MACD!F833</f>
        <v>0.15649068834752028</v>
      </c>
      <c r="F833" s="2">
        <f>'Moving Avg'!D833</f>
        <v>9.5827999999999989</v>
      </c>
      <c r="G833" s="2">
        <f>'Moving Avg'!F833</f>
        <v>10.263440000000001</v>
      </c>
      <c r="H833" s="2">
        <f>'Moving Avg'!G833</f>
        <v>10.851253999999997</v>
      </c>
      <c r="I833" s="2">
        <f>'Moving Avg'!H833</f>
        <v>12.424599499999999</v>
      </c>
      <c r="J833" s="5" t="str">
        <f>OBV!F833</f>
        <v>BEARISH</v>
      </c>
      <c r="K833" s="5" t="str">
        <f>OBV!G833</f>
        <v>STRONG</v>
      </c>
      <c r="L833" s="5" t="str">
        <f>OBV!H833</f>
        <v>CONFIRMED BEARISH</v>
      </c>
      <c r="M833" s="7">
        <f t="shared" si="120"/>
        <v>50</v>
      </c>
      <c r="N833" s="7">
        <f t="shared" si="121"/>
        <v>0</v>
      </c>
      <c r="O833" s="7">
        <f t="shared" si="122"/>
        <v>0</v>
      </c>
      <c r="P833" s="7">
        <f t="shared" si="123"/>
        <v>33</v>
      </c>
      <c r="Q833" s="8">
        <f t="shared" si="124"/>
        <v>22.45</v>
      </c>
      <c r="R833" s="8">
        <f t="shared" si="125"/>
        <v>18.25</v>
      </c>
      <c r="S833" s="8">
        <f t="shared" si="126"/>
        <v>22.35</v>
      </c>
      <c r="T833" s="8">
        <f t="shared" si="127"/>
        <v>20.75</v>
      </c>
      <c r="U833" s="7">
        <f t="shared" si="128"/>
        <v>21.016666666666669</v>
      </c>
      <c r="V833" s="7">
        <f t="shared" si="129"/>
        <v>20.950000000000003</v>
      </c>
    </row>
    <row r="834" spans="1:22" ht="13.5" x14ac:dyDescent="0.25">
      <c r="A834" s="3">
        <f>RSI!A834</f>
        <v>43521</v>
      </c>
      <c r="B834" s="2">
        <f>RSI!B834</f>
        <v>9.8503000000000007</v>
      </c>
      <c r="C834" s="2">
        <f>RSI!I834</f>
        <v>37.462476360156096</v>
      </c>
      <c r="D834" s="2">
        <f>MACD!E834</f>
        <v>0.28168585133147417</v>
      </c>
      <c r="E834" s="2">
        <f>MACD!F834</f>
        <v>0.18152972094431108</v>
      </c>
      <c r="F834" s="2">
        <f>'Moving Avg'!D834</f>
        <v>9.5768200000000014</v>
      </c>
      <c r="G834" s="2">
        <f>'Moving Avg'!F834</f>
        <v>10.218530000000001</v>
      </c>
      <c r="H834" s="2">
        <f>'Moving Avg'!G834</f>
        <v>10.822711999999994</v>
      </c>
      <c r="I834" s="2">
        <f>'Moving Avg'!H834</f>
        <v>12.403991000000001</v>
      </c>
      <c r="J834" s="5" t="str">
        <f>OBV!F834</f>
        <v>BEARISH</v>
      </c>
      <c r="K834" s="5" t="str">
        <f>OBV!G834</f>
        <v>STRONG</v>
      </c>
      <c r="L834" s="5" t="str">
        <f>OBV!H834</f>
        <v>CONFIRMED BEARISH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0</v>
      </c>
      <c r="P834" s="7">
        <f t="shared" ref="P834:P897" si="133">IF(L834="confirmed bullish", 34, IF(L834="bullish divergence",17, 0))+IF(J834="bullish",33,IF(J834="bearish",0,16.5))+IF(K834="strong",33,IF(K834="weak",0,16.5))</f>
        <v>33</v>
      </c>
      <c r="Q834" s="8">
        <f t="shared" si="124"/>
        <v>13.7</v>
      </c>
      <c r="R834" s="8">
        <f t="shared" si="125"/>
        <v>13.25</v>
      </c>
      <c r="S834" s="8">
        <f t="shared" si="126"/>
        <v>18.600000000000001</v>
      </c>
      <c r="T834" s="8">
        <f t="shared" si="127"/>
        <v>14.5</v>
      </c>
      <c r="U834" s="7">
        <f t="shared" si="128"/>
        <v>15.183333333333332</v>
      </c>
      <c r="V834" s="7">
        <f t="shared" si="129"/>
        <v>15.012499999999999</v>
      </c>
    </row>
    <row r="835" spans="1:22" ht="13.5" x14ac:dyDescent="0.25">
      <c r="A835" s="3">
        <f>RSI!A835</f>
        <v>43522</v>
      </c>
      <c r="B835" s="2">
        <f>RSI!B835</f>
        <v>9.8702000000000005</v>
      </c>
      <c r="C835" s="2">
        <f>RSI!I835</f>
        <v>38.110396641378927</v>
      </c>
      <c r="D835" s="2">
        <f>MACD!E835</f>
        <v>0.32490020549760423</v>
      </c>
      <c r="E835" s="2">
        <f>MACD!F835</f>
        <v>0.21020381785496972</v>
      </c>
      <c r="F835" s="2">
        <f>'Moving Avg'!D835</f>
        <v>9.6346999999999987</v>
      </c>
      <c r="G835" s="2">
        <f>'Moving Avg'!F835</f>
        <v>10.174615000000003</v>
      </c>
      <c r="H835" s="2">
        <f>'Moving Avg'!G835</f>
        <v>10.794567999999996</v>
      </c>
      <c r="I835" s="2">
        <f>'Moving Avg'!H835</f>
        <v>12.385478000000001</v>
      </c>
      <c r="J835" s="5" t="str">
        <f>OBV!F835</f>
        <v>BULLISH</v>
      </c>
      <c r="K835" s="5" t="str">
        <f>OBV!G835</f>
        <v>NEUTRAL</v>
      </c>
      <c r="L835" s="5" t="str">
        <f>OBV!H835</f>
        <v>CONFIRMED BULLISH</v>
      </c>
      <c r="M835" s="7">
        <f t="shared" si="130"/>
        <v>25</v>
      </c>
      <c r="N835" s="7">
        <f t="shared" si="131"/>
        <v>0</v>
      </c>
      <c r="O835" s="7">
        <f t="shared" si="132"/>
        <v>0</v>
      </c>
      <c r="P835" s="7">
        <f t="shared" si="133"/>
        <v>83.5</v>
      </c>
      <c r="Q835" s="8">
        <f t="shared" ref="Q835:Q898" si="134">0.35*M835+N835*0.35+O835*0.15+P835*0.15</f>
        <v>21.274999999999999</v>
      </c>
      <c r="R835" s="8">
        <f t="shared" ref="R835:R898" si="135">M835*0.2+N835*0.2+O835*0.35+P835*0.25</f>
        <v>25.875</v>
      </c>
      <c r="S835" s="8">
        <f t="shared" ref="S835:S898" si="136">M835*0.15+N835*0.15+O835*0.25+P835*0.45</f>
        <v>41.325000000000003</v>
      </c>
      <c r="T835" s="8">
        <f t="shared" ref="T835:T898" si="137">0.25*SUM(M835:P835)</f>
        <v>27.125</v>
      </c>
      <c r="U835" s="7">
        <f t="shared" ref="U835:U898" si="138">SUM(Q835:S835)/3</f>
        <v>29.491666666666664</v>
      </c>
      <c r="V835" s="7">
        <f t="shared" ref="V835:V898" si="139">SUM(Q835:T835)/4</f>
        <v>28.9</v>
      </c>
    </row>
    <row r="836" spans="1:22" ht="13.5" x14ac:dyDescent="0.25">
      <c r="A836" s="3">
        <f>RSI!A836</f>
        <v>43523</v>
      </c>
      <c r="B836" s="2">
        <f>RSI!B836</f>
        <v>9.8702000000000005</v>
      </c>
      <c r="C836" s="2">
        <f>RSI!I836</f>
        <v>38.110396641378927</v>
      </c>
      <c r="D836" s="2">
        <f>MACD!E836</f>
        <v>0.36403965442551112</v>
      </c>
      <c r="E836" s="2">
        <f>MACD!F836</f>
        <v>0.240970985169078</v>
      </c>
      <c r="F836" s="2">
        <f>'Moving Avg'!D836</f>
        <v>9.6925800000000013</v>
      </c>
      <c r="G836" s="2">
        <f>'Moving Avg'!F836</f>
        <v>10.134695000000004</v>
      </c>
      <c r="H836" s="2">
        <f>'Moving Avg'!G836</f>
        <v>10.766423999999997</v>
      </c>
      <c r="I836" s="2">
        <f>'Moving Avg'!H836</f>
        <v>12.3688115</v>
      </c>
      <c r="J836" s="5" t="str">
        <f>OBV!F836</f>
        <v>BULLISH</v>
      </c>
      <c r="K836" s="5" t="str">
        <f>OBV!G836</f>
        <v>NEUTRAL</v>
      </c>
      <c r="L836" s="5" t="str">
        <f>OBV!H836</f>
        <v>CONFIRMED BULLISH</v>
      </c>
      <c r="M836" s="7">
        <f t="shared" si="130"/>
        <v>25</v>
      </c>
      <c r="N836" s="7">
        <f t="shared" si="131"/>
        <v>0</v>
      </c>
      <c r="O836" s="7">
        <f t="shared" si="132"/>
        <v>0</v>
      </c>
      <c r="P836" s="7">
        <f t="shared" si="133"/>
        <v>83.5</v>
      </c>
      <c r="Q836" s="8">
        <f t="shared" si="134"/>
        <v>21.274999999999999</v>
      </c>
      <c r="R836" s="8">
        <f t="shared" si="135"/>
        <v>25.875</v>
      </c>
      <c r="S836" s="8">
        <f t="shared" si="136"/>
        <v>41.325000000000003</v>
      </c>
      <c r="T836" s="8">
        <f t="shared" si="137"/>
        <v>27.125</v>
      </c>
      <c r="U836" s="7">
        <f t="shared" si="138"/>
        <v>29.491666666666664</v>
      </c>
      <c r="V836" s="7">
        <f t="shared" si="139"/>
        <v>28.9</v>
      </c>
    </row>
    <row r="837" spans="1:22" ht="13.5" x14ac:dyDescent="0.25">
      <c r="A837" s="3">
        <f>RSI!A837</f>
        <v>43524</v>
      </c>
      <c r="B837" s="2">
        <f>RSI!B837</f>
        <v>9.8702000000000005</v>
      </c>
      <c r="C837" s="2">
        <f>RSI!I837</f>
        <v>38.110396641378927</v>
      </c>
      <c r="D837" s="2">
        <f>MACD!E837</f>
        <v>0.32738663401944912</v>
      </c>
      <c r="E837" s="2">
        <f>MACD!F837</f>
        <v>0.25825411493915224</v>
      </c>
      <c r="F837" s="2">
        <f>'Moving Avg'!D837</f>
        <v>9.8063400000000005</v>
      </c>
      <c r="G837" s="2">
        <f>'Moving Avg'!F837</f>
        <v>10.106250000000005</v>
      </c>
      <c r="H837" s="2">
        <f>'Moving Avg'!G837</f>
        <v>10.738279999999998</v>
      </c>
      <c r="I837" s="2">
        <f>'Moving Avg'!H837</f>
        <v>12.348252499999999</v>
      </c>
      <c r="J837" s="5" t="str">
        <f>OBV!F837</f>
        <v>BULLISH</v>
      </c>
      <c r="K837" s="5" t="str">
        <f>OBV!G837</f>
        <v>NEUTRAL</v>
      </c>
      <c r="L837" s="5" t="str">
        <f>OBV!H837</f>
        <v>CONFIRMED BULLISH</v>
      </c>
      <c r="M837" s="7">
        <f t="shared" si="130"/>
        <v>25</v>
      </c>
      <c r="N837" s="7">
        <f t="shared" si="131"/>
        <v>0</v>
      </c>
      <c r="O837" s="7">
        <f t="shared" si="132"/>
        <v>0</v>
      </c>
      <c r="P837" s="7">
        <f t="shared" si="133"/>
        <v>83.5</v>
      </c>
      <c r="Q837" s="8">
        <f t="shared" si="134"/>
        <v>21.274999999999999</v>
      </c>
      <c r="R837" s="8">
        <f t="shared" si="135"/>
        <v>25.875</v>
      </c>
      <c r="S837" s="8">
        <f t="shared" si="136"/>
        <v>41.325000000000003</v>
      </c>
      <c r="T837" s="8">
        <f t="shared" si="137"/>
        <v>27.125</v>
      </c>
      <c r="U837" s="7">
        <f t="shared" si="138"/>
        <v>29.491666666666664</v>
      </c>
      <c r="V837" s="7">
        <f t="shared" si="139"/>
        <v>28.9</v>
      </c>
    </row>
    <row r="838" spans="1:22" ht="13.5" x14ac:dyDescent="0.25">
      <c r="A838" s="3">
        <f>RSI!A838</f>
        <v>43525</v>
      </c>
      <c r="B838" s="2">
        <f>RSI!B838</f>
        <v>9.8702000000000005</v>
      </c>
      <c r="C838" s="2">
        <f>RSI!I838</f>
        <v>38.110396641378927</v>
      </c>
      <c r="D838" s="2">
        <f>MACD!E838</f>
        <v>0.29704040282929434</v>
      </c>
      <c r="E838" s="2">
        <f>MACD!F838</f>
        <v>0.26601137251718066</v>
      </c>
      <c r="F838" s="2">
        <f>'Moving Avg'!D838</f>
        <v>9.866220000000002</v>
      </c>
      <c r="G838" s="2">
        <f>'Moving Avg'!F838</f>
        <v>10.090780000000002</v>
      </c>
      <c r="H838" s="2">
        <f>'Moving Avg'!G838</f>
        <v>10.710135999999995</v>
      </c>
      <c r="I838" s="2">
        <f>'Moving Avg'!H838</f>
        <v>12.327693500000001</v>
      </c>
      <c r="J838" s="5" t="str">
        <f>OBV!F838</f>
        <v>BULLISH</v>
      </c>
      <c r="K838" s="5" t="str">
        <f>OBV!G838</f>
        <v>NEUTRAL</v>
      </c>
      <c r="L838" s="5" t="str">
        <f>OBV!H838</f>
        <v>CONFIRMED BULLISH</v>
      </c>
      <c r="M838" s="7">
        <f t="shared" si="130"/>
        <v>25</v>
      </c>
      <c r="N838" s="7">
        <f t="shared" si="131"/>
        <v>0</v>
      </c>
      <c r="O838" s="7">
        <f t="shared" si="132"/>
        <v>0</v>
      </c>
      <c r="P838" s="7">
        <f t="shared" si="133"/>
        <v>83.5</v>
      </c>
      <c r="Q838" s="8">
        <f t="shared" si="134"/>
        <v>21.274999999999999</v>
      </c>
      <c r="R838" s="8">
        <f t="shared" si="135"/>
        <v>25.875</v>
      </c>
      <c r="S838" s="8">
        <f t="shared" si="136"/>
        <v>41.325000000000003</v>
      </c>
      <c r="T838" s="8">
        <f t="shared" si="137"/>
        <v>27.125</v>
      </c>
      <c r="U838" s="7">
        <f t="shared" si="138"/>
        <v>29.491666666666664</v>
      </c>
      <c r="V838" s="7">
        <f t="shared" si="139"/>
        <v>28.9</v>
      </c>
    </row>
    <row r="839" spans="1:22" ht="13.5" x14ac:dyDescent="0.25">
      <c r="A839" s="3">
        <f>RSI!A839</f>
        <v>43528</v>
      </c>
      <c r="B839" s="2">
        <f>RSI!B839</f>
        <v>9.8702000000000005</v>
      </c>
      <c r="C839" s="2">
        <f>RSI!I839</f>
        <v>38.110396641378927</v>
      </c>
      <c r="D839" s="2">
        <f>MACD!E839</f>
        <v>0.22734417722071854</v>
      </c>
      <c r="E839" s="2">
        <f>MACD!F839</f>
        <v>0.25827793345788824</v>
      </c>
      <c r="F839" s="2">
        <f>'Moving Avg'!D839</f>
        <v>9.8702000000000005</v>
      </c>
      <c r="G839" s="2">
        <f>'Moving Avg'!F839</f>
        <v>10.062335000000003</v>
      </c>
      <c r="H839" s="2">
        <f>'Moving Avg'!G839</f>
        <v>10.681991999999996</v>
      </c>
      <c r="I839" s="2">
        <f>'Moving Avg'!H839</f>
        <v>12.305388000000001</v>
      </c>
      <c r="J839" s="5" t="str">
        <f>OBV!F839</f>
        <v>BULLISH</v>
      </c>
      <c r="K839" s="5" t="str">
        <f>OBV!G839</f>
        <v>NEUTRAL</v>
      </c>
      <c r="L839" s="5" t="str">
        <f>OBV!H839</f>
        <v>CONFIRMED BULLISH</v>
      </c>
      <c r="M839" s="7">
        <f t="shared" si="130"/>
        <v>25</v>
      </c>
      <c r="N839" s="7">
        <f t="shared" si="131"/>
        <v>100</v>
      </c>
      <c r="O839" s="7">
        <f t="shared" si="132"/>
        <v>0</v>
      </c>
      <c r="P839" s="7">
        <f t="shared" si="133"/>
        <v>83.5</v>
      </c>
      <c r="Q839" s="8">
        <f t="shared" si="134"/>
        <v>56.274999999999999</v>
      </c>
      <c r="R839" s="8">
        <f t="shared" si="135"/>
        <v>45.875</v>
      </c>
      <c r="S839" s="8">
        <f t="shared" si="136"/>
        <v>56.325000000000003</v>
      </c>
      <c r="T839" s="8">
        <f t="shared" si="137"/>
        <v>52.125</v>
      </c>
      <c r="U839" s="7">
        <f t="shared" si="138"/>
        <v>52.82500000000001</v>
      </c>
      <c r="V839" s="7">
        <f t="shared" si="139"/>
        <v>52.650000000000006</v>
      </c>
    </row>
    <row r="840" spans="1:22" ht="13.5" x14ac:dyDescent="0.25">
      <c r="A840" s="3">
        <f>RSI!A840</f>
        <v>43529</v>
      </c>
      <c r="B840" s="2">
        <f>RSI!B840</f>
        <v>9.8702000000000005</v>
      </c>
      <c r="C840" s="2">
        <f>RSI!I840</f>
        <v>38.110396641378927</v>
      </c>
      <c r="D840" s="2">
        <f>MACD!E840</f>
        <v>0.12420047707473358</v>
      </c>
      <c r="E840" s="2">
        <f>MACD!F840</f>
        <v>0.23146244218125733</v>
      </c>
      <c r="F840" s="2">
        <f>'Moving Avg'!D840</f>
        <v>9.8702000000000005</v>
      </c>
      <c r="G840" s="2">
        <f>'Moving Avg'!F840</f>
        <v>10.033890000000003</v>
      </c>
      <c r="H840" s="2">
        <f>'Moving Avg'!G840</f>
        <v>10.653847999999996</v>
      </c>
      <c r="I840" s="2">
        <f>'Moving Avg'!H840</f>
        <v>12.282932999999998</v>
      </c>
      <c r="J840" s="5" t="str">
        <f>OBV!F840</f>
        <v>NEUTRAL</v>
      </c>
      <c r="K840" s="5" t="str">
        <f>OBV!G840</f>
        <v>NEUTRAL</v>
      </c>
      <c r="L840" s="5" t="str">
        <f>OBV!H840</f>
        <v>NEUTRAL</v>
      </c>
      <c r="M840" s="7">
        <f t="shared" si="130"/>
        <v>25</v>
      </c>
      <c r="N840" s="7">
        <f t="shared" si="131"/>
        <v>100</v>
      </c>
      <c r="O840" s="7">
        <f t="shared" si="132"/>
        <v>0</v>
      </c>
      <c r="P840" s="7">
        <f t="shared" si="133"/>
        <v>33</v>
      </c>
      <c r="Q840" s="8">
        <f t="shared" si="134"/>
        <v>48.7</v>
      </c>
      <c r="R840" s="8">
        <f t="shared" si="135"/>
        <v>33.25</v>
      </c>
      <c r="S840" s="8">
        <f t="shared" si="136"/>
        <v>33.6</v>
      </c>
      <c r="T840" s="8">
        <f t="shared" si="137"/>
        <v>39.5</v>
      </c>
      <c r="U840" s="7">
        <f t="shared" si="138"/>
        <v>38.516666666666673</v>
      </c>
      <c r="V840" s="7">
        <f t="shared" si="139"/>
        <v>38.762500000000003</v>
      </c>
    </row>
    <row r="841" spans="1:22" ht="13.5" x14ac:dyDescent="0.25">
      <c r="A841" s="3">
        <f>RSI!A841</f>
        <v>43530</v>
      </c>
      <c r="B841" s="2">
        <f>RSI!B841</f>
        <v>9.8702000000000005</v>
      </c>
      <c r="C841" s="2">
        <f>RSI!I841</f>
        <v>38.110396641378927</v>
      </c>
      <c r="D841" s="2">
        <f>MACD!E841</f>
        <v>3.8676490042126588E-2</v>
      </c>
      <c r="E841" s="2">
        <f>MACD!F841</f>
        <v>0.19290525175343121</v>
      </c>
      <c r="F841" s="2">
        <f>'Moving Avg'!D841</f>
        <v>9.8702000000000005</v>
      </c>
      <c r="G841" s="2">
        <f>'Moving Avg'!F841</f>
        <v>10.004945000000003</v>
      </c>
      <c r="H841" s="2">
        <f>'Moving Avg'!G841</f>
        <v>10.625703999999995</v>
      </c>
      <c r="I841" s="2">
        <f>'Moving Avg'!H841</f>
        <v>12.260477999999999</v>
      </c>
      <c r="J841" s="5" t="str">
        <f>OBV!F841</f>
        <v>NEUTRAL</v>
      </c>
      <c r="K841" s="5" t="str">
        <f>OBV!G841</f>
        <v>NEUTRAL</v>
      </c>
      <c r="L841" s="5" t="str">
        <f>OBV!H841</f>
        <v>NEUTRAL</v>
      </c>
      <c r="M841" s="7">
        <f t="shared" si="130"/>
        <v>25</v>
      </c>
      <c r="N841" s="7">
        <f t="shared" si="131"/>
        <v>100</v>
      </c>
      <c r="O841" s="7">
        <f t="shared" si="132"/>
        <v>0</v>
      </c>
      <c r="P841" s="7">
        <f t="shared" si="133"/>
        <v>33</v>
      </c>
      <c r="Q841" s="8">
        <f t="shared" si="134"/>
        <v>48.7</v>
      </c>
      <c r="R841" s="8">
        <f t="shared" si="135"/>
        <v>33.25</v>
      </c>
      <c r="S841" s="8">
        <f t="shared" si="136"/>
        <v>33.6</v>
      </c>
      <c r="T841" s="8">
        <f t="shared" si="137"/>
        <v>39.5</v>
      </c>
      <c r="U841" s="7">
        <f t="shared" si="138"/>
        <v>38.516666666666673</v>
      </c>
      <c r="V841" s="7">
        <f t="shared" si="139"/>
        <v>38.762500000000003</v>
      </c>
    </row>
    <row r="842" spans="1:22" ht="13.5" x14ac:dyDescent="0.25">
      <c r="A842" s="3">
        <f>RSI!A842</f>
        <v>43531</v>
      </c>
      <c r="B842" s="2">
        <f>RSI!B842</f>
        <v>10.169600000000001</v>
      </c>
      <c r="C842" s="2">
        <f>RSI!I842</f>
        <v>50.953744695458738</v>
      </c>
      <c r="D842" s="2">
        <f>MACD!E842</f>
        <v>-9.7230639285895037E-2</v>
      </c>
      <c r="E842" s="2">
        <f>MACD!F842</f>
        <v>0.13487807354556597</v>
      </c>
      <c r="F842" s="2">
        <f>'Moving Avg'!D842</f>
        <v>9.9300800000000002</v>
      </c>
      <c r="G842" s="2">
        <f>'Moving Avg'!F842</f>
        <v>9.9909700000000043</v>
      </c>
      <c r="H842" s="2">
        <f>'Moving Avg'!G842</f>
        <v>10.603547999999996</v>
      </c>
      <c r="I842" s="2">
        <f>'Moving Avg'!H842</f>
        <v>12.237424000000001</v>
      </c>
      <c r="J842" s="5" t="str">
        <f>OBV!F842</f>
        <v>BULLISH</v>
      </c>
      <c r="K842" s="5" t="str">
        <f>OBV!G842</f>
        <v>WEAK</v>
      </c>
      <c r="L842" s="5" t="str">
        <f>OBV!H842</f>
        <v>CONFIRMED BULLISH</v>
      </c>
      <c r="M842" s="7">
        <f t="shared" si="130"/>
        <v>25</v>
      </c>
      <c r="N842" s="7">
        <f t="shared" si="131"/>
        <v>100</v>
      </c>
      <c r="O842" s="7">
        <f t="shared" si="132"/>
        <v>0</v>
      </c>
      <c r="P842" s="7">
        <f t="shared" si="133"/>
        <v>67</v>
      </c>
      <c r="Q842" s="8">
        <f t="shared" si="134"/>
        <v>53.8</v>
      </c>
      <c r="R842" s="8">
        <f t="shared" si="135"/>
        <v>41.75</v>
      </c>
      <c r="S842" s="8">
        <f t="shared" si="136"/>
        <v>48.900000000000006</v>
      </c>
      <c r="T842" s="8">
        <f t="shared" si="137"/>
        <v>48</v>
      </c>
      <c r="U842" s="7">
        <f t="shared" si="138"/>
        <v>48.15</v>
      </c>
      <c r="V842" s="7">
        <f t="shared" si="139"/>
        <v>48.112499999999997</v>
      </c>
    </row>
    <row r="843" spans="1:22" ht="13.5" x14ac:dyDescent="0.25">
      <c r="A843" s="3">
        <f>RSI!A843</f>
        <v>43532</v>
      </c>
      <c r="B843" s="2">
        <f>RSI!B843</f>
        <v>10.7784</v>
      </c>
      <c r="C843" s="2">
        <f>RSI!I843</f>
        <v>66.27804922721117</v>
      </c>
      <c r="D843" s="2">
        <f>MACD!E843</f>
        <v>-0.21614670198692743</v>
      </c>
      <c r="E843" s="2">
        <f>MACD!F843</f>
        <v>6.4673118439067284E-2</v>
      </c>
      <c r="F843" s="2">
        <f>'Moving Avg'!D843</f>
        <v>10.11172</v>
      </c>
      <c r="G843" s="2">
        <f>'Moving Avg'!F843</f>
        <v>10.007435000000005</v>
      </c>
      <c r="H843" s="2">
        <f>'Moving Avg'!G843</f>
        <v>10.600154</v>
      </c>
      <c r="I843" s="2">
        <f>'Moving Avg'!H843</f>
        <v>12.217414000000002</v>
      </c>
      <c r="J843" s="5" t="str">
        <f>OBV!F843</f>
        <v>BULLISH</v>
      </c>
      <c r="K843" s="5" t="str">
        <f>OBV!G843</f>
        <v>WEAK</v>
      </c>
      <c r="L843" s="5" t="str">
        <f>OBV!H843</f>
        <v>CONFIRMED BULLISH</v>
      </c>
      <c r="M843" s="7">
        <f t="shared" si="130"/>
        <v>25</v>
      </c>
      <c r="N843" s="7">
        <f t="shared" si="131"/>
        <v>100</v>
      </c>
      <c r="O843" s="7">
        <f t="shared" si="132"/>
        <v>0</v>
      </c>
      <c r="P843" s="7">
        <f t="shared" si="133"/>
        <v>67</v>
      </c>
      <c r="Q843" s="8">
        <f t="shared" si="134"/>
        <v>53.8</v>
      </c>
      <c r="R843" s="8">
        <f t="shared" si="135"/>
        <v>41.75</v>
      </c>
      <c r="S843" s="8">
        <f t="shared" si="136"/>
        <v>48.900000000000006</v>
      </c>
      <c r="T843" s="8">
        <f t="shared" si="137"/>
        <v>48</v>
      </c>
      <c r="U843" s="7">
        <f t="shared" si="138"/>
        <v>48.15</v>
      </c>
      <c r="V843" s="7">
        <f t="shared" si="139"/>
        <v>48.112499999999997</v>
      </c>
    </row>
    <row r="844" spans="1:22" ht="13.5" x14ac:dyDescent="0.25">
      <c r="A844" s="3">
        <f>RSI!A844</f>
        <v>43535</v>
      </c>
      <c r="B844" s="2">
        <f>RSI!B844</f>
        <v>10.2994</v>
      </c>
      <c r="C844" s="2">
        <f>RSI!I844</f>
        <v>52.404462753986273</v>
      </c>
      <c r="D844" s="2">
        <f>MACD!E844</f>
        <v>-0.24213168898076098</v>
      </c>
      <c r="E844" s="2">
        <f>MACD!F844</f>
        <v>3.3121569551016333E-3</v>
      </c>
      <c r="F844" s="2">
        <f>'Moving Avg'!D844</f>
        <v>10.197559999999999</v>
      </c>
      <c r="G844" s="2">
        <f>'Moving Avg'!F844</f>
        <v>9.9894750000000023</v>
      </c>
      <c r="H844" s="2">
        <f>'Moving Avg'!G844</f>
        <v>10.581591999999999</v>
      </c>
      <c r="I844" s="2">
        <f>'Moving Avg'!H844</f>
        <v>12.195009000000001</v>
      </c>
      <c r="J844" s="5" t="str">
        <f>OBV!F844</f>
        <v>BULLISH</v>
      </c>
      <c r="K844" s="5" t="str">
        <f>OBV!G844</f>
        <v>WEAK</v>
      </c>
      <c r="L844" s="5" t="str">
        <f>OBV!H844</f>
        <v>CONFIRMED BULLISH</v>
      </c>
      <c r="M844" s="7">
        <f t="shared" si="130"/>
        <v>25</v>
      </c>
      <c r="N844" s="7">
        <f t="shared" si="131"/>
        <v>100</v>
      </c>
      <c r="O844" s="7">
        <f t="shared" si="132"/>
        <v>0</v>
      </c>
      <c r="P844" s="7">
        <f t="shared" si="133"/>
        <v>67</v>
      </c>
      <c r="Q844" s="8">
        <f t="shared" si="134"/>
        <v>53.8</v>
      </c>
      <c r="R844" s="8">
        <f t="shared" si="135"/>
        <v>41.75</v>
      </c>
      <c r="S844" s="8">
        <f t="shared" si="136"/>
        <v>48.900000000000006</v>
      </c>
      <c r="T844" s="8">
        <f t="shared" si="137"/>
        <v>48</v>
      </c>
      <c r="U844" s="7">
        <f t="shared" si="138"/>
        <v>48.15</v>
      </c>
      <c r="V844" s="7">
        <f t="shared" si="139"/>
        <v>48.112499999999997</v>
      </c>
    </row>
    <row r="845" spans="1:22" ht="13.5" x14ac:dyDescent="0.25">
      <c r="A845" s="3">
        <f>RSI!A845</f>
        <v>43536</v>
      </c>
      <c r="B845" s="2">
        <f>RSI!B845</f>
        <v>10.2994</v>
      </c>
      <c r="C845" s="2">
        <f>RSI!I845</f>
        <v>52.404462753986273</v>
      </c>
      <c r="D845" s="2">
        <f>MACD!E845</f>
        <v>-0.26178737179381351</v>
      </c>
      <c r="E845" s="2">
        <f>MACD!F845</f>
        <v>-4.9707748794681393E-2</v>
      </c>
      <c r="F845" s="2">
        <f>'Moving Avg'!D845</f>
        <v>10.283399999999999</v>
      </c>
      <c r="G845" s="2">
        <f>'Moving Avg'!F845</f>
        <v>9.9715150000000001</v>
      </c>
      <c r="H845" s="2">
        <f>'Moving Avg'!G845</f>
        <v>10.563029999999999</v>
      </c>
      <c r="I845" s="2">
        <f>'Moving Avg'!H845</f>
        <v>12.172604</v>
      </c>
      <c r="J845" s="5" t="str">
        <f>OBV!F845</f>
        <v>BULLISH</v>
      </c>
      <c r="K845" s="5" t="str">
        <f>OBV!G845</f>
        <v>WEAK</v>
      </c>
      <c r="L845" s="5" t="str">
        <f>OBV!H845</f>
        <v>CONFIRMED BULLISH</v>
      </c>
      <c r="M845" s="7">
        <f t="shared" si="130"/>
        <v>25</v>
      </c>
      <c r="N845" s="7">
        <f t="shared" si="131"/>
        <v>100</v>
      </c>
      <c r="O845" s="7">
        <f t="shared" si="132"/>
        <v>0</v>
      </c>
      <c r="P845" s="7">
        <f t="shared" si="133"/>
        <v>67</v>
      </c>
      <c r="Q845" s="8">
        <f t="shared" si="134"/>
        <v>53.8</v>
      </c>
      <c r="R845" s="8">
        <f t="shared" si="135"/>
        <v>41.75</v>
      </c>
      <c r="S845" s="8">
        <f t="shared" si="136"/>
        <v>48.900000000000006</v>
      </c>
      <c r="T845" s="8">
        <f t="shared" si="137"/>
        <v>48</v>
      </c>
      <c r="U845" s="7">
        <f t="shared" si="138"/>
        <v>48.15</v>
      </c>
      <c r="V845" s="7">
        <f t="shared" si="139"/>
        <v>48.112499999999997</v>
      </c>
    </row>
    <row r="846" spans="1:22" ht="13.5" x14ac:dyDescent="0.25">
      <c r="A846" s="3">
        <f>RSI!A846</f>
        <v>43537</v>
      </c>
      <c r="B846" s="2">
        <f>RSI!B846</f>
        <v>10.2994</v>
      </c>
      <c r="C846" s="2">
        <f>RSI!I846</f>
        <v>52.404462753986273</v>
      </c>
      <c r="D846" s="2">
        <f>MACD!E846</f>
        <v>-0.27909495950439478</v>
      </c>
      <c r="E846" s="2">
        <f>MACD!F846</f>
        <v>-9.558519093662407E-2</v>
      </c>
      <c r="F846" s="2">
        <f>'Moving Avg'!D846</f>
        <v>10.36924</v>
      </c>
      <c r="G846" s="2">
        <f>'Moving Avg'!F846</f>
        <v>9.9535549999999997</v>
      </c>
      <c r="H846" s="2">
        <f>'Moving Avg'!G846</f>
        <v>10.544468</v>
      </c>
      <c r="I846" s="2">
        <f>'Moving Avg'!H846</f>
        <v>12.150198999999997</v>
      </c>
      <c r="J846" s="5" t="str">
        <f>OBV!F846</f>
        <v>BULLISH</v>
      </c>
      <c r="K846" s="5" t="str">
        <f>OBV!G846</f>
        <v>WEAK</v>
      </c>
      <c r="L846" s="5" t="str">
        <f>OBV!H846</f>
        <v>CONFIRMED BULLISH</v>
      </c>
      <c r="M846" s="7">
        <f t="shared" si="130"/>
        <v>25</v>
      </c>
      <c r="N846" s="7">
        <f t="shared" si="131"/>
        <v>100</v>
      </c>
      <c r="O846" s="7">
        <f t="shared" si="132"/>
        <v>0</v>
      </c>
      <c r="P846" s="7">
        <f t="shared" si="133"/>
        <v>67</v>
      </c>
      <c r="Q846" s="8">
        <f t="shared" si="134"/>
        <v>53.8</v>
      </c>
      <c r="R846" s="8">
        <f t="shared" si="135"/>
        <v>41.75</v>
      </c>
      <c r="S846" s="8">
        <f t="shared" si="136"/>
        <v>48.900000000000006</v>
      </c>
      <c r="T846" s="8">
        <f t="shared" si="137"/>
        <v>48</v>
      </c>
      <c r="U846" s="7">
        <f t="shared" si="138"/>
        <v>48.15</v>
      </c>
      <c r="V846" s="7">
        <f t="shared" si="139"/>
        <v>48.112499999999997</v>
      </c>
    </row>
    <row r="847" spans="1:22" ht="13.5" x14ac:dyDescent="0.25">
      <c r="A847" s="3">
        <f>RSI!A847</f>
        <v>43538</v>
      </c>
      <c r="B847" s="2">
        <f>RSI!B847</f>
        <v>10.2994</v>
      </c>
      <c r="C847" s="2">
        <f>RSI!I847</f>
        <v>52.404462753986273</v>
      </c>
      <c r="D847" s="2">
        <f>MACD!E847</f>
        <v>-0.29436563409810645</v>
      </c>
      <c r="E847" s="2">
        <f>MACD!F847</f>
        <v>-0.13534127956892056</v>
      </c>
      <c r="F847" s="2">
        <f>'Moving Avg'!D847</f>
        <v>10.395199999999999</v>
      </c>
      <c r="G847" s="2">
        <f>'Moving Avg'!F847</f>
        <v>9.9590449999999979</v>
      </c>
      <c r="H847" s="2">
        <f>'Moving Avg'!G847</f>
        <v>10.519319999999999</v>
      </c>
      <c r="I847" s="2">
        <f>'Moving Avg'!H847</f>
        <v>12.129989499999999</v>
      </c>
      <c r="J847" s="5" t="str">
        <f>OBV!F847</f>
        <v>NEUTRAL</v>
      </c>
      <c r="K847" s="5" t="str">
        <f>OBV!G847</f>
        <v>NEUTRAL</v>
      </c>
      <c r="L847" s="5" t="str">
        <f>OBV!H847</f>
        <v>NEUTRAL</v>
      </c>
      <c r="M847" s="7">
        <f t="shared" si="130"/>
        <v>25</v>
      </c>
      <c r="N847" s="7">
        <f t="shared" si="131"/>
        <v>100</v>
      </c>
      <c r="O847" s="7">
        <f t="shared" si="132"/>
        <v>0</v>
      </c>
      <c r="P847" s="7">
        <f t="shared" si="133"/>
        <v>33</v>
      </c>
      <c r="Q847" s="8">
        <f t="shared" si="134"/>
        <v>48.7</v>
      </c>
      <c r="R847" s="8">
        <f t="shared" si="135"/>
        <v>33.25</v>
      </c>
      <c r="S847" s="8">
        <f t="shared" si="136"/>
        <v>33.6</v>
      </c>
      <c r="T847" s="8">
        <f t="shared" si="137"/>
        <v>39.5</v>
      </c>
      <c r="U847" s="7">
        <f t="shared" si="138"/>
        <v>38.516666666666673</v>
      </c>
      <c r="V847" s="7">
        <f t="shared" si="139"/>
        <v>38.762500000000003</v>
      </c>
    </row>
    <row r="848" spans="1:22" ht="13.5" x14ac:dyDescent="0.25">
      <c r="A848" s="3">
        <f>RSI!A848</f>
        <v>43539</v>
      </c>
      <c r="B848" s="2">
        <f>RSI!B848</f>
        <v>9.8402999999999992</v>
      </c>
      <c r="C848" s="2">
        <f>RSI!I848</f>
        <v>41.26808695281575</v>
      </c>
      <c r="D848" s="2">
        <f>MACD!E848</f>
        <v>-0.27385900440260436</v>
      </c>
      <c r="E848" s="2">
        <f>MACD!F848</f>
        <v>-0.16304482453565733</v>
      </c>
      <c r="F848" s="2">
        <f>'Moving Avg'!D848</f>
        <v>10.20758</v>
      </c>
      <c r="G848" s="2">
        <f>'Moving Avg'!F848</f>
        <v>9.9420799999999954</v>
      </c>
      <c r="H848" s="2">
        <f>'Moving Avg'!G848</f>
        <v>10.485187999999999</v>
      </c>
      <c r="I848" s="2">
        <f>'Moving Avg'!H848</f>
        <v>12.107484499999998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  <c r="M848" s="7">
        <f t="shared" si="130"/>
        <v>25</v>
      </c>
      <c r="N848" s="7">
        <f t="shared" si="131"/>
        <v>100</v>
      </c>
      <c r="O848" s="7">
        <f t="shared" si="132"/>
        <v>0</v>
      </c>
      <c r="P848" s="7">
        <f t="shared" si="133"/>
        <v>16.5</v>
      </c>
      <c r="Q848" s="8">
        <f t="shared" si="134"/>
        <v>46.225000000000001</v>
      </c>
      <c r="R848" s="8">
        <f t="shared" si="135"/>
        <v>29.125</v>
      </c>
      <c r="S848" s="8">
        <f t="shared" si="136"/>
        <v>26.175000000000001</v>
      </c>
      <c r="T848" s="8">
        <f t="shared" si="137"/>
        <v>35.375</v>
      </c>
      <c r="U848" s="7">
        <f t="shared" si="138"/>
        <v>33.841666666666661</v>
      </c>
      <c r="V848" s="7">
        <f t="shared" si="139"/>
        <v>34.224999999999994</v>
      </c>
    </row>
    <row r="849" spans="1:22" ht="13.5" x14ac:dyDescent="0.25">
      <c r="A849" s="3">
        <f>RSI!A849</f>
        <v>43542</v>
      </c>
      <c r="B849" s="2">
        <f>RSI!B849</f>
        <v>9.4511000000000003</v>
      </c>
      <c r="C849" s="2">
        <f>RSI!I849</f>
        <v>34.562575294609175</v>
      </c>
      <c r="D849" s="2">
        <f>MACD!E849</f>
        <v>-0.22550128593002761</v>
      </c>
      <c r="E849" s="2">
        <f>MACD!F849</f>
        <v>-0.17553611681453138</v>
      </c>
      <c r="F849" s="2">
        <f>'Moving Avg'!D849</f>
        <v>10.03792</v>
      </c>
      <c r="G849" s="2">
        <f>'Moving Avg'!F849</f>
        <v>9.9206249999999976</v>
      </c>
      <c r="H849" s="2">
        <f>'Moving Avg'!G849</f>
        <v>10.443671999999999</v>
      </c>
      <c r="I849" s="2">
        <f>'Moving Avg'!H849</f>
        <v>12.083033499999997</v>
      </c>
      <c r="J849" s="5" t="str">
        <f>OBV!F849</f>
        <v>BEARISH</v>
      </c>
      <c r="K849" s="5" t="str">
        <f>OBV!G849</f>
        <v>STRONG</v>
      </c>
      <c r="L849" s="5" t="str">
        <f>OBV!H849</f>
        <v>CONFIRMED BEARISH</v>
      </c>
      <c r="M849" s="7">
        <f t="shared" si="130"/>
        <v>25</v>
      </c>
      <c r="N849" s="7">
        <f t="shared" si="131"/>
        <v>100</v>
      </c>
      <c r="O849" s="7">
        <f t="shared" si="132"/>
        <v>0</v>
      </c>
      <c r="P849" s="7">
        <f t="shared" si="133"/>
        <v>33</v>
      </c>
      <c r="Q849" s="8">
        <f t="shared" si="134"/>
        <v>48.7</v>
      </c>
      <c r="R849" s="8">
        <f t="shared" si="135"/>
        <v>33.25</v>
      </c>
      <c r="S849" s="8">
        <f t="shared" si="136"/>
        <v>33.6</v>
      </c>
      <c r="T849" s="8">
        <f t="shared" si="137"/>
        <v>39.5</v>
      </c>
      <c r="U849" s="7">
        <f t="shared" si="138"/>
        <v>38.516666666666673</v>
      </c>
      <c r="V849" s="7">
        <f t="shared" si="139"/>
        <v>38.762500000000003</v>
      </c>
    </row>
    <row r="850" spans="1:22" ht="13.5" x14ac:dyDescent="0.25">
      <c r="A850" s="3">
        <f>RSI!A850</f>
        <v>43543</v>
      </c>
      <c r="B850" s="2">
        <f>RSI!B850</f>
        <v>9.4511000000000003</v>
      </c>
      <c r="C850" s="2">
        <f>RSI!I850</f>
        <v>34.562575294609175</v>
      </c>
      <c r="D850" s="2">
        <f>MACD!E850</f>
        <v>-0.18026830096228252</v>
      </c>
      <c r="E850" s="2">
        <f>MACD!F850</f>
        <v>-0.17648255364408161</v>
      </c>
      <c r="F850" s="2">
        <f>'Moving Avg'!D850</f>
        <v>9.8682600000000011</v>
      </c>
      <c r="G850" s="2">
        <f>'Moving Avg'!F850</f>
        <v>9.914139999999998</v>
      </c>
      <c r="H850" s="2">
        <f>'Moving Avg'!G850</f>
        <v>10.402156</v>
      </c>
      <c r="I850" s="2">
        <f>'Moving Avg'!H850</f>
        <v>12.061676499999994</v>
      </c>
      <c r="J850" s="5" t="str">
        <f>OBV!F850</f>
        <v>BEARISH</v>
      </c>
      <c r="K850" s="5" t="str">
        <f>OBV!G850</f>
        <v>STRONG</v>
      </c>
      <c r="L850" s="5" t="str">
        <f>OBV!H850</f>
        <v>CONFIRMED BEARISH</v>
      </c>
      <c r="M850" s="7">
        <f t="shared" si="130"/>
        <v>25</v>
      </c>
      <c r="N850" s="7">
        <f t="shared" si="131"/>
        <v>45</v>
      </c>
      <c r="O850" s="7">
        <f t="shared" si="132"/>
        <v>0</v>
      </c>
      <c r="P850" s="7">
        <f t="shared" si="133"/>
        <v>33</v>
      </c>
      <c r="Q850" s="8">
        <f t="shared" si="134"/>
        <v>29.45</v>
      </c>
      <c r="R850" s="8">
        <f t="shared" si="135"/>
        <v>22.25</v>
      </c>
      <c r="S850" s="8">
        <f t="shared" si="136"/>
        <v>25.35</v>
      </c>
      <c r="T850" s="8">
        <f t="shared" si="137"/>
        <v>25.75</v>
      </c>
      <c r="U850" s="7">
        <f t="shared" si="138"/>
        <v>25.683333333333337</v>
      </c>
      <c r="V850" s="7">
        <f t="shared" si="139"/>
        <v>25.700000000000003</v>
      </c>
    </row>
    <row r="851" spans="1:22" ht="13.5" x14ac:dyDescent="0.25">
      <c r="A851" s="3">
        <f>RSI!A851</f>
        <v>43545</v>
      </c>
      <c r="B851" s="2">
        <f>RSI!B851</f>
        <v>9.6806000000000001</v>
      </c>
      <c r="C851" s="2">
        <f>RSI!I851</f>
        <v>41.106850986301254</v>
      </c>
      <c r="D851" s="2">
        <f>MACD!E851</f>
        <v>-0.15499894463755659</v>
      </c>
      <c r="E851" s="2">
        <f>MACD!F851</f>
        <v>-0.17218583184277661</v>
      </c>
      <c r="F851" s="2">
        <f>'Moving Avg'!D851</f>
        <v>9.7444999999999986</v>
      </c>
      <c r="G851" s="2">
        <f>'Moving Avg'!F851</f>
        <v>9.9191299999999973</v>
      </c>
      <c r="H851" s="2">
        <f>'Moving Avg'!G851</f>
        <v>10.366428000000001</v>
      </c>
      <c r="I851" s="2">
        <f>'Moving Avg'!H851</f>
        <v>12.038622499999997</v>
      </c>
      <c r="J851" s="5" t="str">
        <f>OBV!F851</f>
        <v>BEARISH</v>
      </c>
      <c r="K851" s="5" t="str">
        <f>OBV!G851</f>
        <v>STRONG</v>
      </c>
      <c r="L851" s="5" t="str">
        <f>OBV!H851</f>
        <v>CONFIRMED BEARISH</v>
      </c>
      <c r="M851" s="7">
        <f t="shared" si="130"/>
        <v>25</v>
      </c>
      <c r="N851" s="7">
        <f t="shared" si="131"/>
        <v>0</v>
      </c>
      <c r="O851" s="7">
        <f t="shared" si="132"/>
        <v>0</v>
      </c>
      <c r="P851" s="7">
        <f t="shared" si="133"/>
        <v>33</v>
      </c>
      <c r="Q851" s="8">
        <f t="shared" si="134"/>
        <v>13.7</v>
      </c>
      <c r="R851" s="8">
        <f t="shared" si="135"/>
        <v>13.25</v>
      </c>
      <c r="S851" s="8">
        <f t="shared" si="136"/>
        <v>18.600000000000001</v>
      </c>
      <c r="T851" s="8">
        <f t="shared" si="137"/>
        <v>14.5</v>
      </c>
      <c r="U851" s="7">
        <f t="shared" si="138"/>
        <v>15.183333333333332</v>
      </c>
      <c r="V851" s="7">
        <f t="shared" si="139"/>
        <v>15.012499999999999</v>
      </c>
    </row>
    <row r="852" spans="1:22" ht="13.5" x14ac:dyDescent="0.25">
      <c r="A852" s="3">
        <f>RSI!A852</f>
        <v>43546</v>
      </c>
      <c r="B852" s="2">
        <f>RSI!B852</f>
        <v>9.6806000000000001</v>
      </c>
      <c r="C852" s="2">
        <f>RSI!I852</f>
        <v>41.106850986301254</v>
      </c>
      <c r="D852" s="2">
        <f>MACD!E852</f>
        <v>-8.5212423931430692E-2</v>
      </c>
      <c r="E852" s="2">
        <f>MACD!F852</f>
        <v>-0.15479115026050744</v>
      </c>
      <c r="F852" s="2">
        <f>'Moving Avg'!D852</f>
        <v>9.6207399999999996</v>
      </c>
      <c r="G852" s="2">
        <f>'Moving Avg'!F852</f>
        <v>9.938089999999999</v>
      </c>
      <c r="H852" s="2">
        <f>'Moving Avg'!G852</f>
        <v>10.330700000000002</v>
      </c>
      <c r="I852" s="2">
        <f>'Moving Avg'!H852</f>
        <v>12.016766499999996</v>
      </c>
      <c r="J852" s="5" t="str">
        <f>OBV!F852</f>
        <v>BEARISH</v>
      </c>
      <c r="K852" s="5" t="str">
        <f>OBV!G852</f>
        <v>STRONG</v>
      </c>
      <c r="L852" s="5" t="str">
        <f>OBV!H852</f>
        <v>CONFIRMED BEARISH</v>
      </c>
      <c r="M852" s="7">
        <f t="shared" si="130"/>
        <v>25</v>
      </c>
      <c r="N852" s="7">
        <f t="shared" si="131"/>
        <v>0</v>
      </c>
      <c r="O852" s="7">
        <f t="shared" si="132"/>
        <v>0</v>
      </c>
      <c r="P852" s="7">
        <f t="shared" si="133"/>
        <v>33</v>
      </c>
      <c r="Q852" s="8">
        <f t="shared" si="134"/>
        <v>13.7</v>
      </c>
      <c r="R852" s="8">
        <f t="shared" si="135"/>
        <v>13.25</v>
      </c>
      <c r="S852" s="8">
        <f t="shared" si="136"/>
        <v>18.600000000000001</v>
      </c>
      <c r="T852" s="8">
        <f t="shared" si="137"/>
        <v>14.5</v>
      </c>
      <c r="U852" s="7">
        <f t="shared" si="138"/>
        <v>15.183333333333332</v>
      </c>
      <c r="V852" s="7">
        <f t="shared" si="139"/>
        <v>15.012499999999999</v>
      </c>
    </row>
    <row r="853" spans="1:22" ht="13.5" x14ac:dyDescent="0.25">
      <c r="A853" s="3">
        <f>RSI!A853</f>
        <v>43549</v>
      </c>
      <c r="B853" s="2">
        <f>RSI!B853</f>
        <v>9.6806000000000001</v>
      </c>
      <c r="C853" s="2">
        <f>RSI!I853</f>
        <v>41.106850986301254</v>
      </c>
      <c r="D853" s="2">
        <f>MACD!E853</f>
        <v>6.9668894843243123E-2</v>
      </c>
      <c r="E853" s="2">
        <f>MACD!F853</f>
        <v>-0.10989914123975733</v>
      </c>
      <c r="F853" s="2">
        <f>'Moving Avg'!D853</f>
        <v>9.5887999999999991</v>
      </c>
      <c r="G853" s="2">
        <f>'Moving Avg'!F853</f>
        <v>9.943579999999999</v>
      </c>
      <c r="H853" s="2">
        <f>'Moving Avg'!G853</f>
        <v>10.294972000000003</v>
      </c>
      <c r="I853" s="2">
        <f>'Moving Avg'!H853</f>
        <v>11.997005999999999</v>
      </c>
      <c r="J853" s="5" t="str">
        <f>OBV!F853</f>
        <v>BEARISH</v>
      </c>
      <c r="K853" s="5" t="str">
        <f>OBV!G853</f>
        <v>STRONG</v>
      </c>
      <c r="L853" s="5" t="str">
        <f>OBV!H853</f>
        <v>CONFIRMED BEARISH</v>
      </c>
      <c r="M853" s="7">
        <f t="shared" si="130"/>
        <v>25</v>
      </c>
      <c r="N853" s="7">
        <f t="shared" si="131"/>
        <v>0</v>
      </c>
      <c r="O853" s="7">
        <f t="shared" si="132"/>
        <v>0</v>
      </c>
      <c r="P853" s="7">
        <f t="shared" si="133"/>
        <v>33</v>
      </c>
      <c r="Q853" s="8">
        <f t="shared" si="134"/>
        <v>13.7</v>
      </c>
      <c r="R853" s="8">
        <f t="shared" si="135"/>
        <v>13.25</v>
      </c>
      <c r="S853" s="8">
        <f t="shared" si="136"/>
        <v>18.600000000000001</v>
      </c>
      <c r="T853" s="8">
        <f t="shared" si="137"/>
        <v>14.5</v>
      </c>
      <c r="U853" s="7">
        <f t="shared" si="138"/>
        <v>15.183333333333332</v>
      </c>
      <c r="V853" s="7">
        <f t="shared" si="139"/>
        <v>15.012499999999999</v>
      </c>
    </row>
    <row r="854" spans="1:22" ht="13.5" x14ac:dyDescent="0.25">
      <c r="A854" s="3">
        <f>RSI!A854</f>
        <v>43550</v>
      </c>
      <c r="B854" s="2">
        <f>RSI!B854</f>
        <v>9.4511000000000003</v>
      </c>
      <c r="C854" s="2">
        <f>RSI!I854</f>
        <v>36.542419090670549</v>
      </c>
      <c r="D854" s="2">
        <f>MACD!E854</f>
        <v>0.14603894351464497</v>
      </c>
      <c r="E854" s="2">
        <f>MACD!F854</f>
        <v>-5.8711524288876882E-2</v>
      </c>
      <c r="F854" s="2">
        <f>'Moving Avg'!D854</f>
        <v>9.5888000000000009</v>
      </c>
      <c r="G854" s="2">
        <f>'Moving Avg'!F854</f>
        <v>9.9236200000000014</v>
      </c>
      <c r="H854" s="2">
        <f>'Moving Avg'!G854</f>
        <v>10.254654000000002</v>
      </c>
      <c r="I854" s="2">
        <f>'Moving Avg'!H854</f>
        <v>11.977395499999998</v>
      </c>
      <c r="J854" s="5" t="str">
        <f>OBV!F854</f>
        <v>BEARISH</v>
      </c>
      <c r="K854" s="5" t="str">
        <f>OBV!G854</f>
        <v>NEUTRAL</v>
      </c>
      <c r="L854" s="5" t="str">
        <f>OBV!H854</f>
        <v>NEUTRAL</v>
      </c>
      <c r="M854" s="7">
        <f t="shared" si="130"/>
        <v>25</v>
      </c>
      <c r="N854" s="7">
        <f t="shared" si="131"/>
        <v>0</v>
      </c>
      <c r="O854" s="7">
        <f t="shared" si="132"/>
        <v>0</v>
      </c>
      <c r="P854" s="7">
        <f t="shared" si="133"/>
        <v>16.5</v>
      </c>
      <c r="Q854" s="8">
        <f t="shared" si="134"/>
        <v>11.225</v>
      </c>
      <c r="R854" s="8">
        <f t="shared" si="135"/>
        <v>9.125</v>
      </c>
      <c r="S854" s="8">
        <f t="shared" si="136"/>
        <v>11.175000000000001</v>
      </c>
      <c r="T854" s="8">
        <f t="shared" si="137"/>
        <v>10.375</v>
      </c>
      <c r="U854" s="7">
        <f t="shared" si="138"/>
        <v>10.508333333333335</v>
      </c>
      <c r="V854" s="7">
        <f t="shared" si="139"/>
        <v>10.475000000000001</v>
      </c>
    </row>
    <row r="855" spans="1:22" ht="13.5" x14ac:dyDescent="0.25">
      <c r="A855" s="3">
        <f>RSI!A855</f>
        <v>43551</v>
      </c>
      <c r="B855" s="2">
        <f>RSI!B855</f>
        <v>9.7304999999999993</v>
      </c>
      <c r="C855" s="2">
        <f>RSI!I855</f>
        <v>44.60657858255361</v>
      </c>
      <c r="D855" s="2">
        <f>MACD!E855</f>
        <v>0.19317970593793987</v>
      </c>
      <c r="E855" s="2">
        <f>MACD!F855</f>
        <v>-8.3332782435135283E-3</v>
      </c>
      <c r="F855" s="2">
        <f>'Moving Avg'!D855</f>
        <v>9.644680000000001</v>
      </c>
      <c r="G855" s="2">
        <f>'Moving Avg'!F855</f>
        <v>9.9166350000000012</v>
      </c>
      <c r="H855" s="2">
        <f>'Moving Avg'!G855</f>
        <v>10.221720000000003</v>
      </c>
      <c r="I855" s="2">
        <f>'Moving Avg'!H855</f>
        <v>11.959182000000004</v>
      </c>
      <c r="J855" s="5" t="str">
        <f>OBV!F855</f>
        <v>BEARISH</v>
      </c>
      <c r="K855" s="5" t="str">
        <f>OBV!G855</f>
        <v>NEUTRAL</v>
      </c>
      <c r="L855" s="5" t="str">
        <f>OBV!H855</f>
        <v>BEARISH DIVERGENCE</v>
      </c>
      <c r="M855" s="7">
        <f t="shared" si="130"/>
        <v>25</v>
      </c>
      <c r="N855" s="7">
        <f t="shared" si="131"/>
        <v>0</v>
      </c>
      <c r="O855" s="7">
        <f t="shared" si="132"/>
        <v>0</v>
      </c>
      <c r="P855" s="7">
        <f t="shared" si="133"/>
        <v>16.5</v>
      </c>
      <c r="Q855" s="8">
        <f t="shared" si="134"/>
        <v>11.225</v>
      </c>
      <c r="R855" s="8">
        <f t="shared" si="135"/>
        <v>9.125</v>
      </c>
      <c r="S855" s="8">
        <f t="shared" si="136"/>
        <v>11.175000000000001</v>
      </c>
      <c r="T855" s="8">
        <f t="shared" si="137"/>
        <v>10.375</v>
      </c>
      <c r="U855" s="7">
        <f t="shared" si="138"/>
        <v>10.508333333333335</v>
      </c>
      <c r="V855" s="7">
        <f t="shared" si="139"/>
        <v>10.475000000000001</v>
      </c>
    </row>
    <row r="856" spans="1:22" ht="13.5" x14ac:dyDescent="0.25">
      <c r="A856" s="3">
        <f>RSI!A856</f>
        <v>43552</v>
      </c>
      <c r="B856" s="2">
        <f>RSI!B856</f>
        <v>9.7304999999999993</v>
      </c>
      <c r="C856" s="2">
        <f>RSI!I856</f>
        <v>44.606578582553617</v>
      </c>
      <c r="D856" s="2">
        <f>MACD!E856</f>
        <v>0.23439506446402092</v>
      </c>
      <c r="E856" s="2">
        <f>MACD!F856</f>
        <v>4.0212390297993367E-2</v>
      </c>
      <c r="F856" s="2">
        <f>'Moving Avg'!D856</f>
        <v>9.6546599999999998</v>
      </c>
      <c r="G856" s="2">
        <f>'Moving Avg'!F856</f>
        <v>9.9096500000000027</v>
      </c>
      <c r="H856" s="2">
        <f>'Moving Avg'!G856</f>
        <v>10.188786000000002</v>
      </c>
      <c r="I856" s="2">
        <f>'Moving Avg'!H856</f>
        <v>11.940968500000004</v>
      </c>
      <c r="J856" s="5" t="str">
        <f>OBV!F856</f>
        <v>BEARISH</v>
      </c>
      <c r="K856" s="5" t="str">
        <f>OBV!G856</f>
        <v>NEUTRAL</v>
      </c>
      <c r="L856" s="5" t="str">
        <f>OBV!H856</f>
        <v>BEARISH DIVERGENCE</v>
      </c>
      <c r="M856" s="7">
        <f t="shared" si="130"/>
        <v>25</v>
      </c>
      <c r="N856" s="7">
        <f t="shared" si="131"/>
        <v>0</v>
      </c>
      <c r="O856" s="7">
        <f t="shared" si="132"/>
        <v>0</v>
      </c>
      <c r="P856" s="7">
        <f t="shared" si="133"/>
        <v>16.5</v>
      </c>
      <c r="Q856" s="8">
        <f t="shared" si="134"/>
        <v>11.225</v>
      </c>
      <c r="R856" s="8">
        <f t="shared" si="135"/>
        <v>9.125</v>
      </c>
      <c r="S856" s="8">
        <f t="shared" si="136"/>
        <v>11.175000000000001</v>
      </c>
      <c r="T856" s="8">
        <f t="shared" si="137"/>
        <v>10.375</v>
      </c>
      <c r="U856" s="7">
        <f t="shared" si="138"/>
        <v>10.508333333333335</v>
      </c>
      <c r="V856" s="7">
        <f t="shared" si="139"/>
        <v>10.475000000000001</v>
      </c>
    </row>
    <row r="857" spans="1:22" ht="13.5" x14ac:dyDescent="0.25">
      <c r="A857" s="3">
        <f>RSI!A857</f>
        <v>43553</v>
      </c>
      <c r="B857" s="2">
        <f>RSI!B857</f>
        <v>9.7304999999999993</v>
      </c>
      <c r="C857" s="2">
        <f>RSI!I857</f>
        <v>44.60657858255361</v>
      </c>
      <c r="D857" s="2">
        <f>MACD!E857</f>
        <v>0.27049832183386791</v>
      </c>
      <c r="E857" s="2">
        <f>MACD!F857</f>
        <v>8.6269576605168277E-2</v>
      </c>
      <c r="F857" s="2">
        <f>'Moving Avg'!D857</f>
        <v>9.6646400000000003</v>
      </c>
      <c r="G857" s="2">
        <f>'Moving Avg'!F857</f>
        <v>9.9026650000000025</v>
      </c>
      <c r="H857" s="2">
        <f>'Moving Avg'!G857</f>
        <v>10.163636000000002</v>
      </c>
      <c r="I857" s="2">
        <f>'Moving Avg'!H857</f>
        <v>11.924751000000006</v>
      </c>
      <c r="J857" s="5" t="str">
        <f>OBV!F857</f>
        <v>BEARISH</v>
      </c>
      <c r="K857" s="5" t="str">
        <f>OBV!G857</f>
        <v>NEUTRAL</v>
      </c>
      <c r="L857" s="5" t="str">
        <f>OBV!H857</f>
        <v>BEARISH DIVERGENCE</v>
      </c>
      <c r="M857" s="7">
        <f t="shared" si="130"/>
        <v>25</v>
      </c>
      <c r="N857" s="7">
        <f t="shared" si="131"/>
        <v>0</v>
      </c>
      <c r="O857" s="7">
        <f t="shared" si="132"/>
        <v>0</v>
      </c>
      <c r="P857" s="7">
        <f t="shared" si="133"/>
        <v>16.5</v>
      </c>
      <c r="Q857" s="8">
        <f t="shared" si="134"/>
        <v>11.225</v>
      </c>
      <c r="R857" s="8">
        <f t="shared" si="135"/>
        <v>9.125</v>
      </c>
      <c r="S857" s="8">
        <f t="shared" si="136"/>
        <v>11.175000000000001</v>
      </c>
      <c r="T857" s="8">
        <f t="shared" si="137"/>
        <v>10.375</v>
      </c>
      <c r="U857" s="7">
        <f t="shared" si="138"/>
        <v>10.508333333333335</v>
      </c>
      <c r="V857" s="7">
        <f t="shared" si="139"/>
        <v>10.475000000000001</v>
      </c>
    </row>
    <row r="858" spans="1:22" ht="13.5" x14ac:dyDescent="0.25">
      <c r="A858" s="3">
        <f>RSI!A858</f>
        <v>43556</v>
      </c>
      <c r="B858" s="2">
        <f>RSI!B858</f>
        <v>9.7304999999999993</v>
      </c>
      <c r="C858" s="2">
        <f>RSI!I858</f>
        <v>44.60657858255361</v>
      </c>
      <c r="D858" s="2">
        <f>MACD!E858</f>
        <v>0.23155416938193696</v>
      </c>
      <c r="E858" s="2">
        <f>MACD!F858</f>
        <v>0.11532649516052201</v>
      </c>
      <c r="F858" s="2">
        <f>'Moving Avg'!D858</f>
        <v>9.6746200000000009</v>
      </c>
      <c r="G858" s="2">
        <f>'Moving Avg'!F858</f>
        <v>9.8956800000000023</v>
      </c>
      <c r="H858" s="2">
        <f>'Moving Avg'!G858</f>
        <v>10.138686000000002</v>
      </c>
      <c r="I858" s="2">
        <f>'Moving Avg'!H858</f>
        <v>11.909032500000006</v>
      </c>
      <c r="J858" s="5" t="str">
        <f>OBV!F858</f>
        <v>BEARISH</v>
      </c>
      <c r="K858" s="5" t="str">
        <f>OBV!G858</f>
        <v>NEUTRAL</v>
      </c>
      <c r="L858" s="5" t="str">
        <f>OBV!H858</f>
        <v>BEARISH DIVERGENCE</v>
      </c>
      <c r="M858" s="7">
        <f t="shared" si="130"/>
        <v>25</v>
      </c>
      <c r="N858" s="7">
        <f t="shared" si="131"/>
        <v>0</v>
      </c>
      <c r="O858" s="7">
        <f t="shared" si="132"/>
        <v>0</v>
      </c>
      <c r="P858" s="7">
        <f t="shared" si="133"/>
        <v>16.5</v>
      </c>
      <c r="Q858" s="8">
        <f t="shared" si="134"/>
        <v>11.225</v>
      </c>
      <c r="R858" s="8">
        <f t="shared" si="135"/>
        <v>9.125</v>
      </c>
      <c r="S858" s="8">
        <f t="shared" si="136"/>
        <v>11.175000000000001</v>
      </c>
      <c r="T858" s="8">
        <f t="shared" si="137"/>
        <v>10.375</v>
      </c>
      <c r="U858" s="7">
        <f t="shared" si="138"/>
        <v>10.508333333333335</v>
      </c>
      <c r="V858" s="7">
        <f t="shared" si="139"/>
        <v>10.475000000000001</v>
      </c>
    </row>
    <row r="859" spans="1:22" ht="13.5" x14ac:dyDescent="0.25">
      <c r="A859" s="3">
        <f>RSI!A859</f>
        <v>43557</v>
      </c>
      <c r="B859" s="2">
        <f>RSI!B859</f>
        <v>9.6806000000000001</v>
      </c>
      <c r="C859" s="2">
        <f>RSI!I859</f>
        <v>43.285198113441638</v>
      </c>
      <c r="D859" s="2">
        <f>MACD!E859</f>
        <v>0.14347423034544704</v>
      </c>
      <c r="E859" s="2">
        <f>MACD!F859</f>
        <v>0.12095604219750702</v>
      </c>
      <c r="F859" s="2">
        <f>'Moving Avg'!D859</f>
        <v>9.7205199999999987</v>
      </c>
      <c r="G859" s="2">
        <f>'Moving Avg'!F859</f>
        <v>9.8862000000000005</v>
      </c>
      <c r="H859" s="2">
        <f>'Moving Avg'!G859</f>
        <v>10.112938000000003</v>
      </c>
      <c r="I859" s="2">
        <f>'Moving Avg'!H859</f>
        <v>11.893114500000006</v>
      </c>
      <c r="J859" s="5" t="str">
        <f>OBV!F859</f>
        <v>BEARISH</v>
      </c>
      <c r="K859" s="5" t="str">
        <f>OBV!G859</f>
        <v>NEUTRAL</v>
      </c>
      <c r="L859" s="5" t="str">
        <f>OBV!H859</f>
        <v>BEARISH DIVERGENCE</v>
      </c>
      <c r="M859" s="7">
        <f t="shared" si="130"/>
        <v>25</v>
      </c>
      <c r="N859" s="7">
        <f t="shared" si="131"/>
        <v>0</v>
      </c>
      <c r="O859" s="7">
        <f t="shared" si="132"/>
        <v>0</v>
      </c>
      <c r="P859" s="7">
        <f t="shared" si="133"/>
        <v>16.5</v>
      </c>
      <c r="Q859" s="8">
        <f t="shared" si="134"/>
        <v>11.225</v>
      </c>
      <c r="R859" s="8">
        <f t="shared" si="135"/>
        <v>9.125</v>
      </c>
      <c r="S859" s="8">
        <f t="shared" si="136"/>
        <v>11.175000000000001</v>
      </c>
      <c r="T859" s="8">
        <f t="shared" si="137"/>
        <v>10.375</v>
      </c>
      <c r="U859" s="7">
        <f t="shared" si="138"/>
        <v>10.508333333333335</v>
      </c>
      <c r="V859" s="7">
        <f t="shared" si="139"/>
        <v>10.475000000000001</v>
      </c>
    </row>
    <row r="860" spans="1:22" ht="13.5" x14ac:dyDescent="0.25">
      <c r="A860" s="3">
        <f>RSI!A860</f>
        <v>43558</v>
      </c>
      <c r="B860" s="2">
        <f>RSI!B860</f>
        <v>9.3213000000000008</v>
      </c>
      <c r="C860" s="2">
        <f>RSI!I860</f>
        <v>35.199662043503466</v>
      </c>
      <c r="D860" s="2">
        <f>MACD!E860</f>
        <v>9.683012733571239E-2</v>
      </c>
      <c r="E860" s="2">
        <f>MACD!F860</f>
        <v>0.1161308592251481</v>
      </c>
      <c r="F860" s="2">
        <f>'Moving Avg'!D860</f>
        <v>9.638679999999999</v>
      </c>
      <c r="G860" s="2">
        <f>'Moving Avg'!F860</f>
        <v>9.8587550000000004</v>
      </c>
      <c r="H860" s="2">
        <f>'Moving Avg'!G860</f>
        <v>10.080004000000004</v>
      </c>
      <c r="I860" s="2">
        <f>'Moving Avg'!H860</f>
        <v>11.877296000000007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  <c r="M860" s="7">
        <f t="shared" si="130"/>
        <v>25</v>
      </c>
      <c r="N860" s="7">
        <f t="shared" si="131"/>
        <v>45</v>
      </c>
      <c r="O860" s="7">
        <f t="shared" si="132"/>
        <v>0</v>
      </c>
      <c r="P860" s="7">
        <f t="shared" si="133"/>
        <v>16.5</v>
      </c>
      <c r="Q860" s="8">
        <f t="shared" si="134"/>
        <v>26.975000000000001</v>
      </c>
      <c r="R860" s="8">
        <f t="shared" si="135"/>
        <v>18.125</v>
      </c>
      <c r="S860" s="8">
        <f t="shared" si="136"/>
        <v>17.925000000000001</v>
      </c>
      <c r="T860" s="8">
        <f t="shared" si="137"/>
        <v>21.625</v>
      </c>
      <c r="U860" s="7">
        <f t="shared" si="138"/>
        <v>21.008333333333336</v>
      </c>
      <c r="V860" s="7">
        <f t="shared" si="139"/>
        <v>21.162500000000001</v>
      </c>
    </row>
    <row r="861" spans="1:22" ht="13.5" x14ac:dyDescent="0.25">
      <c r="A861" s="3">
        <f>RSI!A861</f>
        <v>43559</v>
      </c>
      <c r="B861" s="2">
        <f>RSI!B861</f>
        <v>9.2015999999999991</v>
      </c>
      <c r="C861" s="2">
        <f>RSI!I861</f>
        <v>32.988819560445265</v>
      </c>
      <c r="D861" s="2">
        <f>MACD!E861</f>
        <v>0.10483568620460026</v>
      </c>
      <c r="E861" s="2">
        <f>MACD!F861</f>
        <v>0.11387182462103854</v>
      </c>
      <c r="F861" s="2">
        <f>'Moving Avg'!D861</f>
        <v>9.5328999999999997</v>
      </c>
      <c r="G861" s="2">
        <f>'Moving Avg'!F861</f>
        <v>9.8253250000000012</v>
      </c>
      <c r="H861" s="2">
        <f>'Moving Avg'!G861</f>
        <v>10.044676000000003</v>
      </c>
      <c r="I861" s="2">
        <f>'Moving Avg'!H861</f>
        <v>11.863424000000004</v>
      </c>
      <c r="J861" s="5" t="str">
        <f>OBV!F861</f>
        <v>BEARISH</v>
      </c>
      <c r="K861" s="5" t="str">
        <f>OBV!G861</f>
        <v>NEUTRAL</v>
      </c>
      <c r="L861" s="5" t="str">
        <f>OBV!H861</f>
        <v>CONFIRMED BEARISH</v>
      </c>
      <c r="M861" s="7">
        <f t="shared" si="130"/>
        <v>25</v>
      </c>
      <c r="N861" s="7">
        <f t="shared" si="131"/>
        <v>45</v>
      </c>
      <c r="O861" s="7">
        <f t="shared" si="132"/>
        <v>0</v>
      </c>
      <c r="P861" s="7">
        <f t="shared" si="133"/>
        <v>16.5</v>
      </c>
      <c r="Q861" s="8">
        <f t="shared" si="134"/>
        <v>26.975000000000001</v>
      </c>
      <c r="R861" s="8">
        <f t="shared" si="135"/>
        <v>18.125</v>
      </c>
      <c r="S861" s="8">
        <f t="shared" si="136"/>
        <v>17.925000000000001</v>
      </c>
      <c r="T861" s="8">
        <f t="shared" si="137"/>
        <v>21.625</v>
      </c>
      <c r="U861" s="7">
        <f t="shared" si="138"/>
        <v>21.008333333333336</v>
      </c>
      <c r="V861" s="7">
        <f t="shared" si="139"/>
        <v>21.162500000000001</v>
      </c>
    </row>
    <row r="862" spans="1:22" ht="13.5" x14ac:dyDescent="0.25">
      <c r="A862" s="3">
        <f>RSI!A862</f>
        <v>43560</v>
      </c>
      <c r="B862" s="2">
        <f>RSI!B862</f>
        <v>9.1815999999999995</v>
      </c>
      <c r="C862" s="2">
        <f>RSI!I862</f>
        <v>32.620159645693533</v>
      </c>
      <c r="D862" s="2">
        <f>MACD!E862</f>
        <v>0.11685330997703858</v>
      </c>
      <c r="E862" s="2">
        <f>MACD!F862</f>
        <v>0.11446812169223855</v>
      </c>
      <c r="F862" s="2">
        <f>'Moving Avg'!D862</f>
        <v>9.4231200000000008</v>
      </c>
      <c r="G862" s="2">
        <f>'Moving Avg'!F862</f>
        <v>9.7759250000000009</v>
      </c>
      <c r="H862" s="2">
        <f>'Moving Avg'!G862</f>
        <v>10.013140000000003</v>
      </c>
      <c r="I862" s="2">
        <f>'Moving Avg'!H862</f>
        <v>11.849452000000003</v>
      </c>
      <c r="J862" s="5" t="str">
        <f>OBV!F862</f>
        <v>BEARISH</v>
      </c>
      <c r="K862" s="5" t="str">
        <f>OBV!G862</f>
        <v>STRONG</v>
      </c>
      <c r="L862" s="5" t="str">
        <f>OBV!H862</f>
        <v>CONFIRMED BEARISH</v>
      </c>
      <c r="M862" s="7">
        <f t="shared" si="130"/>
        <v>25</v>
      </c>
      <c r="N862" s="7">
        <f t="shared" si="131"/>
        <v>0</v>
      </c>
      <c r="O862" s="7">
        <f t="shared" si="132"/>
        <v>0</v>
      </c>
      <c r="P862" s="7">
        <f t="shared" si="133"/>
        <v>33</v>
      </c>
      <c r="Q862" s="8">
        <f t="shared" si="134"/>
        <v>13.7</v>
      </c>
      <c r="R862" s="8">
        <f t="shared" si="135"/>
        <v>13.25</v>
      </c>
      <c r="S862" s="8">
        <f t="shared" si="136"/>
        <v>18.600000000000001</v>
      </c>
      <c r="T862" s="8">
        <f t="shared" si="137"/>
        <v>14.5</v>
      </c>
      <c r="U862" s="7">
        <f t="shared" si="138"/>
        <v>15.183333333333332</v>
      </c>
      <c r="V862" s="7">
        <f t="shared" si="139"/>
        <v>15.012499999999999</v>
      </c>
    </row>
    <row r="863" spans="1:22" ht="13.5" x14ac:dyDescent="0.25">
      <c r="A863" s="3">
        <f>RSI!A863</f>
        <v>43563</v>
      </c>
      <c r="B863" s="2">
        <f>RSI!B863</f>
        <v>9.4311000000000007</v>
      </c>
      <c r="C863" s="2">
        <f>RSI!I863</f>
        <v>41.41575458931699</v>
      </c>
      <c r="D863" s="2">
        <f>MACD!E863</f>
        <v>0.11214229373063489</v>
      </c>
      <c r="E863" s="2">
        <f>MACD!F863</f>
        <v>0.11400295609991783</v>
      </c>
      <c r="F863" s="2">
        <f>'Moving Avg'!D863</f>
        <v>9.3632399999999993</v>
      </c>
      <c r="G863" s="2">
        <f>'Moving Avg'!F863</f>
        <v>9.7085600000000021</v>
      </c>
      <c r="H863" s="2">
        <f>'Moving Avg'!G863</f>
        <v>9.9865940000000037</v>
      </c>
      <c r="I863" s="2">
        <f>'Moving Avg'!H863</f>
        <v>11.834931000000001</v>
      </c>
      <c r="J863" s="5" t="str">
        <f>OBV!F863</f>
        <v>BEARISH</v>
      </c>
      <c r="K863" s="5" t="str">
        <f>OBV!G863</f>
        <v>STRONG</v>
      </c>
      <c r="L863" s="5" t="str">
        <f>OBV!H863</f>
        <v>CONFIRMED BEARISH</v>
      </c>
      <c r="M863" s="7">
        <f t="shared" si="130"/>
        <v>25</v>
      </c>
      <c r="N863" s="7">
        <f t="shared" si="131"/>
        <v>45</v>
      </c>
      <c r="O863" s="7">
        <f t="shared" si="132"/>
        <v>0</v>
      </c>
      <c r="P863" s="7">
        <f t="shared" si="133"/>
        <v>33</v>
      </c>
      <c r="Q863" s="8">
        <f t="shared" si="134"/>
        <v>29.45</v>
      </c>
      <c r="R863" s="8">
        <f t="shared" si="135"/>
        <v>22.25</v>
      </c>
      <c r="S863" s="8">
        <f t="shared" si="136"/>
        <v>25.35</v>
      </c>
      <c r="T863" s="8">
        <f t="shared" si="137"/>
        <v>25.75</v>
      </c>
      <c r="U863" s="7">
        <f t="shared" si="138"/>
        <v>25.683333333333337</v>
      </c>
      <c r="V863" s="7">
        <f t="shared" si="139"/>
        <v>25.700000000000003</v>
      </c>
    </row>
    <row r="864" spans="1:22" ht="13.5" x14ac:dyDescent="0.25">
      <c r="A864" s="3">
        <f>RSI!A864</f>
        <v>43565</v>
      </c>
      <c r="B864" s="2">
        <f>RSI!B864</f>
        <v>9.2713999999999999</v>
      </c>
      <c r="C864" s="2">
        <f>RSI!I864</f>
        <v>37.99674234033084</v>
      </c>
      <c r="D864" s="2">
        <f>MACD!E864</f>
        <v>8.6538593893932259E-2</v>
      </c>
      <c r="E864" s="2">
        <f>MACD!F864</f>
        <v>0.10851008365872072</v>
      </c>
      <c r="F864" s="2">
        <f>'Moving Avg'!D864</f>
        <v>9.2813999999999997</v>
      </c>
      <c r="G864" s="2">
        <f>'Moving Avg'!F864</f>
        <v>9.6571600000000011</v>
      </c>
      <c r="H864" s="2">
        <f>'Moving Avg'!G864</f>
        <v>9.9570520000000027</v>
      </c>
      <c r="I864" s="2">
        <f>'Moving Avg'!H864</f>
        <v>11.818613500000001</v>
      </c>
      <c r="J864" s="5" t="str">
        <f>OBV!F864</f>
        <v>BEARISH</v>
      </c>
      <c r="K864" s="5" t="str">
        <f>OBV!G864</f>
        <v>STRONG</v>
      </c>
      <c r="L864" s="5" t="str">
        <f>OBV!H864</f>
        <v>CONFIRMED BEARISH</v>
      </c>
      <c r="M864" s="7">
        <f t="shared" si="130"/>
        <v>25</v>
      </c>
      <c r="N864" s="7">
        <f t="shared" si="131"/>
        <v>100</v>
      </c>
      <c r="O864" s="7">
        <f t="shared" si="132"/>
        <v>0</v>
      </c>
      <c r="P864" s="7">
        <f t="shared" si="133"/>
        <v>33</v>
      </c>
      <c r="Q864" s="8">
        <f t="shared" si="134"/>
        <v>48.7</v>
      </c>
      <c r="R864" s="8">
        <f t="shared" si="135"/>
        <v>33.25</v>
      </c>
      <c r="S864" s="8">
        <f t="shared" si="136"/>
        <v>33.6</v>
      </c>
      <c r="T864" s="8">
        <f t="shared" si="137"/>
        <v>39.5</v>
      </c>
      <c r="U864" s="7">
        <f t="shared" si="138"/>
        <v>38.516666666666673</v>
      </c>
      <c r="V864" s="7">
        <f t="shared" si="139"/>
        <v>38.762500000000003</v>
      </c>
    </row>
    <row r="865" spans="1:22" ht="13.5" x14ac:dyDescent="0.25">
      <c r="A865" s="3">
        <f>RSI!A865</f>
        <v>43566</v>
      </c>
      <c r="B865" s="2">
        <f>RSI!B865</f>
        <v>9.2713999999999999</v>
      </c>
      <c r="C865" s="2">
        <f>RSI!I865</f>
        <v>37.99674234033084</v>
      </c>
      <c r="D865" s="2">
        <f>MACD!E865</f>
        <v>0.11052499893476053</v>
      </c>
      <c r="E865" s="2">
        <f>MACD!F865</f>
        <v>0.1089130667139287</v>
      </c>
      <c r="F865" s="2">
        <f>'Moving Avg'!D865</f>
        <v>9.2714200000000009</v>
      </c>
      <c r="G865" s="2">
        <f>'Moving Avg'!F865</f>
        <v>9.6057600000000001</v>
      </c>
      <c r="H865" s="2">
        <f>'Moving Avg'!G865</f>
        <v>9.9275100000000052</v>
      </c>
      <c r="I865" s="2">
        <f>'Moving Avg'!H865</f>
        <v>11.800749000000003</v>
      </c>
      <c r="J865" s="5" t="str">
        <f>OBV!F865</f>
        <v>BEARISH</v>
      </c>
      <c r="K865" s="5" t="str">
        <f>OBV!G865</f>
        <v>STRONG</v>
      </c>
      <c r="L865" s="5" t="str">
        <f>OBV!H865</f>
        <v>CONFIRMED BEARISH</v>
      </c>
      <c r="M865" s="7">
        <f t="shared" si="130"/>
        <v>25</v>
      </c>
      <c r="N865" s="7">
        <f t="shared" si="131"/>
        <v>0</v>
      </c>
      <c r="O865" s="7">
        <f t="shared" si="132"/>
        <v>0</v>
      </c>
      <c r="P865" s="7">
        <f t="shared" si="133"/>
        <v>33</v>
      </c>
      <c r="Q865" s="8">
        <f t="shared" si="134"/>
        <v>13.7</v>
      </c>
      <c r="R865" s="8">
        <f t="shared" si="135"/>
        <v>13.25</v>
      </c>
      <c r="S865" s="8">
        <f t="shared" si="136"/>
        <v>18.600000000000001</v>
      </c>
      <c r="T865" s="8">
        <f t="shared" si="137"/>
        <v>14.5</v>
      </c>
      <c r="U865" s="7">
        <f t="shared" si="138"/>
        <v>15.183333333333332</v>
      </c>
      <c r="V865" s="7">
        <f t="shared" si="139"/>
        <v>15.012499999999999</v>
      </c>
    </row>
    <row r="866" spans="1:22" ht="13.5" x14ac:dyDescent="0.25">
      <c r="A866" s="3">
        <f>RSI!A866</f>
        <v>43567</v>
      </c>
      <c r="B866" s="2">
        <f>RSI!B866</f>
        <v>9.0817999999999994</v>
      </c>
      <c r="C866" s="2">
        <f>RSI!I866</f>
        <v>34.118557350043915</v>
      </c>
      <c r="D866" s="2">
        <f>MACD!E866</f>
        <v>0.14733457554583751</v>
      </c>
      <c r="E866" s="2">
        <f>MACD!F866</f>
        <v>0.11659736848031046</v>
      </c>
      <c r="F866" s="2">
        <f>'Moving Avg'!D866</f>
        <v>9.2474600000000002</v>
      </c>
      <c r="G866" s="2">
        <f>'Moving Avg'!F866</f>
        <v>9.5448800000000009</v>
      </c>
      <c r="H866" s="2">
        <f>'Moving Avg'!G866</f>
        <v>9.895774000000003</v>
      </c>
      <c r="I866" s="2">
        <f>'Moving Avg'!H866</f>
        <v>11.780040500000002</v>
      </c>
      <c r="J866" s="5" t="str">
        <f>OBV!F866</f>
        <v>BEARISH</v>
      </c>
      <c r="K866" s="5" t="str">
        <f>OBV!G866</f>
        <v>STRONG</v>
      </c>
      <c r="L866" s="5" t="str">
        <f>OBV!H866</f>
        <v>CONFIRMED BEARISH</v>
      </c>
      <c r="M866" s="7">
        <f t="shared" si="130"/>
        <v>25</v>
      </c>
      <c r="N866" s="7">
        <f t="shared" si="131"/>
        <v>0</v>
      </c>
      <c r="O866" s="7">
        <f t="shared" si="132"/>
        <v>0</v>
      </c>
      <c r="P866" s="7">
        <f t="shared" si="133"/>
        <v>33</v>
      </c>
      <c r="Q866" s="8">
        <f t="shared" si="134"/>
        <v>13.7</v>
      </c>
      <c r="R866" s="8">
        <f t="shared" si="135"/>
        <v>13.25</v>
      </c>
      <c r="S866" s="8">
        <f t="shared" si="136"/>
        <v>18.600000000000001</v>
      </c>
      <c r="T866" s="8">
        <f t="shared" si="137"/>
        <v>14.5</v>
      </c>
      <c r="U866" s="7">
        <f t="shared" si="138"/>
        <v>15.183333333333332</v>
      </c>
      <c r="V866" s="7">
        <f t="shared" si="139"/>
        <v>15.012499999999999</v>
      </c>
    </row>
    <row r="867" spans="1:22" ht="13.5" x14ac:dyDescent="0.25">
      <c r="A867" s="3">
        <f>RSI!A867</f>
        <v>43570</v>
      </c>
      <c r="B867" s="2">
        <f>RSI!B867</f>
        <v>9.1018000000000008</v>
      </c>
      <c r="C867" s="2">
        <f>RSI!I867</f>
        <v>34.8736757803335</v>
      </c>
      <c r="D867" s="2">
        <f>MACD!E867</f>
        <v>0.18040607202977732</v>
      </c>
      <c r="E867" s="2">
        <f>MACD!F867</f>
        <v>0.12935910919020382</v>
      </c>
      <c r="F867" s="2">
        <f>'Moving Avg'!D867</f>
        <v>9.2315000000000005</v>
      </c>
      <c r="G867" s="2">
        <f>'Moving Avg'!F867</f>
        <v>9.4850000000000012</v>
      </c>
      <c r="H867" s="2">
        <f>'Moving Avg'!G867</f>
        <v>9.8690280000000037</v>
      </c>
      <c r="I867" s="2">
        <f>'Moving Avg'!H867</f>
        <v>11.759432000000004</v>
      </c>
      <c r="J867" s="5" t="str">
        <f>OBV!F867</f>
        <v>BEARISH</v>
      </c>
      <c r="K867" s="5" t="str">
        <f>OBV!G867</f>
        <v>NEUTRAL</v>
      </c>
      <c r="L867" s="5" t="str">
        <f>OBV!H867</f>
        <v>CONFIRMED BEARISH</v>
      </c>
      <c r="M867" s="7">
        <f t="shared" si="130"/>
        <v>25</v>
      </c>
      <c r="N867" s="7">
        <f t="shared" si="131"/>
        <v>0</v>
      </c>
      <c r="O867" s="7">
        <f t="shared" si="132"/>
        <v>0</v>
      </c>
      <c r="P867" s="7">
        <f t="shared" si="133"/>
        <v>16.5</v>
      </c>
      <c r="Q867" s="8">
        <f t="shared" si="134"/>
        <v>11.225</v>
      </c>
      <c r="R867" s="8">
        <f t="shared" si="135"/>
        <v>9.125</v>
      </c>
      <c r="S867" s="8">
        <f t="shared" si="136"/>
        <v>11.175000000000001</v>
      </c>
      <c r="T867" s="8">
        <f t="shared" si="137"/>
        <v>10.375</v>
      </c>
      <c r="U867" s="7">
        <f t="shared" si="138"/>
        <v>10.508333333333335</v>
      </c>
      <c r="V867" s="7">
        <f t="shared" si="139"/>
        <v>10.475000000000001</v>
      </c>
    </row>
    <row r="868" spans="1:22" ht="13.5" x14ac:dyDescent="0.25">
      <c r="A868" s="3">
        <f>RSI!A868</f>
        <v>43571</v>
      </c>
      <c r="B868" s="2">
        <f>RSI!B868</f>
        <v>9.6507000000000005</v>
      </c>
      <c r="C868" s="2">
        <f>RSI!I868</f>
        <v>51.353469172463505</v>
      </c>
      <c r="D868" s="2">
        <f>MACD!E868</f>
        <v>0.17076629210090211</v>
      </c>
      <c r="E868" s="2">
        <f>MACD!F868</f>
        <v>0.13764054577234347</v>
      </c>
      <c r="F868" s="2">
        <f>'Moving Avg'!D868</f>
        <v>9.2754200000000004</v>
      </c>
      <c r="G868" s="2">
        <f>'Moving Avg'!F868</f>
        <v>9.4755199999999995</v>
      </c>
      <c r="H868" s="2">
        <f>'Moving Avg'!G868</f>
        <v>9.858450000000003</v>
      </c>
      <c r="I868" s="2">
        <f>'Moving Avg'!H868</f>
        <v>11.742815500000006</v>
      </c>
      <c r="J868" s="5" t="str">
        <f>OBV!F868</f>
        <v>BEARISH</v>
      </c>
      <c r="K868" s="5" t="str">
        <f>OBV!G868</f>
        <v>NEUTRAL</v>
      </c>
      <c r="L868" s="5" t="str">
        <f>OBV!H868</f>
        <v>BEARISH DIVERGENCE</v>
      </c>
      <c r="M868" s="7">
        <f t="shared" si="130"/>
        <v>25</v>
      </c>
      <c r="N868" s="7">
        <f t="shared" si="131"/>
        <v>0</v>
      </c>
      <c r="O868" s="7">
        <f t="shared" si="132"/>
        <v>0</v>
      </c>
      <c r="P868" s="7">
        <f t="shared" si="133"/>
        <v>16.5</v>
      </c>
      <c r="Q868" s="8">
        <f t="shared" si="134"/>
        <v>11.225</v>
      </c>
      <c r="R868" s="8">
        <f t="shared" si="135"/>
        <v>9.125</v>
      </c>
      <c r="S868" s="8">
        <f t="shared" si="136"/>
        <v>11.175000000000001</v>
      </c>
      <c r="T868" s="8">
        <f t="shared" si="137"/>
        <v>10.375</v>
      </c>
      <c r="U868" s="7">
        <f t="shared" si="138"/>
        <v>10.508333333333335</v>
      </c>
      <c r="V868" s="7">
        <f t="shared" si="139"/>
        <v>10.475000000000001</v>
      </c>
    </row>
    <row r="869" spans="1:22" ht="13.5" x14ac:dyDescent="0.25">
      <c r="A869" s="3">
        <f>RSI!A869</f>
        <v>43572</v>
      </c>
      <c r="B869" s="2">
        <f>RSI!B869</f>
        <v>10.2295</v>
      </c>
      <c r="C869" s="2">
        <f>RSI!I869</f>
        <v>62.211961326360822</v>
      </c>
      <c r="D869" s="2">
        <f>MACD!E869</f>
        <v>0.1116261079161589</v>
      </c>
      <c r="E869" s="2">
        <f>MACD!F869</f>
        <v>0.13243765820110656</v>
      </c>
      <c r="F869" s="2">
        <f>'Moving Avg'!D869</f>
        <v>9.4670400000000008</v>
      </c>
      <c r="G869" s="2">
        <f>'Moving Avg'!F869</f>
        <v>9.5144400000000005</v>
      </c>
      <c r="H869" s="2">
        <f>'Moving Avg'!G869</f>
        <v>9.8542580000000033</v>
      </c>
      <c r="I869" s="2">
        <f>'Moving Avg'!H869</f>
        <v>11.727097000000008</v>
      </c>
      <c r="J869" s="5" t="str">
        <f>OBV!F869</f>
        <v>BEARISH</v>
      </c>
      <c r="K869" s="5" t="str">
        <f>OBV!G869</f>
        <v>NEUTRAL</v>
      </c>
      <c r="L869" s="5" t="str">
        <f>OBV!H869</f>
        <v>BEARISH DIVERGENCE</v>
      </c>
      <c r="M869" s="7">
        <f t="shared" si="130"/>
        <v>25</v>
      </c>
      <c r="N869" s="7">
        <f t="shared" si="131"/>
        <v>100</v>
      </c>
      <c r="O869" s="7">
        <f t="shared" si="132"/>
        <v>0</v>
      </c>
      <c r="P869" s="7">
        <f t="shared" si="133"/>
        <v>16.5</v>
      </c>
      <c r="Q869" s="8">
        <f t="shared" si="134"/>
        <v>46.225000000000001</v>
      </c>
      <c r="R869" s="8">
        <f t="shared" si="135"/>
        <v>29.125</v>
      </c>
      <c r="S869" s="8">
        <f t="shared" si="136"/>
        <v>26.175000000000001</v>
      </c>
      <c r="T869" s="8">
        <f t="shared" si="137"/>
        <v>35.375</v>
      </c>
      <c r="U869" s="7">
        <f t="shared" si="138"/>
        <v>33.841666666666661</v>
      </c>
      <c r="V869" s="7">
        <f t="shared" si="139"/>
        <v>34.224999999999994</v>
      </c>
    </row>
    <row r="870" spans="1:22" ht="13.5" x14ac:dyDescent="0.25">
      <c r="A870" s="3">
        <f>RSI!A870</f>
        <v>43573</v>
      </c>
      <c r="B870" s="2">
        <f>RSI!B870</f>
        <v>10.4291</v>
      </c>
      <c r="C870" s="2">
        <f>RSI!I870</f>
        <v>65.104651284320312</v>
      </c>
      <c r="D870" s="2">
        <f>MACD!E870</f>
        <v>-1.2298265538168707E-2</v>
      </c>
      <c r="E870" s="2">
        <f>MACD!F870</f>
        <v>0.10349047345325152</v>
      </c>
      <c r="F870" s="2">
        <f>'Moving Avg'!D870</f>
        <v>9.6985799999999998</v>
      </c>
      <c r="G870" s="2">
        <f>'Moving Avg'!F870</f>
        <v>9.5633400000000002</v>
      </c>
      <c r="H870" s="2">
        <f>'Moving Avg'!G870</f>
        <v>9.854058000000002</v>
      </c>
      <c r="I870" s="2">
        <f>'Moving Avg'!H870</f>
        <v>11.712476500000006</v>
      </c>
      <c r="J870" s="5" t="str">
        <f>OBV!F870</f>
        <v>BEARISH</v>
      </c>
      <c r="K870" s="5" t="str">
        <f>OBV!G870</f>
        <v>NEUTRAL</v>
      </c>
      <c r="L870" s="5" t="str">
        <f>OBV!H870</f>
        <v>BEARISH DIVERGENCE</v>
      </c>
      <c r="M870" s="7">
        <f t="shared" si="130"/>
        <v>25</v>
      </c>
      <c r="N870" s="7">
        <f t="shared" si="131"/>
        <v>100</v>
      </c>
      <c r="O870" s="7">
        <f t="shared" si="132"/>
        <v>0</v>
      </c>
      <c r="P870" s="7">
        <f t="shared" si="133"/>
        <v>16.5</v>
      </c>
      <c r="Q870" s="8">
        <f t="shared" si="134"/>
        <v>46.225000000000001</v>
      </c>
      <c r="R870" s="8">
        <f t="shared" si="135"/>
        <v>29.125</v>
      </c>
      <c r="S870" s="8">
        <f t="shared" si="136"/>
        <v>26.175000000000001</v>
      </c>
      <c r="T870" s="8">
        <f t="shared" si="137"/>
        <v>35.375</v>
      </c>
      <c r="U870" s="7">
        <f t="shared" si="138"/>
        <v>33.841666666666661</v>
      </c>
      <c r="V870" s="7">
        <f t="shared" si="139"/>
        <v>34.224999999999994</v>
      </c>
    </row>
    <row r="871" spans="1:22" ht="13.5" x14ac:dyDescent="0.25">
      <c r="A871" s="3">
        <f>RSI!A871</f>
        <v>43574</v>
      </c>
      <c r="B871" s="2">
        <f>RSI!B871</f>
        <v>10.4291</v>
      </c>
      <c r="C871" s="2">
        <f>RSI!I871</f>
        <v>65.104651284320312</v>
      </c>
      <c r="D871" s="2">
        <f>MACD!E871</f>
        <v>-0.14028974598770461</v>
      </c>
      <c r="E871" s="2">
        <f>MACD!F871</f>
        <v>5.4734429565060291E-2</v>
      </c>
      <c r="F871" s="2">
        <f>'Moving Avg'!D871</f>
        <v>9.9680399999999985</v>
      </c>
      <c r="G871" s="2">
        <f>'Moving Avg'!F871</f>
        <v>9.6007649999999991</v>
      </c>
      <c r="H871" s="2">
        <f>'Moving Avg'!G871</f>
        <v>9.8536580000000029</v>
      </c>
      <c r="I871" s="2">
        <f>'Moving Avg'!H871</f>
        <v>11.697856000000009</v>
      </c>
      <c r="J871" s="5" t="str">
        <f>OBV!F871</f>
        <v>BULLISH</v>
      </c>
      <c r="K871" s="5" t="str">
        <f>OBV!G871</f>
        <v>NEUTRAL</v>
      </c>
      <c r="L871" s="5" t="str">
        <f>OBV!H871</f>
        <v>CONFIRMED BULLISH</v>
      </c>
      <c r="M871" s="7">
        <f t="shared" si="130"/>
        <v>25</v>
      </c>
      <c r="N871" s="7">
        <f t="shared" si="131"/>
        <v>100</v>
      </c>
      <c r="O871" s="7">
        <f t="shared" si="132"/>
        <v>0</v>
      </c>
      <c r="P871" s="7">
        <f t="shared" si="133"/>
        <v>83.5</v>
      </c>
      <c r="Q871" s="8">
        <f t="shared" si="134"/>
        <v>56.274999999999999</v>
      </c>
      <c r="R871" s="8">
        <f t="shared" si="135"/>
        <v>45.875</v>
      </c>
      <c r="S871" s="8">
        <f t="shared" si="136"/>
        <v>56.325000000000003</v>
      </c>
      <c r="T871" s="8">
        <f t="shared" si="137"/>
        <v>52.125</v>
      </c>
      <c r="U871" s="7">
        <f t="shared" si="138"/>
        <v>52.82500000000001</v>
      </c>
      <c r="V871" s="7">
        <f t="shared" si="139"/>
        <v>52.650000000000006</v>
      </c>
    </row>
    <row r="872" spans="1:22" ht="13.5" x14ac:dyDescent="0.25">
      <c r="A872" s="3">
        <f>RSI!A872</f>
        <v>43577</v>
      </c>
      <c r="B872" s="2">
        <f>RSI!B872</f>
        <v>10.4291</v>
      </c>
      <c r="C872" s="2">
        <f>RSI!I872</f>
        <v>65.104651284320312</v>
      </c>
      <c r="D872" s="2">
        <f>MACD!E872</f>
        <v>-0.25603475493263872</v>
      </c>
      <c r="E872" s="2">
        <f>MACD!F872</f>
        <v>-7.4194073344795164E-3</v>
      </c>
      <c r="F872" s="2">
        <f>'Moving Avg'!D872</f>
        <v>10.233499999999999</v>
      </c>
      <c r="G872" s="2">
        <f>'Moving Avg'!F872</f>
        <v>9.6381899999999998</v>
      </c>
      <c r="H872" s="2">
        <f>'Moving Avg'!G872</f>
        <v>9.8532580000000038</v>
      </c>
      <c r="I872" s="2">
        <f>'Moving Avg'!H872</f>
        <v>11.683235500000006</v>
      </c>
      <c r="J872" s="5" t="str">
        <f>OBV!F872</f>
        <v>BULLISH</v>
      </c>
      <c r="K872" s="5" t="str">
        <f>OBV!G872</f>
        <v>NEUTRAL</v>
      </c>
      <c r="L872" s="5" t="str">
        <f>OBV!H872</f>
        <v>CONFIRMED BULLISH</v>
      </c>
      <c r="M872" s="7">
        <f t="shared" si="130"/>
        <v>25</v>
      </c>
      <c r="N872" s="7">
        <f t="shared" si="131"/>
        <v>100</v>
      </c>
      <c r="O872" s="7">
        <f t="shared" si="132"/>
        <v>0</v>
      </c>
      <c r="P872" s="7">
        <f t="shared" si="133"/>
        <v>83.5</v>
      </c>
      <c r="Q872" s="8">
        <f t="shared" si="134"/>
        <v>56.274999999999999</v>
      </c>
      <c r="R872" s="8">
        <f t="shared" si="135"/>
        <v>45.875</v>
      </c>
      <c r="S872" s="8">
        <f t="shared" si="136"/>
        <v>56.325000000000003</v>
      </c>
      <c r="T872" s="8">
        <f t="shared" si="137"/>
        <v>52.125</v>
      </c>
      <c r="U872" s="7">
        <f t="shared" si="138"/>
        <v>52.82500000000001</v>
      </c>
      <c r="V872" s="7">
        <f t="shared" si="139"/>
        <v>52.650000000000006</v>
      </c>
    </row>
    <row r="873" spans="1:22" ht="13.5" x14ac:dyDescent="0.25">
      <c r="A873" s="3">
        <f>RSI!A873</f>
        <v>43578</v>
      </c>
      <c r="B873" s="2">
        <f>RSI!B873</f>
        <v>10.3193</v>
      </c>
      <c r="C873" s="2">
        <f>RSI!I873</f>
        <v>61.851575672150013</v>
      </c>
      <c r="D873" s="2">
        <f>MACD!E873</f>
        <v>-0.31149896701277058</v>
      </c>
      <c r="E873" s="2">
        <f>MACD!F873</f>
        <v>-6.8235319270137734E-2</v>
      </c>
      <c r="F873" s="2">
        <f>'Moving Avg'!D873</f>
        <v>10.36722</v>
      </c>
      <c r="G873" s="2">
        <f>'Moving Avg'!F873</f>
        <v>9.6701250000000023</v>
      </c>
      <c r="H873" s="2">
        <f>'Moving Avg'!G873</f>
        <v>9.8506620000000016</v>
      </c>
      <c r="I873" s="2">
        <f>'Moving Avg'!H873</f>
        <v>11.671060000000006</v>
      </c>
      <c r="J873" s="5" t="str">
        <f>OBV!F873</f>
        <v>BULLISH</v>
      </c>
      <c r="K873" s="5" t="str">
        <f>OBV!G873</f>
        <v>NEUTRAL</v>
      </c>
      <c r="L873" s="5" t="str">
        <f>OBV!H873</f>
        <v>CONFIRMED BULLISH</v>
      </c>
      <c r="M873" s="7">
        <f t="shared" si="130"/>
        <v>25</v>
      </c>
      <c r="N873" s="7">
        <f t="shared" si="131"/>
        <v>100</v>
      </c>
      <c r="O873" s="7">
        <f t="shared" si="132"/>
        <v>0</v>
      </c>
      <c r="P873" s="7">
        <f t="shared" si="133"/>
        <v>83.5</v>
      </c>
      <c r="Q873" s="8">
        <f t="shared" si="134"/>
        <v>56.274999999999999</v>
      </c>
      <c r="R873" s="8">
        <f t="shared" si="135"/>
        <v>45.875</v>
      </c>
      <c r="S873" s="8">
        <f t="shared" si="136"/>
        <v>56.325000000000003</v>
      </c>
      <c r="T873" s="8">
        <f t="shared" si="137"/>
        <v>52.125</v>
      </c>
      <c r="U873" s="7">
        <f t="shared" si="138"/>
        <v>52.82500000000001</v>
      </c>
      <c r="V873" s="7">
        <f t="shared" si="139"/>
        <v>52.650000000000006</v>
      </c>
    </row>
    <row r="874" spans="1:22" ht="13.5" x14ac:dyDescent="0.25">
      <c r="A874" s="3">
        <f>RSI!A874</f>
        <v>43579</v>
      </c>
      <c r="B874" s="2">
        <f>RSI!B874</f>
        <v>10.3093</v>
      </c>
      <c r="C874" s="2">
        <f>RSI!I874</f>
        <v>61.549933491323294</v>
      </c>
      <c r="D874" s="2">
        <f>MACD!E874</f>
        <v>-0.38535441559962358</v>
      </c>
      <c r="E874" s="2">
        <f>MACD!F874</f>
        <v>-0.13165913853603489</v>
      </c>
      <c r="F874" s="2">
        <f>'Moving Avg'!D874</f>
        <v>10.383179999999999</v>
      </c>
      <c r="G874" s="2">
        <f>'Moving Avg'!F874</f>
        <v>9.7130350000000014</v>
      </c>
      <c r="H874" s="2">
        <f>'Moving Avg'!G874</f>
        <v>9.8436760000000021</v>
      </c>
      <c r="I874" s="2">
        <f>'Moving Avg'!H874</f>
        <v>11.656938000000007</v>
      </c>
      <c r="J874" s="5" t="str">
        <f>OBV!F874</f>
        <v>BEARISH</v>
      </c>
      <c r="K874" s="5" t="str">
        <f>OBV!G874</f>
        <v>NEUTRAL</v>
      </c>
      <c r="L874" s="5" t="str">
        <f>OBV!H874</f>
        <v>BEARISH DIVERGENCE</v>
      </c>
      <c r="M874" s="7">
        <f t="shared" si="130"/>
        <v>25</v>
      </c>
      <c r="N874" s="7">
        <f t="shared" si="131"/>
        <v>100</v>
      </c>
      <c r="O874" s="7">
        <f t="shared" si="132"/>
        <v>0</v>
      </c>
      <c r="P874" s="7">
        <f t="shared" si="133"/>
        <v>16.5</v>
      </c>
      <c r="Q874" s="8">
        <f t="shared" si="134"/>
        <v>46.225000000000001</v>
      </c>
      <c r="R874" s="8">
        <f t="shared" si="135"/>
        <v>29.125</v>
      </c>
      <c r="S874" s="8">
        <f t="shared" si="136"/>
        <v>26.175000000000001</v>
      </c>
      <c r="T874" s="8">
        <f t="shared" si="137"/>
        <v>35.375</v>
      </c>
      <c r="U874" s="7">
        <f t="shared" si="138"/>
        <v>33.841666666666661</v>
      </c>
      <c r="V874" s="7">
        <f t="shared" si="139"/>
        <v>34.224999999999994</v>
      </c>
    </row>
    <row r="875" spans="1:22" ht="13.5" x14ac:dyDescent="0.25">
      <c r="A875" s="3">
        <f>RSI!A875</f>
        <v>43580</v>
      </c>
      <c r="B875" s="2">
        <f>RSI!B875</f>
        <v>10.3093</v>
      </c>
      <c r="C875" s="2">
        <f>RSI!I875</f>
        <v>61.549933491323287</v>
      </c>
      <c r="D875" s="2">
        <f>MACD!E875</f>
        <v>-0.45065478796140823</v>
      </c>
      <c r="E875" s="2">
        <f>MACD!F875</f>
        <v>-0.19545826842110958</v>
      </c>
      <c r="F875" s="2">
        <f>'Moving Avg'!D875</f>
        <v>10.359220000000001</v>
      </c>
      <c r="G875" s="2">
        <f>'Moving Avg'!F875</f>
        <v>9.7419750000000001</v>
      </c>
      <c r="H875" s="2">
        <f>'Moving Avg'!G875</f>
        <v>9.8366900000000008</v>
      </c>
      <c r="I875" s="2">
        <f>'Moving Avg'!H875</f>
        <v>11.642816000000009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  <c r="M875" s="7">
        <f t="shared" si="130"/>
        <v>25</v>
      </c>
      <c r="N875" s="7">
        <f t="shared" si="131"/>
        <v>100</v>
      </c>
      <c r="O875" s="7">
        <f t="shared" si="132"/>
        <v>0</v>
      </c>
      <c r="P875" s="7">
        <f t="shared" si="133"/>
        <v>16.5</v>
      </c>
      <c r="Q875" s="8">
        <f t="shared" si="134"/>
        <v>46.225000000000001</v>
      </c>
      <c r="R875" s="8">
        <f t="shared" si="135"/>
        <v>29.125</v>
      </c>
      <c r="S875" s="8">
        <f t="shared" si="136"/>
        <v>26.175000000000001</v>
      </c>
      <c r="T875" s="8">
        <f t="shared" si="137"/>
        <v>35.375</v>
      </c>
      <c r="U875" s="7">
        <f t="shared" si="138"/>
        <v>33.841666666666661</v>
      </c>
      <c r="V875" s="7">
        <f t="shared" si="139"/>
        <v>34.224999999999994</v>
      </c>
    </row>
    <row r="876" spans="1:22" ht="13.5" x14ac:dyDescent="0.25">
      <c r="A876" s="3">
        <f>RSI!A876</f>
        <v>43581</v>
      </c>
      <c r="B876" s="2">
        <f>RSI!B876</f>
        <v>10.269399999999999</v>
      </c>
      <c r="C876" s="2">
        <f>RSI!I876</f>
        <v>60.191560097481592</v>
      </c>
      <c r="D876" s="2">
        <f>MACD!E876</f>
        <v>-0.53472197670113708</v>
      </c>
      <c r="E876" s="2">
        <f>MACD!F876</f>
        <v>-0.2633110100771151</v>
      </c>
      <c r="F876" s="2">
        <f>'Moving Avg'!D876</f>
        <v>10.32728</v>
      </c>
      <c r="G876" s="2">
        <f>'Moving Avg'!F876</f>
        <v>9.7689199999999996</v>
      </c>
      <c r="H876" s="2">
        <f>'Moving Avg'!G876</f>
        <v>9.8289060000000017</v>
      </c>
      <c r="I876" s="2">
        <f>'Moving Avg'!H876</f>
        <v>11.628544500000011</v>
      </c>
      <c r="J876" s="5" t="str">
        <f>OBV!F876</f>
        <v>BEARISH</v>
      </c>
      <c r="K876" s="5" t="str">
        <f>OBV!G876</f>
        <v>NEUTRAL</v>
      </c>
      <c r="L876" s="5" t="str">
        <f>OBV!H876</f>
        <v>CONFIRMED BEARISH</v>
      </c>
      <c r="M876" s="7">
        <f t="shared" si="130"/>
        <v>25</v>
      </c>
      <c r="N876" s="7">
        <f t="shared" si="131"/>
        <v>100</v>
      </c>
      <c r="O876" s="7">
        <f t="shared" si="132"/>
        <v>0</v>
      </c>
      <c r="P876" s="7">
        <f t="shared" si="133"/>
        <v>16.5</v>
      </c>
      <c r="Q876" s="8">
        <f t="shared" si="134"/>
        <v>46.225000000000001</v>
      </c>
      <c r="R876" s="8">
        <f t="shared" si="135"/>
        <v>29.125</v>
      </c>
      <c r="S876" s="8">
        <f t="shared" si="136"/>
        <v>26.175000000000001</v>
      </c>
      <c r="T876" s="8">
        <f t="shared" si="137"/>
        <v>35.375</v>
      </c>
      <c r="U876" s="7">
        <f t="shared" si="138"/>
        <v>33.841666666666661</v>
      </c>
      <c r="V876" s="7">
        <f t="shared" si="139"/>
        <v>34.224999999999994</v>
      </c>
    </row>
    <row r="877" spans="1:22" ht="13.5" x14ac:dyDescent="0.25">
      <c r="A877" s="3">
        <f>RSI!A877</f>
        <v>43584</v>
      </c>
      <c r="B877" s="2">
        <f>RSI!B877</f>
        <v>10.259399999999999</v>
      </c>
      <c r="C877" s="2">
        <f>RSI!I877</f>
        <v>59.835142045175488</v>
      </c>
      <c r="D877" s="2">
        <f>MACD!E877</f>
        <v>-0.60420912483965594</v>
      </c>
      <c r="E877" s="2">
        <f>MACD!F877</f>
        <v>-0.33149063302962328</v>
      </c>
      <c r="F877" s="2">
        <f>'Moving Avg'!D877</f>
        <v>10.293339999999999</v>
      </c>
      <c r="G877" s="2">
        <f>'Moving Avg'!F877</f>
        <v>9.7953650000000003</v>
      </c>
      <c r="H877" s="2">
        <f>'Moving Avg'!G877</f>
        <v>9.8303020000000014</v>
      </c>
      <c r="I877" s="2">
        <f>'Moving Avg'!H877</f>
        <v>11.614223000000012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  <c r="M877" s="7">
        <f t="shared" si="130"/>
        <v>25</v>
      </c>
      <c r="N877" s="7">
        <f t="shared" si="131"/>
        <v>100</v>
      </c>
      <c r="O877" s="7">
        <f t="shared" si="132"/>
        <v>0</v>
      </c>
      <c r="P877" s="7">
        <f t="shared" si="133"/>
        <v>16.5</v>
      </c>
      <c r="Q877" s="8">
        <f t="shared" si="134"/>
        <v>46.225000000000001</v>
      </c>
      <c r="R877" s="8">
        <f t="shared" si="135"/>
        <v>29.125</v>
      </c>
      <c r="S877" s="8">
        <f t="shared" si="136"/>
        <v>26.175000000000001</v>
      </c>
      <c r="T877" s="8">
        <f t="shared" si="137"/>
        <v>35.375</v>
      </c>
      <c r="U877" s="7">
        <f t="shared" si="138"/>
        <v>33.841666666666661</v>
      </c>
      <c r="V877" s="7">
        <f t="shared" si="139"/>
        <v>34.224999999999994</v>
      </c>
    </row>
    <row r="878" spans="1:22" ht="13.5" x14ac:dyDescent="0.25">
      <c r="A878" s="3">
        <f>RSI!A878</f>
        <v>43585</v>
      </c>
      <c r="B878" s="2">
        <f>RSI!B878</f>
        <v>9.9600000000000009</v>
      </c>
      <c r="C878" s="2">
        <f>RSI!I878</f>
        <v>50.242619172803884</v>
      </c>
      <c r="D878" s="2">
        <f>MACD!E878</f>
        <v>-0.55833313976482479</v>
      </c>
      <c r="E878" s="2">
        <f>MACD!F878</f>
        <v>-0.37685913437666357</v>
      </c>
      <c r="F878" s="2">
        <f>'Moving Avg'!D878</f>
        <v>10.22148</v>
      </c>
      <c r="G878" s="2">
        <f>'Moving Avg'!F878</f>
        <v>9.8068400000000011</v>
      </c>
      <c r="H878" s="2">
        <f>'Moving Avg'!G878</f>
        <v>9.8259100000000004</v>
      </c>
      <c r="I878" s="2">
        <f>'Moving Avg'!H878</f>
        <v>11.600350500000008</v>
      </c>
      <c r="J878" s="5" t="str">
        <f>OBV!F878</f>
        <v>BEARISH</v>
      </c>
      <c r="K878" s="5" t="str">
        <f>OBV!G878</f>
        <v>NEUTRAL</v>
      </c>
      <c r="L878" s="5" t="str">
        <f>OBV!H878</f>
        <v>CONFIRMED BEARISH</v>
      </c>
      <c r="M878" s="7">
        <f t="shared" si="130"/>
        <v>25</v>
      </c>
      <c r="N878" s="7">
        <f t="shared" si="131"/>
        <v>100</v>
      </c>
      <c r="O878" s="7">
        <f t="shared" si="132"/>
        <v>0</v>
      </c>
      <c r="P878" s="7">
        <f t="shared" si="133"/>
        <v>16.5</v>
      </c>
      <c r="Q878" s="8">
        <f t="shared" si="134"/>
        <v>46.225000000000001</v>
      </c>
      <c r="R878" s="8">
        <f t="shared" si="135"/>
        <v>29.125</v>
      </c>
      <c r="S878" s="8">
        <f t="shared" si="136"/>
        <v>26.175000000000001</v>
      </c>
      <c r="T878" s="8">
        <f t="shared" si="137"/>
        <v>35.375</v>
      </c>
      <c r="U878" s="7">
        <f t="shared" si="138"/>
        <v>33.841666666666661</v>
      </c>
      <c r="V878" s="7">
        <f t="shared" si="139"/>
        <v>34.224999999999994</v>
      </c>
    </row>
    <row r="879" spans="1:22" ht="13.5" x14ac:dyDescent="0.25">
      <c r="A879" s="3">
        <f>RSI!A879</f>
        <v>43587</v>
      </c>
      <c r="B879" s="2">
        <f>RSI!B879</f>
        <v>9.9700000000000006</v>
      </c>
      <c r="C879" s="2">
        <f>RSI!I879</f>
        <v>50.527898148459627</v>
      </c>
      <c r="D879" s="2">
        <f>MACD!E879</f>
        <v>-0.43124701881144034</v>
      </c>
      <c r="E879" s="2">
        <f>MACD!F879</f>
        <v>-0.38773671126361897</v>
      </c>
      <c r="F879" s="2">
        <f>'Moving Avg'!D879</f>
        <v>10.15362</v>
      </c>
      <c r="G879" s="2">
        <f>'Moving Avg'!F879</f>
        <v>9.8213100000000004</v>
      </c>
      <c r="H879" s="2">
        <f>'Moving Avg'!G879</f>
        <v>9.8277059999999992</v>
      </c>
      <c r="I879" s="2">
        <f>'Moving Avg'!H879</f>
        <v>11.586328500000006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  <c r="M879" s="7">
        <f t="shared" si="130"/>
        <v>25</v>
      </c>
      <c r="N879" s="7">
        <f t="shared" si="131"/>
        <v>100</v>
      </c>
      <c r="O879" s="7">
        <f t="shared" si="132"/>
        <v>0</v>
      </c>
      <c r="P879" s="7">
        <f t="shared" si="133"/>
        <v>16.5</v>
      </c>
      <c r="Q879" s="8">
        <f t="shared" si="134"/>
        <v>46.225000000000001</v>
      </c>
      <c r="R879" s="8">
        <f t="shared" si="135"/>
        <v>29.125</v>
      </c>
      <c r="S879" s="8">
        <f t="shared" si="136"/>
        <v>26.175000000000001</v>
      </c>
      <c r="T879" s="8">
        <f t="shared" si="137"/>
        <v>35.375</v>
      </c>
      <c r="U879" s="7">
        <f t="shared" si="138"/>
        <v>33.841666666666661</v>
      </c>
      <c r="V879" s="7">
        <f t="shared" si="139"/>
        <v>34.224999999999994</v>
      </c>
    </row>
    <row r="880" spans="1:22" ht="13.5" x14ac:dyDescent="0.25">
      <c r="A880" s="3">
        <f>RSI!A880</f>
        <v>43588</v>
      </c>
      <c r="B880" s="2">
        <f>RSI!B880</f>
        <v>9.5309000000000008</v>
      </c>
      <c r="C880" s="2">
        <f>RSI!I880</f>
        <v>39.750713891335117</v>
      </c>
      <c r="D880" s="2">
        <f>MACD!E880</f>
        <v>-0.26057274149683529</v>
      </c>
      <c r="E880" s="2">
        <f>MACD!F880</f>
        <v>-0.36230391731026229</v>
      </c>
      <c r="F880" s="2">
        <f>'Moving Avg'!D880</f>
        <v>9.9979399999999998</v>
      </c>
      <c r="G880" s="2">
        <f>'Moving Avg'!F880</f>
        <v>9.8317900000000016</v>
      </c>
      <c r="H880" s="2">
        <f>'Moving Avg'!G880</f>
        <v>9.826708</v>
      </c>
      <c r="I880" s="2">
        <f>'Moving Avg'!H880</f>
        <v>11.568215000000007</v>
      </c>
      <c r="J880" s="5" t="str">
        <f>OBV!F880</f>
        <v>BEARISH</v>
      </c>
      <c r="K880" s="5" t="str">
        <f>OBV!G880</f>
        <v>STRONG</v>
      </c>
      <c r="L880" s="5" t="str">
        <f>OBV!H880</f>
        <v>CONFIRMED BEARISH</v>
      </c>
      <c r="M880" s="7">
        <f t="shared" si="130"/>
        <v>25</v>
      </c>
      <c r="N880" s="7">
        <f t="shared" si="131"/>
        <v>0</v>
      </c>
      <c r="O880" s="7">
        <f t="shared" si="132"/>
        <v>0</v>
      </c>
      <c r="P880" s="7">
        <f t="shared" si="133"/>
        <v>33</v>
      </c>
      <c r="Q880" s="8">
        <f t="shared" si="134"/>
        <v>13.7</v>
      </c>
      <c r="R880" s="8">
        <f t="shared" si="135"/>
        <v>13.25</v>
      </c>
      <c r="S880" s="8">
        <f t="shared" si="136"/>
        <v>18.600000000000001</v>
      </c>
      <c r="T880" s="8">
        <f t="shared" si="137"/>
        <v>14.5</v>
      </c>
      <c r="U880" s="7">
        <f t="shared" si="138"/>
        <v>15.183333333333332</v>
      </c>
      <c r="V880" s="7">
        <f t="shared" si="139"/>
        <v>15.012499999999999</v>
      </c>
    </row>
    <row r="881" spans="1:22" ht="13.5" x14ac:dyDescent="0.25">
      <c r="A881" s="3">
        <f>RSI!A881</f>
        <v>43591</v>
      </c>
      <c r="B881" s="2">
        <f>RSI!B881</f>
        <v>9.5309000000000008</v>
      </c>
      <c r="C881" s="2">
        <f>RSI!I881</f>
        <v>39.750713891335117</v>
      </c>
      <c r="D881" s="2">
        <f>MACD!E881</f>
        <v>-0.11364819099112644</v>
      </c>
      <c r="E881" s="2">
        <f>MACD!F881</f>
        <v>-0.31257277204643513</v>
      </c>
      <c r="F881" s="2">
        <f>'Moving Avg'!D881</f>
        <v>9.8502400000000012</v>
      </c>
      <c r="G881" s="2">
        <f>'Moving Avg'!F881</f>
        <v>9.8482550000000018</v>
      </c>
      <c r="H881" s="2">
        <f>'Moving Avg'!G881</f>
        <v>9.8257099999999973</v>
      </c>
      <c r="I881" s="2">
        <f>'Moving Avg'!H881</f>
        <v>11.551049500000007</v>
      </c>
      <c r="J881" s="5" t="str">
        <f>OBV!F881</f>
        <v>BEARISH</v>
      </c>
      <c r="K881" s="5" t="str">
        <f>OBV!G881</f>
        <v>STRONG</v>
      </c>
      <c r="L881" s="5" t="str">
        <f>OBV!H881</f>
        <v>CONFIRMED BEARISH</v>
      </c>
      <c r="M881" s="7">
        <f t="shared" si="130"/>
        <v>25</v>
      </c>
      <c r="N881" s="7">
        <f t="shared" si="131"/>
        <v>0</v>
      </c>
      <c r="O881" s="7">
        <f t="shared" si="132"/>
        <v>0</v>
      </c>
      <c r="P881" s="7">
        <f t="shared" si="133"/>
        <v>33</v>
      </c>
      <c r="Q881" s="8">
        <f t="shared" si="134"/>
        <v>13.7</v>
      </c>
      <c r="R881" s="8">
        <f t="shared" si="135"/>
        <v>13.25</v>
      </c>
      <c r="S881" s="8">
        <f t="shared" si="136"/>
        <v>18.600000000000001</v>
      </c>
      <c r="T881" s="8">
        <f t="shared" si="137"/>
        <v>14.5</v>
      </c>
      <c r="U881" s="7">
        <f t="shared" si="138"/>
        <v>15.183333333333332</v>
      </c>
      <c r="V881" s="7">
        <f t="shared" si="139"/>
        <v>15.012499999999999</v>
      </c>
    </row>
    <row r="882" spans="1:22" ht="13.5" x14ac:dyDescent="0.25">
      <c r="A882" s="3">
        <f>RSI!A882</f>
        <v>43592</v>
      </c>
      <c r="B882" s="2">
        <f>RSI!B882</f>
        <v>9.5309000000000008</v>
      </c>
      <c r="C882" s="2">
        <f>RSI!I882</f>
        <v>39.750713891335117</v>
      </c>
      <c r="D882" s="2">
        <f>MACD!E882</f>
        <v>1.2994669843729767E-2</v>
      </c>
      <c r="E882" s="2">
        <f>MACD!F882</f>
        <v>-0.2474592836684022</v>
      </c>
      <c r="F882" s="2">
        <f>'Moving Avg'!D882</f>
        <v>9.7045400000000015</v>
      </c>
      <c r="G882" s="2">
        <f>'Moving Avg'!F882</f>
        <v>9.8657200000000014</v>
      </c>
      <c r="H882" s="2">
        <f>'Moving Avg'!G882</f>
        <v>9.8302999999999994</v>
      </c>
      <c r="I882" s="2">
        <f>'Moving Avg'!H882</f>
        <v>11.533884000000006</v>
      </c>
      <c r="J882" s="5" t="str">
        <f>OBV!F882</f>
        <v>BEARISH</v>
      </c>
      <c r="K882" s="5" t="str">
        <f>OBV!G882</f>
        <v>STRONG</v>
      </c>
      <c r="L882" s="5" t="str">
        <f>OBV!H882</f>
        <v>CONFIRMED BEARISH</v>
      </c>
      <c r="M882" s="7">
        <f t="shared" si="130"/>
        <v>25</v>
      </c>
      <c r="N882" s="7">
        <f t="shared" si="131"/>
        <v>0</v>
      </c>
      <c r="O882" s="7">
        <f t="shared" si="132"/>
        <v>0</v>
      </c>
      <c r="P882" s="7">
        <f t="shared" si="133"/>
        <v>33</v>
      </c>
      <c r="Q882" s="8">
        <f t="shared" si="134"/>
        <v>13.7</v>
      </c>
      <c r="R882" s="8">
        <f t="shared" si="135"/>
        <v>13.25</v>
      </c>
      <c r="S882" s="8">
        <f t="shared" si="136"/>
        <v>18.600000000000001</v>
      </c>
      <c r="T882" s="8">
        <f t="shared" si="137"/>
        <v>14.5</v>
      </c>
      <c r="U882" s="7">
        <f t="shared" si="138"/>
        <v>15.183333333333332</v>
      </c>
      <c r="V882" s="7">
        <f t="shared" si="139"/>
        <v>15.012499999999999</v>
      </c>
    </row>
    <row r="883" spans="1:22" ht="13.5" x14ac:dyDescent="0.25">
      <c r="A883" s="3">
        <f>RSI!A883</f>
        <v>43593</v>
      </c>
      <c r="B883" s="2">
        <f>RSI!B883</f>
        <v>9.2515000000000001</v>
      </c>
      <c r="C883" s="2">
        <f>RSI!I883</f>
        <v>33.989251960478384</v>
      </c>
      <c r="D883" s="2">
        <f>MACD!E883</f>
        <v>0.12610808309219124</v>
      </c>
      <c r="E883" s="2">
        <f>MACD!F883</f>
        <v>-0.17274581031628353</v>
      </c>
      <c r="F883" s="2">
        <f>'Moving Avg'!D883</f>
        <v>9.5628400000000013</v>
      </c>
      <c r="G883" s="2">
        <f>'Moving Avg'!F883</f>
        <v>9.8567400000000003</v>
      </c>
      <c r="H883" s="2">
        <f>'Moving Avg'!G883</f>
        <v>9.8239140000000003</v>
      </c>
      <c r="I883" s="2">
        <f>'Moving Avg'!H883</f>
        <v>11.516319500000003</v>
      </c>
      <c r="J883" s="5" t="str">
        <f>OBV!F883</f>
        <v>BEARISH</v>
      </c>
      <c r="K883" s="5" t="str">
        <f>OBV!G883</f>
        <v>STRONG</v>
      </c>
      <c r="L883" s="5" t="str">
        <f>OBV!H883</f>
        <v>CONFIRMED BEARISH</v>
      </c>
      <c r="M883" s="7">
        <f t="shared" si="130"/>
        <v>25</v>
      </c>
      <c r="N883" s="7">
        <f t="shared" si="131"/>
        <v>0</v>
      </c>
      <c r="O883" s="7">
        <f t="shared" si="132"/>
        <v>0</v>
      </c>
      <c r="P883" s="7">
        <f t="shared" si="133"/>
        <v>33</v>
      </c>
      <c r="Q883" s="8">
        <f t="shared" si="134"/>
        <v>13.7</v>
      </c>
      <c r="R883" s="8">
        <f t="shared" si="135"/>
        <v>13.25</v>
      </c>
      <c r="S883" s="8">
        <f t="shared" si="136"/>
        <v>18.600000000000001</v>
      </c>
      <c r="T883" s="8">
        <f t="shared" si="137"/>
        <v>14.5</v>
      </c>
      <c r="U883" s="7">
        <f t="shared" si="138"/>
        <v>15.183333333333332</v>
      </c>
      <c r="V883" s="7">
        <f t="shared" si="139"/>
        <v>15.012499999999999</v>
      </c>
    </row>
    <row r="884" spans="1:22" ht="13.5" x14ac:dyDescent="0.25">
      <c r="A884" s="3">
        <f>RSI!A884</f>
        <v>43594</v>
      </c>
      <c r="B884" s="2">
        <f>RSI!B884</f>
        <v>9.5208999999999993</v>
      </c>
      <c r="C884" s="2">
        <f>RSI!I884</f>
        <v>42.624418831793029</v>
      </c>
      <c r="D884" s="2">
        <f>MACD!E884</f>
        <v>0.20396721788124417</v>
      </c>
      <c r="E884" s="2">
        <f>MACD!F884</f>
        <v>-9.7403204676777988E-2</v>
      </c>
      <c r="F884" s="2">
        <f>'Moving Avg'!D884</f>
        <v>9.47302</v>
      </c>
      <c r="G884" s="2">
        <f>'Moving Avg'!F884</f>
        <v>9.8692150000000005</v>
      </c>
      <c r="H884" s="2">
        <f>'Moving Avg'!G884</f>
        <v>9.8173260000000013</v>
      </c>
      <c r="I884" s="2">
        <f>'Moving Avg'!H884</f>
        <v>11.500152</v>
      </c>
      <c r="J884" s="5" t="str">
        <f>OBV!F884</f>
        <v>BEARISH</v>
      </c>
      <c r="K884" s="5" t="str">
        <f>OBV!G884</f>
        <v>STRONG</v>
      </c>
      <c r="L884" s="5" t="str">
        <f>OBV!H884</f>
        <v>CONFIRMED BEARISH</v>
      </c>
      <c r="M884" s="7">
        <f t="shared" si="130"/>
        <v>25</v>
      </c>
      <c r="N884" s="7">
        <f t="shared" si="131"/>
        <v>0</v>
      </c>
      <c r="O884" s="7">
        <f t="shared" si="132"/>
        <v>0</v>
      </c>
      <c r="P884" s="7">
        <f t="shared" si="133"/>
        <v>33</v>
      </c>
      <c r="Q884" s="8">
        <f t="shared" si="134"/>
        <v>13.7</v>
      </c>
      <c r="R884" s="8">
        <f t="shared" si="135"/>
        <v>13.25</v>
      </c>
      <c r="S884" s="8">
        <f t="shared" si="136"/>
        <v>18.600000000000001</v>
      </c>
      <c r="T884" s="8">
        <f t="shared" si="137"/>
        <v>14.5</v>
      </c>
      <c r="U884" s="7">
        <f t="shared" si="138"/>
        <v>15.183333333333332</v>
      </c>
      <c r="V884" s="7">
        <f t="shared" si="139"/>
        <v>15.012499999999999</v>
      </c>
    </row>
    <row r="885" spans="1:22" ht="13.5" x14ac:dyDescent="0.25">
      <c r="A885" s="3">
        <f>RSI!A885</f>
        <v>43595</v>
      </c>
      <c r="B885" s="2">
        <f>RSI!B885</f>
        <v>9.2813999999999997</v>
      </c>
      <c r="C885" s="2">
        <f>RSI!I885</f>
        <v>37.88023649943333</v>
      </c>
      <c r="D885" s="2">
        <f>MACD!E885</f>
        <v>0.28936890789681335</v>
      </c>
      <c r="E885" s="2">
        <f>MACD!F885</f>
        <v>-2.0048782162059721E-2</v>
      </c>
      <c r="F885" s="2">
        <f>'Moving Avg'!D885</f>
        <v>9.4231200000000008</v>
      </c>
      <c r="G885" s="2">
        <f>'Moving Avg'!F885</f>
        <v>9.8697150000000011</v>
      </c>
      <c r="H885" s="2">
        <f>'Moving Avg'!G885</f>
        <v>9.8055500000000002</v>
      </c>
      <c r="I885" s="2">
        <f>'Moving Avg'!H885</f>
        <v>11.482737</v>
      </c>
      <c r="J885" s="5" t="str">
        <f>OBV!F885</f>
        <v>BEARISH</v>
      </c>
      <c r="K885" s="5" t="str">
        <f>OBV!G885</f>
        <v>STRONG</v>
      </c>
      <c r="L885" s="5" t="str">
        <f>OBV!H885</f>
        <v>CONFIRMED BEARISH</v>
      </c>
      <c r="M885" s="7">
        <f t="shared" si="130"/>
        <v>25</v>
      </c>
      <c r="N885" s="7">
        <f t="shared" si="131"/>
        <v>0</v>
      </c>
      <c r="O885" s="7">
        <f t="shared" si="132"/>
        <v>0</v>
      </c>
      <c r="P885" s="7">
        <f t="shared" si="133"/>
        <v>33</v>
      </c>
      <c r="Q885" s="8">
        <f t="shared" si="134"/>
        <v>13.7</v>
      </c>
      <c r="R885" s="8">
        <f t="shared" si="135"/>
        <v>13.25</v>
      </c>
      <c r="S885" s="8">
        <f t="shared" si="136"/>
        <v>18.600000000000001</v>
      </c>
      <c r="T885" s="8">
        <f t="shared" si="137"/>
        <v>14.5</v>
      </c>
      <c r="U885" s="7">
        <f t="shared" si="138"/>
        <v>15.183333333333332</v>
      </c>
      <c r="V885" s="7">
        <f t="shared" si="139"/>
        <v>15.012499999999999</v>
      </c>
    </row>
    <row r="886" spans="1:22" ht="13.5" x14ac:dyDescent="0.25">
      <c r="A886" s="3">
        <f>RSI!A886</f>
        <v>43598</v>
      </c>
      <c r="B886" s="2">
        <f>RSI!B886</f>
        <v>9.2813999999999997</v>
      </c>
      <c r="C886" s="2">
        <f>RSI!I886</f>
        <v>37.88023649943333</v>
      </c>
      <c r="D886" s="2">
        <f>MACD!E886</f>
        <v>0.35855691109537347</v>
      </c>
      <c r="E886" s="2">
        <f>MACD!F886</f>
        <v>5.5672356489426915E-2</v>
      </c>
      <c r="F886" s="2">
        <f>'Moving Avg'!D886</f>
        <v>9.3732199999999999</v>
      </c>
      <c r="G886" s="2">
        <f>'Moving Avg'!F886</f>
        <v>9.8796949999999999</v>
      </c>
      <c r="H886" s="2">
        <f>'Moving Avg'!G886</f>
        <v>9.7937740000000009</v>
      </c>
      <c r="I886" s="2">
        <f>'Moving Avg'!H886</f>
        <v>11.465321999999999</v>
      </c>
      <c r="J886" s="5" t="str">
        <f>OBV!F886</f>
        <v>BEARISH</v>
      </c>
      <c r="K886" s="5" t="str">
        <f>OBV!G886</f>
        <v>STRONG</v>
      </c>
      <c r="L886" s="5" t="str">
        <f>OBV!H886</f>
        <v>CONFIRMED BEARISH</v>
      </c>
      <c r="M886" s="7">
        <f t="shared" si="130"/>
        <v>25</v>
      </c>
      <c r="N886" s="7">
        <f t="shared" si="131"/>
        <v>0</v>
      </c>
      <c r="O886" s="7">
        <f t="shared" si="132"/>
        <v>0</v>
      </c>
      <c r="P886" s="7">
        <f t="shared" si="133"/>
        <v>33</v>
      </c>
      <c r="Q886" s="8">
        <f t="shared" si="134"/>
        <v>13.7</v>
      </c>
      <c r="R886" s="8">
        <f t="shared" si="135"/>
        <v>13.25</v>
      </c>
      <c r="S886" s="8">
        <f t="shared" si="136"/>
        <v>18.600000000000001</v>
      </c>
      <c r="T886" s="8">
        <f t="shared" si="137"/>
        <v>14.5</v>
      </c>
      <c r="U886" s="7">
        <f t="shared" si="138"/>
        <v>15.183333333333332</v>
      </c>
      <c r="V886" s="7">
        <f t="shared" si="139"/>
        <v>15.012499999999999</v>
      </c>
    </row>
    <row r="887" spans="1:22" ht="13.5" x14ac:dyDescent="0.25">
      <c r="A887" s="3">
        <f>RSI!A887</f>
        <v>43599</v>
      </c>
      <c r="B887" s="2">
        <f>RSI!B887</f>
        <v>9.2813999999999997</v>
      </c>
      <c r="C887" s="2">
        <f>RSI!I887</f>
        <v>37.88023649943333</v>
      </c>
      <c r="D887" s="2">
        <f>MACD!E887</f>
        <v>0.41839871518432759</v>
      </c>
      <c r="E887" s="2">
        <f>MACD!F887</f>
        <v>0.12821762822840704</v>
      </c>
      <c r="F887" s="2">
        <f>'Moving Avg'!D887</f>
        <v>9.3233199999999989</v>
      </c>
      <c r="G887" s="2">
        <f>'Moving Avg'!F887</f>
        <v>9.8886749999999992</v>
      </c>
      <c r="H887" s="2">
        <f>'Moving Avg'!G887</f>
        <v>9.7819980000000015</v>
      </c>
      <c r="I887" s="2">
        <f>'Moving Avg'!H887</f>
        <v>11.447956999999999</v>
      </c>
      <c r="J887" s="5" t="str">
        <f>OBV!F887</f>
        <v>BEARISH</v>
      </c>
      <c r="K887" s="5" t="str">
        <f>OBV!G887</f>
        <v>STRONG</v>
      </c>
      <c r="L887" s="5" t="str">
        <f>OBV!H887</f>
        <v>CONFIRMED BEARISH</v>
      </c>
      <c r="M887" s="7">
        <f t="shared" si="130"/>
        <v>25</v>
      </c>
      <c r="N887" s="7">
        <f t="shared" si="131"/>
        <v>0</v>
      </c>
      <c r="O887" s="7">
        <f t="shared" si="132"/>
        <v>0</v>
      </c>
      <c r="P887" s="7">
        <f t="shared" si="133"/>
        <v>33</v>
      </c>
      <c r="Q887" s="8">
        <f t="shared" si="134"/>
        <v>13.7</v>
      </c>
      <c r="R887" s="8">
        <f t="shared" si="135"/>
        <v>13.25</v>
      </c>
      <c r="S887" s="8">
        <f t="shared" si="136"/>
        <v>18.600000000000001</v>
      </c>
      <c r="T887" s="8">
        <f t="shared" si="137"/>
        <v>14.5</v>
      </c>
      <c r="U887" s="7">
        <f t="shared" si="138"/>
        <v>15.183333333333332</v>
      </c>
      <c r="V887" s="7">
        <f t="shared" si="139"/>
        <v>15.012499999999999</v>
      </c>
    </row>
    <row r="888" spans="1:22" ht="13.5" x14ac:dyDescent="0.25">
      <c r="A888" s="3">
        <f>RSI!A888</f>
        <v>43600</v>
      </c>
      <c r="B888" s="2">
        <f>RSI!B888</f>
        <v>9.2813999999999997</v>
      </c>
      <c r="C888" s="2">
        <f>RSI!I888</f>
        <v>37.88023649943333</v>
      </c>
      <c r="D888" s="2">
        <f>MACD!E888</f>
        <v>0.42559900368497061</v>
      </c>
      <c r="E888" s="2">
        <f>MACD!F888</f>
        <v>0.18769390331971977</v>
      </c>
      <c r="F888" s="2">
        <f>'Moving Avg'!D888</f>
        <v>9.3292999999999999</v>
      </c>
      <c r="G888" s="2">
        <f>'Moving Avg'!F888</f>
        <v>9.8702099999999984</v>
      </c>
      <c r="H888" s="2">
        <f>'Moving Avg'!G888</f>
        <v>9.770222000000004</v>
      </c>
      <c r="I888" s="2">
        <f>'Moving Avg'!H888</f>
        <v>11.430591999999999</v>
      </c>
      <c r="J888" s="5" t="str">
        <f>OBV!F888</f>
        <v>BEARISH</v>
      </c>
      <c r="K888" s="5" t="str">
        <f>OBV!G888</f>
        <v>STRONG</v>
      </c>
      <c r="L888" s="5" t="str">
        <f>OBV!H888</f>
        <v>BEARISH DIVERGENCE</v>
      </c>
      <c r="M888" s="7">
        <f t="shared" si="130"/>
        <v>25</v>
      </c>
      <c r="N888" s="7">
        <f t="shared" si="131"/>
        <v>0</v>
      </c>
      <c r="O888" s="7">
        <f t="shared" si="132"/>
        <v>0</v>
      </c>
      <c r="P888" s="7">
        <f t="shared" si="133"/>
        <v>33</v>
      </c>
      <c r="Q888" s="8">
        <f t="shared" si="134"/>
        <v>13.7</v>
      </c>
      <c r="R888" s="8">
        <f t="shared" si="135"/>
        <v>13.25</v>
      </c>
      <c r="S888" s="8">
        <f t="shared" si="136"/>
        <v>18.600000000000001</v>
      </c>
      <c r="T888" s="8">
        <f t="shared" si="137"/>
        <v>14.5</v>
      </c>
      <c r="U888" s="7">
        <f t="shared" si="138"/>
        <v>15.183333333333332</v>
      </c>
      <c r="V888" s="7">
        <f t="shared" si="139"/>
        <v>15.012499999999999</v>
      </c>
    </row>
    <row r="889" spans="1:22" ht="13.5" x14ac:dyDescent="0.25">
      <c r="A889" s="3">
        <f>RSI!A889</f>
        <v>43601</v>
      </c>
      <c r="B889" s="2">
        <f>RSI!B889</f>
        <v>9.2813999999999997</v>
      </c>
      <c r="C889" s="2">
        <f>RSI!I889</f>
        <v>37.88023649943333</v>
      </c>
      <c r="D889" s="2">
        <f>MACD!E889</f>
        <v>0.43566191913493135</v>
      </c>
      <c r="E889" s="2">
        <f>MACD!F889</f>
        <v>0.23728750648276209</v>
      </c>
      <c r="F889" s="2">
        <f>'Moving Avg'!D889</f>
        <v>9.2813999999999997</v>
      </c>
      <c r="G889" s="2">
        <f>'Moving Avg'!F889</f>
        <v>9.8228049999999989</v>
      </c>
      <c r="H889" s="2">
        <f>'Moving Avg'!G889</f>
        <v>9.7584460000000028</v>
      </c>
      <c r="I889" s="2">
        <f>'Moving Avg'!H889</f>
        <v>11.413226999999997</v>
      </c>
      <c r="J889" s="5" t="str">
        <f>OBV!F889</f>
        <v>BEARISH</v>
      </c>
      <c r="K889" s="5" t="str">
        <f>OBV!G889</f>
        <v>STRONG</v>
      </c>
      <c r="L889" s="5" t="str">
        <f>OBV!H889</f>
        <v>CONFIRMED BEARISH</v>
      </c>
      <c r="M889" s="7">
        <f t="shared" si="130"/>
        <v>25</v>
      </c>
      <c r="N889" s="7">
        <f t="shared" si="131"/>
        <v>0</v>
      </c>
      <c r="O889" s="7">
        <f t="shared" si="132"/>
        <v>0</v>
      </c>
      <c r="P889" s="7">
        <f t="shared" si="133"/>
        <v>33</v>
      </c>
      <c r="Q889" s="8">
        <f t="shared" si="134"/>
        <v>13.7</v>
      </c>
      <c r="R889" s="8">
        <f t="shared" si="135"/>
        <v>13.25</v>
      </c>
      <c r="S889" s="8">
        <f t="shared" si="136"/>
        <v>18.600000000000001</v>
      </c>
      <c r="T889" s="8">
        <f t="shared" si="137"/>
        <v>14.5</v>
      </c>
      <c r="U889" s="7">
        <f t="shared" si="138"/>
        <v>15.183333333333332</v>
      </c>
      <c r="V889" s="7">
        <f t="shared" si="139"/>
        <v>15.012499999999999</v>
      </c>
    </row>
    <row r="890" spans="1:22" ht="13.5" x14ac:dyDescent="0.25">
      <c r="A890" s="3">
        <f>RSI!A890</f>
        <v>43602</v>
      </c>
      <c r="B890" s="2">
        <f>RSI!B890</f>
        <v>9.2813999999999997</v>
      </c>
      <c r="C890" s="2">
        <f>RSI!I890</f>
        <v>37.88023649943333</v>
      </c>
      <c r="D890" s="2">
        <f>MACD!E890</f>
        <v>0.37887460879931822</v>
      </c>
      <c r="E890" s="2">
        <f>MACD!F890</f>
        <v>0.26560492694607335</v>
      </c>
      <c r="F890" s="2">
        <f>'Moving Avg'!D890</f>
        <v>9.2813999999999997</v>
      </c>
      <c r="G890" s="2">
        <f>'Moving Avg'!F890</f>
        <v>9.7654199999999971</v>
      </c>
      <c r="H890" s="2">
        <f>'Moving Avg'!G890</f>
        <v>9.7466700000000035</v>
      </c>
      <c r="I890" s="2">
        <f>'Moving Avg'!H890</f>
        <v>11.395861999999997</v>
      </c>
      <c r="J890" s="5" t="str">
        <f>OBV!F890</f>
        <v>NEUTRAL</v>
      </c>
      <c r="K890" s="5" t="str">
        <f>OBV!G890</f>
        <v>NEUTRAL</v>
      </c>
      <c r="L890" s="5" t="str">
        <f>OBV!H890</f>
        <v>NEUTRAL</v>
      </c>
      <c r="M890" s="7">
        <f t="shared" si="130"/>
        <v>25</v>
      </c>
      <c r="N890" s="7">
        <f t="shared" si="131"/>
        <v>0</v>
      </c>
      <c r="O890" s="7">
        <f t="shared" si="132"/>
        <v>0</v>
      </c>
      <c r="P890" s="7">
        <f t="shared" si="133"/>
        <v>33</v>
      </c>
      <c r="Q890" s="8">
        <f t="shared" si="134"/>
        <v>13.7</v>
      </c>
      <c r="R890" s="8">
        <f t="shared" si="135"/>
        <v>13.25</v>
      </c>
      <c r="S890" s="8">
        <f t="shared" si="136"/>
        <v>18.600000000000001</v>
      </c>
      <c r="T890" s="8">
        <f t="shared" si="137"/>
        <v>14.5</v>
      </c>
      <c r="U890" s="7">
        <f t="shared" si="138"/>
        <v>15.183333333333332</v>
      </c>
      <c r="V890" s="7">
        <f t="shared" si="139"/>
        <v>15.012499999999999</v>
      </c>
    </row>
    <row r="891" spans="1:22" ht="13.5" x14ac:dyDescent="0.25">
      <c r="A891" s="3">
        <f>RSI!A891</f>
        <v>43605</v>
      </c>
      <c r="B891" s="2">
        <f>RSI!B891</f>
        <v>9.2813999999999997</v>
      </c>
      <c r="C891" s="2">
        <f>RSI!I891</f>
        <v>37.88023649943333</v>
      </c>
      <c r="D891" s="2">
        <f>MACD!E891</f>
        <v>0.33290877182641054</v>
      </c>
      <c r="E891" s="2">
        <f>MACD!F891</f>
        <v>0.27906569592214081</v>
      </c>
      <c r="F891" s="2">
        <f>'Moving Avg'!D891</f>
        <v>9.2813999999999997</v>
      </c>
      <c r="G891" s="2">
        <f>'Moving Avg'!F891</f>
        <v>9.7080349999999989</v>
      </c>
      <c r="H891" s="2">
        <f>'Moving Avg'!G891</f>
        <v>9.7348940000000024</v>
      </c>
      <c r="I891" s="2">
        <f>'Moving Avg'!H891</f>
        <v>11.378496999999996</v>
      </c>
      <c r="J891" s="5" t="str">
        <f>OBV!F891</f>
        <v>NEUTRAL</v>
      </c>
      <c r="K891" s="5" t="str">
        <f>OBV!G891</f>
        <v>NEUTRAL</v>
      </c>
      <c r="L891" s="5" t="str">
        <f>OBV!H891</f>
        <v>NEUTRAL</v>
      </c>
      <c r="M891" s="7">
        <f t="shared" si="130"/>
        <v>25</v>
      </c>
      <c r="N891" s="7">
        <f t="shared" si="131"/>
        <v>0</v>
      </c>
      <c r="O891" s="7">
        <f t="shared" si="132"/>
        <v>0</v>
      </c>
      <c r="P891" s="7">
        <f t="shared" si="133"/>
        <v>33</v>
      </c>
      <c r="Q891" s="8">
        <f t="shared" si="134"/>
        <v>13.7</v>
      </c>
      <c r="R891" s="8">
        <f t="shared" si="135"/>
        <v>13.25</v>
      </c>
      <c r="S891" s="8">
        <f t="shared" si="136"/>
        <v>18.600000000000001</v>
      </c>
      <c r="T891" s="8">
        <f t="shared" si="137"/>
        <v>14.5</v>
      </c>
      <c r="U891" s="7">
        <f t="shared" si="138"/>
        <v>15.183333333333332</v>
      </c>
      <c r="V891" s="7">
        <f t="shared" si="139"/>
        <v>15.012499999999999</v>
      </c>
    </row>
    <row r="892" spans="1:22" ht="13.5" x14ac:dyDescent="0.25">
      <c r="A892" s="3">
        <f>RSI!A892</f>
        <v>43606</v>
      </c>
      <c r="B892" s="2">
        <f>RSI!B892</f>
        <v>9.0817999999999994</v>
      </c>
      <c r="C892" s="2">
        <f>RSI!I892</f>
        <v>32.773193991041367</v>
      </c>
      <c r="D892" s="2">
        <f>MACD!E892</f>
        <v>0.31073030956186365</v>
      </c>
      <c r="E892" s="2">
        <f>MACD!F892</f>
        <v>0.28539861865008542</v>
      </c>
      <c r="F892" s="2">
        <f>'Moving Avg'!D892</f>
        <v>9.2414799999999993</v>
      </c>
      <c r="G892" s="2">
        <f>'Moving Avg'!F892</f>
        <v>9.6406699999999965</v>
      </c>
      <c r="H892" s="2">
        <f>'Moving Avg'!G892</f>
        <v>9.7131380000000007</v>
      </c>
      <c r="I892" s="2">
        <f>'Moving Avg'!H892</f>
        <v>11.361181499999995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  <c r="M892" s="7">
        <f t="shared" si="130"/>
        <v>25</v>
      </c>
      <c r="N892" s="7">
        <f t="shared" si="131"/>
        <v>0</v>
      </c>
      <c r="O892" s="7">
        <f t="shared" si="132"/>
        <v>0</v>
      </c>
      <c r="P892" s="7">
        <f t="shared" si="133"/>
        <v>16.5</v>
      </c>
      <c r="Q892" s="8">
        <f t="shared" si="134"/>
        <v>11.225</v>
      </c>
      <c r="R892" s="8">
        <f t="shared" si="135"/>
        <v>9.125</v>
      </c>
      <c r="S892" s="8">
        <f t="shared" si="136"/>
        <v>11.175000000000001</v>
      </c>
      <c r="T892" s="8">
        <f t="shared" si="137"/>
        <v>10.375</v>
      </c>
      <c r="U892" s="7">
        <f t="shared" si="138"/>
        <v>10.508333333333335</v>
      </c>
      <c r="V892" s="7">
        <f t="shared" si="139"/>
        <v>10.475000000000001</v>
      </c>
    </row>
    <row r="893" spans="1:22" ht="13.5" x14ac:dyDescent="0.25">
      <c r="A893" s="3">
        <f>RSI!A893</f>
        <v>43607</v>
      </c>
      <c r="B893" s="2">
        <f>RSI!B893</f>
        <v>9.0817999999999994</v>
      </c>
      <c r="C893" s="2">
        <f>RSI!I893</f>
        <v>32.773193991041367</v>
      </c>
      <c r="D893" s="2">
        <f>MACD!E893</f>
        <v>0.25194626864733927</v>
      </c>
      <c r="E893" s="2">
        <f>MACD!F893</f>
        <v>0.27870814864953619</v>
      </c>
      <c r="F893" s="2">
        <f>'Moving Avg'!D893</f>
        <v>9.2015600000000006</v>
      </c>
      <c r="G893" s="2">
        <f>'Moving Avg'!F893</f>
        <v>9.5787949999999977</v>
      </c>
      <c r="H893" s="2">
        <f>'Moving Avg'!G893</f>
        <v>9.6792060000000024</v>
      </c>
      <c r="I893" s="2">
        <f>'Moving Avg'!H893</f>
        <v>11.341071999999995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  <c r="M893" s="7">
        <f t="shared" si="130"/>
        <v>25</v>
      </c>
      <c r="N893" s="7">
        <f t="shared" si="131"/>
        <v>100</v>
      </c>
      <c r="O893" s="7">
        <f t="shared" si="132"/>
        <v>0</v>
      </c>
      <c r="P893" s="7">
        <f t="shared" si="133"/>
        <v>16.5</v>
      </c>
      <c r="Q893" s="8">
        <f t="shared" si="134"/>
        <v>46.225000000000001</v>
      </c>
      <c r="R893" s="8">
        <f t="shared" si="135"/>
        <v>29.125</v>
      </c>
      <c r="S893" s="8">
        <f t="shared" si="136"/>
        <v>26.175000000000001</v>
      </c>
      <c r="T893" s="8">
        <f t="shared" si="137"/>
        <v>35.375</v>
      </c>
      <c r="U893" s="7">
        <f t="shared" si="138"/>
        <v>33.841666666666661</v>
      </c>
      <c r="V893" s="7">
        <f t="shared" si="139"/>
        <v>34.224999999999994</v>
      </c>
    </row>
    <row r="894" spans="1:22" ht="13.5" x14ac:dyDescent="0.25">
      <c r="A894" s="3">
        <f>RSI!A894</f>
        <v>43608</v>
      </c>
      <c r="B894" s="2">
        <f>RSI!B894</f>
        <v>9.3513000000000002</v>
      </c>
      <c r="C894" s="2">
        <f>RSI!I894</f>
        <v>44.491924355044951</v>
      </c>
      <c r="D894" s="2">
        <f>MACD!E894</f>
        <v>0.22643630760436828</v>
      </c>
      <c r="E894" s="2">
        <f>MACD!F894</f>
        <v>0.26825378044050263</v>
      </c>
      <c r="F894" s="2">
        <f>'Moving Avg'!D894</f>
        <v>9.2155400000000007</v>
      </c>
      <c r="G894" s="2">
        <f>'Moving Avg'!F894</f>
        <v>9.5308949999999975</v>
      </c>
      <c r="H894" s="2">
        <f>'Moving Avg'!G894</f>
        <v>9.6602440000000005</v>
      </c>
      <c r="I894" s="2">
        <f>'Moving Avg'!H894</f>
        <v>11.322010499999994</v>
      </c>
      <c r="J894" s="5" t="str">
        <f>OBV!F894</f>
        <v>BEARISH</v>
      </c>
      <c r="K894" s="5" t="str">
        <f>OBV!G894</f>
        <v>NEUTRAL</v>
      </c>
      <c r="L894" s="5" t="str">
        <f>OBV!H894</f>
        <v>BEARISH DIVERGENCE</v>
      </c>
      <c r="M894" s="7">
        <f t="shared" si="130"/>
        <v>25</v>
      </c>
      <c r="N894" s="7">
        <f t="shared" si="131"/>
        <v>100</v>
      </c>
      <c r="O894" s="7">
        <f t="shared" si="132"/>
        <v>0</v>
      </c>
      <c r="P894" s="7">
        <f t="shared" si="133"/>
        <v>16.5</v>
      </c>
      <c r="Q894" s="8">
        <f t="shared" si="134"/>
        <v>46.225000000000001</v>
      </c>
      <c r="R894" s="8">
        <f t="shared" si="135"/>
        <v>29.125</v>
      </c>
      <c r="S894" s="8">
        <f t="shared" si="136"/>
        <v>26.175000000000001</v>
      </c>
      <c r="T894" s="8">
        <f t="shared" si="137"/>
        <v>35.375</v>
      </c>
      <c r="U894" s="7">
        <f t="shared" si="138"/>
        <v>33.841666666666661</v>
      </c>
      <c r="V894" s="7">
        <f t="shared" si="139"/>
        <v>34.224999999999994</v>
      </c>
    </row>
    <row r="895" spans="1:22" ht="13.5" x14ac:dyDescent="0.25">
      <c r="A895" s="3">
        <f>RSI!A895</f>
        <v>43609</v>
      </c>
      <c r="B895" s="2">
        <f>RSI!B895</f>
        <v>9.0917999999999992</v>
      </c>
      <c r="C895" s="2">
        <f>RSI!I895</f>
        <v>37.680764605503882</v>
      </c>
      <c r="D895" s="2">
        <f>MACD!E895</f>
        <v>0.18817823205669093</v>
      </c>
      <c r="E895" s="2">
        <f>MACD!F895</f>
        <v>0.25223867076374029</v>
      </c>
      <c r="F895" s="2">
        <f>'Moving Avg'!D895</f>
        <v>9.177620000000001</v>
      </c>
      <c r="G895" s="2">
        <f>'Moving Avg'!F895</f>
        <v>9.4700199999999999</v>
      </c>
      <c r="H895" s="2">
        <f>'Moving Avg'!G895</f>
        <v>9.6360919999999997</v>
      </c>
      <c r="I895" s="2">
        <f>'Moving Avg'!H895</f>
        <v>11.301651499999997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  <c r="M895" s="7">
        <f t="shared" si="130"/>
        <v>25</v>
      </c>
      <c r="N895" s="7">
        <f t="shared" si="131"/>
        <v>100</v>
      </c>
      <c r="O895" s="7">
        <f t="shared" si="132"/>
        <v>0</v>
      </c>
      <c r="P895" s="7">
        <f t="shared" si="133"/>
        <v>16.5</v>
      </c>
      <c r="Q895" s="8">
        <f t="shared" si="134"/>
        <v>46.225000000000001</v>
      </c>
      <c r="R895" s="8">
        <f t="shared" si="135"/>
        <v>29.125</v>
      </c>
      <c r="S895" s="8">
        <f t="shared" si="136"/>
        <v>26.175000000000001</v>
      </c>
      <c r="T895" s="8">
        <f t="shared" si="137"/>
        <v>35.375</v>
      </c>
      <c r="U895" s="7">
        <f t="shared" si="138"/>
        <v>33.841666666666661</v>
      </c>
      <c r="V895" s="7">
        <f t="shared" si="139"/>
        <v>34.224999999999994</v>
      </c>
    </row>
    <row r="896" spans="1:22" ht="13.5" x14ac:dyDescent="0.25">
      <c r="A896" s="3">
        <f>RSI!A896</f>
        <v>43612</v>
      </c>
      <c r="B896" s="2">
        <f>RSI!B896</f>
        <v>9.0917999999999992</v>
      </c>
      <c r="C896" s="2">
        <f>RSI!I896</f>
        <v>37.680764605503882</v>
      </c>
      <c r="D896" s="2">
        <f>MACD!E896</f>
        <v>0.15822015882638141</v>
      </c>
      <c r="E896" s="2">
        <f>MACD!F896</f>
        <v>0.23343496837626851</v>
      </c>
      <c r="F896" s="2">
        <f>'Moving Avg'!D896</f>
        <v>9.1396999999999995</v>
      </c>
      <c r="G896" s="2">
        <f>'Moving Avg'!F896</f>
        <v>9.4111399999999996</v>
      </c>
      <c r="H896" s="2">
        <f>'Moving Avg'!G896</f>
        <v>9.6119400000000024</v>
      </c>
      <c r="I896" s="2">
        <f>'Moving Avg'!H896</f>
        <v>11.280843499999998</v>
      </c>
      <c r="J896" s="5" t="str">
        <f>OBV!F896</f>
        <v>BEARISH</v>
      </c>
      <c r="K896" s="5" t="str">
        <f>OBV!G896</f>
        <v>NEUTRAL</v>
      </c>
      <c r="L896" s="5" t="str">
        <f>OBV!H896</f>
        <v>CONFIRMED BEARISH</v>
      </c>
      <c r="M896" s="7">
        <f t="shared" si="130"/>
        <v>25</v>
      </c>
      <c r="N896" s="7">
        <f t="shared" si="131"/>
        <v>100</v>
      </c>
      <c r="O896" s="7">
        <f t="shared" si="132"/>
        <v>0</v>
      </c>
      <c r="P896" s="7">
        <f t="shared" si="133"/>
        <v>16.5</v>
      </c>
      <c r="Q896" s="8">
        <f t="shared" si="134"/>
        <v>46.225000000000001</v>
      </c>
      <c r="R896" s="8">
        <f t="shared" si="135"/>
        <v>29.125</v>
      </c>
      <c r="S896" s="8">
        <f t="shared" si="136"/>
        <v>26.175000000000001</v>
      </c>
      <c r="T896" s="8">
        <f t="shared" si="137"/>
        <v>35.375</v>
      </c>
      <c r="U896" s="7">
        <f t="shared" si="138"/>
        <v>33.841666666666661</v>
      </c>
      <c r="V896" s="7">
        <f t="shared" si="139"/>
        <v>34.224999999999994</v>
      </c>
    </row>
    <row r="897" spans="1:22" ht="13.5" x14ac:dyDescent="0.25">
      <c r="A897" s="3">
        <f>RSI!A897</f>
        <v>43613</v>
      </c>
      <c r="B897" s="2">
        <f>RSI!B897</f>
        <v>9.0319000000000003</v>
      </c>
      <c r="C897" s="2">
        <f>RSI!I897</f>
        <v>36.197307574701391</v>
      </c>
      <c r="D897" s="2">
        <f>MACD!E897</f>
        <v>0.1395433759954976</v>
      </c>
      <c r="E897" s="2">
        <f>MACD!F897</f>
        <v>0.21465664990011435</v>
      </c>
      <c r="F897" s="2">
        <f>'Moving Avg'!D897</f>
        <v>9.1297199999999989</v>
      </c>
      <c r="G897" s="2">
        <f>'Moving Avg'!F897</f>
        <v>9.3497650000000014</v>
      </c>
      <c r="H897" s="2">
        <f>'Moving Avg'!G897</f>
        <v>9.5865899999999993</v>
      </c>
      <c r="I897" s="2">
        <f>'Moving Avg'!H897</f>
        <v>11.259186999999997</v>
      </c>
      <c r="J897" s="5" t="str">
        <f>OBV!F897</f>
        <v>BEARISH</v>
      </c>
      <c r="K897" s="5" t="str">
        <f>OBV!G897</f>
        <v>NEUTRAL</v>
      </c>
      <c r="L897" s="5" t="str">
        <f>OBV!H897</f>
        <v>CONFIRMED BEARISH</v>
      </c>
      <c r="M897" s="7">
        <f t="shared" si="130"/>
        <v>25</v>
      </c>
      <c r="N897" s="7">
        <f t="shared" si="131"/>
        <v>100</v>
      </c>
      <c r="O897" s="7">
        <f t="shared" si="132"/>
        <v>0</v>
      </c>
      <c r="P897" s="7">
        <f t="shared" si="133"/>
        <v>16.5</v>
      </c>
      <c r="Q897" s="8">
        <f t="shared" si="134"/>
        <v>46.225000000000001</v>
      </c>
      <c r="R897" s="8">
        <f t="shared" si="135"/>
        <v>29.125</v>
      </c>
      <c r="S897" s="8">
        <f t="shared" si="136"/>
        <v>26.175000000000001</v>
      </c>
      <c r="T897" s="8">
        <f t="shared" si="137"/>
        <v>35.375</v>
      </c>
      <c r="U897" s="7">
        <f t="shared" si="138"/>
        <v>33.841666666666661</v>
      </c>
      <c r="V897" s="7">
        <f t="shared" si="139"/>
        <v>34.224999999999994</v>
      </c>
    </row>
    <row r="898" spans="1:22" ht="13.5" x14ac:dyDescent="0.25">
      <c r="A898" s="3">
        <f>RSI!A898</f>
        <v>43614</v>
      </c>
      <c r="B898" s="2">
        <f>RSI!B898</f>
        <v>9.0319000000000003</v>
      </c>
      <c r="C898" s="2">
        <f>RSI!I898</f>
        <v>36.197307574701391</v>
      </c>
      <c r="D898" s="2">
        <f>MACD!E898</f>
        <v>0.12616363587448554</v>
      </c>
      <c r="E898" s="2">
        <f>MACD!F898</f>
        <v>0.1969580470949886</v>
      </c>
      <c r="F898" s="2">
        <f>'Moving Avg'!D898</f>
        <v>9.1197400000000002</v>
      </c>
      <c r="G898" s="2">
        <f>'Moving Avg'!F898</f>
        <v>9.3033600000000014</v>
      </c>
      <c r="H898" s="2">
        <f>'Moving Avg'!G898</f>
        <v>9.5704220000000007</v>
      </c>
      <c r="I898" s="2">
        <f>'Moving Avg'!H898</f>
        <v>11.239526499999995</v>
      </c>
      <c r="J898" s="5" t="str">
        <f>OBV!F898</f>
        <v>BEARISH</v>
      </c>
      <c r="K898" s="5" t="str">
        <f>OBV!G898</f>
        <v>NEUTRAL</v>
      </c>
      <c r="L898" s="5" t="str">
        <f>OBV!H898</f>
        <v>CONFIRMED BEARISH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100</v>
      </c>
      <c r="O898" s="7">
        <f t="shared" ref="O898:O961" si="142">IF(F898-I898&gt;10,100,IF(F898-I898&gt;5,75, IF(F898-I898&gt;0,50,0)))</f>
        <v>0</v>
      </c>
      <c r="P898" s="7">
        <f t="shared" ref="P898:P961" si="143">IF(L898="confirmed bullish", 34, IF(L898="bullish divergence",17, 0))+IF(J898="bullish",33,IF(J898="bearish",0,16.5))+IF(K898="strong",33,IF(K898="weak",0,16.5))</f>
        <v>16.5</v>
      </c>
      <c r="Q898" s="8">
        <f t="shared" si="134"/>
        <v>46.225000000000001</v>
      </c>
      <c r="R898" s="8">
        <f t="shared" si="135"/>
        <v>29.125</v>
      </c>
      <c r="S898" s="8">
        <f t="shared" si="136"/>
        <v>26.175000000000001</v>
      </c>
      <c r="T898" s="8">
        <f t="shared" si="137"/>
        <v>35.375</v>
      </c>
      <c r="U898" s="7">
        <f t="shared" si="138"/>
        <v>33.841666666666661</v>
      </c>
      <c r="V898" s="7">
        <f t="shared" si="139"/>
        <v>34.224999999999994</v>
      </c>
    </row>
    <row r="899" spans="1:22" ht="13.5" x14ac:dyDescent="0.25">
      <c r="A899" s="3">
        <f>RSI!A899</f>
        <v>43615</v>
      </c>
      <c r="B899" s="2">
        <f>RSI!B899</f>
        <v>9.0319000000000003</v>
      </c>
      <c r="C899" s="2">
        <f>RSI!I899</f>
        <v>36.197307574701391</v>
      </c>
      <c r="D899" s="2">
        <f>MACD!E899</f>
        <v>0.11708647611159151</v>
      </c>
      <c r="E899" s="2">
        <f>MACD!F899</f>
        <v>0.18098373289830919</v>
      </c>
      <c r="F899" s="2">
        <f>'Moving Avg'!D899</f>
        <v>9.0558599999999991</v>
      </c>
      <c r="G899" s="2">
        <f>'Moving Avg'!F899</f>
        <v>9.2564550000000025</v>
      </c>
      <c r="H899" s="2">
        <f>'Moving Avg'!G899</f>
        <v>9.5620380000000011</v>
      </c>
      <c r="I899" s="2">
        <f>'Moving Avg'!H899</f>
        <v>11.218069499999991</v>
      </c>
      <c r="J899" s="5" t="str">
        <f>OBV!F899</f>
        <v>BEARISH</v>
      </c>
      <c r="K899" s="5" t="str">
        <f>OBV!G899</f>
        <v>NEUTRAL</v>
      </c>
      <c r="L899" s="5" t="str">
        <f>OBV!H899</f>
        <v>CONFIRMED BEARISH</v>
      </c>
      <c r="M899" s="7">
        <f t="shared" si="140"/>
        <v>25</v>
      </c>
      <c r="N899" s="7">
        <f t="shared" si="141"/>
        <v>100</v>
      </c>
      <c r="O899" s="7">
        <f t="shared" si="142"/>
        <v>0</v>
      </c>
      <c r="P899" s="7">
        <f t="shared" si="143"/>
        <v>16.5</v>
      </c>
      <c r="Q899" s="8">
        <f t="shared" ref="Q899:Q962" si="144">0.35*M899+N899*0.35+O899*0.15+P899*0.15</f>
        <v>46.225000000000001</v>
      </c>
      <c r="R899" s="8">
        <f t="shared" ref="R899:R962" si="145">M899*0.2+N899*0.2+O899*0.35+P899*0.25</f>
        <v>29.125</v>
      </c>
      <c r="S899" s="8">
        <f t="shared" ref="S899:S962" si="146">M899*0.15+N899*0.15+O899*0.25+P899*0.45</f>
        <v>26.175000000000001</v>
      </c>
      <c r="T899" s="8">
        <f t="shared" ref="T899:T962" si="147">0.25*SUM(M899:P899)</f>
        <v>35.375</v>
      </c>
      <c r="U899" s="7">
        <f t="shared" ref="U899:U962" si="148">SUM(Q899:S899)/3</f>
        <v>33.841666666666661</v>
      </c>
      <c r="V899" s="7">
        <f t="shared" ref="V899:V962" si="149">SUM(Q899:T899)/4</f>
        <v>34.224999999999994</v>
      </c>
    </row>
    <row r="900" spans="1:22" ht="13.5" x14ac:dyDescent="0.25">
      <c r="A900" s="3">
        <f>RSI!A900</f>
        <v>43616</v>
      </c>
      <c r="B900" s="2">
        <f>RSI!B900</f>
        <v>9.0319000000000003</v>
      </c>
      <c r="C900" s="2">
        <f>RSI!I900</f>
        <v>36.197307574701398</v>
      </c>
      <c r="D900" s="2">
        <f>MACD!E900</f>
        <v>0.11148372728183986</v>
      </c>
      <c r="E900" s="2">
        <f>MACD!F900</f>
        <v>0.16708373177501534</v>
      </c>
      <c r="F900" s="2">
        <f>'Moving Avg'!D900</f>
        <v>9.0438799999999997</v>
      </c>
      <c r="G900" s="2">
        <f>'Moving Avg'!F900</f>
        <v>9.2315050000000021</v>
      </c>
      <c r="H900" s="2">
        <f>'Moving Avg'!G900</f>
        <v>9.5536540000000016</v>
      </c>
      <c r="I900" s="2">
        <f>'Moving Avg'!H900</f>
        <v>11.196612499999993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  <c r="M900" s="7">
        <f t="shared" si="140"/>
        <v>25</v>
      </c>
      <c r="N900" s="7">
        <f t="shared" si="141"/>
        <v>100</v>
      </c>
      <c r="O900" s="7">
        <f t="shared" si="142"/>
        <v>0</v>
      </c>
      <c r="P900" s="7">
        <f t="shared" si="143"/>
        <v>16.5</v>
      </c>
      <c r="Q900" s="8">
        <f t="shared" si="144"/>
        <v>46.225000000000001</v>
      </c>
      <c r="R900" s="8">
        <f t="shared" si="145"/>
        <v>29.125</v>
      </c>
      <c r="S900" s="8">
        <f t="shared" si="146"/>
        <v>26.175000000000001</v>
      </c>
      <c r="T900" s="8">
        <f t="shared" si="147"/>
        <v>35.375</v>
      </c>
      <c r="U900" s="7">
        <f t="shared" si="148"/>
        <v>33.841666666666661</v>
      </c>
      <c r="V900" s="7">
        <f t="shared" si="149"/>
        <v>34.224999999999994</v>
      </c>
    </row>
    <row r="901" spans="1:22" ht="13.5" x14ac:dyDescent="0.25">
      <c r="A901" s="3">
        <f>RSI!A901</f>
        <v>43619</v>
      </c>
      <c r="B901" s="2">
        <f>RSI!B901</f>
        <v>9.0319000000000003</v>
      </c>
      <c r="C901" s="2">
        <f>RSI!I901</f>
        <v>36.197307574701398</v>
      </c>
      <c r="D901" s="2">
        <f>MACD!E901</f>
        <v>0.10866694426956336</v>
      </c>
      <c r="E901" s="2">
        <f>MACD!F901</f>
        <v>0.15540037427392497</v>
      </c>
      <c r="F901" s="2">
        <f>'Moving Avg'!D901</f>
        <v>9.0319000000000003</v>
      </c>
      <c r="G901" s="2">
        <f>'Moving Avg'!F901</f>
        <v>9.2065550000000034</v>
      </c>
      <c r="H901" s="2">
        <f>'Moving Avg'!G901</f>
        <v>9.5406800000000018</v>
      </c>
      <c r="I901" s="2">
        <f>'Moving Avg'!H901</f>
        <v>11.175155499999992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  <c r="M901" s="7">
        <f t="shared" si="140"/>
        <v>25</v>
      </c>
      <c r="N901" s="7">
        <f t="shared" si="141"/>
        <v>100</v>
      </c>
      <c r="O901" s="7">
        <f t="shared" si="142"/>
        <v>0</v>
      </c>
      <c r="P901" s="7">
        <f t="shared" si="143"/>
        <v>16.5</v>
      </c>
      <c r="Q901" s="8">
        <f t="shared" si="144"/>
        <v>46.225000000000001</v>
      </c>
      <c r="R901" s="8">
        <f t="shared" si="145"/>
        <v>29.125</v>
      </c>
      <c r="S901" s="8">
        <f t="shared" si="146"/>
        <v>26.175000000000001</v>
      </c>
      <c r="T901" s="8">
        <f t="shared" si="147"/>
        <v>35.375</v>
      </c>
      <c r="U901" s="7">
        <f t="shared" si="148"/>
        <v>33.841666666666661</v>
      </c>
      <c r="V901" s="7">
        <f t="shared" si="149"/>
        <v>34.224999999999994</v>
      </c>
    </row>
    <row r="902" spans="1:22" ht="13.5" x14ac:dyDescent="0.25">
      <c r="A902" s="3">
        <f>RSI!A902</f>
        <v>43623</v>
      </c>
      <c r="B902" s="2">
        <f>RSI!B902</f>
        <v>9.3013999999999992</v>
      </c>
      <c r="C902" s="2">
        <f>RSI!I902</f>
        <v>49.224834420550259</v>
      </c>
      <c r="D902" s="2">
        <f>MACD!E902</f>
        <v>5.7394342829523382E-2</v>
      </c>
      <c r="E902" s="2">
        <f>MACD!F902</f>
        <v>0.13579916798504466</v>
      </c>
      <c r="F902" s="2">
        <f>'Moving Avg'!D902</f>
        <v>9.0858000000000008</v>
      </c>
      <c r="G902" s="2">
        <f>'Moving Avg'!F902</f>
        <v>9.1950800000000008</v>
      </c>
      <c r="H902" s="2">
        <f>'Moving Avg'!G902</f>
        <v>9.5330960000000005</v>
      </c>
      <c r="I902" s="2">
        <f>'Moving Avg'!H902</f>
        <v>11.154846499999989</v>
      </c>
      <c r="J902" s="5" t="str">
        <f>OBV!F902</f>
        <v>NEUTRAL</v>
      </c>
      <c r="K902" s="5" t="str">
        <f>OBV!G902</f>
        <v>NEUTRAL</v>
      </c>
      <c r="L902" s="5" t="str">
        <f>OBV!H902</f>
        <v>NEUTRAL</v>
      </c>
      <c r="M902" s="7">
        <f t="shared" si="140"/>
        <v>25</v>
      </c>
      <c r="N902" s="7">
        <f t="shared" si="141"/>
        <v>100</v>
      </c>
      <c r="O902" s="7">
        <f t="shared" si="142"/>
        <v>0</v>
      </c>
      <c r="P902" s="7">
        <f t="shared" si="143"/>
        <v>33</v>
      </c>
      <c r="Q902" s="8">
        <f t="shared" si="144"/>
        <v>48.7</v>
      </c>
      <c r="R902" s="8">
        <f t="shared" si="145"/>
        <v>33.25</v>
      </c>
      <c r="S902" s="8">
        <f t="shared" si="146"/>
        <v>33.6</v>
      </c>
      <c r="T902" s="8">
        <f t="shared" si="147"/>
        <v>39.5</v>
      </c>
      <c r="U902" s="7">
        <f t="shared" si="148"/>
        <v>38.516666666666673</v>
      </c>
      <c r="V902" s="7">
        <f t="shared" si="149"/>
        <v>38.762500000000003</v>
      </c>
    </row>
    <row r="903" spans="1:22" ht="13.5" x14ac:dyDescent="0.25">
      <c r="A903" s="3">
        <f>RSI!A903</f>
        <v>43626</v>
      </c>
      <c r="B903" s="2">
        <f>RSI!B903</f>
        <v>9.3013999999999992</v>
      </c>
      <c r="C903" s="2">
        <f>RSI!I903</f>
        <v>49.224834420550259</v>
      </c>
      <c r="D903" s="2">
        <f>MACD!E903</f>
        <v>1.406687055793121E-2</v>
      </c>
      <c r="E903" s="2">
        <f>MACD!F903</f>
        <v>0.11145270849962198</v>
      </c>
      <c r="F903" s="2">
        <f>'Moving Avg'!D903</f>
        <v>9.1397000000000013</v>
      </c>
      <c r="G903" s="2">
        <f>'Moving Avg'!F903</f>
        <v>9.1975750000000023</v>
      </c>
      <c r="H903" s="2">
        <f>'Moving Avg'!G903</f>
        <v>9.5255120000000009</v>
      </c>
      <c r="I903" s="2">
        <f>'Moving Avg'!H903</f>
        <v>11.13453749999999</v>
      </c>
      <c r="J903" s="5" t="str">
        <f>OBV!F903</f>
        <v>NEUTRAL</v>
      </c>
      <c r="K903" s="5" t="str">
        <f>OBV!G903</f>
        <v>NEUTRAL</v>
      </c>
      <c r="L903" s="5" t="str">
        <f>OBV!H903</f>
        <v>NEUTRAL</v>
      </c>
      <c r="M903" s="7">
        <f t="shared" si="140"/>
        <v>25</v>
      </c>
      <c r="N903" s="7">
        <f t="shared" si="141"/>
        <v>100</v>
      </c>
      <c r="O903" s="7">
        <f t="shared" si="142"/>
        <v>0</v>
      </c>
      <c r="P903" s="7">
        <f t="shared" si="143"/>
        <v>33</v>
      </c>
      <c r="Q903" s="8">
        <f t="shared" si="144"/>
        <v>48.7</v>
      </c>
      <c r="R903" s="8">
        <f t="shared" si="145"/>
        <v>33.25</v>
      </c>
      <c r="S903" s="8">
        <f t="shared" si="146"/>
        <v>33.6</v>
      </c>
      <c r="T903" s="8">
        <f t="shared" si="147"/>
        <v>39.5</v>
      </c>
      <c r="U903" s="7">
        <f t="shared" si="148"/>
        <v>38.516666666666673</v>
      </c>
      <c r="V903" s="7">
        <f t="shared" si="149"/>
        <v>38.762500000000003</v>
      </c>
    </row>
    <row r="904" spans="1:22" ht="13.5" x14ac:dyDescent="0.25">
      <c r="A904" s="3">
        <f>RSI!A904</f>
        <v>43627</v>
      </c>
      <c r="B904" s="2">
        <f>RSI!B904</f>
        <v>9.4809999999999999</v>
      </c>
      <c r="C904" s="2">
        <f>RSI!I904</f>
        <v>56.145585339293021</v>
      </c>
      <c r="D904" s="2">
        <f>MACD!E904</f>
        <v>5.6158097120064809E-3</v>
      </c>
      <c r="E904" s="2">
        <f>MACD!F904</f>
        <v>9.028532874209888E-2</v>
      </c>
      <c r="F904" s="2">
        <f>'Moving Avg'!D904</f>
        <v>9.2295200000000008</v>
      </c>
      <c r="G904" s="2">
        <f>'Moving Avg'!F904</f>
        <v>9.1955800000000014</v>
      </c>
      <c r="H904" s="2">
        <f>'Moving Avg'!G904</f>
        <v>9.526110000000001</v>
      </c>
      <c r="I904" s="2">
        <f>'Moving Avg'!H904</f>
        <v>11.115126499999992</v>
      </c>
      <c r="J904" s="5" t="str">
        <f>OBV!F904</f>
        <v>BULLISH</v>
      </c>
      <c r="K904" s="5" t="str">
        <f>OBV!G904</f>
        <v>NEUTRAL</v>
      </c>
      <c r="L904" s="5" t="str">
        <f>OBV!H904</f>
        <v>CONFIRMED BULLISH</v>
      </c>
      <c r="M904" s="7">
        <f t="shared" si="140"/>
        <v>25</v>
      </c>
      <c r="N904" s="7">
        <f t="shared" si="141"/>
        <v>100</v>
      </c>
      <c r="O904" s="7">
        <f t="shared" si="142"/>
        <v>0</v>
      </c>
      <c r="P904" s="7">
        <f t="shared" si="143"/>
        <v>83.5</v>
      </c>
      <c r="Q904" s="8">
        <f t="shared" si="144"/>
        <v>56.274999999999999</v>
      </c>
      <c r="R904" s="8">
        <f t="shared" si="145"/>
        <v>45.875</v>
      </c>
      <c r="S904" s="8">
        <f t="shared" si="146"/>
        <v>56.325000000000003</v>
      </c>
      <c r="T904" s="8">
        <f t="shared" si="147"/>
        <v>52.125</v>
      </c>
      <c r="U904" s="7">
        <f t="shared" si="148"/>
        <v>52.82500000000001</v>
      </c>
      <c r="V904" s="7">
        <f t="shared" si="149"/>
        <v>52.650000000000006</v>
      </c>
    </row>
    <row r="905" spans="1:22" ht="13.5" x14ac:dyDescent="0.25">
      <c r="A905" s="3">
        <f>RSI!A905</f>
        <v>43628</v>
      </c>
      <c r="B905" s="2">
        <f>RSI!B905</f>
        <v>9.4809999999999999</v>
      </c>
      <c r="C905" s="2">
        <f>RSI!I905</f>
        <v>56.145585339293014</v>
      </c>
      <c r="D905" s="2">
        <f>MACD!E905</f>
        <v>-4.2470529238071819E-2</v>
      </c>
      <c r="E905" s="2">
        <f>MACD!F905</f>
        <v>6.3734157146064743E-2</v>
      </c>
      <c r="F905" s="2">
        <f>'Moving Avg'!D905</f>
        <v>9.3193400000000004</v>
      </c>
      <c r="G905" s="2">
        <f>'Moving Avg'!F905</f>
        <v>9.205560000000002</v>
      </c>
      <c r="H905" s="2">
        <f>'Moving Avg'!G905</f>
        <v>9.5211200000000016</v>
      </c>
      <c r="I905" s="2">
        <f>'Moving Avg'!H905</f>
        <v>11.095715499999994</v>
      </c>
      <c r="J905" s="5" t="str">
        <f>OBV!F905</f>
        <v>BULLISH</v>
      </c>
      <c r="K905" s="5" t="str">
        <f>OBV!G905</f>
        <v>NEUTRAL</v>
      </c>
      <c r="L905" s="5" t="str">
        <f>OBV!H905</f>
        <v>CONFIRMED BULLISH</v>
      </c>
      <c r="M905" s="7">
        <f t="shared" si="140"/>
        <v>25</v>
      </c>
      <c r="N905" s="7">
        <f t="shared" si="141"/>
        <v>100</v>
      </c>
      <c r="O905" s="7">
        <f t="shared" si="142"/>
        <v>0</v>
      </c>
      <c r="P905" s="7">
        <f t="shared" si="143"/>
        <v>83.5</v>
      </c>
      <c r="Q905" s="8">
        <f t="shared" si="144"/>
        <v>56.274999999999999</v>
      </c>
      <c r="R905" s="8">
        <f t="shared" si="145"/>
        <v>45.875</v>
      </c>
      <c r="S905" s="8">
        <f t="shared" si="146"/>
        <v>56.325000000000003</v>
      </c>
      <c r="T905" s="8">
        <f t="shared" si="147"/>
        <v>52.125</v>
      </c>
      <c r="U905" s="7">
        <f t="shared" si="148"/>
        <v>52.82500000000001</v>
      </c>
      <c r="V905" s="7">
        <f t="shared" si="149"/>
        <v>52.650000000000006</v>
      </c>
    </row>
    <row r="906" spans="1:22" ht="13.5" x14ac:dyDescent="0.25">
      <c r="A906" s="3">
        <f>RSI!A906</f>
        <v>43629</v>
      </c>
      <c r="B906" s="2">
        <f>RSI!B906</f>
        <v>9.2015999999999991</v>
      </c>
      <c r="C906" s="2">
        <f>RSI!I906</f>
        <v>45.0636078046495</v>
      </c>
      <c r="D906" s="2">
        <f>MACD!E906</f>
        <v>-6.3400048025307854E-2</v>
      </c>
      <c r="E906" s="2">
        <f>MACD!F906</f>
        <v>3.8307316111790231E-2</v>
      </c>
      <c r="F906" s="2">
        <f>'Moving Avg'!D906</f>
        <v>9.3532799999999998</v>
      </c>
      <c r="G906" s="2">
        <f>'Moving Avg'!F906</f>
        <v>9.2015700000000002</v>
      </c>
      <c r="H906" s="2">
        <f>'Moving Avg'!G906</f>
        <v>9.5105420000000009</v>
      </c>
      <c r="I906" s="2">
        <f>'Moving Avg'!H906</f>
        <v>11.074907499999995</v>
      </c>
      <c r="J906" s="5" t="str">
        <f>OBV!F906</f>
        <v>BULLISH</v>
      </c>
      <c r="K906" s="5" t="str">
        <f>OBV!G906</f>
        <v>NEUTRAL</v>
      </c>
      <c r="L906" s="5" t="str">
        <f>OBV!H906</f>
        <v>CONFIRMED BULLISH</v>
      </c>
      <c r="M906" s="7">
        <f t="shared" si="140"/>
        <v>25</v>
      </c>
      <c r="N906" s="7">
        <f t="shared" si="141"/>
        <v>100</v>
      </c>
      <c r="O906" s="7">
        <f t="shared" si="142"/>
        <v>0</v>
      </c>
      <c r="P906" s="7">
        <f t="shared" si="143"/>
        <v>83.5</v>
      </c>
      <c r="Q906" s="8">
        <f t="shared" si="144"/>
        <v>56.274999999999999</v>
      </c>
      <c r="R906" s="8">
        <f t="shared" si="145"/>
        <v>45.875</v>
      </c>
      <c r="S906" s="8">
        <f t="shared" si="146"/>
        <v>56.325000000000003</v>
      </c>
      <c r="T906" s="8">
        <f t="shared" si="147"/>
        <v>52.125</v>
      </c>
      <c r="U906" s="7">
        <f t="shared" si="148"/>
        <v>52.82500000000001</v>
      </c>
      <c r="V906" s="7">
        <f t="shared" si="149"/>
        <v>52.650000000000006</v>
      </c>
    </row>
    <row r="907" spans="1:22" ht="13.5" x14ac:dyDescent="0.25">
      <c r="A907" s="3">
        <f>RSI!A907</f>
        <v>43630</v>
      </c>
      <c r="B907" s="2">
        <f>RSI!B907</f>
        <v>8.9920000000000009</v>
      </c>
      <c r="C907" s="2">
        <f>RSI!I907</f>
        <v>38.866037318457373</v>
      </c>
      <c r="D907" s="2">
        <f>MACD!E907</f>
        <v>-7.4016052225845286E-2</v>
      </c>
      <c r="E907" s="2">
        <f>MACD!F907</f>
        <v>1.5842642444263127E-2</v>
      </c>
      <c r="F907" s="2">
        <f>'Moving Avg'!D907</f>
        <v>9.2913999999999994</v>
      </c>
      <c r="G907" s="2">
        <f>'Moving Avg'!F907</f>
        <v>9.1871000000000027</v>
      </c>
      <c r="H907" s="2">
        <f>'Moving Avg'!G907</f>
        <v>9.4957720000000023</v>
      </c>
      <c r="I907" s="2">
        <f>'Moving Avg'!H907</f>
        <v>11.053051499999999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  <c r="M907" s="7">
        <f t="shared" si="140"/>
        <v>25</v>
      </c>
      <c r="N907" s="7">
        <f t="shared" si="141"/>
        <v>100</v>
      </c>
      <c r="O907" s="7">
        <f t="shared" si="142"/>
        <v>0</v>
      </c>
      <c r="P907" s="7">
        <f t="shared" si="143"/>
        <v>16.5</v>
      </c>
      <c r="Q907" s="8">
        <f t="shared" si="144"/>
        <v>46.225000000000001</v>
      </c>
      <c r="R907" s="8">
        <f t="shared" si="145"/>
        <v>29.125</v>
      </c>
      <c r="S907" s="8">
        <f t="shared" si="146"/>
        <v>26.175000000000001</v>
      </c>
      <c r="T907" s="8">
        <f t="shared" si="147"/>
        <v>35.375</v>
      </c>
      <c r="U907" s="7">
        <f t="shared" si="148"/>
        <v>33.841666666666661</v>
      </c>
      <c r="V907" s="7">
        <f t="shared" si="149"/>
        <v>34.224999999999994</v>
      </c>
    </row>
    <row r="908" spans="1:22" ht="13.5" x14ac:dyDescent="0.25">
      <c r="A908" s="3">
        <f>RSI!A908</f>
        <v>43633</v>
      </c>
      <c r="B908" s="2">
        <f>RSI!B908</f>
        <v>8.5928000000000004</v>
      </c>
      <c r="C908" s="2">
        <f>RSI!I908</f>
        <v>30.314720109600273</v>
      </c>
      <c r="D908" s="2">
        <f>MACD!E908</f>
        <v>-5.1464875434518831E-2</v>
      </c>
      <c r="E908" s="2">
        <f>MACD!F908</f>
        <v>2.3811388685067349E-3</v>
      </c>
      <c r="F908" s="2">
        <f>'Moving Avg'!D908</f>
        <v>9.14968</v>
      </c>
      <c r="G908" s="2">
        <f>'Moving Avg'!F908</f>
        <v>9.1526700000000023</v>
      </c>
      <c r="H908" s="2">
        <f>'Moving Avg'!G908</f>
        <v>9.4730180000000015</v>
      </c>
      <c r="I908" s="2">
        <f>'Moving Avg'!H908</f>
        <v>11.029199499999999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  <c r="M908" s="7">
        <f t="shared" si="140"/>
        <v>25</v>
      </c>
      <c r="N908" s="7">
        <f t="shared" si="141"/>
        <v>100</v>
      </c>
      <c r="O908" s="7">
        <f t="shared" si="142"/>
        <v>0</v>
      </c>
      <c r="P908" s="7">
        <f t="shared" si="143"/>
        <v>16.5</v>
      </c>
      <c r="Q908" s="8">
        <f t="shared" si="144"/>
        <v>46.225000000000001</v>
      </c>
      <c r="R908" s="8">
        <f t="shared" si="145"/>
        <v>29.125</v>
      </c>
      <c r="S908" s="8">
        <f t="shared" si="146"/>
        <v>26.175000000000001</v>
      </c>
      <c r="T908" s="8">
        <f t="shared" si="147"/>
        <v>35.375</v>
      </c>
      <c r="U908" s="7">
        <f t="shared" si="148"/>
        <v>33.841666666666661</v>
      </c>
      <c r="V908" s="7">
        <f t="shared" si="149"/>
        <v>34.224999999999994</v>
      </c>
    </row>
    <row r="909" spans="1:22" ht="13.5" x14ac:dyDescent="0.25">
      <c r="A909" s="3">
        <f>RSI!A909</f>
        <v>43634</v>
      </c>
      <c r="B909" s="2">
        <f>RSI!B909</f>
        <v>8.7824000000000009</v>
      </c>
      <c r="C909" s="2">
        <f>RSI!I909</f>
        <v>37.363627946725451</v>
      </c>
      <c r="D909" s="2">
        <f>MACD!E909</f>
        <v>-4.2250536063143329E-2</v>
      </c>
      <c r="E909" s="2">
        <f>MACD!F909</f>
        <v>-6.5451961178232786E-3</v>
      </c>
      <c r="F909" s="2">
        <f>'Moving Avg'!D909</f>
        <v>9.0099600000000013</v>
      </c>
      <c r="G909" s="2">
        <f>'Moving Avg'!F909</f>
        <v>9.1277200000000001</v>
      </c>
      <c r="H909" s="2">
        <f>'Moving Avg'!G909</f>
        <v>9.4550540000000005</v>
      </c>
      <c r="I909" s="2">
        <f>'Moving Avg'!H909</f>
        <v>11.0062955</v>
      </c>
      <c r="J909" s="5" t="str">
        <f>OBV!F909</f>
        <v>BULLISH</v>
      </c>
      <c r="K909" s="5" t="str">
        <f>OBV!G909</f>
        <v>WEAK</v>
      </c>
      <c r="L909" s="5" t="str">
        <f>OBV!H909</f>
        <v>BULLISH DIVERGENCE</v>
      </c>
      <c r="M909" s="7">
        <f t="shared" si="140"/>
        <v>25</v>
      </c>
      <c r="N909" s="7">
        <f t="shared" si="141"/>
        <v>100</v>
      </c>
      <c r="O909" s="7">
        <f t="shared" si="142"/>
        <v>0</v>
      </c>
      <c r="P909" s="7">
        <f t="shared" si="143"/>
        <v>50</v>
      </c>
      <c r="Q909" s="8">
        <f t="shared" si="144"/>
        <v>51.25</v>
      </c>
      <c r="R909" s="8">
        <f t="shared" si="145"/>
        <v>37.5</v>
      </c>
      <c r="S909" s="8">
        <f t="shared" si="146"/>
        <v>41.25</v>
      </c>
      <c r="T909" s="8">
        <f t="shared" si="147"/>
        <v>43.75</v>
      </c>
      <c r="U909" s="7">
        <f t="shared" si="148"/>
        <v>43.333333333333336</v>
      </c>
      <c r="V909" s="7">
        <f t="shared" si="149"/>
        <v>43.4375</v>
      </c>
    </row>
    <row r="910" spans="1:22" ht="13.5" x14ac:dyDescent="0.25">
      <c r="A910" s="3">
        <f>RSI!A910</f>
        <v>43635</v>
      </c>
      <c r="B910" s="2">
        <f>RSI!B910</f>
        <v>8.8821999999999992</v>
      </c>
      <c r="C910" s="2">
        <f>RSI!I910</f>
        <v>40.760425068694524</v>
      </c>
      <c r="D910" s="2">
        <f>MACD!E910</f>
        <v>-3.9099124463765733E-2</v>
      </c>
      <c r="E910" s="2">
        <f>MACD!F910</f>
        <v>-1.3055981787011769E-2</v>
      </c>
      <c r="F910" s="2">
        <f>'Moving Avg'!D910</f>
        <v>8.8902000000000001</v>
      </c>
      <c r="G910" s="2">
        <f>'Moving Avg'!F910</f>
        <v>9.1077600000000007</v>
      </c>
      <c r="H910" s="2">
        <f>'Moving Avg'!G910</f>
        <v>9.4462720000000004</v>
      </c>
      <c r="I910" s="2">
        <f>'Moving Avg'!H910</f>
        <v>10.983890500000003</v>
      </c>
      <c r="J910" s="5" t="str">
        <f>OBV!F910</f>
        <v>BULLISH</v>
      </c>
      <c r="K910" s="5" t="str">
        <f>OBV!G910</f>
        <v>WEAK</v>
      </c>
      <c r="L910" s="5" t="str">
        <f>OBV!H910</f>
        <v>BULLISH DIVERGENCE</v>
      </c>
      <c r="M910" s="7">
        <f t="shared" si="140"/>
        <v>25</v>
      </c>
      <c r="N910" s="7">
        <f t="shared" si="141"/>
        <v>100</v>
      </c>
      <c r="O910" s="7">
        <f t="shared" si="142"/>
        <v>0</v>
      </c>
      <c r="P910" s="7">
        <f t="shared" si="143"/>
        <v>50</v>
      </c>
      <c r="Q910" s="8">
        <f t="shared" si="144"/>
        <v>51.25</v>
      </c>
      <c r="R910" s="8">
        <f t="shared" si="145"/>
        <v>37.5</v>
      </c>
      <c r="S910" s="8">
        <f t="shared" si="146"/>
        <v>41.25</v>
      </c>
      <c r="T910" s="8">
        <f t="shared" si="147"/>
        <v>43.75</v>
      </c>
      <c r="U910" s="7">
        <f t="shared" si="148"/>
        <v>43.333333333333336</v>
      </c>
      <c r="V910" s="7">
        <f t="shared" si="149"/>
        <v>43.4375</v>
      </c>
    </row>
    <row r="911" spans="1:22" ht="13.5" x14ac:dyDescent="0.25">
      <c r="A911" s="3">
        <f>RSI!A911</f>
        <v>43636</v>
      </c>
      <c r="B911" s="2">
        <f>RSI!B911</f>
        <v>8.6028000000000002</v>
      </c>
      <c r="C911" s="2">
        <f>RSI!I911</f>
        <v>35.032529922769754</v>
      </c>
      <c r="D911" s="2">
        <f>MACD!E911</f>
        <v>-1.3782216521647683E-2</v>
      </c>
      <c r="E911" s="2">
        <f>MACD!F911</f>
        <v>-1.3201228733938952E-2</v>
      </c>
      <c r="F911" s="2">
        <f>'Moving Avg'!D911</f>
        <v>8.7704400000000007</v>
      </c>
      <c r="G911" s="2">
        <f>'Moving Avg'!F911</f>
        <v>9.0738299999999992</v>
      </c>
      <c r="H911" s="2">
        <f>'Moving Avg'!G911</f>
        <v>9.4342959999999998</v>
      </c>
      <c r="I911" s="2">
        <f>'Moving Avg'!H911</f>
        <v>10.962034500000001</v>
      </c>
      <c r="J911" s="5" t="str">
        <f>OBV!F911</f>
        <v>BULLISH</v>
      </c>
      <c r="K911" s="5" t="str">
        <f>OBV!G911</f>
        <v>WEAK</v>
      </c>
      <c r="L911" s="5" t="str">
        <f>OBV!H911</f>
        <v>BULLISH DIVERGENCE</v>
      </c>
      <c r="M911" s="7">
        <f t="shared" si="140"/>
        <v>25</v>
      </c>
      <c r="N911" s="7">
        <f t="shared" si="141"/>
        <v>45</v>
      </c>
      <c r="O911" s="7">
        <f t="shared" si="142"/>
        <v>0</v>
      </c>
      <c r="P911" s="7">
        <f t="shared" si="143"/>
        <v>50</v>
      </c>
      <c r="Q911" s="8">
        <f t="shared" si="144"/>
        <v>32</v>
      </c>
      <c r="R911" s="8">
        <f t="shared" si="145"/>
        <v>26.5</v>
      </c>
      <c r="S911" s="8">
        <f t="shared" si="146"/>
        <v>33</v>
      </c>
      <c r="T911" s="8">
        <f t="shared" si="147"/>
        <v>30</v>
      </c>
      <c r="U911" s="7">
        <f t="shared" si="148"/>
        <v>30.5</v>
      </c>
      <c r="V911" s="7">
        <f t="shared" si="149"/>
        <v>30.375</v>
      </c>
    </row>
    <row r="912" spans="1:22" ht="13.5" x14ac:dyDescent="0.25">
      <c r="A912" s="3">
        <f>RSI!A912</f>
        <v>43637</v>
      </c>
      <c r="B912" s="2">
        <f>RSI!B912</f>
        <v>8.8522999999999996</v>
      </c>
      <c r="C912" s="2">
        <f>RSI!I912</f>
        <v>42.767017788931682</v>
      </c>
      <c r="D912" s="2">
        <f>MACD!E912</f>
        <v>3.4080115530114696E-2</v>
      </c>
      <c r="E912" s="2">
        <f>MACD!F912</f>
        <v>-3.7449598811282233E-3</v>
      </c>
      <c r="F912" s="2">
        <f>'Moving Avg'!D912</f>
        <v>8.7424999999999997</v>
      </c>
      <c r="G912" s="2">
        <f>'Moving Avg'!F912</f>
        <v>9.0623550000000002</v>
      </c>
      <c r="H912" s="2">
        <f>'Moving Avg'!G912</f>
        <v>9.4277100000000011</v>
      </c>
      <c r="I912" s="2">
        <f>'Moving Avg'!H912</f>
        <v>10.941426000000002</v>
      </c>
      <c r="J912" s="5" t="str">
        <f>OBV!F912</f>
        <v>BULLISH</v>
      </c>
      <c r="K912" s="5" t="str">
        <f>OBV!G912</f>
        <v>WEAK</v>
      </c>
      <c r="L912" s="5" t="str">
        <f>OBV!H912</f>
        <v>BULLISH DIVERGENCE</v>
      </c>
      <c r="M912" s="7">
        <f t="shared" si="140"/>
        <v>25</v>
      </c>
      <c r="N912" s="7">
        <f t="shared" si="141"/>
        <v>0</v>
      </c>
      <c r="O912" s="7">
        <f t="shared" si="142"/>
        <v>0</v>
      </c>
      <c r="P912" s="7">
        <f t="shared" si="143"/>
        <v>50</v>
      </c>
      <c r="Q912" s="8">
        <f t="shared" si="144"/>
        <v>16.25</v>
      </c>
      <c r="R912" s="8">
        <f t="shared" si="145"/>
        <v>17.5</v>
      </c>
      <c r="S912" s="8">
        <f t="shared" si="146"/>
        <v>26.25</v>
      </c>
      <c r="T912" s="8">
        <f t="shared" si="147"/>
        <v>18.75</v>
      </c>
      <c r="U912" s="7">
        <f t="shared" si="148"/>
        <v>20</v>
      </c>
      <c r="V912" s="7">
        <f t="shared" si="149"/>
        <v>19.6875</v>
      </c>
    </row>
    <row r="913" spans="1:22" ht="13.5" x14ac:dyDescent="0.25">
      <c r="A913" s="3">
        <f>RSI!A913</f>
        <v>43640</v>
      </c>
      <c r="B913" s="2">
        <f>RSI!B913</f>
        <v>8.6926000000000005</v>
      </c>
      <c r="C913" s="2">
        <f>RSI!I913</f>
        <v>39.523543004086456</v>
      </c>
      <c r="D913" s="2">
        <f>MACD!E913</f>
        <v>8.8138294595969668E-2</v>
      </c>
      <c r="E913" s="2">
        <f>MACD!F913</f>
        <v>1.4631691014291355E-2</v>
      </c>
      <c r="F913" s="2">
        <f>'Moving Avg'!D913</f>
        <v>8.7624600000000008</v>
      </c>
      <c r="G913" s="2">
        <f>'Moving Avg'!F913</f>
        <v>9.0428949999999997</v>
      </c>
      <c r="H913" s="2">
        <f>'Moving Avg'!G913</f>
        <v>9.412939999999999</v>
      </c>
      <c r="I913" s="2">
        <f>'Moving Avg'!H913</f>
        <v>10.921965</v>
      </c>
      <c r="J913" s="5" t="str">
        <f>OBV!F913</f>
        <v>BULLISH</v>
      </c>
      <c r="K913" s="5" t="str">
        <f>OBV!G913</f>
        <v>WEAK</v>
      </c>
      <c r="L913" s="5" t="str">
        <f>OBV!H913</f>
        <v>CONFIRMED BULLISH</v>
      </c>
      <c r="M913" s="7">
        <f t="shared" si="140"/>
        <v>25</v>
      </c>
      <c r="N913" s="7">
        <f t="shared" si="141"/>
        <v>0</v>
      </c>
      <c r="O913" s="7">
        <f t="shared" si="142"/>
        <v>0</v>
      </c>
      <c r="P913" s="7">
        <f t="shared" si="143"/>
        <v>67</v>
      </c>
      <c r="Q913" s="8">
        <f t="shared" si="144"/>
        <v>18.799999999999997</v>
      </c>
      <c r="R913" s="8">
        <f t="shared" si="145"/>
        <v>21.75</v>
      </c>
      <c r="S913" s="8">
        <f t="shared" si="146"/>
        <v>33.900000000000006</v>
      </c>
      <c r="T913" s="8">
        <f t="shared" si="147"/>
        <v>23</v>
      </c>
      <c r="U913" s="7">
        <f t="shared" si="148"/>
        <v>24.816666666666666</v>
      </c>
      <c r="V913" s="7">
        <f t="shared" si="149"/>
        <v>24.362500000000001</v>
      </c>
    </row>
    <row r="914" spans="1:22" ht="13.5" x14ac:dyDescent="0.25">
      <c r="A914" s="3">
        <f>RSI!A914</f>
        <v>43641</v>
      </c>
      <c r="B914" s="2">
        <f>RSI!B914</f>
        <v>8.4830000000000005</v>
      </c>
      <c r="C914" s="2">
        <f>RSI!I914</f>
        <v>35.697018103533338</v>
      </c>
      <c r="D914" s="2">
        <f>MACD!E914</f>
        <v>0.17958173067780869</v>
      </c>
      <c r="E914" s="2">
        <f>MACD!F914</f>
        <v>4.762169894699482E-2</v>
      </c>
      <c r="F914" s="2">
        <f>'Moving Avg'!D914</f>
        <v>8.7025800000000011</v>
      </c>
      <c r="G914" s="2">
        <f>'Moving Avg'!F914</f>
        <v>8.9994800000000019</v>
      </c>
      <c r="H914" s="2">
        <f>'Moving Avg'!G914</f>
        <v>9.3971719999999994</v>
      </c>
      <c r="I914" s="2">
        <f>'Moving Avg'!H914</f>
        <v>10.901406000000001</v>
      </c>
      <c r="J914" s="5" t="str">
        <f>OBV!F914</f>
        <v>BEARISH</v>
      </c>
      <c r="K914" s="5" t="str">
        <f>OBV!G914</f>
        <v>STRONG</v>
      </c>
      <c r="L914" s="5" t="str">
        <f>OBV!H914</f>
        <v>CONFIRMED BEARISH</v>
      </c>
      <c r="M914" s="7">
        <f t="shared" si="140"/>
        <v>25</v>
      </c>
      <c r="N914" s="7">
        <f t="shared" si="141"/>
        <v>0</v>
      </c>
      <c r="O914" s="7">
        <f t="shared" si="142"/>
        <v>0</v>
      </c>
      <c r="P914" s="7">
        <f t="shared" si="143"/>
        <v>33</v>
      </c>
      <c r="Q914" s="8">
        <f t="shared" si="144"/>
        <v>13.7</v>
      </c>
      <c r="R914" s="8">
        <f t="shared" si="145"/>
        <v>13.25</v>
      </c>
      <c r="S914" s="8">
        <f t="shared" si="146"/>
        <v>18.600000000000001</v>
      </c>
      <c r="T914" s="8">
        <f t="shared" si="147"/>
        <v>14.5</v>
      </c>
      <c r="U914" s="7">
        <f t="shared" si="148"/>
        <v>15.183333333333332</v>
      </c>
      <c r="V914" s="7">
        <f t="shared" si="149"/>
        <v>15.012499999999999</v>
      </c>
    </row>
    <row r="915" spans="1:22" ht="13.5" x14ac:dyDescent="0.25">
      <c r="A915" s="3">
        <f>RSI!A915</f>
        <v>43642</v>
      </c>
      <c r="B915" s="2">
        <f>RSI!B915</f>
        <v>8.3832000000000004</v>
      </c>
      <c r="C915" s="2">
        <f>RSI!I915</f>
        <v>34.008668982438223</v>
      </c>
      <c r="D915" s="2">
        <f>MACD!E915</f>
        <v>0.26794474492223763</v>
      </c>
      <c r="E915" s="2">
        <f>MACD!F915</f>
        <v>9.1686308142043385E-2</v>
      </c>
      <c r="F915" s="2">
        <f>'Moving Avg'!D915</f>
        <v>8.602780000000001</v>
      </c>
      <c r="G915" s="2">
        <f>'Moving Avg'!F915</f>
        <v>8.9640499999999985</v>
      </c>
      <c r="H915" s="2">
        <f>'Moving Avg'!G915</f>
        <v>9.3794079999999997</v>
      </c>
      <c r="I915" s="2">
        <f>'Moving Avg'!H915</f>
        <v>10.880348000000001</v>
      </c>
      <c r="J915" s="5" t="str">
        <f>OBV!F915</f>
        <v>BEARISH</v>
      </c>
      <c r="K915" s="5" t="str">
        <f>OBV!G915</f>
        <v>STRONG</v>
      </c>
      <c r="L915" s="5" t="str">
        <f>OBV!H915</f>
        <v>CONFIRMED BEARISH</v>
      </c>
      <c r="M915" s="7">
        <f t="shared" si="140"/>
        <v>25</v>
      </c>
      <c r="N915" s="7">
        <f t="shared" si="141"/>
        <v>0</v>
      </c>
      <c r="O915" s="7">
        <f t="shared" si="142"/>
        <v>0</v>
      </c>
      <c r="P915" s="7">
        <f t="shared" si="143"/>
        <v>33</v>
      </c>
      <c r="Q915" s="8">
        <f t="shared" si="144"/>
        <v>13.7</v>
      </c>
      <c r="R915" s="8">
        <f t="shared" si="145"/>
        <v>13.25</v>
      </c>
      <c r="S915" s="8">
        <f t="shared" si="146"/>
        <v>18.600000000000001</v>
      </c>
      <c r="T915" s="8">
        <f t="shared" si="147"/>
        <v>14.5</v>
      </c>
      <c r="U915" s="7">
        <f t="shared" si="148"/>
        <v>15.183333333333332</v>
      </c>
      <c r="V915" s="7">
        <f t="shared" si="149"/>
        <v>15.012499999999999</v>
      </c>
    </row>
    <row r="916" spans="1:22" ht="13.5" x14ac:dyDescent="0.25">
      <c r="A916" s="3">
        <f>RSI!A916</f>
        <v>43643</v>
      </c>
      <c r="B916" s="2">
        <f>RSI!B916</f>
        <v>8.4830000000000005</v>
      </c>
      <c r="C916" s="2">
        <f>RSI!I916</f>
        <v>37.207019778624442</v>
      </c>
      <c r="D916" s="2">
        <f>MACD!E916</f>
        <v>0.29625485870437096</v>
      </c>
      <c r="E916" s="2">
        <f>MACD!F916</f>
        <v>0.1326000182545089</v>
      </c>
      <c r="F916" s="2">
        <f>'Moving Avg'!D916</f>
        <v>8.5788199999999986</v>
      </c>
      <c r="G916" s="2">
        <f>'Moving Avg'!F916</f>
        <v>8.9336099999999998</v>
      </c>
      <c r="H916" s="2">
        <f>'Moving Avg'!G916</f>
        <v>9.3674319999999991</v>
      </c>
      <c r="I916" s="2">
        <f>'Moving Avg'!H916</f>
        <v>10.858591500000003</v>
      </c>
      <c r="J916" s="5" t="str">
        <f>OBV!F916</f>
        <v>BEARISH</v>
      </c>
      <c r="K916" s="5" t="str">
        <f>OBV!G916</f>
        <v>STRONG</v>
      </c>
      <c r="L916" s="5" t="str">
        <f>OBV!H916</f>
        <v>CONFIRMED BEARISH</v>
      </c>
      <c r="M916" s="7">
        <f t="shared" si="140"/>
        <v>25</v>
      </c>
      <c r="N916" s="7">
        <f t="shared" si="141"/>
        <v>0</v>
      </c>
      <c r="O916" s="7">
        <f t="shared" si="142"/>
        <v>0</v>
      </c>
      <c r="P916" s="7">
        <f t="shared" si="143"/>
        <v>33</v>
      </c>
      <c r="Q916" s="8">
        <f t="shared" si="144"/>
        <v>13.7</v>
      </c>
      <c r="R916" s="8">
        <f t="shared" si="145"/>
        <v>13.25</v>
      </c>
      <c r="S916" s="8">
        <f t="shared" si="146"/>
        <v>18.600000000000001</v>
      </c>
      <c r="T916" s="8">
        <f t="shared" si="147"/>
        <v>14.5</v>
      </c>
      <c r="U916" s="7">
        <f t="shared" si="148"/>
        <v>15.183333333333332</v>
      </c>
      <c r="V916" s="7">
        <f t="shared" si="149"/>
        <v>15.012499999999999</v>
      </c>
    </row>
    <row r="917" spans="1:22" ht="13.5" x14ac:dyDescent="0.25">
      <c r="A917" s="3">
        <f>RSI!A917</f>
        <v>43644</v>
      </c>
      <c r="B917" s="2">
        <f>RSI!B917</f>
        <v>8.4032</v>
      </c>
      <c r="C917" s="2">
        <f>RSI!I917</f>
        <v>35.716409753494645</v>
      </c>
      <c r="D917" s="2">
        <f>MACD!E917</f>
        <v>0.29691315458832968</v>
      </c>
      <c r="E917" s="2">
        <f>MACD!F917</f>
        <v>0.16546264552127304</v>
      </c>
      <c r="F917" s="2">
        <f>'Moving Avg'!D917</f>
        <v>8.4890000000000008</v>
      </c>
      <c r="G917" s="2">
        <f>'Moving Avg'!F917</f>
        <v>8.9021749999999997</v>
      </c>
      <c r="H917" s="2">
        <f>'Moving Avg'!G917</f>
        <v>9.3534600000000001</v>
      </c>
      <c r="I917" s="2">
        <f>'Moving Avg'!H917</f>
        <v>10.837733500000004</v>
      </c>
      <c r="J917" s="5" t="str">
        <f>OBV!F917</f>
        <v>BEARISH</v>
      </c>
      <c r="K917" s="5" t="str">
        <f>OBV!G917</f>
        <v>STRONG</v>
      </c>
      <c r="L917" s="5" t="str">
        <f>OBV!H917</f>
        <v>CONFIRMED BEARISH</v>
      </c>
      <c r="M917" s="7">
        <f t="shared" si="140"/>
        <v>25</v>
      </c>
      <c r="N917" s="7">
        <f t="shared" si="141"/>
        <v>0</v>
      </c>
      <c r="O917" s="7">
        <f t="shared" si="142"/>
        <v>0</v>
      </c>
      <c r="P917" s="7">
        <f t="shared" si="143"/>
        <v>33</v>
      </c>
      <c r="Q917" s="8">
        <f t="shared" si="144"/>
        <v>13.7</v>
      </c>
      <c r="R917" s="8">
        <f t="shared" si="145"/>
        <v>13.25</v>
      </c>
      <c r="S917" s="8">
        <f t="shared" si="146"/>
        <v>18.600000000000001</v>
      </c>
      <c r="T917" s="8">
        <f t="shared" si="147"/>
        <v>14.5</v>
      </c>
      <c r="U917" s="7">
        <f t="shared" si="148"/>
        <v>15.183333333333332</v>
      </c>
      <c r="V917" s="7">
        <f t="shared" si="149"/>
        <v>15.012499999999999</v>
      </c>
    </row>
    <row r="918" spans="1:22" ht="13.5" x14ac:dyDescent="0.25">
      <c r="A918" s="3">
        <f>RSI!A918</f>
        <v>43647</v>
      </c>
      <c r="B918" s="2">
        <f>RSI!B918</f>
        <v>8.7723999999999993</v>
      </c>
      <c r="C918" s="2">
        <f>RSI!I918</f>
        <v>46.412932691023123</v>
      </c>
      <c r="D918" s="2">
        <f>MACD!E918</f>
        <v>0.21199172652489828</v>
      </c>
      <c r="E918" s="2">
        <f>MACD!F918</f>
        <v>0.17476846172199809</v>
      </c>
      <c r="F918" s="2">
        <f>'Moving Avg'!D918</f>
        <v>8.5049600000000005</v>
      </c>
      <c r="G918" s="2">
        <f>'Moving Avg'!F918</f>
        <v>8.8891999999999989</v>
      </c>
      <c r="H918" s="2">
        <f>'Moving Avg'!G918</f>
        <v>9.3358940000000015</v>
      </c>
      <c r="I918" s="2">
        <f>'Moving Avg'!H918</f>
        <v>10.819220500000002</v>
      </c>
      <c r="J918" s="5" t="str">
        <f>OBV!F918</f>
        <v>BEARISH</v>
      </c>
      <c r="K918" s="5" t="str">
        <f>OBV!G918</f>
        <v>STRONG</v>
      </c>
      <c r="L918" s="5" t="str">
        <f>OBV!H918</f>
        <v>BEARISH DIVERGENCE</v>
      </c>
      <c r="M918" s="7">
        <f t="shared" si="140"/>
        <v>25</v>
      </c>
      <c r="N918" s="7">
        <f t="shared" si="141"/>
        <v>0</v>
      </c>
      <c r="O918" s="7">
        <f t="shared" si="142"/>
        <v>0</v>
      </c>
      <c r="P918" s="7">
        <f t="shared" si="143"/>
        <v>33</v>
      </c>
      <c r="Q918" s="8">
        <f t="shared" si="144"/>
        <v>13.7</v>
      </c>
      <c r="R918" s="8">
        <f t="shared" si="145"/>
        <v>13.25</v>
      </c>
      <c r="S918" s="8">
        <f t="shared" si="146"/>
        <v>18.600000000000001</v>
      </c>
      <c r="T918" s="8">
        <f t="shared" si="147"/>
        <v>14.5</v>
      </c>
      <c r="U918" s="7">
        <f t="shared" si="148"/>
        <v>15.183333333333332</v>
      </c>
      <c r="V918" s="7">
        <f t="shared" si="149"/>
        <v>15.012499999999999</v>
      </c>
    </row>
    <row r="919" spans="1:22" ht="13.5" x14ac:dyDescent="0.25">
      <c r="A919" s="3">
        <f>RSI!A919</f>
        <v>43648</v>
      </c>
      <c r="B919" s="2">
        <f>RSI!B919</f>
        <v>8.8821999999999992</v>
      </c>
      <c r="C919" s="2">
        <f>RSI!I919</f>
        <v>49.124239993336296</v>
      </c>
      <c r="D919" s="2">
        <f>MACD!E919</f>
        <v>0.1620311577968554</v>
      </c>
      <c r="E919" s="2">
        <f>MACD!F919</f>
        <v>0.17222100093696957</v>
      </c>
      <c r="F919" s="2">
        <f>'Moving Avg'!D919</f>
        <v>8.5847999999999978</v>
      </c>
      <c r="G919" s="2">
        <f>'Moving Avg'!F919</f>
        <v>8.8817149999999998</v>
      </c>
      <c r="H919" s="2">
        <f>'Moving Avg'!G919</f>
        <v>9.3089480000000009</v>
      </c>
      <c r="I919" s="2">
        <f>'Moving Avg'!H919</f>
        <v>10.801256500000001</v>
      </c>
      <c r="J919" s="5" t="str">
        <f>OBV!F919</f>
        <v>BEARISH</v>
      </c>
      <c r="K919" s="5" t="str">
        <f>OBV!G919</f>
        <v>STRONG</v>
      </c>
      <c r="L919" s="5" t="str">
        <f>OBV!H919</f>
        <v>BEARISH DIVERGENCE</v>
      </c>
      <c r="M919" s="7">
        <f t="shared" si="140"/>
        <v>25</v>
      </c>
      <c r="N919" s="7">
        <f t="shared" si="141"/>
        <v>45</v>
      </c>
      <c r="O919" s="7">
        <f t="shared" si="142"/>
        <v>0</v>
      </c>
      <c r="P919" s="7">
        <f t="shared" si="143"/>
        <v>33</v>
      </c>
      <c r="Q919" s="8">
        <f t="shared" si="144"/>
        <v>29.45</v>
      </c>
      <c r="R919" s="8">
        <f t="shared" si="145"/>
        <v>22.25</v>
      </c>
      <c r="S919" s="8">
        <f t="shared" si="146"/>
        <v>25.35</v>
      </c>
      <c r="T919" s="8">
        <f t="shared" si="147"/>
        <v>25.75</v>
      </c>
      <c r="U919" s="7">
        <f t="shared" si="148"/>
        <v>25.683333333333337</v>
      </c>
      <c r="V919" s="7">
        <f t="shared" si="149"/>
        <v>25.700000000000003</v>
      </c>
    </row>
    <row r="920" spans="1:22" ht="13.5" x14ac:dyDescent="0.25">
      <c r="A920" s="3">
        <f>RSI!A920</f>
        <v>43649</v>
      </c>
      <c r="B920" s="2">
        <f>RSI!B920</f>
        <v>8.8821999999999992</v>
      </c>
      <c r="C920" s="2">
        <f>RSI!I920</f>
        <v>49.124239993336296</v>
      </c>
      <c r="D920" s="2">
        <f>MACD!E920</f>
        <v>0.13525827736551932</v>
      </c>
      <c r="E920" s="2">
        <f>MACD!F920</f>
        <v>0.16482845622267953</v>
      </c>
      <c r="F920" s="2">
        <f>'Moving Avg'!D920</f>
        <v>8.6845999999999997</v>
      </c>
      <c r="G920" s="2">
        <f>'Moving Avg'!F920</f>
        <v>8.8742300000000007</v>
      </c>
      <c r="H920" s="2">
        <f>'Moving Avg'!G920</f>
        <v>9.2780100000000019</v>
      </c>
      <c r="I920" s="2">
        <f>'Moving Avg'!H920</f>
        <v>10.7832925</v>
      </c>
      <c r="J920" s="5" t="str">
        <f>OBV!F920</f>
        <v>BEARISH</v>
      </c>
      <c r="K920" s="5" t="str">
        <f>OBV!G920</f>
        <v>STRONG</v>
      </c>
      <c r="L920" s="5" t="str">
        <f>OBV!H920</f>
        <v>BEARISH DIVERGENCE</v>
      </c>
      <c r="M920" s="7">
        <f t="shared" si="140"/>
        <v>25</v>
      </c>
      <c r="N920" s="7">
        <f t="shared" si="141"/>
        <v>100</v>
      </c>
      <c r="O920" s="7">
        <f t="shared" si="142"/>
        <v>0</v>
      </c>
      <c r="P920" s="7">
        <f t="shared" si="143"/>
        <v>33</v>
      </c>
      <c r="Q920" s="8">
        <f t="shared" si="144"/>
        <v>48.7</v>
      </c>
      <c r="R920" s="8">
        <f t="shared" si="145"/>
        <v>33.25</v>
      </c>
      <c r="S920" s="8">
        <f t="shared" si="146"/>
        <v>33.6</v>
      </c>
      <c r="T920" s="8">
        <f t="shared" si="147"/>
        <v>39.5</v>
      </c>
      <c r="U920" s="7">
        <f t="shared" si="148"/>
        <v>38.516666666666673</v>
      </c>
      <c r="V920" s="7">
        <f t="shared" si="149"/>
        <v>38.762500000000003</v>
      </c>
    </row>
    <row r="921" spans="1:22" ht="13.5" x14ac:dyDescent="0.25">
      <c r="A921" s="3">
        <f>RSI!A921</f>
        <v>43650</v>
      </c>
      <c r="B921" s="2">
        <f>RSI!B921</f>
        <v>8.6826000000000008</v>
      </c>
      <c r="C921" s="2">
        <f>RSI!I921</f>
        <v>44.389200156904316</v>
      </c>
      <c r="D921" s="2">
        <f>MACD!E921</f>
        <v>8.4541538823980744E-2</v>
      </c>
      <c r="E921" s="2">
        <f>MACD!F921</f>
        <v>0.14877107274293977</v>
      </c>
      <c r="F921" s="2">
        <f>'Moving Avg'!D921</f>
        <v>8.7245200000000001</v>
      </c>
      <c r="G921" s="2">
        <f>'Moving Avg'!F921</f>
        <v>8.8567650000000011</v>
      </c>
      <c r="H921" s="2">
        <f>'Moving Avg'!G921</f>
        <v>9.2430800000000009</v>
      </c>
      <c r="I921" s="2">
        <f>'Moving Avg'!H921</f>
        <v>10.760837500000001</v>
      </c>
      <c r="J921" s="5" t="str">
        <f>OBV!F921</f>
        <v>BEARISH</v>
      </c>
      <c r="K921" s="5" t="str">
        <f>OBV!G921</f>
        <v>STRONG</v>
      </c>
      <c r="L921" s="5" t="str">
        <f>OBV!H921</f>
        <v>BEARISH DIVERGENCE</v>
      </c>
      <c r="M921" s="7">
        <f t="shared" si="140"/>
        <v>25</v>
      </c>
      <c r="N921" s="7">
        <f t="shared" si="141"/>
        <v>100</v>
      </c>
      <c r="O921" s="7">
        <f t="shared" si="142"/>
        <v>0</v>
      </c>
      <c r="P921" s="7">
        <f t="shared" si="143"/>
        <v>33</v>
      </c>
      <c r="Q921" s="8">
        <f t="shared" si="144"/>
        <v>48.7</v>
      </c>
      <c r="R921" s="8">
        <f t="shared" si="145"/>
        <v>33.25</v>
      </c>
      <c r="S921" s="8">
        <f t="shared" si="146"/>
        <v>33.6</v>
      </c>
      <c r="T921" s="8">
        <f t="shared" si="147"/>
        <v>39.5</v>
      </c>
      <c r="U921" s="7">
        <f t="shared" si="148"/>
        <v>38.516666666666673</v>
      </c>
      <c r="V921" s="7">
        <f t="shared" si="149"/>
        <v>38.762500000000003</v>
      </c>
    </row>
    <row r="922" spans="1:22" ht="13.5" x14ac:dyDescent="0.25">
      <c r="A922" s="3">
        <f>RSI!A922</f>
        <v>43651</v>
      </c>
      <c r="B922" s="2">
        <f>RSI!B922</f>
        <v>8.6326999999999998</v>
      </c>
      <c r="C922" s="2">
        <f>RSI!I922</f>
        <v>43.266398031577523</v>
      </c>
      <c r="D922" s="2">
        <f>MACD!E922</f>
        <v>8.5014275991447619E-2</v>
      </c>
      <c r="E922" s="2">
        <f>MACD!F922</f>
        <v>0.13601971339264135</v>
      </c>
      <c r="F922" s="2">
        <f>'Moving Avg'!D922</f>
        <v>8.7704199999999997</v>
      </c>
      <c r="G922" s="2">
        <f>'Moving Avg'!F922</f>
        <v>8.8233300000000021</v>
      </c>
      <c r="H922" s="2">
        <f>'Moving Avg'!G922</f>
        <v>9.2071520000000007</v>
      </c>
      <c r="I922" s="2">
        <f>'Moving Avg'!H922</f>
        <v>10.738132999999999</v>
      </c>
      <c r="J922" s="5" t="str">
        <f>OBV!F922</f>
        <v>BEARISH</v>
      </c>
      <c r="K922" s="5" t="str">
        <f>OBV!G922</f>
        <v>NEUTRAL</v>
      </c>
      <c r="L922" s="5" t="str">
        <f>OBV!H922</f>
        <v>BEARISH DIVERGENCE</v>
      </c>
      <c r="M922" s="7">
        <f t="shared" si="140"/>
        <v>25</v>
      </c>
      <c r="N922" s="7">
        <f t="shared" si="141"/>
        <v>100</v>
      </c>
      <c r="O922" s="7">
        <f t="shared" si="142"/>
        <v>0</v>
      </c>
      <c r="P922" s="7">
        <f t="shared" si="143"/>
        <v>16.5</v>
      </c>
      <c r="Q922" s="8">
        <f t="shared" si="144"/>
        <v>46.225000000000001</v>
      </c>
      <c r="R922" s="8">
        <f t="shared" si="145"/>
        <v>29.125</v>
      </c>
      <c r="S922" s="8">
        <f t="shared" si="146"/>
        <v>26.175000000000001</v>
      </c>
      <c r="T922" s="8">
        <f t="shared" si="147"/>
        <v>35.375</v>
      </c>
      <c r="U922" s="7">
        <f t="shared" si="148"/>
        <v>33.841666666666661</v>
      </c>
      <c r="V922" s="7">
        <f t="shared" si="149"/>
        <v>34.224999999999994</v>
      </c>
    </row>
    <row r="923" spans="1:22" ht="13.5" x14ac:dyDescent="0.25">
      <c r="A923" s="3">
        <f>RSI!A923</f>
        <v>43654</v>
      </c>
      <c r="B923" s="2">
        <f>RSI!B923</f>
        <v>8.9819999999999993</v>
      </c>
      <c r="C923" s="2">
        <f>RSI!I923</f>
        <v>52.351992954725077</v>
      </c>
      <c r="D923" s="2">
        <f>MACD!E923</f>
        <v>3.6475089715345632E-2</v>
      </c>
      <c r="E923" s="2">
        <f>MACD!F923</f>
        <v>0.1161107886571822</v>
      </c>
      <c r="F923" s="2">
        <f>'Moving Avg'!D923</f>
        <v>8.8123400000000007</v>
      </c>
      <c r="G923" s="2">
        <f>'Moving Avg'!F923</f>
        <v>8.807360000000001</v>
      </c>
      <c r="H923" s="2">
        <f>'Moving Avg'!G923</f>
        <v>9.1804060000000032</v>
      </c>
      <c r="I923" s="2">
        <f>'Moving Avg'!H923</f>
        <v>10.717174999999999</v>
      </c>
      <c r="J923" s="5" t="str">
        <f>OBV!F923</f>
        <v>BEARISH</v>
      </c>
      <c r="K923" s="5" t="str">
        <f>OBV!G923</f>
        <v>NEUTRAL</v>
      </c>
      <c r="L923" s="5" t="str">
        <f>OBV!H923</f>
        <v>BEARISH DIVERGENCE</v>
      </c>
      <c r="M923" s="7">
        <f t="shared" si="140"/>
        <v>25</v>
      </c>
      <c r="N923" s="7">
        <f t="shared" si="141"/>
        <v>100</v>
      </c>
      <c r="O923" s="7">
        <f t="shared" si="142"/>
        <v>0</v>
      </c>
      <c r="P923" s="7">
        <f t="shared" si="143"/>
        <v>16.5</v>
      </c>
      <c r="Q923" s="8">
        <f t="shared" si="144"/>
        <v>46.225000000000001</v>
      </c>
      <c r="R923" s="8">
        <f t="shared" si="145"/>
        <v>29.125</v>
      </c>
      <c r="S923" s="8">
        <f t="shared" si="146"/>
        <v>26.175000000000001</v>
      </c>
      <c r="T923" s="8">
        <f t="shared" si="147"/>
        <v>35.375</v>
      </c>
      <c r="U923" s="7">
        <f t="shared" si="148"/>
        <v>33.841666666666661</v>
      </c>
      <c r="V923" s="7">
        <f t="shared" si="149"/>
        <v>34.224999999999994</v>
      </c>
    </row>
    <row r="924" spans="1:22" ht="13.5" x14ac:dyDescent="0.25">
      <c r="A924" s="3">
        <f>RSI!A924</f>
        <v>43655</v>
      </c>
      <c r="B924" s="2">
        <f>RSI!B924</f>
        <v>9.3712</v>
      </c>
      <c r="C924" s="2">
        <f>RSI!I924</f>
        <v>60.032337324717233</v>
      </c>
      <c r="D924" s="2">
        <f>MACD!E924</f>
        <v>-6.6343646993457739E-2</v>
      </c>
      <c r="E924" s="2">
        <f>MACD!F924</f>
        <v>7.9619901527054227E-2</v>
      </c>
      <c r="F924" s="2">
        <f>'Moving Avg'!D924</f>
        <v>8.9101400000000002</v>
      </c>
      <c r="G924" s="2">
        <f>'Moving Avg'!F924</f>
        <v>8.801870000000001</v>
      </c>
      <c r="H924" s="2">
        <f>'Moving Avg'!G924</f>
        <v>9.1616440000000026</v>
      </c>
      <c r="I924" s="2">
        <f>'Moving Avg'!H924</f>
        <v>10.698162999999999</v>
      </c>
      <c r="J924" s="5" t="str">
        <f>OBV!F924</f>
        <v>BEARISH</v>
      </c>
      <c r="K924" s="5" t="str">
        <f>OBV!G924</f>
        <v>NEUTRAL</v>
      </c>
      <c r="L924" s="5" t="str">
        <f>OBV!H924</f>
        <v>BEARISH DIVERGENCE</v>
      </c>
      <c r="M924" s="7">
        <f t="shared" si="140"/>
        <v>25</v>
      </c>
      <c r="N924" s="7">
        <f t="shared" si="141"/>
        <v>100</v>
      </c>
      <c r="O924" s="7">
        <f t="shared" si="142"/>
        <v>0</v>
      </c>
      <c r="P924" s="7">
        <f t="shared" si="143"/>
        <v>16.5</v>
      </c>
      <c r="Q924" s="8">
        <f t="shared" si="144"/>
        <v>46.225000000000001</v>
      </c>
      <c r="R924" s="8">
        <f t="shared" si="145"/>
        <v>29.125</v>
      </c>
      <c r="S924" s="8">
        <f t="shared" si="146"/>
        <v>26.175000000000001</v>
      </c>
      <c r="T924" s="8">
        <f t="shared" si="147"/>
        <v>35.375</v>
      </c>
      <c r="U924" s="7">
        <f t="shared" si="148"/>
        <v>33.841666666666661</v>
      </c>
      <c r="V924" s="7">
        <f t="shared" si="149"/>
        <v>34.224999999999994</v>
      </c>
    </row>
    <row r="925" spans="1:22" ht="13.5" x14ac:dyDescent="0.25">
      <c r="A925" s="3">
        <f>RSI!A925</f>
        <v>43656</v>
      </c>
      <c r="B925" s="2">
        <f>RSI!B925</f>
        <v>8.9520999999999997</v>
      </c>
      <c r="C925" s="2">
        <f>RSI!I925</f>
        <v>50.578072921574545</v>
      </c>
      <c r="D925" s="2">
        <f>MACD!E925</f>
        <v>-0.14057492336652544</v>
      </c>
      <c r="E925" s="2">
        <f>MACD!F925</f>
        <v>3.5580936548338299E-2</v>
      </c>
      <c r="F925" s="2">
        <f>'Moving Avg'!D925</f>
        <v>8.9241200000000003</v>
      </c>
      <c r="G925" s="2">
        <f>'Moving Avg'!F925</f>
        <v>8.775425000000002</v>
      </c>
      <c r="H925" s="2">
        <f>'Moving Avg'!G925</f>
        <v>9.134500000000001</v>
      </c>
      <c r="I925" s="2">
        <f>'Moving Avg'!H925</f>
        <v>10.6770555</v>
      </c>
      <c r="J925" s="5" t="str">
        <f>OBV!F925</f>
        <v>BEARISH</v>
      </c>
      <c r="K925" s="5" t="str">
        <f>OBV!G925</f>
        <v>NEUTRAL</v>
      </c>
      <c r="L925" s="5" t="str">
        <f>OBV!H925</f>
        <v>BEARISH DIVERGENCE</v>
      </c>
      <c r="M925" s="7">
        <f t="shared" si="140"/>
        <v>25</v>
      </c>
      <c r="N925" s="7">
        <f t="shared" si="141"/>
        <v>100</v>
      </c>
      <c r="O925" s="7">
        <f t="shared" si="142"/>
        <v>0</v>
      </c>
      <c r="P925" s="7">
        <f t="shared" si="143"/>
        <v>16.5</v>
      </c>
      <c r="Q925" s="8">
        <f t="shared" si="144"/>
        <v>46.225000000000001</v>
      </c>
      <c r="R925" s="8">
        <f t="shared" si="145"/>
        <v>29.125</v>
      </c>
      <c r="S925" s="8">
        <f t="shared" si="146"/>
        <v>26.175000000000001</v>
      </c>
      <c r="T925" s="8">
        <f t="shared" si="147"/>
        <v>35.375</v>
      </c>
      <c r="U925" s="7">
        <f t="shared" si="148"/>
        <v>33.841666666666661</v>
      </c>
      <c r="V925" s="7">
        <f t="shared" si="149"/>
        <v>34.224999999999994</v>
      </c>
    </row>
    <row r="926" spans="1:22" ht="13.5" x14ac:dyDescent="0.25">
      <c r="A926" s="3">
        <f>RSI!A926</f>
        <v>43657</v>
      </c>
      <c r="B926" s="2">
        <f>RSI!B926</f>
        <v>9.3513000000000002</v>
      </c>
      <c r="C926" s="2">
        <f>RSI!I926</f>
        <v>57.451649486111982</v>
      </c>
      <c r="D926" s="2">
        <f>MACD!E926</f>
        <v>-0.21783105245235923</v>
      </c>
      <c r="E926" s="2">
        <f>MACD!F926</f>
        <v>-1.5101461251801212E-2</v>
      </c>
      <c r="F926" s="2">
        <f>'Moving Avg'!D926</f>
        <v>9.0578600000000016</v>
      </c>
      <c r="G926" s="2">
        <f>'Moving Avg'!F926</f>
        <v>8.7829099999999993</v>
      </c>
      <c r="H926" s="2">
        <f>'Moving Avg'!G926</f>
        <v>9.1161380000000012</v>
      </c>
      <c r="I926" s="2">
        <f>'Moving Avg'!H926</f>
        <v>10.657943999999995</v>
      </c>
      <c r="J926" s="5" t="str">
        <f>OBV!F926</f>
        <v>BEARISH</v>
      </c>
      <c r="K926" s="5" t="str">
        <f>OBV!G926</f>
        <v>NEUTRAL</v>
      </c>
      <c r="L926" s="5" t="str">
        <f>OBV!H926</f>
        <v>BEARISH DIVERGENCE</v>
      </c>
      <c r="M926" s="7">
        <f t="shared" si="140"/>
        <v>25</v>
      </c>
      <c r="N926" s="7">
        <f t="shared" si="141"/>
        <v>100</v>
      </c>
      <c r="O926" s="7">
        <f t="shared" si="142"/>
        <v>0</v>
      </c>
      <c r="P926" s="7">
        <f t="shared" si="143"/>
        <v>16.5</v>
      </c>
      <c r="Q926" s="8">
        <f t="shared" si="144"/>
        <v>46.225000000000001</v>
      </c>
      <c r="R926" s="8">
        <f t="shared" si="145"/>
        <v>29.125</v>
      </c>
      <c r="S926" s="8">
        <f t="shared" si="146"/>
        <v>26.175000000000001</v>
      </c>
      <c r="T926" s="8">
        <f t="shared" si="147"/>
        <v>35.375</v>
      </c>
      <c r="U926" s="7">
        <f t="shared" si="148"/>
        <v>33.841666666666661</v>
      </c>
      <c r="V926" s="7">
        <f t="shared" si="149"/>
        <v>34.224999999999994</v>
      </c>
    </row>
    <row r="927" spans="1:22" ht="13.5" x14ac:dyDescent="0.25">
      <c r="A927" s="3">
        <f>RSI!A927</f>
        <v>43658</v>
      </c>
      <c r="B927" s="2">
        <f>RSI!B927</f>
        <v>9.3413000000000004</v>
      </c>
      <c r="C927" s="2">
        <f>RSI!I927</f>
        <v>57.236899398735943</v>
      </c>
      <c r="D927" s="2">
        <f>MACD!E927</f>
        <v>-0.29730829259137614</v>
      </c>
      <c r="E927" s="2">
        <f>MACD!F927</f>
        <v>-7.1542827519716204E-2</v>
      </c>
      <c r="F927" s="2">
        <f>'Moving Avg'!D927</f>
        <v>9.199580000000001</v>
      </c>
      <c r="G927" s="2">
        <f>'Moving Avg'!F927</f>
        <v>8.8003749999999989</v>
      </c>
      <c r="H927" s="2">
        <f>'Moving Avg'!G927</f>
        <v>9.0977760000000032</v>
      </c>
      <c r="I927" s="2">
        <f>'Moving Avg'!H927</f>
        <v>10.638782499999996</v>
      </c>
      <c r="J927" s="5" t="str">
        <f>OBV!F927</f>
        <v>BEARISH</v>
      </c>
      <c r="K927" s="5" t="str">
        <f>OBV!G927</f>
        <v>NEUTRAL</v>
      </c>
      <c r="L927" s="5" t="str">
        <f>OBV!H927</f>
        <v>BEARISH DIVERGENCE</v>
      </c>
      <c r="M927" s="7">
        <f t="shared" si="140"/>
        <v>25</v>
      </c>
      <c r="N927" s="7">
        <f t="shared" si="141"/>
        <v>100</v>
      </c>
      <c r="O927" s="7">
        <f t="shared" si="142"/>
        <v>0</v>
      </c>
      <c r="P927" s="7">
        <f t="shared" si="143"/>
        <v>16.5</v>
      </c>
      <c r="Q927" s="8">
        <f t="shared" si="144"/>
        <v>46.225000000000001</v>
      </c>
      <c r="R927" s="8">
        <f t="shared" si="145"/>
        <v>29.125</v>
      </c>
      <c r="S927" s="8">
        <f t="shared" si="146"/>
        <v>26.175000000000001</v>
      </c>
      <c r="T927" s="8">
        <f t="shared" si="147"/>
        <v>35.375</v>
      </c>
      <c r="U927" s="7">
        <f t="shared" si="148"/>
        <v>33.841666666666661</v>
      </c>
      <c r="V927" s="7">
        <f t="shared" si="149"/>
        <v>34.224999999999994</v>
      </c>
    </row>
    <row r="928" spans="1:22" ht="13.5" x14ac:dyDescent="0.25">
      <c r="A928" s="3">
        <f>RSI!A928</f>
        <v>43661</v>
      </c>
      <c r="B928" s="2">
        <f>RSI!B928</f>
        <v>9.4710000000000001</v>
      </c>
      <c r="C928" s="2">
        <f>RSI!I928</f>
        <v>59.358786038992648</v>
      </c>
      <c r="D928" s="2">
        <f>MACD!E928</f>
        <v>-0.31968666258529055</v>
      </c>
      <c r="E928" s="2">
        <f>MACD!F928</f>
        <v>-0.12117159453283108</v>
      </c>
      <c r="F928" s="2">
        <f>'Moving Avg'!D928</f>
        <v>9.2973800000000004</v>
      </c>
      <c r="G928" s="2">
        <f>'Moving Avg'!F928</f>
        <v>8.8442849999999993</v>
      </c>
      <c r="H928" s="2">
        <f>'Moving Avg'!G928</f>
        <v>9.0879960000000022</v>
      </c>
      <c r="I928" s="2">
        <f>'Moving Avg'!H928</f>
        <v>10.620269499999997</v>
      </c>
      <c r="J928" s="5" t="str">
        <f>OBV!F928</f>
        <v>BULLISH</v>
      </c>
      <c r="K928" s="5" t="str">
        <f>OBV!G928</f>
        <v>WEAK</v>
      </c>
      <c r="L928" s="5" t="str">
        <f>OBV!H928</f>
        <v>CONFIRMED BULLISH</v>
      </c>
      <c r="M928" s="7">
        <f t="shared" si="140"/>
        <v>25</v>
      </c>
      <c r="N928" s="7">
        <f t="shared" si="141"/>
        <v>100</v>
      </c>
      <c r="O928" s="7">
        <f t="shared" si="142"/>
        <v>0</v>
      </c>
      <c r="P928" s="7">
        <f t="shared" si="143"/>
        <v>67</v>
      </c>
      <c r="Q928" s="8">
        <f t="shared" si="144"/>
        <v>53.8</v>
      </c>
      <c r="R928" s="8">
        <f t="shared" si="145"/>
        <v>41.75</v>
      </c>
      <c r="S928" s="8">
        <f t="shared" si="146"/>
        <v>48.900000000000006</v>
      </c>
      <c r="T928" s="8">
        <f t="shared" si="147"/>
        <v>48</v>
      </c>
      <c r="U928" s="7">
        <f t="shared" si="148"/>
        <v>48.15</v>
      </c>
      <c r="V928" s="7">
        <f t="shared" si="149"/>
        <v>48.112499999999997</v>
      </c>
    </row>
    <row r="929" spans="1:22" ht="13.5" x14ac:dyDescent="0.25">
      <c r="A929" s="3">
        <f>RSI!A929</f>
        <v>43662</v>
      </c>
      <c r="B929" s="2">
        <f>RSI!B929</f>
        <v>9.4710000000000001</v>
      </c>
      <c r="C929" s="2">
        <f>RSI!I929</f>
        <v>59.35878603899264</v>
      </c>
      <c r="D929" s="2">
        <f>MACD!E929</f>
        <v>-0.32464536656815746</v>
      </c>
      <c r="E929" s="2">
        <f>MACD!F929</f>
        <v>-0.16186634893989638</v>
      </c>
      <c r="F929" s="2">
        <f>'Moving Avg'!D929</f>
        <v>9.3173400000000015</v>
      </c>
      <c r="G929" s="2">
        <f>'Moving Avg'!F929</f>
        <v>8.8787149999999997</v>
      </c>
      <c r="H929" s="2">
        <f>'Moving Avg'!G929</f>
        <v>9.0780160000000016</v>
      </c>
      <c r="I929" s="2">
        <f>'Moving Avg'!H929</f>
        <v>10.602754499999996</v>
      </c>
      <c r="J929" s="5" t="str">
        <f>OBV!F929</f>
        <v>BULLISH</v>
      </c>
      <c r="K929" s="5" t="str">
        <f>OBV!G929</f>
        <v>WEAK</v>
      </c>
      <c r="L929" s="5" t="str">
        <f>OBV!H929</f>
        <v>CONFIRMED BULLISH</v>
      </c>
      <c r="M929" s="7">
        <f t="shared" si="140"/>
        <v>25</v>
      </c>
      <c r="N929" s="7">
        <f t="shared" si="141"/>
        <v>100</v>
      </c>
      <c r="O929" s="7">
        <f t="shared" si="142"/>
        <v>0</v>
      </c>
      <c r="P929" s="7">
        <f t="shared" si="143"/>
        <v>67</v>
      </c>
      <c r="Q929" s="8">
        <f t="shared" si="144"/>
        <v>53.8</v>
      </c>
      <c r="R929" s="8">
        <f t="shared" si="145"/>
        <v>41.75</v>
      </c>
      <c r="S929" s="8">
        <f t="shared" si="146"/>
        <v>48.900000000000006</v>
      </c>
      <c r="T929" s="8">
        <f t="shared" si="147"/>
        <v>48</v>
      </c>
      <c r="U929" s="7">
        <f t="shared" si="148"/>
        <v>48.15</v>
      </c>
      <c r="V929" s="7">
        <f t="shared" si="149"/>
        <v>48.112499999999997</v>
      </c>
    </row>
    <row r="930" spans="1:22" ht="13.5" x14ac:dyDescent="0.25">
      <c r="A930" s="3">
        <f>RSI!A930</f>
        <v>43663</v>
      </c>
      <c r="B930" s="2">
        <f>RSI!B930</f>
        <v>9.1915999999999993</v>
      </c>
      <c r="C930" s="2">
        <f>RSI!I930</f>
        <v>52.811822276043358</v>
      </c>
      <c r="D930" s="2">
        <f>MACD!E930</f>
        <v>-0.3108444039727587</v>
      </c>
      <c r="E930" s="2">
        <f>MACD!F930</f>
        <v>-0.19166195994646884</v>
      </c>
      <c r="F930" s="2">
        <f>'Moving Avg'!D930</f>
        <v>9.36524</v>
      </c>
      <c r="G930" s="2">
        <f>'Moving Avg'!F930</f>
        <v>8.8941850000000002</v>
      </c>
      <c r="H930" s="2">
        <f>'Moving Avg'!G930</f>
        <v>9.0712300000000017</v>
      </c>
      <c r="I930" s="2">
        <f>'Moving Avg'!H930</f>
        <v>10.583842499999998</v>
      </c>
      <c r="J930" s="5" t="str">
        <f>OBV!F930</f>
        <v>BULLISH</v>
      </c>
      <c r="K930" s="5" t="str">
        <f>OBV!G930</f>
        <v>WEAK</v>
      </c>
      <c r="L930" s="5" t="str">
        <f>OBV!H930</f>
        <v>CONFIRMED BULLISH</v>
      </c>
      <c r="M930" s="7">
        <f t="shared" si="140"/>
        <v>25</v>
      </c>
      <c r="N930" s="7">
        <f t="shared" si="141"/>
        <v>100</v>
      </c>
      <c r="O930" s="7">
        <f t="shared" si="142"/>
        <v>0</v>
      </c>
      <c r="P930" s="7">
        <f t="shared" si="143"/>
        <v>67</v>
      </c>
      <c r="Q930" s="8">
        <f t="shared" si="144"/>
        <v>53.8</v>
      </c>
      <c r="R930" s="8">
        <f t="shared" si="145"/>
        <v>41.75</v>
      </c>
      <c r="S930" s="8">
        <f t="shared" si="146"/>
        <v>48.900000000000006</v>
      </c>
      <c r="T930" s="8">
        <f t="shared" si="147"/>
        <v>48</v>
      </c>
      <c r="U930" s="7">
        <f t="shared" si="148"/>
        <v>48.15</v>
      </c>
      <c r="V930" s="7">
        <f t="shared" si="149"/>
        <v>48.112499999999997</v>
      </c>
    </row>
    <row r="931" spans="1:22" ht="13.5" x14ac:dyDescent="0.25">
      <c r="A931" s="3">
        <f>RSI!A931</f>
        <v>43664</v>
      </c>
      <c r="B931" s="2">
        <f>RSI!B931</f>
        <v>9.1915999999999993</v>
      </c>
      <c r="C931" s="2">
        <f>RSI!I931</f>
        <v>52.811822276043358</v>
      </c>
      <c r="D931" s="2">
        <f>MACD!E931</f>
        <v>-0.33072291585416735</v>
      </c>
      <c r="E931" s="2">
        <f>MACD!F931</f>
        <v>-0.21947415112800855</v>
      </c>
      <c r="F931" s="2">
        <f>'Moving Avg'!D931</f>
        <v>9.3332999999999995</v>
      </c>
      <c r="G931" s="2">
        <f>'Moving Avg'!F931</f>
        <v>8.9236249999999977</v>
      </c>
      <c r="H931" s="2">
        <f>'Moving Avg'!G931</f>
        <v>9.0644440000000017</v>
      </c>
      <c r="I931" s="2">
        <f>'Moving Avg'!H931</f>
        <v>10.564980499999999</v>
      </c>
      <c r="J931" s="5" t="str">
        <f>OBV!F931</f>
        <v>BULLISH</v>
      </c>
      <c r="K931" s="5" t="str">
        <f>OBV!G931</f>
        <v>WEAK</v>
      </c>
      <c r="L931" s="5" t="str">
        <f>OBV!H931</f>
        <v>BULLISH DIVERGENCE</v>
      </c>
      <c r="M931" s="7">
        <f t="shared" si="140"/>
        <v>25</v>
      </c>
      <c r="N931" s="7">
        <f t="shared" si="141"/>
        <v>100</v>
      </c>
      <c r="O931" s="7">
        <f t="shared" si="142"/>
        <v>0</v>
      </c>
      <c r="P931" s="7">
        <f t="shared" si="143"/>
        <v>50</v>
      </c>
      <c r="Q931" s="8">
        <f t="shared" si="144"/>
        <v>51.25</v>
      </c>
      <c r="R931" s="8">
        <f t="shared" si="145"/>
        <v>37.5</v>
      </c>
      <c r="S931" s="8">
        <f t="shared" si="146"/>
        <v>41.25</v>
      </c>
      <c r="T931" s="8">
        <f t="shared" si="147"/>
        <v>43.75</v>
      </c>
      <c r="U931" s="7">
        <f t="shared" si="148"/>
        <v>43.333333333333336</v>
      </c>
      <c r="V931" s="7">
        <f t="shared" si="149"/>
        <v>43.4375</v>
      </c>
    </row>
    <row r="932" spans="1:22" ht="13.5" x14ac:dyDescent="0.25">
      <c r="A932" s="3">
        <f>RSI!A932</f>
        <v>43665</v>
      </c>
      <c r="B932" s="2">
        <f>RSI!B932</f>
        <v>8.9221000000000004</v>
      </c>
      <c r="C932" s="2">
        <f>RSI!I932</f>
        <v>47.011397217379731</v>
      </c>
      <c r="D932" s="2">
        <f>MACD!E932</f>
        <v>-0.33604285632132047</v>
      </c>
      <c r="E932" s="2">
        <f>MACD!F932</f>
        <v>-0.24278789216667096</v>
      </c>
      <c r="F932" s="2">
        <f>'Moving Avg'!D932</f>
        <v>9.2494600000000009</v>
      </c>
      <c r="G932" s="2">
        <f>'Moving Avg'!F932</f>
        <v>8.9271149999999988</v>
      </c>
      <c r="H932" s="2">
        <f>'Moving Avg'!G932</f>
        <v>9.0522679999999998</v>
      </c>
      <c r="I932" s="2">
        <f>'Moving Avg'!H932</f>
        <v>10.544770999999995</v>
      </c>
      <c r="J932" s="5" t="str">
        <f>OBV!F932</f>
        <v>BULLISH</v>
      </c>
      <c r="K932" s="5" t="str">
        <f>OBV!G932</f>
        <v>WEAK</v>
      </c>
      <c r="L932" s="5" t="str">
        <f>OBV!H932</f>
        <v>BULLISH DIVERGENCE</v>
      </c>
      <c r="M932" s="7">
        <f t="shared" si="140"/>
        <v>25</v>
      </c>
      <c r="N932" s="7">
        <f t="shared" si="141"/>
        <v>100</v>
      </c>
      <c r="O932" s="7">
        <f t="shared" si="142"/>
        <v>0</v>
      </c>
      <c r="P932" s="7">
        <f t="shared" si="143"/>
        <v>50</v>
      </c>
      <c r="Q932" s="8">
        <f t="shared" si="144"/>
        <v>51.25</v>
      </c>
      <c r="R932" s="8">
        <f t="shared" si="145"/>
        <v>37.5</v>
      </c>
      <c r="S932" s="8">
        <f t="shared" si="146"/>
        <v>41.25</v>
      </c>
      <c r="T932" s="8">
        <f t="shared" si="147"/>
        <v>43.75</v>
      </c>
      <c r="U932" s="7">
        <f t="shared" si="148"/>
        <v>43.333333333333336</v>
      </c>
      <c r="V932" s="7">
        <f t="shared" si="149"/>
        <v>43.4375</v>
      </c>
    </row>
    <row r="933" spans="1:22" ht="13.5" x14ac:dyDescent="0.25">
      <c r="A933" s="3">
        <f>RSI!A933</f>
        <v>43668</v>
      </c>
      <c r="B933" s="2">
        <f>RSI!B933</f>
        <v>8.6625999999999994</v>
      </c>
      <c r="C933" s="2">
        <f>RSI!I933</f>
        <v>42.204640436327239</v>
      </c>
      <c r="D933" s="2">
        <f>MACD!E933</f>
        <v>-0.266718674564002</v>
      </c>
      <c r="E933" s="2">
        <f>MACD!F933</f>
        <v>-0.24757404864613716</v>
      </c>
      <c r="F933" s="2">
        <f>'Moving Avg'!D933</f>
        <v>9.0877799999999986</v>
      </c>
      <c r="G933" s="2">
        <f>'Moving Avg'!F933</f>
        <v>8.9256149999999987</v>
      </c>
      <c r="H933" s="2">
        <f>'Moving Avg'!G933</f>
        <v>9.0404900000000001</v>
      </c>
      <c r="I933" s="2">
        <f>'Moving Avg'!H933</f>
        <v>10.523263999999998</v>
      </c>
      <c r="J933" s="5" t="str">
        <f>OBV!F933</f>
        <v>BEARISH</v>
      </c>
      <c r="K933" s="5" t="str">
        <f>OBV!G933</f>
        <v>NEUTRAL</v>
      </c>
      <c r="L933" s="5" t="str">
        <f>OBV!H933</f>
        <v>CONFIRMED BEARISH</v>
      </c>
      <c r="M933" s="7">
        <f t="shared" si="140"/>
        <v>25</v>
      </c>
      <c r="N933" s="7">
        <f t="shared" si="141"/>
        <v>45</v>
      </c>
      <c r="O933" s="7">
        <f t="shared" si="142"/>
        <v>0</v>
      </c>
      <c r="P933" s="7">
        <f t="shared" si="143"/>
        <v>16.5</v>
      </c>
      <c r="Q933" s="8">
        <f t="shared" si="144"/>
        <v>26.975000000000001</v>
      </c>
      <c r="R933" s="8">
        <f t="shared" si="145"/>
        <v>18.125</v>
      </c>
      <c r="S933" s="8">
        <f t="shared" si="146"/>
        <v>17.925000000000001</v>
      </c>
      <c r="T933" s="8">
        <f t="shared" si="147"/>
        <v>21.625</v>
      </c>
      <c r="U933" s="7">
        <f t="shared" si="148"/>
        <v>21.008333333333336</v>
      </c>
      <c r="V933" s="7">
        <f t="shared" si="149"/>
        <v>21.162500000000001</v>
      </c>
    </row>
    <row r="934" spans="1:22" ht="13.5" x14ac:dyDescent="0.25">
      <c r="A934" s="3">
        <f>RSI!A934</f>
        <v>43669</v>
      </c>
      <c r="B934" s="2">
        <f>RSI!B934</f>
        <v>8.4830000000000005</v>
      </c>
      <c r="C934" s="2">
        <f>RSI!I934</f>
        <v>39.216049440646124</v>
      </c>
      <c r="D934" s="2">
        <f>MACD!E934</f>
        <v>-0.13254481507249771</v>
      </c>
      <c r="E934" s="2">
        <f>MACD!F934</f>
        <v>-0.22456820193140928</v>
      </c>
      <c r="F934" s="2">
        <f>'Moving Avg'!D934</f>
        <v>8.8901800000000009</v>
      </c>
      <c r="G934" s="2">
        <f>'Moving Avg'!F934</f>
        <v>8.9256149999999987</v>
      </c>
      <c r="H934" s="2">
        <f>'Moving Avg'!G934</f>
        <v>9.0197319999999994</v>
      </c>
      <c r="I934" s="2">
        <f>'Moving Avg'!H934</f>
        <v>10.500858999999998</v>
      </c>
      <c r="J934" s="5" t="str">
        <f>OBV!F934</f>
        <v>BEARISH</v>
      </c>
      <c r="K934" s="5" t="str">
        <f>OBV!G934</f>
        <v>STRONG</v>
      </c>
      <c r="L934" s="5" t="str">
        <f>OBV!H934</f>
        <v>CONFIRMED BEARISH</v>
      </c>
      <c r="M934" s="7">
        <f t="shared" si="140"/>
        <v>25</v>
      </c>
      <c r="N934" s="7">
        <f t="shared" si="141"/>
        <v>0</v>
      </c>
      <c r="O934" s="7">
        <f t="shared" si="142"/>
        <v>0</v>
      </c>
      <c r="P934" s="7">
        <f t="shared" si="143"/>
        <v>33</v>
      </c>
      <c r="Q934" s="8">
        <f t="shared" si="144"/>
        <v>13.7</v>
      </c>
      <c r="R934" s="8">
        <f t="shared" si="145"/>
        <v>13.25</v>
      </c>
      <c r="S934" s="8">
        <f t="shared" si="146"/>
        <v>18.600000000000001</v>
      </c>
      <c r="T934" s="8">
        <f t="shared" si="147"/>
        <v>14.5</v>
      </c>
      <c r="U934" s="7">
        <f t="shared" si="148"/>
        <v>15.183333333333332</v>
      </c>
      <c r="V934" s="7">
        <f t="shared" si="149"/>
        <v>15.012499999999999</v>
      </c>
    </row>
    <row r="935" spans="1:22" ht="13.5" x14ac:dyDescent="0.25">
      <c r="A935" s="3">
        <f>RSI!A935</f>
        <v>43670</v>
      </c>
      <c r="B935" s="2">
        <f>RSI!B935</f>
        <v>8.9920000000000009</v>
      </c>
      <c r="C935" s="2">
        <f>RSI!I935</f>
        <v>50.018283418230958</v>
      </c>
      <c r="D935" s="2">
        <f>MACD!E935</f>
        <v>-0.11797105262106378</v>
      </c>
      <c r="E935" s="2">
        <f>MACD!F935</f>
        <v>-0.20324877206934019</v>
      </c>
      <c r="F935" s="2">
        <f>'Moving Avg'!D935</f>
        <v>8.8502600000000005</v>
      </c>
      <c r="G935" s="2">
        <f>'Moving Avg'!F935</f>
        <v>8.9560549999999992</v>
      </c>
      <c r="H935" s="2">
        <f>'Moving Avg'!G935</f>
        <v>9.0139440000000004</v>
      </c>
      <c r="I935" s="2">
        <f>'Moving Avg'!H935</f>
        <v>10.480998999999999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  <c r="M935" s="7">
        <f t="shared" si="140"/>
        <v>25</v>
      </c>
      <c r="N935" s="7">
        <f t="shared" si="141"/>
        <v>0</v>
      </c>
      <c r="O935" s="7">
        <f t="shared" si="142"/>
        <v>0</v>
      </c>
      <c r="P935" s="7">
        <f t="shared" si="143"/>
        <v>16.5</v>
      </c>
      <c r="Q935" s="8">
        <f t="shared" si="144"/>
        <v>11.225</v>
      </c>
      <c r="R935" s="8">
        <f t="shared" si="145"/>
        <v>9.125</v>
      </c>
      <c r="S935" s="8">
        <f t="shared" si="146"/>
        <v>11.175000000000001</v>
      </c>
      <c r="T935" s="8">
        <f t="shared" si="147"/>
        <v>10.375</v>
      </c>
      <c r="U935" s="7">
        <f t="shared" si="148"/>
        <v>10.508333333333335</v>
      </c>
      <c r="V935" s="7">
        <f t="shared" si="149"/>
        <v>10.475000000000001</v>
      </c>
    </row>
    <row r="936" spans="1:22" ht="13.5" x14ac:dyDescent="0.25">
      <c r="A936" s="3">
        <f>RSI!A936</f>
        <v>43672</v>
      </c>
      <c r="B936" s="2">
        <f>RSI!B936</f>
        <v>9.2315000000000005</v>
      </c>
      <c r="C936" s="2">
        <f>RSI!I936</f>
        <v>54.147433994703938</v>
      </c>
      <c r="D936" s="2">
        <f>MACD!E936</f>
        <v>-6.198852018622425E-2</v>
      </c>
      <c r="E936" s="2">
        <f>MACD!F936</f>
        <v>-0.17499672169271702</v>
      </c>
      <c r="F936" s="2">
        <f>'Moving Avg'!D936</f>
        <v>8.8582400000000003</v>
      </c>
      <c r="G936" s="2">
        <f>'Moving Avg'!F936</f>
        <v>8.9934799999999999</v>
      </c>
      <c r="H936" s="2">
        <f>'Moving Avg'!G936</f>
        <v>9.0129460000000012</v>
      </c>
      <c r="I936" s="2">
        <f>'Moving Avg'!H936</f>
        <v>10.462336499999999</v>
      </c>
      <c r="J936" s="5" t="str">
        <f>OBV!F936</f>
        <v>BEARISH</v>
      </c>
      <c r="K936" s="5" t="str">
        <f>OBV!G936</f>
        <v>NEUTRAL</v>
      </c>
      <c r="L936" s="5" t="str">
        <f>OBV!H936</f>
        <v>BEARISH DIVERGENCE</v>
      </c>
      <c r="M936" s="7">
        <f t="shared" si="140"/>
        <v>25</v>
      </c>
      <c r="N936" s="7">
        <f t="shared" si="141"/>
        <v>0</v>
      </c>
      <c r="O936" s="7">
        <f t="shared" si="142"/>
        <v>0</v>
      </c>
      <c r="P936" s="7">
        <f t="shared" si="143"/>
        <v>16.5</v>
      </c>
      <c r="Q936" s="8">
        <f t="shared" si="144"/>
        <v>11.225</v>
      </c>
      <c r="R936" s="8">
        <f t="shared" si="145"/>
        <v>9.125</v>
      </c>
      <c r="S936" s="8">
        <f t="shared" si="146"/>
        <v>11.175000000000001</v>
      </c>
      <c r="T936" s="8">
        <f t="shared" si="147"/>
        <v>10.375</v>
      </c>
      <c r="U936" s="7">
        <f t="shared" si="148"/>
        <v>10.508333333333335</v>
      </c>
      <c r="V936" s="7">
        <f t="shared" si="149"/>
        <v>10.475000000000001</v>
      </c>
    </row>
    <row r="937" spans="1:22" ht="13.5" x14ac:dyDescent="0.25">
      <c r="A937" s="3">
        <f>RSI!A937</f>
        <v>43675</v>
      </c>
      <c r="B937" s="2">
        <f>RSI!B937</f>
        <v>9.2315000000000005</v>
      </c>
      <c r="C937" s="2">
        <f>RSI!I937</f>
        <v>54.147433994703931</v>
      </c>
      <c r="D937" s="2">
        <f>MACD!E937</f>
        <v>-1.7594359216634103E-2</v>
      </c>
      <c r="E937" s="2">
        <f>MACD!F937</f>
        <v>-0.14351624919750045</v>
      </c>
      <c r="F937" s="2">
        <f>'Moving Avg'!D937</f>
        <v>8.9201200000000007</v>
      </c>
      <c r="G937" s="2">
        <f>'Moving Avg'!F937</f>
        <v>9.0348950000000006</v>
      </c>
      <c r="H937" s="2">
        <f>'Moving Avg'!G937</f>
        <v>9.0119479999999985</v>
      </c>
      <c r="I937" s="2">
        <f>'Moving Avg'!H937</f>
        <v>10.443773500000002</v>
      </c>
      <c r="J937" s="5" t="str">
        <f>OBV!F937</f>
        <v>BEARISH</v>
      </c>
      <c r="K937" s="5" t="str">
        <f>OBV!G937</f>
        <v>NEUTRAL</v>
      </c>
      <c r="L937" s="5" t="str">
        <f>OBV!H937</f>
        <v>BEARISH DIVERGENCE</v>
      </c>
      <c r="M937" s="7">
        <f t="shared" si="140"/>
        <v>25</v>
      </c>
      <c r="N937" s="7">
        <f t="shared" si="141"/>
        <v>0</v>
      </c>
      <c r="O937" s="7">
        <f t="shared" si="142"/>
        <v>0</v>
      </c>
      <c r="P937" s="7">
        <f t="shared" si="143"/>
        <v>16.5</v>
      </c>
      <c r="Q937" s="8">
        <f t="shared" si="144"/>
        <v>11.225</v>
      </c>
      <c r="R937" s="8">
        <f t="shared" si="145"/>
        <v>9.125</v>
      </c>
      <c r="S937" s="8">
        <f t="shared" si="146"/>
        <v>11.175000000000001</v>
      </c>
      <c r="T937" s="8">
        <f t="shared" si="147"/>
        <v>10.375</v>
      </c>
      <c r="U937" s="7">
        <f t="shared" si="148"/>
        <v>10.508333333333335</v>
      </c>
      <c r="V937" s="7">
        <f t="shared" si="149"/>
        <v>10.475000000000001</v>
      </c>
    </row>
    <row r="938" spans="1:22" ht="13.5" x14ac:dyDescent="0.25">
      <c r="A938" s="3">
        <f>RSI!A938</f>
        <v>43676</v>
      </c>
      <c r="B938" s="2">
        <f>RSI!B938</f>
        <v>9.3811999999999998</v>
      </c>
      <c r="C938" s="2">
        <f>RSI!I938</f>
        <v>56.73826527694078</v>
      </c>
      <c r="D938" s="2">
        <f>MACD!E938</f>
        <v>2.7504135665143536E-2</v>
      </c>
      <c r="E938" s="2">
        <f>MACD!F938</f>
        <v>-0.10931217222497165</v>
      </c>
      <c r="F938" s="2">
        <f>'Moving Avg'!D938</f>
        <v>9.0638400000000008</v>
      </c>
      <c r="G938" s="2">
        <f>'Moving Avg'!F938</f>
        <v>9.065335000000001</v>
      </c>
      <c r="H938" s="2">
        <f>'Moving Avg'!G938</f>
        <v>9.0139439999999986</v>
      </c>
      <c r="I938" s="2">
        <f>'Moving Avg'!H938</f>
        <v>10.425959000000001</v>
      </c>
      <c r="J938" s="5" t="str">
        <f>OBV!F938</f>
        <v>BEARISH</v>
      </c>
      <c r="K938" s="5" t="str">
        <f>OBV!G938</f>
        <v>NEUTRAL</v>
      </c>
      <c r="L938" s="5" t="str">
        <f>OBV!H938</f>
        <v>BEARISH DIVERGENCE</v>
      </c>
      <c r="M938" s="7">
        <f t="shared" si="140"/>
        <v>25</v>
      </c>
      <c r="N938" s="7">
        <f t="shared" si="141"/>
        <v>0</v>
      </c>
      <c r="O938" s="7">
        <f t="shared" si="142"/>
        <v>0</v>
      </c>
      <c r="P938" s="7">
        <f t="shared" si="143"/>
        <v>16.5</v>
      </c>
      <c r="Q938" s="8">
        <f t="shared" si="144"/>
        <v>11.225</v>
      </c>
      <c r="R938" s="8">
        <f t="shared" si="145"/>
        <v>9.125</v>
      </c>
      <c r="S938" s="8">
        <f t="shared" si="146"/>
        <v>11.175000000000001</v>
      </c>
      <c r="T938" s="8">
        <f t="shared" si="147"/>
        <v>10.375</v>
      </c>
      <c r="U938" s="7">
        <f t="shared" si="148"/>
        <v>10.508333333333335</v>
      </c>
      <c r="V938" s="7">
        <f t="shared" si="149"/>
        <v>10.475000000000001</v>
      </c>
    </row>
    <row r="939" spans="1:22" ht="13.5" x14ac:dyDescent="0.25">
      <c r="A939" s="3">
        <f>RSI!A939</f>
        <v>43677</v>
      </c>
      <c r="B939" s="2">
        <f>RSI!B939</f>
        <v>9.3811999999999998</v>
      </c>
      <c r="C939" s="2">
        <f>RSI!I939</f>
        <v>56.73826527694078</v>
      </c>
      <c r="D939" s="2">
        <f>MACD!E939</f>
        <v>6.3547638656107353E-2</v>
      </c>
      <c r="E939" s="2">
        <f>MACD!F939</f>
        <v>-7.4740210048755862E-2</v>
      </c>
      <c r="F939" s="2">
        <f>'Moving Avg'!D939</f>
        <v>9.2434800000000017</v>
      </c>
      <c r="G939" s="2">
        <f>'Moving Avg'!F939</f>
        <v>9.0902850000000015</v>
      </c>
      <c r="H939" s="2">
        <f>'Moving Avg'!G939</f>
        <v>9.015939999999997</v>
      </c>
      <c r="I939" s="2">
        <f>'Moving Avg'!H939</f>
        <v>10.408244499999997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  <c r="M939" s="7">
        <f t="shared" si="140"/>
        <v>25</v>
      </c>
      <c r="N939" s="7">
        <f t="shared" si="141"/>
        <v>0</v>
      </c>
      <c r="O939" s="7">
        <f t="shared" si="142"/>
        <v>0</v>
      </c>
      <c r="P939" s="7">
        <f t="shared" si="143"/>
        <v>83.5</v>
      </c>
      <c r="Q939" s="8">
        <f t="shared" si="144"/>
        <v>21.274999999999999</v>
      </c>
      <c r="R939" s="8">
        <f t="shared" si="145"/>
        <v>25.875</v>
      </c>
      <c r="S939" s="8">
        <f t="shared" si="146"/>
        <v>41.325000000000003</v>
      </c>
      <c r="T939" s="8">
        <f t="shared" si="147"/>
        <v>27.125</v>
      </c>
      <c r="U939" s="7">
        <f t="shared" si="148"/>
        <v>29.491666666666664</v>
      </c>
      <c r="V939" s="7">
        <f t="shared" si="149"/>
        <v>28.9</v>
      </c>
    </row>
    <row r="940" spans="1:22" ht="13.5" x14ac:dyDescent="0.25">
      <c r="A940" s="3">
        <f>RSI!A940</f>
        <v>43678</v>
      </c>
      <c r="B940" s="2">
        <f>RSI!B940</f>
        <v>9.3811999999999998</v>
      </c>
      <c r="C940" s="2">
        <f>RSI!I940</f>
        <v>56.738265276940773</v>
      </c>
      <c r="D940" s="2">
        <f>MACD!E940</f>
        <v>4.910140722559575E-2</v>
      </c>
      <c r="E940" s="2">
        <f>MACD!F940</f>
        <v>-4.9971886593885545E-2</v>
      </c>
      <c r="F940" s="2">
        <f>'Moving Avg'!D940</f>
        <v>9.3213200000000001</v>
      </c>
      <c r="G940" s="2">
        <f>'Moving Avg'!F940</f>
        <v>9.115235000000002</v>
      </c>
      <c r="H940" s="2">
        <f>'Moving Avg'!G940</f>
        <v>9.0179359999999971</v>
      </c>
      <c r="I940" s="2">
        <f>'Moving Avg'!H940</f>
        <v>10.390529999999998</v>
      </c>
      <c r="J940" s="5" t="str">
        <f>OBV!F940</f>
        <v>BULLISH</v>
      </c>
      <c r="K940" s="5" t="str">
        <f>OBV!G940</f>
        <v>NEUTRAL</v>
      </c>
      <c r="L940" s="5" t="str">
        <f>OBV!H940</f>
        <v>CONFIRMED BULLISH</v>
      </c>
      <c r="M940" s="7">
        <f t="shared" si="140"/>
        <v>25</v>
      </c>
      <c r="N940" s="7">
        <f t="shared" si="141"/>
        <v>0</v>
      </c>
      <c r="O940" s="7">
        <f t="shared" si="142"/>
        <v>0</v>
      </c>
      <c r="P940" s="7">
        <f t="shared" si="143"/>
        <v>83.5</v>
      </c>
      <c r="Q940" s="8">
        <f t="shared" si="144"/>
        <v>21.274999999999999</v>
      </c>
      <c r="R940" s="8">
        <f t="shared" si="145"/>
        <v>25.875</v>
      </c>
      <c r="S940" s="8">
        <f t="shared" si="146"/>
        <v>41.325000000000003</v>
      </c>
      <c r="T940" s="8">
        <f t="shared" si="147"/>
        <v>27.125</v>
      </c>
      <c r="U940" s="7">
        <f t="shared" si="148"/>
        <v>29.491666666666664</v>
      </c>
      <c r="V940" s="7">
        <f t="shared" si="149"/>
        <v>28.9</v>
      </c>
    </row>
    <row r="941" spans="1:22" ht="13.5" x14ac:dyDescent="0.25">
      <c r="A941" s="3">
        <f>RSI!A941</f>
        <v>43679</v>
      </c>
      <c r="B941" s="2">
        <f>RSI!B941</f>
        <v>9.3811999999999998</v>
      </c>
      <c r="C941" s="2">
        <f>RSI!I941</f>
        <v>56.738265276940773</v>
      </c>
      <c r="D941" s="2">
        <f>MACD!E941</f>
        <v>3.5062890780316991E-2</v>
      </c>
      <c r="E941" s="2">
        <f>MACD!F941</f>
        <v>-3.2964931119045041E-2</v>
      </c>
      <c r="F941" s="2">
        <f>'Moving Avg'!D941</f>
        <v>9.3512599999999999</v>
      </c>
      <c r="G941" s="2">
        <f>'Moving Avg'!F941</f>
        <v>9.150165000000003</v>
      </c>
      <c r="H941" s="2">
        <f>'Moving Avg'!G941</f>
        <v>9.0199319999999954</v>
      </c>
      <c r="I941" s="2">
        <f>'Moving Avg'!H941</f>
        <v>10.3728155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  <c r="M941" s="7">
        <f t="shared" si="140"/>
        <v>25</v>
      </c>
      <c r="N941" s="7">
        <f t="shared" si="141"/>
        <v>0</v>
      </c>
      <c r="O941" s="7">
        <f t="shared" si="142"/>
        <v>0</v>
      </c>
      <c r="P941" s="7">
        <f t="shared" si="143"/>
        <v>83.5</v>
      </c>
      <c r="Q941" s="8">
        <f t="shared" si="144"/>
        <v>21.274999999999999</v>
      </c>
      <c r="R941" s="8">
        <f t="shared" si="145"/>
        <v>25.875</v>
      </c>
      <c r="S941" s="8">
        <f t="shared" si="146"/>
        <v>41.325000000000003</v>
      </c>
      <c r="T941" s="8">
        <f t="shared" si="147"/>
        <v>27.125</v>
      </c>
      <c r="U941" s="7">
        <f t="shared" si="148"/>
        <v>29.491666666666664</v>
      </c>
      <c r="V941" s="7">
        <f t="shared" si="149"/>
        <v>28.9</v>
      </c>
    </row>
    <row r="942" spans="1:22" ht="13.5" x14ac:dyDescent="0.25">
      <c r="A942" s="3">
        <f>RSI!A942</f>
        <v>43682</v>
      </c>
      <c r="B942" s="2">
        <f>RSI!B942</f>
        <v>9.3811999999999998</v>
      </c>
      <c r="C942" s="2">
        <f>RSI!I942</f>
        <v>56.738265276940773</v>
      </c>
      <c r="D942" s="2">
        <f>MACD!E942</f>
        <v>-1.9957746215617078E-2</v>
      </c>
      <c r="E942" s="2">
        <f>MACD!F942</f>
        <v>-3.0363494138359447E-2</v>
      </c>
      <c r="F942" s="2">
        <f>'Moving Avg'!D942</f>
        <v>9.3811999999999998</v>
      </c>
      <c r="G942" s="2">
        <f>'Moving Avg'!F942</f>
        <v>9.1875900000000019</v>
      </c>
      <c r="H942" s="2">
        <f>'Moving Avg'!G942</f>
        <v>9.0259199999999957</v>
      </c>
      <c r="I942" s="2">
        <f>'Moving Avg'!H942</f>
        <v>10.355100999999999</v>
      </c>
      <c r="J942" s="5" t="str">
        <f>OBV!F942</f>
        <v>BULLISH</v>
      </c>
      <c r="K942" s="5" t="str">
        <f>OBV!G942</f>
        <v>NEUTRAL</v>
      </c>
      <c r="L942" s="5" t="str">
        <f>OBV!H942</f>
        <v>CONFIRMED BULLISH</v>
      </c>
      <c r="M942" s="7">
        <f t="shared" si="140"/>
        <v>25</v>
      </c>
      <c r="N942" s="7">
        <f t="shared" si="141"/>
        <v>0</v>
      </c>
      <c r="O942" s="7">
        <f t="shared" si="142"/>
        <v>0</v>
      </c>
      <c r="P942" s="7">
        <f t="shared" si="143"/>
        <v>83.5</v>
      </c>
      <c r="Q942" s="8">
        <f t="shared" si="144"/>
        <v>21.274999999999999</v>
      </c>
      <c r="R942" s="8">
        <f t="shared" si="145"/>
        <v>25.875</v>
      </c>
      <c r="S942" s="8">
        <f t="shared" si="146"/>
        <v>41.325000000000003</v>
      </c>
      <c r="T942" s="8">
        <f t="shared" si="147"/>
        <v>27.125</v>
      </c>
      <c r="U942" s="7">
        <f t="shared" si="148"/>
        <v>29.491666666666664</v>
      </c>
      <c r="V942" s="7">
        <f t="shared" si="149"/>
        <v>28.9</v>
      </c>
    </row>
    <row r="943" spans="1:22" ht="13.5" x14ac:dyDescent="0.25">
      <c r="A943" s="3">
        <f>RSI!A943</f>
        <v>43683</v>
      </c>
      <c r="B943" s="2">
        <f>RSI!B943</f>
        <v>9.3811999999999998</v>
      </c>
      <c r="C943" s="2">
        <f>RSI!I943</f>
        <v>56.738265276940773</v>
      </c>
      <c r="D943" s="2">
        <f>MACD!E943</f>
        <v>-0.10799262994501646</v>
      </c>
      <c r="E943" s="2">
        <f>MACD!F943</f>
        <v>-4.5889321299690852E-2</v>
      </c>
      <c r="F943" s="2">
        <f>'Moving Avg'!D943</f>
        <v>9.3811999999999998</v>
      </c>
      <c r="G943" s="2">
        <f>'Moving Avg'!F943</f>
        <v>9.2075500000000012</v>
      </c>
      <c r="H943" s="2">
        <f>'Moving Avg'!G943</f>
        <v>9.0319079999999943</v>
      </c>
      <c r="I943" s="2">
        <f>'Moving Avg'!H943</f>
        <v>10.337386500000001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  <c r="M943" s="7">
        <f t="shared" si="140"/>
        <v>25</v>
      </c>
      <c r="N943" s="7">
        <f t="shared" si="141"/>
        <v>100</v>
      </c>
      <c r="O943" s="7">
        <f t="shared" si="142"/>
        <v>0</v>
      </c>
      <c r="P943" s="7">
        <f t="shared" si="143"/>
        <v>33</v>
      </c>
      <c r="Q943" s="8">
        <f t="shared" si="144"/>
        <v>48.7</v>
      </c>
      <c r="R943" s="8">
        <f t="shared" si="145"/>
        <v>33.25</v>
      </c>
      <c r="S943" s="8">
        <f t="shared" si="146"/>
        <v>33.6</v>
      </c>
      <c r="T943" s="8">
        <f t="shared" si="147"/>
        <v>39.5</v>
      </c>
      <c r="U943" s="7">
        <f t="shared" si="148"/>
        <v>38.516666666666673</v>
      </c>
      <c r="V943" s="7">
        <f t="shared" si="149"/>
        <v>38.762500000000003</v>
      </c>
    </row>
    <row r="944" spans="1:22" ht="13.5" x14ac:dyDescent="0.25">
      <c r="A944" s="3">
        <f>RSI!A944</f>
        <v>43684</v>
      </c>
      <c r="B944" s="2">
        <f>RSI!B944</f>
        <v>9.3811999999999998</v>
      </c>
      <c r="C944" s="2">
        <f>RSI!I944</f>
        <v>56.73826527694078</v>
      </c>
      <c r="D944" s="2">
        <f>MACD!E944</f>
        <v>-0.21155508722651106</v>
      </c>
      <c r="E944" s="2">
        <f>MACD!F944</f>
        <v>-7.9022474485054894E-2</v>
      </c>
      <c r="F944" s="2">
        <f>'Moving Avg'!D944</f>
        <v>9.3811999999999998</v>
      </c>
      <c r="G944" s="2">
        <f>'Moving Avg'!F944</f>
        <v>9.2080500000000036</v>
      </c>
      <c r="H944" s="2">
        <f>'Moving Avg'!G944</f>
        <v>9.0325059999999961</v>
      </c>
      <c r="I944" s="2">
        <f>'Moving Avg'!H944</f>
        <v>10.319672000000001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  <c r="M944" s="7">
        <f t="shared" si="140"/>
        <v>25</v>
      </c>
      <c r="N944" s="7">
        <f t="shared" si="141"/>
        <v>100</v>
      </c>
      <c r="O944" s="7">
        <f t="shared" si="142"/>
        <v>0</v>
      </c>
      <c r="P944" s="7">
        <f t="shared" si="143"/>
        <v>33</v>
      </c>
      <c r="Q944" s="8">
        <f t="shared" si="144"/>
        <v>48.7</v>
      </c>
      <c r="R944" s="8">
        <f t="shared" si="145"/>
        <v>33.25</v>
      </c>
      <c r="S944" s="8">
        <f t="shared" si="146"/>
        <v>33.6</v>
      </c>
      <c r="T944" s="8">
        <f t="shared" si="147"/>
        <v>39.5</v>
      </c>
      <c r="U944" s="7">
        <f t="shared" si="148"/>
        <v>38.516666666666673</v>
      </c>
      <c r="V944" s="7">
        <f t="shared" si="149"/>
        <v>38.762500000000003</v>
      </c>
    </row>
    <row r="945" spans="1:22" ht="13.5" x14ac:dyDescent="0.25">
      <c r="A945" s="3">
        <f>RSI!A945</f>
        <v>43685</v>
      </c>
      <c r="B945" s="2">
        <f>RSI!B945</f>
        <v>9.3811999999999998</v>
      </c>
      <c r="C945" s="2">
        <f>RSI!I945</f>
        <v>56.73826527694078</v>
      </c>
      <c r="D945" s="2">
        <f>MACD!E945</f>
        <v>-0.22221108552709623</v>
      </c>
      <c r="E945" s="2">
        <f>MACD!F945</f>
        <v>-0.10766019669346316</v>
      </c>
      <c r="F945" s="2">
        <f>'Moving Avg'!D945</f>
        <v>9.3811999999999998</v>
      </c>
      <c r="G945" s="2">
        <f>'Moving Avg'!F945</f>
        <v>9.2295050000000014</v>
      </c>
      <c r="H945" s="2">
        <f>'Moving Avg'!G945</f>
        <v>9.0382939999999952</v>
      </c>
      <c r="I945" s="2">
        <f>'Moving Avg'!H945</f>
        <v>10.3019575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  <c r="M945" s="7">
        <f t="shared" si="140"/>
        <v>25</v>
      </c>
      <c r="N945" s="7">
        <f t="shared" si="141"/>
        <v>100</v>
      </c>
      <c r="O945" s="7">
        <f t="shared" si="142"/>
        <v>0</v>
      </c>
      <c r="P945" s="7">
        <f t="shared" si="143"/>
        <v>33</v>
      </c>
      <c r="Q945" s="8">
        <f t="shared" si="144"/>
        <v>48.7</v>
      </c>
      <c r="R945" s="8">
        <f t="shared" si="145"/>
        <v>33.25</v>
      </c>
      <c r="S945" s="8">
        <f t="shared" si="146"/>
        <v>33.6</v>
      </c>
      <c r="T945" s="8">
        <f t="shared" si="147"/>
        <v>39.5</v>
      </c>
      <c r="U945" s="7">
        <f t="shared" si="148"/>
        <v>38.516666666666673</v>
      </c>
      <c r="V945" s="7">
        <f t="shared" si="149"/>
        <v>38.762500000000003</v>
      </c>
    </row>
    <row r="946" spans="1:22" ht="13.5" x14ac:dyDescent="0.25">
      <c r="A946" s="3">
        <f>RSI!A946</f>
        <v>43686</v>
      </c>
      <c r="B946" s="2">
        <f>RSI!B946</f>
        <v>9.3811999999999998</v>
      </c>
      <c r="C946" s="2">
        <f>RSI!I946</f>
        <v>56.73826527694078</v>
      </c>
      <c r="D946" s="2">
        <f>MACD!E946</f>
        <v>-0.1956166558705501</v>
      </c>
      <c r="E946" s="2">
        <f>MACD!F946</f>
        <v>-0.12525148852888054</v>
      </c>
      <c r="F946" s="2">
        <f>'Moving Avg'!D946</f>
        <v>9.3811999999999998</v>
      </c>
      <c r="G946" s="2">
        <f>'Moving Avg'!F946</f>
        <v>9.2310000000000034</v>
      </c>
      <c r="H946" s="2">
        <f>'Moving Avg'!G946</f>
        <v>9.044081999999996</v>
      </c>
      <c r="I946" s="2">
        <f>'Moving Avg'!H946</f>
        <v>10.284243000000002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  <c r="M946" s="7">
        <f t="shared" si="140"/>
        <v>25</v>
      </c>
      <c r="N946" s="7">
        <f t="shared" si="141"/>
        <v>100</v>
      </c>
      <c r="O946" s="7">
        <f t="shared" si="142"/>
        <v>0</v>
      </c>
      <c r="P946" s="7">
        <f t="shared" si="143"/>
        <v>33</v>
      </c>
      <c r="Q946" s="8">
        <f t="shared" si="144"/>
        <v>48.7</v>
      </c>
      <c r="R946" s="8">
        <f t="shared" si="145"/>
        <v>33.25</v>
      </c>
      <c r="S946" s="8">
        <f t="shared" si="146"/>
        <v>33.6</v>
      </c>
      <c r="T946" s="8">
        <f t="shared" si="147"/>
        <v>39.5</v>
      </c>
      <c r="U946" s="7">
        <f t="shared" si="148"/>
        <v>38.516666666666673</v>
      </c>
      <c r="V946" s="7">
        <f t="shared" si="149"/>
        <v>38.762500000000003</v>
      </c>
    </row>
    <row r="947" spans="1:22" ht="13.5" x14ac:dyDescent="0.25">
      <c r="A947" s="3">
        <f>RSI!A947</f>
        <v>43691</v>
      </c>
      <c r="B947" s="2">
        <f>RSI!B947</f>
        <v>9.3811999999999998</v>
      </c>
      <c r="C947" s="2">
        <f>RSI!I947</f>
        <v>56.73826527694078</v>
      </c>
      <c r="D947" s="2">
        <f>MACD!E947</f>
        <v>-0.17425729752572749</v>
      </c>
      <c r="E947" s="2">
        <f>MACD!F947</f>
        <v>-0.13505265032824995</v>
      </c>
      <c r="F947" s="2">
        <f>'Moving Avg'!D947</f>
        <v>9.3811999999999998</v>
      </c>
      <c r="G947" s="2">
        <f>'Moving Avg'!F947</f>
        <v>9.2329950000000025</v>
      </c>
      <c r="H947" s="2">
        <f>'Moving Avg'!G947</f>
        <v>9.0510679999999955</v>
      </c>
      <c r="I947" s="2">
        <f>'Moving Avg'!H947</f>
        <v>10.266578500000001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  <c r="M947" s="7">
        <f t="shared" si="140"/>
        <v>25</v>
      </c>
      <c r="N947" s="7">
        <f t="shared" si="141"/>
        <v>100</v>
      </c>
      <c r="O947" s="7">
        <f t="shared" si="142"/>
        <v>0</v>
      </c>
      <c r="P947" s="7">
        <f t="shared" si="143"/>
        <v>33</v>
      </c>
      <c r="Q947" s="8">
        <f t="shared" si="144"/>
        <v>48.7</v>
      </c>
      <c r="R947" s="8">
        <f t="shared" si="145"/>
        <v>33.25</v>
      </c>
      <c r="S947" s="8">
        <f t="shared" si="146"/>
        <v>33.6</v>
      </c>
      <c r="T947" s="8">
        <f t="shared" si="147"/>
        <v>39.5</v>
      </c>
      <c r="U947" s="7">
        <f t="shared" si="148"/>
        <v>38.516666666666673</v>
      </c>
      <c r="V947" s="7">
        <f t="shared" si="149"/>
        <v>38.762500000000003</v>
      </c>
    </row>
    <row r="948" spans="1:22" ht="13.5" x14ac:dyDescent="0.25">
      <c r="A948" s="3">
        <f>RSI!A948</f>
        <v>43692</v>
      </c>
      <c r="B948" s="2">
        <f>RSI!B948</f>
        <v>9.3811999999999998</v>
      </c>
      <c r="C948" s="2">
        <f>RSI!I948</f>
        <v>56.73826527694078</v>
      </c>
      <c r="D948" s="2">
        <f>MACD!E948</f>
        <v>-0.13421213303875135</v>
      </c>
      <c r="E948" s="2">
        <f>MACD!F948</f>
        <v>-0.13488454687035023</v>
      </c>
      <c r="F948" s="2">
        <f>'Moving Avg'!D948</f>
        <v>9.3811999999999998</v>
      </c>
      <c r="G948" s="2">
        <f>'Moving Avg'!F948</f>
        <v>9.228505000000002</v>
      </c>
      <c r="H948" s="2">
        <f>'Moving Avg'!G948</f>
        <v>9.0580539999999949</v>
      </c>
      <c r="I948" s="2">
        <f>'Moving Avg'!H948</f>
        <v>10.248913999999999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  <c r="M948" s="7">
        <f t="shared" si="140"/>
        <v>25</v>
      </c>
      <c r="N948" s="7">
        <f t="shared" si="141"/>
        <v>0</v>
      </c>
      <c r="O948" s="7">
        <f t="shared" si="142"/>
        <v>0</v>
      </c>
      <c r="P948" s="7">
        <f t="shared" si="143"/>
        <v>33</v>
      </c>
      <c r="Q948" s="8">
        <f t="shared" si="144"/>
        <v>13.7</v>
      </c>
      <c r="R948" s="8">
        <f t="shared" si="145"/>
        <v>13.25</v>
      </c>
      <c r="S948" s="8">
        <f t="shared" si="146"/>
        <v>18.600000000000001</v>
      </c>
      <c r="T948" s="8">
        <f t="shared" si="147"/>
        <v>14.5</v>
      </c>
      <c r="U948" s="7">
        <f t="shared" si="148"/>
        <v>15.183333333333332</v>
      </c>
      <c r="V948" s="7">
        <f t="shared" si="149"/>
        <v>15.012499999999999</v>
      </c>
    </row>
    <row r="949" spans="1:22" ht="13.5" x14ac:dyDescent="0.25">
      <c r="A949" s="3">
        <f>RSI!A949</f>
        <v>43693</v>
      </c>
      <c r="B949" s="2">
        <f>RSI!B949</f>
        <v>9.3811999999999998</v>
      </c>
      <c r="C949" s="2">
        <f>RSI!I949</f>
        <v>56.73826527694078</v>
      </c>
      <c r="D949" s="2">
        <f>MACD!E949</f>
        <v>-0.10130823342030837</v>
      </c>
      <c r="E949" s="2">
        <f>MACD!F949</f>
        <v>-0.12816928418034185</v>
      </c>
      <c r="F949" s="2">
        <f>'Moving Avg'!D949</f>
        <v>9.3811999999999998</v>
      </c>
      <c r="G949" s="2">
        <f>'Moving Avg'!F949</f>
        <v>9.224015000000005</v>
      </c>
      <c r="H949" s="2">
        <f>'Moving Avg'!G949</f>
        <v>9.0650399999999944</v>
      </c>
      <c r="I949" s="2">
        <f>'Moving Avg'!H949</f>
        <v>10.231249500000001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  <c r="M949" s="7">
        <f t="shared" si="140"/>
        <v>25</v>
      </c>
      <c r="N949" s="7">
        <f t="shared" si="141"/>
        <v>0</v>
      </c>
      <c r="O949" s="7">
        <f t="shared" si="142"/>
        <v>0</v>
      </c>
      <c r="P949" s="7">
        <f t="shared" si="143"/>
        <v>33</v>
      </c>
      <c r="Q949" s="8">
        <f t="shared" si="144"/>
        <v>13.7</v>
      </c>
      <c r="R949" s="8">
        <f t="shared" si="145"/>
        <v>13.25</v>
      </c>
      <c r="S949" s="8">
        <f t="shared" si="146"/>
        <v>18.600000000000001</v>
      </c>
      <c r="T949" s="8">
        <f t="shared" si="147"/>
        <v>14.5</v>
      </c>
      <c r="U949" s="7">
        <f t="shared" si="148"/>
        <v>15.183333333333332</v>
      </c>
      <c r="V949" s="7">
        <f t="shared" si="149"/>
        <v>15.012499999999999</v>
      </c>
    </row>
    <row r="950" spans="1:22" ht="13.5" x14ac:dyDescent="0.25">
      <c r="A950" s="3">
        <f>RSI!A950</f>
        <v>43696</v>
      </c>
      <c r="B950" s="2">
        <f>RSI!B950</f>
        <v>9.3811999999999998</v>
      </c>
      <c r="C950" s="2">
        <f>RSI!I950</f>
        <v>56.73826527694078</v>
      </c>
      <c r="D950" s="2">
        <f>MACD!E950</f>
        <v>-7.4374315104773103E-2</v>
      </c>
      <c r="E950" s="2">
        <f>MACD!F950</f>
        <v>-0.1174102903652281</v>
      </c>
      <c r="F950" s="2">
        <f>'Moving Avg'!D950</f>
        <v>9.3811999999999998</v>
      </c>
      <c r="G950" s="2">
        <f>'Moving Avg'!F950</f>
        <v>9.2334950000000031</v>
      </c>
      <c r="H950" s="2">
        <f>'Moving Avg'!G950</f>
        <v>9.0720259999999939</v>
      </c>
      <c r="I950" s="2">
        <f>'Moving Avg'!H950</f>
        <v>10.213585000000002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  <c r="M950" s="7">
        <f t="shared" si="140"/>
        <v>25</v>
      </c>
      <c r="N950" s="7">
        <f t="shared" si="141"/>
        <v>0</v>
      </c>
      <c r="O950" s="7">
        <f t="shared" si="142"/>
        <v>0</v>
      </c>
      <c r="P950" s="7">
        <f t="shared" si="143"/>
        <v>33</v>
      </c>
      <c r="Q950" s="8">
        <f t="shared" si="144"/>
        <v>13.7</v>
      </c>
      <c r="R950" s="8">
        <f t="shared" si="145"/>
        <v>13.25</v>
      </c>
      <c r="S950" s="8">
        <f t="shared" si="146"/>
        <v>18.600000000000001</v>
      </c>
      <c r="T950" s="8">
        <f t="shared" si="147"/>
        <v>14.5</v>
      </c>
      <c r="U950" s="7">
        <f t="shared" si="148"/>
        <v>15.183333333333332</v>
      </c>
      <c r="V950" s="7">
        <f t="shared" si="149"/>
        <v>15.012499999999999</v>
      </c>
    </row>
    <row r="951" spans="1:22" ht="13.5" x14ac:dyDescent="0.25">
      <c r="A951" s="3">
        <f>RSI!A951</f>
        <v>43697</v>
      </c>
      <c r="B951" s="2">
        <f>RSI!B951</f>
        <v>9.3811999999999998</v>
      </c>
      <c r="C951" s="2">
        <f>RSI!I951</f>
        <v>56.73826527694078</v>
      </c>
      <c r="D951" s="2">
        <f>MACD!E951</f>
        <v>-5.2424671807932199E-2</v>
      </c>
      <c r="E951" s="2">
        <f>MACD!F951</f>
        <v>-0.10441316665376893</v>
      </c>
      <c r="F951" s="2">
        <f>'Moving Avg'!D951</f>
        <v>9.3811999999999998</v>
      </c>
      <c r="G951" s="2">
        <f>'Moving Avg'!F951</f>
        <v>9.2429750000000048</v>
      </c>
      <c r="H951" s="2">
        <f>'Moving Avg'!G951</f>
        <v>9.0790119999999952</v>
      </c>
      <c r="I951" s="2">
        <f>'Moving Avg'!H951</f>
        <v>10.195920500000001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  <c r="M951" s="7">
        <f t="shared" si="140"/>
        <v>25</v>
      </c>
      <c r="N951" s="7">
        <f t="shared" si="141"/>
        <v>0</v>
      </c>
      <c r="O951" s="7">
        <f t="shared" si="142"/>
        <v>0</v>
      </c>
      <c r="P951" s="7">
        <f t="shared" si="143"/>
        <v>33</v>
      </c>
      <c r="Q951" s="8">
        <f t="shared" si="144"/>
        <v>13.7</v>
      </c>
      <c r="R951" s="8">
        <f t="shared" si="145"/>
        <v>13.25</v>
      </c>
      <c r="S951" s="8">
        <f t="shared" si="146"/>
        <v>18.600000000000001</v>
      </c>
      <c r="T951" s="8">
        <f t="shared" si="147"/>
        <v>14.5</v>
      </c>
      <c r="U951" s="7">
        <f t="shared" si="148"/>
        <v>15.183333333333332</v>
      </c>
      <c r="V951" s="7">
        <f t="shared" si="149"/>
        <v>15.012499999999999</v>
      </c>
    </row>
    <row r="952" spans="1:22" ht="13.5" x14ac:dyDescent="0.25">
      <c r="A952" s="3">
        <f>RSI!A952</f>
        <v>43698</v>
      </c>
      <c r="B952" s="2">
        <f>RSI!B952</f>
        <v>9.3811999999999998</v>
      </c>
      <c r="C952" s="2">
        <f>RSI!I952</f>
        <v>56.73826527694078</v>
      </c>
      <c r="D952" s="2">
        <f>MACD!E952</f>
        <v>-3.4630225671568482E-2</v>
      </c>
      <c r="E952" s="2">
        <f>MACD!F952</f>
        <v>-9.0456578457328837E-2</v>
      </c>
      <c r="F952" s="2">
        <f>'Moving Avg'!D952</f>
        <v>9.3811999999999998</v>
      </c>
      <c r="G952" s="2">
        <f>'Moving Avg'!F952</f>
        <v>9.2659300000000044</v>
      </c>
      <c r="H952" s="2">
        <f>'Moving Avg'!G952</f>
        <v>9.0806079999999945</v>
      </c>
      <c r="I952" s="2">
        <f>'Moving Avg'!H952</f>
        <v>10.178256000000003</v>
      </c>
      <c r="J952" s="5" t="str">
        <f>OBV!F952</f>
        <v>NEUTRAL</v>
      </c>
      <c r="K952" s="5" t="str">
        <f>OBV!G952</f>
        <v>NEUTRAL</v>
      </c>
      <c r="L952" s="5" t="str">
        <f>OBV!H952</f>
        <v>NEUTRAL</v>
      </c>
      <c r="M952" s="7">
        <f t="shared" si="140"/>
        <v>25</v>
      </c>
      <c r="N952" s="7">
        <f t="shared" si="141"/>
        <v>0</v>
      </c>
      <c r="O952" s="7">
        <f t="shared" si="142"/>
        <v>0</v>
      </c>
      <c r="P952" s="7">
        <f t="shared" si="143"/>
        <v>33</v>
      </c>
      <c r="Q952" s="8">
        <f t="shared" si="144"/>
        <v>13.7</v>
      </c>
      <c r="R952" s="8">
        <f t="shared" si="145"/>
        <v>13.25</v>
      </c>
      <c r="S952" s="8">
        <f t="shared" si="146"/>
        <v>18.600000000000001</v>
      </c>
      <c r="T952" s="8">
        <f t="shared" si="147"/>
        <v>14.5</v>
      </c>
      <c r="U952" s="7">
        <f t="shared" si="148"/>
        <v>15.183333333333332</v>
      </c>
      <c r="V952" s="7">
        <f t="shared" si="149"/>
        <v>15.012499999999999</v>
      </c>
    </row>
    <row r="953" spans="1:22" ht="13.5" x14ac:dyDescent="0.25">
      <c r="A953" s="3">
        <f>RSI!A953</f>
        <v>43699</v>
      </c>
      <c r="B953" s="2">
        <f>RSI!B953</f>
        <v>9.3811999999999998</v>
      </c>
      <c r="C953" s="2">
        <f>RSI!I953</f>
        <v>56.73826527694078</v>
      </c>
      <c r="D953" s="2">
        <f>MACD!E953</f>
        <v>-2.0294061596965562E-2</v>
      </c>
      <c r="E953" s="2">
        <f>MACD!F953</f>
        <v>-7.6424075085256185E-2</v>
      </c>
      <c r="F953" s="2">
        <f>'Moving Avg'!D953</f>
        <v>9.3811999999999998</v>
      </c>
      <c r="G953" s="2">
        <f>'Moving Avg'!F953</f>
        <v>9.3018600000000049</v>
      </c>
      <c r="H953" s="2">
        <f>'Moving Avg'!G953</f>
        <v>9.082203999999992</v>
      </c>
      <c r="I953" s="2">
        <f>'Moving Avg'!H953</f>
        <v>10.163485500000002</v>
      </c>
      <c r="J953" s="5" t="str">
        <f>OBV!F953</f>
        <v>NEUTRAL</v>
      </c>
      <c r="K953" s="5" t="str">
        <f>OBV!G953</f>
        <v>NEUTRAL</v>
      </c>
      <c r="L953" s="5" t="str">
        <f>OBV!H953</f>
        <v>NEUTRAL</v>
      </c>
      <c r="M953" s="7">
        <f t="shared" si="140"/>
        <v>25</v>
      </c>
      <c r="N953" s="7">
        <f t="shared" si="141"/>
        <v>0</v>
      </c>
      <c r="O953" s="7">
        <f t="shared" si="142"/>
        <v>0</v>
      </c>
      <c r="P953" s="7">
        <f t="shared" si="143"/>
        <v>33</v>
      </c>
      <c r="Q953" s="8">
        <f t="shared" si="144"/>
        <v>13.7</v>
      </c>
      <c r="R953" s="8">
        <f t="shared" si="145"/>
        <v>13.25</v>
      </c>
      <c r="S953" s="8">
        <f t="shared" si="146"/>
        <v>18.600000000000001</v>
      </c>
      <c r="T953" s="8">
        <f t="shared" si="147"/>
        <v>14.5</v>
      </c>
      <c r="U953" s="7">
        <f t="shared" si="148"/>
        <v>15.183333333333332</v>
      </c>
      <c r="V953" s="7">
        <f t="shared" si="149"/>
        <v>15.012499999999999</v>
      </c>
    </row>
    <row r="954" spans="1:22" ht="13.5" x14ac:dyDescent="0.25">
      <c r="A954" s="3">
        <f>RSI!A954</f>
        <v>43700</v>
      </c>
      <c r="B954" s="2">
        <f>RSI!B954</f>
        <v>9.1018000000000008</v>
      </c>
      <c r="C954" s="2">
        <f>RSI!I954</f>
        <v>42.179203290797382</v>
      </c>
      <c r="D954" s="2">
        <f>MACD!E954</f>
        <v>1.1865543436947235E-2</v>
      </c>
      <c r="E954" s="2">
        <f>MACD!F954</f>
        <v>-5.87661513808155E-2</v>
      </c>
      <c r="F954" s="2">
        <f>'Moving Avg'!D954</f>
        <v>9.3253199999999996</v>
      </c>
      <c r="G954" s="2">
        <f>'Moving Avg'!F954</f>
        <v>9.3328000000000042</v>
      </c>
      <c r="H954" s="2">
        <f>'Moving Avg'!G954</f>
        <v>9.0746199999999941</v>
      </c>
      <c r="I954" s="2">
        <f>'Moving Avg'!H954</f>
        <v>10.1446235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  <c r="M954" s="7">
        <f t="shared" si="140"/>
        <v>25</v>
      </c>
      <c r="N954" s="7">
        <f t="shared" si="141"/>
        <v>0</v>
      </c>
      <c r="O954" s="7">
        <f t="shared" si="142"/>
        <v>0</v>
      </c>
      <c r="P954" s="7">
        <f t="shared" si="143"/>
        <v>33</v>
      </c>
      <c r="Q954" s="8">
        <f t="shared" si="144"/>
        <v>13.7</v>
      </c>
      <c r="R954" s="8">
        <f t="shared" si="145"/>
        <v>13.25</v>
      </c>
      <c r="S954" s="8">
        <f t="shared" si="146"/>
        <v>18.600000000000001</v>
      </c>
      <c r="T954" s="8">
        <f t="shared" si="147"/>
        <v>14.5</v>
      </c>
      <c r="U954" s="7">
        <f t="shared" si="148"/>
        <v>15.183333333333332</v>
      </c>
      <c r="V954" s="7">
        <f t="shared" si="149"/>
        <v>15.012499999999999</v>
      </c>
    </row>
    <row r="955" spans="1:22" ht="13.5" x14ac:dyDescent="0.25">
      <c r="A955" s="3">
        <f>RSI!A955</f>
        <v>43703</v>
      </c>
      <c r="B955" s="2">
        <f>RSI!B955</f>
        <v>8.9819999999999993</v>
      </c>
      <c r="C955" s="2">
        <f>RSI!I955</f>
        <v>37.71093040255677</v>
      </c>
      <c r="D955" s="2">
        <f>MACD!E955</f>
        <v>4.8984714977057919E-2</v>
      </c>
      <c r="E955" s="2">
        <f>MACD!F955</f>
        <v>-3.7215978109240822E-2</v>
      </c>
      <c r="F955" s="2">
        <f>'Moving Avg'!D955</f>
        <v>9.2454800000000006</v>
      </c>
      <c r="G955" s="2">
        <f>'Moving Avg'!F955</f>
        <v>9.3323000000000036</v>
      </c>
      <c r="H955" s="2">
        <f>'Moving Avg'!G955</f>
        <v>9.0646399999999918</v>
      </c>
      <c r="I955" s="2">
        <f>'Moving Avg'!H955</f>
        <v>10.1256115</v>
      </c>
      <c r="J955" s="5" t="str">
        <f>OBV!F955</f>
        <v>BEARISH</v>
      </c>
      <c r="K955" s="5" t="str">
        <f>OBV!G955</f>
        <v>NEUTRAL</v>
      </c>
      <c r="L955" s="5" t="str">
        <f>OBV!H955</f>
        <v>CONFIRMED BEARISH</v>
      </c>
      <c r="M955" s="7">
        <f t="shared" si="140"/>
        <v>25</v>
      </c>
      <c r="N955" s="7">
        <f t="shared" si="141"/>
        <v>0</v>
      </c>
      <c r="O955" s="7">
        <f t="shared" si="142"/>
        <v>0</v>
      </c>
      <c r="P955" s="7">
        <f t="shared" si="143"/>
        <v>16.5</v>
      </c>
      <c r="Q955" s="8">
        <f t="shared" si="144"/>
        <v>11.225</v>
      </c>
      <c r="R955" s="8">
        <f t="shared" si="145"/>
        <v>9.125</v>
      </c>
      <c r="S955" s="8">
        <f t="shared" si="146"/>
        <v>11.175000000000001</v>
      </c>
      <c r="T955" s="8">
        <f t="shared" si="147"/>
        <v>10.375</v>
      </c>
      <c r="U955" s="7">
        <f t="shared" si="148"/>
        <v>10.508333333333335</v>
      </c>
      <c r="V955" s="7">
        <f t="shared" si="149"/>
        <v>10.475000000000001</v>
      </c>
    </row>
    <row r="956" spans="1:22" ht="13.5" x14ac:dyDescent="0.25">
      <c r="A956" s="3">
        <f>RSI!A956</f>
        <v>43704</v>
      </c>
      <c r="B956" s="2">
        <f>RSI!B956</f>
        <v>8.8922000000000008</v>
      </c>
      <c r="C956" s="2">
        <f>RSI!I956</f>
        <v>34.740108047532075</v>
      </c>
      <c r="D956" s="2">
        <f>MACD!E956</f>
        <v>8.8709596212448005E-2</v>
      </c>
      <c r="E956" s="2">
        <f>MACD!F956</f>
        <v>-1.2030863244903055E-2</v>
      </c>
      <c r="F956" s="2">
        <f>'Moving Avg'!D956</f>
        <v>9.1476799999999994</v>
      </c>
      <c r="G956" s="2">
        <f>'Moving Avg'!F956</f>
        <v>9.3153350000000028</v>
      </c>
      <c r="H956" s="2">
        <f>'Moving Avg'!G956</f>
        <v>9.0584519999999937</v>
      </c>
      <c r="I956" s="2">
        <f>'Moving Avg'!H956</f>
        <v>10.1061505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  <c r="M956" s="7">
        <f t="shared" si="140"/>
        <v>25</v>
      </c>
      <c r="N956" s="7">
        <f t="shared" si="141"/>
        <v>0</v>
      </c>
      <c r="O956" s="7">
        <f t="shared" si="142"/>
        <v>0</v>
      </c>
      <c r="P956" s="7">
        <f t="shared" si="143"/>
        <v>16.5</v>
      </c>
      <c r="Q956" s="8">
        <f t="shared" si="144"/>
        <v>11.225</v>
      </c>
      <c r="R956" s="8">
        <f t="shared" si="145"/>
        <v>9.125</v>
      </c>
      <c r="S956" s="8">
        <f t="shared" si="146"/>
        <v>11.175000000000001</v>
      </c>
      <c r="T956" s="8">
        <f t="shared" si="147"/>
        <v>10.375</v>
      </c>
      <c r="U956" s="7">
        <f t="shared" si="148"/>
        <v>10.508333333333335</v>
      </c>
      <c r="V956" s="7">
        <f t="shared" si="149"/>
        <v>10.475000000000001</v>
      </c>
    </row>
    <row r="957" spans="1:22" ht="13.5" x14ac:dyDescent="0.25">
      <c r="A957" s="3">
        <f>RSI!A957</f>
        <v>43705</v>
      </c>
      <c r="B957" s="2">
        <f>RSI!B957</f>
        <v>8.6326999999999998</v>
      </c>
      <c r="C957" s="2">
        <f>RSI!I957</f>
        <v>27.90004571258568</v>
      </c>
      <c r="D957" s="2">
        <f>MACD!E957</f>
        <v>0.14361701488732592</v>
      </c>
      <c r="E957" s="2">
        <f>MACD!F957</f>
        <v>1.9098712381542742E-2</v>
      </c>
      <c r="F957" s="2">
        <f>'Moving Avg'!D957</f>
        <v>8.9979800000000001</v>
      </c>
      <c r="G957" s="2">
        <f>'Moving Avg'!F957</f>
        <v>9.285395000000003</v>
      </c>
      <c r="H957" s="2">
        <f>'Moving Avg'!G957</f>
        <v>9.0512659999999929</v>
      </c>
      <c r="I957" s="2">
        <f>'Moving Avg'!H957</f>
        <v>10.085391999999999</v>
      </c>
      <c r="J957" s="5" t="str">
        <f>OBV!F957</f>
        <v>BEARISH</v>
      </c>
      <c r="K957" s="5" t="str">
        <f>OBV!G957</f>
        <v>NEUTRAL</v>
      </c>
      <c r="L957" s="5" t="str">
        <f>OBV!H957</f>
        <v>CONFIRMED BEARISH</v>
      </c>
      <c r="M957" s="7">
        <f t="shared" si="140"/>
        <v>50</v>
      </c>
      <c r="N957" s="7">
        <f t="shared" si="141"/>
        <v>0</v>
      </c>
      <c r="O957" s="7">
        <f t="shared" si="142"/>
        <v>0</v>
      </c>
      <c r="P957" s="7">
        <f t="shared" si="143"/>
        <v>16.5</v>
      </c>
      <c r="Q957" s="8">
        <f t="shared" si="144"/>
        <v>19.975000000000001</v>
      </c>
      <c r="R957" s="8">
        <f t="shared" si="145"/>
        <v>14.125</v>
      </c>
      <c r="S957" s="8">
        <f t="shared" si="146"/>
        <v>14.925000000000001</v>
      </c>
      <c r="T957" s="8">
        <f t="shared" si="147"/>
        <v>16.625</v>
      </c>
      <c r="U957" s="7">
        <f t="shared" si="148"/>
        <v>16.341666666666669</v>
      </c>
      <c r="V957" s="7">
        <f t="shared" si="149"/>
        <v>16.412500000000001</v>
      </c>
    </row>
    <row r="958" spans="1:22" ht="13.5" x14ac:dyDescent="0.25">
      <c r="A958" s="3">
        <f>RSI!A958</f>
        <v>43706</v>
      </c>
      <c r="B958" s="2">
        <f>RSI!B958</f>
        <v>8.6526999999999994</v>
      </c>
      <c r="C958" s="2">
        <f>RSI!I958</f>
        <v>29.059360329914497</v>
      </c>
      <c r="D958" s="2">
        <f>MACD!E958</f>
        <v>0.19204741966237648</v>
      </c>
      <c r="E958" s="2">
        <f>MACD!F958</f>
        <v>5.3688453837709496E-2</v>
      </c>
      <c r="F958" s="2">
        <f>'Moving Avg'!D958</f>
        <v>8.8522799999999986</v>
      </c>
      <c r="G958" s="2">
        <f>'Moving Avg'!F958</f>
        <v>9.2489700000000035</v>
      </c>
      <c r="H958" s="2">
        <f>'Moving Avg'!G958</f>
        <v>9.0524639999999934</v>
      </c>
      <c r="I958" s="2">
        <f>'Moving Avg'!H958</f>
        <v>10.064733499999999</v>
      </c>
      <c r="J958" s="5" t="str">
        <f>OBV!F958</f>
        <v>BULLISH</v>
      </c>
      <c r="K958" s="5" t="str">
        <f>OBV!G958</f>
        <v>NEUTRAL</v>
      </c>
      <c r="L958" s="5" t="str">
        <f>OBV!H958</f>
        <v>BULLISH DIVERGENCE</v>
      </c>
      <c r="M958" s="7">
        <f t="shared" si="140"/>
        <v>50</v>
      </c>
      <c r="N958" s="7">
        <f t="shared" si="141"/>
        <v>0</v>
      </c>
      <c r="O958" s="7">
        <f t="shared" si="142"/>
        <v>0</v>
      </c>
      <c r="P958" s="7">
        <f t="shared" si="143"/>
        <v>66.5</v>
      </c>
      <c r="Q958" s="8">
        <f t="shared" si="144"/>
        <v>27.475000000000001</v>
      </c>
      <c r="R958" s="8">
        <f t="shared" si="145"/>
        <v>26.625</v>
      </c>
      <c r="S958" s="8">
        <f t="shared" si="146"/>
        <v>37.424999999999997</v>
      </c>
      <c r="T958" s="8">
        <f t="shared" si="147"/>
        <v>29.125</v>
      </c>
      <c r="U958" s="7">
        <f t="shared" si="148"/>
        <v>30.508333333333336</v>
      </c>
      <c r="V958" s="7">
        <f t="shared" si="149"/>
        <v>30.162500000000001</v>
      </c>
    </row>
    <row r="959" spans="1:22" ht="13.5" x14ac:dyDescent="0.25">
      <c r="A959" s="3">
        <f>RSI!A959</f>
        <v>43707</v>
      </c>
      <c r="B959" s="2">
        <f>RSI!B959</f>
        <v>8.9121000000000006</v>
      </c>
      <c r="C959" s="2">
        <f>RSI!I959</f>
        <v>42.069898747023792</v>
      </c>
      <c r="D959" s="2">
        <f>MACD!E959</f>
        <v>0.21689007389169035</v>
      </c>
      <c r="E959" s="2">
        <f>MACD!F959</f>
        <v>8.6328777848505678E-2</v>
      </c>
      <c r="F959" s="2">
        <f>'Moving Avg'!D959</f>
        <v>8.8143399999999996</v>
      </c>
      <c r="G959" s="2">
        <f>'Moving Avg'!F959</f>
        <v>9.2255150000000032</v>
      </c>
      <c r="H959" s="2">
        <f>'Moving Avg'!G959</f>
        <v>9.0550579999999954</v>
      </c>
      <c r="I959" s="2">
        <f>'Moving Avg'!H959</f>
        <v>10.045372</v>
      </c>
      <c r="J959" s="5" t="str">
        <f>OBV!F959</f>
        <v>BULLISH</v>
      </c>
      <c r="K959" s="5" t="str">
        <f>OBV!G959</f>
        <v>NEUTRAL</v>
      </c>
      <c r="L959" s="5" t="str">
        <f>OBV!H959</f>
        <v>BULLISH DIVERGENCE</v>
      </c>
      <c r="M959" s="7">
        <f t="shared" si="140"/>
        <v>25</v>
      </c>
      <c r="N959" s="7">
        <f t="shared" si="141"/>
        <v>0</v>
      </c>
      <c r="O959" s="7">
        <f t="shared" si="142"/>
        <v>0</v>
      </c>
      <c r="P959" s="7">
        <f t="shared" si="143"/>
        <v>66.5</v>
      </c>
      <c r="Q959" s="8">
        <f t="shared" si="144"/>
        <v>18.725000000000001</v>
      </c>
      <c r="R959" s="8">
        <f t="shared" si="145"/>
        <v>21.625</v>
      </c>
      <c r="S959" s="8">
        <f t="shared" si="146"/>
        <v>33.674999999999997</v>
      </c>
      <c r="T959" s="8">
        <f t="shared" si="147"/>
        <v>22.875</v>
      </c>
      <c r="U959" s="7">
        <f t="shared" si="148"/>
        <v>24.675000000000001</v>
      </c>
      <c r="V959" s="7">
        <f t="shared" si="149"/>
        <v>24.225000000000001</v>
      </c>
    </row>
    <row r="960" spans="1:22" ht="13.5" x14ac:dyDescent="0.25">
      <c r="A960" s="3">
        <f>RSI!A960</f>
        <v>43710</v>
      </c>
      <c r="B960" s="2">
        <f>RSI!B960</f>
        <v>9.0817999999999994</v>
      </c>
      <c r="C960" s="2">
        <f>RSI!I960</f>
        <v>48.698566125300076</v>
      </c>
      <c r="D960" s="2">
        <f>MACD!E960</f>
        <v>0.22665750869936652</v>
      </c>
      <c r="E960" s="2">
        <f>MACD!F960</f>
        <v>0.11439452401867786</v>
      </c>
      <c r="F960" s="2">
        <f>'Moving Avg'!D960</f>
        <v>8.8343000000000007</v>
      </c>
      <c r="G960" s="2">
        <f>'Moving Avg'!F960</f>
        <v>9.2105450000000015</v>
      </c>
      <c r="H960" s="2">
        <f>'Moving Avg'!G960</f>
        <v>9.0590499999999938</v>
      </c>
      <c r="I960" s="2">
        <f>'Moving Avg'!H960</f>
        <v>10.026859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  <c r="M960" s="7">
        <f t="shared" si="140"/>
        <v>25</v>
      </c>
      <c r="N960" s="7">
        <f t="shared" si="141"/>
        <v>0</v>
      </c>
      <c r="O960" s="7">
        <f t="shared" si="142"/>
        <v>0</v>
      </c>
      <c r="P960" s="7">
        <f t="shared" si="143"/>
        <v>83.5</v>
      </c>
      <c r="Q960" s="8">
        <f t="shared" si="144"/>
        <v>21.274999999999999</v>
      </c>
      <c r="R960" s="8">
        <f t="shared" si="145"/>
        <v>25.875</v>
      </c>
      <c r="S960" s="8">
        <f t="shared" si="146"/>
        <v>41.325000000000003</v>
      </c>
      <c r="T960" s="8">
        <f t="shared" si="147"/>
        <v>27.125</v>
      </c>
      <c r="U960" s="7">
        <f t="shared" si="148"/>
        <v>29.491666666666664</v>
      </c>
      <c r="V960" s="7">
        <f t="shared" si="149"/>
        <v>28.9</v>
      </c>
    </row>
    <row r="961" spans="1:22" ht="13.5" x14ac:dyDescent="0.25">
      <c r="A961" s="3">
        <f>RSI!A961</f>
        <v>43711</v>
      </c>
      <c r="B961" s="2">
        <f>RSI!B961</f>
        <v>9.0817999999999994</v>
      </c>
      <c r="C961" s="2">
        <f>RSI!I961</f>
        <v>48.698566125300076</v>
      </c>
      <c r="D961" s="2">
        <f>MACD!E961</f>
        <v>0.23513903159769711</v>
      </c>
      <c r="E961" s="2">
        <f>MACD!F961</f>
        <v>0.13854342553448173</v>
      </c>
      <c r="F961" s="2">
        <f>'Moving Avg'!D961</f>
        <v>8.8722200000000004</v>
      </c>
      <c r="G961" s="2">
        <f>'Moving Avg'!F961</f>
        <v>9.1955750000000016</v>
      </c>
      <c r="H961" s="2">
        <f>'Moving Avg'!G961</f>
        <v>9.0686299999999935</v>
      </c>
      <c r="I961" s="2">
        <f>'Moving Avg'!H961</f>
        <v>10.008346000000001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  <c r="M961" s="7">
        <f t="shared" si="140"/>
        <v>25</v>
      </c>
      <c r="N961" s="7">
        <f t="shared" si="141"/>
        <v>0</v>
      </c>
      <c r="O961" s="7">
        <f t="shared" si="142"/>
        <v>0</v>
      </c>
      <c r="P961" s="7">
        <f t="shared" si="143"/>
        <v>83.5</v>
      </c>
      <c r="Q961" s="8">
        <f t="shared" si="144"/>
        <v>21.274999999999999</v>
      </c>
      <c r="R961" s="8">
        <f t="shared" si="145"/>
        <v>25.875</v>
      </c>
      <c r="S961" s="8">
        <f t="shared" si="146"/>
        <v>41.325000000000003</v>
      </c>
      <c r="T961" s="8">
        <f t="shared" si="147"/>
        <v>27.125</v>
      </c>
      <c r="U961" s="7">
        <f t="shared" si="148"/>
        <v>29.491666666666664</v>
      </c>
      <c r="V961" s="7">
        <f t="shared" si="149"/>
        <v>28.9</v>
      </c>
    </row>
    <row r="962" spans="1:22" ht="13.5" x14ac:dyDescent="0.25">
      <c r="A962" s="3">
        <f>RSI!A962</f>
        <v>43712</v>
      </c>
      <c r="B962" s="2">
        <f>RSI!B962</f>
        <v>9.0817999999999994</v>
      </c>
      <c r="C962" s="2">
        <f>RSI!I962</f>
        <v>48.698566125300076</v>
      </c>
      <c r="D962" s="2">
        <f>MACD!E962</f>
        <v>0.24251641812376512</v>
      </c>
      <c r="E962" s="2">
        <f>MACD!F962</f>
        <v>0.15933802405233843</v>
      </c>
      <c r="F962" s="2">
        <f>'Moving Avg'!D962</f>
        <v>8.96204</v>
      </c>
      <c r="G962" s="2">
        <f>'Moving Avg'!F962</f>
        <v>9.1806049999999999</v>
      </c>
      <c r="H962" s="2">
        <f>'Moving Avg'!G962</f>
        <v>9.0732199999999956</v>
      </c>
      <c r="I962" s="2">
        <f>'Moving Avg'!H962</f>
        <v>9.9926775000000028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0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83.5</v>
      </c>
      <c r="Q962" s="8">
        <f t="shared" si="144"/>
        <v>21.274999999999999</v>
      </c>
      <c r="R962" s="8">
        <f t="shared" si="145"/>
        <v>25.875</v>
      </c>
      <c r="S962" s="8">
        <f t="shared" si="146"/>
        <v>41.325000000000003</v>
      </c>
      <c r="T962" s="8">
        <f t="shared" si="147"/>
        <v>27.125</v>
      </c>
      <c r="U962" s="7">
        <f t="shared" si="148"/>
        <v>29.491666666666664</v>
      </c>
      <c r="V962" s="7">
        <f t="shared" si="149"/>
        <v>28.9</v>
      </c>
    </row>
    <row r="963" spans="1:22" ht="13.5" x14ac:dyDescent="0.25">
      <c r="A963" s="3">
        <f>RSI!A963</f>
        <v>43713</v>
      </c>
      <c r="B963" s="2">
        <f>RSI!B963</f>
        <v>8.8123000000000005</v>
      </c>
      <c r="C963" s="2">
        <f>RSI!I963</f>
        <v>39.690366091572002</v>
      </c>
      <c r="D963" s="2">
        <f>MACD!E963</f>
        <v>0.26890763072254842</v>
      </c>
      <c r="E963" s="2">
        <f>MACD!F963</f>
        <v>0.18125194538638043</v>
      </c>
      <c r="F963" s="2">
        <f>'Moving Avg'!D963</f>
        <v>8.9939599999999995</v>
      </c>
      <c r="G963" s="2">
        <f>'Moving Avg'!F963</f>
        <v>9.1521599999999985</v>
      </c>
      <c r="H963" s="2">
        <f>'Moving Avg'!G963</f>
        <v>9.0756139999999963</v>
      </c>
      <c r="I963" s="2">
        <f>'Moving Avg'!H963</f>
        <v>9.9756615000000028</v>
      </c>
      <c r="J963" s="5" t="str">
        <f>OBV!F963</f>
        <v>BEARISH</v>
      </c>
      <c r="K963" s="5" t="str">
        <f>OBV!G963</f>
        <v>NEUTRAL</v>
      </c>
      <c r="L963" s="5" t="str">
        <f>OBV!H963</f>
        <v>BEARISH DIVERGENCE</v>
      </c>
      <c r="M963" s="7">
        <f t="shared" si="150"/>
        <v>25</v>
      </c>
      <c r="N963" s="7">
        <f t="shared" si="151"/>
        <v>0</v>
      </c>
      <c r="O963" s="7">
        <f t="shared" si="152"/>
        <v>0</v>
      </c>
      <c r="P963" s="7">
        <f t="shared" si="153"/>
        <v>16.5</v>
      </c>
      <c r="Q963" s="8">
        <f t="shared" ref="Q963:Q1026" si="154">0.35*M963+N963*0.35+O963*0.15+P963*0.15</f>
        <v>11.225</v>
      </c>
      <c r="R963" s="8">
        <f t="shared" ref="R963:R1026" si="155">M963*0.2+N963*0.2+O963*0.35+P963*0.25</f>
        <v>9.125</v>
      </c>
      <c r="S963" s="8">
        <f t="shared" ref="S963:S1026" si="156">M963*0.15+N963*0.15+O963*0.25+P963*0.45</f>
        <v>11.175000000000001</v>
      </c>
      <c r="T963" s="8">
        <f t="shared" ref="T963:T1026" si="157">0.25*SUM(M963:P963)</f>
        <v>10.375</v>
      </c>
      <c r="U963" s="7">
        <f t="shared" ref="U963:U1026" si="158">SUM(Q963:S963)/3</f>
        <v>10.508333333333335</v>
      </c>
      <c r="V963" s="7">
        <f t="shared" ref="V963:V1026" si="159">SUM(Q963:T963)/4</f>
        <v>10.475000000000001</v>
      </c>
    </row>
    <row r="964" spans="1:22" ht="13.5" x14ac:dyDescent="0.25">
      <c r="A964" s="3">
        <f>RSI!A964</f>
        <v>43714</v>
      </c>
      <c r="B964" s="2">
        <f>RSI!B964</f>
        <v>8.8323</v>
      </c>
      <c r="C964" s="2">
        <f>RSI!I964</f>
        <v>40.568965779749398</v>
      </c>
      <c r="D964" s="2">
        <f>MACD!E964</f>
        <v>0.24853712628316416</v>
      </c>
      <c r="E964" s="2">
        <f>MACD!F964</f>
        <v>0.19470898156573718</v>
      </c>
      <c r="F964" s="2">
        <f>'Moving Avg'!D964</f>
        <v>8.9779999999999998</v>
      </c>
      <c r="G964" s="2">
        <f>'Moving Avg'!F964</f>
        <v>9.1247149999999984</v>
      </c>
      <c r="H964" s="2">
        <f>'Moving Avg'!G964</f>
        <v>9.082599999999994</v>
      </c>
      <c r="I964" s="2">
        <f>'Moving Avg'!H964</f>
        <v>9.9569490000000034</v>
      </c>
      <c r="J964" s="5" t="str">
        <f>OBV!F964</f>
        <v>BULLISH</v>
      </c>
      <c r="K964" s="5" t="str">
        <f>OBV!G964</f>
        <v>WEAK</v>
      </c>
      <c r="L964" s="5" t="str">
        <f>OBV!H964</f>
        <v>BULLISH DIVERGENCE</v>
      </c>
      <c r="M964" s="7">
        <f t="shared" si="150"/>
        <v>25</v>
      </c>
      <c r="N964" s="7">
        <f t="shared" si="151"/>
        <v>0</v>
      </c>
      <c r="O964" s="7">
        <f t="shared" si="152"/>
        <v>0</v>
      </c>
      <c r="P964" s="7">
        <f t="shared" si="153"/>
        <v>50</v>
      </c>
      <c r="Q964" s="8">
        <f t="shared" si="154"/>
        <v>16.25</v>
      </c>
      <c r="R964" s="8">
        <f t="shared" si="155"/>
        <v>17.5</v>
      </c>
      <c r="S964" s="8">
        <f t="shared" si="156"/>
        <v>26.25</v>
      </c>
      <c r="T964" s="8">
        <f t="shared" si="157"/>
        <v>18.75</v>
      </c>
      <c r="U964" s="7">
        <f t="shared" si="158"/>
        <v>20</v>
      </c>
      <c r="V964" s="7">
        <f t="shared" si="159"/>
        <v>19.6875</v>
      </c>
    </row>
    <row r="965" spans="1:22" ht="13.5" x14ac:dyDescent="0.25">
      <c r="A965" s="3">
        <f>RSI!A965</f>
        <v>43717</v>
      </c>
      <c r="B965" s="2">
        <f>RSI!B965</f>
        <v>8.5828000000000007</v>
      </c>
      <c r="C965" s="2">
        <f>RSI!I965</f>
        <v>33.928554897952509</v>
      </c>
      <c r="D965" s="2">
        <f>MACD!E965</f>
        <v>0.23286693475620268</v>
      </c>
      <c r="E965" s="2">
        <f>MACD!F965</f>
        <v>0.20234057220383028</v>
      </c>
      <c r="F965" s="2">
        <f>'Moving Avg'!D965</f>
        <v>8.8781999999999996</v>
      </c>
      <c r="G965" s="2">
        <f>'Moving Avg'!F965</f>
        <v>9.0847949999999962</v>
      </c>
      <c r="H965" s="2">
        <f>'Moving Avg'!G965</f>
        <v>9.0865919999999978</v>
      </c>
      <c r="I965" s="2">
        <f>'Moving Avg'!H965</f>
        <v>9.9369890000000023</v>
      </c>
      <c r="J965" s="5" t="str">
        <f>OBV!F965</f>
        <v>BULLISH</v>
      </c>
      <c r="K965" s="5" t="str">
        <f>OBV!G965</f>
        <v>NEUTRAL</v>
      </c>
      <c r="L965" s="5" t="str">
        <f>OBV!H965</f>
        <v>BULLISH DIVERGENCE</v>
      </c>
      <c r="M965" s="7">
        <f t="shared" si="150"/>
        <v>25</v>
      </c>
      <c r="N965" s="7">
        <f t="shared" si="151"/>
        <v>0</v>
      </c>
      <c r="O965" s="7">
        <f t="shared" si="152"/>
        <v>0</v>
      </c>
      <c r="P965" s="7">
        <f t="shared" si="153"/>
        <v>66.5</v>
      </c>
      <c r="Q965" s="8">
        <f t="shared" si="154"/>
        <v>18.725000000000001</v>
      </c>
      <c r="R965" s="8">
        <f t="shared" si="155"/>
        <v>21.625</v>
      </c>
      <c r="S965" s="8">
        <f t="shared" si="156"/>
        <v>33.674999999999997</v>
      </c>
      <c r="T965" s="8">
        <f t="shared" si="157"/>
        <v>22.875</v>
      </c>
      <c r="U965" s="7">
        <f t="shared" si="158"/>
        <v>24.675000000000001</v>
      </c>
      <c r="V965" s="7">
        <f t="shared" si="159"/>
        <v>24.225000000000001</v>
      </c>
    </row>
    <row r="966" spans="1:22" ht="13.5" x14ac:dyDescent="0.25">
      <c r="A966" s="3">
        <f>RSI!A966</f>
        <v>43718</v>
      </c>
      <c r="B966" s="2">
        <f>RSI!B966</f>
        <v>9.0518999999999998</v>
      </c>
      <c r="C966" s="2">
        <f>RSI!I966</f>
        <v>50.375257767923934</v>
      </c>
      <c r="D966" s="2">
        <f>MACD!E966</f>
        <v>0.17392171991592065</v>
      </c>
      <c r="E966" s="2">
        <f>MACD!F966</f>
        <v>0.19665680174624839</v>
      </c>
      <c r="F966" s="2">
        <f>'Moving Avg'!D966</f>
        <v>8.8722200000000022</v>
      </c>
      <c r="G966" s="2">
        <f>'Moving Avg'!F966</f>
        <v>9.0683299999999978</v>
      </c>
      <c r="H966" s="2">
        <f>'Moving Avg'!G966</f>
        <v>9.0979699999999966</v>
      </c>
      <c r="I966" s="2">
        <f>'Moving Avg'!H966</f>
        <v>9.922169000000002</v>
      </c>
      <c r="J966" s="5" t="str">
        <f>OBV!F966</f>
        <v>BULLISH</v>
      </c>
      <c r="K966" s="5" t="str">
        <f>OBV!G966</f>
        <v>WEAK</v>
      </c>
      <c r="L966" s="5" t="str">
        <f>OBV!H966</f>
        <v>BULLISH DIVERGENCE</v>
      </c>
      <c r="M966" s="7">
        <f t="shared" si="150"/>
        <v>25</v>
      </c>
      <c r="N966" s="7">
        <f t="shared" si="151"/>
        <v>100</v>
      </c>
      <c r="O966" s="7">
        <f t="shared" si="152"/>
        <v>0</v>
      </c>
      <c r="P966" s="7">
        <f t="shared" si="153"/>
        <v>50</v>
      </c>
      <c r="Q966" s="8">
        <f t="shared" si="154"/>
        <v>51.25</v>
      </c>
      <c r="R966" s="8">
        <f t="shared" si="155"/>
        <v>37.5</v>
      </c>
      <c r="S966" s="8">
        <f t="shared" si="156"/>
        <v>41.25</v>
      </c>
      <c r="T966" s="8">
        <f t="shared" si="157"/>
        <v>43.75</v>
      </c>
      <c r="U966" s="7">
        <f t="shared" si="158"/>
        <v>43.333333333333336</v>
      </c>
      <c r="V966" s="7">
        <f t="shared" si="159"/>
        <v>43.4375</v>
      </c>
    </row>
    <row r="967" spans="1:22" ht="13.5" x14ac:dyDescent="0.25">
      <c r="A967" s="3">
        <f>RSI!A967</f>
        <v>43719</v>
      </c>
      <c r="B967" s="2">
        <f>RSI!B967</f>
        <v>8.7824000000000009</v>
      </c>
      <c r="C967" s="2">
        <f>RSI!I967</f>
        <v>43.652436706579557</v>
      </c>
      <c r="D967" s="2">
        <f>MACD!E967</f>
        <v>0.10397750065454758</v>
      </c>
      <c r="E967" s="2">
        <f>MACD!F967</f>
        <v>0.17812094152790825</v>
      </c>
      <c r="F967" s="2">
        <f>'Moving Avg'!D967</f>
        <v>8.8123400000000025</v>
      </c>
      <c r="G967" s="2">
        <f>'Moving Avg'!F967</f>
        <v>9.0383899999999979</v>
      </c>
      <c r="H967" s="2">
        <f>'Moving Avg'!G967</f>
        <v>9.1055539999999962</v>
      </c>
      <c r="I967" s="2">
        <f>'Moving Avg'!H967</f>
        <v>9.9077980000000032</v>
      </c>
      <c r="J967" s="5" t="str">
        <f>OBV!F967</f>
        <v>BULLISH</v>
      </c>
      <c r="K967" s="5" t="str">
        <f>OBV!G967</f>
        <v>NEUTRAL</v>
      </c>
      <c r="L967" s="5" t="str">
        <f>OBV!H967</f>
        <v>BULLISH DIVERGENCE</v>
      </c>
      <c r="M967" s="7">
        <f t="shared" si="150"/>
        <v>25</v>
      </c>
      <c r="N967" s="7">
        <f t="shared" si="151"/>
        <v>100</v>
      </c>
      <c r="O967" s="7">
        <f t="shared" si="152"/>
        <v>0</v>
      </c>
      <c r="P967" s="7">
        <f t="shared" si="153"/>
        <v>66.5</v>
      </c>
      <c r="Q967" s="8">
        <f t="shared" si="154"/>
        <v>53.725000000000001</v>
      </c>
      <c r="R967" s="8">
        <f t="shared" si="155"/>
        <v>41.625</v>
      </c>
      <c r="S967" s="8">
        <f t="shared" si="156"/>
        <v>48.674999999999997</v>
      </c>
      <c r="T967" s="8">
        <f t="shared" si="157"/>
        <v>47.875</v>
      </c>
      <c r="U967" s="7">
        <f t="shared" si="158"/>
        <v>48.008333333333326</v>
      </c>
      <c r="V967" s="7">
        <f t="shared" si="159"/>
        <v>47.974999999999994</v>
      </c>
    </row>
    <row r="968" spans="1:22" ht="13.5" x14ac:dyDescent="0.25">
      <c r="A968" s="3">
        <f>RSI!A968</f>
        <v>43720</v>
      </c>
      <c r="B968" s="2">
        <f>RSI!B968</f>
        <v>8.5228999999999999</v>
      </c>
      <c r="C968" s="2">
        <f>RSI!I968</f>
        <v>38.345843013474244</v>
      </c>
      <c r="D968" s="2">
        <f>MACD!E968</f>
        <v>6.8586132279914835E-2</v>
      </c>
      <c r="E968" s="2">
        <f>MACD!F968</f>
        <v>0.15621397967830958</v>
      </c>
      <c r="F968" s="2">
        <f>'Moving Avg'!D968</f>
        <v>8.7544599999999999</v>
      </c>
      <c r="G968" s="2">
        <f>'Moving Avg'!F968</f>
        <v>8.995474999999999</v>
      </c>
      <c r="H968" s="2">
        <f>'Moving Avg'!G968</f>
        <v>9.1005639999999968</v>
      </c>
      <c r="I968" s="2">
        <f>'Moving Avg'!H968</f>
        <v>9.8903829999999999</v>
      </c>
      <c r="J968" s="5" t="str">
        <f>OBV!F968</f>
        <v>BEARISH</v>
      </c>
      <c r="K968" s="5" t="str">
        <f>OBV!G968</f>
        <v>STRONG</v>
      </c>
      <c r="L968" s="5" t="str">
        <f>OBV!H968</f>
        <v>CONFIRMED BEARISH</v>
      </c>
      <c r="M968" s="7">
        <f t="shared" si="150"/>
        <v>25</v>
      </c>
      <c r="N968" s="7">
        <f t="shared" si="151"/>
        <v>100</v>
      </c>
      <c r="O968" s="7">
        <f t="shared" si="152"/>
        <v>0</v>
      </c>
      <c r="P968" s="7">
        <f t="shared" si="153"/>
        <v>33</v>
      </c>
      <c r="Q968" s="8">
        <f t="shared" si="154"/>
        <v>48.7</v>
      </c>
      <c r="R968" s="8">
        <f t="shared" si="155"/>
        <v>33.25</v>
      </c>
      <c r="S968" s="8">
        <f t="shared" si="156"/>
        <v>33.6</v>
      </c>
      <c r="T968" s="8">
        <f t="shared" si="157"/>
        <v>39.5</v>
      </c>
      <c r="U968" s="7">
        <f t="shared" si="158"/>
        <v>38.516666666666673</v>
      </c>
      <c r="V968" s="7">
        <f t="shared" si="159"/>
        <v>38.762500000000003</v>
      </c>
    </row>
    <row r="969" spans="1:22" ht="13.5" x14ac:dyDescent="0.25">
      <c r="A969" s="3">
        <f>RSI!A969</f>
        <v>43721</v>
      </c>
      <c r="B969" s="2">
        <f>RSI!B969</f>
        <v>8.5228999999999999</v>
      </c>
      <c r="C969" s="2">
        <f>RSI!I969</f>
        <v>38.345843013474244</v>
      </c>
      <c r="D969" s="2">
        <f>MACD!E969</f>
        <v>8.1463138456143724E-2</v>
      </c>
      <c r="E969" s="2">
        <f>MACD!F969</f>
        <v>0.1412638114338764</v>
      </c>
      <c r="F969" s="2">
        <f>'Moving Avg'!D969</f>
        <v>8.6925800000000013</v>
      </c>
      <c r="G969" s="2">
        <f>'Moving Avg'!F969</f>
        <v>8.9525599999999983</v>
      </c>
      <c r="H969" s="2">
        <f>'Moving Avg'!G969</f>
        <v>9.093377999999996</v>
      </c>
      <c r="I969" s="2">
        <f>'Moving Avg'!H969</f>
        <v>9.8730175000000013</v>
      </c>
      <c r="J969" s="5" t="str">
        <f>OBV!F969</f>
        <v>BEARISH</v>
      </c>
      <c r="K969" s="5" t="str">
        <f>OBV!G969</f>
        <v>STRONG</v>
      </c>
      <c r="L969" s="5" t="str">
        <f>OBV!H969</f>
        <v>CONFIRMED BEARISH</v>
      </c>
      <c r="M969" s="7">
        <f t="shared" si="150"/>
        <v>25</v>
      </c>
      <c r="N969" s="7">
        <f t="shared" si="151"/>
        <v>100</v>
      </c>
      <c r="O969" s="7">
        <f t="shared" si="152"/>
        <v>0</v>
      </c>
      <c r="P969" s="7">
        <f t="shared" si="153"/>
        <v>33</v>
      </c>
      <c r="Q969" s="8">
        <f t="shared" si="154"/>
        <v>48.7</v>
      </c>
      <c r="R969" s="8">
        <f t="shared" si="155"/>
        <v>33.25</v>
      </c>
      <c r="S969" s="8">
        <f t="shared" si="156"/>
        <v>33.6</v>
      </c>
      <c r="T969" s="8">
        <f t="shared" si="157"/>
        <v>39.5</v>
      </c>
      <c r="U969" s="7">
        <f t="shared" si="158"/>
        <v>38.516666666666673</v>
      </c>
      <c r="V969" s="7">
        <f t="shared" si="159"/>
        <v>38.762500000000003</v>
      </c>
    </row>
    <row r="970" spans="1:22" ht="13.5" x14ac:dyDescent="0.25">
      <c r="A970" s="3">
        <f>RSI!A970</f>
        <v>43724</v>
      </c>
      <c r="B970" s="2">
        <f>RSI!B970</f>
        <v>8.7824000000000009</v>
      </c>
      <c r="C970" s="2">
        <f>RSI!I970</f>
        <v>45.964153542765011</v>
      </c>
      <c r="D970" s="2">
        <f>MACD!E970</f>
        <v>0.10194440382548464</v>
      </c>
      <c r="E970" s="2">
        <f>MACD!F970</f>
        <v>0.13339992991219807</v>
      </c>
      <c r="F970" s="2">
        <f>'Moving Avg'!D970</f>
        <v>8.7324999999999999</v>
      </c>
      <c r="G970" s="2">
        <f>'Moving Avg'!F970</f>
        <v>8.9226199999999984</v>
      </c>
      <c r="H970" s="2">
        <f>'Moving Avg'!G970</f>
        <v>9.0913819999999994</v>
      </c>
      <c r="I970" s="2">
        <f>'Moving Avg'!H970</f>
        <v>9.8580475000000014</v>
      </c>
      <c r="J970" s="5" t="str">
        <f>OBV!F970</f>
        <v>BEARISH</v>
      </c>
      <c r="K970" s="5" t="str">
        <f>OBV!G970</f>
        <v>STRONG</v>
      </c>
      <c r="L970" s="5" t="str">
        <f>OBV!H970</f>
        <v>BEARISH DIVERGENCE</v>
      </c>
      <c r="M970" s="7">
        <f t="shared" si="150"/>
        <v>25</v>
      </c>
      <c r="N970" s="7">
        <f t="shared" si="151"/>
        <v>100</v>
      </c>
      <c r="O970" s="7">
        <f t="shared" si="152"/>
        <v>0</v>
      </c>
      <c r="P970" s="7">
        <f t="shared" si="153"/>
        <v>33</v>
      </c>
      <c r="Q970" s="8">
        <f t="shared" si="154"/>
        <v>48.7</v>
      </c>
      <c r="R970" s="8">
        <f t="shared" si="155"/>
        <v>33.25</v>
      </c>
      <c r="S970" s="8">
        <f t="shared" si="156"/>
        <v>33.6</v>
      </c>
      <c r="T970" s="8">
        <f t="shared" si="157"/>
        <v>39.5</v>
      </c>
      <c r="U970" s="7">
        <f t="shared" si="158"/>
        <v>38.516666666666673</v>
      </c>
      <c r="V970" s="7">
        <f t="shared" si="159"/>
        <v>38.762500000000003</v>
      </c>
    </row>
    <row r="971" spans="1:22" ht="13.5" x14ac:dyDescent="0.25">
      <c r="A971" s="3">
        <f>RSI!A971</f>
        <v>43725</v>
      </c>
      <c r="B971" s="2">
        <f>RSI!B971</f>
        <v>8.7824000000000009</v>
      </c>
      <c r="C971" s="2">
        <f>RSI!I971</f>
        <v>45.964153542765018</v>
      </c>
      <c r="D971" s="2">
        <f>MACD!E971</f>
        <v>0.12024118548151463</v>
      </c>
      <c r="E971" s="2">
        <f>MACD!F971</f>
        <v>0.13076818102606139</v>
      </c>
      <c r="F971" s="2">
        <f>'Moving Avg'!D971</f>
        <v>8.6786000000000012</v>
      </c>
      <c r="G971" s="2">
        <f>'Moving Avg'!F971</f>
        <v>8.8926799999999986</v>
      </c>
      <c r="H971" s="2">
        <f>'Moving Avg'!G971</f>
        <v>9.0933779999999995</v>
      </c>
      <c r="I971" s="2">
        <f>'Moving Avg'!H971</f>
        <v>9.8433270000000022</v>
      </c>
      <c r="J971" s="5" t="str">
        <f>OBV!F971</f>
        <v>BEARISH</v>
      </c>
      <c r="K971" s="5" t="str">
        <f>OBV!G971</f>
        <v>STRONG</v>
      </c>
      <c r="L971" s="5" t="str">
        <f>OBV!H971</f>
        <v>CONFIRMED BEARISH</v>
      </c>
      <c r="M971" s="7">
        <f t="shared" si="150"/>
        <v>25</v>
      </c>
      <c r="N971" s="7">
        <f t="shared" si="151"/>
        <v>45</v>
      </c>
      <c r="O971" s="7">
        <f t="shared" si="152"/>
        <v>0</v>
      </c>
      <c r="P971" s="7">
        <f t="shared" si="153"/>
        <v>33</v>
      </c>
      <c r="Q971" s="8">
        <f t="shared" si="154"/>
        <v>29.45</v>
      </c>
      <c r="R971" s="8">
        <f t="shared" si="155"/>
        <v>22.25</v>
      </c>
      <c r="S971" s="8">
        <f t="shared" si="156"/>
        <v>25.35</v>
      </c>
      <c r="T971" s="8">
        <f t="shared" si="157"/>
        <v>25.75</v>
      </c>
      <c r="U971" s="7">
        <f t="shared" si="158"/>
        <v>25.683333333333337</v>
      </c>
      <c r="V971" s="7">
        <f t="shared" si="159"/>
        <v>25.700000000000003</v>
      </c>
    </row>
    <row r="972" spans="1:22" ht="13.5" x14ac:dyDescent="0.25">
      <c r="A972" s="3">
        <f>RSI!A972</f>
        <v>43726</v>
      </c>
      <c r="B972" s="2">
        <f>RSI!B972</f>
        <v>8.7824000000000009</v>
      </c>
      <c r="C972" s="2">
        <f>RSI!I972</f>
        <v>45.964153542765011</v>
      </c>
      <c r="D972" s="2">
        <f>MACD!E972</f>
        <v>0.13661796671650706</v>
      </c>
      <c r="E972" s="2">
        <f>MACD!F972</f>
        <v>0.13193813816415054</v>
      </c>
      <c r="F972" s="2">
        <f>'Moving Avg'!D972</f>
        <v>8.6786000000000012</v>
      </c>
      <c r="G972" s="2">
        <f>'Moving Avg'!F972</f>
        <v>8.8627399999999987</v>
      </c>
      <c r="H972" s="2">
        <f>'Moving Avg'!G972</f>
        <v>9.0963719999999988</v>
      </c>
      <c r="I972" s="2">
        <f>'Moving Avg'!H972</f>
        <v>9.8283570000000022</v>
      </c>
      <c r="J972" s="5" t="str">
        <f>OBV!F972</f>
        <v>BEARISH</v>
      </c>
      <c r="K972" s="5" t="str">
        <f>OBV!G972</f>
        <v>STRONG</v>
      </c>
      <c r="L972" s="5" t="str">
        <f>OBV!H972</f>
        <v>NEUTRAL</v>
      </c>
      <c r="M972" s="7">
        <f t="shared" si="150"/>
        <v>25</v>
      </c>
      <c r="N972" s="7">
        <f t="shared" si="151"/>
        <v>0</v>
      </c>
      <c r="O972" s="7">
        <f t="shared" si="152"/>
        <v>0</v>
      </c>
      <c r="P972" s="7">
        <f t="shared" si="153"/>
        <v>33</v>
      </c>
      <c r="Q972" s="8">
        <f t="shared" si="154"/>
        <v>13.7</v>
      </c>
      <c r="R972" s="8">
        <f t="shared" si="155"/>
        <v>13.25</v>
      </c>
      <c r="S972" s="8">
        <f t="shared" si="156"/>
        <v>18.600000000000001</v>
      </c>
      <c r="T972" s="8">
        <f t="shared" si="157"/>
        <v>14.5</v>
      </c>
      <c r="U972" s="7">
        <f t="shared" si="158"/>
        <v>15.183333333333332</v>
      </c>
      <c r="V972" s="7">
        <f t="shared" si="159"/>
        <v>15.012499999999999</v>
      </c>
    </row>
    <row r="973" spans="1:22" ht="13.5" x14ac:dyDescent="0.25">
      <c r="A973" s="3">
        <f>RSI!A973</f>
        <v>43727</v>
      </c>
      <c r="B973" s="2">
        <f>RSI!B973</f>
        <v>8.7824000000000009</v>
      </c>
      <c r="C973" s="2">
        <f>RSI!I973</f>
        <v>45.964153542765011</v>
      </c>
      <c r="D973" s="2">
        <f>MACD!E973</f>
        <v>0.1098423056702309</v>
      </c>
      <c r="E973" s="2">
        <f>MACD!F973</f>
        <v>0.1275189716653666</v>
      </c>
      <c r="F973" s="2">
        <f>'Moving Avg'!D973</f>
        <v>8.7305000000000028</v>
      </c>
      <c r="G973" s="2">
        <f>'Moving Avg'!F973</f>
        <v>8.8327999999999989</v>
      </c>
      <c r="H973" s="2">
        <f>'Moving Avg'!G973</f>
        <v>9.0923799999999986</v>
      </c>
      <c r="I973" s="2">
        <f>'Moving Avg'!H973</f>
        <v>9.8136365000000012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  <c r="M973" s="7">
        <f t="shared" si="150"/>
        <v>25</v>
      </c>
      <c r="N973" s="7">
        <f t="shared" si="151"/>
        <v>45</v>
      </c>
      <c r="O973" s="7">
        <f t="shared" si="152"/>
        <v>0</v>
      </c>
      <c r="P973" s="7">
        <f t="shared" si="153"/>
        <v>83.5</v>
      </c>
      <c r="Q973" s="8">
        <f t="shared" si="154"/>
        <v>37.024999999999999</v>
      </c>
      <c r="R973" s="8">
        <f t="shared" si="155"/>
        <v>34.875</v>
      </c>
      <c r="S973" s="8">
        <f t="shared" si="156"/>
        <v>48.075000000000003</v>
      </c>
      <c r="T973" s="8">
        <f t="shared" si="157"/>
        <v>38.375</v>
      </c>
      <c r="U973" s="7">
        <f t="shared" si="158"/>
        <v>39.991666666666667</v>
      </c>
      <c r="V973" s="7">
        <f t="shared" si="159"/>
        <v>39.587500000000006</v>
      </c>
    </row>
    <row r="974" spans="1:22" ht="13.5" x14ac:dyDescent="0.25">
      <c r="A974" s="3">
        <f>RSI!A974</f>
        <v>43728</v>
      </c>
      <c r="B974" s="2">
        <f>RSI!B974</f>
        <v>8.7824000000000009</v>
      </c>
      <c r="C974" s="2">
        <f>RSI!I974</f>
        <v>45.964153542765011</v>
      </c>
      <c r="D974" s="2">
        <f>MACD!E974</f>
        <v>9.1030123304399524E-2</v>
      </c>
      <c r="E974" s="2">
        <f>MACD!F974</f>
        <v>0.1202212019931732</v>
      </c>
      <c r="F974" s="2">
        <f>'Moving Avg'!D974</f>
        <v>8.7824000000000009</v>
      </c>
      <c r="G974" s="2">
        <f>'Moving Avg'!F974</f>
        <v>8.8168299999999995</v>
      </c>
      <c r="H974" s="2">
        <f>'Moving Avg'!G974</f>
        <v>9.080604000000001</v>
      </c>
      <c r="I974" s="2">
        <f>'Moving Avg'!H974</f>
        <v>9.7989160000000002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  <c r="M974" s="7">
        <f t="shared" si="150"/>
        <v>25</v>
      </c>
      <c r="N974" s="7">
        <f t="shared" si="151"/>
        <v>100</v>
      </c>
      <c r="O974" s="7">
        <f t="shared" si="152"/>
        <v>0</v>
      </c>
      <c r="P974" s="7">
        <f t="shared" si="153"/>
        <v>83.5</v>
      </c>
      <c r="Q974" s="8">
        <f t="shared" si="154"/>
        <v>56.274999999999999</v>
      </c>
      <c r="R974" s="8">
        <f t="shared" si="155"/>
        <v>45.875</v>
      </c>
      <c r="S974" s="8">
        <f t="shared" si="156"/>
        <v>56.325000000000003</v>
      </c>
      <c r="T974" s="8">
        <f t="shared" si="157"/>
        <v>52.125</v>
      </c>
      <c r="U974" s="7">
        <f t="shared" si="158"/>
        <v>52.82500000000001</v>
      </c>
      <c r="V974" s="7">
        <f t="shared" si="159"/>
        <v>52.650000000000006</v>
      </c>
    </row>
    <row r="975" spans="1:22" ht="13.5" x14ac:dyDescent="0.25">
      <c r="A975" s="3">
        <f>RSI!A975</f>
        <v>43731</v>
      </c>
      <c r="B975" s="2">
        <f>RSI!B975</f>
        <v>8.7824000000000009</v>
      </c>
      <c r="C975" s="2">
        <f>RSI!I975</f>
        <v>45.964153542765011</v>
      </c>
      <c r="D975" s="2">
        <f>MACD!E975</f>
        <v>3.7437899247928286E-2</v>
      </c>
      <c r="E975" s="2">
        <f>MACD!F975</f>
        <v>0.10366454144412422</v>
      </c>
      <c r="F975" s="2">
        <f>'Moving Avg'!D975</f>
        <v>8.7824000000000009</v>
      </c>
      <c r="G975" s="2">
        <f>'Moving Avg'!F975</f>
        <v>8.806849999999999</v>
      </c>
      <c r="H975" s="2">
        <f>'Moving Avg'!G975</f>
        <v>9.0772099999999991</v>
      </c>
      <c r="I975" s="2">
        <f>'Moving Avg'!H975</f>
        <v>9.7841955000000027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  <c r="M975" s="7">
        <f t="shared" si="150"/>
        <v>25</v>
      </c>
      <c r="N975" s="7">
        <f t="shared" si="151"/>
        <v>100</v>
      </c>
      <c r="O975" s="7">
        <f t="shared" si="152"/>
        <v>0</v>
      </c>
      <c r="P975" s="7">
        <f t="shared" si="153"/>
        <v>33</v>
      </c>
      <c r="Q975" s="8">
        <f t="shared" si="154"/>
        <v>48.7</v>
      </c>
      <c r="R975" s="8">
        <f t="shared" si="155"/>
        <v>33.25</v>
      </c>
      <c r="S975" s="8">
        <f t="shared" si="156"/>
        <v>33.6</v>
      </c>
      <c r="T975" s="8">
        <f t="shared" si="157"/>
        <v>39.5</v>
      </c>
      <c r="U975" s="7">
        <f t="shared" si="158"/>
        <v>38.516666666666673</v>
      </c>
      <c r="V975" s="7">
        <f t="shared" si="159"/>
        <v>38.762500000000003</v>
      </c>
    </row>
    <row r="976" spans="1:22" ht="13.5" x14ac:dyDescent="0.25">
      <c r="A976" s="3">
        <f>RSI!A976</f>
        <v>43732</v>
      </c>
      <c r="B976" s="2">
        <f>RSI!B976</f>
        <v>8.7824000000000009</v>
      </c>
      <c r="C976" s="2">
        <f>RSI!I976</f>
        <v>45.964153542765011</v>
      </c>
      <c r="D976" s="2">
        <f>MACD!E976</f>
        <v>6.4917633685189102E-2</v>
      </c>
      <c r="E976" s="2">
        <f>MACD!F976</f>
        <v>9.5915159892337204E-2</v>
      </c>
      <c r="F976" s="2">
        <f>'Moving Avg'!D976</f>
        <v>8.7824000000000009</v>
      </c>
      <c r="G976" s="2">
        <f>'Moving Avg'!F976</f>
        <v>8.801359999999999</v>
      </c>
      <c r="H976" s="2">
        <f>'Moving Avg'!G976</f>
        <v>9.0658320000000003</v>
      </c>
      <c r="I976" s="2">
        <f>'Moving Avg'!H976</f>
        <v>9.7712215000000011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  <c r="M976" s="7">
        <f t="shared" si="150"/>
        <v>25</v>
      </c>
      <c r="N976" s="7">
        <f t="shared" si="151"/>
        <v>100</v>
      </c>
      <c r="O976" s="7">
        <f t="shared" si="152"/>
        <v>0</v>
      </c>
      <c r="P976" s="7">
        <f t="shared" si="153"/>
        <v>33</v>
      </c>
      <c r="Q976" s="8">
        <f t="shared" si="154"/>
        <v>48.7</v>
      </c>
      <c r="R976" s="8">
        <f t="shared" si="155"/>
        <v>33.25</v>
      </c>
      <c r="S976" s="8">
        <f t="shared" si="156"/>
        <v>33.6</v>
      </c>
      <c r="T976" s="8">
        <f t="shared" si="157"/>
        <v>39.5</v>
      </c>
      <c r="U976" s="7">
        <f t="shared" si="158"/>
        <v>38.516666666666673</v>
      </c>
      <c r="V976" s="7">
        <f t="shared" si="159"/>
        <v>38.762500000000003</v>
      </c>
    </row>
    <row r="977" spans="1:22" ht="13.5" x14ac:dyDescent="0.25">
      <c r="A977" s="3">
        <f>RSI!A977</f>
        <v>43733</v>
      </c>
      <c r="B977" s="2">
        <f>RSI!B977</f>
        <v>8.4830000000000005</v>
      </c>
      <c r="C977" s="2">
        <f>RSI!I977</f>
        <v>37.082851396501589</v>
      </c>
      <c r="D977" s="2">
        <f>MACD!E977</f>
        <v>6.9495002447313325E-2</v>
      </c>
      <c r="E977" s="2">
        <f>MACD!F977</f>
        <v>9.0631128403332428E-2</v>
      </c>
      <c r="F977" s="2">
        <f>'Moving Avg'!D977</f>
        <v>8.7225199999999994</v>
      </c>
      <c r="G977" s="2">
        <f>'Moving Avg'!F977</f>
        <v>8.7938749999999981</v>
      </c>
      <c r="H977" s="2">
        <f>'Moving Avg'!G977</f>
        <v>9.048665999999999</v>
      </c>
      <c r="I977" s="2">
        <f>'Moving Avg'!H977</f>
        <v>9.7567505000000008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  <c r="M977" s="7">
        <f t="shared" si="150"/>
        <v>25</v>
      </c>
      <c r="N977" s="7">
        <f t="shared" si="151"/>
        <v>100</v>
      </c>
      <c r="O977" s="7">
        <f t="shared" si="152"/>
        <v>0</v>
      </c>
      <c r="P977" s="7">
        <f t="shared" si="153"/>
        <v>16.5</v>
      </c>
      <c r="Q977" s="8">
        <f t="shared" si="154"/>
        <v>46.225000000000001</v>
      </c>
      <c r="R977" s="8">
        <f t="shared" si="155"/>
        <v>29.125</v>
      </c>
      <c r="S977" s="8">
        <f t="shared" si="156"/>
        <v>26.175000000000001</v>
      </c>
      <c r="T977" s="8">
        <f t="shared" si="157"/>
        <v>35.375</v>
      </c>
      <c r="U977" s="7">
        <f t="shared" si="158"/>
        <v>33.841666666666661</v>
      </c>
      <c r="V977" s="7">
        <f t="shared" si="159"/>
        <v>34.224999999999994</v>
      </c>
    </row>
    <row r="978" spans="1:22" ht="13.5" x14ac:dyDescent="0.25">
      <c r="A978" s="3">
        <f>RSI!A978</f>
        <v>43734</v>
      </c>
      <c r="B978" s="2">
        <f>RSI!B978</f>
        <v>8.7723999999999993</v>
      </c>
      <c r="C978" s="2">
        <f>RSI!I978</f>
        <v>47.618609998296876</v>
      </c>
      <c r="D978" s="2">
        <f>MACD!E978</f>
        <v>1.4341146036475294E-2</v>
      </c>
      <c r="E978" s="2">
        <f>MACD!F978</f>
        <v>7.5373131929961007E-2</v>
      </c>
      <c r="F978" s="2">
        <f>'Moving Avg'!D978</f>
        <v>8.7205200000000005</v>
      </c>
      <c r="G978" s="2">
        <f>'Moving Avg'!F978</f>
        <v>8.7998599999999989</v>
      </c>
      <c r="H978" s="2">
        <f>'Moving Avg'!G978</f>
        <v>9.034694</v>
      </c>
      <c r="I978" s="2">
        <f>'Moving Avg'!H978</f>
        <v>9.7436265000000013</v>
      </c>
      <c r="J978" s="5" t="str">
        <f>OBV!F978</f>
        <v>BULLISH</v>
      </c>
      <c r="K978" s="5" t="str">
        <f>OBV!G978</f>
        <v>NEUTRAL</v>
      </c>
      <c r="L978" s="5" t="str">
        <f>OBV!H978</f>
        <v>BULLISH DIVERGENCE</v>
      </c>
      <c r="M978" s="7">
        <f t="shared" si="150"/>
        <v>25</v>
      </c>
      <c r="N978" s="7">
        <f t="shared" si="151"/>
        <v>100</v>
      </c>
      <c r="O978" s="7">
        <f t="shared" si="152"/>
        <v>0</v>
      </c>
      <c r="P978" s="7">
        <f t="shared" si="153"/>
        <v>66.5</v>
      </c>
      <c r="Q978" s="8">
        <f t="shared" si="154"/>
        <v>53.725000000000001</v>
      </c>
      <c r="R978" s="8">
        <f t="shared" si="155"/>
        <v>41.625</v>
      </c>
      <c r="S978" s="8">
        <f t="shared" si="156"/>
        <v>48.674999999999997</v>
      </c>
      <c r="T978" s="8">
        <f t="shared" si="157"/>
        <v>47.875</v>
      </c>
      <c r="U978" s="7">
        <f t="shared" si="158"/>
        <v>48.008333333333326</v>
      </c>
      <c r="V978" s="7">
        <f t="shared" si="159"/>
        <v>47.974999999999994</v>
      </c>
    </row>
    <row r="979" spans="1:22" ht="13.5" x14ac:dyDescent="0.25">
      <c r="A979" s="3">
        <f>RSI!A979</f>
        <v>43735</v>
      </c>
      <c r="B979" s="2">
        <f>RSI!B979</f>
        <v>8.7824000000000009</v>
      </c>
      <c r="C979" s="2">
        <f>RSI!I979</f>
        <v>47.942996000635304</v>
      </c>
      <c r="D979" s="2">
        <f>MACD!E979</f>
        <v>-3.2618042274426884E-2</v>
      </c>
      <c r="E979" s="2">
        <f>MACD!F979</f>
        <v>5.377489708908343E-2</v>
      </c>
      <c r="F979" s="2">
        <f>'Moving Avg'!D979</f>
        <v>8.7205200000000005</v>
      </c>
      <c r="G979" s="2">
        <f>'Moving Avg'!F979</f>
        <v>8.7933749999999975</v>
      </c>
      <c r="H979" s="2">
        <f>'Moving Avg'!G979</f>
        <v>9.0209219999999988</v>
      </c>
      <c r="I979" s="2">
        <f>'Moving Avg'!H979</f>
        <v>9.7305525000000017</v>
      </c>
      <c r="J979" s="5" t="str">
        <f>OBV!F979</f>
        <v>BULLISH</v>
      </c>
      <c r="K979" s="5" t="str">
        <f>OBV!G979</f>
        <v>NEUTRAL</v>
      </c>
      <c r="L979" s="5" t="str">
        <f>OBV!H979</f>
        <v>NEUTRAL</v>
      </c>
      <c r="M979" s="7">
        <f t="shared" si="150"/>
        <v>25</v>
      </c>
      <c r="N979" s="7">
        <f t="shared" si="151"/>
        <v>100</v>
      </c>
      <c r="O979" s="7">
        <f t="shared" si="152"/>
        <v>0</v>
      </c>
      <c r="P979" s="7">
        <f t="shared" si="153"/>
        <v>49.5</v>
      </c>
      <c r="Q979" s="8">
        <f t="shared" si="154"/>
        <v>51.174999999999997</v>
      </c>
      <c r="R979" s="8">
        <f t="shared" si="155"/>
        <v>37.375</v>
      </c>
      <c r="S979" s="8">
        <f t="shared" si="156"/>
        <v>41.025000000000006</v>
      </c>
      <c r="T979" s="8">
        <f t="shared" si="157"/>
        <v>43.625</v>
      </c>
      <c r="U979" s="7">
        <f t="shared" si="158"/>
        <v>43.191666666666663</v>
      </c>
      <c r="V979" s="7">
        <f t="shared" si="159"/>
        <v>43.3</v>
      </c>
    </row>
    <row r="980" spans="1:22" ht="13.5" x14ac:dyDescent="0.25">
      <c r="A980" s="3">
        <f>RSI!A980</f>
        <v>43738</v>
      </c>
      <c r="B980" s="2">
        <f>RSI!B980</f>
        <v>8.7824000000000009</v>
      </c>
      <c r="C980" s="2">
        <f>RSI!I980</f>
        <v>47.942996000635304</v>
      </c>
      <c r="D980" s="2">
        <f>MACD!E980</f>
        <v>-3.2071901580410511E-2</v>
      </c>
      <c r="E980" s="2">
        <f>MACD!F980</f>
        <v>3.6605537355184646E-2</v>
      </c>
      <c r="F980" s="2">
        <f>'Moving Avg'!D980</f>
        <v>8.7205200000000005</v>
      </c>
      <c r="G980" s="2">
        <f>'Moving Avg'!F980</f>
        <v>8.7784049999999976</v>
      </c>
      <c r="H980" s="2">
        <f>'Moving Avg'!G980</f>
        <v>9.0127379999999988</v>
      </c>
      <c r="I980" s="2">
        <f>'Moving Avg'!H980</f>
        <v>9.7174785000000039</v>
      </c>
      <c r="J980" s="5" t="str">
        <f>OBV!F980</f>
        <v>BULLISH</v>
      </c>
      <c r="K980" s="5" t="str">
        <f>OBV!G980</f>
        <v>NEUTRAL</v>
      </c>
      <c r="L980" s="5" t="str">
        <f>OBV!H980</f>
        <v>NEUTRAL</v>
      </c>
      <c r="M980" s="7">
        <f t="shared" si="150"/>
        <v>25</v>
      </c>
      <c r="N980" s="7">
        <f t="shared" si="151"/>
        <v>100</v>
      </c>
      <c r="O980" s="7">
        <f t="shared" si="152"/>
        <v>0</v>
      </c>
      <c r="P980" s="7">
        <f t="shared" si="153"/>
        <v>49.5</v>
      </c>
      <c r="Q980" s="8">
        <f t="shared" si="154"/>
        <v>51.174999999999997</v>
      </c>
      <c r="R980" s="8">
        <f t="shared" si="155"/>
        <v>37.375</v>
      </c>
      <c r="S980" s="8">
        <f t="shared" si="156"/>
        <v>41.025000000000006</v>
      </c>
      <c r="T980" s="8">
        <f t="shared" si="157"/>
        <v>43.625</v>
      </c>
      <c r="U980" s="7">
        <f t="shared" si="158"/>
        <v>43.191666666666663</v>
      </c>
      <c r="V980" s="7">
        <f t="shared" si="159"/>
        <v>43.3</v>
      </c>
    </row>
    <row r="981" spans="1:22" ht="13.5" x14ac:dyDescent="0.25">
      <c r="A981" s="3">
        <f>RSI!A981</f>
        <v>43739</v>
      </c>
      <c r="B981" s="2">
        <f>RSI!B981</f>
        <v>8.7824000000000009</v>
      </c>
      <c r="C981" s="2">
        <f>RSI!I981</f>
        <v>47.942996000635304</v>
      </c>
      <c r="D981" s="2">
        <f>MACD!E981</f>
        <v>-3.1278521816377136E-2</v>
      </c>
      <c r="E981" s="2">
        <f>MACD!F981</f>
        <v>2.302872552087229E-2</v>
      </c>
      <c r="F981" s="2">
        <f>'Moving Avg'!D981</f>
        <v>8.7205200000000023</v>
      </c>
      <c r="G981" s="2">
        <f>'Moving Avg'!F981</f>
        <v>8.7634349999999976</v>
      </c>
      <c r="H981" s="2">
        <f>'Moving Avg'!G981</f>
        <v>9.0045539999999988</v>
      </c>
      <c r="I981" s="2">
        <f>'Moving Avg'!H981</f>
        <v>9.7044045000000043</v>
      </c>
      <c r="J981" s="5" t="str">
        <f>OBV!F981</f>
        <v>BULLISH</v>
      </c>
      <c r="K981" s="5" t="str">
        <f>OBV!G981</f>
        <v>NEUTRAL</v>
      </c>
      <c r="L981" s="5" t="str">
        <f>OBV!H981</f>
        <v>NEUTRAL</v>
      </c>
      <c r="M981" s="7">
        <f t="shared" si="150"/>
        <v>25</v>
      </c>
      <c r="N981" s="7">
        <f t="shared" si="151"/>
        <v>100</v>
      </c>
      <c r="O981" s="7">
        <f t="shared" si="152"/>
        <v>0</v>
      </c>
      <c r="P981" s="7">
        <f t="shared" si="153"/>
        <v>49.5</v>
      </c>
      <c r="Q981" s="8">
        <f t="shared" si="154"/>
        <v>51.174999999999997</v>
      </c>
      <c r="R981" s="8">
        <f t="shared" si="155"/>
        <v>37.375</v>
      </c>
      <c r="S981" s="8">
        <f t="shared" si="156"/>
        <v>41.025000000000006</v>
      </c>
      <c r="T981" s="8">
        <f t="shared" si="157"/>
        <v>43.625</v>
      </c>
      <c r="U981" s="7">
        <f t="shared" si="158"/>
        <v>43.191666666666663</v>
      </c>
      <c r="V981" s="7">
        <f t="shared" si="159"/>
        <v>43.3</v>
      </c>
    </row>
    <row r="982" spans="1:22" ht="13.5" x14ac:dyDescent="0.25">
      <c r="A982" s="3">
        <f>RSI!A982</f>
        <v>43740</v>
      </c>
      <c r="B982" s="2">
        <f>RSI!B982</f>
        <v>8.7824000000000009</v>
      </c>
      <c r="C982" s="2">
        <f>RSI!I982</f>
        <v>47.942996000635304</v>
      </c>
      <c r="D982" s="2">
        <f>MACD!E982</f>
        <v>-3.0300477593087294E-2</v>
      </c>
      <c r="E982" s="2">
        <f>MACD!F982</f>
        <v>1.2362884898080372E-2</v>
      </c>
      <c r="F982" s="2">
        <f>'Moving Avg'!D982</f>
        <v>8.780400000000002</v>
      </c>
      <c r="G982" s="2">
        <f>'Moving Avg'!F982</f>
        <v>8.7484649999999995</v>
      </c>
      <c r="H982" s="2">
        <f>'Moving Avg'!G982</f>
        <v>9.0017600000000009</v>
      </c>
      <c r="I982" s="2">
        <f>'Moving Avg'!H982</f>
        <v>9.6913305000000047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  <c r="M982" s="7">
        <f t="shared" si="150"/>
        <v>25</v>
      </c>
      <c r="N982" s="7">
        <f t="shared" si="151"/>
        <v>100</v>
      </c>
      <c r="O982" s="7">
        <f t="shared" si="152"/>
        <v>0</v>
      </c>
      <c r="P982" s="7">
        <f t="shared" si="153"/>
        <v>83.5</v>
      </c>
      <c r="Q982" s="8">
        <f t="shared" si="154"/>
        <v>56.274999999999999</v>
      </c>
      <c r="R982" s="8">
        <f t="shared" si="155"/>
        <v>45.875</v>
      </c>
      <c r="S982" s="8">
        <f t="shared" si="156"/>
        <v>56.325000000000003</v>
      </c>
      <c r="T982" s="8">
        <f t="shared" si="157"/>
        <v>52.125</v>
      </c>
      <c r="U982" s="7">
        <f t="shared" si="158"/>
        <v>52.82500000000001</v>
      </c>
      <c r="V982" s="7">
        <f t="shared" si="159"/>
        <v>52.650000000000006</v>
      </c>
    </row>
    <row r="983" spans="1:22" ht="13.5" x14ac:dyDescent="0.25">
      <c r="A983" s="3">
        <f>RSI!A983</f>
        <v>43741</v>
      </c>
      <c r="B983" s="2">
        <f>RSI!B983</f>
        <v>8.7824000000000009</v>
      </c>
      <c r="C983" s="2">
        <f>RSI!I983</f>
        <v>47.942996000635297</v>
      </c>
      <c r="D983" s="2">
        <f>MACD!E983</f>
        <v>-2.918889904101718E-2</v>
      </c>
      <c r="E983" s="2">
        <f>MACD!F983</f>
        <v>4.0525281102608626E-3</v>
      </c>
      <c r="F983" s="2">
        <f>'Moving Avg'!D983</f>
        <v>8.7824000000000009</v>
      </c>
      <c r="G983" s="2">
        <f>'Moving Avg'!F983</f>
        <v>8.7469699999999975</v>
      </c>
      <c r="H983" s="2">
        <f>'Moving Avg'!G983</f>
        <v>9.004156</v>
      </c>
      <c r="I983" s="2">
        <f>'Moving Avg'!H983</f>
        <v>9.6799535000000052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  <c r="M983" s="7">
        <f t="shared" si="150"/>
        <v>25</v>
      </c>
      <c r="N983" s="7">
        <f t="shared" si="151"/>
        <v>100</v>
      </c>
      <c r="O983" s="7">
        <f t="shared" si="152"/>
        <v>0</v>
      </c>
      <c r="P983" s="7">
        <f t="shared" si="153"/>
        <v>83.5</v>
      </c>
      <c r="Q983" s="8">
        <f t="shared" si="154"/>
        <v>56.274999999999999</v>
      </c>
      <c r="R983" s="8">
        <f t="shared" si="155"/>
        <v>45.875</v>
      </c>
      <c r="S983" s="8">
        <f t="shared" si="156"/>
        <v>56.325000000000003</v>
      </c>
      <c r="T983" s="8">
        <f t="shared" si="157"/>
        <v>52.125</v>
      </c>
      <c r="U983" s="7">
        <f t="shared" si="158"/>
        <v>52.82500000000001</v>
      </c>
      <c r="V983" s="7">
        <f t="shared" si="159"/>
        <v>52.650000000000006</v>
      </c>
    </row>
    <row r="984" spans="1:22" ht="13.5" x14ac:dyDescent="0.25">
      <c r="A984" s="3">
        <f>RSI!A984</f>
        <v>43742</v>
      </c>
      <c r="B984" s="2">
        <f>RSI!B984</f>
        <v>8.9819999999999993</v>
      </c>
      <c r="C984" s="2">
        <f>RSI!I984</f>
        <v>55.848267507685811</v>
      </c>
      <c r="D984" s="2">
        <f>MACD!E984</f>
        <v>-4.277055232311433E-2</v>
      </c>
      <c r="E984" s="2">
        <f>MACD!F984</f>
        <v>-5.3120879764141761E-3</v>
      </c>
      <c r="F984" s="2">
        <f>'Moving Avg'!D984</f>
        <v>8.8223200000000013</v>
      </c>
      <c r="G984" s="2">
        <f>'Moving Avg'!F984</f>
        <v>8.7544549999999983</v>
      </c>
      <c r="H984" s="2">
        <f>'Moving Avg'!G984</f>
        <v>9.0141360000000006</v>
      </c>
      <c r="I984" s="2">
        <f>'Moving Avg'!H984</f>
        <v>9.6684765000000024</v>
      </c>
      <c r="J984" s="5" t="str">
        <f>OBV!F984</f>
        <v>BULLISH</v>
      </c>
      <c r="K984" s="5" t="str">
        <f>OBV!G984</f>
        <v>NEUTRAL</v>
      </c>
      <c r="L984" s="5" t="str">
        <f>OBV!H984</f>
        <v>CONFIRMED BULLISH</v>
      </c>
      <c r="M984" s="7">
        <f t="shared" si="150"/>
        <v>25</v>
      </c>
      <c r="N984" s="7">
        <f t="shared" si="151"/>
        <v>100</v>
      </c>
      <c r="O984" s="7">
        <f t="shared" si="152"/>
        <v>0</v>
      </c>
      <c r="P984" s="7">
        <f t="shared" si="153"/>
        <v>83.5</v>
      </c>
      <c r="Q984" s="8">
        <f t="shared" si="154"/>
        <v>56.274999999999999</v>
      </c>
      <c r="R984" s="8">
        <f t="shared" si="155"/>
        <v>45.875</v>
      </c>
      <c r="S984" s="8">
        <f t="shared" si="156"/>
        <v>56.325000000000003</v>
      </c>
      <c r="T984" s="8">
        <f t="shared" si="157"/>
        <v>52.125</v>
      </c>
      <c r="U984" s="7">
        <f t="shared" si="158"/>
        <v>52.82500000000001</v>
      </c>
      <c r="V984" s="7">
        <f t="shared" si="159"/>
        <v>52.650000000000006</v>
      </c>
    </row>
    <row r="985" spans="1:22" ht="13.5" x14ac:dyDescent="0.25">
      <c r="A985" s="3">
        <f>RSI!A985</f>
        <v>43745</v>
      </c>
      <c r="B985" s="2">
        <f>RSI!B985</f>
        <v>8.9819999999999993</v>
      </c>
      <c r="C985" s="2">
        <f>RSI!I985</f>
        <v>55.848267507685811</v>
      </c>
      <c r="D985" s="2">
        <f>MACD!E985</f>
        <v>-5.5198678942158352E-2</v>
      </c>
      <c r="E985" s="2">
        <f>MACD!F985</f>
        <v>-1.5289406169563011E-2</v>
      </c>
      <c r="F985" s="2">
        <f>'Moving Avg'!D985</f>
        <v>8.8622399999999999</v>
      </c>
      <c r="G985" s="2">
        <f>'Moving Avg'!F985</f>
        <v>8.7744149999999994</v>
      </c>
      <c r="H985" s="2">
        <f>'Moving Avg'!G985</f>
        <v>9.0139359999999993</v>
      </c>
      <c r="I985" s="2">
        <f>'Moving Avg'!H985</f>
        <v>9.6569995000000031</v>
      </c>
      <c r="J985" s="5" t="str">
        <f>OBV!F985</f>
        <v>BULLISH</v>
      </c>
      <c r="K985" s="5" t="str">
        <f>OBV!G985</f>
        <v>NEUTRAL</v>
      </c>
      <c r="L985" s="5" t="str">
        <f>OBV!H985</f>
        <v>CONFIRMED BULLISH</v>
      </c>
      <c r="M985" s="7">
        <f t="shared" si="150"/>
        <v>25</v>
      </c>
      <c r="N985" s="7">
        <f t="shared" si="151"/>
        <v>100</v>
      </c>
      <c r="O985" s="7">
        <f t="shared" si="152"/>
        <v>0</v>
      </c>
      <c r="P985" s="7">
        <f t="shared" si="153"/>
        <v>83.5</v>
      </c>
      <c r="Q985" s="8">
        <f t="shared" si="154"/>
        <v>56.274999999999999</v>
      </c>
      <c r="R985" s="8">
        <f t="shared" si="155"/>
        <v>45.875</v>
      </c>
      <c r="S985" s="8">
        <f t="shared" si="156"/>
        <v>56.325000000000003</v>
      </c>
      <c r="T985" s="8">
        <f t="shared" si="157"/>
        <v>52.125</v>
      </c>
      <c r="U985" s="7">
        <f t="shared" si="158"/>
        <v>52.82500000000001</v>
      </c>
      <c r="V985" s="7">
        <f t="shared" si="159"/>
        <v>52.650000000000006</v>
      </c>
    </row>
    <row r="986" spans="1:22" ht="13.5" x14ac:dyDescent="0.25">
      <c r="A986" s="3">
        <f>RSI!A986</f>
        <v>43746</v>
      </c>
      <c r="B986" s="2">
        <f>RSI!B986</f>
        <v>8.7026000000000003</v>
      </c>
      <c r="C986" s="2">
        <f>RSI!I986</f>
        <v>44.802924330776975</v>
      </c>
      <c r="D986" s="2">
        <f>MACD!E986</f>
        <v>-4.5885117986228963E-2</v>
      </c>
      <c r="E986" s="2">
        <f>MACD!F986</f>
        <v>-2.1408548532896202E-2</v>
      </c>
      <c r="F986" s="2">
        <f>'Moving Avg'!D986</f>
        <v>8.8462800000000019</v>
      </c>
      <c r="G986" s="2">
        <f>'Moving Avg'!F986</f>
        <v>8.7569499999999998</v>
      </c>
      <c r="H986" s="2">
        <f>'Moving Avg'!G986</f>
        <v>9.0033579999999986</v>
      </c>
      <c r="I986" s="2">
        <f>'Moving Avg'!H986</f>
        <v>9.644125500000003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  <c r="M986" s="7">
        <f t="shared" si="150"/>
        <v>25</v>
      </c>
      <c r="N986" s="7">
        <f t="shared" si="151"/>
        <v>100</v>
      </c>
      <c r="O986" s="7">
        <f t="shared" si="152"/>
        <v>0</v>
      </c>
      <c r="P986" s="7">
        <f t="shared" si="153"/>
        <v>16.5</v>
      </c>
      <c r="Q986" s="8">
        <f t="shared" si="154"/>
        <v>46.225000000000001</v>
      </c>
      <c r="R986" s="8">
        <f t="shared" si="155"/>
        <v>29.125</v>
      </c>
      <c r="S986" s="8">
        <f t="shared" si="156"/>
        <v>26.175000000000001</v>
      </c>
      <c r="T986" s="8">
        <f t="shared" si="157"/>
        <v>35.375</v>
      </c>
      <c r="U986" s="7">
        <f t="shared" si="158"/>
        <v>33.841666666666661</v>
      </c>
      <c r="V986" s="7">
        <f t="shared" si="159"/>
        <v>34.224999999999994</v>
      </c>
    </row>
    <row r="987" spans="1:22" ht="13.5" x14ac:dyDescent="0.25">
      <c r="A987" s="3">
        <f>RSI!A987</f>
        <v>43747</v>
      </c>
      <c r="B987" s="2">
        <f>RSI!B987</f>
        <v>8.6926000000000005</v>
      </c>
      <c r="C987" s="2">
        <f>RSI!I987</f>
        <v>44.463973997173632</v>
      </c>
      <c r="D987" s="2">
        <f>MACD!E987</f>
        <v>-8.2476657203249815E-2</v>
      </c>
      <c r="E987" s="2">
        <f>MACD!F987</f>
        <v>-3.3622170266966928E-2</v>
      </c>
      <c r="F987" s="2">
        <f>'Moving Avg'!D987</f>
        <v>8.8283199999999997</v>
      </c>
      <c r="G987" s="2">
        <f>'Moving Avg'!F987</f>
        <v>8.7524599999999992</v>
      </c>
      <c r="H987" s="2">
        <f>'Moving Avg'!G987</f>
        <v>8.9925800000000002</v>
      </c>
      <c r="I987" s="2">
        <f>'Moving Avg'!H987</f>
        <v>9.6312015000000049</v>
      </c>
      <c r="J987" s="5" t="str">
        <f>OBV!F987</f>
        <v>BEARISH</v>
      </c>
      <c r="K987" s="5" t="str">
        <f>OBV!G987</f>
        <v>STRONG</v>
      </c>
      <c r="L987" s="5" t="str">
        <f>OBV!H987</f>
        <v>CONFIRMED BEARISH</v>
      </c>
      <c r="M987" s="7">
        <f t="shared" si="150"/>
        <v>25</v>
      </c>
      <c r="N987" s="7">
        <f t="shared" si="151"/>
        <v>100</v>
      </c>
      <c r="O987" s="7">
        <f t="shared" si="152"/>
        <v>0</v>
      </c>
      <c r="P987" s="7">
        <f t="shared" si="153"/>
        <v>33</v>
      </c>
      <c r="Q987" s="8">
        <f t="shared" si="154"/>
        <v>48.7</v>
      </c>
      <c r="R987" s="8">
        <f t="shared" si="155"/>
        <v>33.25</v>
      </c>
      <c r="S987" s="8">
        <f t="shared" si="156"/>
        <v>33.6</v>
      </c>
      <c r="T987" s="8">
        <f t="shared" si="157"/>
        <v>39.5</v>
      </c>
      <c r="U987" s="7">
        <f t="shared" si="158"/>
        <v>38.516666666666673</v>
      </c>
      <c r="V987" s="7">
        <f t="shared" si="159"/>
        <v>38.762500000000003</v>
      </c>
    </row>
    <row r="988" spans="1:22" ht="13.5" x14ac:dyDescent="0.25">
      <c r="A988" s="3">
        <f>RSI!A988</f>
        <v>43748</v>
      </c>
      <c r="B988" s="2">
        <f>RSI!B988</f>
        <v>8.7026000000000003</v>
      </c>
      <c r="C988" s="2">
        <f>RSI!I988</f>
        <v>44.912786751482919</v>
      </c>
      <c r="D988" s="2">
        <f>MACD!E988</f>
        <v>-6.8811604940764326E-2</v>
      </c>
      <c r="E988" s="2">
        <f>MACD!F988</f>
        <v>-4.0660057201726413E-2</v>
      </c>
      <c r="F988" s="2">
        <f>'Moving Avg'!D988</f>
        <v>8.8123600000000017</v>
      </c>
      <c r="G988" s="2">
        <f>'Moving Avg'!F988</f>
        <v>8.7614449999999984</v>
      </c>
      <c r="H988" s="2">
        <f>'Moving Avg'!G988</f>
        <v>8.9790080000000003</v>
      </c>
      <c r="I988" s="2">
        <f>'Moving Avg'!H988</f>
        <v>9.618327500000003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  <c r="M988" s="7">
        <f t="shared" si="150"/>
        <v>25</v>
      </c>
      <c r="N988" s="7">
        <f t="shared" si="151"/>
        <v>100</v>
      </c>
      <c r="O988" s="7">
        <f t="shared" si="152"/>
        <v>0</v>
      </c>
      <c r="P988" s="7">
        <f t="shared" si="153"/>
        <v>16.5</v>
      </c>
      <c r="Q988" s="8">
        <f t="shared" si="154"/>
        <v>46.225000000000001</v>
      </c>
      <c r="R988" s="8">
        <f t="shared" si="155"/>
        <v>29.125</v>
      </c>
      <c r="S988" s="8">
        <f t="shared" si="156"/>
        <v>26.175000000000001</v>
      </c>
      <c r="T988" s="8">
        <f t="shared" si="157"/>
        <v>35.375</v>
      </c>
      <c r="U988" s="7">
        <f t="shared" si="158"/>
        <v>33.841666666666661</v>
      </c>
      <c r="V988" s="7">
        <f t="shared" si="159"/>
        <v>34.224999999999994</v>
      </c>
    </row>
    <row r="989" spans="1:22" ht="13.5" x14ac:dyDescent="0.25">
      <c r="A989" s="3">
        <f>RSI!A989</f>
        <v>43749</v>
      </c>
      <c r="B989" s="2">
        <f>RSI!B989</f>
        <v>8.7026000000000003</v>
      </c>
      <c r="C989" s="2">
        <f>RSI!I989</f>
        <v>44.912786751482919</v>
      </c>
      <c r="D989" s="2">
        <f>MACD!E989</f>
        <v>-5.4987286445191685E-2</v>
      </c>
      <c r="E989" s="2">
        <f>MACD!F989</f>
        <v>-4.3525503050419467E-2</v>
      </c>
      <c r="F989" s="2">
        <f>'Moving Avg'!D989</f>
        <v>8.7564800000000016</v>
      </c>
      <c r="G989" s="2">
        <f>'Moving Avg'!F989</f>
        <v>8.7704299999999975</v>
      </c>
      <c r="H989" s="2">
        <f>'Moving Avg'!G989</f>
        <v>8.9654360000000004</v>
      </c>
      <c r="I989" s="2">
        <f>'Moving Avg'!H989</f>
        <v>9.605453500000003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  <c r="M989" s="7">
        <f t="shared" si="150"/>
        <v>25</v>
      </c>
      <c r="N989" s="7">
        <f t="shared" si="151"/>
        <v>45</v>
      </c>
      <c r="O989" s="7">
        <f t="shared" si="152"/>
        <v>0</v>
      </c>
      <c r="P989" s="7">
        <f t="shared" si="153"/>
        <v>16.5</v>
      </c>
      <c r="Q989" s="8">
        <f t="shared" si="154"/>
        <v>26.975000000000001</v>
      </c>
      <c r="R989" s="8">
        <f t="shared" si="155"/>
        <v>18.125</v>
      </c>
      <c r="S989" s="8">
        <f t="shared" si="156"/>
        <v>17.925000000000001</v>
      </c>
      <c r="T989" s="8">
        <f t="shared" si="157"/>
        <v>21.625</v>
      </c>
      <c r="U989" s="7">
        <f t="shared" si="158"/>
        <v>21.008333333333336</v>
      </c>
      <c r="V989" s="7">
        <f t="shared" si="159"/>
        <v>21.162500000000001</v>
      </c>
    </row>
    <row r="990" spans="1:22" ht="13.5" x14ac:dyDescent="0.25">
      <c r="A990" s="3">
        <f>RSI!A990</f>
        <v>43752</v>
      </c>
      <c r="B990" s="2">
        <f>RSI!B990</f>
        <v>8.9619999999999997</v>
      </c>
      <c r="C990" s="2">
        <f>RSI!I990</f>
        <v>55.68650738087544</v>
      </c>
      <c r="D990" s="2">
        <f>MACD!E990</f>
        <v>-6.1835045043300951E-2</v>
      </c>
      <c r="E990" s="2">
        <f>MACD!F990</f>
        <v>-4.7187411448995763E-2</v>
      </c>
      <c r="F990" s="2">
        <f>'Moving Avg'!D990</f>
        <v>8.7524800000000003</v>
      </c>
      <c r="G990" s="2">
        <f>'Moving Avg'!F990</f>
        <v>8.7794099999999968</v>
      </c>
      <c r="H990" s="2">
        <f>'Moving Avg'!G990</f>
        <v>8.9570519999999991</v>
      </c>
      <c r="I990" s="2">
        <f>'Moving Avg'!H990</f>
        <v>9.5938765000000039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  <c r="M990" s="7">
        <f t="shared" si="150"/>
        <v>25</v>
      </c>
      <c r="N990" s="7">
        <f t="shared" si="151"/>
        <v>45</v>
      </c>
      <c r="O990" s="7">
        <f t="shared" si="152"/>
        <v>0</v>
      </c>
      <c r="P990" s="7">
        <f t="shared" si="153"/>
        <v>16.5</v>
      </c>
      <c r="Q990" s="8">
        <f t="shared" si="154"/>
        <v>26.975000000000001</v>
      </c>
      <c r="R990" s="8">
        <f t="shared" si="155"/>
        <v>18.125</v>
      </c>
      <c r="S990" s="8">
        <f t="shared" si="156"/>
        <v>17.925000000000001</v>
      </c>
      <c r="T990" s="8">
        <f t="shared" si="157"/>
        <v>21.625</v>
      </c>
      <c r="U990" s="7">
        <f t="shared" si="158"/>
        <v>21.008333333333336</v>
      </c>
      <c r="V990" s="7">
        <f t="shared" si="159"/>
        <v>21.162500000000001</v>
      </c>
    </row>
    <row r="991" spans="1:22" ht="13.5" x14ac:dyDescent="0.25">
      <c r="A991" s="3">
        <f>RSI!A991</f>
        <v>43754</v>
      </c>
      <c r="B991" s="2">
        <f>RSI!B991</f>
        <v>8.9819999999999993</v>
      </c>
      <c r="C991" s="2">
        <f>RSI!I991</f>
        <v>56.39461575757489</v>
      </c>
      <c r="D991" s="2">
        <f>MACD!E991</f>
        <v>-7.0023630326224051E-2</v>
      </c>
      <c r="E991" s="2">
        <f>MACD!F991</f>
        <v>-5.1754655224441427E-2</v>
      </c>
      <c r="F991" s="2">
        <f>'Moving Avg'!D991</f>
        <v>8.8083600000000004</v>
      </c>
      <c r="G991" s="2">
        <f>'Moving Avg'!F991</f>
        <v>8.7893899999999974</v>
      </c>
      <c r="H991" s="2">
        <f>'Moving Avg'!G991</f>
        <v>8.9490680000000005</v>
      </c>
      <c r="I991" s="2">
        <f>'Moving Avg'!H991</f>
        <v>9.5823995000000028</v>
      </c>
      <c r="J991" s="5" t="str">
        <f>OBV!F991</f>
        <v>BEARISH</v>
      </c>
      <c r="K991" s="5" t="str">
        <f>OBV!G991</f>
        <v>NEUTRAL</v>
      </c>
      <c r="L991" s="5" t="str">
        <f>OBV!H991</f>
        <v>BEARISH DIVERGENCE</v>
      </c>
      <c r="M991" s="7">
        <f t="shared" si="150"/>
        <v>25</v>
      </c>
      <c r="N991" s="7">
        <f t="shared" si="151"/>
        <v>45</v>
      </c>
      <c r="O991" s="7">
        <f t="shared" si="152"/>
        <v>0</v>
      </c>
      <c r="P991" s="7">
        <f t="shared" si="153"/>
        <v>16.5</v>
      </c>
      <c r="Q991" s="8">
        <f t="shared" si="154"/>
        <v>26.975000000000001</v>
      </c>
      <c r="R991" s="8">
        <f t="shared" si="155"/>
        <v>18.125</v>
      </c>
      <c r="S991" s="8">
        <f t="shared" si="156"/>
        <v>17.925000000000001</v>
      </c>
      <c r="T991" s="8">
        <f t="shared" si="157"/>
        <v>21.625</v>
      </c>
      <c r="U991" s="7">
        <f t="shared" si="158"/>
        <v>21.008333333333336</v>
      </c>
      <c r="V991" s="7">
        <f t="shared" si="159"/>
        <v>21.162500000000001</v>
      </c>
    </row>
    <row r="992" spans="1:22" ht="13.5" x14ac:dyDescent="0.25">
      <c r="A992" s="3">
        <f>RSI!A992</f>
        <v>43755</v>
      </c>
      <c r="B992" s="2">
        <f>RSI!B992</f>
        <v>8.7225000000000001</v>
      </c>
      <c r="C992" s="2">
        <f>RSI!I992</f>
        <v>46.101034986715845</v>
      </c>
      <c r="D992" s="2">
        <f>MACD!E992</f>
        <v>-5.8693620159555593E-2</v>
      </c>
      <c r="E992" s="2">
        <f>MACD!F992</f>
        <v>-5.3142448211464265E-2</v>
      </c>
      <c r="F992" s="2">
        <f>'Moving Avg'!D992</f>
        <v>8.8143399999999978</v>
      </c>
      <c r="G992" s="2">
        <f>'Moving Avg'!F992</f>
        <v>8.7863949999999971</v>
      </c>
      <c r="H992" s="2">
        <f>'Moving Avg'!G992</f>
        <v>8.9358939999999993</v>
      </c>
      <c r="I992" s="2">
        <f>'Moving Avg'!H992</f>
        <v>9.5696250000000038</v>
      </c>
      <c r="J992" s="5" t="str">
        <f>OBV!F992</f>
        <v>BULLISH</v>
      </c>
      <c r="K992" s="5" t="str">
        <f>OBV!G992</f>
        <v>NEUTRAL</v>
      </c>
      <c r="L992" s="5" t="str">
        <f>OBV!H992</f>
        <v>CONFIRMED BULLISH</v>
      </c>
      <c r="M992" s="7">
        <f t="shared" si="150"/>
        <v>25</v>
      </c>
      <c r="N992" s="7">
        <f t="shared" si="151"/>
        <v>45</v>
      </c>
      <c r="O992" s="7">
        <f t="shared" si="152"/>
        <v>0</v>
      </c>
      <c r="P992" s="7">
        <f t="shared" si="153"/>
        <v>83.5</v>
      </c>
      <c r="Q992" s="8">
        <f t="shared" si="154"/>
        <v>37.024999999999999</v>
      </c>
      <c r="R992" s="8">
        <f t="shared" si="155"/>
        <v>34.875</v>
      </c>
      <c r="S992" s="8">
        <f t="shared" si="156"/>
        <v>48.075000000000003</v>
      </c>
      <c r="T992" s="8">
        <f t="shared" si="157"/>
        <v>38.375</v>
      </c>
      <c r="U992" s="7">
        <f t="shared" si="158"/>
        <v>39.991666666666667</v>
      </c>
      <c r="V992" s="7">
        <f t="shared" si="159"/>
        <v>39.587500000000006</v>
      </c>
    </row>
    <row r="993" spans="1:22" ht="13.5" x14ac:dyDescent="0.25">
      <c r="A993" s="3">
        <f>RSI!A993</f>
        <v>43756</v>
      </c>
      <c r="B993" s="2">
        <f>RSI!B993</f>
        <v>8.7225000000000001</v>
      </c>
      <c r="C993" s="2">
        <f>RSI!I993</f>
        <v>46.101034986715852</v>
      </c>
      <c r="D993" s="2">
        <f>MACD!E993</f>
        <v>-4.8465337320605428E-2</v>
      </c>
      <c r="E993" s="2">
        <f>MACD!F993</f>
        <v>-5.2207026033292504E-2</v>
      </c>
      <c r="F993" s="2">
        <f>'Moving Avg'!D993</f>
        <v>8.8183199999999999</v>
      </c>
      <c r="G993" s="2">
        <f>'Moving Avg'!F993</f>
        <v>8.7833999999999985</v>
      </c>
      <c r="H993" s="2">
        <f>'Moving Avg'!G993</f>
        <v>8.92272</v>
      </c>
      <c r="I993" s="2">
        <f>'Moving Avg'!H993</f>
        <v>9.5584970000000062</v>
      </c>
      <c r="J993" s="5" t="str">
        <f>OBV!F993</f>
        <v>BEARISH</v>
      </c>
      <c r="K993" s="5" t="str">
        <f>OBV!G993</f>
        <v>NEUTRAL</v>
      </c>
      <c r="L993" s="5" t="str">
        <f>OBV!H993</f>
        <v>BEARISH DIVERGENCE</v>
      </c>
      <c r="M993" s="7">
        <f t="shared" si="150"/>
        <v>25</v>
      </c>
      <c r="N993" s="7">
        <f t="shared" si="151"/>
        <v>0</v>
      </c>
      <c r="O993" s="7">
        <f t="shared" si="152"/>
        <v>0</v>
      </c>
      <c r="P993" s="7">
        <f t="shared" si="153"/>
        <v>16.5</v>
      </c>
      <c r="Q993" s="8">
        <f t="shared" si="154"/>
        <v>11.225</v>
      </c>
      <c r="R993" s="8">
        <f t="shared" si="155"/>
        <v>9.125</v>
      </c>
      <c r="S993" s="8">
        <f t="shared" si="156"/>
        <v>11.175000000000001</v>
      </c>
      <c r="T993" s="8">
        <f t="shared" si="157"/>
        <v>10.375</v>
      </c>
      <c r="U993" s="7">
        <f t="shared" si="158"/>
        <v>10.508333333333335</v>
      </c>
      <c r="V993" s="7">
        <f t="shared" si="159"/>
        <v>10.475000000000001</v>
      </c>
    </row>
    <row r="994" spans="1:22" ht="13.5" x14ac:dyDescent="0.25">
      <c r="A994" s="3">
        <f>RSI!A994</f>
        <v>43759</v>
      </c>
      <c r="B994" s="2">
        <f>RSI!B994</f>
        <v>8.7225000000000001</v>
      </c>
      <c r="C994" s="2">
        <f>RSI!I994</f>
        <v>46.101034986715852</v>
      </c>
      <c r="D994" s="2">
        <f>MACD!E994</f>
        <v>-8.5091004830157857E-3</v>
      </c>
      <c r="E994" s="2">
        <f>MACD!F994</f>
        <v>-4.3467440923237163E-2</v>
      </c>
      <c r="F994" s="2">
        <f>'Moving Avg'!D994</f>
        <v>8.8222999999999985</v>
      </c>
      <c r="G994" s="2">
        <f>'Moving Avg'!F994</f>
        <v>8.7804049999999982</v>
      </c>
      <c r="H994" s="2">
        <f>'Moving Avg'!G994</f>
        <v>8.9095459999999989</v>
      </c>
      <c r="I994" s="2">
        <f>'Moving Avg'!H994</f>
        <v>9.5459720000000079</v>
      </c>
      <c r="J994" s="5" t="str">
        <f>OBV!F994</f>
        <v>BEARISH</v>
      </c>
      <c r="K994" s="5" t="str">
        <f>OBV!G994</f>
        <v>NEUTRAL</v>
      </c>
      <c r="L994" s="5" t="str">
        <f>OBV!H994</f>
        <v>BEARISH DIVERGENCE</v>
      </c>
      <c r="M994" s="7">
        <f t="shared" si="150"/>
        <v>25</v>
      </c>
      <c r="N994" s="7">
        <f t="shared" si="151"/>
        <v>0</v>
      </c>
      <c r="O994" s="7">
        <f t="shared" si="152"/>
        <v>0</v>
      </c>
      <c r="P994" s="7">
        <f t="shared" si="153"/>
        <v>16.5</v>
      </c>
      <c r="Q994" s="8">
        <f t="shared" si="154"/>
        <v>11.225</v>
      </c>
      <c r="R994" s="8">
        <f t="shared" si="155"/>
        <v>9.125</v>
      </c>
      <c r="S994" s="8">
        <f t="shared" si="156"/>
        <v>11.175000000000001</v>
      </c>
      <c r="T994" s="8">
        <f t="shared" si="157"/>
        <v>10.375</v>
      </c>
      <c r="U994" s="7">
        <f t="shared" si="158"/>
        <v>10.508333333333335</v>
      </c>
      <c r="V994" s="7">
        <f t="shared" si="159"/>
        <v>10.475000000000001</v>
      </c>
    </row>
    <row r="995" spans="1:22" ht="13.5" x14ac:dyDescent="0.25">
      <c r="A995" s="3">
        <f>RSI!A995</f>
        <v>43760</v>
      </c>
      <c r="B995" s="2">
        <f>RSI!B995</f>
        <v>8.9819999999999993</v>
      </c>
      <c r="C995" s="2">
        <f>RSI!I995</f>
        <v>56.107359678242787</v>
      </c>
      <c r="D995" s="2">
        <f>MACD!E995</f>
        <v>6.6276560191766976E-3</v>
      </c>
      <c r="E995" s="2">
        <f>MACD!F995</f>
        <v>-3.3448421534754393E-2</v>
      </c>
      <c r="F995" s="2">
        <f>'Moving Avg'!D995</f>
        <v>8.8262999999999998</v>
      </c>
      <c r="G995" s="2">
        <f>'Moving Avg'!F995</f>
        <v>8.7903850000000006</v>
      </c>
      <c r="H995" s="2">
        <f>'Moving Avg'!G995</f>
        <v>8.9015619999999984</v>
      </c>
      <c r="I995" s="2">
        <f>'Moving Avg'!H995</f>
        <v>9.5347445000000075</v>
      </c>
      <c r="J995" s="5" t="str">
        <f>OBV!F995</f>
        <v>BEARISH</v>
      </c>
      <c r="K995" s="5" t="str">
        <f>OBV!G995</f>
        <v>NEUTRAL</v>
      </c>
      <c r="L995" s="5" t="str">
        <f>OBV!H995</f>
        <v>BEARISH DIVERGENCE</v>
      </c>
      <c r="M995" s="7">
        <f t="shared" si="150"/>
        <v>25</v>
      </c>
      <c r="N995" s="7">
        <f t="shared" si="151"/>
        <v>0</v>
      </c>
      <c r="O995" s="7">
        <f t="shared" si="152"/>
        <v>0</v>
      </c>
      <c r="P995" s="7">
        <f t="shared" si="153"/>
        <v>16.5</v>
      </c>
      <c r="Q995" s="8">
        <f t="shared" si="154"/>
        <v>11.225</v>
      </c>
      <c r="R995" s="8">
        <f t="shared" si="155"/>
        <v>9.125</v>
      </c>
      <c r="S995" s="8">
        <f t="shared" si="156"/>
        <v>11.175000000000001</v>
      </c>
      <c r="T995" s="8">
        <f t="shared" si="157"/>
        <v>10.375</v>
      </c>
      <c r="U995" s="7">
        <f t="shared" si="158"/>
        <v>10.508333333333335</v>
      </c>
      <c r="V995" s="7">
        <f t="shared" si="159"/>
        <v>10.475000000000001</v>
      </c>
    </row>
    <row r="996" spans="1:22" ht="13.5" x14ac:dyDescent="0.25">
      <c r="A996" s="3">
        <f>RSI!A996</f>
        <v>43761</v>
      </c>
      <c r="B996" s="2">
        <f>RSI!B996</f>
        <v>8.9819999999999993</v>
      </c>
      <c r="C996" s="2">
        <f>RSI!I996</f>
        <v>56.107359678242787</v>
      </c>
      <c r="D996" s="2">
        <f>MACD!E996</f>
        <v>-2.4573206049124607E-2</v>
      </c>
      <c r="E996" s="2">
        <f>MACD!F996</f>
        <v>-3.1673378437628436E-2</v>
      </c>
      <c r="F996" s="2">
        <f>'Moving Avg'!D996</f>
        <v>8.8262999999999998</v>
      </c>
      <c r="G996" s="2">
        <f>'Moving Avg'!F996</f>
        <v>8.8003650000000011</v>
      </c>
      <c r="H996" s="2">
        <f>'Moving Avg'!G996</f>
        <v>8.8935779999999998</v>
      </c>
      <c r="I996" s="2">
        <f>'Moving Avg'!H996</f>
        <v>9.5235170000000071</v>
      </c>
      <c r="J996" s="5" t="str">
        <f>OBV!F996</f>
        <v>BEARISH</v>
      </c>
      <c r="K996" s="5" t="str">
        <f>OBV!G996</f>
        <v>NEUTRAL</v>
      </c>
      <c r="L996" s="5" t="str">
        <f>OBV!H996</f>
        <v>NEUTRAL</v>
      </c>
      <c r="M996" s="7">
        <f t="shared" si="150"/>
        <v>25</v>
      </c>
      <c r="N996" s="7">
        <f t="shared" si="151"/>
        <v>0</v>
      </c>
      <c r="O996" s="7">
        <f t="shared" si="152"/>
        <v>0</v>
      </c>
      <c r="P996" s="7">
        <f t="shared" si="153"/>
        <v>16.5</v>
      </c>
      <c r="Q996" s="8">
        <f t="shared" si="154"/>
        <v>11.225</v>
      </c>
      <c r="R996" s="8">
        <f t="shared" si="155"/>
        <v>9.125</v>
      </c>
      <c r="S996" s="8">
        <f t="shared" si="156"/>
        <v>11.175000000000001</v>
      </c>
      <c r="T996" s="8">
        <f t="shared" si="157"/>
        <v>10.375</v>
      </c>
      <c r="U996" s="7">
        <f t="shared" si="158"/>
        <v>10.508333333333335</v>
      </c>
      <c r="V996" s="7">
        <f t="shared" si="159"/>
        <v>10.475000000000001</v>
      </c>
    </row>
    <row r="997" spans="1:22" ht="13.5" x14ac:dyDescent="0.25">
      <c r="A997" s="3">
        <f>RSI!A997</f>
        <v>43762</v>
      </c>
      <c r="B997" s="2">
        <f>RSI!B997</f>
        <v>9.0617999999999999</v>
      </c>
      <c r="C997" s="2">
        <f>RSI!I997</f>
        <v>58.833057304945505</v>
      </c>
      <c r="D997" s="2">
        <f>MACD!E997</f>
        <v>-5.9371907600652918E-2</v>
      </c>
      <c r="E997" s="2">
        <f>MACD!F997</f>
        <v>-3.7213084270233329E-2</v>
      </c>
      <c r="F997" s="2">
        <f>'Moving Avg'!D997</f>
        <v>8.8941599999999994</v>
      </c>
      <c r="G997" s="2">
        <f>'Moving Avg'!F997</f>
        <v>8.8293050000000015</v>
      </c>
      <c r="H997" s="2">
        <f>'Moving Avg'!G997</f>
        <v>8.8871899999999986</v>
      </c>
      <c r="I997" s="2">
        <f>'Moving Avg'!H997</f>
        <v>9.5110420000000051</v>
      </c>
      <c r="J997" s="5" t="str">
        <f>OBV!F997</f>
        <v>BULLISH</v>
      </c>
      <c r="K997" s="5" t="str">
        <f>OBV!G997</f>
        <v>NEUTRAL</v>
      </c>
      <c r="L997" s="5" t="str">
        <f>OBV!H997</f>
        <v>CONFIRMED BULLISH</v>
      </c>
      <c r="M997" s="7">
        <f t="shared" si="150"/>
        <v>25</v>
      </c>
      <c r="N997" s="7">
        <f t="shared" si="151"/>
        <v>100</v>
      </c>
      <c r="O997" s="7">
        <f t="shared" si="152"/>
        <v>0</v>
      </c>
      <c r="P997" s="7">
        <f t="shared" si="153"/>
        <v>83.5</v>
      </c>
      <c r="Q997" s="8">
        <f t="shared" si="154"/>
        <v>56.274999999999999</v>
      </c>
      <c r="R997" s="8">
        <f t="shared" si="155"/>
        <v>45.875</v>
      </c>
      <c r="S997" s="8">
        <f t="shared" si="156"/>
        <v>56.325000000000003</v>
      </c>
      <c r="T997" s="8">
        <f t="shared" si="157"/>
        <v>52.125</v>
      </c>
      <c r="U997" s="7">
        <f t="shared" si="158"/>
        <v>52.82500000000001</v>
      </c>
      <c r="V997" s="7">
        <f t="shared" si="159"/>
        <v>52.650000000000006</v>
      </c>
    </row>
    <row r="998" spans="1:22" ht="13.5" x14ac:dyDescent="0.25">
      <c r="A998" s="3">
        <f>RSI!A998</f>
        <v>43763</v>
      </c>
      <c r="B998" s="2">
        <f>RSI!B998</f>
        <v>9.0617999999999999</v>
      </c>
      <c r="C998" s="2">
        <f>RSI!I998</f>
        <v>58.833057304945505</v>
      </c>
      <c r="D998" s="2">
        <f>MACD!E998</f>
        <v>-8.8628190496002901E-2</v>
      </c>
      <c r="E998" s="2">
        <f>MACD!F998</f>
        <v>-4.7496105515387244E-2</v>
      </c>
      <c r="F998" s="2">
        <f>'Moving Avg'!D998</f>
        <v>8.962019999999999</v>
      </c>
      <c r="G998" s="2">
        <f>'Moving Avg'!F998</f>
        <v>8.8437750000000008</v>
      </c>
      <c r="H998" s="2">
        <f>'Moving Avg'!G998</f>
        <v>8.880802000000001</v>
      </c>
      <c r="I998" s="2">
        <f>'Moving Avg'!H998</f>
        <v>9.498616500000006</v>
      </c>
      <c r="J998" s="5" t="str">
        <f>OBV!F998</f>
        <v>BULLISH</v>
      </c>
      <c r="K998" s="5" t="str">
        <f>OBV!G998</f>
        <v>NEUTRAL</v>
      </c>
      <c r="L998" s="5" t="str">
        <f>OBV!H998</f>
        <v>CONFIRMED BULLISH</v>
      </c>
      <c r="M998" s="7">
        <f t="shared" si="150"/>
        <v>25</v>
      </c>
      <c r="N998" s="7">
        <f t="shared" si="151"/>
        <v>100</v>
      </c>
      <c r="O998" s="7">
        <f t="shared" si="152"/>
        <v>0</v>
      </c>
      <c r="P998" s="7">
        <f t="shared" si="153"/>
        <v>83.5</v>
      </c>
      <c r="Q998" s="8">
        <f t="shared" si="154"/>
        <v>56.274999999999999</v>
      </c>
      <c r="R998" s="8">
        <f t="shared" si="155"/>
        <v>45.875</v>
      </c>
      <c r="S998" s="8">
        <f t="shared" si="156"/>
        <v>56.325000000000003</v>
      </c>
      <c r="T998" s="8">
        <f t="shared" si="157"/>
        <v>52.125</v>
      </c>
      <c r="U998" s="7">
        <f t="shared" si="158"/>
        <v>52.82500000000001</v>
      </c>
      <c r="V998" s="7">
        <f t="shared" si="159"/>
        <v>52.650000000000006</v>
      </c>
    </row>
    <row r="999" spans="1:22" ht="13.5" x14ac:dyDescent="0.25">
      <c r="A999" s="3">
        <f>RSI!A999</f>
        <v>43766</v>
      </c>
      <c r="B999" s="2">
        <f>RSI!B999</f>
        <v>8.7924000000000007</v>
      </c>
      <c r="C999" s="2">
        <f>RSI!I999</f>
        <v>47.326307764274802</v>
      </c>
      <c r="D999" s="2">
        <f>MACD!E999</f>
        <v>-9.467766352801732E-2</v>
      </c>
      <c r="E999" s="2">
        <f>MACD!F999</f>
        <v>-5.6932417117913262E-2</v>
      </c>
      <c r="F999" s="2">
        <f>'Moving Avg'!D999</f>
        <v>8.9759999999999991</v>
      </c>
      <c r="G999" s="2">
        <f>'Moving Avg'!F999</f>
        <v>8.8442750000000014</v>
      </c>
      <c r="H999" s="2">
        <f>'Moving Avg'!G999</f>
        <v>8.8690259999999999</v>
      </c>
      <c r="I999" s="2">
        <f>'Moving Avg'!H999</f>
        <v>9.4849440000000076</v>
      </c>
      <c r="J999" s="5" t="str">
        <f>OBV!F999</f>
        <v>BEARISH</v>
      </c>
      <c r="K999" s="5" t="str">
        <f>OBV!G999</f>
        <v>NEUTRAL</v>
      </c>
      <c r="L999" s="5" t="str">
        <f>OBV!H999</f>
        <v>BEARISH DIVERGENCE</v>
      </c>
      <c r="M999" s="7">
        <f t="shared" si="150"/>
        <v>25</v>
      </c>
      <c r="N999" s="7">
        <f t="shared" si="151"/>
        <v>100</v>
      </c>
      <c r="O999" s="7">
        <f t="shared" si="152"/>
        <v>0</v>
      </c>
      <c r="P999" s="7">
        <f t="shared" si="153"/>
        <v>16.5</v>
      </c>
      <c r="Q999" s="8">
        <f t="shared" si="154"/>
        <v>46.225000000000001</v>
      </c>
      <c r="R999" s="8">
        <f t="shared" si="155"/>
        <v>29.125</v>
      </c>
      <c r="S999" s="8">
        <f t="shared" si="156"/>
        <v>26.175000000000001</v>
      </c>
      <c r="T999" s="8">
        <f t="shared" si="157"/>
        <v>35.375</v>
      </c>
      <c r="U999" s="7">
        <f t="shared" si="158"/>
        <v>33.841666666666661</v>
      </c>
      <c r="V999" s="7">
        <f t="shared" si="159"/>
        <v>34.224999999999994</v>
      </c>
    </row>
    <row r="1000" spans="1:22" ht="13.5" x14ac:dyDescent="0.25">
      <c r="A1000" s="3">
        <f>RSI!A1000</f>
        <v>43767</v>
      </c>
      <c r="B1000" s="2">
        <f>RSI!B1000</f>
        <v>8.5428999999999995</v>
      </c>
      <c r="C1000" s="2">
        <f>RSI!I1000</f>
        <v>39.601308886188356</v>
      </c>
      <c r="D1000" s="2">
        <f>MACD!E1000</f>
        <v>-4.0972519453065459E-2</v>
      </c>
      <c r="E1000" s="2">
        <f>MACD!F1000</f>
        <v>-5.3740437584943707E-2</v>
      </c>
      <c r="F1000" s="2">
        <f>'Moving Avg'!D1000</f>
        <v>8.8881800000000002</v>
      </c>
      <c r="G1000" s="2">
        <f>'Moving Avg'!F1000</f>
        <v>8.8323000000000018</v>
      </c>
      <c r="H1000" s="2">
        <f>'Moving Avg'!G1000</f>
        <v>8.8522599999999994</v>
      </c>
      <c r="I1000" s="2">
        <f>'Moving Avg'!H1000</f>
        <v>9.4700240000000058</v>
      </c>
      <c r="J1000" s="5" t="str">
        <f>OBV!F1000</f>
        <v>BEARISH</v>
      </c>
      <c r="K1000" s="5" t="str">
        <f>OBV!G1000</f>
        <v>STRONG</v>
      </c>
      <c r="L1000" s="5" t="str">
        <f>OBV!H1000</f>
        <v>CONFIRMED BEARISH</v>
      </c>
      <c r="M1000" s="7">
        <f t="shared" si="150"/>
        <v>25</v>
      </c>
      <c r="N1000" s="7">
        <f t="shared" si="151"/>
        <v>0</v>
      </c>
      <c r="O1000" s="7">
        <f t="shared" si="152"/>
        <v>0</v>
      </c>
      <c r="P1000" s="7">
        <f t="shared" si="153"/>
        <v>33</v>
      </c>
      <c r="Q1000" s="8">
        <f t="shared" si="154"/>
        <v>13.7</v>
      </c>
      <c r="R1000" s="8">
        <f t="shared" si="155"/>
        <v>13.25</v>
      </c>
      <c r="S1000" s="8">
        <f t="shared" si="156"/>
        <v>18.600000000000001</v>
      </c>
      <c r="T1000" s="8">
        <f t="shared" si="157"/>
        <v>14.5</v>
      </c>
      <c r="U1000" s="7">
        <f t="shared" si="158"/>
        <v>15.183333333333332</v>
      </c>
      <c r="V1000" s="7">
        <f t="shared" si="159"/>
        <v>15.012499999999999</v>
      </c>
    </row>
    <row r="1001" spans="1:22" ht="13.5" x14ac:dyDescent="0.25">
      <c r="A1001" s="3">
        <f>RSI!A1001</f>
        <v>43768</v>
      </c>
      <c r="B1001" s="2">
        <f>RSI!B1001</f>
        <v>8.3832000000000004</v>
      </c>
      <c r="C1001" s="2">
        <f>RSI!I1001</f>
        <v>35.596165503447736</v>
      </c>
      <c r="D1001" s="2">
        <f>MACD!E1001</f>
        <v>2.125370475896915E-2</v>
      </c>
      <c r="E1001" s="2">
        <f>MACD!F1001</f>
        <v>-3.874160911616114E-2</v>
      </c>
      <c r="F1001" s="2">
        <f>'Moving Avg'!D1001</f>
        <v>8.7684200000000008</v>
      </c>
      <c r="G1001" s="2">
        <f>'Moving Avg'!F1001</f>
        <v>8.812339999999999</v>
      </c>
      <c r="H1001" s="2">
        <f>'Moving Avg'!G1001</f>
        <v>8.8323</v>
      </c>
      <c r="I1001" s="2">
        <f>'Moving Avg'!H1001</f>
        <v>9.4546050000000044</v>
      </c>
      <c r="J1001" s="5" t="str">
        <f>OBV!F1001</f>
        <v>BEARISH</v>
      </c>
      <c r="K1001" s="5" t="str">
        <f>OBV!G1001</f>
        <v>STRONG</v>
      </c>
      <c r="L1001" s="5" t="str">
        <f>OBV!H1001</f>
        <v>CONFIRMED BEARISH</v>
      </c>
      <c r="M1001" s="7">
        <f t="shared" si="150"/>
        <v>25</v>
      </c>
      <c r="N1001" s="7">
        <f t="shared" si="151"/>
        <v>0</v>
      </c>
      <c r="O1001" s="7">
        <f t="shared" si="152"/>
        <v>0</v>
      </c>
      <c r="P1001" s="7">
        <f t="shared" si="153"/>
        <v>33</v>
      </c>
      <c r="Q1001" s="8">
        <f t="shared" si="154"/>
        <v>13.7</v>
      </c>
      <c r="R1001" s="8">
        <f t="shared" si="155"/>
        <v>13.25</v>
      </c>
      <c r="S1001" s="8">
        <f t="shared" si="156"/>
        <v>18.600000000000001</v>
      </c>
      <c r="T1001" s="8">
        <f t="shared" si="157"/>
        <v>14.5</v>
      </c>
      <c r="U1001" s="7">
        <f t="shared" si="158"/>
        <v>15.183333333333332</v>
      </c>
      <c r="V1001" s="7">
        <f t="shared" si="159"/>
        <v>15.012499999999999</v>
      </c>
    </row>
    <row r="1002" spans="1:22" ht="13.5" x14ac:dyDescent="0.25">
      <c r="A1002" s="3">
        <f>RSI!A1002</f>
        <v>43769</v>
      </c>
      <c r="B1002" s="2">
        <f>RSI!B1002</f>
        <v>8.3832000000000004</v>
      </c>
      <c r="C1002" s="2">
        <f>RSI!I1002</f>
        <v>35.596165503447722</v>
      </c>
      <c r="D1002" s="2">
        <f>MACD!E1002</f>
        <v>3.6665091765446078E-2</v>
      </c>
      <c r="E1002" s="2">
        <f>MACD!F1002</f>
        <v>-2.3660268939839697E-2</v>
      </c>
      <c r="F1002" s="2">
        <f>'Moving Avg'!D1002</f>
        <v>8.6326999999999998</v>
      </c>
      <c r="G1002" s="2">
        <f>'Moving Avg'!F1002</f>
        <v>8.7923799999999979</v>
      </c>
      <c r="H1002" s="2">
        <f>'Moving Avg'!G1002</f>
        <v>8.812339999999999</v>
      </c>
      <c r="I1002" s="2">
        <f>'Moving Avg'!H1002</f>
        <v>9.4391860000000047</v>
      </c>
      <c r="J1002" s="5" t="str">
        <f>OBV!F1002</f>
        <v>BEARISH</v>
      </c>
      <c r="K1002" s="5" t="str">
        <f>OBV!G1002</f>
        <v>STRONG</v>
      </c>
      <c r="L1002" s="5" t="str">
        <f>OBV!H1002</f>
        <v>CONFIRMED BEARISH</v>
      </c>
      <c r="M1002" s="7">
        <f t="shared" si="150"/>
        <v>25</v>
      </c>
      <c r="N1002" s="7">
        <f t="shared" si="151"/>
        <v>0</v>
      </c>
      <c r="O1002" s="7">
        <f t="shared" si="152"/>
        <v>0</v>
      </c>
      <c r="P1002" s="7">
        <f t="shared" si="153"/>
        <v>33</v>
      </c>
      <c r="Q1002" s="8">
        <f t="shared" si="154"/>
        <v>13.7</v>
      </c>
      <c r="R1002" s="8">
        <f t="shared" si="155"/>
        <v>13.25</v>
      </c>
      <c r="S1002" s="8">
        <f t="shared" si="156"/>
        <v>18.600000000000001</v>
      </c>
      <c r="T1002" s="8">
        <f t="shared" si="157"/>
        <v>14.5</v>
      </c>
      <c r="U1002" s="7">
        <f t="shared" si="158"/>
        <v>15.183333333333332</v>
      </c>
      <c r="V1002" s="7">
        <f t="shared" si="159"/>
        <v>15.012499999999999</v>
      </c>
    </row>
    <row r="1003" spans="1:22" ht="13.5" x14ac:dyDescent="0.25">
      <c r="A1003" s="3">
        <f>RSI!A1003</f>
        <v>43770</v>
      </c>
      <c r="B1003" s="2">
        <f>RSI!B1003</f>
        <v>8.3832000000000004</v>
      </c>
      <c r="C1003" s="2">
        <f>RSI!I1003</f>
        <v>35.596165503447736</v>
      </c>
      <c r="D1003" s="2">
        <f>MACD!E1003</f>
        <v>5.2188371137866341E-2</v>
      </c>
      <c r="E1003" s="2">
        <f>MACD!F1003</f>
        <v>-8.4905409242984915E-3</v>
      </c>
      <c r="F1003" s="2">
        <f>'Moving Avg'!D1003</f>
        <v>8.4969800000000006</v>
      </c>
      <c r="G1003" s="2">
        <f>'Moving Avg'!F1003</f>
        <v>8.7724199999999986</v>
      </c>
      <c r="H1003" s="2">
        <f>'Moving Avg'!G1003</f>
        <v>8.7923800000000014</v>
      </c>
      <c r="I1003" s="2">
        <f>'Moving Avg'!H1003</f>
        <v>9.4237670000000051</v>
      </c>
      <c r="J1003" s="5" t="str">
        <f>OBV!F1003</f>
        <v>BEARISH</v>
      </c>
      <c r="K1003" s="5" t="str">
        <f>OBV!G1003</f>
        <v>STRONG</v>
      </c>
      <c r="L1003" s="5" t="str">
        <f>OBV!H1003</f>
        <v>CONFIRMED BEARISH</v>
      </c>
      <c r="M1003" s="7">
        <f t="shared" si="150"/>
        <v>25</v>
      </c>
      <c r="N1003" s="7">
        <f t="shared" si="151"/>
        <v>0</v>
      </c>
      <c r="O1003" s="7">
        <f t="shared" si="152"/>
        <v>0</v>
      </c>
      <c r="P1003" s="7">
        <f t="shared" si="153"/>
        <v>33</v>
      </c>
      <c r="Q1003" s="8">
        <f t="shared" si="154"/>
        <v>13.7</v>
      </c>
      <c r="R1003" s="8">
        <f t="shared" si="155"/>
        <v>13.25</v>
      </c>
      <c r="S1003" s="8">
        <f t="shared" si="156"/>
        <v>18.600000000000001</v>
      </c>
      <c r="T1003" s="8">
        <f t="shared" si="157"/>
        <v>14.5</v>
      </c>
      <c r="U1003" s="7">
        <f t="shared" si="158"/>
        <v>15.183333333333332</v>
      </c>
      <c r="V1003" s="7">
        <f t="shared" si="159"/>
        <v>15.012499999999999</v>
      </c>
    </row>
    <row r="1004" spans="1:22" ht="13.5" x14ac:dyDescent="0.25">
      <c r="A1004" s="3">
        <f>RSI!A1004</f>
        <v>43773</v>
      </c>
      <c r="B1004" s="2">
        <f>RSI!B1004</f>
        <v>8.3832000000000004</v>
      </c>
      <c r="C1004" s="2">
        <f>RSI!I1004</f>
        <v>35.596165503447736</v>
      </c>
      <c r="D1004" s="2">
        <f>MACD!E1004</f>
        <v>6.7622412000725163E-2</v>
      </c>
      <c r="E1004" s="2">
        <f>MACD!F1004</f>
        <v>6.7320496607062392E-3</v>
      </c>
      <c r="F1004" s="2">
        <f>'Moving Avg'!D1004</f>
        <v>8.415140000000001</v>
      </c>
      <c r="G1004" s="2">
        <f>'Moving Avg'!F1004</f>
        <v>8.7424799999999987</v>
      </c>
      <c r="H1004" s="2">
        <f>'Moving Avg'!G1004</f>
        <v>8.7780079999999998</v>
      </c>
      <c r="I1004" s="2">
        <f>'Moving Avg'!H1004</f>
        <v>9.4083480000000055</v>
      </c>
      <c r="J1004" s="5" t="str">
        <f>OBV!F1004</f>
        <v>BEARISH</v>
      </c>
      <c r="K1004" s="5" t="str">
        <f>OBV!G1004</f>
        <v>STRONG</v>
      </c>
      <c r="L1004" s="5" t="str">
        <f>OBV!H1004</f>
        <v>CONFIRMED BEARISH</v>
      </c>
      <c r="M1004" s="7">
        <f t="shared" si="150"/>
        <v>25</v>
      </c>
      <c r="N1004" s="7">
        <f t="shared" si="151"/>
        <v>0</v>
      </c>
      <c r="O1004" s="7">
        <f t="shared" si="152"/>
        <v>0</v>
      </c>
      <c r="P1004" s="7">
        <f t="shared" si="153"/>
        <v>33</v>
      </c>
      <c r="Q1004" s="8">
        <f t="shared" si="154"/>
        <v>13.7</v>
      </c>
      <c r="R1004" s="8">
        <f t="shared" si="155"/>
        <v>13.25</v>
      </c>
      <c r="S1004" s="8">
        <f t="shared" si="156"/>
        <v>18.600000000000001</v>
      </c>
      <c r="T1004" s="8">
        <f t="shared" si="157"/>
        <v>14.5</v>
      </c>
      <c r="U1004" s="7">
        <f t="shared" si="158"/>
        <v>15.183333333333332</v>
      </c>
      <c r="V1004" s="7">
        <f t="shared" si="159"/>
        <v>15.012499999999999</v>
      </c>
    </row>
    <row r="1005" spans="1:22" ht="13.5" x14ac:dyDescent="0.25">
      <c r="A1005" s="3">
        <f>RSI!A1005</f>
        <v>43774</v>
      </c>
      <c r="B1005" s="2">
        <f>RSI!B1005</f>
        <v>8.7524999999999995</v>
      </c>
      <c r="C1005" s="2">
        <f>RSI!I1005</f>
        <v>51.007797144863169</v>
      </c>
      <c r="D1005" s="2">
        <f>MACD!E1005</f>
        <v>9.5378171514354904E-2</v>
      </c>
      <c r="E1005" s="2">
        <f>MACD!F1005</f>
        <v>2.4461274031435973E-2</v>
      </c>
      <c r="F1005" s="2">
        <f>'Moving Avg'!D1005</f>
        <v>8.4570600000000002</v>
      </c>
      <c r="G1005" s="2">
        <f>'Moving Avg'!F1005</f>
        <v>8.7310049999999979</v>
      </c>
      <c r="H1005" s="2">
        <f>'Moving Avg'!G1005</f>
        <v>8.7734179999999995</v>
      </c>
      <c r="I1005" s="2">
        <f>'Moving Avg'!H1005</f>
        <v>9.3952245000000065</v>
      </c>
      <c r="J1005" s="5" t="str">
        <f>OBV!F1005</f>
        <v>BEARISH</v>
      </c>
      <c r="K1005" s="5" t="str">
        <f>OBV!G1005</f>
        <v>NEUTRAL</v>
      </c>
      <c r="L1005" s="5" t="str">
        <f>OBV!H1005</f>
        <v>BEARISH DIVERGENCE</v>
      </c>
      <c r="M1005" s="7">
        <f t="shared" si="150"/>
        <v>25</v>
      </c>
      <c r="N1005" s="7">
        <f t="shared" si="151"/>
        <v>0</v>
      </c>
      <c r="O1005" s="7">
        <f t="shared" si="152"/>
        <v>0</v>
      </c>
      <c r="P1005" s="7">
        <f t="shared" si="153"/>
        <v>16.5</v>
      </c>
      <c r="Q1005" s="8">
        <f t="shared" si="154"/>
        <v>11.225</v>
      </c>
      <c r="R1005" s="8">
        <f t="shared" si="155"/>
        <v>9.125</v>
      </c>
      <c r="S1005" s="8">
        <f t="shared" si="156"/>
        <v>11.175000000000001</v>
      </c>
      <c r="T1005" s="8">
        <f t="shared" si="157"/>
        <v>10.375</v>
      </c>
      <c r="U1005" s="7">
        <f t="shared" si="158"/>
        <v>10.508333333333335</v>
      </c>
      <c r="V1005" s="7">
        <f t="shared" si="159"/>
        <v>10.475000000000001</v>
      </c>
    </row>
    <row r="1006" spans="1:22" ht="13.5" x14ac:dyDescent="0.25">
      <c r="A1006" s="3">
        <f>RSI!A1006</f>
        <v>43775</v>
      </c>
      <c r="B1006" s="2">
        <f>RSI!B1006</f>
        <v>8.7524999999999995</v>
      </c>
      <c r="C1006" s="2">
        <f>RSI!I1006</f>
        <v>51.007797144863169</v>
      </c>
      <c r="D1006" s="2">
        <f>MACD!E1006</f>
        <v>0.118652590831136</v>
      </c>
      <c r="E1006" s="2">
        <f>MACD!F1006</f>
        <v>4.3299537391375986E-2</v>
      </c>
      <c r="F1006" s="2">
        <f>'Moving Avg'!D1006</f>
        <v>8.5309199999999983</v>
      </c>
      <c r="G1006" s="2">
        <f>'Moving Avg'!F1006</f>
        <v>8.7334999999999976</v>
      </c>
      <c r="H1006" s="2">
        <f>'Moving Avg'!G1006</f>
        <v>8.7706239999999998</v>
      </c>
      <c r="I1006" s="2">
        <f>'Moving Avg'!H1006</f>
        <v>9.3821010000000076</v>
      </c>
      <c r="J1006" s="5" t="str">
        <f>OBV!F1006</f>
        <v>NEUTRAL</v>
      </c>
      <c r="K1006" s="5" t="str">
        <f>OBV!G1006</f>
        <v>NEUTRAL</v>
      </c>
      <c r="L1006" s="5" t="str">
        <f>OBV!H1006</f>
        <v>NEUTRAL</v>
      </c>
      <c r="M1006" s="7">
        <f t="shared" si="150"/>
        <v>25</v>
      </c>
      <c r="N1006" s="7">
        <f t="shared" si="151"/>
        <v>0</v>
      </c>
      <c r="O1006" s="7">
        <f t="shared" si="152"/>
        <v>0</v>
      </c>
      <c r="P1006" s="7">
        <f t="shared" si="153"/>
        <v>33</v>
      </c>
      <c r="Q1006" s="8">
        <f t="shared" si="154"/>
        <v>13.7</v>
      </c>
      <c r="R1006" s="8">
        <f t="shared" si="155"/>
        <v>13.25</v>
      </c>
      <c r="S1006" s="8">
        <f t="shared" si="156"/>
        <v>18.600000000000001</v>
      </c>
      <c r="T1006" s="8">
        <f t="shared" si="157"/>
        <v>14.5</v>
      </c>
      <c r="U1006" s="7">
        <f t="shared" si="158"/>
        <v>15.183333333333332</v>
      </c>
      <c r="V1006" s="7">
        <f t="shared" si="159"/>
        <v>15.012499999999999</v>
      </c>
    </row>
    <row r="1007" spans="1:22" ht="13.5" x14ac:dyDescent="0.25">
      <c r="A1007" s="3">
        <f>RSI!A1007</f>
        <v>43776</v>
      </c>
      <c r="B1007" s="2">
        <f>RSI!B1007</f>
        <v>8.4930000000000003</v>
      </c>
      <c r="C1007" s="2">
        <f>RSI!I1007</f>
        <v>42.683872656682901</v>
      </c>
      <c r="D1007" s="2">
        <f>MACD!E1007</f>
        <v>0.16964989837754807</v>
      </c>
      <c r="E1007" s="2">
        <f>MACD!F1007</f>
        <v>6.85696095886104E-2</v>
      </c>
      <c r="F1007" s="2">
        <f>'Moving Avg'!D1007</f>
        <v>8.55288</v>
      </c>
      <c r="G1007" s="2">
        <f>'Moving Avg'!F1007</f>
        <v>8.7235199999999971</v>
      </c>
      <c r="H1007" s="2">
        <f>'Moving Avg'!G1007</f>
        <v>8.76783</v>
      </c>
      <c r="I1007" s="2">
        <f>'Moving Avg'!H1007</f>
        <v>9.3696260000000056</v>
      </c>
      <c r="J1007" s="5" t="str">
        <f>OBV!F1007</f>
        <v>NEUTRAL</v>
      </c>
      <c r="K1007" s="5" t="str">
        <f>OBV!G1007</f>
        <v>NEUTRAL</v>
      </c>
      <c r="L1007" s="5" t="str">
        <f>OBV!H1007</f>
        <v>NEUTRAL</v>
      </c>
      <c r="M1007" s="7">
        <f t="shared" si="150"/>
        <v>25</v>
      </c>
      <c r="N1007" s="7">
        <f t="shared" si="151"/>
        <v>0</v>
      </c>
      <c r="O1007" s="7">
        <f t="shared" si="152"/>
        <v>0</v>
      </c>
      <c r="P1007" s="7">
        <f t="shared" si="153"/>
        <v>33</v>
      </c>
      <c r="Q1007" s="8">
        <f t="shared" si="154"/>
        <v>13.7</v>
      </c>
      <c r="R1007" s="8">
        <f t="shared" si="155"/>
        <v>13.25</v>
      </c>
      <c r="S1007" s="8">
        <f t="shared" si="156"/>
        <v>18.600000000000001</v>
      </c>
      <c r="T1007" s="8">
        <f t="shared" si="157"/>
        <v>14.5</v>
      </c>
      <c r="U1007" s="7">
        <f t="shared" si="158"/>
        <v>15.183333333333332</v>
      </c>
      <c r="V1007" s="7">
        <f t="shared" si="159"/>
        <v>15.012499999999999</v>
      </c>
    </row>
    <row r="1008" spans="1:22" ht="13.5" x14ac:dyDescent="0.25">
      <c r="A1008" s="3">
        <f>RSI!A1008</f>
        <v>43777</v>
      </c>
      <c r="B1008" s="2">
        <f>RSI!B1008</f>
        <v>8.6625999999999994</v>
      </c>
      <c r="C1008" s="2">
        <f>RSI!I1008</f>
        <v>48.588896535267608</v>
      </c>
      <c r="D1008" s="2">
        <f>MACD!E1008</f>
        <v>0.20159081000647561</v>
      </c>
      <c r="E1008" s="2">
        <f>MACD!F1008</f>
        <v>9.5173849672183453E-2</v>
      </c>
      <c r="F1008" s="2">
        <f>'Moving Avg'!D1008</f>
        <v>8.6087600000000002</v>
      </c>
      <c r="G1008" s="2">
        <f>'Moving Avg'!F1008</f>
        <v>8.7215199999999999</v>
      </c>
      <c r="H1008" s="2">
        <f>'Moving Avg'!G1008</f>
        <v>8.7680279999999975</v>
      </c>
      <c r="I1008" s="2">
        <f>'Moving Avg'!H1008</f>
        <v>9.3580490000000047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  <c r="M1008" s="7">
        <f t="shared" si="150"/>
        <v>25</v>
      </c>
      <c r="N1008" s="7">
        <f t="shared" si="151"/>
        <v>0</v>
      </c>
      <c r="O1008" s="7">
        <f t="shared" si="152"/>
        <v>0</v>
      </c>
      <c r="P1008" s="7">
        <f t="shared" si="153"/>
        <v>83.5</v>
      </c>
      <c r="Q1008" s="8">
        <f t="shared" si="154"/>
        <v>21.274999999999999</v>
      </c>
      <c r="R1008" s="8">
        <f t="shared" si="155"/>
        <v>25.875</v>
      </c>
      <c r="S1008" s="8">
        <f t="shared" si="156"/>
        <v>41.325000000000003</v>
      </c>
      <c r="T1008" s="8">
        <f t="shared" si="157"/>
        <v>27.125</v>
      </c>
      <c r="U1008" s="7">
        <f t="shared" si="158"/>
        <v>29.491666666666664</v>
      </c>
      <c r="V1008" s="7">
        <f t="shared" si="159"/>
        <v>28.9</v>
      </c>
    </row>
    <row r="1009" spans="1:22" ht="13.5" x14ac:dyDescent="0.25">
      <c r="A1009" s="3">
        <f>RSI!A1009</f>
        <v>43780</v>
      </c>
      <c r="B1009" s="2">
        <f>RSI!B1009</f>
        <v>8.2934000000000001</v>
      </c>
      <c r="C1009" s="2">
        <f>RSI!I1009</f>
        <v>39.136405358391542</v>
      </c>
      <c r="D1009" s="2">
        <f>MACD!E1009</f>
        <v>0.21476969165299664</v>
      </c>
      <c r="E1009" s="2">
        <f>MACD!F1009</f>
        <v>0.1190930180683461</v>
      </c>
      <c r="F1009" s="2">
        <f>'Moving Avg'!D1009</f>
        <v>8.590799999999998</v>
      </c>
      <c r="G1009" s="2">
        <f>'Moving Avg'!F1009</f>
        <v>8.70106</v>
      </c>
      <c r="H1009" s="2">
        <f>'Moving Avg'!G1009</f>
        <v>8.755653999999998</v>
      </c>
      <c r="I1009" s="2">
        <f>'Moving Avg'!H1009</f>
        <v>9.3446760000000069</v>
      </c>
      <c r="J1009" s="5" t="str">
        <f>OBV!F1009</f>
        <v>BULLISH</v>
      </c>
      <c r="K1009" s="5" t="str">
        <f>OBV!G1009</f>
        <v>NEUTRAL</v>
      </c>
      <c r="L1009" s="5" t="str">
        <f>OBV!H1009</f>
        <v>BULLISH DIVERGENCE</v>
      </c>
      <c r="M1009" s="7">
        <f t="shared" si="150"/>
        <v>25</v>
      </c>
      <c r="N1009" s="7">
        <f t="shared" si="151"/>
        <v>0</v>
      </c>
      <c r="O1009" s="7">
        <f t="shared" si="152"/>
        <v>0</v>
      </c>
      <c r="P1009" s="7">
        <f t="shared" si="153"/>
        <v>66.5</v>
      </c>
      <c r="Q1009" s="8">
        <f t="shared" si="154"/>
        <v>18.725000000000001</v>
      </c>
      <c r="R1009" s="8">
        <f t="shared" si="155"/>
        <v>21.625</v>
      </c>
      <c r="S1009" s="8">
        <f t="shared" si="156"/>
        <v>33.674999999999997</v>
      </c>
      <c r="T1009" s="8">
        <f t="shared" si="157"/>
        <v>22.875</v>
      </c>
      <c r="U1009" s="7">
        <f t="shared" si="158"/>
        <v>24.675000000000001</v>
      </c>
      <c r="V1009" s="7">
        <f t="shared" si="159"/>
        <v>24.225000000000001</v>
      </c>
    </row>
    <row r="1010" spans="1:22" ht="13.5" x14ac:dyDescent="0.25">
      <c r="A1010" s="3">
        <f>RSI!A1010</f>
        <v>43781</v>
      </c>
      <c r="B1010" s="2">
        <f>RSI!B1010</f>
        <v>8.5328999999999997</v>
      </c>
      <c r="C1010" s="2">
        <f>RSI!I1010</f>
        <v>46.418445407018574</v>
      </c>
      <c r="D1010" s="2">
        <f>MACD!E1010</f>
        <v>0.17220876198399715</v>
      </c>
      <c r="E1010" s="2">
        <f>MACD!F1010</f>
        <v>0.1297161668514763</v>
      </c>
      <c r="F1010" s="2">
        <f>'Moving Avg'!D1010</f>
        <v>8.546879999999998</v>
      </c>
      <c r="G1010" s="2">
        <f>'Moving Avg'!F1010</f>
        <v>8.6796050000000005</v>
      </c>
      <c r="H1010" s="2">
        <f>'Moving Avg'!G1010</f>
        <v>8.7446759999999966</v>
      </c>
      <c r="I1010" s="2">
        <f>'Moving Avg'!H1010</f>
        <v>9.3325005000000072</v>
      </c>
      <c r="J1010" s="5" t="str">
        <f>OBV!F1010</f>
        <v>BULLISH</v>
      </c>
      <c r="K1010" s="5" t="str">
        <f>OBV!G1010</f>
        <v>NEUTRAL</v>
      </c>
      <c r="L1010" s="5" t="str">
        <f>OBV!H1010</f>
        <v>BULLISH DIVERGENCE</v>
      </c>
      <c r="M1010" s="7">
        <f t="shared" si="150"/>
        <v>25</v>
      </c>
      <c r="N1010" s="7">
        <f t="shared" si="151"/>
        <v>0</v>
      </c>
      <c r="O1010" s="7">
        <f t="shared" si="152"/>
        <v>0</v>
      </c>
      <c r="P1010" s="7">
        <f t="shared" si="153"/>
        <v>66.5</v>
      </c>
      <c r="Q1010" s="8">
        <f t="shared" si="154"/>
        <v>18.725000000000001</v>
      </c>
      <c r="R1010" s="8">
        <f t="shared" si="155"/>
        <v>21.625</v>
      </c>
      <c r="S1010" s="8">
        <f t="shared" si="156"/>
        <v>33.674999999999997</v>
      </c>
      <c r="T1010" s="8">
        <f t="shared" si="157"/>
        <v>22.875</v>
      </c>
      <c r="U1010" s="7">
        <f t="shared" si="158"/>
        <v>24.675000000000001</v>
      </c>
      <c r="V1010" s="7">
        <f t="shared" si="159"/>
        <v>24.225000000000001</v>
      </c>
    </row>
    <row r="1011" spans="1:22" ht="13.5" x14ac:dyDescent="0.25">
      <c r="A1011" s="3">
        <f>RSI!A1011</f>
        <v>43782</v>
      </c>
      <c r="B1011" s="2">
        <f>RSI!B1011</f>
        <v>8.6526999999999994</v>
      </c>
      <c r="C1011" s="2">
        <f>RSI!I1011</f>
        <v>49.662745175679646</v>
      </c>
      <c r="D1011" s="2">
        <f>MACD!E1011</f>
        <v>0.10357146652271254</v>
      </c>
      <c r="E1011" s="2">
        <f>MACD!F1011</f>
        <v>0.12448722678572356</v>
      </c>
      <c r="F1011" s="2">
        <f>'Moving Avg'!D1011</f>
        <v>8.5269199999999987</v>
      </c>
      <c r="G1011" s="2">
        <f>'Moving Avg'!F1011</f>
        <v>8.6631400000000021</v>
      </c>
      <c r="H1011" s="2">
        <f>'Moving Avg'!G1011</f>
        <v>8.7360939999999978</v>
      </c>
      <c r="I1011" s="2">
        <f>'Moving Avg'!H1011</f>
        <v>9.3209240000000051</v>
      </c>
      <c r="J1011" s="5" t="str">
        <f>OBV!F1011</f>
        <v>BULLISH</v>
      </c>
      <c r="K1011" s="5" t="str">
        <f>OBV!G1011</f>
        <v>NEUTRAL</v>
      </c>
      <c r="L1011" s="5" t="str">
        <f>OBV!H1011</f>
        <v>BULLISH DIVERGENCE</v>
      </c>
      <c r="M1011" s="7">
        <f t="shared" si="150"/>
        <v>25</v>
      </c>
      <c r="N1011" s="7">
        <f t="shared" si="151"/>
        <v>100</v>
      </c>
      <c r="O1011" s="7">
        <f t="shared" si="152"/>
        <v>0</v>
      </c>
      <c r="P1011" s="7">
        <f t="shared" si="153"/>
        <v>66.5</v>
      </c>
      <c r="Q1011" s="8">
        <f t="shared" si="154"/>
        <v>53.725000000000001</v>
      </c>
      <c r="R1011" s="8">
        <f t="shared" si="155"/>
        <v>41.625</v>
      </c>
      <c r="S1011" s="8">
        <f t="shared" si="156"/>
        <v>48.674999999999997</v>
      </c>
      <c r="T1011" s="8">
        <f t="shared" si="157"/>
        <v>47.875</v>
      </c>
      <c r="U1011" s="7">
        <f t="shared" si="158"/>
        <v>48.008333333333326</v>
      </c>
      <c r="V1011" s="7">
        <f t="shared" si="159"/>
        <v>47.974999999999994</v>
      </c>
    </row>
    <row r="1012" spans="1:22" ht="13.5" x14ac:dyDescent="0.25">
      <c r="A1012" s="3">
        <f>RSI!A1012</f>
        <v>43783</v>
      </c>
      <c r="B1012" s="2">
        <f>RSI!B1012</f>
        <v>8.7324999999999999</v>
      </c>
      <c r="C1012" s="2">
        <f>RSI!I1012</f>
        <v>51.758115028301397</v>
      </c>
      <c r="D1012" s="2">
        <f>MACD!E1012</f>
        <v>3.963316989039356E-2</v>
      </c>
      <c r="E1012" s="2">
        <f>MACD!F1012</f>
        <v>0.10751641540665757</v>
      </c>
      <c r="F1012" s="2">
        <f>'Moving Avg'!D1012</f>
        <v>8.574819999999999</v>
      </c>
      <c r="G1012" s="2">
        <f>'Moving Avg'!F1012</f>
        <v>8.6636399999999991</v>
      </c>
      <c r="H1012" s="2">
        <f>'Moving Avg'!G1012</f>
        <v>8.7291079999999983</v>
      </c>
      <c r="I1012" s="2">
        <f>'Moving Avg'!H1012</f>
        <v>9.3107945000000072</v>
      </c>
      <c r="J1012" s="5" t="str">
        <f>OBV!F1012</f>
        <v>BULLISH</v>
      </c>
      <c r="K1012" s="5" t="str">
        <f>OBV!G1012</f>
        <v>NEUTRAL</v>
      </c>
      <c r="L1012" s="5" t="str">
        <f>OBV!H1012</f>
        <v>CONFIRMED BULLISH</v>
      </c>
      <c r="M1012" s="7">
        <f t="shared" si="150"/>
        <v>25</v>
      </c>
      <c r="N1012" s="7">
        <f t="shared" si="151"/>
        <v>100</v>
      </c>
      <c r="O1012" s="7">
        <f t="shared" si="152"/>
        <v>0</v>
      </c>
      <c r="P1012" s="7">
        <f t="shared" si="153"/>
        <v>83.5</v>
      </c>
      <c r="Q1012" s="8">
        <f t="shared" si="154"/>
        <v>56.274999999999999</v>
      </c>
      <c r="R1012" s="8">
        <f t="shared" si="155"/>
        <v>45.875</v>
      </c>
      <c r="S1012" s="8">
        <f t="shared" si="156"/>
        <v>56.325000000000003</v>
      </c>
      <c r="T1012" s="8">
        <f t="shared" si="157"/>
        <v>52.125</v>
      </c>
      <c r="U1012" s="7">
        <f t="shared" si="158"/>
        <v>52.82500000000001</v>
      </c>
      <c r="V1012" s="7">
        <f t="shared" si="159"/>
        <v>52.650000000000006</v>
      </c>
    </row>
    <row r="1013" spans="1:22" ht="13.5" x14ac:dyDescent="0.25">
      <c r="A1013" s="3">
        <f>RSI!A1013</f>
        <v>43784</v>
      </c>
      <c r="B1013" s="2">
        <f>RSI!B1013</f>
        <v>8.6625999999999994</v>
      </c>
      <c r="C1013" s="2">
        <f>RSI!I1013</f>
        <v>49.802509056793404</v>
      </c>
      <c r="D1013" s="2">
        <f>MACD!E1013</f>
        <v>-9.7154462162993838E-3</v>
      </c>
      <c r="E1013" s="2">
        <f>MACD!F1013</f>
        <v>8.4070043082066184E-2</v>
      </c>
      <c r="F1013" s="2">
        <f>'Moving Avg'!D1013</f>
        <v>8.574819999999999</v>
      </c>
      <c r="G1013" s="2">
        <f>'Moving Avg'!F1013</f>
        <v>8.6606449999999988</v>
      </c>
      <c r="H1013" s="2">
        <f>'Moving Avg'!G1013</f>
        <v>8.7261139999999973</v>
      </c>
      <c r="I1013" s="2">
        <f>'Moving Avg'!H1013</f>
        <v>9.3003155000000071</v>
      </c>
      <c r="J1013" s="5" t="str">
        <f>OBV!F1013</f>
        <v>BEARISH</v>
      </c>
      <c r="K1013" s="5" t="str">
        <f>OBV!G1013</f>
        <v>NEUTRAL</v>
      </c>
      <c r="L1013" s="5" t="str">
        <f>OBV!H1013</f>
        <v>NEUTRAL</v>
      </c>
      <c r="M1013" s="7">
        <f t="shared" si="150"/>
        <v>25</v>
      </c>
      <c r="N1013" s="7">
        <f t="shared" si="151"/>
        <v>100</v>
      </c>
      <c r="O1013" s="7">
        <f t="shared" si="152"/>
        <v>0</v>
      </c>
      <c r="P1013" s="7">
        <f t="shared" si="153"/>
        <v>16.5</v>
      </c>
      <c r="Q1013" s="8">
        <f t="shared" si="154"/>
        <v>46.225000000000001</v>
      </c>
      <c r="R1013" s="8">
        <f t="shared" si="155"/>
        <v>29.125</v>
      </c>
      <c r="S1013" s="8">
        <f t="shared" si="156"/>
        <v>26.175000000000001</v>
      </c>
      <c r="T1013" s="8">
        <f t="shared" si="157"/>
        <v>35.375</v>
      </c>
      <c r="U1013" s="7">
        <f t="shared" si="158"/>
        <v>33.841666666666661</v>
      </c>
      <c r="V1013" s="7">
        <f t="shared" si="159"/>
        <v>34.224999999999994</v>
      </c>
    </row>
    <row r="1014" spans="1:22" ht="13.5" x14ac:dyDescent="0.25">
      <c r="A1014" s="3">
        <f>RSI!A1014</f>
        <v>43787</v>
      </c>
      <c r="B1014" s="2">
        <f>RSI!B1014</f>
        <v>8.7324999999999999</v>
      </c>
      <c r="C1014" s="2">
        <f>RSI!I1014</f>
        <v>51.765183282670023</v>
      </c>
      <c r="D1014" s="2">
        <f>MACD!E1014</f>
        <v>-5.6629997909960039E-2</v>
      </c>
      <c r="E1014" s="2">
        <f>MACD!F1014</f>
        <v>5.5930034883660946E-2</v>
      </c>
      <c r="F1014" s="2">
        <f>'Moving Avg'!D1014</f>
        <v>8.6626399999999997</v>
      </c>
      <c r="G1014" s="2">
        <f>'Moving Avg'!F1014</f>
        <v>8.6611449999999994</v>
      </c>
      <c r="H1014" s="2">
        <f>'Moving Avg'!G1014</f>
        <v>8.7241179999999972</v>
      </c>
      <c r="I1014" s="2">
        <f>'Moving Avg'!H1014</f>
        <v>9.2902355000000068</v>
      </c>
      <c r="J1014" s="5" t="str">
        <f>OBV!F1014</f>
        <v>BEARISH</v>
      </c>
      <c r="K1014" s="5" t="str">
        <f>OBV!G1014</f>
        <v>NEUTRAL</v>
      </c>
      <c r="L1014" s="5" t="str">
        <f>OBV!H1014</f>
        <v>BEARISH DIVERGENCE</v>
      </c>
      <c r="M1014" s="7">
        <f t="shared" si="150"/>
        <v>25</v>
      </c>
      <c r="N1014" s="7">
        <f t="shared" si="151"/>
        <v>100</v>
      </c>
      <c r="O1014" s="7">
        <f t="shared" si="152"/>
        <v>0</v>
      </c>
      <c r="P1014" s="7">
        <f t="shared" si="153"/>
        <v>16.5</v>
      </c>
      <c r="Q1014" s="8">
        <f t="shared" si="154"/>
        <v>46.225000000000001</v>
      </c>
      <c r="R1014" s="8">
        <f t="shared" si="155"/>
        <v>29.125</v>
      </c>
      <c r="S1014" s="8">
        <f t="shared" si="156"/>
        <v>26.175000000000001</v>
      </c>
      <c r="T1014" s="8">
        <f t="shared" si="157"/>
        <v>35.375</v>
      </c>
      <c r="U1014" s="7">
        <f t="shared" si="158"/>
        <v>33.841666666666661</v>
      </c>
      <c r="V1014" s="7">
        <f t="shared" si="159"/>
        <v>34.224999999999994</v>
      </c>
    </row>
    <row r="1015" spans="1:22" ht="13.5" x14ac:dyDescent="0.25">
      <c r="A1015" s="3">
        <f>RSI!A1015</f>
        <v>43788</v>
      </c>
      <c r="B1015" s="2">
        <f>RSI!B1015</f>
        <v>8.7324999999999999</v>
      </c>
      <c r="C1015" s="2">
        <f>RSI!I1015</f>
        <v>51.765183282670023</v>
      </c>
      <c r="D1015" s="2">
        <f>MACD!E1015</f>
        <v>-3.9906299118271704E-2</v>
      </c>
      <c r="E1015" s="2">
        <f>MACD!F1015</f>
        <v>3.6762768083274416E-2</v>
      </c>
      <c r="F1015" s="2">
        <f>'Moving Avg'!D1015</f>
        <v>8.7025600000000001</v>
      </c>
      <c r="G1015" s="2">
        <f>'Moving Avg'!F1015</f>
        <v>8.6486699999999992</v>
      </c>
      <c r="H1015" s="2">
        <f>'Moving Avg'!G1015</f>
        <v>8.7271119999999964</v>
      </c>
      <c r="I1015" s="2">
        <f>'Moving Avg'!H1015</f>
        <v>9.2801555000000064</v>
      </c>
      <c r="J1015" s="5" t="str">
        <f>OBV!F1015</f>
        <v>BEARISH</v>
      </c>
      <c r="K1015" s="5" t="str">
        <f>OBV!G1015</f>
        <v>NEUTRAL</v>
      </c>
      <c r="L1015" s="5" t="str">
        <f>OBV!H1015</f>
        <v>BEARISH DIVERGENCE</v>
      </c>
      <c r="M1015" s="7">
        <f t="shared" si="150"/>
        <v>25</v>
      </c>
      <c r="N1015" s="7">
        <f t="shared" si="151"/>
        <v>100</v>
      </c>
      <c r="O1015" s="7">
        <f t="shared" si="152"/>
        <v>0</v>
      </c>
      <c r="P1015" s="7">
        <f t="shared" si="153"/>
        <v>16.5</v>
      </c>
      <c r="Q1015" s="8">
        <f t="shared" si="154"/>
        <v>46.225000000000001</v>
      </c>
      <c r="R1015" s="8">
        <f t="shared" si="155"/>
        <v>29.125</v>
      </c>
      <c r="S1015" s="8">
        <f t="shared" si="156"/>
        <v>26.175000000000001</v>
      </c>
      <c r="T1015" s="8">
        <f t="shared" si="157"/>
        <v>35.375</v>
      </c>
      <c r="U1015" s="7">
        <f t="shared" si="158"/>
        <v>33.841666666666661</v>
      </c>
      <c r="V1015" s="7">
        <f t="shared" si="159"/>
        <v>34.224999999999994</v>
      </c>
    </row>
    <row r="1016" spans="1:22" ht="13.5" x14ac:dyDescent="0.25">
      <c r="A1016" s="3">
        <f>RSI!A1016</f>
        <v>43789</v>
      </c>
      <c r="B1016" s="2">
        <f>RSI!B1016</f>
        <v>8.4830000000000005</v>
      </c>
      <c r="C1016" s="2">
        <f>RSI!I1016</f>
        <v>44.553869708254453</v>
      </c>
      <c r="D1016" s="2">
        <f>MACD!E1016</f>
        <v>-7.6395117559151515E-3</v>
      </c>
      <c r="E1016" s="2">
        <f>MACD!F1016</f>
        <v>2.7882312115436503E-2</v>
      </c>
      <c r="F1016" s="2">
        <f>'Moving Avg'!D1016</f>
        <v>8.6686200000000007</v>
      </c>
      <c r="G1016" s="2">
        <f>'Moving Avg'!F1016</f>
        <v>8.6237199999999987</v>
      </c>
      <c r="H1016" s="2">
        <f>'Moving Avg'!G1016</f>
        <v>8.7157339999999976</v>
      </c>
      <c r="I1016" s="2">
        <f>'Moving Avg'!H1016</f>
        <v>9.2692275000000066</v>
      </c>
      <c r="J1016" s="5" t="str">
        <f>OBV!F1016</f>
        <v>BEARISH</v>
      </c>
      <c r="K1016" s="5" t="str">
        <f>OBV!G1016</f>
        <v>NEUTRAL</v>
      </c>
      <c r="L1016" s="5" t="str">
        <f>OBV!H1016</f>
        <v>CONFIRMED BEARISH</v>
      </c>
      <c r="M1016" s="7">
        <f t="shared" si="150"/>
        <v>25</v>
      </c>
      <c r="N1016" s="7">
        <f t="shared" si="151"/>
        <v>100</v>
      </c>
      <c r="O1016" s="7">
        <f t="shared" si="152"/>
        <v>0</v>
      </c>
      <c r="P1016" s="7">
        <f t="shared" si="153"/>
        <v>16.5</v>
      </c>
      <c r="Q1016" s="8">
        <f t="shared" si="154"/>
        <v>46.225000000000001</v>
      </c>
      <c r="R1016" s="8">
        <f t="shared" si="155"/>
        <v>29.125</v>
      </c>
      <c r="S1016" s="8">
        <f t="shared" si="156"/>
        <v>26.175000000000001</v>
      </c>
      <c r="T1016" s="8">
        <f t="shared" si="157"/>
        <v>35.375</v>
      </c>
      <c r="U1016" s="7">
        <f t="shared" si="158"/>
        <v>33.841666666666661</v>
      </c>
      <c r="V1016" s="7">
        <f t="shared" si="159"/>
        <v>34.224999999999994</v>
      </c>
    </row>
    <row r="1017" spans="1:22" ht="13.5" x14ac:dyDescent="0.25">
      <c r="A1017" s="3">
        <f>RSI!A1017</f>
        <v>43790</v>
      </c>
      <c r="B1017" s="2">
        <f>RSI!B1017</f>
        <v>8.4830000000000005</v>
      </c>
      <c r="C1017" s="2">
        <f>RSI!I1017</f>
        <v>44.553869708254453</v>
      </c>
      <c r="D1017" s="2">
        <f>MACD!E1017</f>
        <v>-1.9124057135767814E-2</v>
      </c>
      <c r="E1017" s="2">
        <f>MACD!F1017</f>
        <v>1.8481038265195641E-2</v>
      </c>
      <c r="F1017" s="2">
        <f>'Moving Avg'!D1017</f>
        <v>8.6187200000000015</v>
      </c>
      <c r="G1017" s="2">
        <f>'Moving Avg'!F1017</f>
        <v>8.5947799999999983</v>
      </c>
      <c r="H1017" s="2">
        <f>'Moving Avg'!G1017</f>
        <v>8.7097459999999973</v>
      </c>
      <c r="I1017" s="2">
        <f>'Moving Avg'!H1017</f>
        <v>9.2594470000000086</v>
      </c>
      <c r="J1017" s="5" t="str">
        <f>OBV!F1017</f>
        <v>BEARISH</v>
      </c>
      <c r="K1017" s="5" t="str">
        <f>OBV!G1017</f>
        <v>NEUTRAL</v>
      </c>
      <c r="L1017" s="5" t="str">
        <f>OBV!H1017</f>
        <v>CONFIRMED BEARISH</v>
      </c>
      <c r="M1017" s="7">
        <f t="shared" si="150"/>
        <v>25</v>
      </c>
      <c r="N1017" s="7">
        <f t="shared" si="151"/>
        <v>100</v>
      </c>
      <c r="O1017" s="7">
        <f t="shared" si="152"/>
        <v>0</v>
      </c>
      <c r="P1017" s="7">
        <f t="shared" si="153"/>
        <v>16.5</v>
      </c>
      <c r="Q1017" s="8">
        <f t="shared" si="154"/>
        <v>46.225000000000001</v>
      </c>
      <c r="R1017" s="8">
        <f t="shared" si="155"/>
        <v>29.125</v>
      </c>
      <c r="S1017" s="8">
        <f t="shared" si="156"/>
        <v>26.175000000000001</v>
      </c>
      <c r="T1017" s="8">
        <f t="shared" si="157"/>
        <v>35.375</v>
      </c>
      <c r="U1017" s="7">
        <f t="shared" si="158"/>
        <v>33.841666666666661</v>
      </c>
      <c r="V1017" s="7">
        <f t="shared" si="159"/>
        <v>34.224999999999994</v>
      </c>
    </row>
    <row r="1018" spans="1:22" ht="13.5" x14ac:dyDescent="0.25">
      <c r="A1018" s="3">
        <f>RSI!A1018</f>
        <v>43791</v>
      </c>
      <c r="B1018" s="2">
        <f>RSI!B1018</f>
        <v>8.4830000000000005</v>
      </c>
      <c r="C1018" s="2">
        <f>RSI!I1018</f>
        <v>44.553869708254453</v>
      </c>
      <c r="D1018" s="2">
        <f>MACD!E1018</f>
        <v>-1.6977145457861553E-3</v>
      </c>
      <c r="E1018" s="2">
        <f>MACD!F1018</f>
        <v>1.4445287702999283E-2</v>
      </c>
      <c r="F1018" s="2">
        <f>'Moving Avg'!D1018</f>
        <v>8.5828000000000007</v>
      </c>
      <c r="G1018" s="2">
        <f>'Moving Avg'!F1018</f>
        <v>8.5658399999999997</v>
      </c>
      <c r="H1018" s="2">
        <f>'Moving Avg'!G1018</f>
        <v>8.7089479999999977</v>
      </c>
      <c r="I1018" s="2">
        <f>'Moving Avg'!H1018</f>
        <v>9.2509640000000051</v>
      </c>
      <c r="J1018" s="5" t="str">
        <f>OBV!F1018</f>
        <v>BEARISH</v>
      </c>
      <c r="K1018" s="5" t="str">
        <f>OBV!G1018</f>
        <v>NEUTRAL</v>
      </c>
      <c r="L1018" s="5" t="str">
        <f>OBV!H1018</f>
        <v>CONFIRMED BEARISH</v>
      </c>
      <c r="M1018" s="7">
        <f t="shared" si="150"/>
        <v>25</v>
      </c>
      <c r="N1018" s="7">
        <f t="shared" si="151"/>
        <v>45</v>
      </c>
      <c r="O1018" s="7">
        <f t="shared" si="152"/>
        <v>0</v>
      </c>
      <c r="P1018" s="7">
        <f t="shared" si="153"/>
        <v>16.5</v>
      </c>
      <c r="Q1018" s="8">
        <f t="shared" si="154"/>
        <v>26.975000000000001</v>
      </c>
      <c r="R1018" s="8">
        <f t="shared" si="155"/>
        <v>18.125</v>
      </c>
      <c r="S1018" s="8">
        <f t="shared" si="156"/>
        <v>17.925000000000001</v>
      </c>
      <c r="T1018" s="8">
        <f t="shared" si="157"/>
        <v>21.625</v>
      </c>
      <c r="U1018" s="7">
        <f t="shared" si="158"/>
        <v>21.008333333333336</v>
      </c>
      <c r="V1018" s="7">
        <f t="shared" si="159"/>
        <v>21.162500000000001</v>
      </c>
    </row>
    <row r="1019" spans="1:22" ht="13.5" x14ac:dyDescent="0.25">
      <c r="A1019" s="3">
        <f>RSI!A1019</f>
        <v>43794</v>
      </c>
      <c r="B1019" s="2">
        <f>RSI!B1019</f>
        <v>8.4830000000000005</v>
      </c>
      <c r="C1019" s="2">
        <f>RSI!I1019</f>
        <v>44.553869708254453</v>
      </c>
      <c r="D1019" s="2">
        <f>MACD!E1019</f>
        <v>-4.2778526310947029E-2</v>
      </c>
      <c r="E1019" s="2">
        <f>MACD!F1019</f>
        <v>3.0005249002100221E-3</v>
      </c>
      <c r="F1019" s="2">
        <f>'Moving Avg'!D1019</f>
        <v>8.5329000000000015</v>
      </c>
      <c r="G1019" s="2">
        <f>'Moving Avg'!F1019</f>
        <v>8.5503699999999991</v>
      </c>
      <c r="H1019" s="2">
        <f>'Moving Avg'!G1019</f>
        <v>8.7081499999999981</v>
      </c>
      <c r="I1019" s="2">
        <f>'Moving Avg'!H1019</f>
        <v>9.2411835000000053</v>
      </c>
      <c r="J1019" s="5" t="str">
        <f>OBV!F1019</f>
        <v>BEARISH</v>
      </c>
      <c r="K1019" s="5" t="str">
        <f>OBV!G1019</f>
        <v>NEUTRAL</v>
      </c>
      <c r="L1019" s="5" t="str">
        <f>OBV!H1019</f>
        <v>CONFIRMED BEARISH</v>
      </c>
      <c r="M1019" s="7">
        <f t="shared" si="150"/>
        <v>25</v>
      </c>
      <c r="N1019" s="7">
        <f t="shared" si="151"/>
        <v>100</v>
      </c>
      <c r="O1019" s="7">
        <f t="shared" si="152"/>
        <v>0</v>
      </c>
      <c r="P1019" s="7">
        <f t="shared" si="153"/>
        <v>16.5</v>
      </c>
      <c r="Q1019" s="8">
        <f t="shared" si="154"/>
        <v>46.225000000000001</v>
      </c>
      <c r="R1019" s="8">
        <f t="shared" si="155"/>
        <v>29.125</v>
      </c>
      <c r="S1019" s="8">
        <f t="shared" si="156"/>
        <v>26.175000000000001</v>
      </c>
      <c r="T1019" s="8">
        <f t="shared" si="157"/>
        <v>35.375</v>
      </c>
      <c r="U1019" s="7">
        <f t="shared" si="158"/>
        <v>33.841666666666661</v>
      </c>
      <c r="V1019" s="7">
        <f t="shared" si="159"/>
        <v>34.224999999999994</v>
      </c>
    </row>
    <row r="1020" spans="1:22" ht="13.5" x14ac:dyDescent="0.25">
      <c r="A1020" s="3">
        <f>RSI!A1020</f>
        <v>43795</v>
      </c>
      <c r="B1020" s="2">
        <f>RSI!B1020</f>
        <v>8.4830000000000005</v>
      </c>
      <c r="C1020" s="2">
        <f>RSI!I1020</f>
        <v>44.553869708254453</v>
      </c>
      <c r="D1020" s="2">
        <f>MACD!E1020</f>
        <v>-3.9791372835663807E-2</v>
      </c>
      <c r="E1020" s="2">
        <f>MACD!F1020</f>
        <v>-5.5578546469647449E-3</v>
      </c>
      <c r="F1020" s="2">
        <f>'Moving Avg'!D1020</f>
        <v>8.4830000000000005</v>
      </c>
      <c r="G1020" s="2">
        <f>'Moving Avg'!F1020</f>
        <v>8.5473750000000006</v>
      </c>
      <c r="H1020" s="2">
        <f>'Moving Avg'!G1020</f>
        <v>8.7021619999999977</v>
      </c>
      <c r="I1020" s="2">
        <f>'Moving Avg'!H1020</f>
        <v>9.2314030000000074</v>
      </c>
      <c r="J1020" s="5" t="str">
        <f>OBV!F1020</f>
        <v>BEARISH</v>
      </c>
      <c r="K1020" s="5" t="str">
        <f>OBV!G1020</f>
        <v>NEUTRAL</v>
      </c>
      <c r="L1020" s="5" t="str">
        <f>OBV!H1020</f>
        <v>CONFIRMED BEARISH</v>
      </c>
      <c r="M1020" s="7">
        <f t="shared" si="150"/>
        <v>25</v>
      </c>
      <c r="N1020" s="7">
        <f t="shared" si="151"/>
        <v>100</v>
      </c>
      <c r="O1020" s="7">
        <f t="shared" si="152"/>
        <v>0</v>
      </c>
      <c r="P1020" s="7">
        <f t="shared" si="153"/>
        <v>16.5</v>
      </c>
      <c r="Q1020" s="8">
        <f t="shared" si="154"/>
        <v>46.225000000000001</v>
      </c>
      <c r="R1020" s="8">
        <f t="shared" si="155"/>
        <v>29.125</v>
      </c>
      <c r="S1020" s="8">
        <f t="shared" si="156"/>
        <v>26.175000000000001</v>
      </c>
      <c r="T1020" s="8">
        <f t="shared" si="157"/>
        <v>35.375</v>
      </c>
      <c r="U1020" s="7">
        <f t="shared" si="158"/>
        <v>33.841666666666661</v>
      </c>
      <c r="V1020" s="7">
        <f t="shared" si="159"/>
        <v>34.224999999999994</v>
      </c>
    </row>
    <row r="1021" spans="1:22" ht="13.5" x14ac:dyDescent="0.25">
      <c r="A1021" s="3">
        <f>RSI!A1021</f>
        <v>43796</v>
      </c>
      <c r="B1021" s="2">
        <f>RSI!B1021</f>
        <v>8.3832000000000004</v>
      </c>
      <c r="C1021" s="2">
        <f>RSI!I1021</f>
        <v>41.226248740993441</v>
      </c>
      <c r="D1021" s="2">
        <f>MACD!E1021</f>
        <v>-1.06055246959329E-2</v>
      </c>
      <c r="E1021" s="2">
        <f>MACD!F1021</f>
        <v>-6.5673886567583755E-3</v>
      </c>
      <c r="F1021" s="2">
        <f>'Moving Avg'!D1021</f>
        <v>8.4630400000000012</v>
      </c>
      <c r="G1021" s="2">
        <f>'Moving Avg'!F1021</f>
        <v>8.5473749999999988</v>
      </c>
      <c r="H1021" s="2">
        <f>'Moving Avg'!G1021</f>
        <v>8.6941779999999991</v>
      </c>
      <c r="I1021" s="2">
        <f>'Moving Avg'!H1021</f>
        <v>9.2210735000000064</v>
      </c>
      <c r="J1021" s="5" t="str">
        <f>OBV!F1021</f>
        <v>BEARISH</v>
      </c>
      <c r="K1021" s="5" t="str">
        <f>OBV!G1021</f>
        <v>NEUTRAL</v>
      </c>
      <c r="L1021" s="5" t="str">
        <f>OBV!H1021</f>
        <v>CONFIRMED BEARISH</v>
      </c>
      <c r="M1021" s="7">
        <f t="shared" si="150"/>
        <v>25</v>
      </c>
      <c r="N1021" s="7">
        <f t="shared" si="151"/>
        <v>45</v>
      </c>
      <c r="O1021" s="7">
        <f t="shared" si="152"/>
        <v>0</v>
      </c>
      <c r="P1021" s="7">
        <f t="shared" si="153"/>
        <v>16.5</v>
      </c>
      <c r="Q1021" s="8">
        <f t="shared" si="154"/>
        <v>26.975000000000001</v>
      </c>
      <c r="R1021" s="8">
        <f t="shared" si="155"/>
        <v>18.125</v>
      </c>
      <c r="S1021" s="8">
        <f t="shared" si="156"/>
        <v>17.925000000000001</v>
      </c>
      <c r="T1021" s="8">
        <f t="shared" si="157"/>
        <v>21.625</v>
      </c>
      <c r="U1021" s="7">
        <f t="shared" si="158"/>
        <v>21.008333333333336</v>
      </c>
      <c r="V1021" s="7">
        <f t="shared" si="159"/>
        <v>21.162500000000001</v>
      </c>
    </row>
    <row r="1022" spans="1:22" ht="13.5" x14ac:dyDescent="0.25">
      <c r="A1022" s="3">
        <f>RSI!A1022</f>
        <v>43797</v>
      </c>
      <c r="B1022" s="2">
        <f>RSI!B1022</f>
        <v>8.3832000000000004</v>
      </c>
      <c r="C1022" s="2">
        <f>RSI!I1022</f>
        <v>41.226248740993441</v>
      </c>
      <c r="D1022" s="2">
        <f>MACD!E1022</f>
        <v>2.7729889370192495E-2</v>
      </c>
      <c r="E1022" s="2">
        <f>MACD!F1022</f>
        <v>2.9206694863179866E-4</v>
      </c>
      <c r="F1022" s="2">
        <f>'Moving Avg'!D1022</f>
        <v>8.4430800000000001</v>
      </c>
      <c r="G1022" s="2">
        <f>'Moving Avg'!F1022</f>
        <v>8.5473749999999988</v>
      </c>
      <c r="H1022" s="2">
        <f>'Moving Avg'!G1022</f>
        <v>8.6861939999999986</v>
      </c>
      <c r="I1022" s="2">
        <f>'Moving Avg'!H1022</f>
        <v>9.2107440000000071</v>
      </c>
      <c r="J1022" s="5" t="str">
        <f>OBV!F1022</f>
        <v>BEARISH</v>
      </c>
      <c r="K1022" s="5" t="str">
        <f>OBV!G1022</f>
        <v>NEUTRAL</v>
      </c>
      <c r="L1022" s="5" t="str">
        <f>OBV!H1022</f>
        <v>CONFIRMED BEARISH</v>
      </c>
      <c r="M1022" s="7">
        <f t="shared" si="150"/>
        <v>25</v>
      </c>
      <c r="N1022" s="7">
        <f t="shared" si="151"/>
        <v>0</v>
      </c>
      <c r="O1022" s="7">
        <f t="shared" si="152"/>
        <v>0</v>
      </c>
      <c r="P1022" s="7">
        <f t="shared" si="153"/>
        <v>16.5</v>
      </c>
      <c r="Q1022" s="8">
        <f t="shared" si="154"/>
        <v>11.225</v>
      </c>
      <c r="R1022" s="8">
        <f t="shared" si="155"/>
        <v>9.125</v>
      </c>
      <c r="S1022" s="8">
        <f t="shared" si="156"/>
        <v>11.175000000000001</v>
      </c>
      <c r="T1022" s="8">
        <f t="shared" si="157"/>
        <v>10.375</v>
      </c>
      <c r="U1022" s="7">
        <f t="shared" si="158"/>
        <v>10.508333333333335</v>
      </c>
      <c r="V1022" s="7">
        <f t="shared" si="159"/>
        <v>10.475000000000001</v>
      </c>
    </row>
    <row r="1023" spans="1:22" ht="13.5" x14ac:dyDescent="0.25">
      <c r="A1023" s="3">
        <f>RSI!A1023</f>
        <v>43798</v>
      </c>
      <c r="B1023" s="2">
        <f>RSI!B1023</f>
        <v>8.4730000000000008</v>
      </c>
      <c r="C1023" s="2">
        <f>RSI!I1023</f>
        <v>45.475889084888969</v>
      </c>
      <c r="D1023" s="2">
        <f>MACD!E1023</f>
        <v>4.4023676580174254E-2</v>
      </c>
      <c r="E1023" s="2">
        <f>MACD!F1023</f>
        <v>9.03838887494029E-3</v>
      </c>
      <c r="F1023" s="2">
        <f>'Moving Avg'!D1023</f>
        <v>8.4410800000000012</v>
      </c>
      <c r="G1023" s="2">
        <f>'Moving Avg'!F1023</f>
        <v>8.5518649999999994</v>
      </c>
      <c r="H1023" s="2">
        <f>'Moving Avg'!G1023</f>
        <v>8.6800059999999988</v>
      </c>
      <c r="I1023" s="2">
        <f>'Moving Avg'!H1023</f>
        <v>9.2008635000000041</v>
      </c>
      <c r="J1023" s="5" t="str">
        <f>OBV!F1023</f>
        <v>BULLISH</v>
      </c>
      <c r="K1023" s="5" t="str">
        <f>OBV!G1023</f>
        <v>NEUTRAL</v>
      </c>
      <c r="L1023" s="5" t="str">
        <f>OBV!H1023</f>
        <v>BULLISH DIVERGENCE</v>
      </c>
      <c r="M1023" s="7">
        <f t="shared" si="150"/>
        <v>25</v>
      </c>
      <c r="N1023" s="7">
        <f t="shared" si="151"/>
        <v>0</v>
      </c>
      <c r="O1023" s="7">
        <f t="shared" si="152"/>
        <v>0</v>
      </c>
      <c r="P1023" s="7">
        <f t="shared" si="153"/>
        <v>66.5</v>
      </c>
      <c r="Q1023" s="8">
        <f t="shared" si="154"/>
        <v>18.725000000000001</v>
      </c>
      <c r="R1023" s="8">
        <f t="shared" si="155"/>
        <v>21.625</v>
      </c>
      <c r="S1023" s="8">
        <f t="shared" si="156"/>
        <v>33.674999999999997</v>
      </c>
      <c r="T1023" s="8">
        <f t="shared" si="157"/>
        <v>22.875</v>
      </c>
      <c r="U1023" s="7">
        <f t="shared" si="158"/>
        <v>24.675000000000001</v>
      </c>
      <c r="V1023" s="7">
        <f t="shared" si="159"/>
        <v>24.225000000000001</v>
      </c>
    </row>
    <row r="1024" spans="1:22" ht="13.5" x14ac:dyDescent="0.25">
      <c r="A1024" s="3">
        <f>RSI!A1024</f>
        <v>43801</v>
      </c>
      <c r="B1024" s="2">
        <f>RSI!B1024</f>
        <v>8.5328999999999997</v>
      </c>
      <c r="C1024" s="2">
        <f>RSI!I1024</f>
        <v>48.168052757514396</v>
      </c>
      <c r="D1024" s="2">
        <f>MACD!E1024</f>
        <v>6.4765262837793713E-2</v>
      </c>
      <c r="E1024" s="2">
        <f>MACD!F1024</f>
        <v>2.0183763667510974E-2</v>
      </c>
      <c r="F1024" s="2">
        <f>'Moving Avg'!D1024</f>
        <v>8.45106</v>
      </c>
      <c r="G1024" s="2">
        <f>'Moving Avg'!F1024</f>
        <v>8.5593500000000002</v>
      </c>
      <c r="H1024" s="2">
        <f>'Moving Avg'!G1024</f>
        <v>8.6750159999999994</v>
      </c>
      <c r="I1024" s="2">
        <f>'Moving Avg'!H1024</f>
        <v>9.190235000000003</v>
      </c>
      <c r="J1024" s="5" t="str">
        <f>OBV!F1024</f>
        <v>BULLISH</v>
      </c>
      <c r="K1024" s="5" t="str">
        <f>OBV!G1024</f>
        <v>NEUTRAL</v>
      </c>
      <c r="L1024" s="5" t="str">
        <f>OBV!H1024</f>
        <v>CONFIRMED BULLISH</v>
      </c>
      <c r="M1024" s="7">
        <f t="shared" si="150"/>
        <v>25</v>
      </c>
      <c r="N1024" s="7">
        <f t="shared" si="151"/>
        <v>0</v>
      </c>
      <c r="O1024" s="7">
        <f t="shared" si="152"/>
        <v>0</v>
      </c>
      <c r="P1024" s="7">
        <f t="shared" si="153"/>
        <v>83.5</v>
      </c>
      <c r="Q1024" s="8">
        <f t="shared" si="154"/>
        <v>21.274999999999999</v>
      </c>
      <c r="R1024" s="8">
        <f t="shared" si="155"/>
        <v>25.875</v>
      </c>
      <c r="S1024" s="8">
        <f t="shared" si="156"/>
        <v>41.325000000000003</v>
      </c>
      <c r="T1024" s="8">
        <f t="shared" si="157"/>
        <v>27.125</v>
      </c>
      <c r="U1024" s="7">
        <f t="shared" si="158"/>
        <v>29.491666666666664</v>
      </c>
      <c r="V1024" s="7">
        <f t="shared" si="159"/>
        <v>28.9</v>
      </c>
    </row>
    <row r="1025" spans="1:22" ht="13.5" x14ac:dyDescent="0.25">
      <c r="A1025" s="3">
        <f>RSI!A1025</f>
        <v>43802</v>
      </c>
      <c r="B1025" s="2">
        <f>RSI!B1025</f>
        <v>8.5328999999999997</v>
      </c>
      <c r="C1025" s="2">
        <f>RSI!I1025</f>
        <v>48.168052757514396</v>
      </c>
      <c r="D1025" s="2">
        <f>MACD!E1025</f>
        <v>8.255237158279094E-2</v>
      </c>
      <c r="E1025" s="2">
        <f>MACD!F1025</f>
        <v>3.265748525056697E-2</v>
      </c>
      <c r="F1025" s="2">
        <f>'Moving Avg'!D1025</f>
        <v>8.4610400000000006</v>
      </c>
      <c r="G1025" s="2">
        <f>'Moving Avg'!F1025</f>
        <v>8.548370000000002</v>
      </c>
      <c r="H1025" s="2">
        <f>'Moving Avg'!G1025</f>
        <v>8.670026</v>
      </c>
      <c r="I1025" s="2">
        <f>'Moving Avg'!H1025</f>
        <v>9.1796065000000038</v>
      </c>
      <c r="J1025" s="5" t="str">
        <f>OBV!F1025</f>
        <v>BULLISH</v>
      </c>
      <c r="K1025" s="5" t="str">
        <f>OBV!G1025</f>
        <v>NEUTRAL</v>
      </c>
      <c r="L1025" s="5" t="str">
        <f>OBV!H1025</f>
        <v>CONFIRMED BULLISH</v>
      </c>
      <c r="M1025" s="7">
        <f t="shared" si="150"/>
        <v>25</v>
      </c>
      <c r="N1025" s="7">
        <f t="shared" si="151"/>
        <v>0</v>
      </c>
      <c r="O1025" s="7">
        <f t="shared" si="152"/>
        <v>0</v>
      </c>
      <c r="P1025" s="7">
        <f t="shared" si="153"/>
        <v>83.5</v>
      </c>
      <c r="Q1025" s="8">
        <f t="shared" si="154"/>
        <v>21.274999999999999</v>
      </c>
      <c r="R1025" s="8">
        <f t="shared" si="155"/>
        <v>25.875</v>
      </c>
      <c r="S1025" s="8">
        <f t="shared" si="156"/>
        <v>41.325000000000003</v>
      </c>
      <c r="T1025" s="8">
        <f t="shared" si="157"/>
        <v>27.125</v>
      </c>
      <c r="U1025" s="7">
        <f t="shared" si="158"/>
        <v>29.491666666666664</v>
      </c>
      <c r="V1025" s="7">
        <f t="shared" si="159"/>
        <v>28.9</v>
      </c>
    </row>
    <row r="1026" spans="1:22" ht="13.5" x14ac:dyDescent="0.25">
      <c r="A1026" s="3">
        <f>RSI!A1026</f>
        <v>43803</v>
      </c>
      <c r="B1026" s="2">
        <f>RSI!B1026</f>
        <v>8.3832000000000004</v>
      </c>
      <c r="C1026" s="2">
        <f>RSI!I1026</f>
        <v>42.137635367206556</v>
      </c>
      <c r="D1026" s="2">
        <f>MACD!E1026</f>
        <v>7.0526290154139915E-2</v>
      </c>
      <c r="E1026" s="2">
        <f>MACD!F1026</f>
        <v>4.0231246231281562E-2</v>
      </c>
      <c r="F1026" s="2">
        <f>'Moving Avg'!D1026</f>
        <v>8.4610400000000006</v>
      </c>
      <c r="G1026" s="2">
        <f>'Moving Avg'!F1026</f>
        <v>8.5299050000000012</v>
      </c>
      <c r="H1026" s="2">
        <f>'Moving Avg'!G1026</f>
        <v>8.6620419999999996</v>
      </c>
      <c r="I1026" s="2">
        <f>'Moving Avg'!H1026</f>
        <v>9.1682295000000025</v>
      </c>
      <c r="J1026" s="5" t="str">
        <f>OBV!F1026</f>
        <v>BULLISH</v>
      </c>
      <c r="K1026" s="5" t="str">
        <f>OBV!G1026</f>
        <v>NEUTRAL</v>
      </c>
      <c r="L1026" s="5" t="str">
        <f>OBV!H1026</f>
        <v>NEUTRAL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0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49.5</v>
      </c>
      <c r="Q1026" s="8">
        <f t="shared" si="154"/>
        <v>16.175000000000001</v>
      </c>
      <c r="R1026" s="8">
        <f t="shared" si="155"/>
        <v>17.375</v>
      </c>
      <c r="S1026" s="8">
        <f t="shared" si="156"/>
        <v>26.025000000000002</v>
      </c>
      <c r="T1026" s="8">
        <f t="shared" si="157"/>
        <v>18.625</v>
      </c>
      <c r="U1026" s="7">
        <f t="shared" si="158"/>
        <v>19.858333333333334</v>
      </c>
      <c r="V1026" s="7">
        <f t="shared" si="159"/>
        <v>19.55</v>
      </c>
    </row>
    <row r="1027" spans="1:22" ht="13.5" x14ac:dyDescent="0.25">
      <c r="A1027" s="3">
        <f>RSI!A1027</f>
        <v>43804</v>
      </c>
      <c r="B1027" s="2">
        <f>RSI!B1027</f>
        <v>8.2334999999999994</v>
      </c>
      <c r="C1027" s="2">
        <f>RSI!I1027</f>
        <v>37.131369261197264</v>
      </c>
      <c r="D1027" s="2">
        <f>MACD!E1027</f>
        <v>7.2526639004578897E-2</v>
      </c>
      <c r="E1027" s="2">
        <f>MACD!F1027</f>
        <v>4.6690324785941026E-2</v>
      </c>
      <c r="F1027" s="2">
        <f>'Moving Avg'!D1027</f>
        <v>8.4311000000000007</v>
      </c>
      <c r="G1027" s="2">
        <f>'Moving Avg'!F1027</f>
        <v>8.5169300000000021</v>
      </c>
      <c r="H1027" s="2">
        <f>'Moving Avg'!G1027</f>
        <v>8.6570520000000002</v>
      </c>
      <c r="I1027" s="2">
        <f>'Moving Avg'!H1027</f>
        <v>9.1584490000000027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  <c r="M1027" s="7">
        <f t="shared" si="160"/>
        <v>25</v>
      </c>
      <c r="N1027" s="7">
        <f t="shared" si="161"/>
        <v>0</v>
      </c>
      <c r="O1027" s="7">
        <f t="shared" si="162"/>
        <v>0</v>
      </c>
      <c r="P1027" s="7">
        <f t="shared" si="163"/>
        <v>16.5</v>
      </c>
      <c r="Q1027" s="8">
        <f t="shared" ref="Q1027:Q1090" si="164">0.35*M1027+N1027*0.35+O1027*0.15+P1027*0.15</f>
        <v>11.225</v>
      </c>
      <c r="R1027" s="8">
        <f t="shared" ref="R1027:R1090" si="165">M1027*0.2+N1027*0.2+O1027*0.35+P1027*0.25</f>
        <v>9.125</v>
      </c>
      <c r="S1027" s="8">
        <f t="shared" ref="S1027:S1090" si="166">M1027*0.15+N1027*0.15+O1027*0.25+P1027*0.45</f>
        <v>11.175000000000001</v>
      </c>
      <c r="T1027" s="8">
        <f t="shared" ref="T1027:T1090" si="167">0.25*SUM(M1027:P1027)</f>
        <v>10.375</v>
      </c>
      <c r="U1027" s="7">
        <f t="shared" ref="U1027:U1090" si="168">SUM(Q1027:S1027)/3</f>
        <v>10.508333333333335</v>
      </c>
      <c r="V1027" s="7">
        <f t="shared" ref="V1027:V1090" si="169">SUM(Q1027:T1027)/4</f>
        <v>10.475000000000001</v>
      </c>
    </row>
    <row r="1028" spans="1:22" ht="13.5" x14ac:dyDescent="0.25">
      <c r="A1028" s="3">
        <f>RSI!A1028</f>
        <v>43805</v>
      </c>
      <c r="B1028" s="2">
        <f>RSI!B1028</f>
        <v>8.5328999999999997</v>
      </c>
      <c r="C1028" s="2">
        <f>RSI!I1028</f>
        <v>49.941094132207795</v>
      </c>
      <c r="D1028" s="2">
        <f>MACD!E1028</f>
        <v>5.3932876548318021E-2</v>
      </c>
      <c r="E1028" s="2">
        <f>MACD!F1028</f>
        <v>4.8138835138416429E-2</v>
      </c>
      <c r="F1028" s="2">
        <f>'Moving Avg'!D1028</f>
        <v>8.4430799999999984</v>
      </c>
      <c r="G1028" s="2">
        <f>'Moving Avg'!F1028</f>
        <v>8.5104450000000007</v>
      </c>
      <c r="H1028" s="2">
        <f>'Moving Avg'!G1028</f>
        <v>8.6522620000000003</v>
      </c>
      <c r="I1028" s="2">
        <f>'Moving Avg'!H1028</f>
        <v>9.1502155000000034</v>
      </c>
      <c r="J1028" s="5" t="str">
        <f>OBV!F1028</f>
        <v>BULLISH</v>
      </c>
      <c r="K1028" s="5" t="str">
        <f>OBV!G1028</f>
        <v>WEAK</v>
      </c>
      <c r="L1028" s="5" t="str">
        <f>OBV!H1028</f>
        <v>CONFIRMED BULLISH</v>
      </c>
      <c r="M1028" s="7">
        <f t="shared" si="160"/>
        <v>25</v>
      </c>
      <c r="N1028" s="7">
        <f t="shared" si="161"/>
        <v>0</v>
      </c>
      <c r="O1028" s="7">
        <f t="shared" si="162"/>
        <v>0</v>
      </c>
      <c r="P1028" s="7">
        <f t="shared" si="163"/>
        <v>67</v>
      </c>
      <c r="Q1028" s="8">
        <f t="shared" si="164"/>
        <v>18.799999999999997</v>
      </c>
      <c r="R1028" s="8">
        <f t="shared" si="165"/>
        <v>21.75</v>
      </c>
      <c r="S1028" s="8">
        <f t="shared" si="166"/>
        <v>33.900000000000006</v>
      </c>
      <c r="T1028" s="8">
        <f t="shared" si="167"/>
        <v>23</v>
      </c>
      <c r="U1028" s="7">
        <f t="shared" si="168"/>
        <v>24.816666666666666</v>
      </c>
      <c r="V1028" s="7">
        <f t="shared" si="169"/>
        <v>24.362500000000001</v>
      </c>
    </row>
    <row r="1029" spans="1:22" ht="13.5" x14ac:dyDescent="0.25">
      <c r="A1029" s="3">
        <f>RSI!A1029</f>
        <v>43808</v>
      </c>
      <c r="B1029" s="2">
        <f>RSI!B1029</f>
        <v>8.9221000000000004</v>
      </c>
      <c r="C1029" s="2">
        <f>RSI!I1029</f>
        <v>61.050949282337783</v>
      </c>
      <c r="D1029" s="2">
        <f>MACD!E1029</f>
        <v>9.3522036660811381E-3</v>
      </c>
      <c r="E1029" s="2">
        <f>MACD!F1029</f>
        <v>4.0381508843949372E-2</v>
      </c>
      <c r="F1029" s="2">
        <f>'Moving Avg'!D1029</f>
        <v>8.5209200000000003</v>
      </c>
      <c r="G1029" s="2">
        <f>'Moving Avg'!F1029</f>
        <v>8.5418800000000026</v>
      </c>
      <c r="H1029" s="2">
        <f>'Moving Avg'!G1029</f>
        <v>8.6550559999999983</v>
      </c>
      <c r="I1029" s="2">
        <f>'Moving Avg'!H1029</f>
        <v>9.1454249999999995</v>
      </c>
      <c r="J1029" s="5" t="str">
        <f>OBV!F1029</f>
        <v>BULLISH</v>
      </c>
      <c r="K1029" s="5" t="str">
        <f>OBV!G1029</f>
        <v>WEAK</v>
      </c>
      <c r="L1029" s="5" t="str">
        <f>OBV!H1029</f>
        <v>CONFIRMED BULLISH</v>
      </c>
      <c r="M1029" s="7">
        <f t="shared" si="160"/>
        <v>25</v>
      </c>
      <c r="N1029" s="7">
        <f t="shared" si="161"/>
        <v>100</v>
      </c>
      <c r="O1029" s="7">
        <f t="shared" si="162"/>
        <v>0</v>
      </c>
      <c r="P1029" s="7">
        <f t="shared" si="163"/>
        <v>67</v>
      </c>
      <c r="Q1029" s="8">
        <f t="shared" si="164"/>
        <v>53.8</v>
      </c>
      <c r="R1029" s="8">
        <f t="shared" si="165"/>
        <v>41.75</v>
      </c>
      <c r="S1029" s="8">
        <f t="shared" si="166"/>
        <v>48.900000000000006</v>
      </c>
      <c r="T1029" s="8">
        <f t="shared" si="167"/>
        <v>48</v>
      </c>
      <c r="U1029" s="7">
        <f t="shared" si="168"/>
        <v>48.15</v>
      </c>
      <c r="V1029" s="7">
        <f t="shared" si="169"/>
        <v>48.112499999999997</v>
      </c>
    </row>
    <row r="1030" spans="1:22" ht="13.5" x14ac:dyDescent="0.25">
      <c r="A1030" s="3">
        <f>RSI!A1030</f>
        <v>43809</v>
      </c>
      <c r="B1030" s="2">
        <f>RSI!B1030</f>
        <v>8.9819999999999993</v>
      </c>
      <c r="C1030" s="2">
        <f>RSI!I1030</f>
        <v>62.432841174477197</v>
      </c>
      <c r="D1030" s="2">
        <f>MACD!E1030</f>
        <v>-3.5123277408787956E-2</v>
      </c>
      <c r="E1030" s="2">
        <f>MACD!F1030</f>
        <v>2.5280551593401909E-2</v>
      </c>
      <c r="F1030" s="2">
        <f>'Moving Avg'!D1030</f>
        <v>8.6107399999999998</v>
      </c>
      <c r="G1030" s="2">
        <f>'Moving Avg'!F1030</f>
        <v>8.5643350000000016</v>
      </c>
      <c r="H1030" s="2">
        <f>'Moving Avg'!G1030</f>
        <v>8.6590479999999985</v>
      </c>
      <c r="I1030" s="2">
        <f>'Moving Avg'!H1030</f>
        <v>9.142431000000002</v>
      </c>
      <c r="J1030" s="5" t="str">
        <f>OBV!F1030</f>
        <v>BULLISH</v>
      </c>
      <c r="K1030" s="5" t="str">
        <f>OBV!G1030</f>
        <v>WEAK</v>
      </c>
      <c r="L1030" s="5" t="str">
        <f>OBV!H1030</f>
        <v>CONFIRMED BULLISH</v>
      </c>
      <c r="M1030" s="7">
        <f t="shared" si="160"/>
        <v>25</v>
      </c>
      <c r="N1030" s="7">
        <f t="shared" si="161"/>
        <v>100</v>
      </c>
      <c r="O1030" s="7">
        <f t="shared" si="162"/>
        <v>0</v>
      </c>
      <c r="P1030" s="7">
        <f t="shared" si="163"/>
        <v>67</v>
      </c>
      <c r="Q1030" s="8">
        <f t="shared" si="164"/>
        <v>53.8</v>
      </c>
      <c r="R1030" s="8">
        <f t="shared" si="165"/>
        <v>41.75</v>
      </c>
      <c r="S1030" s="8">
        <f t="shared" si="166"/>
        <v>48.900000000000006</v>
      </c>
      <c r="T1030" s="8">
        <f t="shared" si="167"/>
        <v>48</v>
      </c>
      <c r="U1030" s="7">
        <f t="shared" si="168"/>
        <v>48.15</v>
      </c>
      <c r="V1030" s="7">
        <f t="shared" si="169"/>
        <v>48.112499999999997</v>
      </c>
    </row>
    <row r="1031" spans="1:22" ht="13.5" x14ac:dyDescent="0.25">
      <c r="A1031" s="3">
        <f>RSI!A1031</f>
        <v>43810</v>
      </c>
      <c r="B1031" s="2">
        <f>RSI!B1031</f>
        <v>9.4710000000000001</v>
      </c>
      <c r="C1031" s="2">
        <f>RSI!I1031</f>
        <v>71.364759552084436</v>
      </c>
      <c r="D1031" s="2">
        <f>MACD!E1031</f>
        <v>-0.12683115258244726</v>
      </c>
      <c r="E1031" s="2">
        <f>MACD!F1031</f>
        <v>-5.1417892417679224E-3</v>
      </c>
      <c r="F1031" s="2">
        <f>'Moving Avg'!D1031</f>
        <v>8.8282999999999987</v>
      </c>
      <c r="G1031" s="2">
        <f>'Moving Avg'!F1031</f>
        <v>8.6052500000000016</v>
      </c>
      <c r="H1031" s="2">
        <f>'Moving Avg'!G1031</f>
        <v>8.6728199999999998</v>
      </c>
      <c r="I1031" s="2">
        <f>'Moving Avg'!H1031</f>
        <v>9.1418820000000007</v>
      </c>
      <c r="J1031" s="5" t="str">
        <f>OBV!F1031</f>
        <v>BULLISH</v>
      </c>
      <c r="K1031" s="5" t="str">
        <f>OBV!G1031</f>
        <v>WEAK</v>
      </c>
      <c r="L1031" s="5" t="str">
        <f>OBV!H1031</f>
        <v>CONFIRMED BULLISH</v>
      </c>
      <c r="M1031" s="7">
        <f t="shared" si="160"/>
        <v>0</v>
      </c>
      <c r="N1031" s="7">
        <f t="shared" si="161"/>
        <v>100</v>
      </c>
      <c r="O1031" s="7">
        <f t="shared" si="162"/>
        <v>0</v>
      </c>
      <c r="P1031" s="7">
        <f t="shared" si="163"/>
        <v>67</v>
      </c>
      <c r="Q1031" s="8">
        <f t="shared" si="164"/>
        <v>45.05</v>
      </c>
      <c r="R1031" s="8">
        <f t="shared" si="165"/>
        <v>36.75</v>
      </c>
      <c r="S1031" s="8">
        <f t="shared" si="166"/>
        <v>45.150000000000006</v>
      </c>
      <c r="T1031" s="8">
        <f t="shared" si="167"/>
        <v>41.75</v>
      </c>
      <c r="U1031" s="7">
        <f t="shared" si="168"/>
        <v>42.31666666666667</v>
      </c>
      <c r="V1031" s="7">
        <f t="shared" si="169"/>
        <v>42.174999999999997</v>
      </c>
    </row>
    <row r="1032" spans="1:22" ht="13.5" x14ac:dyDescent="0.25">
      <c r="A1032" s="3">
        <f>RSI!A1032</f>
        <v>43811</v>
      </c>
      <c r="B1032" s="2">
        <f>RSI!B1032</f>
        <v>9.3811999999999998</v>
      </c>
      <c r="C1032" s="2">
        <f>RSI!I1032</f>
        <v>68.159840103206193</v>
      </c>
      <c r="D1032" s="2">
        <f>MACD!E1032</f>
        <v>-0.20298141201955922</v>
      </c>
      <c r="E1032" s="2">
        <f>MACD!F1032</f>
        <v>-4.4709713797326182E-2</v>
      </c>
      <c r="F1032" s="2">
        <f>'Moving Avg'!D1032</f>
        <v>9.0578400000000006</v>
      </c>
      <c r="G1032" s="2">
        <f>'Moving Avg'!F1032</f>
        <v>8.6376850000000012</v>
      </c>
      <c r="H1032" s="2">
        <f>'Moving Avg'!G1032</f>
        <v>8.6847959999999986</v>
      </c>
      <c r="I1032" s="2">
        <f>'Moving Avg'!H1032</f>
        <v>9.1422810000000023</v>
      </c>
      <c r="J1032" s="5" t="str">
        <f>OBV!F1032</f>
        <v>BULLISH</v>
      </c>
      <c r="K1032" s="5" t="str">
        <f>OBV!G1032</f>
        <v>WEAK</v>
      </c>
      <c r="L1032" s="5" t="str">
        <f>OBV!H1032</f>
        <v>CONFIRMED BULLISH</v>
      </c>
      <c r="M1032" s="7">
        <f t="shared" si="160"/>
        <v>25</v>
      </c>
      <c r="N1032" s="7">
        <f t="shared" si="161"/>
        <v>100</v>
      </c>
      <c r="O1032" s="7">
        <f t="shared" si="162"/>
        <v>0</v>
      </c>
      <c r="P1032" s="7">
        <f t="shared" si="163"/>
        <v>67</v>
      </c>
      <c r="Q1032" s="8">
        <f t="shared" si="164"/>
        <v>53.8</v>
      </c>
      <c r="R1032" s="8">
        <f t="shared" si="165"/>
        <v>41.75</v>
      </c>
      <c r="S1032" s="8">
        <f t="shared" si="166"/>
        <v>48.900000000000006</v>
      </c>
      <c r="T1032" s="8">
        <f t="shared" si="167"/>
        <v>48</v>
      </c>
      <c r="U1032" s="7">
        <f t="shared" si="168"/>
        <v>48.15</v>
      </c>
      <c r="V1032" s="7">
        <f t="shared" si="169"/>
        <v>48.112499999999997</v>
      </c>
    </row>
    <row r="1033" spans="1:22" ht="13.5" x14ac:dyDescent="0.25">
      <c r="A1033" s="3">
        <f>RSI!A1033</f>
        <v>43812</v>
      </c>
      <c r="B1033" s="2">
        <f>RSI!B1033</f>
        <v>9.3513000000000002</v>
      </c>
      <c r="C1033" s="2">
        <f>RSI!I1033</f>
        <v>67.079641577578016</v>
      </c>
      <c r="D1033" s="2">
        <f>MACD!E1033</f>
        <v>-0.25567313765240129</v>
      </c>
      <c r="E1033" s="2">
        <f>MACD!F1033</f>
        <v>-8.6902398568341199E-2</v>
      </c>
      <c r="F1033" s="2">
        <f>'Moving Avg'!D1033</f>
        <v>9.2215199999999999</v>
      </c>
      <c r="G1033" s="2">
        <f>'Moving Avg'!F1033</f>
        <v>8.6721200000000032</v>
      </c>
      <c r="H1033" s="2">
        <f>'Moving Avg'!G1033</f>
        <v>8.6961739999999992</v>
      </c>
      <c r="I1033" s="2">
        <f>'Moving Avg'!H1033</f>
        <v>9.1411835000000021</v>
      </c>
      <c r="J1033" s="5" t="str">
        <f>OBV!F1033</f>
        <v>BEARISH</v>
      </c>
      <c r="K1033" s="5" t="str">
        <f>OBV!G1033</f>
        <v>STRONG</v>
      </c>
      <c r="L1033" s="5" t="str">
        <f>OBV!H1033</f>
        <v>BEARISH DIVERGENCE</v>
      </c>
      <c r="M1033" s="7">
        <f t="shared" si="160"/>
        <v>25</v>
      </c>
      <c r="N1033" s="7">
        <f t="shared" si="161"/>
        <v>100</v>
      </c>
      <c r="O1033" s="7">
        <f t="shared" si="162"/>
        <v>50</v>
      </c>
      <c r="P1033" s="7">
        <f t="shared" si="163"/>
        <v>33</v>
      </c>
      <c r="Q1033" s="8">
        <f t="shared" si="164"/>
        <v>56.2</v>
      </c>
      <c r="R1033" s="8">
        <f t="shared" si="165"/>
        <v>50.75</v>
      </c>
      <c r="S1033" s="8">
        <f t="shared" si="166"/>
        <v>46.1</v>
      </c>
      <c r="T1033" s="8">
        <f t="shared" si="167"/>
        <v>52</v>
      </c>
      <c r="U1033" s="7">
        <f t="shared" si="168"/>
        <v>51.016666666666673</v>
      </c>
      <c r="V1033" s="7">
        <f t="shared" si="169"/>
        <v>51.262500000000003</v>
      </c>
    </row>
    <row r="1034" spans="1:22" ht="13.5" x14ac:dyDescent="0.25">
      <c r="A1034" s="3">
        <f>RSI!A1034</f>
        <v>43815</v>
      </c>
      <c r="B1034" s="2">
        <f>RSI!B1034</f>
        <v>9.3413000000000004</v>
      </c>
      <c r="C1034" s="2">
        <f>RSI!I1034</f>
        <v>66.698920154528366</v>
      </c>
      <c r="D1034" s="2">
        <f>MACD!E1034</f>
        <v>-0.29409516613793407</v>
      </c>
      <c r="E1034" s="2">
        <f>MACD!F1034</f>
        <v>-0.12834095208225976</v>
      </c>
      <c r="F1034" s="2">
        <f>'Moving Avg'!D1034</f>
        <v>9.3053599999999985</v>
      </c>
      <c r="G1034" s="2">
        <f>'Moving Avg'!F1034</f>
        <v>8.7025600000000001</v>
      </c>
      <c r="H1034" s="2">
        <f>'Moving Avg'!G1034</f>
        <v>8.7033599999999964</v>
      </c>
      <c r="I1034" s="2">
        <f>'Moving Avg'!H1034</f>
        <v>9.1386385000000026</v>
      </c>
      <c r="J1034" s="5" t="str">
        <f>OBV!F1034</f>
        <v>BEARISH</v>
      </c>
      <c r="K1034" s="5" t="str">
        <f>OBV!G1034</f>
        <v>STRONG</v>
      </c>
      <c r="L1034" s="5" t="str">
        <f>OBV!H1034</f>
        <v>BEARISH DIVERGENCE</v>
      </c>
      <c r="M1034" s="7">
        <f t="shared" si="160"/>
        <v>25</v>
      </c>
      <c r="N1034" s="7">
        <f t="shared" si="161"/>
        <v>100</v>
      </c>
      <c r="O1034" s="7">
        <f t="shared" si="162"/>
        <v>50</v>
      </c>
      <c r="P1034" s="7">
        <f t="shared" si="163"/>
        <v>33</v>
      </c>
      <c r="Q1034" s="8">
        <f t="shared" si="164"/>
        <v>56.2</v>
      </c>
      <c r="R1034" s="8">
        <f t="shared" si="165"/>
        <v>50.75</v>
      </c>
      <c r="S1034" s="8">
        <f t="shared" si="166"/>
        <v>46.1</v>
      </c>
      <c r="T1034" s="8">
        <f t="shared" si="167"/>
        <v>52</v>
      </c>
      <c r="U1034" s="7">
        <f t="shared" si="168"/>
        <v>51.016666666666673</v>
      </c>
      <c r="V1034" s="7">
        <f t="shared" si="169"/>
        <v>51.262500000000003</v>
      </c>
    </row>
    <row r="1035" spans="1:22" ht="13.5" x14ac:dyDescent="0.25">
      <c r="A1035" s="3">
        <f>RSI!A1035</f>
        <v>43816</v>
      </c>
      <c r="B1035" s="2">
        <f>RSI!B1035</f>
        <v>9.3413000000000004</v>
      </c>
      <c r="C1035" s="2">
        <f>RSI!I1035</f>
        <v>66.698920154528366</v>
      </c>
      <c r="D1035" s="2">
        <f>MACD!E1035</f>
        <v>-0.33005891875608206</v>
      </c>
      <c r="E1035" s="2">
        <f>MACD!F1035</f>
        <v>-0.16868454541702421</v>
      </c>
      <c r="F1035" s="2">
        <f>'Moving Avg'!D1035</f>
        <v>9.3772199999999994</v>
      </c>
      <c r="G1035" s="2">
        <f>'Moving Avg'!F1035</f>
        <v>8.7330000000000005</v>
      </c>
      <c r="H1035" s="2">
        <f>'Moving Avg'!G1035</f>
        <v>8.7105459999999972</v>
      </c>
      <c r="I1035" s="2">
        <f>'Moving Avg'!H1035</f>
        <v>9.1359940000000037</v>
      </c>
      <c r="J1035" s="5" t="str">
        <f>OBV!F1035</f>
        <v>BEARISH</v>
      </c>
      <c r="K1035" s="5" t="str">
        <f>OBV!G1035</f>
        <v>STRONG</v>
      </c>
      <c r="L1035" s="5" t="str">
        <f>OBV!H1035</f>
        <v>BEARISH DIVERGENCE</v>
      </c>
      <c r="M1035" s="7">
        <f t="shared" si="160"/>
        <v>25</v>
      </c>
      <c r="N1035" s="7">
        <f t="shared" si="161"/>
        <v>100</v>
      </c>
      <c r="O1035" s="7">
        <f t="shared" si="162"/>
        <v>50</v>
      </c>
      <c r="P1035" s="7">
        <f t="shared" si="163"/>
        <v>33</v>
      </c>
      <c r="Q1035" s="8">
        <f t="shared" si="164"/>
        <v>56.2</v>
      </c>
      <c r="R1035" s="8">
        <f t="shared" si="165"/>
        <v>50.75</v>
      </c>
      <c r="S1035" s="8">
        <f t="shared" si="166"/>
        <v>46.1</v>
      </c>
      <c r="T1035" s="8">
        <f t="shared" si="167"/>
        <v>52</v>
      </c>
      <c r="U1035" s="7">
        <f t="shared" si="168"/>
        <v>51.016666666666673</v>
      </c>
      <c r="V1035" s="7">
        <f t="shared" si="169"/>
        <v>51.262500000000003</v>
      </c>
    </row>
    <row r="1036" spans="1:22" ht="13.5" x14ac:dyDescent="0.25">
      <c r="A1036" s="3">
        <f>RSI!A1036</f>
        <v>43817</v>
      </c>
      <c r="B1036" s="2">
        <f>RSI!B1036</f>
        <v>9.0518999999999998</v>
      </c>
      <c r="C1036" s="2">
        <f>RSI!I1036</f>
        <v>56.026189258099961</v>
      </c>
      <c r="D1036" s="2">
        <f>MACD!E1036</f>
        <v>-0.36528056062208236</v>
      </c>
      <c r="E1036" s="2">
        <f>MACD!F1036</f>
        <v>-0.20800374845803582</v>
      </c>
      <c r="F1036" s="2">
        <f>'Moving Avg'!D1036</f>
        <v>9.2934000000000001</v>
      </c>
      <c r="G1036" s="2">
        <f>'Moving Avg'!F1036</f>
        <v>8.7614449999999984</v>
      </c>
      <c r="H1036" s="2">
        <f>'Moving Avg'!G1036</f>
        <v>8.717531999999995</v>
      </c>
      <c r="I1036" s="2">
        <f>'Moving Avg'!H1036</f>
        <v>9.1319025000000025</v>
      </c>
      <c r="J1036" s="5" t="str">
        <f>OBV!F1036</f>
        <v>BEARISH</v>
      </c>
      <c r="K1036" s="5" t="str">
        <f>OBV!G1036</f>
        <v>STRONG</v>
      </c>
      <c r="L1036" s="5" t="str">
        <f>OBV!H1036</f>
        <v>CONFIRMED BEARISH</v>
      </c>
      <c r="M1036" s="7">
        <f t="shared" si="160"/>
        <v>25</v>
      </c>
      <c r="N1036" s="7">
        <f t="shared" si="161"/>
        <v>100</v>
      </c>
      <c r="O1036" s="7">
        <f t="shared" si="162"/>
        <v>50</v>
      </c>
      <c r="P1036" s="7">
        <f t="shared" si="163"/>
        <v>33</v>
      </c>
      <c r="Q1036" s="8">
        <f t="shared" si="164"/>
        <v>56.2</v>
      </c>
      <c r="R1036" s="8">
        <f t="shared" si="165"/>
        <v>50.75</v>
      </c>
      <c r="S1036" s="8">
        <f t="shared" si="166"/>
        <v>46.1</v>
      </c>
      <c r="T1036" s="8">
        <f t="shared" si="167"/>
        <v>52</v>
      </c>
      <c r="U1036" s="7">
        <f t="shared" si="168"/>
        <v>51.016666666666673</v>
      </c>
      <c r="V1036" s="7">
        <f t="shared" si="169"/>
        <v>51.262500000000003</v>
      </c>
    </row>
    <row r="1037" spans="1:22" ht="13.5" x14ac:dyDescent="0.25">
      <c r="A1037" s="3">
        <f>RSI!A1037</f>
        <v>43818</v>
      </c>
      <c r="B1037" s="2">
        <f>RSI!B1037</f>
        <v>9.0518999999999998</v>
      </c>
      <c r="C1037" s="2">
        <f>RSI!I1037</f>
        <v>56.026189258099961</v>
      </c>
      <c r="D1037" s="2">
        <f>MACD!E1037</f>
        <v>-0.41936440469804204</v>
      </c>
      <c r="E1037" s="2">
        <f>MACD!F1037</f>
        <v>-0.2502758797060371</v>
      </c>
      <c r="F1037" s="2">
        <f>'Moving Avg'!D1037</f>
        <v>9.2275399999999994</v>
      </c>
      <c r="G1037" s="2">
        <f>'Moving Avg'!F1037</f>
        <v>8.789889999999998</v>
      </c>
      <c r="H1037" s="2">
        <f>'Moving Avg'!G1037</f>
        <v>8.7247179999999958</v>
      </c>
      <c r="I1037" s="2">
        <f>'Moving Avg'!H1037</f>
        <v>9.127811000000003</v>
      </c>
      <c r="J1037" s="5" t="str">
        <f>OBV!F1037</f>
        <v>BEARISH</v>
      </c>
      <c r="K1037" s="5" t="str">
        <f>OBV!G1037</f>
        <v>STRONG</v>
      </c>
      <c r="L1037" s="5" t="str">
        <f>OBV!H1037</f>
        <v>CONFIRMED BEARISH</v>
      </c>
      <c r="M1037" s="7">
        <f t="shared" si="160"/>
        <v>25</v>
      </c>
      <c r="N1037" s="7">
        <f t="shared" si="161"/>
        <v>100</v>
      </c>
      <c r="O1037" s="7">
        <f t="shared" si="162"/>
        <v>50</v>
      </c>
      <c r="P1037" s="7">
        <f t="shared" si="163"/>
        <v>33</v>
      </c>
      <c r="Q1037" s="8">
        <f t="shared" si="164"/>
        <v>56.2</v>
      </c>
      <c r="R1037" s="8">
        <f t="shared" si="165"/>
        <v>50.75</v>
      </c>
      <c r="S1037" s="8">
        <f t="shared" si="166"/>
        <v>46.1</v>
      </c>
      <c r="T1037" s="8">
        <f t="shared" si="167"/>
        <v>52</v>
      </c>
      <c r="U1037" s="7">
        <f t="shared" si="168"/>
        <v>51.016666666666673</v>
      </c>
      <c r="V1037" s="7">
        <f t="shared" si="169"/>
        <v>51.262500000000003</v>
      </c>
    </row>
    <row r="1038" spans="1:22" ht="13.5" x14ac:dyDescent="0.25">
      <c r="A1038" s="3">
        <f>RSI!A1038</f>
        <v>43819</v>
      </c>
      <c r="B1038" s="2">
        <f>RSI!B1038</f>
        <v>9.2813999999999997</v>
      </c>
      <c r="C1038" s="2">
        <f>RSI!I1038</f>
        <v>61.667470648421364</v>
      </c>
      <c r="D1038" s="2">
        <f>MACD!E1038</f>
        <v>-0.43722366253877354</v>
      </c>
      <c r="E1038" s="2">
        <f>MACD!F1038</f>
        <v>-0.2876654362725844</v>
      </c>
      <c r="F1038" s="2">
        <f>'Moving Avg'!D1038</f>
        <v>9.2135599999999993</v>
      </c>
      <c r="G1038" s="2">
        <f>'Moving Avg'!F1038</f>
        <v>8.8298099999999984</v>
      </c>
      <c r="H1038" s="2">
        <f>'Moving Avg'!G1038</f>
        <v>8.7362939999999973</v>
      </c>
      <c r="I1038" s="2">
        <f>'Moving Avg'!H1038</f>
        <v>9.1248670000000054</v>
      </c>
      <c r="J1038" s="5" t="str">
        <f>OBV!F1038</f>
        <v>BEARISH</v>
      </c>
      <c r="K1038" s="5" t="str">
        <f>OBV!G1038</f>
        <v>STRONG</v>
      </c>
      <c r="L1038" s="5" t="str">
        <f>OBV!H1038</f>
        <v>CONFIRMED BEARISH</v>
      </c>
      <c r="M1038" s="7">
        <f t="shared" si="160"/>
        <v>25</v>
      </c>
      <c r="N1038" s="7">
        <f t="shared" si="161"/>
        <v>100</v>
      </c>
      <c r="O1038" s="7">
        <f t="shared" si="162"/>
        <v>50</v>
      </c>
      <c r="P1038" s="7">
        <f t="shared" si="163"/>
        <v>33</v>
      </c>
      <c r="Q1038" s="8">
        <f t="shared" si="164"/>
        <v>56.2</v>
      </c>
      <c r="R1038" s="8">
        <f t="shared" si="165"/>
        <v>50.75</v>
      </c>
      <c r="S1038" s="8">
        <f t="shared" si="166"/>
        <v>46.1</v>
      </c>
      <c r="T1038" s="8">
        <f t="shared" si="167"/>
        <v>52</v>
      </c>
      <c r="U1038" s="7">
        <f t="shared" si="168"/>
        <v>51.016666666666673</v>
      </c>
      <c r="V1038" s="7">
        <f t="shared" si="169"/>
        <v>51.262500000000003</v>
      </c>
    </row>
    <row r="1039" spans="1:22" ht="13.5" x14ac:dyDescent="0.25">
      <c r="A1039" s="3">
        <f>RSI!A1039</f>
        <v>43822</v>
      </c>
      <c r="B1039" s="2">
        <f>RSI!B1039</f>
        <v>9.0119000000000007</v>
      </c>
      <c r="C1039" s="2">
        <f>RSI!I1039</f>
        <v>53.059384051740658</v>
      </c>
      <c r="D1039" s="2">
        <f>MACD!E1039</f>
        <v>-0.37492338121696811</v>
      </c>
      <c r="E1039" s="2">
        <f>MACD!F1039</f>
        <v>-0.30511702526146117</v>
      </c>
      <c r="F1039" s="2">
        <f>'Moving Avg'!D1039</f>
        <v>9.1476799999999994</v>
      </c>
      <c r="G1039" s="2">
        <f>'Moving Avg'!F1039</f>
        <v>8.8562549999999973</v>
      </c>
      <c r="H1039" s="2">
        <f>'Moving Avg'!G1039</f>
        <v>8.7424799999999987</v>
      </c>
      <c r="I1039" s="2">
        <f>'Moving Avg'!H1039</f>
        <v>9.1205755000000028</v>
      </c>
      <c r="J1039" s="5" t="str">
        <f>OBV!F1039</f>
        <v>BEARISH</v>
      </c>
      <c r="K1039" s="5" t="str">
        <f>OBV!G1039</f>
        <v>STRONG</v>
      </c>
      <c r="L1039" s="5" t="str">
        <f>OBV!H1039</f>
        <v>CONFIRMED BEARISH</v>
      </c>
      <c r="M1039" s="7">
        <f t="shared" si="160"/>
        <v>25</v>
      </c>
      <c r="N1039" s="7">
        <f t="shared" si="161"/>
        <v>100</v>
      </c>
      <c r="O1039" s="7">
        <f t="shared" si="162"/>
        <v>50</v>
      </c>
      <c r="P1039" s="7">
        <f t="shared" si="163"/>
        <v>33</v>
      </c>
      <c r="Q1039" s="8">
        <f t="shared" si="164"/>
        <v>56.2</v>
      </c>
      <c r="R1039" s="8">
        <f t="shared" si="165"/>
        <v>50.75</v>
      </c>
      <c r="S1039" s="8">
        <f t="shared" si="166"/>
        <v>46.1</v>
      </c>
      <c r="T1039" s="8">
        <f t="shared" si="167"/>
        <v>52</v>
      </c>
      <c r="U1039" s="7">
        <f t="shared" si="168"/>
        <v>51.016666666666673</v>
      </c>
      <c r="V1039" s="7">
        <f t="shared" si="169"/>
        <v>51.262500000000003</v>
      </c>
    </row>
    <row r="1040" spans="1:22" ht="13.5" x14ac:dyDescent="0.25">
      <c r="A1040" s="3">
        <f>RSI!A1040</f>
        <v>43823</v>
      </c>
      <c r="B1040" s="2">
        <f>RSI!B1040</f>
        <v>9.0119000000000007</v>
      </c>
      <c r="C1040" s="2">
        <f>RSI!I1040</f>
        <v>53.059384051740658</v>
      </c>
      <c r="D1040" s="2">
        <f>MACD!E1040</f>
        <v>-0.31364796558060171</v>
      </c>
      <c r="E1040" s="2">
        <f>MACD!F1040</f>
        <v>-0.30682321332528928</v>
      </c>
      <c r="F1040" s="2">
        <f>'Moving Avg'!D1040</f>
        <v>9.0817999999999977</v>
      </c>
      <c r="G1040" s="2">
        <f>'Moving Avg'!F1040</f>
        <v>8.882699999999998</v>
      </c>
      <c r="H1040" s="2">
        <f>'Moving Avg'!G1040</f>
        <v>8.7434779999999996</v>
      </c>
      <c r="I1040" s="2">
        <f>'Moving Avg'!H1040</f>
        <v>9.1162840000000038</v>
      </c>
      <c r="J1040" s="5" t="str">
        <f>OBV!F1040</f>
        <v>BEARISH</v>
      </c>
      <c r="K1040" s="5" t="str">
        <f>OBV!G1040</f>
        <v>STRONG</v>
      </c>
      <c r="L1040" s="5" t="str">
        <f>OBV!H1040</f>
        <v>CONFIRMED BEARISH</v>
      </c>
      <c r="M1040" s="7">
        <f t="shared" si="160"/>
        <v>25</v>
      </c>
      <c r="N1040" s="7">
        <f t="shared" si="161"/>
        <v>45</v>
      </c>
      <c r="O1040" s="7">
        <f t="shared" si="162"/>
        <v>0</v>
      </c>
      <c r="P1040" s="7">
        <f t="shared" si="163"/>
        <v>33</v>
      </c>
      <c r="Q1040" s="8">
        <f t="shared" si="164"/>
        <v>29.45</v>
      </c>
      <c r="R1040" s="8">
        <f t="shared" si="165"/>
        <v>22.25</v>
      </c>
      <c r="S1040" s="8">
        <f t="shared" si="166"/>
        <v>25.35</v>
      </c>
      <c r="T1040" s="8">
        <f t="shared" si="167"/>
        <v>25.75</v>
      </c>
      <c r="U1040" s="7">
        <f t="shared" si="168"/>
        <v>25.683333333333337</v>
      </c>
      <c r="V1040" s="7">
        <f t="shared" si="169"/>
        <v>25.700000000000003</v>
      </c>
    </row>
    <row r="1041" spans="1:22" ht="13.5" x14ac:dyDescent="0.25">
      <c r="A1041" s="3">
        <f>RSI!A1041</f>
        <v>43824</v>
      </c>
      <c r="B1041" s="2">
        <f>RSI!B1041</f>
        <v>9.0518999999999998</v>
      </c>
      <c r="C1041" s="2">
        <f>RSI!I1041</f>
        <v>54.160816714640426</v>
      </c>
      <c r="D1041" s="2">
        <f>MACD!E1041</f>
        <v>-0.1901387599899369</v>
      </c>
      <c r="E1041" s="2">
        <f>MACD!F1041</f>
        <v>-0.28348632265821883</v>
      </c>
      <c r="F1041" s="2">
        <f>'Moving Avg'!D1041</f>
        <v>9.0818000000000012</v>
      </c>
      <c r="G1041" s="2">
        <f>'Moving Avg'!F1041</f>
        <v>8.9161349999999988</v>
      </c>
      <c r="H1041" s="2">
        <f>'Moving Avg'!G1041</f>
        <v>8.7448759999999996</v>
      </c>
      <c r="I1041" s="2">
        <f>'Moving Avg'!H1041</f>
        <v>9.1121925000000026</v>
      </c>
      <c r="J1041" s="5" t="str">
        <f>OBV!F1041</f>
        <v>BULLISH</v>
      </c>
      <c r="K1041" s="5" t="str">
        <f>OBV!G1041</f>
        <v>WEAK</v>
      </c>
      <c r="L1041" s="5" t="str">
        <f>OBV!H1041</f>
        <v>NEUTRAL</v>
      </c>
      <c r="M1041" s="7">
        <f t="shared" si="160"/>
        <v>25</v>
      </c>
      <c r="N1041" s="7">
        <f t="shared" si="161"/>
        <v>0</v>
      </c>
      <c r="O1041" s="7">
        <f t="shared" si="162"/>
        <v>0</v>
      </c>
      <c r="P1041" s="7">
        <f t="shared" si="163"/>
        <v>33</v>
      </c>
      <c r="Q1041" s="8">
        <f t="shared" si="164"/>
        <v>13.7</v>
      </c>
      <c r="R1041" s="8">
        <f t="shared" si="165"/>
        <v>13.25</v>
      </c>
      <c r="S1041" s="8">
        <f t="shared" si="166"/>
        <v>18.600000000000001</v>
      </c>
      <c r="T1041" s="8">
        <f t="shared" si="167"/>
        <v>14.5</v>
      </c>
      <c r="U1041" s="7">
        <f t="shared" si="168"/>
        <v>15.183333333333332</v>
      </c>
      <c r="V1041" s="7">
        <f t="shared" si="169"/>
        <v>15.012499999999999</v>
      </c>
    </row>
    <row r="1042" spans="1:22" ht="13.5" x14ac:dyDescent="0.25">
      <c r="A1042" s="3">
        <f>RSI!A1042</f>
        <v>43825</v>
      </c>
      <c r="B1042" s="2">
        <f>RSI!B1042</f>
        <v>9.2114999999999991</v>
      </c>
      <c r="C1042" s="2">
        <f>RSI!I1042</f>
        <v>58.359232725379748</v>
      </c>
      <c r="D1042" s="2">
        <f>MACD!E1042</f>
        <v>-0.11206700335918818</v>
      </c>
      <c r="E1042" s="2">
        <f>MACD!F1042</f>
        <v>-0.24920245879841271</v>
      </c>
      <c r="F1042" s="2">
        <f>'Moving Avg'!D1042</f>
        <v>9.1137200000000007</v>
      </c>
      <c r="G1042" s="2">
        <f>'Moving Avg'!F1042</f>
        <v>8.9575499999999995</v>
      </c>
      <c r="H1042" s="2">
        <f>'Moving Avg'!G1042</f>
        <v>8.7546559999999971</v>
      </c>
      <c r="I1042" s="2">
        <f>'Moving Avg'!H1042</f>
        <v>9.1074020000000004</v>
      </c>
      <c r="J1042" s="5" t="str">
        <f>OBV!F1042</f>
        <v>BULLISH</v>
      </c>
      <c r="K1042" s="5" t="str">
        <f>OBV!G1042</f>
        <v>WEAK</v>
      </c>
      <c r="L1042" s="5" t="str">
        <f>OBV!H1042</f>
        <v>CONFIRMED BULLISH</v>
      </c>
      <c r="M1042" s="7">
        <f t="shared" si="160"/>
        <v>25</v>
      </c>
      <c r="N1042" s="7">
        <f t="shared" si="161"/>
        <v>0</v>
      </c>
      <c r="O1042" s="7">
        <f t="shared" si="162"/>
        <v>50</v>
      </c>
      <c r="P1042" s="7">
        <f t="shared" si="163"/>
        <v>67</v>
      </c>
      <c r="Q1042" s="8">
        <f t="shared" si="164"/>
        <v>26.299999999999997</v>
      </c>
      <c r="R1042" s="8">
        <f t="shared" si="165"/>
        <v>39.25</v>
      </c>
      <c r="S1042" s="8">
        <f t="shared" si="166"/>
        <v>46.400000000000006</v>
      </c>
      <c r="T1042" s="8">
        <f t="shared" si="167"/>
        <v>35.5</v>
      </c>
      <c r="U1042" s="7">
        <f t="shared" si="168"/>
        <v>37.31666666666667</v>
      </c>
      <c r="V1042" s="7">
        <f t="shared" si="169"/>
        <v>36.862499999999997</v>
      </c>
    </row>
    <row r="1043" spans="1:22" ht="13.5" x14ac:dyDescent="0.25">
      <c r="A1043" s="3">
        <f>RSI!A1043</f>
        <v>43826</v>
      </c>
      <c r="B1043" s="2">
        <f>RSI!B1043</f>
        <v>9.0219000000000005</v>
      </c>
      <c r="C1043" s="2">
        <f>RSI!I1043</f>
        <v>52.238171865387457</v>
      </c>
      <c r="D1043" s="2">
        <f>MACD!E1043</f>
        <v>-3.8244208239836652E-2</v>
      </c>
      <c r="E1043" s="2">
        <f>MACD!F1043</f>
        <v>-0.20701080868669752</v>
      </c>
      <c r="F1043" s="2">
        <f>'Moving Avg'!D1043</f>
        <v>9.0618200000000009</v>
      </c>
      <c r="G1043" s="2">
        <f>'Moving Avg'!F1043</f>
        <v>8.9849949999999996</v>
      </c>
      <c r="H1043" s="2">
        <f>'Moving Avg'!G1043</f>
        <v>8.7606439999999992</v>
      </c>
      <c r="I1043" s="2">
        <f>'Moving Avg'!H1043</f>
        <v>9.0986195000000016</v>
      </c>
      <c r="J1043" s="5" t="str">
        <f>OBV!F1043</f>
        <v>BULLISH</v>
      </c>
      <c r="K1043" s="5" t="str">
        <f>OBV!G1043</f>
        <v>WEAK</v>
      </c>
      <c r="L1043" s="5" t="str">
        <f>OBV!H1043</f>
        <v>BULLISH DIVERGENCE</v>
      </c>
      <c r="M1043" s="7">
        <f t="shared" si="160"/>
        <v>25</v>
      </c>
      <c r="N1043" s="7">
        <f t="shared" si="161"/>
        <v>0</v>
      </c>
      <c r="O1043" s="7">
        <f t="shared" si="162"/>
        <v>0</v>
      </c>
      <c r="P1043" s="7">
        <f t="shared" si="163"/>
        <v>50</v>
      </c>
      <c r="Q1043" s="8">
        <f t="shared" si="164"/>
        <v>16.25</v>
      </c>
      <c r="R1043" s="8">
        <f t="shared" si="165"/>
        <v>17.5</v>
      </c>
      <c r="S1043" s="8">
        <f t="shared" si="166"/>
        <v>26.25</v>
      </c>
      <c r="T1043" s="8">
        <f t="shared" si="167"/>
        <v>18.75</v>
      </c>
      <c r="U1043" s="7">
        <f t="shared" si="168"/>
        <v>20</v>
      </c>
      <c r="V1043" s="7">
        <f t="shared" si="169"/>
        <v>19.6875</v>
      </c>
    </row>
    <row r="1044" spans="1:22" ht="13.5" x14ac:dyDescent="0.25">
      <c r="A1044" s="3">
        <f>RSI!A1044</f>
        <v>43829</v>
      </c>
      <c r="B1044" s="2">
        <f>RSI!B1044</f>
        <v>9.2114999999999991</v>
      </c>
      <c r="C1044" s="2">
        <f>RSI!I1044</f>
        <v>57.085534545151013</v>
      </c>
      <c r="D1044" s="2">
        <f>MACD!E1044</f>
        <v>8.2009356085439578E-3</v>
      </c>
      <c r="E1044" s="2">
        <f>MACD!F1044</f>
        <v>-0.16396845982764924</v>
      </c>
      <c r="F1044" s="2">
        <f>'Moving Avg'!D1044</f>
        <v>9.1017400000000013</v>
      </c>
      <c r="G1044" s="2">
        <f>'Moving Avg'!F1044</f>
        <v>9.0189249999999994</v>
      </c>
      <c r="H1044" s="2">
        <f>'Moving Avg'!G1044</f>
        <v>8.7704239999999984</v>
      </c>
      <c r="I1044" s="2">
        <f>'Moving Avg'!H1044</f>
        <v>9.093180000000002</v>
      </c>
      <c r="J1044" s="5" t="str">
        <f>OBV!F1044</f>
        <v>BULLISH</v>
      </c>
      <c r="K1044" s="5" t="str">
        <f>OBV!G1044</f>
        <v>WEAK</v>
      </c>
      <c r="L1044" s="5" t="str">
        <f>OBV!H1044</f>
        <v>CONFIRMED BULLISH</v>
      </c>
      <c r="M1044" s="7">
        <f t="shared" si="160"/>
        <v>25</v>
      </c>
      <c r="N1044" s="7">
        <f t="shared" si="161"/>
        <v>0</v>
      </c>
      <c r="O1044" s="7">
        <f t="shared" si="162"/>
        <v>50</v>
      </c>
      <c r="P1044" s="7">
        <f t="shared" si="163"/>
        <v>67</v>
      </c>
      <c r="Q1044" s="8">
        <f t="shared" si="164"/>
        <v>26.299999999999997</v>
      </c>
      <c r="R1044" s="8">
        <f t="shared" si="165"/>
        <v>39.25</v>
      </c>
      <c r="S1044" s="8">
        <f t="shared" si="166"/>
        <v>46.400000000000006</v>
      </c>
      <c r="T1044" s="8">
        <f t="shared" si="167"/>
        <v>35.5</v>
      </c>
      <c r="U1044" s="7">
        <f t="shared" si="168"/>
        <v>37.31666666666667</v>
      </c>
      <c r="V1044" s="7">
        <f t="shared" si="169"/>
        <v>36.862499999999997</v>
      </c>
    </row>
    <row r="1045" spans="1:22" ht="13.5" x14ac:dyDescent="0.25">
      <c r="A1045" s="3">
        <f>RSI!A1045</f>
        <v>43830</v>
      </c>
      <c r="B1045" s="2">
        <f>RSI!B1045</f>
        <v>9.2114999999999991</v>
      </c>
      <c r="C1045" s="2">
        <f>RSI!I1045</f>
        <v>57.085534545151013</v>
      </c>
      <c r="D1045" s="2">
        <f>MACD!E1045</f>
        <v>4.5975325397346722E-2</v>
      </c>
      <c r="E1045" s="2">
        <f>MACD!F1045</f>
        <v>-0.12197970278265005</v>
      </c>
      <c r="F1045" s="2">
        <f>'Moving Avg'!D1045</f>
        <v>9.1416599999999999</v>
      </c>
      <c r="G1045" s="2">
        <f>'Moving Avg'!F1045</f>
        <v>9.0528549999999992</v>
      </c>
      <c r="H1045" s="2">
        <f>'Moving Avg'!G1045</f>
        <v>8.7750140000000005</v>
      </c>
      <c r="I1045" s="2">
        <f>'Moving Avg'!H1045</f>
        <v>9.0877405000000024</v>
      </c>
      <c r="J1045" s="5" t="str">
        <f>OBV!F1045</f>
        <v>BULLISH</v>
      </c>
      <c r="K1045" s="5" t="str">
        <f>OBV!G1045</f>
        <v>WEAK</v>
      </c>
      <c r="L1045" s="5" t="str">
        <f>OBV!H1045</f>
        <v>CONFIRMED BULLISH</v>
      </c>
      <c r="M1045" s="7">
        <f t="shared" si="160"/>
        <v>25</v>
      </c>
      <c r="N1045" s="7">
        <f t="shared" si="161"/>
        <v>0</v>
      </c>
      <c r="O1045" s="7">
        <f t="shared" si="162"/>
        <v>50</v>
      </c>
      <c r="P1045" s="7">
        <f t="shared" si="163"/>
        <v>67</v>
      </c>
      <c r="Q1045" s="8">
        <f t="shared" si="164"/>
        <v>26.299999999999997</v>
      </c>
      <c r="R1045" s="8">
        <f t="shared" si="165"/>
        <v>39.25</v>
      </c>
      <c r="S1045" s="8">
        <f t="shared" si="166"/>
        <v>46.400000000000006</v>
      </c>
      <c r="T1045" s="8">
        <f t="shared" si="167"/>
        <v>35.5</v>
      </c>
      <c r="U1045" s="7">
        <f t="shared" si="168"/>
        <v>37.31666666666667</v>
      </c>
      <c r="V1045" s="7">
        <f t="shared" si="169"/>
        <v>36.862499999999997</v>
      </c>
    </row>
    <row r="1046" spans="1:22" ht="13.5" x14ac:dyDescent="0.25">
      <c r="A1046" s="3">
        <f>RSI!A1046</f>
        <v>43832</v>
      </c>
      <c r="B1046" s="2">
        <f>RSI!B1046</f>
        <v>9.0518999999999998</v>
      </c>
      <c r="C1046" s="2">
        <f>RSI!I1046</f>
        <v>51.939353792904058</v>
      </c>
      <c r="D1046" s="2">
        <f>MACD!E1046</f>
        <v>4.3825057278633395E-2</v>
      </c>
      <c r="E1046" s="2">
        <f>MACD!F1046</f>
        <v>-8.8818750770393362E-2</v>
      </c>
      <c r="F1046" s="2">
        <f>'Moving Avg'!D1046</f>
        <v>9.1416599999999981</v>
      </c>
      <c r="G1046" s="2">
        <f>'Moving Avg'!F1046</f>
        <v>9.08629</v>
      </c>
      <c r="H1046" s="2">
        <f>'Moving Avg'!G1046</f>
        <v>8.7764120000000005</v>
      </c>
      <c r="I1046" s="2">
        <f>'Moving Avg'!H1046</f>
        <v>9.0815030000000032</v>
      </c>
      <c r="J1046" s="5" t="str">
        <f>OBV!F1046</f>
        <v>BULLISH</v>
      </c>
      <c r="K1046" s="5" t="str">
        <f>OBV!G1046</f>
        <v>WEAK</v>
      </c>
      <c r="L1046" s="5" t="str">
        <f>OBV!H1046</f>
        <v>NEUTRAL</v>
      </c>
      <c r="M1046" s="7">
        <f t="shared" si="160"/>
        <v>25</v>
      </c>
      <c r="N1046" s="7">
        <f t="shared" si="161"/>
        <v>0</v>
      </c>
      <c r="O1046" s="7">
        <f t="shared" si="162"/>
        <v>50</v>
      </c>
      <c r="P1046" s="7">
        <f t="shared" si="163"/>
        <v>33</v>
      </c>
      <c r="Q1046" s="8">
        <f t="shared" si="164"/>
        <v>21.2</v>
      </c>
      <c r="R1046" s="8">
        <f t="shared" si="165"/>
        <v>30.75</v>
      </c>
      <c r="S1046" s="8">
        <f t="shared" si="166"/>
        <v>31.1</v>
      </c>
      <c r="T1046" s="8">
        <f t="shared" si="167"/>
        <v>27</v>
      </c>
      <c r="U1046" s="7">
        <f t="shared" si="168"/>
        <v>27.683333333333337</v>
      </c>
      <c r="V1046" s="7">
        <f t="shared" si="169"/>
        <v>27.512500000000003</v>
      </c>
    </row>
    <row r="1047" spans="1:22" ht="13.5" x14ac:dyDescent="0.25">
      <c r="A1047" s="3">
        <f>RSI!A1047</f>
        <v>43833</v>
      </c>
      <c r="B1047" s="2">
        <f>RSI!B1047</f>
        <v>9.0119000000000007</v>
      </c>
      <c r="C1047" s="2">
        <f>RSI!I1047</f>
        <v>50.705605055910468</v>
      </c>
      <c r="D1047" s="2">
        <f>MACD!E1047</f>
        <v>4.4603906390426218E-2</v>
      </c>
      <c r="E1047" s="2">
        <f>MACD!F1047</f>
        <v>-6.2134219338229442E-2</v>
      </c>
      <c r="F1047" s="2">
        <f>'Moving Avg'!D1047</f>
        <v>9.1017399999999977</v>
      </c>
      <c r="G1047" s="2">
        <f>'Moving Avg'!F1047</f>
        <v>9.1252099999999992</v>
      </c>
      <c r="H1047" s="2">
        <f>'Moving Avg'!G1047</f>
        <v>8.7754139999999996</v>
      </c>
      <c r="I1047" s="2">
        <f>'Moving Avg'!H1047</f>
        <v>9.0750655000000009</v>
      </c>
      <c r="J1047" s="5" t="str">
        <f>OBV!F1047</f>
        <v>BEARISH</v>
      </c>
      <c r="K1047" s="5" t="str">
        <f>OBV!G1047</f>
        <v>STRONG</v>
      </c>
      <c r="L1047" s="5" t="str">
        <f>OBV!H1047</f>
        <v>CONFIRMED BEARISH</v>
      </c>
      <c r="M1047" s="7">
        <f t="shared" si="160"/>
        <v>25</v>
      </c>
      <c r="N1047" s="7">
        <f t="shared" si="161"/>
        <v>0</v>
      </c>
      <c r="O1047" s="7">
        <f t="shared" si="162"/>
        <v>50</v>
      </c>
      <c r="P1047" s="7">
        <f t="shared" si="163"/>
        <v>33</v>
      </c>
      <c r="Q1047" s="8">
        <f t="shared" si="164"/>
        <v>21.2</v>
      </c>
      <c r="R1047" s="8">
        <f t="shared" si="165"/>
        <v>30.75</v>
      </c>
      <c r="S1047" s="8">
        <f t="shared" si="166"/>
        <v>31.1</v>
      </c>
      <c r="T1047" s="8">
        <f t="shared" si="167"/>
        <v>27</v>
      </c>
      <c r="U1047" s="7">
        <f t="shared" si="168"/>
        <v>27.683333333333337</v>
      </c>
      <c r="V1047" s="7">
        <f t="shared" si="169"/>
        <v>27.512500000000003</v>
      </c>
    </row>
    <row r="1048" spans="1:22" ht="13.5" x14ac:dyDescent="0.25">
      <c r="A1048" s="3">
        <f>RSI!A1048</f>
        <v>43836</v>
      </c>
      <c r="B1048" s="2">
        <f>RSI!B1048</f>
        <v>8.7424999999999997</v>
      </c>
      <c r="C1048" s="2">
        <f>RSI!I1048</f>
        <v>43.253576854617712</v>
      </c>
      <c r="D1048" s="2">
        <f>MACD!E1048</f>
        <v>0.10042489750205341</v>
      </c>
      <c r="E1048" s="2">
        <f>MACD!F1048</f>
        <v>-2.9622395970172872E-2</v>
      </c>
      <c r="F1048" s="2">
        <f>'Moving Avg'!D1048</f>
        <v>9.0458600000000011</v>
      </c>
      <c r="G1048" s="2">
        <f>'Moving Avg'!F1048</f>
        <v>9.1356900000000003</v>
      </c>
      <c r="H1048" s="2">
        <f>'Moving Avg'!G1048</f>
        <v>8.7690280000000005</v>
      </c>
      <c r="I1048" s="2">
        <f>'Moving Avg'!H1048</f>
        <v>9.0695765000000019</v>
      </c>
      <c r="J1048" s="5" t="str">
        <f>OBV!F1048</f>
        <v>BEARISH</v>
      </c>
      <c r="K1048" s="5" t="str">
        <f>OBV!G1048</f>
        <v>STRONG</v>
      </c>
      <c r="L1048" s="5" t="str">
        <f>OBV!H1048</f>
        <v>CONFIRMED BEARISH</v>
      </c>
      <c r="M1048" s="7">
        <f t="shared" si="160"/>
        <v>25</v>
      </c>
      <c r="N1048" s="7">
        <f t="shared" si="161"/>
        <v>0</v>
      </c>
      <c r="O1048" s="7">
        <f t="shared" si="162"/>
        <v>0</v>
      </c>
      <c r="P1048" s="7">
        <f t="shared" si="163"/>
        <v>33</v>
      </c>
      <c r="Q1048" s="8">
        <f t="shared" si="164"/>
        <v>13.7</v>
      </c>
      <c r="R1048" s="8">
        <f t="shared" si="165"/>
        <v>13.25</v>
      </c>
      <c r="S1048" s="8">
        <f t="shared" si="166"/>
        <v>18.600000000000001</v>
      </c>
      <c r="T1048" s="8">
        <f t="shared" si="167"/>
        <v>14.5</v>
      </c>
      <c r="U1048" s="7">
        <f t="shared" si="168"/>
        <v>15.183333333333332</v>
      </c>
      <c r="V1048" s="7">
        <f t="shared" si="169"/>
        <v>15.012499999999999</v>
      </c>
    </row>
    <row r="1049" spans="1:22" ht="13.5" x14ac:dyDescent="0.25">
      <c r="A1049" s="3">
        <f>RSI!A1049</f>
        <v>43837</v>
      </c>
      <c r="B1049" s="2">
        <f>RSI!B1049</f>
        <v>8.7824000000000009</v>
      </c>
      <c r="C1049" s="2">
        <f>RSI!I1049</f>
        <v>44.553309821346915</v>
      </c>
      <c r="D1049" s="2">
        <f>MACD!E1049</f>
        <v>0.10473906549546896</v>
      </c>
      <c r="E1049" s="2">
        <f>MACD!F1049</f>
        <v>-2.7501036770445041E-3</v>
      </c>
      <c r="F1049" s="2">
        <f>'Moving Avg'!D1049</f>
        <v>8.9600399999999993</v>
      </c>
      <c r="G1049" s="2">
        <f>'Moving Avg'!F1049</f>
        <v>9.1287050000000001</v>
      </c>
      <c r="H1049" s="2">
        <f>'Moving Avg'!G1049</f>
        <v>8.7688279999999992</v>
      </c>
      <c r="I1049" s="2">
        <f>'Moving Avg'!H1049</f>
        <v>9.0662330000000022</v>
      </c>
      <c r="J1049" s="5" t="str">
        <f>OBV!F1049</f>
        <v>BEARISH</v>
      </c>
      <c r="K1049" s="5" t="str">
        <f>OBV!G1049</f>
        <v>STRONG</v>
      </c>
      <c r="L1049" s="5" t="str">
        <f>OBV!H1049</f>
        <v>CONFIRMED BEARISH</v>
      </c>
      <c r="M1049" s="7">
        <f t="shared" si="160"/>
        <v>25</v>
      </c>
      <c r="N1049" s="7">
        <f t="shared" si="161"/>
        <v>0</v>
      </c>
      <c r="O1049" s="7">
        <f t="shared" si="162"/>
        <v>0</v>
      </c>
      <c r="P1049" s="7">
        <f t="shared" si="163"/>
        <v>33</v>
      </c>
      <c r="Q1049" s="8">
        <f t="shared" si="164"/>
        <v>13.7</v>
      </c>
      <c r="R1049" s="8">
        <f t="shared" si="165"/>
        <v>13.25</v>
      </c>
      <c r="S1049" s="8">
        <f t="shared" si="166"/>
        <v>18.600000000000001</v>
      </c>
      <c r="T1049" s="8">
        <f t="shared" si="167"/>
        <v>14.5</v>
      </c>
      <c r="U1049" s="7">
        <f t="shared" si="168"/>
        <v>15.183333333333332</v>
      </c>
      <c r="V1049" s="7">
        <f t="shared" si="169"/>
        <v>15.012499999999999</v>
      </c>
    </row>
    <row r="1050" spans="1:22" ht="13.5" x14ac:dyDescent="0.25">
      <c r="A1050" s="3">
        <f>RSI!A1050</f>
        <v>43838</v>
      </c>
      <c r="B1050" s="2">
        <f>RSI!B1050</f>
        <v>8.5228999999999999</v>
      </c>
      <c r="C1050" s="2">
        <f>RSI!I1050</f>
        <v>38.394047631982033</v>
      </c>
      <c r="D1050" s="2">
        <f>MACD!E1050</f>
        <v>0.12876311089777026</v>
      </c>
      <c r="E1050" s="2">
        <f>MACD!F1050</f>
        <v>2.3552539237918453E-2</v>
      </c>
      <c r="F1050" s="2">
        <f>'Moving Avg'!D1050</f>
        <v>8.8223200000000013</v>
      </c>
      <c r="G1050" s="2">
        <f>'Moving Avg'!F1050</f>
        <v>9.1057499999999987</v>
      </c>
      <c r="H1050" s="2">
        <f>'Moving Avg'!G1050</f>
        <v>8.7684280000000019</v>
      </c>
      <c r="I1050" s="2">
        <f>'Moving Avg'!H1050</f>
        <v>9.0615920000000028</v>
      </c>
      <c r="J1050" s="5" t="str">
        <f>OBV!F1050</f>
        <v>BEARISH</v>
      </c>
      <c r="K1050" s="5" t="str">
        <f>OBV!G1050</f>
        <v>STRONG</v>
      </c>
      <c r="L1050" s="5" t="str">
        <f>OBV!H1050</f>
        <v>CONFIRMED BEARISH</v>
      </c>
      <c r="M1050" s="7">
        <f t="shared" si="160"/>
        <v>25</v>
      </c>
      <c r="N1050" s="7">
        <f t="shared" si="161"/>
        <v>0</v>
      </c>
      <c r="O1050" s="7">
        <f t="shared" si="162"/>
        <v>0</v>
      </c>
      <c r="P1050" s="7">
        <f t="shared" si="163"/>
        <v>33</v>
      </c>
      <c r="Q1050" s="8">
        <f t="shared" si="164"/>
        <v>13.7</v>
      </c>
      <c r="R1050" s="8">
        <f t="shared" si="165"/>
        <v>13.25</v>
      </c>
      <c r="S1050" s="8">
        <f t="shared" si="166"/>
        <v>18.600000000000001</v>
      </c>
      <c r="T1050" s="8">
        <f t="shared" si="167"/>
        <v>14.5</v>
      </c>
      <c r="U1050" s="7">
        <f t="shared" si="168"/>
        <v>15.183333333333332</v>
      </c>
      <c r="V1050" s="7">
        <f t="shared" si="169"/>
        <v>15.012499999999999</v>
      </c>
    </row>
    <row r="1051" spans="1:22" ht="13.5" x14ac:dyDescent="0.25">
      <c r="A1051" s="3">
        <f>RSI!A1051</f>
        <v>43839</v>
      </c>
      <c r="B1051" s="2">
        <f>RSI!B1051</f>
        <v>8.2834000000000003</v>
      </c>
      <c r="C1051" s="2">
        <f>RSI!I1051</f>
        <v>33.755837265304095</v>
      </c>
      <c r="D1051" s="2">
        <f>MACD!E1051</f>
        <v>0.17558521927965565</v>
      </c>
      <c r="E1051" s="2">
        <f>MACD!F1051</f>
        <v>5.3959075246265892E-2</v>
      </c>
      <c r="F1051" s="2">
        <f>'Moving Avg'!D1051</f>
        <v>8.6686200000000007</v>
      </c>
      <c r="G1051" s="2">
        <f>'Moving Avg'!F1051</f>
        <v>9.0463699999999996</v>
      </c>
      <c r="H1051" s="2">
        <f>'Moving Avg'!G1051</f>
        <v>8.766432</v>
      </c>
      <c r="I1051" s="2">
        <f>'Moving Avg'!H1051</f>
        <v>9.0546060000000033</v>
      </c>
      <c r="J1051" s="5" t="str">
        <f>OBV!F1051</f>
        <v>BEARISH</v>
      </c>
      <c r="K1051" s="5" t="str">
        <f>OBV!G1051</f>
        <v>STRONG</v>
      </c>
      <c r="L1051" s="5" t="str">
        <f>OBV!H1051</f>
        <v>CONFIRMED BEARISH</v>
      </c>
      <c r="M1051" s="7">
        <f t="shared" si="160"/>
        <v>25</v>
      </c>
      <c r="N1051" s="7">
        <f t="shared" si="161"/>
        <v>0</v>
      </c>
      <c r="O1051" s="7">
        <f t="shared" si="162"/>
        <v>0</v>
      </c>
      <c r="P1051" s="7">
        <f t="shared" si="163"/>
        <v>33</v>
      </c>
      <c r="Q1051" s="8">
        <f t="shared" si="164"/>
        <v>13.7</v>
      </c>
      <c r="R1051" s="8">
        <f t="shared" si="165"/>
        <v>13.25</v>
      </c>
      <c r="S1051" s="8">
        <f t="shared" si="166"/>
        <v>18.600000000000001</v>
      </c>
      <c r="T1051" s="8">
        <f t="shared" si="167"/>
        <v>14.5</v>
      </c>
      <c r="U1051" s="7">
        <f t="shared" si="168"/>
        <v>15.183333333333332</v>
      </c>
      <c r="V1051" s="7">
        <f t="shared" si="169"/>
        <v>15.012499999999999</v>
      </c>
    </row>
    <row r="1052" spans="1:22" ht="13.5" x14ac:dyDescent="0.25">
      <c r="A1052" s="3">
        <f>RSI!A1052</f>
        <v>43840</v>
      </c>
      <c r="B1052" s="2">
        <f>RSI!B1052</f>
        <v>8.6526999999999994</v>
      </c>
      <c r="C1052" s="2">
        <f>RSI!I1052</f>
        <v>44.824418039249743</v>
      </c>
      <c r="D1052" s="2">
        <f>MACD!E1052</f>
        <v>0.21622436152438596</v>
      </c>
      <c r="E1052" s="2">
        <f>MACD!F1052</f>
        <v>8.6412132501889921E-2</v>
      </c>
      <c r="F1052" s="2">
        <f>'Moving Avg'!D1052</f>
        <v>8.5967800000000008</v>
      </c>
      <c r="G1052" s="2">
        <f>'Moving Avg'!F1052</f>
        <v>9.0099450000000001</v>
      </c>
      <c r="H1052" s="2">
        <f>'Moving Avg'!G1052</f>
        <v>8.7718220000000002</v>
      </c>
      <c r="I1052" s="2">
        <f>'Moving Avg'!H1052</f>
        <v>9.0494665000000047</v>
      </c>
      <c r="J1052" s="5" t="str">
        <f>OBV!F1052</f>
        <v>BEARISH</v>
      </c>
      <c r="K1052" s="5" t="str">
        <f>OBV!G1052</f>
        <v>STRONG</v>
      </c>
      <c r="L1052" s="5" t="str">
        <f>OBV!H1052</f>
        <v>CONFIRMED BEARISH</v>
      </c>
      <c r="M1052" s="7">
        <f t="shared" si="160"/>
        <v>25</v>
      </c>
      <c r="N1052" s="7">
        <f t="shared" si="161"/>
        <v>0</v>
      </c>
      <c r="O1052" s="7">
        <f t="shared" si="162"/>
        <v>0</v>
      </c>
      <c r="P1052" s="7">
        <f t="shared" si="163"/>
        <v>33</v>
      </c>
      <c r="Q1052" s="8">
        <f t="shared" si="164"/>
        <v>13.7</v>
      </c>
      <c r="R1052" s="8">
        <f t="shared" si="165"/>
        <v>13.25</v>
      </c>
      <c r="S1052" s="8">
        <f t="shared" si="166"/>
        <v>18.600000000000001</v>
      </c>
      <c r="T1052" s="8">
        <f t="shared" si="167"/>
        <v>14.5</v>
      </c>
      <c r="U1052" s="7">
        <f t="shared" si="168"/>
        <v>15.183333333333332</v>
      </c>
      <c r="V1052" s="7">
        <f t="shared" si="169"/>
        <v>15.012499999999999</v>
      </c>
    </row>
    <row r="1053" spans="1:22" ht="13.5" x14ac:dyDescent="0.25">
      <c r="A1053" s="3">
        <f>RSI!A1053</f>
        <v>43843</v>
      </c>
      <c r="B1053" s="2">
        <f>RSI!B1053</f>
        <v>8.9819999999999993</v>
      </c>
      <c r="C1053" s="2">
        <f>RSI!I1053</f>
        <v>52.453313842122014</v>
      </c>
      <c r="D1053" s="2">
        <f>MACD!E1053</f>
        <v>0.19840631785260143</v>
      </c>
      <c r="E1053" s="2">
        <f>MACD!F1053</f>
        <v>0.10881096957203223</v>
      </c>
      <c r="F1053" s="2">
        <f>'Moving Avg'!D1053</f>
        <v>8.6446799999999993</v>
      </c>
      <c r="G1053" s="2">
        <f>'Moving Avg'!F1053</f>
        <v>8.9914799999999993</v>
      </c>
      <c r="H1053" s="2">
        <f>'Moving Avg'!G1053</f>
        <v>8.7837979999999991</v>
      </c>
      <c r="I1053" s="2">
        <f>'Moving Avg'!H1053</f>
        <v>9.0459735000000041</v>
      </c>
      <c r="J1053" s="5" t="str">
        <f>OBV!F1053</f>
        <v>BEARISH</v>
      </c>
      <c r="K1053" s="5" t="str">
        <f>OBV!G1053</f>
        <v>STRONG</v>
      </c>
      <c r="L1053" s="5" t="str">
        <f>OBV!H1053</f>
        <v>BEARISH DIVERGENCE</v>
      </c>
      <c r="M1053" s="7">
        <f t="shared" si="160"/>
        <v>25</v>
      </c>
      <c r="N1053" s="7">
        <f t="shared" si="161"/>
        <v>0</v>
      </c>
      <c r="O1053" s="7">
        <f t="shared" si="162"/>
        <v>0</v>
      </c>
      <c r="P1053" s="7">
        <f t="shared" si="163"/>
        <v>33</v>
      </c>
      <c r="Q1053" s="8">
        <f t="shared" si="164"/>
        <v>13.7</v>
      </c>
      <c r="R1053" s="8">
        <f t="shared" si="165"/>
        <v>13.25</v>
      </c>
      <c r="S1053" s="8">
        <f t="shared" si="166"/>
        <v>18.600000000000001</v>
      </c>
      <c r="T1053" s="8">
        <f t="shared" si="167"/>
        <v>14.5</v>
      </c>
      <c r="U1053" s="7">
        <f t="shared" si="168"/>
        <v>15.183333333333332</v>
      </c>
      <c r="V1053" s="7">
        <f t="shared" si="169"/>
        <v>15.012499999999999</v>
      </c>
    </row>
    <row r="1054" spans="1:22" ht="13.5" x14ac:dyDescent="0.25">
      <c r="A1054" s="3">
        <f>RSI!A1054</f>
        <v>43845</v>
      </c>
      <c r="B1054" s="2">
        <f>RSI!B1054</f>
        <v>9.4511000000000003</v>
      </c>
      <c r="C1054" s="2">
        <f>RSI!I1054</f>
        <v>60.773810782514346</v>
      </c>
      <c r="D1054" s="2">
        <f>MACD!E1054</f>
        <v>0.17706105494333713</v>
      </c>
      <c r="E1054" s="2">
        <f>MACD!F1054</f>
        <v>0.12246098664629322</v>
      </c>
      <c r="F1054" s="2">
        <f>'Moving Avg'!D1054</f>
        <v>8.7784200000000006</v>
      </c>
      <c r="G1054" s="2">
        <f>'Moving Avg'!F1054</f>
        <v>8.996970000000001</v>
      </c>
      <c r="H1054" s="2">
        <f>'Moving Avg'!G1054</f>
        <v>8.805156000000002</v>
      </c>
      <c r="I1054" s="2">
        <f>'Moving Avg'!H1054</f>
        <v>9.0459735000000041</v>
      </c>
      <c r="J1054" s="5" t="str">
        <f>OBV!F1054</f>
        <v>BEARISH</v>
      </c>
      <c r="K1054" s="5" t="str">
        <f>OBV!G1054</f>
        <v>STRONG</v>
      </c>
      <c r="L1054" s="5" t="str">
        <f>OBV!H1054</f>
        <v>BEARISH DIVERGENCE</v>
      </c>
      <c r="M1054" s="7">
        <f t="shared" si="160"/>
        <v>25</v>
      </c>
      <c r="N1054" s="7">
        <f t="shared" si="161"/>
        <v>0</v>
      </c>
      <c r="O1054" s="7">
        <f t="shared" si="162"/>
        <v>0</v>
      </c>
      <c r="P1054" s="7">
        <f t="shared" si="163"/>
        <v>33</v>
      </c>
      <c r="Q1054" s="8">
        <f t="shared" si="164"/>
        <v>13.7</v>
      </c>
      <c r="R1054" s="8">
        <f t="shared" si="165"/>
        <v>13.25</v>
      </c>
      <c r="S1054" s="8">
        <f t="shared" si="166"/>
        <v>18.600000000000001</v>
      </c>
      <c r="T1054" s="8">
        <f t="shared" si="167"/>
        <v>14.5</v>
      </c>
      <c r="U1054" s="7">
        <f t="shared" si="168"/>
        <v>15.183333333333332</v>
      </c>
      <c r="V1054" s="7">
        <f t="shared" si="169"/>
        <v>15.012499999999999</v>
      </c>
    </row>
    <row r="1055" spans="1:22" ht="13.5" x14ac:dyDescent="0.25">
      <c r="A1055" s="3">
        <f>RSI!A1055</f>
        <v>43846</v>
      </c>
      <c r="B1055" s="2">
        <f>RSI!B1055</f>
        <v>9.4809999999999999</v>
      </c>
      <c r="C1055" s="2">
        <f>RSI!I1055</f>
        <v>61.239407444699395</v>
      </c>
      <c r="D1055" s="2">
        <f>MACD!E1055</f>
        <v>0.15337446941678046</v>
      </c>
      <c r="E1055" s="2">
        <f>MACD!F1055</f>
        <v>0.12864368320039066</v>
      </c>
      <c r="F1055" s="2">
        <f>'Moving Avg'!D1055</f>
        <v>8.9700400000000009</v>
      </c>
      <c r="G1055" s="2">
        <f>'Moving Avg'!F1055</f>
        <v>9.0039549999999995</v>
      </c>
      <c r="H1055" s="2">
        <f>'Moving Avg'!G1055</f>
        <v>8.8197260000000011</v>
      </c>
      <c r="I1055" s="2">
        <f>'Moving Avg'!H1055</f>
        <v>9.0447260000000043</v>
      </c>
      <c r="J1055" s="5" t="str">
        <f>OBV!F1055</f>
        <v>BULLISH</v>
      </c>
      <c r="K1055" s="5" t="str">
        <f>OBV!G1055</f>
        <v>WEAK</v>
      </c>
      <c r="L1055" s="5" t="str">
        <f>OBV!H1055</f>
        <v>CONFIRMED BULLISH</v>
      </c>
      <c r="M1055" s="7">
        <f t="shared" si="160"/>
        <v>25</v>
      </c>
      <c r="N1055" s="7">
        <f t="shared" si="161"/>
        <v>0</v>
      </c>
      <c r="O1055" s="7">
        <f t="shared" si="162"/>
        <v>0</v>
      </c>
      <c r="P1055" s="7">
        <f t="shared" si="163"/>
        <v>67</v>
      </c>
      <c r="Q1055" s="8">
        <f t="shared" si="164"/>
        <v>18.799999999999997</v>
      </c>
      <c r="R1055" s="8">
        <f t="shared" si="165"/>
        <v>21.75</v>
      </c>
      <c r="S1055" s="8">
        <f t="shared" si="166"/>
        <v>33.900000000000006</v>
      </c>
      <c r="T1055" s="8">
        <f t="shared" si="167"/>
        <v>23</v>
      </c>
      <c r="U1055" s="7">
        <f t="shared" si="168"/>
        <v>24.816666666666666</v>
      </c>
      <c r="V1055" s="7">
        <f t="shared" si="169"/>
        <v>24.362500000000001</v>
      </c>
    </row>
    <row r="1056" spans="1:22" ht="13.5" x14ac:dyDescent="0.25">
      <c r="A1056" s="3">
        <f>RSI!A1056</f>
        <v>43847</v>
      </c>
      <c r="B1056" s="2">
        <f>RSI!B1056</f>
        <v>9.4311000000000007</v>
      </c>
      <c r="C1056" s="2">
        <f>RSI!I1056</f>
        <v>59.960286877684801</v>
      </c>
      <c r="D1056" s="2">
        <f>MACD!E1056</f>
        <v>0.10913997113338958</v>
      </c>
      <c r="E1056" s="2">
        <f>MACD!F1056</f>
        <v>0.12474294078699044</v>
      </c>
      <c r="F1056" s="2">
        <f>'Moving Avg'!D1056</f>
        <v>9.199580000000001</v>
      </c>
      <c r="G1056" s="2">
        <f>'Moving Avg'!F1056</f>
        <v>9.0229150000000011</v>
      </c>
      <c r="H1056" s="2">
        <f>'Moving Avg'!G1056</f>
        <v>8.8332980000000028</v>
      </c>
      <c r="I1056" s="2">
        <f>'Moving Avg'!H1056</f>
        <v>9.0432290000000037</v>
      </c>
      <c r="J1056" s="5" t="str">
        <f>OBV!F1056</f>
        <v>BEARISH</v>
      </c>
      <c r="K1056" s="5" t="str">
        <f>OBV!G1056</f>
        <v>STRONG</v>
      </c>
      <c r="L1056" s="5" t="str">
        <f>OBV!H1056</f>
        <v>BEARISH DIVERGENCE</v>
      </c>
      <c r="M1056" s="7">
        <f t="shared" si="160"/>
        <v>25</v>
      </c>
      <c r="N1056" s="7">
        <f t="shared" si="161"/>
        <v>45</v>
      </c>
      <c r="O1056" s="7">
        <f t="shared" si="162"/>
        <v>50</v>
      </c>
      <c r="P1056" s="7">
        <f t="shared" si="163"/>
        <v>33</v>
      </c>
      <c r="Q1056" s="8">
        <f t="shared" si="164"/>
        <v>36.950000000000003</v>
      </c>
      <c r="R1056" s="8">
        <f t="shared" si="165"/>
        <v>39.75</v>
      </c>
      <c r="S1056" s="8">
        <f t="shared" si="166"/>
        <v>37.85</v>
      </c>
      <c r="T1056" s="8">
        <f t="shared" si="167"/>
        <v>38.25</v>
      </c>
      <c r="U1056" s="7">
        <f t="shared" si="168"/>
        <v>38.183333333333337</v>
      </c>
      <c r="V1056" s="7">
        <f t="shared" si="169"/>
        <v>38.200000000000003</v>
      </c>
    </row>
    <row r="1057" spans="1:22" ht="13.5" x14ac:dyDescent="0.25">
      <c r="A1057" s="3">
        <f>RSI!A1057</f>
        <v>43850</v>
      </c>
      <c r="B1057" s="2">
        <f>RSI!B1057</f>
        <v>9.2813999999999997</v>
      </c>
      <c r="C1057" s="2">
        <f>RSI!I1057</f>
        <v>56.169846437533614</v>
      </c>
      <c r="D1057" s="2">
        <f>MACD!E1057</f>
        <v>7.3853227793032161E-2</v>
      </c>
      <c r="E1057" s="2">
        <f>MACD!F1057</f>
        <v>0.11456499818819879</v>
      </c>
      <c r="F1057" s="2">
        <f>'Moving Avg'!D1057</f>
        <v>9.3253199999999996</v>
      </c>
      <c r="G1057" s="2">
        <f>'Moving Avg'!F1057</f>
        <v>9.0343900000000001</v>
      </c>
      <c r="H1057" s="2">
        <f>'Moving Avg'!G1057</f>
        <v>8.8490660000000005</v>
      </c>
      <c r="I1057" s="2">
        <f>'Moving Avg'!H1057</f>
        <v>9.0409835000000047</v>
      </c>
      <c r="J1057" s="5" t="str">
        <f>OBV!F1057</f>
        <v>BEARISH</v>
      </c>
      <c r="K1057" s="5" t="str">
        <f>OBV!G1057</f>
        <v>STRONG</v>
      </c>
      <c r="L1057" s="5" t="str">
        <f>OBV!H1057</f>
        <v>BEARISH DIVERGENCE</v>
      </c>
      <c r="M1057" s="7">
        <f t="shared" si="160"/>
        <v>25</v>
      </c>
      <c r="N1057" s="7">
        <f t="shared" si="161"/>
        <v>100</v>
      </c>
      <c r="O1057" s="7">
        <f t="shared" si="162"/>
        <v>50</v>
      </c>
      <c r="P1057" s="7">
        <f t="shared" si="163"/>
        <v>33</v>
      </c>
      <c r="Q1057" s="8">
        <f t="shared" si="164"/>
        <v>56.2</v>
      </c>
      <c r="R1057" s="8">
        <f t="shared" si="165"/>
        <v>50.75</v>
      </c>
      <c r="S1057" s="8">
        <f t="shared" si="166"/>
        <v>46.1</v>
      </c>
      <c r="T1057" s="8">
        <f t="shared" si="167"/>
        <v>52</v>
      </c>
      <c r="U1057" s="7">
        <f t="shared" si="168"/>
        <v>51.016666666666673</v>
      </c>
      <c r="V1057" s="7">
        <f t="shared" si="169"/>
        <v>51.262500000000003</v>
      </c>
    </row>
    <row r="1058" spans="1:22" ht="13.5" x14ac:dyDescent="0.25">
      <c r="A1058" s="3">
        <f>RSI!A1058</f>
        <v>43851</v>
      </c>
      <c r="B1058" s="2">
        <f>RSI!B1058</f>
        <v>9.6306999999999992</v>
      </c>
      <c r="C1058" s="2">
        <f>RSI!I1058</f>
        <v>62.177891479547675</v>
      </c>
      <c r="D1058" s="2">
        <f>MACD!E1058</f>
        <v>-2.5026166308879993E-2</v>
      </c>
      <c r="E1058" s="2">
        <f>MACD!F1058</f>
        <v>8.664676528878304E-2</v>
      </c>
      <c r="F1058" s="2">
        <f>'Moving Avg'!D1058</f>
        <v>9.4550599999999996</v>
      </c>
      <c r="G1058" s="2">
        <f>'Moving Avg'!F1058</f>
        <v>9.0518549999999998</v>
      </c>
      <c r="H1058" s="2">
        <f>'Moving Avg'!G1058</f>
        <v>8.8684280000000015</v>
      </c>
      <c r="I1058" s="2">
        <f>'Moving Avg'!H1058</f>
        <v>9.0404845000000069</v>
      </c>
      <c r="J1058" s="5" t="str">
        <f>OBV!F1058</f>
        <v>BEARISH</v>
      </c>
      <c r="K1058" s="5" t="str">
        <f>OBV!G1058</f>
        <v>STRONG</v>
      </c>
      <c r="L1058" s="5" t="str">
        <f>OBV!H1058</f>
        <v>BEARISH DIVERGENCE</v>
      </c>
      <c r="M1058" s="7">
        <f t="shared" si="160"/>
        <v>25</v>
      </c>
      <c r="N1058" s="7">
        <f t="shared" si="161"/>
        <v>100</v>
      </c>
      <c r="O1058" s="7">
        <f t="shared" si="162"/>
        <v>50</v>
      </c>
      <c r="P1058" s="7">
        <f t="shared" si="163"/>
        <v>33</v>
      </c>
      <c r="Q1058" s="8">
        <f t="shared" si="164"/>
        <v>56.2</v>
      </c>
      <c r="R1058" s="8">
        <f t="shared" si="165"/>
        <v>50.75</v>
      </c>
      <c r="S1058" s="8">
        <f t="shared" si="166"/>
        <v>46.1</v>
      </c>
      <c r="T1058" s="8">
        <f t="shared" si="167"/>
        <v>52</v>
      </c>
      <c r="U1058" s="7">
        <f t="shared" si="168"/>
        <v>51.016666666666673</v>
      </c>
      <c r="V1058" s="7">
        <f t="shared" si="169"/>
        <v>51.262500000000003</v>
      </c>
    </row>
    <row r="1059" spans="1:22" ht="13.5" x14ac:dyDescent="0.25">
      <c r="A1059" s="3">
        <f>RSI!A1059</f>
        <v>43852</v>
      </c>
      <c r="B1059" s="2">
        <f>RSI!B1059</f>
        <v>9.9700000000000006</v>
      </c>
      <c r="C1059" s="2">
        <f>RSI!I1059</f>
        <v>66.921185841550241</v>
      </c>
      <c r="D1059" s="2">
        <f>MACD!E1059</f>
        <v>-0.13132738771283847</v>
      </c>
      <c r="E1059" s="2">
        <f>MACD!F1059</f>
        <v>4.3051934688458735E-2</v>
      </c>
      <c r="F1059" s="2">
        <f>'Moving Avg'!D1059</f>
        <v>9.55884</v>
      </c>
      <c r="G1059" s="2">
        <f>'Moving Avg'!F1059</f>
        <v>9.0997599999999981</v>
      </c>
      <c r="H1059" s="2">
        <f>'Moving Avg'!G1059</f>
        <v>8.9019600000000008</v>
      </c>
      <c r="I1059" s="2">
        <f>'Moving Avg'!H1059</f>
        <v>9.0419315000000058</v>
      </c>
      <c r="J1059" s="5" t="str">
        <f>OBV!F1059</f>
        <v>BEARISH</v>
      </c>
      <c r="K1059" s="5" t="str">
        <f>OBV!G1059</f>
        <v>STRONG</v>
      </c>
      <c r="L1059" s="5" t="str">
        <f>OBV!H1059</f>
        <v>BEARISH DIVERGENCE</v>
      </c>
      <c r="M1059" s="7">
        <f t="shared" si="160"/>
        <v>25</v>
      </c>
      <c r="N1059" s="7">
        <f t="shared" si="161"/>
        <v>100</v>
      </c>
      <c r="O1059" s="7">
        <f t="shared" si="162"/>
        <v>50</v>
      </c>
      <c r="P1059" s="7">
        <f t="shared" si="163"/>
        <v>33</v>
      </c>
      <c r="Q1059" s="8">
        <f t="shared" si="164"/>
        <v>56.2</v>
      </c>
      <c r="R1059" s="8">
        <f t="shared" si="165"/>
        <v>50.75</v>
      </c>
      <c r="S1059" s="8">
        <f t="shared" si="166"/>
        <v>46.1</v>
      </c>
      <c r="T1059" s="8">
        <f t="shared" si="167"/>
        <v>52</v>
      </c>
      <c r="U1059" s="7">
        <f t="shared" si="168"/>
        <v>51.016666666666673</v>
      </c>
      <c r="V1059" s="7">
        <f t="shared" si="169"/>
        <v>51.262500000000003</v>
      </c>
    </row>
    <row r="1060" spans="1:22" ht="13.5" x14ac:dyDescent="0.25">
      <c r="A1060" s="3">
        <f>RSI!A1060</f>
        <v>43853</v>
      </c>
      <c r="B1060" s="2">
        <f>RSI!B1060</f>
        <v>9.98</v>
      </c>
      <c r="C1060" s="2">
        <f>RSI!I1060</f>
        <v>67.052333284911853</v>
      </c>
      <c r="D1060" s="2">
        <f>MACD!E1060</f>
        <v>-0.26731293282747615</v>
      </c>
      <c r="E1060" s="2">
        <f>MACD!F1060</f>
        <v>-1.9021038814728247E-2</v>
      </c>
      <c r="F1060" s="2">
        <f>'Moving Avg'!D1060</f>
        <v>9.6586400000000001</v>
      </c>
      <c r="G1060" s="2">
        <f>'Moving Avg'!F1060</f>
        <v>9.1481649999999988</v>
      </c>
      <c r="H1060" s="2">
        <f>'Moving Avg'!G1060</f>
        <v>8.9309020000000015</v>
      </c>
      <c r="I1060" s="2">
        <f>'Moving Avg'!H1060</f>
        <v>9.0452250000000074</v>
      </c>
      <c r="J1060" s="5" t="str">
        <f>OBV!F1060</f>
        <v>BEARISH</v>
      </c>
      <c r="K1060" s="5" t="str">
        <f>OBV!G1060</f>
        <v>STRONG</v>
      </c>
      <c r="L1060" s="5" t="str">
        <f>OBV!H1060</f>
        <v>BEARISH DIVERGENCE</v>
      </c>
      <c r="M1060" s="7">
        <f t="shared" si="160"/>
        <v>25</v>
      </c>
      <c r="N1060" s="7">
        <f t="shared" si="161"/>
        <v>100</v>
      </c>
      <c r="O1060" s="7">
        <f t="shared" si="162"/>
        <v>50</v>
      </c>
      <c r="P1060" s="7">
        <f t="shared" si="163"/>
        <v>33</v>
      </c>
      <c r="Q1060" s="8">
        <f t="shared" si="164"/>
        <v>56.2</v>
      </c>
      <c r="R1060" s="8">
        <f t="shared" si="165"/>
        <v>50.75</v>
      </c>
      <c r="S1060" s="8">
        <f t="shared" si="166"/>
        <v>46.1</v>
      </c>
      <c r="T1060" s="8">
        <f t="shared" si="167"/>
        <v>52</v>
      </c>
      <c r="U1060" s="7">
        <f t="shared" si="168"/>
        <v>51.016666666666673</v>
      </c>
      <c r="V1060" s="7">
        <f t="shared" si="169"/>
        <v>51.262500000000003</v>
      </c>
    </row>
    <row r="1061" spans="1:22" ht="13.5" x14ac:dyDescent="0.25">
      <c r="A1061" s="3">
        <f>RSI!A1061</f>
        <v>43854</v>
      </c>
      <c r="B1061" s="2">
        <f>RSI!B1061</f>
        <v>9.98</v>
      </c>
      <c r="C1061" s="2">
        <f>RSI!I1061</f>
        <v>67.052333284911853</v>
      </c>
      <c r="D1061" s="2">
        <f>MACD!E1061</f>
        <v>-0.42425929515002636</v>
      </c>
      <c r="E1061" s="2">
        <f>MACD!F1061</f>
        <v>-0.10006869008178787</v>
      </c>
      <c r="F1061" s="2">
        <f>'Moving Avg'!D1061</f>
        <v>9.7684200000000008</v>
      </c>
      <c r="G1061" s="2">
        <f>'Moving Avg'!F1061</f>
        <v>9.194569999999997</v>
      </c>
      <c r="H1061" s="2">
        <f>'Moving Avg'!G1061</f>
        <v>8.9574480000000012</v>
      </c>
      <c r="I1061" s="2">
        <f>'Moving Avg'!H1061</f>
        <v>9.0491170000000061</v>
      </c>
      <c r="J1061" s="5" t="str">
        <f>OBV!F1061</f>
        <v>BULLISH</v>
      </c>
      <c r="K1061" s="5" t="str">
        <f>OBV!G1061</f>
        <v>WEAK</v>
      </c>
      <c r="L1061" s="5" t="str">
        <f>OBV!H1061</f>
        <v>CONFIRMED BULLISH</v>
      </c>
      <c r="M1061" s="7">
        <f t="shared" si="160"/>
        <v>25</v>
      </c>
      <c r="N1061" s="7">
        <f t="shared" si="161"/>
        <v>100</v>
      </c>
      <c r="O1061" s="7">
        <f t="shared" si="162"/>
        <v>50</v>
      </c>
      <c r="P1061" s="7">
        <f t="shared" si="163"/>
        <v>67</v>
      </c>
      <c r="Q1061" s="8">
        <f t="shared" si="164"/>
        <v>61.3</v>
      </c>
      <c r="R1061" s="8">
        <f t="shared" si="165"/>
        <v>59.25</v>
      </c>
      <c r="S1061" s="8">
        <f t="shared" si="166"/>
        <v>61.400000000000006</v>
      </c>
      <c r="T1061" s="8">
        <f t="shared" si="167"/>
        <v>60.5</v>
      </c>
      <c r="U1061" s="7">
        <f t="shared" si="168"/>
        <v>60.65</v>
      </c>
      <c r="V1061" s="7">
        <f t="shared" si="169"/>
        <v>60.612499999999997</v>
      </c>
    </row>
    <row r="1062" spans="1:22" ht="13.5" x14ac:dyDescent="0.25">
      <c r="A1062" s="3">
        <f>RSI!A1062</f>
        <v>43857</v>
      </c>
      <c r="B1062" s="2">
        <f>RSI!B1062</f>
        <v>9.98</v>
      </c>
      <c r="C1062" s="2">
        <f>RSI!I1062</f>
        <v>67.052333284911839</v>
      </c>
      <c r="D1062" s="2">
        <f>MACD!E1062</f>
        <v>-0.50490719389105543</v>
      </c>
      <c r="E1062" s="2">
        <f>MACD!F1062</f>
        <v>-0.18103639084364137</v>
      </c>
      <c r="F1062" s="2">
        <f>'Moving Avg'!D1062</f>
        <v>9.9081399999999995</v>
      </c>
      <c r="G1062" s="2">
        <f>'Moving Avg'!F1062</f>
        <v>9.2329949999999972</v>
      </c>
      <c r="H1062" s="2">
        <f>'Moving Avg'!G1062</f>
        <v>8.9823979999999999</v>
      </c>
      <c r="I1062" s="2">
        <f>'Moving Avg'!H1062</f>
        <v>9.0531090000000081</v>
      </c>
      <c r="J1062" s="5" t="str">
        <f>OBV!F1062</f>
        <v>BULLISH</v>
      </c>
      <c r="K1062" s="5" t="str">
        <f>OBV!G1062</f>
        <v>WEAK</v>
      </c>
      <c r="L1062" s="5" t="str">
        <f>OBV!H1062</f>
        <v>CONFIRMED BULLISH</v>
      </c>
      <c r="M1062" s="7">
        <f t="shared" si="160"/>
        <v>25</v>
      </c>
      <c r="N1062" s="7">
        <f t="shared" si="161"/>
        <v>100</v>
      </c>
      <c r="O1062" s="7">
        <f t="shared" si="162"/>
        <v>50</v>
      </c>
      <c r="P1062" s="7">
        <f t="shared" si="163"/>
        <v>67</v>
      </c>
      <c r="Q1062" s="8">
        <f t="shared" si="164"/>
        <v>61.3</v>
      </c>
      <c r="R1062" s="8">
        <f t="shared" si="165"/>
        <v>59.25</v>
      </c>
      <c r="S1062" s="8">
        <f t="shared" si="166"/>
        <v>61.400000000000006</v>
      </c>
      <c r="T1062" s="8">
        <f t="shared" si="167"/>
        <v>60.5</v>
      </c>
      <c r="U1062" s="7">
        <f t="shared" si="168"/>
        <v>60.65</v>
      </c>
      <c r="V1062" s="7">
        <f t="shared" si="169"/>
        <v>60.612499999999997</v>
      </c>
    </row>
    <row r="1063" spans="1:22" ht="13.5" x14ac:dyDescent="0.25">
      <c r="A1063" s="3">
        <f>RSI!A1063</f>
        <v>43858</v>
      </c>
      <c r="B1063" s="2">
        <f>RSI!B1063</f>
        <v>9.98</v>
      </c>
      <c r="C1063" s="2">
        <f>RSI!I1063</f>
        <v>67.052333284911839</v>
      </c>
      <c r="D1063" s="2">
        <f>MACD!E1063</f>
        <v>-0.5268033288717362</v>
      </c>
      <c r="E1063" s="2">
        <f>MACD!F1063</f>
        <v>-0.25018977844926038</v>
      </c>
      <c r="F1063" s="2">
        <f>'Moving Avg'!D1063</f>
        <v>9.9779999999999998</v>
      </c>
      <c r="G1063" s="2">
        <f>'Moving Avg'!F1063</f>
        <v>9.280899999999999</v>
      </c>
      <c r="H1063" s="2">
        <f>'Moving Avg'!G1063</f>
        <v>9.0087460000000004</v>
      </c>
      <c r="I1063" s="2">
        <f>'Moving Avg'!H1063</f>
        <v>9.0558535000000067</v>
      </c>
      <c r="J1063" s="5" t="str">
        <f>OBV!F1063</f>
        <v>BULLISH</v>
      </c>
      <c r="K1063" s="5" t="str">
        <f>OBV!G1063</f>
        <v>WEAK</v>
      </c>
      <c r="L1063" s="5" t="str">
        <f>OBV!H1063</f>
        <v>CONFIRMED BULLISH</v>
      </c>
      <c r="M1063" s="7">
        <f t="shared" si="160"/>
        <v>25</v>
      </c>
      <c r="N1063" s="7">
        <f t="shared" si="161"/>
        <v>100</v>
      </c>
      <c r="O1063" s="7">
        <f t="shared" si="162"/>
        <v>50</v>
      </c>
      <c r="P1063" s="7">
        <f t="shared" si="163"/>
        <v>67</v>
      </c>
      <c r="Q1063" s="8">
        <f t="shared" si="164"/>
        <v>61.3</v>
      </c>
      <c r="R1063" s="8">
        <f t="shared" si="165"/>
        <v>59.25</v>
      </c>
      <c r="S1063" s="8">
        <f t="shared" si="166"/>
        <v>61.400000000000006</v>
      </c>
      <c r="T1063" s="8">
        <f t="shared" si="167"/>
        <v>60.5</v>
      </c>
      <c r="U1063" s="7">
        <f t="shared" si="168"/>
        <v>60.65</v>
      </c>
      <c r="V1063" s="7">
        <f t="shared" si="169"/>
        <v>60.612499999999997</v>
      </c>
    </row>
    <row r="1064" spans="1:22" ht="13.5" x14ac:dyDescent="0.25">
      <c r="A1064" s="3">
        <f>RSI!A1064</f>
        <v>43859</v>
      </c>
      <c r="B1064" s="2">
        <f>RSI!B1064</f>
        <v>9.98</v>
      </c>
      <c r="C1064" s="2">
        <f>RSI!I1064</f>
        <v>67.052333284911839</v>
      </c>
      <c r="D1064" s="2">
        <f>MACD!E1064</f>
        <v>-0.47715895224552796</v>
      </c>
      <c r="E1064" s="2">
        <f>MACD!F1064</f>
        <v>-0.2955836132085139</v>
      </c>
      <c r="F1064" s="2">
        <f>'Moving Avg'!D1064</f>
        <v>9.98</v>
      </c>
      <c r="G1064" s="2">
        <f>'Moving Avg'!F1064</f>
        <v>9.3193249999999974</v>
      </c>
      <c r="H1064" s="2">
        <f>'Moving Avg'!G1064</f>
        <v>9.0336959999999991</v>
      </c>
      <c r="I1064" s="2">
        <f>'Moving Avg'!H1064</f>
        <v>9.0593965000000072</v>
      </c>
      <c r="J1064" s="5" t="str">
        <f>OBV!F1064</f>
        <v>BULLISH</v>
      </c>
      <c r="K1064" s="5" t="str">
        <f>OBV!G1064</f>
        <v>NEUTRAL</v>
      </c>
      <c r="L1064" s="5" t="str">
        <f>OBV!H1064</f>
        <v>CONFIRMED BULLISH</v>
      </c>
      <c r="M1064" s="7">
        <f t="shared" si="160"/>
        <v>25</v>
      </c>
      <c r="N1064" s="7">
        <f t="shared" si="161"/>
        <v>100</v>
      </c>
      <c r="O1064" s="7">
        <f t="shared" si="162"/>
        <v>50</v>
      </c>
      <c r="P1064" s="7">
        <f t="shared" si="163"/>
        <v>83.5</v>
      </c>
      <c r="Q1064" s="8">
        <f t="shared" si="164"/>
        <v>63.774999999999999</v>
      </c>
      <c r="R1064" s="8">
        <f t="shared" si="165"/>
        <v>63.375</v>
      </c>
      <c r="S1064" s="8">
        <f t="shared" si="166"/>
        <v>68.825000000000003</v>
      </c>
      <c r="T1064" s="8">
        <f t="shared" si="167"/>
        <v>64.625</v>
      </c>
      <c r="U1064" s="7">
        <f t="shared" si="168"/>
        <v>65.325000000000003</v>
      </c>
      <c r="V1064" s="7">
        <f t="shared" si="169"/>
        <v>65.150000000000006</v>
      </c>
    </row>
    <row r="1065" spans="1:22" ht="13.5" x14ac:dyDescent="0.25">
      <c r="A1065" s="3">
        <f>RSI!A1065</f>
        <v>43860</v>
      </c>
      <c r="B1065" s="2">
        <f>RSI!B1065</f>
        <v>9.98</v>
      </c>
      <c r="C1065" s="2">
        <f>RSI!I1065</f>
        <v>67.052333284911839</v>
      </c>
      <c r="D1065" s="2">
        <f>MACD!E1065</f>
        <v>-0.43425342694299474</v>
      </c>
      <c r="E1065" s="2">
        <f>MACD!F1065</f>
        <v>-0.32331757595541011</v>
      </c>
      <c r="F1065" s="2">
        <f>'Moving Avg'!D1065</f>
        <v>9.98</v>
      </c>
      <c r="G1065" s="2">
        <f>'Moving Avg'!F1065</f>
        <v>9.3577499999999976</v>
      </c>
      <c r="H1065" s="2">
        <f>'Moving Avg'!G1065</f>
        <v>9.0586460000000013</v>
      </c>
      <c r="I1065" s="2">
        <f>'Moving Avg'!H1065</f>
        <v>9.0629395000000077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  <c r="M1065" s="7">
        <f t="shared" si="160"/>
        <v>25</v>
      </c>
      <c r="N1065" s="7">
        <f t="shared" si="161"/>
        <v>100</v>
      </c>
      <c r="O1065" s="7">
        <f t="shared" si="162"/>
        <v>50</v>
      </c>
      <c r="P1065" s="7">
        <f t="shared" si="163"/>
        <v>33</v>
      </c>
      <c r="Q1065" s="8">
        <f t="shared" si="164"/>
        <v>56.2</v>
      </c>
      <c r="R1065" s="8">
        <f t="shared" si="165"/>
        <v>50.75</v>
      </c>
      <c r="S1065" s="8">
        <f t="shared" si="166"/>
        <v>46.1</v>
      </c>
      <c r="T1065" s="8">
        <f t="shared" si="167"/>
        <v>52</v>
      </c>
      <c r="U1065" s="7">
        <f t="shared" si="168"/>
        <v>51.016666666666673</v>
      </c>
      <c r="V1065" s="7">
        <f t="shared" si="169"/>
        <v>51.262500000000003</v>
      </c>
    </row>
    <row r="1066" spans="1:22" ht="13.5" x14ac:dyDescent="0.25">
      <c r="A1066" s="3">
        <f>RSI!A1066</f>
        <v>43861</v>
      </c>
      <c r="B1066" s="2">
        <f>RSI!B1066</f>
        <v>9.98</v>
      </c>
      <c r="C1066" s="2">
        <f>RSI!I1066</f>
        <v>67.052333284911839</v>
      </c>
      <c r="D1066" s="2">
        <f>MACD!E1066</f>
        <v>-0.40905276265248425</v>
      </c>
      <c r="E1066" s="2">
        <f>MACD!F1066</f>
        <v>-0.34046461329482497</v>
      </c>
      <c r="F1066" s="2">
        <f>'Moving Avg'!D1066</f>
        <v>9.98</v>
      </c>
      <c r="G1066" s="2">
        <f>'Moving Avg'!F1066</f>
        <v>9.4041549999999976</v>
      </c>
      <c r="H1066" s="2">
        <f>'Moving Avg'!G1066</f>
        <v>9.0885859999999994</v>
      </c>
      <c r="I1066" s="2">
        <f>'Moving Avg'!H1066</f>
        <v>9.0674305000000075</v>
      </c>
      <c r="J1066" s="5" t="str">
        <f>OBV!F1066</f>
        <v>NEUTRAL</v>
      </c>
      <c r="K1066" s="5" t="str">
        <f>OBV!G1066</f>
        <v>NEUTRAL</v>
      </c>
      <c r="L1066" s="5" t="str">
        <f>OBV!H1066</f>
        <v>NEUTRAL</v>
      </c>
      <c r="M1066" s="7">
        <f t="shared" si="160"/>
        <v>25</v>
      </c>
      <c r="N1066" s="7">
        <f t="shared" si="161"/>
        <v>100</v>
      </c>
      <c r="O1066" s="7">
        <f t="shared" si="162"/>
        <v>50</v>
      </c>
      <c r="P1066" s="7">
        <f t="shared" si="163"/>
        <v>33</v>
      </c>
      <c r="Q1066" s="8">
        <f t="shared" si="164"/>
        <v>56.2</v>
      </c>
      <c r="R1066" s="8">
        <f t="shared" si="165"/>
        <v>50.75</v>
      </c>
      <c r="S1066" s="8">
        <f t="shared" si="166"/>
        <v>46.1</v>
      </c>
      <c r="T1066" s="8">
        <f t="shared" si="167"/>
        <v>52</v>
      </c>
      <c r="U1066" s="7">
        <f t="shared" si="168"/>
        <v>51.016666666666673</v>
      </c>
      <c r="V1066" s="7">
        <f t="shared" si="169"/>
        <v>51.262500000000003</v>
      </c>
    </row>
    <row r="1067" spans="1:22" ht="13.5" x14ac:dyDescent="0.25">
      <c r="A1067" s="3">
        <f>RSI!A1067</f>
        <v>43864</v>
      </c>
      <c r="B1067" s="2">
        <f>RSI!B1067</f>
        <v>9.98</v>
      </c>
      <c r="C1067" s="2">
        <f>RSI!I1067</f>
        <v>67.052333284911839</v>
      </c>
      <c r="D1067" s="2">
        <f>MACD!E1067</f>
        <v>-0.41393312239464919</v>
      </c>
      <c r="E1067" s="2">
        <f>MACD!F1067</f>
        <v>-0.35515831511478979</v>
      </c>
      <c r="F1067" s="2">
        <f>'Moving Avg'!D1067</f>
        <v>9.98</v>
      </c>
      <c r="G1067" s="2">
        <f>'Moving Avg'!F1067</f>
        <v>9.4525599999999965</v>
      </c>
      <c r="H1067" s="2">
        <f>'Moving Avg'!G1067</f>
        <v>9.118526000000001</v>
      </c>
      <c r="I1067" s="2">
        <f>'Moving Avg'!H1067</f>
        <v>9.0718215000000075</v>
      </c>
      <c r="J1067" s="5" t="str">
        <f>OBV!F1067</f>
        <v>NEUTRAL</v>
      </c>
      <c r="K1067" s="5" t="str">
        <f>OBV!G1067</f>
        <v>NEUTRAL</v>
      </c>
      <c r="L1067" s="5" t="str">
        <f>OBV!H1067</f>
        <v>NEUTRAL</v>
      </c>
      <c r="M1067" s="7">
        <f t="shared" si="160"/>
        <v>25</v>
      </c>
      <c r="N1067" s="7">
        <f t="shared" si="161"/>
        <v>100</v>
      </c>
      <c r="O1067" s="7">
        <f t="shared" si="162"/>
        <v>50</v>
      </c>
      <c r="P1067" s="7">
        <f t="shared" si="163"/>
        <v>33</v>
      </c>
      <c r="Q1067" s="8">
        <f t="shared" si="164"/>
        <v>56.2</v>
      </c>
      <c r="R1067" s="8">
        <f t="shared" si="165"/>
        <v>50.75</v>
      </c>
      <c r="S1067" s="8">
        <f t="shared" si="166"/>
        <v>46.1</v>
      </c>
      <c r="T1067" s="8">
        <f t="shared" si="167"/>
        <v>52</v>
      </c>
      <c r="U1067" s="7">
        <f t="shared" si="168"/>
        <v>51.016666666666673</v>
      </c>
      <c r="V1067" s="7">
        <f t="shared" si="169"/>
        <v>51.262500000000003</v>
      </c>
    </row>
    <row r="1068" spans="1:22" ht="13.5" x14ac:dyDescent="0.25">
      <c r="A1068" s="3">
        <f>RSI!A1068</f>
        <v>43865</v>
      </c>
      <c r="B1068" s="2">
        <f>RSI!B1068</f>
        <v>9.98</v>
      </c>
      <c r="C1068" s="2">
        <f>RSI!I1068</f>
        <v>67.052333284911839</v>
      </c>
      <c r="D1068" s="2">
        <f>MACD!E1068</f>
        <v>-0.36726237151008156</v>
      </c>
      <c r="E1068" s="2">
        <f>MACD!F1068</f>
        <v>-0.35757912639384815</v>
      </c>
      <c r="F1068" s="2">
        <f>'Moving Avg'!D1068</f>
        <v>9.98</v>
      </c>
      <c r="G1068" s="2">
        <f>'Moving Avg'!F1068</f>
        <v>9.5144349999999971</v>
      </c>
      <c r="H1068" s="2">
        <f>'Moving Avg'!G1068</f>
        <v>9.1484660000000009</v>
      </c>
      <c r="I1068" s="2">
        <f>'Moving Avg'!H1068</f>
        <v>9.0734680000000072</v>
      </c>
      <c r="J1068" s="5" t="str">
        <f>OBV!F1068</f>
        <v>NEUTRAL</v>
      </c>
      <c r="K1068" s="5" t="str">
        <f>OBV!G1068</f>
        <v>NEUTRAL</v>
      </c>
      <c r="L1068" s="5" t="str">
        <f>OBV!H1068</f>
        <v>NEUTRAL</v>
      </c>
      <c r="M1068" s="7">
        <f t="shared" si="160"/>
        <v>25</v>
      </c>
      <c r="N1068" s="7">
        <f t="shared" si="161"/>
        <v>45</v>
      </c>
      <c r="O1068" s="7">
        <f t="shared" si="162"/>
        <v>50</v>
      </c>
      <c r="P1068" s="7">
        <f t="shared" si="163"/>
        <v>33</v>
      </c>
      <c r="Q1068" s="8">
        <f t="shared" si="164"/>
        <v>36.950000000000003</v>
      </c>
      <c r="R1068" s="8">
        <f t="shared" si="165"/>
        <v>39.75</v>
      </c>
      <c r="S1068" s="8">
        <f t="shared" si="166"/>
        <v>37.85</v>
      </c>
      <c r="T1068" s="8">
        <f t="shared" si="167"/>
        <v>38.25</v>
      </c>
      <c r="U1068" s="7">
        <f t="shared" si="168"/>
        <v>38.183333333333337</v>
      </c>
      <c r="V1068" s="7">
        <f t="shared" si="169"/>
        <v>38.200000000000003</v>
      </c>
    </row>
    <row r="1069" spans="1:22" ht="13.5" x14ac:dyDescent="0.25">
      <c r="A1069" s="3">
        <f>RSI!A1069</f>
        <v>43866</v>
      </c>
      <c r="B1069" s="2">
        <f>RSI!B1069</f>
        <v>9.98</v>
      </c>
      <c r="C1069" s="2">
        <f>RSI!I1069</f>
        <v>67.052333284911839</v>
      </c>
      <c r="D1069" s="2">
        <f>MACD!E1069</f>
        <v>-0.27829226900496451</v>
      </c>
      <c r="E1069" s="2">
        <f>MACD!F1069</f>
        <v>-0.34172175491607149</v>
      </c>
      <c r="F1069" s="2">
        <f>'Moving Avg'!D1069</f>
        <v>9.98</v>
      </c>
      <c r="G1069" s="2">
        <f>'Moving Avg'!F1069</f>
        <v>9.5743149999999968</v>
      </c>
      <c r="H1069" s="2">
        <f>'Moving Avg'!G1069</f>
        <v>9.1784060000000025</v>
      </c>
      <c r="I1069" s="2">
        <f>'Moving Avg'!H1069</f>
        <v>9.0722205000000073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  <c r="M1069" s="7">
        <f t="shared" si="160"/>
        <v>25</v>
      </c>
      <c r="N1069" s="7">
        <f t="shared" si="161"/>
        <v>0</v>
      </c>
      <c r="O1069" s="7">
        <f t="shared" si="162"/>
        <v>50</v>
      </c>
      <c r="P1069" s="7">
        <f t="shared" si="163"/>
        <v>33</v>
      </c>
      <c r="Q1069" s="8">
        <f t="shared" si="164"/>
        <v>21.2</v>
      </c>
      <c r="R1069" s="8">
        <f t="shared" si="165"/>
        <v>30.75</v>
      </c>
      <c r="S1069" s="8">
        <f t="shared" si="166"/>
        <v>31.1</v>
      </c>
      <c r="T1069" s="8">
        <f t="shared" si="167"/>
        <v>27</v>
      </c>
      <c r="U1069" s="7">
        <f t="shared" si="168"/>
        <v>27.683333333333337</v>
      </c>
      <c r="V1069" s="7">
        <f t="shared" si="169"/>
        <v>27.512500000000003</v>
      </c>
    </row>
    <row r="1070" spans="1:22" ht="13.5" x14ac:dyDescent="0.25">
      <c r="A1070" s="3">
        <f>RSI!A1070</f>
        <v>43867</v>
      </c>
      <c r="B1070" s="2">
        <f>RSI!B1070</f>
        <v>9.98</v>
      </c>
      <c r="C1070" s="2">
        <f>RSI!I1070</f>
        <v>67.052333284911839</v>
      </c>
      <c r="D1070" s="2">
        <f>MACD!E1070</f>
        <v>-0.20399042494534214</v>
      </c>
      <c r="E1070" s="2">
        <f>MACD!F1070</f>
        <v>-0.31417548892192565</v>
      </c>
      <c r="F1070" s="2">
        <f>'Moving Avg'!D1070</f>
        <v>9.98</v>
      </c>
      <c r="G1070" s="2">
        <f>'Moving Avg'!F1070</f>
        <v>9.6471699999999974</v>
      </c>
      <c r="H1070" s="2">
        <f>'Moving Avg'!G1070</f>
        <v>9.2083460000000041</v>
      </c>
      <c r="I1070" s="2">
        <f>'Moving Avg'!H1070</f>
        <v>9.0699750000000066</v>
      </c>
      <c r="J1070" s="5" t="str">
        <f>OBV!F1070</f>
        <v>NEUTRAL</v>
      </c>
      <c r="K1070" s="5" t="str">
        <f>OBV!G1070</f>
        <v>NEUTRAL</v>
      </c>
      <c r="L1070" s="5" t="str">
        <f>OBV!H1070</f>
        <v>NEUTRAL</v>
      </c>
      <c r="M1070" s="7">
        <f t="shared" si="160"/>
        <v>25</v>
      </c>
      <c r="N1070" s="7">
        <f t="shared" si="161"/>
        <v>0</v>
      </c>
      <c r="O1070" s="7">
        <f t="shared" si="162"/>
        <v>50</v>
      </c>
      <c r="P1070" s="7">
        <f t="shared" si="163"/>
        <v>33</v>
      </c>
      <c r="Q1070" s="8">
        <f t="shared" si="164"/>
        <v>21.2</v>
      </c>
      <c r="R1070" s="8">
        <f t="shared" si="165"/>
        <v>30.75</v>
      </c>
      <c r="S1070" s="8">
        <f t="shared" si="166"/>
        <v>31.1</v>
      </c>
      <c r="T1070" s="8">
        <f t="shared" si="167"/>
        <v>27</v>
      </c>
      <c r="U1070" s="7">
        <f t="shared" si="168"/>
        <v>27.683333333333337</v>
      </c>
      <c r="V1070" s="7">
        <f t="shared" si="169"/>
        <v>27.512500000000003</v>
      </c>
    </row>
    <row r="1071" spans="1:22" ht="13.5" x14ac:dyDescent="0.25">
      <c r="A1071" s="3">
        <f>RSI!A1071</f>
        <v>43868</v>
      </c>
      <c r="B1071" s="2">
        <f>RSI!B1071</f>
        <v>9.6806000000000001</v>
      </c>
      <c r="C1071" s="2">
        <f>RSI!I1071</f>
        <v>52.871162966620815</v>
      </c>
      <c r="D1071" s="2">
        <f>MACD!E1071</f>
        <v>-0.12127427447190087</v>
      </c>
      <c r="E1071" s="2">
        <f>MACD!F1071</f>
        <v>-0.2755952460319207</v>
      </c>
      <c r="F1071" s="2">
        <f>'Moving Avg'!D1071</f>
        <v>9.9201200000000007</v>
      </c>
      <c r="G1071" s="2">
        <f>'Moving Avg'!F1071</f>
        <v>9.7170299999999976</v>
      </c>
      <c r="H1071" s="2">
        <f>'Moving Avg'!G1071</f>
        <v>9.2342940000000038</v>
      </c>
      <c r="I1071" s="2">
        <f>'Moving Avg'!H1071</f>
        <v>9.066232500000007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  <c r="M1071" s="7">
        <f t="shared" si="160"/>
        <v>25</v>
      </c>
      <c r="N1071" s="7">
        <f t="shared" si="161"/>
        <v>0</v>
      </c>
      <c r="O1071" s="7">
        <f t="shared" si="162"/>
        <v>50</v>
      </c>
      <c r="P1071" s="7">
        <f t="shared" si="163"/>
        <v>16.5</v>
      </c>
      <c r="Q1071" s="8">
        <f t="shared" si="164"/>
        <v>18.725000000000001</v>
      </c>
      <c r="R1071" s="8">
        <f t="shared" si="165"/>
        <v>26.625</v>
      </c>
      <c r="S1071" s="8">
        <f t="shared" si="166"/>
        <v>23.675000000000001</v>
      </c>
      <c r="T1071" s="8">
        <f t="shared" si="167"/>
        <v>22.875</v>
      </c>
      <c r="U1071" s="7">
        <f t="shared" si="168"/>
        <v>23.008333333333336</v>
      </c>
      <c r="V1071" s="7">
        <f t="shared" si="169"/>
        <v>22.975000000000001</v>
      </c>
    </row>
    <row r="1072" spans="1:22" ht="13.5" x14ac:dyDescent="0.25">
      <c r="A1072" s="3">
        <f>RSI!A1072</f>
        <v>43871</v>
      </c>
      <c r="B1072" s="2">
        <f>RSI!B1072</f>
        <v>9.98</v>
      </c>
      <c r="C1072" s="2">
        <f>RSI!I1072</f>
        <v>61.614054717608489</v>
      </c>
      <c r="D1072" s="2">
        <f>MACD!E1072</f>
        <v>-7.3851942625509537E-2</v>
      </c>
      <c r="E1072" s="2">
        <f>MACD!F1072</f>
        <v>-0.23524658535063847</v>
      </c>
      <c r="F1072" s="2">
        <f>'Moving Avg'!D1072</f>
        <v>9.9201200000000007</v>
      </c>
      <c r="G1072" s="2">
        <f>'Moving Avg'!F1072</f>
        <v>9.7833949999999987</v>
      </c>
      <c r="H1072" s="2">
        <f>'Moving Avg'!G1072</f>
        <v>9.2662300000000055</v>
      </c>
      <c r="I1072" s="2">
        <f>'Moving Avg'!H1072</f>
        <v>9.0639870000000062</v>
      </c>
      <c r="J1072" s="5" t="str">
        <f>OBV!F1072</f>
        <v>BEARISH</v>
      </c>
      <c r="K1072" s="5" t="str">
        <f>OBV!G1072</f>
        <v>NEUTRAL</v>
      </c>
      <c r="L1072" s="5" t="str">
        <f>OBV!H1072</f>
        <v>NEUTRAL</v>
      </c>
      <c r="M1072" s="7">
        <f t="shared" si="160"/>
        <v>25</v>
      </c>
      <c r="N1072" s="7">
        <f t="shared" si="161"/>
        <v>0</v>
      </c>
      <c r="O1072" s="7">
        <f t="shared" si="162"/>
        <v>50</v>
      </c>
      <c r="P1072" s="7">
        <f t="shared" si="163"/>
        <v>16.5</v>
      </c>
      <c r="Q1072" s="8">
        <f t="shared" si="164"/>
        <v>18.725000000000001</v>
      </c>
      <c r="R1072" s="8">
        <f t="shared" si="165"/>
        <v>26.625</v>
      </c>
      <c r="S1072" s="8">
        <f t="shared" si="166"/>
        <v>23.675000000000001</v>
      </c>
      <c r="T1072" s="8">
        <f t="shared" si="167"/>
        <v>22.875</v>
      </c>
      <c r="U1072" s="7">
        <f t="shared" si="168"/>
        <v>23.008333333333336</v>
      </c>
      <c r="V1072" s="7">
        <f t="shared" si="169"/>
        <v>22.975000000000001</v>
      </c>
    </row>
    <row r="1073" spans="1:22" ht="13.5" x14ac:dyDescent="0.25">
      <c r="A1073" s="3">
        <f>RSI!A1073</f>
        <v>43872</v>
      </c>
      <c r="B1073" s="2">
        <f>RSI!B1073</f>
        <v>9.98</v>
      </c>
      <c r="C1073" s="2">
        <f>RSI!I1073</f>
        <v>61.614054717608497</v>
      </c>
      <c r="D1073" s="2">
        <f>MACD!E1073</f>
        <v>-3.5856076448132157E-2</v>
      </c>
      <c r="E1073" s="2">
        <f>MACD!F1073</f>
        <v>-0.19536848357013722</v>
      </c>
      <c r="F1073" s="2">
        <f>'Moving Avg'!D1073</f>
        <v>9.9201200000000007</v>
      </c>
      <c r="G1073" s="2">
        <f>'Moving Avg'!F1073</f>
        <v>9.8332949999999979</v>
      </c>
      <c r="H1073" s="2">
        <f>'Moving Avg'!G1073</f>
        <v>9.2963700000000067</v>
      </c>
      <c r="I1073" s="2">
        <f>'Moving Avg'!H1073</f>
        <v>9.0622905000000067</v>
      </c>
      <c r="J1073" s="5" t="str">
        <f>OBV!F1073</f>
        <v>BEARISH</v>
      </c>
      <c r="K1073" s="5" t="str">
        <f>OBV!G1073</f>
        <v>NEUTRAL</v>
      </c>
      <c r="L1073" s="5" t="str">
        <f>OBV!H1073</f>
        <v>NEUTRAL</v>
      </c>
      <c r="M1073" s="7">
        <f t="shared" si="160"/>
        <v>25</v>
      </c>
      <c r="N1073" s="7">
        <f t="shared" si="161"/>
        <v>0</v>
      </c>
      <c r="O1073" s="7">
        <f t="shared" si="162"/>
        <v>50</v>
      </c>
      <c r="P1073" s="7">
        <f t="shared" si="163"/>
        <v>16.5</v>
      </c>
      <c r="Q1073" s="8">
        <f t="shared" si="164"/>
        <v>18.725000000000001</v>
      </c>
      <c r="R1073" s="8">
        <f t="shared" si="165"/>
        <v>26.625</v>
      </c>
      <c r="S1073" s="8">
        <f t="shared" si="166"/>
        <v>23.675000000000001</v>
      </c>
      <c r="T1073" s="8">
        <f t="shared" si="167"/>
        <v>22.875</v>
      </c>
      <c r="U1073" s="7">
        <f t="shared" si="168"/>
        <v>23.008333333333336</v>
      </c>
      <c r="V1073" s="7">
        <f t="shared" si="169"/>
        <v>22.975000000000001</v>
      </c>
    </row>
    <row r="1074" spans="1:22" ht="13.5" x14ac:dyDescent="0.25">
      <c r="A1074" s="3">
        <f>RSI!A1074</f>
        <v>43873</v>
      </c>
      <c r="B1074" s="2">
        <f>RSI!B1074</f>
        <v>9.98</v>
      </c>
      <c r="C1074" s="2">
        <f>RSI!I1074</f>
        <v>61.614054717608497</v>
      </c>
      <c r="D1074" s="2">
        <f>MACD!E1074</f>
        <v>-5.6786191701512223E-3</v>
      </c>
      <c r="E1074" s="2">
        <f>MACD!F1074</f>
        <v>-0.15743051069014002</v>
      </c>
      <c r="F1074" s="2">
        <f>'Moving Avg'!D1074</f>
        <v>9.9201200000000007</v>
      </c>
      <c r="G1074" s="2">
        <f>'Moving Avg'!F1074</f>
        <v>9.8597399999999986</v>
      </c>
      <c r="H1074" s="2">
        <f>'Moving Avg'!G1074</f>
        <v>9.3253120000000056</v>
      </c>
      <c r="I1074" s="2">
        <f>'Moving Avg'!H1074</f>
        <v>9.060644000000007</v>
      </c>
      <c r="J1074" s="5" t="str">
        <f>OBV!F1074</f>
        <v>BEARISH</v>
      </c>
      <c r="K1074" s="5" t="str">
        <f>OBV!G1074</f>
        <v>NEUTRAL</v>
      </c>
      <c r="L1074" s="5" t="str">
        <f>OBV!H1074</f>
        <v>NEUTRAL</v>
      </c>
      <c r="M1074" s="7">
        <f t="shared" si="160"/>
        <v>25</v>
      </c>
      <c r="N1074" s="7">
        <f t="shared" si="161"/>
        <v>0</v>
      </c>
      <c r="O1074" s="7">
        <f t="shared" si="162"/>
        <v>50</v>
      </c>
      <c r="P1074" s="7">
        <f t="shared" si="163"/>
        <v>16.5</v>
      </c>
      <c r="Q1074" s="8">
        <f t="shared" si="164"/>
        <v>18.725000000000001</v>
      </c>
      <c r="R1074" s="8">
        <f t="shared" si="165"/>
        <v>26.625</v>
      </c>
      <c r="S1074" s="8">
        <f t="shared" si="166"/>
        <v>23.675000000000001</v>
      </c>
      <c r="T1074" s="8">
        <f t="shared" si="167"/>
        <v>22.875</v>
      </c>
      <c r="U1074" s="7">
        <f t="shared" si="168"/>
        <v>23.008333333333336</v>
      </c>
      <c r="V1074" s="7">
        <f t="shared" si="169"/>
        <v>22.975000000000001</v>
      </c>
    </row>
    <row r="1075" spans="1:22" ht="13.5" x14ac:dyDescent="0.25">
      <c r="A1075" s="3">
        <f>RSI!A1075</f>
        <v>43874</v>
      </c>
      <c r="B1075" s="2">
        <f>RSI!B1075</f>
        <v>9.98</v>
      </c>
      <c r="C1075" s="2">
        <f>RSI!I1075</f>
        <v>61.614054717608497</v>
      </c>
      <c r="D1075" s="2">
        <f>MACD!E1075</f>
        <v>1.802940142279752E-2</v>
      </c>
      <c r="E1075" s="2">
        <f>MACD!F1075</f>
        <v>-0.12233852826755252</v>
      </c>
      <c r="F1075" s="2">
        <f>'Moving Avg'!D1075</f>
        <v>9.9201200000000007</v>
      </c>
      <c r="G1075" s="2">
        <f>'Moving Avg'!F1075</f>
        <v>9.8846899999999973</v>
      </c>
      <c r="H1075" s="2">
        <f>'Moving Avg'!G1075</f>
        <v>9.3542540000000063</v>
      </c>
      <c r="I1075" s="2">
        <f>'Moving Avg'!H1075</f>
        <v>9.0589975000000056</v>
      </c>
      <c r="J1075" s="5" t="str">
        <f>OBV!F1075</f>
        <v>BEARISH</v>
      </c>
      <c r="K1075" s="5" t="str">
        <f>OBV!G1075</f>
        <v>NEUTRAL</v>
      </c>
      <c r="L1075" s="5" t="str">
        <f>OBV!H1075</f>
        <v>NEUTRAL</v>
      </c>
      <c r="M1075" s="7">
        <f t="shared" si="160"/>
        <v>25</v>
      </c>
      <c r="N1075" s="7">
        <f t="shared" si="161"/>
        <v>0</v>
      </c>
      <c r="O1075" s="7">
        <f t="shared" si="162"/>
        <v>50</v>
      </c>
      <c r="P1075" s="7">
        <f t="shared" si="163"/>
        <v>16.5</v>
      </c>
      <c r="Q1075" s="8">
        <f t="shared" si="164"/>
        <v>18.725000000000001</v>
      </c>
      <c r="R1075" s="8">
        <f t="shared" si="165"/>
        <v>26.625</v>
      </c>
      <c r="S1075" s="8">
        <f t="shared" si="166"/>
        <v>23.675000000000001</v>
      </c>
      <c r="T1075" s="8">
        <f t="shared" si="167"/>
        <v>22.875</v>
      </c>
      <c r="U1075" s="7">
        <f t="shared" si="168"/>
        <v>23.008333333333336</v>
      </c>
      <c r="V1075" s="7">
        <f t="shared" si="169"/>
        <v>22.975000000000001</v>
      </c>
    </row>
    <row r="1076" spans="1:22" ht="13.5" x14ac:dyDescent="0.25">
      <c r="A1076" s="3">
        <f>RSI!A1076</f>
        <v>43875</v>
      </c>
      <c r="B1076" s="2">
        <f>RSI!B1076</f>
        <v>9.98</v>
      </c>
      <c r="C1076" s="2">
        <f>RSI!I1076</f>
        <v>61.614054717608497</v>
      </c>
      <c r="D1076" s="2">
        <f>MACD!E1076</f>
        <v>3.6398598167441065E-2</v>
      </c>
      <c r="E1076" s="2">
        <f>MACD!F1076</f>
        <v>-9.0591102980553811E-2</v>
      </c>
      <c r="F1076" s="2">
        <f>'Moving Avg'!D1076</f>
        <v>9.98</v>
      </c>
      <c r="G1076" s="2">
        <f>'Moving Avg'!F1076</f>
        <v>9.9121349999999975</v>
      </c>
      <c r="H1076" s="2">
        <f>'Moving Avg'!G1076</f>
        <v>9.3861900000000063</v>
      </c>
      <c r="I1076" s="2">
        <f>'Moving Avg'!H1076</f>
        <v>9.0575505000000049</v>
      </c>
      <c r="J1076" s="5" t="str">
        <f>OBV!F1076</f>
        <v>BULLISH</v>
      </c>
      <c r="K1076" s="5" t="str">
        <f>OBV!G1076</f>
        <v>NEUTRAL</v>
      </c>
      <c r="L1076" s="5" t="str">
        <f>OBV!H1076</f>
        <v>CONFIRMED BULLISH</v>
      </c>
      <c r="M1076" s="7">
        <f t="shared" si="160"/>
        <v>25</v>
      </c>
      <c r="N1076" s="7">
        <f t="shared" si="161"/>
        <v>0</v>
      </c>
      <c r="O1076" s="7">
        <f t="shared" si="162"/>
        <v>50</v>
      </c>
      <c r="P1076" s="7">
        <f t="shared" si="163"/>
        <v>83.5</v>
      </c>
      <c r="Q1076" s="8">
        <f t="shared" si="164"/>
        <v>28.774999999999999</v>
      </c>
      <c r="R1076" s="8">
        <f t="shared" si="165"/>
        <v>43.375</v>
      </c>
      <c r="S1076" s="8">
        <f t="shared" si="166"/>
        <v>53.825000000000003</v>
      </c>
      <c r="T1076" s="8">
        <f t="shared" si="167"/>
        <v>39.625</v>
      </c>
      <c r="U1076" s="7">
        <f t="shared" si="168"/>
        <v>41.991666666666667</v>
      </c>
      <c r="V1076" s="7">
        <f t="shared" si="169"/>
        <v>41.400000000000006</v>
      </c>
    </row>
    <row r="1077" spans="1:22" ht="13.5" x14ac:dyDescent="0.25">
      <c r="A1077" s="3">
        <f>RSI!A1077</f>
        <v>43878</v>
      </c>
      <c r="B1077" s="2">
        <f>RSI!B1077</f>
        <v>9.98</v>
      </c>
      <c r="C1077" s="2">
        <f>RSI!I1077</f>
        <v>61.614054717608489</v>
      </c>
      <c r="D1077" s="2">
        <f>MACD!E1077</f>
        <v>5.0375620139256228E-2</v>
      </c>
      <c r="E1077" s="2">
        <f>MACD!F1077</f>
        <v>-6.2397758356591802E-2</v>
      </c>
      <c r="F1077" s="2">
        <f>'Moving Avg'!D1077</f>
        <v>9.98</v>
      </c>
      <c r="G1077" s="2">
        <f>'Moving Avg'!F1077</f>
        <v>9.9470649999999985</v>
      </c>
      <c r="H1077" s="2">
        <f>'Moving Avg'!G1077</f>
        <v>9.4211200000000073</v>
      </c>
      <c r="I1077" s="2">
        <f>'Moving Avg'!H1077</f>
        <v>9.056153500000006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  <c r="M1077" s="7">
        <f t="shared" si="160"/>
        <v>25</v>
      </c>
      <c r="N1077" s="7">
        <f t="shared" si="161"/>
        <v>0</v>
      </c>
      <c r="O1077" s="7">
        <f t="shared" si="162"/>
        <v>50</v>
      </c>
      <c r="P1077" s="7">
        <f t="shared" si="163"/>
        <v>33</v>
      </c>
      <c r="Q1077" s="8">
        <f t="shared" si="164"/>
        <v>21.2</v>
      </c>
      <c r="R1077" s="8">
        <f t="shared" si="165"/>
        <v>30.75</v>
      </c>
      <c r="S1077" s="8">
        <f t="shared" si="166"/>
        <v>31.1</v>
      </c>
      <c r="T1077" s="8">
        <f t="shared" si="167"/>
        <v>27</v>
      </c>
      <c r="U1077" s="7">
        <f t="shared" si="168"/>
        <v>27.683333333333337</v>
      </c>
      <c r="V1077" s="7">
        <f t="shared" si="169"/>
        <v>27.512500000000003</v>
      </c>
    </row>
    <row r="1078" spans="1:22" ht="13.5" x14ac:dyDescent="0.25">
      <c r="A1078" s="3">
        <f>RSI!A1078</f>
        <v>43879</v>
      </c>
      <c r="B1078" s="2">
        <f>RSI!B1078</f>
        <v>9.6806000000000001</v>
      </c>
      <c r="C1078" s="2">
        <f>RSI!I1078</f>
        <v>47.785603212703222</v>
      </c>
      <c r="D1078" s="2">
        <f>MACD!E1078</f>
        <v>8.2929975015874291E-2</v>
      </c>
      <c r="E1078" s="2">
        <f>MACD!F1078</f>
        <v>-3.3332211682098586E-2</v>
      </c>
      <c r="F1078" s="2">
        <f>'Moving Avg'!D1078</f>
        <v>9.9201200000000007</v>
      </c>
      <c r="G1078" s="2">
        <f>'Moving Avg'!F1078</f>
        <v>9.9495599999999982</v>
      </c>
      <c r="H1078" s="2">
        <f>'Moving Avg'!G1078</f>
        <v>9.4440740000000076</v>
      </c>
      <c r="I1078" s="2">
        <f>'Moving Avg'!H1078</f>
        <v>9.0547565000000052</v>
      </c>
      <c r="J1078" s="5" t="str">
        <f>OBV!F1078</f>
        <v>BEARISH</v>
      </c>
      <c r="K1078" s="5" t="str">
        <f>OBV!G1078</f>
        <v>NEUTRAL</v>
      </c>
      <c r="L1078" s="5" t="str">
        <f>OBV!H1078</f>
        <v>CONFIRMED BEARISH</v>
      </c>
      <c r="M1078" s="7">
        <f t="shared" si="160"/>
        <v>25</v>
      </c>
      <c r="N1078" s="7">
        <f t="shared" si="161"/>
        <v>0</v>
      </c>
      <c r="O1078" s="7">
        <f t="shared" si="162"/>
        <v>50</v>
      </c>
      <c r="P1078" s="7">
        <f t="shared" si="163"/>
        <v>16.5</v>
      </c>
      <c r="Q1078" s="8">
        <f t="shared" si="164"/>
        <v>18.725000000000001</v>
      </c>
      <c r="R1078" s="8">
        <f t="shared" si="165"/>
        <v>26.625</v>
      </c>
      <c r="S1078" s="8">
        <f t="shared" si="166"/>
        <v>23.675000000000001</v>
      </c>
      <c r="T1078" s="8">
        <f t="shared" si="167"/>
        <v>22.875</v>
      </c>
      <c r="U1078" s="7">
        <f t="shared" si="168"/>
        <v>23.008333333333336</v>
      </c>
      <c r="V1078" s="7">
        <f t="shared" si="169"/>
        <v>22.975000000000001</v>
      </c>
    </row>
    <row r="1079" spans="1:22" ht="13.5" x14ac:dyDescent="0.25">
      <c r="A1079" s="3">
        <f>RSI!A1079</f>
        <v>43880</v>
      </c>
      <c r="B1079" s="2">
        <f>RSI!B1079</f>
        <v>9.3911999999999995</v>
      </c>
      <c r="C1079" s="2">
        <f>RSI!I1079</f>
        <v>38.735824165388756</v>
      </c>
      <c r="D1079" s="2">
        <f>MACD!E1079</f>
        <v>0.13233945561703031</v>
      </c>
      <c r="E1079" s="2">
        <f>MACD!F1079</f>
        <v>-1.9787822227280635E-4</v>
      </c>
      <c r="F1079" s="2">
        <f>'Moving Avg'!D1079</f>
        <v>9.8023600000000002</v>
      </c>
      <c r="G1079" s="2">
        <f>'Moving Avg'!F1079</f>
        <v>9.9206199999999978</v>
      </c>
      <c r="H1079" s="2">
        <f>'Moving Avg'!G1079</f>
        <v>9.4534560000000081</v>
      </c>
      <c r="I1079" s="2">
        <f>'Moving Avg'!H1079</f>
        <v>9.0518625000000057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  <c r="M1079" s="7">
        <f t="shared" si="160"/>
        <v>25</v>
      </c>
      <c r="N1079" s="7">
        <f t="shared" si="161"/>
        <v>0</v>
      </c>
      <c r="O1079" s="7">
        <f t="shared" si="162"/>
        <v>50</v>
      </c>
      <c r="P1079" s="7">
        <f t="shared" si="163"/>
        <v>16.5</v>
      </c>
      <c r="Q1079" s="8">
        <f t="shared" si="164"/>
        <v>18.725000000000001</v>
      </c>
      <c r="R1079" s="8">
        <f t="shared" si="165"/>
        <v>26.625</v>
      </c>
      <c r="S1079" s="8">
        <f t="shared" si="166"/>
        <v>23.675000000000001</v>
      </c>
      <c r="T1079" s="8">
        <f t="shared" si="167"/>
        <v>22.875</v>
      </c>
      <c r="U1079" s="7">
        <f t="shared" si="168"/>
        <v>23.008333333333336</v>
      </c>
      <c r="V1079" s="7">
        <f t="shared" si="169"/>
        <v>22.975000000000001</v>
      </c>
    </row>
    <row r="1080" spans="1:22" ht="13.5" x14ac:dyDescent="0.25">
      <c r="A1080" s="3">
        <f>RSI!A1080</f>
        <v>43881</v>
      </c>
      <c r="B1080" s="2">
        <f>RSI!B1080</f>
        <v>9.6806000000000001</v>
      </c>
      <c r="C1080" s="2">
        <f>RSI!I1080</f>
        <v>49.114057078900132</v>
      </c>
      <c r="D1080" s="2">
        <f>MACD!E1080</f>
        <v>0.154815379670735</v>
      </c>
      <c r="E1080" s="2">
        <f>MACD!F1080</f>
        <v>3.0804773356328759E-2</v>
      </c>
      <c r="F1080" s="2">
        <f>'Moving Avg'!D1080</f>
        <v>9.7424799999999987</v>
      </c>
      <c r="G1080" s="2">
        <f>'Moving Avg'!F1080</f>
        <v>9.9056499999999978</v>
      </c>
      <c r="H1080" s="2">
        <f>'Moving Avg'!G1080</f>
        <v>9.4674280000000071</v>
      </c>
      <c r="I1080" s="2">
        <f>'Moving Avg'!H1080</f>
        <v>9.0526110000000042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  <c r="M1080" s="7">
        <f t="shared" si="160"/>
        <v>25</v>
      </c>
      <c r="N1080" s="7">
        <f t="shared" si="161"/>
        <v>0</v>
      </c>
      <c r="O1080" s="7">
        <f t="shared" si="162"/>
        <v>50</v>
      </c>
      <c r="P1080" s="7">
        <f t="shared" si="163"/>
        <v>16.5</v>
      </c>
      <c r="Q1080" s="8">
        <f t="shared" si="164"/>
        <v>18.725000000000001</v>
      </c>
      <c r="R1080" s="8">
        <f t="shared" si="165"/>
        <v>26.625</v>
      </c>
      <c r="S1080" s="8">
        <f t="shared" si="166"/>
        <v>23.675000000000001</v>
      </c>
      <c r="T1080" s="8">
        <f t="shared" si="167"/>
        <v>22.875</v>
      </c>
      <c r="U1080" s="7">
        <f t="shared" si="168"/>
        <v>23.008333333333336</v>
      </c>
      <c r="V1080" s="7">
        <f t="shared" si="169"/>
        <v>22.975000000000001</v>
      </c>
    </row>
    <row r="1081" spans="1:22" ht="13.5" x14ac:dyDescent="0.25">
      <c r="A1081" s="3">
        <f>RSI!A1081</f>
        <v>43882</v>
      </c>
      <c r="B1081" s="2">
        <f>RSI!B1081</f>
        <v>9.6806000000000001</v>
      </c>
      <c r="C1081" s="2">
        <f>RSI!I1081</f>
        <v>49.114057078900132</v>
      </c>
      <c r="D1081" s="2">
        <f>MACD!E1081</f>
        <v>0.1280108713974748</v>
      </c>
      <c r="E1081" s="2">
        <f>MACD!F1081</f>
        <v>5.0245992964557964E-2</v>
      </c>
      <c r="F1081" s="2">
        <f>'Moving Avg'!D1081</f>
        <v>9.682599999999999</v>
      </c>
      <c r="G1081" s="2">
        <f>'Moving Avg'!F1081</f>
        <v>9.8906799999999997</v>
      </c>
      <c r="H1081" s="2">
        <f>'Moving Avg'!G1081</f>
        <v>9.4716200000000086</v>
      </c>
      <c r="I1081" s="2">
        <f>'Moving Avg'!H1081</f>
        <v>9.0533595000000044</v>
      </c>
      <c r="J1081" s="5" t="str">
        <f>OBV!F1081</f>
        <v>BEARISH</v>
      </c>
      <c r="K1081" s="5" t="str">
        <f>OBV!G1081</f>
        <v>NEUTRAL</v>
      </c>
      <c r="L1081" s="5" t="str">
        <f>OBV!H1081</f>
        <v>CONFIRMED BEARISH</v>
      </c>
      <c r="M1081" s="7">
        <f t="shared" si="160"/>
        <v>25</v>
      </c>
      <c r="N1081" s="7">
        <f t="shared" si="161"/>
        <v>0</v>
      </c>
      <c r="O1081" s="7">
        <f t="shared" si="162"/>
        <v>50</v>
      </c>
      <c r="P1081" s="7">
        <f t="shared" si="163"/>
        <v>16.5</v>
      </c>
      <c r="Q1081" s="8">
        <f t="shared" si="164"/>
        <v>18.725000000000001</v>
      </c>
      <c r="R1081" s="8">
        <f t="shared" si="165"/>
        <v>26.625</v>
      </c>
      <c r="S1081" s="8">
        <f t="shared" si="166"/>
        <v>23.675000000000001</v>
      </c>
      <c r="T1081" s="8">
        <f t="shared" si="167"/>
        <v>22.875</v>
      </c>
      <c r="U1081" s="7">
        <f t="shared" si="168"/>
        <v>23.008333333333336</v>
      </c>
      <c r="V1081" s="7">
        <f t="shared" si="169"/>
        <v>22.975000000000001</v>
      </c>
    </row>
    <row r="1082" spans="1:22" ht="13.5" x14ac:dyDescent="0.25">
      <c r="A1082" s="3">
        <f>RSI!A1082</f>
        <v>43885</v>
      </c>
      <c r="B1082" s="2">
        <f>RSI!B1082</f>
        <v>9.6806000000000001</v>
      </c>
      <c r="C1082" s="2">
        <f>RSI!I1082</f>
        <v>49.114057078900132</v>
      </c>
      <c r="D1082" s="2">
        <f>MACD!E1082</f>
        <v>0.15161291338967864</v>
      </c>
      <c r="E1082" s="2">
        <f>MACD!F1082</f>
        <v>7.051937704958211E-2</v>
      </c>
      <c r="F1082" s="2">
        <f>'Moving Avg'!D1082</f>
        <v>9.6227199999999993</v>
      </c>
      <c r="G1082" s="2">
        <f>'Moving Avg'!F1082</f>
        <v>9.8757099999999998</v>
      </c>
      <c r="H1082" s="2">
        <f>'Moving Avg'!G1082</f>
        <v>9.4776080000000089</v>
      </c>
      <c r="I1082" s="2">
        <f>'Moving Avg'!H1082</f>
        <v>9.0541080000000029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  <c r="M1082" s="7">
        <f t="shared" si="160"/>
        <v>25</v>
      </c>
      <c r="N1082" s="7">
        <f t="shared" si="161"/>
        <v>0</v>
      </c>
      <c r="O1082" s="7">
        <f t="shared" si="162"/>
        <v>50</v>
      </c>
      <c r="P1082" s="7">
        <f t="shared" si="163"/>
        <v>16.5</v>
      </c>
      <c r="Q1082" s="8">
        <f t="shared" si="164"/>
        <v>18.725000000000001</v>
      </c>
      <c r="R1082" s="8">
        <f t="shared" si="165"/>
        <v>26.625</v>
      </c>
      <c r="S1082" s="8">
        <f t="shared" si="166"/>
        <v>23.675000000000001</v>
      </c>
      <c r="T1082" s="8">
        <f t="shared" si="167"/>
        <v>22.875</v>
      </c>
      <c r="U1082" s="7">
        <f t="shared" si="168"/>
        <v>23.008333333333336</v>
      </c>
      <c r="V1082" s="7">
        <f t="shared" si="169"/>
        <v>22.975000000000001</v>
      </c>
    </row>
    <row r="1083" spans="1:22" ht="13.5" x14ac:dyDescent="0.25">
      <c r="A1083" s="3">
        <f>RSI!A1083</f>
        <v>43886</v>
      </c>
      <c r="B1083" s="2">
        <f>RSI!B1083</f>
        <v>9.6806000000000001</v>
      </c>
      <c r="C1083" s="2">
        <f>RSI!I1083</f>
        <v>49.114057078900132</v>
      </c>
      <c r="D1083" s="2">
        <f>MACD!E1083</f>
        <v>0.17178872505434306</v>
      </c>
      <c r="E1083" s="2">
        <f>MACD!F1083</f>
        <v>9.0773246650534295E-2</v>
      </c>
      <c r="F1083" s="2">
        <f>'Moving Avg'!D1083</f>
        <v>9.6227199999999993</v>
      </c>
      <c r="G1083" s="2">
        <f>'Moving Avg'!F1083</f>
        <v>9.8607399999999998</v>
      </c>
      <c r="H1083" s="2">
        <f>'Moving Avg'!G1083</f>
        <v>9.4841940000000076</v>
      </c>
      <c r="I1083" s="2">
        <f>'Moving Avg'!H1083</f>
        <v>9.0562535000000022</v>
      </c>
      <c r="J1083" s="5" t="str">
        <f>OBV!F1083</f>
        <v>BULLISH</v>
      </c>
      <c r="K1083" s="5" t="str">
        <f>OBV!G1083</f>
        <v>NEUTRAL</v>
      </c>
      <c r="L1083" s="5" t="str">
        <f>OBV!H1083</f>
        <v>NEUTRAL</v>
      </c>
      <c r="M1083" s="7">
        <f t="shared" si="160"/>
        <v>25</v>
      </c>
      <c r="N1083" s="7">
        <f t="shared" si="161"/>
        <v>0</v>
      </c>
      <c r="O1083" s="7">
        <f t="shared" si="162"/>
        <v>50</v>
      </c>
      <c r="P1083" s="7">
        <f t="shared" si="163"/>
        <v>49.5</v>
      </c>
      <c r="Q1083" s="8">
        <f t="shared" si="164"/>
        <v>23.675000000000001</v>
      </c>
      <c r="R1083" s="8">
        <f t="shared" si="165"/>
        <v>34.875</v>
      </c>
      <c r="S1083" s="8">
        <f t="shared" si="166"/>
        <v>38.525000000000006</v>
      </c>
      <c r="T1083" s="8">
        <f t="shared" si="167"/>
        <v>31.125</v>
      </c>
      <c r="U1083" s="7">
        <f t="shared" si="168"/>
        <v>32.358333333333334</v>
      </c>
      <c r="V1083" s="7">
        <f t="shared" si="169"/>
        <v>32.049999999999997</v>
      </c>
    </row>
    <row r="1084" spans="1:22" ht="13.5" x14ac:dyDescent="0.25">
      <c r="A1084" s="3">
        <f>RSI!A1084</f>
        <v>43887</v>
      </c>
      <c r="B1084" s="2">
        <f>RSI!B1084</f>
        <v>9.6806000000000001</v>
      </c>
      <c r="C1084" s="2">
        <f>RSI!I1084</f>
        <v>49.114057078900132</v>
      </c>
      <c r="D1084" s="2">
        <f>MACD!E1084</f>
        <v>0.18905024444911689</v>
      </c>
      <c r="E1084" s="2">
        <f>MACD!F1084</f>
        <v>0.11042864621025082</v>
      </c>
      <c r="F1084" s="2">
        <f>'Moving Avg'!D1084</f>
        <v>9.6806000000000001</v>
      </c>
      <c r="G1084" s="2">
        <f>'Moving Avg'!F1084</f>
        <v>9.8457699999999999</v>
      </c>
      <c r="H1084" s="2">
        <f>'Moving Avg'!G1084</f>
        <v>9.4909800000000093</v>
      </c>
      <c r="I1084" s="2">
        <f>'Moving Avg'!H1084</f>
        <v>9.0570520000000005</v>
      </c>
      <c r="J1084" s="5" t="str">
        <f>OBV!F1084</f>
        <v>BULLISH</v>
      </c>
      <c r="K1084" s="5" t="str">
        <f>OBV!G1084</f>
        <v>NEUTRAL</v>
      </c>
      <c r="L1084" s="5" t="str">
        <f>OBV!H1084</f>
        <v>CONFIRMED BULLISH</v>
      </c>
      <c r="M1084" s="7">
        <f t="shared" si="160"/>
        <v>25</v>
      </c>
      <c r="N1084" s="7">
        <f t="shared" si="161"/>
        <v>0</v>
      </c>
      <c r="O1084" s="7">
        <f t="shared" si="162"/>
        <v>50</v>
      </c>
      <c r="P1084" s="7">
        <f t="shared" si="163"/>
        <v>83.5</v>
      </c>
      <c r="Q1084" s="8">
        <f t="shared" si="164"/>
        <v>28.774999999999999</v>
      </c>
      <c r="R1084" s="8">
        <f t="shared" si="165"/>
        <v>43.375</v>
      </c>
      <c r="S1084" s="8">
        <f t="shared" si="166"/>
        <v>53.825000000000003</v>
      </c>
      <c r="T1084" s="8">
        <f t="shared" si="167"/>
        <v>39.625</v>
      </c>
      <c r="U1084" s="7">
        <f t="shared" si="168"/>
        <v>41.991666666666667</v>
      </c>
      <c r="V1084" s="7">
        <f t="shared" si="169"/>
        <v>41.400000000000006</v>
      </c>
    </row>
    <row r="1085" spans="1:22" ht="13.5" x14ac:dyDescent="0.25">
      <c r="A1085" s="3">
        <f>RSI!A1085</f>
        <v>43888</v>
      </c>
      <c r="B1085" s="2">
        <f>RSI!B1085</f>
        <v>9.6806000000000001</v>
      </c>
      <c r="C1085" s="2">
        <f>RSI!I1085</f>
        <v>49.114057078900132</v>
      </c>
      <c r="D1085" s="2">
        <f>MACD!E1085</f>
        <v>0.20383177395272511</v>
      </c>
      <c r="E1085" s="2">
        <f>MACD!F1085</f>
        <v>0.1291092717587457</v>
      </c>
      <c r="F1085" s="2">
        <f>'Moving Avg'!D1085</f>
        <v>9.6806000000000001</v>
      </c>
      <c r="G1085" s="2">
        <f>'Moving Avg'!F1085</f>
        <v>9.8308</v>
      </c>
      <c r="H1085" s="2">
        <f>'Moving Avg'!G1085</f>
        <v>9.4977660000000075</v>
      </c>
      <c r="I1085" s="2">
        <f>'Moving Avg'!H1085</f>
        <v>9.0590479999999989</v>
      </c>
      <c r="J1085" s="5" t="str">
        <f>OBV!F1085</f>
        <v>NEUTRAL</v>
      </c>
      <c r="K1085" s="5" t="str">
        <f>OBV!G1085</f>
        <v>NEUTRAL</v>
      </c>
      <c r="L1085" s="5" t="str">
        <f>OBV!H1085</f>
        <v>NEUTRAL</v>
      </c>
      <c r="M1085" s="7">
        <f t="shared" si="160"/>
        <v>25</v>
      </c>
      <c r="N1085" s="7">
        <f t="shared" si="161"/>
        <v>0</v>
      </c>
      <c r="O1085" s="7">
        <f t="shared" si="162"/>
        <v>50</v>
      </c>
      <c r="P1085" s="7">
        <f t="shared" si="163"/>
        <v>33</v>
      </c>
      <c r="Q1085" s="8">
        <f t="shared" si="164"/>
        <v>21.2</v>
      </c>
      <c r="R1085" s="8">
        <f t="shared" si="165"/>
        <v>30.75</v>
      </c>
      <c r="S1085" s="8">
        <f t="shared" si="166"/>
        <v>31.1</v>
      </c>
      <c r="T1085" s="8">
        <f t="shared" si="167"/>
        <v>27</v>
      </c>
      <c r="U1085" s="7">
        <f t="shared" si="168"/>
        <v>27.683333333333337</v>
      </c>
      <c r="V1085" s="7">
        <f t="shared" si="169"/>
        <v>27.512500000000003</v>
      </c>
    </row>
    <row r="1086" spans="1:22" ht="13.5" x14ac:dyDescent="0.25">
      <c r="A1086" s="3">
        <f>RSI!A1086</f>
        <v>43889</v>
      </c>
      <c r="B1086" s="2">
        <f>RSI!B1086</f>
        <v>9.4011999999999993</v>
      </c>
      <c r="C1086" s="2">
        <f>RSI!I1086</f>
        <v>39.130813462940949</v>
      </c>
      <c r="D1086" s="2">
        <f>MACD!E1086</f>
        <v>0.23719813725096195</v>
      </c>
      <c r="E1086" s="2">
        <f>MACD!F1086</f>
        <v>0.15072704485718896</v>
      </c>
      <c r="F1086" s="2">
        <f>'Moving Avg'!D1086</f>
        <v>9.6247199999999999</v>
      </c>
      <c r="G1086" s="2">
        <f>'Moving Avg'!F1086</f>
        <v>9.8018600000000013</v>
      </c>
      <c r="H1086" s="2">
        <f>'Moving Avg'!G1086</f>
        <v>9.5047520000000087</v>
      </c>
      <c r="I1086" s="2">
        <f>'Moving Avg'!H1086</f>
        <v>9.059647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  <c r="M1086" s="7">
        <f t="shared" si="160"/>
        <v>25</v>
      </c>
      <c r="N1086" s="7">
        <f t="shared" si="161"/>
        <v>0</v>
      </c>
      <c r="O1086" s="7">
        <f t="shared" si="162"/>
        <v>50</v>
      </c>
      <c r="P1086" s="7">
        <f t="shared" si="163"/>
        <v>16.5</v>
      </c>
      <c r="Q1086" s="8">
        <f t="shared" si="164"/>
        <v>18.725000000000001</v>
      </c>
      <c r="R1086" s="8">
        <f t="shared" si="165"/>
        <v>26.625</v>
      </c>
      <c r="S1086" s="8">
        <f t="shared" si="166"/>
        <v>23.675000000000001</v>
      </c>
      <c r="T1086" s="8">
        <f t="shared" si="167"/>
        <v>22.875</v>
      </c>
      <c r="U1086" s="7">
        <f t="shared" si="168"/>
        <v>23.008333333333336</v>
      </c>
      <c r="V1086" s="7">
        <f t="shared" si="169"/>
        <v>22.975000000000001</v>
      </c>
    </row>
    <row r="1087" spans="1:22" ht="13.5" x14ac:dyDescent="0.25">
      <c r="A1087" s="3">
        <f>RSI!A1087</f>
        <v>43892</v>
      </c>
      <c r="B1087" s="2">
        <f>RSI!B1087</f>
        <v>9.4011999999999993</v>
      </c>
      <c r="C1087" s="2">
        <f>RSI!I1087</f>
        <v>39.130813462940949</v>
      </c>
      <c r="D1087" s="2">
        <f>MACD!E1087</f>
        <v>0.26723277359857178</v>
      </c>
      <c r="E1087" s="2">
        <f>MACD!F1087</f>
        <v>0.17402819060546554</v>
      </c>
      <c r="F1087" s="2">
        <f>'Moving Avg'!D1087</f>
        <v>9.5688399999999998</v>
      </c>
      <c r="G1087" s="2">
        <f>'Moving Avg'!F1087</f>
        <v>9.7729199999999992</v>
      </c>
      <c r="H1087" s="2">
        <f>'Moving Avg'!G1087</f>
        <v>9.5117380000000082</v>
      </c>
      <c r="I1087" s="2">
        <f>'Moving Avg'!H1087</f>
        <v>9.0602459999999994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  <c r="M1087" s="7">
        <f t="shared" si="160"/>
        <v>25</v>
      </c>
      <c r="N1087" s="7">
        <f t="shared" si="161"/>
        <v>0</v>
      </c>
      <c r="O1087" s="7">
        <f t="shared" si="162"/>
        <v>50</v>
      </c>
      <c r="P1087" s="7">
        <f t="shared" si="163"/>
        <v>16.5</v>
      </c>
      <c r="Q1087" s="8">
        <f t="shared" si="164"/>
        <v>18.725000000000001</v>
      </c>
      <c r="R1087" s="8">
        <f t="shared" si="165"/>
        <v>26.625</v>
      </c>
      <c r="S1087" s="8">
        <f t="shared" si="166"/>
        <v>23.675000000000001</v>
      </c>
      <c r="T1087" s="8">
        <f t="shared" si="167"/>
        <v>22.875</v>
      </c>
      <c r="U1087" s="7">
        <f t="shared" si="168"/>
        <v>23.008333333333336</v>
      </c>
      <c r="V1087" s="7">
        <f t="shared" si="169"/>
        <v>22.975000000000001</v>
      </c>
    </row>
    <row r="1088" spans="1:22" ht="13.5" x14ac:dyDescent="0.25">
      <c r="A1088" s="3">
        <f>RSI!A1088</f>
        <v>43893</v>
      </c>
      <c r="B1088" s="2">
        <f>RSI!B1088</f>
        <v>9.3712</v>
      </c>
      <c r="C1088" s="2">
        <f>RSI!I1088</f>
        <v>38.164778544317436</v>
      </c>
      <c r="D1088" s="2">
        <f>MACD!E1088</f>
        <v>0.25047549126580293</v>
      </c>
      <c r="E1088" s="2">
        <f>MACD!F1088</f>
        <v>0.18931765073753301</v>
      </c>
      <c r="F1088" s="2">
        <f>'Moving Avg'!D1088</f>
        <v>9.5069600000000012</v>
      </c>
      <c r="G1088" s="2">
        <f>'Moving Avg'!F1088</f>
        <v>9.7424799999999987</v>
      </c>
      <c r="H1088" s="2">
        <f>'Moving Avg'!G1088</f>
        <v>9.513534000000007</v>
      </c>
      <c r="I1088" s="2">
        <f>'Moving Avg'!H1088</f>
        <v>9.0606950000000008</v>
      </c>
      <c r="J1088" s="5" t="str">
        <f>OBV!F1088</f>
        <v>BEARISH</v>
      </c>
      <c r="K1088" s="5" t="str">
        <f>OBV!G1088</f>
        <v>NEUTRAL</v>
      </c>
      <c r="L1088" s="5" t="str">
        <f>OBV!H1088</f>
        <v>CONFIRMED BEARISH</v>
      </c>
      <c r="M1088" s="7">
        <f t="shared" si="160"/>
        <v>25</v>
      </c>
      <c r="N1088" s="7">
        <f t="shared" si="161"/>
        <v>0</v>
      </c>
      <c r="O1088" s="7">
        <f t="shared" si="162"/>
        <v>50</v>
      </c>
      <c r="P1088" s="7">
        <f t="shared" si="163"/>
        <v>16.5</v>
      </c>
      <c r="Q1088" s="8">
        <f t="shared" si="164"/>
        <v>18.725000000000001</v>
      </c>
      <c r="R1088" s="8">
        <f t="shared" si="165"/>
        <v>26.625</v>
      </c>
      <c r="S1088" s="8">
        <f t="shared" si="166"/>
        <v>23.675000000000001</v>
      </c>
      <c r="T1088" s="8">
        <f t="shared" si="167"/>
        <v>22.875</v>
      </c>
      <c r="U1088" s="7">
        <f t="shared" si="168"/>
        <v>23.008333333333336</v>
      </c>
      <c r="V1088" s="7">
        <f t="shared" si="169"/>
        <v>22.975000000000001</v>
      </c>
    </row>
    <row r="1089" spans="1:22" ht="13.5" x14ac:dyDescent="0.25">
      <c r="A1089" s="3">
        <f>RSI!A1089</f>
        <v>43894</v>
      </c>
      <c r="B1089" s="2">
        <f>RSI!B1089</f>
        <v>9.3712</v>
      </c>
      <c r="C1089" s="2">
        <f>RSI!I1089</f>
        <v>38.164778544317436</v>
      </c>
      <c r="D1089" s="2">
        <f>MACD!E1089</f>
        <v>0.19349499381117496</v>
      </c>
      <c r="E1089" s="2">
        <f>MACD!F1089</f>
        <v>0.19015311935226142</v>
      </c>
      <c r="F1089" s="2">
        <f>'Moving Avg'!D1089</f>
        <v>9.4450800000000008</v>
      </c>
      <c r="G1089" s="2">
        <f>'Moving Avg'!F1089</f>
        <v>9.7120399999999982</v>
      </c>
      <c r="H1089" s="2">
        <f>'Moving Avg'!G1089</f>
        <v>9.5207200000000061</v>
      </c>
      <c r="I1089" s="2">
        <f>'Moving Avg'!H1089</f>
        <v>9.0611439999999988</v>
      </c>
      <c r="J1089" s="5" t="str">
        <f>OBV!F1089</f>
        <v>BEARISH</v>
      </c>
      <c r="K1089" s="5" t="str">
        <f>OBV!G1089</f>
        <v>NEUTRAL</v>
      </c>
      <c r="L1089" s="5" t="str">
        <f>OBV!H1089</f>
        <v>CONFIRMED BEARISH</v>
      </c>
      <c r="M1089" s="7">
        <f t="shared" si="160"/>
        <v>25</v>
      </c>
      <c r="N1089" s="7">
        <f t="shared" si="161"/>
        <v>0</v>
      </c>
      <c r="O1089" s="7">
        <f t="shared" si="162"/>
        <v>50</v>
      </c>
      <c r="P1089" s="7">
        <f t="shared" si="163"/>
        <v>16.5</v>
      </c>
      <c r="Q1089" s="8">
        <f t="shared" si="164"/>
        <v>18.725000000000001</v>
      </c>
      <c r="R1089" s="8">
        <f t="shared" si="165"/>
        <v>26.625</v>
      </c>
      <c r="S1089" s="8">
        <f t="shared" si="166"/>
        <v>23.675000000000001</v>
      </c>
      <c r="T1089" s="8">
        <f t="shared" si="167"/>
        <v>22.875</v>
      </c>
      <c r="U1089" s="7">
        <f t="shared" si="168"/>
        <v>23.008333333333336</v>
      </c>
      <c r="V1089" s="7">
        <f t="shared" si="169"/>
        <v>22.975000000000001</v>
      </c>
    </row>
    <row r="1090" spans="1:22" ht="13.5" x14ac:dyDescent="0.25">
      <c r="A1090" s="3">
        <f>RSI!A1090</f>
        <v>43895</v>
      </c>
      <c r="B1090" s="2">
        <f>RSI!B1090</f>
        <v>9.3712</v>
      </c>
      <c r="C1090" s="2">
        <f>RSI!I1090</f>
        <v>38.164778544317436</v>
      </c>
      <c r="D1090" s="2">
        <f>MACD!E1090</f>
        <v>0.19139807992152313</v>
      </c>
      <c r="E1090" s="2">
        <f>MACD!F1090</f>
        <v>0.19040211146611377</v>
      </c>
      <c r="F1090" s="2">
        <f>'Moving Avg'!D1090</f>
        <v>9.3832000000000004</v>
      </c>
      <c r="G1090" s="2">
        <f>'Moving Avg'!F1090</f>
        <v>9.6815999999999978</v>
      </c>
      <c r="H1090" s="2">
        <f>'Moving Avg'!G1090</f>
        <v>9.5279060000000069</v>
      </c>
      <c r="I1090" s="2">
        <f>'Moving Avg'!H1090</f>
        <v>9.0615929999999985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50</v>
      </c>
      <c r="P1090" s="7">
        <f t="shared" ref="P1090:P1153" si="173">IF(L1090="confirmed bullish", 34, IF(L1090="bullish divergence",17, 0))+IF(J1090="bullish",33,IF(J1090="bearish",0,16.5))+IF(K1090="strong",33,IF(K1090="weak",0,16.5))</f>
        <v>16.5</v>
      </c>
      <c r="Q1090" s="8">
        <f t="shared" si="164"/>
        <v>18.725000000000001</v>
      </c>
      <c r="R1090" s="8">
        <f t="shared" si="165"/>
        <v>26.625</v>
      </c>
      <c r="S1090" s="8">
        <f t="shared" si="166"/>
        <v>23.675000000000001</v>
      </c>
      <c r="T1090" s="8">
        <f t="shared" si="167"/>
        <v>22.875</v>
      </c>
      <c r="U1090" s="7">
        <f t="shared" si="168"/>
        <v>23.008333333333336</v>
      </c>
      <c r="V1090" s="7">
        <f t="shared" si="169"/>
        <v>22.975000000000001</v>
      </c>
    </row>
    <row r="1091" spans="1:22" ht="13.5" x14ac:dyDescent="0.25">
      <c r="A1091" s="3">
        <f>RSI!A1091</f>
        <v>43896</v>
      </c>
      <c r="B1091" s="2">
        <f>RSI!B1091</f>
        <v>9.3712</v>
      </c>
      <c r="C1091" s="2">
        <f>RSI!I1091</f>
        <v>38.164778544317436</v>
      </c>
      <c r="D1091" s="2">
        <f>MACD!E1091</f>
        <v>0.19109994989491241</v>
      </c>
      <c r="E1091" s="2">
        <f>MACD!F1091</f>
        <v>0.19054167915187351</v>
      </c>
      <c r="F1091" s="2">
        <f>'Moving Avg'!D1091</f>
        <v>9.3772000000000002</v>
      </c>
      <c r="G1091" s="2">
        <f>'Moving Avg'!F1091</f>
        <v>9.6661299999999972</v>
      </c>
      <c r="H1091" s="2">
        <f>'Moving Avg'!G1091</f>
        <v>9.5342920000000042</v>
      </c>
      <c r="I1091" s="2">
        <f>'Moving Avg'!H1091</f>
        <v>9.0620419999999982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  <c r="M1091" s="7">
        <f t="shared" si="170"/>
        <v>25</v>
      </c>
      <c r="N1091" s="7">
        <f t="shared" si="171"/>
        <v>0</v>
      </c>
      <c r="O1091" s="7">
        <f t="shared" si="172"/>
        <v>50</v>
      </c>
      <c r="P1091" s="7">
        <f t="shared" si="173"/>
        <v>16.5</v>
      </c>
      <c r="Q1091" s="8">
        <f t="shared" ref="Q1091:Q1154" si="174">0.35*M1091+N1091*0.35+O1091*0.15+P1091*0.15</f>
        <v>18.725000000000001</v>
      </c>
      <c r="R1091" s="8">
        <f t="shared" ref="R1091:R1154" si="175">M1091*0.2+N1091*0.2+O1091*0.35+P1091*0.25</f>
        <v>26.625</v>
      </c>
      <c r="S1091" s="8">
        <f t="shared" ref="S1091:S1154" si="176">M1091*0.15+N1091*0.15+O1091*0.25+P1091*0.45</f>
        <v>23.675000000000001</v>
      </c>
      <c r="T1091" s="8">
        <f t="shared" ref="T1091:T1154" si="177">0.25*SUM(M1091:P1091)</f>
        <v>22.875</v>
      </c>
      <c r="U1091" s="7">
        <f t="shared" ref="U1091:U1154" si="178">SUM(Q1091:S1091)/3</f>
        <v>23.008333333333336</v>
      </c>
      <c r="V1091" s="7">
        <f t="shared" ref="V1091:V1154" si="179">SUM(Q1091:T1091)/4</f>
        <v>22.975000000000001</v>
      </c>
    </row>
    <row r="1092" spans="1:22" ht="13.5" x14ac:dyDescent="0.25">
      <c r="A1092" s="3">
        <f>RSI!A1092</f>
        <v>43899</v>
      </c>
      <c r="B1092" s="2">
        <f>RSI!B1092</f>
        <v>9.3712</v>
      </c>
      <c r="C1092" s="2">
        <f>RSI!I1092</f>
        <v>38.164778544317429</v>
      </c>
      <c r="D1092" s="2">
        <f>MACD!E1092</f>
        <v>0.19221452095788294</v>
      </c>
      <c r="E1092" s="2">
        <f>MACD!F1092</f>
        <v>0.19087624751307541</v>
      </c>
      <c r="F1092" s="2">
        <f>'Moving Avg'!D1092</f>
        <v>9.3712</v>
      </c>
      <c r="G1092" s="2">
        <f>'Moving Avg'!F1092</f>
        <v>9.635689999999995</v>
      </c>
      <c r="H1092" s="2">
        <f>'Moving Avg'!G1092</f>
        <v>9.537486000000003</v>
      </c>
      <c r="I1092" s="2">
        <f>'Moving Avg'!H1092</f>
        <v>9.0634889999999988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  <c r="M1092" s="7">
        <f t="shared" si="170"/>
        <v>25</v>
      </c>
      <c r="N1092" s="7">
        <f t="shared" si="171"/>
        <v>0</v>
      </c>
      <c r="O1092" s="7">
        <f t="shared" si="172"/>
        <v>50</v>
      </c>
      <c r="P1092" s="7">
        <f t="shared" si="173"/>
        <v>16.5</v>
      </c>
      <c r="Q1092" s="8">
        <f t="shared" si="174"/>
        <v>18.725000000000001</v>
      </c>
      <c r="R1092" s="8">
        <f t="shared" si="175"/>
        <v>26.625</v>
      </c>
      <c r="S1092" s="8">
        <f t="shared" si="176"/>
        <v>23.675000000000001</v>
      </c>
      <c r="T1092" s="8">
        <f t="shared" si="177"/>
        <v>22.875</v>
      </c>
      <c r="U1092" s="7">
        <f t="shared" si="178"/>
        <v>23.008333333333336</v>
      </c>
      <c r="V1092" s="7">
        <f t="shared" si="179"/>
        <v>22.975000000000001</v>
      </c>
    </row>
    <row r="1093" spans="1:22" ht="13.5" x14ac:dyDescent="0.25">
      <c r="A1093" s="3">
        <f>RSI!A1093</f>
        <v>43900</v>
      </c>
      <c r="B1093" s="2">
        <f>RSI!B1093</f>
        <v>9.3712</v>
      </c>
      <c r="C1093" s="2">
        <f>RSI!I1093</f>
        <v>38.164778544317436</v>
      </c>
      <c r="D1093" s="2">
        <f>MACD!E1093</f>
        <v>0.19442320744929376</v>
      </c>
      <c r="E1093" s="2">
        <f>MACD!F1093</f>
        <v>0.19158563950031909</v>
      </c>
      <c r="F1093" s="2">
        <f>'Moving Avg'!D1093</f>
        <v>9.3712</v>
      </c>
      <c r="G1093" s="2">
        <f>'Moving Avg'!F1093</f>
        <v>9.6052499999999945</v>
      </c>
      <c r="H1093" s="2">
        <f>'Moving Avg'!G1093</f>
        <v>9.5444720000000043</v>
      </c>
      <c r="I1093" s="2">
        <f>'Moving Avg'!H1093</f>
        <v>9.0649359999999994</v>
      </c>
      <c r="J1093" s="5" t="str">
        <f>OBV!F1093</f>
        <v>NEUTRAL</v>
      </c>
      <c r="K1093" s="5" t="str">
        <f>OBV!G1093</f>
        <v>NEUTRAL</v>
      </c>
      <c r="L1093" s="5" t="str">
        <f>OBV!H1093</f>
        <v>NEUTRAL</v>
      </c>
      <c r="M1093" s="7">
        <f t="shared" si="170"/>
        <v>25</v>
      </c>
      <c r="N1093" s="7">
        <f t="shared" si="171"/>
        <v>0</v>
      </c>
      <c r="O1093" s="7">
        <f t="shared" si="172"/>
        <v>50</v>
      </c>
      <c r="P1093" s="7">
        <f t="shared" si="173"/>
        <v>33</v>
      </c>
      <c r="Q1093" s="8">
        <f t="shared" si="174"/>
        <v>21.2</v>
      </c>
      <c r="R1093" s="8">
        <f t="shared" si="175"/>
        <v>30.75</v>
      </c>
      <c r="S1093" s="8">
        <f t="shared" si="176"/>
        <v>31.1</v>
      </c>
      <c r="T1093" s="8">
        <f t="shared" si="177"/>
        <v>27</v>
      </c>
      <c r="U1093" s="7">
        <f t="shared" si="178"/>
        <v>27.683333333333337</v>
      </c>
      <c r="V1093" s="7">
        <f t="shared" si="179"/>
        <v>27.512500000000003</v>
      </c>
    </row>
    <row r="1094" spans="1:22" ht="13.5" x14ac:dyDescent="0.25">
      <c r="A1094" s="3">
        <f>RSI!A1094</f>
        <v>43901</v>
      </c>
      <c r="B1094" s="2">
        <f>RSI!B1094</f>
        <v>9.3712</v>
      </c>
      <c r="C1094" s="2">
        <f>RSI!I1094</f>
        <v>38.164778544317436</v>
      </c>
      <c r="D1094" s="2">
        <f>MACD!E1094</f>
        <v>0.19746393666678941</v>
      </c>
      <c r="E1094" s="2">
        <f>MACD!F1094</f>
        <v>0.19276129893361316</v>
      </c>
      <c r="F1094" s="2">
        <f>'Moving Avg'!D1094</f>
        <v>9.3712</v>
      </c>
      <c r="G1094" s="2">
        <f>'Moving Avg'!F1094</f>
        <v>9.5748099999999958</v>
      </c>
      <c r="H1094" s="2">
        <f>'Moving Avg'!G1094</f>
        <v>9.5476660000000031</v>
      </c>
      <c r="I1094" s="2">
        <f>'Moving Avg'!H1094</f>
        <v>9.0650354999999987</v>
      </c>
      <c r="J1094" s="5" t="str">
        <f>OBV!F1094</f>
        <v>NEUTRAL</v>
      </c>
      <c r="K1094" s="5" t="str">
        <f>OBV!G1094</f>
        <v>NEUTRAL</v>
      </c>
      <c r="L1094" s="5" t="str">
        <f>OBV!H1094</f>
        <v>NEUTRAL</v>
      </c>
      <c r="M1094" s="7">
        <f t="shared" si="170"/>
        <v>25</v>
      </c>
      <c r="N1094" s="7">
        <f t="shared" si="171"/>
        <v>0</v>
      </c>
      <c r="O1094" s="7">
        <f t="shared" si="172"/>
        <v>50</v>
      </c>
      <c r="P1094" s="7">
        <f t="shared" si="173"/>
        <v>33</v>
      </c>
      <c r="Q1094" s="8">
        <f t="shared" si="174"/>
        <v>21.2</v>
      </c>
      <c r="R1094" s="8">
        <f t="shared" si="175"/>
        <v>30.75</v>
      </c>
      <c r="S1094" s="8">
        <f t="shared" si="176"/>
        <v>31.1</v>
      </c>
      <c r="T1094" s="8">
        <f t="shared" si="177"/>
        <v>27</v>
      </c>
      <c r="U1094" s="7">
        <f t="shared" si="178"/>
        <v>27.683333333333337</v>
      </c>
      <c r="V1094" s="7">
        <f t="shared" si="179"/>
        <v>27.512500000000003</v>
      </c>
    </row>
    <row r="1095" spans="1:22" ht="13.5" x14ac:dyDescent="0.25">
      <c r="A1095" s="3">
        <f>RSI!A1095</f>
        <v>43902</v>
      </c>
      <c r="B1095" s="2">
        <f>RSI!B1095</f>
        <v>9.0917999999999992</v>
      </c>
      <c r="C1095" s="2">
        <f>RSI!I1095</f>
        <v>27.530889533874614</v>
      </c>
      <c r="D1095" s="2">
        <f>MACD!E1095</f>
        <v>0.22181819532247182</v>
      </c>
      <c r="E1095" s="2">
        <f>MACD!F1095</f>
        <v>0.19857267821138491</v>
      </c>
      <c r="F1095" s="2">
        <f>'Moving Avg'!D1095</f>
        <v>9.3153199999999998</v>
      </c>
      <c r="G1095" s="2">
        <f>'Moving Avg'!F1095</f>
        <v>9.5303999999999967</v>
      </c>
      <c r="H1095" s="2">
        <f>'Moving Avg'!G1095</f>
        <v>9.5452720000000024</v>
      </c>
      <c r="I1095" s="2">
        <f>'Moving Avg'!H1095</f>
        <v>9.0650354999999987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  <c r="M1095" s="7">
        <f t="shared" si="170"/>
        <v>50</v>
      </c>
      <c r="N1095" s="7">
        <f t="shared" si="171"/>
        <v>0</v>
      </c>
      <c r="O1095" s="7">
        <f t="shared" si="172"/>
        <v>50</v>
      </c>
      <c r="P1095" s="7">
        <f t="shared" si="173"/>
        <v>16.5</v>
      </c>
      <c r="Q1095" s="8">
        <f t="shared" si="174"/>
        <v>27.475000000000001</v>
      </c>
      <c r="R1095" s="8">
        <f t="shared" si="175"/>
        <v>31.625</v>
      </c>
      <c r="S1095" s="8">
        <f t="shared" si="176"/>
        <v>27.425000000000001</v>
      </c>
      <c r="T1095" s="8">
        <f t="shared" si="177"/>
        <v>29.125</v>
      </c>
      <c r="U1095" s="7">
        <f t="shared" si="178"/>
        <v>28.841666666666669</v>
      </c>
      <c r="V1095" s="7">
        <f t="shared" si="179"/>
        <v>28.912500000000001</v>
      </c>
    </row>
    <row r="1096" spans="1:22" ht="13.5" x14ac:dyDescent="0.25">
      <c r="A1096" s="3">
        <f>RSI!A1096</f>
        <v>43903</v>
      </c>
      <c r="B1096" s="2">
        <f>RSI!B1096</f>
        <v>9.3612000000000002</v>
      </c>
      <c r="C1096" s="2">
        <f>RSI!I1096</f>
        <v>43.792963650879621</v>
      </c>
      <c r="D1096" s="2">
        <f>MACD!E1096</f>
        <v>0.18214112509176594</v>
      </c>
      <c r="E1096" s="2">
        <f>MACD!F1096</f>
        <v>0.19528636758746112</v>
      </c>
      <c r="F1096" s="2">
        <f>'Moving Avg'!D1096</f>
        <v>9.3133199999999992</v>
      </c>
      <c r="G1096" s="2">
        <f>'Moving Avg'!F1096</f>
        <v>9.4994599999999974</v>
      </c>
      <c r="H1096" s="2">
        <f>'Moving Avg'!G1096</f>
        <v>9.551458000000002</v>
      </c>
      <c r="I1096" s="2">
        <f>'Moving Avg'!H1096</f>
        <v>9.0663824999999978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25</v>
      </c>
      <c r="N1096" s="7">
        <f t="shared" si="171"/>
        <v>45</v>
      </c>
      <c r="O1096" s="7">
        <f t="shared" si="172"/>
        <v>50</v>
      </c>
      <c r="P1096" s="7">
        <f t="shared" si="173"/>
        <v>16.5</v>
      </c>
      <c r="Q1096" s="8">
        <f t="shared" si="174"/>
        <v>34.475000000000001</v>
      </c>
      <c r="R1096" s="8">
        <f t="shared" si="175"/>
        <v>35.625</v>
      </c>
      <c r="S1096" s="8">
        <f t="shared" si="176"/>
        <v>30.425000000000001</v>
      </c>
      <c r="T1096" s="8">
        <f t="shared" si="177"/>
        <v>34.125</v>
      </c>
      <c r="U1096" s="7">
        <f t="shared" si="178"/>
        <v>33.508333333333333</v>
      </c>
      <c r="V1096" s="7">
        <f t="shared" si="179"/>
        <v>33.662499999999994</v>
      </c>
    </row>
    <row r="1097" spans="1:22" ht="13.5" x14ac:dyDescent="0.25">
      <c r="A1097" s="3">
        <f>RSI!A1097</f>
        <v>43906</v>
      </c>
      <c r="B1097" s="2">
        <f>RSI!B1097</f>
        <v>9.3612000000000002</v>
      </c>
      <c r="C1097" s="2">
        <f>RSI!I1097</f>
        <v>43.792963650879614</v>
      </c>
      <c r="D1097" s="2">
        <f>MACD!E1097</f>
        <v>0.14943525952535275</v>
      </c>
      <c r="E1097" s="2">
        <f>MACD!F1097</f>
        <v>0.18611614597503945</v>
      </c>
      <c r="F1097" s="2">
        <f>'Moving Avg'!D1097</f>
        <v>9.3113200000000003</v>
      </c>
      <c r="G1097" s="2">
        <f>'Moving Avg'!F1097</f>
        <v>9.468519999999998</v>
      </c>
      <c r="H1097" s="2">
        <f>'Moving Avg'!G1097</f>
        <v>9.5584440000000015</v>
      </c>
      <c r="I1097" s="2">
        <f>'Moving Avg'!H1097</f>
        <v>9.0680289999999992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  <c r="M1097" s="7">
        <f t="shared" si="170"/>
        <v>25</v>
      </c>
      <c r="N1097" s="7">
        <f t="shared" si="171"/>
        <v>100</v>
      </c>
      <c r="O1097" s="7">
        <f t="shared" si="172"/>
        <v>50</v>
      </c>
      <c r="P1097" s="7">
        <f t="shared" si="173"/>
        <v>16.5</v>
      </c>
      <c r="Q1097" s="8">
        <f t="shared" si="174"/>
        <v>53.725000000000001</v>
      </c>
      <c r="R1097" s="8">
        <f t="shared" si="175"/>
        <v>46.625</v>
      </c>
      <c r="S1097" s="8">
        <f t="shared" si="176"/>
        <v>38.674999999999997</v>
      </c>
      <c r="T1097" s="8">
        <f t="shared" si="177"/>
        <v>47.875</v>
      </c>
      <c r="U1097" s="7">
        <f t="shared" si="178"/>
        <v>46.341666666666661</v>
      </c>
      <c r="V1097" s="7">
        <f t="shared" si="179"/>
        <v>46.724999999999994</v>
      </c>
    </row>
    <row r="1098" spans="1:22" ht="13.5" x14ac:dyDescent="0.25">
      <c r="A1098" s="3">
        <f>RSI!A1098</f>
        <v>43907</v>
      </c>
      <c r="B1098" s="2">
        <f>RSI!B1098</f>
        <v>9.3712</v>
      </c>
      <c r="C1098" s="2">
        <f>RSI!I1098</f>
        <v>44.330750462541474</v>
      </c>
      <c r="D1098" s="2">
        <f>MACD!E1098</f>
        <v>0.11720775505565229</v>
      </c>
      <c r="E1098" s="2">
        <f>MACD!F1098</f>
        <v>0.17233446779116202</v>
      </c>
      <c r="F1098" s="2">
        <f>'Moving Avg'!D1098</f>
        <v>9.3113200000000003</v>
      </c>
      <c r="G1098" s="2">
        <f>'Moving Avg'!F1098</f>
        <v>9.4530499999999993</v>
      </c>
      <c r="H1098" s="2">
        <f>'Moving Avg'!G1098</f>
        <v>9.5710180000000022</v>
      </c>
      <c r="I1098" s="2">
        <f>'Moving Avg'!H1098</f>
        <v>9.0697254999999988</v>
      </c>
      <c r="J1098" s="5" t="str">
        <f>OBV!F1098</f>
        <v>BULLISH</v>
      </c>
      <c r="K1098" s="5" t="str">
        <f>OBV!G1098</f>
        <v>NEUTRAL</v>
      </c>
      <c r="L1098" s="5" t="str">
        <f>OBV!H1098</f>
        <v>NEUTRAL</v>
      </c>
      <c r="M1098" s="7">
        <f t="shared" si="170"/>
        <v>25</v>
      </c>
      <c r="N1098" s="7">
        <f t="shared" si="171"/>
        <v>100</v>
      </c>
      <c r="O1098" s="7">
        <f t="shared" si="172"/>
        <v>50</v>
      </c>
      <c r="P1098" s="7">
        <f t="shared" si="173"/>
        <v>49.5</v>
      </c>
      <c r="Q1098" s="8">
        <f t="shared" si="174"/>
        <v>58.674999999999997</v>
      </c>
      <c r="R1098" s="8">
        <f t="shared" si="175"/>
        <v>54.875</v>
      </c>
      <c r="S1098" s="8">
        <f t="shared" si="176"/>
        <v>53.525000000000006</v>
      </c>
      <c r="T1098" s="8">
        <f t="shared" si="177"/>
        <v>56.125</v>
      </c>
      <c r="U1098" s="7">
        <f t="shared" si="178"/>
        <v>55.691666666666663</v>
      </c>
      <c r="V1098" s="7">
        <f t="shared" si="179"/>
        <v>55.8</v>
      </c>
    </row>
    <row r="1099" spans="1:22" ht="13.5" x14ac:dyDescent="0.25">
      <c r="A1099" s="3">
        <f>RSI!A1099</f>
        <v>43908</v>
      </c>
      <c r="B1099" s="2">
        <f>RSI!B1099</f>
        <v>9.6407000000000007</v>
      </c>
      <c r="C1099" s="2">
        <f>RSI!I1099</f>
        <v>56.429826437248693</v>
      </c>
      <c r="D1099" s="2">
        <f>MACD!E1099</f>
        <v>7.0659621866507649E-2</v>
      </c>
      <c r="E1099" s="2">
        <f>MACD!F1099</f>
        <v>0.15199949860623113</v>
      </c>
      <c r="F1099" s="2">
        <f>'Moving Avg'!D1099</f>
        <v>9.3652200000000008</v>
      </c>
      <c r="G1099" s="2">
        <f>'Moving Avg'!F1099</f>
        <v>9.4655249999999995</v>
      </c>
      <c r="H1099" s="2">
        <f>'Moving Avg'!G1099</f>
        <v>9.588184</v>
      </c>
      <c r="I1099" s="2">
        <f>'Moving Avg'!H1099</f>
        <v>9.0727694999999979</v>
      </c>
      <c r="J1099" s="5" t="str">
        <f>OBV!F1099</f>
        <v>BULLISH</v>
      </c>
      <c r="K1099" s="5" t="str">
        <f>OBV!G1099</f>
        <v>NEUTRAL</v>
      </c>
      <c r="L1099" s="5" t="str">
        <f>OBV!H1099</f>
        <v>CONFIRMED BULLISH</v>
      </c>
      <c r="M1099" s="7">
        <f t="shared" si="170"/>
        <v>25</v>
      </c>
      <c r="N1099" s="7">
        <f t="shared" si="171"/>
        <v>100</v>
      </c>
      <c r="O1099" s="7">
        <f t="shared" si="172"/>
        <v>50</v>
      </c>
      <c r="P1099" s="7">
        <f t="shared" si="173"/>
        <v>83.5</v>
      </c>
      <c r="Q1099" s="8">
        <f t="shared" si="174"/>
        <v>63.774999999999999</v>
      </c>
      <c r="R1099" s="8">
        <f t="shared" si="175"/>
        <v>63.375</v>
      </c>
      <c r="S1099" s="8">
        <f t="shared" si="176"/>
        <v>68.825000000000003</v>
      </c>
      <c r="T1099" s="8">
        <f t="shared" si="177"/>
        <v>64.625</v>
      </c>
      <c r="U1099" s="7">
        <f t="shared" si="178"/>
        <v>65.325000000000003</v>
      </c>
      <c r="V1099" s="7">
        <f t="shared" si="179"/>
        <v>65.150000000000006</v>
      </c>
    </row>
    <row r="1100" spans="1:22" ht="13.5" x14ac:dyDescent="0.25">
      <c r="A1100" s="3">
        <f>RSI!A1100</f>
        <v>43909</v>
      </c>
      <c r="B1100" s="2">
        <f>RSI!B1100</f>
        <v>9.6407000000000007</v>
      </c>
      <c r="C1100" s="2">
        <f>RSI!I1100</f>
        <v>56.429826437248693</v>
      </c>
      <c r="D1100" s="2">
        <f>MACD!E1100</f>
        <v>3.0313823819554386E-2</v>
      </c>
      <c r="E1100" s="2">
        <f>MACD!F1100</f>
        <v>0.12766236364889577</v>
      </c>
      <c r="F1100" s="2">
        <f>'Moving Avg'!D1100</f>
        <v>9.4750000000000014</v>
      </c>
      <c r="G1100" s="2">
        <f>'Moving Avg'!F1100</f>
        <v>9.4635300000000004</v>
      </c>
      <c r="H1100" s="2">
        <f>'Moving Avg'!G1100</f>
        <v>9.6105400000000003</v>
      </c>
      <c r="I1100" s="2">
        <f>'Moving Avg'!H1100</f>
        <v>9.0758134999999971</v>
      </c>
      <c r="J1100" s="5" t="str">
        <f>OBV!F1100</f>
        <v>BULLISH</v>
      </c>
      <c r="K1100" s="5" t="str">
        <f>OBV!G1100</f>
        <v>NEUTRAL</v>
      </c>
      <c r="L1100" s="5" t="str">
        <f>OBV!H1100</f>
        <v>CONFIRMED BULLISH</v>
      </c>
      <c r="M1100" s="7">
        <f t="shared" si="170"/>
        <v>25</v>
      </c>
      <c r="N1100" s="7">
        <f t="shared" si="171"/>
        <v>100</v>
      </c>
      <c r="O1100" s="7">
        <f t="shared" si="172"/>
        <v>50</v>
      </c>
      <c r="P1100" s="7">
        <f t="shared" si="173"/>
        <v>83.5</v>
      </c>
      <c r="Q1100" s="8">
        <f t="shared" si="174"/>
        <v>63.774999999999999</v>
      </c>
      <c r="R1100" s="8">
        <f t="shared" si="175"/>
        <v>63.375</v>
      </c>
      <c r="S1100" s="8">
        <f t="shared" si="176"/>
        <v>68.825000000000003</v>
      </c>
      <c r="T1100" s="8">
        <f t="shared" si="177"/>
        <v>64.625</v>
      </c>
      <c r="U1100" s="7">
        <f t="shared" si="178"/>
        <v>65.325000000000003</v>
      </c>
      <c r="V1100" s="7">
        <f t="shared" si="179"/>
        <v>65.150000000000006</v>
      </c>
    </row>
    <row r="1101" spans="1:22" ht="13.5" x14ac:dyDescent="0.25">
      <c r="A1101" s="3">
        <f>RSI!A1101</f>
        <v>43913</v>
      </c>
      <c r="B1101" s="2">
        <f>RSI!B1101</f>
        <v>9.6407000000000007</v>
      </c>
      <c r="C1101" s="2">
        <f>RSI!I1101</f>
        <v>56.429826437248693</v>
      </c>
      <c r="D1101" s="2">
        <f>MACD!E1101</f>
        <v>-4.7128136681688915E-3</v>
      </c>
      <c r="E1101" s="2">
        <f>MACD!F1101</f>
        <v>0.10118732818548284</v>
      </c>
      <c r="F1101" s="2">
        <f>'Moving Avg'!D1101</f>
        <v>9.5309000000000008</v>
      </c>
      <c r="G1101" s="2">
        <f>'Moving Avg'!F1101</f>
        <v>9.4615350000000014</v>
      </c>
      <c r="H1101" s="2">
        <f>'Moving Avg'!G1101</f>
        <v>9.6376859999999986</v>
      </c>
      <c r="I1101" s="2">
        <f>'Moving Avg'!H1101</f>
        <v>9.0788574999999963</v>
      </c>
      <c r="J1101" s="5" t="str">
        <f>OBV!F1101</f>
        <v>BULLISH</v>
      </c>
      <c r="K1101" s="5" t="str">
        <f>OBV!G1101</f>
        <v>NEUTRAL</v>
      </c>
      <c r="L1101" s="5" t="str">
        <f>OBV!H1101</f>
        <v>CONFIRMED BULLISH</v>
      </c>
      <c r="M1101" s="7">
        <f t="shared" si="170"/>
        <v>25</v>
      </c>
      <c r="N1101" s="7">
        <f t="shared" si="171"/>
        <v>100</v>
      </c>
      <c r="O1101" s="7">
        <f t="shared" si="172"/>
        <v>50</v>
      </c>
      <c r="P1101" s="7">
        <f t="shared" si="173"/>
        <v>83.5</v>
      </c>
      <c r="Q1101" s="8">
        <f t="shared" si="174"/>
        <v>63.774999999999999</v>
      </c>
      <c r="R1101" s="8">
        <f t="shared" si="175"/>
        <v>63.375</v>
      </c>
      <c r="S1101" s="8">
        <f t="shared" si="176"/>
        <v>68.825000000000003</v>
      </c>
      <c r="T1101" s="8">
        <f t="shared" si="177"/>
        <v>64.625</v>
      </c>
      <c r="U1101" s="7">
        <f t="shared" si="178"/>
        <v>65.325000000000003</v>
      </c>
      <c r="V1101" s="7">
        <f t="shared" si="179"/>
        <v>65.150000000000006</v>
      </c>
    </row>
    <row r="1102" spans="1:22" ht="13.5" x14ac:dyDescent="0.25">
      <c r="A1102" s="3">
        <f>RSI!A1102</f>
        <v>43914</v>
      </c>
      <c r="B1102" s="2">
        <f>RSI!B1102</f>
        <v>9.6407000000000007</v>
      </c>
      <c r="C1102" s="2">
        <f>RSI!I1102</f>
        <v>56.429826437248693</v>
      </c>
      <c r="D1102" s="2">
        <f>MACD!E1102</f>
        <v>-3.5172853709340757E-2</v>
      </c>
      <c r="E1102" s="2">
        <f>MACD!F1102</f>
        <v>7.3915291806518124E-2</v>
      </c>
      <c r="F1102" s="2">
        <f>'Moving Avg'!D1102</f>
        <v>9.5868000000000002</v>
      </c>
      <c r="G1102" s="2">
        <f>'Moving Avg'!F1102</f>
        <v>9.4595400000000005</v>
      </c>
      <c r="H1102" s="2">
        <f>'Moving Avg'!G1102</f>
        <v>9.6574459999999984</v>
      </c>
      <c r="I1102" s="2">
        <f>'Moving Avg'!H1102</f>
        <v>9.0805539999999958</v>
      </c>
      <c r="J1102" s="5" t="str">
        <f>OBV!F1102</f>
        <v>BULLISH</v>
      </c>
      <c r="K1102" s="5" t="str">
        <f>OBV!G1102</f>
        <v>NEUTRAL</v>
      </c>
      <c r="L1102" s="5" t="str">
        <f>OBV!H1102</f>
        <v>CONFIRMED BULLISH</v>
      </c>
      <c r="M1102" s="7">
        <f t="shared" si="170"/>
        <v>25</v>
      </c>
      <c r="N1102" s="7">
        <f t="shared" si="171"/>
        <v>100</v>
      </c>
      <c r="O1102" s="7">
        <f t="shared" si="172"/>
        <v>50</v>
      </c>
      <c r="P1102" s="7">
        <f t="shared" si="173"/>
        <v>83.5</v>
      </c>
      <c r="Q1102" s="8">
        <f t="shared" si="174"/>
        <v>63.774999999999999</v>
      </c>
      <c r="R1102" s="8">
        <f t="shared" si="175"/>
        <v>63.375</v>
      </c>
      <c r="S1102" s="8">
        <f t="shared" si="176"/>
        <v>68.825000000000003</v>
      </c>
      <c r="T1102" s="8">
        <f t="shared" si="177"/>
        <v>64.625</v>
      </c>
      <c r="U1102" s="7">
        <f t="shared" si="178"/>
        <v>65.325000000000003</v>
      </c>
      <c r="V1102" s="7">
        <f t="shared" si="179"/>
        <v>65.150000000000006</v>
      </c>
    </row>
    <row r="1103" spans="1:22" ht="13.5" x14ac:dyDescent="0.25">
      <c r="A1103" s="3">
        <f>RSI!A1103</f>
        <v>43915</v>
      </c>
      <c r="B1103" s="2">
        <f>RSI!B1103</f>
        <v>9.6407000000000007</v>
      </c>
      <c r="C1103" s="2">
        <f>RSI!I1103</f>
        <v>56.429826437248693</v>
      </c>
      <c r="D1103" s="2">
        <f>MACD!E1103</f>
        <v>-6.1707952274824507E-2</v>
      </c>
      <c r="E1103" s="2">
        <f>MACD!F1103</f>
        <v>4.6790642990249598E-2</v>
      </c>
      <c r="F1103" s="2">
        <f>'Moving Avg'!D1103</f>
        <v>9.6407000000000007</v>
      </c>
      <c r="G1103" s="2">
        <f>'Moving Avg'!F1103</f>
        <v>9.4575450000000014</v>
      </c>
      <c r="H1103" s="2">
        <f>'Moving Avg'!G1103</f>
        <v>9.6706199999999978</v>
      </c>
      <c r="I1103" s="2">
        <f>'Moving Avg'!H1103</f>
        <v>9.0822504999999953</v>
      </c>
      <c r="J1103" s="5" t="str">
        <f>OBV!F1103</f>
        <v>BULLISH</v>
      </c>
      <c r="K1103" s="5" t="str">
        <f>OBV!G1103</f>
        <v>NEUTRAL</v>
      </c>
      <c r="L1103" s="5" t="str">
        <f>OBV!H1103</f>
        <v>CONFIRMED BULLISH</v>
      </c>
      <c r="M1103" s="7">
        <f t="shared" si="170"/>
        <v>25</v>
      </c>
      <c r="N1103" s="7">
        <f t="shared" si="171"/>
        <v>100</v>
      </c>
      <c r="O1103" s="7">
        <f t="shared" si="172"/>
        <v>50</v>
      </c>
      <c r="P1103" s="7">
        <f t="shared" si="173"/>
        <v>83.5</v>
      </c>
      <c r="Q1103" s="8">
        <f t="shared" si="174"/>
        <v>63.774999999999999</v>
      </c>
      <c r="R1103" s="8">
        <f t="shared" si="175"/>
        <v>63.375</v>
      </c>
      <c r="S1103" s="8">
        <f t="shared" si="176"/>
        <v>68.825000000000003</v>
      </c>
      <c r="T1103" s="8">
        <f t="shared" si="177"/>
        <v>64.625</v>
      </c>
      <c r="U1103" s="7">
        <f t="shared" si="178"/>
        <v>65.325000000000003</v>
      </c>
      <c r="V1103" s="7">
        <f t="shared" si="179"/>
        <v>65.150000000000006</v>
      </c>
    </row>
    <row r="1104" spans="1:22" ht="13.5" x14ac:dyDescent="0.25">
      <c r="A1104" s="3">
        <f>RSI!A1104</f>
        <v>43916</v>
      </c>
      <c r="B1104" s="2">
        <f>RSI!B1104</f>
        <v>9.6407000000000007</v>
      </c>
      <c r="C1104" s="2">
        <f>RSI!I1104</f>
        <v>56.429826437248693</v>
      </c>
      <c r="D1104" s="2">
        <f>MACD!E1104</f>
        <v>-8.4865559956899261E-2</v>
      </c>
      <c r="E1104" s="2">
        <f>MACD!F1104</f>
        <v>2.045940240081983E-2</v>
      </c>
      <c r="F1104" s="2">
        <f>'Moving Avg'!D1104</f>
        <v>9.6407000000000007</v>
      </c>
      <c r="G1104" s="2">
        <f>'Moving Avg'!F1104</f>
        <v>9.4555500000000023</v>
      </c>
      <c r="H1104" s="2">
        <f>'Moving Avg'!G1104</f>
        <v>9.6744119999999967</v>
      </c>
      <c r="I1104" s="2">
        <f>'Moving Avg'!H1104</f>
        <v>9.0830489999999955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  <c r="M1104" s="7">
        <f t="shared" si="170"/>
        <v>25</v>
      </c>
      <c r="N1104" s="7">
        <f t="shared" si="171"/>
        <v>100</v>
      </c>
      <c r="O1104" s="7">
        <f t="shared" si="172"/>
        <v>50</v>
      </c>
      <c r="P1104" s="7">
        <f t="shared" si="173"/>
        <v>33</v>
      </c>
      <c r="Q1104" s="8">
        <f t="shared" si="174"/>
        <v>56.2</v>
      </c>
      <c r="R1104" s="8">
        <f t="shared" si="175"/>
        <v>50.75</v>
      </c>
      <c r="S1104" s="8">
        <f t="shared" si="176"/>
        <v>46.1</v>
      </c>
      <c r="T1104" s="8">
        <f t="shared" si="177"/>
        <v>52</v>
      </c>
      <c r="U1104" s="7">
        <f t="shared" si="178"/>
        <v>51.016666666666673</v>
      </c>
      <c r="V1104" s="7">
        <f t="shared" si="179"/>
        <v>51.262500000000003</v>
      </c>
    </row>
    <row r="1105" spans="1:22" ht="13.5" x14ac:dyDescent="0.25">
      <c r="A1105" s="3">
        <f>RSI!A1105</f>
        <v>43917</v>
      </c>
      <c r="B1105" s="2">
        <f>RSI!B1105</f>
        <v>9.6407000000000007</v>
      </c>
      <c r="C1105" s="2">
        <f>RSI!I1105</f>
        <v>56.429826437248693</v>
      </c>
      <c r="D1105" s="2">
        <f>MACD!E1105</f>
        <v>-0.14809769634648084</v>
      </c>
      <c r="E1105" s="2">
        <f>MACD!F1105</f>
        <v>-1.3252017348640305E-2</v>
      </c>
      <c r="F1105" s="2">
        <f>'Moving Avg'!D1105</f>
        <v>9.6407000000000007</v>
      </c>
      <c r="G1105" s="2">
        <f>'Moving Avg'!F1105</f>
        <v>9.4535550000000033</v>
      </c>
      <c r="H1105" s="2">
        <f>'Moving Avg'!G1105</f>
        <v>9.6776059999999955</v>
      </c>
      <c r="I1105" s="2">
        <f>'Moving Avg'!H1105</f>
        <v>9.0838474999999939</v>
      </c>
      <c r="J1105" s="5" t="str">
        <f>OBV!F1105</f>
        <v>NEUTRAL</v>
      </c>
      <c r="K1105" s="5" t="str">
        <f>OBV!G1105</f>
        <v>NEUTRAL</v>
      </c>
      <c r="L1105" s="5" t="str">
        <f>OBV!H1105</f>
        <v>NEUTRAL</v>
      </c>
      <c r="M1105" s="7">
        <f t="shared" si="170"/>
        <v>25</v>
      </c>
      <c r="N1105" s="7">
        <f t="shared" si="171"/>
        <v>100</v>
      </c>
      <c r="O1105" s="7">
        <f t="shared" si="172"/>
        <v>50</v>
      </c>
      <c r="P1105" s="7">
        <f t="shared" si="173"/>
        <v>33</v>
      </c>
      <c r="Q1105" s="8">
        <f t="shared" si="174"/>
        <v>56.2</v>
      </c>
      <c r="R1105" s="8">
        <f t="shared" si="175"/>
        <v>50.75</v>
      </c>
      <c r="S1105" s="8">
        <f t="shared" si="176"/>
        <v>46.1</v>
      </c>
      <c r="T1105" s="8">
        <f t="shared" si="177"/>
        <v>52</v>
      </c>
      <c r="U1105" s="7">
        <f t="shared" si="178"/>
        <v>51.016666666666673</v>
      </c>
      <c r="V1105" s="7">
        <f t="shared" si="179"/>
        <v>51.262500000000003</v>
      </c>
    </row>
    <row r="1106" spans="1:22" ht="13.5" x14ac:dyDescent="0.25">
      <c r="A1106" s="3">
        <f>RSI!A1106</f>
        <v>43920</v>
      </c>
      <c r="B1106" s="2">
        <f>RSI!B1106</f>
        <v>9.6407000000000007</v>
      </c>
      <c r="C1106" s="2">
        <f>RSI!I1106</f>
        <v>56.429826437248693</v>
      </c>
      <c r="D1106" s="2">
        <f>MACD!E1106</f>
        <v>-0.16075993771898567</v>
      </c>
      <c r="E1106" s="2">
        <f>MACD!F1106</f>
        <v>-4.2753601422709377E-2</v>
      </c>
      <c r="F1106" s="2">
        <f>'Moving Avg'!D1106</f>
        <v>9.6407000000000007</v>
      </c>
      <c r="G1106" s="2">
        <f>'Moving Avg'!F1106</f>
        <v>9.4655300000000029</v>
      </c>
      <c r="H1106" s="2">
        <f>'Moving Avg'!G1106</f>
        <v>9.6817979999999952</v>
      </c>
      <c r="I1106" s="2">
        <f>'Moving Avg'!H1106</f>
        <v>9.086042999999993</v>
      </c>
      <c r="J1106" s="5" t="str">
        <f>OBV!F1106</f>
        <v>NEUTRAL</v>
      </c>
      <c r="K1106" s="5" t="str">
        <f>OBV!G1106</f>
        <v>NEUTRAL</v>
      </c>
      <c r="L1106" s="5" t="str">
        <f>OBV!H1106</f>
        <v>NEUTRAL</v>
      </c>
      <c r="M1106" s="7">
        <f t="shared" si="170"/>
        <v>25</v>
      </c>
      <c r="N1106" s="7">
        <f t="shared" si="171"/>
        <v>100</v>
      </c>
      <c r="O1106" s="7">
        <f t="shared" si="172"/>
        <v>50</v>
      </c>
      <c r="P1106" s="7">
        <f t="shared" si="173"/>
        <v>33</v>
      </c>
      <c r="Q1106" s="8">
        <f t="shared" si="174"/>
        <v>56.2</v>
      </c>
      <c r="R1106" s="8">
        <f t="shared" si="175"/>
        <v>50.75</v>
      </c>
      <c r="S1106" s="8">
        <f t="shared" si="176"/>
        <v>46.1</v>
      </c>
      <c r="T1106" s="8">
        <f t="shared" si="177"/>
        <v>52</v>
      </c>
      <c r="U1106" s="7">
        <f t="shared" si="178"/>
        <v>51.016666666666673</v>
      </c>
      <c r="V1106" s="7">
        <f t="shared" si="179"/>
        <v>51.262500000000003</v>
      </c>
    </row>
    <row r="1107" spans="1:22" ht="13.5" x14ac:dyDescent="0.25">
      <c r="A1107" s="3">
        <f>RSI!A1107</f>
        <v>43921</v>
      </c>
      <c r="B1107" s="2">
        <f>RSI!B1107</f>
        <v>9.6407000000000007</v>
      </c>
      <c r="C1107" s="2">
        <f>RSI!I1107</f>
        <v>56.429826437248693</v>
      </c>
      <c r="D1107" s="2">
        <f>MACD!E1107</f>
        <v>-0.17203366030178557</v>
      </c>
      <c r="E1107" s="2">
        <f>MACD!F1107</f>
        <v>-6.8609613198524627E-2</v>
      </c>
      <c r="F1107" s="2">
        <f>'Moving Avg'!D1107</f>
        <v>9.6407000000000007</v>
      </c>
      <c r="G1107" s="2">
        <f>'Moving Avg'!F1107</f>
        <v>9.4775050000000025</v>
      </c>
      <c r="H1107" s="2">
        <f>'Moving Avg'!G1107</f>
        <v>9.6889839999999943</v>
      </c>
      <c r="I1107" s="2">
        <f>'Moving Avg'!H1107</f>
        <v>9.0892864999999929</v>
      </c>
      <c r="J1107" s="5" t="str">
        <f>OBV!F1107</f>
        <v>NEUTRAL</v>
      </c>
      <c r="K1107" s="5" t="str">
        <f>OBV!G1107</f>
        <v>NEUTRAL</v>
      </c>
      <c r="L1107" s="5" t="str">
        <f>OBV!H1107</f>
        <v>NEUTRAL</v>
      </c>
      <c r="M1107" s="7">
        <f t="shared" si="170"/>
        <v>25</v>
      </c>
      <c r="N1107" s="7">
        <f t="shared" si="171"/>
        <v>100</v>
      </c>
      <c r="O1107" s="7">
        <f t="shared" si="172"/>
        <v>50</v>
      </c>
      <c r="P1107" s="7">
        <f t="shared" si="173"/>
        <v>33</v>
      </c>
      <c r="Q1107" s="8">
        <f t="shared" si="174"/>
        <v>56.2</v>
      </c>
      <c r="R1107" s="8">
        <f t="shared" si="175"/>
        <v>50.75</v>
      </c>
      <c r="S1107" s="8">
        <f t="shared" si="176"/>
        <v>46.1</v>
      </c>
      <c r="T1107" s="8">
        <f t="shared" si="177"/>
        <v>52</v>
      </c>
      <c r="U1107" s="7">
        <f t="shared" si="178"/>
        <v>51.016666666666673</v>
      </c>
      <c r="V1107" s="7">
        <f t="shared" si="179"/>
        <v>51.262500000000003</v>
      </c>
    </row>
    <row r="1108" spans="1:22" ht="13.5" x14ac:dyDescent="0.25">
      <c r="A1108" s="3">
        <f>RSI!A1108</f>
        <v>43922</v>
      </c>
      <c r="B1108" s="2">
        <f>RSI!B1108</f>
        <v>9.6806000000000001</v>
      </c>
      <c r="C1108" s="2">
        <f>RSI!I1108</f>
        <v>59.000192237037218</v>
      </c>
      <c r="D1108" s="2">
        <f>MACD!E1108</f>
        <v>-0.18350813058401627</v>
      </c>
      <c r="E1108" s="2">
        <f>MACD!F1108</f>
        <v>-9.158931667562295E-2</v>
      </c>
      <c r="F1108" s="2">
        <f>'Moving Avg'!D1108</f>
        <v>9.6486800000000006</v>
      </c>
      <c r="G1108" s="2">
        <f>'Moving Avg'!F1108</f>
        <v>9.4929750000000013</v>
      </c>
      <c r="H1108" s="2">
        <f>'Moving Avg'!G1108</f>
        <v>9.6899819999999952</v>
      </c>
      <c r="I1108" s="2">
        <f>'Moving Avg'!H1108</f>
        <v>9.094725499999992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  <c r="M1108" s="7">
        <f t="shared" si="170"/>
        <v>25</v>
      </c>
      <c r="N1108" s="7">
        <f t="shared" si="171"/>
        <v>100</v>
      </c>
      <c r="O1108" s="7">
        <f t="shared" si="172"/>
        <v>50</v>
      </c>
      <c r="P1108" s="7">
        <f t="shared" si="173"/>
        <v>83.5</v>
      </c>
      <c r="Q1108" s="8">
        <f t="shared" si="174"/>
        <v>63.774999999999999</v>
      </c>
      <c r="R1108" s="8">
        <f t="shared" si="175"/>
        <v>63.375</v>
      </c>
      <c r="S1108" s="8">
        <f t="shared" si="176"/>
        <v>68.825000000000003</v>
      </c>
      <c r="T1108" s="8">
        <f t="shared" si="177"/>
        <v>64.625</v>
      </c>
      <c r="U1108" s="7">
        <f t="shared" si="178"/>
        <v>65.325000000000003</v>
      </c>
      <c r="V1108" s="7">
        <f t="shared" si="179"/>
        <v>65.150000000000006</v>
      </c>
    </row>
    <row r="1109" spans="1:22" ht="13.5" x14ac:dyDescent="0.25">
      <c r="A1109" s="3">
        <f>RSI!A1109</f>
        <v>43923</v>
      </c>
      <c r="B1109" s="2">
        <f>RSI!B1109</f>
        <v>9.6806000000000001</v>
      </c>
      <c r="C1109" s="2">
        <f>RSI!I1109</f>
        <v>59.000192237037218</v>
      </c>
      <c r="D1109" s="2">
        <f>MACD!E1109</f>
        <v>-0.1524712268953472</v>
      </c>
      <c r="E1109" s="2">
        <f>MACD!F1109</f>
        <v>-0.10376569871956781</v>
      </c>
      <c r="F1109" s="2">
        <f>'Moving Avg'!D1109</f>
        <v>9.6566599999999987</v>
      </c>
      <c r="G1109" s="2">
        <f>'Moving Avg'!F1109</f>
        <v>9.508445</v>
      </c>
      <c r="H1109" s="2">
        <f>'Moving Avg'!G1109</f>
        <v>9.6841939999999962</v>
      </c>
      <c r="I1109" s="2">
        <f>'Moving Avg'!H1109</f>
        <v>9.0992164999999918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  <c r="M1109" s="7">
        <f t="shared" si="170"/>
        <v>25</v>
      </c>
      <c r="N1109" s="7">
        <f t="shared" si="171"/>
        <v>100</v>
      </c>
      <c r="O1109" s="7">
        <f t="shared" si="172"/>
        <v>50</v>
      </c>
      <c r="P1109" s="7">
        <f t="shared" si="173"/>
        <v>83.5</v>
      </c>
      <c r="Q1109" s="8">
        <f t="shared" si="174"/>
        <v>63.774999999999999</v>
      </c>
      <c r="R1109" s="8">
        <f t="shared" si="175"/>
        <v>63.375</v>
      </c>
      <c r="S1109" s="8">
        <f t="shared" si="176"/>
        <v>68.825000000000003</v>
      </c>
      <c r="T1109" s="8">
        <f t="shared" si="177"/>
        <v>64.625</v>
      </c>
      <c r="U1109" s="7">
        <f t="shared" si="178"/>
        <v>65.325000000000003</v>
      </c>
      <c r="V1109" s="7">
        <f t="shared" si="179"/>
        <v>65.150000000000006</v>
      </c>
    </row>
    <row r="1110" spans="1:22" ht="13.5" x14ac:dyDescent="0.25">
      <c r="A1110" s="3">
        <f>RSI!A1110</f>
        <v>43924</v>
      </c>
      <c r="B1110" s="2">
        <f>RSI!B1110</f>
        <v>9.6806000000000001</v>
      </c>
      <c r="C1110" s="2">
        <f>RSI!I1110</f>
        <v>59.000192237037218</v>
      </c>
      <c r="D1110" s="2">
        <f>MACD!E1110</f>
        <v>-0.12687170147664162</v>
      </c>
      <c r="E1110" s="2">
        <f>MACD!F1110</f>
        <v>-0.10838689927098258</v>
      </c>
      <c r="F1110" s="2">
        <f>'Moving Avg'!D1110</f>
        <v>9.6646400000000003</v>
      </c>
      <c r="G1110" s="2">
        <f>'Moving Avg'!F1110</f>
        <v>9.5239149999999988</v>
      </c>
      <c r="H1110" s="2">
        <f>'Moving Avg'!G1110</f>
        <v>9.6782059999999941</v>
      </c>
      <c r="I1110" s="2">
        <f>'Moving Avg'!H1110</f>
        <v>9.103208499999992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  <c r="M1110" s="7">
        <f t="shared" si="170"/>
        <v>25</v>
      </c>
      <c r="N1110" s="7">
        <f t="shared" si="171"/>
        <v>45</v>
      </c>
      <c r="O1110" s="7">
        <f t="shared" si="172"/>
        <v>50</v>
      </c>
      <c r="P1110" s="7">
        <f t="shared" si="173"/>
        <v>83.5</v>
      </c>
      <c r="Q1110" s="8">
        <f t="shared" si="174"/>
        <v>44.524999999999999</v>
      </c>
      <c r="R1110" s="8">
        <f t="shared" si="175"/>
        <v>52.375</v>
      </c>
      <c r="S1110" s="8">
        <f t="shared" si="176"/>
        <v>60.575000000000003</v>
      </c>
      <c r="T1110" s="8">
        <f t="shared" si="177"/>
        <v>50.875</v>
      </c>
      <c r="U1110" s="7">
        <f t="shared" si="178"/>
        <v>52.491666666666674</v>
      </c>
      <c r="V1110" s="7">
        <f t="shared" si="179"/>
        <v>52.087500000000006</v>
      </c>
    </row>
    <row r="1111" spans="1:22" ht="13.5" x14ac:dyDescent="0.25">
      <c r="A1111" s="3">
        <f>RSI!A1111</f>
        <v>43927</v>
      </c>
      <c r="B1111" s="2">
        <f>RSI!B1111</f>
        <v>9.6806000000000001</v>
      </c>
      <c r="C1111" s="2">
        <f>RSI!I1111</f>
        <v>59.000192237037211</v>
      </c>
      <c r="D1111" s="2">
        <f>MACD!E1111</f>
        <v>-0.10582396274145367</v>
      </c>
      <c r="E1111" s="2">
        <f>MACD!F1111</f>
        <v>-0.1078743119650768</v>
      </c>
      <c r="F1111" s="2">
        <f>'Moving Avg'!D1111</f>
        <v>9.6726199999999984</v>
      </c>
      <c r="G1111" s="2">
        <f>'Moving Avg'!F1111</f>
        <v>9.5393849999999993</v>
      </c>
      <c r="H1111" s="2">
        <f>'Moving Avg'!G1111</f>
        <v>9.6722179999999955</v>
      </c>
      <c r="I1111" s="2">
        <f>'Moving Avg'!H1111</f>
        <v>9.1085974999999912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  <c r="M1111" s="7">
        <f t="shared" si="170"/>
        <v>25</v>
      </c>
      <c r="N1111" s="7">
        <f t="shared" si="171"/>
        <v>0</v>
      </c>
      <c r="O1111" s="7">
        <f t="shared" si="172"/>
        <v>50</v>
      </c>
      <c r="P1111" s="7">
        <f t="shared" si="173"/>
        <v>83.5</v>
      </c>
      <c r="Q1111" s="8">
        <f t="shared" si="174"/>
        <v>28.774999999999999</v>
      </c>
      <c r="R1111" s="8">
        <f t="shared" si="175"/>
        <v>43.375</v>
      </c>
      <c r="S1111" s="8">
        <f t="shared" si="176"/>
        <v>53.825000000000003</v>
      </c>
      <c r="T1111" s="8">
        <f t="shared" si="177"/>
        <v>39.625</v>
      </c>
      <c r="U1111" s="7">
        <f t="shared" si="178"/>
        <v>41.991666666666667</v>
      </c>
      <c r="V1111" s="7">
        <f t="shared" si="179"/>
        <v>41.400000000000006</v>
      </c>
    </row>
    <row r="1112" spans="1:22" ht="13.5" x14ac:dyDescent="0.25">
      <c r="A1112" s="3">
        <f>RSI!A1112</f>
        <v>43928</v>
      </c>
      <c r="B1112" s="2">
        <f>RSI!B1112</f>
        <v>9.6806000000000001</v>
      </c>
      <c r="C1112" s="2">
        <f>RSI!I1112</f>
        <v>59.000192237037211</v>
      </c>
      <c r="D1112" s="2">
        <f>MACD!E1112</f>
        <v>-8.8582298914838375E-2</v>
      </c>
      <c r="E1112" s="2">
        <f>MACD!F1112</f>
        <v>-0.10401590935502912</v>
      </c>
      <c r="F1112" s="2">
        <f>'Moving Avg'!D1112</f>
        <v>9.6806000000000001</v>
      </c>
      <c r="G1112" s="2">
        <f>'Moving Avg'!F1112</f>
        <v>9.5548549999999999</v>
      </c>
      <c r="H1112" s="2">
        <f>'Moving Avg'!G1112</f>
        <v>9.6662299999999952</v>
      </c>
      <c r="I1112" s="2">
        <f>'Moving Avg'!H1112</f>
        <v>9.1127389999999906</v>
      </c>
      <c r="J1112" s="5" t="str">
        <f>OBV!F1112</f>
        <v>BULLISH</v>
      </c>
      <c r="K1112" s="5" t="str">
        <f>OBV!G1112</f>
        <v>NEUTRAL</v>
      </c>
      <c r="L1112" s="5" t="str">
        <f>OBV!H1112</f>
        <v>CONFIRMED BULLISH</v>
      </c>
      <c r="M1112" s="7">
        <f t="shared" si="170"/>
        <v>25</v>
      </c>
      <c r="N1112" s="7">
        <f t="shared" si="171"/>
        <v>0</v>
      </c>
      <c r="O1112" s="7">
        <f t="shared" si="172"/>
        <v>50</v>
      </c>
      <c r="P1112" s="7">
        <f t="shared" si="173"/>
        <v>83.5</v>
      </c>
      <c r="Q1112" s="8">
        <f t="shared" si="174"/>
        <v>28.774999999999999</v>
      </c>
      <c r="R1112" s="8">
        <f t="shared" si="175"/>
        <v>43.375</v>
      </c>
      <c r="S1112" s="8">
        <f t="shared" si="176"/>
        <v>53.825000000000003</v>
      </c>
      <c r="T1112" s="8">
        <f t="shared" si="177"/>
        <v>39.625</v>
      </c>
      <c r="U1112" s="7">
        <f t="shared" si="178"/>
        <v>41.991666666666667</v>
      </c>
      <c r="V1112" s="7">
        <f t="shared" si="179"/>
        <v>41.400000000000006</v>
      </c>
    </row>
    <row r="1113" spans="1:22" ht="13.5" x14ac:dyDescent="0.25">
      <c r="A1113" s="3">
        <f>RSI!A1113</f>
        <v>43929</v>
      </c>
      <c r="B1113" s="2">
        <f>RSI!B1113</f>
        <v>9.6806000000000001</v>
      </c>
      <c r="C1113" s="2">
        <f>RSI!I1113</f>
        <v>59.000192237037218</v>
      </c>
      <c r="D1113" s="2">
        <f>MACD!E1113</f>
        <v>-7.4519088806637157E-2</v>
      </c>
      <c r="E1113" s="2">
        <f>MACD!F1113</f>
        <v>-9.8116545245350739E-2</v>
      </c>
      <c r="F1113" s="2">
        <f>'Moving Avg'!D1113</f>
        <v>9.6806000000000001</v>
      </c>
      <c r="G1113" s="2">
        <f>'Moving Avg'!F1113</f>
        <v>9.5703249999999986</v>
      </c>
      <c r="H1113" s="2">
        <f>'Moving Avg'!G1113</f>
        <v>9.6602419999999967</v>
      </c>
      <c r="I1113" s="2">
        <f>'Moving Avg'!H1113</f>
        <v>9.1176789999999901</v>
      </c>
      <c r="J1113" s="5" t="str">
        <f>OBV!F1113</f>
        <v>NEUTRAL</v>
      </c>
      <c r="K1113" s="5" t="str">
        <f>OBV!G1113</f>
        <v>NEUTRAL</v>
      </c>
      <c r="L1113" s="5" t="str">
        <f>OBV!H1113</f>
        <v>NEUTRAL</v>
      </c>
      <c r="M1113" s="7">
        <f t="shared" si="170"/>
        <v>25</v>
      </c>
      <c r="N1113" s="7">
        <f t="shared" si="171"/>
        <v>0</v>
      </c>
      <c r="O1113" s="7">
        <f t="shared" si="172"/>
        <v>50</v>
      </c>
      <c r="P1113" s="7">
        <f t="shared" si="173"/>
        <v>33</v>
      </c>
      <c r="Q1113" s="8">
        <f t="shared" si="174"/>
        <v>21.2</v>
      </c>
      <c r="R1113" s="8">
        <f t="shared" si="175"/>
        <v>30.75</v>
      </c>
      <c r="S1113" s="8">
        <f t="shared" si="176"/>
        <v>31.1</v>
      </c>
      <c r="T1113" s="8">
        <f t="shared" si="177"/>
        <v>27</v>
      </c>
      <c r="U1113" s="7">
        <f t="shared" si="178"/>
        <v>27.683333333333337</v>
      </c>
      <c r="V1113" s="7">
        <f t="shared" si="179"/>
        <v>27.512500000000003</v>
      </c>
    </row>
    <row r="1114" spans="1:22" ht="13.5" x14ac:dyDescent="0.25">
      <c r="A1114" s="3">
        <f>RSI!A1114</f>
        <v>43934</v>
      </c>
      <c r="B1114" s="2">
        <f>RSI!B1114</f>
        <v>9.3911999999999995</v>
      </c>
      <c r="C1114" s="2">
        <f>RSI!I1114</f>
        <v>35.38281204688397</v>
      </c>
      <c r="D1114" s="2">
        <f>MACD!E1114</f>
        <v>-4.1669347681333235E-2</v>
      </c>
      <c r="E1114" s="2">
        <f>MACD!F1114</f>
        <v>-8.6827105732547247E-2</v>
      </c>
      <c r="F1114" s="2">
        <f>'Moving Avg'!D1114</f>
        <v>9.6227199999999993</v>
      </c>
      <c r="G1114" s="2">
        <f>'Moving Avg'!F1114</f>
        <v>9.5713249999999981</v>
      </c>
      <c r="H1114" s="2">
        <f>'Moving Avg'!G1114</f>
        <v>9.6484659999999973</v>
      </c>
      <c r="I1114" s="2">
        <f>'Moving Avg'!H1114</f>
        <v>9.1222199999999916</v>
      </c>
      <c r="J1114" s="5" t="str">
        <f>OBV!F1114</f>
        <v>BEARISH</v>
      </c>
      <c r="K1114" s="5" t="str">
        <f>OBV!G1114</f>
        <v>NEUTRAL</v>
      </c>
      <c r="L1114" s="5" t="str">
        <f>OBV!H1114</f>
        <v>CONFIRMED BEARISH</v>
      </c>
      <c r="M1114" s="7">
        <f t="shared" si="170"/>
        <v>25</v>
      </c>
      <c r="N1114" s="7">
        <f t="shared" si="171"/>
        <v>0</v>
      </c>
      <c r="O1114" s="7">
        <f t="shared" si="172"/>
        <v>50</v>
      </c>
      <c r="P1114" s="7">
        <f t="shared" si="173"/>
        <v>16.5</v>
      </c>
      <c r="Q1114" s="8">
        <f t="shared" si="174"/>
        <v>18.725000000000001</v>
      </c>
      <c r="R1114" s="8">
        <f t="shared" si="175"/>
        <v>26.625</v>
      </c>
      <c r="S1114" s="8">
        <f t="shared" si="176"/>
        <v>23.675000000000001</v>
      </c>
      <c r="T1114" s="8">
        <f t="shared" si="177"/>
        <v>22.875</v>
      </c>
      <c r="U1114" s="7">
        <f t="shared" si="178"/>
        <v>23.008333333333336</v>
      </c>
      <c r="V1114" s="7">
        <f t="shared" si="179"/>
        <v>22.975000000000001</v>
      </c>
    </row>
    <row r="1115" spans="1:22" ht="13.5" x14ac:dyDescent="0.25">
      <c r="A1115" s="3">
        <f>RSI!A1115</f>
        <v>43935</v>
      </c>
      <c r="B1115" s="2">
        <f>RSI!B1115</f>
        <v>9.1217000000000006</v>
      </c>
      <c r="C1115" s="2">
        <f>RSI!I1115</f>
        <v>25.247425449223741</v>
      </c>
      <c r="D1115" s="2">
        <f>MACD!E1115</f>
        <v>7.3487611510998363E-3</v>
      </c>
      <c r="E1115" s="2">
        <f>MACD!F1115</f>
        <v>-6.7991932355817825E-2</v>
      </c>
      <c r="F1115" s="2">
        <f>'Moving Avg'!D1115</f>
        <v>9.5109399999999997</v>
      </c>
      <c r="G1115" s="2">
        <f>'Moving Avg'!F1115</f>
        <v>9.5728199999999983</v>
      </c>
      <c r="H1115" s="2">
        <f>'Moving Avg'!G1115</f>
        <v>9.6312999999999978</v>
      </c>
      <c r="I1115" s="2">
        <f>'Moving Avg'!H1115</f>
        <v>9.1259124999999912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  <c r="M1115" s="7">
        <f t="shared" si="170"/>
        <v>50</v>
      </c>
      <c r="N1115" s="7">
        <f t="shared" si="171"/>
        <v>0</v>
      </c>
      <c r="O1115" s="7">
        <f t="shared" si="172"/>
        <v>50</v>
      </c>
      <c r="P1115" s="7">
        <f t="shared" si="173"/>
        <v>16.5</v>
      </c>
      <c r="Q1115" s="8">
        <f t="shared" si="174"/>
        <v>27.475000000000001</v>
      </c>
      <c r="R1115" s="8">
        <f t="shared" si="175"/>
        <v>31.625</v>
      </c>
      <c r="S1115" s="8">
        <f t="shared" si="176"/>
        <v>27.425000000000001</v>
      </c>
      <c r="T1115" s="8">
        <f t="shared" si="177"/>
        <v>29.125</v>
      </c>
      <c r="U1115" s="7">
        <f t="shared" si="178"/>
        <v>28.841666666666669</v>
      </c>
      <c r="V1115" s="7">
        <f t="shared" si="179"/>
        <v>28.912500000000001</v>
      </c>
    </row>
    <row r="1116" spans="1:22" ht="13.5" x14ac:dyDescent="0.25">
      <c r="A1116" s="3">
        <f>RSI!A1116</f>
        <v>43936</v>
      </c>
      <c r="B1116" s="2">
        <f>RSI!B1116</f>
        <v>9.3911999999999995</v>
      </c>
      <c r="C1116" s="2">
        <f>RSI!I1116</f>
        <v>42.870853583663909</v>
      </c>
      <c r="D1116" s="2">
        <f>MACD!E1116</f>
        <v>3.1621082758833907E-2</v>
      </c>
      <c r="E1116" s="2">
        <f>MACD!F1116</f>
        <v>-4.8069329332887475E-2</v>
      </c>
      <c r="F1116" s="2">
        <f>'Moving Avg'!D1116</f>
        <v>9.4530599999999989</v>
      </c>
      <c r="G1116" s="2">
        <f>'Moving Avg'!F1116</f>
        <v>9.5743199999999984</v>
      </c>
      <c r="H1116" s="2">
        <f>'Moving Avg'!G1116</f>
        <v>9.6195239999999984</v>
      </c>
      <c r="I1116" s="2">
        <f>'Moving Avg'!H1116</f>
        <v>9.1304534999999891</v>
      </c>
      <c r="J1116" s="5" t="str">
        <f>OBV!F1116</f>
        <v>BEARISH</v>
      </c>
      <c r="K1116" s="5" t="str">
        <f>OBV!G1116</f>
        <v>NEUTRAL</v>
      </c>
      <c r="L1116" s="5" t="str">
        <f>OBV!H1116</f>
        <v>CONFIRMED BEARISH</v>
      </c>
      <c r="M1116" s="7">
        <f t="shared" si="170"/>
        <v>25</v>
      </c>
      <c r="N1116" s="7">
        <f t="shared" si="171"/>
        <v>0</v>
      </c>
      <c r="O1116" s="7">
        <f t="shared" si="172"/>
        <v>50</v>
      </c>
      <c r="P1116" s="7">
        <f t="shared" si="173"/>
        <v>16.5</v>
      </c>
      <c r="Q1116" s="8">
        <f t="shared" si="174"/>
        <v>18.725000000000001</v>
      </c>
      <c r="R1116" s="8">
        <f t="shared" si="175"/>
        <v>26.625</v>
      </c>
      <c r="S1116" s="8">
        <f t="shared" si="176"/>
        <v>23.675000000000001</v>
      </c>
      <c r="T1116" s="8">
        <f t="shared" si="177"/>
        <v>22.875</v>
      </c>
      <c r="U1116" s="7">
        <f t="shared" si="178"/>
        <v>23.008333333333336</v>
      </c>
      <c r="V1116" s="7">
        <f t="shared" si="179"/>
        <v>22.975000000000001</v>
      </c>
    </row>
    <row r="1117" spans="1:22" ht="13.5" x14ac:dyDescent="0.25">
      <c r="A1117" s="3">
        <f>RSI!A1117</f>
        <v>43937</v>
      </c>
      <c r="B1117" s="2">
        <f>RSI!B1117</f>
        <v>9.6706000000000003</v>
      </c>
      <c r="C1117" s="2">
        <f>RSI!I1117</f>
        <v>54.774932047769973</v>
      </c>
      <c r="D1117" s="2">
        <f>MACD!E1117</f>
        <v>3.2424513274763811E-2</v>
      </c>
      <c r="E1117" s="2">
        <f>MACD!F1117</f>
        <v>-3.1970560811357226E-2</v>
      </c>
      <c r="F1117" s="2">
        <f>'Moving Avg'!D1117</f>
        <v>9.45106</v>
      </c>
      <c r="G1117" s="2">
        <f>'Moving Avg'!F1117</f>
        <v>9.5897899999999989</v>
      </c>
      <c r="H1117" s="2">
        <f>'Moving Avg'!G1117</f>
        <v>9.6133359999999968</v>
      </c>
      <c r="I1117" s="2">
        <f>'Moving Avg'!H1117</f>
        <v>9.1367904999999894</v>
      </c>
      <c r="J1117" s="5" t="str">
        <f>OBV!F1117</f>
        <v>BEARISH</v>
      </c>
      <c r="K1117" s="5" t="str">
        <f>OBV!G1117</f>
        <v>NEUTRAL</v>
      </c>
      <c r="L1117" s="5" t="str">
        <f>OBV!H1117</f>
        <v>CONFIRMED BEARISH</v>
      </c>
      <c r="M1117" s="7">
        <f t="shared" si="170"/>
        <v>25</v>
      </c>
      <c r="N1117" s="7">
        <f t="shared" si="171"/>
        <v>0</v>
      </c>
      <c r="O1117" s="7">
        <f t="shared" si="172"/>
        <v>50</v>
      </c>
      <c r="P1117" s="7">
        <f t="shared" si="173"/>
        <v>16.5</v>
      </c>
      <c r="Q1117" s="8">
        <f t="shared" si="174"/>
        <v>18.725000000000001</v>
      </c>
      <c r="R1117" s="8">
        <f t="shared" si="175"/>
        <v>26.625</v>
      </c>
      <c r="S1117" s="8">
        <f t="shared" si="176"/>
        <v>23.675000000000001</v>
      </c>
      <c r="T1117" s="8">
        <f t="shared" si="177"/>
        <v>22.875</v>
      </c>
      <c r="U1117" s="7">
        <f t="shared" si="178"/>
        <v>23.008333333333336</v>
      </c>
      <c r="V1117" s="7">
        <f t="shared" si="179"/>
        <v>22.975000000000001</v>
      </c>
    </row>
    <row r="1118" spans="1:22" ht="13.5" x14ac:dyDescent="0.25">
      <c r="A1118" s="3">
        <f>RSI!A1118</f>
        <v>43938</v>
      </c>
      <c r="B1118" s="2">
        <f>RSI!B1118</f>
        <v>9.6806000000000001</v>
      </c>
      <c r="C1118" s="2">
        <f>RSI!I1118</f>
        <v>55.135262904573985</v>
      </c>
      <c r="D1118" s="2">
        <f>MACD!E1118</f>
        <v>3.7741451561892347E-2</v>
      </c>
      <c r="E1118" s="2">
        <f>MACD!F1118</f>
        <v>-1.8028158336707314E-2</v>
      </c>
      <c r="F1118" s="2">
        <f>'Moving Avg'!D1118</f>
        <v>9.45106</v>
      </c>
      <c r="G1118" s="2">
        <f>'Moving Avg'!F1118</f>
        <v>9.6052599999999995</v>
      </c>
      <c r="H1118" s="2">
        <f>'Moving Avg'!G1118</f>
        <v>9.6073479999999982</v>
      </c>
      <c r="I1118" s="2">
        <f>'Moving Avg'!H1118</f>
        <v>9.1413314999999891</v>
      </c>
      <c r="J1118" s="5" t="str">
        <f>OBV!F1118</f>
        <v>BEARISH</v>
      </c>
      <c r="K1118" s="5" t="str">
        <f>OBV!G1118</f>
        <v>NEUTRAL</v>
      </c>
      <c r="L1118" s="5" t="str">
        <f>OBV!H1118</f>
        <v>NEUTRAL</v>
      </c>
      <c r="M1118" s="7">
        <f t="shared" si="170"/>
        <v>25</v>
      </c>
      <c r="N1118" s="7">
        <f t="shared" si="171"/>
        <v>0</v>
      </c>
      <c r="O1118" s="7">
        <f t="shared" si="172"/>
        <v>50</v>
      </c>
      <c r="P1118" s="7">
        <f t="shared" si="173"/>
        <v>16.5</v>
      </c>
      <c r="Q1118" s="8">
        <f t="shared" si="174"/>
        <v>18.725000000000001</v>
      </c>
      <c r="R1118" s="8">
        <f t="shared" si="175"/>
        <v>26.625</v>
      </c>
      <c r="S1118" s="8">
        <f t="shared" si="176"/>
        <v>23.675000000000001</v>
      </c>
      <c r="T1118" s="8">
        <f t="shared" si="177"/>
        <v>22.875</v>
      </c>
      <c r="U1118" s="7">
        <f t="shared" si="178"/>
        <v>23.008333333333336</v>
      </c>
      <c r="V1118" s="7">
        <f t="shared" si="179"/>
        <v>22.975000000000001</v>
      </c>
    </row>
    <row r="1119" spans="1:22" ht="13.5" x14ac:dyDescent="0.25">
      <c r="A1119" s="3">
        <f>RSI!A1119</f>
        <v>43941</v>
      </c>
      <c r="B1119" s="2">
        <f>RSI!B1119</f>
        <v>9.6806000000000001</v>
      </c>
      <c r="C1119" s="2">
        <f>RSI!I1119</f>
        <v>55.135262904573985</v>
      </c>
      <c r="D1119" s="2">
        <f>MACD!E1119</f>
        <v>4.1477041939989689E-2</v>
      </c>
      <c r="E1119" s="2">
        <f>MACD!F1119</f>
        <v>-6.1271182813679142E-3</v>
      </c>
      <c r="F1119" s="2">
        <f>'Moving Avg'!D1119</f>
        <v>9.5089399999999991</v>
      </c>
      <c r="G1119" s="2">
        <f>'Moving Avg'!F1119</f>
        <v>9.6072550000000003</v>
      </c>
      <c r="H1119" s="2">
        <f>'Moving Avg'!G1119</f>
        <v>9.6013599999999979</v>
      </c>
      <c r="I1119" s="2">
        <f>'Moving Avg'!H1119</f>
        <v>9.1453234999999875</v>
      </c>
      <c r="J1119" s="5" t="str">
        <f>OBV!F1119</f>
        <v>NEUTRAL</v>
      </c>
      <c r="K1119" s="5" t="str">
        <f>OBV!G1119</f>
        <v>NEUTRAL</v>
      </c>
      <c r="L1119" s="5" t="str">
        <f>OBV!H1119</f>
        <v>NEUTRAL</v>
      </c>
      <c r="M1119" s="7">
        <f t="shared" si="170"/>
        <v>25</v>
      </c>
      <c r="N1119" s="7">
        <f t="shared" si="171"/>
        <v>0</v>
      </c>
      <c r="O1119" s="7">
        <f t="shared" si="172"/>
        <v>50</v>
      </c>
      <c r="P1119" s="7">
        <f t="shared" si="173"/>
        <v>33</v>
      </c>
      <c r="Q1119" s="8">
        <f t="shared" si="174"/>
        <v>21.2</v>
      </c>
      <c r="R1119" s="8">
        <f t="shared" si="175"/>
        <v>30.75</v>
      </c>
      <c r="S1119" s="8">
        <f t="shared" si="176"/>
        <v>31.1</v>
      </c>
      <c r="T1119" s="8">
        <f t="shared" si="177"/>
        <v>27</v>
      </c>
      <c r="U1119" s="7">
        <f t="shared" si="178"/>
        <v>27.683333333333337</v>
      </c>
      <c r="V1119" s="7">
        <f t="shared" si="179"/>
        <v>27.512500000000003</v>
      </c>
    </row>
    <row r="1120" spans="1:22" ht="13.5" x14ac:dyDescent="0.25">
      <c r="A1120" s="3">
        <f>RSI!A1120</f>
        <v>43942</v>
      </c>
      <c r="B1120" s="2">
        <f>RSI!B1120</f>
        <v>9.6806000000000001</v>
      </c>
      <c r="C1120" s="2">
        <f>RSI!I1120</f>
        <v>55.135262904573999</v>
      </c>
      <c r="D1120" s="2">
        <f>MACD!E1120</f>
        <v>4.3931113695593993E-2</v>
      </c>
      <c r="E1120" s="2">
        <f>MACD!F1120</f>
        <v>3.8845281140244669E-3</v>
      </c>
      <c r="F1120" s="2">
        <f>'Moving Avg'!D1120</f>
        <v>9.6207199999999986</v>
      </c>
      <c r="G1120" s="2">
        <f>'Moving Avg'!F1120</f>
        <v>9.6092499999999994</v>
      </c>
      <c r="H1120" s="2">
        <f>'Moving Avg'!G1120</f>
        <v>9.5953719999999993</v>
      </c>
      <c r="I1120" s="2">
        <f>'Moving Avg'!H1120</f>
        <v>9.1493154999999895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  <c r="M1120" s="7">
        <f t="shared" si="170"/>
        <v>25</v>
      </c>
      <c r="N1120" s="7">
        <f t="shared" si="171"/>
        <v>0</v>
      </c>
      <c r="O1120" s="7">
        <f t="shared" si="172"/>
        <v>50</v>
      </c>
      <c r="P1120" s="7">
        <f t="shared" si="173"/>
        <v>83.5</v>
      </c>
      <c r="Q1120" s="8">
        <f t="shared" si="174"/>
        <v>28.774999999999999</v>
      </c>
      <c r="R1120" s="8">
        <f t="shared" si="175"/>
        <v>43.375</v>
      </c>
      <c r="S1120" s="8">
        <f t="shared" si="176"/>
        <v>53.825000000000003</v>
      </c>
      <c r="T1120" s="8">
        <f t="shared" si="177"/>
        <v>39.625</v>
      </c>
      <c r="U1120" s="7">
        <f t="shared" si="178"/>
        <v>41.991666666666667</v>
      </c>
      <c r="V1120" s="7">
        <f t="shared" si="179"/>
        <v>41.400000000000006</v>
      </c>
    </row>
    <row r="1121" spans="1:22" ht="13.5" x14ac:dyDescent="0.25">
      <c r="A1121" s="3">
        <f>RSI!A1121</f>
        <v>43943</v>
      </c>
      <c r="B1121" s="2">
        <f>RSI!B1121</f>
        <v>9.6806000000000001</v>
      </c>
      <c r="C1121" s="2">
        <f>RSI!I1121</f>
        <v>55.135262904573999</v>
      </c>
      <c r="D1121" s="2">
        <f>MACD!E1121</f>
        <v>4.5353180014707561E-2</v>
      </c>
      <c r="E1121" s="2">
        <f>MACD!F1121</f>
        <v>1.2178258494161088E-2</v>
      </c>
      <c r="F1121" s="2">
        <f>'Moving Avg'!D1121</f>
        <v>9.6785999999999994</v>
      </c>
      <c r="G1121" s="2">
        <f>'Moving Avg'!F1121</f>
        <v>9.6112450000000003</v>
      </c>
      <c r="H1121" s="2">
        <f>'Moving Avg'!G1121</f>
        <v>9.5953719999999993</v>
      </c>
      <c r="I1121" s="2">
        <f>'Moving Avg'!H1121</f>
        <v>9.1543054999999889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  <c r="M1121" s="7">
        <f t="shared" si="170"/>
        <v>25</v>
      </c>
      <c r="N1121" s="7">
        <f t="shared" si="171"/>
        <v>0</v>
      </c>
      <c r="O1121" s="7">
        <f t="shared" si="172"/>
        <v>50</v>
      </c>
      <c r="P1121" s="7">
        <f t="shared" si="173"/>
        <v>83.5</v>
      </c>
      <c r="Q1121" s="8">
        <f t="shared" si="174"/>
        <v>28.774999999999999</v>
      </c>
      <c r="R1121" s="8">
        <f t="shared" si="175"/>
        <v>43.375</v>
      </c>
      <c r="S1121" s="8">
        <f t="shared" si="176"/>
        <v>53.825000000000003</v>
      </c>
      <c r="T1121" s="8">
        <f t="shared" si="177"/>
        <v>39.625</v>
      </c>
      <c r="U1121" s="7">
        <f t="shared" si="178"/>
        <v>41.991666666666667</v>
      </c>
      <c r="V1121" s="7">
        <f t="shared" si="179"/>
        <v>41.400000000000006</v>
      </c>
    </row>
    <row r="1122" spans="1:22" ht="13.5" x14ac:dyDescent="0.25">
      <c r="A1122" s="3">
        <f>RSI!A1122</f>
        <v>43944</v>
      </c>
      <c r="B1122" s="2">
        <f>RSI!B1122</f>
        <v>9.6806000000000001</v>
      </c>
      <c r="C1122" s="2">
        <f>RSI!I1122</f>
        <v>55.135262904573999</v>
      </c>
      <c r="D1122" s="2">
        <f>MACD!E1122</f>
        <v>4.5950489181937115E-2</v>
      </c>
      <c r="E1122" s="2">
        <f>MACD!F1122</f>
        <v>1.8932704631716295E-2</v>
      </c>
      <c r="F1122" s="2">
        <f>'Moving Avg'!D1122</f>
        <v>9.6806000000000001</v>
      </c>
      <c r="G1122" s="2">
        <f>'Moving Avg'!F1122</f>
        <v>9.6132400000000011</v>
      </c>
      <c r="H1122" s="2">
        <f>'Moving Avg'!G1122</f>
        <v>9.5893840000000008</v>
      </c>
      <c r="I1122" s="2">
        <f>'Moving Avg'!H1122</f>
        <v>9.1595449999999889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  <c r="M1122" s="7">
        <f t="shared" si="170"/>
        <v>25</v>
      </c>
      <c r="N1122" s="7">
        <f t="shared" si="171"/>
        <v>0</v>
      </c>
      <c r="O1122" s="7">
        <f t="shared" si="172"/>
        <v>50</v>
      </c>
      <c r="P1122" s="7">
        <f t="shared" si="173"/>
        <v>83.5</v>
      </c>
      <c r="Q1122" s="8">
        <f t="shared" si="174"/>
        <v>28.774999999999999</v>
      </c>
      <c r="R1122" s="8">
        <f t="shared" si="175"/>
        <v>43.375</v>
      </c>
      <c r="S1122" s="8">
        <f t="shared" si="176"/>
        <v>53.825000000000003</v>
      </c>
      <c r="T1122" s="8">
        <f t="shared" si="177"/>
        <v>39.625</v>
      </c>
      <c r="U1122" s="7">
        <f t="shared" si="178"/>
        <v>41.991666666666667</v>
      </c>
      <c r="V1122" s="7">
        <f t="shared" si="179"/>
        <v>41.400000000000006</v>
      </c>
    </row>
    <row r="1123" spans="1:22" ht="13.5" x14ac:dyDescent="0.25">
      <c r="A1123" s="3">
        <f>RSI!A1123</f>
        <v>43945</v>
      </c>
      <c r="B1123" s="2">
        <f>RSI!B1123</f>
        <v>9.6806000000000001</v>
      </c>
      <c r="C1123" s="2">
        <f>RSI!I1123</f>
        <v>55.135262904573999</v>
      </c>
      <c r="D1123" s="2">
        <f>MACD!E1123</f>
        <v>4.5894814151340668E-2</v>
      </c>
      <c r="E1123" s="2">
        <f>MACD!F1123</f>
        <v>2.4325126535641173E-2</v>
      </c>
      <c r="F1123" s="2">
        <f>'Moving Avg'!D1123</f>
        <v>9.6806000000000001</v>
      </c>
      <c r="G1123" s="2">
        <f>'Moving Avg'!F1123</f>
        <v>9.6152350000000002</v>
      </c>
      <c r="H1123" s="2">
        <f>'Moving Avg'!G1123</f>
        <v>9.5833960000000005</v>
      </c>
      <c r="I1123" s="2">
        <f>'Moving Avg'!H1123</f>
        <v>9.1630379999999878</v>
      </c>
      <c r="J1123" s="5" t="str">
        <f>OBV!F1123</f>
        <v>NEUTRAL</v>
      </c>
      <c r="K1123" s="5" t="str">
        <f>OBV!G1123</f>
        <v>NEUTRAL</v>
      </c>
      <c r="L1123" s="5" t="str">
        <f>OBV!H1123</f>
        <v>NEUTRAL</v>
      </c>
      <c r="M1123" s="7">
        <f t="shared" si="170"/>
        <v>25</v>
      </c>
      <c r="N1123" s="7">
        <f t="shared" si="171"/>
        <v>0</v>
      </c>
      <c r="O1123" s="7">
        <f t="shared" si="172"/>
        <v>50</v>
      </c>
      <c r="P1123" s="7">
        <f t="shared" si="173"/>
        <v>33</v>
      </c>
      <c r="Q1123" s="8">
        <f t="shared" si="174"/>
        <v>21.2</v>
      </c>
      <c r="R1123" s="8">
        <f t="shared" si="175"/>
        <v>30.75</v>
      </c>
      <c r="S1123" s="8">
        <f t="shared" si="176"/>
        <v>31.1</v>
      </c>
      <c r="T1123" s="8">
        <f t="shared" si="177"/>
        <v>27</v>
      </c>
      <c r="U1123" s="7">
        <f t="shared" si="178"/>
        <v>27.683333333333337</v>
      </c>
      <c r="V1123" s="7">
        <f t="shared" si="179"/>
        <v>27.512500000000003</v>
      </c>
    </row>
    <row r="1124" spans="1:22" ht="13.5" x14ac:dyDescent="0.25">
      <c r="A1124" s="3">
        <f>RSI!A1124</f>
        <v>43948</v>
      </c>
      <c r="B1124" s="2">
        <f>RSI!B1124</f>
        <v>9.6806000000000001</v>
      </c>
      <c r="C1124" s="2">
        <f>RSI!I1124</f>
        <v>55.135262904573999</v>
      </c>
      <c r="D1124" s="2">
        <f>MACD!E1124</f>
        <v>8.0509936496042656E-4</v>
      </c>
      <c r="E1124" s="2">
        <f>MACD!F1124</f>
        <v>1.9621121101505025E-2</v>
      </c>
      <c r="F1124" s="2">
        <f>'Moving Avg'!D1124</f>
        <v>9.6806000000000001</v>
      </c>
      <c r="G1124" s="2">
        <f>'Moving Avg'!F1124</f>
        <v>9.6172299999999993</v>
      </c>
      <c r="H1124" s="2">
        <f>'Moving Avg'!G1124</f>
        <v>9.5774080000000037</v>
      </c>
      <c r="I1124" s="2">
        <f>'Moving Avg'!H1124</f>
        <v>9.1645849999999882</v>
      </c>
      <c r="J1124" s="5" t="str">
        <f>OBV!F1124</f>
        <v>NEUTRAL</v>
      </c>
      <c r="K1124" s="5" t="str">
        <f>OBV!G1124</f>
        <v>NEUTRAL</v>
      </c>
      <c r="L1124" s="5" t="str">
        <f>OBV!H1124</f>
        <v>NEUTRAL</v>
      </c>
      <c r="M1124" s="7">
        <f t="shared" si="170"/>
        <v>25</v>
      </c>
      <c r="N1124" s="7">
        <f t="shared" si="171"/>
        <v>45</v>
      </c>
      <c r="O1124" s="7">
        <f t="shared" si="172"/>
        <v>50</v>
      </c>
      <c r="P1124" s="7">
        <f t="shared" si="173"/>
        <v>33</v>
      </c>
      <c r="Q1124" s="8">
        <f t="shared" si="174"/>
        <v>36.950000000000003</v>
      </c>
      <c r="R1124" s="8">
        <f t="shared" si="175"/>
        <v>39.75</v>
      </c>
      <c r="S1124" s="8">
        <f t="shared" si="176"/>
        <v>37.85</v>
      </c>
      <c r="T1124" s="8">
        <f t="shared" si="177"/>
        <v>38.25</v>
      </c>
      <c r="U1124" s="7">
        <f t="shared" si="178"/>
        <v>38.183333333333337</v>
      </c>
      <c r="V1124" s="7">
        <f t="shared" si="179"/>
        <v>38.200000000000003</v>
      </c>
    </row>
    <row r="1125" spans="1:22" ht="13.5" x14ac:dyDescent="0.25">
      <c r="A1125" s="3">
        <f>RSI!A1125</f>
        <v>43949</v>
      </c>
      <c r="B1125" s="2">
        <f>RSI!B1125</f>
        <v>9.6806000000000001</v>
      </c>
      <c r="C1125" s="2">
        <f>RSI!I1125</f>
        <v>55.135262904573999</v>
      </c>
      <c r="D1125" s="2">
        <f>MACD!E1125</f>
        <v>-7.9290319335079573E-2</v>
      </c>
      <c r="E1125" s="2">
        <f>MACD!F1125</f>
        <v>-1.611669858118947E-4</v>
      </c>
      <c r="F1125" s="2">
        <f>'Moving Avg'!D1125</f>
        <v>9.6806000000000001</v>
      </c>
      <c r="G1125" s="2">
        <f>'Moving Avg'!F1125</f>
        <v>9.6192249999999984</v>
      </c>
      <c r="H1125" s="2">
        <f>'Moving Avg'!G1125</f>
        <v>9.5714200000000051</v>
      </c>
      <c r="I1125" s="2">
        <f>'Moving Avg'!H1125</f>
        <v>9.1682274999999862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  <c r="M1125" s="7">
        <f t="shared" si="170"/>
        <v>25</v>
      </c>
      <c r="N1125" s="7">
        <f t="shared" si="171"/>
        <v>100</v>
      </c>
      <c r="O1125" s="7">
        <f t="shared" si="172"/>
        <v>50</v>
      </c>
      <c r="P1125" s="7">
        <f t="shared" si="173"/>
        <v>33</v>
      </c>
      <c r="Q1125" s="8">
        <f t="shared" si="174"/>
        <v>56.2</v>
      </c>
      <c r="R1125" s="8">
        <f t="shared" si="175"/>
        <v>50.75</v>
      </c>
      <c r="S1125" s="8">
        <f t="shared" si="176"/>
        <v>46.1</v>
      </c>
      <c r="T1125" s="8">
        <f t="shared" si="177"/>
        <v>52</v>
      </c>
      <c r="U1125" s="7">
        <f t="shared" si="178"/>
        <v>51.016666666666673</v>
      </c>
      <c r="V1125" s="7">
        <f t="shared" si="179"/>
        <v>51.262500000000003</v>
      </c>
    </row>
    <row r="1126" spans="1:22" ht="13.5" x14ac:dyDescent="0.25">
      <c r="A1126" s="3">
        <f>RSI!A1126</f>
        <v>43950</v>
      </c>
      <c r="B1126" s="2">
        <f>RSI!B1126</f>
        <v>9.6806000000000001</v>
      </c>
      <c r="C1126" s="2">
        <f>RSI!I1126</f>
        <v>55.135262904573999</v>
      </c>
      <c r="D1126" s="2">
        <f>MACD!E1126</f>
        <v>-0.10604723917887071</v>
      </c>
      <c r="E1126" s="2">
        <f>MACD!F1126</f>
        <v>-2.1338381424423659E-2</v>
      </c>
      <c r="F1126" s="2">
        <f>'Moving Avg'!D1126</f>
        <v>9.6806000000000001</v>
      </c>
      <c r="G1126" s="2">
        <f>'Moving Avg'!F1126</f>
        <v>9.6212199999999992</v>
      </c>
      <c r="H1126" s="2">
        <f>'Moving Avg'!G1126</f>
        <v>9.5654320000000066</v>
      </c>
      <c r="I1126" s="2">
        <f>'Moving Avg'!H1126</f>
        <v>9.1698739999999876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  <c r="M1126" s="7">
        <f t="shared" si="170"/>
        <v>25</v>
      </c>
      <c r="N1126" s="7">
        <f t="shared" si="171"/>
        <v>100</v>
      </c>
      <c r="O1126" s="7">
        <f t="shared" si="172"/>
        <v>50</v>
      </c>
      <c r="P1126" s="7">
        <f t="shared" si="173"/>
        <v>33</v>
      </c>
      <c r="Q1126" s="8">
        <f t="shared" si="174"/>
        <v>56.2</v>
      </c>
      <c r="R1126" s="8">
        <f t="shared" si="175"/>
        <v>50.75</v>
      </c>
      <c r="S1126" s="8">
        <f t="shared" si="176"/>
        <v>46.1</v>
      </c>
      <c r="T1126" s="8">
        <f t="shared" si="177"/>
        <v>52</v>
      </c>
      <c r="U1126" s="7">
        <f t="shared" si="178"/>
        <v>51.016666666666673</v>
      </c>
      <c r="V1126" s="7">
        <f t="shared" si="179"/>
        <v>51.262500000000003</v>
      </c>
    </row>
    <row r="1127" spans="1:22" ht="13.5" x14ac:dyDescent="0.25">
      <c r="A1127" s="3">
        <f>RSI!A1127</f>
        <v>43951</v>
      </c>
      <c r="B1127" s="2">
        <f>RSI!B1127</f>
        <v>9.6806000000000001</v>
      </c>
      <c r="C1127" s="2">
        <f>RSI!I1127</f>
        <v>55.135262904573999</v>
      </c>
      <c r="D1127" s="2">
        <f>MACD!E1127</f>
        <v>-8.6115512684076023E-2</v>
      </c>
      <c r="E1127" s="2">
        <f>MACD!F1127</f>
        <v>-3.4293807676354135E-2</v>
      </c>
      <c r="F1127" s="2">
        <f>'Moving Avg'!D1127</f>
        <v>9.6806000000000001</v>
      </c>
      <c r="G1127" s="2">
        <f>'Moving Avg'!F1127</f>
        <v>9.6232149999999983</v>
      </c>
      <c r="H1127" s="2">
        <f>'Moving Avg'!G1127</f>
        <v>9.559444000000008</v>
      </c>
      <c r="I1127" s="2">
        <f>'Moving Avg'!H1127</f>
        <v>9.1715704999999872</v>
      </c>
      <c r="J1127" s="5" t="str">
        <f>OBV!F1127</f>
        <v>NEUTRAL</v>
      </c>
      <c r="K1127" s="5" t="str">
        <f>OBV!G1127</f>
        <v>NEUTRAL</v>
      </c>
      <c r="L1127" s="5" t="str">
        <f>OBV!H1127</f>
        <v>NEUTRAL</v>
      </c>
      <c r="M1127" s="7">
        <f t="shared" si="170"/>
        <v>25</v>
      </c>
      <c r="N1127" s="7">
        <f t="shared" si="171"/>
        <v>100</v>
      </c>
      <c r="O1127" s="7">
        <f t="shared" si="172"/>
        <v>50</v>
      </c>
      <c r="P1127" s="7">
        <f t="shared" si="173"/>
        <v>33</v>
      </c>
      <c r="Q1127" s="8">
        <f t="shared" si="174"/>
        <v>56.2</v>
      </c>
      <c r="R1127" s="8">
        <f t="shared" si="175"/>
        <v>50.75</v>
      </c>
      <c r="S1127" s="8">
        <f t="shared" si="176"/>
        <v>46.1</v>
      </c>
      <c r="T1127" s="8">
        <f t="shared" si="177"/>
        <v>52</v>
      </c>
      <c r="U1127" s="7">
        <f t="shared" si="178"/>
        <v>51.016666666666673</v>
      </c>
      <c r="V1127" s="7">
        <f t="shared" si="179"/>
        <v>51.262500000000003</v>
      </c>
    </row>
    <row r="1128" spans="1:22" ht="13.5" x14ac:dyDescent="0.25">
      <c r="A1128" s="3">
        <f>RSI!A1128</f>
        <v>43955</v>
      </c>
      <c r="B1128" s="2">
        <f>RSI!B1128</f>
        <v>9.9501000000000008</v>
      </c>
      <c r="C1128" s="2">
        <f>RSI!I1128</f>
        <v>69.070198422924122</v>
      </c>
      <c r="D1128" s="2">
        <f>MACD!E1128</f>
        <v>-8.8056575827085481E-2</v>
      </c>
      <c r="E1128" s="2">
        <f>MACD!F1128</f>
        <v>-4.5046361306500401E-2</v>
      </c>
      <c r="F1128" s="2">
        <f>'Moving Avg'!D1128</f>
        <v>9.7345000000000006</v>
      </c>
      <c r="G1128" s="2">
        <f>'Moving Avg'!F1128</f>
        <v>9.636689999999998</v>
      </c>
      <c r="H1128" s="2">
        <f>'Moving Avg'!G1128</f>
        <v>9.5648340000000083</v>
      </c>
      <c r="I1128" s="2">
        <f>'Moving Avg'!H1128</f>
        <v>9.1739659999999859</v>
      </c>
      <c r="J1128" s="5" t="str">
        <f>OBV!F1128</f>
        <v>BULLISH</v>
      </c>
      <c r="K1128" s="5" t="str">
        <f>OBV!G1128</f>
        <v>NEUTRAL</v>
      </c>
      <c r="L1128" s="5" t="str">
        <f>OBV!H1128</f>
        <v>CONFIRMED BULLISH</v>
      </c>
      <c r="M1128" s="7">
        <f t="shared" si="170"/>
        <v>25</v>
      </c>
      <c r="N1128" s="7">
        <f t="shared" si="171"/>
        <v>100</v>
      </c>
      <c r="O1128" s="7">
        <f t="shared" si="172"/>
        <v>50</v>
      </c>
      <c r="P1128" s="7">
        <f t="shared" si="173"/>
        <v>83.5</v>
      </c>
      <c r="Q1128" s="8">
        <f t="shared" si="174"/>
        <v>63.774999999999999</v>
      </c>
      <c r="R1128" s="8">
        <f t="shared" si="175"/>
        <v>63.375</v>
      </c>
      <c r="S1128" s="8">
        <f t="shared" si="176"/>
        <v>68.825000000000003</v>
      </c>
      <c r="T1128" s="8">
        <f t="shared" si="177"/>
        <v>64.625</v>
      </c>
      <c r="U1128" s="7">
        <f t="shared" si="178"/>
        <v>65.325000000000003</v>
      </c>
      <c r="V1128" s="7">
        <f t="shared" si="179"/>
        <v>65.150000000000006</v>
      </c>
    </row>
    <row r="1129" spans="1:22" ht="13.5" x14ac:dyDescent="0.25">
      <c r="A1129" s="3">
        <f>RSI!A1129</f>
        <v>43956</v>
      </c>
      <c r="B1129" s="2">
        <f>RSI!B1129</f>
        <v>9.9501000000000008</v>
      </c>
      <c r="C1129" s="2">
        <f>RSI!I1129</f>
        <v>69.070198422924122</v>
      </c>
      <c r="D1129" s="2">
        <f>MACD!E1129</f>
        <v>-9.1645083123435001E-2</v>
      </c>
      <c r="E1129" s="2">
        <f>MACD!F1129</f>
        <v>-5.4366105669887324E-2</v>
      </c>
      <c r="F1129" s="2">
        <f>'Moving Avg'!D1129</f>
        <v>9.7883999999999993</v>
      </c>
      <c r="G1129" s="2">
        <f>'Moving Avg'!F1129</f>
        <v>9.6501649999999977</v>
      </c>
      <c r="H1129" s="2">
        <f>'Moving Avg'!G1129</f>
        <v>9.5760120000000093</v>
      </c>
      <c r="I1129" s="2">
        <f>'Moving Avg'!H1129</f>
        <v>9.1763614999999881</v>
      </c>
      <c r="J1129" s="5" t="str">
        <f>OBV!F1129</f>
        <v>BULLISH</v>
      </c>
      <c r="K1129" s="5" t="str">
        <f>OBV!G1129</f>
        <v>NEUTRAL</v>
      </c>
      <c r="L1129" s="5" t="str">
        <f>OBV!H1129</f>
        <v>CONFIRMED BULLISH</v>
      </c>
      <c r="M1129" s="7">
        <f t="shared" si="170"/>
        <v>25</v>
      </c>
      <c r="N1129" s="7">
        <f t="shared" si="171"/>
        <v>100</v>
      </c>
      <c r="O1129" s="7">
        <f t="shared" si="172"/>
        <v>50</v>
      </c>
      <c r="P1129" s="7">
        <f t="shared" si="173"/>
        <v>83.5</v>
      </c>
      <c r="Q1129" s="8">
        <f t="shared" si="174"/>
        <v>63.774999999999999</v>
      </c>
      <c r="R1129" s="8">
        <f t="shared" si="175"/>
        <v>63.375</v>
      </c>
      <c r="S1129" s="8">
        <f t="shared" si="176"/>
        <v>68.825000000000003</v>
      </c>
      <c r="T1129" s="8">
        <f t="shared" si="177"/>
        <v>64.625</v>
      </c>
      <c r="U1129" s="7">
        <f t="shared" si="178"/>
        <v>65.325000000000003</v>
      </c>
      <c r="V1129" s="7">
        <f t="shared" si="179"/>
        <v>65.150000000000006</v>
      </c>
    </row>
    <row r="1130" spans="1:22" ht="13.5" x14ac:dyDescent="0.25">
      <c r="A1130" s="3">
        <f>RSI!A1130</f>
        <v>43957</v>
      </c>
      <c r="B1130" s="2">
        <f>RSI!B1130</f>
        <v>9.9501000000000008</v>
      </c>
      <c r="C1130" s="2">
        <f>RSI!I1130</f>
        <v>69.070198422924136</v>
      </c>
      <c r="D1130" s="2">
        <f>MACD!E1130</f>
        <v>-9.64834283485132E-2</v>
      </c>
      <c r="E1130" s="2">
        <f>MACD!F1130</f>
        <v>-6.2789570205612502E-2</v>
      </c>
      <c r="F1130" s="2">
        <f>'Moving Avg'!D1130</f>
        <v>9.8422999999999998</v>
      </c>
      <c r="G1130" s="2">
        <f>'Moving Avg'!F1130</f>
        <v>9.6636399999999973</v>
      </c>
      <c r="H1130" s="2">
        <f>'Moving Avg'!G1130</f>
        <v>9.5814020000000113</v>
      </c>
      <c r="I1130" s="2">
        <f>'Moving Avg'!H1130</f>
        <v>9.1801539999999893</v>
      </c>
      <c r="J1130" s="5" t="str">
        <f>OBV!F1130</f>
        <v>BULLISH</v>
      </c>
      <c r="K1130" s="5" t="str">
        <f>OBV!G1130</f>
        <v>NEUTRAL</v>
      </c>
      <c r="L1130" s="5" t="str">
        <f>OBV!H1130</f>
        <v>CONFIRMED BULLISH</v>
      </c>
      <c r="M1130" s="7">
        <f t="shared" si="170"/>
        <v>25</v>
      </c>
      <c r="N1130" s="7">
        <f t="shared" si="171"/>
        <v>100</v>
      </c>
      <c r="O1130" s="7">
        <f t="shared" si="172"/>
        <v>50</v>
      </c>
      <c r="P1130" s="7">
        <f t="shared" si="173"/>
        <v>83.5</v>
      </c>
      <c r="Q1130" s="8">
        <f t="shared" si="174"/>
        <v>63.774999999999999</v>
      </c>
      <c r="R1130" s="8">
        <f t="shared" si="175"/>
        <v>63.375</v>
      </c>
      <c r="S1130" s="8">
        <f t="shared" si="176"/>
        <v>68.825000000000003</v>
      </c>
      <c r="T1130" s="8">
        <f t="shared" si="177"/>
        <v>64.625</v>
      </c>
      <c r="U1130" s="7">
        <f t="shared" si="178"/>
        <v>65.325000000000003</v>
      </c>
      <c r="V1130" s="7">
        <f t="shared" si="179"/>
        <v>65.150000000000006</v>
      </c>
    </row>
    <row r="1131" spans="1:22" ht="13.5" x14ac:dyDescent="0.25">
      <c r="A1131" s="3">
        <f>RSI!A1131</f>
        <v>43958</v>
      </c>
      <c r="B1131" s="2">
        <f>RSI!B1131</f>
        <v>9.9501000000000008</v>
      </c>
      <c r="C1131" s="2">
        <f>RSI!I1131</f>
        <v>69.070198422924122</v>
      </c>
      <c r="D1131" s="2">
        <f>MACD!E1131</f>
        <v>-0.10224585348669812</v>
      </c>
      <c r="E1131" s="2">
        <f>MACD!F1131</f>
        <v>-7.0680826861829638E-2</v>
      </c>
      <c r="F1131" s="2">
        <f>'Moving Avg'!D1131</f>
        <v>9.8962000000000003</v>
      </c>
      <c r="G1131" s="2">
        <f>'Moving Avg'!F1131</f>
        <v>9.677114999999997</v>
      </c>
      <c r="H1131" s="2">
        <f>'Moving Avg'!G1131</f>
        <v>9.5867920000000115</v>
      </c>
      <c r="I1131" s="2">
        <f>'Moving Avg'!H1131</f>
        <v>9.1839464999999905</v>
      </c>
      <c r="J1131" s="5" t="str">
        <f>OBV!F1131</f>
        <v>BULLISH</v>
      </c>
      <c r="K1131" s="5" t="str">
        <f>OBV!G1131</f>
        <v>NEUTRAL</v>
      </c>
      <c r="L1131" s="5" t="str">
        <f>OBV!H1131</f>
        <v>CONFIRMED BULLISH</v>
      </c>
      <c r="M1131" s="7">
        <f t="shared" si="170"/>
        <v>25</v>
      </c>
      <c r="N1131" s="7">
        <f t="shared" si="171"/>
        <v>100</v>
      </c>
      <c r="O1131" s="7">
        <f t="shared" si="172"/>
        <v>50</v>
      </c>
      <c r="P1131" s="7">
        <f t="shared" si="173"/>
        <v>83.5</v>
      </c>
      <c r="Q1131" s="8">
        <f t="shared" si="174"/>
        <v>63.774999999999999</v>
      </c>
      <c r="R1131" s="8">
        <f t="shared" si="175"/>
        <v>63.375</v>
      </c>
      <c r="S1131" s="8">
        <f t="shared" si="176"/>
        <v>68.825000000000003</v>
      </c>
      <c r="T1131" s="8">
        <f t="shared" si="177"/>
        <v>64.625</v>
      </c>
      <c r="U1131" s="7">
        <f t="shared" si="178"/>
        <v>65.325000000000003</v>
      </c>
      <c r="V1131" s="7">
        <f t="shared" si="179"/>
        <v>65.150000000000006</v>
      </c>
    </row>
    <row r="1132" spans="1:22" ht="13.5" x14ac:dyDescent="0.25">
      <c r="A1132" s="3">
        <f>RSI!A1132</f>
        <v>43959</v>
      </c>
      <c r="B1132" s="2">
        <f>RSI!B1132</f>
        <v>9.9501000000000008</v>
      </c>
      <c r="C1132" s="2">
        <f>RSI!I1132</f>
        <v>69.070198422924122</v>
      </c>
      <c r="D1132" s="2">
        <f>MACD!E1132</f>
        <v>-0.1086666041962534</v>
      </c>
      <c r="E1132" s="2">
        <f>MACD!F1132</f>
        <v>-7.8277982328714399E-2</v>
      </c>
      <c r="F1132" s="2">
        <f>'Moving Avg'!D1132</f>
        <v>9.9501000000000008</v>
      </c>
      <c r="G1132" s="2">
        <f>'Moving Avg'!F1132</f>
        <v>9.6905899999999967</v>
      </c>
      <c r="H1132" s="2">
        <f>'Moving Avg'!G1132</f>
        <v>9.5921820000000118</v>
      </c>
      <c r="I1132" s="2">
        <f>'Moving Avg'!H1132</f>
        <v>9.1890864999999895</v>
      </c>
      <c r="J1132" s="5" t="str">
        <f>OBV!F1132</f>
        <v>BULLISH</v>
      </c>
      <c r="K1132" s="5" t="str">
        <f>OBV!G1132</f>
        <v>NEUTRAL</v>
      </c>
      <c r="L1132" s="5" t="str">
        <f>OBV!H1132</f>
        <v>CONFIRMED BULLISH</v>
      </c>
      <c r="M1132" s="7">
        <f t="shared" si="170"/>
        <v>25</v>
      </c>
      <c r="N1132" s="7">
        <f t="shared" si="171"/>
        <v>100</v>
      </c>
      <c r="O1132" s="7">
        <f t="shared" si="172"/>
        <v>50</v>
      </c>
      <c r="P1132" s="7">
        <f t="shared" si="173"/>
        <v>83.5</v>
      </c>
      <c r="Q1132" s="8">
        <f t="shared" si="174"/>
        <v>63.774999999999999</v>
      </c>
      <c r="R1132" s="8">
        <f t="shared" si="175"/>
        <v>63.375</v>
      </c>
      <c r="S1132" s="8">
        <f t="shared" si="176"/>
        <v>68.825000000000003</v>
      </c>
      <c r="T1132" s="8">
        <f t="shared" si="177"/>
        <v>64.625</v>
      </c>
      <c r="U1132" s="7">
        <f t="shared" si="178"/>
        <v>65.325000000000003</v>
      </c>
      <c r="V1132" s="7">
        <f t="shared" si="179"/>
        <v>65.150000000000006</v>
      </c>
    </row>
    <row r="1133" spans="1:22" ht="13.5" x14ac:dyDescent="0.25">
      <c r="A1133" s="3">
        <f>RSI!A1133</f>
        <v>43962</v>
      </c>
      <c r="B1133" s="2">
        <f>RSI!B1133</f>
        <v>9.9501000000000008</v>
      </c>
      <c r="C1133" s="2">
        <f>RSI!I1133</f>
        <v>69.070198422924122</v>
      </c>
      <c r="D1133" s="2">
        <f>MACD!E1133</f>
        <v>-0.11552996610036281</v>
      </c>
      <c r="E1133" s="2">
        <f>MACD!F1133</f>
        <v>-8.5728379083044079E-2</v>
      </c>
      <c r="F1133" s="2">
        <f>'Moving Avg'!D1133</f>
        <v>9.9501000000000008</v>
      </c>
      <c r="G1133" s="2">
        <f>'Moving Avg'!F1133</f>
        <v>9.7040649999999964</v>
      </c>
      <c r="H1133" s="2">
        <f>'Moving Avg'!G1133</f>
        <v>9.597572000000012</v>
      </c>
      <c r="I1133" s="2">
        <f>'Moving Avg'!H1133</f>
        <v>9.1955239999999883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  <c r="M1133" s="7">
        <f t="shared" si="170"/>
        <v>25</v>
      </c>
      <c r="N1133" s="7">
        <f t="shared" si="171"/>
        <v>100</v>
      </c>
      <c r="O1133" s="7">
        <f t="shared" si="172"/>
        <v>50</v>
      </c>
      <c r="P1133" s="7">
        <f t="shared" si="173"/>
        <v>33</v>
      </c>
      <c r="Q1133" s="8">
        <f t="shared" si="174"/>
        <v>56.2</v>
      </c>
      <c r="R1133" s="8">
        <f t="shared" si="175"/>
        <v>50.75</v>
      </c>
      <c r="S1133" s="8">
        <f t="shared" si="176"/>
        <v>46.1</v>
      </c>
      <c r="T1133" s="8">
        <f t="shared" si="177"/>
        <v>52</v>
      </c>
      <c r="U1133" s="7">
        <f t="shared" si="178"/>
        <v>51.016666666666673</v>
      </c>
      <c r="V1133" s="7">
        <f t="shared" si="179"/>
        <v>51.262500000000003</v>
      </c>
    </row>
    <row r="1134" spans="1:22" ht="13.5" x14ac:dyDescent="0.25">
      <c r="A1134" s="3">
        <f>RSI!A1134</f>
        <v>43963</v>
      </c>
      <c r="B1134" s="2">
        <f>RSI!B1134</f>
        <v>9.9501000000000008</v>
      </c>
      <c r="C1134" s="2">
        <f>RSI!I1134</f>
        <v>69.070198422924122</v>
      </c>
      <c r="D1134" s="2">
        <f>MACD!E1134</f>
        <v>-0.12266188820642832</v>
      </c>
      <c r="E1134" s="2">
        <f>MACD!F1134</f>
        <v>-9.3115080907720943E-2</v>
      </c>
      <c r="F1134" s="2">
        <f>'Moving Avg'!D1134</f>
        <v>9.9501000000000008</v>
      </c>
      <c r="G1134" s="2">
        <f>'Moving Avg'!F1134</f>
        <v>9.7320099999999972</v>
      </c>
      <c r="H1134" s="2">
        <f>'Moving Avg'!G1134</f>
        <v>9.6029620000000122</v>
      </c>
      <c r="I1134" s="2">
        <f>'Moving Avg'!H1134</f>
        <v>9.20285949999999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  <c r="M1134" s="7">
        <f t="shared" si="170"/>
        <v>25</v>
      </c>
      <c r="N1134" s="7">
        <f t="shared" si="171"/>
        <v>100</v>
      </c>
      <c r="O1134" s="7">
        <f t="shared" si="172"/>
        <v>50</v>
      </c>
      <c r="P1134" s="7">
        <f t="shared" si="173"/>
        <v>33</v>
      </c>
      <c r="Q1134" s="8">
        <f t="shared" si="174"/>
        <v>56.2</v>
      </c>
      <c r="R1134" s="8">
        <f t="shared" si="175"/>
        <v>50.75</v>
      </c>
      <c r="S1134" s="8">
        <f t="shared" si="176"/>
        <v>46.1</v>
      </c>
      <c r="T1134" s="8">
        <f t="shared" si="177"/>
        <v>52</v>
      </c>
      <c r="U1134" s="7">
        <f t="shared" si="178"/>
        <v>51.016666666666673</v>
      </c>
      <c r="V1134" s="7">
        <f t="shared" si="179"/>
        <v>51.262500000000003</v>
      </c>
    </row>
    <row r="1135" spans="1:22" ht="13.5" x14ac:dyDescent="0.25">
      <c r="A1135" s="3">
        <f>RSI!A1135</f>
        <v>43964</v>
      </c>
      <c r="B1135" s="2">
        <f>RSI!B1135</f>
        <v>9.9501000000000008</v>
      </c>
      <c r="C1135" s="2">
        <f>RSI!I1135</f>
        <v>69.070198422924122</v>
      </c>
      <c r="D1135" s="2">
        <f>MACD!E1135</f>
        <v>-0.12992294526153358</v>
      </c>
      <c r="E1135" s="2">
        <f>MACD!F1135</f>
        <v>-0.10047665377848347</v>
      </c>
      <c r="F1135" s="2">
        <f>'Moving Avg'!D1135</f>
        <v>9.9501000000000008</v>
      </c>
      <c r="G1135" s="2">
        <f>'Moving Avg'!F1135</f>
        <v>9.7734299999999976</v>
      </c>
      <c r="H1135" s="2">
        <f>'Moving Avg'!G1135</f>
        <v>9.6083520000000107</v>
      </c>
      <c r="I1135" s="2">
        <f>'Moving Avg'!H1135</f>
        <v>9.2076499999999903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  <c r="M1135" s="7">
        <f t="shared" si="170"/>
        <v>25</v>
      </c>
      <c r="N1135" s="7">
        <f t="shared" si="171"/>
        <v>100</v>
      </c>
      <c r="O1135" s="7">
        <f t="shared" si="172"/>
        <v>50</v>
      </c>
      <c r="P1135" s="7">
        <f t="shared" si="173"/>
        <v>33</v>
      </c>
      <c r="Q1135" s="8">
        <f t="shared" si="174"/>
        <v>56.2</v>
      </c>
      <c r="R1135" s="8">
        <f t="shared" si="175"/>
        <v>50.75</v>
      </c>
      <c r="S1135" s="8">
        <f t="shared" si="176"/>
        <v>46.1</v>
      </c>
      <c r="T1135" s="8">
        <f t="shared" si="177"/>
        <v>52</v>
      </c>
      <c r="U1135" s="7">
        <f t="shared" si="178"/>
        <v>51.016666666666673</v>
      </c>
      <c r="V1135" s="7">
        <f t="shared" si="179"/>
        <v>51.262500000000003</v>
      </c>
    </row>
    <row r="1136" spans="1:22" ht="13.5" x14ac:dyDescent="0.25">
      <c r="A1136" s="3">
        <f>RSI!A1136</f>
        <v>43965</v>
      </c>
      <c r="B1136" s="2">
        <f>RSI!B1136</f>
        <v>9.9501000000000008</v>
      </c>
      <c r="C1136" s="2">
        <f>RSI!I1136</f>
        <v>69.070198422924122</v>
      </c>
      <c r="D1136" s="2">
        <f>MACD!E1136</f>
        <v>-0.13720242933306714</v>
      </c>
      <c r="E1136" s="2">
        <f>MACD!F1136</f>
        <v>-0.10782180888940021</v>
      </c>
      <c r="F1136" s="2">
        <f>'Moving Avg'!D1136</f>
        <v>9.9501000000000008</v>
      </c>
      <c r="G1136" s="2">
        <f>'Moving Avg'!F1136</f>
        <v>9.8013749999999966</v>
      </c>
      <c r="H1136" s="2">
        <f>'Moving Avg'!G1136</f>
        <v>9.6193300000000104</v>
      </c>
      <c r="I1136" s="2">
        <f>'Moving Avg'!H1136</f>
        <v>9.2112429999999907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  <c r="M1136" s="7">
        <f t="shared" si="170"/>
        <v>25</v>
      </c>
      <c r="N1136" s="7">
        <f t="shared" si="171"/>
        <v>100</v>
      </c>
      <c r="O1136" s="7">
        <f t="shared" si="172"/>
        <v>50</v>
      </c>
      <c r="P1136" s="7">
        <f t="shared" si="173"/>
        <v>33</v>
      </c>
      <c r="Q1136" s="8">
        <f t="shared" si="174"/>
        <v>56.2</v>
      </c>
      <c r="R1136" s="8">
        <f t="shared" si="175"/>
        <v>50.75</v>
      </c>
      <c r="S1136" s="8">
        <f t="shared" si="176"/>
        <v>46.1</v>
      </c>
      <c r="T1136" s="8">
        <f t="shared" si="177"/>
        <v>52</v>
      </c>
      <c r="U1136" s="7">
        <f t="shared" si="178"/>
        <v>51.016666666666673</v>
      </c>
      <c r="V1136" s="7">
        <f t="shared" si="179"/>
        <v>51.262500000000003</v>
      </c>
    </row>
    <row r="1137" spans="1:22" ht="13.5" x14ac:dyDescent="0.25">
      <c r="A1137" s="3">
        <f>RSI!A1137</f>
        <v>43966</v>
      </c>
      <c r="B1137" s="2">
        <f>RSI!B1137</f>
        <v>9.9501000000000008</v>
      </c>
      <c r="C1137" s="2">
        <f>RSI!I1137</f>
        <v>69.070198422924122</v>
      </c>
      <c r="D1137" s="2">
        <f>MACD!E1137</f>
        <v>-0.14441339344229576</v>
      </c>
      <c r="E1137" s="2">
        <f>MACD!F1137</f>
        <v>-0.11514012579997931</v>
      </c>
      <c r="F1137" s="2">
        <f>'Moving Avg'!D1137</f>
        <v>9.9501000000000008</v>
      </c>
      <c r="G1137" s="2">
        <f>'Moving Avg'!F1137</f>
        <v>9.8153499999999987</v>
      </c>
      <c r="H1137" s="2">
        <f>'Moving Avg'!G1137</f>
        <v>9.6303080000000101</v>
      </c>
      <c r="I1137" s="2">
        <f>'Moving Avg'!H1137</f>
        <v>9.2148359999999911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  <c r="M1137" s="7">
        <f t="shared" si="170"/>
        <v>25</v>
      </c>
      <c r="N1137" s="7">
        <f t="shared" si="171"/>
        <v>100</v>
      </c>
      <c r="O1137" s="7">
        <f t="shared" si="172"/>
        <v>50</v>
      </c>
      <c r="P1137" s="7">
        <f t="shared" si="173"/>
        <v>33</v>
      </c>
      <c r="Q1137" s="8">
        <f t="shared" si="174"/>
        <v>56.2</v>
      </c>
      <c r="R1137" s="8">
        <f t="shared" si="175"/>
        <v>50.75</v>
      </c>
      <c r="S1137" s="8">
        <f t="shared" si="176"/>
        <v>46.1</v>
      </c>
      <c r="T1137" s="8">
        <f t="shared" si="177"/>
        <v>52</v>
      </c>
      <c r="U1137" s="7">
        <f t="shared" si="178"/>
        <v>51.016666666666673</v>
      </c>
      <c r="V1137" s="7">
        <f t="shared" si="179"/>
        <v>51.262500000000003</v>
      </c>
    </row>
    <row r="1138" spans="1:22" ht="13.5" x14ac:dyDescent="0.25">
      <c r="A1138" s="3">
        <f>RSI!A1138</f>
        <v>43969</v>
      </c>
      <c r="B1138" s="2">
        <f>RSI!B1138</f>
        <v>9.9501000000000008</v>
      </c>
      <c r="C1138" s="2">
        <f>RSI!I1138</f>
        <v>69.070198422924122</v>
      </c>
      <c r="D1138" s="2">
        <f>MACD!E1138</f>
        <v>-0.1100269591296712</v>
      </c>
      <c r="E1138" s="2">
        <f>MACD!F1138</f>
        <v>-0.11411749246591769</v>
      </c>
      <c r="F1138" s="2">
        <f>'Moving Avg'!D1138</f>
        <v>9.9501000000000008</v>
      </c>
      <c r="G1138" s="2">
        <f>'Moving Avg'!F1138</f>
        <v>9.8288249999999984</v>
      </c>
      <c r="H1138" s="2">
        <f>'Moving Avg'!G1138</f>
        <v>9.6418860000000102</v>
      </c>
      <c r="I1138" s="2">
        <f>'Moving Avg'!H1138</f>
        <v>9.2176804999999913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  <c r="M1138" s="7">
        <f t="shared" si="170"/>
        <v>25</v>
      </c>
      <c r="N1138" s="7">
        <f t="shared" si="171"/>
        <v>0</v>
      </c>
      <c r="O1138" s="7">
        <f t="shared" si="172"/>
        <v>50</v>
      </c>
      <c r="P1138" s="7">
        <f t="shared" si="173"/>
        <v>33</v>
      </c>
      <c r="Q1138" s="8">
        <f t="shared" si="174"/>
        <v>21.2</v>
      </c>
      <c r="R1138" s="8">
        <f t="shared" si="175"/>
        <v>30.75</v>
      </c>
      <c r="S1138" s="8">
        <f t="shared" si="176"/>
        <v>31.1</v>
      </c>
      <c r="T1138" s="8">
        <f t="shared" si="177"/>
        <v>27</v>
      </c>
      <c r="U1138" s="7">
        <f t="shared" si="178"/>
        <v>27.683333333333337</v>
      </c>
      <c r="V1138" s="7">
        <f t="shared" si="179"/>
        <v>27.512500000000003</v>
      </c>
    </row>
    <row r="1139" spans="1:22" ht="13.5" x14ac:dyDescent="0.25">
      <c r="A1139" s="3">
        <f>RSI!A1139</f>
        <v>43970</v>
      </c>
      <c r="B1139" s="2">
        <f>RSI!B1139</f>
        <v>9.9501000000000008</v>
      </c>
      <c r="C1139" s="2">
        <f>RSI!I1139</f>
        <v>69.070198422924122</v>
      </c>
      <c r="D1139" s="2">
        <f>MACD!E1139</f>
        <v>-8.1832152085539178E-2</v>
      </c>
      <c r="E1139" s="2">
        <f>MACD!F1139</f>
        <v>-0.107660424389842</v>
      </c>
      <c r="F1139" s="2">
        <f>'Moving Avg'!D1139</f>
        <v>9.9501000000000008</v>
      </c>
      <c r="G1139" s="2">
        <f>'Moving Avg'!F1139</f>
        <v>9.8422999999999981</v>
      </c>
      <c r="H1139" s="2">
        <f>'Moving Avg'!G1139</f>
        <v>9.6534640000000103</v>
      </c>
      <c r="I1139" s="2">
        <f>'Moving Avg'!H1139</f>
        <v>9.2205249999999914</v>
      </c>
      <c r="J1139" s="5" t="str">
        <f>OBV!F1139</f>
        <v>NEUTRAL</v>
      </c>
      <c r="K1139" s="5" t="str">
        <f>OBV!G1139</f>
        <v>NEUTRAL</v>
      </c>
      <c r="L1139" s="5" t="str">
        <f>OBV!H1139</f>
        <v>NEUTRAL</v>
      </c>
      <c r="M1139" s="7">
        <f t="shared" si="170"/>
        <v>25</v>
      </c>
      <c r="N1139" s="7">
        <f t="shared" si="171"/>
        <v>0</v>
      </c>
      <c r="O1139" s="7">
        <f t="shared" si="172"/>
        <v>50</v>
      </c>
      <c r="P1139" s="7">
        <f t="shared" si="173"/>
        <v>33</v>
      </c>
      <c r="Q1139" s="8">
        <f t="shared" si="174"/>
        <v>21.2</v>
      </c>
      <c r="R1139" s="8">
        <f t="shared" si="175"/>
        <v>30.75</v>
      </c>
      <c r="S1139" s="8">
        <f t="shared" si="176"/>
        <v>31.1</v>
      </c>
      <c r="T1139" s="8">
        <f t="shared" si="177"/>
        <v>27</v>
      </c>
      <c r="U1139" s="7">
        <f t="shared" si="178"/>
        <v>27.683333333333337</v>
      </c>
      <c r="V1139" s="7">
        <f t="shared" si="179"/>
        <v>27.512500000000003</v>
      </c>
    </row>
    <row r="1140" spans="1:22" ht="13.5" x14ac:dyDescent="0.25">
      <c r="A1140" s="3">
        <f>RSI!A1140</f>
        <v>43971</v>
      </c>
      <c r="B1140" s="2">
        <f>RSI!B1140</f>
        <v>9.9501000000000008</v>
      </c>
      <c r="C1140" s="2">
        <f>RSI!I1140</f>
        <v>69.070198422924122</v>
      </c>
      <c r="D1140" s="2">
        <f>MACD!E1140</f>
        <v>-5.8809643408963552E-2</v>
      </c>
      <c r="E1140" s="2">
        <f>MACD!F1140</f>
        <v>-9.7890268193666308E-2</v>
      </c>
      <c r="F1140" s="2">
        <f>'Moving Avg'!D1140</f>
        <v>9.9501000000000008</v>
      </c>
      <c r="G1140" s="2">
        <f>'Moving Avg'!F1140</f>
        <v>9.8557749999999995</v>
      </c>
      <c r="H1140" s="2">
        <f>'Moving Avg'!G1140</f>
        <v>9.6650420000000103</v>
      </c>
      <c r="I1140" s="2">
        <f>'Moving Avg'!H1140</f>
        <v>9.2233694999999916</v>
      </c>
      <c r="J1140" s="5" t="str">
        <f>OBV!F1140</f>
        <v>NEUTRAL</v>
      </c>
      <c r="K1140" s="5" t="str">
        <f>OBV!G1140</f>
        <v>NEUTRAL</v>
      </c>
      <c r="L1140" s="5" t="str">
        <f>OBV!H1140</f>
        <v>NEUTRAL</v>
      </c>
      <c r="M1140" s="7">
        <f t="shared" si="170"/>
        <v>25</v>
      </c>
      <c r="N1140" s="7">
        <f t="shared" si="171"/>
        <v>0</v>
      </c>
      <c r="O1140" s="7">
        <f t="shared" si="172"/>
        <v>50</v>
      </c>
      <c r="P1140" s="7">
        <f t="shared" si="173"/>
        <v>33</v>
      </c>
      <c r="Q1140" s="8">
        <f t="shared" si="174"/>
        <v>21.2</v>
      </c>
      <c r="R1140" s="8">
        <f t="shared" si="175"/>
        <v>30.75</v>
      </c>
      <c r="S1140" s="8">
        <f t="shared" si="176"/>
        <v>31.1</v>
      </c>
      <c r="T1140" s="8">
        <f t="shared" si="177"/>
        <v>27</v>
      </c>
      <c r="U1140" s="7">
        <f t="shared" si="178"/>
        <v>27.683333333333337</v>
      </c>
      <c r="V1140" s="7">
        <f t="shared" si="179"/>
        <v>27.512500000000003</v>
      </c>
    </row>
    <row r="1141" spans="1:22" ht="13.5" x14ac:dyDescent="0.25">
      <c r="A1141" s="3">
        <f>RSI!A1141</f>
        <v>43972</v>
      </c>
      <c r="B1141" s="2">
        <f>RSI!B1141</f>
        <v>9.6606000000000005</v>
      </c>
      <c r="C1141" s="2">
        <f>RSI!I1141</f>
        <v>36.850007907931278</v>
      </c>
      <c r="D1141" s="2">
        <f>MACD!E1141</f>
        <v>-1.8657425575076658E-2</v>
      </c>
      <c r="E1141" s="2">
        <f>MACD!F1141</f>
        <v>-8.2043699669948386E-2</v>
      </c>
      <c r="F1141" s="2">
        <f>'Moving Avg'!D1141</f>
        <v>9.8922000000000008</v>
      </c>
      <c r="G1141" s="2">
        <f>'Moving Avg'!F1141</f>
        <v>9.8547750000000001</v>
      </c>
      <c r="H1141" s="2">
        <f>'Moving Avg'!G1141</f>
        <v>9.6708300000000094</v>
      </c>
      <c r="I1141" s="2">
        <f>'Moving Avg'!H1141</f>
        <v>9.2247664999999923</v>
      </c>
      <c r="J1141" s="5" t="str">
        <f>OBV!F1141</f>
        <v>NEUTRAL</v>
      </c>
      <c r="K1141" s="5" t="str">
        <f>OBV!G1141</f>
        <v>NEUTRAL</v>
      </c>
      <c r="L1141" s="5" t="str">
        <f>OBV!H1141</f>
        <v>NEUTRAL</v>
      </c>
      <c r="M1141" s="7">
        <f t="shared" si="170"/>
        <v>25</v>
      </c>
      <c r="N1141" s="7">
        <f t="shared" si="171"/>
        <v>0</v>
      </c>
      <c r="O1141" s="7">
        <f t="shared" si="172"/>
        <v>50</v>
      </c>
      <c r="P1141" s="7">
        <f t="shared" si="173"/>
        <v>33</v>
      </c>
      <c r="Q1141" s="8">
        <f t="shared" si="174"/>
        <v>21.2</v>
      </c>
      <c r="R1141" s="8">
        <f t="shared" si="175"/>
        <v>30.75</v>
      </c>
      <c r="S1141" s="8">
        <f t="shared" si="176"/>
        <v>31.1</v>
      </c>
      <c r="T1141" s="8">
        <f t="shared" si="177"/>
        <v>27</v>
      </c>
      <c r="U1141" s="7">
        <f t="shared" si="178"/>
        <v>27.683333333333337</v>
      </c>
      <c r="V1141" s="7">
        <f t="shared" si="179"/>
        <v>27.512500000000003</v>
      </c>
    </row>
    <row r="1142" spans="1:22" ht="13.5" x14ac:dyDescent="0.25">
      <c r="A1142" s="3">
        <f>RSI!A1142</f>
        <v>43973</v>
      </c>
      <c r="B1142" s="2">
        <f>RSI!B1142</f>
        <v>9.3712</v>
      </c>
      <c r="C1142" s="2">
        <f>RSI!I1142</f>
        <v>24.530781694557717</v>
      </c>
      <c r="D1142" s="2">
        <f>MACD!E1142</f>
        <v>3.7749667321275382E-2</v>
      </c>
      <c r="E1142" s="2">
        <f>MACD!F1142</f>
        <v>-5.8085026271703644E-2</v>
      </c>
      <c r="F1142" s="2">
        <f>'Moving Avg'!D1142</f>
        <v>9.7764200000000017</v>
      </c>
      <c r="G1142" s="2">
        <f>'Moving Avg'!F1142</f>
        <v>9.8393049999999995</v>
      </c>
      <c r="H1142" s="2">
        <f>'Moving Avg'!G1142</f>
        <v>9.6708300000000094</v>
      </c>
      <c r="I1142" s="2">
        <f>'Moving Avg'!H1142</f>
        <v>9.2247164999999907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  <c r="M1142" s="7">
        <f t="shared" si="170"/>
        <v>50</v>
      </c>
      <c r="N1142" s="7">
        <f t="shared" si="171"/>
        <v>0</v>
      </c>
      <c r="O1142" s="7">
        <f t="shared" si="172"/>
        <v>50</v>
      </c>
      <c r="P1142" s="7">
        <f t="shared" si="173"/>
        <v>16.5</v>
      </c>
      <c r="Q1142" s="8">
        <f t="shared" si="174"/>
        <v>27.475000000000001</v>
      </c>
      <c r="R1142" s="8">
        <f t="shared" si="175"/>
        <v>31.625</v>
      </c>
      <c r="S1142" s="8">
        <f t="shared" si="176"/>
        <v>27.425000000000001</v>
      </c>
      <c r="T1142" s="8">
        <f t="shared" si="177"/>
        <v>29.125</v>
      </c>
      <c r="U1142" s="7">
        <f t="shared" si="178"/>
        <v>28.841666666666669</v>
      </c>
      <c r="V1142" s="7">
        <f t="shared" si="179"/>
        <v>28.912500000000001</v>
      </c>
    </row>
    <row r="1143" spans="1:22" ht="13.5" x14ac:dyDescent="0.25">
      <c r="A1143" s="3">
        <f>RSI!A1143</f>
        <v>43977</v>
      </c>
      <c r="B1143" s="2">
        <f>RSI!B1143</f>
        <v>9.0917999999999992</v>
      </c>
      <c r="C1143" s="2">
        <f>RSI!I1143</f>
        <v>18.203541826207797</v>
      </c>
      <c r="D1143" s="2">
        <f>MACD!E1143</f>
        <v>0.1088065102762954</v>
      </c>
      <c r="E1143" s="2">
        <f>MACD!F1143</f>
        <v>-2.4706718962103833E-2</v>
      </c>
      <c r="F1143" s="2">
        <f>'Moving Avg'!D1143</f>
        <v>9.6047600000000006</v>
      </c>
      <c r="G1143" s="2">
        <f>'Moving Avg'!F1143</f>
        <v>9.8098649999999985</v>
      </c>
      <c r="H1143" s="2">
        <f>'Moving Avg'!G1143</f>
        <v>9.6652420000000081</v>
      </c>
      <c r="I1143" s="2">
        <f>'Moving Avg'!H1143</f>
        <v>9.22326949999999</v>
      </c>
      <c r="J1143" s="5" t="str">
        <f>OBV!F1143</f>
        <v>BEARISH</v>
      </c>
      <c r="K1143" s="5" t="str">
        <f>OBV!G1143</f>
        <v>STRONG</v>
      </c>
      <c r="L1143" s="5" t="str">
        <f>OBV!H1143</f>
        <v>CONFIRMED BEARISH</v>
      </c>
      <c r="M1143" s="7">
        <f t="shared" si="170"/>
        <v>50</v>
      </c>
      <c r="N1143" s="7">
        <f t="shared" si="171"/>
        <v>0</v>
      </c>
      <c r="O1143" s="7">
        <f t="shared" si="172"/>
        <v>50</v>
      </c>
      <c r="P1143" s="7">
        <f t="shared" si="173"/>
        <v>33</v>
      </c>
      <c r="Q1143" s="8">
        <f t="shared" si="174"/>
        <v>29.95</v>
      </c>
      <c r="R1143" s="8">
        <f t="shared" si="175"/>
        <v>35.75</v>
      </c>
      <c r="S1143" s="8">
        <f t="shared" si="176"/>
        <v>34.85</v>
      </c>
      <c r="T1143" s="8">
        <f t="shared" si="177"/>
        <v>33.25</v>
      </c>
      <c r="U1143" s="7">
        <f t="shared" si="178"/>
        <v>33.516666666666673</v>
      </c>
      <c r="V1143" s="7">
        <f t="shared" si="179"/>
        <v>33.450000000000003</v>
      </c>
    </row>
    <row r="1144" spans="1:22" ht="13.5" x14ac:dyDescent="0.25">
      <c r="A1144" s="3">
        <f>RSI!A1144</f>
        <v>43978</v>
      </c>
      <c r="B1144" s="2">
        <f>RSI!B1144</f>
        <v>9.0917999999999992</v>
      </c>
      <c r="C1144" s="2">
        <f>RSI!I1144</f>
        <v>18.203541826207797</v>
      </c>
      <c r="D1144" s="2">
        <f>MACD!E1144</f>
        <v>0.17301906233192277</v>
      </c>
      <c r="E1144" s="2">
        <f>MACD!F1144</f>
        <v>1.4838437296701486E-2</v>
      </c>
      <c r="F1144" s="2">
        <f>'Moving Avg'!D1144</f>
        <v>9.4330999999999996</v>
      </c>
      <c r="G1144" s="2">
        <f>'Moving Avg'!F1144</f>
        <v>9.7804249999999993</v>
      </c>
      <c r="H1144" s="2">
        <f>'Moving Avg'!G1144</f>
        <v>9.6596540000000068</v>
      </c>
      <c r="I1144" s="2">
        <f>'Moving Avg'!H1144</f>
        <v>9.2218224999999894</v>
      </c>
      <c r="J1144" s="5" t="str">
        <f>OBV!F1144</f>
        <v>BEARISH</v>
      </c>
      <c r="K1144" s="5" t="str">
        <f>OBV!G1144</f>
        <v>STRONG</v>
      </c>
      <c r="L1144" s="5" t="str">
        <f>OBV!H1144</f>
        <v>CONFIRMED BEARISH</v>
      </c>
      <c r="M1144" s="7">
        <f t="shared" si="170"/>
        <v>50</v>
      </c>
      <c r="N1144" s="7">
        <f t="shared" si="171"/>
        <v>0</v>
      </c>
      <c r="O1144" s="7">
        <f t="shared" si="172"/>
        <v>50</v>
      </c>
      <c r="P1144" s="7">
        <f t="shared" si="173"/>
        <v>33</v>
      </c>
      <c r="Q1144" s="8">
        <f t="shared" si="174"/>
        <v>29.95</v>
      </c>
      <c r="R1144" s="8">
        <f t="shared" si="175"/>
        <v>35.75</v>
      </c>
      <c r="S1144" s="8">
        <f t="shared" si="176"/>
        <v>34.85</v>
      </c>
      <c r="T1144" s="8">
        <f t="shared" si="177"/>
        <v>33.25</v>
      </c>
      <c r="U1144" s="7">
        <f t="shared" si="178"/>
        <v>33.516666666666673</v>
      </c>
      <c r="V1144" s="7">
        <f t="shared" si="179"/>
        <v>33.450000000000003</v>
      </c>
    </row>
    <row r="1145" spans="1:22" ht="13.5" x14ac:dyDescent="0.25">
      <c r="A1145" s="3">
        <f>RSI!A1145</f>
        <v>43979</v>
      </c>
      <c r="B1145" s="2">
        <f>RSI!B1145</f>
        <v>8.8223000000000003</v>
      </c>
      <c r="C1145" s="2">
        <f>RSI!I1145</f>
        <v>14.127271790546644</v>
      </c>
      <c r="D1145" s="2">
        <f>MACD!E1145</f>
        <v>0.25110047420078274</v>
      </c>
      <c r="E1145" s="2">
        <f>MACD!F1145</f>
        <v>6.2090844677517736E-2</v>
      </c>
      <c r="F1145" s="2">
        <f>'Moving Avg'!D1145</f>
        <v>9.2075399999999998</v>
      </c>
      <c r="G1145" s="2">
        <f>'Moving Avg'!F1145</f>
        <v>9.7375100000000003</v>
      </c>
      <c r="H1145" s="2">
        <f>'Moving Avg'!G1145</f>
        <v>9.6542640000000066</v>
      </c>
      <c r="I1145" s="2">
        <f>'Moving Avg'!H1145</f>
        <v>9.2190279999999891</v>
      </c>
      <c r="J1145" s="5" t="str">
        <f>OBV!F1145</f>
        <v>BEARISH</v>
      </c>
      <c r="K1145" s="5" t="str">
        <f>OBV!G1145</f>
        <v>STRONG</v>
      </c>
      <c r="L1145" s="5" t="str">
        <f>OBV!H1145</f>
        <v>CONFIRMED BEARISH</v>
      </c>
      <c r="M1145" s="7">
        <f t="shared" si="170"/>
        <v>50</v>
      </c>
      <c r="N1145" s="7">
        <f t="shared" si="171"/>
        <v>0</v>
      </c>
      <c r="O1145" s="7">
        <f t="shared" si="172"/>
        <v>0</v>
      </c>
      <c r="P1145" s="7">
        <f t="shared" si="173"/>
        <v>33</v>
      </c>
      <c r="Q1145" s="8">
        <f t="shared" si="174"/>
        <v>22.45</v>
      </c>
      <c r="R1145" s="8">
        <f t="shared" si="175"/>
        <v>18.25</v>
      </c>
      <c r="S1145" s="8">
        <f t="shared" si="176"/>
        <v>22.35</v>
      </c>
      <c r="T1145" s="8">
        <f t="shared" si="177"/>
        <v>20.75</v>
      </c>
      <c r="U1145" s="7">
        <f t="shared" si="178"/>
        <v>21.016666666666669</v>
      </c>
      <c r="V1145" s="7">
        <f t="shared" si="179"/>
        <v>20.950000000000003</v>
      </c>
    </row>
    <row r="1146" spans="1:22" ht="13.5" x14ac:dyDescent="0.25">
      <c r="A1146" s="3">
        <f>RSI!A1146</f>
        <v>43980</v>
      </c>
      <c r="B1146" s="2">
        <f>RSI!B1146</f>
        <v>8.8223000000000003</v>
      </c>
      <c r="C1146" s="2">
        <f>RSI!I1146</f>
        <v>14.127271790546644</v>
      </c>
      <c r="D1146" s="2">
        <f>MACD!E1146</f>
        <v>0.32226624732651743</v>
      </c>
      <c r="E1146" s="2">
        <f>MACD!F1146</f>
        <v>0.11412592520731768</v>
      </c>
      <c r="F1146" s="2">
        <f>'Moving Avg'!D1146</f>
        <v>9.0398800000000001</v>
      </c>
      <c r="G1146" s="2">
        <f>'Moving Avg'!F1146</f>
        <v>9.6945950000000032</v>
      </c>
      <c r="H1146" s="2">
        <f>'Moving Avg'!G1146</f>
        <v>9.6434860000000047</v>
      </c>
      <c r="I1146" s="2">
        <f>'Moving Avg'!H1146</f>
        <v>9.2162334999999906</v>
      </c>
      <c r="J1146" s="5" t="str">
        <f>OBV!F1146</f>
        <v>BEARISH</v>
      </c>
      <c r="K1146" s="5" t="str">
        <f>OBV!G1146</f>
        <v>STRONG</v>
      </c>
      <c r="L1146" s="5" t="str">
        <f>OBV!H1146</f>
        <v>CONFIRMED BEARISH</v>
      </c>
      <c r="M1146" s="7">
        <f t="shared" si="170"/>
        <v>50</v>
      </c>
      <c r="N1146" s="7">
        <f t="shared" si="171"/>
        <v>0</v>
      </c>
      <c r="O1146" s="7">
        <f t="shared" si="172"/>
        <v>0</v>
      </c>
      <c r="P1146" s="7">
        <f t="shared" si="173"/>
        <v>33</v>
      </c>
      <c r="Q1146" s="8">
        <f t="shared" si="174"/>
        <v>22.45</v>
      </c>
      <c r="R1146" s="8">
        <f t="shared" si="175"/>
        <v>18.25</v>
      </c>
      <c r="S1146" s="8">
        <f t="shared" si="176"/>
        <v>22.35</v>
      </c>
      <c r="T1146" s="8">
        <f t="shared" si="177"/>
        <v>20.75</v>
      </c>
      <c r="U1146" s="7">
        <f t="shared" si="178"/>
        <v>21.016666666666669</v>
      </c>
      <c r="V1146" s="7">
        <f t="shared" si="179"/>
        <v>20.950000000000003</v>
      </c>
    </row>
    <row r="1147" spans="1:22" ht="13.5" x14ac:dyDescent="0.25">
      <c r="A1147" s="3">
        <f>RSI!A1147</f>
        <v>43983</v>
      </c>
      <c r="B1147" s="2">
        <f>RSI!B1147</f>
        <v>8.9819999999999993</v>
      </c>
      <c r="C1147" s="2">
        <f>RSI!I1147</f>
        <v>25.580074849375606</v>
      </c>
      <c r="D1147" s="2">
        <f>MACD!E1147</f>
        <v>0.37537314937857325</v>
      </c>
      <c r="E1147" s="2">
        <f>MACD!F1147</f>
        <v>0.16637537004156883</v>
      </c>
      <c r="F1147" s="2">
        <f>'Moving Avg'!D1147</f>
        <v>8.9620399999999982</v>
      </c>
      <c r="G1147" s="2">
        <f>'Moving Avg'!F1147</f>
        <v>9.6596650000000022</v>
      </c>
      <c r="H1147" s="2">
        <f>'Moving Avg'!G1147</f>
        <v>9.6359020000000051</v>
      </c>
      <c r="I1147" s="2">
        <f>'Moving Avg'!H1147</f>
        <v>9.2142374999999905</v>
      </c>
      <c r="J1147" s="5" t="str">
        <f>OBV!F1147</f>
        <v>BULLISH</v>
      </c>
      <c r="K1147" s="5" t="str">
        <f>OBV!G1147</f>
        <v>NEUTRAL</v>
      </c>
      <c r="L1147" s="5" t="str">
        <f>OBV!H1147</f>
        <v>BULLISH DIVERGENCE</v>
      </c>
      <c r="M1147" s="7">
        <f t="shared" si="170"/>
        <v>50</v>
      </c>
      <c r="N1147" s="7">
        <f t="shared" si="171"/>
        <v>0</v>
      </c>
      <c r="O1147" s="7">
        <f t="shared" si="172"/>
        <v>0</v>
      </c>
      <c r="P1147" s="7">
        <f t="shared" si="173"/>
        <v>66.5</v>
      </c>
      <c r="Q1147" s="8">
        <f t="shared" si="174"/>
        <v>27.475000000000001</v>
      </c>
      <c r="R1147" s="8">
        <f t="shared" si="175"/>
        <v>26.625</v>
      </c>
      <c r="S1147" s="8">
        <f t="shared" si="176"/>
        <v>37.424999999999997</v>
      </c>
      <c r="T1147" s="8">
        <f t="shared" si="177"/>
        <v>29.125</v>
      </c>
      <c r="U1147" s="7">
        <f t="shared" si="178"/>
        <v>30.508333333333336</v>
      </c>
      <c r="V1147" s="7">
        <f t="shared" si="179"/>
        <v>30.162500000000001</v>
      </c>
    </row>
    <row r="1148" spans="1:22" ht="13.5" x14ac:dyDescent="0.25">
      <c r="A1148" s="3">
        <f>RSI!A1148</f>
        <v>43984</v>
      </c>
      <c r="B1148" s="2">
        <f>RSI!B1148</f>
        <v>8.9819999999999993</v>
      </c>
      <c r="C1148" s="2">
        <f>RSI!I1148</f>
        <v>25.580074849375606</v>
      </c>
      <c r="D1148" s="2">
        <f>MACD!E1148</f>
        <v>0.42373584301618195</v>
      </c>
      <c r="E1148" s="2">
        <f>MACD!F1148</f>
        <v>0.21784746463649146</v>
      </c>
      <c r="F1148" s="2">
        <f>'Moving Avg'!D1148</f>
        <v>8.9400799999999983</v>
      </c>
      <c r="G1148" s="2">
        <f>'Moving Avg'!F1148</f>
        <v>9.6112600000000032</v>
      </c>
      <c r="H1148" s="2">
        <f>'Moving Avg'!G1148</f>
        <v>9.6281180000000042</v>
      </c>
      <c r="I1148" s="2">
        <f>'Moving Avg'!H1148</f>
        <v>9.2122414999999904</v>
      </c>
      <c r="J1148" s="5" t="str">
        <f>OBV!F1148</f>
        <v>BULLISH</v>
      </c>
      <c r="K1148" s="5" t="str">
        <f>OBV!G1148</f>
        <v>NEUTRAL</v>
      </c>
      <c r="L1148" s="5" t="str">
        <f>OBV!H1148</f>
        <v>BULLISH DIVERGENCE</v>
      </c>
      <c r="M1148" s="7">
        <f t="shared" si="170"/>
        <v>50</v>
      </c>
      <c r="N1148" s="7">
        <f t="shared" si="171"/>
        <v>0</v>
      </c>
      <c r="O1148" s="7">
        <f t="shared" si="172"/>
        <v>0</v>
      </c>
      <c r="P1148" s="7">
        <f t="shared" si="173"/>
        <v>66.5</v>
      </c>
      <c r="Q1148" s="8">
        <f t="shared" si="174"/>
        <v>27.475000000000001</v>
      </c>
      <c r="R1148" s="8">
        <f t="shared" si="175"/>
        <v>26.625</v>
      </c>
      <c r="S1148" s="8">
        <f t="shared" si="176"/>
        <v>37.424999999999997</v>
      </c>
      <c r="T1148" s="8">
        <f t="shared" si="177"/>
        <v>29.125</v>
      </c>
      <c r="U1148" s="7">
        <f t="shared" si="178"/>
        <v>30.508333333333336</v>
      </c>
      <c r="V1148" s="7">
        <f t="shared" si="179"/>
        <v>30.162500000000001</v>
      </c>
    </row>
    <row r="1149" spans="1:22" ht="13.5" x14ac:dyDescent="0.25">
      <c r="A1149" s="3">
        <f>RSI!A1149</f>
        <v>43985</v>
      </c>
      <c r="B1149" s="2">
        <f>RSI!B1149</f>
        <v>8.7125000000000004</v>
      </c>
      <c r="C1149" s="2">
        <f>RSI!I1149</f>
        <v>20.285167645497296</v>
      </c>
      <c r="D1149" s="2">
        <f>MACD!E1149</f>
        <v>0.48779338540443717</v>
      </c>
      <c r="E1149" s="2">
        <f>MACD!F1149</f>
        <v>0.27183664879008063</v>
      </c>
      <c r="F1149" s="2">
        <f>'Moving Avg'!D1149</f>
        <v>8.8642199999999995</v>
      </c>
      <c r="G1149" s="2">
        <f>'Moving Avg'!F1149</f>
        <v>9.5493800000000029</v>
      </c>
      <c r="H1149" s="2">
        <f>'Moving Avg'!G1149</f>
        <v>9.6095540000000028</v>
      </c>
      <c r="I1149" s="2">
        <f>'Moving Avg'!H1149</f>
        <v>9.2088979999999907</v>
      </c>
      <c r="J1149" s="5" t="str">
        <f>OBV!F1149</f>
        <v>BEARISH</v>
      </c>
      <c r="K1149" s="5" t="str">
        <f>OBV!G1149</f>
        <v>STRONG</v>
      </c>
      <c r="L1149" s="5" t="str">
        <f>OBV!H1149</f>
        <v>CONFIRMED BEARISH</v>
      </c>
      <c r="M1149" s="7">
        <f t="shared" si="170"/>
        <v>50</v>
      </c>
      <c r="N1149" s="7">
        <f t="shared" si="171"/>
        <v>0</v>
      </c>
      <c r="O1149" s="7">
        <f t="shared" si="172"/>
        <v>0</v>
      </c>
      <c r="P1149" s="7">
        <f t="shared" si="173"/>
        <v>33</v>
      </c>
      <c r="Q1149" s="8">
        <f t="shared" si="174"/>
        <v>22.45</v>
      </c>
      <c r="R1149" s="8">
        <f t="shared" si="175"/>
        <v>18.25</v>
      </c>
      <c r="S1149" s="8">
        <f t="shared" si="176"/>
        <v>22.35</v>
      </c>
      <c r="T1149" s="8">
        <f t="shared" si="177"/>
        <v>20.75</v>
      </c>
      <c r="U1149" s="7">
        <f t="shared" si="178"/>
        <v>21.016666666666669</v>
      </c>
      <c r="V1149" s="7">
        <f t="shared" si="179"/>
        <v>20.950000000000003</v>
      </c>
    </row>
    <row r="1150" spans="1:22" ht="13.5" x14ac:dyDescent="0.25">
      <c r="A1150" s="3">
        <f>RSI!A1150</f>
        <v>43986</v>
      </c>
      <c r="B1150" s="2">
        <f>RSI!B1150</f>
        <v>8.4530999999999992</v>
      </c>
      <c r="C1150" s="2">
        <f>RSI!I1150</f>
        <v>16.701634653085421</v>
      </c>
      <c r="D1150" s="2">
        <f>MACD!E1150</f>
        <v>0.56574053815415937</v>
      </c>
      <c r="E1150" s="2">
        <f>MACD!F1150</f>
        <v>0.3306174266628964</v>
      </c>
      <c r="F1150" s="2">
        <f>'Moving Avg'!D1150</f>
        <v>8.790379999999999</v>
      </c>
      <c r="G1150" s="2">
        <f>'Moving Avg'!F1150</f>
        <v>9.4745300000000032</v>
      </c>
      <c r="H1150" s="2">
        <f>'Moving Avg'!G1150</f>
        <v>9.5858020000000028</v>
      </c>
      <c r="I1150" s="2">
        <f>'Moving Avg'!H1150</f>
        <v>9.2042574999999882</v>
      </c>
      <c r="J1150" s="5" t="str">
        <f>OBV!F1150</f>
        <v>BEARISH</v>
      </c>
      <c r="K1150" s="5" t="str">
        <f>OBV!G1150</f>
        <v>STRONG</v>
      </c>
      <c r="L1150" s="5" t="str">
        <f>OBV!H1150</f>
        <v>CONFIRMED BEARISH</v>
      </c>
      <c r="M1150" s="7">
        <f t="shared" si="170"/>
        <v>50</v>
      </c>
      <c r="N1150" s="7">
        <f t="shared" si="171"/>
        <v>0</v>
      </c>
      <c r="O1150" s="7">
        <f t="shared" si="172"/>
        <v>0</v>
      </c>
      <c r="P1150" s="7">
        <f t="shared" si="173"/>
        <v>33</v>
      </c>
      <c r="Q1150" s="8">
        <f t="shared" si="174"/>
        <v>22.45</v>
      </c>
      <c r="R1150" s="8">
        <f t="shared" si="175"/>
        <v>18.25</v>
      </c>
      <c r="S1150" s="8">
        <f t="shared" si="176"/>
        <v>22.35</v>
      </c>
      <c r="T1150" s="8">
        <f t="shared" si="177"/>
        <v>20.75</v>
      </c>
      <c r="U1150" s="7">
        <f t="shared" si="178"/>
        <v>21.016666666666669</v>
      </c>
      <c r="V1150" s="7">
        <f t="shared" si="179"/>
        <v>20.950000000000003</v>
      </c>
    </row>
    <row r="1151" spans="1:22" ht="13.5" x14ac:dyDescent="0.25">
      <c r="A1151" s="3">
        <f>RSI!A1151</f>
        <v>43987</v>
      </c>
      <c r="B1151" s="2">
        <f>RSI!B1151</f>
        <v>8.3732000000000006</v>
      </c>
      <c r="C1151" s="2">
        <f>RSI!I1151</f>
        <v>15.777103456321285</v>
      </c>
      <c r="D1151" s="2">
        <f>MACD!E1151</f>
        <v>0.59880294514434951</v>
      </c>
      <c r="E1151" s="2">
        <f>MACD!F1151</f>
        <v>0.384254530359187</v>
      </c>
      <c r="F1151" s="2">
        <f>'Moving Avg'!D1151</f>
        <v>8.7005599999999994</v>
      </c>
      <c r="G1151" s="2">
        <f>'Moving Avg'!F1151</f>
        <v>9.3956850000000038</v>
      </c>
      <c r="H1151" s="2">
        <f>'Moving Avg'!G1151</f>
        <v>9.5604520000000015</v>
      </c>
      <c r="I1151" s="2">
        <f>'Moving Avg'!H1151</f>
        <v>9.1992174999999889</v>
      </c>
      <c r="J1151" s="5" t="str">
        <f>OBV!F1151</f>
        <v>BEARISH</v>
      </c>
      <c r="K1151" s="5" t="str">
        <f>OBV!G1151</f>
        <v>STRONG</v>
      </c>
      <c r="L1151" s="5" t="str">
        <f>OBV!H1151</f>
        <v>CONFIRMED BEARISH</v>
      </c>
      <c r="M1151" s="7">
        <f t="shared" si="170"/>
        <v>50</v>
      </c>
      <c r="N1151" s="7">
        <f t="shared" si="171"/>
        <v>0</v>
      </c>
      <c r="O1151" s="7">
        <f t="shared" si="172"/>
        <v>0</v>
      </c>
      <c r="P1151" s="7">
        <f t="shared" si="173"/>
        <v>33</v>
      </c>
      <c r="Q1151" s="8">
        <f t="shared" si="174"/>
        <v>22.45</v>
      </c>
      <c r="R1151" s="8">
        <f t="shared" si="175"/>
        <v>18.25</v>
      </c>
      <c r="S1151" s="8">
        <f t="shared" si="176"/>
        <v>22.35</v>
      </c>
      <c r="T1151" s="8">
        <f t="shared" si="177"/>
        <v>20.75</v>
      </c>
      <c r="U1151" s="7">
        <f t="shared" si="178"/>
        <v>21.016666666666669</v>
      </c>
      <c r="V1151" s="7">
        <f t="shared" si="179"/>
        <v>20.950000000000003</v>
      </c>
    </row>
    <row r="1152" spans="1:22" ht="13.5" x14ac:dyDescent="0.25">
      <c r="A1152" s="3">
        <f>RSI!A1152</f>
        <v>43990</v>
      </c>
      <c r="B1152" s="2">
        <f>RSI!B1152</f>
        <v>8.3732000000000006</v>
      </c>
      <c r="C1152" s="2">
        <f>RSI!I1152</f>
        <v>15.777103456321285</v>
      </c>
      <c r="D1152" s="2">
        <f>MACD!E1152</f>
        <v>0.58803072332590212</v>
      </c>
      <c r="E1152" s="2">
        <f>MACD!F1152</f>
        <v>0.42500976895253006</v>
      </c>
      <c r="F1152" s="2">
        <f>'Moving Avg'!D1152</f>
        <v>8.5787999999999975</v>
      </c>
      <c r="G1152" s="2">
        <f>'Moving Avg'!F1152</f>
        <v>9.3168400000000009</v>
      </c>
      <c r="H1152" s="2">
        <f>'Moving Avg'!G1152</f>
        <v>9.5351020000000002</v>
      </c>
      <c r="I1152" s="2">
        <f>'Moving Avg'!H1152</f>
        <v>9.1941774999999897</v>
      </c>
      <c r="J1152" s="5" t="str">
        <f>OBV!F1152</f>
        <v>BEARISH</v>
      </c>
      <c r="K1152" s="5" t="str">
        <f>OBV!G1152</f>
        <v>STRONG</v>
      </c>
      <c r="L1152" s="5" t="str">
        <f>OBV!H1152</f>
        <v>CONFIRMED BEARISH</v>
      </c>
      <c r="M1152" s="7">
        <f t="shared" si="170"/>
        <v>50</v>
      </c>
      <c r="N1152" s="7">
        <f t="shared" si="171"/>
        <v>0</v>
      </c>
      <c r="O1152" s="7">
        <f t="shared" si="172"/>
        <v>0</v>
      </c>
      <c r="P1152" s="7">
        <f t="shared" si="173"/>
        <v>33</v>
      </c>
      <c r="Q1152" s="8">
        <f t="shared" si="174"/>
        <v>22.45</v>
      </c>
      <c r="R1152" s="8">
        <f t="shared" si="175"/>
        <v>18.25</v>
      </c>
      <c r="S1152" s="8">
        <f t="shared" si="176"/>
        <v>22.35</v>
      </c>
      <c r="T1152" s="8">
        <f t="shared" si="177"/>
        <v>20.75</v>
      </c>
      <c r="U1152" s="7">
        <f t="shared" si="178"/>
        <v>21.016666666666669</v>
      </c>
      <c r="V1152" s="7">
        <f t="shared" si="179"/>
        <v>20.950000000000003</v>
      </c>
    </row>
    <row r="1153" spans="1:22" ht="13.5" x14ac:dyDescent="0.25">
      <c r="A1153" s="3">
        <f>RSI!A1153</f>
        <v>43991</v>
      </c>
      <c r="B1153" s="2">
        <f>RSI!B1153</f>
        <v>8.4230999999999998</v>
      </c>
      <c r="C1153" s="2">
        <f>RSI!I1153</f>
        <v>19.02381019189562</v>
      </c>
      <c r="D1153" s="2">
        <f>MACD!E1153</f>
        <v>0.53758205126500158</v>
      </c>
      <c r="E1153" s="2">
        <f>MACD!F1153</f>
        <v>0.44752422541502435</v>
      </c>
      <c r="F1153" s="2">
        <f>'Moving Avg'!D1153</f>
        <v>8.4670199999999998</v>
      </c>
      <c r="G1153" s="2">
        <f>'Moving Avg'!F1153</f>
        <v>9.2404900000000012</v>
      </c>
      <c r="H1153" s="2">
        <f>'Moving Avg'!G1153</f>
        <v>9.5107499999999998</v>
      </c>
      <c r="I1153" s="2">
        <f>'Moving Avg'!H1153</f>
        <v>9.1893869999999893</v>
      </c>
      <c r="J1153" s="5" t="str">
        <f>OBV!F1153</f>
        <v>BEARISH</v>
      </c>
      <c r="K1153" s="5" t="str">
        <f>OBV!G1153</f>
        <v>STRONG</v>
      </c>
      <c r="L1153" s="5" t="str">
        <f>OBV!H1153</f>
        <v>CONFIRMED BEARISH</v>
      </c>
      <c r="M1153" s="7">
        <f t="shared" si="170"/>
        <v>50</v>
      </c>
      <c r="N1153" s="7">
        <f t="shared" si="171"/>
        <v>0</v>
      </c>
      <c r="O1153" s="7">
        <f t="shared" si="172"/>
        <v>0</v>
      </c>
      <c r="P1153" s="7">
        <f t="shared" si="173"/>
        <v>33</v>
      </c>
      <c r="Q1153" s="8">
        <f t="shared" si="174"/>
        <v>22.45</v>
      </c>
      <c r="R1153" s="8">
        <f t="shared" si="175"/>
        <v>18.25</v>
      </c>
      <c r="S1153" s="8">
        <f t="shared" si="176"/>
        <v>22.35</v>
      </c>
      <c r="T1153" s="8">
        <f t="shared" si="177"/>
        <v>20.75</v>
      </c>
      <c r="U1153" s="7">
        <f t="shared" si="178"/>
        <v>21.016666666666669</v>
      </c>
      <c r="V1153" s="7">
        <f t="shared" si="179"/>
        <v>20.950000000000003</v>
      </c>
    </row>
    <row r="1154" spans="1:22" ht="13.5" x14ac:dyDescent="0.25">
      <c r="A1154" s="3">
        <f>RSI!A1154</f>
        <v>43992</v>
      </c>
      <c r="B1154" s="2">
        <f>RSI!B1154</f>
        <v>8.3832000000000004</v>
      </c>
      <c r="C1154" s="2">
        <f>RSI!I1154</f>
        <v>18.412607555558537</v>
      </c>
      <c r="D1154" s="2">
        <f>MACD!E1154</f>
        <v>0.50250651559033344</v>
      </c>
      <c r="E1154" s="2">
        <f>MACD!F1154</f>
        <v>0.45852068345008623</v>
      </c>
      <c r="F1154" s="2">
        <f>'Moving Avg'!D1154</f>
        <v>8.4011600000000008</v>
      </c>
      <c r="G1154" s="2">
        <f>'Moving Avg'!F1154</f>
        <v>9.1621449999999989</v>
      </c>
      <c r="H1154" s="2">
        <f>'Moving Avg'!G1154</f>
        <v>9.485599999999998</v>
      </c>
      <c r="I1154" s="2">
        <f>'Moving Avg'!H1154</f>
        <v>9.1857939999999889</v>
      </c>
      <c r="J1154" s="5" t="str">
        <f>OBV!F1154</f>
        <v>BEARISH</v>
      </c>
      <c r="K1154" s="5" t="str">
        <f>OBV!G1154</f>
        <v>STRONG</v>
      </c>
      <c r="L1154" s="5" t="str">
        <f>OBV!H1154</f>
        <v>CONFIRMED BEARISH</v>
      </c>
      <c r="M1154" s="7">
        <f t="shared" ref="M1154:M1217" si="180">IF(C1154&lt;30,50, IF(C1154&gt;70, 0, 25))</f>
        <v>50</v>
      </c>
      <c r="N1154" s="7">
        <f t="shared" ref="N1154:N1217" si="181">IF(E1154-D1154&gt;0.02, 100, IF(E1154-D1154&lt;0,0,45))</f>
        <v>0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33</v>
      </c>
      <c r="Q1154" s="8">
        <f t="shared" si="174"/>
        <v>22.45</v>
      </c>
      <c r="R1154" s="8">
        <f t="shared" si="175"/>
        <v>18.25</v>
      </c>
      <c r="S1154" s="8">
        <f t="shared" si="176"/>
        <v>22.35</v>
      </c>
      <c r="T1154" s="8">
        <f t="shared" si="177"/>
        <v>20.75</v>
      </c>
      <c r="U1154" s="7">
        <f t="shared" si="178"/>
        <v>21.016666666666669</v>
      </c>
      <c r="V1154" s="7">
        <f t="shared" si="179"/>
        <v>20.950000000000003</v>
      </c>
    </row>
    <row r="1155" spans="1:22" ht="13.5" x14ac:dyDescent="0.25">
      <c r="A1155" s="3">
        <f>RSI!A1155</f>
        <v>43993</v>
      </c>
      <c r="B1155" s="2">
        <f>RSI!B1155</f>
        <v>8.4330999999999996</v>
      </c>
      <c r="C1155" s="2">
        <f>RSI!I1155</f>
        <v>21.796572353015847</v>
      </c>
      <c r="D1155" s="2">
        <f>MACD!E1155</f>
        <v>0.43221649173593413</v>
      </c>
      <c r="E1155" s="2">
        <f>MACD!F1155</f>
        <v>0.45325984510725587</v>
      </c>
      <c r="F1155" s="2">
        <f>'Moving Avg'!D1155</f>
        <v>8.3971599999999995</v>
      </c>
      <c r="G1155" s="2">
        <f>'Moving Avg'!F1155</f>
        <v>9.0862949999999998</v>
      </c>
      <c r="H1155" s="2">
        <f>'Moving Avg'!G1155</f>
        <v>9.4614479999999972</v>
      </c>
      <c r="I1155" s="2">
        <f>'Moving Avg'!H1155</f>
        <v>9.1830494999999885</v>
      </c>
      <c r="J1155" s="5" t="str">
        <f>OBV!F1155</f>
        <v>BEARISH</v>
      </c>
      <c r="K1155" s="5" t="str">
        <f>OBV!G1155</f>
        <v>NEUTRAL</v>
      </c>
      <c r="L1155" s="5" t="str">
        <f>OBV!H1155</f>
        <v>CONFIRMED BEARISH</v>
      </c>
      <c r="M1155" s="7">
        <f t="shared" si="180"/>
        <v>50</v>
      </c>
      <c r="N1155" s="7">
        <f t="shared" si="181"/>
        <v>100</v>
      </c>
      <c r="O1155" s="7">
        <f t="shared" si="182"/>
        <v>0</v>
      </c>
      <c r="P1155" s="7">
        <f t="shared" si="183"/>
        <v>16.5</v>
      </c>
      <c r="Q1155" s="8">
        <f t="shared" ref="Q1155:Q1218" si="184">0.35*M1155+N1155*0.35+O1155*0.15+P1155*0.15</f>
        <v>54.975000000000001</v>
      </c>
      <c r="R1155" s="8">
        <f t="shared" ref="R1155:R1218" si="185">M1155*0.2+N1155*0.2+O1155*0.35+P1155*0.25</f>
        <v>34.125</v>
      </c>
      <c r="S1155" s="8">
        <f t="shared" ref="S1155:S1218" si="186">M1155*0.15+N1155*0.15+O1155*0.25+P1155*0.45</f>
        <v>29.925000000000001</v>
      </c>
      <c r="T1155" s="8">
        <f t="shared" ref="T1155:T1218" si="187">0.25*SUM(M1155:P1155)</f>
        <v>41.625</v>
      </c>
      <c r="U1155" s="7">
        <f t="shared" ref="U1155:U1218" si="188">SUM(Q1155:S1155)/3</f>
        <v>39.674999999999997</v>
      </c>
      <c r="V1155" s="7">
        <f t="shared" ref="V1155:V1218" si="189">SUM(Q1155:T1155)/4</f>
        <v>40.162499999999994</v>
      </c>
    </row>
    <row r="1156" spans="1:22" ht="13.5" x14ac:dyDescent="0.25">
      <c r="A1156" s="3">
        <f>RSI!A1156</f>
        <v>43994</v>
      </c>
      <c r="B1156" s="2">
        <f>RSI!B1156</f>
        <v>8.4230999999999998</v>
      </c>
      <c r="C1156" s="2">
        <f>RSI!I1156</f>
        <v>21.603195310837933</v>
      </c>
      <c r="D1156" s="2">
        <f>MACD!E1156</f>
        <v>0.37739648453677788</v>
      </c>
      <c r="E1156" s="2">
        <f>MACD!F1156</f>
        <v>0.43808717299316025</v>
      </c>
      <c r="F1156" s="2">
        <f>'Moving Avg'!D1156</f>
        <v>8.4071400000000001</v>
      </c>
      <c r="G1156" s="2">
        <f>'Moving Avg'!F1156</f>
        <v>9.0099450000000001</v>
      </c>
      <c r="H1156" s="2">
        <f>'Moving Avg'!G1156</f>
        <v>9.4370959999999986</v>
      </c>
      <c r="I1156" s="2">
        <f>'Moving Avg'!H1156</f>
        <v>9.1807039999999898</v>
      </c>
      <c r="J1156" s="5" t="str">
        <f>OBV!F1156</f>
        <v>BEARISH</v>
      </c>
      <c r="K1156" s="5" t="str">
        <f>OBV!G1156</f>
        <v>STRONG</v>
      </c>
      <c r="L1156" s="5" t="str">
        <f>OBV!H1156</f>
        <v>BEARISH DIVERGENCE</v>
      </c>
      <c r="M1156" s="7">
        <f t="shared" si="180"/>
        <v>50</v>
      </c>
      <c r="N1156" s="7">
        <f t="shared" si="181"/>
        <v>100</v>
      </c>
      <c r="O1156" s="7">
        <f t="shared" si="182"/>
        <v>0</v>
      </c>
      <c r="P1156" s="7">
        <f t="shared" si="183"/>
        <v>33</v>
      </c>
      <c r="Q1156" s="8">
        <f t="shared" si="184"/>
        <v>57.45</v>
      </c>
      <c r="R1156" s="8">
        <f t="shared" si="185"/>
        <v>38.25</v>
      </c>
      <c r="S1156" s="8">
        <f t="shared" si="186"/>
        <v>37.35</v>
      </c>
      <c r="T1156" s="8">
        <f t="shared" si="187"/>
        <v>45.75</v>
      </c>
      <c r="U1156" s="7">
        <f t="shared" si="188"/>
        <v>44.35</v>
      </c>
      <c r="V1156" s="7">
        <f t="shared" si="189"/>
        <v>44.7</v>
      </c>
    </row>
    <row r="1157" spans="1:22" ht="13.5" x14ac:dyDescent="0.25">
      <c r="A1157" s="3">
        <f>RSI!A1157</f>
        <v>43997</v>
      </c>
      <c r="B1157" s="2">
        <f>RSI!B1157</f>
        <v>8.2834000000000003</v>
      </c>
      <c r="C1157" s="2">
        <f>RSI!I1157</f>
        <v>19.059271523113736</v>
      </c>
      <c r="D1157" s="2">
        <f>MACD!E1157</f>
        <v>0.36961218847434196</v>
      </c>
      <c r="E1157" s="2">
        <f>MACD!F1157</f>
        <v>0.42439217608939661</v>
      </c>
      <c r="F1157" s="2">
        <f>'Moving Avg'!D1157</f>
        <v>8.3891799999999996</v>
      </c>
      <c r="G1157" s="2">
        <f>'Moving Avg'!F1157</f>
        <v>8.9266100000000002</v>
      </c>
      <c r="H1157" s="2">
        <f>'Moving Avg'!G1157</f>
        <v>9.4099499999999985</v>
      </c>
      <c r="I1157" s="2">
        <f>'Moving Avg'!H1157</f>
        <v>9.1789574999999903</v>
      </c>
      <c r="J1157" s="5" t="str">
        <f>OBV!F1157</f>
        <v>BEARISH</v>
      </c>
      <c r="K1157" s="5" t="str">
        <f>OBV!G1157</f>
        <v>STRONG</v>
      </c>
      <c r="L1157" s="5" t="str">
        <f>OBV!H1157</f>
        <v>CONFIRMED BEARISH</v>
      </c>
      <c r="M1157" s="7">
        <f t="shared" si="180"/>
        <v>50</v>
      </c>
      <c r="N1157" s="7">
        <f t="shared" si="181"/>
        <v>100</v>
      </c>
      <c r="O1157" s="7">
        <f t="shared" si="182"/>
        <v>0</v>
      </c>
      <c r="P1157" s="7">
        <f t="shared" si="183"/>
        <v>33</v>
      </c>
      <c r="Q1157" s="8">
        <f t="shared" si="184"/>
        <v>57.45</v>
      </c>
      <c r="R1157" s="8">
        <f t="shared" si="185"/>
        <v>38.25</v>
      </c>
      <c r="S1157" s="8">
        <f t="shared" si="186"/>
        <v>37.35</v>
      </c>
      <c r="T1157" s="8">
        <f t="shared" si="187"/>
        <v>45.75</v>
      </c>
      <c r="U1157" s="7">
        <f t="shared" si="188"/>
        <v>44.35</v>
      </c>
      <c r="V1157" s="7">
        <f t="shared" si="189"/>
        <v>44.7</v>
      </c>
    </row>
    <row r="1158" spans="1:22" ht="13.5" x14ac:dyDescent="0.25">
      <c r="A1158" s="3">
        <f>RSI!A1158</f>
        <v>43998</v>
      </c>
      <c r="B1158" s="2">
        <f>RSI!B1158</f>
        <v>8.4032</v>
      </c>
      <c r="C1158" s="2">
        <f>RSI!I1158</f>
        <v>26.998247464716414</v>
      </c>
      <c r="D1158" s="2">
        <f>MACD!E1158</f>
        <v>0.3583884557932393</v>
      </c>
      <c r="E1158" s="2">
        <f>MACD!F1158</f>
        <v>0.41119143203016517</v>
      </c>
      <c r="F1158" s="2">
        <f>'Moving Avg'!D1158</f>
        <v>8.3851999999999993</v>
      </c>
      <c r="G1158" s="2">
        <f>'Moving Avg'!F1158</f>
        <v>8.849264999999999</v>
      </c>
      <c r="H1158" s="2">
        <f>'Moving Avg'!G1158</f>
        <v>9.3844019999999997</v>
      </c>
      <c r="I1158" s="2">
        <f>'Moving Avg'!H1158</f>
        <v>9.1777099999999905</v>
      </c>
      <c r="J1158" s="5" t="str">
        <f>OBV!F1158</f>
        <v>BEARISH</v>
      </c>
      <c r="K1158" s="5" t="str">
        <f>OBV!G1158</f>
        <v>STRONG</v>
      </c>
      <c r="L1158" s="5" t="str">
        <f>OBV!H1158</f>
        <v>CONFIRMED BEARISH</v>
      </c>
      <c r="M1158" s="7">
        <f t="shared" si="180"/>
        <v>50</v>
      </c>
      <c r="N1158" s="7">
        <f t="shared" si="181"/>
        <v>100</v>
      </c>
      <c r="O1158" s="7">
        <f t="shared" si="182"/>
        <v>0</v>
      </c>
      <c r="P1158" s="7">
        <f t="shared" si="183"/>
        <v>33</v>
      </c>
      <c r="Q1158" s="8">
        <f t="shared" si="184"/>
        <v>57.45</v>
      </c>
      <c r="R1158" s="8">
        <f t="shared" si="185"/>
        <v>38.25</v>
      </c>
      <c r="S1158" s="8">
        <f t="shared" si="186"/>
        <v>37.35</v>
      </c>
      <c r="T1158" s="8">
        <f t="shared" si="187"/>
        <v>45.75</v>
      </c>
      <c r="U1158" s="7">
        <f t="shared" si="188"/>
        <v>44.35</v>
      </c>
      <c r="V1158" s="7">
        <f t="shared" si="189"/>
        <v>44.7</v>
      </c>
    </row>
    <row r="1159" spans="1:22" ht="13.5" x14ac:dyDescent="0.25">
      <c r="A1159" s="3">
        <f>RSI!A1159</f>
        <v>43999</v>
      </c>
      <c r="B1159" s="2">
        <f>RSI!B1159</f>
        <v>8.4032</v>
      </c>
      <c r="C1159" s="2">
        <f>RSI!I1159</f>
        <v>26.998247464716414</v>
      </c>
      <c r="D1159" s="2">
        <f>MACD!E1159</f>
        <v>0.31064520704544307</v>
      </c>
      <c r="E1159" s="2">
        <f>MACD!F1159</f>
        <v>0.39108218703322073</v>
      </c>
      <c r="F1159" s="2">
        <f>'Moving Avg'!D1159</f>
        <v>8.3891999999999989</v>
      </c>
      <c r="G1159" s="2">
        <f>'Moving Avg'!F1159</f>
        <v>8.7719199999999997</v>
      </c>
      <c r="H1159" s="2">
        <f>'Moving Avg'!G1159</f>
        <v>9.3588539999999991</v>
      </c>
      <c r="I1159" s="2">
        <f>'Moving Avg'!H1159</f>
        <v>9.1751654999999896</v>
      </c>
      <c r="J1159" s="5" t="str">
        <f>OBV!F1159</f>
        <v>BEARISH</v>
      </c>
      <c r="K1159" s="5" t="str">
        <f>OBV!G1159</f>
        <v>NEUTRAL</v>
      </c>
      <c r="L1159" s="5" t="str">
        <f>OBV!H1159</f>
        <v>BEARISH DIVERGENCE</v>
      </c>
      <c r="M1159" s="7">
        <f t="shared" si="180"/>
        <v>50</v>
      </c>
      <c r="N1159" s="7">
        <f t="shared" si="181"/>
        <v>100</v>
      </c>
      <c r="O1159" s="7">
        <f t="shared" si="182"/>
        <v>0</v>
      </c>
      <c r="P1159" s="7">
        <f t="shared" si="183"/>
        <v>16.5</v>
      </c>
      <c r="Q1159" s="8">
        <f t="shared" si="184"/>
        <v>54.975000000000001</v>
      </c>
      <c r="R1159" s="8">
        <f t="shared" si="185"/>
        <v>34.125</v>
      </c>
      <c r="S1159" s="8">
        <f t="shared" si="186"/>
        <v>29.925000000000001</v>
      </c>
      <c r="T1159" s="8">
        <f t="shared" si="187"/>
        <v>41.625</v>
      </c>
      <c r="U1159" s="7">
        <f t="shared" si="188"/>
        <v>39.674999999999997</v>
      </c>
      <c r="V1159" s="7">
        <f t="shared" si="189"/>
        <v>40.162499999999994</v>
      </c>
    </row>
    <row r="1160" spans="1:22" ht="13.5" x14ac:dyDescent="0.25">
      <c r="A1160" s="3">
        <f>RSI!A1160</f>
        <v>44000</v>
      </c>
      <c r="B1160" s="2">
        <f>RSI!B1160</f>
        <v>8.3932000000000002</v>
      </c>
      <c r="C1160" s="2">
        <f>RSI!I1160</f>
        <v>26.744301575749063</v>
      </c>
      <c r="D1160" s="2">
        <f>MACD!E1160</f>
        <v>0.2340572462653121</v>
      </c>
      <c r="E1160" s="2">
        <f>MACD!F1160</f>
        <v>0.359677198879639</v>
      </c>
      <c r="F1160" s="2">
        <f>'Moving Avg'!D1160</f>
        <v>8.381219999999999</v>
      </c>
      <c r="G1160" s="2">
        <f>'Moving Avg'!F1160</f>
        <v>8.6940750000000016</v>
      </c>
      <c r="H1160" s="2">
        <f>'Moving Avg'!G1160</f>
        <v>9.3331059999999972</v>
      </c>
      <c r="I1160" s="2">
        <f>'Moving Avg'!H1160</f>
        <v>9.1717224999999907</v>
      </c>
      <c r="J1160" s="5" t="str">
        <f>OBV!F1160</f>
        <v>BEARISH</v>
      </c>
      <c r="K1160" s="5" t="str">
        <f>OBV!G1160</f>
        <v>STRONG</v>
      </c>
      <c r="L1160" s="5" t="str">
        <f>OBV!H1160</f>
        <v>CONFIRMED BEARISH</v>
      </c>
      <c r="M1160" s="7">
        <f t="shared" si="180"/>
        <v>50</v>
      </c>
      <c r="N1160" s="7">
        <f t="shared" si="181"/>
        <v>100</v>
      </c>
      <c r="O1160" s="7">
        <f t="shared" si="182"/>
        <v>0</v>
      </c>
      <c r="P1160" s="7">
        <f t="shared" si="183"/>
        <v>33</v>
      </c>
      <c r="Q1160" s="8">
        <f t="shared" si="184"/>
        <v>57.45</v>
      </c>
      <c r="R1160" s="8">
        <f t="shared" si="185"/>
        <v>38.25</v>
      </c>
      <c r="S1160" s="8">
        <f t="shared" si="186"/>
        <v>37.35</v>
      </c>
      <c r="T1160" s="8">
        <f t="shared" si="187"/>
        <v>45.75</v>
      </c>
      <c r="U1160" s="7">
        <f t="shared" si="188"/>
        <v>44.35</v>
      </c>
      <c r="V1160" s="7">
        <f t="shared" si="189"/>
        <v>44.7</v>
      </c>
    </row>
    <row r="1161" spans="1:22" ht="13.5" x14ac:dyDescent="0.25">
      <c r="A1161" s="3">
        <f>RSI!A1161</f>
        <v>44001</v>
      </c>
      <c r="B1161" s="2">
        <f>RSI!B1161</f>
        <v>8.3832000000000004</v>
      </c>
      <c r="C1161" s="2">
        <f>RSI!I1161</f>
        <v>26.476110402855852</v>
      </c>
      <c r="D1161" s="2">
        <f>MACD!E1161</f>
        <v>0.16051616877358299</v>
      </c>
      <c r="E1161" s="2">
        <f>MACD!F1161</f>
        <v>0.31984499285842777</v>
      </c>
      <c r="F1161" s="2">
        <f>'Moving Avg'!D1161</f>
        <v>8.3732399999999991</v>
      </c>
      <c r="G1161" s="2">
        <f>'Moving Avg'!F1161</f>
        <v>8.6302050000000001</v>
      </c>
      <c r="H1161" s="2">
        <f>'Moving Avg'!G1161</f>
        <v>9.3071579999999976</v>
      </c>
      <c r="I1161" s="2">
        <f>'Moving Avg'!H1161</f>
        <v>9.16822949999999</v>
      </c>
      <c r="J1161" s="5" t="str">
        <f>OBV!F1161</f>
        <v>BEARISH</v>
      </c>
      <c r="K1161" s="5" t="str">
        <f>OBV!G1161</f>
        <v>STRONG</v>
      </c>
      <c r="L1161" s="5" t="str">
        <f>OBV!H1161</f>
        <v>CONFIRMED BEARISH</v>
      </c>
      <c r="M1161" s="7">
        <f t="shared" si="180"/>
        <v>50</v>
      </c>
      <c r="N1161" s="7">
        <f t="shared" si="181"/>
        <v>100</v>
      </c>
      <c r="O1161" s="7">
        <f t="shared" si="182"/>
        <v>0</v>
      </c>
      <c r="P1161" s="7">
        <f t="shared" si="183"/>
        <v>33</v>
      </c>
      <c r="Q1161" s="8">
        <f t="shared" si="184"/>
        <v>57.45</v>
      </c>
      <c r="R1161" s="8">
        <f t="shared" si="185"/>
        <v>38.25</v>
      </c>
      <c r="S1161" s="8">
        <f t="shared" si="186"/>
        <v>37.35</v>
      </c>
      <c r="T1161" s="8">
        <f t="shared" si="187"/>
        <v>45.75</v>
      </c>
      <c r="U1161" s="7">
        <f t="shared" si="188"/>
        <v>44.35</v>
      </c>
      <c r="V1161" s="7">
        <f t="shared" si="189"/>
        <v>44.7</v>
      </c>
    </row>
    <row r="1162" spans="1:22" ht="13.5" x14ac:dyDescent="0.25">
      <c r="A1162" s="3">
        <f>RSI!A1162</f>
        <v>44004</v>
      </c>
      <c r="B1162" s="2">
        <f>RSI!B1162</f>
        <v>8.3832000000000004</v>
      </c>
      <c r="C1162" s="2">
        <f>RSI!I1162</f>
        <v>26.476110402855852</v>
      </c>
      <c r="D1162" s="2">
        <f>MACD!E1162</f>
        <v>0.10095531126554924</v>
      </c>
      <c r="E1162" s="2">
        <f>MACD!F1162</f>
        <v>0.27606705653985208</v>
      </c>
      <c r="F1162" s="2">
        <f>'Moving Avg'!D1162</f>
        <v>8.3932000000000002</v>
      </c>
      <c r="G1162" s="2">
        <f>'Moving Avg'!F1162</f>
        <v>8.5808049999999998</v>
      </c>
      <c r="H1162" s="2">
        <f>'Moving Avg'!G1162</f>
        <v>9.2812099999999962</v>
      </c>
      <c r="I1162" s="2">
        <f>'Moving Avg'!H1162</f>
        <v>9.1647364999999912</v>
      </c>
      <c r="J1162" s="5" t="str">
        <f>OBV!F1162</f>
        <v>BEARISH</v>
      </c>
      <c r="K1162" s="5" t="str">
        <f>OBV!G1162</f>
        <v>NEUTRAL</v>
      </c>
      <c r="L1162" s="5" t="str">
        <f>OBV!H1162</f>
        <v>BEARISH DIVERGENCE</v>
      </c>
      <c r="M1162" s="7">
        <f t="shared" si="180"/>
        <v>50</v>
      </c>
      <c r="N1162" s="7">
        <f t="shared" si="181"/>
        <v>100</v>
      </c>
      <c r="O1162" s="7">
        <f t="shared" si="182"/>
        <v>0</v>
      </c>
      <c r="P1162" s="7">
        <f t="shared" si="183"/>
        <v>16.5</v>
      </c>
      <c r="Q1162" s="8">
        <f t="shared" si="184"/>
        <v>54.975000000000001</v>
      </c>
      <c r="R1162" s="8">
        <f t="shared" si="185"/>
        <v>34.125</v>
      </c>
      <c r="S1162" s="8">
        <f t="shared" si="186"/>
        <v>29.925000000000001</v>
      </c>
      <c r="T1162" s="8">
        <f t="shared" si="187"/>
        <v>41.625</v>
      </c>
      <c r="U1162" s="7">
        <f t="shared" si="188"/>
        <v>39.674999999999997</v>
      </c>
      <c r="V1162" s="7">
        <f t="shared" si="189"/>
        <v>40.162499999999994</v>
      </c>
    </row>
    <row r="1163" spans="1:22" ht="13.5" x14ac:dyDescent="0.25">
      <c r="A1163" s="3">
        <f>RSI!A1163</f>
        <v>44005</v>
      </c>
      <c r="B1163" s="2">
        <f>RSI!B1163</f>
        <v>8.3832000000000004</v>
      </c>
      <c r="C1163" s="2">
        <f>RSI!I1163</f>
        <v>26.476110402855852</v>
      </c>
      <c r="D1163" s="2">
        <f>MACD!E1163</f>
        <v>6.0703296850244115E-2</v>
      </c>
      <c r="E1163" s="2">
        <f>MACD!F1163</f>
        <v>0.23299430460193049</v>
      </c>
      <c r="F1163" s="2">
        <f>'Moving Avg'!D1163</f>
        <v>8.3892000000000007</v>
      </c>
      <c r="G1163" s="2">
        <f>'Moving Avg'!F1163</f>
        <v>8.5453749999999982</v>
      </c>
      <c r="H1163" s="2">
        <f>'Moving Avg'!G1163</f>
        <v>9.2552619999999948</v>
      </c>
      <c r="I1163" s="2">
        <f>'Moving Avg'!H1163</f>
        <v>9.1625909999999902</v>
      </c>
      <c r="J1163" s="5" t="str">
        <f>OBV!F1163</f>
        <v>BEARISH</v>
      </c>
      <c r="K1163" s="5" t="str">
        <f>OBV!G1163</f>
        <v>STRONG</v>
      </c>
      <c r="L1163" s="5" t="str">
        <f>OBV!H1163</f>
        <v>CONFIRMED BEARISH</v>
      </c>
      <c r="M1163" s="7">
        <f t="shared" si="180"/>
        <v>50</v>
      </c>
      <c r="N1163" s="7">
        <f t="shared" si="181"/>
        <v>100</v>
      </c>
      <c r="O1163" s="7">
        <f t="shared" si="182"/>
        <v>0</v>
      </c>
      <c r="P1163" s="7">
        <f t="shared" si="183"/>
        <v>33</v>
      </c>
      <c r="Q1163" s="8">
        <f t="shared" si="184"/>
        <v>57.45</v>
      </c>
      <c r="R1163" s="8">
        <f t="shared" si="185"/>
        <v>38.25</v>
      </c>
      <c r="S1163" s="8">
        <f t="shared" si="186"/>
        <v>37.35</v>
      </c>
      <c r="T1163" s="8">
        <f t="shared" si="187"/>
        <v>45.75</v>
      </c>
      <c r="U1163" s="7">
        <f t="shared" si="188"/>
        <v>44.35</v>
      </c>
      <c r="V1163" s="7">
        <f t="shared" si="189"/>
        <v>44.7</v>
      </c>
    </row>
    <row r="1164" spans="1:22" ht="13.5" x14ac:dyDescent="0.25">
      <c r="A1164" s="3">
        <f>RSI!A1164</f>
        <v>44006</v>
      </c>
      <c r="B1164" s="2">
        <f>RSI!B1164</f>
        <v>8.3832000000000004</v>
      </c>
      <c r="C1164" s="2">
        <f>RSI!I1164</f>
        <v>26.476110402855852</v>
      </c>
      <c r="D1164" s="2">
        <f>MACD!E1164</f>
        <v>2.2791282173294292E-2</v>
      </c>
      <c r="E1164" s="2">
        <f>MACD!F1164</f>
        <v>0.19095370011620325</v>
      </c>
      <c r="F1164" s="2">
        <f>'Moving Avg'!D1164</f>
        <v>8.3852000000000011</v>
      </c>
      <c r="G1164" s="2">
        <f>'Moving Avg'!F1164</f>
        <v>8.5099449999999983</v>
      </c>
      <c r="H1164" s="2">
        <f>'Moving Avg'!G1164</f>
        <v>9.2351019999999941</v>
      </c>
      <c r="I1164" s="2">
        <f>'Moving Avg'!H1164</f>
        <v>9.1603454999999911</v>
      </c>
      <c r="J1164" s="5" t="str">
        <f>OBV!F1164</f>
        <v>BEARISH</v>
      </c>
      <c r="K1164" s="5" t="str">
        <f>OBV!G1164</f>
        <v>STRONG</v>
      </c>
      <c r="L1164" s="5" t="str">
        <f>OBV!H1164</f>
        <v>CONFIRMED BEARISH</v>
      </c>
      <c r="M1164" s="7">
        <f t="shared" si="180"/>
        <v>50</v>
      </c>
      <c r="N1164" s="7">
        <f t="shared" si="181"/>
        <v>100</v>
      </c>
      <c r="O1164" s="7">
        <f t="shared" si="182"/>
        <v>0</v>
      </c>
      <c r="P1164" s="7">
        <f t="shared" si="183"/>
        <v>33</v>
      </c>
      <c r="Q1164" s="8">
        <f t="shared" si="184"/>
        <v>57.45</v>
      </c>
      <c r="R1164" s="8">
        <f t="shared" si="185"/>
        <v>38.25</v>
      </c>
      <c r="S1164" s="8">
        <f t="shared" si="186"/>
        <v>37.35</v>
      </c>
      <c r="T1164" s="8">
        <f t="shared" si="187"/>
        <v>45.75</v>
      </c>
      <c r="U1164" s="7">
        <f t="shared" si="188"/>
        <v>44.35</v>
      </c>
      <c r="V1164" s="7">
        <f t="shared" si="189"/>
        <v>44.7</v>
      </c>
    </row>
    <row r="1165" spans="1:22" ht="13.5" x14ac:dyDescent="0.25">
      <c r="A1165" s="3">
        <f>RSI!A1165</f>
        <v>44007</v>
      </c>
      <c r="B1165" s="2">
        <f>RSI!B1165</f>
        <v>8.3832000000000004</v>
      </c>
      <c r="C1165" s="2">
        <f>RSI!I1165</f>
        <v>26.476110402855852</v>
      </c>
      <c r="D1165" s="2">
        <f>MACD!E1165</f>
        <v>5.0533013667219961E-4</v>
      </c>
      <c r="E1165" s="2">
        <f>MACD!F1165</f>
        <v>0.15286402612029706</v>
      </c>
      <c r="F1165" s="2">
        <f>'Moving Avg'!D1165</f>
        <v>8.3832000000000004</v>
      </c>
      <c r="G1165" s="2">
        <f>'Moving Avg'!F1165</f>
        <v>8.4879899999999964</v>
      </c>
      <c r="H1165" s="2">
        <f>'Moving Avg'!G1165</f>
        <v>9.2203319999999938</v>
      </c>
      <c r="I1165" s="2">
        <f>'Moving Avg'!H1165</f>
        <v>9.1593474999999902</v>
      </c>
      <c r="J1165" s="5" t="str">
        <f>OBV!F1165</f>
        <v>BEARISH</v>
      </c>
      <c r="K1165" s="5" t="str">
        <f>OBV!G1165</f>
        <v>STRONG</v>
      </c>
      <c r="L1165" s="5" t="str">
        <f>OBV!H1165</f>
        <v>CONFIRMED BEARISH</v>
      </c>
      <c r="M1165" s="7">
        <f t="shared" si="180"/>
        <v>50</v>
      </c>
      <c r="N1165" s="7">
        <f t="shared" si="181"/>
        <v>100</v>
      </c>
      <c r="O1165" s="7">
        <f t="shared" si="182"/>
        <v>0</v>
      </c>
      <c r="P1165" s="7">
        <f t="shared" si="183"/>
        <v>33</v>
      </c>
      <c r="Q1165" s="8">
        <f t="shared" si="184"/>
        <v>57.45</v>
      </c>
      <c r="R1165" s="8">
        <f t="shared" si="185"/>
        <v>38.25</v>
      </c>
      <c r="S1165" s="8">
        <f t="shared" si="186"/>
        <v>37.35</v>
      </c>
      <c r="T1165" s="8">
        <f t="shared" si="187"/>
        <v>45.75</v>
      </c>
      <c r="U1165" s="7">
        <f t="shared" si="188"/>
        <v>44.35</v>
      </c>
      <c r="V1165" s="7">
        <f t="shared" si="189"/>
        <v>44.7</v>
      </c>
    </row>
    <row r="1166" spans="1:22" ht="13.5" x14ac:dyDescent="0.25">
      <c r="A1166" s="3">
        <f>RSI!A1166</f>
        <v>44008</v>
      </c>
      <c r="B1166" s="2">
        <f>RSI!B1166</f>
        <v>8.1336999999999993</v>
      </c>
      <c r="C1166" s="2">
        <f>RSI!I1166</f>
        <v>19.433207827502557</v>
      </c>
      <c r="D1166" s="2">
        <f>MACD!E1166</f>
        <v>5.5074856796011318E-4</v>
      </c>
      <c r="E1166" s="2">
        <f>MACD!F1166</f>
        <v>0.12240137060982968</v>
      </c>
      <c r="F1166" s="2">
        <f>'Moving Avg'!D1166</f>
        <v>8.3332999999999995</v>
      </c>
      <c r="G1166" s="2">
        <f>'Moving Avg'!F1166</f>
        <v>8.4535599999999977</v>
      </c>
      <c r="H1166" s="2">
        <f>'Moving Avg'!G1166</f>
        <v>9.1951819999999955</v>
      </c>
      <c r="I1166" s="2">
        <f>'Moving Avg'!H1166</f>
        <v>9.1547564999999924</v>
      </c>
      <c r="J1166" s="5" t="str">
        <f>OBV!F1166</f>
        <v>BEARISH</v>
      </c>
      <c r="K1166" s="5" t="str">
        <f>OBV!G1166</f>
        <v>NEUTRAL</v>
      </c>
      <c r="L1166" s="5" t="str">
        <f>OBV!H1166</f>
        <v>CONFIRMED BEARISH</v>
      </c>
      <c r="M1166" s="7">
        <f t="shared" si="180"/>
        <v>50</v>
      </c>
      <c r="N1166" s="7">
        <f t="shared" si="181"/>
        <v>100</v>
      </c>
      <c r="O1166" s="7">
        <f t="shared" si="182"/>
        <v>0</v>
      </c>
      <c r="P1166" s="7">
        <f t="shared" si="183"/>
        <v>16.5</v>
      </c>
      <c r="Q1166" s="8">
        <f t="shared" si="184"/>
        <v>54.975000000000001</v>
      </c>
      <c r="R1166" s="8">
        <f t="shared" si="185"/>
        <v>34.125</v>
      </c>
      <c r="S1166" s="8">
        <f t="shared" si="186"/>
        <v>29.925000000000001</v>
      </c>
      <c r="T1166" s="8">
        <f t="shared" si="187"/>
        <v>41.625</v>
      </c>
      <c r="U1166" s="7">
        <f t="shared" si="188"/>
        <v>39.674999999999997</v>
      </c>
      <c r="V1166" s="7">
        <f t="shared" si="189"/>
        <v>40.162499999999994</v>
      </c>
    </row>
    <row r="1167" spans="1:22" ht="13.5" x14ac:dyDescent="0.25">
      <c r="A1167" s="3">
        <f>RSI!A1167</f>
        <v>44011</v>
      </c>
      <c r="B1167" s="2">
        <f>RSI!B1167</f>
        <v>8.6227</v>
      </c>
      <c r="C1167" s="2">
        <f>RSI!I1167</f>
        <v>48.402981270670253</v>
      </c>
      <c r="D1167" s="2">
        <f>MACD!E1167</f>
        <v>-5.3836467744481808E-2</v>
      </c>
      <c r="E1167" s="2">
        <f>MACD!F1167</f>
        <v>8.7153802938967379E-2</v>
      </c>
      <c r="F1167" s="2">
        <f>'Moving Avg'!D1167</f>
        <v>8.3811999999999998</v>
      </c>
      <c r="G1167" s="2">
        <f>'Moving Avg'!F1167</f>
        <v>8.4355949999999993</v>
      </c>
      <c r="H1167" s="2">
        <f>'Moving Avg'!G1167</f>
        <v>9.1742239999999953</v>
      </c>
      <c r="I1167" s="2">
        <f>'Moving Avg'!H1167</f>
        <v>9.1539579999999923</v>
      </c>
      <c r="J1167" s="5" t="str">
        <f>OBV!F1167</f>
        <v>BEARISH</v>
      </c>
      <c r="K1167" s="5" t="str">
        <f>OBV!G1167</f>
        <v>NEUTRAL</v>
      </c>
      <c r="L1167" s="5" t="str">
        <f>OBV!H1167</f>
        <v>BEARISH DIVERGENCE</v>
      </c>
      <c r="M1167" s="7">
        <f t="shared" si="180"/>
        <v>25</v>
      </c>
      <c r="N1167" s="7">
        <f t="shared" si="181"/>
        <v>100</v>
      </c>
      <c r="O1167" s="7">
        <f t="shared" si="182"/>
        <v>0</v>
      </c>
      <c r="P1167" s="7">
        <f t="shared" si="183"/>
        <v>16.5</v>
      </c>
      <c r="Q1167" s="8">
        <f t="shared" si="184"/>
        <v>46.225000000000001</v>
      </c>
      <c r="R1167" s="8">
        <f t="shared" si="185"/>
        <v>29.125</v>
      </c>
      <c r="S1167" s="8">
        <f t="shared" si="186"/>
        <v>26.175000000000001</v>
      </c>
      <c r="T1167" s="8">
        <f t="shared" si="187"/>
        <v>35.375</v>
      </c>
      <c r="U1167" s="7">
        <f t="shared" si="188"/>
        <v>33.841666666666661</v>
      </c>
      <c r="V1167" s="7">
        <f t="shared" si="189"/>
        <v>34.224999999999994</v>
      </c>
    </row>
    <row r="1168" spans="1:22" ht="13.5" x14ac:dyDescent="0.25">
      <c r="A1168" s="3">
        <f>RSI!A1168</f>
        <v>44012</v>
      </c>
      <c r="B1168" s="2">
        <f>RSI!B1168</f>
        <v>8.8721999999999994</v>
      </c>
      <c r="C1168" s="2">
        <f>RSI!I1168</f>
        <v>56.915473446720007</v>
      </c>
      <c r="D1168" s="2">
        <f>MACD!E1168</f>
        <v>-9.9751392573381281E-2</v>
      </c>
      <c r="E1168" s="2">
        <f>MACD!F1168</f>
        <v>4.9772763836497647E-2</v>
      </c>
      <c r="F1168" s="2">
        <f>'Moving Avg'!D1168</f>
        <v>8.479000000000001</v>
      </c>
      <c r="G1168" s="2">
        <f>'Moving Avg'!F1168</f>
        <v>8.4301050000000011</v>
      </c>
      <c r="H1168" s="2">
        <f>'Moving Avg'!G1168</f>
        <v>9.1580559999999966</v>
      </c>
      <c r="I1168" s="2">
        <f>'Moving Avg'!H1168</f>
        <v>9.1557044999999917</v>
      </c>
      <c r="J1168" s="5" t="str">
        <f>OBV!F1168</f>
        <v>BEARISH</v>
      </c>
      <c r="K1168" s="5" t="str">
        <f>OBV!G1168</f>
        <v>NEUTRAL</v>
      </c>
      <c r="L1168" s="5" t="str">
        <f>OBV!H1168</f>
        <v>BEARISH DIVERGENCE</v>
      </c>
      <c r="M1168" s="7">
        <f t="shared" si="180"/>
        <v>25</v>
      </c>
      <c r="N1168" s="7">
        <f t="shared" si="181"/>
        <v>100</v>
      </c>
      <c r="O1168" s="7">
        <f t="shared" si="182"/>
        <v>0</v>
      </c>
      <c r="P1168" s="7">
        <f t="shared" si="183"/>
        <v>16.5</v>
      </c>
      <c r="Q1168" s="8">
        <f t="shared" si="184"/>
        <v>46.225000000000001</v>
      </c>
      <c r="R1168" s="8">
        <f t="shared" si="185"/>
        <v>29.125</v>
      </c>
      <c r="S1168" s="8">
        <f t="shared" si="186"/>
        <v>26.175000000000001</v>
      </c>
      <c r="T1168" s="8">
        <f t="shared" si="187"/>
        <v>35.375</v>
      </c>
      <c r="U1168" s="7">
        <f t="shared" si="188"/>
        <v>33.841666666666661</v>
      </c>
      <c r="V1168" s="7">
        <f t="shared" si="189"/>
        <v>34.224999999999994</v>
      </c>
    </row>
    <row r="1169" spans="1:22" ht="13.5" x14ac:dyDescent="0.25">
      <c r="A1169" s="3">
        <f>RSI!A1169</f>
        <v>44013</v>
      </c>
      <c r="B1169" s="2">
        <f>RSI!B1169</f>
        <v>8.9321000000000002</v>
      </c>
      <c r="C1169" s="2">
        <f>RSI!I1169</f>
        <v>58.678072934285019</v>
      </c>
      <c r="D1169" s="2">
        <f>MACD!E1169</f>
        <v>-0.14436962265216735</v>
      </c>
      <c r="E1169" s="2">
        <f>MACD!F1169</f>
        <v>1.0944286538764648E-2</v>
      </c>
      <c r="F1169" s="2">
        <f>'Moving Avg'!D1169</f>
        <v>8.5887799999999999</v>
      </c>
      <c r="G1169" s="2">
        <f>'Moving Avg'!F1169</f>
        <v>8.4410849999999993</v>
      </c>
      <c r="H1169" s="2">
        <f>'Moving Avg'!G1169</f>
        <v>9.1430859999999985</v>
      </c>
      <c r="I1169" s="2">
        <f>'Moving Avg'!H1169</f>
        <v>9.1577504999999935</v>
      </c>
      <c r="J1169" s="5" t="str">
        <f>OBV!F1169</f>
        <v>BEARISH</v>
      </c>
      <c r="K1169" s="5" t="str">
        <f>OBV!G1169</f>
        <v>NEUTRAL</v>
      </c>
      <c r="L1169" s="5" t="str">
        <f>OBV!H1169</f>
        <v>BEARISH DIVERGENCE</v>
      </c>
      <c r="M1169" s="7">
        <f t="shared" si="180"/>
        <v>25</v>
      </c>
      <c r="N1169" s="7">
        <f t="shared" si="181"/>
        <v>100</v>
      </c>
      <c r="O1169" s="7">
        <f t="shared" si="182"/>
        <v>0</v>
      </c>
      <c r="P1169" s="7">
        <f t="shared" si="183"/>
        <v>16.5</v>
      </c>
      <c r="Q1169" s="8">
        <f t="shared" si="184"/>
        <v>46.225000000000001</v>
      </c>
      <c r="R1169" s="8">
        <f t="shared" si="185"/>
        <v>29.125</v>
      </c>
      <c r="S1169" s="8">
        <f t="shared" si="186"/>
        <v>26.175000000000001</v>
      </c>
      <c r="T1169" s="8">
        <f t="shared" si="187"/>
        <v>35.375</v>
      </c>
      <c r="U1169" s="7">
        <f t="shared" si="188"/>
        <v>33.841666666666661</v>
      </c>
      <c r="V1169" s="7">
        <f t="shared" si="189"/>
        <v>34.224999999999994</v>
      </c>
    </row>
    <row r="1170" spans="1:22" ht="13.5" x14ac:dyDescent="0.25">
      <c r="A1170" s="3">
        <f>RSI!A1170</f>
        <v>44014</v>
      </c>
      <c r="B1170" s="2">
        <f>RSI!B1170</f>
        <v>8.9221000000000004</v>
      </c>
      <c r="C1170" s="2">
        <f>RSI!I1170</f>
        <v>58.249639438965097</v>
      </c>
      <c r="D1170" s="2">
        <f>MACD!E1170</f>
        <v>-0.18450675878053779</v>
      </c>
      <c r="E1170" s="2">
        <f>MACD!F1170</f>
        <v>-2.8145922525095839E-2</v>
      </c>
      <c r="F1170" s="2">
        <f>'Moving Avg'!D1170</f>
        <v>8.6965599999999998</v>
      </c>
      <c r="G1170" s="2">
        <f>'Moving Avg'!F1170</f>
        <v>8.4645349999999997</v>
      </c>
      <c r="H1170" s="2">
        <f>'Moving Avg'!G1170</f>
        <v>9.1279159999999973</v>
      </c>
      <c r="I1170" s="2">
        <f>'Moving Avg'!H1170</f>
        <v>9.1584489999999938</v>
      </c>
      <c r="J1170" s="5" t="str">
        <f>OBV!F1170</f>
        <v>BEARISH</v>
      </c>
      <c r="K1170" s="5" t="str">
        <f>OBV!G1170</f>
        <v>NEUTRAL</v>
      </c>
      <c r="L1170" s="5" t="str">
        <f>OBV!H1170</f>
        <v>BEARISH DIVERGENCE</v>
      </c>
      <c r="M1170" s="7">
        <f t="shared" si="180"/>
        <v>25</v>
      </c>
      <c r="N1170" s="7">
        <f t="shared" si="181"/>
        <v>100</v>
      </c>
      <c r="O1170" s="7">
        <f t="shared" si="182"/>
        <v>0</v>
      </c>
      <c r="P1170" s="7">
        <f t="shared" si="183"/>
        <v>16.5</v>
      </c>
      <c r="Q1170" s="8">
        <f t="shared" si="184"/>
        <v>46.225000000000001</v>
      </c>
      <c r="R1170" s="8">
        <f t="shared" si="185"/>
        <v>29.125</v>
      </c>
      <c r="S1170" s="8">
        <f t="shared" si="186"/>
        <v>26.175000000000001</v>
      </c>
      <c r="T1170" s="8">
        <f t="shared" si="187"/>
        <v>35.375</v>
      </c>
      <c r="U1170" s="7">
        <f t="shared" si="188"/>
        <v>33.841666666666661</v>
      </c>
      <c r="V1170" s="7">
        <f t="shared" si="189"/>
        <v>34.224999999999994</v>
      </c>
    </row>
    <row r="1171" spans="1:22" ht="13.5" x14ac:dyDescent="0.25">
      <c r="A1171" s="3">
        <f>RSI!A1171</f>
        <v>44015</v>
      </c>
      <c r="B1171" s="2">
        <f>RSI!B1171</f>
        <v>9.1815999999999995</v>
      </c>
      <c r="C1171" s="2">
        <f>RSI!I1171</f>
        <v>65.32496635297025</v>
      </c>
      <c r="D1171" s="2">
        <f>MACD!E1171</f>
        <v>-0.24063862601751573</v>
      </c>
      <c r="E1171" s="2">
        <f>MACD!F1171</f>
        <v>-7.0644463223579812E-2</v>
      </c>
      <c r="F1171" s="2">
        <f>'Moving Avg'!D1171</f>
        <v>8.9061399999999988</v>
      </c>
      <c r="G1171" s="2">
        <f>'Moving Avg'!F1171</f>
        <v>8.5049549999999989</v>
      </c>
      <c r="H1171" s="2">
        <f>'Moving Avg'!G1171</f>
        <v>9.1179360000000003</v>
      </c>
      <c r="I1171" s="2">
        <f>'Moving Avg'!H1171</f>
        <v>9.160444999999994</v>
      </c>
      <c r="J1171" s="5" t="str">
        <f>OBV!F1171</f>
        <v>BULLISH</v>
      </c>
      <c r="K1171" s="5" t="str">
        <f>OBV!G1171</f>
        <v>NEUTRAL</v>
      </c>
      <c r="L1171" s="5" t="str">
        <f>OBV!H1171</f>
        <v>CONFIRMED BULLISH</v>
      </c>
      <c r="M1171" s="7">
        <f t="shared" si="180"/>
        <v>25</v>
      </c>
      <c r="N1171" s="7">
        <f t="shared" si="181"/>
        <v>100</v>
      </c>
      <c r="O1171" s="7">
        <f t="shared" si="182"/>
        <v>0</v>
      </c>
      <c r="P1171" s="7">
        <f t="shared" si="183"/>
        <v>83.5</v>
      </c>
      <c r="Q1171" s="8">
        <f t="shared" si="184"/>
        <v>56.274999999999999</v>
      </c>
      <c r="R1171" s="8">
        <f t="shared" si="185"/>
        <v>45.875</v>
      </c>
      <c r="S1171" s="8">
        <f t="shared" si="186"/>
        <v>56.325000000000003</v>
      </c>
      <c r="T1171" s="8">
        <f t="shared" si="187"/>
        <v>52.125</v>
      </c>
      <c r="U1171" s="7">
        <f t="shared" si="188"/>
        <v>52.82500000000001</v>
      </c>
      <c r="V1171" s="7">
        <f t="shared" si="189"/>
        <v>52.650000000000006</v>
      </c>
    </row>
    <row r="1172" spans="1:22" ht="13.5" x14ac:dyDescent="0.25">
      <c r="A1172" s="3">
        <f>RSI!A1172</f>
        <v>44018</v>
      </c>
      <c r="B1172" s="2">
        <f>RSI!B1172</f>
        <v>9.4511000000000003</v>
      </c>
      <c r="C1172" s="2">
        <f>RSI!I1172</f>
        <v>70.849957256385636</v>
      </c>
      <c r="D1172" s="2">
        <f>MACD!E1172</f>
        <v>-0.310935802616088</v>
      </c>
      <c r="E1172" s="2">
        <f>MACD!F1172</f>
        <v>-0.11870273110208146</v>
      </c>
      <c r="F1172" s="2">
        <f>'Moving Avg'!D1172</f>
        <v>9.0718199999999989</v>
      </c>
      <c r="G1172" s="2">
        <f>'Moving Avg'!F1172</f>
        <v>8.5588499999999996</v>
      </c>
      <c r="H1172" s="2">
        <f>'Moving Avg'!G1172</f>
        <v>9.1133459999999999</v>
      </c>
      <c r="I1172" s="2">
        <f>'Moving Avg'!H1172</f>
        <v>9.1637884999999937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  <c r="M1172" s="7">
        <f t="shared" si="180"/>
        <v>0</v>
      </c>
      <c r="N1172" s="7">
        <f t="shared" si="181"/>
        <v>100</v>
      </c>
      <c r="O1172" s="7">
        <f t="shared" si="182"/>
        <v>0</v>
      </c>
      <c r="P1172" s="7">
        <f t="shared" si="183"/>
        <v>83.5</v>
      </c>
      <c r="Q1172" s="8">
        <f t="shared" si="184"/>
        <v>47.524999999999999</v>
      </c>
      <c r="R1172" s="8">
        <f t="shared" si="185"/>
        <v>40.875</v>
      </c>
      <c r="S1172" s="8">
        <f t="shared" si="186"/>
        <v>52.575000000000003</v>
      </c>
      <c r="T1172" s="8">
        <f t="shared" si="187"/>
        <v>45.875</v>
      </c>
      <c r="U1172" s="7">
        <f t="shared" si="188"/>
        <v>46.991666666666674</v>
      </c>
      <c r="V1172" s="7">
        <f t="shared" si="189"/>
        <v>46.712500000000006</v>
      </c>
    </row>
    <row r="1173" spans="1:22" ht="13.5" x14ac:dyDescent="0.25">
      <c r="A1173" s="3">
        <f>RSI!A1173</f>
        <v>44019</v>
      </c>
      <c r="B1173" s="2">
        <f>RSI!B1173</f>
        <v>9.4511000000000003</v>
      </c>
      <c r="C1173" s="2">
        <f>RSI!I1173</f>
        <v>70.849957256385636</v>
      </c>
      <c r="D1173" s="2">
        <f>MACD!E1173</f>
        <v>-0.37463831074755127</v>
      </c>
      <c r="E1173" s="2">
        <f>MACD!F1173</f>
        <v>-0.16988984703117543</v>
      </c>
      <c r="F1173" s="2">
        <f>'Moving Avg'!D1173</f>
        <v>9.1875999999999998</v>
      </c>
      <c r="G1173" s="2">
        <f>'Moving Avg'!F1173</f>
        <v>8.6102499999999988</v>
      </c>
      <c r="H1173" s="2">
        <f>'Moving Avg'!G1173</f>
        <v>9.1087559999999979</v>
      </c>
      <c r="I1173" s="2">
        <f>'Moving Avg'!H1173</f>
        <v>9.1671319999999934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  <c r="M1173" s="7">
        <f t="shared" si="180"/>
        <v>0</v>
      </c>
      <c r="N1173" s="7">
        <f t="shared" si="181"/>
        <v>100</v>
      </c>
      <c r="O1173" s="7">
        <f t="shared" si="182"/>
        <v>50</v>
      </c>
      <c r="P1173" s="7">
        <f t="shared" si="183"/>
        <v>83.5</v>
      </c>
      <c r="Q1173" s="8">
        <f t="shared" si="184"/>
        <v>55.024999999999999</v>
      </c>
      <c r="R1173" s="8">
        <f t="shared" si="185"/>
        <v>58.375</v>
      </c>
      <c r="S1173" s="8">
        <f t="shared" si="186"/>
        <v>65.075000000000003</v>
      </c>
      <c r="T1173" s="8">
        <f t="shared" si="187"/>
        <v>58.375</v>
      </c>
      <c r="U1173" s="7">
        <f t="shared" si="188"/>
        <v>59.491666666666674</v>
      </c>
      <c r="V1173" s="7">
        <f t="shared" si="189"/>
        <v>59.212500000000006</v>
      </c>
    </row>
    <row r="1174" spans="1:22" ht="13.5" x14ac:dyDescent="0.25">
      <c r="A1174" s="3">
        <f>RSI!A1174</f>
        <v>44020</v>
      </c>
      <c r="B1174" s="2">
        <f>RSI!B1174</f>
        <v>9.4511000000000003</v>
      </c>
      <c r="C1174" s="2">
        <f>RSI!I1174</f>
        <v>70.849957256385636</v>
      </c>
      <c r="D1174" s="2">
        <f>MACD!E1174</f>
        <v>-0.43244810132635969</v>
      </c>
      <c r="E1174" s="2">
        <f>MACD!F1174</f>
        <v>-0.2224014978902123</v>
      </c>
      <c r="F1174" s="2">
        <f>'Moving Avg'!D1174</f>
        <v>9.2913999999999994</v>
      </c>
      <c r="G1174" s="2">
        <f>'Moving Avg'!F1174</f>
        <v>8.6636449999999989</v>
      </c>
      <c r="H1174" s="2">
        <f>'Moving Avg'!G1174</f>
        <v>9.1041659999999993</v>
      </c>
      <c r="I1174" s="2">
        <f>'Moving Avg'!H1174</f>
        <v>9.1704754999999931</v>
      </c>
      <c r="J1174" s="5" t="str">
        <f>OBV!F1174</f>
        <v>BEARISH</v>
      </c>
      <c r="K1174" s="5" t="str">
        <f>OBV!G1174</f>
        <v>NEUTRAL</v>
      </c>
      <c r="L1174" s="5" t="str">
        <f>OBV!H1174</f>
        <v>BEARISH DIVERGENCE</v>
      </c>
      <c r="M1174" s="7">
        <f t="shared" si="180"/>
        <v>0</v>
      </c>
      <c r="N1174" s="7">
        <f t="shared" si="181"/>
        <v>100</v>
      </c>
      <c r="O1174" s="7">
        <f t="shared" si="182"/>
        <v>50</v>
      </c>
      <c r="P1174" s="7">
        <f t="shared" si="183"/>
        <v>16.5</v>
      </c>
      <c r="Q1174" s="8">
        <f t="shared" si="184"/>
        <v>44.975000000000001</v>
      </c>
      <c r="R1174" s="8">
        <f t="shared" si="185"/>
        <v>41.625</v>
      </c>
      <c r="S1174" s="8">
        <f t="shared" si="186"/>
        <v>34.924999999999997</v>
      </c>
      <c r="T1174" s="8">
        <f t="shared" si="187"/>
        <v>41.625</v>
      </c>
      <c r="U1174" s="7">
        <f t="shared" si="188"/>
        <v>40.508333333333333</v>
      </c>
      <c r="V1174" s="7">
        <f t="shared" si="189"/>
        <v>40.787499999999994</v>
      </c>
    </row>
    <row r="1175" spans="1:22" ht="13.5" x14ac:dyDescent="0.25">
      <c r="A1175" s="3">
        <f>RSI!A1175</f>
        <v>44021</v>
      </c>
      <c r="B1175" s="2">
        <f>RSI!B1175</f>
        <v>9.9600000000000009</v>
      </c>
      <c r="C1175" s="2">
        <f>RSI!I1175</f>
        <v>78.812104835927101</v>
      </c>
      <c r="D1175" s="2">
        <f>MACD!E1175</f>
        <v>-0.52267858566786174</v>
      </c>
      <c r="E1175" s="2">
        <f>MACD!F1175</f>
        <v>-0.2824569154457422</v>
      </c>
      <c r="F1175" s="2">
        <f>'Moving Avg'!D1175</f>
        <v>9.4989799999999995</v>
      </c>
      <c r="G1175" s="2">
        <f>'Moving Avg'!F1175</f>
        <v>8.7399900000000006</v>
      </c>
      <c r="H1175" s="2">
        <f>'Moving Avg'!G1175</f>
        <v>9.1097539999999988</v>
      </c>
      <c r="I1175" s="2">
        <f>'Moving Avg'!H1175</f>
        <v>9.1763634999999937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  <c r="M1175" s="7">
        <f t="shared" si="180"/>
        <v>0</v>
      </c>
      <c r="N1175" s="7">
        <f t="shared" si="181"/>
        <v>100</v>
      </c>
      <c r="O1175" s="7">
        <f t="shared" si="182"/>
        <v>50</v>
      </c>
      <c r="P1175" s="7">
        <f t="shared" si="183"/>
        <v>83.5</v>
      </c>
      <c r="Q1175" s="8">
        <f t="shared" si="184"/>
        <v>55.024999999999999</v>
      </c>
      <c r="R1175" s="8">
        <f t="shared" si="185"/>
        <v>58.375</v>
      </c>
      <c r="S1175" s="8">
        <f t="shared" si="186"/>
        <v>65.075000000000003</v>
      </c>
      <c r="T1175" s="8">
        <f t="shared" si="187"/>
        <v>58.375</v>
      </c>
      <c r="U1175" s="7">
        <f t="shared" si="188"/>
        <v>59.491666666666674</v>
      </c>
      <c r="V1175" s="7">
        <f t="shared" si="189"/>
        <v>59.212500000000006</v>
      </c>
    </row>
    <row r="1176" spans="1:22" ht="13.5" x14ac:dyDescent="0.25">
      <c r="A1176" s="3">
        <f>RSI!A1176</f>
        <v>44022</v>
      </c>
      <c r="B1176" s="2">
        <f>RSI!B1176</f>
        <v>9.9600000000000009</v>
      </c>
      <c r="C1176" s="2">
        <f>RSI!I1176</f>
        <v>78.812104835927101</v>
      </c>
      <c r="D1176" s="2">
        <f>MACD!E1176</f>
        <v>-0.64376938011584173</v>
      </c>
      <c r="E1176" s="2">
        <f>MACD!F1176</f>
        <v>-0.35471940837976212</v>
      </c>
      <c r="F1176" s="2">
        <f>'Moving Avg'!D1176</f>
        <v>9.6546599999999998</v>
      </c>
      <c r="G1176" s="2">
        <f>'Moving Avg'!F1176</f>
        <v>8.8168350000000011</v>
      </c>
      <c r="H1176" s="2">
        <f>'Moving Avg'!G1176</f>
        <v>9.1153420000000001</v>
      </c>
      <c r="I1176" s="2">
        <f>'Moving Avg'!H1176</f>
        <v>9.1822514999999925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  <c r="M1176" s="7">
        <f t="shared" si="180"/>
        <v>0</v>
      </c>
      <c r="N1176" s="7">
        <f t="shared" si="181"/>
        <v>100</v>
      </c>
      <c r="O1176" s="7">
        <f t="shared" si="182"/>
        <v>50</v>
      </c>
      <c r="P1176" s="7">
        <f t="shared" si="183"/>
        <v>83.5</v>
      </c>
      <c r="Q1176" s="8">
        <f t="shared" si="184"/>
        <v>55.024999999999999</v>
      </c>
      <c r="R1176" s="8">
        <f t="shared" si="185"/>
        <v>58.375</v>
      </c>
      <c r="S1176" s="8">
        <f t="shared" si="186"/>
        <v>65.075000000000003</v>
      </c>
      <c r="T1176" s="8">
        <f t="shared" si="187"/>
        <v>58.375</v>
      </c>
      <c r="U1176" s="7">
        <f t="shared" si="188"/>
        <v>59.491666666666674</v>
      </c>
      <c r="V1176" s="7">
        <f t="shared" si="189"/>
        <v>59.212500000000006</v>
      </c>
    </row>
    <row r="1177" spans="1:22" ht="13.5" x14ac:dyDescent="0.25">
      <c r="A1177" s="3">
        <f>RSI!A1177</f>
        <v>44025</v>
      </c>
      <c r="B1177" s="2">
        <f>RSI!B1177</f>
        <v>9.9600000000000009</v>
      </c>
      <c r="C1177" s="2">
        <f>RSI!I1177</f>
        <v>78.812104835927101</v>
      </c>
      <c r="D1177" s="2">
        <f>MACD!E1177</f>
        <v>-0.67688644835724077</v>
      </c>
      <c r="E1177" s="2">
        <f>MACD!F1177</f>
        <v>-0.41915281637525792</v>
      </c>
      <c r="F1177" s="2">
        <f>'Moving Avg'!D1177</f>
        <v>9.7564400000000013</v>
      </c>
      <c r="G1177" s="2">
        <f>'Moving Avg'!F1177</f>
        <v>8.9006650000000018</v>
      </c>
      <c r="H1177" s="2">
        <f>'Moving Avg'!G1177</f>
        <v>9.1209299999999995</v>
      </c>
      <c r="I1177" s="2">
        <f>'Moving Avg'!H1177</f>
        <v>9.1896364999999935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  <c r="M1177" s="7">
        <f t="shared" si="180"/>
        <v>0</v>
      </c>
      <c r="N1177" s="7">
        <f t="shared" si="181"/>
        <v>100</v>
      </c>
      <c r="O1177" s="7">
        <f t="shared" si="182"/>
        <v>50</v>
      </c>
      <c r="P1177" s="7">
        <f t="shared" si="183"/>
        <v>83.5</v>
      </c>
      <c r="Q1177" s="8">
        <f t="shared" si="184"/>
        <v>55.024999999999999</v>
      </c>
      <c r="R1177" s="8">
        <f t="shared" si="185"/>
        <v>58.375</v>
      </c>
      <c r="S1177" s="8">
        <f t="shared" si="186"/>
        <v>65.075000000000003</v>
      </c>
      <c r="T1177" s="8">
        <f t="shared" si="187"/>
        <v>58.375</v>
      </c>
      <c r="U1177" s="7">
        <f t="shared" si="188"/>
        <v>59.491666666666674</v>
      </c>
      <c r="V1177" s="7">
        <f t="shared" si="189"/>
        <v>59.212500000000006</v>
      </c>
    </row>
    <row r="1178" spans="1:22" ht="13.5" x14ac:dyDescent="0.25">
      <c r="A1178" s="3">
        <f>RSI!A1178</f>
        <v>44026</v>
      </c>
      <c r="B1178" s="2">
        <f>RSI!B1178</f>
        <v>9.6706000000000003</v>
      </c>
      <c r="C1178" s="2">
        <f>RSI!I1178</f>
        <v>66.006555265806824</v>
      </c>
      <c r="D1178" s="2">
        <f>MACD!E1178</f>
        <v>-0.65053729728304077</v>
      </c>
      <c r="E1178" s="2">
        <f>MACD!F1178</f>
        <v>-0.46542971255681453</v>
      </c>
      <c r="F1178" s="2">
        <f>'Moving Avg'!D1178</f>
        <v>9.800340000000002</v>
      </c>
      <c r="G1178" s="2">
        <f>'Moving Avg'!F1178</f>
        <v>8.9640350000000026</v>
      </c>
      <c r="H1178" s="2">
        <f>'Moving Avg'!G1178</f>
        <v>9.115339999999998</v>
      </c>
      <c r="I1178" s="2">
        <f>'Moving Avg'!H1178</f>
        <v>9.1941274999999933</v>
      </c>
      <c r="J1178" s="5" t="str">
        <f>OBV!F1178</f>
        <v>BULLISH</v>
      </c>
      <c r="K1178" s="5" t="str">
        <f>OBV!G1178</f>
        <v>NEUTRAL</v>
      </c>
      <c r="L1178" s="5" t="str">
        <f>OBV!H1178</f>
        <v>CONFIRMED BULLISH</v>
      </c>
      <c r="M1178" s="7">
        <f t="shared" si="180"/>
        <v>25</v>
      </c>
      <c r="N1178" s="7">
        <f t="shared" si="181"/>
        <v>100</v>
      </c>
      <c r="O1178" s="7">
        <f t="shared" si="182"/>
        <v>50</v>
      </c>
      <c r="P1178" s="7">
        <f t="shared" si="183"/>
        <v>83.5</v>
      </c>
      <c r="Q1178" s="8">
        <f t="shared" si="184"/>
        <v>63.774999999999999</v>
      </c>
      <c r="R1178" s="8">
        <f t="shared" si="185"/>
        <v>63.375</v>
      </c>
      <c r="S1178" s="8">
        <f t="shared" si="186"/>
        <v>68.825000000000003</v>
      </c>
      <c r="T1178" s="8">
        <f t="shared" si="187"/>
        <v>64.625</v>
      </c>
      <c r="U1178" s="7">
        <f t="shared" si="188"/>
        <v>65.325000000000003</v>
      </c>
      <c r="V1178" s="7">
        <f t="shared" si="189"/>
        <v>65.150000000000006</v>
      </c>
    </row>
    <row r="1179" spans="1:22" ht="13.5" x14ac:dyDescent="0.25">
      <c r="A1179" s="3">
        <f>RSI!A1179</f>
        <v>44027</v>
      </c>
      <c r="B1179" s="2">
        <f>RSI!B1179</f>
        <v>9.2415000000000003</v>
      </c>
      <c r="C1179" s="2">
        <f>RSI!I1179</f>
        <v>52.409124126659997</v>
      </c>
      <c r="D1179" s="2">
        <f>MACD!E1179</f>
        <v>-0.5905778507458983</v>
      </c>
      <c r="E1179" s="2">
        <f>MACD!F1179</f>
        <v>-0.49045934019463133</v>
      </c>
      <c r="F1179" s="2">
        <f>'Moving Avg'!D1179</f>
        <v>9.758420000000001</v>
      </c>
      <c r="G1179" s="2">
        <f>'Moving Avg'!F1179</f>
        <v>9.0059500000000021</v>
      </c>
      <c r="H1179" s="2">
        <f>'Moving Avg'!G1179</f>
        <v>9.1011679999999977</v>
      </c>
      <c r="I1179" s="2">
        <f>'Moving Avg'!H1179</f>
        <v>9.1964229999999922</v>
      </c>
      <c r="J1179" s="5" t="str">
        <f>OBV!F1179</f>
        <v>BULLISH</v>
      </c>
      <c r="K1179" s="5" t="str">
        <f>OBV!G1179</f>
        <v>NEUTRAL</v>
      </c>
      <c r="L1179" s="5" t="str">
        <f>OBV!H1179</f>
        <v>BULLISH DIVERGENCE</v>
      </c>
      <c r="M1179" s="7">
        <f t="shared" si="180"/>
        <v>25</v>
      </c>
      <c r="N1179" s="7">
        <f t="shared" si="181"/>
        <v>100</v>
      </c>
      <c r="O1179" s="7">
        <f t="shared" si="182"/>
        <v>50</v>
      </c>
      <c r="P1179" s="7">
        <f t="shared" si="183"/>
        <v>66.5</v>
      </c>
      <c r="Q1179" s="8">
        <f t="shared" si="184"/>
        <v>61.225000000000001</v>
      </c>
      <c r="R1179" s="8">
        <f t="shared" si="185"/>
        <v>59.125</v>
      </c>
      <c r="S1179" s="8">
        <f t="shared" si="186"/>
        <v>61.174999999999997</v>
      </c>
      <c r="T1179" s="8">
        <f t="shared" si="187"/>
        <v>60.375</v>
      </c>
      <c r="U1179" s="7">
        <f t="shared" si="188"/>
        <v>60.508333333333326</v>
      </c>
      <c r="V1179" s="7">
        <f t="shared" si="189"/>
        <v>60.474999999999994</v>
      </c>
    </row>
    <row r="1180" spans="1:22" ht="13.5" x14ac:dyDescent="0.25">
      <c r="A1180" s="3">
        <f>RSI!A1180</f>
        <v>44028</v>
      </c>
      <c r="B1180" s="2">
        <f>RSI!B1180</f>
        <v>9.2415000000000003</v>
      </c>
      <c r="C1180" s="2">
        <f>RSI!I1180</f>
        <v>52.409124126659997</v>
      </c>
      <c r="D1180" s="2">
        <f>MACD!E1180</f>
        <v>-0.54193523194049043</v>
      </c>
      <c r="E1180" s="2">
        <f>MACD!F1180</f>
        <v>-0.50075451854380315</v>
      </c>
      <c r="F1180" s="2">
        <f>'Moving Avg'!D1180</f>
        <v>9.6147200000000019</v>
      </c>
      <c r="G1180" s="2">
        <f>'Moving Avg'!F1180</f>
        <v>9.0483650000000004</v>
      </c>
      <c r="H1180" s="2">
        <f>'Moving Avg'!G1180</f>
        <v>9.0869959999999974</v>
      </c>
      <c r="I1180" s="2">
        <f>'Moving Avg'!H1180</f>
        <v>9.1987184999999929</v>
      </c>
      <c r="J1180" s="5" t="str">
        <f>OBV!F1180</f>
        <v>NEUTRAL</v>
      </c>
      <c r="K1180" s="5" t="str">
        <f>OBV!G1180</f>
        <v>NEUTRAL</v>
      </c>
      <c r="L1180" s="5" t="str">
        <f>OBV!H1180</f>
        <v>NEUTRAL</v>
      </c>
      <c r="M1180" s="7">
        <f t="shared" si="180"/>
        <v>25</v>
      </c>
      <c r="N1180" s="7">
        <f t="shared" si="181"/>
        <v>100</v>
      </c>
      <c r="O1180" s="7">
        <f t="shared" si="182"/>
        <v>50</v>
      </c>
      <c r="P1180" s="7">
        <f t="shared" si="183"/>
        <v>33</v>
      </c>
      <c r="Q1180" s="8">
        <f t="shared" si="184"/>
        <v>56.2</v>
      </c>
      <c r="R1180" s="8">
        <f t="shared" si="185"/>
        <v>50.75</v>
      </c>
      <c r="S1180" s="8">
        <f t="shared" si="186"/>
        <v>46.1</v>
      </c>
      <c r="T1180" s="8">
        <f t="shared" si="187"/>
        <v>52</v>
      </c>
      <c r="U1180" s="7">
        <f t="shared" si="188"/>
        <v>51.016666666666673</v>
      </c>
      <c r="V1180" s="7">
        <f t="shared" si="189"/>
        <v>51.262500000000003</v>
      </c>
    </row>
    <row r="1181" spans="1:22" ht="13.5" x14ac:dyDescent="0.25">
      <c r="A1181" s="3">
        <f>RSI!A1181</f>
        <v>44029</v>
      </c>
      <c r="B1181" s="2">
        <f>RSI!B1181</f>
        <v>9.4411000000000005</v>
      </c>
      <c r="C1181" s="2">
        <f>RSI!I1181</f>
        <v>57.169037241676754</v>
      </c>
      <c r="D1181" s="2">
        <f>MACD!E1181</f>
        <v>-0.47615101228451273</v>
      </c>
      <c r="E1181" s="2">
        <f>MACD!F1181</f>
        <v>-0.49583381729194509</v>
      </c>
      <c r="F1181" s="2">
        <f>'Moving Avg'!D1181</f>
        <v>9.5109400000000015</v>
      </c>
      <c r="G1181" s="2">
        <f>'Moving Avg'!F1181</f>
        <v>9.1012600000000017</v>
      </c>
      <c r="H1181" s="2">
        <f>'Moving Avg'!G1181</f>
        <v>9.0768159999999973</v>
      </c>
      <c r="I1181" s="2">
        <f>'Moving Avg'!H1181</f>
        <v>9.2020119999999945</v>
      </c>
      <c r="J1181" s="5" t="str">
        <f>OBV!F1181</f>
        <v>BULLISH</v>
      </c>
      <c r="K1181" s="5" t="str">
        <f>OBV!G1181</f>
        <v>NEUTRAL</v>
      </c>
      <c r="L1181" s="5" t="str">
        <f>OBV!H1181</f>
        <v>BULLISH DIVERGENCE</v>
      </c>
      <c r="M1181" s="7">
        <f t="shared" si="180"/>
        <v>25</v>
      </c>
      <c r="N1181" s="7">
        <f t="shared" si="181"/>
        <v>0</v>
      </c>
      <c r="O1181" s="7">
        <f t="shared" si="182"/>
        <v>50</v>
      </c>
      <c r="P1181" s="7">
        <f t="shared" si="183"/>
        <v>66.5</v>
      </c>
      <c r="Q1181" s="8">
        <f t="shared" si="184"/>
        <v>26.225000000000001</v>
      </c>
      <c r="R1181" s="8">
        <f t="shared" si="185"/>
        <v>39.125</v>
      </c>
      <c r="S1181" s="8">
        <f t="shared" si="186"/>
        <v>46.174999999999997</v>
      </c>
      <c r="T1181" s="8">
        <f t="shared" si="187"/>
        <v>35.375</v>
      </c>
      <c r="U1181" s="7">
        <f t="shared" si="188"/>
        <v>37.174999999999997</v>
      </c>
      <c r="V1181" s="7">
        <f t="shared" si="189"/>
        <v>36.724999999999994</v>
      </c>
    </row>
    <row r="1182" spans="1:22" ht="13.5" x14ac:dyDescent="0.25">
      <c r="A1182" s="3">
        <f>RSI!A1182</f>
        <v>44032</v>
      </c>
      <c r="B1182" s="2">
        <f>RSI!B1182</f>
        <v>9.7204999999999995</v>
      </c>
      <c r="C1182" s="2">
        <f>RSI!I1182</f>
        <v>62.780728219784336</v>
      </c>
      <c r="D1182" s="2">
        <f>MACD!E1182</f>
        <v>-0.40137646967900587</v>
      </c>
      <c r="E1182" s="2">
        <f>MACD!F1182</f>
        <v>-0.47694234776935729</v>
      </c>
      <c r="F1182" s="2">
        <f>'Moving Avg'!D1182</f>
        <v>9.4630400000000012</v>
      </c>
      <c r="G1182" s="2">
        <f>'Moving Avg'!F1182</f>
        <v>9.1681249999999999</v>
      </c>
      <c r="H1182" s="2">
        <f>'Moving Avg'!G1182</f>
        <v>9.0722239999999967</v>
      </c>
      <c r="I1182" s="2">
        <f>'Moving Avg'!H1182</f>
        <v>9.2067024999999933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  <c r="M1182" s="7">
        <f t="shared" si="180"/>
        <v>25</v>
      </c>
      <c r="N1182" s="7">
        <f t="shared" si="181"/>
        <v>0</v>
      </c>
      <c r="O1182" s="7">
        <f t="shared" si="182"/>
        <v>50</v>
      </c>
      <c r="P1182" s="7">
        <f t="shared" si="183"/>
        <v>66.5</v>
      </c>
      <c r="Q1182" s="8">
        <f t="shared" si="184"/>
        <v>26.225000000000001</v>
      </c>
      <c r="R1182" s="8">
        <f t="shared" si="185"/>
        <v>39.125</v>
      </c>
      <c r="S1182" s="8">
        <f t="shared" si="186"/>
        <v>46.174999999999997</v>
      </c>
      <c r="T1182" s="8">
        <f t="shared" si="187"/>
        <v>35.375</v>
      </c>
      <c r="U1182" s="7">
        <f t="shared" si="188"/>
        <v>37.174999999999997</v>
      </c>
      <c r="V1182" s="7">
        <f t="shared" si="189"/>
        <v>36.724999999999994</v>
      </c>
    </row>
    <row r="1183" spans="1:22" ht="13.5" x14ac:dyDescent="0.25">
      <c r="A1183" s="3">
        <f>RSI!A1183</f>
        <v>44033</v>
      </c>
      <c r="B1183" s="2">
        <f>RSI!B1183</f>
        <v>9.7204999999999995</v>
      </c>
      <c r="C1183" s="2">
        <f>RSI!I1183</f>
        <v>62.780728219784336</v>
      </c>
      <c r="D1183" s="2">
        <f>MACD!E1183</f>
        <v>-0.34128842097464762</v>
      </c>
      <c r="E1183" s="2">
        <f>MACD!F1183</f>
        <v>-0.44981156241041542</v>
      </c>
      <c r="F1183" s="2">
        <f>'Moving Avg'!D1183</f>
        <v>9.4730200000000018</v>
      </c>
      <c r="G1183" s="2">
        <f>'Moving Avg'!F1183</f>
        <v>9.2349899999999998</v>
      </c>
      <c r="H1183" s="2">
        <f>'Moving Avg'!G1183</f>
        <v>9.0676319999999979</v>
      </c>
      <c r="I1183" s="2">
        <f>'Moving Avg'!H1183</f>
        <v>9.2113929999999939</v>
      </c>
      <c r="J1183" s="5" t="str">
        <f>OBV!F1183</f>
        <v>BULLISH</v>
      </c>
      <c r="K1183" s="5" t="str">
        <f>OBV!G1183</f>
        <v>NEUTRAL</v>
      </c>
      <c r="L1183" s="5" t="str">
        <f>OBV!H1183</f>
        <v>CONFIRMED BULLISH</v>
      </c>
      <c r="M1183" s="7">
        <f t="shared" si="180"/>
        <v>25</v>
      </c>
      <c r="N1183" s="7">
        <f t="shared" si="181"/>
        <v>0</v>
      </c>
      <c r="O1183" s="7">
        <f t="shared" si="182"/>
        <v>50</v>
      </c>
      <c r="P1183" s="7">
        <f t="shared" si="183"/>
        <v>83.5</v>
      </c>
      <c r="Q1183" s="8">
        <f t="shared" si="184"/>
        <v>28.774999999999999</v>
      </c>
      <c r="R1183" s="8">
        <f t="shared" si="185"/>
        <v>43.375</v>
      </c>
      <c r="S1183" s="8">
        <f t="shared" si="186"/>
        <v>53.825000000000003</v>
      </c>
      <c r="T1183" s="8">
        <f t="shared" si="187"/>
        <v>39.625</v>
      </c>
      <c r="U1183" s="7">
        <f t="shared" si="188"/>
        <v>41.991666666666667</v>
      </c>
      <c r="V1183" s="7">
        <f t="shared" si="189"/>
        <v>41.400000000000006</v>
      </c>
    </row>
    <row r="1184" spans="1:22" ht="13.5" x14ac:dyDescent="0.25">
      <c r="A1184" s="3">
        <f>RSI!A1184</f>
        <v>44034</v>
      </c>
      <c r="B1184" s="2">
        <f>RSI!B1184</f>
        <v>9.6706000000000003</v>
      </c>
      <c r="C1184" s="2">
        <f>RSI!I1184</f>
        <v>61.121993512492892</v>
      </c>
      <c r="D1184" s="2">
        <f>MACD!E1184</f>
        <v>-0.28969535237750321</v>
      </c>
      <c r="E1184" s="2">
        <f>MACD!F1184</f>
        <v>-0.41778832040383296</v>
      </c>
      <c r="F1184" s="2">
        <f>'Moving Avg'!D1184</f>
        <v>9.55884</v>
      </c>
      <c r="G1184" s="2">
        <f>'Moving Avg'!F1184</f>
        <v>9.2993600000000001</v>
      </c>
      <c r="H1184" s="2">
        <f>'Moving Avg'!G1184</f>
        <v>9.0620419999999964</v>
      </c>
      <c r="I1184" s="2">
        <f>'Moving Avg'!H1184</f>
        <v>9.2148359999999929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  <c r="M1184" s="7">
        <f t="shared" si="180"/>
        <v>25</v>
      </c>
      <c r="N1184" s="7">
        <f t="shared" si="181"/>
        <v>0</v>
      </c>
      <c r="O1184" s="7">
        <f t="shared" si="182"/>
        <v>50</v>
      </c>
      <c r="P1184" s="7">
        <f t="shared" si="183"/>
        <v>83.5</v>
      </c>
      <c r="Q1184" s="8">
        <f t="shared" si="184"/>
        <v>28.774999999999999</v>
      </c>
      <c r="R1184" s="8">
        <f t="shared" si="185"/>
        <v>43.375</v>
      </c>
      <c r="S1184" s="8">
        <f t="shared" si="186"/>
        <v>53.825000000000003</v>
      </c>
      <c r="T1184" s="8">
        <f t="shared" si="187"/>
        <v>39.625</v>
      </c>
      <c r="U1184" s="7">
        <f t="shared" si="188"/>
        <v>41.991666666666667</v>
      </c>
      <c r="V1184" s="7">
        <f t="shared" si="189"/>
        <v>41.400000000000006</v>
      </c>
    </row>
    <row r="1185" spans="1:22" ht="13.5" x14ac:dyDescent="0.25">
      <c r="A1185" s="3">
        <f>RSI!A1185</f>
        <v>44035</v>
      </c>
      <c r="B1185" s="2">
        <f>RSI!B1185</f>
        <v>9.9501000000000008</v>
      </c>
      <c r="C1185" s="2">
        <f>RSI!I1185</f>
        <v>66.466370598876196</v>
      </c>
      <c r="D1185" s="2">
        <f>MACD!E1185</f>
        <v>-0.19088488151219174</v>
      </c>
      <c r="E1185" s="2">
        <f>MACD!F1185</f>
        <v>-0.37240763262550469</v>
      </c>
      <c r="F1185" s="2">
        <f>'Moving Avg'!D1185</f>
        <v>9.7005599999999994</v>
      </c>
      <c r="G1185" s="2">
        <f>'Moving Avg'!F1185</f>
        <v>9.3777050000000006</v>
      </c>
      <c r="H1185" s="2">
        <f>'Moving Avg'!G1185</f>
        <v>9.0620419999999964</v>
      </c>
      <c r="I1185" s="2">
        <f>'Moving Avg'!H1185</f>
        <v>9.2196764999999932</v>
      </c>
      <c r="J1185" s="5" t="str">
        <f>OBV!F1185</f>
        <v>BULLISH</v>
      </c>
      <c r="K1185" s="5" t="str">
        <f>OBV!G1185</f>
        <v>NEUTRAL</v>
      </c>
      <c r="L1185" s="5" t="str">
        <f>OBV!H1185</f>
        <v>CONFIRMED BULLISH</v>
      </c>
      <c r="M1185" s="7">
        <f t="shared" si="180"/>
        <v>25</v>
      </c>
      <c r="N1185" s="7">
        <f t="shared" si="181"/>
        <v>0</v>
      </c>
      <c r="O1185" s="7">
        <f t="shared" si="182"/>
        <v>50</v>
      </c>
      <c r="P1185" s="7">
        <f t="shared" si="183"/>
        <v>83.5</v>
      </c>
      <c r="Q1185" s="8">
        <f t="shared" si="184"/>
        <v>28.774999999999999</v>
      </c>
      <c r="R1185" s="8">
        <f t="shared" si="185"/>
        <v>43.375</v>
      </c>
      <c r="S1185" s="8">
        <f t="shared" si="186"/>
        <v>53.825000000000003</v>
      </c>
      <c r="T1185" s="8">
        <f t="shared" si="187"/>
        <v>39.625</v>
      </c>
      <c r="U1185" s="7">
        <f t="shared" si="188"/>
        <v>41.991666666666667</v>
      </c>
      <c r="V1185" s="7">
        <f t="shared" si="189"/>
        <v>41.400000000000006</v>
      </c>
    </row>
    <row r="1186" spans="1:22" ht="13.5" x14ac:dyDescent="0.25">
      <c r="A1186" s="3">
        <f>RSI!A1186</f>
        <v>44036</v>
      </c>
      <c r="B1186" s="2">
        <f>RSI!B1186</f>
        <v>9.9501000000000008</v>
      </c>
      <c r="C1186" s="2">
        <f>RSI!I1186</f>
        <v>66.466370598876196</v>
      </c>
      <c r="D1186" s="2">
        <f>MACD!E1186</f>
        <v>-0.11118112363752175</v>
      </c>
      <c r="E1186" s="2">
        <f>MACD!F1186</f>
        <v>-0.32016233082790813</v>
      </c>
      <c r="F1186" s="2">
        <f>'Moving Avg'!D1186</f>
        <v>9.8023600000000002</v>
      </c>
      <c r="G1186" s="2">
        <f>'Moving Avg'!F1186</f>
        <v>9.4685249999999996</v>
      </c>
      <c r="H1186" s="2">
        <f>'Moving Avg'!G1186</f>
        <v>9.0620419999999982</v>
      </c>
      <c r="I1186" s="2">
        <f>'Moving Avg'!H1186</f>
        <v>9.2259139999999942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  <c r="M1186" s="7">
        <f t="shared" si="180"/>
        <v>25</v>
      </c>
      <c r="N1186" s="7">
        <f t="shared" si="181"/>
        <v>0</v>
      </c>
      <c r="O1186" s="7">
        <f t="shared" si="182"/>
        <v>50</v>
      </c>
      <c r="P1186" s="7">
        <f t="shared" si="183"/>
        <v>83.5</v>
      </c>
      <c r="Q1186" s="8">
        <f t="shared" si="184"/>
        <v>28.774999999999999</v>
      </c>
      <c r="R1186" s="8">
        <f t="shared" si="185"/>
        <v>43.375</v>
      </c>
      <c r="S1186" s="8">
        <f t="shared" si="186"/>
        <v>53.825000000000003</v>
      </c>
      <c r="T1186" s="8">
        <f t="shared" si="187"/>
        <v>39.625</v>
      </c>
      <c r="U1186" s="7">
        <f t="shared" si="188"/>
        <v>41.991666666666667</v>
      </c>
      <c r="V1186" s="7">
        <f t="shared" si="189"/>
        <v>41.400000000000006</v>
      </c>
    </row>
    <row r="1187" spans="1:22" ht="13.5" x14ac:dyDescent="0.25">
      <c r="A1187" s="3">
        <f>RSI!A1187</f>
        <v>44039</v>
      </c>
      <c r="B1187" s="2">
        <f>RSI!B1187</f>
        <v>9.9501000000000008</v>
      </c>
      <c r="C1187" s="2">
        <f>RSI!I1187</f>
        <v>66.466370598876196</v>
      </c>
      <c r="D1187" s="2">
        <f>MACD!E1187</f>
        <v>-4.7355317625886073E-2</v>
      </c>
      <c r="E1187" s="2">
        <f>MACD!F1187</f>
        <v>-0.26560092818750375</v>
      </c>
      <c r="F1187" s="2">
        <f>'Moving Avg'!D1187</f>
        <v>9.848279999999999</v>
      </c>
      <c r="G1187" s="2">
        <f>'Moving Avg'!F1187</f>
        <v>9.5348949999999988</v>
      </c>
      <c r="H1187" s="2">
        <f>'Moving Avg'!G1187</f>
        <v>9.0620419999999982</v>
      </c>
      <c r="I1187" s="2">
        <f>'Moving Avg'!H1187</f>
        <v>9.2322014999999933</v>
      </c>
      <c r="J1187" s="5" t="str">
        <f>OBV!F1187</f>
        <v>BULLISH</v>
      </c>
      <c r="K1187" s="5" t="str">
        <f>OBV!G1187</f>
        <v>NEUTRAL</v>
      </c>
      <c r="L1187" s="5" t="str">
        <f>OBV!H1187</f>
        <v>CONFIRMED BULLISH</v>
      </c>
      <c r="M1187" s="7">
        <f t="shared" si="180"/>
        <v>25</v>
      </c>
      <c r="N1187" s="7">
        <f t="shared" si="181"/>
        <v>0</v>
      </c>
      <c r="O1187" s="7">
        <f t="shared" si="182"/>
        <v>50</v>
      </c>
      <c r="P1187" s="7">
        <f t="shared" si="183"/>
        <v>83.5</v>
      </c>
      <c r="Q1187" s="8">
        <f t="shared" si="184"/>
        <v>28.774999999999999</v>
      </c>
      <c r="R1187" s="8">
        <f t="shared" si="185"/>
        <v>43.375</v>
      </c>
      <c r="S1187" s="8">
        <f t="shared" si="186"/>
        <v>53.825000000000003</v>
      </c>
      <c r="T1187" s="8">
        <f t="shared" si="187"/>
        <v>39.625</v>
      </c>
      <c r="U1187" s="7">
        <f t="shared" si="188"/>
        <v>41.991666666666667</v>
      </c>
      <c r="V1187" s="7">
        <f t="shared" si="189"/>
        <v>41.400000000000006</v>
      </c>
    </row>
    <row r="1188" spans="1:22" ht="13.5" x14ac:dyDescent="0.25">
      <c r="A1188" s="3">
        <f>RSI!A1188</f>
        <v>44040</v>
      </c>
      <c r="B1188" s="2">
        <f>RSI!B1188</f>
        <v>9.9501000000000008</v>
      </c>
      <c r="C1188" s="2">
        <f>RSI!I1188</f>
        <v>66.466370598876196</v>
      </c>
      <c r="D1188" s="2">
        <f>MACD!E1188</f>
        <v>-4.1219938925877386E-2</v>
      </c>
      <c r="E1188" s="2">
        <f>MACD!F1188</f>
        <v>-0.2207247303351785</v>
      </c>
      <c r="F1188" s="2">
        <f>'Moving Avg'!D1188</f>
        <v>9.8941999999999997</v>
      </c>
      <c r="G1188" s="2">
        <f>'Moving Avg'!F1188</f>
        <v>9.5887899999999995</v>
      </c>
      <c r="H1188" s="2">
        <f>'Moving Avg'!G1188</f>
        <v>9.0620419999999982</v>
      </c>
      <c r="I1188" s="2">
        <f>'Moving Avg'!H1188</f>
        <v>9.2384389999999943</v>
      </c>
      <c r="J1188" s="5" t="str">
        <f>OBV!F1188</f>
        <v>BULLISH</v>
      </c>
      <c r="K1188" s="5" t="str">
        <f>OBV!G1188</f>
        <v>NEUTRAL</v>
      </c>
      <c r="L1188" s="5" t="str">
        <f>OBV!H1188</f>
        <v>CONFIRMED BULLISH</v>
      </c>
      <c r="M1188" s="7">
        <f t="shared" si="180"/>
        <v>25</v>
      </c>
      <c r="N1188" s="7">
        <f t="shared" si="181"/>
        <v>0</v>
      </c>
      <c r="O1188" s="7">
        <f t="shared" si="182"/>
        <v>50</v>
      </c>
      <c r="P1188" s="7">
        <f t="shared" si="183"/>
        <v>83.5</v>
      </c>
      <c r="Q1188" s="8">
        <f t="shared" si="184"/>
        <v>28.774999999999999</v>
      </c>
      <c r="R1188" s="8">
        <f t="shared" si="185"/>
        <v>43.375</v>
      </c>
      <c r="S1188" s="8">
        <f t="shared" si="186"/>
        <v>53.825000000000003</v>
      </c>
      <c r="T1188" s="8">
        <f t="shared" si="187"/>
        <v>39.625</v>
      </c>
      <c r="U1188" s="7">
        <f t="shared" si="188"/>
        <v>41.991666666666667</v>
      </c>
      <c r="V1188" s="7">
        <f t="shared" si="189"/>
        <v>41.400000000000006</v>
      </c>
    </row>
    <row r="1189" spans="1:22" ht="13.5" x14ac:dyDescent="0.25">
      <c r="A1189" s="3">
        <f>RSI!A1189</f>
        <v>44041</v>
      </c>
      <c r="B1189" s="2">
        <f>RSI!B1189</f>
        <v>9.9501000000000008</v>
      </c>
      <c r="C1189" s="2">
        <f>RSI!I1189</f>
        <v>66.466370598876196</v>
      </c>
      <c r="D1189" s="2">
        <f>MACD!E1189</f>
        <v>-0.10514384519879449</v>
      </c>
      <c r="E1189" s="2">
        <f>MACD!F1189</f>
        <v>-0.1976085533079017</v>
      </c>
      <c r="F1189" s="2">
        <f>'Moving Avg'!D1189</f>
        <v>9.9501000000000008</v>
      </c>
      <c r="G1189" s="2">
        <f>'Moving Avg'!F1189</f>
        <v>9.6396899999999981</v>
      </c>
      <c r="H1189" s="2">
        <f>'Moving Avg'!G1189</f>
        <v>9.0620419999999982</v>
      </c>
      <c r="I1189" s="2">
        <f>'Moving Avg'!H1189</f>
        <v>9.2446764999999953</v>
      </c>
      <c r="J1189" s="5" t="str">
        <f>OBV!F1189</f>
        <v>BULLISH</v>
      </c>
      <c r="K1189" s="5" t="str">
        <f>OBV!G1189</f>
        <v>NEUTRAL</v>
      </c>
      <c r="L1189" s="5" t="str">
        <f>OBV!H1189</f>
        <v>CONFIRMED BULLISH</v>
      </c>
      <c r="M1189" s="7">
        <f t="shared" si="180"/>
        <v>25</v>
      </c>
      <c r="N1189" s="7">
        <f t="shared" si="181"/>
        <v>0</v>
      </c>
      <c r="O1189" s="7">
        <f t="shared" si="182"/>
        <v>50</v>
      </c>
      <c r="P1189" s="7">
        <f t="shared" si="183"/>
        <v>83.5</v>
      </c>
      <c r="Q1189" s="8">
        <f t="shared" si="184"/>
        <v>28.774999999999999</v>
      </c>
      <c r="R1189" s="8">
        <f t="shared" si="185"/>
        <v>43.375</v>
      </c>
      <c r="S1189" s="8">
        <f t="shared" si="186"/>
        <v>53.825000000000003</v>
      </c>
      <c r="T1189" s="8">
        <f t="shared" si="187"/>
        <v>39.625</v>
      </c>
      <c r="U1189" s="7">
        <f t="shared" si="188"/>
        <v>41.991666666666667</v>
      </c>
      <c r="V1189" s="7">
        <f t="shared" si="189"/>
        <v>41.400000000000006</v>
      </c>
    </row>
    <row r="1190" spans="1:22" ht="13.5" x14ac:dyDescent="0.25">
      <c r="A1190" s="3">
        <f>RSI!A1190</f>
        <v>44042</v>
      </c>
      <c r="B1190" s="2">
        <f>RSI!B1190</f>
        <v>9.9501000000000008</v>
      </c>
      <c r="C1190" s="2">
        <f>RSI!I1190</f>
        <v>66.466370598876196</v>
      </c>
      <c r="D1190" s="2">
        <f>MACD!E1190</f>
        <v>-0.16210367096590872</v>
      </c>
      <c r="E1190" s="2">
        <f>MACD!F1190</f>
        <v>-0.19050757683950312</v>
      </c>
      <c r="F1190" s="2">
        <f>'Moving Avg'!D1190</f>
        <v>9.9501000000000008</v>
      </c>
      <c r="G1190" s="2">
        <f>'Moving Avg'!F1190</f>
        <v>9.6910899999999991</v>
      </c>
      <c r="H1190" s="2">
        <f>'Moving Avg'!G1190</f>
        <v>9.0620419999999982</v>
      </c>
      <c r="I1190" s="2">
        <f>'Moving Avg'!H1190</f>
        <v>9.2496169999999953</v>
      </c>
      <c r="J1190" s="5" t="str">
        <f>OBV!F1190</f>
        <v>NEUTRAL</v>
      </c>
      <c r="K1190" s="5" t="str">
        <f>OBV!G1190</f>
        <v>NEUTRAL</v>
      </c>
      <c r="L1190" s="5" t="str">
        <f>OBV!H1190</f>
        <v>NEUTRAL</v>
      </c>
      <c r="M1190" s="7">
        <f t="shared" si="180"/>
        <v>25</v>
      </c>
      <c r="N1190" s="7">
        <f t="shared" si="181"/>
        <v>0</v>
      </c>
      <c r="O1190" s="7">
        <f t="shared" si="182"/>
        <v>50</v>
      </c>
      <c r="P1190" s="7">
        <f t="shared" si="183"/>
        <v>33</v>
      </c>
      <c r="Q1190" s="8">
        <f t="shared" si="184"/>
        <v>21.2</v>
      </c>
      <c r="R1190" s="8">
        <f t="shared" si="185"/>
        <v>30.75</v>
      </c>
      <c r="S1190" s="8">
        <f t="shared" si="186"/>
        <v>31.1</v>
      </c>
      <c r="T1190" s="8">
        <f t="shared" si="187"/>
        <v>27</v>
      </c>
      <c r="U1190" s="7">
        <f t="shared" si="188"/>
        <v>27.683333333333337</v>
      </c>
      <c r="V1190" s="7">
        <f t="shared" si="189"/>
        <v>27.512500000000003</v>
      </c>
    </row>
    <row r="1191" spans="1:22" ht="13.5" x14ac:dyDescent="0.25">
      <c r="A1191" s="3">
        <f>RSI!A1191</f>
        <v>44046</v>
      </c>
      <c r="B1191" s="2">
        <f>RSI!B1191</f>
        <v>9.9501000000000008</v>
      </c>
      <c r="C1191" s="2">
        <f>RSI!I1191</f>
        <v>66.466370598876196</v>
      </c>
      <c r="D1191" s="2">
        <f>MACD!E1191</f>
        <v>-0.18225050117129982</v>
      </c>
      <c r="E1191" s="2">
        <f>MACD!F1191</f>
        <v>-0.18885616170586247</v>
      </c>
      <c r="F1191" s="2">
        <f>'Moving Avg'!D1191</f>
        <v>9.9501000000000008</v>
      </c>
      <c r="G1191" s="2">
        <f>'Moving Avg'!F1191</f>
        <v>9.7295149999999975</v>
      </c>
      <c r="H1191" s="2">
        <f>'Moving Avg'!G1191</f>
        <v>9.0678319999999992</v>
      </c>
      <c r="I1191" s="2">
        <f>'Moving Avg'!H1191</f>
        <v>9.2544574999999956</v>
      </c>
      <c r="J1191" s="5" t="str">
        <f>OBV!F1191</f>
        <v>NEUTRAL</v>
      </c>
      <c r="K1191" s="5" t="str">
        <f>OBV!G1191</f>
        <v>NEUTRAL</v>
      </c>
      <c r="L1191" s="5" t="str">
        <f>OBV!H1191</f>
        <v>NEUTRAL</v>
      </c>
      <c r="M1191" s="7">
        <f t="shared" si="180"/>
        <v>25</v>
      </c>
      <c r="N1191" s="7">
        <f t="shared" si="181"/>
        <v>0</v>
      </c>
      <c r="O1191" s="7">
        <f t="shared" si="182"/>
        <v>50</v>
      </c>
      <c r="P1191" s="7">
        <f t="shared" si="183"/>
        <v>33</v>
      </c>
      <c r="Q1191" s="8">
        <f t="shared" si="184"/>
        <v>21.2</v>
      </c>
      <c r="R1191" s="8">
        <f t="shared" si="185"/>
        <v>30.75</v>
      </c>
      <c r="S1191" s="8">
        <f t="shared" si="186"/>
        <v>31.1</v>
      </c>
      <c r="T1191" s="8">
        <f t="shared" si="187"/>
        <v>27</v>
      </c>
      <c r="U1191" s="7">
        <f t="shared" si="188"/>
        <v>27.683333333333337</v>
      </c>
      <c r="V1191" s="7">
        <f t="shared" si="189"/>
        <v>27.512500000000003</v>
      </c>
    </row>
    <row r="1192" spans="1:22" ht="13.5" x14ac:dyDescent="0.25">
      <c r="A1192" s="3">
        <f>RSI!A1192</f>
        <v>44047</v>
      </c>
      <c r="B1192" s="2">
        <f>RSI!B1192</f>
        <v>9.9501000000000008</v>
      </c>
      <c r="C1192" s="2">
        <f>RSI!I1192</f>
        <v>66.466370598876196</v>
      </c>
      <c r="D1192" s="2">
        <f>MACD!E1192</f>
        <v>-0.15877408037870033</v>
      </c>
      <c r="E1192" s="2">
        <f>MACD!F1192</f>
        <v>-0.18283974544043005</v>
      </c>
      <c r="F1192" s="2">
        <f>'Moving Avg'!D1192</f>
        <v>9.9501000000000008</v>
      </c>
      <c r="G1192" s="2">
        <f>'Moving Avg'!F1192</f>
        <v>9.7544649999999997</v>
      </c>
      <c r="H1192" s="2">
        <f>'Moving Avg'!G1192</f>
        <v>9.0794100000000011</v>
      </c>
      <c r="I1192" s="2">
        <f>'Moving Avg'!H1192</f>
        <v>9.2605954999999973</v>
      </c>
      <c r="J1192" s="5" t="str">
        <f>OBV!F1192</f>
        <v>NEUTRAL</v>
      </c>
      <c r="K1192" s="5" t="str">
        <f>OBV!G1192</f>
        <v>NEUTRAL</v>
      </c>
      <c r="L1192" s="5" t="str">
        <f>OBV!H1192</f>
        <v>NEUTRAL</v>
      </c>
      <c r="M1192" s="7">
        <f t="shared" si="180"/>
        <v>25</v>
      </c>
      <c r="N1192" s="7">
        <f t="shared" si="181"/>
        <v>0</v>
      </c>
      <c r="O1192" s="7">
        <f t="shared" si="182"/>
        <v>50</v>
      </c>
      <c r="P1192" s="7">
        <f t="shared" si="183"/>
        <v>33</v>
      </c>
      <c r="Q1192" s="8">
        <f t="shared" si="184"/>
        <v>21.2</v>
      </c>
      <c r="R1192" s="8">
        <f t="shared" si="185"/>
        <v>30.75</v>
      </c>
      <c r="S1192" s="8">
        <f t="shared" si="186"/>
        <v>31.1</v>
      </c>
      <c r="T1192" s="8">
        <f t="shared" si="187"/>
        <v>27</v>
      </c>
      <c r="U1192" s="7">
        <f t="shared" si="188"/>
        <v>27.683333333333337</v>
      </c>
      <c r="V1192" s="7">
        <f t="shared" si="189"/>
        <v>27.512500000000003</v>
      </c>
    </row>
    <row r="1193" spans="1:22" ht="13.5" x14ac:dyDescent="0.25">
      <c r="A1193" s="3">
        <f>RSI!A1193</f>
        <v>44048</v>
      </c>
      <c r="B1193" s="2">
        <f>RSI!B1193</f>
        <v>9.9501000000000008</v>
      </c>
      <c r="C1193" s="2">
        <f>RSI!I1193</f>
        <v>66.466370598876196</v>
      </c>
      <c r="D1193" s="2">
        <f>MACD!E1193</f>
        <v>-0.14118800619214866</v>
      </c>
      <c r="E1193" s="2">
        <f>MACD!F1193</f>
        <v>-0.17450939759077377</v>
      </c>
      <c r="F1193" s="2">
        <f>'Moving Avg'!D1193</f>
        <v>9.9501000000000008</v>
      </c>
      <c r="G1193" s="2">
        <f>'Moving Avg'!F1193</f>
        <v>9.7794149999999984</v>
      </c>
      <c r="H1193" s="2">
        <f>'Moving Avg'!G1193</f>
        <v>9.0965760000000007</v>
      </c>
      <c r="I1193" s="2">
        <f>'Moving Avg'!H1193</f>
        <v>9.2667334999999973</v>
      </c>
      <c r="J1193" s="5" t="str">
        <f>OBV!F1193</f>
        <v>NEUTRAL</v>
      </c>
      <c r="K1193" s="5" t="str">
        <f>OBV!G1193</f>
        <v>NEUTRAL</v>
      </c>
      <c r="L1193" s="5" t="str">
        <f>OBV!H1193</f>
        <v>NEUTRAL</v>
      </c>
      <c r="M1193" s="7">
        <f t="shared" si="180"/>
        <v>25</v>
      </c>
      <c r="N1193" s="7">
        <f t="shared" si="181"/>
        <v>0</v>
      </c>
      <c r="O1193" s="7">
        <f t="shared" si="182"/>
        <v>50</v>
      </c>
      <c r="P1193" s="7">
        <f t="shared" si="183"/>
        <v>33</v>
      </c>
      <c r="Q1193" s="8">
        <f t="shared" si="184"/>
        <v>21.2</v>
      </c>
      <c r="R1193" s="8">
        <f t="shared" si="185"/>
        <v>30.75</v>
      </c>
      <c r="S1193" s="8">
        <f t="shared" si="186"/>
        <v>31.1</v>
      </c>
      <c r="T1193" s="8">
        <f t="shared" si="187"/>
        <v>27</v>
      </c>
      <c r="U1193" s="7">
        <f t="shared" si="188"/>
        <v>27.683333333333337</v>
      </c>
      <c r="V1193" s="7">
        <f t="shared" si="189"/>
        <v>27.512500000000003</v>
      </c>
    </row>
    <row r="1194" spans="1:22" ht="13.5" x14ac:dyDescent="0.25">
      <c r="A1194" s="3">
        <f>RSI!A1194</f>
        <v>44049</v>
      </c>
      <c r="B1194" s="2">
        <f>RSI!B1194</f>
        <v>9.9501000000000008</v>
      </c>
      <c r="C1194" s="2">
        <f>RSI!I1194</f>
        <v>66.466370598876196</v>
      </c>
      <c r="D1194" s="2">
        <f>MACD!E1194</f>
        <v>-0.13609421010647793</v>
      </c>
      <c r="E1194" s="2">
        <f>MACD!F1194</f>
        <v>-0.16682636009391463</v>
      </c>
      <c r="F1194" s="2">
        <f>'Moving Avg'!D1194</f>
        <v>9.9501000000000008</v>
      </c>
      <c r="G1194" s="2">
        <f>'Moving Avg'!F1194</f>
        <v>9.8043650000000007</v>
      </c>
      <c r="H1194" s="2">
        <f>'Moving Avg'!G1194</f>
        <v>9.1137420000000002</v>
      </c>
      <c r="I1194" s="2">
        <f>'Moving Avg'!H1194</f>
        <v>9.272871499999999</v>
      </c>
      <c r="J1194" s="5" t="str">
        <f>OBV!F1194</f>
        <v>NEUTRAL</v>
      </c>
      <c r="K1194" s="5" t="str">
        <f>OBV!G1194</f>
        <v>NEUTRAL</v>
      </c>
      <c r="L1194" s="5" t="str">
        <f>OBV!H1194</f>
        <v>NEUTRAL</v>
      </c>
      <c r="M1194" s="7">
        <f t="shared" si="180"/>
        <v>25</v>
      </c>
      <c r="N1194" s="7">
        <f t="shared" si="181"/>
        <v>0</v>
      </c>
      <c r="O1194" s="7">
        <f t="shared" si="182"/>
        <v>50</v>
      </c>
      <c r="P1194" s="7">
        <f t="shared" si="183"/>
        <v>33</v>
      </c>
      <c r="Q1194" s="8">
        <f t="shared" si="184"/>
        <v>21.2</v>
      </c>
      <c r="R1194" s="8">
        <f t="shared" si="185"/>
        <v>30.75</v>
      </c>
      <c r="S1194" s="8">
        <f t="shared" si="186"/>
        <v>31.1</v>
      </c>
      <c r="T1194" s="8">
        <f t="shared" si="187"/>
        <v>27</v>
      </c>
      <c r="U1194" s="7">
        <f t="shared" si="188"/>
        <v>27.683333333333337</v>
      </c>
      <c r="V1194" s="7">
        <f t="shared" si="189"/>
        <v>27.512500000000003</v>
      </c>
    </row>
    <row r="1195" spans="1:22" ht="13.5" x14ac:dyDescent="0.25">
      <c r="A1195" s="3">
        <f>RSI!A1195</f>
        <v>44050</v>
      </c>
      <c r="B1195" s="2">
        <f>RSI!B1195</f>
        <v>9.9501000000000008</v>
      </c>
      <c r="C1195" s="2">
        <f>RSI!I1195</f>
        <v>66.466370598876196</v>
      </c>
      <c r="D1195" s="2">
        <f>MACD!E1195</f>
        <v>-9.0737598243272544E-2</v>
      </c>
      <c r="E1195" s="2">
        <f>MACD!F1195</f>
        <v>-0.15160860772378623</v>
      </c>
      <c r="F1195" s="2">
        <f>'Moving Avg'!D1195</f>
        <v>9.9501000000000008</v>
      </c>
      <c r="G1195" s="2">
        <f>'Moving Avg'!F1195</f>
        <v>9.8038699999999999</v>
      </c>
      <c r="H1195" s="2">
        <f>'Moving Avg'!G1195</f>
        <v>9.136298</v>
      </c>
      <c r="I1195" s="2">
        <f>'Moving Avg'!H1195</f>
        <v>9.2777119999999993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  <c r="M1195" s="7">
        <f t="shared" si="180"/>
        <v>25</v>
      </c>
      <c r="N1195" s="7">
        <f t="shared" si="181"/>
        <v>0</v>
      </c>
      <c r="O1195" s="7">
        <f t="shared" si="182"/>
        <v>50</v>
      </c>
      <c r="P1195" s="7">
        <f t="shared" si="183"/>
        <v>33</v>
      </c>
      <c r="Q1195" s="8">
        <f t="shared" si="184"/>
        <v>21.2</v>
      </c>
      <c r="R1195" s="8">
        <f t="shared" si="185"/>
        <v>30.75</v>
      </c>
      <c r="S1195" s="8">
        <f t="shared" si="186"/>
        <v>31.1</v>
      </c>
      <c r="T1195" s="8">
        <f t="shared" si="187"/>
        <v>27</v>
      </c>
      <c r="U1195" s="7">
        <f t="shared" si="188"/>
        <v>27.683333333333337</v>
      </c>
      <c r="V1195" s="7">
        <f t="shared" si="189"/>
        <v>27.512500000000003</v>
      </c>
    </row>
    <row r="1196" spans="1:22" ht="13.5" x14ac:dyDescent="0.25">
      <c r="A1196" s="3">
        <f>RSI!A1196</f>
        <v>44053</v>
      </c>
      <c r="B1196" s="2">
        <f>RSI!B1196</f>
        <v>9.9501000000000008</v>
      </c>
      <c r="C1196" s="2">
        <f>RSI!I1196</f>
        <v>66.466370598876196</v>
      </c>
      <c r="D1196" s="2">
        <f>MACD!E1196</f>
        <v>-5.4167744524315609E-2</v>
      </c>
      <c r="E1196" s="2">
        <f>MACD!F1196</f>
        <v>-0.13212043508389212</v>
      </c>
      <c r="F1196" s="2">
        <f>'Moving Avg'!D1196</f>
        <v>9.9501000000000008</v>
      </c>
      <c r="G1196" s="2">
        <f>'Moving Avg'!F1196</f>
        <v>9.8033749999999991</v>
      </c>
      <c r="H1196" s="2">
        <f>'Moving Avg'!G1196</f>
        <v>9.1588540000000016</v>
      </c>
      <c r="I1196" s="2">
        <f>'Moving Avg'!H1196</f>
        <v>9.2825525000000013</v>
      </c>
      <c r="J1196" s="5" t="str">
        <f>OBV!F1196</f>
        <v>NEUTRAL</v>
      </c>
      <c r="K1196" s="5" t="str">
        <f>OBV!G1196</f>
        <v>NEUTRAL</v>
      </c>
      <c r="L1196" s="5" t="str">
        <f>OBV!H1196</f>
        <v>NEUTRAL</v>
      </c>
      <c r="M1196" s="7">
        <f t="shared" si="180"/>
        <v>25</v>
      </c>
      <c r="N1196" s="7">
        <f t="shared" si="181"/>
        <v>0</v>
      </c>
      <c r="O1196" s="7">
        <f t="shared" si="182"/>
        <v>50</v>
      </c>
      <c r="P1196" s="7">
        <f t="shared" si="183"/>
        <v>33</v>
      </c>
      <c r="Q1196" s="8">
        <f t="shared" si="184"/>
        <v>21.2</v>
      </c>
      <c r="R1196" s="8">
        <f t="shared" si="185"/>
        <v>30.75</v>
      </c>
      <c r="S1196" s="8">
        <f t="shared" si="186"/>
        <v>31.1</v>
      </c>
      <c r="T1196" s="8">
        <f t="shared" si="187"/>
        <v>27</v>
      </c>
      <c r="U1196" s="7">
        <f t="shared" si="188"/>
        <v>27.683333333333337</v>
      </c>
      <c r="V1196" s="7">
        <f t="shared" si="189"/>
        <v>27.512500000000003</v>
      </c>
    </row>
    <row r="1197" spans="1:22" ht="13.5" x14ac:dyDescent="0.25">
      <c r="A1197" s="3">
        <f>RSI!A1197</f>
        <v>44054</v>
      </c>
      <c r="B1197" s="2">
        <f>RSI!B1197</f>
        <v>9.8802000000000003</v>
      </c>
      <c r="C1197" s="2">
        <f>RSI!I1197</f>
        <v>61.335221794475473</v>
      </c>
      <c r="D1197" s="2">
        <f>MACD!E1197</f>
        <v>-1.97210757185875E-2</v>
      </c>
      <c r="E1197" s="2">
        <f>MACD!F1197</f>
        <v>-0.1096405632108312</v>
      </c>
      <c r="F1197" s="2">
        <f>'Moving Avg'!D1197</f>
        <v>9.9361200000000007</v>
      </c>
      <c r="G1197" s="2">
        <f>'Moving Avg'!F1197</f>
        <v>9.7993849999999991</v>
      </c>
      <c r="H1197" s="2">
        <f>'Moving Avg'!G1197</f>
        <v>9.1768180000000026</v>
      </c>
      <c r="I1197" s="2">
        <f>'Moving Avg'!H1197</f>
        <v>9.2866445000000013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  <c r="M1197" s="7">
        <f t="shared" si="180"/>
        <v>25</v>
      </c>
      <c r="N1197" s="7">
        <f t="shared" si="181"/>
        <v>0</v>
      </c>
      <c r="O1197" s="7">
        <f t="shared" si="182"/>
        <v>50</v>
      </c>
      <c r="P1197" s="7">
        <f t="shared" si="183"/>
        <v>16.5</v>
      </c>
      <c r="Q1197" s="8">
        <f t="shared" si="184"/>
        <v>18.725000000000001</v>
      </c>
      <c r="R1197" s="8">
        <f t="shared" si="185"/>
        <v>26.625</v>
      </c>
      <c r="S1197" s="8">
        <f t="shared" si="186"/>
        <v>23.675000000000001</v>
      </c>
      <c r="T1197" s="8">
        <f t="shared" si="187"/>
        <v>22.875</v>
      </c>
      <c r="U1197" s="7">
        <f t="shared" si="188"/>
        <v>23.008333333333336</v>
      </c>
      <c r="V1197" s="7">
        <f t="shared" si="189"/>
        <v>22.975000000000001</v>
      </c>
    </row>
    <row r="1198" spans="1:22" ht="13.5" x14ac:dyDescent="0.25">
      <c r="A1198" s="3">
        <f>RSI!A1198</f>
        <v>44055</v>
      </c>
      <c r="B1198" s="2">
        <f>RSI!B1198</f>
        <v>9.8802000000000003</v>
      </c>
      <c r="C1198" s="2">
        <f>RSI!I1198</f>
        <v>61.335221794475473</v>
      </c>
      <c r="D1198" s="2">
        <f>MACD!E1198</f>
        <v>8.288377912323952E-3</v>
      </c>
      <c r="E1198" s="2">
        <f>MACD!F1198</f>
        <v>-8.6054774986200164E-2</v>
      </c>
      <c r="F1198" s="2">
        <f>'Moving Avg'!D1198</f>
        <v>9.9221400000000024</v>
      </c>
      <c r="G1198" s="2">
        <f>'Moving Avg'!F1198</f>
        <v>9.8098650000000003</v>
      </c>
      <c r="H1198" s="2">
        <f>'Moving Avg'!G1198</f>
        <v>9.1947820000000053</v>
      </c>
      <c r="I1198" s="2">
        <f>'Moving Avg'!H1198</f>
        <v>9.2907365000000013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  <c r="M1198" s="7">
        <f t="shared" si="180"/>
        <v>25</v>
      </c>
      <c r="N1198" s="7">
        <f t="shared" si="181"/>
        <v>0</v>
      </c>
      <c r="O1198" s="7">
        <f t="shared" si="182"/>
        <v>50</v>
      </c>
      <c r="P1198" s="7">
        <f t="shared" si="183"/>
        <v>16.5</v>
      </c>
      <c r="Q1198" s="8">
        <f t="shared" si="184"/>
        <v>18.725000000000001</v>
      </c>
      <c r="R1198" s="8">
        <f t="shared" si="185"/>
        <v>26.625</v>
      </c>
      <c r="S1198" s="8">
        <f t="shared" si="186"/>
        <v>23.675000000000001</v>
      </c>
      <c r="T1198" s="8">
        <f t="shared" si="187"/>
        <v>22.875</v>
      </c>
      <c r="U1198" s="7">
        <f t="shared" si="188"/>
        <v>23.008333333333336</v>
      </c>
      <c r="V1198" s="7">
        <f t="shared" si="189"/>
        <v>22.975000000000001</v>
      </c>
    </row>
    <row r="1199" spans="1:22" ht="13.5" x14ac:dyDescent="0.25">
      <c r="A1199" s="3">
        <f>RSI!A1199</f>
        <v>44057</v>
      </c>
      <c r="B1199" s="2">
        <f>RSI!B1199</f>
        <v>9.8802000000000003</v>
      </c>
      <c r="C1199" s="2">
        <f>RSI!I1199</f>
        <v>61.335221794475473</v>
      </c>
      <c r="D1199" s="2">
        <f>MACD!E1199</f>
        <v>3.0935233287969766E-2</v>
      </c>
      <c r="E1199" s="2">
        <f>MACD!F1199</f>
        <v>-6.2656773331366183E-2</v>
      </c>
      <c r="F1199" s="2">
        <f>'Moving Avg'!D1199</f>
        <v>9.9081600000000005</v>
      </c>
      <c r="G1199" s="2">
        <f>'Moving Avg'!F1199</f>
        <v>9.841800000000001</v>
      </c>
      <c r="H1199" s="2">
        <f>'Moving Avg'!G1199</f>
        <v>9.2181360000000048</v>
      </c>
      <c r="I1199" s="2">
        <f>'Moving Avg'!H1199</f>
        <v>9.2961755000000021</v>
      </c>
      <c r="J1199" s="5" t="str">
        <f>OBV!F1199</f>
        <v>BEARISH</v>
      </c>
      <c r="K1199" s="5" t="str">
        <f>OBV!G1199</f>
        <v>NEUTRAL</v>
      </c>
      <c r="L1199" s="5" t="str">
        <f>OBV!H1199</f>
        <v>CONFIRMED BEARISH</v>
      </c>
      <c r="M1199" s="7">
        <f t="shared" si="180"/>
        <v>25</v>
      </c>
      <c r="N1199" s="7">
        <f t="shared" si="181"/>
        <v>0</v>
      </c>
      <c r="O1199" s="7">
        <f t="shared" si="182"/>
        <v>50</v>
      </c>
      <c r="P1199" s="7">
        <f t="shared" si="183"/>
        <v>16.5</v>
      </c>
      <c r="Q1199" s="8">
        <f t="shared" si="184"/>
        <v>18.725000000000001</v>
      </c>
      <c r="R1199" s="8">
        <f t="shared" si="185"/>
        <v>26.625</v>
      </c>
      <c r="S1199" s="8">
        <f t="shared" si="186"/>
        <v>23.675000000000001</v>
      </c>
      <c r="T1199" s="8">
        <f t="shared" si="187"/>
        <v>22.875</v>
      </c>
      <c r="U1199" s="7">
        <f t="shared" si="188"/>
        <v>23.008333333333336</v>
      </c>
      <c r="V1199" s="7">
        <f t="shared" si="189"/>
        <v>22.975000000000001</v>
      </c>
    </row>
    <row r="1200" spans="1:22" ht="13.5" x14ac:dyDescent="0.25">
      <c r="A1200" s="3">
        <f>RSI!A1200</f>
        <v>44060</v>
      </c>
      <c r="B1200" s="2">
        <f>RSI!B1200</f>
        <v>9.8802000000000003</v>
      </c>
      <c r="C1200" s="2">
        <f>RSI!I1200</f>
        <v>61.33522179447548</v>
      </c>
      <c r="D1200" s="2">
        <f>MACD!E1200</f>
        <v>4.9122538972158125E-2</v>
      </c>
      <c r="E1200" s="2">
        <f>MACD!F1200</f>
        <v>-4.0300910870661323E-2</v>
      </c>
      <c r="F1200" s="2">
        <f>'Moving Avg'!D1200</f>
        <v>9.8941800000000022</v>
      </c>
      <c r="G1200" s="2">
        <f>'Moving Avg'!F1200</f>
        <v>9.8737349999999999</v>
      </c>
      <c r="H1200" s="2">
        <f>'Moving Avg'!G1200</f>
        <v>9.2466780000000046</v>
      </c>
      <c r="I1200" s="2">
        <f>'Moving Avg'!H1200</f>
        <v>9.3028620000000029</v>
      </c>
      <c r="J1200" s="5" t="str">
        <f>OBV!F1200</f>
        <v>BEARISH</v>
      </c>
      <c r="K1200" s="5" t="str">
        <f>OBV!G1200</f>
        <v>NEUTRAL</v>
      </c>
      <c r="L1200" s="5" t="str">
        <f>OBV!H1200</f>
        <v>CONFIRMED BEARISH</v>
      </c>
      <c r="M1200" s="7">
        <f t="shared" si="180"/>
        <v>25</v>
      </c>
      <c r="N1200" s="7">
        <f t="shared" si="181"/>
        <v>0</v>
      </c>
      <c r="O1200" s="7">
        <f t="shared" si="182"/>
        <v>50</v>
      </c>
      <c r="P1200" s="7">
        <f t="shared" si="183"/>
        <v>16.5</v>
      </c>
      <c r="Q1200" s="8">
        <f t="shared" si="184"/>
        <v>18.725000000000001</v>
      </c>
      <c r="R1200" s="8">
        <f t="shared" si="185"/>
        <v>26.625</v>
      </c>
      <c r="S1200" s="8">
        <f t="shared" si="186"/>
        <v>23.675000000000001</v>
      </c>
      <c r="T1200" s="8">
        <f t="shared" si="187"/>
        <v>22.875</v>
      </c>
      <c r="U1200" s="7">
        <f t="shared" si="188"/>
        <v>23.008333333333336</v>
      </c>
      <c r="V1200" s="7">
        <f t="shared" si="189"/>
        <v>22.975000000000001</v>
      </c>
    </row>
    <row r="1201" spans="1:22" ht="13.5" x14ac:dyDescent="0.25">
      <c r="A1201" s="3">
        <f>RSI!A1201</f>
        <v>44061</v>
      </c>
      <c r="B1201" s="2">
        <f>RSI!B1201</f>
        <v>9.8802000000000003</v>
      </c>
      <c r="C1201" s="2">
        <f>RSI!I1201</f>
        <v>61.33522179447548</v>
      </c>
      <c r="D1201" s="2">
        <f>MACD!E1201</f>
        <v>6.3608632725044245E-2</v>
      </c>
      <c r="E1201" s="2">
        <f>MACD!F1201</f>
        <v>-1.951900215152021E-2</v>
      </c>
      <c r="F1201" s="2">
        <f>'Moving Avg'!D1201</f>
        <v>9.8802000000000003</v>
      </c>
      <c r="G1201" s="2">
        <f>'Moving Avg'!F1201</f>
        <v>9.8956900000000019</v>
      </c>
      <c r="H1201" s="2">
        <f>'Moving Avg'!G1201</f>
        <v>9.2768180000000058</v>
      </c>
      <c r="I1201" s="2">
        <f>'Moving Avg'!H1201</f>
        <v>9.3103470000000037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  <c r="M1201" s="7">
        <f t="shared" si="180"/>
        <v>25</v>
      </c>
      <c r="N1201" s="7">
        <f t="shared" si="181"/>
        <v>0</v>
      </c>
      <c r="O1201" s="7">
        <f t="shared" si="182"/>
        <v>50</v>
      </c>
      <c r="P1201" s="7">
        <f t="shared" si="183"/>
        <v>16.5</v>
      </c>
      <c r="Q1201" s="8">
        <f t="shared" si="184"/>
        <v>18.725000000000001</v>
      </c>
      <c r="R1201" s="8">
        <f t="shared" si="185"/>
        <v>26.625</v>
      </c>
      <c r="S1201" s="8">
        <f t="shared" si="186"/>
        <v>23.675000000000001</v>
      </c>
      <c r="T1201" s="8">
        <f t="shared" si="187"/>
        <v>22.875</v>
      </c>
      <c r="U1201" s="7">
        <f t="shared" si="188"/>
        <v>23.008333333333336</v>
      </c>
      <c r="V1201" s="7">
        <f t="shared" si="189"/>
        <v>22.975000000000001</v>
      </c>
    </row>
    <row r="1202" spans="1:22" ht="13.5" x14ac:dyDescent="0.25">
      <c r="A1202" s="3">
        <f>RSI!A1202</f>
        <v>44062</v>
      </c>
      <c r="B1202" s="2">
        <f>RSI!B1202</f>
        <v>9.8802000000000003</v>
      </c>
      <c r="C1202" s="2">
        <f>RSI!I1202</f>
        <v>61.335221794475487</v>
      </c>
      <c r="D1202" s="2">
        <f>MACD!E1202</f>
        <v>7.50298328707526E-2</v>
      </c>
      <c r="E1202" s="2">
        <f>MACD!F1202</f>
        <v>-6.0923514706564749E-4</v>
      </c>
      <c r="F1202" s="2">
        <f>'Moving Avg'!D1202</f>
        <v>9.8802000000000003</v>
      </c>
      <c r="G1202" s="2">
        <f>'Moving Avg'!F1202</f>
        <v>9.9036750000000016</v>
      </c>
      <c r="H1202" s="2">
        <f>'Moving Avg'!G1202</f>
        <v>9.3069580000000052</v>
      </c>
      <c r="I1202" s="2">
        <f>'Moving Avg'!H1202</f>
        <v>9.3178320000000046</v>
      </c>
      <c r="J1202" s="5" t="str">
        <f>OBV!F1202</f>
        <v>NEUTRAL</v>
      </c>
      <c r="K1202" s="5" t="str">
        <f>OBV!G1202</f>
        <v>NEUTRAL</v>
      </c>
      <c r="L1202" s="5" t="str">
        <f>OBV!H1202</f>
        <v>NEUTRAL</v>
      </c>
      <c r="M1202" s="7">
        <f t="shared" si="180"/>
        <v>25</v>
      </c>
      <c r="N1202" s="7">
        <f t="shared" si="181"/>
        <v>0</v>
      </c>
      <c r="O1202" s="7">
        <f t="shared" si="182"/>
        <v>50</v>
      </c>
      <c r="P1202" s="7">
        <f t="shared" si="183"/>
        <v>33</v>
      </c>
      <c r="Q1202" s="8">
        <f t="shared" si="184"/>
        <v>21.2</v>
      </c>
      <c r="R1202" s="8">
        <f t="shared" si="185"/>
        <v>30.75</v>
      </c>
      <c r="S1202" s="8">
        <f t="shared" si="186"/>
        <v>31.1</v>
      </c>
      <c r="T1202" s="8">
        <f t="shared" si="187"/>
        <v>27</v>
      </c>
      <c r="U1202" s="7">
        <f t="shared" si="188"/>
        <v>27.683333333333337</v>
      </c>
      <c r="V1202" s="7">
        <f t="shared" si="189"/>
        <v>27.512500000000003</v>
      </c>
    </row>
    <row r="1203" spans="1:22" ht="13.5" x14ac:dyDescent="0.25">
      <c r="A1203" s="3">
        <f>RSI!A1203</f>
        <v>44064</v>
      </c>
      <c r="B1203" s="2">
        <f>RSI!B1203</f>
        <v>9.5907999999999998</v>
      </c>
      <c r="C1203" s="2">
        <f>RSI!I1203</f>
        <v>40.928666789169768</v>
      </c>
      <c r="D1203" s="2">
        <f>MACD!E1203</f>
        <v>0.10535664400632783</v>
      </c>
      <c r="E1203" s="2">
        <f>MACD!F1203</f>
        <v>2.058394068361305E-2</v>
      </c>
      <c r="F1203" s="2">
        <f>'Moving Avg'!D1203</f>
        <v>9.8223200000000013</v>
      </c>
      <c r="G1203" s="2">
        <f>'Moving Avg'!F1203</f>
        <v>9.8971900000000019</v>
      </c>
      <c r="H1203" s="2">
        <f>'Moving Avg'!G1203</f>
        <v>9.3303120000000064</v>
      </c>
      <c r="I1203" s="2">
        <f>'Moving Avg'!H1203</f>
        <v>9.3238700000000048</v>
      </c>
      <c r="J1203" s="5" t="str">
        <f>OBV!F1203</f>
        <v>NEUTRAL</v>
      </c>
      <c r="K1203" s="5" t="str">
        <f>OBV!G1203</f>
        <v>NEUTRAL</v>
      </c>
      <c r="L1203" s="5" t="str">
        <f>OBV!H1203</f>
        <v>NEUTRAL</v>
      </c>
      <c r="M1203" s="7">
        <f t="shared" si="180"/>
        <v>25</v>
      </c>
      <c r="N1203" s="7">
        <f t="shared" si="181"/>
        <v>0</v>
      </c>
      <c r="O1203" s="7">
        <f t="shared" si="182"/>
        <v>50</v>
      </c>
      <c r="P1203" s="7">
        <f t="shared" si="183"/>
        <v>33</v>
      </c>
      <c r="Q1203" s="8">
        <f t="shared" si="184"/>
        <v>21.2</v>
      </c>
      <c r="R1203" s="8">
        <f t="shared" si="185"/>
        <v>30.75</v>
      </c>
      <c r="S1203" s="8">
        <f t="shared" si="186"/>
        <v>31.1</v>
      </c>
      <c r="T1203" s="8">
        <f t="shared" si="187"/>
        <v>27</v>
      </c>
      <c r="U1203" s="7">
        <f t="shared" si="188"/>
        <v>27.683333333333337</v>
      </c>
      <c r="V1203" s="7">
        <f t="shared" si="189"/>
        <v>27.512500000000003</v>
      </c>
    </row>
    <row r="1204" spans="1:22" ht="13.5" x14ac:dyDescent="0.25">
      <c r="A1204" s="3">
        <f>RSI!A1204</f>
        <v>44067</v>
      </c>
      <c r="B1204" s="2">
        <f>RSI!B1204</f>
        <v>9.5907999999999998</v>
      </c>
      <c r="C1204" s="2">
        <f>RSI!I1204</f>
        <v>40.928666789169768</v>
      </c>
      <c r="D1204" s="2">
        <f>MACD!E1204</f>
        <v>0.13201090749993938</v>
      </c>
      <c r="E1204" s="2">
        <f>MACD!F1204</f>
        <v>4.2869334046878316E-2</v>
      </c>
      <c r="F1204" s="2">
        <f>'Moving Avg'!D1204</f>
        <v>9.7644400000000005</v>
      </c>
      <c r="G1204" s="2">
        <f>'Moving Avg'!F1204</f>
        <v>9.893200000000002</v>
      </c>
      <c r="H1204" s="2">
        <f>'Moving Avg'!G1204</f>
        <v>9.3544640000000054</v>
      </c>
      <c r="I1204" s="2">
        <f>'Moving Avg'!H1204</f>
        <v>9.329908000000005</v>
      </c>
      <c r="J1204" s="5" t="str">
        <f>OBV!F1204</f>
        <v>NEUTRAL</v>
      </c>
      <c r="K1204" s="5" t="str">
        <f>OBV!G1204</f>
        <v>NEUTRAL</v>
      </c>
      <c r="L1204" s="5" t="str">
        <f>OBV!H1204</f>
        <v>NEUTRAL</v>
      </c>
      <c r="M1204" s="7">
        <f t="shared" si="180"/>
        <v>25</v>
      </c>
      <c r="N1204" s="7">
        <f t="shared" si="181"/>
        <v>0</v>
      </c>
      <c r="O1204" s="7">
        <f t="shared" si="182"/>
        <v>50</v>
      </c>
      <c r="P1204" s="7">
        <f t="shared" si="183"/>
        <v>33</v>
      </c>
      <c r="Q1204" s="8">
        <f t="shared" si="184"/>
        <v>21.2</v>
      </c>
      <c r="R1204" s="8">
        <f t="shared" si="185"/>
        <v>30.75</v>
      </c>
      <c r="S1204" s="8">
        <f t="shared" si="186"/>
        <v>31.1</v>
      </c>
      <c r="T1204" s="8">
        <f t="shared" si="187"/>
        <v>27</v>
      </c>
      <c r="U1204" s="7">
        <f t="shared" si="188"/>
        <v>27.683333333333337</v>
      </c>
      <c r="V1204" s="7">
        <f t="shared" si="189"/>
        <v>27.512500000000003</v>
      </c>
    </row>
    <row r="1205" spans="1:22" ht="13.5" x14ac:dyDescent="0.25">
      <c r="A1205" s="3">
        <f>RSI!A1205</f>
        <v>44068</v>
      </c>
      <c r="B1205" s="2">
        <f>RSI!B1205</f>
        <v>9.5907999999999998</v>
      </c>
      <c r="C1205" s="2">
        <f>RSI!I1205</f>
        <v>40.928666789169775</v>
      </c>
      <c r="D1205" s="2">
        <f>MACD!E1205</f>
        <v>0.15548406656188618</v>
      </c>
      <c r="E1205" s="2">
        <f>MACD!F1205</f>
        <v>6.5392280549879889E-2</v>
      </c>
      <c r="F1205" s="2">
        <f>'Moving Avg'!D1205</f>
        <v>9.7065599999999996</v>
      </c>
      <c r="G1205" s="2">
        <f>'Moving Avg'!F1205</f>
        <v>9.8752350000000018</v>
      </c>
      <c r="H1205" s="2">
        <f>'Moving Avg'!G1205</f>
        <v>9.3776180000000053</v>
      </c>
      <c r="I1205" s="2">
        <f>'Moving Avg'!H1205</f>
        <v>9.3340995000000042</v>
      </c>
      <c r="J1205" s="5" t="str">
        <f>OBV!F1205</f>
        <v>NEUTRAL</v>
      </c>
      <c r="K1205" s="5" t="str">
        <f>OBV!G1205</f>
        <v>NEUTRAL</v>
      </c>
      <c r="L1205" s="5" t="str">
        <f>OBV!H1205</f>
        <v>NEUTRAL</v>
      </c>
      <c r="M1205" s="7">
        <f t="shared" si="180"/>
        <v>25</v>
      </c>
      <c r="N1205" s="7">
        <f t="shared" si="181"/>
        <v>0</v>
      </c>
      <c r="O1205" s="7">
        <f t="shared" si="182"/>
        <v>50</v>
      </c>
      <c r="P1205" s="7">
        <f t="shared" si="183"/>
        <v>33</v>
      </c>
      <c r="Q1205" s="8">
        <f t="shared" si="184"/>
        <v>21.2</v>
      </c>
      <c r="R1205" s="8">
        <f t="shared" si="185"/>
        <v>30.75</v>
      </c>
      <c r="S1205" s="8">
        <f t="shared" si="186"/>
        <v>31.1</v>
      </c>
      <c r="T1205" s="8">
        <f t="shared" si="187"/>
        <v>27</v>
      </c>
      <c r="U1205" s="7">
        <f t="shared" si="188"/>
        <v>27.683333333333337</v>
      </c>
      <c r="V1205" s="7">
        <f t="shared" si="189"/>
        <v>27.512500000000003</v>
      </c>
    </row>
    <row r="1206" spans="1:22" ht="13.5" x14ac:dyDescent="0.25">
      <c r="A1206" s="3">
        <f>RSI!A1206</f>
        <v>44069</v>
      </c>
      <c r="B1206" s="2">
        <f>RSI!B1206</f>
        <v>9.5907999999999998</v>
      </c>
      <c r="C1206" s="2">
        <f>RSI!I1206</f>
        <v>40.928666789169775</v>
      </c>
      <c r="D1206" s="2">
        <f>MACD!E1206</f>
        <v>0.17619740694874686</v>
      </c>
      <c r="E1206" s="2">
        <f>MACD!F1206</f>
        <v>8.7553305829653288E-2</v>
      </c>
      <c r="F1206" s="2">
        <f>'Moving Avg'!D1206</f>
        <v>9.6486800000000006</v>
      </c>
      <c r="G1206" s="2">
        <f>'Moving Avg'!F1206</f>
        <v>9.8572700000000015</v>
      </c>
      <c r="H1206" s="2">
        <f>'Moving Avg'!G1206</f>
        <v>9.4009720000000048</v>
      </c>
      <c r="I1206" s="2">
        <f>'Moving Avg'!H1206</f>
        <v>9.3382910000000052</v>
      </c>
      <c r="J1206" s="5" t="str">
        <f>OBV!F1206</f>
        <v>NEUTRAL</v>
      </c>
      <c r="K1206" s="5" t="str">
        <f>OBV!G1206</f>
        <v>NEUTRAL</v>
      </c>
      <c r="L1206" s="5" t="str">
        <f>OBV!H1206</f>
        <v>NEUTRAL</v>
      </c>
      <c r="M1206" s="7">
        <f t="shared" si="180"/>
        <v>25</v>
      </c>
      <c r="N1206" s="7">
        <f t="shared" si="181"/>
        <v>0</v>
      </c>
      <c r="O1206" s="7">
        <f t="shared" si="182"/>
        <v>50</v>
      </c>
      <c r="P1206" s="7">
        <f t="shared" si="183"/>
        <v>33</v>
      </c>
      <c r="Q1206" s="8">
        <f t="shared" si="184"/>
        <v>21.2</v>
      </c>
      <c r="R1206" s="8">
        <f t="shared" si="185"/>
        <v>30.75</v>
      </c>
      <c r="S1206" s="8">
        <f t="shared" si="186"/>
        <v>31.1</v>
      </c>
      <c r="T1206" s="8">
        <f t="shared" si="187"/>
        <v>27</v>
      </c>
      <c r="U1206" s="7">
        <f t="shared" si="188"/>
        <v>27.683333333333337</v>
      </c>
      <c r="V1206" s="7">
        <f t="shared" si="189"/>
        <v>27.512500000000003</v>
      </c>
    </row>
    <row r="1207" spans="1:22" ht="13.5" x14ac:dyDescent="0.25">
      <c r="A1207" s="3">
        <f>RSI!A1207</f>
        <v>44070</v>
      </c>
      <c r="B1207" s="2">
        <f>RSI!B1207</f>
        <v>9.5907999999999998</v>
      </c>
      <c r="C1207" s="2">
        <f>RSI!I1207</f>
        <v>40.928666789169768</v>
      </c>
      <c r="D1207" s="2">
        <f>MACD!E1207</f>
        <v>0.18375860061994942</v>
      </c>
      <c r="E1207" s="2">
        <f>MACD!F1207</f>
        <v>0.10679436478771251</v>
      </c>
      <c r="F1207" s="2">
        <f>'Moving Avg'!D1207</f>
        <v>9.5907999999999998</v>
      </c>
      <c r="G1207" s="2">
        <f>'Moving Avg'!F1207</f>
        <v>9.8393050000000013</v>
      </c>
      <c r="H1207" s="2">
        <f>'Moving Avg'!G1207</f>
        <v>9.4271200000000057</v>
      </c>
      <c r="I1207" s="2">
        <f>'Moving Avg'!H1207</f>
        <v>9.3437800000000042</v>
      </c>
      <c r="J1207" s="5" t="str">
        <f>OBV!F1207</f>
        <v>NEUTRAL</v>
      </c>
      <c r="K1207" s="5" t="str">
        <f>OBV!G1207</f>
        <v>NEUTRAL</v>
      </c>
      <c r="L1207" s="5" t="str">
        <f>OBV!H1207</f>
        <v>NEUTRAL</v>
      </c>
      <c r="M1207" s="7">
        <f t="shared" si="180"/>
        <v>25</v>
      </c>
      <c r="N1207" s="7">
        <f t="shared" si="181"/>
        <v>0</v>
      </c>
      <c r="O1207" s="7">
        <f t="shared" si="182"/>
        <v>50</v>
      </c>
      <c r="P1207" s="7">
        <f t="shared" si="183"/>
        <v>33</v>
      </c>
      <c r="Q1207" s="8">
        <f t="shared" si="184"/>
        <v>21.2</v>
      </c>
      <c r="R1207" s="8">
        <f t="shared" si="185"/>
        <v>30.75</v>
      </c>
      <c r="S1207" s="8">
        <f t="shared" si="186"/>
        <v>31.1</v>
      </c>
      <c r="T1207" s="8">
        <f t="shared" si="187"/>
        <v>27</v>
      </c>
      <c r="U1207" s="7">
        <f t="shared" si="188"/>
        <v>27.683333333333337</v>
      </c>
      <c r="V1207" s="7">
        <f t="shared" si="189"/>
        <v>27.512500000000003</v>
      </c>
    </row>
    <row r="1208" spans="1:22" ht="13.5" x14ac:dyDescent="0.25">
      <c r="A1208" s="3">
        <f>RSI!A1208</f>
        <v>44071</v>
      </c>
      <c r="B1208" s="2">
        <f>RSI!B1208</f>
        <v>9.1616</v>
      </c>
      <c r="C1208" s="2">
        <f>RSI!I1208</f>
        <v>23.86881586984012</v>
      </c>
      <c r="D1208" s="2">
        <f>MACD!E1208</f>
        <v>0.22267909593932522</v>
      </c>
      <c r="E1208" s="2">
        <f>MACD!F1208</f>
        <v>0.12997131101803505</v>
      </c>
      <c r="F1208" s="2">
        <f>'Moving Avg'!D1208</f>
        <v>9.5049600000000005</v>
      </c>
      <c r="G1208" s="2">
        <f>'Moving Avg'!F1208</f>
        <v>9.7998799999999999</v>
      </c>
      <c r="H1208" s="2">
        <f>'Moving Avg'!G1208</f>
        <v>9.4422880000000049</v>
      </c>
      <c r="I1208" s="2">
        <f>'Moving Avg'!H1208</f>
        <v>9.3462750000000057</v>
      </c>
      <c r="J1208" s="5" t="str">
        <f>OBV!F1208</f>
        <v>NEUTRAL</v>
      </c>
      <c r="K1208" s="5" t="str">
        <f>OBV!G1208</f>
        <v>NEUTRAL</v>
      </c>
      <c r="L1208" s="5" t="str">
        <f>OBV!H1208</f>
        <v>NEUTRAL</v>
      </c>
      <c r="M1208" s="7">
        <f t="shared" si="180"/>
        <v>50</v>
      </c>
      <c r="N1208" s="7">
        <f t="shared" si="181"/>
        <v>0</v>
      </c>
      <c r="O1208" s="7">
        <f t="shared" si="182"/>
        <v>50</v>
      </c>
      <c r="P1208" s="7">
        <f t="shared" si="183"/>
        <v>33</v>
      </c>
      <c r="Q1208" s="8">
        <f t="shared" si="184"/>
        <v>29.95</v>
      </c>
      <c r="R1208" s="8">
        <f t="shared" si="185"/>
        <v>35.75</v>
      </c>
      <c r="S1208" s="8">
        <f t="shared" si="186"/>
        <v>34.85</v>
      </c>
      <c r="T1208" s="8">
        <f t="shared" si="187"/>
        <v>33.25</v>
      </c>
      <c r="U1208" s="7">
        <f t="shared" si="188"/>
        <v>33.516666666666673</v>
      </c>
      <c r="V1208" s="7">
        <f t="shared" si="189"/>
        <v>33.450000000000003</v>
      </c>
    </row>
    <row r="1209" spans="1:22" ht="13.5" x14ac:dyDescent="0.25">
      <c r="A1209" s="3">
        <f>RSI!A1209</f>
        <v>44074</v>
      </c>
      <c r="B1209" s="2">
        <f>RSI!B1209</f>
        <v>9.1616</v>
      </c>
      <c r="C1209" s="2">
        <f>RSI!I1209</f>
        <v>23.86881586984012</v>
      </c>
      <c r="D1209" s="2">
        <f>MACD!E1209</f>
        <v>0.25882388177713445</v>
      </c>
      <c r="E1209" s="2">
        <f>MACD!F1209</f>
        <v>0.15574182516985494</v>
      </c>
      <c r="F1209" s="2">
        <f>'Moving Avg'!D1209</f>
        <v>9.4191199999999995</v>
      </c>
      <c r="G1209" s="2">
        <f>'Moving Avg'!F1209</f>
        <v>9.7604550000000003</v>
      </c>
      <c r="H1209" s="2">
        <f>'Moving Avg'!G1209</f>
        <v>9.4574560000000059</v>
      </c>
      <c r="I1209" s="2">
        <f>'Moving Avg'!H1209</f>
        <v>9.350616000000004</v>
      </c>
      <c r="J1209" s="5" t="str">
        <f>OBV!F1209</f>
        <v>NEUTRAL</v>
      </c>
      <c r="K1209" s="5" t="str">
        <f>OBV!G1209</f>
        <v>NEUTRAL</v>
      </c>
      <c r="L1209" s="5" t="str">
        <f>OBV!H1209</f>
        <v>NEUTRAL</v>
      </c>
      <c r="M1209" s="7">
        <f t="shared" si="180"/>
        <v>50</v>
      </c>
      <c r="N1209" s="7">
        <f t="shared" si="181"/>
        <v>0</v>
      </c>
      <c r="O1209" s="7">
        <f t="shared" si="182"/>
        <v>50</v>
      </c>
      <c r="P1209" s="7">
        <f t="shared" si="183"/>
        <v>33</v>
      </c>
      <c r="Q1209" s="8">
        <f t="shared" si="184"/>
        <v>29.95</v>
      </c>
      <c r="R1209" s="8">
        <f t="shared" si="185"/>
        <v>35.75</v>
      </c>
      <c r="S1209" s="8">
        <f t="shared" si="186"/>
        <v>34.85</v>
      </c>
      <c r="T1209" s="8">
        <f t="shared" si="187"/>
        <v>33.25</v>
      </c>
      <c r="U1209" s="7">
        <f t="shared" si="188"/>
        <v>33.516666666666673</v>
      </c>
      <c r="V1209" s="7">
        <f t="shared" si="189"/>
        <v>33.450000000000003</v>
      </c>
    </row>
    <row r="1210" spans="1:22" ht="13.5" x14ac:dyDescent="0.25">
      <c r="A1210" s="3">
        <f>RSI!A1210</f>
        <v>44075</v>
      </c>
      <c r="B1210" s="2">
        <f>RSI!B1210</f>
        <v>9.1616</v>
      </c>
      <c r="C1210" s="2">
        <f>RSI!I1210</f>
        <v>23.86881586984012</v>
      </c>
      <c r="D1210" s="2">
        <f>MACD!E1210</f>
        <v>0.29238206006285772</v>
      </c>
      <c r="E1210" s="2">
        <f>MACD!F1210</f>
        <v>0.18306987214845549</v>
      </c>
      <c r="F1210" s="2">
        <f>'Moving Avg'!D1210</f>
        <v>9.3332800000000002</v>
      </c>
      <c r="G1210" s="2">
        <f>'Moving Avg'!F1210</f>
        <v>9.7210299999999989</v>
      </c>
      <c r="H1210" s="2">
        <f>'Moving Avg'!G1210</f>
        <v>9.4728240000000046</v>
      </c>
      <c r="I1210" s="2">
        <f>'Moving Avg'!H1210</f>
        <v>9.3537595000000042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  <c r="M1210" s="7">
        <f t="shared" si="180"/>
        <v>50</v>
      </c>
      <c r="N1210" s="7">
        <f t="shared" si="181"/>
        <v>0</v>
      </c>
      <c r="O1210" s="7">
        <f t="shared" si="182"/>
        <v>0</v>
      </c>
      <c r="P1210" s="7">
        <f t="shared" si="183"/>
        <v>33</v>
      </c>
      <c r="Q1210" s="8">
        <f t="shared" si="184"/>
        <v>22.45</v>
      </c>
      <c r="R1210" s="8">
        <f t="shared" si="185"/>
        <v>18.25</v>
      </c>
      <c r="S1210" s="8">
        <f t="shared" si="186"/>
        <v>22.35</v>
      </c>
      <c r="T1210" s="8">
        <f t="shared" si="187"/>
        <v>20.75</v>
      </c>
      <c r="U1210" s="7">
        <f t="shared" si="188"/>
        <v>21.016666666666669</v>
      </c>
      <c r="V1210" s="7">
        <f t="shared" si="189"/>
        <v>20.950000000000003</v>
      </c>
    </row>
    <row r="1211" spans="1:22" ht="13.5" x14ac:dyDescent="0.25">
      <c r="A1211" s="3">
        <f>RSI!A1211</f>
        <v>44076</v>
      </c>
      <c r="B1211" s="2">
        <f>RSI!B1211</f>
        <v>9.1616</v>
      </c>
      <c r="C1211" s="2">
        <f>RSI!I1211</f>
        <v>23.86881586984012</v>
      </c>
      <c r="D1211" s="2">
        <f>MACD!E1211</f>
        <v>0.32353126458799331</v>
      </c>
      <c r="E1211" s="2">
        <f>MACD!F1211</f>
        <v>0.21116215063636307</v>
      </c>
      <c r="F1211" s="2">
        <f>'Moving Avg'!D1211</f>
        <v>9.247440000000001</v>
      </c>
      <c r="G1211" s="2">
        <f>'Moving Avg'!F1211</f>
        <v>9.6816049999999994</v>
      </c>
      <c r="H1211" s="2">
        <f>'Moving Avg'!G1211</f>
        <v>9.4883920000000046</v>
      </c>
      <c r="I1211" s="2">
        <f>'Moving Avg'!H1211</f>
        <v>9.3563040000000051</v>
      </c>
      <c r="J1211" s="5" t="str">
        <f>OBV!F1211</f>
        <v>NEUTRAL</v>
      </c>
      <c r="K1211" s="5" t="str">
        <f>OBV!G1211</f>
        <v>NEUTRAL</v>
      </c>
      <c r="L1211" s="5" t="str">
        <f>OBV!H1211</f>
        <v>NEUTRAL</v>
      </c>
      <c r="M1211" s="7">
        <f t="shared" si="180"/>
        <v>50</v>
      </c>
      <c r="N1211" s="7">
        <f t="shared" si="181"/>
        <v>0</v>
      </c>
      <c r="O1211" s="7">
        <f t="shared" si="182"/>
        <v>0</v>
      </c>
      <c r="P1211" s="7">
        <f t="shared" si="183"/>
        <v>33</v>
      </c>
      <c r="Q1211" s="8">
        <f t="shared" si="184"/>
        <v>22.45</v>
      </c>
      <c r="R1211" s="8">
        <f t="shared" si="185"/>
        <v>18.25</v>
      </c>
      <c r="S1211" s="8">
        <f t="shared" si="186"/>
        <v>22.35</v>
      </c>
      <c r="T1211" s="8">
        <f t="shared" si="187"/>
        <v>20.75</v>
      </c>
      <c r="U1211" s="7">
        <f t="shared" si="188"/>
        <v>21.016666666666669</v>
      </c>
      <c r="V1211" s="7">
        <f t="shared" si="189"/>
        <v>20.950000000000003</v>
      </c>
    </row>
    <row r="1212" spans="1:22" ht="13.5" x14ac:dyDescent="0.25">
      <c r="A1212" s="3">
        <f>RSI!A1212</f>
        <v>44077</v>
      </c>
      <c r="B1212" s="2">
        <f>RSI!B1212</f>
        <v>9.1616</v>
      </c>
      <c r="C1212" s="2">
        <f>RSI!I1212</f>
        <v>23.86881586984012</v>
      </c>
      <c r="D1212" s="2">
        <f>MACD!E1212</f>
        <v>0.35243811981893458</v>
      </c>
      <c r="E1212" s="2">
        <f>MACD!F1212</f>
        <v>0.23941734447287738</v>
      </c>
      <c r="F1212" s="2">
        <f>'Moving Avg'!D1212</f>
        <v>9.1616</v>
      </c>
      <c r="G1212" s="2">
        <f>'Moving Avg'!F1212</f>
        <v>9.6421799999999998</v>
      </c>
      <c r="H1212" s="2">
        <f>'Moving Avg'!G1212</f>
        <v>9.5039600000000046</v>
      </c>
      <c r="I1212" s="2">
        <f>'Moving Avg'!H1212</f>
        <v>9.3584495000000043</v>
      </c>
      <c r="J1212" s="5" t="str">
        <f>OBV!F1212</f>
        <v>NEUTRAL</v>
      </c>
      <c r="K1212" s="5" t="str">
        <f>OBV!G1212</f>
        <v>NEUTRAL</v>
      </c>
      <c r="L1212" s="5" t="str">
        <f>OBV!H1212</f>
        <v>NEUTRAL</v>
      </c>
      <c r="M1212" s="7">
        <f t="shared" si="180"/>
        <v>50</v>
      </c>
      <c r="N1212" s="7">
        <f t="shared" si="181"/>
        <v>0</v>
      </c>
      <c r="O1212" s="7">
        <f t="shared" si="182"/>
        <v>0</v>
      </c>
      <c r="P1212" s="7">
        <f t="shared" si="183"/>
        <v>33</v>
      </c>
      <c r="Q1212" s="8">
        <f t="shared" si="184"/>
        <v>22.45</v>
      </c>
      <c r="R1212" s="8">
        <f t="shared" si="185"/>
        <v>18.25</v>
      </c>
      <c r="S1212" s="8">
        <f t="shared" si="186"/>
        <v>22.35</v>
      </c>
      <c r="T1212" s="8">
        <f t="shared" si="187"/>
        <v>20.75</v>
      </c>
      <c r="U1212" s="7">
        <f t="shared" si="188"/>
        <v>21.016666666666669</v>
      </c>
      <c r="V1212" s="7">
        <f t="shared" si="189"/>
        <v>20.950000000000003</v>
      </c>
    </row>
    <row r="1213" spans="1:22" ht="13.5" x14ac:dyDescent="0.25">
      <c r="A1213" s="3">
        <f>RSI!A1213</f>
        <v>44078</v>
      </c>
      <c r="B1213" s="2">
        <f>RSI!B1213</f>
        <v>9.1616</v>
      </c>
      <c r="C1213" s="2">
        <f>RSI!I1213</f>
        <v>23.86881586984012</v>
      </c>
      <c r="D1213" s="2">
        <f>MACD!E1213</f>
        <v>0.33473564890506857</v>
      </c>
      <c r="E1213" s="2">
        <f>MACD!F1213</f>
        <v>0.25848100535931562</v>
      </c>
      <c r="F1213" s="2">
        <f>'Moving Avg'!D1213</f>
        <v>9.1616</v>
      </c>
      <c r="G1213" s="2">
        <f>'Moving Avg'!F1213</f>
        <v>9.6027549999999984</v>
      </c>
      <c r="H1213" s="2">
        <f>'Moving Avg'!G1213</f>
        <v>9.5195280000000047</v>
      </c>
      <c r="I1213" s="2">
        <f>'Moving Avg'!H1213</f>
        <v>9.3609445000000058</v>
      </c>
      <c r="J1213" s="5" t="str">
        <f>OBV!F1213</f>
        <v>NEUTRAL</v>
      </c>
      <c r="K1213" s="5" t="str">
        <f>OBV!G1213</f>
        <v>NEUTRAL</v>
      </c>
      <c r="L1213" s="5" t="str">
        <f>OBV!H1213</f>
        <v>NEUTRAL</v>
      </c>
      <c r="M1213" s="7">
        <f t="shared" si="180"/>
        <v>50</v>
      </c>
      <c r="N1213" s="7">
        <f t="shared" si="181"/>
        <v>0</v>
      </c>
      <c r="O1213" s="7">
        <f t="shared" si="182"/>
        <v>0</v>
      </c>
      <c r="P1213" s="7">
        <f t="shared" si="183"/>
        <v>33</v>
      </c>
      <c r="Q1213" s="8">
        <f t="shared" si="184"/>
        <v>22.45</v>
      </c>
      <c r="R1213" s="8">
        <f t="shared" si="185"/>
        <v>18.25</v>
      </c>
      <c r="S1213" s="8">
        <f t="shared" si="186"/>
        <v>22.35</v>
      </c>
      <c r="T1213" s="8">
        <f t="shared" si="187"/>
        <v>20.75</v>
      </c>
      <c r="U1213" s="7">
        <f t="shared" si="188"/>
        <v>21.016666666666669</v>
      </c>
      <c r="V1213" s="7">
        <f t="shared" si="189"/>
        <v>20.950000000000003</v>
      </c>
    </row>
    <row r="1214" spans="1:22" ht="13.5" x14ac:dyDescent="0.25">
      <c r="A1214" s="3">
        <f>RSI!A1214</f>
        <v>44081</v>
      </c>
      <c r="B1214" s="2">
        <f>RSI!B1214</f>
        <v>8.9819999999999993</v>
      </c>
      <c r="C1214" s="2">
        <f>RSI!I1214</f>
        <v>18.763559262834363</v>
      </c>
      <c r="D1214" s="2">
        <f>MACD!E1214</f>
        <v>0.33524641216166806</v>
      </c>
      <c r="E1214" s="2">
        <f>MACD!F1214</f>
        <v>0.2738340867197861</v>
      </c>
      <c r="F1214" s="2">
        <f>'Moving Avg'!D1214</f>
        <v>9.1256799999999991</v>
      </c>
      <c r="G1214" s="2">
        <f>'Moving Avg'!F1214</f>
        <v>9.5543499999999995</v>
      </c>
      <c r="H1214" s="2">
        <f>'Moving Avg'!G1214</f>
        <v>9.5315040000000053</v>
      </c>
      <c r="I1214" s="2">
        <f>'Moving Avg'!H1214</f>
        <v>9.3621920000000038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  <c r="M1214" s="7">
        <f t="shared" si="180"/>
        <v>50</v>
      </c>
      <c r="N1214" s="7">
        <f t="shared" si="181"/>
        <v>0</v>
      </c>
      <c r="O1214" s="7">
        <f t="shared" si="182"/>
        <v>0</v>
      </c>
      <c r="P1214" s="7">
        <f t="shared" si="183"/>
        <v>16.5</v>
      </c>
      <c r="Q1214" s="8">
        <f t="shared" si="184"/>
        <v>19.975000000000001</v>
      </c>
      <c r="R1214" s="8">
        <f t="shared" si="185"/>
        <v>14.125</v>
      </c>
      <c r="S1214" s="8">
        <f t="shared" si="186"/>
        <v>14.925000000000001</v>
      </c>
      <c r="T1214" s="8">
        <f t="shared" si="187"/>
        <v>16.625</v>
      </c>
      <c r="U1214" s="7">
        <f t="shared" si="188"/>
        <v>16.341666666666669</v>
      </c>
      <c r="V1214" s="7">
        <f t="shared" si="189"/>
        <v>16.412500000000001</v>
      </c>
    </row>
    <row r="1215" spans="1:22" ht="13.5" x14ac:dyDescent="0.25">
      <c r="A1215" s="3">
        <f>RSI!A1215</f>
        <v>44082</v>
      </c>
      <c r="B1215" s="2">
        <f>RSI!B1215</f>
        <v>8.7723999999999993</v>
      </c>
      <c r="C1215" s="2">
        <f>RSI!I1215</f>
        <v>14.788234169339134</v>
      </c>
      <c r="D1215" s="2">
        <f>MACD!E1215</f>
        <v>0.35428992853465502</v>
      </c>
      <c r="E1215" s="2">
        <f>MACD!F1215</f>
        <v>0.2899252550827599</v>
      </c>
      <c r="F1215" s="2">
        <f>'Moving Avg'!D1215</f>
        <v>9.047839999999999</v>
      </c>
      <c r="G1215" s="2">
        <f>'Moving Avg'!F1215</f>
        <v>9.4954649999999994</v>
      </c>
      <c r="H1215" s="2">
        <f>'Moving Avg'!G1215</f>
        <v>9.5392880000000044</v>
      </c>
      <c r="I1215" s="2">
        <f>'Moving Avg'!H1215</f>
        <v>9.3623915000000064</v>
      </c>
      <c r="J1215" s="5" t="str">
        <f>OBV!F1215</f>
        <v>BEARISH</v>
      </c>
      <c r="K1215" s="5" t="str">
        <f>OBV!G1215</f>
        <v>STRONG</v>
      </c>
      <c r="L1215" s="5" t="str">
        <f>OBV!H1215</f>
        <v>CONFIRMED BEARISH</v>
      </c>
      <c r="M1215" s="7">
        <f t="shared" si="180"/>
        <v>50</v>
      </c>
      <c r="N1215" s="7">
        <f t="shared" si="181"/>
        <v>0</v>
      </c>
      <c r="O1215" s="7">
        <f t="shared" si="182"/>
        <v>0</v>
      </c>
      <c r="P1215" s="7">
        <f t="shared" si="183"/>
        <v>33</v>
      </c>
      <c r="Q1215" s="8">
        <f t="shared" si="184"/>
        <v>22.45</v>
      </c>
      <c r="R1215" s="8">
        <f t="shared" si="185"/>
        <v>18.25</v>
      </c>
      <c r="S1215" s="8">
        <f t="shared" si="186"/>
        <v>22.35</v>
      </c>
      <c r="T1215" s="8">
        <f t="shared" si="187"/>
        <v>20.75</v>
      </c>
      <c r="U1215" s="7">
        <f t="shared" si="188"/>
        <v>21.016666666666669</v>
      </c>
      <c r="V1215" s="7">
        <f t="shared" si="189"/>
        <v>20.950000000000003</v>
      </c>
    </row>
    <row r="1216" spans="1:22" ht="13.5" x14ac:dyDescent="0.25">
      <c r="A1216" s="3">
        <f>RSI!A1216</f>
        <v>44083</v>
      </c>
      <c r="B1216" s="2">
        <f>RSI!B1216</f>
        <v>8.7723999999999993</v>
      </c>
      <c r="C1216" s="2">
        <f>RSI!I1216</f>
        <v>14.788234169339134</v>
      </c>
      <c r="D1216" s="2">
        <f>MACD!E1216</f>
        <v>0.37449906610853745</v>
      </c>
      <c r="E1216" s="2">
        <f>MACD!F1216</f>
        <v>0.30684001728791543</v>
      </c>
      <c r="F1216" s="2">
        <f>'Moving Avg'!D1216</f>
        <v>8.9699999999999989</v>
      </c>
      <c r="G1216" s="2">
        <f>'Moving Avg'!F1216</f>
        <v>9.4365799999999993</v>
      </c>
      <c r="H1216" s="2">
        <f>'Moving Avg'!G1216</f>
        <v>9.5520620000000029</v>
      </c>
      <c r="I1216" s="2">
        <f>'Moving Avg'!H1216</f>
        <v>9.3638385000000071</v>
      </c>
      <c r="J1216" s="5" t="str">
        <f>OBV!F1216</f>
        <v>BEARISH</v>
      </c>
      <c r="K1216" s="5" t="str">
        <f>OBV!G1216</f>
        <v>STRONG</v>
      </c>
      <c r="L1216" s="5" t="str">
        <f>OBV!H1216</f>
        <v>CONFIRMED BEARISH</v>
      </c>
      <c r="M1216" s="7">
        <f t="shared" si="180"/>
        <v>50</v>
      </c>
      <c r="N1216" s="7">
        <f t="shared" si="181"/>
        <v>0</v>
      </c>
      <c r="O1216" s="7">
        <f t="shared" si="182"/>
        <v>0</v>
      </c>
      <c r="P1216" s="7">
        <f t="shared" si="183"/>
        <v>33</v>
      </c>
      <c r="Q1216" s="8">
        <f t="shared" si="184"/>
        <v>22.45</v>
      </c>
      <c r="R1216" s="8">
        <f t="shared" si="185"/>
        <v>18.25</v>
      </c>
      <c r="S1216" s="8">
        <f t="shared" si="186"/>
        <v>22.35</v>
      </c>
      <c r="T1216" s="8">
        <f t="shared" si="187"/>
        <v>20.75</v>
      </c>
      <c r="U1216" s="7">
        <f t="shared" si="188"/>
        <v>21.016666666666669</v>
      </c>
      <c r="V1216" s="7">
        <f t="shared" si="189"/>
        <v>20.950000000000003</v>
      </c>
    </row>
    <row r="1217" spans="1:22" ht="13.5" x14ac:dyDescent="0.25">
      <c r="A1217" s="3">
        <f>RSI!A1217</f>
        <v>44084</v>
      </c>
      <c r="B1217" s="2">
        <f>RSI!B1217</f>
        <v>8.5428999999999995</v>
      </c>
      <c r="C1217" s="2">
        <f>RSI!I1217</f>
        <v>11.653079822227852</v>
      </c>
      <c r="D1217" s="2">
        <f>MACD!E1217</f>
        <v>0.41239113610393296</v>
      </c>
      <c r="E1217" s="2">
        <f>MACD!F1217</f>
        <v>0.32795024105111892</v>
      </c>
      <c r="F1217" s="2">
        <f>'Moving Avg'!D1217</f>
        <v>8.8462599999999973</v>
      </c>
      <c r="G1217" s="2">
        <f>'Moving Avg'!F1217</f>
        <v>9.3697149999999993</v>
      </c>
      <c r="H1217" s="2">
        <f>'Moving Avg'!G1217</f>
        <v>9.5504660000000019</v>
      </c>
      <c r="I1217" s="2">
        <f>'Moving Avg'!H1217</f>
        <v>9.3641380000000076</v>
      </c>
      <c r="J1217" s="5" t="str">
        <f>OBV!F1217</f>
        <v>BEARISH</v>
      </c>
      <c r="K1217" s="5" t="str">
        <f>OBV!G1217</f>
        <v>STRONG</v>
      </c>
      <c r="L1217" s="5" t="str">
        <f>OBV!H1217</f>
        <v>CONFIRMED BEARISH</v>
      </c>
      <c r="M1217" s="7">
        <f t="shared" si="180"/>
        <v>50</v>
      </c>
      <c r="N1217" s="7">
        <f t="shared" si="181"/>
        <v>0</v>
      </c>
      <c r="O1217" s="7">
        <f t="shared" si="182"/>
        <v>0</v>
      </c>
      <c r="P1217" s="7">
        <f t="shared" si="183"/>
        <v>33</v>
      </c>
      <c r="Q1217" s="8">
        <f t="shared" si="184"/>
        <v>22.45</v>
      </c>
      <c r="R1217" s="8">
        <f t="shared" si="185"/>
        <v>18.25</v>
      </c>
      <c r="S1217" s="8">
        <f t="shared" si="186"/>
        <v>22.35</v>
      </c>
      <c r="T1217" s="8">
        <f t="shared" si="187"/>
        <v>20.75</v>
      </c>
      <c r="U1217" s="7">
        <f t="shared" si="188"/>
        <v>21.016666666666669</v>
      </c>
      <c r="V1217" s="7">
        <f t="shared" si="189"/>
        <v>20.950000000000003</v>
      </c>
    </row>
    <row r="1218" spans="1:22" ht="13.5" x14ac:dyDescent="0.25">
      <c r="A1218" s="3">
        <f>RSI!A1218</f>
        <v>44085</v>
      </c>
      <c r="B1218" s="2">
        <f>RSI!B1218</f>
        <v>8.3332999999999995</v>
      </c>
      <c r="C1218" s="2">
        <f>RSI!I1218</f>
        <v>9.6424838833338384</v>
      </c>
      <c r="D1218" s="2">
        <f>MACD!E1218</f>
        <v>0.39881607828147558</v>
      </c>
      <c r="E1218" s="2">
        <f>MACD!F1218</f>
        <v>0.34212340849719025</v>
      </c>
      <c r="F1218" s="2">
        <f>'Moving Avg'!D1218</f>
        <v>8.6806000000000001</v>
      </c>
      <c r="G1218" s="2">
        <f>'Moving Avg'!F1218</f>
        <v>9.29237</v>
      </c>
      <c r="H1218" s="2">
        <f>'Moving Avg'!G1218</f>
        <v>9.5396880000000017</v>
      </c>
      <c r="I1218" s="2">
        <f>'Moving Avg'!H1218</f>
        <v>9.3633895000000056</v>
      </c>
      <c r="J1218" s="5" t="str">
        <f>OBV!F1218</f>
        <v>BEARISH</v>
      </c>
      <c r="K1218" s="5" t="str">
        <f>OBV!G1218</f>
        <v>STRONG</v>
      </c>
      <c r="L1218" s="5" t="str">
        <f>OBV!H1218</f>
        <v>CONFIRMED BEARISH</v>
      </c>
      <c r="M1218" s="7">
        <f t="shared" ref="M1218:M1281" si="190">IF(C1218&lt;30,50, IF(C1218&gt;70, 0, 25))</f>
        <v>50</v>
      </c>
      <c r="N1218" s="7">
        <f t="shared" ref="N1218:N1281" si="191">IF(E1218-D1218&gt;0.02, 100, IF(E1218-D1218&lt;0,0,45))</f>
        <v>0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33</v>
      </c>
      <c r="Q1218" s="8">
        <f t="shared" si="184"/>
        <v>22.45</v>
      </c>
      <c r="R1218" s="8">
        <f t="shared" si="185"/>
        <v>18.25</v>
      </c>
      <c r="S1218" s="8">
        <f t="shared" si="186"/>
        <v>22.35</v>
      </c>
      <c r="T1218" s="8">
        <f t="shared" si="187"/>
        <v>20.75</v>
      </c>
      <c r="U1218" s="7">
        <f t="shared" si="188"/>
        <v>21.016666666666669</v>
      </c>
      <c r="V1218" s="7">
        <f t="shared" si="189"/>
        <v>20.950000000000003</v>
      </c>
    </row>
    <row r="1219" spans="1:22" ht="13.5" x14ac:dyDescent="0.25">
      <c r="A1219" s="3">
        <f>RSI!A1219</f>
        <v>44088</v>
      </c>
      <c r="B1219" s="2">
        <f>RSI!B1219</f>
        <v>8.5428999999999995</v>
      </c>
      <c r="C1219" s="2">
        <f>RSI!I1219</f>
        <v>23.801008122626342</v>
      </c>
      <c r="D1219" s="2">
        <f>MACD!E1219</f>
        <v>0.37754882695868019</v>
      </c>
      <c r="E1219" s="2">
        <f>MACD!F1219</f>
        <v>0.34920849218948824</v>
      </c>
      <c r="F1219" s="2">
        <f>'Moving Avg'!D1219</f>
        <v>8.5927799999999994</v>
      </c>
      <c r="G1219" s="2">
        <f>'Moving Avg'!F1219</f>
        <v>9.2255050000000001</v>
      </c>
      <c r="H1219" s="2">
        <f>'Moving Avg'!G1219</f>
        <v>9.5319040000000026</v>
      </c>
      <c r="I1219" s="2">
        <f>'Moving Avg'!H1219</f>
        <v>9.3636890000000061</v>
      </c>
      <c r="J1219" s="5" t="str">
        <f>OBV!F1219</f>
        <v>BEARISH</v>
      </c>
      <c r="K1219" s="5" t="str">
        <f>OBV!G1219</f>
        <v>STRONG</v>
      </c>
      <c r="L1219" s="5" t="str">
        <f>OBV!H1219</f>
        <v>CONFIRMED BEARISH</v>
      </c>
      <c r="M1219" s="7">
        <f t="shared" si="190"/>
        <v>50</v>
      </c>
      <c r="N1219" s="7">
        <f t="shared" si="191"/>
        <v>0</v>
      </c>
      <c r="O1219" s="7">
        <f t="shared" si="192"/>
        <v>0</v>
      </c>
      <c r="P1219" s="7">
        <f t="shared" si="193"/>
        <v>33</v>
      </c>
      <c r="Q1219" s="8">
        <f t="shared" ref="Q1219:Q1282" si="194">0.35*M1219+N1219*0.35+O1219*0.15+P1219*0.15</f>
        <v>22.45</v>
      </c>
      <c r="R1219" s="8">
        <f t="shared" ref="R1219:R1282" si="195">M1219*0.2+N1219*0.2+O1219*0.35+P1219*0.25</f>
        <v>18.25</v>
      </c>
      <c r="S1219" s="8">
        <f t="shared" ref="S1219:S1282" si="196">M1219*0.15+N1219*0.15+O1219*0.25+P1219*0.45</f>
        <v>22.35</v>
      </c>
      <c r="T1219" s="8">
        <f t="shared" ref="T1219:T1282" si="197">0.25*SUM(M1219:P1219)</f>
        <v>20.75</v>
      </c>
      <c r="U1219" s="7">
        <f t="shared" ref="U1219:U1282" si="198">SUM(Q1219:S1219)/3</f>
        <v>21.016666666666669</v>
      </c>
      <c r="V1219" s="7">
        <f t="shared" ref="V1219:V1282" si="199">SUM(Q1219:T1219)/4</f>
        <v>20.950000000000003</v>
      </c>
    </row>
    <row r="1220" spans="1:22" ht="13.5" x14ac:dyDescent="0.25">
      <c r="A1220" s="3">
        <f>RSI!A1220</f>
        <v>44089</v>
      </c>
      <c r="B1220" s="2">
        <f>RSI!B1220</f>
        <v>8.5428999999999995</v>
      </c>
      <c r="C1220" s="2">
        <f>RSI!I1220</f>
        <v>23.801008122626342</v>
      </c>
      <c r="D1220" s="2">
        <f>MACD!E1220</f>
        <v>0.36363461208231662</v>
      </c>
      <c r="E1220" s="2">
        <f>MACD!F1220</f>
        <v>0.35209371616805396</v>
      </c>
      <c r="F1220" s="2">
        <f>'Moving Avg'!D1220</f>
        <v>8.5468800000000016</v>
      </c>
      <c r="G1220" s="2">
        <f>'Moving Avg'!F1220</f>
        <v>9.1586400000000001</v>
      </c>
      <c r="H1220" s="2">
        <f>'Moving Avg'!G1220</f>
        <v>9.5243199999999995</v>
      </c>
      <c r="I1220" s="2">
        <f>'Moving Avg'!H1220</f>
        <v>9.3639885000000067</v>
      </c>
      <c r="J1220" s="5" t="str">
        <f>OBV!F1220</f>
        <v>BEARISH</v>
      </c>
      <c r="K1220" s="5" t="str">
        <f>OBV!G1220</f>
        <v>STRONG</v>
      </c>
      <c r="L1220" s="5" t="str">
        <f>OBV!H1220</f>
        <v>CONFIRMED BEARISH</v>
      </c>
      <c r="M1220" s="7">
        <f t="shared" si="190"/>
        <v>50</v>
      </c>
      <c r="N1220" s="7">
        <f t="shared" si="191"/>
        <v>0</v>
      </c>
      <c r="O1220" s="7">
        <f t="shared" si="192"/>
        <v>0</v>
      </c>
      <c r="P1220" s="7">
        <f t="shared" si="193"/>
        <v>33</v>
      </c>
      <c r="Q1220" s="8">
        <f t="shared" si="194"/>
        <v>22.45</v>
      </c>
      <c r="R1220" s="8">
        <f t="shared" si="195"/>
        <v>18.25</v>
      </c>
      <c r="S1220" s="8">
        <f t="shared" si="196"/>
        <v>22.35</v>
      </c>
      <c r="T1220" s="8">
        <f t="shared" si="197"/>
        <v>20.75</v>
      </c>
      <c r="U1220" s="7">
        <f t="shared" si="198"/>
        <v>21.016666666666669</v>
      </c>
      <c r="V1220" s="7">
        <f t="shared" si="199"/>
        <v>20.950000000000003</v>
      </c>
    </row>
    <row r="1221" spans="1:22" ht="13.5" x14ac:dyDescent="0.25">
      <c r="A1221" s="3">
        <f>RSI!A1221</f>
        <v>44090</v>
      </c>
      <c r="B1221" s="2">
        <f>RSI!B1221</f>
        <v>8.3332999999999995</v>
      </c>
      <c r="C1221" s="2">
        <f>RSI!I1221</f>
        <v>20.140842734166242</v>
      </c>
      <c r="D1221" s="2">
        <f>MACD!E1221</f>
        <v>0.37116581567397056</v>
      </c>
      <c r="E1221" s="2">
        <f>MACD!F1221</f>
        <v>0.35590813606923727</v>
      </c>
      <c r="F1221" s="2">
        <f>'Moving Avg'!D1221</f>
        <v>8.4590599999999991</v>
      </c>
      <c r="G1221" s="2">
        <f>'Moving Avg'!F1221</f>
        <v>9.0812950000000008</v>
      </c>
      <c r="H1221" s="2">
        <f>'Moving Avg'!G1221</f>
        <v>9.5073539999999994</v>
      </c>
      <c r="I1221" s="2">
        <f>'Moving Avg'!H1221</f>
        <v>9.363739000000006</v>
      </c>
      <c r="J1221" s="5" t="str">
        <f>OBV!F1221</f>
        <v>BEARISH</v>
      </c>
      <c r="K1221" s="5" t="str">
        <f>OBV!G1221</f>
        <v>STRONG</v>
      </c>
      <c r="L1221" s="5" t="str">
        <f>OBV!H1221</f>
        <v>CONFIRMED BEARISH</v>
      </c>
      <c r="M1221" s="7">
        <f t="shared" si="190"/>
        <v>50</v>
      </c>
      <c r="N1221" s="7">
        <f t="shared" si="191"/>
        <v>0</v>
      </c>
      <c r="O1221" s="7">
        <f t="shared" si="192"/>
        <v>0</v>
      </c>
      <c r="P1221" s="7">
        <f t="shared" si="193"/>
        <v>33</v>
      </c>
      <c r="Q1221" s="8">
        <f t="shared" si="194"/>
        <v>22.45</v>
      </c>
      <c r="R1221" s="8">
        <f t="shared" si="195"/>
        <v>18.25</v>
      </c>
      <c r="S1221" s="8">
        <f t="shared" si="196"/>
        <v>22.35</v>
      </c>
      <c r="T1221" s="8">
        <f t="shared" si="197"/>
        <v>20.75</v>
      </c>
      <c r="U1221" s="7">
        <f t="shared" si="198"/>
        <v>21.016666666666669</v>
      </c>
      <c r="V1221" s="7">
        <f t="shared" si="199"/>
        <v>20.950000000000003</v>
      </c>
    </row>
    <row r="1222" spans="1:22" ht="13.5" x14ac:dyDescent="0.25">
      <c r="A1222" s="3">
        <f>RSI!A1222</f>
        <v>44091</v>
      </c>
      <c r="B1222" s="2">
        <f>RSI!B1222</f>
        <v>8.3332999999999995</v>
      </c>
      <c r="C1222" s="2">
        <f>RSI!I1222</f>
        <v>20.140842734166242</v>
      </c>
      <c r="D1222" s="2">
        <f>MACD!E1222</f>
        <v>0.38227583768254547</v>
      </c>
      <c r="E1222" s="2">
        <f>MACD!F1222</f>
        <v>0.36118167639189891</v>
      </c>
      <c r="F1222" s="2">
        <f>'Moving Avg'!D1222</f>
        <v>8.4171399999999998</v>
      </c>
      <c r="G1222" s="2">
        <f>'Moving Avg'!F1222</f>
        <v>9.0039499999999997</v>
      </c>
      <c r="H1222" s="2">
        <f>'Moving Avg'!G1222</f>
        <v>9.4849980000000009</v>
      </c>
      <c r="I1222" s="2">
        <f>'Moving Avg'!H1222</f>
        <v>9.3634895000000071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  <c r="M1222" s="7">
        <f t="shared" si="190"/>
        <v>50</v>
      </c>
      <c r="N1222" s="7">
        <f t="shared" si="191"/>
        <v>0</v>
      </c>
      <c r="O1222" s="7">
        <f t="shared" si="192"/>
        <v>0</v>
      </c>
      <c r="P1222" s="7">
        <f t="shared" si="193"/>
        <v>16.5</v>
      </c>
      <c r="Q1222" s="8">
        <f t="shared" si="194"/>
        <v>19.975000000000001</v>
      </c>
      <c r="R1222" s="8">
        <f t="shared" si="195"/>
        <v>14.125</v>
      </c>
      <c r="S1222" s="8">
        <f t="shared" si="196"/>
        <v>14.925000000000001</v>
      </c>
      <c r="T1222" s="8">
        <f t="shared" si="197"/>
        <v>16.625</v>
      </c>
      <c r="U1222" s="7">
        <f t="shared" si="198"/>
        <v>16.341666666666669</v>
      </c>
      <c r="V1222" s="7">
        <f t="shared" si="199"/>
        <v>16.412500000000001</v>
      </c>
    </row>
    <row r="1223" spans="1:22" ht="13.5" x14ac:dyDescent="0.25">
      <c r="A1223" s="3">
        <f>RSI!A1223</f>
        <v>44092</v>
      </c>
      <c r="B1223" s="2">
        <f>RSI!B1223</f>
        <v>8.2834000000000003</v>
      </c>
      <c r="C1223" s="2">
        <f>RSI!I1223</f>
        <v>19.320487285353096</v>
      </c>
      <c r="D1223" s="2">
        <f>MACD!E1223</f>
        <v>0.39975946361310655</v>
      </c>
      <c r="E1223" s="2">
        <f>MACD!F1223</f>
        <v>0.36889723383614048</v>
      </c>
      <c r="F1223" s="2">
        <f>'Moving Avg'!D1223</f>
        <v>8.4071600000000011</v>
      </c>
      <c r="G1223" s="2">
        <f>'Moving Avg'!F1223</f>
        <v>8.9385800000000017</v>
      </c>
      <c r="H1223" s="2">
        <f>'Moving Avg'!G1223</f>
        <v>9.4616440000000015</v>
      </c>
      <c r="I1223" s="2">
        <f>'Moving Avg'!H1223</f>
        <v>9.3625415000000061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  <c r="M1223" s="7">
        <f t="shared" si="190"/>
        <v>50</v>
      </c>
      <c r="N1223" s="7">
        <f t="shared" si="191"/>
        <v>0</v>
      </c>
      <c r="O1223" s="7">
        <f t="shared" si="192"/>
        <v>0</v>
      </c>
      <c r="P1223" s="7">
        <f t="shared" si="193"/>
        <v>16.5</v>
      </c>
      <c r="Q1223" s="8">
        <f t="shared" si="194"/>
        <v>19.975000000000001</v>
      </c>
      <c r="R1223" s="8">
        <f t="shared" si="195"/>
        <v>14.125</v>
      </c>
      <c r="S1223" s="8">
        <f t="shared" si="196"/>
        <v>14.925000000000001</v>
      </c>
      <c r="T1223" s="8">
        <f t="shared" si="197"/>
        <v>16.625</v>
      </c>
      <c r="U1223" s="7">
        <f t="shared" si="198"/>
        <v>16.341666666666669</v>
      </c>
      <c r="V1223" s="7">
        <f t="shared" si="199"/>
        <v>16.412500000000001</v>
      </c>
    </row>
    <row r="1224" spans="1:22" ht="13.5" x14ac:dyDescent="0.25">
      <c r="A1224" s="3">
        <f>RSI!A1224</f>
        <v>44095</v>
      </c>
      <c r="B1224" s="2">
        <f>RSI!B1224</f>
        <v>8.2834000000000003</v>
      </c>
      <c r="C1224" s="2">
        <f>RSI!I1224</f>
        <v>19.320487285353096</v>
      </c>
      <c r="D1224" s="2">
        <f>MACD!E1224</f>
        <v>0.39127900571126162</v>
      </c>
      <c r="E1224" s="2">
        <f>MACD!F1224</f>
        <v>0.37337358821116473</v>
      </c>
      <c r="F1224" s="2">
        <f>'Moving Avg'!D1224</f>
        <v>8.3552599999999995</v>
      </c>
      <c r="G1224" s="2">
        <f>'Moving Avg'!F1224</f>
        <v>8.8732100000000003</v>
      </c>
      <c r="H1224" s="2">
        <f>'Moving Avg'!G1224</f>
        <v>9.4382900000000021</v>
      </c>
      <c r="I1224" s="2">
        <f>'Moving Avg'!H1224</f>
        <v>9.361294000000008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  <c r="M1224" s="7">
        <f t="shared" si="190"/>
        <v>50</v>
      </c>
      <c r="N1224" s="7">
        <f t="shared" si="191"/>
        <v>0</v>
      </c>
      <c r="O1224" s="7">
        <f t="shared" si="192"/>
        <v>0</v>
      </c>
      <c r="P1224" s="7">
        <f t="shared" si="193"/>
        <v>16.5</v>
      </c>
      <c r="Q1224" s="8">
        <f t="shared" si="194"/>
        <v>19.975000000000001</v>
      </c>
      <c r="R1224" s="8">
        <f t="shared" si="195"/>
        <v>14.125</v>
      </c>
      <c r="S1224" s="8">
        <f t="shared" si="196"/>
        <v>14.925000000000001</v>
      </c>
      <c r="T1224" s="8">
        <f t="shared" si="197"/>
        <v>16.625</v>
      </c>
      <c r="U1224" s="7">
        <f t="shared" si="198"/>
        <v>16.341666666666669</v>
      </c>
      <c r="V1224" s="7">
        <f t="shared" si="199"/>
        <v>16.412500000000001</v>
      </c>
    </row>
    <row r="1225" spans="1:22" ht="13.5" x14ac:dyDescent="0.25">
      <c r="A1225" s="3">
        <f>RSI!A1225</f>
        <v>44096</v>
      </c>
      <c r="B1225" s="2">
        <f>RSI!B1225</f>
        <v>8.2834000000000003</v>
      </c>
      <c r="C1225" s="2">
        <f>RSI!I1225</f>
        <v>19.320487285353096</v>
      </c>
      <c r="D1225" s="2">
        <f>MACD!E1225</f>
        <v>0.35589085201937465</v>
      </c>
      <c r="E1225" s="2">
        <f>MACD!F1225</f>
        <v>0.36987704097280671</v>
      </c>
      <c r="F1225" s="2">
        <f>'Moving Avg'!D1225</f>
        <v>8.3033600000000014</v>
      </c>
      <c r="G1225" s="2">
        <f>'Moving Avg'!F1225</f>
        <v>8.8078400000000006</v>
      </c>
      <c r="H1225" s="2">
        <f>'Moving Avg'!G1225</f>
        <v>9.4047580000000011</v>
      </c>
      <c r="I1225" s="2">
        <f>'Moving Avg'!H1225</f>
        <v>9.3600465000000064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  <c r="M1225" s="7">
        <f t="shared" si="190"/>
        <v>50</v>
      </c>
      <c r="N1225" s="7">
        <f t="shared" si="191"/>
        <v>45</v>
      </c>
      <c r="O1225" s="7">
        <f t="shared" si="192"/>
        <v>0</v>
      </c>
      <c r="P1225" s="7">
        <f t="shared" si="193"/>
        <v>16.5</v>
      </c>
      <c r="Q1225" s="8">
        <f t="shared" si="194"/>
        <v>35.725000000000001</v>
      </c>
      <c r="R1225" s="8">
        <f t="shared" si="195"/>
        <v>23.125</v>
      </c>
      <c r="S1225" s="8">
        <f t="shared" si="196"/>
        <v>21.675000000000001</v>
      </c>
      <c r="T1225" s="8">
        <f t="shared" si="197"/>
        <v>27.875</v>
      </c>
      <c r="U1225" s="7">
        <f t="shared" si="198"/>
        <v>26.841666666666669</v>
      </c>
      <c r="V1225" s="7">
        <f t="shared" si="199"/>
        <v>27.1</v>
      </c>
    </row>
    <row r="1226" spans="1:22" ht="13.5" x14ac:dyDescent="0.25">
      <c r="A1226" s="3">
        <f>RSI!A1226</f>
        <v>44097</v>
      </c>
      <c r="B1226" s="2">
        <f>RSI!B1226</f>
        <v>8.2834000000000003</v>
      </c>
      <c r="C1226" s="2">
        <f>RSI!I1226</f>
        <v>19.320487285353096</v>
      </c>
      <c r="D1226" s="2">
        <f>MACD!E1226</f>
        <v>0.32968200394716085</v>
      </c>
      <c r="E1226" s="2">
        <f>MACD!F1226</f>
        <v>0.36183803356767757</v>
      </c>
      <c r="F1226" s="2">
        <f>'Moving Avg'!D1226</f>
        <v>8.2933800000000009</v>
      </c>
      <c r="G1226" s="2">
        <f>'Moving Avg'!F1226</f>
        <v>8.7424700000000009</v>
      </c>
      <c r="H1226" s="2">
        <f>'Moving Avg'!G1226</f>
        <v>9.3712260000000036</v>
      </c>
      <c r="I1226" s="2">
        <f>'Moving Avg'!H1226</f>
        <v>9.3595475000000068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  <c r="M1226" s="7">
        <f t="shared" si="190"/>
        <v>50</v>
      </c>
      <c r="N1226" s="7">
        <f t="shared" si="191"/>
        <v>100</v>
      </c>
      <c r="O1226" s="7">
        <f t="shared" si="192"/>
        <v>0</v>
      </c>
      <c r="P1226" s="7">
        <f t="shared" si="193"/>
        <v>16.5</v>
      </c>
      <c r="Q1226" s="8">
        <f t="shared" si="194"/>
        <v>54.975000000000001</v>
      </c>
      <c r="R1226" s="8">
        <f t="shared" si="195"/>
        <v>34.125</v>
      </c>
      <c r="S1226" s="8">
        <f t="shared" si="196"/>
        <v>29.925000000000001</v>
      </c>
      <c r="T1226" s="8">
        <f t="shared" si="197"/>
        <v>41.625</v>
      </c>
      <c r="U1226" s="7">
        <f t="shared" si="198"/>
        <v>39.674999999999997</v>
      </c>
      <c r="V1226" s="7">
        <f t="shared" si="199"/>
        <v>40.162499999999994</v>
      </c>
    </row>
    <row r="1227" spans="1:22" ht="13.5" x14ac:dyDescent="0.25">
      <c r="A1227" s="3">
        <f>RSI!A1227</f>
        <v>44098</v>
      </c>
      <c r="B1227" s="2">
        <f>RSI!B1227</f>
        <v>8.3332999999999995</v>
      </c>
      <c r="C1227" s="2">
        <f>RSI!I1227</f>
        <v>23.510954101213756</v>
      </c>
      <c r="D1227" s="2">
        <f>MACD!E1227</f>
        <v>0.2719596072644066</v>
      </c>
      <c r="E1227" s="2">
        <f>MACD!F1227</f>
        <v>0.34386234830702345</v>
      </c>
      <c r="F1227" s="2">
        <f>'Moving Avg'!D1227</f>
        <v>8.2933800000000009</v>
      </c>
      <c r="G1227" s="2">
        <f>'Moving Avg'!F1227</f>
        <v>8.6795950000000008</v>
      </c>
      <c r="H1227" s="2">
        <f>'Moving Avg'!G1227</f>
        <v>9.3386920000000035</v>
      </c>
      <c r="I1227" s="2">
        <f>'Moving Avg'!H1227</f>
        <v>9.3600465000000082</v>
      </c>
      <c r="J1227" s="5" t="str">
        <f>OBV!F1227</f>
        <v>BULLISH</v>
      </c>
      <c r="K1227" s="5" t="str">
        <f>OBV!G1227</f>
        <v>NEUTRAL</v>
      </c>
      <c r="L1227" s="5" t="str">
        <f>OBV!H1227</f>
        <v>NEUTRAL</v>
      </c>
      <c r="M1227" s="7">
        <f t="shared" si="190"/>
        <v>50</v>
      </c>
      <c r="N1227" s="7">
        <f t="shared" si="191"/>
        <v>100</v>
      </c>
      <c r="O1227" s="7">
        <f t="shared" si="192"/>
        <v>0</v>
      </c>
      <c r="P1227" s="7">
        <f t="shared" si="193"/>
        <v>49.5</v>
      </c>
      <c r="Q1227" s="8">
        <f t="shared" si="194"/>
        <v>59.924999999999997</v>
      </c>
      <c r="R1227" s="8">
        <f t="shared" si="195"/>
        <v>42.375</v>
      </c>
      <c r="S1227" s="8">
        <f t="shared" si="196"/>
        <v>44.775000000000006</v>
      </c>
      <c r="T1227" s="8">
        <f t="shared" si="197"/>
        <v>49.875</v>
      </c>
      <c r="U1227" s="7">
        <f t="shared" si="198"/>
        <v>49.024999999999999</v>
      </c>
      <c r="V1227" s="7">
        <f t="shared" si="199"/>
        <v>49.237499999999997</v>
      </c>
    </row>
    <row r="1228" spans="1:22" ht="13.5" x14ac:dyDescent="0.25">
      <c r="A1228" s="3">
        <f>RSI!A1228</f>
        <v>44099</v>
      </c>
      <c r="B1228" s="2">
        <f>RSI!B1228</f>
        <v>8.3332999999999995</v>
      </c>
      <c r="C1228" s="2">
        <f>RSI!I1228</f>
        <v>23.510954101213756</v>
      </c>
      <c r="D1228" s="2">
        <f>MACD!E1228</f>
        <v>0.19377870265809527</v>
      </c>
      <c r="E1228" s="2">
        <f>MACD!F1228</f>
        <v>0.31384561917723786</v>
      </c>
      <c r="F1228" s="2">
        <f>'Moving Avg'!D1228</f>
        <v>8.3033600000000014</v>
      </c>
      <c r="G1228" s="2">
        <f>'Moving Avg'!F1228</f>
        <v>8.638180000000002</v>
      </c>
      <c r="H1228" s="2">
        <f>'Moving Avg'!G1228</f>
        <v>9.3119460000000025</v>
      </c>
      <c r="I1228" s="2">
        <f>'Moving Avg'!H1228</f>
        <v>9.3590485000000072</v>
      </c>
      <c r="J1228" s="5" t="str">
        <f>OBV!F1228</f>
        <v>BULLISH</v>
      </c>
      <c r="K1228" s="5" t="str">
        <f>OBV!G1228</f>
        <v>NEUTRAL</v>
      </c>
      <c r="L1228" s="5" t="str">
        <f>OBV!H1228</f>
        <v>CONFIRMED BULLISH</v>
      </c>
      <c r="M1228" s="7">
        <f t="shared" si="190"/>
        <v>50</v>
      </c>
      <c r="N1228" s="7">
        <f t="shared" si="191"/>
        <v>100</v>
      </c>
      <c r="O1228" s="7">
        <f t="shared" si="192"/>
        <v>0</v>
      </c>
      <c r="P1228" s="7">
        <f t="shared" si="193"/>
        <v>83.5</v>
      </c>
      <c r="Q1228" s="8">
        <f t="shared" si="194"/>
        <v>65.025000000000006</v>
      </c>
      <c r="R1228" s="8">
        <f t="shared" si="195"/>
        <v>50.875</v>
      </c>
      <c r="S1228" s="8">
        <f t="shared" si="196"/>
        <v>60.075000000000003</v>
      </c>
      <c r="T1228" s="8">
        <f t="shared" si="197"/>
        <v>58.375</v>
      </c>
      <c r="U1228" s="7">
        <f t="shared" si="198"/>
        <v>58.658333333333339</v>
      </c>
      <c r="V1228" s="7">
        <f t="shared" si="199"/>
        <v>58.587500000000006</v>
      </c>
    </row>
    <row r="1229" spans="1:22" ht="13.5" x14ac:dyDescent="0.25">
      <c r="A1229" s="3">
        <f>RSI!A1229</f>
        <v>44102</v>
      </c>
      <c r="B1229" s="2">
        <f>RSI!B1229</f>
        <v>8.2834000000000003</v>
      </c>
      <c r="C1229" s="2">
        <f>RSI!I1229</f>
        <v>22.175172338498882</v>
      </c>
      <c r="D1229" s="2">
        <f>MACD!E1229</f>
        <v>0.16626000300747457</v>
      </c>
      <c r="E1229" s="2">
        <f>MACD!F1229</f>
        <v>0.28432849594328519</v>
      </c>
      <c r="F1229" s="2">
        <f>'Moving Avg'!D1229</f>
        <v>8.3033600000000014</v>
      </c>
      <c r="G1229" s="2">
        <f>'Moving Avg'!F1229</f>
        <v>8.5942699999999999</v>
      </c>
      <c r="H1229" s="2">
        <f>'Moving Avg'!G1229</f>
        <v>9.2927840000000046</v>
      </c>
      <c r="I1229" s="2">
        <f>'Moving Avg'!H1229</f>
        <v>9.3558550000000071</v>
      </c>
      <c r="J1229" s="5" t="str">
        <f>OBV!F1229</f>
        <v>BULLISH</v>
      </c>
      <c r="K1229" s="5" t="str">
        <f>OBV!G1229</f>
        <v>NEUTRAL</v>
      </c>
      <c r="L1229" s="5" t="str">
        <f>OBV!H1229</f>
        <v>NEUTRAL</v>
      </c>
      <c r="M1229" s="7">
        <f t="shared" si="190"/>
        <v>50</v>
      </c>
      <c r="N1229" s="7">
        <f t="shared" si="191"/>
        <v>100</v>
      </c>
      <c r="O1229" s="7">
        <f t="shared" si="192"/>
        <v>0</v>
      </c>
      <c r="P1229" s="7">
        <f t="shared" si="193"/>
        <v>49.5</v>
      </c>
      <c r="Q1229" s="8">
        <f t="shared" si="194"/>
        <v>59.924999999999997</v>
      </c>
      <c r="R1229" s="8">
        <f t="shared" si="195"/>
        <v>42.375</v>
      </c>
      <c r="S1229" s="8">
        <f t="shared" si="196"/>
        <v>44.775000000000006</v>
      </c>
      <c r="T1229" s="8">
        <f t="shared" si="197"/>
        <v>49.875</v>
      </c>
      <c r="U1229" s="7">
        <f t="shared" si="198"/>
        <v>49.024999999999999</v>
      </c>
      <c r="V1229" s="7">
        <f t="shared" si="199"/>
        <v>49.237499999999997</v>
      </c>
    </row>
    <row r="1230" spans="1:22" ht="13.5" x14ac:dyDescent="0.25">
      <c r="A1230" s="3">
        <f>RSI!A1230</f>
        <v>44103</v>
      </c>
      <c r="B1230" s="2">
        <f>RSI!B1230</f>
        <v>8.3332999999999995</v>
      </c>
      <c r="C1230" s="2">
        <f>RSI!I1230</f>
        <v>26.662385674846206</v>
      </c>
      <c r="D1230" s="2">
        <f>MACD!E1230</f>
        <v>0.14206603601046552</v>
      </c>
      <c r="E1230" s="2">
        <f>MACD!F1230</f>
        <v>0.25587600395672128</v>
      </c>
      <c r="F1230" s="2">
        <f>'Moving Avg'!D1230</f>
        <v>8.3133400000000002</v>
      </c>
      <c r="G1230" s="2">
        <f>'Moving Avg'!F1230</f>
        <v>8.5528549999999992</v>
      </c>
      <c r="H1230" s="2">
        <f>'Moving Avg'!G1230</f>
        <v>9.2746200000000041</v>
      </c>
      <c r="I1230" s="2">
        <f>'Moving Avg'!H1230</f>
        <v>9.3526115000000072</v>
      </c>
      <c r="J1230" s="5" t="str">
        <f>OBV!F1230</f>
        <v>BULLISH</v>
      </c>
      <c r="K1230" s="5" t="str">
        <f>OBV!G1230</f>
        <v>NEUTRAL</v>
      </c>
      <c r="L1230" s="5" t="str">
        <f>OBV!H1230</f>
        <v>CONFIRMED BULLISH</v>
      </c>
      <c r="M1230" s="7">
        <f t="shared" si="190"/>
        <v>50</v>
      </c>
      <c r="N1230" s="7">
        <f t="shared" si="191"/>
        <v>100</v>
      </c>
      <c r="O1230" s="7">
        <f t="shared" si="192"/>
        <v>0</v>
      </c>
      <c r="P1230" s="7">
        <f t="shared" si="193"/>
        <v>83.5</v>
      </c>
      <c r="Q1230" s="8">
        <f t="shared" si="194"/>
        <v>65.025000000000006</v>
      </c>
      <c r="R1230" s="8">
        <f t="shared" si="195"/>
        <v>50.875</v>
      </c>
      <c r="S1230" s="8">
        <f t="shared" si="196"/>
        <v>60.075000000000003</v>
      </c>
      <c r="T1230" s="8">
        <f t="shared" si="197"/>
        <v>58.375</v>
      </c>
      <c r="U1230" s="7">
        <f t="shared" si="198"/>
        <v>58.658333333333339</v>
      </c>
      <c r="V1230" s="7">
        <f t="shared" si="199"/>
        <v>58.587500000000006</v>
      </c>
    </row>
    <row r="1231" spans="1:22" ht="13.5" x14ac:dyDescent="0.25">
      <c r="A1231" s="3">
        <f>RSI!A1231</f>
        <v>44104</v>
      </c>
      <c r="B1231" s="2">
        <f>RSI!B1231</f>
        <v>8.3332999999999995</v>
      </c>
      <c r="C1231" s="2">
        <f>RSI!I1231</f>
        <v>26.662385674846206</v>
      </c>
      <c r="D1231" s="2">
        <f>MACD!E1231</f>
        <v>9.1634112739184204E-2</v>
      </c>
      <c r="E1231" s="2">
        <f>MACD!F1231</f>
        <v>0.22302762571321388</v>
      </c>
      <c r="F1231" s="2">
        <f>'Moving Avg'!D1231</f>
        <v>8.3233199999999989</v>
      </c>
      <c r="G1231" s="2">
        <f>'Moving Avg'!F1231</f>
        <v>8.5114400000000003</v>
      </c>
      <c r="H1231" s="2">
        <f>'Moving Avg'!G1231</f>
        <v>9.2524640000000051</v>
      </c>
      <c r="I1231" s="2">
        <f>'Moving Avg'!H1231</f>
        <v>9.3469230000000074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  <c r="M1231" s="7">
        <f t="shared" si="190"/>
        <v>50</v>
      </c>
      <c r="N1231" s="7">
        <f t="shared" si="191"/>
        <v>100</v>
      </c>
      <c r="O1231" s="7">
        <f t="shared" si="192"/>
        <v>0</v>
      </c>
      <c r="P1231" s="7">
        <f t="shared" si="193"/>
        <v>83.5</v>
      </c>
      <c r="Q1231" s="8">
        <f t="shared" si="194"/>
        <v>65.025000000000006</v>
      </c>
      <c r="R1231" s="8">
        <f t="shared" si="195"/>
        <v>50.875</v>
      </c>
      <c r="S1231" s="8">
        <f t="shared" si="196"/>
        <v>60.075000000000003</v>
      </c>
      <c r="T1231" s="8">
        <f t="shared" si="197"/>
        <v>58.375</v>
      </c>
      <c r="U1231" s="7">
        <f t="shared" si="198"/>
        <v>58.658333333333339</v>
      </c>
      <c r="V1231" s="7">
        <f t="shared" si="199"/>
        <v>58.587500000000006</v>
      </c>
    </row>
    <row r="1232" spans="1:22" ht="13.5" x14ac:dyDescent="0.25">
      <c r="A1232" s="3">
        <f>RSI!A1232</f>
        <v>44105</v>
      </c>
      <c r="B1232" s="2">
        <f>RSI!B1232</f>
        <v>8.5828000000000007</v>
      </c>
      <c r="C1232" s="2">
        <f>RSI!I1232</f>
        <v>45.038589232883588</v>
      </c>
      <c r="D1232" s="2">
        <f>MACD!E1232</f>
        <v>3.2596177267505411E-2</v>
      </c>
      <c r="E1232" s="2">
        <f>MACD!F1232</f>
        <v>0.1849413360240722</v>
      </c>
      <c r="F1232" s="2">
        <f>'Moving Avg'!D1232</f>
        <v>8.3732199999999999</v>
      </c>
      <c r="G1232" s="2">
        <f>'Moving Avg'!F1232</f>
        <v>8.4824999999999982</v>
      </c>
      <c r="H1232" s="2">
        <f>'Moving Avg'!G1232</f>
        <v>9.2297100000000043</v>
      </c>
      <c r="I1232" s="2">
        <f>'Moving Avg'!H1232</f>
        <v>9.3429310000000072</v>
      </c>
      <c r="J1232" s="5" t="str">
        <f>OBV!F1232</f>
        <v>BEARISH</v>
      </c>
      <c r="K1232" s="5" t="str">
        <f>OBV!G1232</f>
        <v>NEUTRAL</v>
      </c>
      <c r="L1232" s="5" t="str">
        <f>OBV!H1232</f>
        <v>BEARISH DIVERGENCE</v>
      </c>
      <c r="M1232" s="7">
        <f t="shared" si="190"/>
        <v>25</v>
      </c>
      <c r="N1232" s="7">
        <f t="shared" si="191"/>
        <v>100</v>
      </c>
      <c r="O1232" s="7">
        <f t="shared" si="192"/>
        <v>0</v>
      </c>
      <c r="P1232" s="7">
        <f t="shared" si="193"/>
        <v>16.5</v>
      </c>
      <c r="Q1232" s="8">
        <f t="shared" si="194"/>
        <v>46.225000000000001</v>
      </c>
      <c r="R1232" s="8">
        <f t="shared" si="195"/>
        <v>29.125</v>
      </c>
      <c r="S1232" s="8">
        <f t="shared" si="196"/>
        <v>26.175000000000001</v>
      </c>
      <c r="T1232" s="8">
        <f t="shared" si="197"/>
        <v>35.375</v>
      </c>
      <c r="U1232" s="7">
        <f t="shared" si="198"/>
        <v>33.841666666666661</v>
      </c>
      <c r="V1232" s="7">
        <f t="shared" si="199"/>
        <v>34.224999999999994</v>
      </c>
    </row>
    <row r="1233" spans="1:22" ht="13.5" x14ac:dyDescent="0.25">
      <c r="A1233" s="3">
        <f>RSI!A1233</f>
        <v>44106</v>
      </c>
      <c r="B1233" s="2">
        <f>RSI!B1233</f>
        <v>8.8323</v>
      </c>
      <c r="C1233" s="2">
        <f>RSI!I1233</f>
        <v>56.718001819340948</v>
      </c>
      <c r="D1233" s="2">
        <f>MACD!E1233</f>
        <v>-4.30317912902769E-2</v>
      </c>
      <c r="E1233" s="2">
        <f>MACD!F1233</f>
        <v>0.13934671056120237</v>
      </c>
      <c r="F1233" s="2">
        <f>'Moving Avg'!D1233</f>
        <v>8.47302</v>
      </c>
      <c r="G1233" s="2">
        <f>'Moving Avg'!F1233</f>
        <v>8.4660349999999998</v>
      </c>
      <c r="H1233" s="2">
        <f>'Moving Avg'!G1233</f>
        <v>9.2119460000000046</v>
      </c>
      <c r="I1233" s="2">
        <f>'Moving Avg'!H1233</f>
        <v>9.340336000000006</v>
      </c>
      <c r="J1233" s="5" t="str">
        <f>OBV!F1233</f>
        <v>BEARISH</v>
      </c>
      <c r="K1233" s="5" t="str">
        <f>OBV!G1233</f>
        <v>NEUTRAL</v>
      </c>
      <c r="L1233" s="5" t="str">
        <f>OBV!H1233</f>
        <v>BEARISH DIVERGENCE</v>
      </c>
      <c r="M1233" s="7">
        <f t="shared" si="190"/>
        <v>25</v>
      </c>
      <c r="N1233" s="7">
        <f t="shared" si="191"/>
        <v>100</v>
      </c>
      <c r="O1233" s="7">
        <f t="shared" si="192"/>
        <v>0</v>
      </c>
      <c r="P1233" s="7">
        <f t="shared" si="193"/>
        <v>16.5</v>
      </c>
      <c r="Q1233" s="8">
        <f t="shared" si="194"/>
        <v>46.225000000000001</v>
      </c>
      <c r="R1233" s="8">
        <f t="shared" si="195"/>
        <v>29.125</v>
      </c>
      <c r="S1233" s="8">
        <f t="shared" si="196"/>
        <v>26.175000000000001</v>
      </c>
      <c r="T1233" s="8">
        <f t="shared" si="197"/>
        <v>35.375</v>
      </c>
      <c r="U1233" s="7">
        <f t="shared" si="198"/>
        <v>33.841666666666661</v>
      </c>
      <c r="V1233" s="7">
        <f t="shared" si="199"/>
        <v>34.224999999999994</v>
      </c>
    </row>
    <row r="1234" spans="1:22" ht="13.5" x14ac:dyDescent="0.25">
      <c r="A1234" s="3">
        <f>RSI!A1234</f>
        <v>44109</v>
      </c>
      <c r="B1234" s="2">
        <f>RSI!B1234</f>
        <v>9.0917999999999992</v>
      </c>
      <c r="C1234" s="2">
        <f>RSI!I1234</f>
        <v>65.039356637648154</v>
      </c>
      <c r="D1234" s="2">
        <f>MACD!E1234</f>
        <v>-0.12727157530232525</v>
      </c>
      <c r="E1234" s="2">
        <f>MACD!F1234</f>
        <v>8.6023053388496848E-2</v>
      </c>
      <c r="F1234" s="2">
        <f>'Moving Avg'!D1234</f>
        <v>8.6346999999999987</v>
      </c>
      <c r="G1234" s="2">
        <f>'Moving Avg'!F1234</f>
        <v>8.4715249999999997</v>
      </c>
      <c r="H1234" s="2">
        <f>'Moving Avg'!G1234</f>
        <v>9.200370000000003</v>
      </c>
      <c r="I1234" s="2">
        <f>'Moving Avg'!H1234</f>
        <v>9.3390885000000079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  <c r="M1234" s="7">
        <f t="shared" si="190"/>
        <v>25</v>
      </c>
      <c r="N1234" s="7">
        <f t="shared" si="191"/>
        <v>100</v>
      </c>
      <c r="O1234" s="7">
        <f t="shared" si="192"/>
        <v>0</v>
      </c>
      <c r="P1234" s="7">
        <f t="shared" si="193"/>
        <v>83.5</v>
      </c>
      <c r="Q1234" s="8">
        <f t="shared" si="194"/>
        <v>56.274999999999999</v>
      </c>
      <c r="R1234" s="8">
        <f t="shared" si="195"/>
        <v>45.875</v>
      </c>
      <c r="S1234" s="8">
        <f t="shared" si="196"/>
        <v>56.325000000000003</v>
      </c>
      <c r="T1234" s="8">
        <f t="shared" si="197"/>
        <v>52.125</v>
      </c>
      <c r="U1234" s="7">
        <f t="shared" si="198"/>
        <v>52.82500000000001</v>
      </c>
      <c r="V1234" s="7">
        <f t="shared" si="199"/>
        <v>52.650000000000006</v>
      </c>
    </row>
    <row r="1235" spans="1:22" ht="13.5" x14ac:dyDescent="0.25">
      <c r="A1235" s="3">
        <f>RSI!A1235</f>
        <v>44110</v>
      </c>
      <c r="B1235" s="2">
        <f>RSI!B1235</f>
        <v>9.0917999999999992</v>
      </c>
      <c r="C1235" s="2">
        <f>RSI!I1235</f>
        <v>65.039356637648154</v>
      </c>
      <c r="D1235" s="2">
        <f>MACD!E1235</f>
        <v>-0.20103355337099771</v>
      </c>
      <c r="E1235" s="2">
        <f>MACD!F1235</f>
        <v>2.8611732036597941E-2</v>
      </c>
      <c r="F1235" s="2">
        <f>'Moving Avg'!D1235</f>
        <v>8.7863999999999987</v>
      </c>
      <c r="G1235" s="2">
        <f>'Moving Avg'!F1235</f>
        <v>8.4874949999999991</v>
      </c>
      <c r="H1235" s="2">
        <f>'Moving Avg'!G1235</f>
        <v>9.1832040000000017</v>
      </c>
      <c r="I1235" s="2">
        <f>'Moving Avg'!H1235</f>
        <v>9.3378410000000045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  <c r="M1235" s="7">
        <f t="shared" si="190"/>
        <v>25</v>
      </c>
      <c r="N1235" s="7">
        <f t="shared" si="191"/>
        <v>100</v>
      </c>
      <c r="O1235" s="7">
        <f t="shared" si="192"/>
        <v>0</v>
      </c>
      <c r="P1235" s="7">
        <f t="shared" si="193"/>
        <v>83.5</v>
      </c>
      <c r="Q1235" s="8">
        <f t="shared" si="194"/>
        <v>56.274999999999999</v>
      </c>
      <c r="R1235" s="8">
        <f t="shared" si="195"/>
        <v>45.875</v>
      </c>
      <c r="S1235" s="8">
        <f t="shared" si="196"/>
        <v>56.325000000000003</v>
      </c>
      <c r="T1235" s="8">
        <f t="shared" si="197"/>
        <v>52.125</v>
      </c>
      <c r="U1235" s="7">
        <f t="shared" si="198"/>
        <v>52.82500000000001</v>
      </c>
      <c r="V1235" s="7">
        <f t="shared" si="199"/>
        <v>52.650000000000006</v>
      </c>
    </row>
    <row r="1236" spans="1:22" ht="13.5" x14ac:dyDescent="0.25">
      <c r="A1236" s="3">
        <f>RSI!A1236</f>
        <v>44111</v>
      </c>
      <c r="B1236" s="2">
        <f>RSI!B1236</f>
        <v>9.0917999999999992</v>
      </c>
      <c r="C1236" s="2">
        <f>RSI!I1236</f>
        <v>65.039356637648154</v>
      </c>
      <c r="D1236" s="2">
        <f>MACD!E1236</f>
        <v>-0.26574583187641387</v>
      </c>
      <c r="E1236" s="2">
        <f>MACD!F1236</f>
        <v>-3.0259780746004421E-2</v>
      </c>
      <c r="F1236" s="2">
        <f>'Moving Avg'!D1236</f>
        <v>8.9381000000000004</v>
      </c>
      <c r="G1236" s="2">
        <f>'Moving Avg'!F1236</f>
        <v>8.5034650000000003</v>
      </c>
      <c r="H1236" s="2">
        <f>'Moving Avg'!G1236</f>
        <v>9.1660380000000004</v>
      </c>
      <c r="I1236" s="2">
        <f>'Moving Avg'!H1236</f>
        <v>9.3380405000000053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  <c r="M1236" s="7">
        <f t="shared" si="190"/>
        <v>25</v>
      </c>
      <c r="N1236" s="7">
        <f t="shared" si="191"/>
        <v>100</v>
      </c>
      <c r="O1236" s="7">
        <f t="shared" si="192"/>
        <v>0</v>
      </c>
      <c r="P1236" s="7">
        <f t="shared" si="193"/>
        <v>83.5</v>
      </c>
      <c r="Q1236" s="8">
        <f t="shared" si="194"/>
        <v>56.274999999999999</v>
      </c>
      <c r="R1236" s="8">
        <f t="shared" si="195"/>
        <v>45.875</v>
      </c>
      <c r="S1236" s="8">
        <f t="shared" si="196"/>
        <v>56.325000000000003</v>
      </c>
      <c r="T1236" s="8">
        <f t="shared" si="197"/>
        <v>52.125</v>
      </c>
      <c r="U1236" s="7">
        <f t="shared" si="198"/>
        <v>52.82500000000001</v>
      </c>
      <c r="V1236" s="7">
        <f t="shared" si="199"/>
        <v>52.650000000000006</v>
      </c>
    </row>
    <row r="1237" spans="1:22" ht="13.5" x14ac:dyDescent="0.25">
      <c r="A1237" s="3">
        <f>RSI!A1237</f>
        <v>44112</v>
      </c>
      <c r="B1237" s="2">
        <f>RSI!B1237</f>
        <v>8.8721999999999994</v>
      </c>
      <c r="C1237" s="2">
        <f>RSI!I1237</f>
        <v>54.055062885447654</v>
      </c>
      <c r="D1237" s="2">
        <f>MACD!E1237</f>
        <v>-0.29868683831938725</v>
      </c>
      <c r="E1237" s="2">
        <f>MACD!F1237</f>
        <v>-8.3945192260680992E-2</v>
      </c>
      <c r="F1237" s="2">
        <f>'Moving Avg'!D1237</f>
        <v>8.9959799999999994</v>
      </c>
      <c r="G1237" s="2">
        <f>'Moving Avg'!F1237</f>
        <v>8.5199299999999987</v>
      </c>
      <c r="H1237" s="2">
        <f>'Moving Avg'!G1237</f>
        <v>9.1444800000000015</v>
      </c>
      <c r="I1237" s="2">
        <f>'Moving Avg'!H1237</f>
        <v>9.3371420000000054</v>
      </c>
      <c r="J1237" s="5" t="str">
        <f>OBV!F1237</f>
        <v>BEARISH</v>
      </c>
      <c r="K1237" s="5" t="str">
        <f>OBV!G1237</f>
        <v>STRONG</v>
      </c>
      <c r="L1237" s="5" t="str">
        <f>OBV!H1237</f>
        <v>BEARISH DIVERGENCE</v>
      </c>
      <c r="M1237" s="7">
        <f t="shared" si="190"/>
        <v>25</v>
      </c>
      <c r="N1237" s="7">
        <f t="shared" si="191"/>
        <v>100</v>
      </c>
      <c r="O1237" s="7">
        <f t="shared" si="192"/>
        <v>0</v>
      </c>
      <c r="P1237" s="7">
        <f t="shared" si="193"/>
        <v>33</v>
      </c>
      <c r="Q1237" s="8">
        <f t="shared" si="194"/>
        <v>48.7</v>
      </c>
      <c r="R1237" s="8">
        <f t="shared" si="195"/>
        <v>33.25</v>
      </c>
      <c r="S1237" s="8">
        <f t="shared" si="196"/>
        <v>33.6</v>
      </c>
      <c r="T1237" s="8">
        <f t="shared" si="197"/>
        <v>39.5</v>
      </c>
      <c r="U1237" s="7">
        <f t="shared" si="198"/>
        <v>38.516666666666673</v>
      </c>
      <c r="V1237" s="7">
        <f t="shared" si="199"/>
        <v>38.762500000000003</v>
      </c>
    </row>
    <row r="1238" spans="1:22" ht="13.5" x14ac:dyDescent="0.25">
      <c r="A1238" s="3">
        <f>RSI!A1238</f>
        <v>44113</v>
      </c>
      <c r="B1238" s="2">
        <f>RSI!B1238</f>
        <v>8.8721999999999994</v>
      </c>
      <c r="C1238" s="2">
        <f>RSI!I1238</f>
        <v>54.055062885447654</v>
      </c>
      <c r="D1238" s="2">
        <f>MACD!E1238</f>
        <v>-0.32723279107876024</v>
      </c>
      <c r="E1238" s="2">
        <f>MACD!F1238</f>
        <v>-0.13260271202429685</v>
      </c>
      <c r="F1238" s="2">
        <f>'Moving Avg'!D1238</f>
        <v>9.0039599999999993</v>
      </c>
      <c r="G1238" s="2">
        <f>'Moving Avg'!F1238</f>
        <v>8.5468749999999982</v>
      </c>
      <c r="H1238" s="2">
        <f>'Moving Avg'!G1238</f>
        <v>9.1229220000000009</v>
      </c>
      <c r="I1238" s="2">
        <f>'Moving Avg'!H1238</f>
        <v>9.3350960000000054</v>
      </c>
      <c r="J1238" s="5" t="str">
        <f>OBV!F1238</f>
        <v>BEARISH</v>
      </c>
      <c r="K1238" s="5" t="str">
        <f>OBV!G1238</f>
        <v>STRONG</v>
      </c>
      <c r="L1238" s="5" t="str">
        <f>OBV!H1238</f>
        <v>BEARISH DIVERGENCE</v>
      </c>
      <c r="M1238" s="7">
        <f t="shared" si="190"/>
        <v>25</v>
      </c>
      <c r="N1238" s="7">
        <f t="shared" si="191"/>
        <v>100</v>
      </c>
      <c r="O1238" s="7">
        <f t="shared" si="192"/>
        <v>0</v>
      </c>
      <c r="P1238" s="7">
        <f t="shared" si="193"/>
        <v>33</v>
      </c>
      <c r="Q1238" s="8">
        <f t="shared" si="194"/>
        <v>48.7</v>
      </c>
      <c r="R1238" s="8">
        <f t="shared" si="195"/>
        <v>33.25</v>
      </c>
      <c r="S1238" s="8">
        <f t="shared" si="196"/>
        <v>33.6</v>
      </c>
      <c r="T1238" s="8">
        <f t="shared" si="197"/>
        <v>39.5</v>
      </c>
      <c r="U1238" s="7">
        <f t="shared" si="198"/>
        <v>38.516666666666673</v>
      </c>
      <c r="V1238" s="7">
        <f t="shared" si="199"/>
        <v>38.762500000000003</v>
      </c>
    </row>
    <row r="1239" spans="1:22" ht="13.5" x14ac:dyDescent="0.25">
      <c r="A1239" s="3">
        <f>RSI!A1239</f>
        <v>44116</v>
      </c>
      <c r="B1239" s="2">
        <f>RSI!B1239</f>
        <v>8.8721999999999994</v>
      </c>
      <c r="C1239" s="2">
        <f>RSI!I1239</f>
        <v>54.055062885447661</v>
      </c>
      <c r="D1239" s="2">
        <f>MACD!E1239</f>
        <v>-0.35968693878392521</v>
      </c>
      <c r="E1239" s="2">
        <f>MACD!F1239</f>
        <v>-0.17801955737622255</v>
      </c>
      <c r="F1239" s="2">
        <f>'Moving Avg'!D1239</f>
        <v>8.9600399999999993</v>
      </c>
      <c r="G1239" s="2">
        <f>'Moving Avg'!F1239</f>
        <v>8.5633400000000002</v>
      </c>
      <c r="H1239" s="2">
        <f>'Moving Avg'!G1239</f>
        <v>9.1013640000000002</v>
      </c>
      <c r="I1239" s="2">
        <f>'Moving Avg'!H1239</f>
        <v>9.334397500000005</v>
      </c>
      <c r="J1239" s="5" t="str">
        <f>OBV!F1239</f>
        <v>BEARISH</v>
      </c>
      <c r="K1239" s="5" t="str">
        <f>OBV!G1239</f>
        <v>STRONG</v>
      </c>
      <c r="L1239" s="5" t="str">
        <f>OBV!H1239</f>
        <v>CONFIRMED BEARISH</v>
      </c>
      <c r="M1239" s="7">
        <f t="shared" si="190"/>
        <v>25</v>
      </c>
      <c r="N1239" s="7">
        <f t="shared" si="191"/>
        <v>100</v>
      </c>
      <c r="O1239" s="7">
        <f t="shared" si="192"/>
        <v>0</v>
      </c>
      <c r="P1239" s="7">
        <f t="shared" si="193"/>
        <v>33</v>
      </c>
      <c r="Q1239" s="8">
        <f t="shared" si="194"/>
        <v>48.7</v>
      </c>
      <c r="R1239" s="8">
        <f t="shared" si="195"/>
        <v>33.25</v>
      </c>
      <c r="S1239" s="8">
        <f t="shared" si="196"/>
        <v>33.6</v>
      </c>
      <c r="T1239" s="8">
        <f t="shared" si="197"/>
        <v>39.5</v>
      </c>
      <c r="U1239" s="7">
        <f t="shared" si="198"/>
        <v>38.516666666666673</v>
      </c>
      <c r="V1239" s="7">
        <f t="shared" si="199"/>
        <v>38.762500000000003</v>
      </c>
    </row>
    <row r="1240" spans="1:22" ht="13.5" x14ac:dyDescent="0.25">
      <c r="A1240" s="3">
        <f>RSI!A1240</f>
        <v>44117</v>
      </c>
      <c r="B1240" s="2">
        <f>RSI!B1240</f>
        <v>8.8721999999999994</v>
      </c>
      <c r="C1240" s="2">
        <f>RSI!I1240</f>
        <v>54.055062885447661</v>
      </c>
      <c r="D1240" s="2">
        <f>MACD!E1240</f>
        <v>-0.38004802956393746</v>
      </c>
      <c r="E1240" s="2">
        <f>MACD!F1240</f>
        <v>-0.21842525181376554</v>
      </c>
      <c r="F1240" s="2">
        <f>'Moving Avg'!D1240</f>
        <v>8.9161199999999994</v>
      </c>
      <c r="G1240" s="2">
        <f>'Moving Avg'!F1240</f>
        <v>8.5798049999999986</v>
      </c>
      <c r="H1240" s="2">
        <f>'Moving Avg'!G1240</f>
        <v>9.0798060000000014</v>
      </c>
      <c r="I1240" s="2">
        <f>'Moving Avg'!H1240</f>
        <v>9.3336990000000064</v>
      </c>
      <c r="J1240" s="5" t="str">
        <f>OBV!F1240</f>
        <v>BEARISH</v>
      </c>
      <c r="K1240" s="5" t="str">
        <f>OBV!G1240</f>
        <v>STRONG</v>
      </c>
      <c r="L1240" s="5" t="str">
        <f>OBV!H1240</f>
        <v>CONFIRMED BEARISH</v>
      </c>
      <c r="M1240" s="7">
        <f t="shared" si="190"/>
        <v>25</v>
      </c>
      <c r="N1240" s="7">
        <f t="shared" si="191"/>
        <v>100</v>
      </c>
      <c r="O1240" s="7">
        <f t="shared" si="192"/>
        <v>0</v>
      </c>
      <c r="P1240" s="7">
        <f t="shared" si="193"/>
        <v>33</v>
      </c>
      <c r="Q1240" s="8">
        <f t="shared" si="194"/>
        <v>48.7</v>
      </c>
      <c r="R1240" s="8">
        <f t="shared" si="195"/>
        <v>33.25</v>
      </c>
      <c r="S1240" s="8">
        <f t="shared" si="196"/>
        <v>33.6</v>
      </c>
      <c r="T1240" s="8">
        <f t="shared" si="197"/>
        <v>39.5</v>
      </c>
      <c r="U1240" s="7">
        <f t="shared" si="198"/>
        <v>38.516666666666673</v>
      </c>
      <c r="V1240" s="7">
        <f t="shared" si="199"/>
        <v>38.762500000000003</v>
      </c>
    </row>
    <row r="1241" spans="1:22" ht="13.5" x14ac:dyDescent="0.25">
      <c r="A1241" s="3">
        <f>RSI!A1241</f>
        <v>44118</v>
      </c>
      <c r="B1241" s="2">
        <f>RSI!B1241</f>
        <v>8.8721999999999994</v>
      </c>
      <c r="C1241" s="2">
        <f>RSI!I1241</f>
        <v>54.055062885447668</v>
      </c>
      <c r="D1241" s="2">
        <f>MACD!E1241</f>
        <v>-0.39781072998059841</v>
      </c>
      <c r="E1241" s="2">
        <f>MACD!F1241</f>
        <v>-0.25430234744713209</v>
      </c>
      <c r="F1241" s="2">
        <f>'Moving Avg'!D1241</f>
        <v>8.8721999999999994</v>
      </c>
      <c r="G1241" s="2">
        <f>'Moving Avg'!F1241</f>
        <v>8.6067499999999981</v>
      </c>
      <c r="H1241" s="2">
        <f>'Moving Avg'!G1241</f>
        <v>9.0582480000000025</v>
      </c>
      <c r="I1241" s="2">
        <f>'Moving Avg'!H1241</f>
        <v>9.3328005000000047</v>
      </c>
      <c r="J1241" s="5" t="str">
        <f>OBV!F1241</f>
        <v>BEARISH</v>
      </c>
      <c r="K1241" s="5" t="str">
        <f>OBV!G1241</f>
        <v>STRONG</v>
      </c>
      <c r="L1241" s="5" t="str">
        <f>OBV!H1241</f>
        <v>CONFIRMED BEARISH</v>
      </c>
      <c r="M1241" s="7">
        <f t="shared" si="190"/>
        <v>25</v>
      </c>
      <c r="N1241" s="7">
        <f t="shared" si="191"/>
        <v>100</v>
      </c>
      <c r="O1241" s="7">
        <f t="shared" si="192"/>
        <v>0</v>
      </c>
      <c r="P1241" s="7">
        <f t="shared" si="193"/>
        <v>33</v>
      </c>
      <c r="Q1241" s="8">
        <f t="shared" si="194"/>
        <v>48.7</v>
      </c>
      <c r="R1241" s="8">
        <f t="shared" si="195"/>
        <v>33.25</v>
      </c>
      <c r="S1241" s="8">
        <f t="shared" si="196"/>
        <v>33.6</v>
      </c>
      <c r="T1241" s="8">
        <f t="shared" si="197"/>
        <v>39.5</v>
      </c>
      <c r="U1241" s="7">
        <f t="shared" si="198"/>
        <v>38.516666666666673</v>
      </c>
      <c r="V1241" s="7">
        <f t="shared" si="199"/>
        <v>38.762500000000003</v>
      </c>
    </row>
    <row r="1242" spans="1:22" ht="13.5" x14ac:dyDescent="0.25">
      <c r="A1242" s="3">
        <f>RSI!A1242</f>
        <v>44120</v>
      </c>
      <c r="B1242" s="2">
        <f>RSI!B1242</f>
        <v>8.4730000000000008</v>
      </c>
      <c r="C1242" s="2">
        <f>RSI!I1242</f>
        <v>37.41584062895533</v>
      </c>
      <c r="D1242" s="2">
        <f>MACD!E1242</f>
        <v>-0.34538024478019835</v>
      </c>
      <c r="E1242" s="2">
        <f>MACD!F1242</f>
        <v>-0.27251792691374538</v>
      </c>
      <c r="F1242" s="2">
        <f>'Moving Avg'!D1242</f>
        <v>8.7923599999999986</v>
      </c>
      <c r="G1242" s="2">
        <f>'Moving Avg'!F1242</f>
        <v>8.6137350000000001</v>
      </c>
      <c r="H1242" s="2">
        <f>'Moving Avg'!G1242</f>
        <v>9.0287060000000032</v>
      </c>
      <c r="I1242" s="2">
        <f>'Moving Avg'!H1242</f>
        <v>9.3291080000000033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  <c r="M1242" s="7">
        <f t="shared" si="190"/>
        <v>25</v>
      </c>
      <c r="N1242" s="7">
        <f t="shared" si="191"/>
        <v>100</v>
      </c>
      <c r="O1242" s="7">
        <f t="shared" si="192"/>
        <v>0</v>
      </c>
      <c r="P1242" s="7">
        <f t="shared" si="193"/>
        <v>33</v>
      </c>
      <c r="Q1242" s="8">
        <f t="shared" si="194"/>
        <v>48.7</v>
      </c>
      <c r="R1242" s="8">
        <f t="shared" si="195"/>
        <v>33.25</v>
      </c>
      <c r="S1242" s="8">
        <f t="shared" si="196"/>
        <v>33.6</v>
      </c>
      <c r="T1242" s="8">
        <f t="shared" si="197"/>
        <v>39.5</v>
      </c>
      <c r="U1242" s="7">
        <f t="shared" si="198"/>
        <v>38.516666666666673</v>
      </c>
      <c r="V1242" s="7">
        <f t="shared" si="199"/>
        <v>38.762500000000003</v>
      </c>
    </row>
    <row r="1243" spans="1:22" ht="13.5" x14ac:dyDescent="0.25">
      <c r="A1243" s="3">
        <f>RSI!A1243</f>
        <v>44123</v>
      </c>
      <c r="B1243" s="2">
        <f>RSI!B1243</f>
        <v>8.0937999999999999</v>
      </c>
      <c r="C1243" s="2">
        <f>RSI!I1243</f>
        <v>28.455487028444438</v>
      </c>
      <c r="D1243" s="2">
        <f>MACD!E1243</f>
        <v>-0.23264148577954025</v>
      </c>
      <c r="E1243" s="2">
        <f>MACD!F1243</f>
        <v>-0.26454263868690436</v>
      </c>
      <c r="F1243" s="2">
        <f>'Moving Avg'!D1243</f>
        <v>8.6366800000000001</v>
      </c>
      <c r="G1243" s="2">
        <f>'Moving Avg'!F1243</f>
        <v>8.6042549999999984</v>
      </c>
      <c r="H1243" s="2">
        <f>'Moving Avg'!G1243</f>
        <v>8.9915800000000043</v>
      </c>
      <c r="I1243" s="2">
        <f>'Moving Avg'!H1243</f>
        <v>9.3244675000000043</v>
      </c>
      <c r="J1243" s="5" t="str">
        <f>OBV!F1243</f>
        <v>BEARISH</v>
      </c>
      <c r="K1243" s="5" t="str">
        <f>OBV!G1243</f>
        <v>NEUTRAL</v>
      </c>
      <c r="L1243" s="5" t="str">
        <f>OBV!H1243</f>
        <v>CONFIRMED BEARISH</v>
      </c>
      <c r="M1243" s="7">
        <f t="shared" si="190"/>
        <v>50</v>
      </c>
      <c r="N1243" s="7">
        <f t="shared" si="191"/>
        <v>0</v>
      </c>
      <c r="O1243" s="7">
        <f t="shared" si="192"/>
        <v>0</v>
      </c>
      <c r="P1243" s="7">
        <f t="shared" si="193"/>
        <v>16.5</v>
      </c>
      <c r="Q1243" s="8">
        <f t="shared" si="194"/>
        <v>19.975000000000001</v>
      </c>
      <c r="R1243" s="8">
        <f t="shared" si="195"/>
        <v>14.125</v>
      </c>
      <c r="S1243" s="8">
        <f t="shared" si="196"/>
        <v>14.925000000000001</v>
      </c>
      <c r="T1243" s="8">
        <f t="shared" si="197"/>
        <v>16.625</v>
      </c>
      <c r="U1243" s="7">
        <f t="shared" si="198"/>
        <v>16.341666666666669</v>
      </c>
      <c r="V1243" s="7">
        <f t="shared" si="199"/>
        <v>16.412500000000001</v>
      </c>
    </row>
    <row r="1244" spans="1:22" ht="13.5" x14ac:dyDescent="0.25">
      <c r="A1244" s="3">
        <f>RSI!A1244</f>
        <v>44124</v>
      </c>
      <c r="B1244" s="2">
        <f>RSI!B1244</f>
        <v>8.5828000000000007</v>
      </c>
      <c r="C1244" s="2">
        <f>RSI!I1244</f>
        <v>46.311241846625641</v>
      </c>
      <c r="D1244" s="2">
        <f>MACD!E1244</f>
        <v>-0.12954540410347448</v>
      </c>
      <c r="E1244" s="2">
        <f>MACD!F1244</f>
        <v>-0.2375431917702184</v>
      </c>
      <c r="F1244" s="2">
        <f>'Moving Avg'!D1244</f>
        <v>8.5787999999999993</v>
      </c>
      <c r="G1244" s="2">
        <f>'Moving Avg'!F1244</f>
        <v>8.6192249999999984</v>
      </c>
      <c r="H1244" s="2">
        <f>'Moving Avg'!G1244</f>
        <v>8.9642340000000047</v>
      </c>
      <c r="I1244" s="2">
        <f>'Moving Avg'!H1244</f>
        <v>9.3213240000000024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  <c r="M1244" s="7">
        <f t="shared" si="190"/>
        <v>25</v>
      </c>
      <c r="N1244" s="7">
        <f t="shared" si="191"/>
        <v>0</v>
      </c>
      <c r="O1244" s="7">
        <f t="shared" si="192"/>
        <v>0</v>
      </c>
      <c r="P1244" s="7">
        <f t="shared" si="193"/>
        <v>16.5</v>
      </c>
      <c r="Q1244" s="8">
        <f t="shared" si="194"/>
        <v>11.225</v>
      </c>
      <c r="R1244" s="8">
        <f t="shared" si="195"/>
        <v>9.125</v>
      </c>
      <c r="S1244" s="8">
        <f t="shared" si="196"/>
        <v>11.175000000000001</v>
      </c>
      <c r="T1244" s="8">
        <f t="shared" si="197"/>
        <v>10.375</v>
      </c>
      <c r="U1244" s="7">
        <f t="shared" si="198"/>
        <v>10.508333333333335</v>
      </c>
      <c r="V1244" s="7">
        <f t="shared" si="199"/>
        <v>10.475000000000001</v>
      </c>
    </row>
    <row r="1245" spans="1:22" ht="13.5" x14ac:dyDescent="0.25">
      <c r="A1245" s="3">
        <f>RSI!A1245</f>
        <v>44125</v>
      </c>
      <c r="B1245" s="2">
        <f>RSI!B1245</f>
        <v>8.5828000000000007</v>
      </c>
      <c r="C1245" s="2">
        <f>RSI!I1245</f>
        <v>46.311241846625641</v>
      </c>
      <c r="D1245" s="2">
        <f>MACD!E1245</f>
        <v>-4.1495250037000275E-2</v>
      </c>
      <c r="E1245" s="2">
        <f>MACD!F1245</f>
        <v>-0.19833360342357478</v>
      </c>
      <c r="F1245" s="2">
        <f>'Moving Avg'!D1245</f>
        <v>8.5209200000000003</v>
      </c>
      <c r="G1245" s="2">
        <f>'Moving Avg'!F1245</f>
        <v>8.6341949999999983</v>
      </c>
      <c r="H1245" s="2">
        <f>'Moving Avg'!G1245</f>
        <v>8.9368880000000051</v>
      </c>
      <c r="I1245" s="2">
        <f>'Moving Avg'!H1245</f>
        <v>9.3181805000000022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  <c r="M1245" s="7">
        <f t="shared" si="190"/>
        <v>25</v>
      </c>
      <c r="N1245" s="7">
        <f t="shared" si="191"/>
        <v>0</v>
      </c>
      <c r="O1245" s="7">
        <f t="shared" si="192"/>
        <v>0</v>
      </c>
      <c r="P1245" s="7">
        <f t="shared" si="193"/>
        <v>16.5</v>
      </c>
      <c r="Q1245" s="8">
        <f t="shared" si="194"/>
        <v>11.225</v>
      </c>
      <c r="R1245" s="8">
        <f t="shared" si="195"/>
        <v>9.125</v>
      </c>
      <c r="S1245" s="8">
        <f t="shared" si="196"/>
        <v>11.175000000000001</v>
      </c>
      <c r="T1245" s="8">
        <f t="shared" si="197"/>
        <v>10.375</v>
      </c>
      <c r="U1245" s="7">
        <f t="shared" si="198"/>
        <v>10.508333333333335</v>
      </c>
      <c r="V1245" s="7">
        <f t="shared" si="199"/>
        <v>10.475000000000001</v>
      </c>
    </row>
    <row r="1246" spans="1:22" ht="13.5" x14ac:dyDescent="0.25">
      <c r="A1246" s="3">
        <f>RSI!A1246</f>
        <v>44126</v>
      </c>
      <c r="B1246" s="2">
        <f>RSI!B1246</f>
        <v>8.5828000000000007</v>
      </c>
      <c r="C1246" s="2">
        <f>RSI!I1246</f>
        <v>46.311241846625641</v>
      </c>
      <c r="D1246" s="2">
        <f>MACD!E1246</f>
        <v>3.3763363548263925E-2</v>
      </c>
      <c r="E1246" s="2">
        <f>MACD!F1246</f>
        <v>-0.15191421002920705</v>
      </c>
      <c r="F1246" s="2">
        <f>'Moving Avg'!D1246</f>
        <v>8.4630399999999995</v>
      </c>
      <c r="G1246" s="2">
        <f>'Moving Avg'!F1246</f>
        <v>8.6491649999999982</v>
      </c>
      <c r="H1246" s="2">
        <f>'Moving Avg'!G1246</f>
        <v>8.9095420000000054</v>
      </c>
      <c r="I1246" s="2">
        <f>'Moving Avg'!H1246</f>
        <v>9.3158350000000016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  <c r="M1246" s="7">
        <f t="shared" si="190"/>
        <v>25</v>
      </c>
      <c r="N1246" s="7">
        <f t="shared" si="191"/>
        <v>0</v>
      </c>
      <c r="O1246" s="7">
        <f t="shared" si="192"/>
        <v>0</v>
      </c>
      <c r="P1246" s="7">
        <f t="shared" si="193"/>
        <v>16.5</v>
      </c>
      <c r="Q1246" s="8">
        <f t="shared" si="194"/>
        <v>11.225</v>
      </c>
      <c r="R1246" s="8">
        <f t="shared" si="195"/>
        <v>9.125</v>
      </c>
      <c r="S1246" s="8">
        <f t="shared" si="196"/>
        <v>11.175000000000001</v>
      </c>
      <c r="T1246" s="8">
        <f t="shared" si="197"/>
        <v>10.375</v>
      </c>
      <c r="U1246" s="7">
        <f t="shared" si="198"/>
        <v>10.508333333333335</v>
      </c>
      <c r="V1246" s="7">
        <f t="shared" si="199"/>
        <v>10.475000000000001</v>
      </c>
    </row>
    <row r="1247" spans="1:22" ht="13.5" x14ac:dyDescent="0.25">
      <c r="A1247" s="3">
        <f>RSI!A1247</f>
        <v>44127</v>
      </c>
      <c r="B1247" s="2">
        <f>RSI!B1247</f>
        <v>8.2035999999999998</v>
      </c>
      <c r="C1247" s="2">
        <f>RSI!I1247</f>
        <v>37.295995380716612</v>
      </c>
      <c r="D1247" s="2">
        <f>MACD!E1247</f>
        <v>9.2446740419360296E-2</v>
      </c>
      <c r="E1247" s="2">
        <f>MACD!F1247</f>
        <v>-0.10304201993949358</v>
      </c>
      <c r="F1247" s="2">
        <f>'Moving Avg'!D1247</f>
        <v>8.40916</v>
      </c>
      <c r="G1247" s="2">
        <f>'Moving Avg'!F1247</f>
        <v>8.6426799999999968</v>
      </c>
      <c r="H1247" s="2">
        <f>'Moving Avg'!G1247</f>
        <v>8.8760100000000026</v>
      </c>
      <c r="I1247" s="2">
        <f>'Moving Avg'!H1247</f>
        <v>9.3117935000000003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  <c r="M1247" s="7">
        <f t="shared" si="190"/>
        <v>25</v>
      </c>
      <c r="N1247" s="7">
        <f t="shared" si="191"/>
        <v>0</v>
      </c>
      <c r="O1247" s="7">
        <f t="shared" si="192"/>
        <v>0</v>
      </c>
      <c r="P1247" s="7">
        <f t="shared" si="193"/>
        <v>16.5</v>
      </c>
      <c r="Q1247" s="8">
        <f t="shared" si="194"/>
        <v>11.225</v>
      </c>
      <c r="R1247" s="8">
        <f t="shared" si="195"/>
        <v>9.125</v>
      </c>
      <c r="S1247" s="8">
        <f t="shared" si="196"/>
        <v>11.175000000000001</v>
      </c>
      <c r="T1247" s="8">
        <f t="shared" si="197"/>
        <v>10.375</v>
      </c>
      <c r="U1247" s="7">
        <f t="shared" si="198"/>
        <v>10.508333333333335</v>
      </c>
      <c r="V1247" s="7">
        <f t="shared" si="199"/>
        <v>10.475000000000001</v>
      </c>
    </row>
    <row r="1248" spans="1:22" ht="13.5" x14ac:dyDescent="0.25">
      <c r="A1248" s="3">
        <f>RSI!A1248</f>
        <v>44130</v>
      </c>
      <c r="B1248" s="2">
        <f>RSI!B1248</f>
        <v>8.4430999999999994</v>
      </c>
      <c r="C1248" s="2">
        <f>RSI!I1248</f>
        <v>44.627709740263022</v>
      </c>
      <c r="D1248" s="2">
        <f>MACD!E1248</f>
        <v>0.12724885346173664</v>
      </c>
      <c r="E1248" s="2">
        <f>MACD!F1248</f>
        <v>-5.6983845259247545E-2</v>
      </c>
      <c r="F1248" s="2">
        <f>'Moving Avg'!D1248</f>
        <v>8.479020000000002</v>
      </c>
      <c r="G1248" s="2">
        <f>'Moving Avg'!F1248</f>
        <v>8.6481699999999968</v>
      </c>
      <c r="H1248" s="2">
        <f>'Moving Avg'!G1248</f>
        <v>8.8472680000000032</v>
      </c>
      <c r="I1248" s="2">
        <f>'Moving Avg'!H1248</f>
        <v>9.3102964999999998</v>
      </c>
      <c r="J1248" s="5" t="str">
        <f>OBV!F1248</f>
        <v>BEARISH</v>
      </c>
      <c r="K1248" s="5" t="str">
        <f>OBV!G1248</f>
        <v>NEUTRAL</v>
      </c>
      <c r="L1248" s="5" t="str">
        <f>OBV!H1248</f>
        <v>BEARISH DIVERGENCE</v>
      </c>
      <c r="M1248" s="7">
        <f t="shared" si="190"/>
        <v>25</v>
      </c>
      <c r="N1248" s="7">
        <f t="shared" si="191"/>
        <v>0</v>
      </c>
      <c r="O1248" s="7">
        <f t="shared" si="192"/>
        <v>0</v>
      </c>
      <c r="P1248" s="7">
        <f t="shared" si="193"/>
        <v>16.5</v>
      </c>
      <c r="Q1248" s="8">
        <f t="shared" si="194"/>
        <v>11.225</v>
      </c>
      <c r="R1248" s="8">
        <f t="shared" si="195"/>
        <v>9.125</v>
      </c>
      <c r="S1248" s="8">
        <f t="shared" si="196"/>
        <v>11.175000000000001</v>
      </c>
      <c r="T1248" s="8">
        <f t="shared" si="197"/>
        <v>10.375</v>
      </c>
      <c r="U1248" s="7">
        <f t="shared" si="198"/>
        <v>10.508333333333335</v>
      </c>
      <c r="V1248" s="7">
        <f t="shared" si="199"/>
        <v>10.475000000000001</v>
      </c>
    </row>
    <row r="1249" spans="1:22" ht="13.5" x14ac:dyDescent="0.25">
      <c r="A1249" s="3">
        <f>RSI!A1249</f>
        <v>44131</v>
      </c>
      <c r="B1249" s="2">
        <f>RSI!B1249</f>
        <v>8.5828000000000007</v>
      </c>
      <c r="C1249" s="2">
        <f>RSI!I1249</f>
        <v>48.416468079097896</v>
      </c>
      <c r="D1249" s="2">
        <f>MACD!E1249</f>
        <v>0.14760721720192649</v>
      </c>
      <c r="E1249" s="2">
        <f>MACD!F1249</f>
        <v>-1.6065632767012741E-2</v>
      </c>
      <c r="F1249" s="2">
        <f>'Moving Avg'!D1249</f>
        <v>8.4790200000000002</v>
      </c>
      <c r="G1249" s="2">
        <f>'Moving Avg'!F1249</f>
        <v>8.663139999999995</v>
      </c>
      <c r="H1249" s="2">
        <f>'Moving Avg'!G1249</f>
        <v>8.8213200000000036</v>
      </c>
      <c r="I1249" s="2">
        <f>'Moving Avg'!H1249</f>
        <v>9.3092985000000006</v>
      </c>
      <c r="J1249" s="5" t="str">
        <f>OBV!F1249</f>
        <v>BEARISH</v>
      </c>
      <c r="K1249" s="5" t="str">
        <f>OBV!G1249</f>
        <v>NEUTRAL</v>
      </c>
      <c r="L1249" s="5" t="str">
        <f>OBV!H1249</f>
        <v>NEUTRAL</v>
      </c>
      <c r="M1249" s="7">
        <f t="shared" si="190"/>
        <v>25</v>
      </c>
      <c r="N1249" s="7">
        <f t="shared" si="191"/>
        <v>0</v>
      </c>
      <c r="O1249" s="7">
        <f t="shared" si="192"/>
        <v>0</v>
      </c>
      <c r="P1249" s="7">
        <f t="shared" si="193"/>
        <v>16.5</v>
      </c>
      <c r="Q1249" s="8">
        <f t="shared" si="194"/>
        <v>11.225</v>
      </c>
      <c r="R1249" s="8">
        <f t="shared" si="195"/>
        <v>9.125</v>
      </c>
      <c r="S1249" s="8">
        <f t="shared" si="196"/>
        <v>11.175000000000001</v>
      </c>
      <c r="T1249" s="8">
        <f t="shared" si="197"/>
        <v>10.375</v>
      </c>
      <c r="U1249" s="7">
        <f t="shared" si="198"/>
        <v>10.508333333333335</v>
      </c>
      <c r="V1249" s="7">
        <f t="shared" si="199"/>
        <v>10.475000000000001</v>
      </c>
    </row>
    <row r="1250" spans="1:22" ht="13.5" x14ac:dyDescent="0.25">
      <c r="A1250" s="3">
        <f>RSI!A1250</f>
        <v>44132</v>
      </c>
      <c r="B1250" s="2">
        <f>RSI!B1250</f>
        <v>8.5828000000000007</v>
      </c>
      <c r="C1250" s="2">
        <f>RSI!I1250</f>
        <v>48.416468079097889</v>
      </c>
      <c r="D1250" s="2">
        <f>MACD!E1250</f>
        <v>0.16517337435219659</v>
      </c>
      <c r="E1250" s="2">
        <f>MACD!F1250</f>
        <v>2.0182168656829126E-2</v>
      </c>
      <c r="F1250" s="2">
        <f>'Moving Avg'!D1250</f>
        <v>8.4790200000000002</v>
      </c>
      <c r="G1250" s="2">
        <f>'Moving Avg'!F1250</f>
        <v>8.675614999999997</v>
      </c>
      <c r="H1250" s="2">
        <f>'Moving Avg'!G1250</f>
        <v>8.795372000000004</v>
      </c>
      <c r="I1250" s="2">
        <f>'Moving Avg'!H1250</f>
        <v>9.3095979999999994</v>
      </c>
      <c r="J1250" s="5" t="str">
        <f>OBV!F1250</f>
        <v>BEARISH</v>
      </c>
      <c r="K1250" s="5" t="str">
        <f>OBV!G1250</f>
        <v>NEUTRAL</v>
      </c>
      <c r="L1250" s="5" t="str">
        <f>OBV!H1250</f>
        <v>NEUTRAL</v>
      </c>
      <c r="M1250" s="7">
        <f t="shared" si="190"/>
        <v>25</v>
      </c>
      <c r="N1250" s="7">
        <f t="shared" si="191"/>
        <v>0</v>
      </c>
      <c r="O1250" s="7">
        <f t="shared" si="192"/>
        <v>0</v>
      </c>
      <c r="P1250" s="7">
        <f t="shared" si="193"/>
        <v>16.5</v>
      </c>
      <c r="Q1250" s="8">
        <f t="shared" si="194"/>
        <v>11.225</v>
      </c>
      <c r="R1250" s="8">
        <f t="shared" si="195"/>
        <v>9.125</v>
      </c>
      <c r="S1250" s="8">
        <f t="shared" si="196"/>
        <v>11.175000000000001</v>
      </c>
      <c r="T1250" s="8">
        <f t="shared" si="197"/>
        <v>10.375</v>
      </c>
      <c r="U1250" s="7">
        <f t="shared" si="198"/>
        <v>10.508333333333335</v>
      </c>
      <c r="V1250" s="7">
        <f t="shared" si="199"/>
        <v>10.475000000000001</v>
      </c>
    </row>
    <row r="1251" spans="1:22" ht="13.5" x14ac:dyDescent="0.25">
      <c r="A1251" s="3">
        <f>RSI!A1251</f>
        <v>44134</v>
      </c>
      <c r="B1251" s="2">
        <f>RSI!B1251</f>
        <v>8.5828000000000007</v>
      </c>
      <c r="C1251" s="2">
        <f>RSI!I1251</f>
        <v>48.416468079097889</v>
      </c>
      <c r="D1251" s="2">
        <f>MACD!E1251</f>
        <v>0.18035172112973363</v>
      </c>
      <c r="E1251" s="2">
        <f>MACD!F1251</f>
        <v>5.2216079151410036E-2</v>
      </c>
      <c r="F1251" s="2">
        <f>'Moving Avg'!D1251</f>
        <v>8.4790200000000002</v>
      </c>
      <c r="G1251" s="2">
        <f>'Moving Avg'!F1251</f>
        <v>8.6880899999999972</v>
      </c>
      <c r="H1251" s="2">
        <f>'Moving Avg'!G1251</f>
        <v>8.7694240000000043</v>
      </c>
      <c r="I1251" s="2">
        <f>'Moving Avg'!H1251</f>
        <v>9.3110949999999981</v>
      </c>
      <c r="J1251" s="5" t="str">
        <f>OBV!F1251</f>
        <v>BEARISH</v>
      </c>
      <c r="K1251" s="5" t="str">
        <f>OBV!G1251</f>
        <v>NEUTRAL</v>
      </c>
      <c r="L1251" s="5" t="str">
        <f>OBV!H1251</f>
        <v>NEUTRAL</v>
      </c>
      <c r="M1251" s="7">
        <f t="shared" si="190"/>
        <v>25</v>
      </c>
      <c r="N1251" s="7">
        <f t="shared" si="191"/>
        <v>0</v>
      </c>
      <c r="O1251" s="7">
        <f t="shared" si="192"/>
        <v>0</v>
      </c>
      <c r="P1251" s="7">
        <f t="shared" si="193"/>
        <v>16.5</v>
      </c>
      <c r="Q1251" s="8">
        <f t="shared" si="194"/>
        <v>11.225</v>
      </c>
      <c r="R1251" s="8">
        <f t="shared" si="195"/>
        <v>9.125</v>
      </c>
      <c r="S1251" s="8">
        <f t="shared" si="196"/>
        <v>11.175000000000001</v>
      </c>
      <c r="T1251" s="8">
        <f t="shared" si="197"/>
        <v>10.375</v>
      </c>
      <c r="U1251" s="7">
        <f t="shared" si="198"/>
        <v>10.508333333333335</v>
      </c>
      <c r="V1251" s="7">
        <f t="shared" si="199"/>
        <v>10.475000000000001</v>
      </c>
    </row>
    <row r="1252" spans="1:22" ht="13.5" x14ac:dyDescent="0.25">
      <c r="A1252" s="3">
        <f>RSI!A1252</f>
        <v>44137</v>
      </c>
      <c r="B1252" s="2">
        <f>RSI!B1252</f>
        <v>8.3332999999999995</v>
      </c>
      <c r="C1252" s="2">
        <f>RSI!I1252</f>
        <v>42.005305886185766</v>
      </c>
      <c r="D1252" s="2">
        <f>MACD!E1252</f>
        <v>0.15055240055795061</v>
      </c>
      <c r="E1252" s="2">
        <f>MACD!F1252</f>
        <v>7.1883343432718155E-2</v>
      </c>
      <c r="F1252" s="2">
        <f>'Moving Avg'!D1252</f>
        <v>8.5049600000000005</v>
      </c>
      <c r="G1252" s="2">
        <f>'Moving Avg'!F1252</f>
        <v>8.6756149999999987</v>
      </c>
      <c r="H1252" s="2">
        <f>'Moving Avg'!G1252</f>
        <v>8.7384860000000035</v>
      </c>
      <c r="I1252" s="2">
        <f>'Moving Avg'!H1252</f>
        <v>9.3094979999999978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  <c r="M1252" s="7">
        <f t="shared" si="190"/>
        <v>25</v>
      </c>
      <c r="N1252" s="7">
        <f t="shared" si="191"/>
        <v>0</v>
      </c>
      <c r="O1252" s="7">
        <f t="shared" si="192"/>
        <v>0</v>
      </c>
      <c r="P1252" s="7">
        <f t="shared" si="193"/>
        <v>83.5</v>
      </c>
      <c r="Q1252" s="8">
        <f t="shared" si="194"/>
        <v>21.274999999999999</v>
      </c>
      <c r="R1252" s="8">
        <f t="shared" si="195"/>
        <v>25.875</v>
      </c>
      <c r="S1252" s="8">
        <f t="shared" si="196"/>
        <v>41.325000000000003</v>
      </c>
      <c r="T1252" s="8">
        <f t="shared" si="197"/>
        <v>27.125</v>
      </c>
      <c r="U1252" s="7">
        <f t="shared" si="198"/>
        <v>29.491666666666664</v>
      </c>
      <c r="V1252" s="7">
        <f t="shared" si="199"/>
        <v>28.9</v>
      </c>
    </row>
    <row r="1253" spans="1:22" ht="13.5" x14ac:dyDescent="0.25">
      <c r="A1253" s="3">
        <f>RSI!A1253</f>
        <v>44138</v>
      </c>
      <c r="B1253" s="2">
        <f>RSI!B1253</f>
        <v>8.4530999999999992</v>
      </c>
      <c r="C1253" s="2">
        <f>RSI!I1253</f>
        <v>45.721852845613334</v>
      </c>
      <c r="D1253" s="2">
        <f>MACD!E1253</f>
        <v>5.9869144832957133E-2</v>
      </c>
      <c r="E1253" s="2">
        <f>MACD!F1253</f>
        <v>6.9480503712765956E-2</v>
      </c>
      <c r="F1253" s="2">
        <f>'Moving Avg'!D1253</f>
        <v>8.5069600000000012</v>
      </c>
      <c r="G1253" s="2">
        <f>'Moving Avg'!F1253</f>
        <v>8.6566549999999989</v>
      </c>
      <c r="H1253" s="2">
        <f>'Moving Avg'!G1253</f>
        <v>8.7157320000000045</v>
      </c>
      <c r="I1253" s="2">
        <f>'Moving Avg'!H1253</f>
        <v>9.3068534999999972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  <c r="M1253" s="7">
        <f t="shared" si="190"/>
        <v>25</v>
      </c>
      <c r="N1253" s="7">
        <f t="shared" si="191"/>
        <v>45</v>
      </c>
      <c r="O1253" s="7">
        <f t="shared" si="192"/>
        <v>0</v>
      </c>
      <c r="P1253" s="7">
        <f t="shared" si="193"/>
        <v>83.5</v>
      </c>
      <c r="Q1253" s="8">
        <f t="shared" si="194"/>
        <v>37.024999999999999</v>
      </c>
      <c r="R1253" s="8">
        <f t="shared" si="195"/>
        <v>34.875</v>
      </c>
      <c r="S1253" s="8">
        <f t="shared" si="196"/>
        <v>48.075000000000003</v>
      </c>
      <c r="T1253" s="8">
        <f t="shared" si="197"/>
        <v>38.375</v>
      </c>
      <c r="U1253" s="7">
        <f t="shared" si="198"/>
        <v>39.991666666666667</v>
      </c>
      <c r="V1253" s="7">
        <f t="shared" si="199"/>
        <v>39.587500000000006</v>
      </c>
    </row>
    <row r="1254" spans="1:22" ht="13.5" x14ac:dyDescent="0.25">
      <c r="A1254" s="3">
        <f>RSI!A1254</f>
        <v>44139</v>
      </c>
      <c r="B1254" s="2">
        <f>RSI!B1254</f>
        <v>8.3332999999999995</v>
      </c>
      <c r="C1254" s="2">
        <f>RSI!I1254</f>
        <v>42.770123391182622</v>
      </c>
      <c r="D1254" s="2">
        <f>MACD!E1254</f>
        <v>6.8148996959152441E-2</v>
      </c>
      <c r="E1254" s="2">
        <f>MACD!F1254</f>
        <v>6.9214202362043259E-2</v>
      </c>
      <c r="F1254" s="2">
        <f>'Moving Avg'!D1254</f>
        <v>8.4570600000000002</v>
      </c>
      <c r="G1254" s="2">
        <f>'Moving Avg'!F1254</f>
        <v>8.6187300000000011</v>
      </c>
      <c r="H1254" s="2">
        <f>'Moving Avg'!G1254</f>
        <v>8.6905820000000045</v>
      </c>
      <c r="I1254" s="2">
        <f>'Moving Avg'!H1254</f>
        <v>9.3012644999999967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  <c r="M1254" s="7">
        <f t="shared" si="190"/>
        <v>25</v>
      </c>
      <c r="N1254" s="7">
        <f t="shared" si="191"/>
        <v>45</v>
      </c>
      <c r="O1254" s="7">
        <f t="shared" si="192"/>
        <v>0</v>
      </c>
      <c r="P1254" s="7">
        <f t="shared" si="193"/>
        <v>16.5</v>
      </c>
      <c r="Q1254" s="8">
        <f t="shared" si="194"/>
        <v>26.975000000000001</v>
      </c>
      <c r="R1254" s="8">
        <f t="shared" si="195"/>
        <v>18.125</v>
      </c>
      <c r="S1254" s="8">
        <f t="shared" si="196"/>
        <v>17.925000000000001</v>
      </c>
      <c r="T1254" s="8">
        <f t="shared" si="197"/>
        <v>21.625</v>
      </c>
      <c r="U1254" s="7">
        <f t="shared" si="198"/>
        <v>21.008333333333336</v>
      </c>
      <c r="V1254" s="7">
        <f t="shared" si="199"/>
        <v>21.162500000000001</v>
      </c>
    </row>
    <row r="1255" spans="1:22" ht="13.5" x14ac:dyDescent="0.25">
      <c r="A1255" s="3">
        <f>RSI!A1255</f>
        <v>44140</v>
      </c>
      <c r="B1255" s="2">
        <f>RSI!B1255</f>
        <v>8.3332999999999995</v>
      </c>
      <c r="C1255" s="2">
        <f>RSI!I1255</f>
        <v>42.770123391182622</v>
      </c>
      <c r="D1255" s="2">
        <f>MACD!E1255</f>
        <v>7.6702738688119609E-2</v>
      </c>
      <c r="E1255" s="2">
        <f>MACD!F1255</f>
        <v>7.071190962725854E-2</v>
      </c>
      <c r="F1255" s="2">
        <f>'Moving Avg'!D1255</f>
        <v>8.4071600000000011</v>
      </c>
      <c r="G1255" s="2">
        <f>'Moving Avg'!F1255</f>
        <v>8.5808050000000016</v>
      </c>
      <c r="H1255" s="2">
        <f>'Moving Avg'!G1255</f>
        <v>8.6654320000000045</v>
      </c>
      <c r="I1255" s="2">
        <f>'Moving Avg'!H1255</f>
        <v>9.2955259999999971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  <c r="M1255" s="7">
        <f t="shared" si="190"/>
        <v>25</v>
      </c>
      <c r="N1255" s="7">
        <f t="shared" si="191"/>
        <v>0</v>
      </c>
      <c r="O1255" s="7">
        <f t="shared" si="192"/>
        <v>0</v>
      </c>
      <c r="P1255" s="7">
        <f t="shared" si="193"/>
        <v>16.5</v>
      </c>
      <c r="Q1255" s="8">
        <f t="shared" si="194"/>
        <v>11.225</v>
      </c>
      <c r="R1255" s="8">
        <f t="shared" si="195"/>
        <v>9.125</v>
      </c>
      <c r="S1255" s="8">
        <f t="shared" si="196"/>
        <v>11.175000000000001</v>
      </c>
      <c r="T1255" s="8">
        <f t="shared" si="197"/>
        <v>10.375</v>
      </c>
      <c r="U1255" s="7">
        <f t="shared" si="198"/>
        <v>10.508333333333335</v>
      </c>
      <c r="V1255" s="7">
        <f t="shared" si="199"/>
        <v>10.475000000000001</v>
      </c>
    </row>
    <row r="1256" spans="1:22" ht="13.5" x14ac:dyDescent="0.25">
      <c r="A1256" s="3">
        <f>RSI!A1256</f>
        <v>44141</v>
      </c>
      <c r="B1256" s="2">
        <f>RSI!B1256</f>
        <v>8.3332999999999995</v>
      </c>
      <c r="C1256" s="2">
        <f>RSI!I1256</f>
        <v>42.770123391182622</v>
      </c>
      <c r="D1256" s="2">
        <f>MACD!E1256</f>
        <v>8.5373587749980828E-2</v>
      </c>
      <c r="E1256" s="2">
        <f>MACD!F1256</f>
        <v>7.3644245251803006E-2</v>
      </c>
      <c r="F1256" s="2">
        <f>'Moving Avg'!D1256</f>
        <v>8.3572600000000001</v>
      </c>
      <c r="G1256" s="2">
        <f>'Moving Avg'!F1256</f>
        <v>8.542880000000002</v>
      </c>
      <c r="H1256" s="2">
        <f>'Moving Avg'!G1256</f>
        <v>8.6402820000000062</v>
      </c>
      <c r="I1256" s="2">
        <f>'Moving Avg'!H1256</f>
        <v>9.2900369999999981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  <c r="M1256" s="7">
        <f t="shared" si="190"/>
        <v>25</v>
      </c>
      <c r="N1256" s="7">
        <f t="shared" si="191"/>
        <v>0</v>
      </c>
      <c r="O1256" s="7">
        <f t="shared" si="192"/>
        <v>0</v>
      </c>
      <c r="P1256" s="7">
        <f t="shared" si="193"/>
        <v>16.5</v>
      </c>
      <c r="Q1256" s="8">
        <f t="shared" si="194"/>
        <v>11.225</v>
      </c>
      <c r="R1256" s="8">
        <f t="shared" si="195"/>
        <v>9.125</v>
      </c>
      <c r="S1256" s="8">
        <f t="shared" si="196"/>
        <v>11.175000000000001</v>
      </c>
      <c r="T1256" s="8">
        <f t="shared" si="197"/>
        <v>10.375</v>
      </c>
      <c r="U1256" s="7">
        <f t="shared" si="198"/>
        <v>10.508333333333335</v>
      </c>
      <c r="V1256" s="7">
        <f t="shared" si="199"/>
        <v>10.475000000000001</v>
      </c>
    </row>
    <row r="1257" spans="1:22" ht="13.5" x14ac:dyDescent="0.25">
      <c r="A1257" s="3">
        <f>RSI!A1257</f>
        <v>44144</v>
      </c>
      <c r="B1257" s="2">
        <f>RSI!B1257</f>
        <v>8.3332999999999995</v>
      </c>
      <c r="C1257" s="2">
        <f>RSI!I1257</f>
        <v>42.770123391182622</v>
      </c>
      <c r="D1257" s="2">
        <f>MACD!E1257</f>
        <v>3.5698912938048721E-2</v>
      </c>
      <c r="E1257" s="2">
        <f>MACD!F1257</f>
        <v>6.6055178789052149E-2</v>
      </c>
      <c r="F1257" s="2">
        <f>'Moving Avg'!D1257</f>
        <v>8.3572600000000001</v>
      </c>
      <c r="G1257" s="2">
        <f>'Moving Avg'!F1257</f>
        <v>8.5159350000000025</v>
      </c>
      <c r="H1257" s="2">
        <f>'Moving Avg'!G1257</f>
        <v>8.6151320000000062</v>
      </c>
      <c r="I1257" s="2">
        <f>'Moving Avg'!H1257</f>
        <v>9.2852964999999958</v>
      </c>
      <c r="J1257" s="5" t="str">
        <f>OBV!F1257</f>
        <v>BEARISH</v>
      </c>
      <c r="K1257" s="5" t="str">
        <f>OBV!G1257</f>
        <v>NEUTRAL</v>
      </c>
      <c r="L1257" s="5" t="str">
        <f>OBV!H1257</f>
        <v>NEUTRAL</v>
      </c>
      <c r="M1257" s="7">
        <f t="shared" si="190"/>
        <v>25</v>
      </c>
      <c r="N1257" s="7">
        <f t="shared" si="191"/>
        <v>100</v>
      </c>
      <c r="O1257" s="7">
        <f t="shared" si="192"/>
        <v>0</v>
      </c>
      <c r="P1257" s="7">
        <f t="shared" si="193"/>
        <v>16.5</v>
      </c>
      <c r="Q1257" s="8">
        <f t="shared" si="194"/>
        <v>46.225000000000001</v>
      </c>
      <c r="R1257" s="8">
        <f t="shared" si="195"/>
        <v>29.125</v>
      </c>
      <c r="S1257" s="8">
        <f t="shared" si="196"/>
        <v>26.175000000000001</v>
      </c>
      <c r="T1257" s="8">
        <f t="shared" si="197"/>
        <v>35.375</v>
      </c>
      <c r="U1257" s="7">
        <f t="shared" si="198"/>
        <v>33.841666666666661</v>
      </c>
      <c r="V1257" s="7">
        <f t="shared" si="199"/>
        <v>34.224999999999994</v>
      </c>
    </row>
    <row r="1258" spans="1:22" ht="13.5" x14ac:dyDescent="0.25">
      <c r="A1258" s="3">
        <f>RSI!A1258</f>
        <v>44145</v>
      </c>
      <c r="B1258" s="2">
        <f>RSI!B1258</f>
        <v>8.3332999999999995</v>
      </c>
      <c r="C1258" s="2">
        <f>RSI!I1258</f>
        <v>42.770123391182622</v>
      </c>
      <c r="D1258" s="2">
        <f>MACD!E1258</f>
        <v>3.1741274120291152E-2</v>
      </c>
      <c r="E1258" s="2">
        <f>MACD!F1258</f>
        <v>5.919239785529995E-2</v>
      </c>
      <c r="F1258" s="2">
        <f>'Moving Avg'!D1258</f>
        <v>8.3332999999999995</v>
      </c>
      <c r="G1258" s="2">
        <f>'Moving Avg'!F1258</f>
        <v>8.4889900000000029</v>
      </c>
      <c r="H1258" s="2">
        <f>'Moving Avg'!G1258</f>
        <v>8.598566000000007</v>
      </c>
      <c r="I1258" s="2">
        <f>'Moving Avg'!H1258</f>
        <v>9.2788094999999959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  <c r="M1258" s="7">
        <f t="shared" si="190"/>
        <v>25</v>
      </c>
      <c r="N1258" s="7">
        <f t="shared" si="191"/>
        <v>100</v>
      </c>
      <c r="O1258" s="7">
        <f t="shared" si="192"/>
        <v>0</v>
      </c>
      <c r="P1258" s="7">
        <f t="shared" si="193"/>
        <v>16.5</v>
      </c>
      <c r="Q1258" s="8">
        <f t="shared" si="194"/>
        <v>46.225000000000001</v>
      </c>
      <c r="R1258" s="8">
        <f t="shared" si="195"/>
        <v>29.125</v>
      </c>
      <c r="S1258" s="8">
        <f t="shared" si="196"/>
        <v>26.175000000000001</v>
      </c>
      <c r="T1258" s="8">
        <f t="shared" si="197"/>
        <v>35.375</v>
      </c>
      <c r="U1258" s="7">
        <f t="shared" si="198"/>
        <v>33.841666666666661</v>
      </c>
      <c r="V1258" s="7">
        <f t="shared" si="199"/>
        <v>34.224999999999994</v>
      </c>
    </row>
    <row r="1259" spans="1:22" ht="13.5" x14ac:dyDescent="0.25">
      <c r="A1259" s="3">
        <f>RSI!A1259</f>
        <v>44146</v>
      </c>
      <c r="B1259" s="2">
        <f>RSI!B1259</f>
        <v>8.3332999999999995</v>
      </c>
      <c r="C1259" s="2">
        <f>RSI!I1259</f>
        <v>42.770123391182622</v>
      </c>
      <c r="D1259" s="2">
        <f>MACD!E1259</f>
        <v>5.102242576882432E-2</v>
      </c>
      <c r="E1259" s="2">
        <f>MACD!F1259</f>
        <v>5.7558403438004821E-2</v>
      </c>
      <c r="F1259" s="2">
        <f>'Moving Avg'!D1259</f>
        <v>8.3332999999999995</v>
      </c>
      <c r="G1259" s="2">
        <f>'Moving Avg'!F1259</f>
        <v>8.4620450000000016</v>
      </c>
      <c r="H1259" s="2">
        <f>'Moving Avg'!G1259</f>
        <v>8.5820000000000043</v>
      </c>
      <c r="I1259" s="2">
        <f>'Moving Avg'!H1259</f>
        <v>9.2706259999999965</v>
      </c>
      <c r="J1259" s="5" t="str">
        <f>OBV!F1259</f>
        <v>NEUTRAL</v>
      </c>
      <c r="K1259" s="5" t="str">
        <f>OBV!G1259</f>
        <v>NEUTRAL</v>
      </c>
      <c r="L1259" s="5" t="str">
        <f>OBV!H1259</f>
        <v>NEUTRAL</v>
      </c>
      <c r="M1259" s="7">
        <f t="shared" si="190"/>
        <v>25</v>
      </c>
      <c r="N1259" s="7">
        <f t="shared" si="191"/>
        <v>45</v>
      </c>
      <c r="O1259" s="7">
        <f t="shared" si="192"/>
        <v>0</v>
      </c>
      <c r="P1259" s="7">
        <f t="shared" si="193"/>
        <v>33</v>
      </c>
      <c r="Q1259" s="8">
        <f t="shared" si="194"/>
        <v>29.45</v>
      </c>
      <c r="R1259" s="8">
        <f t="shared" si="195"/>
        <v>22.25</v>
      </c>
      <c r="S1259" s="8">
        <f t="shared" si="196"/>
        <v>25.35</v>
      </c>
      <c r="T1259" s="8">
        <f t="shared" si="197"/>
        <v>25.75</v>
      </c>
      <c r="U1259" s="7">
        <f t="shared" si="198"/>
        <v>25.683333333333337</v>
      </c>
      <c r="V1259" s="7">
        <f t="shared" si="199"/>
        <v>25.700000000000003</v>
      </c>
    </row>
    <row r="1260" spans="1:22" ht="13.5" x14ac:dyDescent="0.25">
      <c r="A1260" s="3">
        <f>RSI!A1260</f>
        <v>44147</v>
      </c>
      <c r="B1260" s="2">
        <f>RSI!B1260</f>
        <v>8.3332999999999995</v>
      </c>
      <c r="C1260" s="2">
        <f>RSI!I1260</f>
        <v>42.770123391182629</v>
      </c>
      <c r="D1260" s="2">
        <f>MACD!E1260</f>
        <v>6.8390593860765847E-2</v>
      </c>
      <c r="E1260" s="2">
        <f>MACD!F1260</f>
        <v>5.9724841522557033E-2</v>
      </c>
      <c r="F1260" s="2">
        <f>'Moving Avg'!D1260</f>
        <v>8.3332999999999995</v>
      </c>
      <c r="G1260" s="2">
        <f>'Moving Avg'!F1260</f>
        <v>8.435100000000002</v>
      </c>
      <c r="H1260" s="2">
        <f>'Moving Avg'!G1260</f>
        <v>8.5654340000000051</v>
      </c>
      <c r="I1260" s="2">
        <f>'Moving Avg'!H1260</f>
        <v>9.2623924999999971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  <c r="M1260" s="7">
        <f t="shared" si="190"/>
        <v>25</v>
      </c>
      <c r="N1260" s="7">
        <f t="shared" si="191"/>
        <v>0</v>
      </c>
      <c r="O1260" s="7">
        <f t="shared" si="192"/>
        <v>0</v>
      </c>
      <c r="P1260" s="7">
        <f t="shared" si="193"/>
        <v>33</v>
      </c>
      <c r="Q1260" s="8">
        <f t="shared" si="194"/>
        <v>13.7</v>
      </c>
      <c r="R1260" s="8">
        <f t="shared" si="195"/>
        <v>13.25</v>
      </c>
      <c r="S1260" s="8">
        <f t="shared" si="196"/>
        <v>18.600000000000001</v>
      </c>
      <c r="T1260" s="8">
        <f t="shared" si="197"/>
        <v>14.5</v>
      </c>
      <c r="U1260" s="7">
        <f t="shared" si="198"/>
        <v>15.183333333333332</v>
      </c>
      <c r="V1260" s="7">
        <f t="shared" si="199"/>
        <v>15.012499999999999</v>
      </c>
    </row>
    <row r="1261" spans="1:22" ht="13.5" x14ac:dyDescent="0.25">
      <c r="A1261" s="3">
        <f>RSI!A1261</f>
        <v>44148</v>
      </c>
      <c r="B1261" s="2">
        <f>RSI!B1261</f>
        <v>8.0838000000000001</v>
      </c>
      <c r="C1261" s="2">
        <f>RSI!I1261</f>
        <v>34.88959747022551</v>
      </c>
      <c r="D1261" s="2">
        <f>MACD!E1261</f>
        <v>0.10254353930190874</v>
      </c>
      <c r="E1261" s="2">
        <f>MACD!F1261</f>
        <v>6.8288581078427377E-2</v>
      </c>
      <c r="F1261" s="2">
        <f>'Moving Avg'!D1261</f>
        <v>8.2834000000000003</v>
      </c>
      <c r="G1261" s="2">
        <f>'Moving Avg'!F1261</f>
        <v>8.3956800000000005</v>
      </c>
      <c r="H1261" s="2">
        <f>'Moving Avg'!G1261</f>
        <v>8.5438780000000047</v>
      </c>
      <c r="I1261" s="2">
        <f>'Moving Avg'!H1261</f>
        <v>9.2529114999999962</v>
      </c>
      <c r="J1261" s="5" t="str">
        <f>OBV!F1261</f>
        <v>BEARISH</v>
      </c>
      <c r="K1261" s="5" t="str">
        <f>OBV!G1261</f>
        <v>NEUTRAL</v>
      </c>
      <c r="L1261" s="5" t="str">
        <f>OBV!H1261</f>
        <v>CONFIRMED BEARISH</v>
      </c>
      <c r="M1261" s="7">
        <f t="shared" si="190"/>
        <v>25</v>
      </c>
      <c r="N1261" s="7">
        <f t="shared" si="191"/>
        <v>0</v>
      </c>
      <c r="O1261" s="7">
        <f t="shared" si="192"/>
        <v>0</v>
      </c>
      <c r="P1261" s="7">
        <f t="shared" si="193"/>
        <v>16.5</v>
      </c>
      <c r="Q1261" s="8">
        <f t="shared" si="194"/>
        <v>11.225</v>
      </c>
      <c r="R1261" s="8">
        <f t="shared" si="195"/>
        <v>9.125</v>
      </c>
      <c r="S1261" s="8">
        <f t="shared" si="196"/>
        <v>11.175000000000001</v>
      </c>
      <c r="T1261" s="8">
        <f t="shared" si="197"/>
        <v>10.375</v>
      </c>
      <c r="U1261" s="7">
        <f t="shared" si="198"/>
        <v>10.508333333333335</v>
      </c>
      <c r="V1261" s="7">
        <f t="shared" si="199"/>
        <v>10.475000000000001</v>
      </c>
    </row>
    <row r="1262" spans="1:22" ht="13.5" x14ac:dyDescent="0.25">
      <c r="A1262" s="3">
        <f>RSI!A1262</f>
        <v>44151</v>
      </c>
      <c r="B1262" s="2">
        <f>RSI!B1262</f>
        <v>8.0838000000000001</v>
      </c>
      <c r="C1262" s="2">
        <f>RSI!I1262</f>
        <v>34.88959747022551</v>
      </c>
      <c r="D1262" s="2">
        <f>MACD!E1262</f>
        <v>9.543495194893481E-2</v>
      </c>
      <c r="E1262" s="2">
        <f>MACD!F1262</f>
        <v>7.3717855252528872E-2</v>
      </c>
      <c r="F1262" s="2">
        <f>'Moving Avg'!D1262</f>
        <v>8.2334999999999976</v>
      </c>
      <c r="G1262" s="2">
        <f>'Moving Avg'!F1262</f>
        <v>8.37622</v>
      </c>
      <c r="H1262" s="2">
        <f>'Moving Avg'!G1262</f>
        <v>8.5223220000000026</v>
      </c>
      <c r="I1262" s="2">
        <f>'Moving Avg'!H1262</f>
        <v>9.243430499999997</v>
      </c>
      <c r="J1262" s="5" t="str">
        <f>OBV!F1262</f>
        <v>BEARISH</v>
      </c>
      <c r="K1262" s="5" t="str">
        <f>OBV!G1262</f>
        <v>NEUTRAL</v>
      </c>
      <c r="L1262" s="5" t="str">
        <f>OBV!H1262</f>
        <v>CONFIRMED BEARISH</v>
      </c>
      <c r="M1262" s="7">
        <f t="shared" si="190"/>
        <v>25</v>
      </c>
      <c r="N1262" s="7">
        <f t="shared" si="191"/>
        <v>0</v>
      </c>
      <c r="O1262" s="7">
        <f t="shared" si="192"/>
        <v>0</v>
      </c>
      <c r="P1262" s="7">
        <f t="shared" si="193"/>
        <v>16.5</v>
      </c>
      <c r="Q1262" s="8">
        <f t="shared" si="194"/>
        <v>11.225</v>
      </c>
      <c r="R1262" s="8">
        <f t="shared" si="195"/>
        <v>9.125</v>
      </c>
      <c r="S1262" s="8">
        <f t="shared" si="196"/>
        <v>11.175000000000001</v>
      </c>
      <c r="T1262" s="8">
        <f t="shared" si="197"/>
        <v>10.375</v>
      </c>
      <c r="U1262" s="7">
        <f t="shared" si="198"/>
        <v>10.508333333333335</v>
      </c>
      <c r="V1262" s="7">
        <f t="shared" si="199"/>
        <v>10.475000000000001</v>
      </c>
    </row>
    <row r="1263" spans="1:22" ht="13.5" x14ac:dyDescent="0.25">
      <c r="A1263" s="3">
        <f>RSI!A1263</f>
        <v>44152</v>
      </c>
      <c r="B1263" s="2">
        <f>RSI!B1263</f>
        <v>8.0838000000000001</v>
      </c>
      <c r="C1263" s="2">
        <f>RSI!I1263</f>
        <v>34.88959747022551</v>
      </c>
      <c r="D1263" s="2">
        <f>MACD!E1263</f>
        <v>0.1100520421772444</v>
      </c>
      <c r="E1263" s="2">
        <f>MACD!F1263</f>
        <v>8.0984692637471989E-2</v>
      </c>
      <c r="F1263" s="2">
        <f>'Moving Avg'!D1263</f>
        <v>8.1835999999999984</v>
      </c>
      <c r="G1263" s="2">
        <f>'Moving Avg'!F1263</f>
        <v>8.3757199999999976</v>
      </c>
      <c r="H1263" s="2">
        <f>'Moving Avg'!G1263</f>
        <v>8.500766000000004</v>
      </c>
      <c r="I1263" s="2">
        <f>'Moving Avg'!H1263</f>
        <v>9.2339494999999996</v>
      </c>
      <c r="J1263" s="5" t="str">
        <f>OBV!F1263</f>
        <v>BEARISH</v>
      </c>
      <c r="K1263" s="5" t="str">
        <f>OBV!G1263</f>
        <v>NEUTRAL</v>
      </c>
      <c r="L1263" s="5" t="str">
        <f>OBV!H1263</f>
        <v>CONFIRMED BEARISH</v>
      </c>
      <c r="M1263" s="7">
        <f t="shared" si="190"/>
        <v>25</v>
      </c>
      <c r="N1263" s="7">
        <f t="shared" si="191"/>
        <v>0</v>
      </c>
      <c r="O1263" s="7">
        <f t="shared" si="192"/>
        <v>0</v>
      </c>
      <c r="P1263" s="7">
        <f t="shared" si="193"/>
        <v>16.5</v>
      </c>
      <c r="Q1263" s="8">
        <f t="shared" si="194"/>
        <v>11.225</v>
      </c>
      <c r="R1263" s="8">
        <f t="shared" si="195"/>
        <v>9.125</v>
      </c>
      <c r="S1263" s="8">
        <f t="shared" si="196"/>
        <v>11.175000000000001</v>
      </c>
      <c r="T1263" s="8">
        <f t="shared" si="197"/>
        <v>10.375</v>
      </c>
      <c r="U1263" s="7">
        <f t="shared" si="198"/>
        <v>10.508333333333335</v>
      </c>
      <c r="V1263" s="7">
        <f t="shared" si="199"/>
        <v>10.475000000000001</v>
      </c>
    </row>
    <row r="1264" spans="1:22" ht="13.5" x14ac:dyDescent="0.25">
      <c r="A1264" s="3">
        <f>RSI!A1264</f>
        <v>44153</v>
      </c>
      <c r="B1264" s="2">
        <f>RSI!B1264</f>
        <v>7.9440999999999997</v>
      </c>
      <c r="C1264" s="2">
        <f>RSI!I1264</f>
        <v>30.907121497007509</v>
      </c>
      <c r="D1264" s="2">
        <f>MACD!E1264</f>
        <v>0.11637594999512402</v>
      </c>
      <c r="E1264" s="2">
        <f>MACD!F1264</f>
        <v>8.8062944109002408E-2</v>
      </c>
      <c r="F1264" s="2">
        <f>'Moving Avg'!D1264</f>
        <v>8.1057600000000001</v>
      </c>
      <c r="G1264" s="2">
        <f>'Moving Avg'!F1264</f>
        <v>8.3437849999999969</v>
      </c>
      <c r="H1264" s="2">
        <f>'Moving Avg'!G1264</f>
        <v>8.4800080000000033</v>
      </c>
      <c r="I1264" s="2">
        <f>'Moving Avg'!H1264</f>
        <v>9.2237699999999982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  <c r="M1264" s="7">
        <f t="shared" si="190"/>
        <v>25</v>
      </c>
      <c r="N1264" s="7">
        <f t="shared" si="191"/>
        <v>0</v>
      </c>
      <c r="O1264" s="7">
        <f t="shared" si="192"/>
        <v>0</v>
      </c>
      <c r="P1264" s="7">
        <f t="shared" si="193"/>
        <v>16.5</v>
      </c>
      <c r="Q1264" s="8">
        <f t="shared" si="194"/>
        <v>11.225</v>
      </c>
      <c r="R1264" s="8">
        <f t="shared" si="195"/>
        <v>9.125</v>
      </c>
      <c r="S1264" s="8">
        <f t="shared" si="196"/>
        <v>11.175000000000001</v>
      </c>
      <c r="T1264" s="8">
        <f t="shared" si="197"/>
        <v>10.375</v>
      </c>
      <c r="U1264" s="7">
        <f t="shared" si="198"/>
        <v>10.508333333333335</v>
      </c>
      <c r="V1264" s="7">
        <f t="shared" si="199"/>
        <v>10.475000000000001</v>
      </c>
    </row>
    <row r="1265" spans="1:22" ht="13.5" x14ac:dyDescent="0.25">
      <c r="A1265" s="3">
        <f>RSI!A1265</f>
        <v>44154</v>
      </c>
      <c r="B1265" s="2">
        <f>RSI!B1265</f>
        <v>7.9440999999999997</v>
      </c>
      <c r="C1265" s="2">
        <f>RSI!I1265</f>
        <v>30.907121497007509</v>
      </c>
      <c r="D1265" s="2">
        <f>MACD!E1265</f>
        <v>0.12443968461032817</v>
      </c>
      <c r="E1265" s="2">
        <f>MACD!F1265</f>
        <v>9.5338292209267567E-2</v>
      </c>
      <c r="F1265" s="2">
        <f>'Moving Avg'!D1265</f>
        <v>8.0279199999999999</v>
      </c>
      <c r="G1265" s="2">
        <f>'Moving Avg'!F1265</f>
        <v>8.3118499999999962</v>
      </c>
      <c r="H1265" s="2">
        <f>'Moving Avg'!G1265</f>
        <v>8.4634420000000024</v>
      </c>
      <c r="I1265" s="2">
        <f>'Moving Avg'!H1265</f>
        <v>9.2135904999999987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  <c r="M1265" s="7">
        <f t="shared" si="190"/>
        <v>25</v>
      </c>
      <c r="N1265" s="7">
        <f t="shared" si="191"/>
        <v>0</v>
      </c>
      <c r="O1265" s="7">
        <f t="shared" si="192"/>
        <v>0</v>
      </c>
      <c r="P1265" s="7">
        <f t="shared" si="193"/>
        <v>16.5</v>
      </c>
      <c r="Q1265" s="8">
        <f t="shared" si="194"/>
        <v>11.225</v>
      </c>
      <c r="R1265" s="8">
        <f t="shared" si="195"/>
        <v>9.125</v>
      </c>
      <c r="S1265" s="8">
        <f t="shared" si="196"/>
        <v>11.175000000000001</v>
      </c>
      <c r="T1265" s="8">
        <f t="shared" si="197"/>
        <v>10.375</v>
      </c>
      <c r="U1265" s="7">
        <f t="shared" si="198"/>
        <v>10.508333333333335</v>
      </c>
      <c r="V1265" s="7">
        <f t="shared" si="199"/>
        <v>10.475000000000001</v>
      </c>
    </row>
    <row r="1266" spans="1:22" ht="13.5" x14ac:dyDescent="0.25">
      <c r="A1266" s="3">
        <f>RSI!A1266</f>
        <v>44155</v>
      </c>
      <c r="B1266" s="2">
        <f>RSI!B1266</f>
        <v>7.7843999999999998</v>
      </c>
      <c r="C1266" s="2">
        <f>RSI!I1266</f>
        <v>26.844629677917638</v>
      </c>
      <c r="D1266" s="2">
        <f>MACD!E1266</f>
        <v>0.1456042666067372</v>
      </c>
      <c r="E1266" s="2">
        <f>MACD!F1266</f>
        <v>0.10539148708876149</v>
      </c>
      <c r="F1266" s="2">
        <f>'Moving Avg'!D1266</f>
        <v>7.9680399999999993</v>
      </c>
      <c r="G1266" s="2">
        <f>'Moving Avg'!F1266</f>
        <v>8.2719299999999976</v>
      </c>
      <c r="H1266" s="2">
        <f>'Moving Avg'!G1266</f>
        <v>8.4436820000000008</v>
      </c>
      <c r="I1266" s="2">
        <f>'Moving Avg'!H1266</f>
        <v>9.2026124999999972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  <c r="M1266" s="7">
        <f t="shared" si="190"/>
        <v>50</v>
      </c>
      <c r="N1266" s="7">
        <f t="shared" si="191"/>
        <v>0</v>
      </c>
      <c r="O1266" s="7">
        <f t="shared" si="192"/>
        <v>0</v>
      </c>
      <c r="P1266" s="7">
        <f t="shared" si="193"/>
        <v>16.5</v>
      </c>
      <c r="Q1266" s="8">
        <f t="shared" si="194"/>
        <v>19.975000000000001</v>
      </c>
      <c r="R1266" s="8">
        <f t="shared" si="195"/>
        <v>14.125</v>
      </c>
      <c r="S1266" s="8">
        <f t="shared" si="196"/>
        <v>14.925000000000001</v>
      </c>
      <c r="T1266" s="8">
        <f t="shared" si="197"/>
        <v>16.625</v>
      </c>
      <c r="U1266" s="7">
        <f t="shared" si="198"/>
        <v>16.341666666666669</v>
      </c>
      <c r="V1266" s="7">
        <f t="shared" si="199"/>
        <v>16.412500000000001</v>
      </c>
    </row>
    <row r="1267" spans="1:22" ht="13.5" x14ac:dyDescent="0.25">
      <c r="A1267" s="3">
        <f>RSI!A1267</f>
        <v>44158</v>
      </c>
      <c r="B1267" s="2">
        <f>RSI!B1267</f>
        <v>7.7843999999999998</v>
      </c>
      <c r="C1267" s="2">
        <f>RSI!I1267</f>
        <v>26.844629677917638</v>
      </c>
      <c r="D1267" s="2">
        <f>MACD!E1267</f>
        <v>0.16678216684202418</v>
      </c>
      <c r="E1267" s="2">
        <f>MACD!F1267</f>
        <v>0.11766962303941404</v>
      </c>
      <c r="F1267" s="2">
        <f>'Moving Avg'!D1267</f>
        <v>7.9081599999999996</v>
      </c>
      <c r="G1267" s="2">
        <f>'Moving Avg'!F1267</f>
        <v>8.2509699999999988</v>
      </c>
      <c r="H1267" s="2">
        <f>'Moving Avg'!G1267</f>
        <v>8.4285120000000013</v>
      </c>
      <c r="I1267" s="2">
        <f>'Moving Avg'!H1267</f>
        <v>9.1916344999999975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  <c r="M1267" s="7">
        <f t="shared" si="190"/>
        <v>50</v>
      </c>
      <c r="N1267" s="7">
        <f t="shared" si="191"/>
        <v>0</v>
      </c>
      <c r="O1267" s="7">
        <f t="shared" si="192"/>
        <v>0</v>
      </c>
      <c r="P1267" s="7">
        <f t="shared" si="193"/>
        <v>16.5</v>
      </c>
      <c r="Q1267" s="8">
        <f t="shared" si="194"/>
        <v>19.975000000000001</v>
      </c>
      <c r="R1267" s="8">
        <f t="shared" si="195"/>
        <v>14.125</v>
      </c>
      <c r="S1267" s="8">
        <f t="shared" si="196"/>
        <v>14.925000000000001</v>
      </c>
      <c r="T1267" s="8">
        <f t="shared" si="197"/>
        <v>16.625</v>
      </c>
      <c r="U1267" s="7">
        <f t="shared" si="198"/>
        <v>16.341666666666669</v>
      </c>
      <c r="V1267" s="7">
        <f t="shared" si="199"/>
        <v>16.412500000000001</v>
      </c>
    </row>
    <row r="1268" spans="1:22" ht="13.5" x14ac:dyDescent="0.25">
      <c r="A1268" s="3">
        <f>RSI!A1268</f>
        <v>44159</v>
      </c>
      <c r="B1268" s="2">
        <f>RSI!B1268</f>
        <v>7.7843999999999998</v>
      </c>
      <c r="C1268" s="2">
        <f>RSI!I1268</f>
        <v>26.844629677917652</v>
      </c>
      <c r="D1268" s="2">
        <f>MACD!E1268</f>
        <v>0.18772915800252576</v>
      </c>
      <c r="E1268" s="2">
        <f>MACD!F1268</f>
        <v>0.13168153003203639</v>
      </c>
      <c r="F1268" s="2">
        <f>'Moving Avg'!D1268</f>
        <v>7.8482799999999999</v>
      </c>
      <c r="G1268" s="2">
        <f>'Moving Avg'!F1268</f>
        <v>8.2180349999999986</v>
      </c>
      <c r="H1268" s="2">
        <f>'Moving Avg'!G1268</f>
        <v>8.4175339999999998</v>
      </c>
      <c r="I1268" s="2">
        <f>'Moving Avg'!H1268</f>
        <v>9.1806564999999978</v>
      </c>
      <c r="J1268" s="5" t="str">
        <f>OBV!F1268</f>
        <v>BEARISH</v>
      </c>
      <c r="K1268" s="5" t="str">
        <f>OBV!G1268</f>
        <v>NEUTRAL</v>
      </c>
      <c r="L1268" s="5" t="str">
        <f>OBV!H1268</f>
        <v>CONFIRMED BEARISH</v>
      </c>
      <c r="M1268" s="7">
        <f t="shared" si="190"/>
        <v>50</v>
      </c>
      <c r="N1268" s="7">
        <f t="shared" si="191"/>
        <v>0</v>
      </c>
      <c r="O1268" s="7">
        <f t="shared" si="192"/>
        <v>0</v>
      </c>
      <c r="P1268" s="7">
        <f t="shared" si="193"/>
        <v>16.5</v>
      </c>
      <c r="Q1268" s="8">
        <f t="shared" si="194"/>
        <v>19.975000000000001</v>
      </c>
      <c r="R1268" s="8">
        <f t="shared" si="195"/>
        <v>14.125</v>
      </c>
      <c r="S1268" s="8">
        <f t="shared" si="196"/>
        <v>14.925000000000001</v>
      </c>
      <c r="T1268" s="8">
        <f t="shared" si="197"/>
        <v>16.625</v>
      </c>
      <c r="U1268" s="7">
        <f t="shared" si="198"/>
        <v>16.341666666666669</v>
      </c>
      <c r="V1268" s="7">
        <f t="shared" si="199"/>
        <v>16.412500000000001</v>
      </c>
    </row>
    <row r="1269" spans="1:22" ht="13.5" x14ac:dyDescent="0.25">
      <c r="A1269" s="3">
        <f>RSI!A1269</f>
        <v>44160</v>
      </c>
      <c r="B1269" s="2">
        <f>RSI!B1269</f>
        <v>7.6048</v>
      </c>
      <c r="C1269" s="2">
        <f>RSI!I1269</f>
        <v>22.660876052503539</v>
      </c>
      <c r="D1269" s="2">
        <f>MACD!E1269</f>
        <v>0.22156022904847283</v>
      </c>
      <c r="E1269" s="2">
        <f>MACD!F1269</f>
        <v>0.14965726983532368</v>
      </c>
      <c r="F1269" s="2">
        <f>'Moving Avg'!D1269</f>
        <v>7.7804199999999994</v>
      </c>
      <c r="G1269" s="2">
        <f>'Moving Avg'!F1269</f>
        <v>8.1691350000000007</v>
      </c>
      <c r="H1269" s="2">
        <f>'Moving Avg'!G1269</f>
        <v>8.398772000000001</v>
      </c>
      <c r="I1269" s="2">
        <f>'Moving Avg'!H1269</f>
        <v>9.1687804999999987</v>
      </c>
      <c r="J1269" s="5" t="str">
        <f>OBV!F1269</f>
        <v>BEARISH</v>
      </c>
      <c r="K1269" s="5" t="str">
        <f>OBV!G1269</f>
        <v>NEUTRAL</v>
      </c>
      <c r="L1269" s="5" t="str">
        <f>OBV!H1269</f>
        <v>CONFIRMED BEARISH</v>
      </c>
      <c r="M1269" s="7">
        <f t="shared" si="190"/>
        <v>50</v>
      </c>
      <c r="N1269" s="7">
        <f t="shared" si="191"/>
        <v>0</v>
      </c>
      <c r="O1269" s="7">
        <f t="shared" si="192"/>
        <v>0</v>
      </c>
      <c r="P1269" s="7">
        <f t="shared" si="193"/>
        <v>16.5</v>
      </c>
      <c r="Q1269" s="8">
        <f t="shared" si="194"/>
        <v>19.975000000000001</v>
      </c>
      <c r="R1269" s="8">
        <f t="shared" si="195"/>
        <v>14.125</v>
      </c>
      <c r="S1269" s="8">
        <f t="shared" si="196"/>
        <v>14.925000000000001</v>
      </c>
      <c r="T1269" s="8">
        <f t="shared" si="197"/>
        <v>16.625</v>
      </c>
      <c r="U1269" s="7">
        <f t="shared" si="198"/>
        <v>16.341666666666669</v>
      </c>
      <c r="V1269" s="7">
        <f t="shared" si="199"/>
        <v>16.412500000000001</v>
      </c>
    </row>
    <row r="1270" spans="1:22" ht="13.5" x14ac:dyDescent="0.25">
      <c r="A1270" s="3">
        <f>RSI!A1270</f>
        <v>44161</v>
      </c>
      <c r="B1270" s="2">
        <f>RSI!B1270</f>
        <v>7.984</v>
      </c>
      <c r="C1270" s="2">
        <f>RSI!I1270</f>
        <v>42.896551332018355</v>
      </c>
      <c r="D1270" s="2">
        <f>MACD!E1270</f>
        <v>0.2257542564599877</v>
      </c>
      <c r="E1270" s="2">
        <f>MACD!F1270</f>
        <v>0.16487666716025651</v>
      </c>
      <c r="F1270" s="2">
        <f>'Moving Avg'!D1270</f>
        <v>7.7884000000000002</v>
      </c>
      <c r="G1270" s="2">
        <f>'Moving Avg'!F1270</f>
        <v>8.1391950000000008</v>
      </c>
      <c r="H1270" s="2">
        <f>'Moving Avg'!G1270</f>
        <v>8.387594</v>
      </c>
      <c r="I1270" s="2">
        <f>'Moving Avg'!H1270</f>
        <v>9.1588004999999981</v>
      </c>
      <c r="J1270" s="5" t="str">
        <f>OBV!F1270</f>
        <v>BEARISH</v>
      </c>
      <c r="K1270" s="5" t="str">
        <f>OBV!G1270</f>
        <v>NEUTRAL</v>
      </c>
      <c r="L1270" s="5" t="str">
        <f>OBV!H1270</f>
        <v>BEARISH DIVERGENCE</v>
      </c>
      <c r="M1270" s="7">
        <f t="shared" si="190"/>
        <v>25</v>
      </c>
      <c r="N1270" s="7">
        <f t="shared" si="191"/>
        <v>0</v>
      </c>
      <c r="O1270" s="7">
        <f t="shared" si="192"/>
        <v>0</v>
      </c>
      <c r="P1270" s="7">
        <f t="shared" si="193"/>
        <v>16.5</v>
      </c>
      <c r="Q1270" s="8">
        <f t="shared" si="194"/>
        <v>11.225</v>
      </c>
      <c r="R1270" s="8">
        <f t="shared" si="195"/>
        <v>9.125</v>
      </c>
      <c r="S1270" s="8">
        <f t="shared" si="196"/>
        <v>11.175000000000001</v>
      </c>
      <c r="T1270" s="8">
        <f t="shared" si="197"/>
        <v>10.375</v>
      </c>
      <c r="U1270" s="7">
        <f t="shared" si="198"/>
        <v>10.508333333333335</v>
      </c>
      <c r="V1270" s="7">
        <f t="shared" si="199"/>
        <v>10.475000000000001</v>
      </c>
    </row>
    <row r="1271" spans="1:22" ht="13.5" x14ac:dyDescent="0.25">
      <c r="A1271" s="3">
        <f>RSI!A1271</f>
        <v>44162</v>
      </c>
      <c r="B1271" s="2">
        <f>RSI!B1271</f>
        <v>7.984</v>
      </c>
      <c r="C1271" s="2">
        <f>RSI!I1271</f>
        <v>42.896551332018355</v>
      </c>
      <c r="D1271" s="2">
        <f>MACD!E1271</f>
        <v>0.19206348868883794</v>
      </c>
      <c r="E1271" s="2">
        <f>MACD!F1271</f>
        <v>0.17031403146597279</v>
      </c>
      <c r="F1271" s="2">
        <f>'Moving Avg'!D1271</f>
        <v>7.8283200000000006</v>
      </c>
      <c r="G1271" s="2">
        <f>'Moving Avg'!F1271</f>
        <v>8.109255000000001</v>
      </c>
      <c r="H1271" s="2">
        <f>'Moving Avg'!G1271</f>
        <v>8.3806079999999987</v>
      </c>
      <c r="I1271" s="2">
        <f>'Moving Avg'!H1271</f>
        <v>9.1503174999999963</v>
      </c>
      <c r="J1271" s="5" t="str">
        <f>OBV!F1271</f>
        <v>BEARISH</v>
      </c>
      <c r="K1271" s="5" t="str">
        <f>OBV!G1271</f>
        <v>NEUTRAL</v>
      </c>
      <c r="L1271" s="5" t="str">
        <f>OBV!H1271</f>
        <v>BEARISH DIVERGENCE</v>
      </c>
      <c r="M1271" s="7">
        <f t="shared" si="190"/>
        <v>25</v>
      </c>
      <c r="N1271" s="7">
        <f t="shared" si="191"/>
        <v>0</v>
      </c>
      <c r="O1271" s="7">
        <f t="shared" si="192"/>
        <v>0</v>
      </c>
      <c r="P1271" s="7">
        <f t="shared" si="193"/>
        <v>16.5</v>
      </c>
      <c r="Q1271" s="8">
        <f t="shared" si="194"/>
        <v>11.225</v>
      </c>
      <c r="R1271" s="8">
        <f t="shared" si="195"/>
        <v>9.125</v>
      </c>
      <c r="S1271" s="8">
        <f t="shared" si="196"/>
        <v>11.175000000000001</v>
      </c>
      <c r="T1271" s="8">
        <f t="shared" si="197"/>
        <v>10.375</v>
      </c>
      <c r="U1271" s="7">
        <f t="shared" si="198"/>
        <v>10.508333333333335</v>
      </c>
      <c r="V1271" s="7">
        <f t="shared" si="199"/>
        <v>10.475000000000001</v>
      </c>
    </row>
    <row r="1272" spans="1:22" ht="13.5" x14ac:dyDescent="0.25">
      <c r="A1272" s="3">
        <f>RSI!A1272</f>
        <v>44165</v>
      </c>
      <c r="B1272" s="2">
        <f>RSI!B1272</f>
        <v>7.9640000000000004</v>
      </c>
      <c r="C1272" s="2">
        <f>RSI!I1272</f>
        <v>42.220816792698287</v>
      </c>
      <c r="D1272" s="2">
        <f>MACD!E1272</f>
        <v>0.16609763372638398</v>
      </c>
      <c r="E1272" s="2">
        <f>MACD!F1272</f>
        <v>0.16947075191805505</v>
      </c>
      <c r="F1272" s="2">
        <f>'Moving Avg'!D1272</f>
        <v>7.8642399999999997</v>
      </c>
      <c r="G1272" s="2">
        <f>'Moving Avg'!F1272</f>
        <v>8.0907900000000019</v>
      </c>
      <c r="H1272" s="2">
        <f>'Moving Avg'!G1272</f>
        <v>8.3732219999999984</v>
      </c>
      <c r="I1272" s="2">
        <f>'Moving Avg'!H1272</f>
        <v>9.1402374999999978</v>
      </c>
      <c r="J1272" s="5" t="str">
        <f>OBV!F1272</f>
        <v>BEARISH</v>
      </c>
      <c r="K1272" s="5" t="str">
        <f>OBV!G1272</f>
        <v>NEUTRAL</v>
      </c>
      <c r="L1272" s="5" t="str">
        <f>OBV!H1272</f>
        <v>BEARISH DIVERGENCE</v>
      </c>
      <c r="M1272" s="7">
        <f t="shared" si="190"/>
        <v>25</v>
      </c>
      <c r="N1272" s="7">
        <f t="shared" si="191"/>
        <v>45</v>
      </c>
      <c r="O1272" s="7">
        <f t="shared" si="192"/>
        <v>0</v>
      </c>
      <c r="P1272" s="7">
        <f t="shared" si="193"/>
        <v>16.5</v>
      </c>
      <c r="Q1272" s="8">
        <f t="shared" si="194"/>
        <v>26.975000000000001</v>
      </c>
      <c r="R1272" s="8">
        <f t="shared" si="195"/>
        <v>18.125</v>
      </c>
      <c r="S1272" s="8">
        <f t="shared" si="196"/>
        <v>17.925000000000001</v>
      </c>
      <c r="T1272" s="8">
        <f t="shared" si="197"/>
        <v>21.625</v>
      </c>
      <c r="U1272" s="7">
        <f t="shared" si="198"/>
        <v>21.008333333333336</v>
      </c>
      <c r="V1272" s="7">
        <f t="shared" si="199"/>
        <v>21.162500000000001</v>
      </c>
    </row>
    <row r="1273" spans="1:22" ht="13.5" x14ac:dyDescent="0.25">
      <c r="A1273" s="3">
        <f>RSI!A1273</f>
        <v>44166</v>
      </c>
      <c r="B1273" s="2">
        <f>RSI!B1273</f>
        <v>7.9541000000000004</v>
      </c>
      <c r="C1273" s="2">
        <f>RSI!I1273</f>
        <v>41.869225148340362</v>
      </c>
      <c r="D1273" s="2">
        <f>MACD!E1273</f>
        <v>0.14595974013783675</v>
      </c>
      <c r="E1273" s="2">
        <f>MACD!F1273</f>
        <v>0.1647685495620114</v>
      </c>
      <c r="F1273" s="2">
        <f>'Moving Avg'!D1273</f>
        <v>7.8981799999999991</v>
      </c>
      <c r="G1273" s="2">
        <f>'Moving Avg'!F1273</f>
        <v>8.0658400000000032</v>
      </c>
      <c r="H1273" s="2">
        <f>'Moving Avg'!G1273</f>
        <v>8.366635999999998</v>
      </c>
      <c r="I1273" s="2">
        <f>'Moving Avg'!H1273</f>
        <v>9.1301079999999963</v>
      </c>
      <c r="J1273" s="5" t="str">
        <f>OBV!F1273</f>
        <v>BEARISH</v>
      </c>
      <c r="K1273" s="5" t="str">
        <f>OBV!G1273</f>
        <v>NEUTRAL</v>
      </c>
      <c r="L1273" s="5" t="str">
        <f>OBV!H1273</f>
        <v>BEARISH DIVERGENCE</v>
      </c>
      <c r="M1273" s="7">
        <f t="shared" si="190"/>
        <v>25</v>
      </c>
      <c r="N1273" s="7">
        <f t="shared" si="191"/>
        <v>45</v>
      </c>
      <c r="O1273" s="7">
        <f t="shared" si="192"/>
        <v>0</v>
      </c>
      <c r="P1273" s="7">
        <f t="shared" si="193"/>
        <v>16.5</v>
      </c>
      <c r="Q1273" s="8">
        <f t="shared" si="194"/>
        <v>26.975000000000001</v>
      </c>
      <c r="R1273" s="8">
        <f t="shared" si="195"/>
        <v>18.125</v>
      </c>
      <c r="S1273" s="8">
        <f t="shared" si="196"/>
        <v>17.925000000000001</v>
      </c>
      <c r="T1273" s="8">
        <f t="shared" si="197"/>
        <v>21.625</v>
      </c>
      <c r="U1273" s="7">
        <f t="shared" si="198"/>
        <v>21.008333333333336</v>
      </c>
      <c r="V1273" s="7">
        <f t="shared" si="199"/>
        <v>21.162500000000001</v>
      </c>
    </row>
    <row r="1274" spans="1:22" ht="13.5" x14ac:dyDescent="0.25">
      <c r="A1274" s="3">
        <f>RSI!A1274</f>
        <v>44167</v>
      </c>
      <c r="B1274" s="2">
        <f>RSI!B1274</f>
        <v>7.9440999999999997</v>
      </c>
      <c r="C1274" s="2">
        <f>RSI!I1274</f>
        <v>41.493353181873275</v>
      </c>
      <c r="D1274" s="2">
        <f>MACD!E1274</f>
        <v>0.10924532504552253</v>
      </c>
      <c r="E1274" s="2">
        <f>MACD!F1274</f>
        <v>0.15366390465871366</v>
      </c>
      <c r="F1274" s="2">
        <f>'Moving Avg'!D1274</f>
        <v>7.9660400000000013</v>
      </c>
      <c r="G1274" s="2">
        <f>'Moving Avg'!F1274</f>
        <v>8.0463800000000028</v>
      </c>
      <c r="H1274" s="2">
        <f>'Moving Avg'!G1274</f>
        <v>8.359849999999998</v>
      </c>
      <c r="I1274" s="2">
        <f>'Moving Avg'!H1274</f>
        <v>9.1199284999999968</v>
      </c>
      <c r="J1274" s="5" t="str">
        <f>OBV!F1274</f>
        <v>BEARISH</v>
      </c>
      <c r="K1274" s="5" t="str">
        <f>OBV!G1274</f>
        <v>NEUTRAL</v>
      </c>
      <c r="L1274" s="5" t="str">
        <f>OBV!H1274</f>
        <v>BEARISH DIVERGENCE</v>
      </c>
      <c r="M1274" s="7">
        <f t="shared" si="190"/>
        <v>25</v>
      </c>
      <c r="N1274" s="7">
        <f t="shared" si="191"/>
        <v>100</v>
      </c>
      <c r="O1274" s="7">
        <f t="shared" si="192"/>
        <v>0</v>
      </c>
      <c r="P1274" s="7">
        <f t="shared" si="193"/>
        <v>16.5</v>
      </c>
      <c r="Q1274" s="8">
        <f t="shared" si="194"/>
        <v>46.225000000000001</v>
      </c>
      <c r="R1274" s="8">
        <f t="shared" si="195"/>
        <v>29.125</v>
      </c>
      <c r="S1274" s="8">
        <f t="shared" si="196"/>
        <v>26.175000000000001</v>
      </c>
      <c r="T1274" s="8">
        <f t="shared" si="197"/>
        <v>35.375</v>
      </c>
      <c r="U1274" s="7">
        <f t="shared" si="198"/>
        <v>33.841666666666661</v>
      </c>
      <c r="V1274" s="7">
        <f t="shared" si="199"/>
        <v>34.224999999999994</v>
      </c>
    </row>
    <row r="1275" spans="1:22" ht="13.5" x14ac:dyDescent="0.25">
      <c r="A1275" s="3">
        <f>RSI!A1275</f>
        <v>44168</v>
      </c>
      <c r="B1275" s="2">
        <f>RSI!B1275</f>
        <v>7.6048</v>
      </c>
      <c r="C1275" s="2">
        <f>RSI!I1275</f>
        <v>31.244289198197151</v>
      </c>
      <c r="D1275" s="2">
        <f>MACD!E1275</f>
        <v>0.1043688422803708</v>
      </c>
      <c r="E1275" s="2">
        <f>MACD!F1275</f>
        <v>0.1438048921830451</v>
      </c>
      <c r="F1275" s="2">
        <f>'Moving Avg'!D1275</f>
        <v>7.8902000000000001</v>
      </c>
      <c r="G1275" s="2">
        <f>'Moving Avg'!F1275</f>
        <v>8.0099550000000015</v>
      </c>
      <c r="H1275" s="2">
        <f>'Moving Avg'!G1275</f>
        <v>8.3462779999999981</v>
      </c>
      <c r="I1275" s="2">
        <f>'Moving Avg'!H1275</f>
        <v>9.1080524999999994</v>
      </c>
      <c r="J1275" s="5" t="str">
        <f>OBV!F1275</f>
        <v>BEARISH</v>
      </c>
      <c r="K1275" s="5" t="str">
        <f>OBV!G1275</f>
        <v>STRONG</v>
      </c>
      <c r="L1275" s="5" t="str">
        <f>OBV!H1275</f>
        <v>CONFIRMED BEARISH</v>
      </c>
      <c r="M1275" s="7">
        <f t="shared" si="190"/>
        <v>25</v>
      </c>
      <c r="N1275" s="7">
        <f t="shared" si="191"/>
        <v>100</v>
      </c>
      <c r="O1275" s="7">
        <f t="shared" si="192"/>
        <v>0</v>
      </c>
      <c r="P1275" s="7">
        <f t="shared" si="193"/>
        <v>33</v>
      </c>
      <c r="Q1275" s="8">
        <f t="shared" si="194"/>
        <v>48.7</v>
      </c>
      <c r="R1275" s="8">
        <f t="shared" si="195"/>
        <v>33.25</v>
      </c>
      <c r="S1275" s="8">
        <f t="shared" si="196"/>
        <v>33.6</v>
      </c>
      <c r="T1275" s="8">
        <f t="shared" si="197"/>
        <v>39.5</v>
      </c>
      <c r="U1275" s="7">
        <f t="shared" si="198"/>
        <v>38.516666666666673</v>
      </c>
      <c r="V1275" s="7">
        <f t="shared" si="199"/>
        <v>38.762500000000003</v>
      </c>
    </row>
    <row r="1276" spans="1:22" ht="13.5" x14ac:dyDescent="0.25">
      <c r="A1276" s="3">
        <f>RSI!A1276</f>
        <v>44169</v>
      </c>
      <c r="B1276" s="2">
        <f>RSI!B1276</f>
        <v>7.6147</v>
      </c>
      <c r="C1276" s="2">
        <f>RSI!I1276</f>
        <v>31.77382183721565</v>
      </c>
      <c r="D1276" s="2">
        <f>MACD!E1276</f>
        <v>7.7922950173423544E-2</v>
      </c>
      <c r="E1276" s="2">
        <f>MACD!F1276</f>
        <v>0.13062850378112079</v>
      </c>
      <c r="F1276" s="2">
        <f>'Moving Avg'!D1276</f>
        <v>7.8163400000000012</v>
      </c>
      <c r="G1276" s="2">
        <f>'Moving Avg'!F1276</f>
        <v>7.9740250000000019</v>
      </c>
      <c r="H1276" s="2">
        <f>'Moving Avg'!G1276</f>
        <v>8.3329039999999992</v>
      </c>
      <c r="I1276" s="2">
        <f>'Moving Avg'!H1276</f>
        <v>9.0962259999999997</v>
      </c>
      <c r="J1276" s="5" t="str">
        <f>OBV!F1276</f>
        <v>BULLISH</v>
      </c>
      <c r="K1276" s="5" t="str">
        <f>OBV!G1276</f>
        <v>WEAK</v>
      </c>
      <c r="L1276" s="5" t="str">
        <f>OBV!H1276</f>
        <v>BULLISH DIVERGENCE</v>
      </c>
      <c r="M1276" s="7">
        <f t="shared" si="190"/>
        <v>25</v>
      </c>
      <c r="N1276" s="7">
        <f t="shared" si="191"/>
        <v>100</v>
      </c>
      <c r="O1276" s="7">
        <f t="shared" si="192"/>
        <v>0</v>
      </c>
      <c r="P1276" s="7">
        <f t="shared" si="193"/>
        <v>50</v>
      </c>
      <c r="Q1276" s="8">
        <f t="shared" si="194"/>
        <v>51.25</v>
      </c>
      <c r="R1276" s="8">
        <f t="shared" si="195"/>
        <v>37.5</v>
      </c>
      <c r="S1276" s="8">
        <f t="shared" si="196"/>
        <v>41.25</v>
      </c>
      <c r="T1276" s="8">
        <f t="shared" si="197"/>
        <v>43.75</v>
      </c>
      <c r="U1276" s="7">
        <f t="shared" si="198"/>
        <v>43.333333333333336</v>
      </c>
      <c r="V1276" s="7">
        <f t="shared" si="199"/>
        <v>43.4375</v>
      </c>
    </row>
    <row r="1277" spans="1:22" ht="13.5" x14ac:dyDescent="0.25">
      <c r="A1277" s="3">
        <f>RSI!A1277</f>
        <v>44172</v>
      </c>
      <c r="B1277" s="2">
        <f>RSI!B1277</f>
        <v>7.8342999999999998</v>
      </c>
      <c r="C1277" s="2">
        <f>RSI!I1277</f>
        <v>42.37546569948509</v>
      </c>
      <c r="D1277" s="2">
        <f>MACD!E1277</f>
        <v>4.1982459774265735E-2</v>
      </c>
      <c r="E1277" s="2">
        <f>MACD!F1277</f>
        <v>0.11289929497974978</v>
      </c>
      <c r="F1277" s="2">
        <f>'Moving Avg'!D1277</f>
        <v>7.7904</v>
      </c>
      <c r="G1277" s="2">
        <f>'Moving Avg'!F1277</f>
        <v>7.9490750000000006</v>
      </c>
      <c r="H1277" s="2">
        <f>'Moving Avg'!G1277</f>
        <v>8.3229239999999987</v>
      </c>
      <c r="I1277" s="2">
        <f>'Moving Avg'!H1277</f>
        <v>9.0854974999999989</v>
      </c>
      <c r="J1277" s="5" t="str">
        <f>OBV!F1277</f>
        <v>BULLISH</v>
      </c>
      <c r="K1277" s="5" t="str">
        <f>OBV!G1277</f>
        <v>WEAK</v>
      </c>
      <c r="L1277" s="5" t="str">
        <f>OBV!H1277</f>
        <v>BULLISH DIVERGENCE</v>
      </c>
      <c r="M1277" s="7">
        <f t="shared" si="190"/>
        <v>25</v>
      </c>
      <c r="N1277" s="7">
        <f t="shared" si="191"/>
        <v>100</v>
      </c>
      <c r="O1277" s="7">
        <f t="shared" si="192"/>
        <v>0</v>
      </c>
      <c r="P1277" s="7">
        <f t="shared" si="193"/>
        <v>50</v>
      </c>
      <c r="Q1277" s="8">
        <f t="shared" si="194"/>
        <v>51.25</v>
      </c>
      <c r="R1277" s="8">
        <f t="shared" si="195"/>
        <v>37.5</v>
      </c>
      <c r="S1277" s="8">
        <f t="shared" si="196"/>
        <v>41.25</v>
      </c>
      <c r="T1277" s="8">
        <f t="shared" si="197"/>
        <v>43.75</v>
      </c>
      <c r="U1277" s="7">
        <f t="shared" si="198"/>
        <v>43.333333333333336</v>
      </c>
      <c r="V1277" s="7">
        <f t="shared" si="199"/>
        <v>43.4375</v>
      </c>
    </row>
    <row r="1278" spans="1:22" ht="13.5" x14ac:dyDescent="0.25">
      <c r="A1278" s="3">
        <f>RSI!A1278</f>
        <v>44173</v>
      </c>
      <c r="B1278" s="2">
        <f>RSI!B1278</f>
        <v>8.0539000000000005</v>
      </c>
      <c r="C1278" s="2">
        <f>RSI!I1278</f>
        <v>50.636147545163283</v>
      </c>
      <c r="D1278" s="2">
        <f>MACD!E1278</f>
        <v>-3.4898043250635169E-3</v>
      </c>
      <c r="E1278" s="2">
        <f>MACD!F1278</f>
        <v>8.9621475118787125E-2</v>
      </c>
      <c r="F1278" s="2">
        <f>'Moving Avg'!D1278</f>
        <v>7.8103600000000002</v>
      </c>
      <c r="G1278" s="2">
        <f>'Moving Avg'!F1278</f>
        <v>7.9351050000000001</v>
      </c>
      <c r="H1278" s="2">
        <f>'Moving Avg'!G1278</f>
        <v>8.3173359999999974</v>
      </c>
      <c r="I1278" s="2">
        <f>'Moving Avg'!H1278</f>
        <v>9.0773639999999993</v>
      </c>
      <c r="J1278" s="5" t="str">
        <f>OBV!F1278</f>
        <v>BULLISH</v>
      </c>
      <c r="K1278" s="5" t="str">
        <f>OBV!G1278</f>
        <v>WEAK</v>
      </c>
      <c r="L1278" s="5" t="str">
        <f>OBV!H1278</f>
        <v>CONFIRMED BULLISH</v>
      </c>
      <c r="M1278" s="7">
        <f t="shared" si="190"/>
        <v>25</v>
      </c>
      <c r="N1278" s="7">
        <f t="shared" si="191"/>
        <v>100</v>
      </c>
      <c r="O1278" s="7">
        <f t="shared" si="192"/>
        <v>0</v>
      </c>
      <c r="P1278" s="7">
        <f t="shared" si="193"/>
        <v>67</v>
      </c>
      <c r="Q1278" s="8">
        <f t="shared" si="194"/>
        <v>53.8</v>
      </c>
      <c r="R1278" s="8">
        <f t="shared" si="195"/>
        <v>41.75</v>
      </c>
      <c r="S1278" s="8">
        <f t="shared" si="196"/>
        <v>48.900000000000006</v>
      </c>
      <c r="T1278" s="8">
        <f t="shared" si="197"/>
        <v>48</v>
      </c>
      <c r="U1278" s="7">
        <f t="shared" si="198"/>
        <v>48.15</v>
      </c>
      <c r="V1278" s="7">
        <f t="shared" si="199"/>
        <v>48.112499999999997</v>
      </c>
    </row>
    <row r="1279" spans="1:22" ht="13.5" x14ac:dyDescent="0.25">
      <c r="A1279" s="3">
        <f>RSI!A1279</f>
        <v>44174</v>
      </c>
      <c r="B1279" s="2">
        <f>RSI!B1279</f>
        <v>8.2834000000000003</v>
      </c>
      <c r="C1279" s="2">
        <f>RSI!I1279</f>
        <v>57.494076219365226</v>
      </c>
      <c r="D1279" s="2">
        <f>MACD!E1279</f>
        <v>-8.6778446518840369E-2</v>
      </c>
      <c r="E1279" s="2">
        <f>MACD!F1279</f>
        <v>5.4341490791261632E-2</v>
      </c>
      <c r="F1279" s="2">
        <f>'Moving Avg'!D1279</f>
        <v>7.8782200000000007</v>
      </c>
      <c r="G1279" s="2">
        <f>'Moving Avg'!F1279</f>
        <v>7.9326099999999995</v>
      </c>
      <c r="H1279" s="2">
        <f>'Moving Avg'!G1279</f>
        <v>8.3173359999999974</v>
      </c>
      <c r="I1279" s="2">
        <f>'Moving Avg'!H1279</f>
        <v>9.0718250000000005</v>
      </c>
      <c r="J1279" s="5" t="str">
        <f>OBV!F1279</f>
        <v>BULLISH</v>
      </c>
      <c r="K1279" s="5" t="str">
        <f>OBV!G1279</f>
        <v>WEAK</v>
      </c>
      <c r="L1279" s="5" t="str">
        <f>OBV!H1279</f>
        <v>CONFIRMED BULLISH</v>
      </c>
      <c r="M1279" s="7">
        <f t="shared" si="190"/>
        <v>25</v>
      </c>
      <c r="N1279" s="7">
        <f t="shared" si="191"/>
        <v>100</v>
      </c>
      <c r="O1279" s="7">
        <f t="shared" si="192"/>
        <v>0</v>
      </c>
      <c r="P1279" s="7">
        <f t="shared" si="193"/>
        <v>67</v>
      </c>
      <c r="Q1279" s="8">
        <f t="shared" si="194"/>
        <v>53.8</v>
      </c>
      <c r="R1279" s="8">
        <f t="shared" si="195"/>
        <v>41.75</v>
      </c>
      <c r="S1279" s="8">
        <f t="shared" si="196"/>
        <v>48.900000000000006</v>
      </c>
      <c r="T1279" s="8">
        <f t="shared" si="197"/>
        <v>48</v>
      </c>
      <c r="U1279" s="7">
        <f t="shared" si="198"/>
        <v>48.15</v>
      </c>
      <c r="V1279" s="7">
        <f t="shared" si="199"/>
        <v>48.112499999999997</v>
      </c>
    </row>
    <row r="1280" spans="1:22" ht="13.5" x14ac:dyDescent="0.25">
      <c r="A1280" s="3">
        <f>RSI!A1280</f>
        <v>44175</v>
      </c>
      <c r="B1280" s="2">
        <f>RSI!B1280</f>
        <v>8.2734000000000005</v>
      </c>
      <c r="C1280" s="2">
        <f>RSI!I1280</f>
        <v>57.121695657526487</v>
      </c>
      <c r="D1280" s="2">
        <f>MACD!E1280</f>
        <v>-9.9698283604918281E-2</v>
      </c>
      <c r="E1280" s="2">
        <f>MACD!F1280</f>
        <v>2.3533535912025647E-2</v>
      </c>
      <c r="F1280" s="2">
        <f>'Moving Avg'!D1280</f>
        <v>8.0119399999999992</v>
      </c>
      <c r="G1280" s="2">
        <f>'Moving Avg'!F1280</f>
        <v>7.9296150000000001</v>
      </c>
      <c r="H1280" s="2">
        <f>'Moving Avg'!G1280</f>
        <v>8.3161380000000005</v>
      </c>
      <c r="I1280" s="2">
        <f>'Moving Avg'!H1280</f>
        <v>9.0647890000000011</v>
      </c>
      <c r="J1280" s="5" t="str">
        <f>OBV!F1280</f>
        <v>BULLISH</v>
      </c>
      <c r="K1280" s="5" t="str">
        <f>OBV!G1280</f>
        <v>WEAK</v>
      </c>
      <c r="L1280" s="5" t="str">
        <f>OBV!H1280</f>
        <v>CONFIRMED BULLISH</v>
      </c>
      <c r="M1280" s="7">
        <f t="shared" si="190"/>
        <v>25</v>
      </c>
      <c r="N1280" s="7">
        <f t="shared" si="191"/>
        <v>100</v>
      </c>
      <c r="O1280" s="7">
        <f t="shared" si="192"/>
        <v>0</v>
      </c>
      <c r="P1280" s="7">
        <f t="shared" si="193"/>
        <v>67</v>
      </c>
      <c r="Q1280" s="8">
        <f t="shared" si="194"/>
        <v>53.8</v>
      </c>
      <c r="R1280" s="8">
        <f t="shared" si="195"/>
        <v>41.75</v>
      </c>
      <c r="S1280" s="8">
        <f t="shared" si="196"/>
        <v>48.900000000000006</v>
      </c>
      <c r="T1280" s="8">
        <f t="shared" si="197"/>
        <v>48</v>
      </c>
      <c r="U1280" s="7">
        <f t="shared" si="198"/>
        <v>48.15</v>
      </c>
      <c r="V1280" s="7">
        <f t="shared" si="199"/>
        <v>48.112499999999997</v>
      </c>
    </row>
    <row r="1281" spans="1:22" ht="13.5" x14ac:dyDescent="0.25">
      <c r="A1281" s="3">
        <f>RSI!A1281</f>
        <v>44176</v>
      </c>
      <c r="B1281" s="2">
        <f>RSI!B1281</f>
        <v>8.2734000000000005</v>
      </c>
      <c r="C1281" s="2">
        <f>RSI!I1281</f>
        <v>57.121695657526487</v>
      </c>
      <c r="D1281" s="2">
        <f>MACD!E1281</f>
        <v>-0.11198250601019399</v>
      </c>
      <c r="E1281" s="2">
        <f>MACD!F1281</f>
        <v>-3.569672472418281E-3</v>
      </c>
      <c r="F1281" s="2">
        <f>'Moving Avg'!D1281</f>
        <v>8.1436799999999998</v>
      </c>
      <c r="G1281" s="2">
        <f>'Moving Avg'!F1281</f>
        <v>7.939095</v>
      </c>
      <c r="H1281" s="2">
        <f>'Moving Avg'!G1281</f>
        <v>8.31494</v>
      </c>
      <c r="I1281" s="2">
        <f>'Moving Avg'!H1281</f>
        <v>9.0577530000000017</v>
      </c>
      <c r="J1281" s="5" t="str">
        <f>OBV!F1281</f>
        <v>BULLISH</v>
      </c>
      <c r="K1281" s="5" t="str">
        <f>OBV!G1281</f>
        <v>WEAK</v>
      </c>
      <c r="L1281" s="5" t="str">
        <f>OBV!H1281</f>
        <v>CONFIRMED BULLISH</v>
      </c>
      <c r="M1281" s="7">
        <f t="shared" si="190"/>
        <v>25</v>
      </c>
      <c r="N1281" s="7">
        <f t="shared" si="191"/>
        <v>100</v>
      </c>
      <c r="O1281" s="7">
        <f t="shared" si="192"/>
        <v>0</v>
      </c>
      <c r="P1281" s="7">
        <f t="shared" si="193"/>
        <v>67</v>
      </c>
      <c r="Q1281" s="8">
        <f t="shared" si="194"/>
        <v>53.8</v>
      </c>
      <c r="R1281" s="8">
        <f t="shared" si="195"/>
        <v>41.75</v>
      </c>
      <c r="S1281" s="8">
        <f t="shared" si="196"/>
        <v>48.900000000000006</v>
      </c>
      <c r="T1281" s="8">
        <f t="shared" si="197"/>
        <v>48</v>
      </c>
      <c r="U1281" s="7">
        <f t="shared" si="198"/>
        <v>48.15</v>
      </c>
      <c r="V1281" s="7">
        <f t="shared" si="199"/>
        <v>48.112499999999997</v>
      </c>
    </row>
    <row r="1282" spans="1:22" ht="13.5" x14ac:dyDescent="0.25">
      <c r="A1282" s="3">
        <f>RSI!A1282</f>
        <v>44179</v>
      </c>
      <c r="B1282" s="2">
        <f>RSI!B1282</f>
        <v>7.9042000000000003</v>
      </c>
      <c r="C1282" s="2">
        <f>RSI!I1282</f>
        <v>44.719649293788116</v>
      </c>
      <c r="D1282" s="2">
        <f>MACD!E1282</f>
        <v>-9.9357523495693378E-2</v>
      </c>
      <c r="E1282" s="2">
        <f>MACD!F1282</f>
        <v>-2.2727242677073302E-2</v>
      </c>
      <c r="F1282" s="2">
        <f>'Moving Avg'!D1282</f>
        <v>8.1576600000000017</v>
      </c>
      <c r="G1282" s="2">
        <f>'Moving Avg'!F1282</f>
        <v>7.9301150000000007</v>
      </c>
      <c r="H1282" s="2">
        <f>'Moving Avg'!G1282</f>
        <v>8.3013679999999983</v>
      </c>
      <c r="I1282" s="2">
        <f>'Moving Avg'!H1282</f>
        <v>9.0488710000000001</v>
      </c>
      <c r="J1282" s="5" t="str">
        <f>OBV!F1282</f>
        <v>BULLISH</v>
      </c>
      <c r="K1282" s="5" t="str">
        <f>OBV!G1282</f>
        <v>WEAK</v>
      </c>
      <c r="L1282" s="5" t="str">
        <f>OBV!H1282</f>
        <v>CONFIRMED BULLISH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100</v>
      </c>
      <c r="O1282" s="7">
        <f t="shared" ref="O1282:O1345" si="202">IF(F1282-I1282&gt;10,100,IF(F1282-I1282&gt;5,75, IF(F1282-I1282&gt;0,50,0)))</f>
        <v>0</v>
      </c>
      <c r="P1282" s="7">
        <f t="shared" ref="P1282:P1345" si="203">IF(L1282="confirmed bullish", 34, IF(L1282="bullish divergence",17, 0))+IF(J1282="bullish",33,IF(J1282="bearish",0,16.5))+IF(K1282="strong",33,IF(K1282="weak",0,16.5))</f>
        <v>67</v>
      </c>
      <c r="Q1282" s="8">
        <f t="shared" si="194"/>
        <v>53.8</v>
      </c>
      <c r="R1282" s="8">
        <f t="shared" si="195"/>
        <v>41.75</v>
      </c>
      <c r="S1282" s="8">
        <f t="shared" si="196"/>
        <v>48.900000000000006</v>
      </c>
      <c r="T1282" s="8">
        <f t="shared" si="197"/>
        <v>48</v>
      </c>
      <c r="U1282" s="7">
        <f t="shared" si="198"/>
        <v>48.15</v>
      </c>
      <c r="V1282" s="7">
        <f t="shared" si="199"/>
        <v>48.112499999999997</v>
      </c>
    </row>
    <row r="1283" spans="1:22" ht="13.5" x14ac:dyDescent="0.25">
      <c r="A1283" s="3">
        <f>RSI!A1283</f>
        <v>44180</v>
      </c>
      <c r="B1283" s="2">
        <f>RSI!B1283</f>
        <v>7.984</v>
      </c>
      <c r="C1283" s="2">
        <f>RSI!I1283</f>
        <v>47.379009469702609</v>
      </c>
      <c r="D1283" s="2">
        <f>MACD!E1283</f>
        <v>-9.5086582511447304E-2</v>
      </c>
      <c r="E1283" s="2">
        <f>MACD!F1283</f>
        <v>-3.7199110643948104E-2</v>
      </c>
      <c r="F1283" s="2">
        <f>'Moving Avg'!D1283</f>
        <v>8.1436800000000016</v>
      </c>
      <c r="G1283" s="2">
        <f>'Moving Avg'!F1283</f>
        <v>7.9251250000000013</v>
      </c>
      <c r="H1283" s="2">
        <f>'Moving Avg'!G1283</f>
        <v>8.284402</v>
      </c>
      <c r="I1283" s="2">
        <f>'Moving Avg'!H1283</f>
        <v>9.0403880000000001</v>
      </c>
      <c r="J1283" s="5" t="str">
        <f>OBV!F1283</f>
        <v>BULLISH</v>
      </c>
      <c r="K1283" s="5" t="str">
        <f>OBV!G1283</f>
        <v>WEAK</v>
      </c>
      <c r="L1283" s="5" t="str">
        <f>OBV!H1283</f>
        <v>BULLISH DIVERGENCE</v>
      </c>
      <c r="M1283" s="7">
        <f t="shared" si="200"/>
        <v>25</v>
      </c>
      <c r="N1283" s="7">
        <f t="shared" si="201"/>
        <v>100</v>
      </c>
      <c r="O1283" s="7">
        <f t="shared" si="202"/>
        <v>0</v>
      </c>
      <c r="P1283" s="7">
        <f t="shared" si="203"/>
        <v>50</v>
      </c>
      <c r="Q1283" s="8">
        <f t="shared" ref="Q1283:Q1346" si="204">0.35*M1283+N1283*0.35+O1283*0.15+P1283*0.15</f>
        <v>51.25</v>
      </c>
      <c r="R1283" s="8">
        <f t="shared" ref="R1283:R1346" si="205">M1283*0.2+N1283*0.2+O1283*0.35+P1283*0.25</f>
        <v>37.5</v>
      </c>
      <c r="S1283" s="8">
        <f t="shared" ref="S1283:S1346" si="206">M1283*0.15+N1283*0.15+O1283*0.25+P1283*0.45</f>
        <v>41.25</v>
      </c>
      <c r="T1283" s="8">
        <f t="shared" ref="T1283:T1346" si="207">0.25*SUM(M1283:P1283)</f>
        <v>43.75</v>
      </c>
      <c r="U1283" s="7">
        <f t="shared" ref="U1283:U1346" si="208">SUM(Q1283:S1283)/3</f>
        <v>43.333333333333336</v>
      </c>
      <c r="V1283" s="7">
        <f t="shared" ref="V1283:V1346" si="209">SUM(Q1283:T1283)/4</f>
        <v>43.4375</v>
      </c>
    </row>
    <row r="1284" spans="1:22" ht="13.5" x14ac:dyDescent="0.25">
      <c r="A1284" s="3">
        <f>RSI!A1284</f>
        <v>44181</v>
      </c>
      <c r="B1284" s="2">
        <f>RSI!B1284</f>
        <v>7.8543000000000003</v>
      </c>
      <c r="C1284" s="2">
        <f>RSI!I1284</f>
        <v>43.699385264820052</v>
      </c>
      <c r="D1284" s="2">
        <f>MACD!E1284</f>
        <v>-8.2928590771521371E-2</v>
      </c>
      <c r="E1284" s="2">
        <f>MACD!F1284</f>
        <v>-4.6345006669462757E-2</v>
      </c>
      <c r="F1284" s="2">
        <f>'Moving Avg'!D1284</f>
        <v>8.0578600000000016</v>
      </c>
      <c r="G1284" s="2">
        <f>'Moving Avg'!F1284</f>
        <v>7.9206349999999999</v>
      </c>
      <c r="H1284" s="2">
        <f>'Moving Avg'!G1284</f>
        <v>8.2596519999999991</v>
      </c>
      <c r="I1284" s="2">
        <f>'Moving Avg'!H1284</f>
        <v>9.0312564999999996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  <c r="M1284" s="7">
        <f t="shared" si="200"/>
        <v>25</v>
      </c>
      <c r="N1284" s="7">
        <f t="shared" si="201"/>
        <v>100</v>
      </c>
      <c r="O1284" s="7">
        <f t="shared" si="202"/>
        <v>0</v>
      </c>
      <c r="P1284" s="7">
        <f t="shared" si="203"/>
        <v>16.5</v>
      </c>
      <c r="Q1284" s="8">
        <f t="shared" si="204"/>
        <v>46.225000000000001</v>
      </c>
      <c r="R1284" s="8">
        <f t="shared" si="205"/>
        <v>29.125</v>
      </c>
      <c r="S1284" s="8">
        <f t="shared" si="206"/>
        <v>26.175000000000001</v>
      </c>
      <c r="T1284" s="8">
        <f t="shared" si="207"/>
        <v>35.375</v>
      </c>
      <c r="U1284" s="7">
        <f t="shared" si="208"/>
        <v>33.841666666666661</v>
      </c>
      <c r="V1284" s="7">
        <f t="shared" si="209"/>
        <v>34.224999999999994</v>
      </c>
    </row>
    <row r="1285" spans="1:22" ht="13.5" x14ac:dyDescent="0.25">
      <c r="A1285" s="3">
        <f>RSI!A1285</f>
        <v>44182</v>
      </c>
      <c r="B1285" s="2">
        <f>RSI!B1285</f>
        <v>7.8243</v>
      </c>
      <c r="C1285" s="2">
        <f>RSI!I1285</f>
        <v>42.87003630662052</v>
      </c>
      <c r="D1285" s="2">
        <f>MACD!E1285</f>
        <v>-0.12141245945652024</v>
      </c>
      <c r="E1285" s="2">
        <f>MACD!F1285</f>
        <v>-6.1358497226874253E-2</v>
      </c>
      <c r="F1285" s="2">
        <f>'Moving Avg'!D1285</f>
        <v>7.9680400000000002</v>
      </c>
      <c r="G1285" s="2">
        <f>'Moving Avg'!F1285</f>
        <v>7.9146449999999984</v>
      </c>
      <c r="H1285" s="2">
        <f>'Moving Avg'!G1285</f>
        <v>8.2343019999999996</v>
      </c>
      <c r="I1285" s="2">
        <f>'Moving Avg'!H1285</f>
        <v>9.0219749999999994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  <c r="M1285" s="7">
        <f t="shared" si="200"/>
        <v>25</v>
      </c>
      <c r="N1285" s="7">
        <f t="shared" si="201"/>
        <v>100</v>
      </c>
      <c r="O1285" s="7">
        <f t="shared" si="202"/>
        <v>0</v>
      </c>
      <c r="P1285" s="7">
        <f t="shared" si="203"/>
        <v>16.5</v>
      </c>
      <c r="Q1285" s="8">
        <f t="shared" si="204"/>
        <v>46.225000000000001</v>
      </c>
      <c r="R1285" s="8">
        <f t="shared" si="205"/>
        <v>29.125</v>
      </c>
      <c r="S1285" s="8">
        <f t="shared" si="206"/>
        <v>26.175000000000001</v>
      </c>
      <c r="T1285" s="8">
        <f t="shared" si="207"/>
        <v>35.375</v>
      </c>
      <c r="U1285" s="7">
        <f t="shared" si="208"/>
        <v>33.841666666666661</v>
      </c>
      <c r="V1285" s="7">
        <f t="shared" si="209"/>
        <v>34.224999999999994</v>
      </c>
    </row>
    <row r="1286" spans="1:22" ht="13.5" x14ac:dyDescent="0.25">
      <c r="A1286" s="3">
        <f>RSI!A1286</f>
        <v>44183</v>
      </c>
      <c r="B1286" s="2">
        <f>RSI!B1286</f>
        <v>8.1736000000000004</v>
      </c>
      <c r="C1286" s="2">
        <f>RSI!I1286</f>
        <v>53.851936076233414</v>
      </c>
      <c r="D1286" s="2">
        <f>MACD!E1286</f>
        <v>-0.17703244250651551</v>
      </c>
      <c r="E1286" s="2">
        <f>MACD!F1286</f>
        <v>-8.4493286282802504E-2</v>
      </c>
      <c r="F1286" s="2">
        <f>'Moving Avg'!D1286</f>
        <v>7.94808</v>
      </c>
      <c r="G1286" s="2">
        <f>'Moving Avg'!F1286</f>
        <v>7.9341049999999997</v>
      </c>
      <c r="H1286" s="2">
        <f>'Moving Avg'!G1286</f>
        <v>8.2159380000000013</v>
      </c>
      <c r="I1286" s="2">
        <f>'Moving Avg'!H1286</f>
        <v>9.0158369999999994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  <c r="M1286" s="7">
        <f t="shared" si="200"/>
        <v>25</v>
      </c>
      <c r="N1286" s="7">
        <f t="shared" si="201"/>
        <v>100</v>
      </c>
      <c r="O1286" s="7">
        <f t="shared" si="202"/>
        <v>0</v>
      </c>
      <c r="P1286" s="7">
        <f t="shared" si="203"/>
        <v>16.5</v>
      </c>
      <c r="Q1286" s="8">
        <f t="shared" si="204"/>
        <v>46.225000000000001</v>
      </c>
      <c r="R1286" s="8">
        <f t="shared" si="205"/>
        <v>29.125</v>
      </c>
      <c r="S1286" s="8">
        <f t="shared" si="206"/>
        <v>26.175000000000001</v>
      </c>
      <c r="T1286" s="8">
        <f t="shared" si="207"/>
        <v>35.375</v>
      </c>
      <c r="U1286" s="7">
        <f t="shared" si="208"/>
        <v>33.841666666666661</v>
      </c>
      <c r="V1286" s="7">
        <f t="shared" si="209"/>
        <v>34.224999999999994</v>
      </c>
    </row>
    <row r="1287" spans="1:22" ht="13.5" x14ac:dyDescent="0.25">
      <c r="A1287" s="3">
        <f>RSI!A1287</f>
        <v>44186</v>
      </c>
      <c r="B1287" s="2">
        <f>RSI!B1287</f>
        <v>8.1736000000000004</v>
      </c>
      <c r="C1287" s="2">
        <f>RSI!I1287</f>
        <v>53.851936076233414</v>
      </c>
      <c r="D1287" s="2">
        <f>MACD!E1287</f>
        <v>-0.19117650395586949</v>
      </c>
      <c r="E1287" s="2">
        <f>MACD!F1287</f>
        <v>-0.10582992981741592</v>
      </c>
      <c r="F1287" s="2">
        <f>'Moving Avg'!D1287</f>
        <v>8.0019600000000004</v>
      </c>
      <c r="G1287" s="2">
        <f>'Moving Avg'!F1287</f>
        <v>7.9535649999999993</v>
      </c>
      <c r="H1287" s="2">
        <f>'Moving Avg'!G1287</f>
        <v>8.2019660000000005</v>
      </c>
      <c r="I1287" s="2">
        <f>'Moving Avg'!H1287</f>
        <v>9.0096989999999995</v>
      </c>
      <c r="J1287" s="5" t="str">
        <f>OBV!F1287</f>
        <v>BEARISH</v>
      </c>
      <c r="K1287" s="5" t="str">
        <f>OBV!G1287</f>
        <v>NEUTRAL</v>
      </c>
      <c r="L1287" s="5" t="str">
        <f>OBV!H1287</f>
        <v>BEARISH DIVERGENCE</v>
      </c>
      <c r="M1287" s="7">
        <f t="shared" si="200"/>
        <v>25</v>
      </c>
      <c r="N1287" s="7">
        <f t="shared" si="201"/>
        <v>100</v>
      </c>
      <c r="O1287" s="7">
        <f t="shared" si="202"/>
        <v>0</v>
      </c>
      <c r="P1287" s="7">
        <f t="shared" si="203"/>
        <v>16.5</v>
      </c>
      <c r="Q1287" s="8">
        <f t="shared" si="204"/>
        <v>46.225000000000001</v>
      </c>
      <c r="R1287" s="8">
        <f t="shared" si="205"/>
        <v>29.125</v>
      </c>
      <c r="S1287" s="8">
        <f t="shared" si="206"/>
        <v>26.175000000000001</v>
      </c>
      <c r="T1287" s="8">
        <f t="shared" si="207"/>
        <v>35.375</v>
      </c>
      <c r="U1287" s="7">
        <f t="shared" si="208"/>
        <v>33.841666666666661</v>
      </c>
      <c r="V1287" s="7">
        <f t="shared" si="209"/>
        <v>34.224999999999994</v>
      </c>
    </row>
    <row r="1288" spans="1:22" ht="13.5" x14ac:dyDescent="0.25">
      <c r="A1288" s="3">
        <f>RSI!A1288</f>
        <v>44187</v>
      </c>
      <c r="B1288" s="2">
        <f>RSI!B1288</f>
        <v>8.1736000000000004</v>
      </c>
      <c r="C1288" s="2">
        <f>RSI!I1288</f>
        <v>53.851936076233422</v>
      </c>
      <c r="D1288" s="2">
        <f>MACD!E1288</f>
        <v>-0.17016143524575078</v>
      </c>
      <c r="E1288" s="2">
        <f>MACD!F1288</f>
        <v>-0.1186962309030829</v>
      </c>
      <c r="F1288" s="2">
        <f>'Moving Avg'!D1288</f>
        <v>8.0398800000000001</v>
      </c>
      <c r="G1288" s="2">
        <f>'Moving Avg'!F1288</f>
        <v>7.973024999999998</v>
      </c>
      <c r="H1288" s="2">
        <f>'Moving Avg'!G1288</f>
        <v>8.1879940000000015</v>
      </c>
      <c r="I1288" s="2">
        <f>'Moving Avg'!H1288</f>
        <v>9.0037109999999991</v>
      </c>
      <c r="J1288" s="5" t="str">
        <f>OBV!F1288</f>
        <v>BEARISH</v>
      </c>
      <c r="K1288" s="5" t="str">
        <f>OBV!G1288</f>
        <v>NEUTRAL</v>
      </c>
      <c r="L1288" s="5" t="str">
        <f>OBV!H1288</f>
        <v>BEARISH DIVERGENCE</v>
      </c>
      <c r="M1288" s="7">
        <f t="shared" si="200"/>
        <v>25</v>
      </c>
      <c r="N1288" s="7">
        <f t="shared" si="201"/>
        <v>100</v>
      </c>
      <c r="O1288" s="7">
        <f t="shared" si="202"/>
        <v>0</v>
      </c>
      <c r="P1288" s="7">
        <f t="shared" si="203"/>
        <v>16.5</v>
      </c>
      <c r="Q1288" s="8">
        <f t="shared" si="204"/>
        <v>46.225000000000001</v>
      </c>
      <c r="R1288" s="8">
        <f t="shared" si="205"/>
        <v>29.125</v>
      </c>
      <c r="S1288" s="8">
        <f t="shared" si="206"/>
        <v>26.175000000000001</v>
      </c>
      <c r="T1288" s="8">
        <f t="shared" si="207"/>
        <v>35.375</v>
      </c>
      <c r="U1288" s="7">
        <f t="shared" si="208"/>
        <v>33.841666666666661</v>
      </c>
      <c r="V1288" s="7">
        <f t="shared" si="209"/>
        <v>34.224999999999994</v>
      </c>
    </row>
    <row r="1289" spans="1:22" ht="13.5" x14ac:dyDescent="0.25">
      <c r="A1289" s="3">
        <f>RSI!A1289</f>
        <v>44188</v>
      </c>
      <c r="B1289" s="2">
        <f>RSI!B1289</f>
        <v>8.1736000000000004</v>
      </c>
      <c r="C1289" s="2">
        <f>RSI!I1289</f>
        <v>53.851936076233422</v>
      </c>
      <c r="D1289" s="2">
        <f>MACD!E1289</f>
        <v>-0.11781388642448221</v>
      </c>
      <c r="E1289" s="2">
        <f>MACD!F1289</f>
        <v>-0.11851976200736278</v>
      </c>
      <c r="F1289" s="2">
        <f>'Moving Avg'!D1289</f>
        <v>8.1037400000000002</v>
      </c>
      <c r="G1289" s="2">
        <f>'Moving Avg'!F1289</f>
        <v>8.0014649999999978</v>
      </c>
      <c r="H1289" s="2">
        <f>'Moving Avg'!G1289</f>
        <v>8.1740220000000008</v>
      </c>
      <c r="I1289" s="2">
        <f>'Moving Avg'!H1289</f>
        <v>8.9977230000000006</v>
      </c>
      <c r="J1289" s="5" t="str">
        <f>OBV!F1289</f>
        <v>BULLISH</v>
      </c>
      <c r="K1289" s="5" t="str">
        <f>OBV!G1289</f>
        <v>NEUTRAL</v>
      </c>
      <c r="L1289" s="5" t="str">
        <f>OBV!H1289</f>
        <v>CONFIRMED BULLISH</v>
      </c>
      <c r="M1289" s="7">
        <f t="shared" si="200"/>
        <v>25</v>
      </c>
      <c r="N1289" s="7">
        <f t="shared" si="201"/>
        <v>0</v>
      </c>
      <c r="O1289" s="7">
        <f t="shared" si="202"/>
        <v>0</v>
      </c>
      <c r="P1289" s="7">
        <f t="shared" si="203"/>
        <v>83.5</v>
      </c>
      <c r="Q1289" s="8">
        <f t="shared" si="204"/>
        <v>21.274999999999999</v>
      </c>
      <c r="R1289" s="8">
        <f t="shared" si="205"/>
        <v>25.875</v>
      </c>
      <c r="S1289" s="8">
        <f t="shared" si="206"/>
        <v>41.325000000000003</v>
      </c>
      <c r="T1289" s="8">
        <f t="shared" si="207"/>
        <v>27.125</v>
      </c>
      <c r="U1289" s="7">
        <f t="shared" si="208"/>
        <v>29.491666666666664</v>
      </c>
      <c r="V1289" s="7">
        <f t="shared" si="209"/>
        <v>28.9</v>
      </c>
    </row>
    <row r="1290" spans="1:22" ht="13.5" x14ac:dyDescent="0.25">
      <c r="A1290" s="3">
        <f>RSI!A1290</f>
        <v>44189</v>
      </c>
      <c r="B1290" s="2">
        <f>RSI!B1290</f>
        <v>8.2834000000000003</v>
      </c>
      <c r="C1290" s="2">
        <f>RSI!I1290</f>
        <v>57.320689359900776</v>
      </c>
      <c r="D1290" s="2">
        <f>MACD!E1290</f>
        <v>-8.3878754026912361E-2</v>
      </c>
      <c r="E1290" s="2">
        <f>MACD!F1290</f>
        <v>-0.1115915604112727</v>
      </c>
      <c r="F1290" s="2">
        <f>'Moving Avg'!D1290</f>
        <v>8.1955600000000004</v>
      </c>
      <c r="G1290" s="2">
        <f>'Moving Avg'!F1290</f>
        <v>8.0164349999999978</v>
      </c>
      <c r="H1290" s="2">
        <f>'Moving Avg'!G1290</f>
        <v>8.1622460000000032</v>
      </c>
      <c r="I1290" s="2">
        <f>'Moving Avg'!H1290</f>
        <v>8.9922839999999979</v>
      </c>
      <c r="J1290" s="5" t="str">
        <f>OBV!F1290</f>
        <v>BULLISH</v>
      </c>
      <c r="K1290" s="5" t="str">
        <f>OBV!G1290</f>
        <v>NEUTRAL</v>
      </c>
      <c r="L1290" s="5" t="str">
        <f>OBV!H1290</f>
        <v>CONFIRMED BULLISH</v>
      </c>
      <c r="M1290" s="7">
        <f t="shared" si="200"/>
        <v>25</v>
      </c>
      <c r="N1290" s="7">
        <f t="shared" si="201"/>
        <v>0</v>
      </c>
      <c r="O1290" s="7">
        <f t="shared" si="202"/>
        <v>0</v>
      </c>
      <c r="P1290" s="7">
        <f t="shared" si="203"/>
        <v>83.5</v>
      </c>
      <c r="Q1290" s="8">
        <f t="shared" si="204"/>
        <v>21.274999999999999</v>
      </c>
      <c r="R1290" s="8">
        <f t="shared" si="205"/>
        <v>25.875</v>
      </c>
      <c r="S1290" s="8">
        <f t="shared" si="206"/>
        <v>41.325000000000003</v>
      </c>
      <c r="T1290" s="8">
        <f t="shared" si="207"/>
        <v>27.125</v>
      </c>
      <c r="U1290" s="7">
        <f t="shared" si="208"/>
        <v>29.491666666666664</v>
      </c>
      <c r="V1290" s="7">
        <f t="shared" si="209"/>
        <v>28.9</v>
      </c>
    </row>
    <row r="1291" spans="1:22" ht="13.5" x14ac:dyDescent="0.25">
      <c r="A1291" s="3">
        <f>RSI!A1291</f>
        <v>44190</v>
      </c>
      <c r="B1291" s="2">
        <f>RSI!B1291</f>
        <v>8.2834000000000003</v>
      </c>
      <c r="C1291" s="2">
        <f>RSI!I1291</f>
        <v>57.320689359900776</v>
      </c>
      <c r="D1291" s="2">
        <f>MACD!E1291</f>
        <v>-5.6449476461558845E-2</v>
      </c>
      <c r="E1291" s="2">
        <f>MACD!F1291</f>
        <v>-0.10056314362132994</v>
      </c>
      <c r="F1291" s="2">
        <f>'Moving Avg'!D1291</f>
        <v>8.2175200000000004</v>
      </c>
      <c r="G1291" s="2">
        <f>'Moving Avg'!F1291</f>
        <v>8.0314049999999977</v>
      </c>
      <c r="H1291" s="2">
        <f>'Moving Avg'!G1291</f>
        <v>8.1504700000000021</v>
      </c>
      <c r="I1291" s="2">
        <f>'Moving Avg'!H1291</f>
        <v>8.9868449999999971</v>
      </c>
      <c r="J1291" s="5" t="str">
        <f>OBV!F1291</f>
        <v>BULLISH</v>
      </c>
      <c r="K1291" s="5" t="str">
        <f>OBV!G1291</f>
        <v>NEUTRAL</v>
      </c>
      <c r="L1291" s="5" t="str">
        <f>OBV!H1291</f>
        <v>CONFIRMED BULLISH</v>
      </c>
      <c r="M1291" s="7">
        <f t="shared" si="200"/>
        <v>25</v>
      </c>
      <c r="N1291" s="7">
        <f t="shared" si="201"/>
        <v>0</v>
      </c>
      <c r="O1291" s="7">
        <f t="shared" si="202"/>
        <v>0</v>
      </c>
      <c r="P1291" s="7">
        <f t="shared" si="203"/>
        <v>83.5</v>
      </c>
      <c r="Q1291" s="8">
        <f t="shared" si="204"/>
        <v>21.274999999999999</v>
      </c>
      <c r="R1291" s="8">
        <f t="shared" si="205"/>
        <v>25.875</v>
      </c>
      <c r="S1291" s="8">
        <f t="shared" si="206"/>
        <v>41.325000000000003</v>
      </c>
      <c r="T1291" s="8">
        <f t="shared" si="207"/>
        <v>27.125</v>
      </c>
      <c r="U1291" s="7">
        <f t="shared" si="208"/>
        <v>29.491666666666664</v>
      </c>
      <c r="V1291" s="7">
        <f t="shared" si="209"/>
        <v>28.9</v>
      </c>
    </row>
    <row r="1292" spans="1:22" ht="13.5" x14ac:dyDescent="0.25">
      <c r="A1292" s="3">
        <f>RSI!A1292</f>
        <v>44193</v>
      </c>
      <c r="B1292" s="2">
        <f>RSI!B1292</f>
        <v>8.2834000000000003</v>
      </c>
      <c r="C1292" s="2">
        <f>RSI!I1292</f>
        <v>57.32068935990079</v>
      </c>
      <c r="D1292" s="2">
        <f>MACD!E1292</f>
        <v>-9.1229962967773304E-2</v>
      </c>
      <c r="E1292" s="2">
        <f>MACD!F1292</f>
        <v>-9.8696507490618618E-2</v>
      </c>
      <c r="F1292" s="2">
        <f>'Moving Avg'!D1292</f>
        <v>8.2394800000000004</v>
      </c>
      <c r="G1292" s="2">
        <f>'Moving Avg'!F1292</f>
        <v>8.0473749999999988</v>
      </c>
      <c r="H1292" s="2">
        <f>'Moving Avg'!G1292</f>
        <v>8.1466780000000014</v>
      </c>
      <c r="I1292" s="2">
        <f>'Moving Avg'!H1292</f>
        <v>8.981405999999998</v>
      </c>
      <c r="J1292" s="5" t="str">
        <f>OBV!F1292</f>
        <v>BULLISH</v>
      </c>
      <c r="K1292" s="5" t="str">
        <f>OBV!G1292</f>
        <v>NEUTRAL</v>
      </c>
      <c r="L1292" s="5" t="str">
        <f>OBV!H1292</f>
        <v>CONFIRMED BULLISH</v>
      </c>
      <c r="M1292" s="7">
        <f t="shared" si="200"/>
        <v>25</v>
      </c>
      <c r="N1292" s="7">
        <f t="shared" si="201"/>
        <v>0</v>
      </c>
      <c r="O1292" s="7">
        <f t="shared" si="202"/>
        <v>0</v>
      </c>
      <c r="P1292" s="7">
        <f t="shared" si="203"/>
        <v>83.5</v>
      </c>
      <c r="Q1292" s="8">
        <f t="shared" si="204"/>
        <v>21.274999999999999</v>
      </c>
      <c r="R1292" s="8">
        <f t="shared" si="205"/>
        <v>25.875</v>
      </c>
      <c r="S1292" s="8">
        <f t="shared" si="206"/>
        <v>41.325000000000003</v>
      </c>
      <c r="T1292" s="8">
        <f t="shared" si="207"/>
        <v>27.125</v>
      </c>
      <c r="U1292" s="7">
        <f t="shared" si="208"/>
        <v>29.491666666666664</v>
      </c>
      <c r="V1292" s="7">
        <f t="shared" si="209"/>
        <v>28.9</v>
      </c>
    </row>
    <row r="1293" spans="1:22" ht="13.5" x14ac:dyDescent="0.25">
      <c r="A1293" s="3">
        <f>RSI!A1293</f>
        <v>44194</v>
      </c>
      <c r="B1293" s="2">
        <f>RSI!B1293</f>
        <v>8.2834000000000003</v>
      </c>
      <c r="C1293" s="2">
        <f>RSI!I1293</f>
        <v>57.32068935990079</v>
      </c>
      <c r="D1293" s="2">
        <f>MACD!E1293</f>
        <v>-0.10948441862970526</v>
      </c>
      <c r="E1293" s="2">
        <f>MACD!F1293</f>
        <v>-0.10085408971843594</v>
      </c>
      <c r="F1293" s="2">
        <f>'Moving Avg'!D1293</f>
        <v>8.2614400000000003</v>
      </c>
      <c r="G1293" s="2">
        <f>'Moving Avg'!F1293</f>
        <v>8.063839999999999</v>
      </c>
      <c r="H1293" s="2">
        <f>'Moving Avg'!G1293</f>
        <v>8.1504700000000021</v>
      </c>
      <c r="I1293" s="2">
        <f>'Moving Avg'!H1293</f>
        <v>8.9759669999999954</v>
      </c>
      <c r="J1293" s="5" t="str">
        <f>OBV!F1293</f>
        <v>BULLISH</v>
      </c>
      <c r="K1293" s="5" t="str">
        <f>OBV!G1293</f>
        <v>NEUTRAL</v>
      </c>
      <c r="L1293" s="5" t="str">
        <f>OBV!H1293</f>
        <v>CONFIRMED BULLISH</v>
      </c>
      <c r="M1293" s="7">
        <f t="shared" si="200"/>
        <v>25</v>
      </c>
      <c r="N1293" s="7">
        <f t="shared" si="201"/>
        <v>45</v>
      </c>
      <c r="O1293" s="7">
        <f t="shared" si="202"/>
        <v>0</v>
      </c>
      <c r="P1293" s="7">
        <f t="shared" si="203"/>
        <v>83.5</v>
      </c>
      <c r="Q1293" s="8">
        <f t="shared" si="204"/>
        <v>37.024999999999999</v>
      </c>
      <c r="R1293" s="8">
        <f t="shared" si="205"/>
        <v>34.875</v>
      </c>
      <c r="S1293" s="8">
        <f t="shared" si="206"/>
        <v>48.075000000000003</v>
      </c>
      <c r="T1293" s="8">
        <f t="shared" si="207"/>
        <v>38.375</v>
      </c>
      <c r="U1293" s="7">
        <f t="shared" si="208"/>
        <v>39.991666666666667</v>
      </c>
      <c r="V1293" s="7">
        <f t="shared" si="209"/>
        <v>39.587500000000006</v>
      </c>
    </row>
    <row r="1294" spans="1:22" ht="13.5" x14ac:dyDescent="0.25">
      <c r="A1294" s="3">
        <f>RSI!A1294</f>
        <v>44195</v>
      </c>
      <c r="B1294" s="2">
        <f>RSI!B1294</f>
        <v>7.984</v>
      </c>
      <c r="C1294" s="2">
        <f>RSI!I1294</f>
        <v>44.933375076966698</v>
      </c>
      <c r="D1294" s="2">
        <f>MACD!E1294</f>
        <v>-0.12372669108700496</v>
      </c>
      <c r="E1294" s="2">
        <f>MACD!F1294</f>
        <v>-0.10542860999214976</v>
      </c>
      <c r="F1294" s="2">
        <f>'Moving Avg'!D1294</f>
        <v>8.2235200000000006</v>
      </c>
      <c r="G1294" s="2">
        <f>'Moving Avg'!F1294</f>
        <v>8.0658349999999999</v>
      </c>
      <c r="H1294" s="2">
        <f>'Moving Avg'!G1294</f>
        <v>8.1384940000000014</v>
      </c>
      <c r="I1294" s="2">
        <f>'Moving Avg'!H1294</f>
        <v>8.9690309999999958</v>
      </c>
      <c r="J1294" s="5" t="str">
        <f>OBV!F1294</f>
        <v>BEARISH</v>
      </c>
      <c r="K1294" s="5" t="str">
        <f>OBV!G1294</f>
        <v>NEUTRAL</v>
      </c>
      <c r="L1294" s="5" t="str">
        <f>OBV!H1294</f>
        <v>CONFIRMED BEARISH</v>
      </c>
      <c r="M1294" s="7">
        <f t="shared" si="200"/>
        <v>25</v>
      </c>
      <c r="N1294" s="7">
        <f t="shared" si="201"/>
        <v>45</v>
      </c>
      <c r="O1294" s="7">
        <f t="shared" si="202"/>
        <v>0</v>
      </c>
      <c r="P1294" s="7">
        <f t="shared" si="203"/>
        <v>16.5</v>
      </c>
      <c r="Q1294" s="8">
        <f t="shared" si="204"/>
        <v>26.975000000000001</v>
      </c>
      <c r="R1294" s="8">
        <f t="shared" si="205"/>
        <v>18.125</v>
      </c>
      <c r="S1294" s="8">
        <f t="shared" si="206"/>
        <v>17.925000000000001</v>
      </c>
      <c r="T1294" s="8">
        <f t="shared" si="207"/>
        <v>21.625</v>
      </c>
      <c r="U1294" s="7">
        <f t="shared" si="208"/>
        <v>21.008333333333336</v>
      </c>
      <c r="V1294" s="7">
        <f t="shared" si="209"/>
        <v>21.162500000000001</v>
      </c>
    </row>
    <row r="1295" spans="1:22" ht="13.5" x14ac:dyDescent="0.25">
      <c r="A1295" s="3">
        <f>RSI!A1295</f>
        <v>44196</v>
      </c>
      <c r="B1295" s="2">
        <f>RSI!B1295</f>
        <v>7.9640000000000004</v>
      </c>
      <c r="C1295" s="2">
        <f>RSI!I1295</f>
        <v>44.245518454248796</v>
      </c>
      <c r="D1295" s="2">
        <f>MACD!E1295</f>
        <v>-0.13808714168931147</v>
      </c>
      <c r="E1295" s="2">
        <f>MACD!F1295</f>
        <v>-0.1119603163315821</v>
      </c>
      <c r="F1295" s="2">
        <f>'Moving Avg'!D1295</f>
        <v>8.1596399999999996</v>
      </c>
      <c r="G1295" s="2">
        <f>'Moving Avg'!F1295</f>
        <v>8.0837949999999985</v>
      </c>
      <c r="H1295" s="2">
        <f>'Moving Avg'!G1295</f>
        <v>8.1261180000000017</v>
      </c>
      <c r="I1295" s="2">
        <f>'Moving Avg'!H1295</f>
        <v>8.9633919999999954</v>
      </c>
      <c r="J1295" s="5" t="str">
        <f>OBV!F1295</f>
        <v>BEARISH</v>
      </c>
      <c r="K1295" s="5" t="str">
        <f>OBV!G1295</f>
        <v>NEUTRAL</v>
      </c>
      <c r="L1295" s="5" t="str">
        <f>OBV!H1295</f>
        <v>CONFIRMED BEARISH</v>
      </c>
      <c r="M1295" s="7">
        <f t="shared" si="200"/>
        <v>25</v>
      </c>
      <c r="N1295" s="7">
        <f t="shared" si="201"/>
        <v>100</v>
      </c>
      <c r="O1295" s="7">
        <f t="shared" si="202"/>
        <v>0</v>
      </c>
      <c r="P1295" s="7">
        <f t="shared" si="203"/>
        <v>16.5</v>
      </c>
      <c r="Q1295" s="8">
        <f t="shared" si="204"/>
        <v>46.225000000000001</v>
      </c>
      <c r="R1295" s="8">
        <f t="shared" si="205"/>
        <v>29.125</v>
      </c>
      <c r="S1295" s="8">
        <f t="shared" si="206"/>
        <v>26.175000000000001</v>
      </c>
      <c r="T1295" s="8">
        <f t="shared" si="207"/>
        <v>35.375</v>
      </c>
      <c r="U1295" s="7">
        <f t="shared" si="208"/>
        <v>33.841666666666661</v>
      </c>
      <c r="V1295" s="7">
        <f t="shared" si="209"/>
        <v>34.224999999999994</v>
      </c>
    </row>
    <row r="1296" spans="1:22" ht="13.5" x14ac:dyDescent="0.25">
      <c r="A1296" s="3">
        <f>RSI!A1296</f>
        <v>44200</v>
      </c>
      <c r="B1296" s="2">
        <f>RSI!B1296</f>
        <v>8.1836000000000002</v>
      </c>
      <c r="C1296" s="2">
        <f>RSI!I1296</f>
        <v>52.791069410573797</v>
      </c>
      <c r="D1296" s="2">
        <f>MACD!E1296</f>
        <v>-0.11188479225591141</v>
      </c>
      <c r="E1296" s="2">
        <f>MACD!F1296</f>
        <v>-0.11194521151644797</v>
      </c>
      <c r="F1296" s="2">
        <f>'Moving Avg'!D1296</f>
        <v>8.1396800000000002</v>
      </c>
      <c r="G1296" s="2">
        <f>'Moving Avg'!F1296</f>
        <v>8.1122399999999999</v>
      </c>
      <c r="H1296" s="2">
        <f>'Moving Avg'!G1296</f>
        <v>8.1181340000000031</v>
      </c>
      <c r="I1296" s="2">
        <f>'Moving Avg'!H1296</f>
        <v>8.9575039999999948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  <c r="M1296" s="7">
        <f t="shared" si="200"/>
        <v>25</v>
      </c>
      <c r="N1296" s="7">
        <f t="shared" si="201"/>
        <v>0</v>
      </c>
      <c r="O1296" s="7">
        <f t="shared" si="202"/>
        <v>0</v>
      </c>
      <c r="P1296" s="7">
        <f t="shared" si="203"/>
        <v>16.5</v>
      </c>
      <c r="Q1296" s="8">
        <f t="shared" si="204"/>
        <v>11.225</v>
      </c>
      <c r="R1296" s="8">
        <f t="shared" si="205"/>
        <v>9.125</v>
      </c>
      <c r="S1296" s="8">
        <f t="shared" si="206"/>
        <v>11.175000000000001</v>
      </c>
      <c r="T1296" s="8">
        <f t="shared" si="207"/>
        <v>10.375</v>
      </c>
      <c r="U1296" s="7">
        <f t="shared" si="208"/>
        <v>10.508333333333335</v>
      </c>
      <c r="V1296" s="7">
        <f t="shared" si="209"/>
        <v>10.475000000000001</v>
      </c>
    </row>
    <row r="1297" spans="1:22" ht="13.5" x14ac:dyDescent="0.25">
      <c r="A1297" s="3">
        <f>RSI!A1297</f>
        <v>44201</v>
      </c>
      <c r="B1297" s="2">
        <f>RSI!B1297</f>
        <v>8.1736000000000004</v>
      </c>
      <c r="C1297" s="2">
        <f>RSI!I1297</f>
        <v>52.397228389114566</v>
      </c>
      <c r="D1297" s="2">
        <f>MACD!E1297</f>
        <v>-8.9454065010304618E-2</v>
      </c>
      <c r="E1297" s="2">
        <f>MACD!F1297</f>
        <v>-0.10744698221521931</v>
      </c>
      <c r="F1297" s="2">
        <f>'Moving Avg'!D1297</f>
        <v>8.1177200000000003</v>
      </c>
      <c r="G1297" s="2">
        <f>'Moving Avg'!F1297</f>
        <v>8.1292050000000007</v>
      </c>
      <c r="H1297" s="2">
        <f>'Moving Avg'!G1297</f>
        <v>8.1175340000000027</v>
      </c>
      <c r="I1297" s="2">
        <f>'Moving Avg'!H1297</f>
        <v>8.9515659999999961</v>
      </c>
      <c r="J1297" s="5" t="str">
        <f>OBV!F1297</f>
        <v>BEARISH</v>
      </c>
      <c r="K1297" s="5" t="str">
        <f>OBV!G1297</f>
        <v>STRONG</v>
      </c>
      <c r="L1297" s="5" t="str">
        <f>OBV!H1297</f>
        <v>CONFIRMED BEARISH</v>
      </c>
      <c r="M1297" s="7">
        <f t="shared" si="200"/>
        <v>25</v>
      </c>
      <c r="N1297" s="7">
        <f t="shared" si="201"/>
        <v>0</v>
      </c>
      <c r="O1297" s="7">
        <f t="shared" si="202"/>
        <v>0</v>
      </c>
      <c r="P1297" s="7">
        <f t="shared" si="203"/>
        <v>33</v>
      </c>
      <c r="Q1297" s="8">
        <f t="shared" si="204"/>
        <v>13.7</v>
      </c>
      <c r="R1297" s="8">
        <f t="shared" si="205"/>
        <v>13.25</v>
      </c>
      <c r="S1297" s="8">
        <f t="shared" si="206"/>
        <v>18.600000000000001</v>
      </c>
      <c r="T1297" s="8">
        <f t="shared" si="207"/>
        <v>14.5</v>
      </c>
      <c r="U1297" s="7">
        <f t="shared" si="208"/>
        <v>15.183333333333332</v>
      </c>
      <c r="V1297" s="7">
        <f t="shared" si="209"/>
        <v>15.012499999999999</v>
      </c>
    </row>
    <row r="1298" spans="1:22" ht="13.5" x14ac:dyDescent="0.25">
      <c r="A1298" s="3">
        <f>RSI!A1298</f>
        <v>44202</v>
      </c>
      <c r="B1298" s="2">
        <f>RSI!B1298</f>
        <v>8.1736000000000004</v>
      </c>
      <c r="C1298" s="2">
        <f>RSI!I1298</f>
        <v>52.397228389114559</v>
      </c>
      <c r="D1298" s="2">
        <f>MACD!E1298</f>
        <v>-7.086071386334325E-2</v>
      </c>
      <c r="E1298" s="2">
        <f>MACD!F1298</f>
        <v>-0.1001297285448441</v>
      </c>
      <c r="F1298" s="2">
        <f>'Moving Avg'!D1298</f>
        <v>8.0957600000000003</v>
      </c>
      <c r="G1298" s="2">
        <f>'Moving Avg'!F1298</f>
        <v>8.1351899999999997</v>
      </c>
      <c r="H1298" s="2">
        <f>'Moving Avg'!G1298</f>
        <v>8.1121440000000042</v>
      </c>
      <c r="I1298" s="2">
        <f>'Moving Avg'!H1298</f>
        <v>8.9455779999999976</v>
      </c>
      <c r="J1298" s="5" t="str">
        <f>OBV!F1298</f>
        <v>BEARISH</v>
      </c>
      <c r="K1298" s="5" t="str">
        <f>OBV!G1298</f>
        <v>STRONG</v>
      </c>
      <c r="L1298" s="5" t="str">
        <f>OBV!H1298</f>
        <v>CONFIRMED BEARISH</v>
      </c>
      <c r="M1298" s="7">
        <f t="shared" si="200"/>
        <v>25</v>
      </c>
      <c r="N1298" s="7">
        <f t="shared" si="201"/>
        <v>0</v>
      </c>
      <c r="O1298" s="7">
        <f t="shared" si="202"/>
        <v>0</v>
      </c>
      <c r="P1298" s="7">
        <f t="shared" si="203"/>
        <v>33</v>
      </c>
      <c r="Q1298" s="8">
        <f t="shared" si="204"/>
        <v>13.7</v>
      </c>
      <c r="R1298" s="8">
        <f t="shared" si="205"/>
        <v>13.25</v>
      </c>
      <c r="S1298" s="8">
        <f t="shared" si="206"/>
        <v>18.600000000000001</v>
      </c>
      <c r="T1298" s="8">
        <f t="shared" si="207"/>
        <v>14.5</v>
      </c>
      <c r="U1298" s="7">
        <f t="shared" si="208"/>
        <v>15.183333333333332</v>
      </c>
      <c r="V1298" s="7">
        <f t="shared" si="209"/>
        <v>15.012499999999999</v>
      </c>
    </row>
    <row r="1299" spans="1:22" ht="13.5" x14ac:dyDescent="0.25">
      <c r="A1299" s="3">
        <f>RSI!A1299</f>
        <v>44203</v>
      </c>
      <c r="B1299" s="2">
        <f>RSI!B1299</f>
        <v>8.1736000000000004</v>
      </c>
      <c r="C1299" s="2">
        <f>RSI!I1299</f>
        <v>52.397228389114545</v>
      </c>
      <c r="D1299" s="2">
        <f>MACD!E1299</f>
        <v>-5.5485744003322068E-2</v>
      </c>
      <c r="E1299" s="2">
        <f>MACD!F1299</f>
        <v>-9.1200931636539695E-2</v>
      </c>
      <c r="F1299" s="2">
        <f>'Moving Avg'!D1299</f>
        <v>8.13368</v>
      </c>
      <c r="G1299" s="2">
        <f>'Moving Avg'!F1299</f>
        <v>8.1296999999999997</v>
      </c>
      <c r="H1299" s="2">
        <f>'Moving Avg'!G1299</f>
        <v>8.103960000000006</v>
      </c>
      <c r="I1299" s="2">
        <f>'Moving Avg'!H1299</f>
        <v>8.9382424999999959</v>
      </c>
      <c r="J1299" s="5" t="str">
        <f>OBV!F1299</f>
        <v>BEARISH</v>
      </c>
      <c r="K1299" s="5" t="str">
        <f>OBV!G1299</f>
        <v>STRONG</v>
      </c>
      <c r="L1299" s="5" t="str">
        <f>OBV!H1299</f>
        <v>BEARISH DIVERGENCE</v>
      </c>
      <c r="M1299" s="7">
        <f t="shared" si="200"/>
        <v>25</v>
      </c>
      <c r="N1299" s="7">
        <f t="shared" si="201"/>
        <v>0</v>
      </c>
      <c r="O1299" s="7">
        <f t="shared" si="202"/>
        <v>0</v>
      </c>
      <c r="P1299" s="7">
        <f t="shared" si="203"/>
        <v>33</v>
      </c>
      <c r="Q1299" s="8">
        <f t="shared" si="204"/>
        <v>13.7</v>
      </c>
      <c r="R1299" s="8">
        <f t="shared" si="205"/>
        <v>13.25</v>
      </c>
      <c r="S1299" s="8">
        <f t="shared" si="206"/>
        <v>18.600000000000001</v>
      </c>
      <c r="T1299" s="8">
        <f t="shared" si="207"/>
        <v>14.5</v>
      </c>
      <c r="U1299" s="7">
        <f t="shared" si="208"/>
        <v>15.183333333333332</v>
      </c>
      <c r="V1299" s="7">
        <f t="shared" si="209"/>
        <v>15.012499999999999</v>
      </c>
    </row>
    <row r="1300" spans="1:22" ht="13.5" x14ac:dyDescent="0.25">
      <c r="A1300" s="3">
        <f>RSI!A1300</f>
        <v>44204</v>
      </c>
      <c r="B1300" s="2">
        <f>RSI!B1300</f>
        <v>7.984</v>
      </c>
      <c r="C1300" s="2">
        <f>RSI!I1300</f>
        <v>44.530249250626795</v>
      </c>
      <c r="D1300" s="2">
        <f>MACD!E1300</f>
        <v>-1.1870759138593812E-2</v>
      </c>
      <c r="E1300" s="2">
        <f>MACD!F1300</f>
        <v>-7.5334897136950518E-2</v>
      </c>
      <c r="F1300" s="2">
        <f>'Moving Avg'!D1300</f>
        <v>8.1376799999999996</v>
      </c>
      <c r="G1300" s="2">
        <f>'Moving Avg'!F1300</f>
        <v>8.1152300000000004</v>
      </c>
      <c r="H1300" s="2">
        <f>'Moving Avg'!G1300</f>
        <v>8.0919840000000054</v>
      </c>
      <c r="I1300" s="2">
        <f>'Moving Avg'!H1300</f>
        <v>8.9299589999999966</v>
      </c>
      <c r="J1300" s="5" t="str">
        <f>OBV!F1300</f>
        <v>BEARISH</v>
      </c>
      <c r="K1300" s="5" t="str">
        <f>OBV!G1300</f>
        <v>STRONG</v>
      </c>
      <c r="L1300" s="5" t="str">
        <f>OBV!H1300</f>
        <v>BEARISH DIVERGENCE</v>
      </c>
      <c r="M1300" s="7">
        <f t="shared" si="200"/>
        <v>25</v>
      </c>
      <c r="N1300" s="7">
        <f t="shared" si="201"/>
        <v>0</v>
      </c>
      <c r="O1300" s="7">
        <f t="shared" si="202"/>
        <v>0</v>
      </c>
      <c r="P1300" s="7">
        <f t="shared" si="203"/>
        <v>33</v>
      </c>
      <c r="Q1300" s="8">
        <f t="shared" si="204"/>
        <v>13.7</v>
      </c>
      <c r="R1300" s="8">
        <f t="shared" si="205"/>
        <v>13.25</v>
      </c>
      <c r="S1300" s="8">
        <f t="shared" si="206"/>
        <v>18.600000000000001</v>
      </c>
      <c r="T1300" s="8">
        <f t="shared" si="207"/>
        <v>14.5</v>
      </c>
      <c r="U1300" s="7">
        <f t="shared" si="208"/>
        <v>15.183333333333332</v>
      </c>
      <c r="V1300" s="7">
        <f t="shared" si="209"/>
        <v>15.012499999999999</v>
      </c>
    </row>
    <row r="1301" spans="1:22" ht="13.5" x14ac:dyDescent="0.25">
      <c r="A1301" s="3">
        <f>RSI!A1301</f>
        <v>44207</v>
      </c>
      <c r="B1301" s="2">
        <f>RSI!B1301</f>
        <v>7.9740000000000002</v>
      </c>
      <c r="C1301" s="2">
        <f>RSI!I1301</f>
        <v>44.153707437512821</v>
      </c>
      <c r="D1301" s="2">
        <f>MACD!E1301</f>
        <v>2.658851115871208E-2</v>
      </c>
      <c r="E1301" s="2">
        <f>MACD!F1301</f>
        <v>-5.4950215477817997E-2</v>
      </c>
      <c r="F1301" s="2">
        <f>'Moving Avg'!D1301</f>
        <v>8.0957600000000021</v>
      </c>
      <c r="G1301" s="2">
        <f>'Moving Avg'!F1301</f>
        <v>8.1002599999999987</v>
      </c>
      <c r="H1301" s="2">
        <f>'Moving Avg'!G1301</f>
        <v>8.0798080000000052</v>
      </c>
      <c r="I1301" s="2">
        <f>'Moving Avg'!H1301</f>
        <v>8.9216254999999975</v>
      </c>
      <c r="J1301" s="5" t="str">
        <f>OBV!F1301</f>
        <v>BEARISH</v>
      </c>
      <c r="K1301" s="5" t="str">
        <f>OBV!G1301</f>
        <v>STRONG</v>
      </c>
      <c r="L1301" s="5" t="str">
        <f>OBV!H1301</f>
        <v>CONFIRMED BEARISH</v>
      </c>
      <c r="M1301" s="7">
        <f t="shared" si="200"/>
        <v>25</v>
      </c>
      <c r="N1301" s="7">
        <f t="shared" si="201"/>
        <v>0</v>
      </c>
      <c r="O1301" s="7">
        <f t="shared" si="202"/>
        <v>0</v>
      </c>
      <c r="P1301" s="7">
        <f t="shared" si="203"/>
        <v>33</v>
      </c>
      <c r="Q1301" s="8">
        <f t="shared" si="204"/>
        <v>13.7</v>
      </c>
      <c r="R1301" s="8">
        <f t="shared" si="205"/>
        <v>13.25</v>
      </c>
      <c r="S1301" s="8">
        <f t="shared" si="206"/>
        <v>18.600000000000001</v>
      </c>
      <c r="T1301" s="8">
        <f t="shared" si="207"/>
        <v>14.5</v>
      </c>
      <c r="U1301" s="7">
        <f t="shared" si="208"/>
        <v>15.183333333333332</v>
      </c>
      <c r="V1301" s="7">
        <f t="shared" si="209"/>
        <v>15.012499999999999</v>
      </c>
    </row>
    <row r="1302" spans="1:22" ht="13.5" x14ac:dyDescent="0.25">
      <c r="A1302" s="3">
        <f>RSI!A1302</f>
        <v>44208</v>
      </c>
      <c r="B1302" s="2">
        <f>RSI!B1302</f>
        <v>7.9740000000000002</v>
      </c>
      <c r="C1302" s="2">
        <f>RSI!I1302</f>
        <v>44.153707437512814</v>
      </c>
      <c r="D1302" s="2">
        <f>MACD!E1302</f>
        <v>5.994334103655774E-2</v>
      </c>
      <c r="E1302" s="2">
        <f>MACD!F1302</f>
        <v>-3.197150417494285E-2</v>
      </c>
      <c r="F1302" s="2">
        <f>'Moving Avg'!D1302</f>
        <v>8.0558399999999999</v>
      </c>
      <c r="G1302" s="2">
        <f>'Moving Avg'!F1302</f>
        <v>8.103749999999998</v>
      </c>
      <c r="H1302" s="2">
        <f>'Moving Avg'!G1302</f>
        <v>8.0726220000000062</v>
      </c>
      <c r="I1302" s="2">
        <f>'Moving Avg'!H1302</f>
        <v>8.9132919999999967</v>
      </c>
      <c r="J1302" s="5" t="str">
        <f>OBV!F1302</f>
        <v>BEARISH</v>
      </c>
      <c r="K1302" s="5" t="str">
        <f>OBV!G1302</f>
        <v>STRONG</v>
      </c>
      <c r="L1302" s="5" t="str">
        <f>OBV!H1302</f>
        <v>CONFIRMED BEARISH</v>
      </c>
      <c r="M1302" s="7">
        <f t="shared" si="200"/>
        <v>25</v>
      </c>
      <c r="N1302" s="7">
        <f t="shared" si="201"/>
        <v>0</v>
      </c>
      <c r="O1302" s="7">
        <f t="shared" si="202"/>
        <v>0</v>
      </c>
      <c r="P1302" s="7">
        <f t="shared" si="203"/>
        <v>33</v>
      </c>
      <c r="Q1302" s="8">
        <f t="shared" si="204"/>
        <v>13.7</v>
      </c>
      <c r="R1302" s="8">
        <f t="shared" si="205"/>
        <v>13.25</v>
      </c>
      <c r="S1302" s="8">
        <f t="shared" si="206"/>
        <v>18.600000000000001</v>
      </c>
      <c r="T1302" s="8">
        <f t="shared" si="207"/>
        <v>14.5</v>
      </c>
      <c r="U1302" s="7">
        <f t="shared" si="208"/>
        <v>15.183333333333332</v>
      </c>
      <c r="V1302" s="7">
        <f t="shared" si="209"/>
        <v>15.012499999999999</v>
      </c>
    </row>
    <row r="1303" spans="1:22" ht="13.5" x14ac:dyDescent="0.25">
      <c r="A1303" s="3">
        <f>RSI!A1303</f>
        <v>44209</v>
      </c>
      <c r="B1303" s="2">
        <f>RSI!B1303</f>
        <v>7.9740000000000002</v>
      </c>
      <c r="C1303" s="2">
        <f>RSI!I1303</f>
        <v>44.153707437512814</v>
      </c>
      <c r="D1303" s="2">
        <f>MACD!E1303</f>
        <v>8.8918853436164014E-2</v>
      </c>
      <c r="E1303" s="2">
        <f>MACD!F1303</f>
        <v>-7.793432652721477E-3</v>
      </c>
      <c r="F1303" s="2">
        <f>'Moving Avg'!D1303</f>
        <v>8.0159199999999995</v>
      </c>
      <c r="G1303" s="2">
        <f>'Moving Avg'!F1303</f>
        <v>8.1032499999999992</v>
      </c>
      <c r="H1303" s="2">
        <f>'Moving Avg'!G1303</f>
        <v>8.0630400000000062</v>
      </c>
      <c r="I1303" s="2">
        <f>'Moving Avg'!H1303</f>
        <v>8.9049584999999976</v>
      </c>
      <c r="J1303" s="5" t="str">
        <f>OBV!F1303</f>
        <v>BEARISH</v>
      </c>
      <c r="K1303" s="5" t="str">
        <f>OBV!G1303</f>
        <v>STRONG</v>
      </c>
      <c r="L1303" s="5" t="str">
        <f>OBV!H1303</f>
        <v>CONFIRMED BEARISH</v>
      </c>
      <c r="M1303" s="7">
        <f t="shared" si="200"/>
        <v>25</v>
      </c>
      <c r="N1303" s="7">
        <f t="shared" si="201"/>
        <v>0</v>
      </c>
      <c r="O1303" s="7">
        <f t="shared" si="202"/>
        <v>0</v>
      </c>
      <c r="P1303" s="7">
        <f t="shared" si="203"/>
        <v>33</v>
      </c>
      <c r="Q1303" s="8">
        <f t="shared" si="204"/>
        <v>13.7</v>
      </c>
      <c r="R1303" s="8">
        <f t="shared" si="205"/>
        <v>13.25</v>
      </c>
      <c r="S1303" s="8">
        <f t="shared" si="206"/>
        <v>18.600000000000001</v>
      </c>
      <c r="T1303" s="8">
        <f t="shared" si="207"/>
        <v>14.5</v>
      </c>
      <c r="U1303" s="7">
        <f t="shared" si="208"/>
        <v>15.183333333333332</v>
      </c>
      <c r="V1303" s="7">
        <f t="shared" si="209"/>
        <v>15.012499999999999</v>
      </c>
    </row>
    <row r="1304" spans="1:22" ht="13.5" x14ac:dyDescent="0.25">
      <c r="A1304" s="3">
        <f>RSI!A1304</f>
        <v>44211</v>
      </c>
      <c r="B1304" s="2">
        <f>RSI!B1304</f>
        <v>7.9740000000000002</v>
      </c>
      <c r="C1304" s="2">
        <f>RSI!I1304</f>
        <v>44.153707437512814</v>
      </c>
      <c r="D1304" s="2">
        <f>MACD!E1304</f>
        <v>6.807153291236645E-2</v>
      </c>
      <c r="E1304" s="2">
        <f>MACD!F1304</f>
        <v>7.3795604602961097E-3</v>
      </c>
      <c r="F1304" s="2">
        <f>'Moving Avg'!D1304</f>
        <v>7.9760000000000009</v>
      </c>
      <c r="G1304" s="2">
        <f>'Moving Avg'!F1304</f>
        <v>8.1092349999999964</v>
      </c>
      <c r="H1304" s="2">
        <f>'Moving Avg'!G1304</f>
        <v>8.0558540000000054</v>
      </c>
      <c r="I1304" s="2">
        <f>'Moving Avg'!H1304</f>
        <v>8.8966249999999985</v>
      </c>
      <c r="J1304" s="5" t="str">
        <f>OBV!F1304</f>
        <v>BEARISH</v>
      </c>
      <c r="K1304" s="5" t="str">
        <f>OBV!G1304</f>
        <v>STRONG</v>
      </c>
      <c r="L1304" s="5" t="str">
        <f>OBV!H1304</f>
        <v>CONFIRMED BEARISH</v>
      </c>
      <c r="M1304" s="7">
        <f t="shared" si="200"/>
        <v>25</v>
      </c>
      <c r="N1304" s="7">
        <f t="shared" si="201"/>
        <v>0</v>
      </c>
      <c r="O1304" s="7">
        <f t="shared" si="202"/>
        <v>0</v>
      </c>
      <c r="P1304" s="7">
        <f t="shared" si="203"/>
        <v>33</v>
      </c>
      <c r="Q1304" s="8">
        <f t="shared" si="204"/>
        <v>13.7</v>
      </c>
      <c r="R1304" s="8">
        <f t="shared" si="205"/>
        <v>13.25</v>
      </c>
      <c r="S1304" s="8">
        <f t="shared" si="206"/>
        <v>18.600000000000001</v>
      </c>
      <c r="T1304" s="8">
        <f t="shared" si="207"/>
        <v>14.5</v>
      </c>
      <c r="U1304" s="7">
        <f t="shared" si="208"/>
        <v>15.183333333333332</v>
      </c>
      <c r="V1304" s="7">
        <f t="shared" si="209"/>
        <v>15.012499999999999</v>
      </c>
    </row>
    <row r="1305" spans="1:22" ht="13.5" x14ac:dyDescent="0.25">
      <c r="A1305" s="3">
        <f>RSI!A1305</f>
        <v>44214</v>
      </c>
      <c r="B1305" s="2">
        <f>RSI!B1305</f>
        <v>7.9740000000000002</v>
      </c>
      <c r="C1305" s="2">
        <f>RSI!I1305</f>
        <v>44.153707437512814</v>
      </c>
      <c r="D1305" s="2">
        <f>MACD!E1305</f>
        <v>4.7999455203836305E-2</v>
      </c>
      <c r="E1305" s="2">
        <f>MACD!F1305</f>
        <v>1.550353940900415E-2</v>
      </c>
      <c r="F1305" s="2">
        <f>'Moving Avg'!D1305</f>
        <v>7.9740000000000011</v>
      </c>
      <c r="G1305" s="2">
        <f>'Moving Avg'!F1305</f>
        <v>8.1167199999999973</v>
      </c>
      <c r="H1305" s="2">
        <f>'Moving Avg'!G1305</f>
        <v>8.0486680000000028</v>
      </c>
      <c r="I1305" s="2">
        <f>'Moving Avg'!H1305</f>
        <v>8.8882914999999976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  <c r="M1305" s="7">
        <f t="shared" si="200"/>
        <v>25</v>
      </c>
      <c r="N1305" s="7">
        <f t="shared" si="201"/>
        <v>0</v>
      </c>
      <c r="O1305" s="7">
        <f t="shared" si="202"/>
        <v>0</v>
      </c>
      <c r="P1305" s="7">
        <f t="shared" si="203"/>
        <v>16.5</v>
      </c>
      <c r="Q1305" s="8">
        <f t="shared" si="204"/>
        <v>11.225</v>
      </c>
      <c r="R1305" s="8">
        <f t="shared" si="205"/>
        <v>9.125</v>
      </c>
      <c r="S1305" s="8">
        <f t="shared" si="206"/>
        <v>11.175000000000001</v>
      </c>
      <c r="T1305" s="8">
        <f t="shared" si="207"/>
        <v>10.375</v>
      </c>
      <c r="U1305" s="7">
        <f t="shared" si="208"/>
        <v>10.508333333333335</v>
      </c>
      <c r="V1305" s="7">
        <f t="shared" si="209"/>
        <v>10.475000000000001</v>
      </c>
    </row>
    <row r="1306" spans="1:22" ht="13.5" x14ac:dyDescent="0.25">
      <c r="A1306" s="3">
        <f>RSI!A1306</f>
        <v>44215</v>
      </c>
      <c r="B1306" s="2">
        <f>RSI!B1306</f>
        <v>7.9740000000000002</v>
      </c>
      <c r="C1306" s="2">
        <f>RSI!I1306</f>
        <v>44.153707437512814</v>
      </c>
      <c r="D1306" s="2">
        <f>MACD!E1306</f>
        <v>6.5397121327308128E-2</v>
      </c>
      <c r="E1306" s="2">
        <f>MACD!F1306</f>
        <v>2.5482255792664946E-2</v>
      </c>
      <c r="F1306" s="2">
        <f>'Moving Avg'!D1306</f>
        <v>7.9740000000000011</v>
      </c>
      <c r="G1306" s="2">
        <f>'Moving Avg'!F1306</f>
        <v>8.1067399999999967</v>
      </c>
      <c r="H1306" s="2">
        <f>'Moving Avg'!G1306</f>
        <v>8.041482000000002</v>
      </c>
      <c r="I1306" s="2">
        <f>'Moving Avg'!H1306</f>
        <v>8.8799579999999967</v>
      </c>
      <c r="J1306" s="5" t="str">
        <f>OBV!F1306</f>
        <v>NEUTRAL</v>
      </c>
      <c r="K1306" s="5" t="str">
        <f>OBV!G1306</f>
        <v>NEUTRAL</v>
      </c>
      <c r="L1306" s="5" t="str">
        <f>OBV!H1306</f>
        <v>NEUTRAL</v>
      </c>
      <c r="M1306" s="7">
        <f t="shared" si="200"/>
        <v>25</v>
      </c>
      <c r="N1306" s="7">
        <f t="shared" si="201"/>
        <v>0</v>
      </c>
      <c r="O1306" s="7">
        <f t="shared" si="202"/>
        <v>0</v>
      </c>
      <c r="P1306" s="7">
        <f t="shared" si="203"/>
        <v>33</v>
      </c>
      <c r="Q1306" s="8">
        <f t="shared" si="204"/>
        <v>13.7</v>
      </c>
      <c r="R1306" s="8">
        <f t="shared" si="205"/>
        <v>13.25</v>
      </c>
      <c r="S1306" s="8">
        <f t="shared" si="206"/>
        <v>18.600000000000001</v>
      </c>
      <c r="T1306" s="8">
        <f t="shared" si="207"/>
        <v>14.5</v>
      </c>
      <c r="U1306" s="7">
        <f t="shared" si="208"/>
        <v>15.183333333333332</v>
      </c>
      <c r="V1306" s="7">
        <f t="shared" si="209"/>
        <v>15.012499999999999</v>
      </c>
    </row>
    <row r="1307" spans="1:22" ht="13.5" x14ac:dyDescent="0.25">
      <c r="A1307" s="3">
        <f>RSI!A1307</f>
        <v>44216</v>
      </c>
      <c r="B1307" s="2">
        <f>RSI!B1307</f>
        <v>7.9740000000000002</v>
      </c>
      <c r="C1307" s="2">
        <f>RSI!I1307</f>
        <v>44.153707437512821</v>
      </c>
      <c r="D1307" s="2">
        <f>MACD!E1307</f>
        <v>7.9132647534276401E-2</v>
      </c>
      <c r="E1307" s="2">
        <f>MACD!F1307</f>
        <v>3.6212334140987242E-2</v>
      </c>
      <c r="F1307" s="2">
        <f>'Moving Avg'!D1307</f>
        <v>7.9740000000000011</v>
      </c>
      <c r="G1307" s="2">
        <f>'Moving Avg'!F1307</f>
        <v>8.096759999999998</v>
      </c>
      <c r="H1307" s="2">
        <f>'Moving Avg'!G1307</f>
        <v>8.0342960000000012</v>
      </c>
      <c r="I1307" s="2">
        <f>'Moving Avg'!H1307</f>
        <v>8.8716244999999958</v>
      </c>
      <c r="J1307" s="5" t="str">
        <f>OBV!F1307</f>
        <v>NEUTRAL</v>
      </c>
      <c r="K1307" s="5" t="str">
        <f>OBV!G1307</f>
        <v>NEUTRAL</v>
      </c>
      <c r="L1307" s="5" t="str">
        <f>OBV!H1307</f>
        <v>NEUTRAL</v>
      </c>
      <c r="M1307" s="7">
        <f t="shared" si="200"/>
        <v>25</v>
      </c>
      <c r="N1307" s="7">
        <f t="shared" si="201"/>
        <v>0</v>
      </c>
      <c r="O1307" s="7">
        <f t="shared" si="202"/>
        <v>0</v>
      </c>
      <c r="P1307" s="7">
        <f t="shared" si="203"/>
        <v>33</v>
      </c>
      <c r="Q1307" s="8">
        <f t="shared" si="204"/>
        <v>13.7</v>
      </c>
      <c r="R1307" s="8">
        <f t="shared" si="205"/>
        <v>13.25</v>
      </c>
      <c r="S1307" s="8">
        <f t="shared" si="206"/>
        <v>18.600000000000001</v>
      </c>
      <c r="T1307" s="8">
        <f t="shared" si="207"/>
        <v>14.5</v>
      </c>
      <c r="U1307" s="7">
        <f t="shared" si="208"/>
        <v>15.183333333333332</v>
      </c>
      <c r="V1307" s="7">
        <f t="shared" si="209"/>
        <v>15.012499999999999</v>
      </c>
    </row>
    <row r="1308" spans="1:22" ht="13.5" x14ac:dyDescent="0.25">
      <c r="A1308" s="3">
        <f>RSI!A1308</f>
        <v>44217</v>
      </c>
      <c r="B1308" s="2">
        <f>RSI!B1308</f>
        <v>7.8841999999999999</v>
      </c>
      <c r="C1308" s="2">
        <f>RSI!I1308</f>
        <v>39.158502824297145</v>
      </c>
      <c r="D1308" s="2">
        <f>MACD!E1308</f>
        <v>9.7918798864132128E-2</v>
      </c>
      <c r="E1308" s="2">
        <f>MACD!F1308</f>
        <v>4.8553627085616224E-2</v>
      </c>
      <c r="F1308" s="2">
        <f>'Moving Avg'!D1308</f>
        <v>7.9560399999999998</v>
      </c>
      <c r="G1308" s="2">
        <f>'Moving Avg'!F1308</f>
        <v>8.0822899999999969</v>
      </c>
      <c r="H1308" s="2">
        <f>'Moving Avg'!G1308</f>
        <v>8.0253140000000016</v>
      </c>
      <c r="I1308" s="2">
        <f>'Moving Avg'!H1308</f>
        <v>8.8626424999999962</v>
      </c>
      <c r="J1308" s="5" t="str">
        <f>OBV!F1308</f>
        <v>BEARISH</v>
      </c>
      <c r="K1308" s="5" t="str">
        <f>OBV!G1308</f>
        <v>NEUTRAL</v>
      </c>
      <c r="L1308" s="5" t="str">
        <f>OBV!H1308</f>
        <v>CONFIRMED BEARISH</v>
      </c>
      <c r="M1308" s="7">
        <f t="shared" si="200"/>
        <v>25</v>
      </c>
      <c r="N1308" s="7">
        <f t="shared" si="201"/>
        <v>0</v>
      </c>
      <c r="O1308" s="7">
        <f t="shared" si="202"/>
        <v>0</v>
      </c>
      <c r="P1308" s="7">
        <f t="shared" si="203"/>
        <v>16.5</v>
      </c>
      <c r="Q1308" s="8">
        <f t="shared" si="204"/>
        <v>11.225</v>
      </c>
      <c r="R1308" s="8">
        <f t="shared" si="205"/>
        <v>9.125</v>
      </c>
      <c r="S1308" s="8">
        <f t="shared" si="206"/>
        <v>11.175000000000001</v>
      </c>
      <c r="T1308" s="8">
        <f t="shared" si="207"/>
        <v>10.375</v>
      </c>
      <c r="U1308" s="7">
        <f t="shared" si="208"/>
        <v>10.508333333333335</v>
      </c>
      <c r="V1308" s="7">
        <f t="shared" si="209"/>
        <v>10.475000000000001</v>
      </c>
    </row>
    <row r="1309" spans="1:22" ht="13.5" x14ac:dyDescent="0.25">
      <c r="A1309" s="3">
        <f>RSI!A1309</f>
        <v>44218</v>
      </c>
      <c r="B1309" s="2">
        <f>RSI!B1309</f>
        <v>7.8841999999999999</v>
      </c>
      <c r="C1309" s="2">
        <f>RSI!I1309</f>
        <v>39.158502824297145</v>
      </c>
      <c r="D1309" s="2">
        <f>MACD!E1309</f>
        <v>0.11481941544605156</v>
      </c>
      <c r="E1309" s="2">
        <f>MACD!F1309</f>
        <v>6.1806784757703292E-2</v>
      </c>
      <c r="F1309" s="2">
        <f>'Moving Avg'!D1309</f>
        <v>7.9380799999999994</v>
      </c>
      <c r="G1309" s="2">
        <f>'Moving Avg'!F1309</f>
        <v>8.0678199999999993</v>
      </c>
      <c r="H1309" s="2">
        <f>'Moving Avg'!G1309</f>
        <v>8.0163320000000002</v>
      </c>
      <c r="I1309" s="2">
        <f>'Moving Avg'!H1309</f>
        <v>8.8536604999999966</v>
      </c>
      <c r="J1309" s="5" t="str">
        <f>OBV!F1309</f>
        <v>BEARISH</v>
      </c>
      <c r="K1309" s="5" t="str">
        <f>OBV!G1309</f>
        <v>NEUTRAL</v>
      </c>
      <c r="L1309" s="5" t="str">
        <f>OBV!H1309</f>
        <v>CONFIRMED BEARISH</v>
      </c>
      <c r="M1309" s="7">
        <f t="shared" si="200"/>
        <v>25</v>
      </c>
      <c r="N1309" s="7">
        <f t="shared" si="201"/>
        <v>0</v>
      </c>
      <c r="O1309" s="7">
        <f t="shared" si="202"/>
        <v>0</v>
      </c>
      <c r="P1309" s="7">
        <f t="shared" si="203"/>
        <v>16.5</v>
      </c>
      <c r="Q1309" s="8">
        <f t="shared" si="204"/>
        <v>11.225</v>
      </c>
      <c r="R1309" s="8">
        <f t="shared" si="205"/>
        <v>9.125</v>
      </c>
      <c r="S1309" s="8">
        <f t="shared" si="206"/>
        <v>11.175000000000001</v>
      </c>
      <c r="T1309" s="8">
        <f t="shared" si="207"/>
        <v>10.375</v>
      </c>
      <c r="U1309" s="7">
        <f t="shared" si="208"/>
        <v>10.508333333333335</v>
      </c>
      <c r="V1309" s="7">
        <f t="shared" si="209"/>
        <v>10.475000000000001</v>
      </c>
    </row>
    <row r="1310" spans="1:22" ht="13.5" x14ac:dyDescent="0.25">
      <c r="A1310" s="3">
        <f>RSI!A1310</f>
        <v>44221</v>
      </c>
      <c r="B1310" s="2">
        <f>RSI!B1310</f>
        <v>7.5848000000000004</v>
      </c>
      <c r="C1310" s="2">
        <f>RSI!I1310</f>
        <v>27.241597200635923</v>
      </c>
      <c r="D1310" s="2">
        <f>MACD!E1310</f>
        <v>0.12305870860344026</v>
      </c>
      <c r="E1310" s="2">
        <f>MACD!F1310</f>
        <v>7.4057169526850694E-2</v>
      </c>
      <c r="F1310" s="2">
        <f>'Moving Avg'!D1310</f>
        <v>7.8602400000000001</v>
      </c>
      <c r="G1310" s="2">
        <f>'Moving Avg'!F1310</f>
        <v>8.0328899999999983</v>
      </c>
      <c r="H1310" s="2">
        <f>'Moving Avg'!G1310</f>
        <v>8.0013619999999985</v>
      </c>
      <c r="I1310" s="2">
        <f>'Moving Avg'!H1310</f>
        <v>8.8431814999999965</v>
      </c>
      <c r="J1310" s="5" t="str">
        <f>OBV!F1310</f>
        <v>BEARISH</v>
      </c>
      <c r="K1310" s="5" t="str">
        <f>OBV!G1310</f>
        <v>STRONG</v>
      </c>
      <c r="L1310" s="5" t="str">
        <f>OBV!H1310</f>
        <v>CONFIRMED BEARISH</v>
      </c>
      <c r="M1310" s="7">
        <f t="shared" si="200"/>
        <v>50</v>
      </c>
      <c r="N1310" s="7">
        <f t="shared" si="201"/>
        <v>0</v>
      </c>
      <c r="O1310" s="7">
        <f t="shared" si="202"/>
        <v>0</v>
      </c>
      <c r="P1310" s="7">
        <f t="shared" si="203"/>
        <v>33</v>
      </c>
      <c r="Q1310" s="8">
        <f t="shared" si="204"/>
        <v>22.45</v>
      </c>
      <c r="R1310" s="8">
        <f t="shared" si="205"/>
        <v>18.25</v>
      </c>
      <c r="S1310" s="8">
        <f t="shared" si="206"/>
        <v>22.35</v>
      </c>
      <c r="T1310" s="8">
        <f t="shared" si="207"/>
        <v>20.75</v>
      </c>
      <c r="U1310" s="7">
        <f t="shared" si="208"/>
        <v>21.016666666666669</v>
      </c>
      <c r="V1310" s="7">
        <f t="shared" si="209"/>
        <v>20.950000000000003</v>
      </c>
    </row>
    <row r="1311" spans="1:22" ht="13.5" x14ac:dyDescent="0.25">
      <c r="A1311" s="3">
        <f>RSI!A1311</f>
        <v>44222</v>
      </c>
      <c r="B1311" s="2">
        <f>RSI!B1311</f>
        <v>7.5848000000000004</v>
      </c>
      <c r="C1311" s="2">
        <f>RSI!I1311</f>
        <v>27.241597200635923</v>
      </c>
      <c r="D1311" s="2">
        <f>MACD!E1311</f>
        <v>0.13112244303041631</v>
      </c>
      <c r="E1311" s="2">
        <f>MACD!F1311</f>
        <v>8.5470224227563812E-2</v>
      </c>
      <c r="F1311" s="2">
        <f>'Moving Avg'!D1311</f>
        <v>7.7824</v>
      </c>
      <c r="G1311" s="2">
        <f>'Moving Avg'!F1311</f>
        <v>7.9979600000000008</v>
      </c>
      <c r="H1311" s="2">
        <f>'Moving Avg'!G1311</f>
        <v>7.9913819999999989</v>
      </c>
      <c r="I1311" s="2">
        <f>'Moving Avg'!H1311</f>
        <v>8.8327024999999963</v>
      </c>
      <c r="J1311" s="5" t="str">
        <f>OBV!F1311</f>
        <v>BEARISH</v>
      </c>
      <c r="K1311" s="5" t="str">
        <f>OBV!G1311</f>
        <v>STRONG</v>
      </c>
      <c r="L1311" s="5" t="str">
        <f>OBV!H1311</f>
        <v>CONFIRMED BEARISH</v>
      </c>
      <c r="M1311" s="7">
        <f t="shared" si="200"/>
        <v>50</v>
      </c>
      <c r="N1311" s="7">
        <f t="shared" si="201"/>
        <v>0</v>
      </c>
      <c r="O1311" s="7">
        <f t="shared" si="202"/>
        <v>0</v>
      </c>
      <c r="P1311" s="7">
        <f t="shared" si="203"/>
        <v>33</v>
      </c>
      <c r="Q1311" s="8">
        <f t="shared" si="204"/>
        <v>22.45</v>
      </c>
      <c r="R1311" s="8">
        <f t="shared" si="205"/>
        <v>18.25</v>
      </c>
      <c r="S1311" s="8">
        <f t="shared" si="206"/>
        <v>22.35</v>
      </c>
      <c r="T1311" s="8">
        <f t="shared" si="207"/>
        <v>20.75</v>
      </c>
      <c r="U1311" s="7">
        <f t="shared" si="208"/>
        <v>21.016666666666669</v>
      </c>
      <c r="V1311" s="7">
        <f t="shared" si="209"/>
        <v>20.950000000000003</v>
      </c>
    </row>
    <row r="1312" spans="1:22" ht="13.5" x14ac:dyDescent="0.25">
      <c r="A1312" s="3">
        <f>RSI!A1312</f>
        <v>44223</v>
      </c>
      <c r="B1312" s="2">
        <f>RSI!B1312</f>
        <v>7.8044000000000002</v>
      </c>
      <c r="C1312" s="2">
        <f>RSI!I1312</f>
        <v>42.203555779353778</v>
      </c>
      <c r="D1312" s="2">
        <f>MACD!E1312</f>
        <v>0.12411457179194407</v>
      </c>
      <c r="E1312" s="2">
        <f>MACD!F1312</f>
        <v>9.3199093740439873E-2</v>
      </c>
      <c r="F1312" s="2">
        <f>'Moving Avg'!D1312</f>
        <v>7.7484800000000007</v>
      </c>
      <c r="G1312" s="2">
        <f>'Moving Avg'!F1312</f>
        <v>7.9740099999999998</v>
      </c>
      <c r="H1312" s="2">
        <f>'Moving Avg'!G1312</f>
        <v>7.9857939999999985</v>
      </c>
      <c r="I1312" s="2">
        <f>'Moving Avg'!H1312</f>
        <v>8.8233214999999969</v>
      </c>
      <c r="J1312" s="5" t="str">
        <f>OBV!F1312</f>
        <v>BEARISH</v>
      </c>
      <c r="K1312" s="5" t="str">
        <f>OBV!G1312</f>
        <v>STRONG</v>
      </c>
      <c r="L1312" s="5" t="str">
        <f>OBV!H1312</f>
        <v>CONFIRMED BEARISH</v>
      </c>
      <c r="M1312" s="7">
        <f t="shared" si="200"/>
        <v>25</v>
      </c>
      <c r="N1312" s="7">
        <f t="shared" si="201"/>
        <v>0</v>
      </c>
      <c r="O1312" s="7">
        <f t="shared" si="202"/>
        <v>0</v>
      </c>
      <c r="P1312" s="7">
        <f t="shared" si="203"/>
        <v>33</v>
      </c>
      <c r="Q1312" s="8">
        <f t="shared" si="204"/>
        <v>13.7</v>
      </c>
      <c r="R1312" s="8">
        <f t="shared" si="205"/>
        <v>13.25</v>
      </c>
      <c r="S1312" s="8">
        <f t="shared" si="206"/>
        <v>18.600000000000001</v>
      </c>
      <c r="T1312" s="8">
        <f t="shared" si="207"/>
        <v>14.5</v>
      </c>
      <c r="U1312" s="7">
        <f t="shared" si="208"/>
        <v>15.183333333333332</v>
      </c>
      <c r="V1312" s="7">
        <f t="shared" si="209"/>
        <v>15.012499999999999</v>
      </c>
    </row>
    <row r="1313" spans="1:22" ht="13.5" x14ac:dyDescent="0.25">
      <c r="A1313" s="3">
        <f>RSI!A1313</f>
        <v>44224</v>
      </c>
      <c r="B1313" s="2">
        <f>RSI!B1313</f>
        <v>7.9241000000000001</v>
      </c>
      <c r="C1313" s="2">
        <f>RSI!I1313</f>
        <v>48.428833670815152</v>
      </c>
      <c r="D1313" s="2">
        <f>MACD!E1313</f>
        <v>0.11027576017443153</v>
      </c>
      <c r="E1313" s="2">
        <f>MACD!F1313</f>
        <v>9.6614427027238214E-2</v>
      </c>
      <c r="F1313" s="2">
        <f>'Moving Avg'!D1313</f>
        <v>7.7564600000000015</v>
      </c>
      <c r="G1313" s="2">
        <f>'Moving Avg'!F1313</f>
        <v>7.9560450000000005</v>
      </c>
      <c r="H1313" s="2">
        <f>'Moving Avg'!G1313</f>
        <v>7.9825999999999988</v>
      </c>
      <c r="I1313" s="2">
        <f>'Moving Avg'!H1313</f>
        <v>8.8145389999999963</v>
      </c>
      <c r="J1313" s="5" t="str">
        <f>OBV!F1313</f>
        <v>BEARISH</v>
      </c>
      <c r="K1313" s="5" t="str">
        <f>OBV!G1313</f>
        <v>STRONG</v>
      </c>
      <c r="L1313" s="5" t="str">
        <f>OBV!H1313</f>
        <v>BEARISH DIVERGENCE</v>
      </c>
      <c r="M1313" s="7">
        <f t="shared" si="200"/>
        <v>25</v>
      </c>
      <c r="N1313" s="7">
        <f t="shared" si="201"/>
        <v>0</v>
      </c>
      <c r="O1313" s="7">
        <f t="shared" si="202"/>
        <v>0</v>
      </c>
      <c r="P1313" s="7">
        <f t="shared" si="203"/>
        <v>33</v>
      </c>
      <c r="Q1313" s="8">
        <f t="shared" si="204"/>
        <v>13.7</v>
      </c>
      <c r="R1313" s="8">
        <f t="shared" si="205"/>
        <v>13.25</v>
      </c>
      <c r="S1313" s="8">
        <f t="shared" si="206"/>
        <v>18.600000000000001</v>
      </c>
      <c r="T1313" s="8">
        <f t="shared" si="207"/>
        <v>14.5</v>
      </c>
      <c r="U1313" s="7">
        <f t="shared" si="208"/>
        <v>15.183333333333332</v>
      </c>
      <c r="V1313" s="7">
        <f t="shared" si="209"/>
        <v>15.012499999999999</v>
      </c>
    </row>
    <row r="1314" spans="1:22" ht="13.5" x14ac:dyDescent="0.25">
      <c r="A1314" s="3">
        <f>RSI!A1314</f>
        <v>44225</v>
      </c>
      <c r="B1314" s="2">
        <f>RSI!B1314</f>
        <v>7.9141000000000004</v>
      </c>
      <c r="C1314" s="2">
        <f>RSI!I1314</f>
        <v>47.964036071482653</v>
      </c>
      <c r="D1314" s="2">
        <f>MACD!E1314</f>
        <v>9.9486084289775789E-2</v>
      </c>
      <c r="E1314" s="2">
        <f>MACD!F1314</f>
        <v>9.7188758479745743E-2</v>
      </c>
      <c r="F1314" s="2">
        <f>'Moving Avg'!D1314</f>
        <v>7.7624399999999998</v>
      </c>
      <c r="G1314" s="2">
        <f>'Moving Avg'!F1314</f>
        <v>7.9525500000000005</v>
      </c>
      <c r="H1314" s="2">
        <f>'Moving Avg'!G1314</f>
        <v>7.9819999999999993</v>
      </c>
      <c r="I1314" s="2">
        <f>'Moving Avg'!H1314</f>
        <v>8.8071534999999965</v>
      </c>
      <c r="J1314" s="5" t="str">
        <f>OBV!F1314</f>
        <v>BEARISH</v>
      </c>
      <c r="K1314" s="5" t="str">
        <f>OBV!G1314</f>
        <v>STRONG</v>
      </c>
      <c r="L1314" s="5" t="str">
        <f>OBV!H1314</f>
        <v>BEARISH DIVERGENCE</v>
      </c>
      <c r="M1314" s="7">
        <f t="shared" si="200"/>
        <v>25</v>
      </c>
      <c r="N1314" s="7">
        <f t="shared" si="201"/>
        <v>0</v>
      </c>
      <c r="O1314" s="7">
        <f t="shared" si="202"/>
        <v>0</v>
      </c>
      <c r="P1314" s="7">
        <f t="shared" si="203"/>
        <v>33</v>
      </c>
      <c r="Q1314" s="8">
        <f t="shared" si="204"/>
        <v>13.7</v>
      </c>
      <c r="R1314" s="8">
        <f t="shared" si="205"/>
        <v>13.25</v>
      </c>
      <c r="S1314" s="8">
        <f t="shared" si="206"/>
        <v>18.600000000000001</v>
      </c>
      <c r="T1314" s="8">
        <f t="shared" si="207"/>
        <v>14.5</v>
      </c>
      <c r="U1314" s="7">
        <f t="shared" si="208"/>
        <v>15.183333333333332</v>
      </c>
      <c r="V1314" s="7">
        <f t="shared" si="209"/>
        <v>15.012499999999999</v>
      </c>
    </row>
    <row r="1315" spans="1:22" ht="13.5" x14ac:dyDescent="0.25">
      <c r="A1315" s="3">
        <f>RSI!A1315</f>
        <v>44228</v>
      </c>
      <c r="B1315" s="2">
        <f>RSI!B1315</f>
        <v>7.9141000000000004</v>
      </c>
      <c r="C1315" s="2">
        <f>RSI!I1315</f>
        <v>47.964036071482653</v>
      </c>
      <c r="D1315" s="2">
        <f>MACD!E1315</f>
        <v>9.0581511054905306E-2</v>
      </c>
      <c r="E1315" s="2">
        <f>MACD!F1315</f>
        <v>9.5867308994777661E-2</v>
      </c>
      <c r="F1315" s="2">
        <f>'Moving Avg'!D1315</f>
        <v>7.8283000000000005</v>
      </c>
      <c r="G1315" s="2">
        <f>'Moving Avg'!F1315</f>
        <v>7.9500550000000008</v>
      </c>
      <c r="H1315" s="2">
        <f>'Moving Avg'!G1315</f>
        <v>7.9813999999999989</v>
      </c>
      <c r="I1315" s="2">
        <f>'Moving Avg'!H1315</f>
        <v>8.8011154999999963</v>
      </c>
      <c r="J1315" s="5" t="str">
        <f>OBV!F1315</f>
        <v>BULLISH</v>
      </c>
      <c r="K1315" s="5" t="str">
        <f>OBV!G1315</f>
        <v>NEUTRAL</v>
      </c>
      <c r="L1315" s="5" t="str">
        <f>OBV!H1315</f>
        <v>CONFIRMED BULLISH</v>
      </c>
      <c r="M1315" s="7">
        <f t="shared" si="200"/>
        <v>25</v>
      </c>
      <c r="N1315" s="7">
        <f t="shared" si="201"/>
        <v>45</v>
      </c>
      <c r="O1315" s="7">
        <f t="shared" si="202"/>
        <v>0</v>
      </c>
      <c r="P1315" s="7">
        <f t="shared" si="203"/>
        <v>83.5</v>
      </c>
      <c r="Q1315" s="8">
        <f t="shared" si="204"/>
        <v>37.024999999999999</v>
      </c>
      <c r="R1315" s="8">
        <f t="shared" si="205"/>
        <v>34.875</v>
      </c>
      <c r="S1315" s="8">
        <f t="shared" si="206"/>
        <v>48.075000000000003</v>
      </c>
      <c r="T1315" s="8">
        <f t="shared" si="207"/>
        <v>38.375</v>
      </c>
      <c r="U1315" s="7">
        <f t="shared" si="208"/>
        <v>39.991666666666667</v>
      </c>
      <c r="V1315" s="7">
        <f t="shared" si="209"/>
        <v>39.587500000000006</v>
      </c>
    </row>
    <row r="1316" spans="1:22" ht="13.5" x14ac:dyDescent="0.25">
      <c r="A1316" s="3">
        <f>RSI!A1316</f>
        <v>44229</v>
      </c>
      <c r="B1316" s="2">
        <f>RSI!B1316</f>
        <v>7.9141000000000004</v>
      </c>
      <c r="C1316" s="2">
        <f>RSI!I1316</f>
        <v>47.964036071482653</v>
      </c>
      <c r="D1316" s="2">
        <f>MACD!E1316</f>
        <v>8.3255346713569267E-2</v>
      </c>
      <c r="E1316" s="2">
        <f>MACD!F1316</f>
        <v>9.3344916538535994E-2</v>
      </c>
      <c r="F1316" s="2">
        <f>'Moving Avg'!D1316</f>
        <v>7.8941600000000012</v>
      </c>
      <c r="G1316" s="2">
        <f>'Moving Avg'!F1316</f>
        <v>7.9365799999999993</v>
      </c>
      <c r="H1316" s="2">
        <f>'Moving Avg'!G1316</f>
        <v>7.9839939999999991</v>
      </c>
      <c r="I1316" s="2">
        <f>'Moving Avg'!H1316</f>
        <v>8.7937299999999965</v>
      </c>
      <c r="J1316" s="5" t="str">
        <f>OBV!F1316</f>
        <v>BULLISH</v>
      </c>
      <c r="K1316" s="5" t="str">
        <f>OBV!G1316</f>
        <v>NEUTRAL</v>
      </c>
      <c r="L1316" s="5" t="str">
        <f>OBV!H1316</f>
        <v>CONFIRMED BULLISH</v>
      </c>
      <c r="M1316" s="7">
        <f t="shared" si="200"/>
        <v>25</v>
      </c>
      <c r="N1316" s="7">
        <f t="shared" si="201"/>
        <v>45</v>
      </c>
      <c r="O1316" s="7">
        <f t="shared" si="202"/>
        <v>0</v>
      </c>
      <c r="P1316" s="7">
        <f t="shared" si="203"/>
        <v>83.5</v>
      </c>
      <c r="Q1316" s="8">
        <f t="shared" si="204"/>
        <v>37.024999999999999</v>
      </c>
      <c r="R1316" s="8">
        <f t="shared" si="205"/>
        <v>34.875</v>
      </c>
      <c r="S1316" s="8">
        <f t="shared" si="206"/>
        <v>48.075000000000003</v>
      </c>
      <c r="T1316" s="8">
        <f t="shared" si="207"/>
        <v>38.375</v>
      </c>
      <c r="U1316" s="7">
        <f t="shared" si="208"/>
        <v>39.991666666666667</v>
      </c>
      <c r="V1316" s="7">
        <f t="shared" si="209"/>
        <v>39.587500000000006</v>
      </c>
    </row>
    <row r="1317" spans="1:22" ht="13.5" x14ac:dyDescent="0.25">
      <c r="A1317" s="3">
        <f>RSI!A1317</f>
        <v>44230</v>
      </c>
      <c r="B1317" s="2">
        <f>RSI!B1317</f>
        <v>7.9141000000000004</v>
      </c>
      <c r="C1317" s="2">
        <f>RSI!I1317</f>
        <v>47.964036071482653</v>
      </c>
      <c r="D1317" s="2">
        <f>MACD!E1317</f>
        <v>7.7249316569063531E-2</v>
      </c>
      <c r="E1317" s="2">
        <f>MACD!F1317</f>
        <v>9.0125796544641507E-2</v>
      </c>
      <c r="F1317" s="2">
        <f>'Moving Avg'!D1317</f>
        <v>7.9161000000000001</v>
      </c>
      <c r="G1317" s="2">
        <f>'Moving Avg'!F1317</f>
        <v>7.9236049999999993</v>
      </c>
      <c r="H1317" s="2">
        <f>'Moving Avg'!G1317</f>
        <v>7.9865879999999994</v>
      </c>
      <c r="I1317" s="2">
        <f>'Moving Avg'!H1317</f>
        <v>8.7849474999999959</v>
      </c>
      <c r="J1317" s="5" t="str">
        <f>OBV!F1317</f>
        <v>BULLISH</v>
      </c>
      <c r="K1317" s="5" t="str">
        <f>OBV!G1317</f>
        <v>NEUTRAL</v>
      </c>
      <c r="L1317" s="5" t="str">
        <f>OBV!H1317</f>
        <v>CONFIRMED BULLISH</v>
      </c>
      <c r="M1317" s="7">
        <f t="shared" si="200"/>
        <v>25</v>
      </c>
      <c r="N1317" s="7">
        <f t="shared" si="201"/>
        <v>45</v>
      </c>
      <c r="O1317" s="7">
        <f t="shared" si="202"/>
        <v>0</v>
      </c>
      <c r="P1317" s="7">
        <f t="shared" si="203"/>
        <v>83.5</v>
      </c>
      <c r="Q1317" s="8">
        <f t="shared" si="204"/>
        <v>37.024999999999999</v>
      </c>
      <c r="R1317" s="8">
        <f t="shared" si="205"/>
        <v>34.875</v>
      </c>
      <c r="S1317" s="8">
        <f t="shared" si="206"/>
        <v>48.075000000000003</v>
      </c>
      <c r="T1317" s="8">
        <f t="shared" si="207"/>
        <v>38.375</v>
      </c>
      <c r="U1317" s="7">
        <f t="shared" si="208"/>
        <v>39.991666666666667</v>
      </c>
      <c r="V1317" s="7">
        <f t="shared" si="209"/>
        <v>39.587500000000006</v>
      </c>
    </row>
    <row r="1318" spans="1:22" ht="13.5" x14ac:dyDescent="0.25">
      <c r="A1318" s="3">
        <f>RSI!A1318</f>
        <v>44231</v>
      </c>
      <c r="B1318" s="2">
        <f>RSI!B1318</f>
        <v>7.9141000000000004</v>
      </c>
      <c r="C1318" s="2">
        <f>RSI!I1318</f>
        <v>47.964036071482653</v>
      </c>
      <c r="D1318" s="2">
        <f>MACD!E1318</f>
        <v>5.8530639771299242E-2</v>
      </c>
      <c r="E1318" s="2">
        <f>MACD!F1318</f>
        <v>8.3806765189973056E-2</v>
      </c>
      <c r="F1318" s="2">
        <f>'Moving Avg'!D1318</f>
        <v>7.9141000000000004</v>
      </c>
      <c r="G1318" s="2">
        <f>'Moving Avg'!F1318</f>
        <v>7.9106299999999994</v>
      </c>
      <c r="H1318" s="2">
        <f>'Moving Avg'!G1318</f>
        <v>7.9891819999999996</v>
      </c>
      <c r="I1318" s="2">
        <f>'Moving Avg'!H1318</f>
        <v>8.7761149999999972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  <c r="M1318" s="7">
        <f t="shared" si="200"/>
        <v>25</v>
      </c>
      <c r="N1318" s="7">
        <f t="shared" si="201"/>
        <v>100</v>
      </c>
      <c r="O1318" s="7">
        <f t="shared" si="202"/>
        <v>0</v>
      </c>
      <c r="P1318" s="7">
        <f t="shared" si="203"/>
        <v>16.5</v>
      </c>
      <c r="Q1318" s="8">
        <f t="shared" si="204"/>
        <v>46.225000000000001</v>
      </c>
      <c r="R1318" s="8">
        <f t="shared" si="205"/>
        <v>29.125</v>
      </c>
      <c r="S1318" s="8">
        <f t="shared" si="206"/>
        <v>26.175000000000001</v>
      </c>
      <c r="T1318" s="8">
        <f t="shared" si="207"/>
        <v>35.375</v>
      </c>
      <c r="U1318" s="7">
        <f t="shared" si="208"/>
        <v>33.841666666666661</v>
      </c>
      <c r="V1318" s="7">
        <f t="shared" si="209"/>
        <v>34.224999999999994</v>
      </c>
    </row>
    <row r="1319" spans="1:22" ht="13.5" x14ac:dyDescent="0.25">
      <c r="A1319" s="3">
        <f>RSI!A1319</f>
        <v>44232</v>
      </c>
      <c r="B1319" s="2">
        <f>RSI!B1319</f>
        <v>7.9141000000000004</v>
      </c>
      <c r="C1319" s="2">
        <f>RSI!I1319</f>
        <v>47.964036071482653</v>
      </c>
      <c r="D1319" s="2">
        <f>MACD!E1319</f>
        <v>4.2857253222949865E-2</v>
      </c>
      <c r="E1319" s="2">
        <f>MACD!F1319</f>
        <v>7.5616862796568415E-2</v>
      </c>
      <c r="F1319" s="2">
        <f>'Moving Avg'!D1319</f>
        <v>7.9141000000000004</v>
      </c>
      <c r="G1319" s="2">
        <f>'Moving Avg'!F1319</f>
        <v>7.8976549999999985</v>
      </c>
      <c r="H1319" s="2">
        <f>'Moving Avg'!G1319</f>
        <v>7.995368</v>
      </c>
      <c r="I1319" s="2">
        <f>'Moving Avg'!H1319</f>
        <v>8.7672824999999968</v>
      </c>
      <c r="J1319" s="5" t="str">
        <f>OBV!F1319</f>
        <v>NEUTRAL</v>
      </c>
      <c r="K1319" s="5" t="str">
        <f>OBV!G1319</f>
        <v>NEUTRAL</v>
      </c>
      <c r="L1319" s="5" t="str">
        <f>OBV!H1319</f>
        <v>NEUTRAL</v>
      </c>
      <c r="M1319" s="7">
        <f t="shared" si="200"/>
        <v>25</v>
      </c>
      <c r="N1319" s="7">
        <f t="shared" si="201"/>
        <v>100</v>
      </c>
      <c r="O1319" s="7">
        <f t="shared" si="202"/>
        <v>0</v>
      </c>
      <c r="P1319" s="7">
        <f t="shared" si="203"/>
        <v>33</v>
      </c>
      <c r="Q1319" s="8">
        <f t="shared" si="204"/>
        <v>48.7</v>
      </c>
      <c r="R1319" s="8">
        <f t="shared" si="205"/>
        <v>33.25</v>
      </c>
      <c r="S1319" s="8">
        <f t="shared" si="206"/>
        <v>33.6</v>
      </c>
      <c r="T1319" s="8">
        <f t="shared" si="207"/>
        <v>39.5</v>
      </c>
      <c r="U1319" s="7">
        <f t="shared" si="208"/>
        <v>38.516666666666673</v>
      </c>
      <c r="V1319" s="7">
        <f t="shared" si="209"/>
        <v>38.762500000000003</v>
      </c>
    </row>
    <row r="1320" spans="1:22" ht="13.5" x14ac:dyDescent="0.25">
      <c r="A1320" s="3">
        <f>RSI!A1320</f>
        <v>44235</v>
      </c>
      <c r="B1320" s="2">
        <f>RSI!B1320</f>
        <v>7.9141000000000004</v>
      </c>
      <c r="C1320" s="2">
        <f>RSI!I1320</f>
        <v>47.964036071482653</v>
      </c>
      <c r="D1320" s="2">
        <f>MACD!E1320</f>
        <v>-1.6313146531146572E-2</v>
      </c>
      <c r="E1320" s="2">
        <f>MACD!F1320</f>
        <v>5.7230860931025418E-2</v>
      </c>
      <c r="F1320" s="2">
        <f>'Moving Avg'!D1320</f>
        <v>7.9141000000000004</v>
      </c>
      <c r="G1320" s="2">
        <f>'Moving Avg'!F1320</f>
        <v>7.8941599999999994</v>
      </c>
      <c r="H1320" s="2">
        <f>'Moving Avg'!G1320</f>
        <v>7.9939700000000009</v>
      </c>
      <c r="I1320" s="2">
        <f>'Moving Avg'!H1320</f>
        <v>8.7584499999999963</v>
      </c>
      <c r="J1320" s="5" t="str">
        <f>OBV!F1320</f>
        <v>NEUTRAL</v>
      </c>
      <c r="K1320" s="5" t="str">
        <f>OBV!G1320</f>
        <v>NEUTRAL</v>
      </c>
      <c r="L1320" s="5" t="str">
        <f>OBV!H1320</f>
        <v>NEUTRAL</v>
      </c>
      <c r="M1320" s="7">
        <f t="shared" si="200"/>
        <v>25</v>
      </c>
      <c r="N1320" s="7">
        <f t="shared" si="201"/>
        <v>100</v>
      </c>
      <c r="O1320" s="7">
        <f t="shared" si="202"/>
        <v>0</v>
      </c>
      <c r="P1320" s="7">
        <f t="shared" si="203"/>
        <v>33</v>
      </c>
      <c r="Q1320" s="8">
        <f t="shared" si="204"/>
        <v>48.7</v>
      </c>
      <c r="R1320" s="8">
        <f t="shared" si="205"/>
        <v>33.25</v>
      </c>
      <c r="S1320" s="8">
        <f t="shared" si="206"/>
        <v>33.6</v>
      </c>
      <c r="T1320" s="8">
        <f t="shared" si="207"/>
        <v>39.5</v>
      </c>
      <c r="U1320" s="7">
        <f t="shared" si="208"/>
        <v>38.516666666666673</v>
      </c>
      <c r="V1320" s="7">
        <f t="shared" si="209"/>
        <v>38.762500000000003</v>
      </c>
    </row>
    <row r="1321" spans="1:22" ht="13.5" x14ac:dyDescent="0.25">
      <c r="A1321" s="3">
        <f>RSI!A1321</f>
        <v>44236</v>
      </c>
      <c r="B1321" s="2">
        <f>RSI!B1321</f>
        <v>7.5648</v>
      </c>
      <c r="C1321" s="2">
        <f>RSI!I1321</f>
        <v>30.683527444081705</v>
      </c>
      <c r="D1321" s="2">
        <f>MACD!E1321</f>
        <v>-4.0364449511921308E-2</v>
      </c>
      <c r="E1321" s="2">
        <f>MACD!F1321</f>
        <v>3.771179884243607E-2</v>
      </c>
      <c r="F1321" s="2">
        <f>'Moving Avg'!D1321</f>
        <v>7.844240000000001</v>
      </c>
      <c r="G1321" s="2">
        <f>'Moving Avg'!F1321</f>
        <v>7.8736999999999995</v>
      </c>
      <c r="H1321" s="2">
        <f>'Moving Avg'!G1321</f>
        <v>7.9855860000000005</v>
      </c>
      <c r="I1321" s="2">
        <f>'Moving Avg'!H1321</f>
        <v>8.7478709999999964</v>
      </c>
      <c r="J1321" s="5" t="str">
        <f>OBV!F1321</f>
        <v>NEUTRAL</v>
      </c>
      <c r="K1321" s="5" t="str">
        <f>OBV!G1321</f>
        <v>NEUTRAL</v>
      </c>
      <c r="L1321" s="5" t="str">
        <f>OBV!H1321</f>
        <v>NEUTRAL</v>
      </c>
      <c r="M1321" s="7">
        <f t="shared" si="200"/>
        <v>25</v>
      </c>
      <c r="N1321" s="7">
        <f t="shared" si="201"/>
        <v>100</v>
      </c>
      <c r="O1321" s="7">
        <f t="shared" si="202"/>
        <v>0</v>
      </c>
      <c r="P1321" s="7">
        <f t="shared" si="203"/>
        <v>33</v>
      </c>
      <c r="Q1321" s="8">
        <f t="shared" si="204"/>
        <v>48.7</v>
      </c>
      <c r="R1321" s="8">
        <f t="shared" si="205"/>
        <v>33.25</v>
      </c>
      <c r="S1321" s="8">
        <f t="shared" si="206"/>
        <v>33.6</v>
      </c>
      <c r="T1321" s="8">
        <f t="shared" si="207"/>
        <v>39.5</v>
      </c>
      <c r="U1321" s="7">
        <f t="shared" si="208"/>
        <v>38.516666666666673</v>
      </c>
      <c r="V1321" s="7">
        <f t="shared" si="209"/>
        <v>38.762500000000003</v>
      </c>
    </row>
    <row r="1322" spans="1:22" ht="13.5" x14ac:dyDescent="0.25">
      <c r="A1322" s="3">
        <f>RSI!A1322</f>
        <v>44237</v>
      </c>
      <c r="B1322" s="2">
        <f>RSI!B1322</f>
        <v>7.4649999999999999</v>
      </c>
      <c r="C1322" s="2">
        <f>RSI!I1322</f>
        <v>27.621527800195253</v>
      </c>
      <c r="D1322" s="2">
        <f>MACD!E1322</f>
        <v>-1.7342941026637249E-2</v>
      </c>
      <c r="E1322" s="2">
        <f>MACD!F1322</f>
        <v>2.6700850868621406E-2</v>
      </c>
      <c r="F1322" s="2">
        <f>'Moving Avg'!D1322</f>
        <v>7.7544199999999988</v>
      </c>
      <c r="G1322" s="2">
        <f>'Moving Avg'!F1322</f>
        <v>7.8482500000000002</v>
      </c>
      <c r="H1322" s="2">
        <f>'Moving Avg'!G1322</f>
        <v>7.975606</v>
      </c>
      <c r="I1322" s="2">
        <f>'Moving Avg'!H1322</f>
        <v>8.7367929999999969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  <c r="M1322" s="7">
        <f t="shared" si="200"/>
        <v>50</v>
      </c>
      <c r="N1322" s="7">
        <f t="shared" si="201"/>
        <v>100</v>
      </c>
      <c r="O1322" s="7">
        <f t="shared" si="202"/>
        <v>0</v>
      </c>
      <c r="P1322" s="7">
        <f t="shared" si="203"/>
        <v>16.5</v>
      </c>
      <c r="Q1322" s="8">
        <f t="shared" si="204"/>
        <v>54.975000000000001</v>
      </c>
      <c r="R1322" s="8">
        <f t="shared" si="205"/>
        <v>34.125</v>
      </c>
      <c r="S1322" s="8">
        <f t="shared" si="206"/>
        <v>29.925000000000001</v>
      </c>
      <c r="T1322" s="8">
        <f t="shared" si="207"/>
        <v>41.625</v>
      </c>
      <c r="U1322" s="7">
        <f t="shared" si="208"/>
        <v>39.674999999999997</v>
      </c>
      <c r="V1322" s="7">
        <f t="shared" si="209"/>
        <v>40.162499999999994</v>
      </c>
    </row>
    <row r="1323" spans="1:22" ht="13.5" x14ac:dyDescent="0.25">
      <c r="A1323" s="3">
        <f>RSI!A1323</f>
        <v>44238</v>
      </c>
      <c r="B1323" s="2">
        <f>RSI!B1323</f>
        <v>7.4250999999999996</v>
      </c>
      <c r="C1323" s="2">
        <f>RSI!I1323</f>
        <v>26.483627131138746</v>
      </c>
      <c r="D1323" s="2">
        <f>MACD!E1323</f>
        <v>2.6130240162991036E-2</v>
      </c>
      <c r="E1323" s="2">
        <f>MACD!F1323</f>
        <v>2.6586728727495332E-2</v>
      </c>
      <c r="F1323" s="2">
        <f>'Moving Avg'!D1323</f>
        <v>7.6566199999999993</v>
      </c>
      <c r="G1323" s="2">
        <f>'Moving Avg'!F1323</f>
        <v>7.820805</v>
      </c>
      <c r="H1323" s="2">
        <f>'Moving Avg'!G1323</f>
        <v>7.9650259999999999</v>
      </c>
      <c r="I1323" s="2">
        <f>'Moving Avg'!H1323</f>
        <v>8.7255154999999966</v>
      </c>
      <c r="J1323" s="5" t="str">
        <f>OBV!F1323</f>
        <v>BEARISH</v>
      </c>
      <c r="K1323" s="5" t="str">
        <f>OBV!G1323</f>
        <v>NEUTRAL</v>
      </c>
      <c r="L1323" s="5" t="str">
        <f>OBV!H1323</f>
        <v>CONFIRMED BEARISH</v>
      </c>
      <c r="M1323" s="7">
        <f t="shared" si="200"/>
        <v>50</v>
      </c>
      <c r="N1323" s="7">
        <f t="shared" si="201"/>
        <v>45</v>
      </c>
      <c r="O1323" s="7">
        <f t="shared" si="202"/>
        <v>0</v>
      </c>
      <c r="P1323" s="7">
        <f t="shared" si="203"/>
        <v>16.5</v>
      </c>
      <c r="Q1323" s="8">
        <f t="shared" si="204"/>
        <v>35.725000000000001</v>
      </c>
      <c r="R1323" s="8">
        <f t="shared" si="205"/>
        <v>23.125</v>
      </c>
      <c r="S1323" s="8">
        <f t="shared" si="206"/>
        <v>21.675000000000001</v>
      </c>
      <c r="T1323" s="8">
        <f t="shared" si="207"/>
        <v>27.875</v>
      </c>
      <c r="U1323" s="7">
        <f t="shared" si="208"/>
        <v>26.841666666666669</v>
      </c>
      <c r="V1323" s="7">
        <f t="shared" si="209"/>
        <v>27.1</v>
      </c>
    </row>
    <row r="1324" spans="1:22" ht="13.5" x14ac:dyDescent="0.25">
      <c r="A1324" s="3">
        <f>RSI!A1324</f>
        <v>44239</v>
      </c>
      <c r="B1324" s="2">
        <f>RSI!B1324</f>
        <v>7.2653999999999996</v>
      </c>
      <c r="C1324" s="2">
        <f>RSI!I1324</f>
        <v>22.490036691548795</v>
      </c>
      <c r="D1324" s="2">
        <f>MACD!E1324</f>
        <v>7.5870422118820002E-2</v>
      </c>
      <c r="E1324" s="2">
        <f>MACD!F1324</f>
        <v>3.6443467405760266E-2</v>
      </c>
      <c r="F1324" s="2">
        <f>'Moving Avg'!D1324</f>
        <v>7.5268800000000002</v>
      </c>
      <c r="G1324" s="2">
        <f>'Moving Avg'!F1324</f>
        <v>7.7853750000000002</v>
      </c>
      <c r="H1324" s="2">
        <f>'Moving Avg'!G1324</f>
        <v>7.9514520000000006</v>
      </c>
      <c r="I1324" s="2">
        <f>'Moving Avg'!H1324</f>
        <v>8.713439499999998</v>
      </c>
      <c r="J1324" s="5" t="str">
        <f>OBV!F1324</f>
        <v>BEARISH</v>
      </c>
      <c r="K1324" s="5" t="str">
        <f>OBV!G1324</f>
        <v>STRONG</v>
      </c>
      <c r="L1324" s="5" t="str">
        <f>OBV!H1324</f>
        <v>CONFIRMED BEARISH</v>
      </c>
      <c r="M1324" s="7">
        <f t="shared" si="200"/>
        <v>50</v>
      </c>
      <c r="N1324" s="7">
        <f t="shared" si="201"/>
        <v>0</v>
      </c>
      <c r="O1324" s="7">
        <f t="shared" si="202"/>
        <v>0</v>
      </c>
      <c r="P1324" s="7">
        <f t="shared" si="203"/>
        <v>33</v>
      </c>
      <c r="Q1324" s="8">
        <f t="shared" si="204"/>
        <v>22.45</v>
      </c>
      <c r="R1324" s="8">
        <f t="shared" si="205"/>
        <v>18.25</v>
      </c>
      <c r="S1324" s="8">
        <f t="shared" si="206"/>
        <v>22.35</v>
      </c>
      <c r="T1324" s="8">
        <f t="shared" si="207"/>
        <v>20.75</v>
      </c>
      <c r="U1324" s="7">
        <f t="shared" si="208"/>
        <v>21.016666666666669</v>
      </c>
      <c r="V1324" s="7">
        <f t="shared" si="209"/>
        <v>20.950000000000003</v>
      </c>
    </row>
    <row r="1325" spans="1:22" ht="13.5" x14ac:dyDescent="0.25">
      <c r="A1325" s="3">
        <f>RSI!A1325</f>
        <v>44242</v>
      </c>
      <c r="B1325" s="2">
        <f>RSI!B1325</f>
        <v>7.4749999999999996</v>
      </c>
      <c r="C1325" s="2">
        <f>RSI!I1325</f>
        <v>36.107778440107971</v>
      </c>
      <c r="D1325" s="2">
        <f>MACD!E1325</f>
        <v>0.10584269661847134</v>
      </c>
      <c r="E1325" s="2">
        <f>MACD!F1325</f>
        <v>5.0323313248302484E-2</v>
      </c>
      <c r="F1325" s="2">
        <f>'Moving Avg'!D1325</f>
        <v>7.4390599999999996</v>
      </c>
      <c r="G1325" s="2">
        <f>'Moving Avg'!F1325</f>
        <v>7.7604250000000006</v>
      </c>
      <c r="H1325" s="2">
        <f>'Moving Avg'!G1325</f>
        <v>7.948856000000001</v>
      </c>
      <c r="I1325" s="2">
        <f>'Moving Avg'!H1325</f>
        <v>8.7024114999999966</v>
      </c>
      <c r="J1325" s="5" t="str">
        <f>OBV!F1325</f>
        <v>BEARISH</v>
      </c>
      <c r="K1325" s="5" t="str">
        <f>OBV!G1325</f>
        <v>STRONG</v>
      </c>
      <c r="L1325" s="5" t="str">
        <f>OBV!H1325</f>
        <v>CONFIRMED BEARISH</v>
      </c>
      <c r="M1325" s="7">
        <f t="shared" si="200"/>
        <v>25</v>
      </c>
      <c r="N1325" s="7">
        <f t="shared" si="201"/>
        <v>0</v>
      </c>
      <c r="O1325" s="7">
        <f t="shared" si="202"/>
        <v>0</v>
      </c>
      <c r="P1325" s="7">
        <f t="shared" si="203"/>
        <v>33</v>
      </c>
      <c r="Q1325" s="8">
        <f t="shared" si="204"/>
        <v>13.7</v>
      </c>
      <c r="R1325" s="8">
        <f t="shared" si="205"/>
        <v>13.25</v>
      </c>
      <c r="S1325" s="8">
        <f t="shared" si="206"/>
        <v>18.600000000000001</v>
      </c>
      <c r="T1325" s="8">
        <f t="shared" si="207"/>
        <v>14.5</v>
      </c>
      <c r="U1325" s="7">
        <f t="shared" si="208"/>
        <v>15.183333333333332</v>
      </c>
      <c r="V1325" s="7">
        <f t="shared" si="209"/>
        <v>15.012499999999999</v>
      </c>
    </row>
    <row r="1326" spans="1:22" ht="13.5" x14ac:dyDescent="0.25">
      <c r="A1326" s="3">
        <f>RSI!A1326</f>
        <v>44243</v>
      </c>
      <c r="B1326" s="2">
        <f>RSI!B1326</f>
        <v>7.4749999999999996</v>
      </c>
      <c r="C1326" s="2">
        <f>RSI!I1326</f>
        <v>36.107778440107971</v>
      </c>
      <c r="D1326" s="2">
        <f>MACD!E1326</f>
        <v>0.13312305189177653</v>
      </c>
      <c r="E1326" s="2">
        <f>MACD!F1326</f>
        <v>6.6883260976997302E-2</v>
      </c>
      <c r="F1326" s="2">
        <f>'Moving Avg'!D1326</f>
        <v>7.4211</v>
      </c>
      <c r="G1326" s="2">
        <f>'Moving Avg'!F1326</f>
        <v>7.735475000000001</v>
      </c>
      <c r="H1326" s="2">
        <f>'Moving Avg'!G1326</f>
        <v>7.9460620000000004</v>
      </c>
      <c r="I1326" s="2">
        <f>'Moving Avg'!H1326</f>
        <v>8.691383499999997</v>
      </c>
      <c r="J1326" s="5" t="str">
        <f>OBV!F1326</f>
        <v>BEARISH</v>
      </c>
      <c r="K1326" s="5" t="str">
        <f>OBV!G1326</f>
        <v>STRONG</v>
      </c>
      <c r="L1326" s="5" t="str">
        <f>OBV!H1326</f>
        <v>CONFIRMED BEARISH</v>
      </c>
      <c r="M1326" s="7">
        <f t="shared" si="200"/>
        <v>25</v>
      </c>
      <c r="N1326" s="7">
        <f t="shared" si="201"/>
        <v>0</v>
      </c>
      <c r="O1326" s="7">
        <f t="shared" si="202"/>
        <v>0</v>
      </c>
      <c r="P1326" s="7">
        <f t="shared" si="203"/>
        <v>33</v>
      </c>
      <c r="Q1326" s="8">
        <f t="shared" si="204"/>
        <v>13.7</v>
      </c>
      <c r="R1326" s="8">
        <f t="shared" si="205"/>
        <v>13.25</v>
      </c>
      <c r="S1326" s="8">
        <f t="shared" si="206"/>
        <v>18.600000000000001</v>
      </c>
      <c r="T1326" s="8">
        <f t="shared" si="207"/>
        <v>14.5</v>
      </c>
      <c r="U1326" s="7">
        <f t="shared" si="208"/>
        <v>15.183333333333332</v>
      </c>
      <c r="V1326" s="7">
        <f t="shared" si="209"/>
        <v>15.012499999999999</v>
      </c>
    </row>
    <row r="1327" spans="1:22" ht="13.5" x14ac:dyDescent="0.25">
      <c r="A1327" s="3">
        <f>RSI!A1327</f>
        <v>44244</v>
      </c>
      <c r="B1327" s="2">
        <f>RSI!B1327</f>
        <v>7.4749999999999996</v>
      </c>
      <c r="C1327" s="2">
        <f>RSI!I1327</f>
        <v>36.107778440107971</v>
      </c>
      <c r="D1327" s="2">
        <f>MACD!E1327</f>
        <v>0.15798346640058458</v>
      </c>
      <c r="E1327" s="2">
        <f>MACD!F1327</f>
        <v>8.5103302061714764E-2</v>
      </c>
      <c r="F1327" s="2">
        <f>'Moving Avg'!D1327</f>
        <v>7.4231000000000007</v>
      </c>
      <c r="G1327" s="2">
        <f>'Moving Avg'!F1327</f>
        <v>7.7105249999999996</v>
      </c>
      <c r="H1327" s="2">
        <f>'Moving Avg'!G1327</f>
        <v>7.9388760000000005</v>
      </c>
      <c r="I1327" s="2">
        <f>'Moving Avg'!H1327</f>
        <v>8.6803554999999957</v>
      </c>
      <c r="J1327" s="5" t="str">
        <f>OBV!F1327</f>
        <v>BEARISH</v>
      </c>
      <c r="K1327" s="5" t="str">
        <f>OBV!G1327</f>
        <v>STRONG</v>
      </c>
      <c r="L1327" s="5" t="str">
        <f>OBV!H1327</f>
        <v>BEARISH DIVERGENCE</v>
      </c>
      <c r="M1327" s="7">
        <f t="shared" si="200"/>
        <v>25</v>
      </c>
      <c r="N1327" s="7">
        <f t="shared" si="201"/>
        <v>0</v>
      </c>
      <c r="O1327" s="7">
        <f t="shared" si="202"/>
        <v>0</v>
      </c>
      <c r="P1327" s="7">
        <f t="shared" si="203"/>
        <v>33</v>
      </c>
      <c r="Q1327" s="8">
        <f t="shared" si="204"/>
        <v>13.7</v>
      </c>
      <c r="R1327" s="8">
        <f t="shared" si="205"/>
        <v>13.25</v>
      </c>
      <c r="S1327" s="8">
        <f t="shared" si="206"/>
        <v>18.600000000000001</v>
      </c>
      <c r="T1327" s="8">
        <f t="shared" si="207"/>
        <v>14.5</v>
      </c>
      <c r="U1327" s="7">
        <f t="shared" si="208"/>
        <v>15.183333333333332</v>
      </c>
      <c r="V1327" s="7">
        <f t="shared" si="209"/>
        <v>15.012499999999999</v>
      </c>
    </row>
    <row r="1328" spans="1:22" ht="13.5" x14ac:dyDescent="0.25">
      <c r="A1328" s="3">
        <f>RSI!A1328</f>
        <v>44245</v>
      </c>
      <c r="B1328" s="2">
        <f>RSI!B1328</f>
        <v>7.4850000000000003</v>
      </c>
      <c r="C1328" s="2">
        <f>RSI!I1328</f>
        <v>36.76974381820861</v>
      </c>
      <c r="D1328" s="2">
        <f>MACD!E1328</f>
        <v>0.17992386561517204</v>
      </c>
      <c r="E1328" s="2">
        <f>MACD!F1328</f>
        <v>0.10406741477240622</v>
      </c>
      <c r="F1328" s="2">
        <f>'Moving Avg'!D1328</f>
        <v>7.4350799999999992</v>
      </c>
      <c r="G1328" s="2">
        <f>'Moving Avg'!F1328</f>
        <v>7.6905650000000012</v>
      </c>
      <c r="H1328" s="2">
        <f>'Moving Avg'!G1328</f>
        <v>7.9274980000000008</v>
      </c>
      <c r="I1328" s="2">
        <f>'Moving Avg'!H1328</f>
        <v>8.6680299999999946</v>
      </c>
      <c r="J1328" s="5" t="str">
        <f>OBV!F1328</f>
        <v>BEARISH</v>
      </c>
      <c r="K1328" s="5" t="str">
        <f>OBV!G1328</f>
        <v>STRONG</v>
      </c>
      <c r="L1328" s="5" t="str">
        <f>OBV!H1328</f>
        <v>BEARISH DIVERGENCE</v>
      </c>
      <c r="M1328" s="7">
        <f t="shared" si="200"/>
        <v>25</v>
      </c>
      <c r="N1328" s="7">
        <f t="shared" si="201"/>
        <v>0</v>
      </c>
      <c r="O1328" s="7">
        <f t="shared" si="202"/>
        <v>0</v>
      </c>
      <c r="P1328" s="7">
        <f t="shared" si="203"/>
        <v>33</v>
      </c>
      <c r="Q1328" s="8">
        <f t="shared" si="204"/>
        <v>13.7</v>
      </c>
      <c r="R1328" s="8">
        <f t="shared" si="205"/>
        <v>13.25</v>
      </c>
      <c r="S1328" s="8">
        <f t="shared" si="206"/>
        <v>18.600000000000001</v>
      </c>
      <c r="T1328" s="8">
        <f t="shared" si="207"/>
        <v>14.5</v>
      </c>
      <c r="U1328" s="7">
        <f t="shared" si="208"/>
        <v>15.183333333333332</v>
      </c>
      <c r="V1328" s="7">
        <f t="shared" si="209"/>
        <v>15.012499999999999</v>
      </c>
    </row>
    <row r="1329" spans="1:22" ht="13.5" x14ac:dyDescent="0.25">
      <c r="A1329" s="3">
        <f>RSI!A1329</f>
        <v>44246</v>
      </c>
      <c r="B1329" s="2">
        <f>RSI!B1329</f>
        <v>7.4749999999999996</v>
      </c>
      <c r="C1329" s="2">
        <f>RSI!I1329</f>
        <v>36.36400766187878</v>
      </c>
      <c r="D1329" s="2">
        <f>MACD!E1329</f>
        <v>0.20069399188739645</v>
      </c>
      <c r="E1329" s="2">
        <f>MACD!F1329</f>
        <v>0.12339273019540428</v>
      </c>
      <c r="F1329" s="2">
        <f>'Moving Avg'!D1329</f>
        <v>7.4769999999999994</v>
      </c>
      <c r="G1329" s="2">
        <f>'Moving Avg'!F1329</f>
        <v>7.6701050000000013</v>
      </c>
      <c r="H1329" s="2">
        <f>'Moving Avg'!G1329</f>
        <v>7.9113300000000013</v>
      </c>
      <c r="I1329" s="2">
        <f>'Moving Avg'!H1329</f>
        <v>8.6556544999999954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  <c r="M1329" s="7">
        <f t="shared" si="200"/>
        <v>25</v>
      </c>
      <c r="N1329" s="7">
        <f t="shared" si="201"/>
        <v>0</v>
      </c>
      <c r="O1329" s="7">
        <f t="shared" si="202"/>
        <v>0</v>
      </c>
      <c r="P1329" s="7">
        <f t="shared" si="203"/>
        <v>83.5</v>
      </c>
      <c r="Q1329" s="8">
        <f t="shared" si="204"/>
        <v>21.274999999999999</v>
      </c>
      <c r="R1329" s="8">
        <f t="shared" si="205"/>
        <v>25.875</v>
      </c>
      <c r="S1329" s="8">
        <f t="shared" si="206"/>
        <v>41.325000000000003</v>
      </c>
      <c r="T1329" s="8">
        <f t="shared" si="207"/>
        <v>27.125</v>
      </c>
      <c r="U1329" s="7">
        <f t="shared" si="208"/>
        <v>29.491666666666664</v>
      </c>
      <c r="V1329" s="7">
        <f t="shared" si="209"/>
        <v>28.9</v>
      </c>
    </row>
    <row r="1330" spans="1:22" ht="13.5" x14ac:dyDescent="0.25">
      <c r="A1330" s="3">
        <f>RSI!A1330</f>
        <v>44249</v>
      </c>
      <c r="B1330" s="2">
        <f>RSI!B1330</f>
        <v>7.4749999999999996</v>
      </c>
      <c r="C1330" s="2">
        <f>RSI!I1330</f>
        <v>36.36400766187878</v>
      </c>
      <c r="D1330" s="2">
        <f>MACD!E1330</f>
        <v>0.21968376042674809</v>
      </c>
      <c r="E1330" s="2">
        <f>MACD!F1330</f>
        <v>0.14265093624167305</v>
      </c>
      <c r="F1330" s="2">
        <f>'Moving Avg'!D1330</f>
        <v>7.4769999999999994</v>
      </c>
      <c r="G1330" s="2">
        <f>'Moving Avg'!F1330</f>
        <v>7.6646150000000004</v>
      </c>
      <c r="H1330" s="2">
        <f>'Moving Avg'!G1330</f>
        <v>7.8953620000000022</v>
      </c>
      <c r="I1330" s="2">
        <f>'Moving Avg'!H1330</f>
        <v>8.6432789999999944</v>
      </c>
      <c r="J1330" s="5" t="str">
        <f>OBV!F1330</f>
        <v>BULLISH</v>
      </c>
      <c r="K1330" s="5" t="str">
        <f>OBV!G1330</f>
        <v>NEUTRAL</v>
      </c>
      <c r="L1330" s="5" t="str">
        <f>OBV!H1330</f>
        <v>NEUTRAL</v>
      </c>
      <c r="M1330" s="7">
        <f t="shared" si="200"/>
        <v>25</v>
      </c>
      <c r="N1330" s="7">
        <f t="shared" si="201"/>
        <v>0</v>
      </c>
      <c r="O1330" s="7">
        <f t="shared" si="202"/>
        <v>0</v>
      </c>
      <c r="P1330" s="7">
        <f t="shared" si="203"/>
        <v>49.5</v>
      </c>
      <c r="Q1330" s="8">
        <f t="shared" si="204"/>
        <v>16.175000000000001</v>
      </c>
      <c r="R1330" s="8">
        <f t="shared" si="205"/>
        <v>17.375</v>
      </c>
      <c r="S1330" s="8">
        <f t="shared" si="206"/>
        <v>26.025000000000002</v>
      </c>
      <c r="T1330" s="8">
        <f t="shared" si="207"/>
        <v>18.625</v>
      </c>
      <c r="U1330" s="7">
        <f t="shared" si="208"/>
        <v>19.858333333333334</v>
      </c>
      <c r="V1330" s="7">
        <f t="shared" si="209"/>
        <v>19.55</v>
      </c>
    </row>
    <row r="1331" spans="1:22" ht="13.5" x14ac:dyDescent="0.25">
      <c r="A1331" s="3">
        <f>RSI!A1331</f>
        <v>44250</v>
      </c>
      <c r="B1331" s="2">
        <f>RSI!B1331</f>
        <v>7.4649999999999999</v>
      </c>
      <c r="C1331" s="2">
        <f>RSI!I1331</f>
        <v>35.904522356476306</v>
      </c>
      <c r="D1331" s="2">
        <f>MACD!E1331</f>
        <v>0.18406453338006656</v>
      </c>
      <c r="E1331" s="2">
        <f>MACD!F1331</f>
        <v>0.15093365566935177</v>
      </c>
      <c r="F1331" s="2">
        <f>'Moving Avg'!D1331</f>
        <v>7.4749999999999996</v>
      </c>
      <c r="G1331" s="2">
        <f>'Moving Avg'!F1331</f>
        <v>7.6586249999999989</v>
      </c>
      <c r="H1331" s="2">
        <f>'Moving Avg'!G1331</f>
        <v>7.8791940000000009</v>
      </c>
      <c r="I1331" s="2">
        <f>'Moving Avg'!H1331</f>
        <v>8.6308534999999935</v>
      </c>
      <c r="J1331" s="5" t="str">
        <f>OBV!F1331</f>
        <v>BEARISH</v>
      </c>
      <c r="K1331" s="5" t="str">
        <f>OBV!G1331</f>
        <v>NEUTRAL</v>
      </c>
      <c r="L1331" s="5" t="str">
        <f>OBV!H1331</f>
        <v>CONFIRMED BEARISH</v>
      </c>
      <c r="M1331" s="7">
        <f t="shared" si="200"/>
        <v>25</v>
      </c>
      <c r="N1331" s="7">
        <f t="shared" si="201"/>
        <v>0</v>
      </c>
      <c r="O1331" s="7">
        <f t="shared" si="202"/>
        <v>0</v>
      </c>
      <c r="P1331" s="7">
        <f t="shared" si="203"/>
        <v>16.5</v>
      </c>
      <c r="Q1331" s="8">
        <f t="shared" si="204"/>
        <v>11.225</v>
      </c>
      <c r="R1331" s="8">
        <f t="shared" si="205"/>
        <v>9.125</v>
      </c>
      <c r="S1331" s="8">
        <f t="shared" si="206"/>
        <v>11.175000000000001</v>
      </c>
      <c r="T1331" s="8">
        <f t="shared" si="207"/>
        <v>10.375</v>
      </c>
      <c r="U1331" s="7">
        <f t="shared" si="208"/>
        <v>10.508333333333335</v>
      </c>
      <c r="V1331" s="7">
        <f t="shared" si="209"/>
        <v>10.475000000000001</v>
      </c>
    </row>
    <row r="1332" spans="1:22" ht="13.5" x14ac:dyDescent="0.25">
      <c r="A1332" s="3">
        <f>RSI!A1332</f>
        <v>44251</v>
      </c>
      <c r="B1332" s="2">
        <f>RSI!B1332</f>
        <v>7.4649999999999999</v>
      </c>
      <c r="C1332" s="2">
        <f>RSI!I1332</f>
        <v>35.904522356476306</v>
      </c>
      <c r="D1332" s="2">
        <f>MACD!E1332</f>
        <v>0.13984360582634103</v>
      </c>
      <c r="E1332" s="2">
        <f>MACD!F1332</f>
        <v>0.14871564570074963</v>
      </c>
      <c r="F1332" s="2">
        <f>'Moving Avg'!D1332</f>
        <v>7.4730000000000008</v>
      </c>
      <c r="G1332" s="2">
        <f>'Moving Avg'!F1332</f>
        <v>7.6416549999999983</v>
      </c>
      <c r="H1332" s="2">
        <f>'Moving Avg'!G1332</f>
        <v>7.8704100000000006</v>
      </c>
      <c r="I1332" s="2">
        <f>'Moving Avg'!H1332</f>
        <v>8.6184279999999927</v>
      </c>
      <c r="J1332" s="5" t="str">
        <f>OBV!F1332</f>
        <v>BEARISH</v>
      </c>
      <c r="K1332" s="5" t="str">
        <f>OBV!G1332</f>
        <v>NEUTRAL</v>
      </c>
      <c r="L1332" s="5" t="str">
        <f>OBV!H1332</f>
        <v>CONFIRMED BEARISH</v>
      </c>
      <c r="M1332" s="7">
        <f t="shared" si="200"/>
        <v>25</v>
      </c>
      <c r="N1332" s="7">
        <f t="shared" si="201"/>
        <v>45</v>
      </c>
      <c r="O1332" s="7">
        <f t="shared" si="202"/>
        <v>0</v>
      </c>
      <c r="P1332" s="7">
        <f t="shared" si="203"/>
        <v>16.5</v>
      </c>
      <c r="Q1332" s="8">
        <f t="shared" si="204"/>
        <v>26.975000000000001</v>
      </c>
      <c r="R1332" s="8">
        <f t="shared" si="205"/>
        <v>18.125</v>
      </c>
      <c r="S1332" s="8">
        <f t="shared" si="206"/>
        <v>17.925000000000001</v>
      </c>
      <c r="T1332" s="8">
        <f t="shared" si="207"/>
        <v>21.625</v>
      </c>
      <c r="U1332" s="7">
        <f t="shared" si="208"/>
        <v>21.008333333333336</v>
      </c>
      <c r="V1332" s="7">
        <f t="shared" si="209"/>
        <v>21.162500000000001</v>
      </c>
    </row>
    <row r="1333" spans="1:22" ht="13.5" x14ac:dyDescent="0.25">
      <c r="A1333" s="3">
        <f>RSI!A1333</f>
        <v>44252</v>
      </c>
      <c r="B1333" s="2">
        <f>RSI!B1333</f>
        <v>7.4649999999999999</v>
      </c>
      <c r="C1333" s="2">
        <f>RSI!I1333</f>
        <v>35.904522356476306</v>
      </c>
      <c r="D1333" s="2">
        <f>MACD!E1333</f>
        <v>9.7465459101041318E-2</v>
      </c>
      <c r="E1333" s="2">
        <f>MACD!F1333</f>
        <v>0.13846560838080796</v>
      </c>
      <c r="F1333" s="2">
        <f>'Moving Avg'!D1333</f>
        <v>7.4689999999999994</v>
      </c>
      <c r="G1333" s="2">
        <f>'Moving Avg'!F1333</f>
        <v>7.6186999999999996</v>
      </c>
      <c r="H1333" s="2">
        <f>'Moving Avg'!G1333</f>
        <v>7.8600300000000001</v>
      </c>
      <c r="I1333" s="2">
        <f>'Moving Avg'!H1333</f>
        <v>8.6060024999999936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  <c r="M1333" s="7">
        <f t="shared" si="200"/>
        <v>25</v>
      </c>
      <c r="N1333" s="7">
        <f t="shared" si="201"/>
        <v>100</v>
      </c>
      <c r="O1333" s="7">
        <f t="shared" si="202"/>
        <v>0</v>
      </c>
      <c r="P1333" s="7">
        <f t="shared" si="203"/>
        <v>16.5</v>
      </c>
      <c r="Q1333" s="8">
        <f t="shared" si="204"/>
        <v>46.225000000000001</v>
      </c>
      <c r="R1333" s="8">
        <f t="shared" si="205"/>
        <v>29.125</v>
      </c>
      <c r="S1333" s="8">
        <f t="shared" si="206"/>
        <v>26.175000000000001</v>
      </c>
      <c r="T1333" s="8">
        <f t="shared" si="207"/>
        <v>35.375</v>
      </c>
      <c r="U1333" s="7">
        <f t="shared" si="208"/>
        <v>33.841666666666661</v>
      </c>
      <c r="V1333" s="7">
        <f t="shared" si="209"/>
        <v>34.224999999999994</v>
      </c>
    </row>
    <row r="1334" spans="1:22" ht="13.5" x14ac:dyDescent="0.25">
      <c r="A1334" s="3">
        <f>RSI!A1334</f>
        <v>44253</v>
      </c>
      <c r="B1334" s="2">
        <f>RSI!B1334</f>
        <v>7.4749999999999996</v>
      </c>
      <c r="C1334" s="2">
        <f>RSI!I1334</f>
        <v>36.900342570979362</v>
      </c>
      <c r="D1334" s="2">
        <f>MACD!E1334</f>
        <v>3.738781754587972E-2</v>
      </c>
      <c r="E1334" s="2">
        <f>MACD!F1334</f>
        <v>0.11825005021382232</v>
      </c>
      <c r="F1334" s="2">
        <f>'Moving Avg'!D1334</f>
        <v>7.4689999999999994</v>
      </c>
      <c r="G1334" s="2">
        <f>'Moving Avg'!F1334</f>
        <v>7.5967449999999985</v>
      </c>
      <c r="H1334" s="2">
        <f>'Moving Avg'!G1334</f>
        <v>7.8524439999999993</v>
      </c>
      <c r="I1334" s="2">
        <f>'Moving Avg'!H1334</f>
        <v>8.5936269999999926</v>
      </c>
      <c r="J1334" s="5" t="str">
        <f>OBV!F1334</f>
        <v>BULLISH</v>
      </c>
      <c r="K1334" s="5" t="str">
        <f>OBV!G1334</f>
        <v>NEUTRAL</v>
      </c>
      <c r="L1334" s="5" t="str">
        <f>OBV!H1334</f>
        <v>NEUTRAL</v>
      </c>
      <c r="M1334" s="7">
        <f t="shared" si="200"/>
        <v>25</v>
      </c>
      <c r="N1334" s="7">
        <f t="shared" si="201"/>
        <v>100</v>
      </c>
      <c r="O1334" s="7">
        <f t="shared" si="202"/>
        <v>0</v>
      </c>
      <c r="P1334" s="7">
        <f t="shared" si="203"/>
        <v>49.5</v>
      </c>
      <c r="Q1334" s="8">
        <f t="shared" si="204"/>
        <v>51.174999999999997</v>
      </c>
      <c r="R1334" s="8">
        <f t="shared" si="205"/>
        <v>37.375</v>
      </c>
      <c r="S1334" s="8">
        <f t="shared" si="206"/>
        <v>41.025000000000006</v>
      </c>
      <c r="T1334" s="8">
        <f t="shared" si="207"/>
        <v>43.625</v>
      </c>
      <c r="U1334" s="7">
        <f t="shared" si="208"/>
        <v>43.191666666666663</v>
      </c>
      <c r="V1334" s="7">
        <f t="shared" si="209"/>
        <v>43.3</v>
      </c>
    </row>
    <row r="1335" spans="1:22" ht="13.5" x14ac:dyDescent="0.25">
      <c r="A1335" s="3">
        <f>RSI!A1335</f>
        <v>44256</v>
      </c>
      <c r="B1335" s="2">
        <f>RSI!B1335</f>
        <v>7.4749999999999996</v>
      </c>
      <c r="C1335" s="2">
        <f>RSI!I1335</f>
        <v>36.900342570979369</v>
      </c>
      <c r="D1335" s="2">
        <f>MACD!E1335</f>
        <v>1.9749918121797272E-2</v>
      </c>
      <c r="E1335" s="2">
        <f>MACD!F1335</f>
        <v>9.8550023795417316E-2</v>
      </c>
      <c r="F1335" s="2">
        <f>'Moving Avg'!D1335</f>
        <v>7.4689999999999994</v>
      </c>
      <c r="G1335" s="2">
        <f>'Moving Avg'!F1335</f>
        <v>7.5747899999999984</v>
      </c>
      <c r="H1335" s="2">
        <f>'Moving Avg'!G1335</f>
        <v>7.8454579999999998</v>
      </c>
      <c r="I1335" s="2">
        <f>'Moving Avg'!H1335</f>
        <v>8.5812514999999934</v>
      </c>
      <c r="J1335" s="5" t="str">
        <f>OBV!F1335</f>
        <v>BULLISH</v>
      </c>
      <c r="K1335" s="5" t="str">
        <f>OBV!G1335</f>
        <v>NEUTRAL</v>
      </c>
      <c r="L1335" s="5" t="str">
        <f>OBV!H1335</f>
        <v>NEUTRAL</v>
      </c>
      <c r="M1335" s="7">
        <f t="shared" si="200"/>
        <v>25</v>
      </c>
      <c r="N1335" s="7">
        <f t="shared" si="201"/>
        <v>100</v>
      </c>
      <c r="O1335" s="7">
        <f t="shared" si="202"/>
        <v>0</v>
      </c>
      <c r="P1335" s="7">
        <f t="shared" si="203"/>
        <v>49.5</v>
      </c>
      <c r="Q1335" s="8">
        <f t="shared" si="204"/>
        <v>51.174999999999997</v>
      </c>
      <c r="R1335" s="8">
        <f t="shared" si="205"/>
        <v>37.375</v>
      </c>
      <c r="S1335" s="8">
        <f t="shared" si="206"/>
        <v>41.025000000000006</v>
      </c>
      <c r="T1335" s="8">
        <f t="shared" si="207"/>
        <v>43.625</v>
      </c>
      <c r="U1335" s="7">
        <f t="shared" si="208"/>
        <v>43.191666666666663</v>
      </c>
      <c r="V1335" s="7">
        <f t="shared" si="209"/>
        <v>43.3</v>
      </c>
    </row>
    <row r="1336" spans="1:22" ht="13.5" x14ac:dyDescent="0.25">
      <c r="A1336" s="3">
        <f>RSI!A1336</f>
        <v>44257</v>
      </c>
      <c r="B1336" s="2">
        <f>RSI!B1336</f>
        <v>7.4749999999999996</v>
      </c>
      <c r="C1336" s="2">
        <f>RSI!I1336</f>
        <v>36.900342570979369</v>
      </c>
      <c r="D1336" s="2">
        <f>MACD!E1336</f>
        <v>5.7059807596617773E-3</v>
      </c>
      <c r="E1336" s="2">
        <f>MACD!F1336</f>
        <v>7.9981215188266216E-2</v>
      </c>
      <c r="F1336" s="2">
        <f>'Moving Avg'!D1336</f>
        <v>7.471000000000001</v>
      </c>
      <c r="G1336" s="2">
        <f>'Moving Avg'!F1336</f>
        <v>7.5528349999999973</v>
      </c>
      <c r="H1336" s="2">
        <f>'Moving Avg'!G1336</f>
        <v>7.8314859999999999</v>
      </c>
      <c r="I1336" s="2">
        <f>'Moving Avg'!H1336</f>
        <v>8.5688759999999942</v>
      </c>
      <c r="J1336" s="5" t="str">
        <f>OBV!F1336</f>
        <v>BULLISH</v>
      </c>
      <c r="K1336" s="5" t="str">
        <f>OBV!G1336</f>
        <v>NEUTRAL</v>
      </c>
      <c r="L1336" s="5" t="str">
        <f>OBV!H1336</f>
        <v>CONFIRMED BULLISH</v>
      </c>
      <c r="M1336" s="7">
        <f t="shared" si="200"/>
        <v>25</v>
      </c>
      <c r="N1336" s="7">
        <f t="shared" si="201"/>
        <v>100</v>
      </c>
      <c r="O1336" s="7">
        <f t="shared" si="202"/>
        <v>0</v>
      </c>
      <c r="P1336" s="7">
        <f t="shared" si="203"/>
        <v>83.5</v>
      </c>
      <c r="Q1336" s="8">
        <f t="shared" si="204"/>
        <v>56.274999999999999</v>
      </c>
      <c r="R1336" s="8">
        <f t="shared" si="205"/>
        <v>45.875</v>
      </c>
      <c r="S1336" s="8">
        <f t="shared" si="206"/>
        <v>56.325000000000003</v>
      </c>
      <c r="T1336" s="8">
        <f t="shared" si="207"/>
        <v>52.125</v>
      </c>
      <c r="U1336" s="7">
        <f t="shared" si="208"/>
        <v>52.82500000000001</v>
      </c>
      <c r="V1336" s="7">
        <f t="shared" si="209"/>
        <v>52.650000000000006</v>
      </c>
    </row>
    <row r="1337" spans="1:22" ht="13.5" x14ac:dyDescent="0.25">
      <c r="A1337" s="3">
        <f>RSI!A1337</f>
        <v>44258</v>
      </c>
      <c r="B1337" s="2">
        <f>RSI!B1337</f>
        <v>7.4749999999999996</v>
      </c>
      <c r="C1337" s="2">
        <f>RSI!I1337</f>
        <v>36.900342570979369</v>
      </c>
      <c r="D1337" s="2">
        <f>MACD!E1337</f>
        <v>-5.3621294899848237E-3</v>
      </c>
      <c r="E1337" s="2">
        <f>MACD!F1337</f>
        <v>6.2912546252616011E-2</v>
      </c>
      <c r="F1337" s="2">
        <f>'Moving Avg'!D1337</f>
        <v>7.4730000000000008</v>
      </c>
      <c r="G1337" s="2">
        <f>'Moving Avg'!F1337</f>
        <v>7.5308799999999989</v>
      </c>
      <c r="H1337" s="2">
        <f>'Moving Avg'!G1337</f>
        <v>7.8175140000000001</v>
      </c>
      <c r="I1337" s="2">
        <f>'Moving Avg'!H1337</f>
        <v>8.5565004999999932</v>
      </c>
      <c r="J1337" s="5" t="str">
        <f>OBV!F1337</f>
        <v>BULLISH</v>
      </c>
      <c r="K1337" s="5" t="str">
        <f>OBV!G1337</f>
        <v>NEUTRAL</v>
      </c>
      <c r="L1337" s="5" t="str">
        <f>OBV!H1337</f>
        <v>CONFIRMED BULLISH</v>
      </c>
      <c r="M1337" s="7">
        <f t="shared" si="200"/>
        <v>25</v>
      </c>
      <c r="N1337" s="7">
        <f t="shared" si="201"/>
        <v>100</v>
      </c>
      <c r="O1337" s="7">
        <f t="shared" si="202"/>
        <v>0</v>
      </c>
      <c r="P1337" s="7">
        <f t="shared" si="203"/>
        <v>83.5</v>
      </c>
      <c r="Q1337" s="8">
        <f t="shared" si="204"/>
        <v>56.274999999999999</v>
      </c>
      <c r="R1337" s="8">
        <f t="shared" si="205"/>
        <v>45.875</v>
      </c>
      <c r="S1337" s="8">
        <f t="shared" si="206"/>
        <v>56.325000000000003</v>
      </c>
      <c r="T1337" s="8">
        <f t="shared" si="207"/>
        <v>52.125</v>
      </c>
      <c r="U1337" s="7">
        <f t="shared" si="208"/>
        <v>52.82500000000001</v>
      </c>
      <c r="V1337" s="7">
        <f t="shared" si="209"/>
        <v>52.650000000000006</v>
      </c>
    </row>
    <row r="1338" spans="1:22" ht="13.5" x14ac:dyDescent="0.25">
      <c r="A1338" s="3">
        <f>RSI!A1338</f>
        <v>44259</v>
      </c>
      <c r="B1338" s="2">
        <f>RSI!B1338</f>
        <v>7.4749999999999996</v>
      </c>
      <c r="C1338" s="2">
        <f>RSI!I1338</f>
        <v>36.900342570979369</v>
      </c>
      <c r="D1338" s="2">
        <f>MACD!E1338</f>
        <v>-1.2434157412186231E-2</v>
      </c>
      <c r="E1338" s="2">
        <f>MACD!F1338</f>
        <v>4.7843205519655568E-2</v>
      </c>
      <c r="F1338" s="2">
        <f>'Moving Avg'!D1338</f>
        <v>7.4749999999999996</v>
      </c>
      <c r="G1338" s="2">
        <f>'Moving Avg'!F1338</f>
        <v>7.5089249999999996</v>
      </c>
      <c r="H1338" s="2">
        <f>'Moving Avg'!G1338</f>
        <v>7.8035420000000002</v>
      </c>
      <c r="I1338" s="2">
        <f>'Moving Avg'!H1338</f>
        <v>8.544124999999994</v>
      </c>
      <c r="J1338" s="5" t="str">
        <f>OBV!F1338</f>
        <v>BULLISH</v>
      </c>
      <c r="K1338" s="5" t="str">
        <f>OBV!G1338</f>
        <v>NEUTRAL</v>
      </c>
      <c r="L1338" s="5" t="str">
        <f>OBV!H1338</f>
        <v>CONFIRMED BULLISH</v>
      </c>
      <c r="M1338" s="7">
        <f t="shared" si="200"/>
        <v>25</v>
      </c>
      <c r="N1338" s="7">
        <f t="shared" si="201"/>
        <v>100</v>
      </c>
      <c r="O1338" s="7">
        <f t="shared" si="202"/>
        <v>0</v>
      </c>
      <c r="P1338" s="7">
        <f t="shared" si="203"/>
        <v>83.5</v>
      </c>
      <c r="Q1338" s="8">
        <f t="shared" si="204"/>
        <v>56.274999999999999</v>
      </c>
      <c r="R1338" s="8">
        <f t="shared" si="205"/>
        <v>45.875</v>
      </c>
      <c r="S1338" s="8">
        <f t="shared" si="206"/>
        <v>56.325000000000003</v>
      </c>
      <c r="T1338" s="8">
        <f t="shared" si="207"/>
        <v>52.125</v>
      </c>
      <c r="U1338" s="7">
        <f t="shared" si="208"/>
        <v>52.82500000000001</v>
      </c>
      <c r="V1338" s="7">
        <f t="shared" si="209"/>
        <v>52.650000000000006</v>
      </c>
    </row>
    <row r="1339" spans="1:22" ht="13.5" x14ac:dyDescent="0.25">
      <c r="A1339" s="3">
        <f>RSI!A1339</f>
        <v>44260</v>
      </c>
      <c r="B1339" s="2">
        <f>RSI!B1339</f>
        <v>7.2554999999999996</v>
      </c>
      <c r="C1339" s="2">
        <f>RSI!I1339</f>
        <v>24.699315160467336</v>
      </c>
      <c r="D1339" s="2">
        <f>MACD!E1339</f>
        <v>-2.9984623949701472E-3</v>
      </c>
      <c r="E1339" s="2">
        <f>MACD!F1339</f>
        <v>3.7674871936730428E-2</v>
      </c>
      <c r="F1339" s="2">
        <f>'Moving Avg'!D1339</f>
        <v>7.4310999999999989</v>
      </c>
      <c r="G1339" s="2">
        <f>'Moving Avg'!F1339</f>
        <v>7.4759950000000002</v>
      </c>
      <c r="H1339" s="2">
        <f>'Moving Avg'!G1339</f>
        <v>7.7851800000000004</v>
      </c>
      <c r="I1339" s="2">
        <f>'Moving Avg'!H1339</f>
        <v>8.5306519999999946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  <c r="M1339" s="7">
        <f t="shared" si="200"/>
        <v>50</v>
      </c>
      <c r="N1339" s="7">
        <f t="shared" si="201"/>
        <v>100</v>
      </c>
      <c r="O1339" s="7">
        <f t="shared" si="202"/>
        <v>0</v>
      </c>
      <c r="P1339" s="7">
        <f t="shared" si="203"/>
        <v>16.5</v>
      </c>
      <c r="Q1339" s="8">
        <f t="shared" si="204"/>
        <v>54.975000000000001</v>
      </c>
      <c r="R1339" s="8">
        <f t="shared" si="205"/>
        <v>34.125</v>
      </c>
      <c r="S1339" s="8">
        <f t="shared" si="206"/>
        <v>29.925000000000001</v>
      </c>
      <c r="T1339" s="8">
        <f t="shared" si="207"/>
        <v>41.625</v>
      </c>
      <c r="U1339" s="7">
        <f t="shared" si="208"/>
        <v>39.674999999999997</v>
      </c>
      <c r="V1339" s="7">
        <f t="shared" si="209"/>
        <v>40.162499999999994</v>
      </c>
    </row>
    <row r="1340" spans="1:22" ht="13.5" x14ac:dyDescent="0.25">
      <c r="A1340" s="3">
        <f>RSI!A1340</f>
        <v>44263</v>
      </c>
      <c r="B1340" s="2">
        <f>RSI!B1340</f>
        <v>7.4649999999999999</v>
      </c>
      <c r="C1340" s="2">
        <f>RSI!I1340</f>
        <v>43.799591912993264</v>
      </c>
      <c r="D1340" s="2">
        <f>MACD!E1340</f>
        <v>-8.5887473541879089E-3</v>
      </c>
      <c r="E1340" s="2">
        <f>MACD!F1340</f>
        <v>2.8422148078546761E-2</v>
      </c>
      <c r="F1340" s="2">
        <f>'Moving Avg'!D1340</f>
        <v>7.4291</v>
      </c>
      <c r="G1340" s="2">
        <f>'Moving Avg'!F1340</f>
        <v>7.4535399999999994</v>
      </c>
      <c r="H1340" s="2">
        <f>'Moving Avg'!G1340</f>
        <v>7.7688120000000005</v>
      </c>
      <c r="I1340" s="2">
        <f>'Moving Avg'!H1340</f>
        <v>8.5182264999999919</v>
      </c>
      <c r="J1340" s="5" t="str">
        <f>OBV!F1340</f>
        <v>BULLISH</v>
      </c>
      <c r="K1340" s="5" t="str">
        <f>OBV!G1340</f>
        <v>NEUTRAL</v>
      </c>
      <c r="L1340" s="5" t="str">
        <f>OBV!H1340</f>
        <v>BULLISH DIVERGENCE</v>
      </c>
      <c r="M1340" s="7">
        <f t="shared" si="200"/>
        <v>25</v>
      </c>
      <c r="N1340" s="7">
        <f t="shared" si="201"/>
        <v>100</v>
      </c>
      <c r="O1340" s="7">
        <f t="shared" si="202"/>
        <v>0</v>
      </c>
      <c r="P1340" s="7">
        <f t="shared" si="203"/>
        <v>66.5</v>
      </c>
      <c r="Q1340" s="8">
        <f t="shared" si="204"/>
        <v>53.725000000000001</v>
      </c>
      <c r="R1340" s="8">
        <f t="shared" si="205"/>
        <v>41.625</v>
      </c>
      <c r="S1340" s="8">
        <f t="shared" si="206"/>
        <v>48.674999999999997</v>
      </c>
      <c r="T1340" s="8">
        <f t="shared" si="207"/>
        <v>47.875</v>
      </c>
      <c r="U1340" s="7">
        <f t="shared" si="208"/>
        <v>48.008333333333326</v>
      </c>
      <c r="V1340" s="7">
        <f t="shared" si="209"/>
        <v>47.974999999999994</v>
      </c>
    </row>
    <row r="1341" spans="1:22" ht="13.5" x14ac:dyDescent="0.25">
      <c r="A1341" s="3">
        <f>RSI!A1341</f>
        <v>44264</v>
      </c>
      <c r="B1341" s="2">
        <f>RSI!B1341</f>
        <v>7.4550999999999998</v>
      </c>
      <c r="C1341" s="2">
        <f>RSI!I1341</f>
        <v>43.241409147673686</v>
      </c>
      <c r="D1341" s="2">
        <f>MACD!E1341</f>
        <v>-1.356189087090609E-2</v>
      </c>
      <c r="E1341" s="2">
        <f>MACD!F1341</f>
        <v>2.0025340288656192E-2</v>
      </c>
      <c r="F1341" s="2">
        <f>'Moving Avg'!D1341</f>
        <v>7.4251199999999997</v>
      </c>
      <c r="G1341" s="2">
        <f>'Moving Avg'!F1341</f>
        <v>7.4480549999999992</v>
      </c>
      <c r="H1341" s="2">
        <f>'Moving Avg'!G1341</f>
        <v>7.7522460000000013</v>
      </c>
      <c r="I1341" s="2">
        <f>'Moving Avg'!H1341</f>
        <v>8.5071989999999929</v>
      </c>
      <c r="J1341" s="5" t="str">
        <f>OBV!F1341</f>
        <v>BULLISH</v>
      </c>
      <c r="K1341" s="5" t="str">
        <f>OBV!G1341</f>
        <v>NEUTRAL</v>
      </c>
      <c r="L1341" s="5" t="str">
        <f>OBV!H1341</f>
        <v>BULLISH DIVERGENCE</v>
      </c>
      <c r="M1341" s="7">
        <f t="shared" si="200"/>
        <v>25</v>
      </c>
      <c r="N1341" s="7">
        <f t="shared" si="201"/>
        <v>100</v>
      </c>
      <c r="O1341" s="7">
        <f t="shared" si="202"/>
        <v>0</v>
      </c>
      <c r="P1341" s="7">
        <f t="shared" si="203"/>
        <v>66.5</v>
      </c>
      <c r="Q1341" s="8">
        <f t="shared" si="204"/>
        <v>53.725000000000001</v>
      </c>
      <c r="R1341" s="8">
        <f t="shared" si="205"/>
        <v>41.625</v>
      </c>
      <c r="S1341" s="8">
        <f t="shared" si="206"/>
        <v>48.674999999999997</v>
      </c>
      <c r="T1341" s="8">
        <f t="shared" si="207"/>
        <v>47.875</v>
      </c>
      <c r="U1341" s="7">
        <f t="shared" si="208"/>
        <v>48.008333333333326</v>
      </c>
      <c r="V1341" s="7">
        <f t="shared" si="209"/>
        <v>47.974999999999994</v>
      </c>
    </row>
    <row r="1342" spans="1:22" ht="13.5" x14ac:dyDescent="0.25">
      <c r="A1342" s="3">
        <f>RSI!A1342</f>
        <v>44265</v>
      </c>
      <c r="B1342" s="2">
        <f>RSI!B1342</f>
        <v>7.4550999999999998</v>
      </c>
      <c r="C1342" s="2">
        <f>RSI!I1342</f>
        <v>43.241409147673686</v>
      </c>
      <c r="D1342" s="2">
        <f>MACD!E1342</f>
        <v>-1.719085640826723E-2</v>
      </c>
      <c r="E1342" s="2">
        <f>MACD!F1342</f>
        <v>1.2582100949271509E-2</v>
      </c>
      <c r="F1342" s="2">
        <f>'Moving Avg'!D1342</f>
        <v>7.4211399999999994</v>
      </c>
      <c r="G1342" s="2">
        <f>'Moving Avg'!F1342</f>
        <v>7.4475599999999975</v>
      </c>
      <c r="H1342" s="2">
        <f>'Moving Avg'!G1342</f>
        <v>7.7356800000000012</v>
      </c>
      <c r="I1342" s="2">
        <f>'Moving Avg'!H1342</f>
        <v>8.4976184999999926</v>
      </c>
      <c r="J1342" s="5" t="str">
        <f>OBV!F1342</f>
        <v>BULLISH</v>
      </c>
      <c r="K1342" s="5" t="str">
        <f>OBV!G1342</f>
        <v>NEUTRAL</v>
      </c>
      <c r="L1342" s="5" t="str">
        <f>OBV!H1342</f>
        <v>BULLISH DIVERGENCE</v>
      </c>
      <c r="M1342" s="7">
        <f t="shared" si="200"/>
        <v>25</v>
      </c>
      <c r="N1342" s="7">
        <f t="shared" si="201"/>
        <v>100</v>
      </c>
      <c r="O1342" s="7">
        <f t="shared" si="202"/>
        <v>0</v>
      </c>
      <c r="P1342" s="7">
        <f t="shared" si="203"/>
        <v>66.5</v>
      </c>
      <c r="Q1342" s="8">
        <f t="shared" si="204"/>
        <v>53.725000000000001</v>
      </c>
      <c r="R1342" s="8">
        <f t="shared" si="205"/>
        <v>41.625</v>
      </c>
      <c r="S1342" s="8">
        <f t="shared" si="206"/>
        <v>48.674999999999997</v>
      </c>
      <c r="T1342" s="8">
        <f t="shared" si="207"/>
        <v>47.875</v>
      </c>
      <c r="U1342" s="7">
        <f t="shared" si="208"/>
        <v>48.008333333333326</v>
      </c>
      <c r="V1342" s="7">
        <f t="shared" si="209"/>
        <v>47.974999999999994</v>
      </c>
    </row>
    <row r="1343" spans="1:22" ht="13.5" x14ac:dyDescent="0.25">
      <c r="A1343" s="3">
        <f>RSI!A1343</f>
        <v>44266</v>
      </c>
      <c r="B1343" s="2">
        <f>RSI!B1343</f>
        <v>7.2355</v>
      </c>
      <c r="C1343" s="2">
        <f>RSI!I1343</f>
        <v>32.565023318415811</v>
      </c>
      <c r="D1343" s="2">
        <f>MACD!E1343</f>
        <v>-3.4586686508353282E-3</v>
      </c>
      <c r="E1343" s="2">
        <f>MACD!F1343</f>
        <v>9.3739470292501428E-3</v>
      </c>
      <c r="F1343" s="2">
        <f>'Moving Avg'!D1343</f>
        <v>7.37324</v>
      </c>
      <c r="G1343" s="2">
        <f>'Moving Avg'!F1343</f>
        <v>7.4380799999999976</v>
      </c>
      <c r="H1343" s="2">
        <f>'Moving Avg'!G1343</f>
        <v>7.7147220000000001</v>
      </c>
      <c r="I1343" s="2">
        <f>'Moving Avg'!H1343</f>
        <v>8.4883369999999925</v>
      </c>
      <c r="J1343" s="5" t="str">
        <f>OBV!F1343</f>
        <v>BEARISH</v>
      </c>
      <c r="K1343" s="5" t="str">
        <f>OBV!G1343</f>
        <v>NEUTRAL</v>
      </c>
      <c r="L1343" s="5" t="str">
        <f>OBV!H1343</f>
        <v>CONFIRMED BEARISH</v>
      </c>
      <c r="M1343" s="7">
        <f t="shared" si="200"/>
        <v>25</v>
      </c>
      <c r="N1343" s="7">
        <f t="shared" si="201"/>
        <v>45</v>
      </c>
      <c r="O1343" s="7">
        <f t="shared" si="202"/>
        <v>0</v>
      </c>
      <c r="P1343" s="7">
        <f t="shared" si="203"/>
        <v>16.5</v>
      </c>
      <c r="Q1343" s="8">
        <f t="shared" si="204"/>
        <v>26.975000000000001</v>
      </c>
      <c r="R1343" s="8">
        <f t="shared" si="205"/>
        <v>18.125</v>
      </c>
      <c r="S1343" s="8">
        <f t="shared" si="206"/>
        <v>17.925000000000001</v>
      </c>
      <c r="T1343" s="8">
        <f t="shared" si="207"/>
        <v>21.625</v>
      </c>
      <c r="U1343" s="7">
        <f t="shared" si="208"/>
        <v>21.008333333333336</v>
      </c>
      <c r="V1343" s="7">
        <f t="shared" si="209"/>
        <v>21.162500000000001</v>
      </c>
    </row>
    <row r="1344" spans="1:22" ht="13.5" x14ac:dyDescent="0.25">
      <c r="A1344" s="3">
        <f>RSI!A1344</f>
        <v>44267</v>
      </c>
      <c r="B1344" s="2">
        <f>RSI!B1344</f>
        <v>7.2355</v>
      </c>
      <c r="C1344" s="2">
        <f>RSI!I1344</f>
        <v>32.565023318415811</v>
      </c>
      <c r="D1344" s="2">
        <f>MACD!E1344</f>
        <v>1.1493429092460872E-2</v>
      </c>
      <c r="E1344" s="2">
        <f>MACD!F1344</f>
        <v>9.7978434418922889E-3</v>
      </c>
      <c r="F1344" s="2">
        <f>'Moving Avg'!D1344</f>
        <v>7.3692400000000005</v>
      </c>
      <c r="G1344" s="2">
        <f>'Moving Avg'!F1344</f>
        <v>7.4365849999999991</v>
      </c>
      <c r="H1344" s="2">
        <f>'Moving Avg'!G1344</f>
        <v>7.699752000000001</v>
      </c>
      <c r="I1344" s="2">
        <f>'Moving Avg'!H1344</f>
        <v>8.4790554999999923</v>
      </c>
      <c r="J1344" s="5" t="str">
        <f>OBV!F1344</f>
        <v>BEARISH</v>
      </c>
      <c r="K1344" s="5" t="str">
        <f>OBV!G1344</f>
        <v>NEUTRAL</v>
      </c>
      <c r="L1344" s="5" t="str">
        <f>OBV!H1344</f>
        <v>CONFIRMED BEARISH</v>
      </c>
      <c r="M1344" s="7">
        <f t="shared" si="200"/>
        <v>25</v>
      </c>
      <c r="N1344" s="7">
        <f t="shared" si="201"/>
        <v>0</v>
      </c>
      <c r="O1344" s="7">
        <f t="shared" si="202"/>
        <v>0</v>
      </c>
      <c r="P1344" s="7">
        <f t="shared" si="203"/>
        <v>16.5</v>
      </c>
      <c r="Q1344" s="8">
        <f t="shared" si="204"/>
        <v>11.225</v>
      </c>
      <c r="R1344" s="8">
        <f t="shared" si="205"/>
        <v>9.125</v>
      </c>
      <c r="S1344" s="8">
        <f t="shared" si="206"/>
        <v>11.175000000000001</v>
      </c>
      <c r="T1344" s="8">
        <f t="shared" si="207"/>
        <v>10.375</v>
      </c>
      <c r="U1344" s="7">
        <f t="shared" si="208"/>
        <v>10.508333333333335</v>
      </c>
      <c r="V1344" s="7">
        <f t="shared" si="209"/>
        <v>10.475000000000001</v>
      </c>
    </row>
    <row r="1345" spans="1:22" ht="13.5" x14ac:dyDescent="0.25">
      <c r="A1345" s="3">
        <f>RSI!A1345</f>
        <v>44270</v>
      </c>
      <c r="B1345" s="2">
        <f>RSI!B1345</f>
        <v>7.2355</v>
      </c>
      <c r="C1345" s="2">
        <f>RSI!I1345</f>
        <v>32.565023318415811</v>
      </c>
      <c r="D1345" s="2">
        <f>MACD!E1345</f>
        <v>2.580640106692389E-2</v>
      </c>
      <c r="E1345" s="2">
        <f>MACD!F1345</f>
        <v>1.299955496689861E-2</v>
      </c>
      <c r="F1345" s="2">
        <f>'Moving Avg'!D1345</f>
        <v>7.32334</v>
      </c>
      <c r="G1345" s="2">
        <f>'Moving Avg'!F1345</f>
        <v>7.4246099999999986</v>
      </c>
      <c r="H1345" s="2">
        <f>'Moving Avg'!G1345</f>
        <v>7.6851820000000002</v>
      </c>
      <c r="I1345" s="2">
        <f>'Moving Avg'!H1345</f>
        <v>8.4711214999999935</v>
      </c>
      <c r="J1345" s="5" t="str">
        <f>OBV!F1345</f>
        <v>BEARISH</v>
      </c>
      <c r="K1345" s="5" t="str">
        <f>OBV!G1345</f>
        <v>NEUTRAL</v>
      </c>
      <c r="L1345" s="5" t="str">
        <f>OBV!H1345</f>
        <v>CONFIRMED BEARISH</v>
      </c>
      <c r="M1345" s="7">
        <f t="shared" si="200"/>
        <v>25</v>
      </c>
      <c r="N1345" s="7">
        <f t="shared" si="201"/>
        <v>0</v>
      </c>
      <c r="O1345" s="7">
        <f t="shared" si="202"/>
        <v>0</v>
      </c>
      <c r="P1345" s="7">
        <f t="shared" si="203"/>
        <v>16.5</v>
      </c>
      <c r="Q1345" s="8">
        <f t="shared" si="204"/>
        <v>11.225</v>
      </c>
      <c r="R1345" s="8">
        <f t="shared" si="205"/>
        <v>9.125</v>
      </c>
      <c r="S1345" s="8">
        <f t="shared" si="206"/>
        <v>11.175000000000001</v>
      </c>
      <c r="T1345" s="8">
        <f t="shared" si="207"/>
        <v>10.375</v>
      </c>
      <c r="U1345" s="7">
        <f t="shared" si="208"/>
        <v>10.508333333333335</v>
      </c>
      <c r="V1345" s="7">
        <f t="shared" si="209"/>
        <v>10.475000000000001</v>
      </c>
    </row>
    <row r="1346" spans="1:22" ht="13.5" x14ac:dyDescent="0.25">
      <c r="A1346" s="3">
        <f>RSI!A1346</f>
        <v>44271</v>
      </c>
      <c r="B1346" s="2">
        <f>RSI!B1346</f>
        <v>7.1856</v>
      </c>
      <c r="C1346" s="2">
        <f>RSI!I1346</f>
        <v>30.432543483483528</v>
      </c>
      <c r="D1346" s="2">
        <f>MACD!E1346</f>
        <v>4.3151818983475643E-2</v>
      </c>
      <c r="E1346" s="2">
        <f>MACD!F1346</f>
        <v>1.9030007770214019E-2</v>
      </c>
      <c r="F1346" s="2">
        <f>'Moving Avg'!D1346</f>
        <v>7.2694400000000003</v>
      </c>
      <c r="G1346" s="2">
        <f>'Moving Avg'!F1346</f>
        <v>7.4101400000000002</v>
      </c>
      <c r="H1346" s="2">
        <f>'Moving Avg'!G1346</f>
        <v>7.665222</v>
      </c>
      <c r="I1346" s="2">
        <f>'Moving Avg'!H1346</f>
        <v>8.4629379999999941</v>
      </c>
      <c r="J1346" s="5" t="str">
        <f>OBV!F1346</f>
        <v>BEARISH</v>
      </c>
      <c r="K1346" s="5" t="str">
        <f>OBV!G1346</f>
        <v>NEUTRAL</v>
      </c>
      <c r="L1346" s="5" t="str">
        <f>OBV!H1346</f>
        <v>CONFIRMED BEARISH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0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16.5</v>
      </c>
      <c r="Q1346" s="8">
        <f t="shared" si="204"/>
        <v>11.225</v>
      </c>
      <c r="R1346" s="8">
        <f t="shared" si="205"/>
        <v>9.125</v>
      </c>
      <c r="S1346" s="8">
        <f t="shared" si="206"/>
        <v>11.175000000000001</v>
      </c>
      <c r="T1346" s="8">
        <f t="shared" si="207"/>
        <v>10.375</v>
      </c>
      <c r="U1346" s="7">
        <f t="shared" si="208"/>
        <v>10.508333333333335</v>
      </c>
      <c r="V1346" s="7">
        <f t="shared" si="209"/>
        <v>10.475000000000001</v>
      </c>
    </row>
    <row r="1347" spans="1:22" ht="13.5" x14ac:dyDescent="0.25">
      <c r="A1347" s="3">
        <f>RSI!A1347</f>
        <v>44272</v>
      </c>
      <c r="B1347" s="2">
        <f>RSI!B1347</f>
        <v>7.1856</v>
      </c>
      <c r="C1347" s="2">
        <f>RSI!I1347</f>
        <v>30.432543483483528</v>
      </c>
      <c r="D1347" s="2">
        <f>MACD!E1347</f>
        <v>5.9547780952471818E-2</v>
      </c>
      <c r="E1347" s="2">
        <f>MACD!F1347</f>
        <v>2.7133562406665583E-2</v>
      </c>
      <c r="F1347" s="2">
        <f>'Moving Avg'!D1347</f>
        <v>7.2155399999999998</v>
      </c>
      <c r="G1347" s="2">
        <f>'Moving Avg'!F1347</f>
        <v>7.3956699999999982</v>
      </c>
      <c r="H1347" s="2">
        <f>'Moving Avg'!G1347</f>
        <v>7.6454620000000002</v>
      </c>
      <c r="I1347" s="2">
        <f>'Moving Avg'!H1347</f>
        <v>8.4539559999999945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  <c r="M1347" s="7">
        <f t="shared" si="210"/>
        <v>25</v>
      </c>
      <c r="N1347" s="7">
        <f t="shared" si="211"/>
        <v>0</v>
      </c>
      <c r="O1347" s="7">
        <f t="shared" si="212"/>
        <v>0</v>
      </c>
      <c r="P1347" s="7">
        <f t="shared" si="213"/>
        <v>16.5</v>
      </c>
      <c r="Q1347" s="8">
        <f t="shared" ref="Q1347:Q1410" si="214">0.35*M1347+N1347*0.35+O1347*0.15+P1347*0.15</f>
        <v>11.225</v>
      </c>
      <c r="R1347" s="8">
        <f t="shared" ref="R1347:R1410" si="215">M1347*0.2+N1347*0.2+O1347*0.35+P1347*0.25</f>
        <v>9.125</v>
      </c>
      <c r="S1347" s="8">
        <f t="shared" ref="S1347:S1410" si="216">M1347*0.15+N1347*0.15+O1347*0.25+P1347*0.45</f>
        <v>11.175000000000001</v>
      </c>
      <c r="T1347" s="8">
        <f t="shared" ref="T1347:T1410" si="217">0.25*SUM(M1347:P1347)</f>
        <v>10.375</v>
      </c>
      <c r="U1347" s="7">
        <f t="shared" ref="U1347:U1410" si="218">SUM(Q1347:S1347)/3</f>
        <v>10.508333333333335</v>
      </c>
      <c r="V1347" s="7">
        <f t="shared" ref="V1347:V1410" si="219">SUM(Q1347:T1347)/4</f>
        <v>10.475000000000001</v>
      </c>
    </row>
    <row r="1348" spans="1:22" ht="13.5" x14ac:dyDescent="0.25">
      <c r="A1348" s="3">
        <f>RSI!A1348</f>
        <v>44273</v>
      </c>
      <c r="B1348" s="2">
        <f>RSI!B1348</f>
        <v>7.3852000000000002</v>
      </c>
      <c r="C1348" s="2">
        <f>RSI!I1348</f>
        <v>46.641827856013883</v>
      </c>
      <c r="D1348" s="2">
        <f>MACD!E1348</f>
        <v>6.0227833424449706E-2</v>
      </c>
      <c r="E1348" s="2">
        <f>MACD!F1348</f>
        <v>3.3752416610222408E-2</v>
      </c>
      <c r="F1348" s="2">
        <f>'Moving Avg'!D1348</f>
        <v>7.2454800000000006</v>
      </c>
      <c r="G1348" s="2">
        <f>'Moving Avg'!F1348</f>
        <v>7.3906800000000006</v>
      </c>
      <c r="H1348" s="2">
        <f>'Moving Avg'!G1348</f>
        <v>7.6296940000000006</v>
      </c>
      <c r="I1348" s="2">
        <f>'Moving Avg'!H1348</f>
        <v>8.445971999999994</v>
      </c>
      <c r="J1348" s="5" t="str">
        <f>OBV!F1348</f>
        <v>BULLISH</v>
      </c>
      <c r="K1348" s="5" t="str">
        <f>OBV!G1348</f>
        <v>NEUTRAL</v>
      </c>
      <c r="L1348" s="5" t="str">
        <f>OBV!H1348</f>
        <v>CONFIRMED BULLISH</v>
      </c>
      <c r="M1348" s="7">
        <f t="shared" si="210"/>
        <v>25</v>
      </c>
      <c r="N1348" s="7">
        <f t="shared" si="211"/>
        <v>0</v>
      </c>
      <c r="O1348" s="7">
        <f t="shared" si="212"/>
        <v>0</v>
      </c>
      <c r="P1348" s="7">
        <f t="shared" si="213"/>
        <v>83.5</v>
      </c>
      <c r="Q1348" s="8">
        <f t="shared" si="214"/>
        <v>21.274999999999999</v>
      </c>
      <c r="R1348" s="8">
        <f t="shared" si="215"/>
        <v>25.875</v>
      </c>
      <c r="S1348" s="8">
        <f t="shared" si="216"/>
        <v>41.325000000000003</v>
      </c>
      <c r="T1348" s="8">
        <f t="shared" si="217"/>
        <v>27.125</v>
      </c>
      <c r="U1348" s="7">
        <f t="shared" si="218"/>
        <v>29.491666666666664</v>
      </c>
      <c r="V1348" s="7">
        <f t="shared" si="219"/>
        <v>28.9</v>
      </c>
    </row>
    <row r="1349" spans="1:22" ht="13.5" x14ac:dyDescent="0.25">
      <c r="A1349" s="3">
        <f>RSI!A1349</f>
        <v>44274</v>
      </c>
      <c r="B1349" s="2">
        <f>RSI!B1349</f>
        <v>7.3651999999999997</v>
      </c>
      <c r="C1349" s="2">
        <f>RSI!I1349</f>
        <v>45.4978882463312</v>
      </c>
      <c r="D1349" s="2">
        <f>MACD!E1349</f>
        <v>2.880989352728669E-2</v>
      </c>
      <c r="E1349" s="2">
        <f>MACD!F1349</f>
        <v>3.2763911993635264E-2</v>
      </c>
      <c r="F1349" s="2">
        <f>'Moving Avg'!D1349</f>
        <v>7.2714200000000009</v>
      </c>
      <c r="G1349" s="2">
        <f>'Moving Avg'!F1349</f>
        <v>7.3851899999999997</v>
      </c>
      <c r="H1349" s="2">
        <f>'Moving Avg'!G1349</f>
        <v>7.613526000000002</v>
      </c>
      <c r="I1349" s="2">
        <f>'Moving Avg'!H1349</f>
        <v>8.4392354999999935</v>
      </c>
      <c r="J1349" s="5" t="str">
        <f>OBV!F1349</f>
        <v>BULLISH</v>
      </c>
      <c r="K1349" s="5" t="str">
        <f>OBV!G1349</f>
        <v>NEUTRAL</v>
      </c>
      <c r="L1349" s="5" t="str">
        <f>OBV!H1349</f>
        <v>CONFIRMED BULLISH</v>
      </c>
      <c r="M1349" s="7">
        <f t="shared" si="210"/>
        <v>25</v>
      </c>
      <c r="N1349" s="7">
        <f t="shared" si="211"/>
        <v>45</v>
      </c>
      <c r="O1349" s="7">
        <f t="shared" si="212"/>
        <v>0</v>
      </c>
      <c r="P1349" s="7">
        <f t="shared" si="213"/>
        <v>83.5</v>
      </c>
      <c r="Q1349" s="8">
        <f t="shared" si="214"/>
        <v>37.024999999999999</v>
      </c>
      <c r="R1349" s="8">
        <f t="shared" si="215"/>
        <v>34.875</v>
      </c>
      <c r="S1349" s="8">
        <f t="shared" si="216"/>
        <v>48.075000000000003</v>
      </c>
      <c r="T1349" s="8">
        <f t="shared" si="217"/>
        <v>38.375</v>
      </c>
      <c r="U1349" s="7">
        <f t="shared" si="218"/>
        <v>39.991666666666667</v>
      </c>
      <c r="V1349" s="7">
        <f t="shared" si="219"/>
        <v>39.587500000000006</v>
      </c>
    </row>
    <row r="1350" spans="1:22" ht="13.5" x14ac:dyDescent="0.25">
      <c r="A1350" s="3">
        <f>RSI!A1350</f>
        <v>44277</v>
      </c>
      <c r="B1350" s="2">
        <f>RSI!B1350</f>
        <v>7.3651999999999997</v>
      </c>
      <c r="C1350" s="2">
        <f>RSI!I1350</f>
        <v>45.497888246331193</v>
      </c>
      <c r="D1350" s="2">
        <f>MACD!E1350</f>
        <v>3.4847007356835213E-2</v>
      </c>
      <c r="E1350" s="2">
        <f>MACD!F1350</f>
        <v>3.3180531066275255E-2</v>
      </c>
      <c r="F1350" s="2">
        <f>'Moving Avg'!D1350</f>
        <v>7.2973600000000003</v>
      </c>
      <c r="G1350" s="2">
        <f>'Moving Avg'!F1350</f>
        <v>7.3796999999999997</v>
      </c>
      <c r="H1350" s="2">
        <f>'Moving Avg'!G1350</f>
        <v>7.6011500000000023</v>
      </c>
      <c r="I1350" s="2">
        <f>'Moving Avg'!H1350</f>
        <v>8.4337959999999939</v>
      </c>
      <c r="J1350" s="5" t="str">
        <f>OBV!F1350</f>
        <v>BULLISH</v>
      </c>
      <c r="K1350" s="5" t="str">
        <f>OBV!G1350</f>
        <v>NEUTRAL</v>
      </c>
      <c r="L1350" s="5" t="str">
        <f>OBV!H1350</f>
        <v>CONFIRMED BULLISH</v>
      </c>
      <c r="M1350" s="7">
        <f t="shared" si="210"/>
        <v>25</v>
      </c>
      <c r="N1350" s="7">
        <f t="shared" si="211"/>
        <v>0</v>
      </c>
      <c r="O1350" s="7">
        <f t="shared" si="212"/>
        <v>0</v>
      </c>
      <c r="P1350" s="7">
        <f t="shared" si="213"/>
        <v>83.5</v>
      </c>
      <c r="Q1350" s="8">
        <f t="shared" si="214"/>
        <v>21.274999999999999</v>
      </c>
      <c r="R1350" s="8">
        <f t="shared" si="215"/>
        <v>25.875</v>
      </c>
      <c r="S1350" s="8">
        <f t="shared" si="216"/>
        <v>41.325000000000003</v>
      </c>
      <c r="T1350" s="8">
        <f t="shared" si="217"/>
        <v>27.125</v>
      </c>
      <c r="U1350" s="7">
        <f t="shared" si="218"/>
        <v>29.491666666666664</v>
      </c>
      <c r="V1350" s="7">
        <f t="shared" si="219"/>
        <v>28.9</v>
      </c>
    </row>
    <row r="1351" spans="1:22" ht="13.5" x14ac:dyDescent="0.25">
      <c r="A1351" s="3">
        <f>RSI!A1351</f>
        <v>44278</v>
      </c>
      <c r="B1351" s="2">
        <f>RSI!B1351</f>
        <v>7.3651999999999997</v>
      </c>
      <c r="C1351" s="2">
        <f>RSI!I1351</f>
        <v>45.4978882463312</v>
      </c>
      <c r="D1351" s="2">
        <f>MACD!E1351</f>
        <v>3.879406796566176E-2</v>
      </c>
      <c r="E1351" s="2">
        <f>MACD!F1351</f>
        <v>3.4303238446152559E-2</v>
      </c>
      <c r="F1351" s="2">
        <f>'Moving Avg'!D1351</f>
        <v>7.3332800000000002</v>
      </c>
      <c r="G1351" s="2">
        <f>'Moving Avg'!F1351</f>
        <v>7.3747099999999985</v>
      </c>
      <c r="H1351" s="2">
        <f>'Moving Avg'!G1351</f>
        <v>7.588974000000003</v>
      </c>
      <c r="I1351" s="2">
        <f>'Moving Avg'!H1351</f>
        <v>8.4287559999999946</v>
      </c>
      <c r="J1351" s="5" t="str">
        <f>OBV!F1351</f>
        <v>BULLISH</v>
      </c>
      <c r="K1351" s="5" t="str">
        <f>OBV!G1351</f>
        <v>NEUTRAL</v>
      </c>
      <c r="L1351" s="5" t="str">
        <f>OBV!H1351</f>
        <v>CONFIRMED BULLISH</v>
      </c>
      <c r="M1351" s="7">
        <f t="shared" si="210"/>
        <v>25</v>
      </c>
      <c r="N1351" s="7">
        <f t="shared" si="211"/>
        <v>0</v>
      </c>
      <c r="O1351" s="7">
        <f t="shared" si="212"/>
        <v>0</v>
      </c>
      <c r="P1351" s="7">
        <f t="shared" si="213"/>
        <v>83.5</v>
      </c>
      <c r="Q1351" s="8">
        <f t="shared" si="214"/>
        <v>21.274999999999999</v>
      </c>
      <c r="R1351" s="8">
        <f t="shared" si="215"/>
        <v>25.875</v>
      </c>
      <c r="S1351" s="8">
        <f t="shared" si="216"/>
        <v>41.325000000000003</v>
      </c>
      <c r="T1351" s="8">
        <f t="shared" si="217"/>
        <v>27.125</v>
      </c>
      <c r="U1351" s="7">
        <f t="shared" si="218"/>
        <v>29.491666666666664</v>
      </c>
      <c r="V1351" s="7">
        <f t="shared" si="219"/>
        <v>28.9</v>
      </c>
    </row>
    <row r="1352" spans="1:22" ht="13.5" x14ac:dyDescent="0.25">
      <c r="A1352" s="3">
        <f>RSI!A1352</f>
        <v>44279</v>
      </c>
      <c r="B1352" s="2">
        <f>RSI!B1352</f>
        <v>7.3651999999999997</v>
      </c>
      <c r="C1352" s="2">
        <f>RSI!I1352</f>
        <v>45.4978882463312</v>
      </c>
      <c r="D1352" s="2">
        <f>MACD!E1352</f>
        <v>4.2468898152455914E-2</v>
      </c>
      <c r="E1352" s="2">
        <f>MACD!F1352</f>
        <v>3.5936370387413236E-2</v>
      </c>
      <c r="F1352" s="2">
        <f>'Moving Avg'!D1352</f>
        <v>7.3692000000000011</v>
      </c>
      <c r="G1352" s="2">
        <f>'Moving Avg'!F1352</f>
        <v>7.3697199999999983</v>
      </c>
      <c r="H1352" s="2">
        <f>'Moving Avg'!G1352</f>
        <v>7.5767980000000019</v>
      </c>
      <c r="I1352" s="2">
        <f>'Moving Avg'!H1352</f>
        <v>8.4237159999999953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  <c r="M1352" s="7">
        <f t="shared" si="210"/>
        <v>25</v>
      </c>
      <c r="N1352" s="7">
        <f t="shared" si="211"/>
        <v>0</v>
      </c>
      <c r="O1352" s="7">
        <f t="shared" si="212"/>
        <v>0</v>
      </c>
      <c r="P1352" s="7">
        <f t="shared" si="213"/>
        <v>83.5</v>
      </c>
      <c r="Q1352" s="8">
        <f t="shared" si="214"/>
        <v>21.274999999999999</v>
      </c>
      <c r="R1352" s="8">
        <f t="shared" si="215"/>
        <v>25.875</v>
      </c>
      <c r="S1352" s="8">
        <f t="shared" si="216"/>
        <v>41.325000000000003</v>
      </c>
      <c r="T1352" s="8">
        <f t="shared" si="217"/>
        <v>27.125</v>
      </c>
      <c r="U1352" s="7">
        <f t="shared" si="218"/>
        <v>29.491666666666664</v>
      </c>
      <c r="V1352" s="7">
        <f t="shared" si="219"/>
        <v>28.9</v>
      </c>
    </row>
    <row r="1353" spans="1:22" ht="13.5" x14ac:dyDescent="0.25">
      <c r="A1353" s="3">
        <f>RSI!A1353</f>
        <v>44280</v>
      </c>
      <c r="B1353" s="2">
        <f>RSI!B1353</f>
        <v>7.2854000000000001</v>
      </c>
      <c r="C1353" s="2">
        <f>RSI!I1353</f>
        <v>40.205791429678733</v>
      </c>
      <c r="D1353" s="2">
        <f>MACD!E1353</f>
        <v>1.8015059715870585E-2</v>
      </c>
      <c r="E1353" s="2">
        <f>MACD!F1353</f>
        <v>3.2352108253104708E-2</v>
      </c>
      <c r="F1353" s="2">
        <f>'Moving Avg'!D1353</f>
        <v>7.34924</v>
      </c>
      <c r="G1353" s="2">
        <f>'Moving Avg'!F1353</f>
        <v>7.3607399999999998</v>
      </c>
      <c r="H1353" s="2">
        <f>'Moving Avg'!G1353</f>
        <v>7.5630260000000025</v>
      </c>
      <c r="I1353" s="2">
        <f>'Moving Avg'!H1353</f>
        <v>8.4180274999999956</v>
      </c>
      <c r="J1353" s="5" t="str">
        <f>OBV!F1353</f>
        <v>BEARISH</v>
      </c>
      <c r="K1353" s="5" t="str">
        <f>OBV!G1353</f>
        <v>NEUTRAL</v>
      </c>
      <c r="L1353" s="5" t="str">
        <f>OBV!H1353</f>
        <v>CONFIRMED BEARISH</v>
      </c>
      <c r="M1353" s="7">
        <f t="shared" si="210"/>
        <v>25</v>
      </c>
      <c r="N1353" s="7">
        <f t="shared" si="211"/>
        <v>45</v>
      </c>
      <c r="O1353" s="7">
        <f t="shared" si="212"/>
        <v>0</v>
      </c>
      <c r="P1353" s="7">
        <f t="shared" si="213"/>
        <v>16.5</v>
      </c>
      <c r="Q1353" s="8">
        <f t="shared" si="214"/>
        <v>26.975000000000001</v>
      </c>
      <c r="R1353" s="8">
        <f t="shared" si="215"/>
        <v>18.125</v>
      </c>
      <c r="S1353" s="8">
        <f t="shared" si="216"/>
        <v>17.925000000000001</v>
      </c>
      <c r="T1353" s="8">
        <f t="shared" si="217"/>
        <v>21.625</v>
      </c>
      <c r="U1353" s="7">
        <f t="shared" si="218"/>
        <v>21.008333333333336</v>
      </c>
      <c r="V1353" s="7">
        <f t="shared" si="219"/>
        <v>21.162500000000001</v>
      </c>
    </row>
    <row r="1354" spans="1:22" ht="13.5" x14ac:dyDescent="0.25">
      <c r="A1354" s="3">
        <f>RSI!A1354</f>
        <v>44281</v>
      </c>
      <c r="B1354" s="2">
        <f>RSI!B1354</f>
        <v>7.3852000000000002</v>
      </c>
      <c r="C1354" s="2">
        <f>RSI!I1354</f>
        <v>48.304271766602959</v>
      </c>
      <c r="D1354" s="2">
        <f>MACD!E1354</f>
        <v>-9.3104838992985606E-3</v>
      </c>
      <c r="E1354" s="2">
        <f>MACD!F1354</f>
        <v>2.4019589822624057E-2</v>
      </c>
      <c r="F1354" s="2">
        <f>'Moving Avg'!D1354</f>
        <v>7.3532399999999996</v>
      </c>
      <c r="G1354" s="2">
        <f>'Moving Avg'!F1354</f>
        <v>7.3562500000000002</v>
      </c>
      <c r="H1354" s="2">
        <f>'Moving Avg'!G1354</f>
        <v>7.5512500000000014</v>
      </c>
      <c r="I1354" s="2">
        <f>'Moving Avg'!H1354</f>
        <v>8.4130374999999944</v>
      </c>
      <c r="J1354" s="5" t="str">
        <f>OBV!F1354</f>
        <v>BEARISH</v>
      </c>
      <c r="K1354" s="5" t="str">
        <f>OBV!G1354</f>
        <v>NEUTRAL</v>
      </c>
      <c r="L1354" s="5" t="str">
        <f>OBV!H1354</f>
        <v>BEARISH DIVERGENCE</v>
      </c>
      <c r="M1354" s="7">
        <f t="shared" si="210"/>
        <v>25</v>
      </c>
      <c r="N1354" s="7">
        <f t="shared" si="211"/>
        <v>100</v>
      </c>
      <c r="O1354" s="7">
        <f t="shared" si="212"/>
        <v>0</v>
      </c>
      <c r="P1354" s="7">
        <f t="shared" si="213"/>
        <v>16.5</v>
      </c>
      <c r="Q1354" s="8">
        <f t="shared" si="214"/>
        <v>46.225000000000001</v>
      </c>
      <c r="R1354" s="8">
        <f t="shared" si="215"/>
        <v>29.125</v>
      </c>
      <c r="S1354" s="8">
        <f t="shared" si="216"/>
        <v>26.175000000000001</v>
      </c>
      <c r="T1354" s="8">
        <f t="shared" si="217"/>
        <v>35.375</v>
      </c>
      <c r="U1354" s="7">
        <f t="shared" si="218"/>
        <v>33.841666666666661</v>
      </c>
      <c r="V1354" s="7">
        <f t="shared" si="219"/>
        <v>34.224999999999994</v>
      </c>
    </row>
    <row r="1355" spans="1:22" ht="13.5" x14ac:dyDescent="0.25">
      <c r="A1355" s="3">
        <f>RSI!A1355</f>
        <v>44284</v>
      </c>
      <c r="B1355" s="2">
        <f>RSI!B1355</f>
        <v>7.1856</v>
      </c>
      <c r="C1355" s="2">
        <f>RSI!I1355</f>
        <v>37.395449869693145</v>
      </c>
      <c r="D1355" s="2">
        <f>MACD!E1355</f>
        <v>-1.7534080932274598E-2</v>
      </c>
      <c r="E1355" s="2">
        <f>MACD!F1355</f>
        <v>1.5708855671644328E-2</v>
      </c>
      <c r="F1355" s="2">
        <f>'Moving Avg'!D1355</f>
        <v>7.3173199999999996</v>
      </c>
      <c r="G1355" s="2">
        <f>'Moving Avg'!F1355</f>
        <v>7.34178</v>
      </c>
      <c r="H1355" s="2">
        <f>'Moving Avg'!G1355</f>
        <v>7.5354820000000018</v>
      </c>
      <c r="I1355" s="2">
        <f>'Moving Avg'!H1355</f>
        <v>8.4067999999999952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  <c r="M1355" s="7">
        <f t="shared" si="210"/>
        <v>25</v>
      </c>
      <c r="N1355" s="7">
        <f t="shared" si="211"/>
        <v>100</v>
      </c>
      <c r="O1355" s="7">
        <f t="shared" si="212"/>
        <v>0</v>
      </c>
      <c r="P1355" s="7">
        <f t="shared" si="213"/>
        <v>16.5</v>
      </c>
      <c r="Q1355" s="8">
        <f t="shared" si="214"/>
        <v>46.225000000000001</v>
      </c>
      <c r="R1355" s="8">
        <f t="shared" si="215"/>
        <v>29.125</v>
      </c>
      <c r="S1355" s="8">
        <f t="shared" si="216"/>
        <v>26.175000000000001</v>
      </c>
      <c r="T1355" s="8">
        <f t="shared" si="217"/>
        <v>35.375</v>
      </c>
      <c r="U1355" s="7">
        <f t="shared" si="218"/>
        <v>33.841666666666661</v>
      </c>
      <c r="V1355" s="7">
        <f t="shared" si="219"/>
        <v>34.224999999999994</v>
      </c>
    </row>
    <row r="1356" spans="1:22" ht="13.5" x14ac:dyDescent="0.25">
      <c r="A1356" s="3">
        <f>RSI!A1356</f>
        <v>44285</v>
      </c>
      <c r="B1356" s="2">
        <f>RSI!B1356</f>
        <v>6.8761999999999999</v>
      </c>
      <c r="C1356" s="2">
        <f>RSI!I1356</f>
        <v>27.157267895947896</v>
      </c>
      <c r="D1356" s="2">
        <f>MACD!E1356</f>
        <v>-7.9669950642955456E-3</v>
      </c>
      <c r="E1356" s="2">
        <f>MACD!F1356</f>
        <v>1.0973685524456354E-2</v>
      </c>
      <c r="F1356" s="2">
        <f>'Moving Avg'!D1356</f>
        <v>7.2195200000000002</v>
      </c>
      <c r="G1356" s="2">
        <f>'Moving Avg'!F1356</f>
        <v>7.3118399999999992</v>
      </c>
      <c r="H1356" s="2">
        <f>'Moving Avg'!G1356</f>
        <v>7.5135260000000024</v>
      </c>
      <c r="I1356" s="2">
        <f>'Moving Avg'!H1356</f>
        <v>8.3990654999999954</v>
      </c>
      <c r="J1356" s="5" t="str">
        <f>OBV!F1356</f>
        <v>BEARISH</v>
      </c>
      <c r="K1356" s="5" t="str">
        <f>OBV!G1356</f>
        <v>NEUTRAL</v>
      </c>
      <c r="L1356" s="5" t="str">
        <f>OBV!H1356</f>
        <v>CONFIRMED BEARISH</v>
      </c>
      <c r="M1356" s="7">
        <f t="shared" si="210"/>
        <v>50</v>
      </c>
      <c r="N1356" s="7">
        <f t="shared" si="211"/>
        <v>45</v>
      </c>
      <c r="O1356" s="7">
        <f t="shared" si="212"/>
        <v>0</v>
      </c>
      <c r="P1356" s="7">
        <f t="shared" si="213"/>
        <v>16.5</v>
      </c>
      <c r="Q1356" s="8">
        <f t="shared" si="214"/>
        <v>35.725000000000001</v>
      </c>
      <c r="R1356" s="8">
        <f t="shared" si="215"/>
        <v>23.125</v>
      </c>
      <c r="S1356" s="8">
        <f t="shared" si="216"/>
        <v>21.675000000000001</v>
      </c>
      <c r="T1356" s="8">
        <f t="shared" si="217"/>
        <v>27.875</v>
      </c>
      <c r="U1356" s="7">
        <f t="shared" si="218"/>
        <v>26.841666666666669</v>
      </c>
      <c r="V1356" s="7">
        <f t="shared" si="219"/>
        <v>27.1</v>
      </c>
    </row>
    <row r="1357" spans="1:22" ht="13.5" x14ac:dyDescent="0.25">
      <c r="A1357" s="3">
        <f>RSI!A1357</f>
        <v>44286</v>
      </c>
      <c r="B1357" s="2">
        <f>RSI!B1357</f>
        <v>7.1856</v>
      </c>
      <c r="C1357" s="2">
        <f>RSI!I1357</f>
        <v>43.743905152641958</v>
      </c>
      <c r="D1357" s="2">
        <f>MACD!E1357</f>
        <v>-1.9773215594347526E-2</v>
      </c>
      <c r="E1357" s="2">
        <f>MACD!F1357</f>
        <v>4.8243053006955788E-3</v>
      </c>
      <c r="F1357" s="2">
        <f>'Moving Avg'!D1357</f>
        <v>7.1836000000000002</v>
      </c>
      <c r="G1357" s="2">
        <f>'Moving Avg'!F1357</f>
        <v>7.297369999999999</v>
      </c>
      <c r="H1357" s="2">
        <f>'Moving Avg'!G1357</f>
        <v>7.4977580000000019</v>
      </c>
      <c r="I1357" s="2">
        <f>'Moving Avg'!H1357</f>
        <v>8.3935764999999964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  <c r="M1357" s="7">
        <f t="shared" si="210"/>
        <v>25</v>
      </c>
      <c r="N1357" s="7">
        <f t="shared" si="211"/>
        <v>100</v>
      </c>
      <c r="O1357" s="7">
        <f t="shared" si="212"/>
        <v>0</v>
      </c>
      <c r="P1357" s="7">
        <f t="shared" si="213"/>
        <v>16.5</v>
      </c>
      <c r="Q1357" s="8">
        <f t="shared" si="214"/>
        <v>46.225000000000001</v>
      </c>
      <c r="R1357" s="8">
        <f t="shared" si="215"/>
        <v>29.125</v>
      </c>
      <c r="S1357" s="8">
        <f t="shared" si="216"/>
        <v>26.175000000000001</v>
      </c>
      <c r="T1357" s="8">
        <f t="shared" si="217"/>
        <v>35.375</v>
      </c>
      <c r="U1357" s="7">
        <f t="shared" si="218"/>
        <v>33.841666666666661</v>
      </c>
      <c r="V1357" s="7">
        <f t="shared" si="219"/>
        <v>34.224999999999994</v>
      </c>
    </row>
    <row r="1358" spans="1:22" ht="13.5" x14ac:dyDescent="0.25">
      <c r="A1358" s="3">
        <f>RSI!A1358</f>
        <v>44287</v>
      </c>
      <c r="B1358" s="2">
        <f>RSI!B1358</f>
        <v>7.1756000000000002</v>
      </c>
      <c r="C1358" s="2">
        <f>RSI!I1358</f>
        <v>43.399931216857603</v>
      </c>
      <c r="D1358" s="2">
        <f>MACD!E1358</f>
        <v>2.6506653646638512E-3</v>
      </c>
      <c r="E1358" s="2">
        <f>MACD!F1358</f>
        <v>4.3895773134892332E-3</v>
      </c>
      <c r="F1358" s="2">
        <f>'Moving Avg'!D1358</f>
        <v>7.1616400000000002</v>
      </c>
      <c r="G1358" s="2">
        <f>'Moving Avg'!F1358</f>
        <v>7.2824</v>
      </c>
      <c r="H1358" s="2">
        <f>'Moving Avg'!G1358</f>
        <v>7.4835860000000016</v>
      </c>
      <c r="I1358" s="2">
        <f>'Moving Avg'!H1358</f>
        <v>8.3874384999999965</v>
      </c>
      <c r="J1358" s="5" t="str">
        <f>OBV!F1358</f>
        <v>BEARISH</v>
      </c>
      <c r="K1358" s="5" t="str">
        <f>OBV!G1358</f>
        <v>STRONG</v>
      </c>
      <c r="L1358" s="5" t="str">
        <f>OBV!H1358</f>
        <v>CONFIRMED BEARISH</v>
      </c>
      <c r="M1358" s="7">
        <f t="shared" si="210"/>
        <v>25</v>
      </c>
      <c r="N1358" s="7">
        <f t="shared" si="211"/>
        <v>45</v>
      </c>
      <c r="O1358" s="7">
        <f t="shared" si="212"/>
        <v>0</v>
      </c>
      <c r="P1358" s="7">
        <f t="shared" si="213"/>
        <v>33</v>
      </c>
      <c r="Q1358" s="8">
        <f t="shared" si="214"/>
        <v>29.45</v>
      </c>
      <c r="R1358" s="8">
        <f t="shared" si="215"/>
        <v>22.25</v>
      </c>
      <c r="S1358" s="8">
        <f t="shared" si="216"/>
        <v>25.35</v>
      </c>
      <c r="T1358" s="8">
        <f t="shared" si="217"/>
        <v>25.75</v>
      </c>
      <c r="U1358" s="7">
        <f t="shared" si="218"/>
        <v>25.683333333333337</v>
      </c>
      <c r="V1358" s="7">
        <f t="shared" si="219"/>
        <v>25.700000000000003</v>
      </c>
    </row>
    <row r="1359" spans="1:22" ht="13.5" x14ac:dyDescent="0.25">
      <c r="A1359" s="3">
        <f>RSI!A1359</f>
        <v>44288</v>
      </c>
      <c r="B1359" s="2">
        <f>RSI!B1359</f>
        <v>7.3852000000000002</v>
      </c>
      <c r="C1359" s="2">
        <f>RSI!I1359</f>
        <v>51.931760593593104</v>
      </c>
      <c r="D1359" s="2">
        <f>MACD!E1359</f>
        <v>3.9747810406458584E-3</v>
      </c>
      <c r="E1359" s="2">
        <f>MACD!F1359</f>
        <v>4.3066180589205584E-3</v>
      </c>
      <c r="F1359" s="2">
        <f>'Moving Avg'!D1359</f>
        <v>7.1616400000000002</v>
      </c>
      <c r="G1359" s="2">
        <f>'Moving Avg'!F1359</f>
        <v>7.2888850000000005</v>
      </c>
      <c r="H1359" s="2">
        <f>'Moving Avg'!G1359</f>
        <v>7.4736060000000011</v>
      </c>
      <c r="I1359" s="2">
        <f>'Moving Avg'!H1359</f>
        <v>8.3823484999999955</v>
      </c>
      <c r="J1359" s="5" t="str">
        <f>OBV!F1359</f>
        <v>BEARISH</v>
      </c>
      <c r="K1359" s="5" t="str">
        <f>OBV!G1359</f>
        <v>STRONG</v>
      </c>
      <c r="L1359" s="5" t="str">
        <f>OBV!H1359</f>
        <v>NEUTRAL</v>
      </c>
      <c r="M1359" s="7">
        <f t="shared" si="210"/>
        <v>25</v>
      </c>
      <c r="N1359" s="7">
        <f t="shared" si="211"/>
        <v>45</v>
      </c>
      <c r="O1359" s="7">
        <f t="shared" si="212"/>
        <v>0</v>
      </c>
      <c r="P1359" s="7">
        <f t="shared" si="213"/>
        <v>33</v>
      </c>
      <c r="Q1359" s="8">
        <f t="shared" si="214"/>
        <v>29.45</v>
      </c>
      <c r="R1359" s="8">
        <f t="shared" si="215"/>
        <v>22.25</v>
      </c>
      <c r="S1359" s="8">
        <f t="shared" si="216"/>
        <v>25.35</v>
      </c>
      <c r="T1359" s="8">
        <f t="shared" si="217"/>
        <v>25.75</v>
      </c>
      <c r="U1359" s="7">
        <f t="shared" si="218"/>
        <v>25.683333333333337</v>
      </c>
      <c r="V1359" s="7">
        <f t="shared" si="219"/>
        <v>25.700000000000003</v>
      </c>
    </row>
    <row r="1360" spans="1:22" ht="13.5" x14ac:dyDescent="0.25">
      <c r="A1360" s="3">
        <f>RSI!A1360</f>
        <v>44291</v>
      </c>
      <c r="B1360" s="2">
        <f>RSI!B1360</f>
        <v>7.1756000000000002</v>
      </c>
      <c r="C1360" s="2">
        <f>RSI!I1360</f>
        <v>44.678856490405877</v>
      </c>
      <c r="D1360" s="2">
        <f>MACD!E1360</f>
        <v>2.0264902655268813E-2</v>
      </c>
      <c r="E1360" s="2">
        <f>MACD!F1360</f>
        <v>7.4982749781902103E-3</v>
      </c>
      <c r="F1360" s="2">
        <f>'Moving Avg'!D1360</f>
        <v>7.1596400000000004</v>
      </c>
      <c r="G1360" s="2">
        <f>'Moving Avg'!F1360</f>
        <v>7.2744149999999994</v>
      </c>
      <c r="H1360" s="2">
        <f>'Moving Avg'!G1360</f>
        <v>7.4654220000000011</v>
      </c>
      <c r="I1360" s="2">
        <f>'Moving Avg'!H1360</f>
        <v>8.3762604999999954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  <c r="M1360" s="7">
        <f t="shared" si="210"/>
        <v>25</v>
      </c>
      <c r="N1360" s="7">
        <f t="shared" si="211"/>
        <v>0</v>
      </c>
      <c r="O1360" s="7">
        <f t="shared" si="212"/>
        <v>0</v>
      </c>
      <c r="P1360" s="7">
        <f t="shared" si="213"/>
        <v>16.5</v>
      </c>
      <c r="Q1360" s="8">
        <f t="shared" si="214"/>
        <v>11.225</v>
      </c>
      <c r="R1360" s="8">
        <f t="shared" si="215"/>
        <v>9.125</v>
      </c>
      <c r="S1360" s="8">
        <f t="shared" si="216"/>
        <v>11.175000000000001</v>
      </c>
      <c r="T1360" s="8">
        <f t="shared" si="217"/>
        <v>10.375</v>
      </c>
      <c r="U1360" s="7">
        <f t="shared" si="218"/>
        <v>10.508333333333335</v>
      </c>
      <c r="V1360" s="7">
        <f t="shared" si="219"/>
        <v>10.475000000000001</v>
      </c>
    </row>
    <row r="1361" spans="1:22" ht="13.5" x14ac:dyDescent="0.25">
      <c r="A1361" s="3">
        <f>RSI!A1361</f>
        <v>44292</v>
      </c>
      <c r="B1361" s="2">
        <f>RSI!B1361</f>
        <v>7.3852000000000002</v>
      </c>
      <c r="C1361" s="2">
        <f>RSI!I1361</f>
        <v>51.911612096234663</v>
      </c>
      <c r="D1361" s="2">
        <f>MACD!E1361</f>
        <v>1.94316372233585E-2</v>
      </c>
      <c r="E1361" s="2">
        <f>MACD!F1361</f>
        <v>9.884947427223869E-3</v>
      </c>
      <c r="F1361" s="2">
        <f>'Moving Avg'!D1361</f>
        <v>7.2614400000000003</v>
      </c>
      <c r="G1361" s="2">
        <f>'Moving Avg'!F1361</f>
        <v>7.2709199999999994</v>
      </c>
      <c r="H1361" s="2">
        <f>'Moving Avg'!G1361</f>
        <v>7.46143</v>
      </c>
      <c r="I1361" s="2">
        <f>'Moving Avg'!H1361</f>
        <v>8.3712704999999961</v>
      </c>
      <c r="J1361" s="5" t="str">
        <f>OBV!F1361</f>
        <v>BEARISH</v>
      </c>
      <c r="K1361" s="5" t="str">
        <f>OBV!G1361</f>
        <v>NEUTRAL</v>
      </c>
      <c r="L1361" s="5" t="str">
        <f>OBV!H1361</f>
        <v>BEARISH DIVERGENCE</v>
      </c>
      <c r="M1361" s="7">
        <f t="shared" si="210"/>
        <v>25</v>
      </c>
      <c r="N1361" s="7">
        <f t="shared" si="211"/>
        <v>0</v>
      </c>
      <c r="O1361" s="7">
        <f t="shared" si="212"/>
        <v>0</v>
      </c>
      <c r="P1361" s="7">
        <f t="shared" si="213"/>
        <v>16.5</v>
      </c>
      <c r="Q1361" s="8">
        <f t="shared" si="214"/>
        <v>11.225</v>
      </c>
      <c r="R1361" s="8">
        <f t="shared" si="215"/>
        <v>9.125</v>
      </c>
      <c r="S1361" s="8">
        <f t="shared" si="216"/>
        <v>11.175000000000001</v>
      </c>
      <c r="T1361" s="8">
        <f t="shared" si="217"/>
        <v>10.375</v>
      </c>
      <c r="U1361" s="7">
        <f t="shared" si="218"/>
        <v>10.508333333333335</v>
      </c>
      <c r="V1361" s="7">
        <f t="shared" si="219"/>
        <v>10.475000000000001</v>
      </c>
    </row>
    <row r="1362" spans="1:22" ht="13.5" x14ac:dyDescent="0.25">
      <c r="A1362" s="3">
        <f>RSI!A1362</f>
        <v>44293</v>
      </c>
      <c r="B1362" s="2">
        <f>RSI!B1362</f>
        <v>7.1856</v>
      </c>
      <c r="C1362" s="2">
        <f>RSI!I1362</f>
        <v>45.774174306266367</v>
      </c>
      <c r="D1362" s="2">
        <f>MACD!E1362</f>
        <v>3.3114615734274544E-2</v>
      </c>
      <c r="E1362" s="2">
        <f>MACD!F1362</f>
        <v>1.4530881088634005E-2</v>
      </c>
      <c r="F1362" s="2">
        <f>'Moving Avg'!D1362</f>
        <v>7.2614400000000003</v>
      </c>
      <c r="G1362" s="2">
        <f>'Moving Avg'!F1362</f>
        <v>7.2574449999999988</v>
      </c>
      <c r="H1362" s="2">
        <f>'Moving Avg'!G1362</f>
        <v>7.4490540000000003</v>
      </c>
      <c r="I1362" s="2">
        <f>'Moving Avg'!H1362</f>
        <v>8.3652824999999957</v>
      </c>
      <c r="J1362" s="5" t="str">
        <f>OBV!F1362</f>
        <v>BEARISH</v>
      </c>
      <c r="K1362" s="5" t="str">
        <f>OBV!G1362</f>
        <v>NEUTRAL</v>
      </c>
      <c r="L1362" s="5" t="str">
        <f>OBV!H1362</f>
        <v>NEUTRAL</v>
      </c>
      <c r="M1362" s="7">
        <f t="shared" si="210"/>
        <v>25</v>
      </c>
      <c r="N1362" s="7">
        <f t="shared" si="211"/>
        <v>0</v>
      </c>
      <c r="O1362" s="7">
        <f t="shared" si="212"/>
        <v>0</v>
      </c>
      <c r="P1362" s="7">
        <f t="shared" si="213"/>
        <v>16.5</v>
      </c>
      <c r="Q1362" s="8">
        <f t="shared" si="214"/>
        <v>11.225</v>
      </c>
      <c r="R1362" s="8">
        <f t="shared" si="215"/>
        <v>9.125</v>
      </c>
      <c r="S1362" s="8">
        <f t="shared" si="216"/>
        <v>11.175000000000001</v>
      </c>
      <c r="T1362" s="8">
        <f t="shared" si="217"/>
        <v>10.375</v>
      </c>
      <c r="U1362" s="7">
        <f t="shared" si="218"/>
        <v>10.508333333333335</v>
      </c>
      <c r="V1362" s="7">
        <f t="shared" si="219"/>
        <v>10.475000000000001</v>
      </c>
    </row>
    <row r="1363" spans="1:22" ht="13.5" x14ac:dyDescent="0.25">
      <c r="A1363" s="3">
        <f>RSI!A1363</f>
        <v>44294</v>
      </c>
      <c r="B1363" s="2">
        <f>RSI!B1363</f>
        <v>7.1856</v>
      </c>
      <c r="C1363" s="2">
        <f>RSI!I1363</f>
        <v>45.774174306266367</v>
      </c>
      <c r="D1363" s="2">
        <f>MACD!E1363</f>
        <v>3.3227324074915465E-2</v>
      </c>
      <c r="E1363" s="2">
        <f>MACD!F1363</f>
        <v>1.8270169685890299E-2</v>
      </c>
      <c r="F1363" s="2">
        <f>'Moving Avg'!D1363</f>
        <v>7.2634400000000001</v>
      </c>
      <c r="G1363" s="2">
        <f>'Moving Avg'!F1363</f>
        <v>7.2549499999999991</v>
      </c>
      <c r="H1363" s="2">
        <f>'Moving Avg'!G1363</f>
        <v>7.4342839999999999</v>
      </c>
      <c r="I1363" s="2">
        <f>'Moving Avg'!H1363</f>
        <v>8.3592944999999936</v>
      </c>
      <c r="J1363" s="5" t="str">
        <f>OBV!F1363</f>
        <v>BEARISH</v>
      </c>
      <c r="K1363" s="5" t="str">
        <f>OBV!G1363</f>
        <v>NEUTRAL</v>
      </c>
      <c r="L1363" s="5" t="str">
        <f>OBV!H1363</f>
        <v>BEARISH DIVERGENCE</v>
      </c>
      <c r="M1363" s="7">
        <f t="shared" si="210"/>
        <v>25</v>
      </c>
      <c r="N1363" s="7">
        <f t="shared" si="211"/>
        <v>0</v>
      </c>
      <c r="O1363" s="7">
        <f t="shared" si="212"/>
        <v>0</v>
      </c>
      <c r="P1363" s="7">
        <f t="shared" si="213"/>
        <v>16.5</v>
      </c>
      <c r="Q1363" s="8">
        <f t="shared" si="214"/>
        <v>11.225</v>
      </c>
      <c r="R1363" s="8">
        <f t="shared" si="215"/>
        <v>9.125</v>
      </c>
      <c r="S1363" s="8">
        <f t="shared" si="216"/>
        <v>11.175000000000001</v>
      </c>
      <c r="T1363" s="8">
        <f t="shared" si="217"/>
        <v>10.375</v>
      </c>
      <c r="U1363" s="7">
        <f t="shared" si="218"/>
        <v>10.508333333333335</v>
      </c>
      <c r="V1363" s="7">
        <f t="shared" si="219"/>
        <v>10.475000000000001</v>
      </c>
    </row>
    <row r="1364" spans="1:22" ht="13.5" x14ac:dyDescent="0.25">
      <c r="A1364" s="3">
        <f>RSI!A1364</f>
        <v>44298</v>
      </c>
      <c r="B1364" s="2">
        <f>RSI!B1364</f>
        <v>7.1856</v>
      </c>
      <c r="C1364" s="2">
        <f>RSI!I1364</f>
        <v>45.774174306266374</v>
      </c>
      <c r="D1364" s="2">
        <f>MACD!E1364</f>
        <v>4.9428137457754318E-2</v>
      </c>
      <c r="E1364" s="2">
        <f>MACD!F1364</f>
        <v>2.4501763240263104E-2</v>
      </c>
      <c r="F1364" s="2">
        <f>'Moving Avg'!D1364</f>
        <v>7.2235200000000006</v>
      </c>
      <c r="G1364" s="2">
        <f>'Moving Avg'!F1364</f>
        <v>7.2524549999999994</v>
      </c>
      <c r="H1364" s="2">
        <f>'Moving Avg'!G1364</f>
        <v>7.4197139999999999</v>
      </c>
      <c r="I1364" s="2">
        <f>'Moving Avg'!H1364</f>
        <v>8.3533064999999951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  <c r="M1364" s="7">
        <f t="shared" si="210"/>
        <v>25</v>
      </c>
      <c r="N1364" s="7">
        <f t="shared" si="211"/>
        <v>0</v>
      </c>
      <c r="O1364" s="7">
        <f t="shared" si="212"/>
        <v>0</v>
      </c>
      <c r="P1364" s="7">
        <f t="shared" si="213"/>
        <v>16.5</v>
      </c>
      <c r="Q1364" s="8">
        <f t="shared" si="214"/>
        <v>11.225</v>
      </c>
      <c r="R1364" s="8">
        <f t="shared" si="215"/>
        <v>9.125</v>
      </c>
      <c r="S1364" s="8">
        <f t="shared" si="216"/>
        <v>11.175000000000001</v>
      </c>
      <c r="T1364" s="8">
        <f t="shared" si="217"/>
        <v>10.375</v>
      </c>
      <c r="U1364" s="7">
        <f t="shared" si="218"/>
        <v>10.508333333333335</v>
      </c>
      <c r="V1364" s="7">
        <f t="shared" si="219"/>
        <v>10.475000000000001</v>
      </c>
    </row>
    <row r="1365" spans="1:22" ht="13.5" x14ac:dyDescent="0.25">
      <c r="A1365" s="3">
        <f>RSI!A1365</f>
        <v>44299</v>
      </c>
      <c r="B1365" s="2">
        <f>RSI!B1365</f>
        <v>7.1856</v>
      </c>
      <c r="C1365" s="2">
        <f>RSI!I1365</f>
        <v>45.774174306266367</v>
      </c>
      <c r="D1365" s="2">
        <f>MACD!E1365</f>
        <v>3.3124750365018052E-2</v>
      </c>
      <c r="E1365" s="2">
        <f>MACD!F1365</f>
        <v>2.6226360665214096E-2</v>
      </c>
      <c r="F1365" s="2">
        <f>'Moving Avg'!D1365</f>
        <v>7.2255200000000004</v>
      </c>
      <c r="G1365" s="2">
        <f>'Moving Avg'!F1365</f>
        <v>7.2499599999999988</v>
      </c>
      <c r="H1365" s="2">
        <f>'Moving Avg'!G1365</f>
        <v>7.4051439999999999</v>
      </c>
      <c r="I1365" s="2">
        <f>'Moving Avg'!H1365</f>
        <v>8.3473184999999948</v>
      </c>
      <c r="J1365" s="5" t="str">
        <f>OBV!F1365</f>
        <v>BEARISH</v>
      </c>
      <c r="K1365" s="5" t="str">
        <f>OBV!G1365</f>
        <v>NEUTRAL</v>
      </c>
      <c r="L1365" s="5" t="str">
        <f>OBV!H1365</f>
        <v>BEARISH DIVERGENCE</v>
      </c>
      <c r="M1365" s="7">
        <f t="shared" si="210"/>
        <v>25</v>
      </c>
      <c r="N1365" s="7">
        <f t="shared" si="211"/>
        <v>0</v>
      </c>
      <c r="O1365" s="7">
        <f t="shared" si="212"/>
        <v>0</v>
      </c>
      <c r="P1365" s="7">
        <f t="shared" si="213"/>
        <v>16.5</v>
      </c>
      <c r="Q1365" s="8">
        <f t="shared" si="214"/>
        <v>11.225</v>
      </c>
      <c r="R1365" s="8">
        <f t="shared" si="215"/>
        <v>9.125</v>
      </c>
      <c r="S1365" s="8">
        <f t="shared" si="216"/>
        <v>11.175000000000001</v>
      </c>
      <c r="T1365" s="8">
        <f t="shared" si="217"/>
        <v>10.375</v>
      </c>
      <c r="U1365" s="7">
        <f t="shared" si="218"/>
        <v>10.508333333333335</v>
      </c>
      <c r="V1365" s="7">
        <f t="shared" si="219"/>
        <v>10.475000000000001</v>
      </c>
    </row>
    <row r="1366" spans="1:22" ht="13.5" x14ac:dyDescent="0.25">
      <c r="A1366" s="3">
        <f>RSI!A1366</f>
        <v>44300</v>
      </c>
      <c r="B1366" s="2">
        <f>RSI!B1366</f>
        <v>7.1856</v>
      </c>
      <c r="C1366" s="2">
        <f>RSI!I1366</f>
        <v>45.774174306266367</v>
      </c>
      <c r="D1366" s="2">
        <f>MACD!E1366</f>
        <v>-2.762604864342233E-2</v>
      </c>
      <c r="E1366" s="2">
        <f>MACD!F1366</f>
        <v>1.5455878803486811E-2</v>
      </c>
      <c r="F1366" s="2">
        <f>'Moving Avg'!D1366</f>
        <v>7.1855999999999991</v>
      </c>
      <c r="G1366" s="2">
        <f>'Moving Avg'!F1366</f>
        <v>7.2499599999999988</v>
      </c>
      <c r="H1366" s="2">
        <f>'Moving Avg'!G1366</f>
        <v>7.3905739999999991</v>
      </c>
      <c r="I1366" s="2">
        <f>'Moving Avg'!H1366</f>
        <v>8.3425779999999943</v>
      </c>
      <c r="J1366" s="5" t="str">
        <f>OBV!F1366</f>
        <v>BEARISH</v>
      </c>
      <c r="K1366" s="5" t="str">
        <f>OBV!G1366</f>
        <v>NEUTRAL</v>
      </c>
      <c r="L1366" s="5" t="str">
        <f>OBV!H1366</f>
        <v>CONFIRMED BEARISH</v>
      </c>
      <c r="M1366" s="7">
        <f t="shared" si="210"/>
        <v>25</v>
      </c>
      <c r="N1366" s="7">
        <f t="shared" si="211"/>
        <v>100</v>
      </c>
      <c r="O1366" s="7">
        <f t="shared" si="212"/>
        <v>0</v>
      </c>
      <c r="P1366" s="7">
        <f t="shared" si="213"/>
        <v>16.5</v>
      </c>
      <c r="Q1366" s="8">
        <f t="shared" si="214"/>
        <v>46.225000000000001</v>
      </c>
      <c r="R1366" s="8">
        <f t="shared" si="215"/>
        <v>29.125</v>
      </c>
      <c r="S1366" s="8">
        <f t="shared" si="216"/>
        <v>26.175000000000001</v>
      </c>
      <c r="T1366" s="8">
        <f t="shared" si="217"/>
        <v>35.375</v>
      </c>
      <c r="U1366" s="7">
        <f t="shared" si="218"/>
        <v>33.841666666666661</v>
      </c>
      <c r="V1366" s="7">
        <f t="shared" si="219"/>
        <v>34.224999999999994</v>
      </c>
    </row>
    <row r="1367" spans="1:22" ht="13.5" x14ac:dyDescent="0.25">
      <c r="A1367" s="3">
        <f>RSI!A1367</f>
        <v>44301</v>
      </c>
      <c r="B1367" s="2">
        <f>RSI!B1367</f>
        <v>7.1856</v>
      </c>
      <c r="C1367" s="2">
        <f>RSI!I1367</f>
        <v>45.774174306266367</v>
      </c>
      <c r="D1367" s="2">
        <f>MACD!E1367</f>
        <v>-3.083392765409787E-2</v>
      </c>
      <c r="E1367" s="2">
        <f>MACD!F1367</f>
        <v>6.1979175119698761E-3</v>
      </c>
      <c r="F1367" s="2">
        <f>'Moving Avg'!D1367</f>
        <v>7.1855999999999991</v>
      </c>
      <c r="G1367" s="2">
        <f>'Moving Avg'!F1367</f>
        <v>7.2499599999999988</v>
      </c>
      <c r="H1367" s="2">
        <f>'Moving Avg'!G1367</f>
        <v>7.376004</v>
      </c>
      <c r="I1367" s="2">
        <f>'Moving Avg'!H1367</f>
        <v>8.335392499999994</v>
      </c>
      <c r="J1367" s="5" t="str">
        <f>OBV!F1367</f>
        <v>NEUTRAL</v>
      </c>
      <c r="K1367" s="5" t="str">
        <f>OBV!G1367</f>
        <v>NEUTRAL</v>
      </c>
      <c r="L1367" s="5" t="str">
        <f>OBV!H1367</f>
        <v>NEUTRAL</v>
      </c>
      <c r="M1367" s="7">
        <f t="shared" si="210"/>
        <v>25</v>
      </c>
      <c r="N1367" s="7">
        <f t="shared" si="211"/>
        <v>100</v>
      </c>
      <c r="O1367" s="7">
        <f t="shared" si="212"/>
        <v>0</v>
      </c>
      <c r="P1367" s="7">
        <f t="shared" si="213"/>
        <v>33</v>
      </c>
      <c r="Q1367" s="8">
        <f t="shared" si="214"/>
        <v>48.7</v>
      </c>
      <c r="R1367" s="8">
        <f t="shared" si="215"/>
        <v>33.25</v>
      </c>
      <c r="S1367" s="8">
        <f t="shared" si="216"/>
        <v>33.6</v>
      </c>
      <c r="T1367" s="8">
        <f t="shared" si="217"/>
        <v>39.5</v>
      </c>
      <c r="U1367" s="7">
        <f t="shared" si="218"/>
        <v>38.516666666666673</v>
      </c>
      <c r="V1367" s="7">
        <f t="shared" si="219"/>
        <v>38.762500000000003</v>
      </c>
    </row>
    <row r="1368" spans="1:22" ht="13.5" x14ac:dyDescent="0.25">
      <c r="A1368" s="3">
        <f>RSI!A1368</f>
        <v>44302</v>
      </c>
      <c r="B1368" s="2">
        <f>RSI!B1368</f>
        <v>7.1856</v>
      </c>
      <c r="C1368" s="2">
        <f>RSI!I1368</f>
        <v>45.774174306266367</v>
      </c>
      <c r="D1368" s="2">
        <f>MACD!E1368</f>
        <v>-3.4534300922815397E-2</v>
      </c>
      <c r="E1368" s="2">
        <f>MACD!F1368</f>
        <v>-1.9485261749871792E-3</v>
      </c>
      <c r="F1368" s="2">
        <f>'Moving Avg'!D1368</f>
        <v>7.1855999999999991</v>
      </c>
      <c r="G1368" s="2">
        <f>'Moving Avg'!F1368</f>
        <v>7.2399799999999983</v>
      </c>
      <c r="H1368" s="2">
        <f>'Moving Avg'!G1368</f>
        <v>7.361434</v>
      </c>
      <c r="I1368" s="2">
        <f>'Moving Avg'!H1368</f>
        <v>8.3269594999999939</v>
      </c>
      <c r="J1368" s="5" t="str">
        <f>OBV!F1368</f>
        <v>NEUTRAL</v>
      </c>
      <c r="K1368" s="5" t="str">
        <f>OBV!G1368</f>
        <v>NEUTRAL</v>
      </c>
      <c r="L1368" s="5" t="str">
        <f>OBV!H1368</f>
        <v>NEUTRAL</v>
      </c>
      <c r="M1368" s="7">
        <f t="shared" si="210"/>
        <v>25</v>
      </c>
      <c r="N1368" s="7">
        <f t="shared" si="211"/>
        <v>100</v>
      </c>
      <c r="O1368" s="7">
        <f t="shared" si="212"/>
        <v>0</v>
      </c>
      <c r="P1368" s="7">
        <f t="shared" si="213"/>
        <v>33</v>
      </c>
      <c r="Q1368" s="8">
        <f t="shared" si="214"/>
        <v>48.7</v>
      </c>
      <c r="R1368" s="8">
        <f t="shared" si="215"/>
        <v>33.25</v>
      </c>
      <c r="S1368" s="8">
        <f t="shared" si="216"/>
        <v>33.6</v>
      </c>
      <c r="T1368" s="8">
        <f t="shared" si="217"/>
        <v>39.5</v>
      </c>
      <c r="U1368" s="7">
        <f t="shared" si="218"/>
        <v>38.516666666666673</v>
      </c>
      <c r="V1368" s="7">
        <f t="shared" si="219"/>
        <v>38.762500000000003</v>
      </c>
    </row>
    <row r="1369" spans="1:22" ht="13.5" x14ac:dyDescent="0.25">
      <c r="A1369" s="3">
        <f>RSI!A1369</f>
        <v>44305</v>
      </c>
      <c r="B1369" s="2">
        <f>RSI!B1369</f>
        <v>6.9859999999999998</v>
      </c>
      <c r="C1369" s="2">
        <f>RSI!I1369</f>
        <v>38.189173517416073</v>
      </c>
      <c r="D1369" s="2">
        <f>MACD!E1369</f>
        <v>9.8774784355732947E-3</v>
      </c>
      <c r="E1369" s="2">
        <f>MACD!F1369</f>
        <v>4.1667474712491544E-4</v>
      </c>
      <c r="F1369" s="2">
        <f>'Moving Avg'!D1369</f>
        <v>7.1456800000000005</v>
      </c>
      <c r="G1369" s="2">
        <f>'Moving Avg'!F1369</f>
        <v>7.2210199999999976</v>
      </c>
      <c r="H1369" s="2">
        <f>'Moving Avg'!G1369</f>
        <v>7.3428720000000007</v>
      </c>
      <c r="I1369" s="2">
        <f>'Moving Avg'!H1369</f>
        <v>8.317228999999994</v>
      </c>
      <c r="J1369" s="5" t="str">
        <f>OBV!F1369</f>
        <v>BEARISH</v>
      </c>
      <c r="K1369" s="5" t="str">
        <f>OBV!G1369</f>
        <v>NEUTRAL</v>
      </c>
      <c r="L1369" s="5" t="str">
        <f>OBV!H1369</f>
        <v>CONFIRMED BEARISH</v>
      </c>
      <c r="M1369" s="7">
        <f t="shared" si="210"/>
        <v>25</v>
      </c>
      <c r="N1369" s="7">
        <f t="shared" si="211"/>
        <v>0</v>
      </c>
      <c r="O1369" s="7">
        <f t="shared" si="212"/>
        <v>0</v>
      </c>
      <c r="P1369" s="7">
        <f t="shared" si="213"/>
        <v>16.5</v>
      </c>
      <c r="Q1369" s="8">
        <f t="shared" si="214"/>
        <v>11.225</v>
      </c>
      <c r="R1369" s="8">
        <f t="shared" si="215"/>
        <v>9.125</v>
      </c>
      <c r="S1369" s="8">
        <f t="shared" si="216"/>
        <v>11.175000000000001</v>
      </c>
      <c r="T1369" s="8">
        <f t="shared" si="217"/>
        <v>10.375</v>
      </c>
      <c r="U1369" s="7">
        <f t="shared" si="218"/>
        <v>10.508333333333335</v>
      </c>
      <c r="V1369" s="7">
        <f t="shared" si="219"/>
        <v>10.475000000000001</v>
      </c>
    </row>
    <row r="1370" spans="1:22" ht="13.5" x14ac:dyDescent="0.25">
      <c r="A1370" s="3">
        <f>RSI!A1370</f>
        <v>44306</v>
      </c>
      <c r="B1370" s="2">
        <f>RSI!B1370</f>
        <v>6.9859999999999998</v>
      </c>
      <c r="C1370" s="2">
        <f>RSI!I1370</f>
        <v>38.189173517416073</v>
      </c>
      <c r="D1370" s="2">
        <f>MACD!E1370</f>
        <v>1.6863602110258391E-2</v>
      </c>
      <c r="E1370" s="2">
        <f>MACD!F1370</f>
        <v>3.7060602197516107E-3</v>
      </c>
      <c r="F1370" s="2">
        <f>'Moving Avg'!D1370</f>
        <v>7.1057599999999992</v>
      </c>
      <c r="G1370" s="2">
        <f>'Moving Avg'!F1370</f>
        <v>7.2020599999999977</v>
      </c>
      <c r="H1370" s="2">
        <f>'Moving Avg'!G1370</f>
        <v>7.3243100000000005</v>
      </c>
      <c r="I1370" s="2">
        <f>'Moving Avg'!H1370</f>
        <v>8.307548499999994</v>
      </c>
      <c r="J1370" s="5" t="str">
        <f>OBV!F1370</f>
        <v>BEARISH</v>
      </c>
      <c r="K1370" s="5" t="str">
        <f>OBV!G1370</f>
        <v>NEUTRAL</v>
      </c>
      <c r="L1370" s="5" t="str">
        <f>OBV!H1370</f>
        <v>CONFIRMED BEARISH</v>
      </c>
      <c r="M1370" s="7">
        <f t="shared" si="210"/>
        <v>25</v>
      </c>
      <c r="N1370" s="7">
        <f t="shared" si="211"/>
        <v>0</v>
      </c>
      <c r="O1370" s="7">
        <f t="shared" si="212"/>
        <v>0</v>
      </c>
      <c r="P1370" s="7">
        <f t="shared" si="213"/>
        <v>16.5</v>
      </c>
      <c r="Q1370" s="8">
        <f t="shared" si="214"/>
        <v>11.225</v>
      </c>
      <c r="R1370" s="8">
        <f t="shared" si="215"/>
        <v>9.125</v>
      </c>
      <c r="S1370" s="8">
        <f t="shared" si="216"/>
        <v>11.175000000000001</v>
      </c>
      <c r="T1370" s="8">
        <f t="shared" si="217"/>
        <v>10.375</v>
      </c>
      <c r="U1370" s="7">
        <f t="shared" si="218"/>
        <v>10.508333333333335</v>
      </c>
      <c r="V1370" s="7">
        <f t="shared" si="219"/>
        <v>10.475000000000001</v>
      </c>
    </row>
    <row r="1371" spans="1:22" ht="13.5" x14ac:dyDescent="0.25">
      <c r="A1371" s="3">
        <f>RSI!A1371</f>
        <v>44307</v>
      </c>
      <c r="B1371" s="2">
        <f>RSI!B1371</f>
        <v>6.7763999999999998</v>
      </c>
      <c r="C1371" s="2">
        <f>RSI!I1371</f>
        <v>31.776473582709826</v>
      </c>
      <c r="D1371" s="2">
        <f>MACD!E1371</f>
        <v>7.2077646560678943E-2</v>
      </c>
      <c r="E1371" s="2">
        <f>MACD!F1371</f>
        <v>1.7380377487937079E-2</v>
      </c>
      <c r="F1371" s="2">
        <f>'Moving Avg'!D1371</f>
        <v>7.0239199999999995</v>
      </c>
      <c r="G1371" s="2">
        <f>'Moving Avg'!F1371</f>
        <v>7.1726199999999967</v>
      </c>
      <c r="H1371" s="2">
        <f>'Moving Avg'!G1371</f>
        <v>7.308542000000001</v>
      </c>
      <c r="I1371" s="2">
        <f>'Moving Avg'!H1371</f>
        <v>8.2955224999999935</v>
      </c>
      <c r="J1371" s="5" t="str">
        <f>OBV!F1371</f>
        <v>BEARISH</v>
      </c>
      <c r="K1371" s="5" t="str">
        <f>OBV!G1371</f>
        <v>NEUTRAL</v>
      </c>
      <c r="L1371" s="5" t="str">
        <f>OBV!H1371</f>
        <v>CONFIRMED BEARISH</v>
      </c>
      <c r="M1371" s="7">
        <f t="shared" si="210"/>
        <v>25</v>
      </c>
      <c r="N1371" s="7">
        <f t="shared" si="211"/>
        <v>0</v>
      </c>
      <c r="O1371" s="7">
        <f t="shared" si="212"/>
        <v>0</v>
      </c>
      <c r="P1371" s="7">
        <f t="shared" si="213"/>
        <v>16.5</v>
      </c>
      <c r="Q1371" s="8">
        <f t="shared" si="214"/>
        <v>11.225</v>
      </c>
      <c r="R1371" s="8">
        <f t="shared" si="215"/>
        <v>9.125</v>
      </c>
      <c r="S1371" s="8">
        <f t="shared" si="216"/>
        <v>11.175000000000001</v>
      </c>
      <c r="T1371" s="8">
        <f t="shared" si="217"/>
        <v>10.375</v>
      </c>
      <c r="U1371" s="7">
        <f t="shared" si="218"/>
        <v>10.508333333333335</v>
      </c>
      <c r="V1371" s="7">
        <f t="shared" si="219"/>
        <v>10.475000000000001</v>
      </c>
    </row>
    <row r="1372" spans="1:22" ht="13.5" x14ac:dyDescent="0.25">
      <c r="A1372" s="3">
        <f>RSI!A1372</f>
        <v>44308</v>
      </c>
      <c r="B1372" s="2">
        <f>RSI!B1372</f>
        <v>6.4770000000000003</v>
      </c>
      <c r="C1372" s="2">
        <f>RSI!I1372</f>
        <v>25.253239564573903</v>
      </c>
      <c r="D1372" s="2">
        <f>MACD!E1372</f>
        <v>0.11292309282171242</v>
      </c>
      <c r="E1372" s="2">
        <f>MACD!F1372</f>
        <v>3.6488920554692147E-2</v>
      </c>
      <c r="F1372" s="2">
        <f>'Moving Avg'!D1372</f>
        <v>6.8822000000000001</v>
      </c>
      <c r="G1372" s="2">
        <f>'Moving Avg'!F1372</f>
        <v>7.1282099999999984</v>
      </c>
      <c r="H1372" s="2">
        <f>'Moving Avg'!G1372</f>
        <v>7.2887820000000003</v>
      </c>
      <c r="I1372" s="2">
        <f>'Moving Avg'!H1372</f>
        <v>8.2806519999999928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  <c r="M1372" s="7">
        <f t="shared" si="210"/>
        <v>50</v>
      </c>
      <c r="N1372" s="7">
        <f t="shared" si="211"/>
        <v>0</v>
      </c>
      <c r="O1372" s="7">
        <f t="shared" si="212"/>
        <v>0</v>
      </c>
      <c r="P1372" s="7">
        <f t="shared" si="213"/>
        <v>16.5</v>
      </c>
      <c r="Q1372" s="8">
        <f t="shared" si="214"/>
        <v>19.975000000000001</v>
      </c>
      <c r="R1372" s="8">
        <f t="shared" si="215"/>
        <v>14.125</v>
      </c>
      <c r="S1372" s="8">
        <f t="shared" si="216"/>
        <v>14.925000000000001</v>
      </c>
      <c r="T1372" s="8">
        <f t="shared" si="217"/>
        <v>16.625</v>
      </c>
      <c r="U1372" s="7">
        <f t="shared" si="218"/>
        <v>16.341666666666669</v>
      </c>
      <c r="V1372" s="7">
        <f t="shared" si="219"/>
        <v>16.412500000000001</v>
      </c>
    </row>
    <row r="1373" spans="1:22" ht="13.5" x14ac:dyDescent="0.25">
      <c r="A1373" s="3">
        <f>RSI!A1373</f>
        <v>44309</v>
      </c>
      <c r="B1373" s="2">
        <f>RSI!B1373</f>
        <v>6.4770000000000003</v>
      </c>
      <c r="C1373" s="2">
        <f>RSI!I1373</f>
        <v>25.253239564573903</v>
      </c>
      <c r="D1373" s="2">
        <f>MACD!E1373</f>
        <v>0.15171285165503878</v>
      </c>
      <c r="E1373" s="2">
        <f>MACD!F1373</f>
        <v>5.9533706774761483E-2</v>
      </c>
      <c r="F1373" s="2">
        <f>'Moving Avg'!D1373</f>
        <v>6.7404799999999998</v>
      </c>
      <c r="G1373" s="2">
        <f>'Moving Avg'!F1373</f>
        <v>7.0877899999999983</v>
      </c>
      <c r="H1373" s="2">
        <f>'Moving Avg'!G1373</f>
        <v>7.2698199999999993</v>
      </c>
      <c r="I1373" s="2">
        <f>'Moving Avg'!H1373</f>
        <v>8.2657814999999939</v>
      </c>
      <c r="J1373" s="5" t="str">
        <f>OBV!F1373</f>
        <v>BEARISH</v>
      </c>
      <c r="K1373" s="5" t="str">
        <f>OBV!G1373</f>
        <v>NEUTRAL</v>
      </c>
      <c r="L1373" s="5" t="str">
        <f>OBV!H1373</f>
        <v>CONFIRMED BEARISH</v>
      </c>
      <c r="M1373" s="7">
        <f t="shared" si="210"/>
        <v>50</v>
      </c>
      <c r="N1373" s="7">
        <f t="shared" si="211"/>
        <v>0</v>
      </c>
      <c r="O1373" s="7">
        <f t="shared" si="212"/>
        <v>0</v>
      </c>
      <c r="P1373" s="7">
        <f t="shared" si="213"/>
        <v>16.5</v>
      </c>
      <c r="Q1373" s="8">
        <f t="shared" si="214"/>
        <v>19.975000000000001</v>
      </c>
      <c r="R1373" s="8">
        <f t="shared" si="215"/>
        <v>14.125</v>
      </c>
      <c r="S1373" s="8">
        <f t="shared" si="216"/>
        <v>14.925000000000001</v>
      </c>
      <c r="T1373" s="8">
        <f t="shared" si="217"/>
        <v>16.625</v>
      </c>
      <c r="U1373" s="7">
        <f t="shared" si="218"/>
        <v>16.341666666666669</v>
      </c>
      <c r="V1373" s="7">
        <f t="shared" si="219"/>
        <v>16.412500000000001</v>
      </c>
    </row>
    <row r="1374" spans="1:22" ht="13.5" x14ac:dyDescent="0.25">
      <c r="A1374" s="3">
        <f>RSI!A1374</f>
        <v>44312</v>
      </c>
      <c r="B1374" s="2">
        <f>RSI!B1374</f>
        <v>6.6665999999999999</v>
      </c>
      <c r="C1374" s="2">
        <f>RSI!I1374</f>
        <v>35.046273031851129</v>
      </c>
      <c r="D1374" s="2">
        <f>MACD!E1374</f>
        <v>0.17440553619220189</v>
      </c>
      <c r="E1374" s="2">
        <f>MACD!F1374</f>
        <v>8.2508072658249568E-2</v>
      </c>
      <c r="F1374" s="2">
        <f>'Moving Avg'!D1374</f>
        <v>6.6766000000000005</v>
      </c>
      <c r="G1374" s="2">
        <f>'Moving Avg'!F1374</f>
        <v>7.0518599999999978</v>
      </c>
      <c r="H1374" s="2">
        <f>'Moving Avg'!G1374</f>
        <v>7.2578440000000013</v>
      </c>
      <c r="I1374" s="2">
        <f>'Moving Avg'!H1374</f>
        <v>8.2518589999999943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  <c r="M1374" s="7">
        <f t="shared" si="210"/>
        <v>25</v>
      </c>
      <c r="N1374" s="7">
        <f t="shared" si="211"/>
        <v>0</v>
      </c>
      <c r="O1374" s="7">
        <f t="shared" si="212"/>
        <v>0</v>
      </c>
      <c r="P1374" s="7">
        <f t="shared" si="213"/>
        <v>16.5</v>
      </c>
      <c r="Q1374" s="8">
        <f t="shared" si="214"/>
        <v>11.225</v>
      </c>
      <c r="R1374" s="8">
        <f t="shared" si="215"/>
        <v>9.125</v>
      </c>
      <c r="S1374" s="8">
        <f t="shared" si="216"/>
        <v>11.175000000000001</v>
      </c>
      <c r="T1374" s="8">
        <f t="shared" si="217"/>
        <v>10.375</v>
      </c>
      <c r="U1374" s="7">
        <f t="shared" si="218"/>
        <v>10.508333333333335</v>
      </c>
      <c r="V1374" s="7">
        <f t="shared" si="219"/>
        <v>10.475000000000001</v>
      </c>
    </row>
    <row r="1375" spans="1:22" ht="13.5" x14ac:dyDescent="0.25">
      <c r="A1375" s="3">
        <f>RSI!A1375</f>
        <v>44313</v>
      </c>
      <c r="B1375" s="2">
        <f>RSI!B1375</f>
        <v>6.9660000000000002</v>
      </c>
      <c r="C1375" s="2">
        <f>RSI!I1375</f>
        <v>46.881326656649684</v>
      </c>
      <c r="D1375" s="2">
        <f>MACD!E1375</f>
        <v>0.17393392964790255</v>
      </c>
      <c r="E1375" s="2">
        <f>MACD!F1375</f>
        <v>0.10079324405618016</v>
      </c>
      <c r="F1375" s="2">
        <f>'Moving Avg'!D1375</f>
        <v>6.6726000000000001</v>
      </c>
      <c r="G1375" s="2">
        <f>'Moving Avg'!F1375</f>
        <v>7.0408799999999996</v>
      </c>
      <c r="H1375" s="2">
        <f>'Moving Avg'!G1375</f>
        <v>7.2476640000000012</v>
      </c>
      <c r="I1375" s="2">
        <f>'Moving Avg'!H1375</f>
        <v>8.2368889999999926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  <c r="M1375" s="7">
        <f t="shared" si="210"/>
        <v>25</v>
      </c>
      <c r="N1375" s="7">
        <f t="shared" si="211"/>
        <v>0</v>
      </c>
      <c r="O1375" s="7">
        <f t="shared" si="212"/>
        <v>0</v>
      </c>
      <c r="P1375" s="7">
        <f t="shared" si="213"/>
        <v>16.5</v>
      </c>
      <c r="Q1375" s="8">
        <f t="shared" si="214"/>
        <v>11.225</v>
      </c>
      <c r="R1375" s="8">
        <f t="shared" si="215"/>
        <v>9.125</v>
      </c>
      <c r="S1375" s="8">
        <f t="shared" si="216"/>
        <v>11.175000000000001</v>
      </c>
      <c r="T1375" s="8">
        <f t="shared" si="217"/>
        <v>10.375</v>
      </c>
      <c r="U1375" s="7">
        <f t="shared" si="218"/>
        <v>10.508333333333335</v>
      </c>
      <c r="V1375" s="7">
        <f t="shared" si="219"/>
        <v>10.475000000000001</v>
      </c>
    </row>
    <row r="1376" spans="1:22" ht="13.5" x14ac:dyDescent="0.25">
      <c r="A1376" s="3">
        <f>RSI!A1376</f>
        <v>44314</v>
      </c>
      <c r="B1376" s="2">
        <f>RSI!B1376</f>
        <v>7.3752000000000004</v>
      </c>
      <c r="C1376" s="2">
        <f>RSI!I1376</f>
        <v>58.114416591902248</v>
      </c>
      <c r="D1376" s="2">
        <f>MACD!E1376</f>
        <v>0.14377373728814824</v>
      </c>
      <c r="E1376" s="2">
        <f>MACD!F1376</f>
        <v>0.10938934270257379</v>
      </c>
      <c r="F1376" s="2">
        <f>'Moving Avg'!D1376</f>
        <v>6.7923600000000004</v>
      </c>
      <c r="G1376" s="2">
        <f>'Moving Avg'!F1376</f>
        <v>7.0658300000000001</v>
      </c>
      <c r="H1376" s="2">
        <f>'Moving Avg'!G1376</f>
        <v>7.245668000000002</v>
      </c>
      <c r="I1376" s="2">
        <f>'Moving Avg'!H1376</f>
        <v>8.2239649999999944</v>
      </c>
      <c r="J1376" s="5" t="str">
        <f>OBV!F1376</f>
        <v>BEARISH</v>
      </c>
      <c r="K1376" s="5" t="str">
        <f>OBV!G1376</f>
        <v>NEUTRAL</v>
      </c>
      <c r="L1376" s="5" t="str">
        <f>OBV!H1376</f>
        <v>BEARISH DIVERGENCE</v>
      </c>
      <c r="M1376" s="7">
        <f t="shared" si="210"/>
        <v>25</v>
      </c>
      <c r="N1376" s="7">
        <f t="shared" si="211"/>
        <v>0</v>
      </c>
      <c r="O1376" s="7">
        <f t="shared" si="212"/>
        <v>0</v>
      </c>
      <c r="P1376" s="7">
        <f t="shared" si="213"/>
        <v>16.5</v>
      </c>
      <c r="Q1376" s="8">
        <f t="shared" si="214"/>
        <v>11.225</v>
      </c>
      <c r="R1376" s="8">
        <f t="shared" si="215"/>
        <v>9.125</v>
      </c>
      <c r="S1376" s="8">
        <f t="shared" si="216"/>
        <v>11.175000000000001</v>
      </c>
      <c r="T1376" s="8">
        <f t="shared" si="217"/>
        <v>10.375</v>
      </c>
      <c r="U1376" s="7">
        <f t="shared" si="218"/>
        <v>10.508333333333335</v>
      </c>
      <c r="V1376" s="7">
        <f t="shared" si="219"/>
        <v>10.475000000000001</v>
      </c>
    </row>
    <row r="1377" spans="1:22" ht="13.5" x14ac:dyDescent="0.25">
      <c r="A1377" s="3">
        <f>RSI!A1377</f>
        <v>44315</v>
      </c>
      <c r="B1377" s="2">
        <f>RSI!B1377</f>
        <v>7.3752000000000004</v>
      </c>
      <c r="C1377" s="2">
        <f>RSI!I1377</f>
        <v>58.114416591902248</v>
      </c>
      <c r="D1377" s="2">
        <f>MACD!E1377</f>
        <v>0.11634482604004415</v>
      </c>
      <c r="E1377" s="2">
        <f>MACD!F1377</f>
        <v>0.11078043937006787</v>
      </c>
      <c r="F1377" s="2">
        <f>'Moving Avg'!D1377</f>
        <v>6.9719999999999995</v>
      </c>
      <c r="G1377" s="2">
        <f>'Moving Avg'!F1377</f>
        <v>7.07531</v>
      </c>
      <c r="H1377" s="2">
        <f>'Moving Avg'!G1377</f>
        <v>7.243672000000001</v>
      </c>
      <c r="I1377" s="2">
        <f>'Moving Avg'!H1377</f>
        <v>8.2110409999999927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  <c r="M1377" s="7">
        <f t="shared" si="210"/>
        <v>25</v>
      </c>
      <c r="N1377" s="7">
        <f t="shared" si="211"/>
        <v>0</v>
      </c>
      <c r="O1377" s="7">
        <f t="shared" si="212"/>
        <v>0</v>
      </c>
      <c r="P1377" s="7">
        <f t="shared" si="213"/>
        <v>83.5</v>
      </c>
      <c r="Q1377" s="8">
        <f t="shared" si="214"/>
        <v>21.274999999999999</v>
      </c>
      <c r="R1377" s="8">
        <f t="shared" si="215"/>
        <v>25.875</v>
      </c>
      <c r="S1377" s="8">
        <f t="shared" si="216"/>
        <v>41.325000000000003</v>
      </c>
      <c r="T1377" s="8">
        <f t="shared" si="217"/>
        <v>27.125</v>
      </c>
      <c r="U1377" s="7">
        <f t="shared" si="218"/>
        <v>29.491666666666664</v>
      </c>
      <c r="V1377" s="7">
        <f t="shared" si="219"/>
        <v>28.9</v>
      </c>
    </row>
    <row r="1378" spans="1:22" ht="13.5" x14ac:dyDescent="0.25">
      <c r="A1378" s="3">
        <f>RSI!A1378</f>
        <v>44316</v>
      </c>
      <c r="B1378" s="2">
        <f>RSI!B1378</f>
        <v>7.3752000000000004</v>
      </c>
      <c r="C1378" s="2">
        <f>RSI!I1378</f>
        <v>58.114416591902248</v>
      </c>
      <c r="D1378" s="2">
        <f>MACD!E1378</f>
        <v>9.13683875859439E-2</v>
      </c>
      <c r="E1378" s="2">
        <f>MACD!F1378</f>
        <v>0.10689802901324308</v>
      </c>
      <c r="F1378" s="2">
        <f>'Moving Avg'!D1378</f>
        <v>7.1516400000000004</v>
      </c>
      <c r="G1378" s="2">
        <f>'Moving Avg'!F1378</f>
        <v>7.0852900000000005</v>
      </c>
      <c r="H1378" s="2">
        <f>'Moving Avg'!G1378</f>
        <v>7.2414760000000014</v>
      </c>
      <c r="I1378" s="2">
        <f>'Moving Avg'!H1378</f>
        <v>8.1995639999999916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  <c r="M1378" s="7">
        <f t="shared" si="210"/>
        <v>25</v>
      </c>
      <c r="N1378" s="7">
        <f t="shared" si="211"/>
        <v>45</v>
      </c>
      <c r="O1378" s="7">
        <f t="shared" si="212"/>
        <v>0</v>
      </c>
      <c r="P1378" s="7">
        <f t="shared" si="213"/>
        <v>83.5</v>
      </c>
      <c r="Q1378" s="8">
        <f t="shared" si="214"/>
        <v>37.024999999999999</v>
      </c>
      <c r="R1378" s="8">
        <f t="shared" si="215"/>
        <v>34.875</v>
      </c>
      <c r="S1378" s="8">
        <f t="shared" si="216"/>
        <v>48.075000000000003</v>
      </c>
      <c r="T1378" s="8">
        <f t="shared" si="217"/>
        <v>38.375</v>
      </c>
      <c r="U1378" s="7">
        <f t="shared" si="218"/>
        <v>39.991666666666667</v>
      </c>
      <c r="V1378" s="7">
        <f t="shared" si="219"/>
        <v>39.587500000000006</v>
      </c>
    </row>
    <row r="1379" spans="1:22" ht="13.5" x14ac:dyDescent="0.25">
      <c r="A1379" s="3">
        <f>RSI!A1379</f>
        <v>44319</v>
      </c>
      <c r="B1379" s="2">
        <f>RSI!B1379</f>
        <v>7.3552999999999997</v>
      </c>
      <c r="C1379" s="2">
        <f>RSI!I1379</f>
        <v>57.377421584698084</v>
      </c>
      <c r="D1379" s="2">
        <f>MACD!E1379</f>
        <v>3.9364415719216339E-2</v>
      </c>
      <c r="E1379" s="2">
        <f>MACD!F1379</f>
        <v>9.3391306354437736E-2</v>
      </c>
      <c r="F1379" s="2">
        <f>'Moving Avg'!D1379</f>
        <v>7.2893799999999995</v>
      </c>
      <c r="G1379" s="2">
        <f>'Moving Avg'!F1379</f>
        <v>7.0837950000000003</v>
      </c>
      <c r="H1379" s="2">
        <f>'Moving Avg'!G1379</f>
        <v>7.2390820000000007</v>
      </c>
      <c r="I1379" s="2">
        <f>'Moving Avg'!H1379</f>
        <v>8.1901329999999923</v>
      </c>
      <c r="J1379" s="5" t="str">
        <f>OBV!F1379</f>
        <v>BEARISH</v>
      </c>
      <c r="K1379" s="5" t="str">
        <f>OBV!G1379</f>
        <v>NEUTRAL</v>
      </c>
      <c r="L1379" s="5" t="str">
        <f>OBV!H1379</f>
        <v>BEARISH DIVERGENCE</v>
      </c>
      <c r="M1379" s="7">
        <f t="shared" si="210"/>
        <v>25</v>
      </c>
      <c r="N1379" s="7">
        <f t="shared" si="211"/>
        <v>100</v>
      </c>
      <c r="O1379" s="7">
        <f t="shared" si="212"/>
        <v>0</v>
      </c>
      <c r="P1379" s="7">
        <f t="shared" si="213"/>
        <v>16.5</v>
      </c>
      <c r="Q1379" s="8">
        <f t="shared" si="214"/>
        <v>46.225000000000001</v>
      </c>
      <c r="R1379" s="8">
        <f t="shared" si="215"/>
        <v>29.125</v>
      </c>
      <c r="S1379" s="8">
        <f t="shared" si="216"/>
        <v>26.175000000000001</v>
      </c>
      <c r="T1379" s="8">
        <f t="shared" si="217"/>
        <v>35.375</v>
      </c>
      <c r="U1379" s="7">
        <f t="shared" si="218"/>
        <v>33.841666666666661</v>
      </c>
      <c r="V1379" s="7">
        <f t="shared" si="219"/>
        <v>34.224999999999994</v>
      </c>
    </row>
    <row r="1380" spans="1:22" ht="13.5" x14ac:dyDescent="0.25">
      <c r="A1380" s="3">
        <f>RSI!A1380</f>
        <v>44320</v>
      </c>
      <c r="B1380" s="2">
        <f>RSI!B1380</f>
        <v>7.1356999999999999</v>
      </c>
      <c r="C1380" s="2">
        <f>RSI!I1380</f>
        <v>49.862587182960461</v>
      </c>
      <c r="D1380" s="2">
        <f>MACD!E1380</f>
        <v>1.0230085445065207E-2</v>
      </c>
      <c r="E1380" s="2">
        <f>MACD!F1380</f>
        <v>7.675906217256323E-2</v>
      </c>
      <c r="F1380" s="2">
        <f>'Moving Avg'!D1380</f>
        <v>7.3233200000000007</v>
      </c>
      <c r="G1380" s="2">
        <f>'Moving Avg'!F1380</f>
        <v>7.0818000000000012</v>
      </c>
      <c r="H1380" s="2">
        <f>'Moving Avg'!G1380</f>
        <v>7.2322959999999998</v>
      </c>
      <c r="I1380" s="2">
        <f>'Moving Avg'!H1380</f>
        <v>8.1796039999999905</v>
      </c>
      <c r="J1380" s="5" t="str">
        <f>OBV!F1380</f>
        <v>BEARISH</v>
      </c>
      <c r="K1380" s="5" t="str">
        <f>OBV!G1380</f>
        <v>NEUTRAL</v>
      </c>
      <c r="L1380" s="5" t="str">
        <f>OBV!H1380</f>
        <v>BEARISH DIVERGENCE</v>
      </c>
      <c r="M1380" s="7">
        <f t="shared" si="210"/>
        <v>25</v>
      </c>
      <c r="N1380" s="7">
        <f t="shared" si="211"/>
        <v>100</v>
      </c>
      <c r="O1380" s="7">
        <f t="shared" si="212"/>
        <v>0</v>
      </c>
      <c r="P1380" s="7">
        <f t="shared" si="213"/>
        <v>16.5</v>
      </c>
      <c r="Q1380" s="8">
        <f t="shared" si="214"/>
        <v>46.225000000000001</v>
      </c>
      <c r="R1380" s="8">
        <f t="shared" si="215"/>
        <v>29.125</v>
      </c>
      <c r="S1380" s="8">
        <f t="shared" si="216"/>
        <v>26.175000000000001</v>
      </c>
      <c r="T1380" s="8">
        <f t="shared" si="217"/>
        <v>35.375</v>
      </c>
      <c r="U1380" s="7">
        <f t="shared" si="218"/>
        <v>33.841666666666661</v>
      </c>
      <c r="V1380" s="7">
        <f t="shared" si="219"/>
        <v>34.224999999999994</v>
      </c>
    </row>
    <row r="1381" spans="1:22" ht="13.5" x14ac:dyDescent="0.25">
      <c r="A1381" s="3">
        <f>RSI!A1381</f>
        <v>44321</v>
      </c>
      <c r="B1381" s="2">
        <f>RSI!B1381</f>
        <v>7.1356999999999999</v>
      </c>
      <c r="C1381" s="2">
        <f>RSI!I1381</f>
        <v>49.862587182960461</v>
      </c>
      <c r="D1381" s="2">
        <f>MACD!E1381</f>
        <v>-4.666467571496824E-2</v>
      </c>
      <c r="E1381" s="2">
        <f>MACD!F1381</f>
        <v>5.2074314595056945E-2</v>
      </c>
      <c r="F1381" s="2">
        <f>'Moving Avg'!D1381</f>
        <v>7.2754199999999996</v>
      </c>
      <c r="G1381" s="2">
        <f>'Moving Avg'!F1381</f>
        <v>7.069325000000001</v>
      </c>
      <c r="H1381" s="2">
        <f>'Moving Avg'!G1381</f>
        <v>7.2257099999999994</v>
      </c>
      <c r="I1381" s="2">
        <f>'Moving Avg'!H1381</f>
        <v>8.1680769999999896</v>
      </c>
      <c r="J1381" s="5" t="str">
        <f>OBV!F1381</f>
        <v>BEARISH</v>
      </c>
      <c r="K1381" s="5" t="str">
        <f>OBV!G1381</f>
        <v>NEUTRAL</v>
      </c>
      <c r="L1381" s="5" t="str">
        <f>OBV!H1381</f>
        <v>CONFIRMED BEARISH</v>
      </c>
      <c r="M1381" s="7">
        <f t="shared" si="210"/>
        <v>25</v>
      </c>
      <c r="N1381" s="7">
        <f t="shared" si="211"/>
        <v>100</v>
      </c>
      <c r="O1381" s="7">
        <f t="shared" si="212"/>
        <v>0</v>
      </c>
      <c r="P1381" s="7">
        <f t="shared" si="213"/>
        <v>16.5</v>
      </c>
      <c r="Q1381" s="8">
        <f t="shared" si="214"/>
        <v>46.225000000000001</v>
      </c>
      <c r="R1381" s="8">
        <f t="shared" si="215"/>
        <v>29.125</v>
      </c>
      <c r="S1381" s="8">
        <f t="shared" si="216"/>
        <v>26.175000000000001</v>
      </c>
      <c r="T1381" s="8">
        <f t="shared" si="217"/>
        <v>35.375</v>
      </c>
      <c r="U1381" s="7">
        <f t="shared" si="218"/>
        <v>33.841666666666661</v>
      </c>
      <c r="V1381" s="7">
        <f t="shared" si="219"/>
        <v>34.224999999999994</v>
      </c>
    </row>
    <row r="1382" spans="1:22" ht="13.5" x14ac:dyDescent="0.25">
      <c r="A1382" s="3">
        <f>RSI!A1382</f>
        <v>44322</v>
      </c>
      <c r="B1382" s="2">
        <f>RSI!B1382</f>
        <v>6.9260999999999999</v>
      </c>
      <c r="C1382" s="2">
        <f>RSI!I1382</f>
        <v>43.548889524187949</v>
      </c>
      <c r="D1382" s="2">
        <f>MACD!E1382</f>
        <v>-0.12533875154445351</v>
      </c>
      <c r="E1382" s="2">
        <f>MACD!F1382</f>
        <v>1.6591701367154855E-2</v>
      </c>
      <c r="F1382" s="2">
        <f>'Moving Avg'!D1382</f>
        <v>7.1855999999999991</v>
      </c>
      <c r="G1382" s="2">
        <f>'Moving Avg'!F1382</f>
        <v>7.0563500000000001</v>
      </c>
      <c r="H1382" s="2">
        <f>'Moving Avg'!G1382</f>
        <v>7.2149319999999992</v>
      </c>
      <c r="I1382" s="2">
        <f>'Moving Avg'!H1382</f>
        <v>8.1541049999999906</v>
      </c>
      <c r="J1382" s="5" t="str">
        <f>OBV!F1382</f>
        <v>BEARISH</v>
      </c>
      <c r="K1382" s="5" t="str">
        <f>OBV!G1382</f>
        <v>NEUTRAL</v>
      </c>
      <c r="L1382" s="5" t="str">
        <f>OBV!H1382</f>
        <v>CONFIRMED BEARISH</v>
      </c>
      <c r="M1382" s="7">
        <f t="shared" si="210"/>
        <v>25</v>
      </c>
      <c r="N1382" s="7">
        <f t="shared" si="211"/>
        <v>100</v>
      </c>
      <c r="O1382" s="7">
        <f t="shared" si="212"/>
        <v>0</v>
      </c>
      <c r="P1382" s="7">
        <f t="shared" si="213"/>
        <v>16.5</v>
      </c>
      <c r="Q1382" s="8">
        <f t="shared" si="214"/>
        <v>46.225000000000001</v>
      </c>
      <c r="R1382" s="8">
        <f t="shared" si="215"/>
        <v>29.125</v>
      </c>
      <c r="S1382" s="8">
        <f t="shared" si="216"/>
        <v>26.175000000000001</v>
      </c>
      <c r="T1382" s="8">
        <f t="shared" si="217"/>
        <v>35.375</v>
      </c>
      <c r="U1382" s="7">
        <f t="shared" si="218"/>
        <v>33.841666666666661</v>
      </c>
      <c r="V1382" s="7">
        <f t="shared" si="219"/>
        <v>34.224999999999994</v>
      </c>
    </row>
    <row r="1383" spans="1:22" ht="13.5" x14ac:dyDescent="0.25">
      <c r="A1383" s="3">
        <f>RSI!A1383</f>
        <v>44323</v>
      </c>
      <c r="B1383" s="2">
        <f>RSI!B1383</f>
        <v>6.9260999999999999</v>
      </c>
      <c r="C1383" s="2">
        <f>RSI!I1383</f>
        <v>43.548889524187949</v>
      </c>
      <c r="D1383" s="2">
        <f>MACD!E1383</f>
        <v>-0.1906675716211792</v>
      </c>
      <c r="E1383" s="2">
        <f>MACD!F1383</f>
        <v>-2.4860153230511953E-2</v>
      </c>
      <c r="F1383" s="2">
        <f>'Moving Avg'!D1383</f>
        <v>7.0957799999999995</v>
      </c>
      <c r="G1383" s="2">
        <f>'Moving Avg'!F1383</f>
        <v>7.0433750000000002</v>
      </c>
      <c r="H1383" s="2">
        <f>'Moving Avg'!G1383</f>
        <v>7.2041539999999999</v>
      </c>
      <c r="I1383" s="2">
        <f>'Moving Avg'!H1383</f>
        <v>8.1401329999999898</v>
      </c>
      <c r="J1383" s="5" t="str">
        <f>OBV!F1383</f>
        <v>BEARISH</v>
      </c>
      <c r="K1383" s="5" t="str">
        <f>OBV!G1383</f>
        <v>NEUTRAL</v>
      </c>
      <c r="L1383" s="5" t="str">
        <f>OBV!H1383</f>
        <v>CONFIRMED BEARISH</v>
      </c>
      <c r="M1383" s="7">
        <f t="shared" si="210"/>
        <v>25</v>
      </c>
      <c r="N1383" s="7">
        <f t="shared" si="211"/>
        <v>100</v>
      </c>
      <c r="O1383" s="7">
        <f t="shared" si="212"/>
        <v>0</v>
      </c>
      <c r="P1383" s="7">
        <f t="shared" si="213"/>
        <v>16.5</v>
      </c>
      <c r="Q1383" s="8">
        <f t="shared" si="214"/>
        <v>46.225000000000001</v>
      </c>
      <c r="R1383" s="8">
        <f t="shared" si="215"/>
        <v>29.125</v>
      </c>
      <c r="S1383" s="8">
        <f t="shared" si="216"/>
        <v>26.175000000000001</v>
      </c>
      <c r="T1383" s="8">
        <f t="shared" si="217"/>
        <v>35.375</v>
      </c>
      <c r="U1383" s="7">
        <f t="shared" si="218"/>
        <v>33.841666666666661</v>
      </c>
      <c r="V1383" s="7">
        <f t="shared" si="219"/>
        <v>34.224999999999994</v>
      </c>
    </row>
    <row r="1384" spans="1:22" ht="13.5" x14ac:dyDescent="0.25">
      <c r="A1384" s="3">
        <f>RSI!A1384</f>
        <v>44326</v>
      </c>
      <c r="B1384" s="2">
        <f>RSI!B1384</f>
        <v>7.1257000000000001</v>
      </c>
      <c r="C1384" s="2">
        <f>RSI!I1384</f>
        <v>50.474757501040294</v>
      </c>
      <c r="D1384" s="2">
        <f>MACD!E1384</f>
        <v>-0.23041217342919929</v>
      </c>
      <c r="E1384" s="2">
        <f>MACD!F1384</f>
        <v>-6.5970557270249419E-2</v>
      </c>
      <c r="F1384" s="2">
        <f>'Moving Avg'!D1384</f>
        <v>7.0498599999999998</v>
      </c>
      <c r="G1384" s="2">
        <f>'Moving Avg'!F1384</f>
        <v>7.0403800000000007</v>
      </c>
      <c r="H1384" s="2">
        <f>'Moving Avg'!G1384</f>
        <v>7.1971679999999996</v>
      </c>
      <c r="I1384" s="2">
        <f>'Moving Avg'!H1384</f>
        <v>8.1274084999999907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  <c r="M1384" s="7">
        <f t="shared" si="210"/>
        <v>25</v>
      </c>
      <c r="N1384" s="7">
        <f t="shared" si="211"/>
        <v>100</v>
      </c>
      <c r="O1384" s="7">
        <f t="shared" si="212"/>
        <v>0</v>
      </c>
      <c r="P1384" s="7">
        <f t="shared" si="213"/>
        <v>16.5</v>
      </c>
      <c r="Q1384" s="8">
        <f t="shared" si="214"/>
        <v>46.225000000000001</v>
      </c>
      <c r="R1384" s="8">
        <f t="shared" si="215"/>
        <v>29.125</v>
      </c>
      <c r="S1384" s="8">
        <f t="shared" si="216"/>
        <v>26.175000000000001</v>
      </c>
      <c r="T1384" s="8">
        <f t="shared" si="217"/>
        <v>35.375</v>
      </c>
      <c r="U1384" s="7">
        <f t="shared" si="218"/>
        <v>33.841666666666661</v>
      </c>
      <c r="V1384" s="7">
        <f t="shared" si="219"/>
        <v>34.224999999999994</v>
      </c>
    </row>
    <row r="1385" spans="1:22" ht="13.5" x14ac:dyDescent="0.25">
      <c r="A1385" s="3">
        <f>RSI!A1385</f>
        <v>44327</v>
      </c>
      <c r="B1385" s="2">
        <f>RSI!B1385</f>
        <v>7.1157000000000004</v>
      </c>
      <c r="C1385" s="2">
        <f>RSI!I1385</f>
        <v>50.142836476047698</v>
      </c>
      <c r="D1385" s="2">
        <f>MACD!E1385</f>
        <v>-0.2173549563451207</v>
      </c>
      <c r="E1385" s="2">
        <f>MACD!F1385</f>
        <v>-9.624743708522368E-2</v>
      </c>
      <c r="F1385" s="2">
        <f>'Moving Avg'!D1385</f>
        <v>7.0458599999999993</v>
      </c>
      <c r="G1385" s="2">
        <f>'Moving Avg'!F1385</f>
        <v>7.0368850000000025</v>
      </c>
      <c r="H1385" s="2">
        <f>'Moving Avg'!G1385</f>
        <v>7.1899819999999988</v>
      </c>
      <c r="I1385" s="2">
        <f>'Moving Avg'!H1385</f>
        <v>8.1132364999999922</v>
      </c>
      <c r="J1385" s="5" t="str">
        <f>OBV!F1385</f>
        <v>BEARISH</v>
      </c>
      <c r="K1385" s="5" t="str">
        <f>OBV!G1385</f>
        <v>NEUTRAL</v>
      </c>
      <c r="L1385" s="5" t="str">
        <f>OBV!H1385</f>
        <v>CONFIRMED BEARISH</v>
      </c>
      <c r="M1385" s="7">
        <f t="shared" si="210"/>
        <v>25</v>
      </c>
      <c r="N1385" s="7">
        <f t="shared" si="211"/>
        <v>100</v>
      </c>
      <c r="O1385" s="7">
        <f t="shared" si="212"/>
        <v>0</v>
      </c>
      <c r="P1385" s="7">
        <f t="shared" si="213"/>
        <v>16.5</v>
      </c>
      <c r="Q1385" s="8">
        <f t="shared" si="214"/>
        <v>46.225000000000001</v>
      </c>
      <c r="R1385" s="8">
        <f t="shared" si="215"/>
        <v>29.125</v>
      </c>
      <c r="S1385" s="8">
        <f t="shared" si="216"/>
        <v>26.175000000000001</v>
      </c>
      <c r="T1385" s="8">
        <f t="shared" si="217"/>
        <v>35.375</v>
      </c>
      <c r="U1385" s="7">
        <f t="shared" si="218"/>
        <v>33.841666666666661</v>
      </c>
      <c r="V1385" s="7">
        <f t="shared" si="219"/>
        <v>34.224999999999994</v>
      </c>
    </row>
    <row r="1386" spans="1:22" ht="13.5" x14ac:dyDescent="0.25">
      <c r="A1386" s="3">
        <f>RSI!A1386</f>
        <v>44333</v>
      </c>
      <c r="B1386" s="2">
        <f>RSI!B1386</f>
        <v>7.1157000000000004</v>
      </c>
      <c r="C1386" s="2">
        <f>RSI!I1386</f>
        <v>50.142836476047698</v>
      </c>
      <c r="D1386" s="2">
        <f>MACD!E1386</f>
        <v>-0.14340010015280757</v>
      </c>
      <c r="E1386" s="2">
        <f>MACD!F1386</f>
        <v>-0.10567796969874046</v>
      </c>
      <c r="F1386" s="2">
        <f>'Moving Avg'!D1386</f>
        <v>7.0418599999999998</v>
      </c>
      <c r="G1386" s="2">
        <f>'Moving Avg'!F1386</f>
        <v>7.0333900000000016</v>
      </c>
      <c r="H1386" s="2">
        <f>'Moving Avg'!G1386</f>
        <v>7.1827959999999988</v>
      </c>
      <c r="I1386" s="2">
        <f>'Moving Avg'!H1386</f>
        <v>8.0990644999999937</v>
      </c>
      <c r="J1386" s="5" t="str">
        <f>OBV!F1386</f>
        <v>BEARISH</v>
      </c>
      <c r="K1386" s="5" t="str">
        <f>OBV!G1386</f>
        <v>NEUTRAL</v>
      </c>
      <c r="L1386" s="5" t="str">
        <f>OBV!H1386</f>
        <v>CONFIRMED BEARISH</v>
      </c>
      <c r="M1386" s="7">
        <f t="shared" si="210"/>
        <v>25</v>
      </c>
      <c r="N1386" s="7">
        <f t="shared" si="211"/>
        <v>100</v>
      </c>
      <c r="O1386" s="7">
        <f t="shared" si="212"/>
        <v>0</v>
      </c>
      <c r="P1386" s="7">
        <f t="shared" si="213"/>
        <v>16.5</v>
      </c>
      <c r="Q1386" s="8">
        <f t="shared" si="214"/>
        <v>46.225000000000001</v>
      </c>
      <c r="R1386" s="8">
        <f t="shared" si="215"/>
        <v>29.125</v>
      </c>
      <c r="S1386" s="8">
        <f t="shared" si="216"/>
        <v>26.175000000000001</v>
      </c>
      <c r="T1386" s="8">
        <f t="shared" si="217"/>
        <v>35.375</v>
      </c>
      <c r="U1386" s="7">
        <f t="shared" si="218"/>
        <v>33.841666666666661</v>
      </c>
      <c r="V1386" s="7">
        <f t="shared" si="219"/>
        <v>34.224999999999994</v>
      </c>
    </row>
    <row r="1387" spans="1:22" ht="13.5" x14ac:dyDescent="0.25">
      <c r="A1387" s="3">
        <f>RSI!A1387</f>
        <v>44334</v>
      </c>
      <c r="B1387" s="2">
        <f>RSI!B1387</f>
        <v>6.7065999999999999</v>
      </c>
      <c r="C1387" s="2">
        <f>RSI!I1387</f>
        <v>38.218525454741815</v>
      </c>
      <c r="D1387" s="2">
        <f>MACD!E1387</f>
        <v>-5.0563103419196231E-2</v>
      </c>
      <c r="E1387" s="2">
        <f>MACD!F1387</f>
        <v>-9.4654996442831624E-2</v>
      </c>
      <c r="F1387" s="2">
        <f>'Moving Avg'!D1387</f>
        <v>6.9979600000000008</v>
      </c>
      <c r="G1387" s="2">
        <f>'Moving Avg'!F1387</f>
        <v>7.0094400000000023</v>
      </c>
      <c r="H1387" s="2">
        <f>'Moving Avg'!G1387</f>
        <v>7.1674279999999984</v>
      </c>
      <c r="I1387" s="2">
        <f>'Moving Avg'!H1387</f>
        <v>8.0828469999999939</v>
      </c>
      <c r="J1387" s="5" t="str">
        <f>OBV!F1387</f>
        <v>BEARISH</v>
      </c>
      <c r="K1387" s="5" t="str">
        <f>OBV!G1387</f>
        <v>NEUTRAL</v>
      </c>
      <c r="L1387" s="5" t="str">
        <f>OBV!H1387</f>
        <v>CONFIRMED BEARISH</v>
      </c>
      <c r="M1387" s="7">
        <f t="shared" si="210"/>
        <v>25</v>
      </c>
      <c r="N1387" s="7">
        <f t="shared" si="211"/>
        <v>0</v>
      </c>
      <c r="O1387" s="7">
        <f t="shared" si="212"/>
        <v>0</v>
      </c>
      <c r="P1387" s="7">
        <f t="shared" si="213"/>
        <v>16.5</v>
      </c>
      <c r="Q1387" s="8">
        <f t="shared" si="214"/>
        <v>11.225</v>
      </c>
      <c r="R1387" s="8">
        <f t="shared" si="215"/>
        <v>9.125</v>
      </c>
      <c r="S1387" s="8">
        <f t="shared" si="216"/>
        <v>11.175000000000001</v>
      </c>
      <c r="T1387" s="8">
        <f t="shared" si="217"/>
        <v>10.375</v>
      </c>
      <c r="U1387" s="7">
        <f t="shared" si="218"/>
        <v>10.508333333333335</v>
      </c>
      <c r="V1387" s="7">
        <f t="shared" si="219"/>
        <v>10.475000000000001</v>
      </c>
    </row>
    <row r="1388" spans="1:22" ht="13.5" x14ac:dyDescent="0.25">
      <c r="A1388" s="3">
        <f>RSI!A1388</f>
        <v>44335</v>
      </c>
      <c r="B1388" s="2">
        <f>RSI!B1388</f>
        <v>7.0857999999999999</v>
      </c>
      <c r="C1388" s="2">
        <f>RSI!I1388</f>
        <v>50.070818414744686</v>
      </c>
      <c r="D1388" s="2">
        <f>MACD!E1388</f>
        <v>2.2791373654769131E-3</v>
      </c>
      <c r="E1388" s="2">
        <f>MACD!F1388</f>
        <v>-7.5268169681169922E-2</v>
      </c>
      <c r="F1388" s="2">
        <f>'Moving Avg'!D1388</f>
        <v>7.0299000000000005</v>
      </c>
      <c r="G1388" s="2">
        <f>'Moving Avg'!F1388</f>
        <v>7.0044500000000012</v>
      </c>
      <c r="H1388" s="2">
        <f>'Moving Avg'!G1388</f>
        <v>7.1596439999999992</v>
      </c>
      <c r="I1388" s="2">
        <f>'Moving Avg'!H1388</f>
        <v>8.0685254999999945</v>
      </c>
      <c r="J1388" s="5" t="str">
        <f>OBV!F1388</f>
        <v>BEARISH</v>
      </c>
      <c r="K1388" s="5" t="str">
        <f>OBV!G1388</f>
        <v>NEUTRAL</v>
      </c>
      <c r="L1388" s="5" t="str">
        <f>OBV!H1388</f>
        <v>BEARISH DIVERGENCE</v>
      </c>
      <c r="M1388" s="7">
        <f t="shared" si="210"/>
        <v>25</v>
      </c>
      <c r="N1388" s="7">
        <f t="shared" si="211"/>
        <v>0</v>
      </c>
      <c r="O1388" s="7">
        <f t="shared" si="212"/>
        <v>0</v>
      </c>
      <c r="P1388" s="7">
        <f t="shared" si="213"/>
        <v>16.5</v>
      </c>
      <c r="Q1388" s="8">
        <f t="shared" si="214"/>
        <v>11.225</v>
      </c>
      <c r="R1388" s="8">
        <f t="shared" si="215"/>
        <v>9.125</v>
      </c>
      <c r="S1388" s="8">
        <f t="shared" si="216"/>
        <v>11.175000000000001</v>
      </c>
      <c r="T1388" s="8">
        <f t="shared" si="217"/>
        <v>10.375</v>
      </c>
      <c r="U1388" s="7">
        <f t="shared" si="218"/>
        <v>10.508333333333335</v>
      </c>
      <c r="V1388" s="7">
        <f t="shared" si="219"/>
        <v>10.475000000000001</v>
      </c>
    </row>
    <row r="1389" spans="1:22" ht="13.5" x14ac:dyDescent="0.25">
      <c r="A1389" s="3">
        <f>RSI!A1389</f>
        <v>44336</v>
      </c>
      <c r="B1389" s="2">
        <f>RSI!B1389</f>
        <v>6.7864000000000004</v>
      </c>
      <c r="C1389" s="2">
        <f>RSI!I1389</f>
        <v>43.048642292496204</v>
      </c>
      <c r="D1389" s="2">
        <f>MACD!E1389</f>
        <v>6.6068025303718692E-2</v>
      </c>
      <c r="E1389" s="2">
        <f>MACD!F1389</f>
        <v>-4.7000930684192199E-2</v>
      </c>
      <c r="F1389" s="2">
        <f>'Moving Avg'!D1389</f>
        <v>6.96204</v>
      </c>
      <c r="G1389" s="2">
        <f>'Moving Avg'!F1389</f>
        <v>6.9944700000000015</v>
      </c>
      <c r="H1389" s="2">
        <f>'Moving Avg'!G1389</f>
        <v>7.1502619999999988</v>
      </c>
      <c r="I1389" s="2">
        <f>'Moving Avg'!H1389</f>
        <v>8.0527069999999945</v>
      </c>
      <c r="J1389" s="5" t="str">
        <f>OBV!F1389</f>
        <v>BEARISH</v>
      </c>
      <c r="K1389" s="5" t="str">
        <f>OBV!G1389</f>
        <v>NEUTRAL</v>
      </c>
      <c r="L1389" s="5" t="str">
        <f>OBV!H1389</f>
        <v>CONFIRMED BEARISH</v>
      </c>
      <c r="M1389" s="7">
        <f t="shared" si="210"/>
        <v>25</v>
      </c>
      <c r="N1389" s="7">
        <f t="shared" si="211"/>
        <v>0</v>
      </c>
      <c r="O1389" s="7">
        <f t="shared" si="212"/>
        <v>0</v>
      </c>
      <c r="P1389" s="7">
        <f t="shared" si="213"/>
        <v>16.5</v>
      </c>
      <c r="Q1389" s="8">
        <f t="shared" si="214"/>
        <v>11.225</v>
      </c>
      <c r="R1389" s="8">
        <f t="shared" si="215"/>
        <v>9.125</v>
      </c>
      <c r="S1389" s="8">
        <f t="shared" si="216"/>
        <v>11.175000000000001</v>
      </c>
      <c r="T1389" s="8">
        <f t="shared" si="217"/>
        <v>10.375</v>
      </c>
      <c r="U1389" s="7">
        <f t="shared" si="218"/>
        <v>10.508333333333335</v>
      </c>
      <c r="V1389" s="7">
        <f t="shared" si="219"/>
        <v>10.475000000000001</v>
      </c>
    </row>
    <row r="1390" spans="1:22" ht="13.5" x14ac:dyDescent="0.25">
      <c r="A1390" s="3">
        <f>RSI!A1390</f>
        <v>44337</v>
      </c>
      <c r="B1390" s="2">
        <f>RSI!B1390</f>
        <v>6.9859999999999998</v>
      </c>
      <c r="C1390" s="2">
        <f>RSI!I1390</f>
        <v>48.258430302271073</v>
      </c>
      <c r="D1390" s="2">
        <f>MACD!E1390</f>
        <v>7.3205552602298773E-2</v>
      </c>
      <c r="E1390" s="2">
        <f>MACD!F1390</f>
        <v>-2.2959634026894007E-2</v>
      </c>
      <c r="F1390" s="2">
        <f>'Moving Avg'!D1390</f>
        <v>6.9361000000000006</v>
      </c>
      <c r="G1390" s="2">
        <f>'Moving Avg'!F1390</f>
        <v>6.9944700000000015</v>
      </c>
      <c r="H1390" s="2">
        <f>'Moving Avg'!G1390</f>
        <v>7.1406819999999982</v>
      </c>
      <c r="I1390" s="2">
        <f>'Moving Avg'!H1390</f>
        <v>8.0378864999999937</v>
      </c>
      <c r="J1390" s="5" t="str">
        <f>OBV!F1390</f>
        <v>BEARISH</v>
      </c>
      <c r="K1390" s="5" t="str">
        <f>OBV!G1390</f>
        <v>NEUTRAL</v>
      </c>
      <c r="L1390" s="5" t="str">
        <f>OBV!H1390</f>
        <v>CONFIRMED BEARISH</v>
      </c>
      <c r="M1390" s="7">
        <f t="shared" si="210"/>
        <v>25</v>
      </c>
      <c r="N1390" s="7">
        <f t="shared" si="211"/>
        <v>0</v>
      </c>
      <c r="O1390" s="7">
        <f t="shared" si="212"/>
        <v>0</v>
      </c>
      <c r="P1390" s="7">
        <f t="shared" si="213"/>
        <v>16.5</v>
      </c>
      <c r="Q1390" s="8">
        <f t="shared" si="214"/>
        <v>11.225</v>
      </c>
      <c r="R1390" s="8">
        <f t="shared" si="215"/>
        <v>9.125</v>
      </c>
      <c r="S1390" s="8">
        <f t="shared" si="216"/>
        <v>11.175000000000001</v>
      </c>
      <c r="T1390" s="8">
        <f t="shared" si="217"/>
        <v>10.375</v>
      </c>
      <c r="U1390" s="7">
        <f t="shared" si="218"/>
        <v>10.508333333333335</v>
      </c>
      <c r="V1390" s="7">
        <f t="shared" si="219"/>
        <v>10.475000000000001</v>
      </c>
    </row>
    <row r="1391" spans="1:22" ht="13.5" x14ac:dyDescent="0.25">
      <c r="A1391" s="3">
        <f>RSI!A1391</f>
        <v>44340</v>
      </c>
      <c r="B1391" s="2">
        <f>RSI!B1391</f>
        <v>6.8761999999999999</v>
      </c>
      <c r="C1391" s="2">
        <f>RSI!I1391</f>
        <v>45.77760856999361</v>
      </c>
      <c r="D1391" s="2">
        <f>MACD!E1391</f>
        <v>8.7802697322242551E-2</v>
      </c>
      <c r="E1391" s="2">
        <f>MACD!F1391</f>
        <v>-8.0716775706669505E-4</v>
      </c>
      <c r="F1391" s="2">
        <f>'Moving Avg'!D1391</f>
        <v>6.8882000000000003</v>
      </c>
      <c r="G1391" s="2">
        <f>'Moving Avg'!F1391</f>
        <v>6.9994600000000009</v>
      </c>
      <c r="H1391" s="2">
        <f>'Moving Avg'!G1391</f>
        <v>7.129103999999999</v>
      </c>
      <c r="I1391" s="2">
        <f>'Moving Avg'!H1391</f>
        <v>8.0225169999999935</v>
      </c>
      <c r="J1391" s="5" t="str">
        <f>OBV!F1391</f>
        <v>BEARISH</v>
      </c>
      <c r="K1391" s="5" t="str">
        <f>OBV!G1391</f>
        <v>NEUTRAL</v>
      </c>
      <c r="L1391" s="5" t="str">
        <f>OBV!H1391</f>
        <v>CONFIRMED BEARISH</v>
      </c>
      <c r="M1391" s="7">
        <f t="shared" si="210"/>
        <v>25</v>
      </c>
      <c r="N1391" s="7">
        <f t="shared" si="211"/>
        <v>0</v>
      </c>
      <c r="O1391" s="7">
        <f t="shared" si="212"/>
        <v>0</v>
      </c>
      <c r="P1391" s="7">
        <f t="shared" si="213"/>
        <v>16.5</v>
      </c>
      <c r="Q1391" s="8">
        <f t="shared" si="214"/>
        <v>11.225</v>
      </c>
      <c r="R1391" s="8">
        <f t="shared" si="215"/>
        <v>9.125</v>
      </c>
      <c r="S1391" s="8">
        <f t="shared" si="216"/>
        <v>11.175000000000001</v>
      </c>
      <c r="T1391" s="8">
        <f t="shared" si="217"/>
        <v>10.375</v>
      </c>
      <c r="U1391" s="7">
        <f t="shared" si="218"/>
        <v>10.508333333333335</v>
      </c>
      <c r="V1391" s="7">
        <f t="shared" si="219"/>
        <v>10.475000000000001</v>
      </c>
    </row>
    <row r="1392" spans="1:22" ht="13.5" x14ac:dyDescent="0.25">
      <c r="A1392" s="3">
        <f>RSI!A1392</f>
        <v>44341</v>
      </c>
      <c r="B1392" s="2">
        <f>RSI!B1392</f>
        <v>6.8761999999999999</v>
      </c>
      <c r="C1392" s="2">
        <f>RSI!I1392</f>
        <v>45.77760856999361</v>
      </c>
      <c r="D1392" s="2">
        <f>MACD!E1392</f>
        <v>6.8949717290036183E-2</v>
      </c>
      <c r="E1392" s="2">
        <f>MACD!F1392</f>
        <v>1.3144209252353881E-2</v>
      </c>
      <c r="F1392" s="2">
        <f>'Moving Avg'!D1392</f>
        <v>6.9221199999999996</v>
      </c>
      <c r="G1392" s="2">
        <f>'Moving Avg'!F1392</f>
        <v>7.0194200000000011</v>
      </c>
      <c r="H1392" s="2">
        <f>'Moving Avg'!G1392</f>
        <v>7.117525999999998</v>
      </c>
      <c r="I1392" s="2">
        <f>'Moving Avg'!H1392</f>
        <v>8.0071474999999932</v>
      </c>
      <c r="J1392" s="5" t="str">
        <f>OBV!F1392</f>
        <v>BEARISH</v>
      </c>
      <c r="K1392" s="5" t="str">
        <f>OBV!G1392</f>
        <v>NEUTRAL</v>
      </c>
      <c r="L1392" s="5" t="str">
        <f>OBV!H1392</f>
        <v>BEARISH DIVERGENCE</v>
      </c>
      <c r="M1392" s="7">
        <f t="shared" si="210"/>
        <v>25</v>
      </c>
      <c r="N1392" s="7">
        <f t="shared" si="211"/>
        <v>0</v>
      </c>
      <c r="O1392" s="7">
        <f t="shared" si="212"/>
        <v>0</v>
      </c>
      <c r="P1392" s="7">
        <f t="shared" si="213"/>
        <v>16.5</v>
      </c>
      <c r="Q1392" s="8">
        <f t="shared" si="214"/>
        <v>11.225</v>
      </c>
      <c r="R1392" s="8">
        <f t="shared" si="215"/>
        <v>9.125</v>
      </c>
      <c r="S1392" s="8">
        <f t="shared" si="216"/>
        <v>11.175000000000001</v>
      </c>
      <c r="T1392" s="8">
        <f t="shared" si="217"/>
        <v>10.375</v>
      </c>
      <c r="U1392" s="7">
        <f t="shared" si="218"/>
        <v>10.508333333333335</v>
      </c>
      <c r="V1392" s="7">
        <f t="shared" si="219"/>
        <v>10.475000000000001</v>
      </c>
    </row>
    <row r="1393" spans="1:22" ht="13.5" x14ac:dyDescent="0.25">
      <c r="A1393" s="3">
        <f>RSI!A1393</f>
        <v>44342</v>
      </c>
      <c r="B1393" s="2">
        <f>RSI!B1393</f>
        <v>6.8761999999999999</v>
      </c>
      <c r="C1393" s="2">
        <f>RSI!I1393</f>
        <v>45.777608569993617</v>
      </c>
      <c r="D1393" s="2">
        <f>MACD!E1393</f>
        <v>5.3961773193121232E-2</v>
      </c>
      <c r="E1393" s="2">
        <f>MACD!F1393</f>
        <v>2.1307722040507356E-2</v>
      </c>
      <c r="F1393" s="2">
        <f>'Moving Avg'!D1393</f>
        <v>6.8802000000000003</v>
      </c>
      <c r="G1393" s="2">
        <f>'Moving Avg'!F1393</f>
        <v>7.0393800000000013</v>
      </c>
      <c r="H1393" s="2">
        <f>'Moving Avg'!G1393</f>
        <v>7.110339999999999</v>
      </c>
      <c r="I1393" s="2">
        <f>'Moving Avg'!H1393</f>
        <v>7.9917779999999938</v>
      </c>
      <c r="J1393" s="5" t="str">
        <f>OBV!F1393</f>
        <v>BEARISH</v>
      </c>
      <c r="K1393" s="5" t="str">
        <f>OBV!G1393</f>
        <v>NEUTRAL</v>
      </c>
      <c r="L1393" s="5" t="str">
        <f>OBV!H1393</f>
        <v>CONFIRMED BEARISH</v>
      </c>
      <c r="M1393" s="7">
        <f t="shared" si="210"/>
        <v>25</v>
      </c>
      <c r="N1393" s="7">
        <f t="shared" si="211"/>
        <v>0</v>
      </c>
      <c r="O1393" s="7">
        <f t="shared" si="212"/>
        <v>0</v>
      </c>
      <c r="P1393" s="7">
        <f t="shared" si="213"/>
        <v>16.5</v>
      </c>
      <c r="Q1393" s="8">
        <f t="shared" si="214"/>
        <v>11.225</v>
      </c>
      <c r="R1393" s="8">
        <f t="shared" si="215"/>
        <v>9.125</v>
      </c>
      <c r="S1393" s="8">
        <f t="shared" si="216"/>
        <v>11.175000000000001</v>
      </c>
      <c r="T1393" s="8">
        <f t="shared" si="217"/>
        <v>10.375</v>
      </c>
      <c r="U1393" s="7">
        <f t="shared" si="218"/>
        <v>10.508333333333335</v>
      </c>
      <c r="V1393" s="7">
        <f t="shared" si="219"/>
        <v>10.475000000000001</v>
      </c>
    </row>
    <row r="1394" spans="1:22" ht="13.5" x14ac:dyDescent="0.25">
      <c r="A1394" s="3">
        <f>RSI!A1394</f>
        <v>44343</v>
      </c>
      <c r="B1394" s="2">
        <f>RSI!B1394</f>
        <v>6.8761999999999999</v>
      </c>
      <c r="C1394" s="2">
        <f>RSI!I1394</f>
        <v>45.777608569993617</v>
      </c>
      <c r="D1394" s="2">
        <f>MACD!E1394</f>
        <v>7.2880486243195541E-2</v>
      </c>
      <c r="E1394" s="2">
        <f>MACD!F1394</f>
        <v>3.1622274881044993E-2</v>
      </c>
      <c r="F1394" s="2">
        <f>'Moving Avg'!D1394</f>
        <v>6.8981599999999998</v>
      </c>
      <c r="G1394" s="2">
        <f>'Moving Avg'!F1394</f>
        <v>7.0498600000000007</v>
      </c>
      <c r="H1394" s="2">
        <f>'Moving Avg'!G1394</f>
        <v>7.1031539999999982</v>
      </c>
      <c r="I1394" s="2">
        <f>'Moving Avg'!H1394</f>
        <v>7.9764084999999936</v>
      </c>
      <c r="J1394" s="5" t="str">
        <f>OBV!F1394</f>
        <v>BEARISH</v>
      </c>
      <c r="K1394" s="5" t="str">
        <f>OBV!G1394</f>
        <v>NEUTRAL</v>
      </c>
      <c r="L1394" s="5" t="str">
        <f>OBV!H1394</f>
        <v>BEARISH DIVERGENCE</v>
      </c>
      <c r="M1394" s="7">
        <f t="shared" si="210"/>
        <v>25</v>
      </c>
      <c r="N1394" s="7">
        <f t="shared" si="211"/>
        <v>0</v>
      </c>
      <c r="O1394" s="7">
        <f t="shared" si="212"/>
        <v>0</v>
      </c>
      <c r="P1394" s="7">
        <f t="shared" si="213"/>
        <v>16.5</v>
      </c>
      <c r="Q1394" s="8">
        <f t="shared" si="214"/>
        <v>11.225</v>
      </c>
      <c r="R1394" s="8">
        <f t="shared" si="215"/>
        <v>9.125</v>
      </c>
      <c r="S1394" s="8">
        <f t="shared" si="216"/>
        <v>11.175000000000001</v>
      </c>
      <c r="T1394" s="8">
        <f t="shared" si="217"/>
        <v>10.375</v>
      </c>
      <c r="U1394" s="7">
        <f t="shared" si="218"/>
        <v>10.508333333333335</v>
      </c>
      <c r="V1394" s="7">
        <f t="shared" si="219"/>
        <v>10.475000000000001</v>
      </c>
    </row>
    <row r="1395" spans="1:22" ht="13.5" x14ac:dyDescent="0.25">
      <c r="A1395" s="3">
        <f>RSI!A1395</f>
        <v>44344</v>
      </c>
      <c r="B1395" s="2">
        <f>RSI!B1395</f>
        <v>7.1856</v>
      </c>
      <c r="C1395" s="2">
        <f>RSI!I1395</f>
        <v>54.619553974367484</v>
      </c>
      <c r="D1395" s="2">
        <f>MACD!E1395</f>
        <v>6.5258617707006472E-2</v>
      </c>
      <c r="E1395" s="2">
        <f>MACD!F1395</f>
        <v>3.834954344623729E-2</v>
      </c>
      <c r="F1395" s="2">
        <f>'Moving Avg'!D1395</f>
        <v>6.9380799999999994</v>
      </c>
      <c r="G1395" s="2">
        <f>'Moving Avg'!F1395</f>
        <v>7.0608400000000007</v>
      </c>
      <c r="H1395" s="2">
        <f>'Moving Avg'!G1395</f>
        <v>7.102155999999999</v>
      </c>
      <c r="I1395" s="2">
        <f>'Moving Avg'!H1395</f>
        <v>7.9625859999999928</v>
      </c>
      <c r="J1395" s="5" t="str">
        <f>OBV!F1395</f>
        <v>BEARISH</v>
      </c>
      <c r="K1395" s="5" t="str">
        <f>OBV!G1395</f>
        <v>NEUTRAL</v>
      </c>
      <c r="L1395" s="5" t="str">
        <f>OBV!H1395</f>
        <v>BEARISH DIVERGENCE</v>
      </c>
      <c r="M1395" s="7">
        <f t="shared" si="210"/>
        <v>25</v>
      </c>
      <c r="N1395" s="7">
        <f t="shared" si="211"/>
        <v>0</v>
      </c>
      <c r="O1395" s="7">
        <f t="shared" si="212"/>
        <v>0</v>
      </c>
      <c r="P1395" s="7">
        <f t="shared" si="213"/>
        <v>16.5</v>
      </c>
      <c r="Q1395" s="8">
        <f t="shared" si="214"/>
        <v>11.225</v>
      </c>
      <c r="R1395" s="8">
        <f t="shared" si="215"/>
        <v>9.125</v>
      </c>
      <c r="S1395" s="8">
        <f t="shared" si="216"/>
        <v>11.175000000000001</v>
      </c>
      <c r="T1395" s="8">
        <f t="shared" si="217"/>
        <v>10.375</v>
      </c>
      <c r="U1395" s="7">
        <f t="shared" si="218"/>
        <v>10.508333333333335</v>
      </c>
      <c r="V1395" s="7">
        <f t="shared" si="219"/>
        <v>10.475000000000001</v>
      </c>
    </row>
    <row r="1396" spans="1:22" ht="13.5" x14ac:dyDescent="0.25">
      <c r="A1396" s="3">
        <f>RSI!A1396</f>
        <v>44347</v>
      </c>
      <c r="B1396" s="2">
        <f>RSI!B1396</f>
        <v>7.5049999999999999</v>
      </c>
      <c r="C1396" s="2">
        <f>RSI!I1396</f>
        <v>61.583918721775525</v>
      </c>
      <c r="D1396" s="2">
        <f>MACD!E1396</f>
        <v>3.4087539877149631E-2</v>
      </c>
      <c r="E1396" s="2">
        <f>MACD!F1396</f>
        <v>3.7497142732419761E-2</v>
      </c>
      <c r="F1396" s="2">
        <f>'Moving Avg'!D1396</f>
        <v>7.0638400000000008</v>
      </c>
      <c r="G1396" s="2">
        <f>'Moving Avg'!F1396</f>
        <v>7.0673300000000001</v>
      </c>
      <c r="H1396" s="2">
        <f>'Moving Avg'!G1396</f>
        <v>7.1085439999999984</v>
      </c>
      <c r="I1396" s="2">
        <f>'Moving Avg'!H1396</f>
        <v>7.9503604999999933</v>
      </c>
      <c r="J1396" s="5" t="str">
        <f>OBV!F1396</f>
        <v>BULLISH</v>
      </c>
      <c r="K1396" s="5" t="str">
        <f>OBV!G1396</f>
        <v>NEUTRAL</v>
      </c>
      <c r="L1396" s="5" t="str">
        <f>OBV!H1396</f>
        <v>CONFIRMED BULLISH</v>
      </c>
      <c r="M1396" s="7">
        <f t="shared" si="210"/>
        <v>25</v>
      </c>
      <c r="N1396" s="7">
        <f t="shared" si="211"/>
        <v>45</v>
      </c>
      <c r="O1396" s="7">
        <f t="shared" si="212"/>
        <v>0</v>
      </c>
      <c r="P1396" s="7">
        <f t="shared" si="213"/>
        <v>83.5</v>
      </c>
      <c r="Q1396" s="8">
        <f t="shared" si="214"/>
        <v>37.024999999999999</v>
      </c>
      <c r="R1396" s="8">
        <f t="shared" si="215"/>
        <v>34.875</v>
      </c>
      <c r="S1396" s="8">
        <f t="shared" si="216"/>
        <v>48.075000000000003</v>
      </c>
      <c r="T1396" s="8">
        <f t="shared" si="217"/>
        <v>38.375</v>
      </c>
      <c r="U1396" s="7">
        <f t="shared" si="218"/>
        <v>39.991666666666667</v>
      </c>
      <c r="V1396" s="7">
        <f t="shared" si="219"/>
        <v>39.587500000000006</v>
      </c>
    </row>
    <row r="1397" spans="1:22" ht="13.5" x14ac:dyDescent="0.25">
      <c r="A1397" s="3">
        <f>RSI!A1397</f>
        <v>44348</v>
      </c>
      <c r="B1397" s="2">
        <f>RSI!B1397</f>
        <v>7.7244999999999999</v>
      </c>
      <c r="C1397" s="2">
        <f>RSI!I1397</f>
        <v>65.50214195432936</v>
      </c>
      <c r="D1397" s="2">
        <f>MACD!E1397</f>
        <v>-7.4356894774473936E-2</v>
      </c>
      <c r="E1397" s="2">
        <f>MACD!F1397</f>
        <v>1.5126335231041023E-2</v>
      </c>
      <c r="F1397" s="2">
        <f>'Moving Avg'!D1397</f>
        <v>7.2334999999999994</v>
      </c>
      <c r="G1397" s="2">
        <f>'Moving Avg'!F1397</f>
        <v>7.0847949999999997</v>
      </c>
      <c r="H1397" s="2">
        <f>'Moving Avg'!G1397</f>
        <v>7.1193219999999977</v>
      </c>
      <c r="I1397" s="2">
        <f>'Moving Avg'!H1397</f>
        <v>7.9395819999999935</v>
      </c>
      <c r="J1397" s="5" t="str">
        <f>OBV!F1397</f>
        <v>BULLISH</v>
      </c>
      <c r="K1397" s="5" t="str">
        <f>OBV!G1397</f>
        <v>NEUTRAL</v>
      </c>
      <c r="L1397" s="5" t="str">
        <f>OBV!H1397</f>
        <v>CONFIRMED BULLISH</v>
      </c>
      <c r="M1397" s="7">
        <f t="shared" si="210"/>
        <v>25</v>
      </c>
      <c r="N1397" s="7">
        <f t="shared" si="211"/>
        <v>100</v>
      </c>
      <c r="O1397" s="7">
        <f t="shared" si="212"/>
        <v>0</v>
      </c>
      <c r="P1397" s="7">
        <f t="shared" si="213"/>
        <v>83.5</v>
      </c>
      <c r="Q1397" s="8">
        <f t="shared" si="214"/>
        <v>56.274999999999999</v>
      </c>
      <c r="R1397" s="8">
        <f t="shared" si="215"/>
        <v>45.875</v>
      </c>
      <c r="S1397" s="8">
        <f t="shared" si="216"/>
        <v>56.325000000000003</v>
      </c>
      <c r="T1397" s="8">
        <f t="shared" si="217"/>
        <v>52.125</v>
      </c>
      <c r="U1397" s="7">
        <f t="shared" si="218"/>
        <v>52.82500000000001</v>
      </c>
      <c r="V1397" s="7">
        <f t="shared" si="219"/>
        <v>52.650000000000006</v>
      </c>
    </row>
    <row r="1398" spans="1:22" ht="13.5" x14ac:dyDescent="0.25">
      <c r="A1398" s="3">
        <f>RSI!A1398</f>
        <v>44349</v>
      </c>
      <c r="B1398" s="2">
        <f>RSI!B1398</f>
        <v>7.9541000000000004</v>
      </c>
      <c r="C1398" s="2">
        <f>RSI!I1398</f>
        <v>69.057281283072172</v>
      </c>
      <c r="D1398" s="2">
        <f>MACD!E1398</f>
        <v>-0.12874205702546604</v>
      </c>
      <c r="E1398" s="2">
        <f>MACD!F1398</f>
        <v>-1.3647343220260389E-2</v>
      </c>
      <c r="F1398" s="2">
        <f>'Moving Avg'!D1398</f>
        <v>7.4490800000000004</v>
      </c>
      <c r="G1398" s="2">
        <f>'Moving Avg'!F1398</f>
        <v>7.11374</v>
      </c>
      <c r="H1398" s="2">
        <f>'Moving Avg'!G1398</f>
        <v>7.1306999999999974</v>
      </c>
      <c r="I1398" s="2">
        <f>'Moving Avg'!H1398</f>
        <v>7.9299514999999925</v>
      </c>
      <c r="J1398" s="5" t="str">
        <f>OBV!F1398</f>
        <v>BULLISH</v>
      </c>
      <c r="K1398" s="5" t="str">
        <f>OBV!G1398</f>
        <v>NEUTRAL</v>
      </c>
      <c r="L1398" s="5" t="str">
        <f>OBV!H1398</f>
        <v>CONFIRMED BULLISH</v>
      </c>
      <c r="M1398" s="7">
        <f t="shared" si="210"/>
        <v>25</v>
      </c>
      <c r="N1398" s="7">
        <f t="shared" si="211"/>
        <v>100</v>
      </c>
      <c r="O1398" s="7">
        <f t="shared" si="212"/>
        <v>0</v>
      </c>
      <c r="P1398" s="7">
        <f t="shared" si="213"/>
        <v>83.5</v>
      </c>
      <c r="Q1398" s="8">
        <f t="shared" si="214"/>
        <v>56.274999999999999</v>
      </c>
      <c r="R1398" s="8">
        <f t="shared" si="215"/>
        <v>45.875</v>
      </c>
      <c r="S1398" s="8">
        <f t="shared" si="216"/>
        <v>56.325000000000003</v>
      </c>
      <c r="T1398" s="8">
        <f t="shared" si="217"/>
        <v>52.125</v>
      </c>
      <c r="U1398" s="7">
        <f t="shared" si="218"/>
        <v>52.82500000000001</v>
      </c>
      <c r="V1398" s="7">
        <f t="shared" si="219"/>
        <v>52.650000000000006</v>
      </c>
    </row>
    <row r="1399" spans="1:22" ht="13.5" x14ac:dyDescent="0.25">
      <c r="A1399" s="3">
        <f>RSI!A1399</f>
        <v>44350</v>
      </c>
      <c r="B1399" s="2">
        <f>RSI!B1399</f>
        <v>7.9541000000000004</v>
      </c>
      <c r="C1399" s="2">
        <f>RSI!I1399</f>
        <v>69.057281283072172</v>
      </c>
      <c r="D1399" s="2">
        <f>MACD!E1399</f>
        <v>-0.22584106383720659</v>
      </c>
      <c r="E1399" s="2">
        <f>MACD!F1399</f>
        <v>-5.6086087343649629E-2</v>
      </c>
      <c r="F1399" s="2">
        <f>'Moving Avg'!D1399</f>
        <v>7.6646600000000005</v>
      </c>
      <c r="G1399" s="2">
        <f>'Moving Avg'!F1399</f>
        <v>7.1436800000000007</v>
      </c>
      <c r="H1399" s="2">
        <f>'Moving Avg'!G1399</f>
        <v>7.1424779999999961</v>
      </c>
      <c r="I1399" s="2">
        <f>'Moving Avg'!H1399</f>
        <v>7.9203209999999924</v>
      </c>
      <c r="J1399" s="5" t="str">
        <f>OBV!F1399</f>
        <v>BULLISH</v>
      </c>
      <c r="K1399" s="5" t="str">
        <f>OBV!G1399</f>
        <v>NEUTRAL</v>
      </c>
      <c r="L1399" s="5" t="str">
        <f>OBV!H1399</f>
        <v>CONFIRMED BULLISH</v>
      </c>
      <c r="M1399" s="7">
        <f t="shared" si="210"/>
        <v>25</v>
      </c>
      <c r="N1399" s="7">
        <f t="shared" si="211"/>
        <v>100</v>
      </c>
      <c r="O1399" s="7">
        <f t="shared" si="212"/>
        <v>0</v>
      </c>
      <c r="P1399" s="7">
        <f t="shared" si="213"/>
        <v>83.5</v>
      </c>
      <c r="Q1399" s="8">
        <f t="shared" si="214"/>
        <v>56.274999999999999</v>
      </c>
      <c r="R1399" s="8">
        <f t="shared" si="215"/>
        <v>45.875</v>
      </c>
      <c r="S1399" s="8">
        <f t="shared" si="216"/>
        <v>56.325000000000003</v>
      </c>
      <c r="T1399" s="8">
        <f t="shared" si="217"/>
        <v>52.125</v>
      </c>
      <c r="U1399" s="7">
        <f t="shared" si="218"/>
        <v>52.82500000000001</v>
      </c>
      <c r="V1399" s="7">
        <f t="shared" si="219"/>
        <v>52.650000000000006</v>
      </c>
    </row>
    <row r="1400" spans="1:22" ht="13.5" x14ac:dyDescent="0.25">
      <c r="A1400" s="3">
        <f>RSI!A1400</f>
        <v>44351</v>
      </c>
      <c r="B1400" s="2">
        <f>RSI!B1400</f>
        <v>7.7244999999999999</v>
      </c>
      <c r="C1400" s="2">
        <f>RSI!I1400</f>
        <v>61.684825110538519</v>
      </c>
      <c r="D1400" s="2">
        <f>MACD!E1400</f>
        <v>-0.26493411972860237</v>
      </c>
      <c r="E1400" s="2">
        <f>MACD!F1400</f>
        <v>-9.7855693820640188E-2</v>
      </c>
      <c r="F1400" s="2">
        <f>'Moving Avg'!D1400</f>
        <v>7.7724400000000005</v>
      </c>
      <c r="G1400" s="2">
        <f>'Moving Avg'!F1400</f>
        <v>7.1731199999999999</v>
      </c>
      <c r="H1400" s="2">
        <f>'Moving Avg'!G1400</f>
        <v>7.149663999999996</v>
      </c>
      <c r="I1400" s="2">
        <f>'Moving Avg'!H1400</f>
        <v>7.9095424999999935</v>
      </c>
      <c r="J1400" s="5" t="str">
        <f>OBV!F1400</f>
        <v>BEARISH</v>
      </c>
      <c r="K1400" s="5" t="str">
        <f>OBV!G1400</f>
        <v>NEUTRAL</v>
      </c>
      <c r="L1400" s="5" t="str">
        <f>OBV!H1400</f>
        <v>BEARISH DIVERGENCE</v>
      </c>
      <c r="M1400" s="7">
        <f t="shared" si="210"/>
        <v>25</v>
      </c>
      <c r="N1400" s="7">
        <f t="shared" si="211"/>
        <v>100</v>
      </c>
      <c r="O1400" s="7">
        <f t="shared" si="212"/>
        <v>0</v>
      </c>
      <c r="P1400" s="7">
        <f t="shared" si="213"/>
        <v>16.5</v>
      </c>
      <c r="Q1400" s="8">
        <f t="shared" si="214"/>
        <v>46.225000000000001</v>
      </c>
      <c r="R1400" s="8">
        <f t="shared" si="215"/>
        <v>29.125</v>
      </c>
      <c r="S1400" s="8">
        <f t="shared" si="216"/>
        <v>26.175000000000001</v>
      </c>
      <c r="T1400" s="8">
        <f t="shared" si="217"/>
        <v>35.375</v>
      </c>
      <c r="U1400" s="7">
        <f t="shared" si="218"/>
        <v>33.841666666666661</v>
      </c>
      <c r="V1400" s="7">
        <f t="shared" si="219"/>
        <v>34.224999999999994</v>
      </c>
    </row>
    <row r="1401" spans="1:22" ht="13.5" x14ac:dyDescent="0.25">
      <c r="A1401" s="3">
        <f>RSI!A1401</f>
        <v>44354</v>
      </c>
      <c r="B1401" s="2">
        <f>RSI!B1401</f>
        <v>7.9541000000000004</v>
      </c>
      <c r="C1401" s="2">
        <f>RSI!I1401</f>
        <v>65.635713305112006</v>
      </c>
      <c r="D1401" s="2">
        <f>MACD!E1401</f>
        <v>-0.33485905958962547</v>
      </c>
      <c r="E1401" s="2">
        <f>MACD!F1401</f>
        <v>-0.14525636697443728</v>
      </c>
      <c r="F1401" s="2">
        <f>'Moving Avg'!D1401</f>
        <v>7.8622600000000009</v>
      </c>
      <c r="G1401" s="2">
        <f>'Moving Avg'!F1401</f>
        <v>7.2140399999999998</v>
      </c>
      <c r="H1401" s="2">
        <f>'Moving Avg'!G1401</f>
        <v>7.1614419999999948</v>
      </c>
      <c r="I1401" s="2">
        <f>'Moving Avg'!H1401</f>
        <v>7.8999119999999925</v>
      </c>
      <c r="J1401" s="5" t="str">
        <f>OBV!F1401</f>
        <v>BULLISH</v>
      </c>
      <c r="K1401" s="5" t="str">
        <f>OBV!G1401</f>
        <v>NEUTRAL</v>
      </c>
      <c r="L1401" s="5" t="str">
        <f>OBV!H1401</f>
        <v>CONFIRMED BULLISH</v>
      </c>
      <c r="M1401" s="7">
        <f t="shared" si="210"/>
        <v>25</v>
      </c>
      <c r="N1401" s="7">
        <f t="shared" si="211"/>
        <v>100</v>
      </c>
      <c r="O1401" s="7">
        <f t="shared" si="212"/>
        <v>0</v>
      </c>
      <c r="P1401" s="7">
        <f t="shared" si="213"/>
        <v>83.5</v>
      </c>
      <c r="Q1401" s="8">
        <f t="shared" si="214"/>
        <v>56.274999999999999</v>
      </c>
      <c r="R1401" s="8">
        <f t="shared" si="215"/>
        <v>45.875</v>
      </c>
      <c r="S1401" s="8">
        <f t="shared" si="216"/>
        <v>56.325000000000003</v>
      </c>
      <c r="T1401" s="8">
        <f t="shared" si="217"/>
        <v>52.125</v>
      </c>
      <c r="U1401" s="7">
        <f t="shared" si="218"/>
        <v>52.82500000000001</v>
      </c>
      <c r="V1401" s="7">
        <f t="shared" si="219"/>
        <v>52.650000000000006</v>
      </c>
    </row>
    <row r="1402" spans="1:22" ht="13.5" x14ac:dyDescent="0.25">
      <c r="A1402" s="3">
        <f>RSI!A1402</f>
        <v>44355</v>
      </c>
      <c r="B1402" s="2">
        <f>RSI!B1402</f>
        <v>7.7244999999999999</v>
      </c>
      <c r="C1402" s="2">
        <f>RSI!I1402</f>
        <v>59.075526424777919</v>
      </c>
      <c r="D1402" s="2">
        <f>MACD!E1402</f>
        <v>-0.38110385224895005</v>
      </c>
      <c r="E1402" s="2">
        <f>MACD!F1402</f>
        <v>-0.19242586402933987</v>
      </c>
      <c r="F1402" s="2">
        <f>'Moving Avg'!D1402</f>
        <v>7.8622600000000009</v>
      </c>
      <c r="G1402" s="2">
        <f>'Moving Avg'!F1402</f>
        <v>7.2539599999999993</v>
      </c>
      <c r="H1402" s="2">
        <f>'Moving Avg'!G1402</f>
        <v>7.1686279999999956</v>
      </c>
      <c r="I1402" s="2">
        <f>'Moving Avg'!H1402</f>
        <v>7.8891334999999936</v>
      </c>
      <c r="J1402" s="5" t="str">
        <f>OBV!F1402</f>
        <v>BULLISH</v>
      </c>
      <c r="K1402" s="5" t="str">
        <f>OBV!G1402</f>
        <v>NEUTRAL</v>
      </c>
      <c r="L1402" s="5" t="str">
        <f>OBV!H1402</f>
        <v>NEUTRAL</v>
      </c>
      <c r="M1402" s="7">
        <f t="shared" si="210"/>
        <v>25</v>
      </c>
      <c r="N1402" s="7">
        <f t="shared" si="211"/>
        <v>100</v>
      </c>
      <c r="O1402" s="7">
        <f t="shared" si="212"/>
        <v>0</v>
      </c>
      <c r="P1402" s="7">
        <f t="shared" si="213"/>
        <v>49.5</v>
      </c>
      <c r="Q1402" s="8">
        <f t="shared" si="214"/>
        <v>51.174999999999997</v>
      </c>
      <c r="R1402" s="8">
        <f t="shared" si="215"/>
        <v>37.375</v>
      </c>
      <c r="S1402" s="8">
        <f t="shared" si="216"/>
        <v>41.025000000000006</v>
      </c>
      <c r="T1402" s="8">
        <f t="shared" si="217"/>
        <v>43.625</v>
      </c>
      <c r="U1402" s="7">
        <f t="shared" si="218"/>
        <v>43.191666666666663</v>
      </c>
      <c r="V1402" s="7">
        <f t="shared" si="219"/>
        <v>43.3</v>
      </c>
    </row>
    <row r="1403" spans="1:22" ht="13.5" x14ac:dyDescent="0.25">
      <c r="A1403" s="3">
        <f>RSI!A1403</f>
        <v>44356</v>
      </c>
      <c r="B1403" s="2">
        <f>RSI!B1403</f>
        <v>7.7244999999999999</v>
      </c>
      <c r="C1403" s="2">
        <f>RSI!I1403</f>
        <v>59.075526424777919</v>
      </c>
      <c r="D1403" s="2">
        <f>MACD!E1403</f>
        <v>-0.42265970003333386</v>
      </c>
      <c r="E1403" s="2">
        <f>MACD!F1403</f>
        <v>-0.23847263123013868</v>
      </c>
      <c r="F1403" s="2">
        <f>'Moving Avg'!D1403</f>
        <v>7.8163399999999994</v>
      </c>
      <c r="G1403" s="2">
        <f>'Moving Avg'!F1403</f>
        <v>7.2938799999999997</v>
      </c>
      <c r="H1403" s="2">
        <f>'Moving Avg'!G1403</f>
        <v>7.1774099999999956</v>
      </c>
      <c r="I1403" s="2">
        <f>'Moving Avg'!H1403</f>
        <v>7.8798019999999953</v>
      </c>
      <c r="J1403" s="5" t="str">
        <f>OBV!F1403</f>
        <v>NEUTRAL</v>
      </c>
      <c r="K1403" s="5" t="str">
        <f>OBV!G1403</f>
        <v>NEUTRAL</v>
      </c>
      <c r="L1403" s="5" t="str">
        <f>OBV!H1403</f>
        <v>NEUTRAL</v>
      </c>
      <c r="M1403" s="7">
        <f t="shared" si="210"/>
        <v>25</v>
      </c>
      <c r="N1403" s="7">
        <f t="shared" si="211"/>
        <v>100</v>
      </c>
      <c r="O1403" s="7">
        <f t="shared" si="212"/>
        <v>0</v>
      </c>
      <c r="P1403" s="7">
        <f t="shared" si="213"/>
        <v>33</v>
      </c>
      <c r="Q1403" s="8">
        <f t="shared" si="214"/>
        <v>48.7</v>
      </c>
      <c r="R1403" s="8">
        <f t="shared" si="215"/>
        <v>33.25</v>
      </c>
      <c r="S1403" s="8">
        <f t="shared" si="216"/>
        <v>33.6</v>
      </c>
      <c r="T1403" s="8">
        <f t="shared" si="217"/>
        <v>39.5</v>
      </c>
      <c r="U1403" s="7">
        <f t="shared" si="218"/>
        <v>38.516666666666673</v>
      </c>
      <c r="V1403" s="7">
        <f t="shared" si="219"/>
        <v>38.762500000000003</v>
      </c>
    </row>
    <row r="1404" spans="1:22" ht="13.5" x14ac:dyDescent="0.25">
      <c r="A1404" s="3">
        <f>RSI!A1404</f>
        <v>44357</v>
      </c>
      <c r="B1404" s="2">
        <f>RSI!B1404</f>
        <v>7.9141000000000004</v>
      </c>
      <c r="C1404" s="2">
        <f>RSI!I1404</f>
        <v>62.650678610247965</v>
      </c>
      <c r="D1404" s="2">
        <f>MACD!E1404</f>
        <v>-0.47411274658766978</v>
      </c>
      <c r="E1404" s="2">
        <f>MACD!F1404</f>
        <v>-0.28560065430164494</v>
      </c>
      <c r="F1404" s="2">
        <f>'Moving Avg'!D1404</f>
        <v>7.8083399999999994</v>
      </c>
      <c r="G1404" s="2">
        <f>'Moving Avg'!F1404</f>
        <v>7.3332999999999986</v>
      </c>
      <c r="H1404" s="2">
        <f>'Moving Avg'!G1404</f>
        <v>7.1879879999999954</v>
      </c>
      <c r="I1404" s="2">
        <f>'Moving Avg'!H1404</f>
        <v>7.8714184999999954</v>
      </c>
      <c r="J1404" s="5" t="str">
        <f>OBV!F1404</f>
        <v>BULLISH</v>
      </c>
      <c r="K1404" s="5" t="str">
        <f>OBV!G1404</f>
        <v>NEUTRAL</v>
      </c>
      <c r="L1404" s="5" t="str">
        <f>OBV!H1404</f>
        <v>BULLISH DIVERGENCE</v>
      </c>
      <c r="M1404" s="7">
        <f t="shared" si="210"/>
        <v>25</v>
      </c>
      <c r="N1404" s="7">
        <f t="shared" si="211"/>
        <v>100</v>
      </c>
      <c r="O1404" s="7">
        <f t="shared" si="212"/>
        <v>0</v>
      </c>
      <c r="P1404" s="7">
        <f t="shared" si="213"/>
        <v>66.5</v>
      </c>
      <c r="Q1404" s="8">
        <f t="shared" si="214"/>
        <v>53.725000000000001</v>
      </c>
      <c r="R1404" s="8">
        <f t="shared" si="215"/>
        <v>41.625</v>
      </c>
      <c r="S1404" s="8">
        <f t="shared" si="216"/>
        <v>48.674999999999997</v>
      </c>
      <c r="T1404" s="8">
        <f t="shared" si="217"/>
        <v>47.875</v>
      </c>
      <c r="U1404" s="7">
        <f t="shared" si="218"/>
        <v>48.008333333333326</v>
      </c>
      <c r="V1404" s="7">
        <f t="shared" si="219"/>
        <v>47.974999999999994</v>
      </c>
    </row>
    <row r="1405" spans="1:22" ht="13.5" x14ac:dyDescent="0.25">
      <c r="A1405" s="3">
        <f>RSI!A1405</f>
        <v>44358</v>
      </c>
      <c r="B1405" s="2">
        <f>RSI!B1405</f>
        <v>7.9141000000000004</v>
      </c>
      <c r="C1405" s="2">
        <f>RSI!I1405</f>
        <v>62.650678610247965</v>
      </c>
      <c r="D1405" s="2">
        <f>MACD!E1405</f>
        <v>-0.47324988851385807</v>
      </c>
      <c r="E1405" s="2">
        <f>MACD!F1405</f>
        <v>-0.32313050114408759</v>
      </c>
      <c r="F1405" s="2">
        <f>'Moving Avg'!D1405</f>
        <v>7.8462599999999991</v>
      </c>
      <c r="G1405" s="2">
        <f>'Moving Avg'!F1405</f>
        <v>7.373219999999999</v>
      </c>
      <c r="H1405" s="2">
        <f>'Moving Avg'!G1405</f>
        <v>7.202557999999998</v>
      </c>
      <c r="I1405" s="2">
        <f>'Moving Avg'!H1405</f>
        <v>7.8630349999999956</v>
      </c>
      <c r="J1405" s="5" t="str">
        <f>OBV!F1405</f>
        <v>BULLISH</v>
      </c>
      <c r="K1405" s="5" t="str">
        <f>OBV!G1405</f>
        <v>NEUTRAL</v>
      </c>
      <c r="L1405" s="5" t="str">
        <f>OBV!H1405</f>
        <v>CONFIRMED BULLISH</v>
      </c>
      <c r="M1405" s="7">
        <f t="shared" si="210"/>
        <v>25</v>
      </c>
      <c r="N1405" s="7">
        <f t="shared" si="211"/>
        <v>100</v>
      </c>
      <c r="O1405" s="7">
        <f t="shared" si="212"/>
        <v>0</v>
      </c>
      <c r="P1405" s="7">
        <f t="shared" si="213"/>
        <v>83.5</v>
      </c>
      <c r="Q1405" s="8">
        <f t="shared" si="214"/>
        <v>56.274999999999999</v>
      </c>
      <c r="R1405" s="8">
        <f t="shared" si="215"/>
        <v>45.875</v>
      </c>
      <c r="S1405" s="8">
        <f t="shared" si="216"/>
        <v>56.325000000000003</v>
      </c>
      <c r="T1405" s="8">
        <f t="shared" si="217"/>
        <v>52.125</v>
      </c>
      <c r="U1405" s="7">
        <f t="shared" si="218"/>
        <v>52.82500000000001</v>
      </c>
      <c r="V1405" s="7">
        <f t="shared" si="219"/>
        <v>52.650000000000006</v>
      </c>
    </row>
    <row r="1406" spans="1:22" ht="13.5" x14ac:dyDescent="0.25">
      <c r="A1406" s="3">
        <f>RSI!A1406</f>
        <v>44361</v>
      </c>
      <c r="B1406" s="2">
        <f>RSI!B1406</f>
        <v>7.6745999999999999</v>
      </c>
      <c r="C1406" s="2">
        <f>RSI!I1406</f>
        <v>55.542281256380384</v>
      </c>
      <c r="D1406" s="2">
        <f>MACD!E1406</f>
        <v>-0.40860349100857718</v>
      </c>
      <c r="E1406" s="2">
        <f>MACD!F1406</f>
        <v>-0.34022509911698556</v>
      </c>
      <c r="F1406" s="2">
        <f>'Moving Avg'!D1406</f>
        <v>7.7903599999999997</v>
      </c>
      <c r="G1406" s="2">
        <f>'Moving Avg'!F1406</f>
        <v>7.4011650000000007</v>
      </c>
      <c r="H1406" s="2">
        <f>'Moving Avg'!G1406</f>
        <v>7.2185259999999971</v>
      </c>
      <c r="I1406" s="2">
        <f>'Moving Avg'!H1406</f>
        <v>7.8534539999999966</v>
      </c>
      <c r="J1406" s="5" t="str">
        <f>OBV!F1406</f>
        <v>BULLISH</v>
      </c>
      <c r="K1406" s="5" t="str">
        <f>OBV!G1406</f>
        <v>NEUTRAL</v>
      </c>
      <c r="L1406" s="5" t="str">
        <f>OBV!H1406</f>
        <v>BULLISH DIVERGENCE</v>
      </c>
      <c r="M1406" s="7">
        <f t="shared" si="210"/>
        <v>25</v>
      </c>
      <c r="N1406" s="7">
        <f t="shared" si="211"/>
        <v>100</v>
      </c>
      <c r="O1406" s="7">
        <f t="shared" si="212"/>
        <v>0</v>
      </c>
      <c r="P1406" s="7">
        <f t="shared" si="213"/>
        <v>66.5</v>
      </c>
      <c r="Q1406" s="8">
        <f t="shared" si="214"/>
        <v>53.725000000000001</v>
      </c>
      <c r="R1406" s="8">
        <f t="shared" si="215"/>
        <v>41.625</v>
      </c>
      <c r="S1406" s="8">
        <f t="shared" si="216"/>
        <v>48.674999999999997</v>
      </c>
      <c r="T1406" s="8">
        <f t="shared" si="217"/>
        <v>47.875</v>
      </c>
      <c r="U1406" s="7">
        <f t="shared" si="218"/>
        <v>48.008333333333326</v>
      </c>
      <c r="V1406" s="7">
        <f t="shared" si="219"/>
        <v>47.974999999999994</v>
      </c>
    </row>
    <row r="1407" spans="1:22" ht="13.5" x14ac:dyDescent="0.25">
      <c r="A1407" s="3">
        <f>RSI!A1407</f>
        <v>44362</v>
      </c>
      <c r="B1407" s="2">
        <f>RSI!B1407</f>
        <v>7.6745999999999999</v>
      </c>
      <c r="C1407" s="2">
        <f>RSI!I1407</f>
        <v>55.542281256380384</v>
      </c>
      <c r="D1407" s="2">
        <f>MACD!E1407</f>
        <v>-0.32146168679778953</v>
      </c>
      <c r="E1407" s="2">
        <f>MACD!F1407</f>
        <v>-0.33647241665314637</v>
      </c>
      <c r="F1407" s="2">
        <f>'Moving Avg'!D1407</f>
        <v>7.7803799999999992</v>
      </c>
      <c r="G1407" s="2">
        <f>'Moving Avg'!F1407</f>
        <v>7.4495649999999998</v>
      </c>
      <c r="H1407" s="2">
        <f>'Moving Avg'!G1407</f>
        <v>7.228305999999999</v>
      </c>
      <c r="I1407" s="2">
        <f>'Moving Avg'!H1407</f>
        <v>7.8438729999999977</v>
      </c>
      <c r="J1407" s="5" t="str">
        <f>OBV!F1407</f>
        <v>BULLISH</v>
      </c>
      <c r="K1407" s="5" t="str">
        <f>OBV!G1407</f>
        <v>NEUTRAL</v>
      </c>
      <c r="L1407" s="5" t="str">
        <f>OBV!H1407</f>
        <v>BULLISH DIVERGENCE</v>
      </c>
      <c r="M1407" s="7">
        <f t="shared" si="210"/>
        <v>25</v>
      </c>
      <c r="N1407" s="7">
        <f t="shared" si="211"/>
        <v>0</v>
      </c>
      <c r="O1407" s="7">
        <f t="shared" si="212"/>
        <v>0</v>
      </c>
      <c r="P1407" s="7">
        <f t="shared" si="213"/>
        <v>66.5</v>
      </c>
      <c r="Q1407" s="8">
        <f t="shared" si="214"/>
        <v>18.725000000000001</v>
      </c>
      <c r="R1407" s="8">
        <f t="shared" si="215"/>
        <v>21.625</v>
      </c>
      <c r="S1407" s="8">
        <f t="shared" si="216"/>
        <v>33.674999999999997</v>
      </c>
      <c r="T1407" s="8">
        <f t="shared" si="217"/>
        <v>22.875</v>
      </c>
      <c r="U1407" s="7">
        <f t="shared" si="218"/>
        <v>24.675000000000001</v>
      </c>
      <c r="V1407" s="7">
        <f t="shared" si="219"/>
        <v>24.225000000000001</v>
      </c>
    </row>
    <row r="1408" spans="1:22" ht="13.5" x14ac:dyDescent="0.25">
      <c r="A1408" s="3">
        <f>RSI!A1408</f>
        <v>44363</v>
      </c>
      <c r="B1408" s="2">
        <f>RSI!B1408</f>
        <v>7.4451000000000001</v>
      </c>
      <c r="C1408" s="2">
        <f>RSI!I1408</f>
        <v>49.322977840827278</v>
      </c>
      <c r="D1408" s="2">
        <f>MACD!E1408</f>
        <v>-0.19663307453238144</v>
      </c>
      <c r="E1408" s="2">
        <f>MACD!F1408</f>
        <v>-0.30850454822899342</v>
      </c>
      <c r="F1408" s="2">
        <f>'Moving Avg'!D1408</f>
        <v>7.7245000000000008</v>
      </c>
      <c r="G1408" s="2">
        <f>'Moving Avg'!F1408</f>
        <v>7.4675300000000009</v>
      </c>
      <c r="H1408" s="2">
        <f>'Moving Avg'!G1408</f>
        <v>7.2336959999999983</v>
      </c>
      <c r="I1408" s="2">
        <f>'Moving Avg'!H1408</f>
        <v>7.8352904999999984</v>
      </c>
      <c r="J1408" s="5" t="str">
        <f>OBV!F1408</f>
        <v>BULLISH</v>
      </c>
      <c r="K1408" s="5" t="str">
        <f>OBV!G1408</f>
        <v>NEUTRAL</v>
      </c>
      <c r="L1408" s="5" t="str">
        <f>OBV!H1408</f>
        <v>BULLISH DIVERGENCE</v>
      </c>
      <c r="M1408" s="7">
        <f t="shared" si="210"/>
        <v>25</v>
      </c>
      <c r="N1408" s="7">
        <f t="shared" si="211"/>
        <v>0</v>
      </c>
      <c r="O1408" s="7">
        <f t="shared" si="212"/>
        <v>0</v>
      </c>
      <c r="P1408" s="7">
        <f t="shared" si="213"/>
        <v>66.5</v>
      </c>
      <c r="Q1408" s="8">
        <f t="shared" si="214"/>
        <v>18.725000000000001</v>
      </c>
      <c r="R1408" s="8">
        <f t="shared" si="215"/>
        <v>21.625</v>
      </c>
      <c r="S1408" s="8">
        <f t="shared" si="216"/>
        <v>33.674999999999997</v>
      </c>
      <c r="T1408" s="8">
        <f t="shared" si="217"/>
        <v>22.875</v>
      </c>
      <c r="U1408" s="7">
        <f t="shared" si="218"/>
        <v>24.675000000000001</v>
      </c>
      <c r="V1408" s="7">
        <f t="shared" si="219"/>
        <v>24.225000000000001</v>
      </c>
    </row>
    <row r="1409" spans="1:22" ht="13.5" x14ac:dyDescent="0.25">
      <c r="A1409" s="3">
        <f>RSI!A1409</f>
        <v>44364</v>
      </c>
      <c r="B1409" s="2">
        <f>RSI!B1409</f>
        <v>7.2255000000000003</v>
      </c>
      <c r="C1409" s="2">
        <f>RSI!I1409</f>
        <v>44.220553906534974</v>
      </c>
      <c r="D1409" s="2">
        <f>MACD!E1409</f>
        <v>-7.4524810512106576E-2</v>
      </c>
      <c r="E1409" s="2">
        <f>MACD!F1409</f>
        <v>-0.26170860068561608</v>
      </c>
      <c r="F1409" s="2">
        <f>'Moving Avg'!D1409</f>
        <v>7.5867800000000001</v>
      </c>
      <c r="G1409" s="2">
        <f>'Moving Avg'!F1409</f>
        <v>7.4894850000000019</v>
      </c>
      <c r="H1409" s="2">
        <f>'Moving Avg'!G1409</f>
        <v>7.2305019999999987</v>
      </c>
      <c r="I1409" s="2">
        <f>'Moving Avg'!H1409</f>
        <v>7.8256099999999984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  <c r="M1409" s="7">
        <f t="shared" si="210"/>
        <v>25</v>
      </c>
      <c r="N1409" s="7">
        <f t="shared" si="211"/>
        <v>0</v>
      </c>
      <c r="O1409" s="7">
        <f t="shared" si="212"/>
        <v>0</v>
      </c>
      <c r="P1409" s="7">
        <f t="shared" si="213"/>
        <v>16.5</v>
      </c>
      <c r="Q1409" s="8">
        <f t="shared" si="214"/>
        <v>11.225</v>
      </c>
      <c r="R1409" s="8">
        <f t="shared" si="215"/>
        <v>9.125</v>
      </c>
      <c r="S1409" s="8">
        <f t="shared" si="216"/>
        <v>11.175000000000001</v>
      </c>
      <c r="T1409" s="8">
        <f t="shared" si="217"/>
        <v>10.375</v>
      </c>
      <c r="U1409" s="7">
        <f t="shared" si="218"/>
        <v>10.508333333333335</v>
      </c>
      <c r="V1409" s="7">
        <f t="shared" si="219"/>
        <v>10.475000000000001</v>
      </c>
    </row>
    <row r="1410" spans="1:22" ht="13.5" x14ac:dyDescent="0.25">
      <c r="A1410" s="3">
        <f>RSI!A1410</f>
        <v>44365</v>
      </c>
      <c r="B1410" s="2">
        <f>RSI!B1410</f>
        <v>7.2255000000000003</v>
      </c>
      <c r="C1410" s="2">
        <f>RSI!I1410</f>
        <v>44.220553906534974</v>
      </c>
      <c r="D1410" s="2">
        <f>MACD!E1410</f>
        <v>-5.0266001200149901E-3</v>
      </c>
      <c r="E1410" s="2">
        <f>MACD!F1410</f>
        <v>-0.21037220057249587</v>
      </c>
      <c r="F1410" s="2">
        <f>'Moving Avg'!D1410</f>
        <v>7.4490600000000002</v>
      </c>
      <c r="G1410" s="2">
        <f>'Moving Avg'!F1410</f>
        <v>7.5014600000000016</v>
      </c>
      <c r="H1410" s="2">
        <f>'Moving Avg'!G1410</f>
        <v>7.2314999999999996</v>
      </c>
      <c r="I1410" s="2">
        <f>'Moving Avg'!H1410</f>
        <v>7.8159294999999984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0</v>
      </c>
      <c r="P1410" s="7">
        <f t="shared" ref="P1410:P1473" si="223">IF(L1410="confirmed bullish", 34, IF(L1410="bullish divergence",17, 0))+IF(J1410="bullish",33,IF(J1410="bearish",0,16.5))+IF(K1410="strong",33,IF(K1410="weak",0,16.5))</f>
        <v>16.5</v>
      </c>
      <c r="Q1410" s="8">
        <f t="shared" si="214"/>
        <v>11.225</v>
      </c>
      <c r="R1410" s="8">
        <f t="shared" si="215"/>
        <v>9.125</v>
      </c>
      <c r="S1410" s="8">
        <f t="shared" si="216"/>
        <v>11.175000000000001</v>
      </c>
      <c r="T1410" s="8">
        <f t="shared" si="217"/>
        <v>10.375</v>
      </c>
      <c r="U1410" s="7">
        <f t="shared" si="218"/>
        <v>10.508333333333335</v>
      </c>
      <c r="V1410" s="7">
        <f t="shared" si="219"/>
        <v>10.475000000000001</v>
      </c>
    </row>
    <row r="1411" spans="1:22" ht="13.5" x14ac:dyDescent="0.25">
      <c r="A1411" s="3">
        <f>RSI!A1411</f>
        <v>44368</v>
      </c>
      <c r="B1411" s="2">
        <f>RSI!B1411</f>
        <v>7.2255000000000003</v>
      </c>
      <c r="C1411" s="2">
        <f>RSI!I1411</f>
        <v>44.220553906534974</v>
      </c>
      <c r="D1411" s="2">
        <f>MACD!E1411</f>
        <v>9.0490534519030774E-2</v>
      </c>
      <c r="E1411" s="2">
        <f>MACD!F1411</f>
        <v>-0.15019965355419057</v>
      </c>
      <c r="F1411" s="2">
        <f>'Moving Avg'!D1411</f>
        <v>7.3592399999999998</v>
      </c>
      <c r="G1411" s="2">
        <f>'Moving Avg'!F1411</f>
        <v>7.518925000000003</v>
      </c>
      <c r="H1411" s="2">
        <f>'Moving Avg'!G1411</f>
        <v>7.2283059999999999</v>
      </c>
      <c r="I1411" s="2">
        <f>'Moving Avg'!H1411</f>
        <v>7.8062489999999993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  <c r="M1411" s="7">
        <f t="shared" si="220"/>
        <v>25</v>
      </c>
      <c r="N1411" s="7">
        <f t="shared" si="221"/>
        <v>0</v>
      </c>
      <c r="O1411" s="7">
        <f t="shared" si="222"/>
        <v>0</v>
      </c>
      <c r="P1411" s="7">
        <f t="shared" si="223"/>
        <v>16.5</v>
      </c>
      <c r="Q1411" s="8">
        <f t="shared" ref="Q1411:Q1474" si="224">0.35*M1411+N1411*0.35+O1411*0.15+P1411*0.15</f>
        <v>11.225</v>
      </c>
      <c r="R1411" s="8">
        <f t="shared" ref="R1411:R1474" si="225">M1411*0.2+N1411*0.2+O1411*0.35+P1411*0.25</f>
        <v>9.125</v>
      </c>
      <c r="S1411" s="8">
        <f t="shared" ref="S1411:S1474" si="226">M1411*0.15+N1411*0.15+O1411*0.25+P1411*0.45</f>
        <v>11.175000000000001</v>
      </c>
      <c r="T1411" s="8">
        <f t="shared" ref="T1411:T1474" si="227">0.25*SUM(M1411:P1411)</f>
        <v>10.375</v>
      </c>
      <c r="U1411" s="7">
        <f t="shared" ref="U1411:U1474" si="228">SUM(Q1411:S1411)/3</f>
        <v>10.508333333333335</v>
      </c>
      <c r="V1411" s="7">
        <f t="shared" ref="V1411:V1474" si="229">SUM(Q1411:T1411)/4</f>
        <v>10.475000000000001</v>
      </c>
    </row>
    <row r="1412" spans="1:22" ht="13.5" x14ac:dyDescent="0.25">
      <c r="A1412" s="3">
        <f>RSI!A1412</f>
        <v>44369</v>
      </c>
      <c r="B1412" s="2">
        <f>RSI!B1412</f>
        <v>7.2255000000000003</v>
      </c>
      <c r="C1412" s="2">
        <f>RSI!I1412</f>
        <v>44.220553906534974</v>
      </c>
      <c r="D1412" s="2">
        <f>MACD!E1412</f>
        <v>0.13727472223316628</v>
      </c>
      <c r="E1412" s="2">
        <f>MACD!F1412</f>
        <v>-9.2704778396719215E-2</v>
      </c>
      <c r="F1412" s="2">
        <f>'Moving Avg'!D1412</f>
        <v>7.2694199999999993</v>
      </c>
      <c r="G1412" s="2">
        <f>'Moving Avg'!F1412</f>
        <v>7.5363900000000026</v>
      </c>
      <c r="H1412" s="2">
        <f>'Moving Avg'!G1412</f>
        <v>7.2291040000000022</v>
      </c>
      <c r="I1412" s="2">
        <f>'Moving Avg'!H1412</f>
        <v>7.7965684999999993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  <c r="M1412" s="7">
        <f t="shared" si="220"/>
        <v>25</v>
      </c>
      <c r="N1412" s="7">
        <f t="shared" si="221"/>
        <v>0</v>
      </c>
      <c r="O1412" s="7">
        <f t="shared" si="222"/>
        <v>0</v>
      </c>
      <c r="P1412" s="7">
        <f t="shared" si="223"/>
        <v>16.5</v>
      </c>
      <c r="Q1412" s="8">
        <f t="shared" si="224"/>
        <v>11.225</v>
      </c>
      <c r="R1412" s="8">
        <f t="shared" si="225"/>
        <v>9.125</v>
      </c>
      <c r="S1412" s="8">
        <f t="shared" si="226"/>
        <v>11.175000000000001</v>
      </c>
      <c r="T1412" s="8">
        <f t="shared" si="227"/>
        <v>10.375</v>
      </c>
      <c r="U1412" s="7">
        <f t="shared" si="228"/>
        <v>10.508333333333335</v>
      </c>
      <c r="V1412" s="7">
        <f t="shared" si="229"/>
        <v>10.475000000000001</v>
      </c>
    </row>
    <row r="1413" spans="1:22" ht="13.5" x14ac:dyDescent="0.25">
      <c r="A1413" s="3">
        <f>RSI!A1413</f>
        <v>44370</v>
      </c>
      <c r="B1413" s="2">
        <f>RSI!B1413</f>
        <v>7.4150999999999998</v>
      </c>
      <c r="C1413" s="2">
        <f>RSI!I1413</f>
        <v>50.202955316834341</v>
      </c>
      <c r="D1413" s="2">
        <f>MACD!E1413</f>
        <v>0.1640067812999888</v>
      </c>
      <c r="E1413" s="2">
        <f>MACD!F1413</f>
        <v>-4.1362466457377609E-2</v>
      </c>
      <c r="F1413" s="2">
        <f>'Moving Avg'!D1413</f>
        <v>7.2634200000000009</v>
      </c>
      <c r="G1413" s="2">
        <f>'Moving Avg'!F1413</f>
        <v>7.5633350000000021</v>
      </c>
      <c r="H1413" s="2">
        <f>'Moving Avg'!G1413</f>
        <v>7.2336940000000016</v>
      </c>
      <c r="I1413" s="2">
        <f>'Moving Avg'!H1413</f>
        <v>7.7878359999999986</v>
      </c>
      <c r="J1413" s="5" t="str">
        <f>OBV!F1413</f>
        <v>BULLISH</v>
      </c>
      <c r="K1413" s="5" t="str">
        <f>OBV!G1413</f>
        <v>NEUTRAL</v>
      </c>
      <c r="L1413" s="5" t="str">
        <f>OBV!H1413</f>
        <v>BULLISH DIVERGENCE</v>
      </c>
      <c r="M1413" s="7">
        <f t="shared" si="220"/>
        <v>25</v>
      </c>
      <c r="N1413" s="7">
        <f t="shared" si="221"/>
        <v>0</v>
      </c>
      <c r="O1413" s="7">
        <f t="shared" si="222"/>
        <v>0</v>
      </c>
      <c r="P1413" s="7">
        <f t="shared" si="223"/>
        <v>66.5</v>
      </c>
      <c r="Q1413" s="8">
        <f t="shared" si="224"/>
        <v>18.725000000000001</v>
      </c>
      <c r="R1413" s="8">
        <f t="shared" si="225"/>
        <v>21.625</v>
      </c>
      <c r="S1413" s="8">
        <f t="shared" si="226"/>
        <v>33.674999999999997</v>
      </c>
      <c r="T1413" s="8">
        <f t="shared" si="227"/>
        <v>22.875</v>
      </c>
      <c r="U1413" s="7">
        <f t="shared" si="228"/>
        <v>24.675000000000001</v>
      </c>
      <c r="V1413" s="7">
        <f t="shared" si="229"/>
        <v>24.225000000000001</v>
      </c>
    </row>
    <row r="1414" spans="1:22" ht="13.5" x14ac:dyDescent="0.25">
      <c r="A1414" s="3">
        <f>RSI!A1414</f>
        <v>44371</v>
      </c>
      <c r="B1414" s="2">
        <f>RSI!B1414</f>
        <v>7.4051999999999998</v>
      </c>
      <c r="C1414" s="2">
        <f>RSI!I1414</f>
        <v>49.90200080623287</v>
      </c>
      <c r="D1414" s="2">
        <f>MACD!E1414</f>
        <v>0.21651016910106069</v>
      </c>
      <c r="E1414" s="2">
        <f>MACD!F1414</f>
        <v>1.0212060654310053E-2</v>
      </c>
      <c r="F1414" s="2">
        <f>'Moving Avg'!D1414</f>
        <v>7.2993600000000001</v>
      </c>
      <c r="G1414" s="2">
        <f>'Moving Avg'!F1414</f>
        <v>7.5897850000000009</v>
      </c>
      <c r="H1414" s="2">
        <f>'Moving Avg'!G1414</f>
        <v>7.2380860000000018</v>
      </c>
      <c r="I1414" s="2">
        <f>'Moving Avg'!H1414</f>
        <v>7.7799519999999998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  <c r="M1414" s="7">
        <f t="shared" si="220"/>
        <v>25</v>
      </c>
      <c r="N1414" s="7">
        <f t="shared" si="221"/>
        <v>0</v>
      </c>
      <c r="O1414" s="7">
        <f t="shared" si="222"/>
        <v>0</v>
      </c>
      <c r="P1414" s="7">
        <f t="shared" si="223"/>
        <v>83.5</v>
      </c>
      <c r="Q1414" s="8">
        <f t="shared" si="224"/>
        <v>21.274999999999999</v>
      </c>
      <c r="R1414" s="8">
        <f t="shared" si="225"/>
        <v>25.875</v>
      </c>
      <c r="S1414" s="8">
        <f t="shared" si="226"/>
        <v>41.325000000000003</v>
      </c>
      <c r="T1414" s="8">
        <f t="shared" si="227"/>
        <v>27.125</v>
      </c>
      <c r="U1414" s="7">
        <f t="shared" si="228"/>
        <v>29.491666666666664</v>
      </c>
      <c r="V1414" s="7">
        <f t="shared" si="229"/>
        <v>28.9</v>
      </c>
    </row>
    <row r="1415" spans="1:22" ht="13.5" x14ac:dyDescent="0.25">
      <c r="A1415" s="3">
        <f>RSI!A1415</f>
        <v>44372</v>
      </c>
      <c r="B1415" s="2">
        <f>RSI!B1415</f>
        <v>7.4051999999999998</v>
      </c>
      <c r="C1415" s="2">
        <f>RSI!I1415</f>
        <v>49.90200080623287</v>
      </c>
      <c r="D1415" s="2">
        <f>MACD!E1415</f>
        <v>0.26097737983864011</v>
      </c>
      <c r="E1415" s="2">
        <f>MACD!F1415</f>
        <v>6.0365124491176071E-2</v>
      </c>
      <c r="F1415" s="2">
        <f>'Moving Avg'!D1415</f>
        <v>7.3352999999999993</v>
      </c>
      <c r="G1415" s="2">
        <f>'Moving Avg'!F1415</f>
        <v>7.600765</v>
      </c>
      <c r="H1415" s="2">
        <f>'Moving Avg'!G1415</f>
        <v>7.2424780000000029</v>
      </c>
      <c r="I1415" s="2">
        <f>'Moving Avg'!H1415</f>
        <v>7.7731159999999999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  <c r="M1415" s="7">
        <f t="shared" si="220"/>
        <v>25</v>
      </c>
      <c r="N1415" s="7">
        <f t="shared" si="221"/>
        <v>0</v>
      </c>
      <c r="O1415" s="7">
        <f t="shared" si="222"/>
        <v>0</v>
      </c>
      <c r="P1415" s="7">
        <f t="shared" si="223"/>
        <v>83.5</v>
      </c>
      <c r="Q1415" s="8">
        <f t="shared" si="224"/>
        <v>21.274999999999999</v>
      </c>
      <c r="R1415" s="8">
        <f t="shared" si="225"/>
        <v>25.875</v>
      </c>
      <c r="S1415" s="8">
        <f t="shared" si="226"/>
        <v>41.325000000000003</v>
      </c>
      <c r="T1415" s="8">
        <f t="shared" si="227"/>
        <v>27.125</v>
      </c>
      <c r="U1415" s="7">
        <f t="shared" si="228"/>
        <v>29.491666666666664</v>
      </c>
      <c r="V1415" s="7">
        <f t="shared" si="229"/>
        <v>28.9</v>
      </c>
    </row>
    <row r="1416" spans="1:22" ht="13.5" x14ac:dyDescent="0.25">
      <c r="A1416" s="3">
        <f>RSI!A1416</f>
        <v>44375</v>
      </c>
      <c r="B1416" s="2">
        <f>RSI!B1416</f>
        <v>7.4051999999999998</v>
      </c>
      <c r="C1416" s="2">
        <f>RSI!I1416</f>
        <v>49.90200080623287</v>
      </c>
      <c r="D1416" s="2">
        <f>MACD!E1416</f>
        <v>0.26179553776878173</v>
      </c>
      <c r="E1416" s="2">
        <f>MACD!F1416</f>
        <v>0.1006512071466972</v>
      </c>
      <c r="F1416" s="2">
        <f>'Moving Avg'!D1416</f>
        <v>7.3712400000000002</v>
      </c>
      <c r="G1416" s="2">
        <f>'Moving Avg'!F1416</f>
        <v>7.5957750000000006</v>
      </c>
      <c r="H1416" s="2">
        <f>'Moving Avg'!G1416</f>
        <v>7.2468700000000021</v>
      </c>
      <c r="I1416" s="2">
        <f>'Moving Avg'!H1416</f>
        <v>7.7662799999999992</v>
      </c>
      <c r="J1416" s="5" t="str">
        <f>OBV!F1416</f>
        <v>BULLISH</v>
      </c>
      <c r="K1416" s="5" t="str">
        <f>OBV!G1416</f>
        <v>NEUTRAL</v>
      </c>
      <c r="L1416" s="5" t="str">
        <f>OBV!H1416</f>
        <v>CONFIRMED BULLISH</v>
      </c>
      <c r="M1416" s="7">
        <f t="shared" si="220"/>
        <v>25</v>
      </c>
      <c r="N1416" s="7">
        <f t="shared" si="221"/>
        <v>0</v>
      </c>
      <c r="O1416" s="7">
        <f t="shared" si="222"/>
        <v>0</v>
      </c>
      <c r="P1416" s="7">
        <f t="shared" si="223"/>
        <v>83.5</v>
      </c>
      <c r="Q1416" s="8">
        <f t="shared" si="224"/>
        <v>21.274999999999999</v>
      </c>
      <c r="R1416" s="8">
        <f t="shared" si="225"/>
        <v>25.875</v>
      </c>
      <c r="S1416" s="8">
        <f t="shared" si="226"/>
        <v>41.325000000000003</v>
      </c>
      <c r="T1416" s="8">
        <f t="shared" si="227"/>
        <v>27.125</v>
      </c>
      <c r="U1416" s="7">
        <f t="shared" si="228"/>
        <v>29.491666666666664</v>
      </c>
      <c r="V1416" s="7">
        <f t="shared" si="229"/>
        <v>28.9</v>
      </c>
    </row>
    <row r="1417" spans="1:22" ht="13.5" x14ac:dyDescent="0.25">
      <c r="A1417" s="3">
        <f>RSI!A1417</f>
        <v>44376</v>
      </c>
      <c r="B1417" s="2">
        <f>RSI!B1417</f>
        <v>7.4051999999999998</v>
      </c>
      <c r="C1417" s="2">
        <f>RSI!I1417</f>
        <v>49.902000806232863</v>
      </c>
      <c r="D1417" s="2">
        <f>MACD!E1417</f>
        <v>0.26252320523235451</v>
      </c>
      <c r="E1417" s="2">
        <f>MACD!F1417</f>
        <v>0.13302560676382869</v>
      </c>
      <c r="F1417" s="2">
        <f>'Moving Avg'!D1417</f>
        <v>7.4071799999999994</v>
      </c>
      <c r="G1417" s="2">
        <f>'Moving Avg'!F1417</f>
        <v>7.5798100000000002</v>
      </c>
      <c r="H1417" s="2">
        <f>'Moving Avg'!G1417</f>
        <v>7.2512620000000023</v>
      </c>
      <c r="I1417" s="2">
        <f>'Moving Avg'!H1417</f>
        <v>7.7605914999999985</v>
      </c>
      <c r="J1417" s="5" t="str">
        <f>OBV!F1417</f>
        <v>BULLISH</v>
      </c>
      <c r="K1417" s="5" t="str">
        <f>OBV!G1417</f>
        <v>NEUTRAL</v>
      </c>
      <c r="L1417" s="5" t="str">
        <f>OBV!H1417</f>
        <v>CONFIRMED BULLISH</v>
      </c>
      <c r="M1417" s="7">
        <f t="shared" si="220"/>
        <v>25</v>
      </c>
      <c r="N1417" s="7">
        <f t="shared" si="221"/>
        <v>0</v>
      </c>
      <c r="O1417" s="7">
        <f t="shared" si="222"/>
        <v>0</v>
      </c>
      <c r="P1417" s="7">
        <f t="shared" si="223"/>
        <v>83.5</v>
      </c>
      <c r="Q1417" s="8">
        <f t="shared" si="224"/>
        <v>21.274999999999999</v>
      </c>
      <c r="R1417" s="8">
        <f t="shared" si="225"/>
        <v>25.875</v>
      </c>
      <c r="S1417" s="8">
        <f t="shared" si="226"/>
        <v>41.325000000000003</v>
      </c>
      <c r="T1417" s="8">
        <f t="shared" si="227"/>
        <v>27.125</v>
      </c>
      <c r="U1417" s="7">
        <f t="shared" si="228"/>
        <v>29.491666666666664</v>
      </c>
      <c r="V1417" s="7">
        <f t="shared" si="229"/>
        <v>28.9</v>
      </c>
    </row>
    <row r="1418" spans="1:22" ht="13.5" x14ac:dyDescent="0.25">
      <c r="A1418" s="3">
        <f>RSI!A1418</f>
        <v>44377</v>
      </c>
      <c r="B1418" s="2">
        <f>RSI!B1418</f>
        <v>7.4051999999999998</v>
      </c>
      <c r="C1418" s="2">
        <f>RSI!I1418</f>
        <v>49.902000806232863</v>
      </c>
      <c r="D1418" s="2">
        <f>MACD!E1418</f>
        <v>0.22786399079233544</v>
      </c>
      <c r="E1418" s="2">
        <f>MACD!F1418</f>
        <v>0.15199328356953004</v>
      </c>
      <c r="F1418" s="2">
        <f>'Moving Avg'!D1418</f>
        <v>7.4051999999999989</v>
      </c>
      <c r="G1418" s="2">
        <f>'Moving Avg'!F1418</f>
        <v>7.5523649999999991</v>
      </c>
      <c r="H1418" s="2">
        <f>'Moving Avg'!G1418</f>
        <v>7.2556540000000016</v>
      </c>
      <c r="I1418" s="2">
        <f>'Moving Avg'!H1418</f>
        <v>7.7559509999999978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  <c r="M1418" s="7">
        <f t="shared" si="220"/>
        <v>25</v>
      </c>
      <c r="N1418" s="7">
        <f t="shared" si="221"/>
        <v>0</v>
      </c>
      <c r="O1418" s="7">
        <f t="shared" si="222"/>
        <v>0</v>
      </c>
      <c r="P1418" s="7">
        <f t="shared" si="223"/>
        <v>16.5</v>
      </c>
      <c r="Q1418" s="8">
        <f t="shared" si="224"/>
        <v>11.225</v>
      </c>
      <c r="R1418" s="8">
        <f t="shared" si="225"/>
        <v>9.125</v>
      </c>
      <c r="S1418" s="8">
        <f t="shared" si="226"/>
        <v>11.175000000000001</v>
      </c>
      <c r="T1418" s="8">
        <f t="shared" si="227"/>
        <v>10.375</v>
      </c>
      <c r="U1418" s="7">
        <f t="shared" si="228"/>
        <v>10.508333333333335</v>
      </c>
      <c r="V1418" s="7">
        <f t="shared" si="229"/>
        <v>10.475000000000001</v>
      </c>
    </row>
    <row r="1419" spans="1:22" ht="13.5" x14ac:dyDescent="0.25">
      <c r="A1419" s="3">
        <f>RSI!A1419</f>
        <v>44378</v>
      </c>
      <c r="B1419" s="2">
        <f>RSI!B1419</f>
        <v>7.4051999999999998</v>
      </c>
      <c r="C1419" s="2">
        <f>RSI!I1419</f>
        <v>49.902000806232863</v>
      </c>
      <c r="D1419" s="2">
        <f>MACD!E1419</f>
        <v>0.16478268043856126</v>
      </c>
      <c r="E1419" s="2">
        <f>MACD!F1419</f>
        <v>0.15455116294333629</v>
      </c>
      <c r="F1419" s="2">
        <f>'Moving Avg'!D1419</f>
        <v>7.4051999999999989</v>
      </c>
      <c r="G1419" s="2">
        <f>'Moving Avg'!F1419</f>
        <v>7.5249199999999989</v>
      </c>
      <c r="H1419" s="2">
        <f>'Moving Avg'!G1419</f>
        <v>7.2640380000000002</v>
      </c>
      <c r="I1419" s="2">
        <f>'Moving Avg'!H1419</f>
        <v>7.7502624999999963</v>
      </c>
      <c r="J1419" s="5" t="str">
        <f>OBV!F1419</f>
        <v>NEUTRAL</v>
      </c>
      <c r="K1419" s="5" t="str">
        <f>OBV!G1419</f>
        <v>NEUTRAL</v>
      </c>
      <c r="L1419" s="5" t="str">
        <f>OBV!H1419</f>
        <v>NEUTRAL</v>
      </c>
      <c r="M1419" s="7">
        <f t="shared" si="220"/>
        <v>25</v>
      </c>
      <c r="N1419" s="7">
        <f t="shared" si="221"/>
        <v>0</v>
      </c>
      <c r="O1419" s="7">
        <f t="shared" si="222"/>
        <v>0</v>
      </c>
      <c r="P1419" s="7">
        <f t="shared" si="223"/>
        <v>33</v>
      </c>
      <c r="Q1419" s="8">
        <f t="shared" si="224"/>
        <v>13.7</v>
      </c>
      <c r="R1419" s="8">
        <f t="shared" si="225"/>
        <v>13.25</v>
      </c>
      <c r="S1419" s="8">
        <f t="shared" si="226"/>
        <v>18.600000000000001</v>
      </c>
      <c r="T1419" s="8">
        <f t="shared" si="227"/>
        <v>14.5</v>
      </c>
      <c r="U1419" s="7">
        <f t="shared" si="228"/>
        <v>15.183333333333332</v>
      </c>
      <c r="V1419" s="7">
        <f t="shared" si="229"/>
        <v>15.012499999999999</v>
      </c>
    </row>
    <row r="1420" spans="1:22" ht="13.5" x14ac:dyDescent="0.25">
      <c r="A1420" s="3">
        <f>RSI!A1420</f>
        <v>44379</v>
      </c>
      <c r="B1420" s="2">
        <f>RSI!B1420</f>
        <v>7.4051999999999998</v>
      </c>
      <c r="C1420" s="2">
        <f>RSI!I1420</f>
        <v>49.902000806232863</v>
      </c>
      <c r="D1420" s="2">
        <f>MACD!E1420</f>
        <v>0.11143427283445195</v>
      </c>
      <c r="E1420" s="2">
        <f>MACD!F1420</f>
        <v>0.14592778492155944</v>
      </c>
      <c r="F1420" s="2">
        <f>'Moving Avg'!D1420</f>
        <v>7.4051999999999989</v>
      </c>
      <c r="G1420" s="2">
        <f>'Moving Avg'!F1420</f>
        <v>7.5089549999999985</v>
      </c>
      <c r="H1420" s="2">
        <f>'Moving Avg'!G1420</f>
        <v>7.2724220000000006</v>
      </c>
      <c r="I1420" s="2">
        <f>'Moving Avg'!H1420</f>
        <v>7.7445739999999965</v>
      </c>
      <c r="J1420" s="5" t="str">
        <f>OBV!F1420</f>
        <v>NEUTRAL</v>
      </c>
      <c r="K1420" s="5" t="str">
        <f>OBV!G1420</f>
        <v>NEUTRAL</v>
      </c>
      <c r="L1420" s="5" t="str">
        <f>OBV!H1420</f>
        <v>NEUTRAL</v>
      </c>
      <c r="M1420" s="7">
        <f t="shared" si="220"/>
        <v>25</v>
      </c>
      <c r="N1420" s="7">
        <f t="shared" si="221"/>
        <v>100</v>
      </c>
      <c r="O1420" s="7">
        <f t="shared" si="222"/>
        <v>0</v>
      </c>
      <c r="P1420" s="7">
        <f t="shared" si="223"/>
        <v>33</v>
      </c>
      <c r="Q1420" s="8">
        <f t="shared" si="224"/>
        <v>48.7</v>
      </c>
      <c r="R1420" s="8">
        <f t="shared" si="225"/>
        <v>33.25</v>
      </c>
      <c r="S1420" s="8">
        <f t="shared" si="226"/>
        <v>33.6</v>
      </c>
      <c r="T1420" s="8">
        <f t="shared" si="227"/>
        <v>39.5</v>
      </c>
      <c r="U1420" s="7">
        <f t="shared" si="228"/>
        <v>38.516666666666673</v>
      </c>
      <c r="V1420" s="7">
        <f t="shared" si="229"/>
        <v>38.762500000000003</v>
      </c>
    </row>
    <row r="1421" spans="1:22" ht="13.5" x14ac:dyDescent="0.25">
      <c r="A1421" s="3">
        <f>RSI!A1421</f>
        <v>44382</v>
      </c>
      <c r="B1421" s="2">
        <f>RSI!B1421</f>
        <v>7.4051999999999998</v>
      </c>
      <c r="C1421" s="2">
        <f>RSI!I1421</f>
        <v>49.902000806232863</v>
      </c>
      <c r="D1421" s="2">
        <f>MACD!E1421</f>
        <v>6.6319317898646979E-2</v>
      </c>
      <c r="E1421" s="2">
        <f>MACD!F1421</f>
        <v>0.13000609151697695</v>
      </c>
      <c r="F1421" s="2">
        <f>'Moving Avg'!D1421</f>
        <v>7.4051999999999989</v>
      </c>
      <c r="G1421" s="2">
        <f>'Moving Avg'!F1421</f>
        <v>7.4815099999999983</v>
      </c>
      <c r="H1421" s="2">
        <f>'Moving Avg'!G1421</f>
        <v>7.284997999999999</v>
      </c>
      <c r="I1421" s="2">
        <f>'Moving Avg'!H1421</f>
        <v>7.7399334999999976</v>
      </c>
      <c r="J1421" s="5" t="str">
        <f>OBV!F1421</f>
        <v>NEUTRAL</v>
      </c>
      <c r="K1421" s="5" t="str">
        <f>OBV!G1421</f>
        <v>NEUTRAL</v>
      </c>
      <c r="L1421" s="5" t="str">
        <f>OBV!H1421</f>
        <v>NEUTRAL</v>
      </c>
      <c r="M1421" s="7">
        <f t="shared" si="220"/>
        <v>25</v>
      </c>
      <c r="N1421" s="7">
        <f t="shared" si="221"/>
        <v>100</v>
      </c>
      <c r="O1421" s="7">
        <f t="shared" si="222"/>
        <v>0</v>
      </c>
      <c r="P1421" s="7">
        <f t="shared" si="223"/>
        <v>33</v>
      </c>
      <c r="Q1421" s="8">
        <f t="shared" si="224"/>
        <v>48.7</v>
      </c>
      <c r="R1421" s="8">
        <f t="shared" si="225"/>
        <v>33.25</v>
      </c>
      <c r="S1421" s="8">
        <f t="shared" si="226"/>
        <v>33.6</v>
      </c>
      <c r="T1421" s="8">
        <f t="shared" si="227"/>
        <v>39.5</v>
      </c>
      <c r="U1421" s="7">
        <f t="shared" si="228"/>
        <v>38.516666666666673</v>
      </c>
      <c r="V1421" s="7">
        <f t="shared" si="229"/>
        <v>38.762500000000003</v>
      </c>
    </row>
    <row r="1422" spans="1:22" ht="13.5" x14ac:dyDescent="0.25">
      <c r="A1422" s="3">
        <f>RSI!A1422</f>
        <v>44383</v>
      </c>
      <c r="B1422" s="2">
        <f>RSI!B1422</f>
        <v>7.4051999999999998</v>
      </c>
      <c r="C1422" s="2">
        <f>RSI!I1422</f>
        <v>49.902000806232863</v>
      </c>
      <c r="D1422" s="2">
        <f>MACD!E1422</f>
        <v>2.8169204283430282E-2</v>
      </c>
      <c r="E1422" s="2">
        <f>MACD!F1422</f>
        <v>0.10963871407026762</v>
      </c>
      <c r="F1422" s="2">
        <f>'Moving Avg'!D1422</f>
        <v>7.4051999999999989</v>
      </c>
      <c r="G1422" s="2">
        <f>'Moving Avg'!F1422</f>
        <v>7.465544999999997</v>
      </c>
      <c r="H1422" s="2">
        <f>'Moving Avg'!G1422</f>
        <v>7.3035619999999986</v>
      </c>
      <c r="I1422" s="2">
        <f>'Moving Avg'!H1422</f>
        <v>7.7352929999999969</v>
      </c>
      <c r="J1422" s="5" t="str">
        <f>OBV!F1422</f>
        <v>NEUTRAL</v>
      </c>
      <c r="K1422" s="5" t="str">
        <f>OBV!G1422</f>
        <v>NEUTRAL</v>
      </c>
      <c r="L1422" s="5" t="str">
        <f>OBV!H1422</f>
        <v>NEUTRAL</v>
      </c>
      <c r="M1422" s="7">
        <f t="shared" si="220"/>
        <v>25</v>
      </c>
      <c r="N1422" s="7">
        <f t="shared" si="221"/>
        <v>100</v>
      </c>
      <c r="O1422" s="7">
        <f t="shared" si="222"/>
        <v>0</v>
      </c>
      <c r="P1422" s="7">
        <f t="shared" si="223"/>
        <v>33</v>
      </c>
      <c r="Q1422" s="8">
        <f t="shared" si="224"/>
        <v>48.7</v>
      </c>
      <c r="R1422" s="8">
        <f t="shared" si="225"/>
        <v>33.25</v>
      </c>
      <c r="S1422" s="8">
        <f t="shared" si="226"/>
        <v>33.6</v>
      </c>
      <c r="T1422" s="8">
        <f t="shared" si="227"/>
        <v>39.5</v>
      </c>
      <c r="U1422" s="7">
        <f t="shared" si="228"/>
        <v>38.516666666666673</v>
      </c>
      <c r="V1422" s="7">
        <f t="shared" si="229"/>
        <v>38.762500000000003</v>
      </c>
    </row>
    <row r="1423" spans="1:22" ht="13.5" x14ac:dyDescent="0.25">
      <c r="A1423" s="3">
        <f>RSI!A1423</f>
        <v>44384</v>
      </c>
      <c r="B1423" s="2">
        <f>RSI!B1423</f>
        <v>7.4051999999999998</v>
      </c>
      <c r="C1423" s="2">
        <f>RSI!I1423</f>
        <v>49.90200080623287</v>
      </c>
      <c r="D1423" s="2">
        <f>MACD!E1423</f>
        <v>2.5079865077395347E-2</v>
      </c>
      <c r="E1423" s="2">
        <f>MACD!F1423</f>
        <v>9.2726944271693174E-2</v>
      </c>
      <c r="F1423" s="2">
        <f>'Moving Avg'!D1423</f>
        <v>7.4051999999999989</v>
      </c>
      <c r="G1423" s="2">
        <f>'Moving Avg'!F1423</f>
        <v>7.4495799999999974</v>
      </c>
      <c r="H1423" s="2">
        <f>'Moving Avg'!G1423</f>
        <v>7.3221259999999972</v>
      </c>
      <c r="I1423" s="2">
        <f>'Moving Avg'!H1423</f>
        <v>7.7309019999999968</v>
      </c>
      <c r="J1423" s="5" t="str">
        <f>OBV!F1423</f>
        <v>NEUTRAL</v>
      </c>
      <c r="K1423" s="5" t="str">
        <f>OBV!G1423</f>
        <v>NEUTRAL</v>
      </c>
      <c r="L1423" s="5" t="str">
        <f>OBV!H1423</f>
        <v>NEUTRAL</v>
      </c>
      <c r="M1423" s="7">
        <f t="shared" si="220"/>
        <v>25</v>
      </c>
      <c r="N1423" s="7">
        <f t="shared" si="221"/>
        <v>100</v>
      </c>
      <c r="O1423" s="7">
        <f t="shared" si="222"/>
        <v>0</v>
      </c>
      <c r="P1423" s="7">
        <f t="shared" si="223"/>
        <v>33</v>
      </c>
      <c r="Q1423" s="8">
        <f t="shared" si="224"/>
        <v>48.7</v>
      </c>
      <c r="R1423" s="8">
        <f t="shared" si="225"/>
        <v>33.25</v>
      </c>
      <c r="S1423" s="8">
        <f t="shared" si="226"/>
        <v>33.6</v>
      </c>
      <c r="T1423" s="8">
        <f t="shared" si="227"/>
        <v>39.5</v>
      </c>
      <c r="U1423" s="7">
        <f t="shared" si="228"/>
        <v>38.516666666666673</v>
      </c>
      <c r="V1423" s="7">
        <f t="shared" si="229"/>
        <v>38.762500000000003</v>
      </c>
    </row>
    <row r="1424" spans="1:22" ht="13.5" x14ac:dyDescent="0.25">
      <c r="A1424" s="3">
        <f>RSI!A1424</f>
        <v>44385</v>
      </c>
      <c r="B1424" s="2">
        <f>RSI!B1424</f>
        <v>7.1856</v>
      </c>
      <c r="C1424" s="2">
        <f>RSI!I1424</f>
        <v>39.016197380258049</v>
      </c>
      <c r="D1424" s="2">
        <f>MACD!E1424</f>
        <v>3.7230042450702605E-2</v>
      </c>
      <c r="E1424" s="2">
        <f>MACD!F1424</f>
        <v>8.1627563907495052E-2</v>
      </c>
      <c r="F1424" s="2">
        <f>'Moving Avg'!D1424</f>
        <v>7.3612799999999989</v>
      </c>
      <c r="G1424" s="2">
        <f>'Moving Avg'!F1424</f>
        <v>7.4131549999999979</v>
      </c>
      <c r="H1424" s="2">
        <f>'Moving Avg'!G1424</f>
        <v>7.3325059999999977</v>
      </c>
      <c r="I1424" s="2">
        <f>'Moving Avg'!H1424</f>
        <v>7.7254129999999961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  <c r="M1424" s="7">
        <f t="shared" si="220"/>
        <v>25</v>
      </c>
      <c r="N1424" s="7">
        <f t="shared" si="221"/>
        <v>100</v>
      </c>
      <c r="O1424" s="7">
        <f t="shared" si="222"/>
        <v>0</v>
      </c>
      <c r="P1424" s="7">
        <f t="shared" si="223"/>
        <v>16.5</v>
      </c>
      <c r="Q1424" s="8">
        <f t="shared" si="224"/>
        <v>46.225000000000001</v>
      </c>
      <c r="R1424" s="8">
        <f t="shared" si="225"/>
        <v>29.125</v>
      </c>
      <c r="S1424" s="8">
        <f t="shared" si="226"/>
        <v>26.175000000000001</v>
      </c>
      <c r="T1424" s="8">
        <f t="shared" si="227"/>
        <v>35.375</v>
      </c>
      <c r="U1424" s="7">
        <f t="shared" si="228"/>
        <v>33.841666666666661</v>
      </c>
      <c r="V1424" s="7">
        <f t="shared" si="229"/>
        <v>34.224999999999994</v>
      </c>
    </row>
    <row r="1425" spans="1:22" ht="13.5" x14ac:dyDescent="0.25">
      <c r="A1425" s="3">
        <f>RSI!A1425</f>
        <v>44386</v>
      </c>
      <c r="B1425" s="2">
        <f>RSI!B1425</f>
        <v>7.3952</v>
      </c>
      <c r="C1425" s="2">
        <f>RSI!I1425</f>
        <v>50.185833449833744</v>
      </c>
      <c r="D1425" s="2">
        <f>MACD!E1425</f>
        <v>3.3301776376220005E-2</v>
      </c>
      <c r="E1425" s="2">
        <f>MACD!F1425</f>
        <v>7.1962406401240048E-2</v>
      </c>
      <c r="F1425" s="2">
        <f>'Moving Avg'!D1425</f>
        <v>7.35928</v>
      </c>
      <c r="G1425" s="2">
        <f>'Moving Avg'!F1425</f>
        <v>7.3872099999999961</v>
      </c>
      <c r="H1425" s="2">
        <f>'Moving Avg'!G1425</f>
        <v>7.3410899999999968</v>
      </c>
      <c r="I1425" s="2">
        <f>'Moving Avg'!H1425</f>
        <v>7.7209719999999971</v>
      </c>
      <c r="J1425" s="5" t="str">
        <f>OBV!F1425</f>
        <v>BULLISH</v>
      </c>
      <c r="K1425" s="5" t="str">
        <f>OBV!G1425</f>
        <v>NEUTRAL</v>
      </c>
      <c r="L1425" s="5" t="str">
        <f>OBV!H1425</f>
        <v>BULLISH DIVERGENCE</v>
      </c>
      <c r="M1425" s="7">
        <f t="shared" si="220"/>
        <v>25</v>
      </c>
      <c r="N1425" s="7">
        <f t="shared" si="221"/>
        <v>100</v>
      </c>
      <c r="O1425" s="7">
        <f t="shared" si="222"/>
        <v>0</v>
      </c>
      <c r="P1425" s="7">
        <f t="shared" si="223"/>
        <v>66.5</v>
      </c>
      <c r="Q1425" s="8">
        <f t="shared" si="224"/>
        <v>53.725000000000001</v>
      </c>
      <c r="R1425" s="8">
        <f t="shared" si="225"/>
        <v>41.625</v>
      </c>
      <c r="S1425" s="8">
        <f t="shared" si="226"/>
        <v>48.674999999999997</v>
      </c>
      <c r="T1425" s="8">
        <f t="shared" si="227"/>
        <v>47.875</v>
      </c>
      <c r="U1425" s="7">
        <f t="shared" si="228"/>
        <v>48.008333333333326</v>
      </c>
      <c r="V1425" s="7">
        <f t="shared" si="229"/>
        <v>47.974999999999994</v>
      </c>
    </row>
    <row r="1426" spans="1:22" ht="13.5" x14ac:dyDescent="0.25">
      <c r="A1426" s="3">
        <f>RSI!A1426</f>
        <v>44389</v>
      </c>
      <c r="B1426" s="2">
        <f>RSI!B1426</f>
        <v>7.1856</v>
      </c>
      <c r="C1426" s="2">
        <f>RSI!I1426</f>
        <v>41.917713152798576</v>
      </c>
      <c r="D1426" s="2">
        <f>MACD!E1426</f>
        <v>4.5484453652608892E-2</v>
      </c>
      <c r="E1426" s="2">
        <f>MACD!F1426</f>
        <v>6.6666815851513822E-2</v>
      </c>
      <c r="F1426" s="2">
        <f>'Moving Avg'!D1426</f>
        <v>7.3153600000000001</v>
      </c>
      <c r="G1426" s="2">
        <f>'Moving Avg'!F1426</f>
        <v>7.3627599999999962</v>
      </c>
      <c r="H1426" s="2">
        <f>'Moving Avg'!G1426</f>
        <v>7.337297999999997</v>
      </c>
      <c r="I1426" s="2">
        <f>'Moving Avg'!H1426</f>
        <v>7.7154829999999972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  <c r="M1426" s="7">
        <f t="shared" si="220"/>
        <v>25</v>
      </c>
      <c r="N1426" s="7">
        <f t="shared" si="221"/>
        <v>100</v>
      </c>
      <c r="O1426" s="7">
        <f t="shared" si="222"/>
        <v>0</v>
      </c>
      <c r="P1426" s="7">
        <f t="shared" si="223"/>
        <v>16.5</v>
      </c>
      <c r="Q1426" s="8">
        <f t="shared" si="224"/>
        <v>46.225000000000001</v>
      </c>
      <c r="R1426" s="8">
        <f t="shared" si="225"/>
        <v>29.125</v>
      </c>
      <c r="S1426" s="8">
        <f t="shared" si="226"/>
        <v>26.175000000000001</v>
      </c>
      <c r="T1426" s="8">
        <f t="shared" si="227"/>
        <v>35.375</v>
      </c>
      <c r="U1426" s="7">
        <f t="shared" si="228"/>
        <v>33.841666666666661</v>
      </c>
      <c r="V1426" s="7">
        <f t="shared" si="229"/>
        <v>34.224999999999994</v>
      </c>
    </row>
    <row r="1427" spans="1:22" ht="13.5" x14ac:dyDescent="0.25">
      <c r="A1427" s="3">
        <f>RSI!A1427</f>
        <v>44390</v>
      </c>
      <c r="B1427" s="2">
        <f>RSI!B1427</f>
        <v>6.976</v>
      </c>
      <c r="C1427" s="2">
        <f>RSI!I1427</f>
        <v>35.601230125443081</v>
      </c>
      <c r="D1427" s="2">
        <f>MACD!E1427</f>
        <v>7.2539434952884285E-2</v>
      </c>
      <c r="E1427" s="2">
        <f>MACD!F1427</f>
        <v>6.7841339671787917E-2</v>
      </c>
      <c r="F1427" s="2">
        <f>'Moving Avg'!D1427</f>
        <v>7.2295200000000008</v>
      </c>
      <c r="G1427" s="2">
        <f>'Moving Avg'!F1427</f>
        <v>7.327829999999997</v>
      </c>
      <c r="H1427" s="2">
        <f>'Moving Avg'!G1427</f>
        <v>7.3293139999999974</v>
      </c>
      <c r="I1427" s="2">
        <f>'Moving Avg'!H1427</f>
        <v>7.7086964999999985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  <c r="M1427" s="7">
        <f t="shared" si="220"/>
        <v>25</v>
      </c>
      <c r="N1427" s="7">
        <f t="shared" si="221"/>
        <v>0</v>
      </c>
      <c r="O1427" s="7">
        <f t="shared" si="222"/>
        <v>0</v>
      </c>
      <c r="P1427" s="7">
        <f t="shared" si="223"/>
        <v>16.5</v>
      </c>
      <c r="Q1427" s="8">
        <f t="shared" si="224"/>
        <v>11.225</v>
      </c>
      <c r="R1427" s="8">
        <f t="shared" si="225"/>
        <v>9.125</v>
      </c>
      <c r="S1427" s="8">
        <f t="shared" si="226"/>
        <v>11.175000000000001</v>
      </c>
      <c r="T1427" s="8">
        <f t="shared" si="227"/>
        <v>10.375</v>
      </c>
      <c r="U1427" s="7">
        <f t="shared" si="228"/>
        <v>10.508333333333335</v>
      </c>
      <c r="V1427" s="7">
        <f t="shared" si="229"/>
        <v>10.475000000000001</v>
      </c>
    </row>
    <row r="1428" spans="1:22" ht="13.5" x14ac:dyDescent="0.25">
      <c r="A1428" s="3">
        <f>RSI!A1428</f>
        <v>44391</v>
      </c>
      <c r="B1428" s="2">
        <f>RSI!B1428</f>
        <v>6.976</v>
      </c>
      <c r="C1428" s="2">
        <f>RSI!I1428</f>
        <v>35.601230125443081</v>
      </c>
      <c r="D1428" s="2">
        <f>MACD!E1428</f>
        <v>9.7800865487823962E-2</v>
      </c>
      <c r="E1428" s="2">
        <f>MACD!F1428</f>
        <v>7.3833244834995135E-2</v>
      </c>
      <c r="F1428" s="2">
        <f>'Moving Avg'!D1428</f>
        <v>7.1436800000000007</v>
      </c>
      <c r="G1428" s="2">
        <f>'Moving Avg'!F1428</f>
        <v>7.3043749999999976</v>
      </c>
      <c r="H1428" s="2">
        <f>'Moving Avg'!G1428</f>
        <v>7.3213299999999979</v>
      </c>
      <c r="I1428" s="2">
        <f>'Moving Avg'!H1428</f>
        <v>7.7019099999999989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  <c r="M1428" s="7">
        <f t="shared" si="220"/>
        <v>25</v>
      </c>
      <c r="N1428" s="7">
        <f t="shared" si="221"/>
        <v>0</v>
      </c>
      <c r="O1428" s="7">
        <f t="shared" si="222"/>
        <v>0</v>
      </c>
      <c r="P1428" s="7">
        <f t="shared" si="223"/>
        <v>16.5</v>
      </c>
      <c r="Q1428" s="8">
        <f t="shared" si="224"/>
        <v>11.225</v>
      </c>
      <c r="R1428" s="8">
        <f t="shared" si="225"/>
        <v>9.125</v>
      </c>
      <c r="S1428" s="8">
        <f t="shared" si="226"/>
        <v>11.175000000000001</v>
      </c>
      <c r="T1428" s="8">
        <f t="shared" si="227"/>
        <v>10.375</v>
      </c>
      <c r="U1428" s="7">
        <f t="shared" si="228"/>
        <v>10.508333333333335</v>
      </c>
      <c r="V1428" s="7">
        <f t="shared" si="229"/>
        <v>10.475000000000001</v>
      </c>
    </row>
    <row r="1429" spans="1:22" ht="13.5" x14ac:dyDescent="0.25">
      <c r="A1429" s="3">
        <f>RSI!A1429</f>
        <v>44392</v>
      </c>
      <c r="B1429" s="2">
        <f>RSI!B1429</f>
        <v>6.7864000000000004</v>
      </c>
      <c r="C1429" s="2">
        <f>RSI!I1429</f>
        <v>30.741431629599418</v>
      </c>
      <c r="D1429" s="2">
        <f>MACD!E1429</f>
        <v>0.13541365732587884</v>
      </c>
      <c r="E1429" s="2">
        <f>MACD!F1429</f>
        <v>8.6149327333171877E-2</v>
      </c>
      <c r="F1429" s="2">
        <f>'Moving Avg'!D1429</f>
        <v>7.063839999999999</v>
      </c>
      <c r="G1429" s="2">
        <f>'Moving Avg'!F1429</f>
        <v>7.2824199999999992</v>
      </c>
      <c r="H1429" s="2">
        <f>'Moving Avg'!G1429</f>
        <v>7.3099519999999982</v>
      </c>
      <c r="I1429" s="2">
        <f>'Moving Avg'!H1429</f>
        <v>7.694424999999999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  <c r="M1429" s="7">
        <f t="shared" si="220"/>
        <v>25</v>
      </c>
      <c r="N1429" s="7">
        <f t="shared" si="221"/>
        <v>0</v>
      </c>
      <c r="O1429" s="7">
        <f t="shared" si="222"/>
        <v>0</v>
      </c>
      <c r="P1429" s="7">
        <f t="shared" si="223"/>
        <v>16.5</v>
      </c>
      <c r="Q1429" s="8">
        <f t="shared" si="224"/>
        <v>11.225</v>
      </c>
      <c r="R1429" s="8">
        <f t="shared" si="225"/>
        <v>9.125</v>
      </c>
      <c r="S1429" s="8">
        <f t="shared" si="226"/>
        <v>11.175000000000001</v>
      </c>
      <c r="T1429" s="8">
        <f t="shared" si="227"/>
        <v>10.375</v>
      </c>
      <c r="U1429" s="7">
        <f t="shared" si="228"/>
        <v>10.508333333333335</v>
      </c>
      <c r="V1429" s="7">
        <f t="shared" si="229"/>
        <v>10.475000000000001</v>
      </c>
    </row>
    <row r="1430" spans="1:22" ht="13.5" x14ac:dyDescent="0.25">
      <c r="A1430" s="3">
        <f>RSI!A1430</f>
        <v>44393</v>
      </c>
      <c r="B1430" s="2">
        <f>RSI!B1430</f>
        <v>7.0857999999999999</v>
      </c>
      <c r="C1430" s="2">
        <f>RSI!I1430</f>
        <v>43.790051796017323</v>
      </c>
      <c r="D1430" s="2">
        <f>MACD!E1430</f>
        <v>0.14821326737192297</v>
      </c>
      <c r="E1430" s="2">
        <f>MACD!F1430</f>
        <v>9.8562115340922102E-2</v>
      </c>
      <c r="F1430" s="2">
        <f>'Moving Avg'!D1430</f>
        <v>7.0019599999999995</v>
      </c>
      <c r="G1430" s="2">
        <f>'Moving Avg'!F1430</f>
        <v>7.275434999999999</v>
      </c>
      <c r="H1430" s="2">
        <f>'Moving Avg'!G1430</f>
        <v>7.3089539999999991</v>
      </c>
      <c r="I1430" s="2">
        <f>'Moving Avg'!H1430</f>
        <v>7.6881875000000006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  <c r="M1430" s="7">
        <f t="shared" si="220"/>
        <v>25</v>
      </c>
      <c r="N1430" s="7">
        <f t="shared" si="221"/>
        <v>0</v>
      </c>
      <c r="O1430" s="7">
        <f t="shared" si="222"/>
        <v>0</v>
      </c>
      <c r="P1430" s="7">
        <f t="shared" si="223"/>
        <v>16.5</v>
      </c>
      <c r="Q1430" s="8">
        <f t="shared" si="224"/>
        <v>11.225</v>
      </c>
      <c r="R1430" s="8">
        <f t="shared" si="225"/>
        <v>9.125</v>
      </c>
      <c r="S1430" s="8">
        <f t="shared" si="226"/>
        <v>11.175000000000001</v>
      </c>
      <c r="T1430" s="8">
        <f t="shared" si="227"/>
        <v>10.375</v>
      </c>
      <c r="U1430" s="7">
        <f t="shared" si="228"/>
        <v>10.508333333333335</v>
      </c>
      <c r="V1430" s="7">
        <f t="shared" si="229"/>
        <v>10.475000000000001</v>
      </c>
    </row>
    <row r="1431" spans="1:22" ht="13.5" x14ac:dyDescent="0.25">
      <c r="A1431" s="3">
        <f>RSI!A1431</f>
        <v>44396</v>
      </c>
      <c r="B1431" s="2">
        <f>RSI!B1431</f>
        <v>7.0857999999999999</v>
      </c>
      <c r="C1431" s="2">
        <f>RSI!I1431</f>
        <v>43.790051796017323</v>
      </c>
      <c r="D1431" s="2">
        <f>MACD!E1431</f>
        <v>0.160192297836808</v>
      </c>
      <c r="E1431" s="2">
        <f>MACD!F1431</f>
        <v>0.11088815184009929</v>
      </c>
      <c r="F1431" s="2">
        <f>'Moving Avg'!D1431</f>
        <v>6.9819999999999993</v>
      </c>
      <c r="G1431" s="2">
        <f>'Moving Avg'!F1431</f>
        <v>7.2684499999999987</v>
      </c>
      <c r="H1431" s="2">
        <f>'Moving Avg'!G1431</f>
        <v>7.307955999999999</v>
      </c>
      <c r="I1431" s="2">
        <f>'Moving Avg'!H1431</f>
        <v>7.6819500000000005</v>
      </c>
      <c r="J1431" s="5" t="str">
        <f>OBV!F1431</f>
        <v>BEARISH</v>
      </c>
      <c r="K1431" s="5" t="str">
        <f>OBV!G1431</f>
        <v>NEUTRAL</v>
      </c>
      <c r="L1431" s="5" t="str">
        <f>OBV!H1431</f>
        <v>CONFIRMED BEARISH</v>
      </c>
      <c r="M1431" s="7">
        <f t="shared" si="220"/>
        <v>25</v>
      </c>
      <c r="N1431" s="7">
        <f t="shared" si="221"/>
        <v>0</v>
      </c>
      <c r="O1431" s="7">
        <f t="shared" si="222"/>
        <v>0</v>
      </c>
      <c r="P1431" s="7">
        <f t="shared" si="223"/>
        <v>16.5</v>
      </c>
      <c r="Q1431" s="8">
        <f t="shared" si="224"/>
        <v>11.225</v>
      </c>
      <c r="R1431" s="8">
        <f t="shared" si="225"/>
        <v>9.125</v>
      </c>
      <c r="S1431" s="8">
        <f t="shared" si="226"/>
        <v>11.175000000000001</v>
      </c>
      <c r="T1431" s="8">
        <f t="shared" si="227"/>
        <v>10.375</v>
      </c>
      <c r="U1431" s="7">
        <f t="shared" si="228"/>
        <v>10.508333333333335</v>
      </c>
      <c r="V1431" s="7">
        <f t="shared" si="229"/>
        <v>10.475000000000001</v>
      </c>
    </row>
    <row r="1432" spans="1:22" ht="13.5" x14ac:dyDescent="0.25">
      <c r="A1432" s="3">
        <f>RSI!A1432</f>
        <v>44399</v>
      </c>
      <c r="B1432" s="2">
        <f>RSI!B1432</f>
        <v>7.3852000000000002</v>
      </c>
      <c r="C1432" s="2">
        <f>RSI!I1432</f>
        <v>53.869725718068402</v>
      </c>
      <c r="D1432" s="2">
        <f>MACD!E1432</f>
        <v>0.14921413312597043</v>
      </c>
      <c r="E1432" s="2">
        <f>MACD!F1432</f>
        <v>0.11855334809727353</v>
      </c>
      <c r="F1432" s="2">
        <f>'Moving Avg'!D1432</f>
        <v>7.063839999999999</v>
      </c>
      <c r="G1432" s="2">
        <f>'Moving Avg'!F1432</f>
        <v>7.2764349999999993</v>
      </c>
      <c r="H1432" s="2">
        <f>'Moving Avg'!G1432</f>
        <v>7.317137999999999</v>
      </c>
      <c r="I1432" s="2">
        <f>'Moving Avg'!H1432</f>
        <v>7.6759620000000011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  <c r="M1432" s="7">
        <f t="shared" si="220"/>
        <v>25</v>
      </c>
      <c r="N1432" s="7">
        <f t="shared" si="221"/>
        <v>0</v>
      </c>
      <c r="O1432" s="7">
        <f t="shared" si="222"/>
        <v>0</v>
      </c>
      <c r="P1432" s="7">
        <f t="shared" si="223"/>
        <v>83.5</v>
      </c>
      <c r="Q1432" s="8">
        <f t="shared" si="224"/>
        <v>21.274999999999999</v>
      </c>
      <c r="R1432" s="8">
        <f t="shared" si="225"/>
        <v>25.875</v>
      </c>
      <c r="S1432" s="8">
        <f t="shared" si="226"/>
        <v>41.325000000000003</v>
      </c>
      <c r="T1432" s="8">
        <f t="shared" si="227"/>
        <v>27.125</v>
      </c>
      <c r="U1432" s="7">
        <f t="shared" si="228"/>
        <v>29.491666666666664</v>
      </c>
      <c r="V1432" s="7">
        <f t="shared" si="229"/>
        <v>28.9</v>
      </c>
    </row>
    <row r="1433" spans="1:22" ht="13.5" x14ac:dyDescent="0.25">
      <c r="A1433" s="3">
        <f>RSI!A1433</f>
        <v>44400</v>
      </c>
      <c r="B1433" s="2">
        <f>RSI!B1433</f>
        <v>7.4850000000000003</v>
      </c>
      <c r="C1433" s="2">
        <f>RSI!I1433</f>
        <v>56.659630226965028</v>
      </c>
      <c r="D1433" s="2">
        <f>MACD!E1433</f>
        <v>0.13174788860179909</v>
      </c>
      <c r="E1433" s="2">
        <f>MACD!F1433</f>
        <v>0.12119225619817864</v>
      </c>
      <c r="F1433" s="2">
        <f>'Moving Avg'!D1433</f>
        <v>7.1656400000000007</v>
      </c>
      <c r="G1433" s="2">
        <f>'Moving Avg'!F1433</f>
        <v>7.2799300000000002</v>
      </c>
      <c r="H1433" s="2">
        <f>'Moving Avg'!G1433</f>
        <v>7.3283160000000001</v>
      </c>
      <c r="I1433" s="2">
        <f>'Moving Avg'!H1433</f>
        <v>7.6692254999999996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  <c r="M1433" s="7">
        <f t="shared" si="220"/>
        <v>25</v>
      </c>
      <c r="N1433" s="7">
        <f t="shared" si="221"/>
        <v>0</v>
      </c>
      <c r="O1433" s="7">
        <f t="shared" si="222"/>
        <v>0</v>
      </c>
      <c r="P1433" s="7">
        <f t="shared" si="223"/>
        <v>83.5</v>
      </c>
      <c r="Q1433" s="8">
        <f t="shared" si="224"/>
        <v>21.274999999999999</v>
      </c>
      <c r="R1433" s="8">
        <f t="shared" si="225"/>
        <v>25.875</v>
      </c>
      <c r="S1433" s="8">
        <f t="shared" si="226"/>
        <v>41.325000000000003</v>
      </c>
      <c r="T1433" s="8">
        <f t="shared" si="227"/>
        <v>27.125</v>
      </c>
      <c r="U1433" s="7">
        <f t="shared" si="228"/>
        <v>29.491666666666664</v>
      </c>
      <c r="V1433" s="7">
        <f t="shared" si="229"/>
        <v>28.9</v>
      </c>
    </row>
    <row r="1434" spans="1:22" ht="13.5" x14ac:dyDescent="0.25">
      <c r="A1434" s="3">
        <f>RSI!A1434</f>
        <v>44403</v>
      </c>
      <c r="B1434" s="2">
        <f>RSI!B1434</f>
        <v>7.4850000000000003</v>
      </c>
      <c r="C1434" s="2">
        <f>RSI!I1434</f>
        <v>56.659630226965028</v>
      </c>
      <c r="D1434" s="2">
        <f>MACD!E1434</f>
        <v>8.1868091454921021E-2</v>
      </c>
      <c r="E1434" s="2">
        <f>MACD!F1434</f>
        <v>0.11332742324952712</v>
      </c>
      <c r="F1434" s="2">
        <f>'Moving Avg'!D1434</f>
        <v>7.3053600000000003</v>
      </c>
      <c r="G1434" s="2">
        <f>'Moving Avg'!F1434</f>
        <v>7.2839200000000019</v>
      </c>
      <c r="H1434" s="2">
        <f>'Moving Avg'!G1434</f>
        <v>7.335502</v>
      </c>
      <c r="I1434" s="2">
        <f>'Moving Avg'!H1434</f>
        <v>7.6611915000000002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  <c r="M1434" s="7">
        <f t="shared" si="220"/>
        <v>25</v>
      </c>
      <c r="N1434" s="7">
        <f t="shared" si="221"/>
        <v>100</v>
      </c>
      <c r="O1434" s="7">
        <f t="shared" si="222"/>
        <v>0</v>
      </c>
      <c r="P1434" s="7">
        <f t="shared" si="223"/>
        <v>83.5</v>
      </c>
      <c r="Q1434" s="8">
        <f t="shared" si="224"/>
        <v>56.274999999999999</v>
      </c>
      <c r="R1434" s="8">
        <f t="shared" si="225"/>
        <v>45.875</v>
      </c>
      <c r="S1434" s="8">
        <f t="shared" si="226"/>
        <v>56.325000000000003</v>
      </c>
      <c r="T1434" s="8">
        <f t="shared" si="227"/>
        <v>52.125</v>
      </c>
      <c r="U1434" s="7">
        <f t="shared" si="228"/>
        <v>52.82500000000001</v>
      </c>
      <c r="V1434" s="7">
        <f t="shared" si="229"/>
        <v>52.650000000000006</v>
      </c>
    </row>
    <row r="1435" spans="1:22" ht="13.5" x14ac:dyDescent="0.25">
      <c r="A1435" s="3">
        <f>RSI!A1435</f>
        <v>44404</v>
      </c>
      <c r="B1435" s="2">
        <f>RSI!B1435</f>
        <v>7.4850000000000003</v>
      </c>
      <c r="C1435" s="2">
        <f>RSI!I1435</f>
        <v>56.659630226965028</v>
      </c>
      <c r="D1435" s="2">
        <f>MACD!E1435</f>
        <v>7.0689696636655697E-2</v>
      </c>
      <c r="E1435" s="2">
        <f>MACD!F1435</f>
        <v>0.10479987792695283</v>
      </c>
      <c r="F1435" s="2">
        <f>'Moving Avg'!D1435</f>
        <v>7.3852000000000002</v>
      </c>
      <c r="G1435" s="2">
        <f>'Moving Avg'!F1435</f>
        <v>7.2879100000000019</v>
      </c>
      <c r="H1435" s="2">
        <f>'Moving Avg'!G1435</f>
        <v>7.3428880000000012</v>
      </c>
      <c r="I1435" s="2">
        <f>'Moving Avg'!H1435</f>
        <v>7.6531574999999989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  <c r="M1435" s="7">
        <f t="shared" si="220"/>
        <v>25</v>
      </c>
      <c r="N1435" s="7">
        <f t="shared" si="221"/>
        <v>100</v>
      </c>
      <c r="O1435" s="7">
        <f t="shared" si="222"/>
        <v>0</v>
      </c>
      <c r="P1435" s="7">
        <f t="shared" si="223"/>
        <v>83.5</v>
      </c>
      <c r="Q1435" s="8">
        <f t="shared" si="224"/>
        <v>56.274999999999999</v>
      </c>
      <c r="R1435" s="8">
        <f t="shared" si="225"/>
        <v>45.875</v>
      </c>
      <c r="S1435" s="8">
        <f t="shared" si="226"/>
        <v>56.325000000000003</v>
      </c>
      <c r="T1435" s="8">
        <f t="shared" si="227"/>
        <v>52.125</v>
      </c>
      <c r="U1435" s="7">
        <f t="shared" si="228"/>
        <v>52.82500000000001</v>
      </c>
      <c r="V1435" s="7">
        <f t="shared" si="229"/>
        <v>52.650000000000006</v>
      </c>
    </row>
    <row r="1436" spans="1:22" ht="13.5" x14ac:dyDescent="0.25">
      <c r="A1436" s="3">
        <f>RSI!A1436</f>
        <v>44405</v>
      </c>
      <c r="B1436" s="2">
        <f>RSI!B1436</f>
        <v>7.4850000000000003</v>
      </c>
      <c r="C1436" s="2">
        <f>RSI!I1436</f>
        <v>56.659630226965028</v>
      </c>
      <c r="D1436" s="2">
        <f>MACD!E1436</f>
        <v>2.7856598740446437E-2</v>
      </c>
      <c r="E1436" s="2">
        <f>MACD!F1436</f>
        <v>8.9411222089651562E-2</v>
      </c>
      <c r="F1436" s="2">
        <f>'Moving Avg'!D1436</f>
        <v>7.4650400000000001</v>
      </c>
      <c r="G1436" s="2">
        <f>'Moving Avg'!F1436</f>
        <v>7.2919000000000009</v>
      </c>
      <c r="H1436" s="2">
        <f>'Moving Avg'!G1436</f>
        <v>7.3502740000000024</v>
      </c>
      <c r="I1436" s="2">
        <f>'Moving Avg'!H1436</f>
        <v>7.6451234999999995</v>
      </c>
      <c r="J1436" s="5" t="str">
        <f>OBV!F1436</f>
        <v>BULLISH</v>
      </c>
      <c r="K1436" s="5" t="str">
        <f>OBV!G1436</f>
        <v>NEUTRAL</v>
      </c>
      <c r="L1436" s="5" t="str">
        <f>OBV!H1436</f>
        <v>CONFIRMED BULLISH</v>
      </c>
      <c r="M1436" s="7">
        <f t="shared" si="220"/>
        <v>25</v>
      </c>
      <c r="N1436" s="7">
        <f t="shared" si="221"/>
        <v>100</v>
      </c>
      <c r="O1436" s="7">
        <f t="shared" si="222"/>
        <v>0</v>
      </c>
      <c r="P1436" s="7">
        <f t="shared" si="223"/>
        <v>83.5</v>
      </c>
      <c r="Q1436" s="8">
        <f t="shared" si="224"/>
        <v>56.274999999999999</v>
      </c>
      <c r="R1436" s="8">
        <f t="shared" si="225"/>
        <v>45.875</v>
      </c>
      <c r="S1436" s="8">
        <f t="shared" si="226"/>
        <v>56.325000000000003</v>
      </c>
      <c r="T1436" s="8">
        <f t="shared" si="227"/>
        <v>52.125</v>
      </c>
      <c r="U1436" s="7">
        <f t="shared" si="228"/>
        <v>52.82500000000001</v>
      </c>
      <c r="V1436" s="7">
        <f t="shared" si="229"/>
        <v>52.650000000000006</v>
      </c>
    </row>
    <row r="1437" spans="1:22" ht="13.5" x14ac:dyDescent="0.25">
      <c r="A1437" s="3">
        <f>RSI!A1437</f>
        <v>44406</v>
      </c>
      <c r="B1437" s="2">
        <f>RSI!B1437</f>
        <v>7.4850000000000003</v>
      </c>
      <c r="C1437" s="2">
        <f>RSI!I1437</f>
        <v>56.659630226965028</v>
      </c>
      <c r="D1437" s="2">
        <f>MACD!E1437</f>
        <v>-4.1677669967301156E-2</v>
      </c>
      <c r="E1437" s="2">
        <f>MACD!F1437</f>
        <v>6.3193443678261019E-2</v>
      </c>
      <c r="F1437" s="2">
        <f>'Moving Avg'!D1437</f>
        <v>7.4850000000000012</v>
      </c>
      <c r="G1437" s="2">
        <f>'Moving Avg'!F1437</f>
        <v>7.2958900000000018</v>
      </c>
      <c r="H1437" s="2">
        <f>'Moving Avg'!G1437</f>
        <v>7.3658420000000033</v>
      </c>
      <c r="I1437" s="2">
        <f>'Moving Avg'!H1437</f>
        <v>7.638187499999999</v>
      </c>
      <c r="J1437" s="5" t="str">
        <f>OBV!F1437</f>
        <v>BULLISH</v>
      </c>
      <c r="K1437" s="5" t="str">
        <f>OBV!G1437</f>
        <v>NEUTRAL</v>
      </c>
      <c r="L1437" s="5" t="str">
        <f>OBV!H1437</f>
        <v>CONFIRMED BULLISH</v>
      </c>
      <c r="M1437" s="7">
        <f t="shared" si="220"/>
        <v>25</v>
      </c>
      <c r="N1437" s="7">
        <f t="shared" si="221"/>
        <v>100</v>
      </c>
      <c r="O1437" s="7">
        <f t="shared" si="222"/>
        <v>0</v>
      </c>
      <c r="P1437" s="7">
        <f t="shared" si="223"/>
        <v>83.5</v>
      </c>
      <c r="Q1437" s="8">
        <f t="shared" si="224"/>
        <v>56.274999999999999</v>
      </c>
      <c r="R1437" s="8">
        <f t="shared" si="225"/>
        <v>45.875</v>
      </c>
      <c r="S1437" s="8">
        <f t="shared" si="226"/>
        <v>56.325000000000003</v>
      </c>
      <c r="T1437" s="8">
        <f t="shared" si="227"/>
        <v>52.125</v>
      </c>
      <c r="U1437" s="7">
        <f t="shared" si="228"/>
        <v>52.82500000000001</v>
      </c>
      <c r="V1437" s="7">
        <f t="shared" si="229"/>
        <v>52.650000000000006</v>
      </c>
    </row>
    <row r="1438" spans="1:22" ht="13.5" x14ac:dyDescent="0.25">
      <c r="A1438" s="3">
        <f>RSI!A1438</f>
        <v>44407</v>
      </c>
      <c r="B1438" s="2">
        <f>RSI!B1438</f>
        <v>7.4850000000000003</v>
      </c>
      <c r="C1438" s="2">
        <f>RSI!I1438</f>
        <v>56.659630226965028</v>
      </c>
      <c r="D1438" s="2">
        <f>MACD!E1438</f>
        <v>-0.10148169622018255</v>
      </c>
      <c r="E1438" s="2">
        <f>MACD!F1438</f>
        <v>3.0258415698572308E-2</v>
      </c>
      <c r="F1438" s="2">
        <f>'Moving Avg'!D1438</f>
        <v>7.4850000000000012</v>
      </c>
      <c r="G1438" s="2">
        <f>'Moving Avg'!F1438</f>
        <v>7.2998800000000017</v>
      </c>
      <c r="H1438" s="2">
        <f>'Moving Avg'!G1438</f>
        <v>7.3738260000000047</v>
      </c>
      <c r="I1438" s="2">
        <f>'Moving Avg'!H1438</f>
        <v>7.6312514999999976</v>
      </c>
      <c r="J1438" s="5" t="str">
        <f>OBV!F1438</f>
        <v>NEUTRAL</v>
      </c>
      <c r="K1438" s="5" t="str">
        <f>OBV!G1438</f>
        <v>NEUTRAL</v>
      </c>
      <c r="L1438" s="5" t="str">
        <f>OBV!H1438</f>
        <v>NEUTRAL</v>
      </c>
      <c r="M1438" s="7">
        <f t="shared" si="220"/>
        <v>25</v>
      </c>
      <c r="N1438" s="7">
        <f t="shared" si="221"/>
        <v>100</v>
      </c>
      <c r="O1438" s="7">
        <f t="shared" si="222"/>
        <v>0</v>
      </c>
      <c r="P1438" s="7">
        <f t="shared" si="223"/>
        <v>33</v>
      </c>
      <c r="Q1438" s="8">
        <f t="shared" si="224"/>
        <v>48.7</v>
      </c>
      <c r="R1438" s="8">
        <f t="shared" si="225"/>
        <v>33.25</v>
      </c>
      <c r="S1438" s="8">
        <f t="shared" si="226"/>
        <v>33.6</v>
      </c>
      <c r="T1438" s="8">
        <f t="shared" si="227"/>
        <v>39.5</v>
      </c>
      <c r="U1438" s="7">
        <f t="shared" si="228"/>
        <v>38.516666666666673</v>
      </c>
      <c r="V1438" s="7">
        <f t="shared" si="229"/>
        <v>38.762500000000003</v>
      </c>
    </row>
    <row r="1439" spans="1:22" ht="13.5" x14ac:dyDescent="0.25">
      <c r="A1439" s="3">
        <f>RSI!A1439</f>
        <v>44410</v>
      </c>
      <c r="B1439" s="2">
        <f>RSI!B1439</f>
        <v>7.4850000000000003</v>
      </c>
      <c r="C1439" s="2">
        <f>RSI!I1439</f>
        <v>56.659630226965021</v>
      </c>
      <c r="D1439" s="2">
        <f>MACD!E1439</f>
        <v>-0.1821500165468537</v>
      </c>
      <c r="E1439" s="2">
        <f>MACD!F1439</f>
        <v>-1.2223270750512893E-2</v>
      </c>
      <c r="F1439" s="2">
        <f>'Moving Avg'!D1439</f>
        <v>7.4850000000000012</v>
      </c>
      <c r="G1439" s="2">
        <f>'Moving Avg'!F1439</f>
        <v>7.3038700000000016</v>
      </c>
      <c r="H1439" s="2">
        <f>'Moving Avg'!G1439</f>
        <v>7.3877980000000063</v>
      </c>
      <c r="I1439" s="2">
        <f>'Moving Avg'!H1439</f>
        <v>7.6243154999999971</v>
      </c>
      <c r="J1439" s="5" t="str">
        <f>OBV!F1439</f>
        <v>NEUTRAL</v>
      </c>
      <c r="K1439" s="5" t="str">
        <f>OBV!G1439</f>
        <v>NEUTRAL</v>
      </c>
      <c r="L1439" s="5" t="str">
        <f>OBV!H1439</f>
        <v>NEUTRAL</v>
      </c>
      <c r="M1439" s="7">
        <f t="shared" si="220"/>
        <v>25</v>
      </c>
      <c r="N1439" s="7">
        <f t="shared" si="221"/>
        <v>100</v>
      </c>
      <c r="O1439" s="7">
        <f t="shared" si="222"/>
        <v>0</v>
      </c>
      <c r="P1439" s="7">
        <f t="shared" si="223"/>
        <v>33</v>
      </c>
      <c r="Q1439" s="8">
        <f t="shared" si="224"/>
        <v>48.7</v>
      </c>
      <c r="R1439" s="8">
        <f t="shared" si="225"/>
        <v>33.25</v>
      </c>
      <c r="S1439" s="8">
        <f t="shared" si="226"/>
        <v>33.6</v>
      </c>
      <c r="T1439" s="8">
        <f t="shared" si="227"/>
        <v>39.5</v>
      </c>
      <c r="U1439" s="7">
        <f t="shared" si="228"/>
        <v>38.516666666666673</v>
      </c>
      <c r="V1439" s="7">
        <f t="shared" si="229"/>
        <v>38.762500000000003</v>
      </c>
    </row>
    <row r="1440" spans="1:22" ht="13.5" x14ac:dyDescent="0.25">
      <c r="A1440" s="3">
        <f>RSI!A1440</f>
        <v>44411</v>
      </c>
      <c r="B1440" s="2">
        <f>RSI!B1440</f>
        <v>7.4850000000000003</v>
      </c>
      <c r="C1440" s="2">
        <f>RSI!I1440</f>
        <v>56.659630226965028</v>
      </c>
      <c r="D1440" s="2">
        <f>MACD!E1440</f>
        <v>-0.20517562345183205</v>
      </c>
      <c r="E1440" s="2">
        <f>MACD!F1440</f>
        <v>-5.0813741290776725E-2</v>
      </c>
      <c r="F1440" s="2">
        <f>'Moving Avg'!D1440</f>
        <v>7.4850000000000012</v>
      </c>
      <c r="G1440" s="2">
        <f>'Moving Avg'!F1440</f>
        <v>7.3078600000000025</v>
      </c>
      <c r="H1440" s="2">
        <f>'Moving Avg'!G1440</f>
        <v>7.3977780000000051</v>
      </c>
      <c r="I1440" s="2">
        <f>'Moving Avg'!H1440</f>
        <v>7.6173794999999949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  <c r="M1440" s="7">
        <f t="shared" si="220"/>
        <v>25</v>
      </c>
      <c r="N1440" s="7">
        <f t="shared" si="221"/>
        <v>100</v>
      </c>
      <c r="O1440" s="7">
        <f t="shared" si="222"/>
        <v>0</v>
      </c>
      <c r="P1440" s="7">
        <f t="shared" si="223"/>
        <v>33</v>
      </c>
      <c r="Q1440" s="8">
        <f t="shared" si="224"/>
        <v>48.7</v>
      </c>
      <c r="R1440" s="8">
        <f t="shared" si="225"/>
        <v>33.25</v>
      </c>
      <c r="S1440" s="8">
        <f t="shared" si="226"/>
        <v>33.6</v>
      </c>
      <c r="T1440" s="8">
        <f t="shared" si="227"/>
        <v>39.5</v>
      </c>
      <c r="U1440" s="7">
        <f t="shared" si="228"/>
        <v>38.516666666666673</v>
      </c>
      <c r="V1440" s="7">
        <f t="shared" si="229"/>
        <v>38.762500000000003</v>
      </c>
    </row>
    <row r="1441" spans="1:22" ht="13.5" x14ac:dyDescent="0.25">
      <c r="A1441" s="3">
        <f>RSI!A1441</f>
        <v>44412</v>
      </c>
      <c r="B1441" s="2">
        <f>RSI!B1441</f>
        <v>7.4850000000000003</v>
      </c>
      <c r="C1441" s="2">
        <f>RSI!I1441</f>
        <v>56.659630226965028</v>
      </c>
      <c r="D1441" s="2">
        <f>MACD!E1441</f>
        <v>-0.22542673286796155</v>
      </c>
      <c r="E1441" s="2">
        <f>MACD!F1441</f>
        <v>-8.5736339606213685E-2</v>
      </c>
      <c r="F1441" s="2">
        <f>'Moving Avg'!D1441</f>
        <v>7.4850000000000012</v>
      </c>
      <c r="G1441" s="2">
        <f>'Moving Avg'!F1441</f>
        <v>7.3118500000000015</v>
      </c>
      <c r="H1441" s="2">
        <f>'Moving Avg'!G1441</f>
        <v>7.4099540000000061</v>
      </c>
      <c r="I1441" s="2">
        <f>'Moving Avg'!H1441</f>
        <v>7.6104434999999944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  <c r="M1441" s="7">
        <f t="shared" si="220"/>
        <v>25</v>
      </c>
      <c r="N1441" s="7">
        <f t="shared" si="221"/>
        <v>100</v>
      </c>
      <c r="O1441" s="7">
        <f t="shared" si="222"/>
        <v>0</v>
      </c>
      <c r="P1441" s="7">
        <f t="shared" si="223"/>
        <v>33</v>
      </c>
      <c r="Q1441" s="8">
        <f t="shared" si="224"/>
        <v>48.7</v>
      </c>
      <c r="R1441" s="8">
        <f t="shared" si="225"/>
        <v>33.25</v>
      </c>
      <c r="S1441" s="8">
        <f t="shared" si="226"/>
        <v>33.6</v>
      </c>
      <c r="T1441" s="8">
        <f t="shared" si="227"/>
        <v>39.5</v>
      </c>
      <c r="U1441" s="7">
        <f t="shared" si="228"/>
        <v>38.516666666666673</v>
      </c>
      <c r="V1441" s="7">
        <f t="shared" si="229"/>
        <v>38.762500000000003</v>
      </c>
    </row>
    <row r="1442" spans="1:22" ht="13.5" x14ac:dyDescent="0.25">
      <c r="A1442" s="3">
        <f>RSI!A1442</f>
        <v>44413</v>
      </c>
      <c r="B1442" s="2">
        <f>RSI!B1442</f>
        <v>7.4850000000000003</v>
      </c>
      <c r="C1442" s="2">
        <f>RSI!I1442</f>
        <v>56.659630226965028</v>
      </c>
      <c r="D1442" s="2">
        <f>MACD!E1442</f>
        <v>-0.19721177035503779</v>
      </c>
      <c r="E1442" s="2">
        <f>MACD!F1442</f>
        <v>-0.10803142575597852</v>
      </c>
      <c r="F1442" s="2">
        <f>'Moving Avg'!D1442</f>
        <v>7.4850000000000012</v>
      </c>
      <c r="G1442" s="2">
        <f>'Moving Avg'!F1442</f>
        <v>7.3158400000000015</v>
      </c>
      <c r="H1442" s="2">
        <f>'Moving Avg'!G1442</f>
        <v>7.4221300000000054</v>
      </c>
      <c r="I1442" s="2">
        <f>'Moving Avg'!H1442</f>
        <v>7.6055034999999931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  <c r="M1442" s="7">
        <f t="shared" si="220"/>
        <v>25</v>
      </c>
      <c r="N1442" s="7">
        <f t="shared" si="221"/>
        <v>100</v>
      </c>
      <c r="O1442" s="7">
        <f t="shared" si="222"/>
        <v>0</v>
      </c>
      <c r="P1442" s="7">
        <f t="shared" si="223"/>
        <v>33</v>
      </c>
      <c r="Q1442" s="8">
        <f t="shared" si="224"/>
        <v>48.7</v>
      </c>
      <c r="R1442" s="8">
        <f t="shared" si="225"/>
        <v>33.25</v>
      </c>
      <c r="S1442" s="8">
        <f t="shared" si="226"/>
        <v>33.6</v>
      </c>
      <c r="T1442" s="8">
        <f t="shared" si="227"/>
        <v>39.5</v>
      </c>
      <c r="U1442" s="7">
        <f t="shared" si="228"/>
        <v>38.516666666666673</v>
      </c>
      <c r="V1442" s="7">
        <f t="shared" si="229"/>
        <v>38.762500000000003</v>
      </c>
    </row>
    <row r="1443" spans="1:22" ht="13.5" x14ac:dyDescent="0.25">
      <c r="A1443" s="3">
        <f>RSI!A1443</f>
        <v>44414</v>
      </c>
      <c r="B1443" s="2">
        <f>RSI!B1443</f>
        <v>7.4850000000000003</v>
      </c>
      <c r="C1443" s="2">
        <f>RSI!I1443</f>
        <v>56.659630226965028</v>
      </c>
      <c r="D1443" s="2">
        <f>MACD!E1443</f>
        <v>-0.15864207869556779</v>
      </c>
      <c r="E1443" s="2">
        <f>MACD!F1443</f>
        <v>-0.11815355634389638</v>
      </c>
      <c r="F1443" s="2">
        <f>'Moving Avg'!D1443</f>
        <v>7.4850000000000012</v>
      </c>
      <c r="G1443" s="2">
        <f>'Moving Avg'!F1443</f>
        <v>7.3198300000000014</v>
      </c>
      <c r="H1443" s="2">
        <f>'Moving Avg'!G1443</f>
        <v>7.4343060000000056</v>
      </c>
      <c r="I1443" s="2">
        <f>'Moving Avg'!H1443</f>
        <v>7.602459499999993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  <c r="M1443" s="7">
        <f t="shared" si="220"/>
        <v>25</v>
      </c>
      <c r="N1443" s="7">
        <f t="shared" si="221"/>
        <v>100</v>
      </c>
      <c r="O1443" s="7">
        <f t="shared" si="222"/>
        <v>0</v>
      </c>
      <c r="P1443" s="7">
        <f t="shared" si="223"/>
        <v>33</v>
      </c>
      <c r="Q1443" s="8">
        <f t="shared" si="224"/>
        <v>48.7</v>
      </c>
      <c r="R1443" s="8">
        <f t="shared" si="225"/>
        <v>33.25</v>
      </c>
      <c r="S1443" s="8">
        <f t="shared" si="226"/>
        <v>33.6</v>
      </c>
      <c r="T1443" s="8">
        <f t="shared" si="227"/>
        <v>39.5</v>
      </c>
      <c r="U1443" s="7">
        <f t="shared" si="228"/>
        <v>38.516666666666673</v>
      </c>
      <c r="V1443" s="7">
        <f t="shared" si="229"/>
        <v>38.762500000000003</v>
      </c>
    </row>
    <row r="1444" spans="1:22" ht="13.5" x14ac:dyDescent="0.25">
      <c r="A1444" s="3">
        <f>RSI!A1444</f>
        <v>44417</v>
      </c>
      <c r="B1444" s="2">
        <f>RSI!B1444</f>
        <v>7.4850000000000003</v>
      </c>
      <c r="C1444" s="2">
        <f>RSI!I1444</f>
        <v>56.659630226965028</v>
      </c>
      <c r="D1444" s="2">
        <f>MACD!E1444</f>
        <v>-0.12661577236754251</v>
      </c>
      <c r="E1444" s="2">
        <f>MACD!F1444</f>
        <v>-0.1198459995486256</v>
      </c>
      <c r="F1444" s="2">
        <f>'Moving Avg'!D1444</f>
        <v>7.4850000000000012</v>
      </c>
      <c r="G1444" s="2">
        <f>'Moving Avg'!F1444</f>
        <v>7.3348000000000013</v>
      </c>
      <c r="H1444" s="2">
        <f>'Moving Avg'!G1444</f>
        <v>7.446482000000004</v>
      </c>
      <c r="I1444" s="2">
        <f>'Moving Avg'!H1444</f>
        <v>7.5969704999999923</v>
      </c>
      <c r="J1444" s="5" t="str">
        <f>OBV!F1444</f>
        <v>NEUTRAL</v>
      </c>
      <c r="K1444" s="5" t="str">
        <f>OBV!G1444</f>
        <v>NEUTRAL</v>
      </c>
      <c r="L1444" s="5" t="str">
        <f>OBV!H1444</f>
        <v>NEUTRAL</v>
      </c>
      <c r="M1444" s="7">
        <f t="shared" si="220"/>
        <v>25</v>
      </c>
      <c r="N1444" s="7">
        <f t="shared" si="221"/>
        <v>45</v>
      </c>
      <c r="O1444" s="7">
        <f t="shared" si="222"/>
        <v>0</v>
      </c>
      <c r="P1444" s="7">
        <f t="shared" si="223"/>
        <v>33</v>
      </c>
      <c r="Q1444" s="8">
        <f t="shared" si="224"/>
        <v>29.45</v>
      </c>
      <c r="R1444" s="8">
        <f t="shared" si="225"/>
        <v>22.25</v>
      </c>
      <c r="S1444" s="8">
        <f t="shared" si="226"/>
        <v>25.35</v>
      </c>
      <c r="T1444" s="8">
        <f t="shared" si="227"/>
        <v>25.75</v>
      </c>
      <c r="U1444" s="7">
        <f t="shared" si="228"/>
        <v>25.683333333333337</v>
      </c>
      <c r="V1444" s="7">
        <f t="shared" si="229"/>
        <v>25.700000000000003</v>
      </c>
    </row>
    <row r="1445" spans="1:22" ht="13.5" x14ac:dyDescent="0.25">
      <c r="A1445" s="3">
        <f>RSI!A1445</f>
        <v>44419</v>
      </c>
      <c r="B1445" s="2">
        <f>RSI!B1445</f>
        <v>7.4850000000000003</v>
      </c>
      <c r="C1445" s="2">
        <f>RSI!I1445</f>
        <v>56.659630226965028</v>
      </c>
      <c r="D1445" s="2">
        <f>MACD!E1445</f>
        <v>-0.10008102214054304</v>
      </c>
      <c r="E1445" s="2">
        <f>MACD!F1445</f>
        <v>-0.1158930040670091</v>
      </c>
      <c r="F1445" s="2">
        <f>'Moving Avg'!D1445</f>
        <v>7.4850000000000012</v>
      </c>
      <c r="G1445" s="2">
        <f>'Moving Avg'!F1445</f>
        <v>7.339290000000001</v>
      </c>
      <c r="H1445" s="2">
        <f>'Moving Avg'!G1445</f>
        <v>7.4524700000000044</v>
      </c>
      <c r="I1445" s="2">
        <f>'Moving Avg'!H1445</f>
        <v>7.5914814999999916</v>
      </c>
      <c r="J1445" s="5" t="str">
        <f>OBV!F1445</f>
        <v>NEUTRAL</v>
      </c>
      <c r="K1445" s="5" t="str">
        <f>OBV!G1445</f>
        <v>NEUTRAL</v>
      </c>
      <c r="L1445" s="5" t="str">
        <f>OBV!H1445</f>
        <v>NEUTRAL</v>
      </c>
      <c r="M1445" s="7">
        <f t="shared" si="220"/>
        <v>25</v>
      </c>
      <c r="N1445" s="7">
        <f t="shared" si="221"/>
        <v>0</v>
      </c>
      <c r="O1445" s="7">
        <f t="shared" si="222"/>
        <v>0</v>
      </c>
      <c r="P1445" s="7">
        <f t="shared" si="223"/>
        <v>33</v>
      </c>
      <c r="Q1445" s="8">
        <f t="shared" si="224"/>
        <v>13.7</v>
      </c>
      <c r="R1445" s="8">
        <f t="shared" si="225"/>
        <v>13.25</v>
      </c>
      <c r="S1445" s="8">
        <f t="shared" si="226"/>
        <v>18.600000000000001</v>
      </c>
      <c r="T1445" s="8">
        <f t="shared" si="227"/>
        <v>14.5</v>
      </c>
      <c r="U1445" s="7">
        <f t="shared" si="228"/>
        <v>15.183333333333332</v>
      </c>
      <c r="V1445" s="7">
        <f t="shared" si="229"/>
        <v>15.012499999999999</v>
      </c>
    </row>
    <row r="1446" spans="1:22" ht="13.5" x14ac:dyDescent="0.25">
      <c r="A1446" s="3">
        <f>RSI!A1446</f>
        <v>44420</v>
      </c>
      <c r="B1446" s="2">
        <f>RSI!B1446</f>
        <v>7.4850000000000003</v>
      </c>
      <c r="C1446" s="2">
        <f>RSI!I1446</f>
        <v>56.659630226965028</v>
      </c>
      <c r="D1446" s="2">
        <f>MACD!E1446</f>
        <v>-7.8151163448271888E-2</v>
      </c>
      <c r="E1446" s="2">
        <f>MACD!F1446</f>
        <v>-0.10834463594326167</v>
      </c>
      <c r="F1446" s="2">
        <f>'Moving Avg'!D1446</f>
        <v>7.4850000000000012</v>
      </c>
      <c r="G1446" s="2">
        <f>'Moving Avg'!F1446</f>
        <v>7.3542600000000009</v>
      </c>
      <c r="H1446" s="2">
        <f>'Moving Avg'!G1446</f>
        <v>7.4520700000000044</v>
      </c>
      <c r="I1446" s="2">
        <f>'Moving Avg'!H1446</f>
        <v>7.5859924999999917</v>
      </c>
      <c r="J1446" s="5" t="str">
        <f>OBV!F1446</f>
        <v>NEUTRAL</v>
      </c>
      <c r="K1446" s="5" t="str">
        <f>OBV!G1446</f>
        <v>NEUTRAL</v>
      </c>
      <c r="L1446" s="5" t="str">
        <f>OBV!H1446</f>
        <v>NEUTRAL</v>
      </c>
      <c r="M1446" s="7">
        <f t="shared" si="220"/>
        <v>25</v>
      </c>
      <c r="N1446" s="7">
        <f t="shared" si="221"/>
        <v>0</v>
      </c>
      <c r="O1446" s="7">
        <f t="shared" si="222"/>
        <v>0</v>
      </c>
      <c r="P1446" s="7">
        <f t="shared" si="223"/>
        <v>33</v>
      </c>
      <c r="Q1446" s="8">
        <f t="shared" si="224"/>
        <v>13.7</v>
      </c>
      <c r="R1446" s="8">
        <f t="shared" si="225"/>
        <v>13.25</v>
      </c>
      <c r="S1446" s="8">
        <f t="shared" si="226"/>
        <v>18.600000000000001</v>
      </c>
      <c r="T1446" s="8">
        <f t="shared" si="227"/>
        <v>14.5</v>
      </c>
      <c r="U1446" s="7">
        <f t="shared" si="228"/>
        <v>15.183333333333332</v>
      </c>
      <c r="V1446" s="7">
        <f t="shared" si="229"/>
        <v>15.012499999999999</v>
      </c>
    </row>
    <row r="1447" spans="1:22" ht="13.5" x14ac:dyDescent="0.25">
      <c r="A1447" s="3">
        <f>RSI!A1447</f>
        <v>44424</v>
      </c>
      <c r="B1447" s="2">
        <f>RSI!B1447</f>
        <v>7.4850000000000003</v>
      </c>
      <c r="C1447" s="2">
        <f>RSI!I1447</f>
        <v>56.659630226965028</v>
      </c>
      <c r="D1447" s="2">
        <f>MACD!E1447</f>
        <v>-6.0079038678564345E-2</v>
      </c>
      <c r="E1447" s="2">
        <f>MACD!F1447</f>
        <v>-9.8691516490322206E-2</v>
      </c>
      <c r="F1447" s="2">
        <f>'Moving Avg'!D1447</f>
        <v>7.4850000000000012</v>
      </c>
      <c r="G1447" s="2">
        <f>'Moving Avg'!F1447</f>
        <v>7.3797100000000011</v>
      </c>
      <c r="H1447" s="2">
        <f>'Moving Avg'!G1447</f>
        <v>7.4472800000000055</v>
      </c>
      <c r="I1447" s="2">
        <f>'Moving Avg'!H1447</f>
        <v>7.5823994999999913</v>
      </c>
      <c r="J1447" s="5" t="str">
        <f>OBV!F1447</f>
        <v>NEUTRAL</v>
      </c>
      <c r="K1447" s="5" t="str">
        <f>OBV!G1447</f>
        <v>NEUTRAL</v>
      </c>
      <c r="L1447" s="5" t="str">
        <f>OBV!H1447</f>
        <v>NEUTRAL</v>
      </c>
      <c r="M1447" s="7">
        <f t="shared" si="220"/>
        <v>25</v>
      </c>
      <c r="N1447" s="7">
        <f t="shared" si="221"/>
        <v>0</v>
      </c>
      <c r="O1447" s="7">
        <f t="shared" si="222"/>
        <v>0</v>
      </c>
      <c r="P1447" s="7">
        <f t="shared" si="223"/>
        <v>33</v>
      </c>
      <c r="Q1447" s="8">
        <f t="shared" si="224"/>
        <v>13.7</v>
      </c>
      <c r="R1447" s="8">
        <f t="shared" si="225"/>
        <v>13.25</v>
      </c>
      <c r="S1447" s="8">
        <f t="shared" si="226"/>
        <v>18.600000000000001</v>
      </c>
      <c r="T1447" s="8">
        <f t="shared" si="227"/>
        <v>14.5</v>
      </c>
      <c r="U1447" s="7">
        <f t="shared" si="228"/>
        <v>15.183333333333332</v>
      </c>
      <c r="V1447" s="7">
        <f t="shared" si="229"/>
        <v>15.012499999999999</v>
      </c>
    </row>
    <row r="1448" spans="1:22" ht="13.5" x14ac:dyDescent="0.25">
      <c r="A1448" s="3">
        <f>RSI!A1448</f>
        <v>44425</v>
      </c>
      <c r="B1448" s="2">
        <f>RSI!B1448</f>
        <v>7.4850000000000003</v>
      </c>
      <c r="C1448" s="2">
        <f>RSI!I1448</f>
        <v>56.659630226965028</v>
      </c>
      <c r="D1448" s="2">
        <f>MACD!E1448</f>
        <v>-4.5235305156102079E-2</v>
      </c>
      <c r="E1448" s="2">
        <f>MACD!F1448</f>
        <v>-8.8000274223478184E-2</v>
      </c>
      <c r="F1448" s="2">
        <f>'Moving Avg'!D1448</f>
        <v>7.4850000000000012</v>
      </c>
      <c r="G1448" s="2">
        <f>'Moving Avg'!F1448</f>
        <v>7.4051600000000022</v>
      </c>
      <c r="H1448" s="2">
        <f>'Moving Avg'!G1448</f>
        <v>7.437898000000005</v>
      </c>
      <c r="I1448" s="2">
        <f>'Moving Avg'!H1448</f>
        <v>7.5776089999999909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  <c r="M1448" s="7">
        <f t="shared" si="220"/>
        <v>25</v>
      </c>
      <c r="N1448" s="7">
        <f t="shared" si="221"/>
        <v>0</v>
      </c>
      <c r="O1448" s="7">
        <f t="shared" si="222"/>
        <v>0</v>
      </c>
      <c r="P1448" s="7">
        <f t="shared" si="223"/>
        <v>33</v>
      </c>
      <c r="Q1448" s="8">
        <f t="shared" si="224"/>
        <v>13.7</v>
      </c>
      <c r="R1448" s="8">
        <f t="shared" si="225"/>
        <v>13.25</v>
      </c>
      <c r="S1448" s="8">
        <f t="shared" si="226"/>
        <v>18.600000000000001</v>
      </c>
      <c r="T1448" s="8">
        <f t="shared" si="227"/>
        <v>14.5</v>
      </c>
      <c r="U1448" s="7">
        <f t="shared" si="228"/>
        <v>15.183333333333332</v>
      </c>
      <c r="V1448" s="7">
        <f t="shared" si="229"/>
        <v>15.012499999999999</v>
      </c>
    </row>
    <row r="1449" spans="1:22" ht="13.5" x14ac:dyDescent="0.25">
      <c r="A1449" s="3">
        <f>RSI!A1449</f>
        <v>44426</v>
      </c>
      <c r="B1449" s="2">
        <f>RSI!B1449</f>
        <v>7.4850000000000003</v>
      </c>
      <c r="C1449" s="2">
        <f>RSI!I1449</f>
        <v>56.659630226965028</v>
      </c>
      <c r="D1449" s="2">
        <f>MACD!E1449</f>
        <v>-3.3090097351824888E-2</v>
      </c>
      <c r="E1449" s="2">
        <f>MACD!F1449</f>
        <v>-7.7018238849147519E-2</v>
      </c>
      <c r="F1449" s="2">
        <f>'Moving Avg'!D1449</f>
        <v>7.4850000000000012</v>
      </c>
      <c r="G1449" s="2">
        <f>'Moving Avg'!F1449</f>
        <v>7.4400900000000023</v>
      </c>
      <c r="H1449" s="2">
        <f>'Moving Avg'!G1449</f>
        <v>7.4285160000000046</v>
      </c>
      <c r="I1449" s="2">
        <f>'Moving Avg'!H1449</f>
        <v>7.572119999999992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  <c r="M1449" s="7">
        <f t="shared" si="220"/>
        <v>25</v>
      </c>
      <c r="N1449" s="7">
        <f t="shared" si="221"/>
        <v>0</v>
      </c>
      <c r="O1449" s="7">
        <f t="shared" si="222"/>
        <v>0</v>
      </c>
      <c r="P1449" s="7">
        <f t="shared" si="223"/>
        <v>33</v>
      </c>
      <c r="Q1449" s="8">
        <f t="shared" si="224"/>
        <v>13.7</v>
      </c>
      <c r="R1449" s="8">
        <f t="shared" si="225"/>
        <v>13.25</v>
      </c>
      <c r="S1449" s="8">
        <f t="shared" si="226"/>
        <v>18.600000000000001</v>
      </c>
      <c r="T1449" s="8">
        <f t="shared" si="227"/>
        <v>14.5</v>
      </c>
      <c r="U1449" s="7">
        <f t="shared" si="228"/>
        <v>15.183333333333332</v>
      </c>
      <c r="V1449" s="7">
        <f t="shared" si="229"/>
        <v>15.012499999999999</v>
      </c>
    </row>
    <row r="1450" spans="1:22" ht="13.5" x14ac:dyDescent="0.25">
      <c r="A1450" s="3">
        <f>RSI!A1450</f>
        <v>44427</v>
      </c>
      <c r="B1450" s="2">
        <f>RSI!B1450</f>
        <v>7.4850000000000003</v>
      </c>
      <c r="C1450" s="2">
        <f>RSI!I1450</f>
        <v>56.659630226965028</v>
      </c>
      <c r="D1450" s="2">
        <f>MACD!E1450</f>
        <v>-2.3197526025376725E-2</v>
      </c>
      <c r="E1450" s="2">
        <f>MACD!F1450</f>
        <v>-6.6254096284393368E-2</v>
      </c>
      <c r="F1450" s="2">
        <f>'Moving Avg'!D1450</f>
        <v>7.4850000000000012</v>
      </c>
      <c r="G1450" s="2">
        <f>'Moving Avg'!F1450</f>
        <v>7.4600500000000007</v>
      </c>
      <c r="H1450" s="2">
        <f>'Moving Avg'!G1450</f>
        <v>7.4237260000000047</v>
      </c>
      <c r="I1450" s="2">
        <f>'Moving Avg'!H1450</f>
        <v>7.5666309999999921</v>
      </c>
      <c r="J1450" s="5" t="str">
        <f>OBV!F1450</f>
        <v>NEUTRAL</v>
      </c>
      <c r="K1450" s="5" t="str">
        <f>OBV!G1450</f>
        <v>NEUTRAL</v>
      </c>
      <c r="L1450" s="5" t="str">
        <f>OBV!H1450</f>
        <v>NEUTRAL</v>
      </c>
      <c r="M1450" s="7">
        <f t="shared" si="220"/>
        <v>25</v>
      </c>
      <c r="N1450" s="7">
        <f t="shared" si="221"/>
        <v>0</v>
      </c>
      <c r="O1450" s="7">
        <f t="shared" si="222"/>
        <v>0</v>
      </c>
      <c r="P1450" s="7">
        <f t="shared" si="223"/>
        <v>33</v>
      </c>
      <c r="Q1450" s="8">
        <f t="shared" si="224"/>
        <v>13.7</v>
      </c>
      <c r="R1450" s="8">
        <f t="shared" si="225"/>
        <v>13.25</v>
      </c>
      <c r="S1450" s="8">
        <f t="shared" si="226"/>
        <v>18.600000000000001</v>
      </c>
      <c r="T1450" s="8">
        <f t="shared" si="227"/>
        <v>14.5</v>
      </c>
      <c r="U1450" s="7">
        <f t="shared" si="228"/>
        <v>15.183333333333332</v>
      </c>
      <c r="V1450" s="7">
        <f t="shared" si="229"/>
        <v>15.012499999999999</v>
      </c>
    </row>
    <row r="1451" spans="1:22" ht="13.5" x14ac:dyDescent="0.25">
      <c r="A1451" s="3">
        <f>RSI!A1451</f>
        <v>44428</v>
      </c>
      <c r="B1451" s="2">
        <f>RSI!B1451</f>
        <v>7.4850000000000003</v>
      </c>
      <c r="C1451" s="2">
        <f>RSI!I1451</f>
        <v>56.659630226965028</v>
      </c>
      <c r="D1451" s="2">
        <f>MACD!E1451</f>
        <v>-1.5182576683852034E-2</v>
      </c>
      <c r="E1451" s="2">
        <f>MACD!F1451</f>
        <v>-5.6039792364285107E-2</v>
      </c>
      <c r="F1451" s="2">
        <f>'Moving Avg'!D1451</f>
        <v>7.4850000000000012</v>
      </c>
      <c r="G1451" s="2">
        <f>'Moving Avg'!F1451</f>
        <v>7.4800100000000018</v>
      </c>
      <c r="H1451" s="2">
        <f>'Moving Avg'!G1451</f>
        <v>7.4143440000000043</v>
      </c>
      <c r="I1451" s="2">
        <f>'Moving Avg'!H1451</f>
        <v>7.5611419999999905</v>
      </c>
      <c r="J1451" s="5" t="str">
        <f>OBV!F1451</f>
        <v>NEUTRAL</v>
      </c>
      <c r="K1451" s="5" t="str">
        <f>OBV!G1451</f>
        <v>NEUTRAL</v>
      </c>
      <c r="L1451" s="5" t="str">
        <f>OBV!H1451</f>
        <v>NEUTRAL</v>
      </c>
      <c r="M1451" s="7">
        <f t="shared" si="220"/>
        <v>25</v>
      </c>
      <c r="N1451" s="7">
        <f t="shared" si="221"/>
        <v>0</v>
      </c>
      <c r="O1451" s="7">
        <f t="shared" si="222"/>
        <v>0</v>
      </c>
      <c r="P1451" s="7">
        <f t="shared" si="223"/>
        <v>33</v>
      </c>
      <c r="Q1451" s="8">
        <f t="shared" si="224"/>
        <v>13.7</v>
      </c>
      <c r="R1451" s="8">
        <f t="shared" si="225"/>
        <v>13.25</v>
      </c>
      <c r="S1451" s="8">
        <f t="shared" si="226"/>
        <v>18.600000000000001</v>
      </c>
      <c r="T1451" s="8">
        <f t="shared" si="227"/>
        <v>14.5</v>
      </c>
      <c r="U1451" s="7">
        <f t="shared" si="228"/>
        <v>15.183333333333332</v>
      </c>
      <c r="V1451" s="7">
        <f t="shared" si="229"/>
        <v>15.012499999999999</v>
      </c>
    </row>
    <row r="1452" spans="1:22" ht="13.5" x14ac:dyDescent="0.25">
      <c r="A1452" s="3">
        <f>RSI!A1452</f>
        <v>44431</v>
      </c>
      <c r="B1452" s="2">
        <f>RSI!B1452</f>
        <v>7.4850000000000003</v>
      </c>
      <c r="C1452" s="2">
        <f>RSI!I1452</f>
        <v>56.659630226965028</v>
      </c>
      <c r="D1452" s="2">
        <f>MACD!E1452</f>
        <v>-8.7300371520715458E-3</v>
      </c>
      <c r="E1452" s="2">
        <f>MACD!F1452</f>
        <v>-4.6577841321842395E-2</v>
      </c>
      <c r="F1452" s="2">
        <f>'Moving Avg'!D1452</f>
        <v>7.4850000000000012</v>
      </c>
      <c r="G1452" s="2">
        <f>'Moving Avg'!F1452</f>
        <v>7.4850000000000021</v>
      </c>
      <c r="H1452" s="2">
        <f>'Moving Avg'!G1452</f>
        <v>7.4095540000000035</v>
      </c>
      <c r="I1452" s="2">
        <f>'Moving Avg'!H1452</f>
        <v>7.5569004999999905</v>
      </c>
      <c r="J1452" s="5" t="str">
        <f>OBV!F1452</f>
        <v>NEUTRAL</v>
      </c>
      <c r="K1452" s="5" t="str">
        <f>OBV!G1452</f>
        <v>NEUTRAL</v>
      </c>
      <c r="L1452" s="5" t="str">
        <f>OBV!H1452</f>
        <v>NEUTRAL</v>
      </c>
      <c r="M1452" s="7">
        <f t="shared" si="220"/>
        <v>25</v>
      </c>
      <c r="N1452" s="7">
        <f t="shared" si="221"/>
        <v>0</v>
      </c>
      <c r="O1452" s="7">
        <f t="shared" si="222"/>
        <v>0</v>
      </c>
      <c r="P1452" s="7">
        <f t="shared" si="223"/>
        <v>33</v>
      </c>
      <c r="Q1452" s="8">
        <f t="shared" si="224"/>
        <v>13.7</v>
      </c>
      <c r="R1452" s="8">
        <f t="shared" si="225"/>
        <v>13.25</v>
      </c>
      <c r="S1452" s="8">
        <f t="shared" si="226"/>
        <v>18.600000000000001</v>
      </c>
      <c r="T1452" s="8">
        <f t="shared" si="227"/>
        <v>14.5</v>
      </c>
      <c r="U1452" s="7">
        <f t="shared" si="228"/>
        <v>15.183333333333332</v>
      </c>
      <c r="V1452" s="7">
        <f t="shared" si="229"/>
        <v>15.012499999999999</v>
      </c>
    </row>
    <row r="1453" spans="1:22" ht="13.5" x14ac:dyDescent="0.25">
      <c r="A1453" s="3">
        <f>RSI!A1453</f>
        <v>44432</v>
      </c>
      <c r="B1453" s="2">
        <f>RSI!B1453</f>
        <v>7.4850000000000003</v>
      </c>
      <c r="C1453" s="2">
        <f>RSI!I1453</f>
        <v>56.659630226965028</v>
      </c>
      <c r="D1453" s="2">
        <f>MACD!E1453</f>
        <v>-3.5751410841298181E-3</v>
      </c>
      <c r="E1453" s="2">
        <f>MACD!F1453</f>
        <v>-3.7977301274299886E-2</v>
      </c>
      <c r="F1453" s="2">
        <f>'Moving Avg'!D1453</f>
        <v>7.4850000000000012</v>
      </c>
      <c r="G1453" s="2">
        <f>'Moving Avg'!F1453</f>
        <v>7.4850000000000021</v>
      </c>
      <c r="H1453" s="2">
        <f>'Moving Avg'!G1453</f>
        <v>7.4047640000000046</v>
      </c>
      <c r="I1453" s="2">
        <f>'Moving Avg'!H1453</f>
        <v>7.5520599999999902</v>
      </c>
      <c r="J1453" s="5" t="str">
        <f>OBV!F1453</f>
        <v>NEUTRAL</v>
      </c>
      <c r="K1453" s="5" t="str">
        <f>OBV!G1453</f>
        <v>NEUTRAL</v>
      </c>
      <c r="L1453" s="5" t="str">
        <f>OBV!H1453</f>
        <v>NEUTRAL</v>
      </c>
      <c r="M1453" s="7">
        <f t="shared" si="220"/>
        <v>25</v>
      </c>
      <c r="N1453" s="7">
        <f t="shared" si="221"/>
        <v>0</v>
      </c>
      <c r="O1453" s="7">
        <f t="shared" si="222"/>
        <v>0</v>
      </c>
      <c r="P1453" s="7">
        <f t="shared" si="223"/>
        <v>33</v>
      </c>
      <c r="Q1453" s="8">
        <f t="shared" si="224"/>
        <v>13.7</v>
      </c>
      <c r="R1453" s="8">
        <f t="shared" si="225"/>
        <v>13.25</v>
      </c>
      <c r="S1453" s="8">
        <f t="shared" si="226"/>
        <v>18.600000000000001</v>
      </c>
      <c r="T1453" s="8">
        <f t="shared" si="227"/>
        <v>14.5</v>
      </c>
      <c r="U1453" s="7">
        <f t="shared" si="228"/>
        <v>15.183333333333332</v>
      </c>
      <c r="V1453" s="7">
        <f t="shared" si="229"/>
        <v>15.012499999999999</v>
      </c>
    </row>
    <row r="1454" spans="1:22" ht="13.5" x14ac:dyDescent="0.25">
      <c r="A1454" s="3">
        <f>RSI!A1454</f>
        <v>44433</v>
      </c>
      <c r="B1454" s="2">
        <f>RSI!B1454</f>
        <v>7.4850000000000003</v>
      </c>
      <c r="C1454" s="2">
        <f>RSI!I1454</f>
        <v>56.659630226965028</v>
      </c>
      <c r="D1454" s="2">
        <f>MACD!E1454</f>
        <v>5.0433749997491617E-4</v>
      </c>
      <c r="E1454" s="2">
        <f>MACD!F1454</f>
        <v>-3.0280973519444927E-2</v>
      </c>
      <c r="F1454" s="2">
        <f>'Moving Avg'!D1454</f>
        <v>7.4850000000000012</v>
      </c>
      <c r="G1454" s="2">
        <f>'Moving Avg'!F1454</f>
        <v>7.4850000000000021</v>
      </c>
      <c r="H1454" s="2">
        <f>'Moving Avg'!G1454</f>
        <v>7.3961820000000049</v>
      </c>
      <c r="I1454" s="2">
        <f>'Moving Avg'!H1454</f>
        <v>7.5478184999999893</v>
      </c>
      <c r="J1454" s="5" t="str">
        <f>OBV!F1454</f>
        <v>NEUTRAL</v>
      </c>
      <c r="K1454" s="5" t="str">
        <f>OBV!G1454</f>
        <v>NEUTRAL</v>
      </c>
      <c r="L1454" s="5" t="str">
        <f>OBV!H1454</f>
        <v>NEUTRAL</v>
      </c>
      <c r="M1454" s="7">
        <f t="shared" si="220"/>
        <v>25</v>
      </c>
      <c r="N1454" s="7">
        <f t="shared" si="221"/>
        <v>0</v>
      </c>
      <c r="O1454" s="7">
        <f t="shared" si="222"/>
        <v>0</v>
      </c>
      <c r="P1454" s="7">
        <f t="shared" si="223"/>
        <v>33</v>
      </c>
      <c r="Q1454" s="8">
        <f t="shared" si="224"/>
        <v>13.7</v>
      </c>
      <c r="R1454" s="8">
        <f t="shared" si="225"/>
        <v>13.25</v>
      </c>
      <c r="S1454" s="8">
        <f t="shared" si="226"/>
        <v>18.600000000000001</v>
      </c>
      <c r="T1454" s="8">
        <f t="shared" si="227"/>
        <v>14.5</v>
      </c>
      <c r="U1454" s="7">
        <f t="shared" si="228"/>
        <v>15.183333333333332</v>
      </c>
      <c r="V1454" s="7">
        <f t="shared" si="229"/>
        <v>15.012499999999999</v>
      </c>
    </row>
    <row r="1455" spans="1:22" ht="13.5" x14ac:dyDescent="0.25">
      <c r="A1455" s="3">
        <f>RSI!A1455</f>
        <v>44434</v>
      </c>
      <c r="B1455" s="2">
        <f>RSI!B1455</f>
        <v>7.2653999999999996</v>
      </c>
      <c r="C1455" s="2">
        <f>RSI!I1455</f>
        <v>33.73668122731749</v>
      </c>
      <c r="D1455" s="2">
        <f>MACD!E1455</f>
        <v>1.9961429410598086E-2</v>
      </c>
      <c r="E1455" s="2">
        <f>MACD!F1455</f>
        <v>-2.0232492933436326E-2</v>
      </c>
      <c r="F1455" s="2">
        <f>'Moving Avg'!D1455</f>
        <v>7.4410799999999995</v>
      </c>
      <c r="G1455" s="2">
        <f>'Moving Avg'!F1455</f>
        <v>7.4740200000000012</v>
      </c>
      <c r="H1455" s="2">
        <f>'Moving Avg'!G1455</f>
        <v>7.3832080000000042</v>
      </c>
      <c r="I1455" s="2">
        <f>'Moving Avg'!H1455</f>
        <v>7.5424789999999886</v>
      </c>
      <c r="J1455" s="5" t="str">
        <f>OBV!F1455</f>
        <v>BEARISH</v>
      </c>
      <c r="K1455" s="5" t="str">
        <f>OBV!G1455</f>
        <v>NEUTRAL</v>
      </c>
      <c r="L1455" s="5" t="str">
        <f>OBV!H1455</f>
        <v>CONFIRMED BEARISH</v>
      </c>
      <c r="M1455" s="7">
        <f t="shared" si="220"/>
        <v>25</v>
      </c>
      <c r="N1455" s="7">
        <f t="shared" si="221"/>
        <v>0</v>
      </c>
      <c r="O1455" s="7">
        <f t="shared" si="222"/>
        <v>0</v>
      </c>
      <c r="P1455" s="7">
        <f t="shared" si="223"/>
        <v>16.5</v>
      </c>
      <c r="Q1455" s="8">
        <f t="shared" si="224"/>
        <v>11.225</v>
      </c>
      <c r="R1455" s="8">
        <f t="shared" si="225"/>
        <v>9.125</v>
      </c>
      <c r="S1455" s="8">
        <f t="shared" si="226"/>
        <v>11.175000000000001</v>
      </c>
      <c r="T1455" s="8">
        <f t="shared" si="227"/>
        <v>10.375</v>
      </c>
      <c r="U1455" s="7">
        <f t="shared" si="228"/>
        <v>10.508333333333335</v>
      </c>
      <c r="V1455" s="7">
        <f t="shared" si="229"/>
        <v>10.475000000000001</v>
      </c>
    </row>
    <row r="1456" spans="1:22" ht="13.5" x14ac:dyDescent="0.25">
      <c r="A1456" s="3">
        <f>RSI!A1456</f>
        <v>44435</v>
      </c>
      <c r="B1456" s="2">
        <f>RSI!B1456</f>
        <v>7.2653999999999996</v>
      </c>
      <c r="C1456" s="2">
        <f>RSI!I1456</f>
        <v>33.73668122731749</v>
      </c>
      <c r="D1456" s="2">
        <f>MACD!E1456</f>
        <v>3.7480673164954403E-2</v>
      </c>
      <c r="E1456" s="2">
        <f>MACD!F1456</f>
        <v>-8.6898597137581822E-3</v>
      </c>
      <c r="F1456" s="2">
        <f>'Moving Avg'!D1456</f>
        <v>7.3971599999999995</v>
      </c>
      <c r="G1456" s="2">
        <f>'Moving Avg'!F1456</f>
        <v>7.4630400000000012</v>
      </c>
      <c r="H1456" s="2">
        <f>'Moving Avg'!G1456</f>
        <v>7.3750240000000042</v>
      </c>
      <c r="I1456" s="2">
        <f>'Moving Avg'!H1456</f>
        <v>7.5371394999999879</v>
      </c>
      <c r="J1456" s="5" t="str">
        <f>OBV!F1456</f>
        <v>BEARISH</v>
      </c>
      <c r="K1456" s="5" t="str">
        <f>OBV!G1456</f>
        <v>NEUTRAL</v>
      </c>
      <c r="L1456" s="5" t="str">
        <f>OBV!H1456</f>
        <v>CONFIRMED BEARISH</v>
      </c>
      <c r="M1456" s="7">
        <f t="shared" si="220"/>
        <v>25</v>
      </c>
      <c r="N1456" s="7">
        <f t="shared" si="221"/>
        <v>0</v>
      </c>
      <c r="O1456" s="7">
        <f t="shared" si="222"/>
        <v>0</v>
      </c>
      <c r="P1456" s="7">
        <f t="shared" si="223"/>
        <v>16.5</v>
      </c>
      <c r="Q1456" s="8">
        <f t="shared" si="224"/>
        <v>11.225</v>
      </c>
      <c r="R1456" s="8">
        <f t="shared" si="225"/>
        <v>9.125</v>
      </c>
      <c r="S1456" s="8">
        <f t="shared" si="226"/>
        <v>11.175000000000001</v>
      </c>
      <c r="T1456" s="8">
        <f t="shared" si="227"/>
        <v>10.375</v>
      </c>
      <c r="U1456" s="7">
        <f t="shared" si="228"/>
        <v>10.508333333333335</v>
      </c>
      <c r="V1456" s="7">
        <f t="shared" si="229"/>
        <v>10.475000000000001</v>
      </c>
    </row>
    <row r="1457" spans="1:22" ht="13.5" x14ac:dyDescent="0.25">
      <c r="A1457" s="3">
        <f>RSI!A1457</f>
        <v>44438</v>
      </c>
      <c r="B1457" s="2">
        <f>RSI!B1457</f>
        <v>7.2653999999999996</v>
      </c>
      <c r="C1457" s="2">
        <f>RSI!I1457</f>
        <v>33.73668122731749</v>
      </c>
      <c r="D1457" s="2">
        <f>MACD!E1457</f>
        <v>5.3282010315348849E-2</v>
      </c>
      <c r="E1457" s="2">
        <f>MACD!F1457</f>
        <v>3.7045142920632242E-3</v>
      </c>
      <c r="F1457" s="2">
        <f>'Moving Avg'!D1457</f>
        <v>7.3532399999999996</v>
      </c>
      <c r="G1457" s="2">
        <f>'Moving Avg'!F1457</f>
        <v>7.4520600000000004</v>
      </c>
      <c r="H1457" s="2">
        <f>'Moving Avg'!G1457</f>
        <v>7.3668400000000052</v>
      </c>
      <c r="I1457" s="2">
        <f>'Moving Avg'!H1457</f>
        <v>7.5317999999999889</v>
      </c>
      <c r="J1457" s="5" t="str">
        <f>OBV!F1457</f>
        <v>BEARISH</v>
      </c>
      <c r="K1457" s="5" t="str">
        <f>OBV!G1457</f>
        <v>NEUTRAL</v>
      </c>
      <c r="L1457" s="5" t="str">
        <f>OBV!H1457</f>
        <v>CONFIRMED BEARISH</v>
      </c>
      <c r="M1457" s="7">
        <f t="shared" si="220"/>
        <v>25</v>
      </c>
      <c r="N1457" s="7">
        <f t="shared" si="221"/>
        <v>0</v>
      </c>
      <c r="O1457" s="7">
        <f t="shared" si="222"/>
        <v>0</v>
      </c>
      <c r="P1457" s="7">
        <f t="shared" si="223"/>
        <v>16.5</v>
      </c>
      <c r="Q1457" s="8">
        <f t="shared" si="224"/>
        <v>11.225</v>
      </c>
      <c r="R1457" s="8">
        <f t="shared" si="225"/>
        <v>9.125</v>
      </c>
      <c r="S1457" s="8">
        <f t="shared" si="226"/>
        <v>11.175000000000001</v>
      </c>
      <c r="T1457" s="8">
        <f t="shared" si="227"/>
        <v>10.375</v>
      </c>
      <c r="U1457" s="7">
        <f t="shared" si="228"/>
        <v>10.508333333333335</v>
      </c>
      <c r="V1457" s="7">
        <f t="shared" si="229"/>
        <v>10.475000000000001</v>
      </c>
    </row>
    <row r="1458" spans="1:22" ht="13.5" x14ac:dyDescent="0.25">
      <c r="A1458" s="3">
        <f>RSI!A1458</f>
        <v>44439</v>
      </c>
      <c r="B1458" s="2">
        <f>RSI!B1458</f>
        <v>7.2653999999999996</v>
      </c>
      <c r="C1458" s="2">
        <f>RSI!I1458</f>
        <v>33.73668122731749</v>
      </c>
      <c r="D1458" s="2">
        <f>MACD!E1458</f>
        <v>6.755733702502642E-2</v>
      </c>
      <c r="E1458" s="2">
        <f>MACD!F1458</f>
        <v>1.6475078838655864E-2</v>
      </c>
      <c r="F1458" s="2">
        <f>'Moving Avg'!D1458</f>
        <v>7.3093199999999996</v>
      </c>
      <c r="G1458" s="2">
        <f>'Moving Avg'!F1458</f>
        <v>7.4410799999999995</v>
      </c>
      <c r="H1458" s="2">
        <f>'Moving Avg'!G1458</f>
        <v>7.3632460000000046</v>
      </c>
      <c r="I1458" s="2">
        <f>'Moving Avg'!H1458</f>
        <v>7.52646049999999</v>
      </c>
      <c r="J1458" s="5" t="str">
        <f>OBV!F1458</f>
        <v>BEARISH</v>
      </c>
      <c r="K1458" s="5" t="str">
        <f>OBV!G1458</f>
        <v>NEUTRAL</v>
      </c>
      <c r="L1458" s="5" t="str">
        <f>OBV!H1458</f>
        <v>CONFIRMED BEARISH</v>
      </c>
      <c r="M1458" s="7">
        <f t="shared" si="220"/>
        <v>25</v>
      </c>
      <c r="N1458" s="7">
        <f t="shared" si="221"/>
        <v>0</v>
      </c>
      <c r="O1458" s="7">
        <f t="shared" si="222"/>
        <v>0</v>
      </c>
      <c r="P1458" s="7">
        <f t="shared" si="223"/>
        <v>16.5</v>
      </c>
      <c r="Q1458" s="8">
        <f t="shared" si="224"/>
        <v>11.225</v>
      </c>
      <c r="R1458" s="8">
        <f t="shared" si="225"/>
        <v>9.125</v>
      </c>
      <c r="S1458" s="8">
        <f t="shared" si="226"/>
        <v>11.175000000000001</v>
      </c>
      <c r="T1458" s="8">
        <f t="shared" si="227"/>
        <v>10.375</v>
      </c>
      <c r="U1458" s="7">
        <f t="shared" si="228"/>
        <v>10.508333333333335</v>
      </c>
      <c r="V1458" s="7">
        <f t="shared" si="229"/>
        <v>10.475000000000001</v>
      </c>
    </row>
    <row r="1459" spans="1:22" ht="13.5" x14ac:dyDescent="0.25">
      <c r="A1459" s="3">
        <f>RSI!A1459</f>
        <v>44440</v>
      </c>
      <c r="B1459" s="2">
        <f>RSI!B1459</f>
        <v>7.5848000000000004</v>
      </c>
      <c r="C1459" s="2">
        <f>RSI!I1459</f>
        <v>63.01189757893011</v>
      </c>
      <c r="D1459" s="2">
        <f>MACD!E1459</f>
        <v>5.6815130463947483E-2</v>
      </c>
      <c r="E1459" s="2">
        <f>MACD!F1459</f>
        <v>2.4543089163714189E-2</v>
      </c>
      <c r="F1459" s="2">
        <f>'Moving Avg'!D1459</f>
        <v>7.3292799999999998</v>
      </c>
      <c r="G1459" s="2">
        <f>'Moving Avg'!F1459</f>
        <v>7.4460700000000006</v>
      </c>
      <c r="H1459" s="2">
        <f>'Moving Avg'!G1459</f>
        <v>7.3704320000000054</v>
      </c>
      <c r="I1459" s="2">
        <f>'Moving Avg'!H1459</f>
        <v>7.5227179999999896</v>
      </c>
      <c r="J1459" s="5" t="str">
        <f>OBV!F1459</f>
        <v>BEARISH</v>
      </c>
      <c r="K1459" s="5" t="str">
        <f>OBV!G1459</f>
        <v>NEUTRAL</v>
      </c>
      <c r="L1459" s="5" t="str">
        <f>OBV!H1459</f>
        <v>BEARISH DIVERGENCE</v>
      </c>
      <c r="M1459" s="7">
        <f t="shared" si="220"/>
        <v>25</v>
      </c>
      <c r="N1459" s="7">
        <f t="shared" si="221"/>
        <v>0</v>
      </c>
      <c r="O1459" s="7">
        <f t="shared" si="222"/>
        <v>0</v>
      </c>
      <c r="P1459" s="7">
        <f t="shared" si="223"/>
        <v>16.5</v>
      </c>
      <c r="Q1459" s="8">
        <f t="shared" si="224"/>
        <v>11.225</v>
      </c>
      <c r="R1459" s="8">
        <f t="shared" si="225"/>
        <v>9.125</v>
      </c>
      <c r="S1459" s="8">
        <f t="shared" si="226"/>
        <v>11.175000000000001</v>
      </c>
      <c r="T1459" s="8">
        <f t="shared" si="227"/>
        <v>10.375</v>
      </c>
      <c r="U1459" s="7">
        <f t="shared" si="228"/>
        <v>10.508333333333335</v>
      </c>
      <c r="V1459" s="7">
        <f t="shared" si="229"/>
        <v>10.475000000000001</v>
      </c>
    </row>
    <row r="1460" spans="1:22" ht="13.5" x14ac:dyDescent="0.25">
      <c r="A1460" s="3">
        <f>RSI!A1460</f>
        <v>44441</v>
      </c>
      <c r="B1460" s="2">
        <f>RSI!B1460</f>
        <v>7.5848000000000004</v>
      </c>
      <c r="C1460" s="2">
        <f>RSI!I1460</f>
        <v>63.01189757893011</v>
      </c>
      <c r="D1460" s="2">
        <f>MACD!E1460</f>
        <v>4.6614083950692553E-2</v>
      </c>
      <c r="E1460" s="2">
        <f>MACD!F1460</f>
        <v>2.8957288121109863E-2</v>
      </c>
      <c r="F1460" s="2">
        <f>'Moving Avg'!D1460</f>
        <v>7.39316</v>
      </c>
      <c r="G1460" s="2">
        <f>'Moving Avg'!F1460</f>
        <v>7.4510600000000009</v>
      </c>
      <c r="H1460" s="2">
        <f>'Moving Avg'!G1460</f>
        <v>7.3776180000000045</v>
      </c>
      <c r="I1460" s="2">
        <f>'Moving Avg'!H1460</f>
        <v>7.51897549999999</v>
      </c>
      <c r="J1460" s="5" t="str">
        <f>OBV!F1460</f>
        <v>BULLISH</v>
      </c>
      <c r="K1460" s="5" t="str">
        <f>OBV!G1460</f>
        <v>NEUTRAL</v>
      </c>
      <c r="L1460" s="5" t="str">
        <f>OBV!H1460</f>
        <v>CONFIRMED BULLISH</v>
      </c>
      <c r="M1460" s="7">
        <f t="shared" si="220"/>
        <v>25</v>
      </c>
      <c r="N1460" s="7">
        <f t="shared" si="221"/>
        <v>0</v>
      </c>
      <c r="O1460" s="7">
        <f t="shared" si="222"/>
        <v>0</v>
      </c>
      <c r="P1460" s="7">
        <f t="shared" si="223"/>
        <v>83.5</v>
      </c>
      <c r="Q1460" s="8">
        <f t="shared" si="224"/>
        <v>21.274999999999999</v>
      </c>
      <c r="R1460" s="8">
        <f t="shared" si="225"/>
        <v>25.875</v>
      </c>
      <c r="S1460" s="8">
        <f t="shared" si="226"/>
        <v>41.325000000000003</v>
      </c>
      <c r="T1460" s="8">
        <f t="shared" si="227"/>
        <v>27.125</v>
      </c>
      <c r="U1460" s="7">
        <f t="shared" si="228"/>
        <v>29.491666666666664</v>
      </c>
      <c r="V1460" s="7">
        <f t="shared" si="229"/>
        <v>28.9</v>
      </c>
    </row>
    <row r="1461" spans="1:22" ht="13.5" x14ac:dyDescent="0.25">
      <c r="A1461" s="3">
        <f>RSI!A1461</f>
        <v>44442</v>
      </c>
      <c r="B1461" s="2">
        <f>RSI!B1461</f>
        <v>7.5848000000000004</v>
      </c>
      <c r="C1461" s="2">
        <f>RSI!I1461</f>
        <v>63.01189757893011</v>
      </c>
      <c r="D1461" s="2">
        <f>MACD!E1461</f>
        <v>3.6953274472208086E-2</v>
      </c>
      <c r="E1461" s="2">
        <f>MACD!F1461</f>
        <v>3.0556485391329508E-2</v>
      </c>
      <c r="F1461" s="2">
        <f>'Moving Avg'!D1461</f>
        <v>7.457040000000001</v>
      </c>
      <c r="G1461" s="2">
        <f>'Moving Avg'!F1461</f>
        <v>7.4560500000000003</v>
      </c>
      <c r="H1461" s="2">
        <f>'Moving Avg'!G1461</f>
        <v>7.3848040000000035</v>
      </c>
      <c r="I1461" s="2">
        <f>'Moving Avg'!H1461</f>
        <v>7.5164804999999895</v>
      </c>
      <c r="J1461" s="5" t="str">
        <f>OBV!F1461</f>
        <v>BULLISH</v>
      </c>
      <c r="K1461" s="5" t="str">
        <f>OBV!G1461</f>
        <v>NEUTRAL</v>
      </c>
      <c r="L1461" s="5" t="str">
        <f>OBV!H1461</f>
        <v>CONFIRMED BULLISH</v>
      </c>
      <c r="M1461" s="7">
        <f t="shared" si="220"/>
        <v>25</v>
      </c>
      <c r="N1461" s="7">
        <f t="shared" si="221"/>
        <v>0</v>
      </c>
      <c r="O1461" s="7">
        <f t="shared" si="222"/>
        <v>0</v>
      </c>
      <c r="P1461" s="7">
        <f t="shared" si="223"/>
        <v>83.5</v>
      </c>
      <c r="Q1461" s="8">
        <f t="shared" si="224"/>
        <v>21.274999999999999</v>
      </c>
      <c r="R1461" s="8">
        <f t="shared" si="225"/>
        <v>25.875</v>
      </c>
      <c r="S1461" s="8">
        <f t="shared" si="226"/>
        <v>41.325000000000003</v>
      </c>
      <c r="T1461" s="8">
        <f t="shared" si="227"/>
        <v>27.125</v>
      </c>
      <c r="U1461" s="7">
        <f t="shared" si="228"/>
        <v>29.491666666666664</v>
      </c>
      <c r="V1461" s="7">
        <f t="shared" si="229"/>
        <v>28.9</v>
      </c>
    </row>
    <row r="1462" spans="1:22" ht="13.5" x14ac:dyDescent="0.25">
      <c r="A1462" s="3">
        <f>RSI!A1462</f>
        <v>44445</v>
      </c>
      <c r="B1462" s="2">
        <f>RSI!B1462</f>
        <v>7.5848000000000004</v>
      </c>
      <c r="C1462" s="2">
        <f>RSI!I1462</f>
        <v>63.01189757893011</v>
      </c>
      <c r="D1462" s="2">
        <f>MACD!E1462</f>
        <v>2.7825822322715688E-2</v>
      </c>
      <c r="E1462" s="2">
        <f>MACD!F1462</f>
        <v>3.0010352777606747E-2</v>
      </c>
      <c r="F1462" s="2">
        <f>'Moving Avg'!D1462</f>
        <v>7.5209200000000012</v>
      </c>
      <c r="G1462" s="2">
        <f>'Moving Avg'!F1462</f>
        <v>7.4610399999999997</v>
      </c>
      <c r="H1462" s="2">
        <f>'Moving Avg'!G1462</f>
        <v>7.3919900000000034</v>
      </c>
      <c r="I1462" s="2">
        <f>'Moving Avg'!H1462</f>
        <v>7.5139854999999907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  <c r="M1462" s="7">
        <f t="shared" si="220"/>
        <v>25</v>
      </c>
      <c r="N1462" s="7">
        <f t="shared" si="221"/>
        <v>45</v>
      </c>
      <c r="O1462" s="7">
        <f t="shared" si="222"/>
        <v>50</v>
      </c>
      <c r="P1462" s="7">
        <f t="shared" si="223"/>
        <v>83.5</v>
      </c>
      <c r="Q1462" s="8">
        <f t="shared" si="224"/>
        <v>44.524999999999999</v>
      </c>
      <c r="R1462" s="8">
        <f t="shared" si="225"/>
        <v>52.375</v>
      </c>
      <c r="S1462" s="8">
        <f t="shared" si="226"/>
        <v>60.575000000000003</v>
      </c>
      <c r="T1462" s="8">
        <f t="shared" si="227"/>
        <v>50.875</v>
      </c>
      <c r="U1462" s="7">
        <f t="shared" si="228"/>
        <v>52.491666666666674</v>
      </c>
      <c r="V1462" s="7">
        <f t="shared" si="229"/>
        <v>52.087500000000006</v>
      </c>
    </row>
    <row r="1463" spans="1:22" ht="13.5" x14ac:dyDescent="0.25">
      <c r="A1463" s="3">
        <f>RSI!A1463</f>
        <v>44446</v>
      </c>
      <c r="B1463" s="2">
        <f>RSI!B1463</f>
        <v>7.5848000000000004</v>
      </c>
      <c r="C1463" s="2">
        <f>RSI!I1463</f>
        <v>63.01189757893011</v>
      </c>
      <c r="D1463" s="2">
        <f>MACD!E1463</f>
        <v>1.9220259273139639E-2</v>
      </c>
      <c r="E1463" s="2">
        <f>MACD!F1463</f>
        <v>2.7852334076713326E-2</v>
      </c>
      <c r="F1463" s="2">
        <f>'Moving Avg'!D1463</f>
        <v>7.5847999999999995</v>
      </c>
      <c r="G1463" s="2">
        <f>'Moving Avg'!F1463</f>
        <v>7.4660300000000008</v>
      </c>
      <c r="H1463" s="2">
        <f>'Moving Avg'!G1463</f>
        <v>7.3953840000000026</v>
      </c>
      <c r="I1463" s="2">
        <f>'Moving Avg'!H1463</f>
        <v>7.5114904999999919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  <c r="M1463" s="7">
        <f t="shared" si="220"/>
        <v>25</v>
      </c>
      <c r="N1463" s="7">
        <f t="shared" si="221"/>
        <v>45</v>
      </c>
      <c r="O1463" s="7">
        <f t="shared" si="222"/>
        <v>50</v>
      </c>
      <c r="P1463" s="7">
        <f t="shared" si="223"/>
        <v>83.5</v>
      </c>
      <c r="Q1463" s="8">
        <f t="shared" si="224"/>
        <v>44.524999999999999</v>
      </c>
      <c r="R1463" s="8">
        <f t="shared" si="225"/>
        <v>52.375</v>
      </c>
      <c r="S1463" s="8">
        <f t="shared" si="226"/>
        <v>60.575000000000003</v>
      </c>
      <c r="T1463" s="8">
        <f t="shared" si="227"/>
        <v>50.875</v>
      </c>
      <c r="U1463" s="7">
        <f t="shared" si="228"/>
        <v>52.491666666666674</v>
      </c>
      <c r="V1463" s="7">
        <f t="shared" si="229"/>
        <v>52.087500000000006</v>
      </c>
    </row>
    <row r="1464" spans="1:22" ht="13.5" x14ac:dyDescent="0.25">
      <c r="A1464" s="3">
        <f>RSI!A1464</f>
        <v>44447</v>
      </c>
      <c r="B1464" s="2">
        <f>RSI!B1464</f>
        <v>7.5848000000000004</v>
      </c>
      <c r="C1464" s="2">
        <f>RSI!I1464</f>
        <v>63.01189757893011</v>
      </c>
      <c r="D1464" s="2">
        <f>MACD!E1464</f>
        <v>1.1121652789589653E-2</v>
      </c>
      <c r="E1464" s="2">
        <f>MACD!F1464</f>
        <v>2.4506197819288592E-2</v>
      </c>
      <c r="F1464" s="2">
        <f>'Moving Avg'!D1464</f>
        <v>7.5847999999999995</v>
      </c>
      <c r="G1464" s="2">
        <f>'Moving Avg'!F1464</f>
        <v>7.4710200000000002</v>
      </c>
      <c r="H1464" s="2">
        <f>'Moving Avg'!G1464</f>
        <v>7.398976000000002</v>
      </c>
      <c r="I1464" s="2">
        <f>'Moving Avg'!H1464</f>
        <v>7.5096939999999917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  <c r="M1464" s="7">
        <f t="shared" si="220"/>
        <v>25</v>
      </c>
      <c r="N1464" s="7">
        <f t="shared" si="221"/>
        <v>45</v>
      </c>
      <c r="O1464" s="7">
        <f t="shared" si="222"/>
        <v>50</v>
      </c>
      <c r="P1464" s="7">
        <f t="shared" si="223"/>
        <v>33</v>
      </c>
      <c r="Q1464" s="8">
        <f t="shared" si="224"/>
        <v>36.950000000000003</v>
      </c>
      <c r="R1464" s="8">
        <f t="shared" si="225"/>
        <v>39.75</v>
      </c>
      <c r="S1464" s="8">
        <f t="shared" si="226"/>
        <v>37.85</v>
      </c>
      <c r="T1464" s="8">
        <f t="shared" si="227"/>
        <v>38.25</v>
      </c>
      <c r="U1464" s="7">
        <f t="shared" si="228"/>
        <v>38.183333333333337</v>
      </c>
      <c r="V1464" s="7">
        <f t="shared" si="229"/>
        <v>38.200000000000003</v>
      </c>
    </row>
    <row r="1465" spans="1:22" ht="13.5" x14ac:dyDescent="0.25">
      <c r="A1465" s="3">
        <f>RSI!A1465</f>
        <v>44448</v>
      </c>
      <c r="B1465" s="2">
        <f>RSI!B1465</f>
        <v>7.5848000000000004</v>
      </c>
      <c r="C1465" s="2">
        <f>RSI!I1465</f>
        <v>63.01189757893011</v>
      </c>
      <c r="D1465" s="2">
        <f>MACD!E1465</f>
        <v>-3.0272089074042441E-2</v>
      </c>
      <c r="E1465" s="2">
        <f>MACD!F1465</f>
        <v>1.3550540440622389E-2</v>
      </c>
      <c r="F1465" s="2">
        <f>'Moving Avg'!D1465</f>
        <v>7.5847999999999995</v>
      </c>
      <c r="G1465" s="2">
        <f>'Moving Avg'!F1465</f>
        <v>7.4760100000000005</v>
      </c>
      <c r="H1465" s="2">
        <f>'Moving Avg'!G1465</f>
        <v>7.4025680000000023</v>
      </c>
      <c r="I1465" s="2">
        <f>'Moving Avg'!H1465</f>
        <v>7.5078974999999932</v>
      </c>
      <c r="J1465" s="5" t="str">
        <f>OBV!F1465</f>
        <v>NEUTRAL</v>
      </c>
      <c r="K1465" s="5" t="str">
        <f>OBV!G1465</f>
        <v>NEUTRAL</v>
      </c>
      <c r="L1465" s="5" t="str">
        <f>OBV!H1465</f>
        <v>NEUTRAL</v>
      </c>
      <c r="M1465" s="7">
        <f t="shared" si="220"/>
        <v>25</v>
      </c>
      <c r="N1465" s="7">
        <f t="shared" si="221"/>
        <v>100</v>
      </c>
      <c r="O1465" s="7">
        <f t="shared" si="222"/>
        <v>50</v>
      </c>
      <c r="P1465" s="7">
        <f t="shared" si="223"/>
        <v>33</v>
      </c>
      <c r="Q1465" s="8">
        <f t="shared" si="224"/>
        <v>56.2</v>
      </c>
      <c r="R1465" s="8">
        <f t="shared" si="225"/>
        <v>50.75</v>
      </c>
      <c r="S1465" s="8">
        <f t="shared" si="226"/>
        <v>46.1</v>
      </c>
      <c r="T1465" s="8">
        <f t="shared" si="227"/>
        <v>52</v>
      </c>
      <c r="U1465" s="7">
        <f t="shared" si="228"/>
        <v>51.016666666666673</v>
      </c>
      <c r="V1465" s="7">
        <f t="shared" si="229"/>
        <v>51.262500000000003</v>
      </c>
    </row>
    <row r="1466" spans="1:22" ht="13.5" x14ac:dyDescent="0.25">
      <c r="A1466" s="3">
        <f>RSI!A1466</f>
        <v>44449</v>
      </c>
      <c r="B1466" s="2">
        <f>RSI!B1466</f>
        <v>7.5848000000000004</v>
      </c>
      <c r="C1466" s="2">
        <f>RSI!I1466</f>
        <v>63.01189757893011</v>
      </c>
      <c r="D1466" s="2">
        <f>MACD!E1466</f>
        <v>-6.5997988379463024E-2</v>
      </c>
      <c r="E1466" s="2">
        <f>MACD!F1466</f>
        <v>-2.3591653233946946E-3</v>
      </c>
      <c r="F1466" s="2">
        <f>'Moving Avg'!D1466</f>
        <v>7.5847999999999995</v>
      </c>
      <c r="G1466" s="2">
        <f>'Moving Avg'!F1466</f>
        <v>7.4809999999999999</v>
      </c>
      <c r="H1466" s="2">
        <f>'Moving Avg'!G1466</f>
        <v>7.4061600000000007</v>
      </c>
      <c r="I1466" s="2">
        <f>'Moving Avg'!H1466</f>
        <v>7.5068994999999941</v>
      </c>
      <c r="J1466" s="5" t="str">
        <f>OBV!F1466</f>
        <v>NEUTRAL</v>
      </c>
      <c r="K1466" s="5" t="str">
        <f>OBV!G1466</f>
        <v>NEUTRAL</v>
      </c>
      <c r="L1466" s="5" t="str">
        <f>OBV!H1466</f>
        <v>NEUTRAL</v>
      </c>
      <c r="M1466" s="7">
        <f t="shared" si="220"/>
        <v>25</v>
      </c>
      <c r="N1466" s="7">
        <f t="shared" si="221"/>
        <v>100</v>
      </c>
      <c r="O1466" s="7">
        <f t="shared" si="222"/>
        <v>50</v>
      </c>
      <c r="P1466" s="7">
        <f t="shared" si="223"/>
        <v>33</v>
      </c>
      <c r="Q1466" s="8">
        <f t="shared" si="224"/>
        <v>56.2</v>
      </c>
      <c r="R1466" s="8">
        <f t="shared" si="225"/>
        <v>50.75</v>
      </c>
      <c r="S1466" s="8">
        <f t="shared" si="226"/>
        <v>46.1</v>
      </c>
      <c r="T1466" s="8">
        <f t="shared" si="227"/>
        <v>52</v>
      </c>
      <c r="U1466" s="7">
        <f t="shared" si="228"/>
        <v>51.016666666666673</v>
      </c>
      <c r="V1466" s="7">
        <f t="shared" si="229"/>
        <v>51.262500000000003</v>
      </c>
    </row>
    <row r="1467" spans="1:22" ht="13.5" x14ac:dyDescent="0.25">
      <c r="A1467" s="3">
        <f>RSI!A1467</f>
        <v>44452</v>
      </c>
      <c r="B1467" s="2">
        <f>RSI!B1467</f>
        <v>7.5848000000000004</v>
      </c>
      <c r="C1467" s="2">
        <f>RSI!I1467</f>
        <v>63.01189757893011</v>
      </c>
      <c r="D1467" s="2">
        <f>MACD!E1467</f>
        <v>-9.6876137540354179E-2</v>
      </c>
      <c r="E1467" s="2">
        <f>MACD!F1467</f>
        <v>-2.1262559766786593E-2</v>
      </c>
      <c r="F1467" s="2">
        <f>'Moving Avg'!D1467</f>
        <v>7.5847999999999995</v>
      </c>
      <c r="G1467" s="2">
        <f>'Moving Avg'!F1467</f>
        <v>7.485990000000001</v>
      </c>
      <c r="H1467" s="2">
        <f>'Moving Avg'!G1467</f>
        <v>7.4097520000000001</v>
      </c>
      <c r="I1467" s="2">
        <f>'Moving Avg'!H1467</f>
        <v>7.505901499999994</v>
      </c>
      <c r="J1467" s="5" t="str">
        <f>OBV!F1467</f>
        <v>NEUTRAL</v>
      </c>
      <c r="K1467" s="5" t="str">
        <f>OBV!G1467</f>
        <v>NEUTRAL</v>
      </c>
      <c r="L1467" s="5" t="str">
        <f>OBV!H1467</f>
        <v>NEUTRAL</v>
      </c>
      <c r="M1467" s="7">
        <f t="shared" si="220"/>
        <v>25</v>
      </c>
      <c r="N1467" s="7">
        <f t="shared" si="221"/>
        <v>100</v>
      </c>
      <c r="O1467" s="7">
        <f t="shared" si="222"/>
        <v>50</v>
      </c>
      <c r="P1467" s="7">
        <f t="shared" si="223"/>
        <v>33</v>
      </c>
      <c r="Q1467" s="8">
        <f t="shared" si="224"/>
        <v>56.2</v>
      </c>
      <c r="R1467" s="8">
        <f t="shared" si="225"/>
        <v>50.75</v>
      </c>
      <c r="S1467" s="8">
        <f t="shared" si="226"/>
        <v>46.1</v>
      </c>
      <c r="T1467" s="8">
        <f t="shared" si="227"/>
        <v>52</v>
      </c>
      <c r="U1467" s="7">
        <f t="shared" si="228"/>
        <v>51.016666666666673</v>
      </c>
      <c r="V1467" s="7">
        <f t="shared" si="229"/>
        <v>51.262500000000003</v>
      </c>
    </row>
    <row r="1468" spans="1:22" ht="13.5" x14ac:dyDescent="0.25">
      <c r="A1468" s="3">
        <f>RSI!A1468</f>
        <v>44453</v>
      </c>
      <c r="B1468" s="2">
        <f>RSI!B1468</f>
        <v>7.5848000000000004</v>
      </c>
      <c r="C1468" s="2">
        <f>RSI!I1468</f>
        <v>63.011897578930103</v>
      </c>
      <c r="D1468" s="2">
        <f>MACD!E1468</f>
        <v>-0.12360430411894097</v>
      </c>
      <c r="E1468" s="2">
        <f>MACD!F1468</f>
        <v>-4.173090863721747E-2</v>
      </c>
      <c r="F1468" s="2">
        <f>'Moving Avg'!D1468</f>
        <v>7.5847999999999995</v>
      </c>
      <c r="G1468" s="2">
        <f>'Moving Avg'!F1468</f>
        <v>7.4909800000000004</v>
      </c>
      <c r="H1468" s="2">
        <f>'Moving Avg'!G1468</f>
        <v>7.4133439999999995</v>
      </c>
      <c r="I1468" s="2">
        <f>'Moving Avg'!H1468</f>
        <v>7.504903499999994</v>
      </c>
      <c r="J1468" s="5" t="str">
        <f>OBV!F1468</f>
        <v>NEUTRAL</v>
      </c>
      <c r="K1468" s="5" t="str">
        <f>OBV!G1468</f>
        <v>NEUTRAL</v>
      </c>
      <c r="L1468" s="5" t="str">
        <f>OBV!H1468</f>
        <v>NEUTRAL</v>
      </c>
      <c r="M1468" s="7">
        <f t="shared" si="220"/>
        <v>25</v>
      </c>
      <c r="N1468" s="7">
        <f t="shared" si="221"/>
        <v>100</v>
      </c>
      <c r="O1468" s="7">
        <f t="shared" si="222"/>
        <v>50</v>
      </c>
      <c r="P1468" s="7">
        <f t="shared" si="223"/>
        <v>33</v>
      </c>
      <c r="Q1468" s="8">
        <f t="shared" si="224"/>
        <v>56.2</v>
      </c>
      <c r="R1468" s="8">
        <f t="shared" si="225"/>
        <v>50.75</v>
      </c>
      <c r="S1468" s="8">
        <f t="shared" si="226"/>
        <v>46.1</v>
      </c>
      <c r="T1468" s="8">
        <f t="shared" si="227"/>
        <v>52</v>
      </c>
      <c r="U1468" s="7">
        <f t="shared" si="228"/>
        <v>51.016666666666673</v>
      </c>
      <c r="V1468" s="7">
        <f t="shared" si="229"/>
        <v>51.262500000000003</v>
      </c>
    </row>
    <row r="1469" spans="1:22" ht="13.5" x14ac:dyDescent="0.25">
      <c r="A1469" s="3">
        <f>RSI!A1469</f>
        <v>44454</v>
      </c>
      <c r="B1469" s="2">
        <f>RSI!B1469</f>
        <v>7.5848000000000004</v>
      </c>
      <c r="C1469" s="2">
        <f>RSI!I1469</f>
        <v>63.011897578930103</v>
      </c>
      <c r="D1469" s="2">
        <f>MACD!E1469</f>
        <v>-9.7638003813058205E-2</v>
      </c>
      <c r="E1469" s="2">
        <f>MACD!F1469</f>
        <v>-5.2912327672385615E-2</v>
      </c>
      <c r="F1469" s="2">
        <f>'Moving Avg'!D1469</f>
        <v>7.5847999999999995</v>
      </c>
      <c r="G1469" s="2">
        <f>'Moving Avg'!F1469</f>
        <v>7.4959700000000016</v>
      </c>
      <c r="H1469" s="2">
        <f>'Moving Avg'!G1469</f>
        <v>7.416935999999998</v>
      </c>
      <c r="I1469" s="2">
        <f>'Moving Avg'!H1469</f>
        <v>7.5048034999999933</v>
      </c>
      <c r="J1469" s="5" t="str">
        <f>OBV!F1469</f>
        <v>NEUTRAL</v>
      </c>
      <c r="K1469" s="5" t="str">
        <f>OBV!G1469</f>
        <v>NEUTRAL</v>
      </c>
      <c r="L1469" s="5" t="str">
        <f>OBV!H1469</f>
        <v>NEUTRAL</v>
      </c>
      <c r="M1469" s="7">
        <f t="shared" si="220"/>
        <v>25</v>
      </c>
      <c r="N1469" s="7">
        <f t="shared" si="221"/>
        <v>100</v>
      </c>
      <c r="O1469" s="7">
        <f t="shared" si="222"/>
        <v>50</v>
      </c>
      <c r="P1469" s="7">
        <f t="shared" si="223"/>
        <v>33</v>
      </c>
      <c r="Q1469" s="8">
        <f t="shared" si="224"/>
        <v>56.2</v>
      </c>
      <c r="R1469" s="8">
        <f t="shared" si="225"/>
        <v>50.75</v>
      </c>
      <c r="S1469" s="8">
        <f t="shared" si="226"/>
        <v>46.1</v>
      </c>
      <c r="T1469" s="8">
        <f t="shared" si="227"/>
        <v>52</v>
      </c>
      <c r="U1469" s="7">
        <f t="shared" si="228"/>
        <v>51.016666666666673</v>
      </c>
      <c r="V1469" s="7">
        <f t="shared" si="229"/>
        <v>51.262500000000003</v>
      </c>
    </row>
    <row r="1470" spans="1:22" ht="13.5" x14ac:dyDescent="0.25">
      <c r="A1470" s="3">
        <f>RSI!A1470</f>
        <v>44455</v>
      </c>
      <c r="B1470" s="2">
        <f>RSI!B1470</f>
        <v>7.9241000000000001</v>
      </c>
      <c r="C1470" s="2">
        <f>RSI!I1470</f>
        <v>82.048897782907375</v>
      </c>
      <c r="D1470" s="2">
        <f>MACD!E1470</f>
        <v>-0.1013146858661349</v>
      </c>
      <c r="E1470" s="2">
        <f>MACD!F1470</f>
        <v>-6.2592799311135483E-2</v>
      </c>
      <c r="F1470" s="2">
        <f>'Moving Avg'!D1470</f>
        <v>7.65266</v>
      </c>
      <c r="G1470" s="2">
        <f>'Moving Avg'!F1470</f>
        <v>7.5179250000000009</v>
      </c>
      <c r="H1470" s="2">
        <f>'Moving Avg'!G1470</f>
        <v>7.4273139999999991</v>
      </c>
      <c r="I1470" s="2">
        <f>'Moving Avg'!H1470</f>
        <v>7.5045039999999936</v>
      </c>
      <c r="J1470" s="5" t="str">
        <f>OBV!F1470</f>
        <v>NEUTRAL</v>
      </c>
      <c r="K1470" s="5" t="str">
        <f>OBV!G1470</f>
        <v>NEUTRAL</v>
      </c>
      <c r="L1470" s="5" t="str">
        <f>OBV!H1470</f>
        <v>NEUTRAL</v>
      </c>
      <c r="M1470" s="7">
        <f t="shared" si="220"/>
        <v>0</v>
      </c>
      <c r="N1470" s="7">
        <f t="shared" si="221"/>
        <v>100</v>
      </c>
      <c r="O1470" s="7">
        <f t="shared" si="222"/>
        <v>50</v>
      </c>
      <c r="P1470" s="7">
        <f t="shared" si="223"/>
        <v>33</v>
      </c>
      <c r="Q1470" s="8">
        <f t="shared" si="224"/>
        <v>47.45</v>
      </c>
      <c r="R1470" s="8">
        <f t="shared" si="225"/>
        <v>45.75</v>
      </c>
      <c r="S1470" s="8">
        <f t="shared" si="226"/>
        <v>42.35</v>
      </c>
      <c r="T1470" s="8">
        <f t="shared" si="227"/>
        <v>45.75</v>
      </c>
      <c r="U1470" s="7">
        <f t="shared" si="228"/>
        <v>45.183333333333337</v>
      </c>
      <c r="V1470" s="7">
        <f t="shared" si="229"/>
        <v>45.325000000000003</v>
      </c>
    </row>
    <row r="1471" spans="1:22" ht="13.5" x14ac:dyDescent="0.25">
      <c r="A1471" s="3">
        <f>RSI!A1471</f>
        <v>44456</v>
      </c>
      <c r="B1471" s="2">
        <f>RSI!B1471</f>
        <v>7.1955999999999998</v>
      </c>
      <c r="C1471" s="2">
        <f>RSI!I1471</f>
        <v>37.464318174674169</v>
      </c>
      <c r="D1471" s="2">
        <f>MACD!E1471</f>
        <v>-5.2944397607251226E-2</v>
      </c>
      <c r="E1471" s="2">
        <f>MACD!F1471</f>
        <v>-6.0663118970358636E-2</v>
      </c>
      <c r="F1471" s="2">
        <f>'Moving Avg'!D1471</f>
        <v>7.5748199999999999</v>
      </c>
      <c r="G1471" s="2">
        <f>'Moving Avg'!F1471</f>
        <v>7.5034550000000007</v>
      </c>
      <c r="H1471" s="2">
        <f>'Moving Avg'!G1471</f>
        <v>7.4231219999999984</v>
      </c>
      <c r="I1471" s="2">
        <f>'Moving Avg'!H1471</f>
        <v>7.5005619999999942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  <c r="M1471" s="7">
        <f t="shared" si="220"/>
        <v>25</v>
      </c>
      <c r="N1471" s="7">
        <f t="shared" si="221"/>
        <v>0</v>
      </c>
      <c r="O1471" s="7">
        <f t="shared" si="222"/>
        <v>50</v>
      </c>
      <c r="P1471" s="7">
        <f t="shared" si="223"/>
        <v>16.5</v>
      </c>
      <c r="Q1471" s="8">
        <f t="shared" si="224"/>
        <v>18.725000000000001</v>
      </c>
      <c r="R1471" s="8">
        <f t="shared" si="225"/>
        <v>26.625</v>
      </c>
      <c r="S1471" s="8">
        <f t="shared" si="226"/>
        <v>23.675000000000001</v>
      </c>
      <c r="T1471" s="8">
        <f t="shared" si="227"/>
        <v>22.875</v>
      </c>
      <c r="U1471" s="7">
        <f t="shared" si="228"/>
        <v>23.008333333333336</v>
      </c>
      <c r="V1471" s="7">
        <f t="shared" si="229"/>
        <v>22.975000000000001</v>
      </c>
    </row>
    <row r="1472" spans="1:22" ht="13.5" x14ac:dyDescent="0.25">
      <c r="A1472" s="3">
        <f>RSI!A1472</f>
        <v>44459</v>
      </c>
      <c r="B1472" s="2">
        <f>RSI!B1472</f>
        <v>6.9859999999999998</v>
      </c>
      <c r="C1472" s="2">
        <f>RSI!I1472</f>
        <v>32.065525052750345</v>
      </c>
      <c r="D1472" s="2">
        <f>MACD!E1472</f>
        <v>5.5171604030679333E-3</v>
      </c>
      <c r="E1472" s="2">
        <f>MACD!F1472</f>
        <v>-4.7427063095673322E-2</v>
      </c>
      <c r="F1472" s="2">
        <f>'Moving Avg'!D1472</f>
        <v>7.4550600000000005</v>
      </c>
      <c r="G1472" s="2">
        <f>'Moving Avg'!F1472</f>
        <v>7.4785050000000011</v>
      </c>
      <c r="H1472" s="2">
        <f>'Moving Avg'!G1472</f>
        <v>7.4147379999999989</v>
      </c>
      <c r="I1472" s="2">
        <f>'Moving Avg'!H1472</f>
        <v>7.4956719999999954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  <c r="M1472" s="7">
        <f t="shared" si="220"/>
        <v>25</v>
      </c>
      <c r="N1472" s="7">
        <f t="shared" si="221"/>
        <v>0</v>
      </c>
      <c r="O1472" s="7">
        <f t="shared" si="222"/>
        <v>0</v>
      </c>
      <c r="P1472" s="7">
        <f t="shared" si="223"/>
        <v>16.5</v>
      </c>
      <c r="Q1472" s="8">
        <f t="shared" si="224"/>
        <v>11.225</v>
      </c>
      <c r="R1472" s="8">
        <f t="shared" si="225"/>
        <v>9.125</v>
      </c>
      <c r="S1472" s="8">
        <f t="shared" si="226"/>
        <v>11.175000000000001</v>
      </c>
      <c r="T1472" s="8">
        <f t="shared" si="227"/>
        <v>10.375</v>
      </c>
      <c r="U1472" s="7">
        <f t="shared" si="228"/>
        <v>10.508333333333335</v>
      </c>
      <c r="V1472" s="7">
        <f t="shared" si="229"/>
        <v>10.475000000000001</v>
      </c>
    </row>
    <row r="1473" spans="1:22" ht="13.5" x14ac:dyDescent="0.25">
      <c r="A1473" s="3">
        <f>RSI!A1473</f>
        <v>44460</v>
      </c>
      <c r="B1473" s="2">
        <f>RSI!B1473</f>
        <v>6.9859999999999998</v>
      </c>
      <c r="C1473" s="2">
        <f>RSI!I1473</f>
        <v>32.065525052750345</v>
      </c>
      <c r="D1473" s="2">
        <f>MACD!E1473</f>
        <v>5.8081433369522983E-2</v>
      </c>
      <c r="E1473" s="2">
        <f>MACD!F1473</f>
        <v>-2.6325363802634068E-2</v>
      </c>
      <c r="F1473" s="2">
        <f>'Moving Avg'!D1473</f>
        <v>7.3352999999999993</v>
      </c>
      <c r="G1473" s="2">
        <f>'Moving Avg'!F1473</f>
        <v>7.4535549999999997</v>
      </c>
      <c r="H1473" s="2">
        <f>'Moving Avg'!G1473</f>
        <v>7.4063539999999977</v>
      </c>
      <c r="I1473" s="2">
        <f>'Moving Avg'!H1473</f>
        <v>7.4908314999999961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  <c r="M1473" s="7">
        <f t="shared" si="220"/>
        <v>25</v>
      </c>
      <c r="N1473" s="7">
        <f t="shared" si="221"/>
        <v>0</v>
      </c>
      <c r="O1473" s="7">
        <f t="shared" si="222"/>
        <v>0</v>
      </c>
      <c r="P1473" s="7">
        <f t="shared" si="223"/>
        <v>16.5</v>
      </c>
      <c r="Q1473" s="8">
        <f t="shared" si="224"/>
        <v>11.225</v>
      </c>
      <c r="R1473" s="8">
        <f t="shared" si="225"/>
        <v>9.125</v>
      </c>
      <c r="S1473" s="8">
        <f t="shared" si="226"/>
        <v>11.175000000000001</v>
      </c>
      <c r="T1473" s="8">
        <f t="shared" si="227"/>
        <v>10.375</v>
      </c>
      <c r="U1473" s="7">
        <f t="shared" si="228"/>
        <v>10.508333333333335</v>
      </c>
      <c r="V1473" s="7">
        <f t="shared" si="229"/>
        <v>10.475000000000001</v>
      </c>
    </row>
    <row r="1474" spans="1:22" ht="13.5" x14ac:dyDescent="0.25">
      <c r="A1474" s="3">
        <f>RSI!A1474</f>
        <v>44461</v>
      </c>
      <c r="B1474" s="2">
        <f>RSI!B1474</f>
        <v>6.9859999999999998</v>
      </c>
      <c r="C1474" s="2">
        <f>RSI!I1474</f>
        <v>32.065525052750345</v>
      </c>
      <c r="D1474" s="2">
        <f>MACD!E1474</f>
        <v>0.10542630326210745</v>
      </c>
      <c r="E1474" s="2">
        <f>MACD!F1474</f>
        <v>2.4969610314232865E-5</v>
      </c>
      <c r="F1474" s="2">
        <f>'Moving Avg'!D1474</f>
        <v>7.2155399999999998</v>
      </c>
      <c r="G1474" s="2">
        <f>'Moving Avg'!F1474</f>
        <v>7.4286049999999992</v>
      </c>
      <c r="H1474" s="2">
        <f>'Moving Avg'!G1474</f>
        <v>7.4023619999999974</v>
      </c>
      <c r="I1474" s="2">
        <f>'Moving Avg'!H1474</f>
        <v>7.4860409999999957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0</v>
      </c>
      <c r="P1474" s="7">
        <f t="shared" ref="P1474:P1537" si="233">IF(L1474="confirmed bullish", 34, IF(L1474="bullish divergence",17, 0))+IF(J1474="bullish",33,IF(J1474="bearish",0,16.5))+IF(K1474="strong",33,IF(K1474="weak",0,16.5))</f>
        <v>16.5</v>
      </c>
      <c r="Q1474" s="8">
        <f t="shared" si="224"/>
        <v>11.225</v>
      </c>
      <c r="R1474" s="8">
        <f t="shared" si="225"/>
        <v>9.125</v>
      </c>
      <c r="S1474" s="8">
        <f t="shared" si="226"/>
        <v>11.175000000000001</v>
      </c>
      <c r="T1474" s="8">
        <f t="shared" si="227"/>
        <v>10.375</v>
      </c>
      <c r="U1474" s="7">
        <f t="shared" si="228"/>
        <v>10.508333333333335</v>
      </c>
      <c r="V1474" s="7">
        <f t="shared" si="229"/>
        <v>10.475000000000001</v>
      </c>
    </row>
    <row r="1475" spans="1:22" ht="13.5" x14ac:dyDescent="0.25">
      <c r="A1475" s="3">
        <f>RSI!A1475</f>
        <v>44462</v>
      </c>
      <c r="B1475" s="2">
        <f>RSI!B1475</f>
        <v>6.9859999999999998</v>
      </c>
      <c r="C1475" s="2">
        <f>RSI!I1475</f>
        <v>32.065525052750345</v>
      </c>
      <c r="D1475" s="2">
        <f>MACD!E1475</f>
        <v>0.1481423545652758</v>
      </c>
      <c r="E1475" s="2">
        <f>MACD!F1475</f>
        <v>2.9648446601306548E-2</v>
      </c>
      <c r="F1475" s="2">
        <f>'Moving Avg'!D1475</f>
        <v>7.0279199999999999</v>
      </c>
      <c r="G1475" s="2">
        <f>'Moving Avg'!F1475</f>
        <v>7.4146349999999996</v>
      </c>
      <c r="H1475" s="2">
        <f>'Moving Avg'!G1475</f>
        <v>7.3941779999999975</v>
      </c>
      <c r="I1475" s="2">
        <f>'Moving Avg'!H1475</f>
        <v>7.4829469999999958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  <c r="M1475" s="7">
        <f t="shared" si="230"/>
        <v>25</v>
      </c>
      <c r="N1475" s="7">
        <f t="shared" si="231"/>
        <v>0</v>
      </c>
      <c r="O1475" s="7">
        <f t="shared" si="232"/>
        <v>0</v>
      </c>
      <c r="P1475" s="7">
        <f t="shared" si="233"/>
        <v>16.5</v>
      </c>
      <c r="Q1475" s="8">
        <f t="shared" ref="Q1475:Q1538" si="234">0.35*M1475+N1475*0.35+O1475*0.15+P1475*0.15</f>
        <v>11.225</v>
      </c>
      <c r="R1475" s="8">
        <f t="shared" ref="R1475:R1538" si="235">M1475*0.2+N1475*0.2+O1475*0.35+P1475*0.25</f>
        <v>9.125</v>
      </c>
      <c r="S1475" s="8">
        <f t="shared" ref="S1475:S1538" si="236">M1475*0.15+N1475*0.15+O1475*0.25+P1475*0.45</f>
        <v>11.175000000000001</v>
      </c>
      <c r="T1475" s="8">
        <f t="shared" ref="T1475:T1538" si="237">0.25*SUM(M1475:P1475)</f>
        <v>10.375</v>
      </c>
      <c r="U1475" s="7">
        <f t="shared" ref="U1475:U1538" si="238">SUM(Q1475:S1475)/3</f>
        <v>10.508333333333335</v>
      </c>
      <c r="V1475" s="7">
        <f t="shared" ref="V1475:V1538" si="239">SUM(Q1475:T1475)/4</f>
        <v>10.475000000000001</v>
      </c>
    </row>
    <row r="1476" spans="1:22" ht="13.5" x14ac:dyDescent="0.25">
      <c r="A1476" s="3">
        <f>RSI!A1476</f>
        <v>44463</v>
      </c>
      <c r="B1476" s="2">
        <f>RSI!B1476</f>
        <v>6.6866000000000003</v>
      </c>
      <c r="C1476" s="2">
        <f>RSI!I1476</f>
        <v>25.112571976177733</v>
      </c>
      <c r="D1476" s="2">
        <f>MACD!E1476</f>
        <v>0.2089228237678693</v>
      </c>
      <c r="E1476" s="2">
        <f>MACD!F1476</f>
        <v>6.5503322034619102E-2</v>
      </c>
      <c r="F1476" s="2">
        <f>'Moving Avg'!D1476</f>
        <v>6.9261200000000001</v>
      </c>
      <c r="G1476" s="2">
        <f>'Moving Avg'!F1476</f>
        <v>7.3856950000000001</v>
      </c>
      <c r="H1476" s="2">
        <f>'Moving Avg'!G1476</f>
        <v>7.3841979999999978</v>
      </c>
      <c r="I1476" s="2">
        <f>'Moving Avg'!H1476</f>
        <v>7.4783064999999969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  <c r="M1476" s="7">
        <f t="shared" si="230"/>
        <v>50</v>
      </c>
      <c r="N1476" s="7">
        <f t="shared" si="231"/>
        <v>0</v>
      </c>
      <c r="O1476" s="7">
        <f t="shared" si="232"/>
        <v>0</v>
      </c>
      <c r="P1476" s="7">
        <f t="shared" si="233"/>
        <v>16.5</v>
      </c>
      <c r="Q1476" s="8">
        <f t="shared" si="234"/>
        <v>19.975000000000001</v>
      </c>
      <c r="R1476" s="8">
        <f t="shared" si="235"/>
        <v>14.125</v>
      </c>
      <c r="S1476" s="8">
        <f t="shared" si="236"/>
        <v>14.925000000000001</v>
      </c>
      <c r="T1476" s="8">
        <f t="shared" si="237"/>
        <v>16.625</v>
      </c>
      <c r="U1476" s="7">
        <f t="shared" si="238"/>
        <v>16.341666666666669</v>
      </c>
      <c r="V1476" s="7">
        <f t="shared" si="239"/>
        <v>16.412500000000001</v>
      </c>
    </row>
    <row r="1477" spans="1:22" ht="13.5" x14ac:dyDescent="0.25">
      <c r="A1477" s="3">
        <f>RSI!A1477</f>
        <v>44466</v>
      </c>
      <c r="B1477" s="2">
        <f>RSI!B1477</f>
        <v>6.6866000000000003</v>
      </c>
      <c r="C1477" s="2">
        <f>RSI!I1477</f>
        <v>25.112571976177733</v>
      </c>
      <c r="D1477" s="2">
        <f>MACD!E1477</f>
        <v>0.26439786005174781</v>
      </c>
      <c r="E1477" s="2">
        <f>MACD!F1477</f>
        <v>0.10528222963804484</v>
      </c>
      <c r="F1477" s="2">
        <f>'Moving Avg'!D1477</f>
        <v>6.8662399999999995</v>
      </c>
      <c r="G1477" s="2">
        <f>'Moving Avg'!F1477</f>
        <v>7.3567550000000015</v>
      </c>
      <c r="H1477" s="2">
        <f>'Moving Avg'!G1477</f>
        <v>7.3784099999999979</v>
      </c>
      <c r="I1477" s="2">
        <f>'Moving Avg'!H1477</f>
        <v>7.4725679999999963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  <c r="M1477" s="7">
        <f t="shared" si="230"/>
        <v>50</v>
      </c>
      <c r="N1477" s="7">
        <f t="shared" si="231"/>
        <v>0</v>
      </c>
      <c r="O1477" s="7">
        <f t="shared" si="232"/>
        <v>0</v>
      </c>
      <c r="P1477" s="7">
        <f t="shared" si="233"/>
        <v>16.5</v>
      </c>
      <c r="Q1477" s="8">
        <f t="shared" si="234"/>
        <v>19.975000000000001</v>
      </c>
      <c r="R1477" s="8">
        <f t="shared" si="235"/>
        <v>14.125</v>
      </c>
      <c r="S1477" s="8">
        <f t="shared" si="236"/>
        <v>14.925000000000001</v>
      </c>
      <c r="T1477" s="8">
        <f t="shared" si="237"/>
        <v>16.625</v>
      </c>
      <c r="U1477" s="7">
        <f t="shared" si="238"/>
        <v>16.341666666666669</v>
      </c>
      <c r="V1477" s="7">
        <f t="shared" si="239"/>
        <v>16.412500000000001</v>
      </c>
    </row>
    <row r="1478" spans="1:22" ht="13.5" x14ac:dyDescent="0.25">
      <c r="A1478" s="3">
        <f>RSI!A1478</f>
        <v>44467</v>
      </c>
      <c r="B1478" s="2">
        <f>RSI!B1478</f>
        <v>6.3872</v>
      </c>
      <c r="C1478" s="2">
        <f>RSI!I1478</f>
        <v>20.066328255626303</v>
      </c>
      <c r="D1478" s="2">
        <f>MACD!E1478</f>
        <v>0.33726180175505238</v>
      </c>
      <c r="E1478" s="2">
        <f>MACD!F1478</f>
        <v>0.15167814406144636</v>
      </c>
      <c r="F1478" s="2">
        <f>'Moving Avg'!D1478</f>
        <v>6.74648</v>
      </c>
      <c r="G1478" s="2">
        <f>'Moving Avg'!F1478</f>
        <v>7.3128450000000011</v>
      </c>
      <c r="H1478" s="2">
        <f>'Moving Avg'!G1478</f>
        <v>7.3666339999999995</v>
      </c>
      <c r="I1478" s="2">
        <f>'Moving Avg'!H1478</f>
        <v>7.4642344999999981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  <c r="M1478" s="7">
        <f t="shared" si="230"/>
        <v>50</v>
      </c>
      <c r="N1478" s="7">
        <f t="shared" si="231"/>
        <v>0</v>
      </c>
      <c r="O1478" s="7">
        <f t="shared" si="232"/>
        <v>0</v>
      </c>
      <c r="P1478" s="7">
        <f t="shared" si="233"/>
        <v>16.5</v>
      </c>
      <c r="Q1478" s="8">
        <f t="shared" si="234"/>
        <v>19.975000000000001</v>
      </c>
      <c r="R1478" s="8">
        <f t="shared" si="235"/>
        <v>14.125</v>
      </c>
      <c r="S1478" s="8">
        <f t="shared" si="236"/>
        <v>14.925000000000001</v>
      </c>
      <c r="T1478" s="8">
        <f t="shared" si="237"/>
        <v>16.625</v>
      </c>
      <c r="U1478" s="7">
        <f t="shared" si="238"/>
        <v>16.341666666666669</v>
      </c>
      <c r="V1478" s="7">
        <f t="shared" si="239"/>
        <v>16.412500000000001</v>
      </c>
    </row>
    <row r="1479" spans="1:22" ht="13.5" x14ac:dyDescent="0.25">
      <c r="A1479" s="3">
        <f>RSI!A1479</f>
        <v>44468</v>
      </c>
      <c r="B1479" s="2">
        <f>RSI!B1479</f>
        <v>6.3872</v>
      </c>
      <c r="C1479" s="2">
        <f>RSI!I1479</f>
        <v>20.066328255626303</v>
      </c>
      <c r="D1479" s="2">
        <f>MACD!E1479</f>
        <v>0.4041533594798068</v>
      </c>
      <c r="E1479" s="2">
        <f>MACD!F1479</f>
        <v>0.20217318714511845</v>
      </c>
      <c r="F1479" s="2">
        <f>'Moving Avg'!D1479</f>
        <v>6.6267200000000006</v>
      </c>
      <c r="G1479" s="2">
        <f>'Moving Avg'!F1479</f>
        <v>7.2529650000000014</v>
      </c>
      <c r="H1479" s="2">
        <f>'Moving Avg'!G1479</f>
        <v>7.358649999999999</v>
      </c>
      <c r="I1479" s="2">
        <f>'Moving Avg'!H1479</f>
        <v>7.4547534999999971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  <c r="M1479" s="7">
        <f t="shared" si="230"/>
        <v>50</v>
      </c>
      <c r="N1479" s="7">
        <f t="shared" si="231"/>
        <v>0</v>
      </c>
      <c r="O1479" s="7">
        <f t="shared" si="232"/>
        <v>0</v>
      </c>
      <c r="P1479" s="7">
        <f t="shared" si="233"/>
        <v>16.5</v>
      </c>
      <c r="Q1479" s="8">
        <f t="shared" si="234"/>
        <v>19.975000000000001</v>
      </c>
      <c r="R1479" s="8">
        <f t="shared" si="235"/>
        <v>14.125</v>
      </c>
      <c r="S1479" s="8">
        <f t="shared" si="236"/>
        <v>14.925000000000001</v>
      </c>
      <c r="T1479" s="8">
        <f t="shared" si="237"/>
        <v>16.625</v>
      </c>
      <c r="U1479" s="7">
        <f t="shared" si="238"/>
        <v>16.341666666666669</v>
      </c>
      <c r="V1479" s="7">
        <f t="shared" si="239"/>
        <v>16.412500000000001</v>
      </c>
    </row>
    <row r="1480" spans="1:22" ht="13.5" x14ac:dyDescent="0.25">
      <c r="A1480" s="3">
        <f>RSI!A1480</f>
        <v>44469</v>
      </c>
      <c r="B1480" s="2">
        <f>RSI!B1480</f>
        <v>6.3872</v>
      </c>
      <c r="C1480" s="2">
        <f>RSI!I1480</f>
        <v>20.066328255626303</v>
      </c>
      <c r="D1480" s="2">
        <f>MACD!E1480</f>
        <v>0.51780340203361952</v>
      </c>
      <c r="E1480" s="2">
        <f>MACD!F1480</f>
        <v>0.2652992301228187</v>
      </c>
      <c r="F1480" s="2">
        <f>'Moving Avg'!D1480</f>
        <v>6.5069600000000012</v>
      </c>
      <c r="G1480" s="2">
        <f>'Moving Avg'!F1480</f>
        <v>7.1930850000000008</v>
      </c>
      <c r="H1480" s="2">
        <f>'Moving Avg'!G1480</f>
        <v>7.3446779999999992</v>
      </c>
      <c r="I1480" s="2">
        <f>'Moving Avg'!H1480</f>
        <v>7.4453224999999978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  <c r="M1480" s="7">
        <f t="shared" si="230"/>
        <v>50</v>
      </c>
      <c r="N1480" s="7">
        <f t="shared" si="231"/>
        <v>0</v>
      </c>
      <c r="O1480" s="7">
        <f t="shared" si="232"/>
        <v>0</v>
      </c>
      <c r="P1480" s="7">
        <f t="shared" si="233"/>
        <v>16.5</v>
      </c>
      <c r="Q1480" s="8">
        <f t="shared" si="234"/>
        <v>19.975000000000001</v>
      </c>
      <c r="R1480" s="8">
        <f t="shared" si="235"/>
        <v>14.125</v>
      </c>
      <c r="S1480" s="8">
        <f t="shared" si="236"/>
        <v>14.925000000000001</v>
      </c>
      <c r="T1480" s="8">
        <f t="shared" si="237"/>
        <v>16.625</v>
      </c>
      <c r="U1480" s="7">
        <f t="shared" si="238"/>
        <v>16.341666666666669</v>
      </c>
      <c r="V1480" s="7">
        <f t="shared" si="239"/>
        <v>16.412500000000001</v>
      </c>
    </row>
    <row r="1481" spans="1:22" ht="13.5" x14ac:dyDescent="0.25">
      <c r="A1481" s="3">
        <f>RSI!A1481</f>
        <v>44470</v>
      </c>
      <c r="B1481" s="2">
        <f>RSI!B1481</f>
        <v>6.3872</v>
      </c>
      <c r="C1481" s="2">
        <f>RSI!I1481</f>
        <v>20.066328255626303</v>
      </c>
      <c r="D1481" s="2">
        <f>MACD!E1481</f>
        <v>0.50638217153266218</v>
      </c>
      <c r="E1481" s="2">
        <f>MACD!F1481</f>
        <v>0.31351581840478737</v>
      </c>
      <c r="F1481" s="2">
        <f>'Moving Avg'!D1481</f>
        <v>6.4470799999999997</v>
      </c>
      <c r="G1481" s="2">
        <f>'Moving Avg'!F1481</f>
        <v>7.133205000000002</v>
      </c>
      <c r="H1481" s="2">
        <f>'Moving Avg'!G1481</f>
        <v>7.3307060000000002</v>
      </c>
      <c r="I1481" s="2">
        <f>'Moving Avg'!H1481</f>
        <v>7.4358914999999968</v>
      </c>
      <c r="J1481" s="5" t="str">
        <f>OBV!F1481</f>
        <v>NEUTRAL</v>
      </c>
      <c r="K1481" s="5" t="str">
        <f>OBV!G1481</f>
        <v>NEUTRAL</v>
      </c>
      <c r="L1481" s="5" t="str">
        <f>OBV!H1481</f>
        <v>NEUTRAL</v>
      </c>
      <c r="M1481" s="7">
        <f t="shared" si="230"/>
        <v>50</v>
      </c>
      <c r="N1481" s="7">
        <f t="shared" si="231"/>
        <v>0</v>
      </c>
      <c r="O1481" s="7">
        <f t="shared" si="232"/>
        <v>0</v>
      </c>
      <c r="P1481" s="7">
        <f t="shared" si="233"/>
        <v>33</v>
      </c>
      <c r="Q1481" s="8">
        <f t="shared" si="234"/>
        <v>22.45</v>
      </c>
      <c r="R1481" s="8">
        <f t="shared" si="235"/>
        <v>18.25</v>
      </c>
      <c r="S1481" s="8">
        <f t="shared" si="236"/>
        <v>22.35</v>
      </c>
      <c r="T1481" s="8">
        <f t="shared" si="237"/>
        <v>20.75</v>
      </c>
      <c r="U1481" s="7">
        <f t="shared" si="238"/>
        <v>21.016666666666669</v>
      </c>
      <c r="V1481" s="7">
        <f t="shared" si="239"/>
        <v>20.950000000000003</v>
      </c>
    </row>
    <row r="1482" spans="1:22" ht="13.5" x14ac:dyDescent="0.25">
      <c r="A1482" s="3">
        <f>RSI!A1482</f>
        <v>44473</v>
      </c>
      <c r="B1482" s="2">
        <f>RSI!B1482</f>
        <v>6.3872</v>
      </c>
      <c r="C1482" s="2">
        <f>RSI!I1482</f>
        <v>20.066328255626303</v>
      </c>
      <c r="D1482" s="2">
        <f>MACD!E1482</f>
        <v>0.46862955878652457</v>
      </c>
      <c r="E1482" s="2">
        <f>MACD!F1482</f>
        <v>0.34453856648113484</v>
      </c>
      <c r="F1482" s="2">
        <f>'Moving Avg'!D1482</f>
        <v>6.3872</v>
      </c>
      <c r="G1482" s="2">
        <f>'Moving Avg'!F1482</f>
        <v>7.0733250000000023</v>
      </c>
      <c r="H1482" s="2">
        <f>'Moving Avg'!G1482</f>
        <v>7.310746</v>
      </c>
      <c r="I1482" s="2">
        <f>'Moving Avg'!H1482</f>
        <v>7.4283064999999979</v>
      </c>
      <c r="J1482" s="5" t="str">
        <f>OBV!F1482</f>
        <v>NEUTRAL</v>
      </c>
      <c r="K1482" s="5" t="str">
        <f>OBV!G1482</f>
        <v>NEUTRAL</v>
      </c>
      <c r="L1482" s="5" t="str">
        <f>OBV!H1482</f>
        <v>NEUTRAL</v>
      </c>
      <c r="M1482" s="7">
        <f t="shared" si="230"/>
        <v>50</v>
      </c>
      <c r="N1482" s="7">
        <f t="shared" si="231"/>
        <v>0</v>
      </c>
      <c r="O1482" s="7">
        <f t="shared" si="232"/>
        <v>0</v>
      </c>
      <c r="P1482" s="7">
        <f t="shared" si="233"/>
        <v>33</v>
      </c>
      <c r="Q1482" s="8">
        <f t="shared" si="234"/>
        <v>22.45</v>
      </c>
      <c r="R1482" s="8">
        <f t="shared" si="235"/>
        <v>18.25</v>
      </c>
      <c r="S1482" s="8">
        <f t="shared" si="236"/>
        <v>22.35</v>
      </c>
      <c r="T1482" s="8">
        <f t="shared" si="237"/>
        <v>20.75</v>
      </c>
      <c r="U1482" s="7">
        <f t="shared" si="238"/>
        <v>21.016666666666669</v>
      </c>
      <c r="V1482" s="7">
        <f t="shared" si="239"/>
        <v>20.950000000000003</v>
      </c>
    </row>
    <row r="1483" spans="1:22" ht="13.5" x14ac:dyDescent="0.25">
      <c r="A1483" s="3">
        <f>RSI!A1483</f>
        <v>44474</v>
      </c>
      <c r="B1483" s="2">
        <f>RSI!B1483</f>
        <v>6.4870000000000001</v>
      </c>
      <c r="C1483" s="2">
        <f>RSI!I1483</f>
        <v>27.135895376102567</v>
      </c>
      <c r="D1483" s="2">
        <f>MACD!E1483</f>
        <v>0.43314213217588549</v>
      </c>
      <c r="E1483" s="2">
        <f>MACD!F1483</f>
        <v>0.36225927962008497</v>
      </c>
      <c r="F1483" s="2">
        <f>'Moving Avg'!D1483</f>
        <v>6.4071600000000002</v>
      </c>
      <c r="G1483" s="2">
        <f>'Moving Avg'!F1483</f>
        <v>7.018435000000002</v>
      </c>
      <c r="H1483" s="2">
        <f>'Moving Avg'!G1483</f>
        <v>7.2907860000000015</v>
      </c>
      <c r="I1483" s="2">
        <f>'Moving Avg'!H1483</f>
        <v>7.4208214999999988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  <c r="M1483" s="7">
        <f t="shared" si="230"/>
        <v>50</v>
      </c>
      <c r="N1483" s="7">
        <f t="shared" si="231"/>
        <v>0</v>
      </c>
      <c r="O1483" s="7">
        <f t="shared" si="232"/>
        <v>0</v>
      </c>
      <c r="P1483" s="7">
        <f t="shared" si="233"/>
        <v>83.5</v>
      </c>
      <c r="Q1483" s="8">
        <f t="shared" si="234"/>
        <v>30.024999999999999</v>
      </c>
      <c r="R1483" s="8">
        <f t="shared" si="235"/>
        <v>30.875</v>
      </c>
      <c r="S1483" s="8">
        <f t="shared" si="236"/>
        <v>45.075000000000003</v>
      </c>
      <c r="T1483" s="8">
        <f t="shared" si="237"/>
        <v>33.375</v>
      </c>
      <c r="U1483" s="7">
        <f t="shared" si="238"/>
        <v>35.324999999999996</v>
      </c>
      <c r="V1483" s="7">
        <f t="shared" si="239"/>
        <v>34.837499999999999</v>
      </c>
    </row>
    <row r="1484" spans="1:22" ht="13.5" x14ac:dyDescent="0.25">
      <c r="A1484" s="3">
        <f>RSI!A1484</f>
        <v>44475</v>
      </c>
      <c r="B1484" s="2">
        <f>RSI!B1484</f>
        <v>6.4870000000000001</v>
      </c>
      <c r="C1484" s="2">
        <f>RSI!I1484</f>
        <v>27.135895376102567</v>
      </c>
      <c r="D1484" s="2">
        <f>MACD!E1484</f>
        <v>0.40608910982081792</v>
      </c>
      <c r="E1484" s="2">
        <f>MACD!F1484</f>
        <v>0.3710252456602316</v>
      </c>
      <c r="F1484" s="2">
        <f>'Moving Avg'!D1484</f>
        <v>6.4271200000000004</v>
      </c>
      <c r="G1484" s="2">
        <f>'Moving Avg'!F1484</f>
        <v>6.9635450000000008</v>
      </c>
      <c r="H1484" s="2">
        <f>'Moving Avg'!G1484</f>
        <v>7.2708260000000022</v>
      </c>
      <c r="I1484" s="2">
        <f>'Moving Avg'!H1484</f>
        <v>7.4139850000000003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  <c r="M1484" s="7">
        <f t="shared" si="230"/>
        <v>50</v>
      </c>
      <c r="N1484" s="7">
        <f t="shared" si="231"/>
        <v>0</v>
      </c>
      <c r="O1484" s="7">
        <f t="shared" si="232"/>
        <v>0</v>
      </c>
      <c r="P1484" s="7">
        <f t="shared" si="233"/>
        <v>83.5</v>
      </c>
      <c r="Q1484" s="8">
        <f t="shared" si="234"/>
        <v>30.024999999999999</v>
      </c>
      <c r="R1484" s="8">
        <f t="shared" si="235"/>
        <v>30.875</v>
      </c>
      <c r="S1484" s="8">
        <f t="shared" si="236"/>
        <v>45.075000000000003</v>
      </c>
      <c r="T1484" s="8">
        <f t="shared" si="237"/>
        <v>33.375</v>
      </c>
      <c r="U1484" s="7">
        <f t="shared" si="238"/>
        <v>35.324999999999996</v>
      </c>
      <c r="V1484" s="7">
        <f t="shared" si="239"/>
        <v>34.837499999999999</v>
      </c>
    </row>
    <row r="1485" spans="1:22" ht="13.5" x14ac:dyDescent="0.25">
      <c r="A1485" s="3">
        <f>RSI!A1485</f>
        <v>44476</v>
      </c>
      <c r="B1485" s="2">
        <f>RSI!B1485</f>
        <v>6.5868000000000002</v>
      </c>
      <c r="C1485" s="2">
        <f>RSI!I1485</f>
        <v>33.914475975013275</v>
      </c>
      <c r="D1485" s="2">
        <f>MACD!E1485</f>
        <v>0.37855994290649519</v>
      </c>
      <c r="E1485" s="2">
        <f>MACD!F1485</f>
        <v>0.37253218510948438</v>
      </c>
      <c r="F1485" s="2">
        <f>'Moving Avg'!D1485</f>
        <v>6.4670399999999999</v>
      </c>
      <c r="G1485" s="2">
        <f>'Moving Avg'!F1485</f>
        <v>6.9136450000000007</v>
      </c>
      <c r="H1485" s="2">
        <f>'Moving Avg'!G1485</f>
        <v>7.2528620000000013</v>
      </c>
      <c r="I1485" s="2">
        <f>'Moving Avg'!H1485</f>
        <v>7.4077975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  <c r="M1485" s="7">
        <f t="shared" si="230"/>
        <v>25</v>
      </c>
      <c r="N1485" s="7">
        <f t="shared" si="231"/>
        <v>0</v>
      </c>
      <c r="O1485" s="7">
        <f t="shared" si="232"/>
        <v>0</v>
      </c>
      <c r="P1485" s="7">
        <f t="shared" si="233"/>
        <v>83.5</v>
      </c>
      <c r="Q1485" s="8">
        <f t="shared" si="234"/>
        <v>21.274999999999999</v>
      </c>
      <c r="R1485" s="8">
        <f t="shared" si="235"/>
        <v>25.875</v>
      </c>
      <c r="S1485" s="8">
        <f t="shared" si="236"/>
        <v>41.325000000000003</v>
      </c>
      <c r="T1485" s="8">
        <f t="shared" si="237"/>
        <v>27.125</v>
      </c>
      <c r="U1485" s="7">
        <f t="shared" si="238"/>
        <v>29.491666666666664</v>
      </c>
      <c r="V1485" s="7">
        <f t="shared" si="239"/>
        <v>28.9</v>
      </c>
    </row>
    <row r="1486" spans="1:22" ht="13.5" x14ac:dyDescent="0.25">
      <c r="A1486" s="3">
        <f>RSI!A1486</f>
        <v>44477</v>
      </c>
      <c r="B1486" s="2">
        <f>RSI!B1486</f>
        <v>6.7164999999999999</v>
      </c>
      <c r="C1486" s="2">
        <f>RSI!I1486</f>
        <v>41.527712681095835</v>
      </c>
      <c r="D1486" s="2">
        <f>MACD!E1486</f>
        <v>0.30155777574676801</v>
      </c>
      <c r="E1486" s="2">
        <f>MACD!F1486</f>
        <v>0.35833730323694113</v>
      </c>
      <c r="F1486" s="2">
        <f>'Moving Avg'!D1486</f>
        <v>6.5329000000000006</v>
      </c>
      <c r="G1486" s="2">
        <f>'Moving Avg'!F1486</f>
        <v>6.8702300000000012</v>
      </c>
      <c r="H1486" s="2">
        <f>'Moving Avg'!G1486</f>
        <v>7.2374920000000005</v>
      </c>
      <c r="I1486" s="2">
        <f>'Moving Avg'!H1486</f>
        <v>7.4005120000000009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  <c r="M1486" s="7">
        <f t="shared" si="230"/>
        <v>25</v>
      </c>
      <c r="N1486" s="7">
        <f t="shared" si="231"/>
        <v>100</v>
      </c>
      <c r="O1486" s="7">
        <f t="shared" si="232"/>
        <v>0</v>
      </c>
      <c r="P1486" s="7">
        <f t="shared" si="233"/>
        <v>83.5</v>
      </c>
      <c r="Q1486" s="8">
        <f t="shared" si="234"/>
        <v>56.274999999999999</v>
      </c>
      <c r="R1486" s="8">
        <f t="shared" si="235"/>
        <v>45.875</v>
      </c>
      <c r="S1486" s="8">
        <f t="shared" si="236"/>
        <v>56.325000000000003</v>
      </c>
      <c r="T1486" s="8">
        <f t="shared" si="237"/>
        <v>52.125</v>
      </c>
      <c r="U1486" s="7">
        <f t="shared" si="238"/>
        <v>52.82500000000001</v>
      </c>
      <c r="V1486" s="7">
        <f t="shared" si="239"/>
        <v>52.650000000000006</v>
      </c>
    </row>
    <row r="1487" spans="1:22" ht="13.5" x14ac:dyDescent="0.25">
      <c r="A1487" s="3">
        <f>RSI!A1487</f>
        <v>44480</v>
      </c>
      <c r="B1487" s="2">
        <f>RSI!B1487</f>
        <v>6.8463000000000003</v>
      </c>
      <c r="C1487" s="2">
        <f>RSI!I1487</f>
        <v>47.985805356999144</v>
      </c>
      <c r="D1487" s="2">
        <f>MACD!E1487</f>
        <v>0.22783633109744539</v>
      </c>
      <c r="E1487" s="2">
        <f>MACD!F1487</f>
        <v>0.332237108809042</v>
      </c>
      <c r="F1487" s="2">
        <f>'Moving Avg'!D1487</f>
        <v>6.6247200000000008</v>
      </c>
      <c r="G1487" s="2">
        <f>'Moving Avg'!F1487</f>
        <v>6.8333050000000011</v>
      </c>
      <c r="H1487" s="2">
        <f>'Moving Avg'!G1487</f>
        <v>7.2247180000000011</v>
      </c>
      <c r="I1487" s="2">
        <f>'Moving Avg'!H1487</f>
        <v>7.3938755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  <c r="M1487" s="7">
        <f t="shared" si="230"/>
        <v>25</v>
      </c>
      <c r="N1487" s="7">
        <f t="shared" si="231"/>
        <v>100</v>
      </c>
      <c r="O1487" s="7">
        <f t="shared" si="232"/>
        <v>0</v>
      </c>
      <c r="P1487" s="7">
        <f t="shared" si="233"/>
        <v>83.5</v>
      </c>
      <c r="Q1487" s="8">
        <f t="shared" si="234"/>
        <v>56.274999999999999</v>
      </c>
      <c r="R1487" s="8">
        <f t="shared" si="235"/>
        <v>45.875</v>
      </c>
      <c r="S1487" s="8">
        <f t="shared" si="236"/>
        <v>56.325000000000003</v>
      </c>
      <c r="T1487" s="8">
        <f t="shared" si="237"/>
        <v>52.125</v>
      </c>
      <c r="U1487" s="7">
        <f t="shared" si="238"/>
        <v>52.82500000000001</v>
      </c>
      <c r="V1487" s="7">
        <f t="shared" si="239"/>
        <v>52.650000000000006</v>
      </c>
    </row>
    <row r="1488" spans="1:22" ht="13.5" x14ac:dyDescent="0.25">
      <c r="A1488" s="3">
        <f>RSI!A1488</f>
        <v>44481</v>
      </c>
      <c r="B1488" s="2">
        <f>RSI!B1488</f>
        <v>6.976</v>
      </c>
      <c r="C1488" s="2">
        <f>RSI!I1488</f>
        <v>53.511077088187236</v>
      </c>
      <c r="D1488" s="2">
        <f>MACD!E1488</f>
        <v>0.10999205017735036</v>
      </c>
      <c r="E1488" s="2">
        <f>MACD!F1488</f>
        <v>0.2877880970827037</v>
      </c>
      <c r="F1488" s="2">
        <f>'Moving Avg'!D1488</f>
        <v>6.7225200000000003</v>
      </c>
      <c r="G1488" s="2">
        <f>'Moving Avg'!F1488</f>
        <v>6.8028649999999997</v>
      </c>
      <c r="H1488" s="2">
        <f>'Moving Avg'!G1488</f>
        <v>7.214538000000001</v>
      </c>
      <c r="I1488" s="2">
        <f>'Moving Avg'!H1488</f>
        <v>7.3878875000000006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  <c r="M1488" s="7">
        <f t="shared" si="230"/>
        <v>25</v>
      </c>
      <c r="N1488" s="7">
        <f t="shared" si="231"/>
        <v>100</v>
      </c>
      <c r="O1488" s="7">
        <f t="shared" si="232"/>
        <v>0</v>
      </c>
      <c r="P1488" s="7">
        <f t="shared" si="233"/>
        <v>83.5</v>
      </c>
      <c r="Q1488" s="8">
        <f t="shared" si="234"/>
        <v>56.274999999999999</v>
      </c>
      <c r="R1488" s="8">
        <f t="shared" si="235"/>
        <v>45.875</v>
      </c>
      <c r="S1488" s="8">
        <f t="shared" si="236"/>
        <v>56.325000000000003</v>
      </c>
      <c r="T1488" s="8">
        <f t="shared" si="237"/>
        <v>52.125</v>
      </c>
      <c r="U1488" s="7">
        <f t="shared" si="238"/>
        <v>52.82500000000001</v>
      </c>
      <c r="V1488" s="7">
        <f t="shared" si="239"/>
        <v>52.650000000000006</v>
      </c>
    </row>
    <row r="1489" spans="1:22" ht="13.5" x14ac:dyDescent="0.25">
      <c r="A1489" s="3">
        <f>RSI!A1489</f>
        <v>44482</v>
      </c>
      <c r="B1489" s="2">
        <f>RSI!B1489</f>
        <v>6.9859999999999998</v>
      </c>
      <c r="C1489" s="2">
        <f>RSI!I1489</f>
        <v>53.917531836856313</v>
      </c>
      <c r="D1489" s="2">
        <f>MACD!E1489</f>
        <v>8.9597269473342678E-3</v>
      </c>
      <c r="E1489" s="2">
        <f>MACD!F1489</f>
        <v>0.23202242305562984</v>
      </c>
      <c r="F1489" s="2">
        <f>'Moving Avg'!D1489</f>
        <v>6.8223199999999995</v>
      </c>
      <c r="G1489" s="2">
        <f>'Moving Avg'!F1489</f>
        <v>6.772924999999999</v>
      </c>
      <c r="H1489" s="2">
        <f>'Moving Avg'!G1489</f>
        <v>7.2045580000000005</v>
      </c>
      <c r="I1489" s="2">
        <f>'Moving Avg'!H1489</f>
        <v>7.3819495000000019</v>
      </c>
      <c r="J1489" s="5" t="str">
        <f>OBV!F1489</f>
        <v>BULLISH</v>
      </c>
      <c r="K1489" s="5" t="str">
        <f>OBV!G1489</f>
        <v>NEUTRAL</v>
      </c>
      <c r="L1489" s="5" t="str">
        <f>OBV!H1489</f>
        <v>CONFIRMED BULLISH</v>
      </c>
      <c r="M1489" s="7">
        <f t="shared" si="230"/>
        <v>25</v>
      </c>
      <c r="N1489" s="7">
        <f t="shared" si="231"/>
        <v>100</v>
      </c>
      <c r="O1489" s="7">
        <f t="shared" si="232"/>
        <v>0</v>
      </c>
      <c r="P1489" s="7">
        <f t="shared" si="233"/>
        <v>83.5</v>
      </c>
      <c r="Q1489" s="8">
        <f t="shared" si="234"/>
        <v>56.274999999999999</v>
      </c>
      <c r="R1489" s="8">
        <f t="shared" si="235"/>
        <v>45.875</v>
      </c>
      <c r="S1489" s="8">
        <f t="shared" si="236"/>
        <v>56.325000000000003</v>
      </c>
      <c r="T1489" s="8">
        <f t="shared" si="237"/>
        <v>52.125</v>
      </c>
      <c r="U1489" s="7">
        <f t="shared" si="238"/>
        <v>52.82500000000001</v>
      </c>
      <c r="V1489" s="7">
        <f t="shared" si="239"/>
        <v>52.650000000000006</v>
      </c>
    </row>
    <row r="1490" spans="1:22" ht="13.5" x14ac:dyDescent="0.25">
      <c r="A1490" s="3">
        <f>RSI!A1490</f>
        <v>44483</v>
      </c>
      <c r="B1490" s="2">
        <f>RSI!B1490</f>
        <v>6.6866000000000003</v>
      </c>
      <c r="C1490" s="2">
        <f>RSI!I1490</f>
        <v>42.060550218068585</v>
      </c>
      <c r="D1490" s="2">
        <f>MACD!E1490</f>
        <v>-5.4944910648232259E-2</v>
      </c>
      <c r="E1490" s="2">
        <f>MACD!F1490</f>
        <v>0.17462895631485745</v>
      </c>
      <c r="F1490" s="2">
        <f>'Moving Avg'!D1490</f>
        <v>6.8422799999999997</v>
      </c>
      <c r="G1490" s="2">
        <f>'Moving Avg'!F1490</f>
        <v>6.7110500000000002</v>
      </c>
      <c r="H1490" s="2">
        <f>'Moving Avg'!G1490</f>
        <v>7.1885900000000014</v>
      </c>
      <c r="I1490" s="2">
        <f>'Moving Avg'!H1490</f>
        <v>7.3739655000000015</v>
      </c>
      <c r="J1490" s="5" t="str">
        <f>OBV!F1490</f>
        <v>BULLISH</v>
      </c>
      <c r="K1490" s="5" t="str">
        <f>OBV!G1490</f>
        <v>NEUTRAL</v>
      </c>
      <c r="L1490" s="5" t="str">
        <f>OBV!H1490</f>
        <v>CONFIRMED BULLISH</v>
      </c>
      <c r="M1490" s="7">
        <f t="shared" si="230"/>
        <v>25</v>
      </c>
      <c r="N1490" s="7">
        <f t="shared" si="231"/>
        <v>100</v>
      </c>
      <c r="O1490" s="7">
        <f t="shared" si="232"/>
        <v>0</v>
      </c>
      <c r="P1490" s="7">
        <f t="shared" si="233"/>
        <v>83.5</v>
      </c>
      <c r="Q1490" s="8">
        <f t="shared" si="234"/>
        <v>56.274999999999999</v>
      </c>
      <c r="R1490" s="8">
        <f t="shared" si="235"/>
        <v>45.875</v>
      </c>
      <c r="S1490" s="8">
        <f t="shared" si="236"/>
        <v>56.325000000000003</v>
      </c>
      <c r="T1490" s="8">
        <f t="shared" si="237"/>
        <v>52.125</v>
      </c>
      <c r="U1490" s="7">
        <f t="shared" si="238"/>
        <v>52.82500000000001</v>
      </c>
      <c r="V1490" s="7">
        <f t="shared" si="239"/>
        <v>52.650000000000006</v>
      </c>
    </row>
    <row r="1491" spans="1:22" ht="13.5" x14ac:dyDescent="0.25">
      <c r="A1491" s="3">
        <f>RSI!A1491</f>
        <v>44488</v>
      </c>
      <c r="B1491" s="2">
        <f>RSI!B1491</f>
        <v>6.6866000000000003</v>
      </c>
      <c r="C1491" s="2">
        <f>RSI!I1491</f>
        <v>42.060550218068578</v>
      </c>
      <c r="D1491" s="2">
        <f>MACD!E1491</f>
        <v>-0.10779845964022083</v>
      </c>
      <c r="E1491" s="2">
        <f>MACD!F1491</f>
        <v>0.1181434731238418</v>
      </c>
      <c r="F1491" s="2">
        <f>'Moving Avg'!D1491</f>
        <v>6.8362999999999996</v>
      </c>
      <c r="G1491" s="2">
        <f>'Moving Avg'!F1491</f>
        <v>6.6855999999999991</v>
      </c>
      <c r="H1491" s="2">
        <f>'Moving Avg'!G1491</f>
        <v>7.1726220000000014</v>
      </c>
      <c r="I1491" s="2">
        <f>'Moving Avg'!H1491</f>
        <v>7.3659815000000011</v>
      </c>
      <c r="J1491" s="5" t="str">
        <f>OBV!F1491</f>
        <v>BULLISH</v>
      </c>
      <c r="K1491" s="5" t="str">
        <f>OBV!G1491</f>
        <v>NEUTRAL</v>
      </c>
      <c r="L1491" s="5" t="str">
        <f>OBV!H1491</f>
        <v>BULLISH DIVERGENCE</v>
      </c>
      <c r="M1491" s="7">
        <f t="shared" si="230"/>
        <v>25</v>
      </c>
      <c r="N1491" s="7">
        <f t="shared" si="231"/>
        <v>100</v>
      </c>
      <c r="O1491" s="7">
        <f t="shared" si="232"/>
        <v>0</v>
      </c>
      <c r="P1491" s="7">
        <f t="shared" si="233"/>
        <v>66.5</v>
      </c>
      <c r="Q1491" s="8">
        <f t="shared" si="234"/>
        <v>53.725000000000001</v>
      </c>
      <c r="R1491" s="8">
        <f t="shared" si="235"/>
        <v>41.625</v>
      </c>
      <c r="S1491" s="8">
        <f t="shared" si="236"/>
        <v>48.674999999999997</v>
      </c>
      <c r="T1491" s="8">
        <f t="shared" si="237"/>
        <v>47.875</v>
      </c>
      <c r="U1491" s="7">
        <f t="shared" si="238"/>
        <v>48.008333333333326</v>
      </c>
      <c r="V1491" s="7">
        <f t="shared" si="239"/>
        <v>47.974999999999994</v>
      </c>
    </row>
    <row r="1492" spans="1:22" ht="13.5" x14ac:dyDescent="0.25">
      <c r="A1492" s="3">
        <f>RSI!A1492</f>
        <v>44489</v>
      </c>
      <c r="B1492" s="2">
        <f>RSI!B1492</f>
        <v>6.6866000000000003</v>
      </c>
      <c r="C1492" s="2">
        <f>RSI!I1492</f>
        <v>42.060550218068585</v>
      </c>
      <c r="D1492" s="2">
        <f>MACD!E1492</f>
        <v>-0.15139142868362754</v>
      </c>
      <c r="E1492" s="2">
        <f>MACD!F1492</f>
        <v>6.4236492762347941E-2</v>
      </c>
      <c r="F1492" s="2">
        <f>'Moving Avg'!D1492</f>
        <v>6.80436</v>
      </c>
      <c r="G1492" s="2">
        <f>'Moving Avg'!F1492</f>
        <v>6.6706300000000001</v>
      </c>
      <c r="H1492" s="2">
        <f>'Moving Avg'!G1492</f>
        <v>7.1566540000000005</v>
      </c>
      <c r="I1492" s="2">
        <f>'Moving Avg'!H1492</f>
        <v>7.3579974999999997</v>
      </c>
      <c r="J1492" s="5" t="str">
        <f>OBV!F1492</f>
        <v>BEARISH</v>
      </c>
      <c r="K1492" s="5" t="str">
        <f>OBV!G1492</f>
        <v>NEUTRAL</v>
      </c>
      <c r="L1492" s="5" t="str">
        <f>OBV!H1492</f>
        <v>CONFIRMED BEARISH</v>
      </c>
      <c r="M1492" s="7">
        <f t="shared" si="230"/>
        <v>25</v>
      </c>
      <c r="N1492" s="7">
        <f t="shared" si="231"/>
        <v>100</v>
      </c>
      <c r="O1492" s="7">
        <f t="shared" si="232"/>
        <v>0</v>
      </c>
      <c r="P1492" s="7">
        <f t="shared" si="233"/>
        <v>16.5</v>
      </c>
      <c r="Q1492" s="8">
        <f t="shared" si="234"/>
        <v>46.225000000000001</v>
      </c>
      <c r="R1492" s="8">
        <f t="shared" si="235"/>
        <v>29.125</v>
      </c>
      <c r="S1492" s="8">
        <f t="shared" si="236"/>
        <v>26.175000000000001</v>
      </c>
      <c r="T1492" s="8">
        <f t="shared" si="237"/>
        <v>35.375</v>
      </c>
      <c r="U1492" s="7">
        <f t="shared" si="238"/>
        <v>33.841666666666661</v>
      </c>
      <c r="V1492" s="7">
        <f t="shared" si="239"/>
        <v>34.224999999999994</v>
      </c>
    </row>
    <row r="1493" spans="1:22" ht="13.5" x14ac:dyDescent="0.25">
      <c r="A1493" s="3">
        <f>RSI!A1493</f>
        <v>44490</v>
      </c>
      <c r="B1493" s="2">
        <f>RSI!B1493</f>
        <v>6.7864000000000004</v>
      </c>
      <c r="C1493" s="2">
        <f>RSI!I1493</f>
        <v>46.92021275328004</v>
      </c>
      <c r="D1493" s="2">
        <f>MACD!E1493</f>
        <v>-0.17927091806312134</v>
      </c>
      <c r="E1493" s="2">
        <f>MACD!F1493</f>
        <v>1.5535010597254088E-2</v>
      </c>
      <c r="F1493" s="2">
        <f>'Moving Avg'!D1493</f>
        <v>6.7664400000000002</v>
      </c>
      <c r="G1493" s="2">
        <f>'Moving Avg'!F1493</f>
        <v>6.6606499999999986</v>
      </c>
      <c r="H1493" s="2">
        <f>'Moving Avg'!G1493</f>
        <v>7.1426820000000006</v>
      </c>
      <c r="I1493" s="2">
        <f>'Moving Avg'!H1493</f>
        <v>7.3505124999999989</v>
      </c>
      <c r="J1493" s="5" t="str">
        <f>OBV!F1493</f>
        <v>BULLISH</v>
      </c>
      <c r="K1493" s="5" t="str">
        <f>OBV!G1493</f>
        <v>NEUTRAL</v>
      </c>
      <c r="L1493" s="5" t="str">
        <f>OBV!H1493</f>
        <v>BULLISH DIVERGENCE</v>
      </c>
      <c r="M1493" s="7">
        <f t="shared" si="230"/>
        <v>25</v>
      </c>
      <c r="N1493" s="7">
        <f t="shared" si="231"/>
        <v>100</v>
      </c>
      <c r="O1493" s="7">
        <f t="shared" si="232"/>
        <v>0</v>
      </c>
      <c r="P1493" s="7">
        <f t="shared" si="233"/>
        <v>66.5</v>
      </c>
      <c r="Q1493" s="8">
        <f t="shared" si="234"/>
        <v>53.725000000000001</v>
      </c>
      <c r="R1493" s="8">
        <f t="shared" si="235"/>
        <v>41.625</v>
      </c>
      <c r="S1493" s="8">
        <f t="shared" si="236"/>
        <v>48.674999999999997</v>
      </c>
      <c r="T1493" s="8">
        <f t="shared" si="237"/>
        <v>47.875</v>
      </c>
      <c r="U1493" s="7">
        <f t="shared" si="238"/>
        <v>48.008333333333326</v>
      </c>
      <c r="V1493" s="7">
        <f t="shared" si="239"/>
        <v>47.974999999999994</v>
      </c>
    </row>
    <row r="1494" spans="1:22" ht="13.5" x14ac:dyDescent="0.25">
      <c r="A1494" s="3">
        <f>RSI!A1494</f>
        <v>44491</v>
      </c>
      <c r="B1494" s="2">
        <f>RSI!B1494</f>
        <v>6.7864000000000004</v>
      </c>
      <c r="C1494" s="2">
        <f>RSI!I1494</f>
        <v>46.920212753280047</v>
      </c>
      <c r="D1494" s="2">
        <f>MACD!E1494</f>
        <v>-0.20248281523436962</v>
      </c>
      <c r="E1494" s="2">
        <f>MACD!F1494</f>
        <v>-2.8068554569070654E-2</v>
      </c>
      <c r="F1494" s="2">
        <f>'Moving Avg'!D1494</f>
        <v>6.7265200000000007</v>
      </c>
      <c r="G1494" s="2">
        <f>'Moving Avg'!F1494</f>
        <v>6.6506699999999999</v>
      </c>
      <c r="H1494" s="2">
        <f>'Moving Avg'!G1494</f>
        <v>7.1287100000000008</v>
      </c>
      <c r="I1494" s="2">
        <f>'Moving Avg'!H1494</f>
        <v>7.3445244999999986</v>
      </c>
      <c r="J1494" s="5" t="str">
        <f>OBV!F1494</f>
        <v>BEARISH</v>
      </c>
      <c r="K1494" s="5" t="str">
        <f>OBV!G1494</f>
        <v>NEUTRAL</v>
      </c>
      <c r="L1494" s="5" t="str">
        <f>OBV!H1494</f>
        <v>CONFIRMED BEARISH</v>
      </c>
      <c r="M1494" s="7">
        <f t="shared" si="230"/>
        <v>25</v>
      </c>
      <c r="N1494" s="7">
        <f t="shared" si="231"/>
        <v>100</v>
      </c>
      <c r="O1494" s="7">
        <f t="shared" si="232"/>
        <v>0</v>
      </c>
      <c r="P1494" s="7">
        <f t="shared" si="233"/>
        <v>16.5</v>
      </c>
      <c r="Q1494" s="8">
        <f t="shared" si="234"/>
        <v>46.225000000000001</v>
      </c>
      <c r="R1494" s="8">
        <f t="shared" si="235"/>
        <v>29.125</v>
      </c>
      <c r="S1494" s="8">
        <f t="shared" si="236"/>
        <v>26.175000000000001</v>
      </c>
      <c r="T1494" s="8">
        <f t="shared" si="237"/>
        <v>35.375</v>
      </c>
      <c r="U1494" s="7">
        <f t="shared" si="238"/>
        <v>33.841666666666661</v>
      </c>
      <c r="V1494" s="7">
        <f t="shared" si="239"/>
        <v>34.224999999999994</v>
      </c>
    </row>
    <row r="1495" spans="1:22" ht="13.5" x14ac:dyDescent="0.25">
      <c r="A1495" s="3">
        <f>RSI!A1495</f>
        <v>44494</v>
      </c>
      <c r="B1495" s="2">
        <f>RSI!B1495</f>
        <v>6.7864000000000004</v>
      </c>
      <c r="C1495" s="2">
        <f>RSI!I1495</f>
        <v>46.920212753280055</v>
      </c>
      <c r="D1495" s="2">
        <f>MACD!E1495</f>
        <v>-0.2064193977447859</v>
      </c>
      <c r="E1495" s="2">
        <f>MACD!F1495</f>
        <v>-6.3738723204213699E-2</v>
      </c>
      <c r="F1495" s="2">
        <f>'Moving Avg'!D1495</f>
        <v>6.74648</v>
      </c>
      <c r="G1495" s="2">
        <f>'Moving Avg'!F1495</f>
        <v>6.6406900000000011</v>
      </c>
      <c r="H1495" s="2">
        <f>'Moving Avg'!G1495</f>
        <v>7.1147380000000009</v>
      </c>
      <c r="I1495" s="2">
        <f>'Moving Avg'!H1495</f>
        <v>7.3386364999999989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  <c r="M1495" s="7">
        <f t="shared" si="230"/>
        <v>25</v>
      </c>
      <c r="N1495" s="7">
        <f t="shared" si="231"/>
        <v>100</v>
      </c>
      <c r="O1495" s="7">
        <f t="shared" si="232"/>
        <v>0</v>
      </c>
      <c r="P1495" s="7">
        <f t="shared" si="233"/>
        <v>83.5</v>
      </c>
      <c r="Q1495" s="8">
        <f t="shared" si="234"/>
        <v>56.274999999999999</v>
      </c>
      <c r="R1495" s="8">
        <f t="shared" si="235"/>
        <v>45.875</v>
      </c>
      <c r="S1495" s="8">
        <f t="shared" si="236"/>
        <v>56.325000000000003</v>
      </c>
      <c r="T1495" s="8">
        <f t="shared" si="237"/>
        <v>52.125</v>
      </c>
      <c r="U1495" s="7">
        <f t="shared" si="238"/>
        <v>52.82500000000001</v>
      </c>
      <c r="V1495" s="7">
        <f t="shared" si="239"/>
        <v>52.650000000000006</v>
      </c>
    </row>
    <row r="1496" spans="1:22" ht="13.5" x14ac:dyDescent="0.25">
      <c r="A1496" s="3">
        <f>RSI!A1496</f>
        <v>44495</v>
      </c>
      <c r="B1496" s="2">
        <f>RSI!B1496</f>
        <v>6.7864000000000004</v>
      </c>
      <c r="C1496" s="2">
        <f>RSI!I1496</f>
        <v>46.920212753280055</v>
      </c>
      <c r="D1496" s="2">
        <f>MACD!E1496</f>
        <v>-0.18947205472309214</v>
      </c>
      <c r="E1496" s="2">
        <f>MACD!F1496</f>
        <v>-8.8885389507989382E-2</v>
      </c>
      <c r="F1496" s="2">
        <f>'Moving Avg'!D1496</f>
        <v>6.7664400000000002</v>
      </c>
      <c r="G1496" s="2">
        <f>'Moving Avg'!F1496</f>
        <v>6.6456800000000005</v>
      </c>
      <c r="H1496" s="2">
        <f>'Moving Avg'!G1496</f>
        <v>7.100766000000001</v>
      </c>
      <c r="I1496" s="2">
        <f>'Moving Avg'!H1496</f>
        <v>7.3316504999999994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  <c r="M1496" s="7">
        <f t="shared" si="230"/>
        <v>25</v>
      </c>
      <c r="N1496" s="7">
        <f t="shared" si="231"/>
        <v>100</v>
      </c>
      <c r="O1496" s="7">
        <f t="shared" si="232"/>
        <v>0</v>
      </c>
      <c r="P1496" s="7">
        <f t="shared" si="233"/>
        <v>83.5</v>
      </c>
      <c r="Q1496" s="8">
        <f t="shared" si="234"/>
        <v>56.274999999999999</v>
      </c>
      <c r="R1496" s="8">
        <f t="shared" si="235"/>
        <v>45.875</v>
      </c>
      <c r="S1496" s="8">
        <f t="shared" si="236"/>
        <v>56.325000000000003</v>
      </c>
      <c r="T1496" s="8">
        <f t="shared" si="237"/>
        <v>52.125</v>
      </c>
      <c r="U1496" s="7">
        <f t="shared" si="238"/>
        <v>52.82500000000001</v>
      </c>
      <c r="V1496" s="7">
        <f t="shared" si="239"/>
        <v>52.650000000000006</v>
      </c>
    </row>
    <row r="1497" spans="1:22" ht="13.5" x14ac:dyDescent="0.25">
      <c r="A1497" s="3">
        <f>RSI!A1497</f>
        <v>44496</v>
      </c>
      <c r="B1497" s="2">
        <f>RSI!B1497</f>
        <v>6.7864000000000004</v>
      </c>
      <c r="C1497" s="2">
        <f>RSI!I1497</f>
        <v>46.920212753280055</v>
      </c>
      <c r="D1497" s="2">
        <f>MACD!E1497</f>
        <v>-0.1548623466038368</v>
      </c>
      <c r="E1497" s="2">
        <f>MACD!F1497</f>
        <v>-0.10208078092715887</v>
      </c>
      <c r="F1497" s="2">
        <f>'Moving Avg'!D1497</f>
        <v>6.7864000000000004</v>
      </c>
      <c r="G1497" s="2">
        <f>'Moving Avg'!F1497</f>
        <v>6.6506699999999999</v>
      </c>
      <c r="H1497" s="2">
        <f>'Moving Avg'!G1497</f>
        <v>7.086794000000002</v>
      </c>
      <c r="I1497" s="2">
        <f>'Moving Avg'!H1497</f>
        <v>7.3247144999999998</v>
      </c>
      <c r="J1497" s="5" t="str">
        <f>OBV!F1497</f>
        <v>BULLISH</v>
      </c>
      <c r="K1497" s="5" t="str">
        <f>OBV!G1497</f>
        <v>NEUTRAL</v>
      </c>
      <c r="L1497" s="5" t="str">
        <f>OBV!H1497</f>
        <v>CONFIRMED BULLISH</v>
      </c>
      <c r="M1497" s="7">
        <f t="shared" si="230"/>
        <v>25</v>
      </c>
      <c r="N1497" s="7">
        <f t="shared" si="231"/>
        <v>100</v>
      </c>
      <c r="O1497" s="7">
        <f t="shared" si="232"/>
        <v>0</v>
      </c>
      <c r="P1497" s="7">
        <f t="shared" si="233"/>
        <v>83.5</v>
      </c>
      <c r="Q1497" s="8">
        <f t="shared" si="234"/>
        <v>56.274999999999999</v>
      </c>
      <c r="R1497" s="8">
        <f t="shared" si="235"/>
        <v>45.875</v>
      </c>
      <c r="S1497" s="8">
        <f t="shared" si="236"/>
        <v>56.325000000000003</v>
      </c>
      <c r="T1497" s="8">
        <f t="shared" si="237"/>
        <v>52.125</v>
      </c>
      <c r="U1497" s="7">
        <f t="shared" si="238"/>
        <v>52.82500000000001</v>
      </c>
      <c r="V1497" s="7">
        <f t="shared" si="239"/>
        <v>52.650000000000006</v>
      </c>
    </row>
    <row r="1498" spans="1:22" ht="13.5" x14ac:dyDescent="0.25">
      <c r="A1498" s="3">
        <f>RSI!A1498</f>
        <v>44497</v>
      </c>
      <c r="B1498" s="2">
        <f>RSI!B1498</f>
        <v>6.7864000000000004</v>
      </c>
      <c r="C1498" s="2">
        <f>RSI!I1498</f>
        <v>46.920212753280055</v>
      </c>
      <c r="D1498" s="2">
        <f>MACD!E1498</f>
        <v>-0.10534519811605758</v>
      </c>
      <c r="E1498" s="2">
        <f>MACD!F1498</f>
        <v>-0.10273366436493862</v>
      </c>
      <c r="F1498" s="2">
        <f>'Moving Avg'!D1498</f>
        <v>6.7864000000000004</v>
      </c>
      <c r="G1498" s="2">
        <f>'Moving Avg'!F1498</f>
        <v>6.6706300000000001</v>
      </c>
      <c r="H1498" s="2">
        <f>'Moving Avg'!G1498</f>
        <v>7.0728220000000013</v>
      </c>
      <c r="I1498" s="2">
        <f>'Moving Avg'!H1498</f>
        <v>7.3177784999999993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  <c r="M1498" s="7">
        <f t="shared" si="230"/>
        <v>25</v>
      </c>
      <c r="N1498" s="7">
        <f t="shared" si="231"/>
        <v>45</v>
      </c>
      <c r="O1498" s="7">
        <f t="shared" si="232"/>
        <v>0</v>
      </c>
      <c r="P1498" s="7">
        <f t="shared" si="233"/>
        <v>33</v>
      </c>
      <c r="Q1498" s="8">
        <f t="shared" si="234"/>
        <v>29.45</v>
      </c>
      <c r="R1498" s="8">
        <f t="shared" si="235"/>
        <v>22.25</v>
      </c>
      <c r="S1498" s="8">
        <f t="shared" si="236"/>
        <v>25.35</v>
      </c>
      <c r="T1498" s="8">
        <f t="shared" si="237"/>
        <v>25.75</v>
      </c>
      <c r="U1498" s="7">
        <f t="shared" si="238"/>
        <v>25.683333333333337</v>
      </c>
      <c r="V1498" s="7">
        <f t="shared" si="239"/>
        <v>25.700000000000003</v>
      </c>
    </row>
    <row r="1499" spans="1:22" ht="13.5" x14ac:dyDescent="0.25">
      <c r="A1499" s="3">
        <f>RSI!A1499</f>
        <v>44498</v>
      </c>
      <c r="B1499" s="2">
        <f>RSI!B1499</f>
        <v>6.7864000000000004</v>
      </c>
      <c r="C1499" s="2">
        <f>RSI!I1499</f>
        <v>46.920212753280055</v>
      </c>
      <c r="D1499" s="2">
        <f>MACD!E1499</f>
        <v>-6.1650051031716835E-2</v>
      </c>
      <c r="E1499" s="2">
        <f>MACD!F1499</f>
        <v>-9.4516941698294277E-2</v>
      </c>
      <c r="F1499" s="2">
        <f>'Moving Avg'!D1499</f>
        <v>6.7864000000000004</v>
      </c>
      <c r="G1499" s="2">
        <f>'Moving Avg'!F1499</f>
        <v>6.6905900000000003</v>
      </c>
      <c r="H1499" s="2">
        <f>'Moving Avg'!G1499</f>
        <v>7.0588500000000023</v>
      </c>
      <c r="I1499" s="2">
        <f>'Moving Avg'!H1499</f>
        <v>7.3108425000000015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  <c r="M1499" s="7">
        <f t="shared" si="230"/>
        <v>25</v>
      </c>
      <c r="N1499" s="7">
        <f t="shared" si="231"/>
        <v>0</v>
      </c>
      <c r="O1499" s="7">
        <f t="shared" si="232"/>
        <v>0</v>
      </c>
      <c r="P1499" s="7">
        <f t="shared" si="233"/>
        <v>33</v>
      </c>
      <c r="Q1499" s="8">
        <f t="shared" si="234"/>
        <v>13.7</v>
      </c>
      <c r="R1499" s="8">
        <f t="shared" si="235"/>
        <v>13.25</v>
      </c>
      <c r="S1499" s="8">
        <f t="shared" si="236"/>
        <v>18.600000000000001</v>
      </c>
      <c r="T1499" s="8">
        <f t="shared" si="237"/>
        <v>14.5</v>
      </c>
      <c r="U1499" s="7">
        <f t="shared" si="238"/>
        <v>15.183333333333332</v>
      </c>
      <c r="V1499" s="7">
        <f t="shared" si="239"/>
        <v>15.012499999999999</v>
      </c>
    </row>
    <row r="1500" spans="1:22" ht="13.5" x14ac:dyDescent="0.25">
      <c r="A1500" s="3">
        <f>RSI!A1500</f>
        <v>44501</v>
      </c>
      <c r="B1500" s="2">
        <f>RSI!B1500</f>
        <v>6.7864000000000004</v>
      </c>
      <c r="C1500" s="2">
        <f>RSI!I1500</f>
        <v>46.920212753280055</v>
      </c>
      <c r="D1500" s="2">
        <f>MACD!E1500</f>
        <v>-7.0500291338495558E-2</v>
      </c>
      <c r="E1500" s="2">
        <f>MACD!F1500</f>
        <v>-8.9713611626334538E-2</v>
      </c>
      <c r="F1500" s="2">
        <f>'Moving Avg'!D1500</f>
        <v>6.7864000000000004</v>
      </c>
      <c r="G1500" s="2">
        <f>'Moving Avg'!F1500</f>
        <v>6.7105500000000005</v>
      </c>
      <c r="H1500" s="2">
        <f>'Moving Avg'!G1500</f>
        <v>7.0448780000000024</v>
      </c>
      <c r="I1500" s="2">
        <f>'Moving Avg'!H1500</f>
        <v>7.3048545000000011</v>
      </c>
      <c r="J1500" s="5" t="str">
        <f>OBV!F1500</f>
        <v>NEUTRAL</v>
      </c>
      <c r="K1500" s="5" t="str">
        <f>OBV!G1500</f>
        <v>NEUTRAL</v>
      </c>
      <c r="L1500" s="5" t="str">
        <f>OBV!H1500</f>
        <v>NEUTRAL</v>
      </c>
      <c r="M1500" s="7">
        <f t="shared" si="230"/>
        <v>25</v>
      </c>
      <c r="N1500" s="7">
        <f t="shared" si="231"/>
        <v>0</v>
      </c>
      <c r="O1500" s="7">
        <f t="shared" si="232"/>
        <v>0</v>
      </c>
      <c r="P1500" s="7">
        <f t="shared" si="233"/>
        <v>33</v>
      </c>
      <c r="Q1500" s="8">
        <f t="shared" si="234"/>
        <v>13.7</v>
      </c>
      <c r="R1500" s="8">
        <f t="shared" si="235"/>
        <v>13.25</v>
      </c>
      <c r="S1500" s="8">
        <f t="shared" si="236"/>
        <v>18.600000000000001</v>
      </c>
      <c r="T1500" s="8">
        <f t="shared" si="237"/>
        <v>14.5</v>
      </c>
      <c r="U1500" s="7">
        <f t="shared" si="238"/>
        <v>15.183333333333332</v>
      </c>
      <c r="V1500" s="7">
        <f t="shared" si="239"/>
        <v>15.012499999999999</v>
      </c>
    </row>
    <row r="1501" spans="1:22" ht="13.5" x14ac:dyDescent="0.25">
      <c r="A1501" s="3">
        <f>RSI!A1501</f>
        <v>44502</v>
      </c>
      <c r="B1501" s="2">
        <f>RSI!B1501</f>
        <v>6.7864000000000004</v>
      </c>
      <c r="C1501" s="2">
        <f>RSI!I1501</f>
        <v>46.920212753280055</v>
      </c>
      <c r="D1501" s="2">
        <f>MACD!E1501</f>
        <v>-7.7768140110604733E-2</v>
      </c>
      <c r="E1501" s="2">
        <f>MACD!F1501</f>
        <v>-8.7324517323188577E-2</v>
      </c>
      <c r="F1501" s="2">
        <f>'Moving Avg'!D1501</f>
        <v>6.7864000000000004</v>
      </c>
      <c r="G1501" s="2">
        <f>'Moving Avg'!F1501</f>
        <v>6.7305100000000007</v>
      </c>
      <c r="H1501" s="2">
        <f>'Moving Avg'!G1501</f>
        <v>7.0309060000000025</v>
      </c>
      <c r="I1501" s="2">
        <f>'Moving Avg'!H1501</f>
        <v>7.2989165000000025</v>
      </c>
      <c r="J1501" s="5" t="str">
        <f>OBV!F1501</f>
        <v>NEUTRAL</v>
      </c>
      <c r="K1501" s="5" t="str">
        <f>OBV!G1501</f>
        <v>NEUTRAL</v>
      </c>
      <c r="L1501" s="5" t="str">
        <f>OBV!H1501</f>
        <v>NEUTRAL</v>
      </c>
      <c r="M1501" s="7">
        <f t="shared" si="230"/>
        <v>25</v>
      </c>
      <c r="N1501" s="7">
        <f t="shared" si="231"/>
        <v>0</v>
      </c>
      <c r="O1501" s="7">
        <f t="shared" si="232"/>
        <v>0</v>
      </c>
      <c r="P1501" s="7">
        <f t="shared" si="233"/>
        <v>33</v>
      </c>
      <c r="Q1501" s="8">
        <f t="shared" si="234"/>
        <v>13.7</v>
      </c>
      <c r="R1501" s="8">
        <f t="shared" si="235"/>
        <v>13.25</v>
      </c>
      <c r="S1501" s="8">
        <f t="shared" si="236"/>
        <v>18.600000000000001</v>
      </c>
      <c r="T1501" s="8">
        <f t="shared" si="237"/>
        <v>14.5</v>
      </c>
      <c r="U1501" s="7">
        <f t="shared" si="238"/>
        <v>15.183333333333332</v>
      </c>
      <c r="V1501" s="7">
        <f t="shared" si="239"/>
        <v>15.012499999999999</v>
      </c>
    </row>
    <row r="1502" spans="1:22" ht="13.5" x14ac:dyDescent="0.25">
      <c r="A1502" s="3">
        <f>RSI!A1502</f>
        <v>44503</v>
      </c>
      <c r="B1502" s="2">
        <f>RSI!B1502</f>
        <v>6.7864000000000004</v>
      </c>
      <c r="C1502" s="2">
        <f>RSI!I1502</f>
        <v>46.920212753280062</v>
      </c>
      <c r="D1502" s="2">
        <f>MACD!E1502</f>
        <v>-8.3713398947891093E-2</v>
      </c>
      <c r="E1502" s="2">
        <f>MACD!F1502</f>
        <v>-8.6602293648129089E-2</v>
      </c>
      <c r="F1502" s="2">
        <f>'Moving Avg'!D1502</f>
        <v>6.7864000000000004</v>
      </c>
      <c r="G1502" s="2">
        <f>'Moving Avg'!F1502</f>
        <v>6.7504700000000017</v>
      </c>
      <c r="H1502" s="2">
        <f>'Moving Avg'!G1502</f>
        <v>7.0169340000000036</v>
      </c>
      <c r="I1502" s="2">
        <f>'Moving Avg'!H1502</f>
        <v>7.2929785000000011</v>
      </c>
      <c r="J1502" s="5" t="str">
        <f>OBV!F1502</f>
        <v>NEUTRAL</v>
      </c>
      <c r="K1502" s="5" t="str">
        <f>OBV!G1502</f>
        <v>NEUTRAL</v>
      </c>
      <c r="L1502" s="5" t="str">
        <f>OBV!H1502</f>
        <v>NEUTRAL</v>
      </c>
      <c r="M1502" s="7">
        <f t="shared" si="230"/>
        <v>25</v>
      </c>
      <c r="N1502" s="7">
        <f t="shared" si="231"/>
        <v>0</v>
      </c>
      <c r="O1502" s="7">
        <f t="shared" si="232"/>
        <v>0</v>
      </c>
      <c r="P1502" s="7">
        <f t="shared" si="233"/>
        <v>33</v>
      </c>
      <c r="Q1502" s="8">
        <f t="shared" si="234"/>
        <v>13.7</v>
      </c>
      <c r="R1502" s="8">
        <f t="shared" si="235"/>
        <v>13.25</v>
      </c>
      <c r="S1502" s="8">
        <f t="shared" si="236"/>
        <v>18.600000000000001</v>
      </c>
      <c r="T1502" s="8">
        <f t="shared" si="237"/>
        <v>14.5</v>
      </c>
      <c r="U1502" s="7">
        <f t="shared" si="238"/>
        <v>15.183333333333332</v>
      </c>
      <c r="V1502" s="7">
        <f t="shared" si="239"/>
        <v>15.012499999999999</v>
      </c>
    </row>
    <row r="1503" spans="1:22" ht="13.5" x14ac:dyDescent="0.25">
      <c r="A1503" s="3">
        <f>RSI!A1503</f>
        <v>44504</v>
      </c>
      <c r="B1503" s="2">
        <f>RSI!B1503</f>
        <v>6.8861999999999997</v>
      </c>
      <c r="C1503" s="2">
        <f>RSI!I1503</f>
        <v>54.863596288601471</v>
      </c>
      <c r="D1503" s="2">
        <f>MACD!E1503</f>
        <v>-8.0593434801059516E-2</v>
      </c>
      <c r="E1503" s="2">
        <f>MACD!F1503</f>
        <v>-8.5400521878715177E-2</v>
      </c>
      <c r="F1503" s="2">
        <f>'Moving Avg'!D1503</f>
        <v>6.8063600000000006</v>
      </c>
      <c r="G1503" s="2">
        <f>'Moving Avg'!F1503</f>
        <v>6.7704300000000002</v>
      </c>
      <c r="H1503" s="2">
        <f>'Moving Avg'!G1503</f>
        <v>7.0049580000000029</v>
      </c>
      <c r="I1503" s="2">
        <f>'Moving Avg'!H1503</f>
        <v>7.2875395000000029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  <c r="M1503" s="7">
        <f t="shared" si="230"/>
        <v>25</v>
      </c>
      <c r="N1503" s="7">
        <f t="shared" si="231"/>
        <v>0</v>
      </c>
      <c r="O1503" s="7">
        <f t="shared" si="232"/>
        <v>0</v>
      </c>
      <c r="P1503" s="7">
        <f t="shared" si="233"/>
        <v>83.5</v>
      </c>
      <c r="Q1503" s="8">
        <f t="shared" si="234"/>
        <v>21.274999999999999</v>
      </c>
      <c r="R1503" s="8">
        <f t="shared" si="235"/>
        <v>25.875</v>
      </c>
      <c r="S1503" s="8">
        <f t="shared" si="236"/>
        <v>41.325000000000003</v>
      </c>
      <c r="T1503" s="8">
        <f t="shared" si="237"/>
        <v>27.125</v>
      </c>
      <c r="U1503" s="7">
        <f t="shared" si="238"/>
        <v>29.491666666666664</v>
      </c>
      <c r="V1503" s="7">
        <f t="shared" si="239"/>
        <v>28.9</v>
      </c>
    </row>
    <row r="1504" spans="1:22" ht="13.5" x14ac:dyDescent="0.25">
      <c r="A1504" s="3">
        <f>RSI!A1504</f>
        <v>44505</v>
      </c>
      <c r="B1504" s="2">
        <f>RSI!B1504</f>
        <v>7.1856</v>
      </c>
      <c r="C1504" s="2">
        <f>RSI!I1504</f>
        <v>69.574058595305502</v>
      </c>
      <c r="D1504" s="2">
        <f>MACD!E1504</f>
        <v>-0.10054567446036788</v>
      </c>
      <c r="E1504" s="2">
        <f>MACD!F1504</f>
        <v>-8.8429552395045727E-2</v>
      </c>
      <c r="F1504" s="2">
        <f>'Moving Avg'!D1504</f>
        <v>6.8861999999999997</v>
      </c>
      <c r="G1504" s="2">
        <f>'Moving Avg'!F1504</f>
        <v>6.8053599999999985</v>
      </c>
      <c r="H1504" s="2">
        <f>'Moving Avg'!G1504</f>
        <v>6.9989700000000026</v>
      </c>
      <c r="I1504" s="2">
        <f>'Moving Avg'!H1504</f>
        <v>7.2835975000000017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  <c r="M1504" s="7">
        <f t="shared" si="230"/>
        <v>25</v>
      </c>
      <c r="N1504" s="7">
        <f t="shared" si="231"/>
        <v>45</v>
      </c>
      <c r="O1504" s="7">
        <f t="shared" si="232"/>
        <v>0</v>
      </c>
      <c r="P1504" s="7">
        <f t="shared" si="233"/>
        <v>83.5</v>
      </c>
      <c r="Q1504" s="8">
        <f t="shared" si="234"/>
        <v>37.024999999999999</v>
      </c>
      <c r="R1504" s="8">
        <f t="shared" si="235"/>
        <v>34.875</v>
      </c>
      <c r="S1504" s="8">
        <f t="shared" si="236"/>
        <v>48.075000000000003</v>
      </c>
      <c r="T1504" s="8">
        <f t="shared" si="237"/>
        <v>38.375</v>
      </c>
      <c r="U1504" s="7">
        <f t="shared" si="238"/>
        <v>39.991666666666667</v>
      </c>
      <c r="V1504" s="7">
        <f t="shared" si="239"/>
        <v>39.587500000000006</v>
      </c>
    </row>
    <row r="1505" spans="1:22" ht="13.5" x14ac:dyDescent="0.25">
      <c r="A1505" s="3">
        <f>RSI!A1505</f>
        <v>44508</v>
      </c>
      <c r="B1505" s="2">
        <f>RSI!B1505</f>
        <v>7.5049999999999999</v>
      </c>
      <c r="C1505" s="2">
        <f>RSI!I1505</f>
        <v>77.862817574705943</v>
      </c>
      <c r="D1505" s="2">
        <f>MACD!E1505</f>
        <v>-0.14324049841611775</v>
      </c>
      <c r="E1505" s="2">
        <f>MACD!F1505</f>
        <v>-9.9391741599260147E-2</v>
      </c>
      <c r="F1505" s="2">
        <f>'Moving Avg'!D1505</f>
        <v>7.0299199999999997</v>
      </c>
      <c r="G1505" s="2">
        <f>'Moving Avg'!F1505</f>
        <v>6.8512699999999995</v>
      </c>
      <c r="H1505" s="2">
        <f>'Moving Avg'!G1505</f>
        <v>7.0037620000000036</v>
      </c>
      <c r="I1505" s="2">
        <f>'Moving Avg'!H1505</f>
        <v>7.2812525000000043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  <c r="M1505" s="7">
        <f t="shared" si="230"/>
        <v>0</v>
      </c>
      <c r="N1505" s="7">
        <f t="shared" si="231"/>
        <v>100</v>
      </c>
      <c r="O1505" s="7">
        <f t="shared" si="232"/>
        <v>0</v>
      </c>
      <c r="P1505" s="7">
        <f t="shared" si="233"/>
        <v>83.5</v>
      </c>
      <c r="Q1505" s="8">
        <f t="shared" si="234"/>
        <v>47.524999999999999</v>
      </c>
      <c r="R1505" s="8">
        <f t="shared" si="235"/>
        <v>40.875</v>
      </c>
      <c r="S1505" s="8">
        <f t="shared" si="236"/>
        <v>52.575000000000003</v>
      </c>
      <c r="T1505" s="8">
        <f t="shared" si="237"/>
        <v>45.875</v>
      </c>
      <c r="U1505" s="7">
        <f t="shared" si="238"/>
        <v>46.991666666666674</v>
      </c>
      <c r="V1505" s="7">
        <f t="shared" si="239"/>
        <v>46.712500000000006</v>
      </c>
    </row>
    <row r="1506" spans="1:22" ht="13.5" x14ac:dyDescent="0.25">
      <c r="A1506" s="3">
        <f>RSI!A1506</f>
        <v>44509</v>
      </c>
      <c r="B1506" s="2">
        <f>RSI!B1506</f>
        <v>7.5148999999999999</v>
      </c>
      <c r="C1506" s="2">
        <f>RSI!I1506</f>
        <v>78.062307695745318</v>
      </c>
      <c r="D1506" s="2">
        <f>MACD!E1506</f>
        <v>-0.1839809958353964</v>
      </c>
      <c r="E1506" s="2">
        <f>MACD!F1506</f>
        <v>-0.11630959244648741</v>
      </c>
      <c r="F1506" s="2">
        <f>'Moving Avg'!D1506</f>
        <v>7.1756199999999994</v>
      </c>
      <c r="G1506" s="2">
        <f>'Moving Avg'!F1506</f>
        <v>6.8911899999999999</v>
      </c>
      <c r="H1506" s="2">
        <f>'Moving Avg'!G1506</f>
        <v>7.008752000000003</v>
      </c>
      <c r="I1506" s="2">
        <f>'Moving Avg'!H1506</f>
        <v>7.2789570000000046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  <c r="M1506" s="7">
        <f t="shared" si="230"/>
        <v>0</v>
      </c>
      <c r="N1506" s="7">
        <f t="shared" si="231"/>
        <v>100</v>
      </c>
      <c r="O1506" s="7">
        <f t="shared" si="232"/>
        <v>0</v>
      </c>
      <c r="P1506" s="7">
        <f t="shared" si="233"/>
        <v>83.5</v>
      </c>
      <c r="Q1506" s="8">
        <f t="shared" si="234"/>
        <v>47.524999999999999</v>
      </c>
      <c r="R1506" s="8">
        <f t="shared" si="235"/>
        <v>40.875</v>
      </c>
      <c r="S1506" s="8">
        <f t="shared" si="236"/>
        <v>52.575000000000003</v>
      </c>
      <c r="T1506" s="8">
        <f t="shared" si="237"/>
        <v>45.875</v>
      </c>
      <c r="U1506" s="7">
        <f t="shared" si="238"/>
        <v>46.991666666666674</v>
      </c>
      <c r="V1506" s="7">
        <f t="shared" si="239"/>
        <v>46.712500000000006</v>
      </c>
    </row>
    <row r="1507" spans="1:22" ht="13.5" x14ac:dyDescent="0.25">
      <c r="A1507" s="3">
        <f>RSI!A1507</f>
        <v>44510</v>
      </c>
      <c r="B1507" s="2">
        <f>RSI!B1507</f>
        <v>7.5148999999999999</v>
      </c>
      <c r="C1507" s="2">
        <f>RSI!I1507</f>
        <v>78.062307695745318</v>
      </c>
      <c r="D1507" s="2">
        <f>MACD!E1507</f>
        <v>-0.22210553374696396</v>
      </c>
      <c r="E1507" s="2">
        <f>MACD!F1507</f>
        <v>-0.13746878070658272</v>
      </c>
      <c r="F1507" s="2">
        <f>'Moving Avg'!D1507</f>
        <v>7.3213200000000001</v>
      </c>
      <c r="G1507" s="2">
        <f>'Moving Avg'!F1507</f>
        <v>6.92462</v>
      </c>
      <c r="H1507" s="2">
        <f>'Moving Avg'!G1507</f>
        <v>7.0137420000000041</v>
      </c>
      <c r="I1507" s="2">
        <f>'Moving Avg'!H1507</f>
        <v>7.2766615000000048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  <c r="M1507" s="7">
        <f t="shared" si="230"/>
        <v>0</v>
      </c>
      <c r="N1507" s="7">
        <f t="shared" si="231"/>
        <v>100</v>
      </c>
      <c r="O1507" s="7">
        <f t="shared" si="232"/>
        <v>50</v>
      </c>
      <c r="P1507" s="7">
        <f t="shared" si="233"/>
        <v>83.5</v>
      </c>
      <c r="Q1507" s="8">
        <f t="shared" si="234"/>
        <v>55.024999999999999</v>
      </c>
      <c r="R1507" s="8">
        <f t="shared" si="235"/>
        <v>58.375</v>
      </c>
      <c r="S1507" s="8">
        <f t="shared" si="236"/>
        <v>65.075000000000003</v>
      </c>
      <c r="T1507" s="8">
        <f t="shared" si="237"/>
        <v>58.375</v>
      </c>
      <c r="U1507" s="7">
        <f t="shared" si="238"/>
        <v>59.491666666666674</v>
      </c>
      <c r="V1507" s="7">
        <f t="shared" si="239"/>
        <v>59.212500000000006</v>
      </c>
    </row>
    <row r="1508" spans="1:22" ht="13.5" x14ac:dyDescent="0.25">
      <c r="A1508" s="3">
        <f>RSI!A1508</f>
        <v>44511</v>
      </c>
      <c r="B1508" s="2">
        <f>RSI!B1508</f>
        <v>7.5848000000000004</v>
      </c>
      <c r="C1508" s="2">
        <f>RSI!I1508</f>
        <v>79.569890231490177</v>
      </c>
      <c r="D1508" s="2">
        <f>MACD!E1508</f>
        <v>-0.26292384084295595</v>
      </c>
      <c r="E1508" s="2">
        <f>MACD!F1508</f>
        <v>-0.16255979273385737</v>
      </c>
      <c r="F1508" s="2">
        <f>'Moving Avg'!D1508</f>
        <v>7.4610399999999997</v>
      </c>
      <c r="G1508" s="2">
        <f>'Moving Avg'!F1508</f>
        <v>6.9550600000000005</v>
      </c>
      <c r="H1508" s="2">
        <f>'Moving Avg'!G1508</f>
        <v>7.0201300000000035</v>
      </c>
      <c r="I1508" s="2">
        <f>'Moving Avg'!H1508</f>
        <v>7.275164500000006</v>
      </c>
      <c r="J1508" s="5" t="str">
        <f>OBV!F1508</f>
        <v>BULLISH</v>
      </c>
      <c r="K1508" s="5" t="str">
        <f>OBV!G1508</f>
        <v>NEUTRAL</v>
      </c>
      <c r="L1508" s="5" t="str">
        <f>OBV!H1508</f>
        <v>CONFIRMED BULLISH</v>
      </c>
      <c r="M1508" s="7">
        <f t="shared" si="230"/>
        <v>0</v>
      </c>
      <c r="N1508" s="7">
        <f t="shared" si="231"/>
        <v>100</v>
      </c>
      <c r="O1508" s="7">
        <f t="shared" si="232"/>
        <v>50</v>
      </c>
      <c r="P1508" s="7">
        <f t="shared" si="233"/>
        <v>83.5</v>
      </c>
      <c r="Q1508" s="8">
        <f t="shared" si="234"/>
        <v>55.024999999999999</v>
      </c>
      <c r="R1508" s="8">
        <f t="shared" si="235"/>
        <v>58.375</v>
      </c>
      <c r="S1508" s="8">
        <f t="shared" si="236"/>
        <v>65.075000000000003</v>
      </c>
      <c r="T1508" s="8">
        <f t="shared" si="237"/>
        <v>58.375</v>
      </c>
      <c r="U1508" s="7">
        <f t="shared" si="238"/>
        <v>59.491666666666674</v>
      </c>
      <c r="V1508" s="7">
        <f t="shared" si="239"/>
        <v>59.212500000000006</v>
      </c>
    </row>
    <row r="1509" spans="1:22" ht="13.5" x14ac:dyDescent="0.25">
      <c r="A1509" s="3">
        <f>RSI!A1509</f>
        <v>44512</v>
      </c>
      <c r="B1509" s="2">
        <f>RSI!B1509</f>
        <v>7.5848000000000004</v>
      </c>
      <c r="C1509" s="2">
        <f>RSI!I1509</f>
        <v>79.569890231490177</v>
      </c>
      <c r="D1509" s="2">
        <f>MACD!E1509</f>
        <v>-0.3010062883871889</v>
      </c>
      <c r="E1509" s="2">
        <f>MACD!F1509</f>
        <v>-0.19024909186452368</v>
      </c>
      <c r="F1509" s="2">
        <f>'Moving Avg'!D1509</f>
        <v>7.5408799999999996</v>
      </c>
      <c r="G1509" s="2">
        <f>'Moving Avg'!F1509</f>
        <v>6.9849999999999994</v>
      </c>
      <c r="H1509" s="2">
        <f>'Moving Avg'!G1509</f>
        <v>7.0201300000000026</v>
      </c>
      <c r="I1509" s="2">
        <f>'Moving Avg'!H1509</f>
        <v>7.2736675000000073</v>
      </c>
      <c r="J1509" s="5" t="str">
        <f>OBV!F1509</f>
        <v>BULLISH</v>
      </c>
      <c r="K1509" s="5" t="str">
        <f>OBV!G1509</f>
        <v>NEUTRAL</v>
      </c>
      <c r="L1509" s="5" t="str">
        <f>OBV!H1509</f>
        <v>CONFIRMED BULLISH</v>
      </c>
      <c r="M1509" s="7">
        <f t="shared" si="230"/>
        <v>0</v>
      </c>
      <c r="N1509" s="7">
        <f t="shared" si="231"/>
        <v>100</v>
      </c>
      <c r="O1509" s="7">
        <f t="shared" si="232"/>
        <v>50</v>
      </c>
      <c r="P1509" s="7">
        <f t="shared" si="233"/>
        <v>83.5</v>
      </c>
      <c r="Q1509" s="8">
        <f t="shared" si="234"/>
        <v>55.024999999999999</v>
      </c>
      <c r="R1509" s="8">
        <f t="shared" si="235"/>
        <v>58.375</v>
      </c>
      <c r="S1509" s="8">
        <f t="shared" si="236"/>
        <v>65.075000000000003</v>
      </c>
      <c r="T1509" s="8">
        <f t="shared" si="237"/>
        <v>58.375</v>
      </c>
      <c r="U1509" s="7">
        <f t="shared" si="238"/>
        <v>59.491666666666674</v>
      </c>
      <c r="V1509" s="7">
        <f t="shared" si="239"/>
        <v>59.212500000000006</v>
      </c>
    </row>
    <row r="1510" spans="1:22" ht="13.5" x14ac:dyDescent="0.25">
      <c r="A1510" s="3">
        <f>RSI!A1510</f>
        <v>44515</v>
      </c>
      <c r="B1510" s="2">
        <f>RSI!B1510</f>
        <v>7.2454999999999998</v>
      </c>
      <c r="C1510" s="2">
        <f>RSI!I1510</f>
        <v>57.37367687220317</v>
      </c>
      <c r="D1510" s="2">
        <f>MACD!E1510</f>
        <v>-0.31137793488609322</v>
      </c>
      <c r="E1510" s="2">
        <f>MACD!F1510</f>
        <v>-0.21447486046883762</v>
      </c>
      <c r="F1510" s="2">
        <f>'Moving Avg'!D1510</f>
        <v>7.4889800000000006</v>
      </c>
      <c r="G1510" s="2">
        <f>'Moving Avg'!F1510</f>
        <v>7.0129449999999993</v>
      </c>
      <c r="H1510" s="2">
        <f>'Moving Avg'!G1510</f>
        <v>7.0133440000000018</v>
      </c>
      <c r="I1510" s="2">
        <f>'Moving Avg'!H1510</f>
        <v>7.2719710000000077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  <c r="M1510" s="7">
        <f t="shared" si="230"/>
        <v>25</v>
      </c>
      <c r="N1510" s="7">
        <f t="shared" si="231"/>
        <v>100</v>
      </c>
      <c r="O1510" s="7">
        <f t="shared" si="232"/>
        <v>50</v>
      </c>
      <c r="P1510" s="7">
        <f t="shared" si="233"/>
        <v>66.5</v>
      </c>
      <c r="Q1510" s="8">
        <f t="shared" si="234"/>
        <v>61.225000000000001</v>
      </c>
      <c r="R1510" s="8">
        <f t="shared" si="235"/>
        <v>59.125</v>
      </c>
      <c r="S1510" s="8">
        <f t="shared" si="236"/>
        <v>61.174999999999997</v>
      </c>
      <c r="T1510" s="8">
        <f t="shared" si="237"/>
        <v>60.375</v>
      </c>
      <c r="U1510" s="7">
        <f t="shared" si="238"/>
        <v>60.508333333333326</v>
      </c>
      <c r="V1510" s="7">
        <f t="shared" si="239"/>
        <v>60.474999999999994</v>
      </c>
    </row>
    <row r="1511" spans="1:22" ht="13.5" x14ac:dyDescent="0.25">
      <c r="A1511" s="3">
        <f>RSI!A1511</f>
        <v>44516</v>
      </c>
      <c r="B1511" s="2">
        <f>RSI!B1511</f>
        <v>7.5648</v>
      </c>
      <c r="C1511" s="2">
        <f>RSI!I1511</f>
        <v>66.768351773105451</v>
      </c>
      <c r="D1511" s="2">
        <f>MACD!E1511</f>
        <v>-0.34483916294208861</v>
      </c>
      <c r="E1511" s="2">
        <f>MACD!F1511</f>
        <v>-0.24054772096348781</v>
      </c>
      <c r="F1511" s="2">
        <f>'Moving Avg'!D1511</f>
        <v>7.4989599999999994</v>
      </c>
      <c r="G1511" s="2">
        <f>'Moving Avg'!F1511</f>
        <v>7.0568549999999988</v>
      </c>
      <c r="H1511" s="2">
        <f>'Moving Avg'!G1511</f>
        <v>7.0129440000000018</v>
      </c>
      <c r="I1511" s="2">
        <f>'Moving Avg'!H1511</f>
        <v>7.2718710000000089</v>
      </c>
      <c r="J1511" s="5" t="str">
        <f>OBV!F1511</f>
        <v>BULLISH</v>
      </c>
      <c r="K1511" s="5" t="str">
        <f>OBV!G1511</f>
        <v>NEUTRAL</v>
      </c>
      <c r="L1511" s="5" t="str">
        <f>OBV!H1511</f>
        <v>CONFIRMED BULLISH</v>
      </c>
      <c r="M1511" s="7">
        <f t="shared" si="230"/>
        <v>25</v>
      </c>
      <c r="N1511" s="7">
        <f t="shared" si="231"/>
        <v>100</v>
      </c>
      <c r="O1511" s="7">
        <f t="shared" si="232"/>
        <v>50</v>
      </c>
      <c r="P1511" s="7">
        <f t="shared" si="233"/>
        <v>83.5</v>
      </c>
      <c r="Q1511" s="8">
        <f t="shared" si="234"/>
        <v>63.774999999999999</v>
      </c>
      <c r="R1511" s="8">
        <f t="shared" si="235"/>
        <v>63.375</v>
      </c>
      <c r="S1511" s="8">
        <f t="shared" si="236"/>
        <v>68.825000000000003</v>
      </c>
      <c r="T1511" s="8">
        <f t="shared" si="237"/>
        <v>64.625</v>
      </c>
      <c r="U1511" s="7">
        <f t="shared" si="238"/>
        <v>65.325000000000003</v>
      </c>
      <c r="V1511" s="7">
        <f t="shared" si="239"/>
        <v>65.150000000000006</v>
      </c>
    </row>
    <row r="1512" spans="1:22" ht="13.5" x14ac:dyDescent="0.25">
      <c r="A1512" s="3">
        <f>RSI!A1512</f>
        <v>44517</v>
      </c>
      <c r="B1512" s="2">
        <f>RSI!B1512</f>
        <v>7.5648</v>
      </c>
      <c r="C1512" s="2">
        <f>RSI!I1512</f>
        <v>66.768351773105451</v>
      </c>
      <c r="D1512" s="2">
        <f>MACD!E1512</f>
        <v>-0.37599608904929749</v>
      </c>
      <c r="E1512" s="2">
        <f>MACD!F1512</f>
        <v>-0.26763739458064972</v>
      </c>
      <c r="F1512" s="2">
        <f>'Moving Avg'!D1512</f>
        <v>7.5089399999999999</v>
      </c>
      <c r="G1512" s="2">
        <f>'Moving Avg'!F1512</f>
        <v>7.1007649999999982</v>
      </c>
      <c r="H1512" s="2">
        <f>'Moving Avg'!G1512</f>
        <v>7.0125440000000028</v>
      </c>
      <c r="I1512" s="2">
        <f>'Moving Avg'!H1512</f>
        <v>7.2706730000000093</v>
      </c>
      <c r="J1512" s="5" t="str">
        <f>OBV!F1512</f>
        <v>BULLISH</v>
      </c>
      <c r="K1512" s="5" t="str">
        <f>OBV!G1512</f>
        <v>NEUTRAL</v>
      </c>
      <c r="L1512" s="5" t="str">
        <f>OBV!H1512</f>
        <v>CONFIRMED BULLISH</v>
      </c>
      <c r="M1512" s="7">
        <f t="shared" si="230"/>
        <v>25</v>
      </c>
      <c r="N1512" s="7">
        <f t="shared" si="231"/>
        <v>100</v>
      </c>
      <c r="O1512" s="7">
        <f t="shared" si="232"/>
        <v>50</v>
      </c>
      <c r="P1512" s="7">
        <f t="shared" si="233"/>
        <v>83.5</v>
      </c>
      <c r="Q1512" s="8">
        <f t="shared" si="234"/>
        <v>63.774999999999999</v>
      </c>
      <c r="R1512" s="8">
        <f t="shared" si="235"/>
        <v>63.375</v>
      </c>
      <c r="S1512" s="8">
        <f t="shared" si="236"/>
        <v>68.825000000000003</v>
      </c>
      <c r="T1512" s="8">
        <f t="shared" si="237"/>
        <v>64.625</v>
      </c>
      <c r="U1512" s="7">
        <f t="shared" si="238"/>
        <v>65.325000000000003</v>
      </c>
      <c r="V1512" s="7">
        <f t="shared" si="239"/>
        <v>65.150000000000006</v>
      </c>
    </row>
    <row r="1513" spans="1:22" ht="13.5" x14ac:dyDescent="0.25">
      <c r="A1513" s="3">
        <f>RSI!A1513</f>
        <v>44518</v>
      </c>
      <c r="B1513" s="2">
        <f>RSI!B1513</f>
        <v>7.5648</v>
      </c>
      <c r="C1513" s="2">
        <f>RSI!I1513</f>
        <v>66.768351773105451</v>
      </c>
      <c r="D1513" s="2">
        <f>MACD!E1513</f>
        <v>-0.38963873954298833</v>
      </c>
      <c r="E1513" s="2">
        <f>MACD!F1513</f>
        <v>-0.29203766357311745</v>
      </c>
      <c r="F1513" s="2">
        <f>'Moving Avg'!D1513</f>
        <v>7.5049399999999995</v>
      </c>
      <c r="G1513" s="2">
        <f>'Moving Avg'!F1513</f>
        <v>7.1396850000000001</v>
      </c>
      <c r="H1513" s="2">
        <f>'Moving Avg'!G1513</f>
        <v>7.0121440000000019</v>
      </c>
      <c r="I1513" s="2">
        <f>'Moving Avg'!H1513</f>
        <v>7.26887650000001</v>
      </c>
      <c r="J1513" s="5" t="str">
        <f>OBV!F1513</f>
        <v>BULLISH</v>
      </c>
      <c r="K1513" s="5" t="str">
        <f>OBV!G1513</f>
        <v>NEUTRAL</v>
      </c>
      <c r="L1513" s="5" t="str">
        <f>OBV!H1513</f>
        <v>BULLISH DIVERGENCE</v>
      </c>
      <c r="M1513" s="7">
        <f t="shared" si="230"/>
        <v>25</v>
      </c>
      <c r="N1513" s="7">
        <f t="shared" si="231"/>
        <v>100</v>
      </c>
      <c r="O1513" s="7">
        <f t="shared" si="232"/>
        <v>50</v>
      </c>
      <c r="P1513" s="7">
        <f t="shared" si="233"/>
        <v>66.5</v>
      </c>
      <c r="Q1513" s="8">
        <f t="shared" si="234"/>
        <v>61.225000000000001</v>
      </c>
      <c r="R1513" s="8">
        <f t="shared" si="235"/>
        <v>59.125</v>
      </c>
      <c r="S1513" s="8">
        <f t="shared" si="236"/>
        <v>61.174999999999997</v>
      </c>
      <c r="T1513" s="8">
        <f t="shared" si="237"/>
        <v>60.375</v>
      </c>
      <c r="U1513" s="7">
        <f t="shared" si="238"/>
        <v>60.508333333333326</v>
      </c>
      <c r="V1513" s="7">
        <f t="shared" si="239"/>
        <v>60.474999999999994</v>
      </c>
    </row>
    <row r="1514" spans="1:22" ht="13.5" x14ac:dyDescent="0.25">
      <c r="A1514" s="3">
        <f>RSI!A1514</f>
        <v>44519</v>
      </c>
      <c r="B1514" s="2">
        <f>RSI!B1514</f>
        <v>7.5648</v>
      </c>
      <c r="C1514" s="2">
        <f>RSI!I1514</f>
        <v>66.768351773105451</v>
      </c>
      <c r="D1514" s="2">
        <f>MACD!E1514</f>
        <v>-0.35755889318285305</v>
      </c>
      <c r="E1514" s="2">
        <f>MACD!F1514</f>
        <v>-0.30514190949506459</v>
      </c>
      <c r="F1514" s="2">
        <f>'Moving Avg'!D1514</f>
        <v>7.5009399999999999</v>
      </c>
      <c r="G1514" s="2">
        <f>'Moving Avg'!F1514</f>
        <v>7.1786049999999992</v>
      </c>
      <c r="H1514" s="2">
        <f>'Moving Avg'!G1514</f>
        <v>7.0117440000000011</v>
      </c>
      <c r="I1514" s="2">
        <f>'Moving Avg'!H1514</f>
        <v>7.2671300000000114</v>
      </c>
      <c r="J1514" s="5" t="str">
        <f>OBV!F1514</f>
        <v>BULLISH</v>
      </c>
      <c r="K1514" s="5" t="str">
        <f>OBV!G1514</f>
        <v>NEUTRAL</v>
      </c>
      <c r="L1514" s="5" t="str">
        <f>OBV!H1514</f>
        <v>BULLISH DIVERGENCE</v>
      </c>
      <c r="M1514" s="7">
        <f t="shared" si="230"/>
        <v>25</v>
      </c>
      <c r="N1514" s="7">
        <f t="shared" si="231"/>
        <v>100</v>
      </c>
      <c r="O1514" s="7">
        <f t="shared" si="232"/>
        <v>50</v>
      </c>
      <c r="P1514" s="7">
        <f t="shared" si="233"/>
        <v>66.5</v>
      </c>
      <c r="Q1514" s="8">
        <f t="shared" si="234"/>
        <v>61.225000000000001</v>
      </c>
      <c r="R1514" s="8">
        <f t="shared" si="235"/>
        <v>59.125</v>
      </c>
      <c r="S1514" s="8">
        <f t="shared" si="236"/>
        <v>61.174999999999997</v>
      </c>
      <c r="T1514" s="8">
        <f t="shared" si="237"/>
        <v>60.375</v>
      </c>
      <c r="U1514" s="7">
        <f t="shared" si="238"/>
        <v>60.508333333333326</v>
      </c>
      <c r="V1514" s="7">
        <f t="shared" si="239"/>
        <v>60.474999999999994</v>
      </c>
    </row>
    <row r="1515" spans="1:22" ht="13.5" x14ac:dyDescent="0.25">
      <c r="A1515" s="3">
        <f>RSI!A1515</f>
        <v>44522</v>
      </c>
      <c r="B1515" s="2">
        <f>RSI!B1515</f>
        <v>7.5648</v>
      </c>
      <c r="C1515" s="2">
        <f>RSI!I1515</f>
        <v>66.768351773105451</v>
      </c>
      <c r="D1515" s="2">
        <f>MACD!E1515</f>
        <v>-0.28353327118351412</v>
      </c>
      <c r="E1515" s="2">
        <f>MACD!F1515</f>
        <v>-0.3008201818327545</v>
      </c>
      <c r="F1515" s="2">
        <f>'Moving Avg'!D1515</f>
        <v>7.5648</v>
      </c>
      <c r="G1515" s="2">
        <f>'Moving Avg'!F1515</f>
        <v>7.2175249999999993</v>
      </c>
      <c r="H1515" s="2">
        <f>'Moving Avg'!G1515</f>
        <v>7.0113440000000011</v>
      </c>
      <c r="I1515" s="2">
        <f>'Moving Avg'!H1515</f>
        <v>7.265383500000012</v>
      </c>
      <c r="J1515" s="5" t="str">
        <f>OBV!F1515</f>
        <v>BULLISH</v>
      </c>
      <c r="K1515" s="5" t="str">
        <f>OBV!G1515</f>
        <v>NEUTRAL</v>
      </c>
      <c r="L1515" s="5" t="str">
        <f>OBV!H1515</f>
        <v>CONFIRMED BULLISH</v>
      </c>
      <c r="M1515" s="7">
        <f t="shared" si="230"/>
        <v>25</v>
      </c>
      <c r="N1515" s="7">
        <f t="shared" si="231"/>
        <v>0</v>
      </c>
      <c r="O1515" s="7">
        <f t="shared" si="232"/>
        <v>50</v>
      </c>
      <c r="P1515" s="7">
        <f t="shared" si="233"/>
        <v>83.5</v>
      </c>
      <c r="Q1515" s="8">
        <f t="shared" si="234"/>
        <v>28.774999999999999</v>
      </c>
      <c r="R1515" s="8">
        <f t="shared" si="235"/>
        <v>43.375</v>
      </c>
      <c r="S1515" s="8">
        <f t="shared" si="236"/>
        <v>53.825000000000003</v>
      </c>
      <c r="T1515" s="8">
        <f t="shared" si="237"/>
        <v>39.625</v>
      </c>
      <c r="U1515" s="7">
        <f t="shared" si="238"/>
        <v>41.991666666666667</v>
      </c>
      <c r="V1515" s="7">
        <f t="shared" si="239"/>
        <v>41.400000000000006</v>
      </c>
    </row>
    <row r="1516" spans="1:22" ht="13.5" x14ac:dyDescent="0.25">
      <c r="A1516" s="3">
        <f>RSI!A1516</f>
        <v>44523</v>
      </c>
      <c r="B1516" s="2">
        <f>RSI!B1516</f>
        <v>7.7244999999999999</v>
      </c>
      <c r="C1516" s="2">
        <f>RSI!I1516</f>
        <v>71.343965817401298</v>
      </c>
      <c r="D1516" s="2">
        <f>MACD!E1516</f>
        <v>-0.23329287478877703</v>
      </c>
      <c r="E1516" s="2">
        <f>MACD!F1516</f>
        <v>-0.287314720423959</v>
      </c>
      <c r="F1516" s="2">
        <f>'Moving Avg'!D1516</f>
        <v>7.5967399999999996</v>
      </c>
      <c r="G1516" s="2">
        <f>'Moving Avg'!F1516</f>
        <v>7.2644300000000017</v>
      </c>
      <c r="H1516" s="2">
        <f>'Moving Avg'!G1516</f>
        <v>7.014138</v>
      </c>
      <c r="I1516" s="2">
        <f>'Moving Avg'!H1516</f>
        <v>7.2644355000000118</v>
      </c>
      <c r="J1516" s="5" t="str">
        <f>OBV!F1516</f>
        <v>BULLISH</v>
      </c>
      <c r="K1516" s="5" t="str">
        <f>OBV!G1516</f>
        <v>NEUTRAL</v>
      </c>
      <c r="L1516" s="5" t="str">
        <f>OBV!H1516</f>
        <v>CONFIRMED BULLISH</v>
      </c>
      <c r="M1516" s="7">
        <f t="shared" si="230"/>
        <v>0</v>
      </c>
      <c r="N1516" s="7">
        <f t="shared" si="231"/>
        <v>0</v>
      </c>
      <c r="O1516" s="7">
        <f t="shared" si="232"/>
        <v>50</v>
      </c>
      <c r="P1516" s="7">
        <f t="shared" si="233"/>
        <v>83.5</v>
      </c>
      <c r="Q1516" s="8">
        <f t="shared" si="234"/>
        <v>20.024999999999999</v>
      </c>
      <c r="R1516" s="8">
        <f t="shared" si="235"/>
        <v>38.375</v>
      </c>
      <c r="S1516" s="8">
        <f t="shared" si="236"/>
        <v>50.075000000000003</v>
      </c>
      <c r="T1516" s="8">
        <f t="shared" si="237"/>
        <v>33.375</v>
      </c>
      <c r="U1516" s="7">
        <f t="shared" si="238"/>
        <v>36.158333333333331</v>
      </c>
      <c r="V1516" s="7">
        <f t="shared" si="239"/>
        <v>35.462499999999999</v>
      </c>
    </row>
    <row r="1517" spans="1:22" ht="13.5" x14ac:dyDescent="0.25">
      <c r="A1517" s="3">
        <f>RSI!A1517</f>
        <v>44524</v>
      </c>
      <c r="B1517" s="2">
        <f>RSI!B1517</f>
        <v>7.7244999999999999</v>
      </c>
      <c r="C1517" s="2">
        <f>RSI!I1517</f>
        <v>71.343965817401298</v>
      </c>
      <c r="D1517" s="2">
        <f>MACD!E1517</f>
        <v>-0.19366073659018035</v>
      </c>
      <c r="E1517" s="2">
        <f>MACD!F1517</f>
        <v>-0.26858392365720329</v>
      </c>
      <c r="F1517" s="2">
        <f>'Moving Avg'!D1517</f>
        <v>7.6286800000000001</v>
      </c>
      <c r="G1517" s="2">
        <f>'Moving Avg'!F1517</f>
        <v>7.3113350000000015</v>
      </c>
      <c r="H1517" s="2">
        <f>'Moving Avg'!G1517</f>
        <v>7.0169320000000006</v>
      </c>
      <c r="I1517" s="2">
        <f>'Moving Avg'!H1517</f>
        <v>7.2634875000000125</v>
      </c>
      <c r="J1517" s="5" t="str">
        <f>OBV!F1517</f>
        <v>BULLISH</v>
      </c>
      <c r="K1517" s="5" t="str">
        <f>OBV!G1517</f>
        <v>NEUTRAL</v>
      </c>
      <c r="L1517" s="5" t="str">
        <f>OBV!H1517</f>
        <v>CONFIRMED BULLISH</v>
      </c>
      <c r="M1517" s="7">
        <f t="shared" si="230"/>
        <v>0</v>
      </c>
      <c r="N1517" s="7">
        <f t="shared" si="231"/>
        <v>0</v>
      </c>
      <c r="O1517" s="7">
        <f t="shared" si="232"/>
        <v>50</v>
      </c>
      <c r="P1517" s="7">
        <f t="shared" si="233"/>
        <v>83.5</v>
      </c>
      <c r="Q1517" s="8">
        <f t="shared" si="234"/>
        <v>20.024999999999999</v>
      </c>
      <c r="R1517" s="8">
        <f t="shared" si="235"/>
        <v>38.375</v>
      </c>
      <c r="S1517" s="8">
        <f t="shared" si="236"/>
        <v>50.075000000000003</v>
      </c>
      <c r="T1517" s="8">
        <f t="shared" si="237"/>
        <v>33.375</v>
      </c>
      <c r="U1517" s="7">
        <f t="shared" si="238"/>
        <v>36.158333333333331</v>
      </c>
      <c r="V1517" s="7">
        <f t="shared" si="239"/>
        <v>35.462499999999999</v>
      </c>
    </row>
    <row r="1518" spans="1:22" ht="13.5" x14ac:dyDescent="0.25">
      <c r="A1518" s="3">
        <f>RSI!A1518</f>
        <v>44525</v>
      </c>
      <c r="B1518" s="2">
        <f>RSI!B1518</f>
        <v>7.7244999999999999</v>
      </c>
      <c r="C1518" s="2">
        <f>RSI!I1518</f>
        <v>71.343965817401298</v>
      </c>
      <c r="D1518" s="2">
        <f>MACD!E1518</f>
        <v>-0.15203771393782883</v>
      </c>
      <c r="E1518" s="2">
        <f>MACD!F1518</f>
        <v>-0.24527468171332842</v>
      </c>
      <c r="F1518" s="2">
        <f>'Moving Avg'!D1518</f>
        <v>7.6606199999999998</v>
      </c>
      <c r="G1518" s="2">
        <f>'Moving Avg'!F1518</f>
        <v>7.3582400000000021</v>
      </c>
      <c r="H1518" s="2">
        <f>'Moving Avg'!G1518</f>
        <v>7.0197259999999995</v>
      </c>
      <c r="I1518" s="2">
        <f>'Moving Avg'!H1518</f>
        <v>7.2625395000000132</v>
      </c>
      <c r="J1518" s="5" t="str">
        <f>OBV!F1518</f>
        <v>BULLISH</v>
      </c>
      <c r="K1518" s="5" t="str">
        <f>OBV!G1518</f>
        <v>NEUTRAL</v>
      </c>
      <c r="L1518" s="5" t="str">
        <f>OBV!H1518</f>
        <v>CONFIRMED BULLISH</v>
      </c>
      <c r="M1518" s="7">
        <f t="shared" si="230"/>
        <v>0</v>
      </c>
      <c r="N1518" s="7">
        <f t="shared" si="231"/>
        <v>0</v>
      </c>
      <c r="O1518" s="7">
        <f t="shared" si="232"/>
        <v>50</v>
      </c>
      <c r="P1518" s="7">
        <f t="shared" si="233"/>
        <v>83.5</v>
      </c>
      <c r="Q1518" s="8">
        <f t="shared" si="234"/>
        <v>20.024999999999999</v>
      </c>
      <c r="R1518" s="8">
        <f t="shared" si="235"/>
        <v>38.375</v>
      </c>
      <c r="S1518" s="8">
        <f t="shared" si="236"/>
        <v>50.075000000000003</v>
      </c>
      <c r="T1518" s="8">
        <f t="shared" si="237"/>
        <v>33.375</v>
      </c>
      <c r="U1518" s="7">
        <f t="shared" si="238"/>
        <v>36.158333333333331</v>
      </c>
      <c r="V1518" s="7">
        <f t="shared" si="239"/>
        <v>35.462499999999999</v>
      </c>
    </row>
    <row r="1519" spans="1:22" ht="13.5" x14ac:dyDescent="0.25">
      <c r="A1519" s="3">
        <f>RSI!A1519</f>
        <v>44526</v>
      </c>
      <c r="B1519" s="2">
        <f>RSI!B1519</f>
        <v>7.7244999999999999</v>
      </c>
      <c r="C1519" s="2">
        <f>RSI!I1519</f>
        <v>71.343965817401298</v>
      </c>
      <c r="D1519" s="2">
        <f>MACD!E1519</f>
        <v>-0.11928648292601274</v>
      </c>
      <c r="E1519" s="2">
        <f>MACD!F1519</f>
        <v>-0.2200770419558653</v>
      </c>
      <c r="F1519" s="2">
        <f>'Moving Avg'!D1519</f>
        <v>7.6925600000000003</v>
      </c>
      <c r="G1519" s="2">
        <f>'Moving Avg'!F1519</f>
        <v>7.4051450000000019</v>
      </c>
      <c r="H1519" s="2">
        <f>'Moving Avg'!G1519</f>
        <v>7.0225199999999983</v>
      </c>
      <c r="I1519" s="2">
        <f>'Moving Avg'!H1519</f>
        <v>7.2615915000000131</v>
      </c>
      <c r="J1519" s="5" t="str">
        <f>OBV!F1519</f>
        <v>BULLISH</v>
      </c>
      <c r="K1519" s="5" t="str">
        <f>OBV!G1519</f>
        <v>NEUTRAL</v>
      </c>
      <c r="L1519" s="5" t="str">
        <f>OBV!H1519</f>
        <v>CONFIRMED BULLISH</v>
      </c>
      <c r="M1519" s="7">
        <f t="shared" si="230"/>
        <v>0</v>
      </c>
      <c r="N1519" s="7">
        <f t="shared" si="231"/>
        <v>0</v>
      </c>
      <c r="O1519" s="7">
        <f t="shared" si="232"/>
        <v>50</v>
      </c>
      <c r="P1519" s="7">
        <f t="shared" si="233"/>
        <v>83.5</v>
      </c>
      <c r="Q1519" s="8">
        <f t="shared" si="234"/>
        <v>20.024999999999999</v>
      </c>
      <c r="R1519" s="8">
        <f t="shared" si="235"/>
        <v>38.375</v>
      </c>
      <c r="S1519" s="8">
        <f t="shared" si="236"/>
        <v>50.075000000000003</v>
      </c>
      <c r="T1519" s="8">
        <f t="shared" si="237"/>
        <v>33.375</v>
      </c>
      <c r="U1519" s="7">
        <f t="shared" si="238"/>
        <v>36.158333333333331</v>
      </c>
      <c r="V1519" s="7">
        <f t="shared" si="239"/>
        <v>35.462499999999999</v>
      </c>
    </row>
    <row r="1520" spans="1:22" ht="13.5" x14ac:dyDescent="0.25">
      <c r="A1520" s="3">
        <f>RSI!A1520</f>
        <v>44529</v>
      </c>
      <c r="B1520" s="2">
        <f>RSI!B1520</f>
        <v>7.3852000000000002</v>
      </c>
      <c r="C1520" s="2">
        <f>RSI!I1520</f>
        <v>51.198663021154893</v>
      </c>
      <c r="D1520" s="2">
        <f>MACD!E1520</f>
        <v>-0.12092598588910786</v>
      </c>
      <c r="E1520" s="2">
        <f>MACD!F1520</f>
        <v>-0.20024683074251384</v>
      </c>
      <c r="F1520" s="2">
        <f>'Moving Avg'!D1520</f>
        <v>7.6566400000000003</v>
      </c>
      <c r="G1520" s="2">
        <f>'Moving Avg'!F1520</f>
        <v>7.4350850000000008</v>
      </c>
      <c r="H1520" s="2">
        <f>'Moving Avg'!G1520</f>
        <v>7.011741999999999</v>
      </c>
      <c r="I1520" s="2">
        <f>'Moving Avg'!H1520</f>
        <v>7.2589470000000116</v>
      </c>
      <c r="J1520" s="5" t="str">
        <f>OBV!F1520</f>
        <v>BULLISH</v>
      </c>
      <c r="K1520" s="5" t="str">
        <f>OBV!G1520</f>
        <v>NEUTRAL</v>
      </c>
      <c r="L1520" s="5" t="str">
        <f>OBV!H1520</f>
        <v>BULLISH DIVERGENCE</v>
      </c>
      <c r="M1520" s="7">
        <f t="shared" si="230"/>
        <v>25</v>
      </c>
      <c r="N1520" s="7">
        <f t="shared" si="231"/>
        <v>0</v>
      </c>
      <c r="O1520" s="7">
        <f t="shared" si="232"/>
        <v>50</v>
      </c>
      <c r="P1520" s="7">
        <f t="shared" si="233"/>
        <v>66.5</v>
      </c>
      <c r="Q1520" s="8">
        <f t="shared" si="234"/>
        <v>26.225000000000001</v>
      </c>
      <c r="R1520" s="8">
        <f t="shared" si="235"/>
        <v>39.125</v>
      </c>
      <c r="S1520" s="8">
        <f t="shared" si="236"/>
        <v>46.174999999999997</v>
      </c>
      <c r="T1520" s="8">
        <f t="shared" si="237"/>
        <v>35.375</v>
      </c>
      <c r="U1520" s="7">
        <f t="shared" si="238"/>
        <v>37.174999999999997</v>
      </c>
      <c r="V1520" s="7">
        <f t="shared" si="239"/>
        <v>36.724999999999994</v>
      </c>
    </row>
    <row r="1521" spans="1:22" ht="13.5" x14ac:dyDescent="0.25">
      <c r="A1521" s="3">
        <f>RSI!A1521</f>
        <v>44530</v>
      </c>
      <c r="B1521" s="2">
        <f>RSI!B1521</f>
        <v>7.7145000000000001</v>
      </c>
      <c r="C1521" s="2">
        <f>RSI!I1521</f>
        <v>62.319268469764665</v>
      </c>
      <c r="D1521" s="2">
        <f>MACD!E1521</f>
        <v>-9.7693961305902022E-2</v>
      </c>
      <c r="E1521" s="2">
        <f>MACD!F1521</f>
        <v>-0.17973625685519148</v>
      </c>
      <c r="F1521" s="2">
        <f>'Moving Avg'!D1521</f>
        <v>7.6546400000000006</v>
      </c>
      <c r="G1521" s="2">
        <f>'Moving Avg'!F1521</f>
        <v>7.4814900000000009</v>
      </c>
      <c r="H1521" s="2">
        <f>'Moving Avg'!G1521</f>
        <v>7.0221200000000001</v>
      </c>
      <c r="I1521" s="2">
        <f>'Moving Avg'!H1521</f>
        <v>7.2596955000000118</v>
      </c>
      <c r="J1521" s="5" t="str">
        <f>OBV!F1521</f>
        <v>BULLISH</v>
      </c>
      <c r="K1521" s="5" t="str">
        <f>OBV!G1521</f>
        <v>NEUTRAL</v>
      </c>
      <c r="L1521" s="5" t="str">
        <f>OBV!H1521</f>
        <v>BULLISH DIVERGENCE</v>
      </c>
      <c r="M1521" s="7">
        <f t="shared" si="230"/>
        <v>25</v>
      </c>
      <c r="N1521" s="7">
        <f t="shared" si="231"/>
        <v>0</v>
      </c>
      <c r="O1521" s="7">
        <f t="shared" si="232"/>
        <v>50</v>
      </c>
      <c r="P1521" s="7">
        <f t="shared" si="233"/>
        <v>66.5</v>
      </c>
      <c r="Q1521" s="8">
        <f t="shared" si="234"/>
        <v>26.225000000000001</v>
      </c>
      <c r="R1521" s="8">
        <f t="shared" si="235"/>
        <v>39.125</v>
      </c>
      <c r="S1521" s="8">
        <f t="shared" si="236"/>
        <v>46.174999999999997</v>
      </c>
      <c r="T1521" s="8">
        <f t="shared" si="237"/>
        <v>35.375</v>
      </c>
      <c r="U1521" s="7">
        <f t="shared" si="238"/>
        <v>37.174999999999997</v>
      </c>
      <c r="V1521" s="7">
        <f t="shared" si="239"/>
        <v>36.724999999999994</v>
      </c>
    </row>
    <row r="1522" spans="1:22" ht="13.5" x14ac:dyDescent="0.25">
      <c r="A1522" s="3">
        <f>RSI!A1522</f>
        <v>44531</v>
      </c>
      <c r="B1522" s="2">
        <f>RSI!B1522</f>
        <v>7.7145000000000001</v>
      </c>
      <c r="C1522" s="2">
        <f>RSI!I1522</f>
        <v>62.319268469764673</v>
      </c>
      <c r="D1522" s="2">
        <f>MACD!E1522</f>
        <v>-8.0084894053465305E-2</v>
      </c>
      <c r="E1522" s="2">
        <f>MACD!F1522</f>
        <v>-0.15980598429484624</v>
      </c>
      <c r="F1522" s="2">
        <f>'Moving Avg'!D1522</f>
        <v>7.6526399999999999</v>
      </c>
      <c r="G1522" s="2">
        <f>'Moving Avg'!F1522</f>
        <v>7.5278950000000009</v>
      </c>
      <c r="H1522" s="2">
        <f>'Moving Avg'!G1522</f>
        <v>7.0366900000000001</v>
      </c>
      <c r="I1522" s="2">
        <f>'Moving Avg'!H1522</f>
        <v>7.2609430000000099</v>
      </c>
      <c r="J1522" s="5" t="str">
        <f>OBV!F1522</f>
        <v>BULLISH</v>
      </c>
      <c r="K1522" s="5" t="str">
        <f>OBV!G1522</f>
        <v>NEUTRAL</v>
      </c>
      <c r="L1522" s="5" t="str">
        <f>OBV!H1522</f>
        <v>BULLISH DIVERGENCE</v>
      </c>
      <c r="M1522" s="7">
        <f t="shared" si="230"/>
        <v>25</v>
      </c>
      <c r="N1522" s="7">
        <f t="shared" si="231"/>
        <v>0</v>
      </c>
      <c r="O1522" s="7">
        <f t="shared" si="232"/>
        <v>50</v>
      </c>
      <c r="P1522" s="7">
        <f t="shared" si="233"/>
        <v>66.5</v>
      </c>
      <c r="Q1522" s="8">
        <f t="shared" si="234"/>
        <v>26.225000000000001</v>
      </c>
      <c r="R1522" s="8">
        <f t="shared" si="235"/>
        <v>39.125</v>
      </c>
      <c r="S1522" s="8">
        <f t="shared" si="236"/>
        <v>46.174999999999997</v>
      </c>
      <c r="T1522" s="8">
        <f t="shared" si="237"/>
        <v>35.375</v>
      </c>
      <c r="U1522" s="7">
        <f t="shared" si="238"/>
        <v>37.174999999999997</v>
      </c>
      <c r="V1522" s="7">
        <f t="shared" si="239"/>
        <v>36.724999999999994</v>
      </c>
    </row>
    <row r="1523" spans="1:22" ht="13.5" x14ac:dyDescent="0.25">
      <c r="A1523" s="3">
        <f>RSI!A1523</f>
        <v>44532</v>
      </c>
      <c r="B1523" s="2">
        <f>RSI!B1523</f>
        <v>7.7145000000000001</v>
      </c>
      <c r="C1523" s="2">
        <f>RSI!I1523</f>
        <v>62.319268469764673</v>
      </c>
      <c r="D1523" s="2">
        <f>MACD!E1523</f>
        <v>-6.7081950832285742E-2</v>
      </c>
      <c r="E1523" s="2">
        <f>MACD!F1523</f>
        <v>-0.14126117760233414</v>
      </c>
      <c r="F1523" s="2">
        <f>'Moving Avg'!D1523</f>
        <v>7.6506400000000001</v>
      </c>
      <c r="G1523" s="2">
        <f>'Moving Avg'!F1523</f>
        <v>7.5693099999999998</v>
      </c>
      <c r="H1523" s="2">
        <f>'Moving Avg'!G1523</f>
        <v>7.0512599999999983</v>
      </c>
      <c r="I1523" s="2">
        <f>'Moving Avg'!H1523</f>
        <v>7.2623900000000097</v>
      </c>
      <c r="J1523" s="5" t="str">
        <f>OBV!F1523</f>
        <v>BULLISH</v>
      </c>
      <c r="K1523" s="5" t="str">
        <f>OBV!G1523</f>
        <v>NEUTRAL</v>
      </c>
      <c r="L1523" s="5" t="str">
        <f>OBV!H1523</f>
        <v>BULLISH DIVERGENCE</v>
      </c>
      <c r="M1523" s="7">
        <f t="shared" si="230"/>
        <v>25</v>
      </c>
      <c r="N1523" s="7">
        <f t="shared" si="231"/>
        <v>0</v>
      </c>
      <c r="O1523" s="7">
        <f t="shared" si="232"/>
        <v>50</v>
      </c>
      <c r="P1523" s="7">
        <f t="shared" si="233"/>
        <v>66.5</v>
      </c>
      <c r="Q1523" s="8">
        <f t="shared" si="234"/>
        <v>26.225000000000001</v>
      </c>
      <c r="R1523" s="8">
        <f t="shared" si="235"/>
        <v>39.125</v>
      </c>
      <c r="S1523" s="8">
        <f t="shared" si="236"/>
        <v>46.174999999999997</v>
      </c>
      <c r="T1523" s="8">
        <f t="shared" si="237"/>
        <v>35.375</v>
      </c>
      <c r="U1523" s="7">
        <f t="shared" si="238"/>
        <v>37.174999999999997</v>
      </c>
      <c r="V1523" s="7">
        <f t="shared" si="239"/>
        <v>36.724999999999994</v>
      </c>
    </row>
    <row r="1524" spans="1:22" ht="13.5" x14ac:dyDescent="0.25">
      <c r="A1524" s="3">
        <f>RSI!A1524</f>
        <v>44533</v>
      </c>
      <c r="B1524" s="2">
        <f>RSI!B1524</f>
        <v>7.3752000000000004</v>
      </c>
      <c r="C1524" s="2">
        <f>RSI!I1524</f>
        <v>48.187983754057406</v>
      </c>
      <c r="D1524" s="2">
        <f>MACD!E1524</f>
        <v>-3.2702642601079468E-2</v>
      </c>
      <c r="E1524" s="2">
        <f>MACD!F1524</f>
        <v>-0.11954947060208321</v>
      </c>
      <c r="F1524" s="2">
        <f>'Moving Avg'!D1524</f>
        <v>7.5807799999999999</v>
      </c>
      <c r="G1524" s="2">
        <f>'Moving Avg'!F1524</f>
        <v>7.5787900000000006</v>
      </c>
      <c r="H1524" s="2">
        <f>'Moving Avg'!G1524</f>
        <v>7.0590439999999992</v>
      </c>
      <c r="I1524" s="2">
        <f>'Moving Avg'!H1524</f>
        <v>7.2629390000000091</v>
      </c>
      <c r="J1524" s="5" t="str">
        <f>OBV!F1524</f>
        <v>BULLISH</v>
      </c>
      <c r="K1524" s="5" t="str">
        <f>OBV!G1524</f>
        <v>NEUTRAL</v>
      </c>
      <c r="L1524" s="5" t="str">
        <f>OBV!H1524</f>
        <v>BULLISH DIVERGENCE</v>
      </c>
      <c r="M1524" s="7">
        <f t="shared" si="230"/>
        <v>25</v>
      </c>
      <c r="N1524" s="7">
        <f t="shared" si="231"/>
        <v>0</v>
      </c>
      <c r="O1524" s="7">
        <f t="shared" si="232"/>
        <v>50</v>
      </c>
      <c r="P1524" s="7">
        <f t="shared" si="233"/>
        <v>66.5</v>
      </c>
      <c r="Q1524" s="8">
        <f t="shared" si="234"/>
        <v>26.225000000000001</v>
      </c>
      <c r="R1524" s="8">
        <f t="shared" si="235"/>
        <v>39.125</v>
      </c>
      <c r="S1524" s="8">
        <f t="shared" si="236"/>
        <v>46.174999999999997</v>
      </c>
      <c r="T1524" s="8">
        <f t="shared" si="237"/>
        <v>35.375</v>
      </c>
      <c r="U1524" s="7">
        <f t="shared" si="238"/>
        <v>37.174999999999997</v>
      </c>
      <c r="V1524" s="7">
        <f t="shared" si="239"/>
        <v>36.724999999999994</v>
      </c>
    </row>
    <row r="1525" spans="1:22" ht="13.5" x14ac:dyDescent="0.25">
      <c r="A1525" s="3">
        <f>RSI!A1525</f>
        <v>44536</v>
      </c>
      <c r="B1525" s="2">
        <f>RSI!B1525</f>
        <v>7.3253000000000004</v>
      </c>
      <c r="C1525" s="2">
        <f>RSI!I1525</f>
        <v>46.517370857084714</v>
      </c>
      <c r="D1525" s="2">
        <f>MACD!E1525</f>
        <v>4.6237259546089149E-4</v>
      </c>
      <c r="E1525" s="2">
        <f>MACD!F1525</f>
        <v>-9.5547101962574391E-2</v>
      </c>
      <c r="F1525" s="2">
        <f>'Moving Avg'!D1525</f>
        <v>7.5688000000000004</v>
      </c>
      <c r="G1525" s="2">
        <f>'Moving Avg'!F1525</f>
        <v>7.5698050000000006</v>
      </c>
      <c r="H1525" s="2">
        <f>'Moving Avg'!G1525</f>
        <v>7.0658300000000001</v>
      </c>
      <c r="I1525" s="2">
        <f>'Moving Avg'!H1525</f>
        <v>7.262190500000008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0</v>
      </c>
      <c r="O1525" s="7">
        <f t="shared" si="232"/>
        <v>50</v>
      </c>
      <c r="P1525" s="7">
        <f t="shared" si="233"/>
        <v>16.5</v>
      </c>
      <c r="Q1525" s="8">
        <f t="shared" si="234"/>
        <v>18.725000000000001</v>
      </c>
      <c r="R1525" s="8">
        <f t="shared" si="235"/>
        <v>26.625</v>
      </c>
      <c r="S1525" s="8">
        <f t="shared" si="236"/>
        <v>23.675000000000001</v>
      </c>
      <c r="T1525" s="8">
        <f t="shared" si="237"/>
        <v>22.875</v>
      </c>
      <c r="U1525" s="7">
        <f t="shared" si="238"/>
        <v>23.008333333333336</v>
      </c>
      <c r="V1525" s="7">
        <f t="shared" si="239"/>
        <v>22.975000000000001</v>
      </c>
    </row>
    <row r="1526" spans="1:22" ht="13.5" x14ac:dyDescent="0.25">
      <c r="A1526" s="3">
        <f>RSI!A1526</f>
        <v>44537</v>
      </c>
      <c r="B1526" s="2">
        <f>RSI!B1526</f>
        <v>7.3253000000000004</v>
      </c>
      <c r="C1526" s="2">
        <f>RSI!I1526</f>
        <v>46.517370857084714</v>
      </c>
      <c r="D1526" s="2">
        <f>MACD!E1526</f>
        <v>5.3739665155765337E-2</v>
      </c>
      <c r="E1526" s="2">
        <f>MACD!F1526</f>
        <v>-6.5689748538906453E-2</v>
      </c>
      <c r="F1526" s="2">
        <f>'Moving Avg'!D1526</f>
        <v>7.4909599999999994</v>
      </c>
      <c r="G1526" s="2">
        <f>'Moving Avg'!F1526</f>
        <v>7.5603250000000006</v>
      </c>
      <c r="H1526" s="2">
        <f>'Moving Avg'!G1526</f>
        <v>7.0786039999999995</v>
      </c>
      <c r="I1526" s="2">
        <f>'Moving Avg'!H1526</f>
        <v>7.2614420000000077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  <c r="M1526" s="7">
        <f t="shared" si="230"/>
        <v>25</v>
      </c>
      <c r="N1526" s="7">
        <f t="shared" si="231"/>
        <v>0</v>
      </c>
      <c r="O1526" s="7">
        <f t="shared" si="232"/>
        <v>50</v>
      </c>
      <c r="P1526" s="7">
        <f t="shared" si="233"/>
        <v>16.5</v>
      </c>
      <c r="Q1526" s="8">
        <f t="shared" si="234"/>
        <v>18.725000000000001</v>
      </c>
      <c r="R1526" s="8">
        <f t="shared" si="235"/>
        <v>26.625</v>
      </c>
      <c r="S1526" s="8">
        <f t="shared" si="236"/>
        <v>23.675000000000001</v>
      </c>
      <c r="T1526" s="8">
        <f t="shared" si="237"/>
        <v>22.875</v>
      </c>
      <c r="U1526" s="7">
        <f t="shared" si="238"/>
        <v>23.008333333333336</v>
      </c>
      <c r="V1526" s="7">
        <f t="shared" si="239"/>
        <v>22.975000000000001</v>
      </c>
    </row>
    <row r="1527" spans="1:22" ht="13.5" x14ac:dyDescent="0.25">
      <c r="A1527" s="3">
        <f>RSI!A1527</f>
        <v>44538</v>
      </c>
      <c r="B1527" s="2">
        <f>RSI!B1527</f>
        <v>7.3253000000000004</v>
      </c>
      <c r="C1527" s="2">
        <f>RSI!I1527</f>
        <v>46.517370857084714</v>
      </c>
      <c r="D1527" s="2">
        <f>MACD!E1527</f>
        <v>9.9418003598674254E-2</v>
      </c>
      <c r="E1527" s="2">
        <f>MACD!F1527</f>
        <v>-3.2668198111390309E-2</v>
      </c>
      <c r="F1527" s="2">
        <f>'Moving Avg'!D1527</f>
        <v>7.4131199999999993</v>
      </c>
      <c r="G1527" s="2">
        <f>'Moving Avg'!F1527</f>
        <v>7.5508450000000007</v>
      </c>
      <c r="H1527" s="2">
        <f>'Moving Avg'!G1527</f>
        <v>7.0913779999999997</v>
      </c>
      <c r="I1527" s="2">
        <f>'Moving Avg'!H1527</f>
        <v>7.2606935000000066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  <c r="M1527" s="7">
        <f t="shared" si="230"/>
        <v>25</v>
      </c>
      <c r="N1527" s="7">
        <f t="shared" si="231"/>
        <v>0</v>
      </c>
      <c r="O1527" s="7">
        <f t="shared" si="232"/>
        <v>50</v>
      </c>
      <c r="P1527" s="7">
        <f t="shared" si="233"/>
        <v>16.5</v>
      </c>
      <c r="Q1527" s="8">
        <f t="shared" si="234"/>
        <v>18.725000000000001</v>
      </c>
      <c r="R1527" s="8">
        <f t="shared" si="235"/>
        <v>26.625</v>
      </c>
      <c r="S1527" s="8">
        <f t="shared" si="236"/>
        <v>23.675000000000001</v>
      </c>
      <c r="T1527" s="8">
        <f t="shared" si="237"/>
        <v>22.875</v>
      </c>
      <c r="U1527" s="7">
        <f t="shared" si="238"/>
        <v>23.008333333333336</v>
      </c>
      <c r="V1527" s="7">
        <f t="shared" si="239"/>
        <v>22.975000000000001</v>
      </c>
    </row>
    <row r="1528" spans="1:22" ht="13.5" x14ac:dyDescent="0.25">
      <c r="A1528" s="3">
        <f>RSI!A1528</f>
        <v>44539</v>
      </c>
      <c r="B1528" s="2">
        <f>RSI!B1528</f>
        <v>7.3152999999999997</v>
      </c>
      <c r="C1528" s="2">
        <f>RSI!I1528</f>
        <v>46.117192643623142</v>
      </c>
      <c r="D1528" s="2">
        <f>MACD!E1528</f>
        <v>0.13936293538615274</v>
      </c>
      <c r="E1528" s="2">
        <f>MACD!F1528</f>
        <v>1.7380285881182997E-3</v>
      </c>
      <c r="F1528" s="2">
        <f>'Moving Avg'!D1528</f>
        <v>7.3332800000000002</v>
      </c>
      <c r="G1528" s="2">
        <f>'Moving Avg'!F1528</f>
        <v>7.537370000000001</v>
      </c>
      <c r="H1528" s="2">
        <f>'Moving Avg'!G1528</f>
        <v>7.109939999999999</v>
      </c>
      <c r="I1528" s="2">
        <f>'Moving Avg'!H1528</f>
        <v>7.2598450000000057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  <c r="M1528" s="7">
        <f t="shared" si="230"/>
        <v>25</v>
      </c>
      <c r="N1528" s="7">
        <f t="shared" si="231"/>
        <v>0</v>
      </c>
      <c r="O1528" s="7">
        <f t="shared" si="232"/>
        <v>50</v>
      </c>
      <c r="P1528" s="7">
        <f t="shared" si="233"/>
        <v>16.5</v>
      </c>
      <c r="Q1528" s="8">
        <f t="shared" si="234"/>
        <v>18.725000000000001</v>
      </c>
      <c r="R1528" s="8">
        <f t="shared" si="235"/>
        <v>26.625</v>
      </c>
      <c r="S1528" s="8">
        <f t="shared" si="236"/>
        <v>23.675000000000001</v>
      </c>
      <c r="T1528" s="8">
        <f t="shared" si="237"/>
        <v>22.875</v>
      </c>
      <c r="U1528" s="7">
        <f t="shared" si="238"/>
        <v>23.008333333333336</v>
      </c>
      <c r="V1528" s="7">
        <f t="shared" si="239"/>
        <v>22.975000000000001</v>
      </c>
    </row>
    <row r="1529" spans="1:22" ht="13.5" x14ac:dyDescent="0.25">
      <c r="A1529" s="3">
        <f>RSI!A1529</f>
        <v>44540</v>
      </c>
      <c r="B1529" s="2">
        <f>RSI!B1529</f>
        <v>7.3152999999999997</v>
      </c>
      <c r="C1529" s="2">
        <f>RSI!I1529</f>
        <v>46.117192643623142</v>
      </c>
      <c r="D1529" s="2">
        <f>MACD!E1529</f>
        <v>0.17373388837764026</v>
      </c>
      <c r="E1529" s="2">
        <f>MACD!F1529</f>
        <v>3.6137200546022687E-2</v>
      </c>
      <c r="F1529" s="2">
        <f>'Moving Avg'!D1529</f>
        <v>7.3213000000000008</v>
      </c>
      <c r="G1529" s="2">
        <f>'Moving Avg'!F1529</f>
        <v>7.5238950000000013</v>
      </c>
      <c r="H1529" s="2">
        <f>'Moving Avg'!G1529</f>
        <v>7.1285019999999983</v>
      </c>
      <c r="I1529" s="2">
        <f>'Moving Avg'!H1529</f>
        <v>7.2590465000000055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  <c r="M1529" s="7">
        <f t="shared" si="230"/>
        <v>25</v>
      </c>
      <c r="N1529" s="7">
        <f t="shared" si="231"/>
        <v>0</v>
      </c>
      <c r="O1529" s="7">
        <f t="shared" si="232"/>
        <v>50</v>
      </c>
      <c r="P1529" s="7">
        <f t="shared" si="233"/>
        <v>16.5</v>
      </c>
      <c r="Q1529" s="8">
        <f t="shared" si="234"/>
        <v>18.725000000000001</v>
      </c>
      <c r="R1529" s="8">
        <f t="shared" si="235"/>
        <v>26.625</v>
      </c>
      <c r="S1529" s="8">
        <f t="shared" si="236"/>
        <v>23.675000000000001</v>
      </c>
      <c r="T1529" s="8">
        <f t="shared" si="237"/>
        <v>22.875</v>
      </c>
      <c r="U1529" s="7">
        <f t="shared" si="238"/>
        <v>23.008333333333336</v>
      </c>
      <c r="V1529" s="7">
        <f t="shared" si="239"/>
        <v>22.975000000000001</v>
      </c>
    </row>
    <row r="1530" spans="1:22" ht="13.5" x14ac:dyDescent="0.25">
      <c r="A1530" s="3">
        <f>RSI!A1530</f>
        <v>44543</v>
      </c>
      <c r="B1530" s="2">
        <f>RSI!B1530</f>
        <v>7.3152999999999997</v>
      </c>
      <c r="C1530" s="2">
        <f>RSI!I1530</f>
        <v>46.117192643623142</v>
      </c>
      <c r="D1530" s="2">
        <f>MACD!E1530</f>
        <v>0.15114607219287812</v>
      </c>
      <c r="E1530" s="2">
        <f>MACD!F1530</f>
        <v>5.9138974875393775E-2</v>
      </c>
      <c r="F1530" s="2">
        <f>'Moving Avg'!D1530</f>
        <v>7.3193000000000001</v>
      </c>
      <c r="G1530" s="2">
        <f>'Moving Avg'!F1530</f>
        <v>7.5273850000000007</v>
      </c>
      <c r="H1530" s="2">
        <f>'Moving Avg'!G1530</f>
        <v>7.1470639999999994</v>
      </c>
      <c r="I1530" s="2">
        <f>'Moving Avg'!H1530</f>
        <v>7.2582480000000045</v>
      </c>
      <c r="J1530" s="5" t="str">
        <f>OBV!F1530</f>
        <v>BEARISH</v>
      </c>
      <c r="K1530" s="5" t="str">
        <f>OBV!G1530</f>
        <v>NEUTRAL</v>
      </c>
      <c r="L1530" s="5" t="str">
        <f>OBV!H1530</f>
        <v>CONFIRMED BEARISH</v>
      </c>
      <c r="M1530" s="7">
        <f t="shared" si="230"/>
        <v>25</v>
      </c>
      <c r="N1530" s="7">
        <f t="shared" si="231"/>
        <v>0</v>
      </c>
      <c r="O1530" s="7">
        <f t="shared" si="232"/>
        <v>50</v>
      </c>
      <c r="P1530" s="7">
        <f t="shared" si="233"/>
        <v>16.5</v>
      </c>
      <c r="Q1530" s="8">
        <f t="shared" si="234"/>
        <v>18.725000000000001</v>
      </c>
      <c r="R1530" s="8">
        <f t="shared" si="235"/>
        <v>26.625</v>
      </c>
      <c r="S1530" s="8">
        <f t="shared" si="236"/>
        <v>23.675000000000001</v>
      </c>
      <c r="T1530" s="8">
        <f t="shared" si="237"/>
        <v>22.875</v>
      </c>
      <c r="U1530" s="7">
        <f t="shared" si="238"/>
        <v>23.008333333333336</v>
      </c>
      <c r="V1530" s="7">
        <f t="shared" si="239"/>
        <v>22.975000000000001</v>
      </c>
    </row>
    <row r="1531" spans="1:22" ht="13.5" x14ac:dyDescent="0.25">
      <c r="A1531" s="3">
        <f>RSI!A1531</f>
        <v>44544</v>
      </c>
      <c r="B1531" s="2">
        <f>RSI!B1531</f>
        <v>7.3152999999999997</v>
      </c>
      <c r="C1531" s="2">
        <f>RSI!I1531</f>
        <v>46.117192643623135</v>
      </c>
      <c r="D1531" s="2">
        <f>MACD!E1531</f>
        <v>0.18318472250746165</v>
      </c>
      <c r="E1531" s="2">
        <f>MACD!F1531</f>
        <v>8.394812440180735E-2</v>
      </c>
      <c r="F1531" s="2">
        <f>'Moving Avg'!D1531</f>
        <v>7.3173000000000004</v>
      </c>
      <c r="G1531" s="2">
        <f>'Moving Avg'!F1531</f>
        <v>7.5149100000000022</v>
      </c>
      <c r="H1531" s="2">
        <f>'Moving Avg'!G1531</f>
        <v>7.1656259999999987</v>
      </c>
      <c r="I1531" s="2">
        <f>'Moving Avg'!H1531</f>
        <v>7.2574995000000033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  <c r="M1531" s="7">
        <f t="shared" si="230"/>
        <v>25</v>
      </c>
      <c r="N1531" s="7">
        <f t="shared" si="231"/>
        <v>0</v>
      </c>
      <c r="O1531" s="7">
        <f t="shared" si="232"/>
        <v>50</v>
      </c>
      <c r="P1531" s="7">
        <f t="shared" si="233"/>
        <v>16.5</v>
      </c>
      <c r="Q1531" s="8">
        <f t="shared" si="234"/>
        <v>18.725000000000001</v>
      </c>
      <c r="R1531" s="8">
        <f t="shared" si="235"/>
        <v>26.625</v>
      </c>
      <c r="S1531" s="8">
        <f t="shared" si="236"/>
        <v>23.675000000000001</v>
      </c>
      <c r="T1531" s="8">
        <f t="shared" si="237"/>
        <v>22.875</v>
      </c>
      <c r="U1531" s="7">
        <f t="shared" si="238"/>
        <v>23.008333333333336</v>
      </c>
      <c r="V1531" s="7">
        <f t="shared" si="239"/>
        <v>22.975000000000001</v>
      </c>
    </row>
    <row r="1532" spans="1:22" ht="13.5" x14ac:dyDescent="0.25">
      <c r="A1532" s="3">
        <f>RSI!A1532</f>
        <v>44545</v>
      </c>
      <c r="B1532" s="2">
        <f>RSI!B1532</f>
        <v>7.3152999999999997</v>
      </c>
      <c r="C1532" s="2">
        <f>RSI!I1532</f>
        <v>46.117192643623135</v>
      </c>
      <c r="D1532" s="2">
        <f>MACD!E1532</f>
        <v>0.21074794172820432</v>
      </c>
      <c r="E1532" s="2">
        <f>MACD!F1532</f>
        <v>0.10930808786708675</v>
      </c>
      <c r="F1532" s="2">
        <f>'Moving Avg'!D1532</f>
        <v>7.3152999999999988</v>
      </c>
      <c r="G1532" s="2">
        <f>'Moving Avg'!F1532</f>
        <v>7.5024350000000011</v>
      </c>
      <c r="H1532" s="2">
        <f>'Moving Avg'!G1532</f>
        <v>7.1841879999999989</v>
      </c>
      <c r="I1532" s="2">
        <f>'Moving Avg'!H1532</f>
        <v>7.2567510000000031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  <c r="M1532" s="7">
        <f t="shared" si="230"/>
        <v>25</v>
      </c>
      <c r="N1532" s="7">
        <f t="shared" si="231"/>
        <v>0</v>
      </c>
      <c r="O1532" s="7">
        <f t="shared" si="232"/>
        <v>50</v>
      </c>
      <c r="P1532" s="7">
        <f t="shared" si="233"/>
        <v>16.5</v>
      </c>
      <c r="Q1532" s="8">
        <f t="shared" si="234"/>
        <v>18.725000000000001</v>
      </c>
      <c r="R1532" s="8">
        <f t="shared" si="235"/>
        <v>26.625</v>
      </c>
      <c r="S1532" s="8">
        <f t="shared" si="236"/>
        <v>23.675000000000001</v>
      </c>
      <c r="T1532" s="8">
        <f t="shared" si="237"/>
        <v>22.875</v>
      </c>
      <c r="U1532" s="7">
        <f t="shared" si="238"/>
        <v>23.008333333333336</v>
      </c>
      <c r="V1532" s="7">
        <f t="shared" si="239"/>
        <v>22.975000000000001</v>
      </c>
    </row>
    <row r="1533" spans="1:22" ht="13.5" x14ac:dyDescent="0.25">
      <c r="A1533" s="3">
        <f>RSI!A1533</f>
        <v>44546</v>
      </c>
      <c r="B1533" s="2">
        <f>RSI!B1533</f>
        <v>7.3152999999999997</v>
      </c>
      <c r="C1533" s="2">
        <f>RSI!I1533</f>
        <v>46.117192643623135</v>
      </c>
      <c r="D1533" s="2">
        <f>MACD!E1533</f>
        <v>0.23449065830595828</v>
      </c>
      <c r="E1533" s="2">
        <f>MACD!F1533</f>
        <v>0.13434460195486106</v>
      </c>
      <c r="F1533" s="2">
        <f>'Moving Avg'!D1533</f>
        <v>7.3152999999999988</v>
      </c>
      <c r="G1533" s="2">
        <f>'Moving Avg'!F1533</f>
        <v>7.4899599999999991</v>
      </c>
      <c r="H1533" s="2">
        <f>'Moving Avg'!G1533</f>
        <v>7.2007539999999981</v>
      </c>
      <c r="I1533" s="2">
        <f>'Moving Avg'!H1533</f>
        <v>7.2560025000000019</v>
      </c>
      <c r="J1533" s="5" t="str">
        <f>OBV!F1533</f>
        <v>NEUTRAL</v>
      </c>
      <c r="K1533" s="5" t="str">
        <f>OBV!G1533</f>
        <v>NEUTRAL</v>
      </c>
      <c r="L1533" s="5" t="str">
        <f>OBV!H1533</f>
        <v>NEUTRAL</v>
      </c>
      <c r="M1533" s="7">
        <f t="shared" si="230"/>
        <v>25</v>
      </c>
      <c r="N1533" s="7">
        <f t="shared" si="231"/>
        <v>0</v>
      </c>
      <c r="O1533" s="7">
        <f t="shared" si="232"/>
        <v>50</v>
      </c>
      <c r="P1533" s="7">
        <f t="shared" si="233"/>
        <v>33</v>
      </c>
      <c r="Q1533" s="8">
        <f t="shared" si="234"/>
        <v>21.2</v>
      </c>
      <c r="R1533" s="8">
        <f t="shared" si="235"/>
        <v>30.75</v>
      </c>
      <c r="S1533" s="8">
        <f t="shared" si="236"/>
        <v>31.1</v>
      </c>
      <c r="T1533" s="8">
        <f t="shared" si="237"/>
        <v>27</v>
      </c>
      <c r="U1533" s="7">
        <f t="shared" si="238"/>
        <v>27.683333333333337</v>
      </c>
      <c r="V1533" s="7">
        <f t="shared" si="239"/>
        <v>27.512500000000003</v>
      </c>
    </row>
    <row r="1534" spans="1:22" ht="13.5" x14ac:dyDescent="0.25">
      <c r="A1534" s="3">
        <f>RSI!A1534</f>
        <v>44550</v>
      </c>
      <c r="B1534" s="2">
        <f>RSI!B1534</f>
        <v>7.3152999999999997</v>
      </c>
      <c r="C1534" s="2">
        <f>RSI!I1534</f>
        <v>46.117192643623135</v>
      </c>
      <c r="D1534" s="2">
        <f>MACD!E1534</f>
        <v>0.20276953131353181</v>
      </c>
      <c r="E1534" s="2">
        <f>MACD!F1534</f>
        <v>0.14802958782659523</v>
      </c>
      <c r="F1534" s="2">
        <f>'Moving Avg'!D1534</f>
        <v>7.3152999999999988</v>
      </c>
      <c r="G1534" s="2">
        <f>'Moving Avg'!F1534</f>
        <v>7.4774849999999997</v>
      </c>
      <c r="H1534" s="2">
        <f>'Moving Avg'!G1534</f>
        <v>7.2173199999999973</v>
      </c>
      <c r="I1534" s="2">
        <f>'Moving Avg'!H1534</f>
        <v>7.2552040000000009</v>
      </c>
      <c r="J1534" s="5" t="str">
        <f>OBV!F1534</f>
        <v>NEUTRAL</v>
      </c>
      <c r="K1534" s="5" t="str">
        <f>OBV!G1534</f>
        <v>NEUTRAL</v>
      </c>
      <c r="L1534" s="5" t="str">
        <f>OBV!H1534</f>
        <v>NEUTRAL</v>
      </c>
      <c r="M1534" s="7">
        <f t="shared" si="230"/>
        <v>25</v>
      </c>
      <c r="N1534" s="7">
        <f t="shared" si="231"/>
        <v>0</v>
      </c>
      <c r="O1534" s="7">
        <f t="shared" si="232"/>
        <v>50</v>
      </c>
      <c r="P1534" s="7">
        <f t="shared" si="233"/>
        <v>33</v>
      </c>
      <c r="Q1534" s="8">
        <f t="shared" si="234"/>
        <v>21.2</v>
      </c>
      <c r="R1534" s="8">
        <f t="shared" si="235"/>
        <v>30.75</v>
      </c>
      <c r="S1534" s="8">
        <f t="shared" si="236"/>
        <v>31.1</v>
      </c>
      <c r="T1534" s="8">
        <f t="shared" si="237"/>
        <v>27</v>
      </c>
      <c r="U1534" s="7">
        <f t="shared" si="238"/>
        <v>27.683333333333337</v>
      </c>
      <c r="V1534" s="7">
        <f t="shared" si="239"/>
        <v>27.512500000000003</v>
      </c>
    </row>
    <row r="1535" spans="1:22" ht="13.5" x14ac:dyDescent="0.25">
      <c r="A1535" s="3">
        <f>RSI!A1535</f>
        <v>44551</v>
      </c>
      <c r="B1535" s="2">
        <f>RSI!B1535</f>
        <v>7.3152999999999997</v>
      </c>
      <c r="C1535" s="2">
        <f>RSI!I1535</f>
        <v>46.117192643623135</v>
      </c>
      <c r="D1535" s="2">
        <f>MACD!E1535</f>
        <v>0.16861173060649115</v>
      </c>
      <c r="E1535" s="2">
        <f>MACD!F1535</f>
        <v>0.15214601638257441</v>
      </c>
      <c r="F1535" s="2">
        <f>'Moving Avg'!D1535</f>
        <v>7.3152999999999988</v>
      </c>
      <c r="G1535" s="2">
        <f>'Moving Avg'!F1535</f>
        <v>7.4650099999999995</v>
      </c>
      <c r="H1535" s="2">
        <f>'Moving Avg'!G1535</f>
        <v>7.2318899999999973</v>
      </c>
      <c r="I1535" s="2">
        <f>'Moving Avg'!H1535</f>
        <v>7.2544055000000007</v>
      </c>
      <c r="J1535" s="5" t="str">
        <f>OBV!F1535</f>
        <v>NEUTRAL</v>
      </c>
      <c r="K1535" s="5" t="str">
        <f>OBV!G1535</f>
        <v>NEUTRAL</v>
      </c>
      <c r="L1535" s="5" t="str">
        <f>OBV!H1535</f>
        <v>NEUTRAL</v>
      </c>
      <c r="M1535" s="7">
        <f t="shared" si="230"/>
        <v>25</v>
      </c>
      <c r="N1535" s="7">
        <f t="shared" si="231"/>
        <v>0</v>
      </c>
      <c r="O1535" s="7">
        <f t="shared" si="232"/>
        <v>50</v>
      </c>
      <c r="P1535" s="7">
        <f t="shared" si="233"/>
        <v>33</v>
      </c>
      <c r="Q1535" s="8">
        <f t="shared" si="234"/>
        <v>21.2</v>
      </c>
      <c r="R1535" s="8">
        <f t="shared" si="235"/>
        <v>30.75</v>
      </c>
      <c r="S1535" s="8">
        <f t="shared" si="236"/>
        <v>31.1</v>
      </c>
      <c r="T1535" s="8">
        <f t="shared" si="237"/>
        <v>27</v>
      </c>
      <c r="U1535" s="7">
        <f t="shared" si="238"/>
        <v>27.683333333333337</v>
      </c>
      <c r="V1535" s="7">
        <f t="shared" si="239"/>
        <v>27.512500000000003</v>
      </c>
    </row>
    <row r="1536" spans="1:22" ht="13.5" x14ac:dyDescent="0.25">
      <c r="A1536" s="3">
        <f>RSI!A1536</f>
        <v>44552</v>
      </c>
      <c r="B1536" s="2">
        <f>RSI!B1536</f>
        <v>7.3152999999999997</v>
      </c>
      <c r="C1536" s="2">
        <f>RSI!I1536</f>
        <v>46.117192643623149</v>
      </c>
      <c r="D1536" s="2">
        <f>MACD!E1536</f>
        <v>0.14004237984620094</v>
      </c>
      <c r="E1536" s="2">
        <f>MACD!F1536</f>
        <v>0.14972528907529972</v>
      </c>
      <c r="F1536" s="2">
        <f>'Moving Avg'!D1536</f>
        <v>7.3152999999999988</v>
      </c>
      <c r="G1536" s="2">
        <f>'Moving Avg'!F1536</f>
        <v>7.4445499999999996</v>
      </c>
      <c r="H1536" s="2">
        <f>'Moving Avg'!G1536</f>
        <v>7.243865999999997</v>
      </c>
      <c r="I1536" s="2">
        <f>'Moving Avg'!H1536</f>
        <v>7.2536070000000006</v>
      </c>
      <c r="J1536" s="5" t="str">
        <f>OBV!F1536</f>
        <v>NEUTRAL</v>
      </c>
      <c r="K1536" s="5" t="str">
        <f>OBV!G1536</f>
        <v>NEUTRAL</v>
      </c>
      <c r="L1536" s="5" t="str">
        <f>OBV!H1536</f>
        <v>NEUTRAL</v>
      </c>
      <c r="M1536" s="7">
        <f t="shared" si="230"/>
        <v>25</v>
      </c>
      <c r="N1536" s="7">
        <f t="shared" si="231"/>
        <v>45</v>
      </c>
      <c r="O1536" s="7">
        <f t="shared" si="232"/>
        <v>50</v>
      </c>
      <c r="P1536" s="7">
        <f t="shared" si="233"/>
        <v>33</v>
      </c>
      <c r="Q1536" s="8">
        <f t="shared" si="234"/>
        <v>36.950000000000003</v>
      </c>
      <c r="R1536" s="8">
        <f t="shared" si="235"/>
        <v>39.75</v>
      </c>
      <c r="S1536" s="8">
        <f t="shared" si="236"/>
        <v>37.85</v>
      </c>
      <c r="T1536" s="8">
        <f t="shared" si="237"/>
        <v>38.25</v>
      </c>
      <c r="U1536" s="7">
        <f t="shared" si="238"/>
        <v>38.183333333333337</v>
      </c>
      <c r="V1536" s="7">
        <f t="shared" si="239"/>
        <v>38.200000000000003</v>
      </c>
    </row>
    <row r="1537" spans="1:22" ht="13.5" x14ac:dyDescent="0.25">
      <c r="A1537" s="3">
        <f>RSI!A1537</f>
        <v>44553</v>
      </c>
      <c r="B1537" s="2">
        <f>RSI!B1537</f>
        <v>7.3152999999999997</v>
      </c>
      <c r="C1537" s="2">
        <f>RSI!I1537</f>
        <v>46.117192643623142</v>
      </c>
      <c r="D1537" s="2">
        <f>MACD!E1537</f>
        <v>0.11617702093319515</v>
      </c>
      <c r="E1537" s="2">
        <f>MACD!F1537</f>
        <v>0.14301563544687881</v>
      </c>
      <c r="F1537" s="2">
        <f>'Moving Avg'!D1537</f>
        <v>7.3152999999999988</v>
      </c>
      <c r="G1537" s="2">
        <f>'Moving Avg'!F1537</f>
        <v>7.4240899999999979</v>
      </c>
      <c r="H1537" s="2">
        <f>'Moving Avg'!G1537</f>
        <v>7.2532459999999972</v>
      </c>
      <c r="I1537" s="2">
        <f>'Moving Avg'!H1537</f>
        <v>7.2528084999999995</v>
      </c>
      <c r="J1537" s="5" t="str">
        <f>OBV!F1537</f>
        <v>NEUTRAL</v>
      </c>
      <c r="K1537" s="5" t="str">
        <f>OBV!G1537</f>
        <v>NEUTRAL</v>
      </c>
      <c r="L1537" s="5" t="str">
        <f>OBV!H1537</f>
        <v>NEUTRAL</v>
      </c>
      <c r="M1537" s="7">
        <f t="shared" si="230"/>
        <v>25</v>
      </c>
      <c r="N1537" s="7">
        <f t="shared" si="231"/>
        <v>100</v>
      </c>
      <c r="O1537" s="7">
        <f t="shared" si="232"/>
        <v>50</v>
      </c>
      <c r="P1537" s="7">
        <f t="shared" si="233"/>
        <v>33</v>
      </c>
      <c r="Q1537" s="8">
        <f t="shared" si="234"/>
        <v>56.2</v>
      </c>
      <c r="R1537" s="8">
        <f t="shared" si="235"/>
        <v>50.75</v>
      </c>
      <c r="S1537" s="8">
        <f t="shared" si="236"/>
        <v>46.1</v>
      </c>
      <c r="T1537" s="8">
        <f t="shared" si="237"/>
        <v>52</v>
      </c>
      <c r="U1537" s="7">
        <f t="shared" si="238"/>
        <v>51.016666666666673</v>
      </c>
      <c r="V1537" s="7">
        <f t="shared" si="239"/>
        <v>51.262500000000003</v>
      </c>
    </row>
    <row r="1538" spans="1:22" ht="13.5" x14ac:dyDescent="0.25">
      <c r="A1538" s="3">
        <f>RSI!A1538</f>
        <v>44554</v>
      </c>
      <c r="B1538" s="2">
        <f>RSI!B1538</f>
        <v>7.3152999999999997</v>
      </c>
      <c r="C1538" s="2">
        <f>RSI!I1538</f>
        <v>46.117192643623149</v>
      </c>
      <c r="D1538" s="2">
        <f>MACD!E1538</f>
        <v>9.4730634081886755E-2</v>
      </c>
      <c r="E1538" s="2">
        <f>MACD!F1538</f>
        <v>0.13335863517388041</v>
      </c>
      <c r="F1538" s="2">
        <f>'Moving Avg'!D1538</f>
        <v>7.3152999999999988</v>
      </c>
      <c r="G1538" s="2">
        <f>'Moving Avg'!F1538</f>
        <v>7.4036299999999979</v>
      </c>
      <c r="H1538" s="2">
        <f>'Moving Avg'!G1538</f>
        <v>7.2600319999999954</v>
      </c>
      <c r="I1538" s="2">
        <f>'Moving Avg'!H1538</f>
        <v>7.2520100000000003</v>
      </c>
      <c r="J1538" s="5" t="str">
        <f>OBV!F1538</f>
        <v>NEUTRAL</v>
      </c>
      <c r="K1538" s="5" t="str">
        <f>OBV!G1538</f>
        <v>NEUTRAL</v>
      </c>
      <c r="L1538" s="5" t="str">
        <f>OBV!H1538</f>
        <v>NEUTRAL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100</v>
      </c>
      <c r="O1538" s="7">
        <f t="shared" ref="O1538:O1601" si="242">IF(F1538-I1538&gt;10,100,IF(F1538-I1538&gt;5,75, IF(F1538-I1538&gt;0,50,0)))</f>
        <v>50</v>
      </c>
      <c r="P1538" s="7">
        <f t="shared" ref="P1538:P1601" si="243">IF(L1538="confirmed bullish", 34, IF(L1538="bullish divergence",17, 0))+IF(J1538="bullish",33,IF(J1538="bearish",0,16.5))+IF(K1538="strong",33,IF(K1538="weak",0,16.5))</f>
        <v>33</v>
      </c>
      <c r="Q1538" s="8">
        <f t="shared" si="234"/>
        <v>56.2</v>
      </c>
      <c r="R1538" s="8">
        <f t="shared" si="235"/>
        <v>50.75</v>
      </c>
      <c r="S1538" s="8">
        <f t="shared" si="236"/>
        <v>46.1</v>
      </c>
      <c r="T1538" s="8">
        <f t="shared" si="237"/>
        <v>52</v>
      </c>
      <c r="U1538" s="7">
        <f t="shared" si="238"/>
        <v>51.016666666666673</v>
      </c>
      <c r="V1538" s="7">
        <f t="shared" si="239"/>
        <v>51.262500000000003</v>
      </c>
    </row>
    <row r="1539" spans="1:22" ht="13.5" x14ac:dyDescent="0.25">
      <c r="A1539" s="3">
        <f>RSI!A1539</f>
        <v>44557</v>
      </c>
      <c r="B1539" s="2">
        <f>RSI!B1539</f>
        <v>7.3152999999999997</v>
      </c>
      <c r="C1539" s="2">
        <f>RSI!I1539</f>
        <v>46.117192643623149</v>
      </c>
      <c r="D1539" s="2">
        <f>MACD!E1539</f>
        <v>7.6848357955284996E-2</v>
      </c>
      <c r="E1539" s="2">
        <f>MACD!F1539</f>
        <v>0.12205657973016133</v>
      </c>
      <c r="F1539" s="2">
        <f>'Moving Avg'!D1539</f>
        <v>7.3152999999999988</v>
      </c>
      <c r="G1539" s="2">
        <f>'Moving Avg'!F1539</f>
        <v>7.383169999999998</v>
      </c>
      <c r="H1539" s="2">
        <f>'Moving Avg'!G1539</f>
        <v>7.2666179999999949</v>
      </c>
      <c r="I1539" s="2">
        <f>'Moving Avg'!H1539</f>
        <v>7.2523090000000012</v>
      </c>
      <c r="J1539" s="5" t="str">
        <f>OBV!F1539</f>
        <v>NEUTRAL</v>
      </c>
      <c r="K1539" s="5" t="str">
        <f>OBV!G1539</f>
        <v>NEUTRAL</v>
      </c>
      <c r="L1539" s="5" t="str">
        <f>OBV!H1539</f>
        <v>NEUTRAL</v>
      </c>
      <c r="M1539" s="7">
        <f t="shared" si="240"/>
        <v>25</v>
      </c>
      <c r="N1539" s="7">
        <f t="shared" si="241"/>
        <v>100</v>
      </c>
      <c r="O1539" s="7">
        <f t="shared" si="242"/>
        <v>50</v>
      </c>
      <c r="P1539" s="7">
        <f t="shared" si="243"/>
        <v>33</v>
      </c>
      <c r="Q1539" s="8">
        <f t="shared" ref="Q1539:Q1602" si="244">0.35*M1539+N1539*0.35+O1539*0.15+P1539*0.15</f>
        <v>56.2</v>
      </c>
      <c r="R1539" s="8">
        <f t="shared" ref="R1539:R1602" si="245">M1539*0.2+N1539*0.2+O1539*0.35+P1539*0.25</f>
        <v>50.75</v>
      </c>
      <c r="S1539" s="8">
        <f t="shared" ref="S1539:S1602" si="246">M1539*0.15+N1539*0.15+O1539*0.25+P1539*0.45</f>
        <v>46.1</v>
      </c>
      <c r="T1539" s="8">
        <f t="shared" ref="T1539:T1602" si="247">0.25*SUM(M1539:P1539)</f>
        <v>52</v>
      </c>
      <c r="U1539" s="7">
        <f t="shared" ref="U1539:U1602" si="248">SUM(Q1539:S1539)/3</f>
        <v>51.016666666666673</v>
      </c>
      <c r="V1539" s="7">
        <f t="shared" ref="V1539:V1602" si="249">SUM(Q1539:T1539)/4</f>
        <v>51.262500000000003</v>
      </c>
    </row>
    <row r="1540" spans="1:22" ht="13.5" x14ac:dyDescent="0.25">
      <c r="A1540" s="3">
        <f>RSI!A1540</f>
        <v>44558</v>
      </c>
      <c r="B1540" s="2">
        <f>RSI!B1540</f>
        <v>7.3152999999999997</v>
      </c>
      <c r="C1540" s="2">
        <f>RSI!I1540</f>
        <v>46.117192643623149</v>
      </c>
      <c r="D1540" s="2">
        <f>MACD!E1540</f>
        <v>6.1962262893642261E-2</v>
      </c>
      <c r="E1540" s="2">
        <f>MACD!F1540</f>
        <v>0.11003771636285753</v>
      </c>
      <c r="F1540" s="2">
        <f>'Moving Avg'!D1540</f>
        <v>7.3152999999999988</v>
      </c>
      <c r="G1540" s="2">
        <f>'Moving Avg'!F1540</f>
        <v>7.3796749999999971</v>
      </c>
      <c r="H1540" s="2">
        <f>'Moving Avg'!G1540</f>
        <v>7.2791919999999939</v>
      </c>
      <c r="I1540" s="2">
        <f>'Moving Avg'!H1540</f>
        <v>7.2515605000000019</v>
      </c>
      <c r="J1540" s="5" t="str">
        <f>OBV!F1540</f>
        <v>NEUTRAL</v>
      </c>
      <c r="K1540" s="5" t="str">
        <f>OBV!G1540</f>
        <v>NEUTRAL</v>
      </c>
      <c r="L1540" s="5" t="str">
        <f>OBV!H1540</f>
        <v>NEUTRAL</v>
      </c>
      <c r="M1540" s="7">
        <f t="shared" si="240"/>
        <v>25</v>
      </c>
      <c r="N1540" s="7">
        <f t="shared" si="241"/>
        <v>100</v>
      </c>
      <c r="O1540" s="7">
        <f t="shared" si="242"/>
        <v>50</v>
      </c>
      <c r="P1540" s="7">
        <f t="shared" si="243"/>
        <v>33</v>
      </c>
      <c r="Q1540" s="8">
        <f t="shared" si="244"/>
        <v>56.2</v>
      </c>
      <c r="R1540" s="8">
        <f t="shared" si="245"/>
        <v>50.75</v>
      </c>
      <c r="S1540" s="8">
        <f t="shared" si="246"/>
        <v>46.1</v>
      </c>
      <c r="T1540" s="8">
        <f t="shared" si="247"/>
        <v>52</v>
      </c>
      <c r="U1540" s="7">
        <f t="shared" si="248"/>
        <v>51.016666666666673</v>
      </c>
      <c r="V1540" s="7">
        <f t="shared" si="249"/>
        <v>51.262500000000003</v>
      </c>
    </row>
    <row r="1541" spans="1:22" ht="13.5" x14ac:dyDescent="0.25">
      <c r="A1541" s="3">
        <f>RSI!A1541</f>
        <v>44559</v>
      </c>
      <c r="B1541" s="2">
        <f>RSI!B1541</f>
        <v>7.3152999999999997</v>
      </c>
      <c r="C1541" s="2">
        <f>RSI!I1541</f>
        <v>46.117192643623149</v>
      </c>
      <c r="D1541" s="2">
        <f>MACD!E1541</f>
        <v>4.9593245248267692E-2</v>
      </c>
      <c r="E1541" s="2">
        <f>MACD!F1541</f>
        <v>9.7948822139939579E-2</v>
      </c>
      <c r="F1541" s="2">
        <f>'Moving Avg'!D1541</f>
        <v>7.3152999999999988</v>
      </c>
      <c r="G1541" s="2">
        <f>'Moving Avg'!F1541</f>
        <v>7.3597149999999987</v>
      </c>
      <c r="H1541" s="2">
        <f>'Moving Avg'!G1541</f>
        <v>7.2917659999999929</v>
      </c>
      <c r="I1541" s="2">
        <f>'Moving Avg'!H1541</f>
        <v>7.2508615000000018</v>
      </c>
      <c r="J1541" s="5" t="str">
        <f>OBV!F1541</f>
        <v>NEUTRAL</v>
      </c>
      <c r="K1541" s="5" t="str">
        <f>OBV!G1541</f>
        <v>NEUTRAL</v>
      </c>
      <c r="L1541" s="5" t="str">
        <f>OBV!H1541</f>
        <v>NEUTRAL</v>
      </c>
      <c r="M1541" s="7">
        <f t="shared" si="240"/>
        <v>25</v>
      </c>
      <c r="N1541" s="7">
        <f t="shared" si="241"/>
        <v>100</v>
      </c>
      <c r="O1541" s="7">
        <f t="shared" si="242"/>
        <v>50</v>
      </c>
      <c r="P1541" s="7">
        <f t="shared" si="243"/>
        <v>33</v>
      </c>
      <c r="Q1541" s="8">
        <f t="shared" si="244"/>
        <v>56.2</v>
      </c>
      <c r="R1541" s="8">
        <f t="shared" si="245"/>
        <v>50.75</v>
      </c>
      <c r="S1541" s="8">
        <f t="shared" si="246"/>
        <v>46.1</v>
      </c>
      <c r="T1541" s="8">
        <f t="shared" si="247"/>
        <v>52</v>
      </c>
      <c r="U1541" s="7">
        <f t="shared" si="248"/>
        <v>51.016666666666673</v>
      </c>
      <c r="V1541" s="7">
        <f t="shared" si="249"/>
        <v>51.262500000000003</v>
      </c>
    </row>
    <row r="1542" spans="1:22" ht="13.5" x14ac:dyDescent="0.25">
      <c r="A1542" s="3">
        <f>RSI!A1542</f>
        <v>44560</v>
      </c>
      <c r="B1542" s="2">
        <f>RSI!B1542</f>
        <v>7.1557000000000004</v>
      </c>
      <c r="C1542" s="2">
        <f>RSI!I1542</f>
        <v>33.237936331666475</v>
      </c>
      <c r="D1542" s="2">
        <f>MACD!E1542</f>
        <v>5.1159476491940303E-2</v>
      </c>
      <c r="E1542" s="2">
        <f>MACD!F1542</f>
        <v>8.8590953010339729E-2</v>
      </c>
      <c r="F1542" s="2">
        <f>'Moving Avg'!D1542</f>
        <v>7.2833799999999993</v>
      </c>
      <c r="G1542" s="2">
        <f>'Moving Avg'!F1542</f>
        <v>7.3317749999999977</v>
      </c>
      <c r="H1542" s="2">
        <f>'Moving Avg'!G1542</f>
        <v>7.3011479999999942</v>
      </c>
      <c r="I1542" s="2">
        <f>'Moving Avg'!H1542</f>
        <v>7.2493645000000013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  <c r="M1542" s="7">
        <f t="shared" si="240"/>
        <v>25</v>
      </c>
      <c r="N1542" s="7">
        <f t="shared" si="241"/>
        <v>100</v>
      </c>
      <c r="O1542" s="7">
        <f t="shared" si="242"/>
        <v>50</v>
      </c>
      <c r="P1542" s="7">
        <f t="shared" si="243"/>
        <v>16.5</v>
      </c>
      <c r="Q1542" s="8">
        <f t="shared" si="244"/>
        <v>53.725000000000001</v>
      </c>
      <c r="R1542" s="8">
        <f t="shared" si="245"/>
        <v>46.625</v>
      </c>
      <c r="S1542" s="8">
        <f t="shared" si="246"/>
        <v>38.674999999999997</v>
      </c>
      <c r="T1542" s="8">
        <f t="shared" si="247"/>
        <v>47.875</v>
      </c>
      <c r="U1542" s="7">
        <f t="shared" si="248"/>
        <v>46.341666666666661</v>
      </c>
      <c r="V1542" s="7">
        <f t="shared" si="249"/>
        <v>46.724999999999994</v>
      </c>
    </row>
    <row r="1543" spans="1:22" ht="13.5" x14ac:dyDescent="0.25">
      <c r="A1543" s="3">
        <f>RSI!A1543</f>
        <v>44561</v>
      </c>
      <c r="B1543" s="2">
        <f>RSI!B1543</f>
        <v>7.3152999999999997</v>
      </c>
      <c r="C1543" s="2">
        <f>RSI!I1543</f>
        <v>48.674367961393926</v>
      </c>
      <c r="D1543" s="2">
        <f>MACD!E1543</f>
        <v>4.1800147962145928E-2</v>
      </c>
      <c r="E1543" s="2">
        <f>MACD!F1543</f>
        <v>7.9232792000700963E-2</v>
      </c>
      <c r="F1543" s="2">
        <f>'Moving Avg'!D1543</f>
        <v>7.2833799999999993</v>
      </c>
      <c r="G1543" s="2">
        <f>'Moving Avg'!F1543</f>
        <v>7.3118149999999975</v>
      </c>
      <c r="H1543" s="2">
        <f>'Moving Avg'!G1543</f>
        <v>7.311725999999994</v>
      </c>
      <c r="I1543" s="2">
        <f>'Moving Avg'!H1543</f>
        <v>7.2497635000000002</v>
      </c>
      <c r="J1543" s="5" t="str">
        <f>OBV!F1543</f>
        <v>BULLISH</v>
      </c>
      <c r="K1543" s="5" t="str">
        <f>OBV!G1543</f>
        <v>NEUTRAL</v>
      </c>
      <c r="L1543" s="5" t="str">
        <f>OBV!H1543</f>
        <v>NEUTRAL</v>
      </c>
      <c r="M1543" s="7">
        <f t="shared" si="240"/>
        <v>25</v>
      </c>
      <c r="N1543" s="7">
        <f t="shared" si="241"/>
        <v>100</v>
      </c>
      <c r="O1543" s="7">
        <f t="shared" si="242"/>
        <v>50</v>
      </c>
      <c r="P1543" s="7">
        <f t="shared" si="243"/>
        <v>49.5</v>
      </c>
      <c r="Q1543" s="8">
        <f t="shared" si="244"/>
        <v>58.674999999999997</v>
      </c>
      <c r="R1543" s="8">
        <f t="shared" si="245"/>
        <v>54.875</v>
      </c>
      <c r="S1543" s="8">
        <f t="shared" si="246"/>
        <v>53.525000000000006</v>
      </c>
      <c r="T1543" s="8">
        <f t="shared" si="247"/>
        <v>56.125</v>
      </c>
      <c r="U1543" s="7">
        <f t="shared" si="248"/>
        <v>55.691666666666663</v>
      </c>
      <c r="V1543" s="7">
        <f t="shared" si="249"/>
        <v>55.8</v>
      </c>
    </row>
    <row r="1544" spans="1:22" ht="13.5" x14ac:dyDescent="0.25">
      <c r="A1544" s="3">
        <f>RSI!A1544</f>
        <v>44564</v>
      </c>
      <c r="B1544" s="2">
        <f>RSI!B1544</f>
        <v>7.3152999999999997</v>
      </c>
      <c r="C1544" s="2">
        <f>RSI!I1544</f>
        <v>48.674367961393926</v>
      </c>
      <c r="D1544" s="2">
        <f>MACD!E1544</f>
        <v>3.3990985746926938E-2</v>
      </c>
      <c r="E1544" s="2">
        <f>MACD!F1544</f>
        <v>7.0184430749946153E-2</v>
      </c>
      <c r="F1544" s="2">
        <f>'Moving Avg'!D1544</f>
        <v>7.2833799999999993</v>
      </c>
      <c r="G1544" s="2">
        <f>'Moving Avg'!F1544</f>
        <v>7.308819999999999</v>
      </c>
      <c r="H1544" s="2">
        <f>'Moving Avg'!G1544</f>
        <v>7.3223039999999937</v>
      </c>
      <c r="I1544" s="2">
        <f>'Moving Avg'!H1544</f>
        <v>7.250162500000001</v>
      </c>
      <c r="J1544" s="5" t="str">
        <f>OBV!F1544</f>
        <v>BULLISH</v>
      </c>
      <c r="K1544" s="5" t="str">
        <f>OBV!G1544</f>
        <v>NEUTRAL</v>
      </c>
      <c r="L1544" s="5" t="str">
        <f>OBV!H1544</f>
        <v>NEUTRAL</v>
      </c>
      <c r="M1544" s="7">
        <f t="shared" si="240"/>
        <v>25</v>
      </c>
      <c r="N1544" s="7">
        <f t="shared" si="241"/>
        <v>100</v>
      </c>
      <c r="O1544" s="7">
        <f t="shared" si="242"/>
        <v>50</v>
      </c>
      <c r="P1544" s="7">
        <f t="shared" si="243"/>
        <v>49.5</v>
      </c>
      <c r="Q1544" s="8">
        <f t="shared" si="244"/>
        <v>58.674999999999997</v>
      </c>
      <c r="R1544" s="8">
        <f t="shared" si="245"/>
        <v>54.875</v>
      </c>
      <c r="S1544" s="8">
        <f t="shared" si="246"/>
        <v>53.525000000000006</v>
      </c>
      <c r="T1544" s="8">
        <f t="shared" si="247"/>
        <v>56.125</v>
      </c>
      <c r="U1544" s="7">
        <f t="shared" si="248"/>
        <v>55.691666666666663</v>
      </c>
      <c r="V1544" s="7">
        <f t="shared" si="249"/>
        <v>55.8</v>
      </c>
    </row>
    <row r="1545" spans="1:22" ht="13.5" x14ac:dyDescent="0.25">
      <c r="A1545" s="3">
        <f>RSI!A1545</f>
        <v>44565</v>
      </c>
      <c r="B1545" s="2">
        <f>RSI!B1545</f>
        <v>7.3152999999999997</v>
      </c>
      <c r="C1545" s="2">
        <f>RSI!I1545</f>
        <v>48.674367961393926</v>
      </c>
      <c r="D1545" s="2">
        <f>MACD!E1545</f>
        <v>2.7485334601134781E-2</v>
      </c>
      <c r="E1545" s="2">
        <f>MACD!F1545</f>
        <v>6.1644611520183884E-2</v>
      </c>
      <c r="F1545" s="2">
        <f>'Moving Avg'!D1545</f>
        <v>7.2833799999999993</v>
      </c>
      <c r="G1545" s="2">
        <f>'Moving Avg'!F1545</f>
        <v>7.3083199999999975</v>
      </c>
      <c r="H1545" s="2">
        <f>'Moving Avg'!G1545</f>
        <v>7.3328819999999943</v>
      </c>
      <c r="I1545" s="2">
        <f>'Moving Avg'!H1545</f>
        <v>7.2505614999999999</v>
      </c>
      <c r="J1545" s="5" t="str">
        <f>OBV!F1545</f>
        <v>BULLISH</v>
      </c>
      <c r="K1545" s="5" t="str">
        <f>OBV!G1545</f>
        <v>NEUTRAL</v>
      </c>
      <c r="L1545" s="5" t="str">
        <f>OBV!H1545</f>
        <v>NEUTRAL</v>
      </c>
      <c r="M1545" s="7">
        <f t="shared" si="240"/>
        <v>25</v>
      </c>
      <c r="N1545" s="7">
        <f t="shared" si="241"/>
        <v>100</v>
      </c>
      <c r="O1545" s="7">
        <f t="shared" si="242"/>
        <v>50</v>
      </c>
      <c r="P1545" s="7">
        <f t="shared" si="243"/>
        <v>49.5</v>
      </c>
      <c r="Q1545" s="8">
        <f t="shared" si="244"/>
        <v>58.674999999999997</v>
      </c>
      <c r="R1545" s="8">
        <f t="shared" si="245"/>
        <v>54.875</v>
      </c>
      <c r="S1545" s="8">
        <f t="shared" si="246"/>
        <v>53.525000000000006</v>
      </c>
      <c r="T1545" s="8">
        <f t="shared" si="247"/>
        <v>56.125</v>
      </c>
      <c r="U1545" s="7">
        <f t="shared" si="248"/>
        <v>55.691666666666663</v>
      </c>
      <c r="V1545" s="7">
        <f t="shared" si="249"/>
        <v>55.8</v>
      </c>
    </row>
    <row r="1546" spans="1:22" ht="13.5" x14ac:dyDescent="0.25">
      <c r="A1546" s="3">
        <f>RSI!A1546</f>
        <v>44566</v>
      </c>
      <c r="B1546" s="2">
        <f>RSI!B1546</f>
        <v>7.3152999999999997</v>
      </c>
      <c r="C1546" s="2">
        <f>RSI!I1546</f>
        <v>48.674367961393926</v>
      </c>
      <c r="D1546" s="2">
        <f>MACD!E1546</f>
        <v>2.2075091286327897E-2</v>
      </c>
      <c r="E1546" s="2">
        <f>MACD!F1546</f>
        <v>5.3730707473412687E-2</v>
      </c>
      <c r="F1546" s="2">
        <f>'Moving Avg'!D1546</f>
        <v>7.2833799999999993</v>
      </c>
      <c r="G1546" s="2">
        <f>'Moving Avg'!F1546</f>
        <v>7.3078199999999978</v>
      </c>
      <c r="H1546" s="2">
        <f>'Moving Avg'!G1546</f>
        <v>7.3434599999999959</v>
      </c>
      <c r="I1546" s="2">
        <f>'Moving Avg'!H1546</f>
        <v>7.2512099999999995</v>
      </c>
      <c r="J1546" s="5" t="str">
        <f>OBV!F1546</f>
        <v>BULLISH</v>
      </c>
      <c r="K1546" s="5" t="str">
        <f>OBV!G1546</f>
        <v>NEUTRAL</v>
      </c>
      <c r="L1546" s="5" t="str">
        <f>OBV!H1546</f>
        <v>NEUTRAL</v>
      </c>
      <c r="M1546" s="7">
        <f t="shared" si="240"/>
        <v>25</v>
      </c>
      <c r="N1546" s="7">
        <f t="shared" si="241"/>
        <v>100</v>
      </c>
      <c r="O1546" s="7">
        <f t="shared" si="242"/>
        <v>50</v>
      </c>
      <c r="P1546" s="7">
        <f t="shared" si="243"/>
        <v>49.5</v>
      </c>
      <c r="Q1546" s="8">
        <f t="shared" si="244"/>
        <v>58.674999999999997</v>
      </c>
      <c r="R1546" s="8">
        <f t="shared" si="245"/>
        <v>54.875</v>
      </c>
      <c r="S1546" s="8">
        <f t="shared" si="246"/>
        <v>53.525000000000006</v>
      </c>
      <c r="T1546" s="8">
        <f t="shared" si="247"/>
        <v>56.125</v>
      </c>
      <c r="U1546" s="7">
        <f t="shared" si="248"/>
        <v>55.691666666666663</v>
      </c>
      <c r="V1546" s="7">
        <f t="shared" si="249"/>
        <v>55.8</v>
      </c>
    </row>
    <row r="1547" spans="1:22" ht="13.5" x14ac:dyDescent="0.25">
      <c r="A1547" s="3">
        <f>RSI!A1547</f>
        <v>44567</v>
      </c>
      <c r="B1547" s="2">
        <f>RSI!B1547</f>
        <v>6.9859999999999998</v>
      </c>
      <c r="C1547" s="2">
        <f>RSI!I1547</f>
        <v>29.649220857616868</v>
      </c>
      <c r="D1547" s="2">
        <f>MACD!E1547</f>
        <v>4.1977321267190781E-2</v>
      </c>
      <c r="E1547" s="2">
        <f>MACD!F1547</f>
        <v>5.1380030232168312E-2</v>
      </c>
      <c r="F1547" s="2">
        <f>'Moving Avg'!D1547</f>
        <v>7.2494399999999999</v>
      </c>
      <c r="G1547" s="2">
        <f>'Moving Avg'!F1547</f>
        <v>7.2908549999999979</v>
      </c>
      <c r="H1547" s="2">
        <f>'Moving Avg'!G1547</f>
        <v>7.3474519999999952</v>
      </c>
      <c r="I1547" s="2">
        <f>'Moving Avg'!H1547</f>
        <v>7.2502119999999994</v>
      </c>
      <c r="J1547" s="5" t="str">
        <f>OBV!F1547</f>
        <v>BEARISH</v>
      </c>
      <c r="K1547" s="5" t="str">
        <f>OBV!G1547</f>
        <v>STRONG</v>
      </c>
      <c r="L1547" s="5" t="str">
        <f>OBV!H1547</f>
        <v>CONFIRMED BEARISH</v>
      </c>
      <c r="M1547" s="7">
        <f t="shared" si="240"/>
        <v>50</v>
      </c>
      <c r="N1547" s="7">
        <f t="shared" si="241"/>
        <v>45</v>
      </c>
      <c r="O1547" s="7">
        <f t="shared" si="242"/>
        <v>0</v>
      </c>
      <c r="P1547" s="7">
        <f t="shared" si="243"/>
        <v>33</v>
      </c>
      <c r="Q1547" s="8">
        <f t="shared" si="244"/>
        <v>38.200000000000003</v>
      </c>
      <c r="R1547" s="8">
        <f t="shared" si="245"/>
        <v>27.25</v>
      </c>
      <c r="S1547" s="8">
        <f t="shared" si="246"/>
        <v>29.1</v>
      </c>
      <c r="T1547" s="8">
        <f t="shared" si="247"/>
        <v>32</v>
      </c>
      <c r="U1547" s="7">
        <f t="shared" si="248"/>
        <v>31.516666666666669</v>
      </c>
      <c r="V1547" s="7">
        <f t="shared" si="249"/>
        <v>31.637500000000003</v>
      </c>
    </row>
    <row r="1548" spans="1:22" ht="13.5" x14ac:dyDescent="0.25">
      <c r="A1548" s="3">
        <f>RSI!A1548</f>
        <v>44568</v>
      </c>
      <c r="B1548" s="2">
        <f>RSI!B1548</f>
        <v>6.9960000000000004</v>
      </c>
      <c r="C1548" s="2">
        <f>RSI!I1548</f>
        <v>30.537139791839209</v>
      </c>
      <c r="D1548" s="2">
        <f>MACD!E1548</f>
        <v>6.0103828274792548E-2</v>
      </c>
      <c r="E1548" s="2">
        <f>MACD!F1548</f>
        <v>5.312478984069316E-2</v>
      </c>
      <c r="F1548" s="2">
        <f>'Moving Avg'!D1548</f>
        <v>7.1855799999999999</v>
      </c>
      <c r="G1548" s="2">
        <f>'Moving Avg'!F1548</f>
        <v>7.2748899999999974</v>
      </c>
      <c r="H1548" s="2">
        <f>'Moving Avg'!G1548</f>
        <v>7.3516439999999958</v>
      </c>
      <c r="I1548" s="2">
        <f>'Moving Avg'!H1548</f>
        <v>7.2482660000000001</v>
      </c>
      <c r="J1548" s="5" t="str">
        <f>OBV!F1548</f>
        <v>BEARISH</v>
      </c>
      <c r="K1548" s="5" t="str">
        <f>OBV!G1548</f>
        <v>STRONG</v>
      </c>
      <c r="L1548" s="5" t="str">
        <f>OBV!H1548</f>
        <v>CONFIRMED BEARISH</v>
      </c>
      <c r="M1548" s="7">
        <f t="shared" si="240"/>
        <v>25</v>
      </c>
      <c r="N1548" s="7">
        <f t="shared" si="241"/>
        <v>0</v>
      </c>
      <c r="O1548" s="7">
        <f t="shared" si="242"/>
        <v>0</v>
      </c>
      <c r="P1548" s="7">
        <f t="shared" si="243"/>
        <v>33</v>
      </c>
      <c r="Q1548" s="8">
        <f t="shared" si="244"/>
        <v>13.7</v>
      </c>
      <c r="R1548" s="8">
        <f t="shared" si="245"/>
        <v>13.25</v>
      </c>
      <c r="S1548" s="8">
        <f t="shared" si="246"/>
        <v>18.600000000000001</v>
      </c>
      <c r="T1548" s="8">
        <f t="shared" si="247"/>
        <v>14.5</v>
      </c>
      <c r="U1548" s="7">
        <f t="shared" si="248"/>
        <v>15.183333333333332</v>
      </c>
      <c r="V1548" s="7">
        <f t="shared" si="249"/>
        <v>15.012499999999999</v>
      </c>
    </row>
    <row r="1549" spans="1:22" ht="13.5" x14ac:dyDescent="0.25">
      <c r="A1549" s="3">
        <f>RSI!A1549</f>
        <v>44571</v>
      </c>
      <c r="B1549" s="2">
        <f>RSI!B1549</f>
        <v>6.9859999999999998</v>
      </c>
      <c r="C1549" s="2">
        <f>RSI!I1549</f>
        <v>30.127639519301525</v>
      </c>
      <c r="D1549" s="2">
        <f>MACD!E1549</f>
        <v>7.8000050821776412E-2</v>
      </c>
      <c r="E1549" s="2">
        <f>MACD!F1549</f>
        <v>5.8099842036909814E-2</v>
      </c>
      <c r="F1549" s="2">
        <f>'Moving Avg'!D1549</f>
        <v>7.1197199999999992</v>
      </c>
      <c r="G1549" s="2">
        <f>'Moving Avg'!F1549</f>
        <v>7.2584249999999972</v>
      </c>
      <c r="H1549" s="2">
        <f>'Moving Avg'!G1549</f>
        <v>7.3556359999999961</v>
      </c>
      <c r="I1549" s="2">
        <f>'Moving Avg'!H1549</f>
        <v>7.2463699999999998</v>
      </c>
      <c r="J1549" s="5" t="str">
        <f>OBV!F1549</f>
        <v>BEARISH</v>
      </c>
      <c r="K1549" s="5" t="str">
        <f>OBV!G1549</f>
        <v>STRONG</v>
      </c>
      <c r="L1549" s="5" t="str">
        <f>OBV!H1549</f>
        <v>CONFIRMED BEARISH</v>
      </c>
      <c r="M1549" s="7">
        <f t="shared" si="240"/>
        <v>25</v>
      </c>
      <c r="N1549" s="7">
        <f t="shared" si="241"/>
        <v>0</v>
      </c>
      <c r="O1549" s="7">
        <f t="shared" si="242"/>
        <v>0</v>
      </c>
      <c r="P1549" s="7">
        <f t="shared" si="243"/>
        <v>33</v>
      </c>
      <c r="Q1549" s="8">
        <f t="shared" si="244"/>
        <v>13.7</v>
      </c>
      <c r="R1549" s="8">
        <f t="shared" si="245"/>
        <v>13.25</v>
      </c>
      <c r="S1549" s="8">
        <f t="shared" si="246"/>
        <v>18.600000000000001</v>
      </c>
      <c r="T1549" s="8">
        <f t="shared" si="247"/>
        <v>14.5</v>
      </c>
      <c r="U1549" s="7">
        <f t="shared" si="248"/>
        <v>15.183333333333332</v>
      </c>
      <c r="V1549" s="7">
        <f t="shared" si="249"/>
        <v>15.012499999999999</v>
      </c>
    </row>
    <row r="1550" spans="1:22" ht="13.5" x14ac:dyDescent="0.25">
      <c r="A1550" s="3">
        <f>RSI!A1550</f>
        <v>44572</v>
      </c>
      <c r="B1550" s="2">
        <f>RSI!B1550</f>
        <v>6.9859999999999998</v>
      </c>
      <c r="C1550" s="2">
        <f>RSI!I1550</f>
        <v>30.127639519301525</v>
      </c>
      <c r="D1550" s="2">
        <f>MACD!E1550</f>
        <v>9.4885124887683858E-2</v>
      </c>
      <c r="E1550" s="2">
        <f>MACD!F1550</f>
        <v>6.545689860706462E-2</v>
      </c>
      <c r="F1550" s="2">
        <f>'Moving Avg'!D1550</f>
        <v>7.0538600000000002</v>
      </c>
      <c r="G1550" s="2">
        <f>'Moving Avg'!F1550</f>
        <v>7.2419599999999971</v>
      </c>
      <c r="H1550" s="2">
        <f>'Moving Avg'!G1550</f>
        <v>7.3596279999999954</v>
      </c>
      <c r="I1550" s="2">
        <f>'Moving Avg'!H1550</f>
        <v>7.2444740000000003</v>
      </c>
      <c r="J1550" s="5" t="str">
        <f>OBV!F1550</f>
        <v>BEARISH</v>
      </c>
      <c r="K1550" s="5" t="str">
        <f>OBV!G1550</f>
        <v>STRONG</v>
      </c>
      <c r="L1550" s="5" t="str">
        <f>OBV!H1550</f>
        <v>CONFIRMED BEARISH</v>
      </c>
      <c r="M1550" s="7">
        <f t="shared" si="240"/>
        <v>25</v>
      </c>
      <c r="N1550" s="7">
        <f t="shared" si="241"/>
        <v>0</v>
      </c>
      <c r="O1550" s="7">
        <f t="shared" si="242"/>
        <v>0</v>
      </c>
      <c r="P1550" s="7">
        <f t="shared" si="243"/>
        <v>33</v>
      </c>
      <c r="Q1550" s="8">
        <f t="shared" si="244"/>
        <v>13.7</v>
      </c>
      <c r="R1550" s="8">
        <f t="shared" si="245"/>
        <v>13.25</v>
      </c>
      <c r="S1550" s="8">
        <f t="shared" si="246"/>
        <v>18.600000000000001</v>
      </c>
      <c r="T1550" s="8">
        <f t="shared" si="247"/>
        <v>14.5</v>
      </c>
      <c r="U1550" s="7">
        <f t="shared" si="248"/>
        <v>15.183333333333332</v>
      </c>
      <c r="V1550" s="7">
        <f t="shared" si="249"/>
        <v>15.012499999999999</v>
      </c>
    </row>
    <row r="1551" spans="1:22" ht="13.5" x14ac:dyDescent="0.25">
      <c r="A1551" s="3">
        <f>RSI!A1551</f>
        <v>44573</v>
      </c>
      <c r="B1551" s="2">
        <f>RSI!B1551</f>
        <v>6.976</v>
      </c>
      <c r="C1551" s="2">
        <f>RSI!I1551</f>
        <v>29.666260323136029</v>
      </c>
      <c r="D1551" s="2">
        <f>MACD!E1551</f>
        <v>0.11152630684943343</v>
      </c>
      <c r="E1551" s="2">
        <f>MACD!F1551</f>
        <v>7.4670780255538388E-2</v>
      </c>
      <c r="F1551" s="2">
        <f>'Moving Avg'!D1551</f>
        <v>6.9859999999999998</v>
      </c>
      <c r="G1551" s="2">
        <f>'Moving Avg'!F1551</f>
        <v>7.2249949999999972</v>
      </c>
      <c r="H1551" s="2">
        <f>'Moving Avg'!G1551</f>
        <v>7.3634199999999961</v>
      </c>
      <c r="I1551" s="2">
        <f>'Moving Avg'!H1551</f>
        <v>7.2425280000000001</v>
      </c>
      <c r="J1551" s="5" t="str">
        <f>OBV!F1551</f>
        <v>BEARISH</v>
      </c>
      <c r="K1551" s="5" t="str">
        <f>OBV!G1551</f>
        <v>STRONG</v>
      </c>
      <c r="L1551" s="5" t="str">
        <f>OBV!H1551</f>
        <v>CONFIRMED BEARISH</v>
      </c>
      <c r="M1551" s="7">
        <f t="shared" si="240"/>
        <v>50</v>
      </c>
      <c r="N1551" s="7">
        <f t="shared" si="241"/>
        <v>0</v>
      </c>
      <c r="O1551" s="7">
        <f t="shared" si="242"/>
        <v>0</v>
      </c>
      <c r="P1551" s="7">
        <f t="shared" si="243"/>
        <v>33</v>
      </c>
      <c r="Q1551" s="8">
        <f t="shared" si="244"/>
        <v>22.45</v>
      </c>
      <c r="R1551" s="8">
        <f t="shared" si="245"/>
        <v>18.25</v>
      </c>
      <c r="S1551" s="8">
        <f t="shared" si="246"/>
        <v>22.35</v>
      </c>
      <c r="T1551" s="8">
        <f t="shared" si="247"/>
        <v>20.75</v>
      </c>
      <c r="U1551" s="7">
        <f t="shared" si="248"/>
        <v>21.016666666666669</v>
      </c>
      <c r="V1551" s="7">
        <f t="shared" si="249"/>
        <v>20.950000000000003</v>
      </c>
    </row>
    <row r="1552" spans="1:22" ht="13.5" x14ac:dyDescent="0.25">
      <c r="A1552" s="3">
        <f>RSI!A1552</f>
        <v>44574</v>
      </c>
      <c r="B1552" s="2">
        <f>RSI!B1552</f>
        <v>6.976</v>
      </c>
      <c r="C1552" s="2">
        <f>RSI!I1552</f>
        <v>29.666260323136029</v>
      </c>
      <c r="D1552" s="2">
        <f>MACD!E1552</f>
        <v>0.10260613537388785</v>
      </c>
      <c r="E1552" s="2">
        <f>MACD!F1552</f>
        <v>8.0257851279208287E-2</v>
      </c>
      <c r="F1552" s="2">
        <f>'Moving Avg'!D1552</f>
        <v>6.984</v>
      </c>
      <c r="G1552" s="2">
        <f>'Moving Avg'!F1552</f>
        <v>7.2080299999999982</v>
      </c>
      <c r="H1552" s="2">
        <f>'Moving Avg'!G1552</f>
        <v>7.3672119999999977</v>
      </c>
      <c r="I1552" s="2">
        <f>'Moving Avg'!H1552</f>
        <v>7.2405820000000007</v>
      </c>
      <c r="J1552" s="5" t="str">
        <f>OBV!F1552</f>
        <v>BULLISH</v>
      </c>
      <c r="K1552" s="5" t="str">
        <f>OBV!G1552</f>
        <v>NEUTRAL</v>
      </c>
      <c r="L1552" s="5" t="str">
        <f>OBV!H1552</f>
        <v>BULLISH DIVERGENCE</v>
      </c>
      <c r="M1552" s="7">
        <f t="shared" si="240"/>
        <v>50</v>
      </c>
      <c r="N1552" s="7">
        <f t="shared" si="241"/>
        <v>0</v>
      </c>
      <c r="O1552" s="7">
        <f t="shared" si="242"/>
        <v>0</v>
      </c>
      <c r="P1552" s="7">
        <f t="shared" si="243"/>
        <v>66.5</v>
      </c>
      <c r="Q1552" s="8">
        <f t="shared" si="244"/>
        <v>27.475000000000001</v>
      </c>
      <c r="R1552" s="8">
        <f t="shared" si="245"/>
        <v>26.625</v>
      </c>
      <c r="S1552" s="8">
        <f t="shared" si="246"/>
        <v>37.424999999999997</v>
      </c>
      <c r="T1552" s="8">
        <f t="shared" si="247"/>
        <v>29.125</v>
      </c>
      <c r="U1552" s="7">
        <f t="shared" si="248"/>
        <v>30.508333333333336</v>
      </c>
      <c r="V1552" s="7">
        <f t="shared" si="249"/>
        <v>30.162500000000001</v>
      </c>
    </row>
    <row r="1553" spans="1:22" ht="13.5" x14ac:dyDescent="0.25">
      <c r="A1553" s="3">
        <f>RSI!A1553</f>
        <v>44575</v>
      </c>
      <c r="B1553" s="2">
        <f>RSI!B1553</f>
        <v>6.6665999999999999</v>
      </c>
      <c r="C1553" s="2">
        <f>RSI!I1553</f>
        <v>19.14546617277901</v>
      </c>
      <c r="D1553" s="2">
        <f>MACD!E1553</f>
        <v>0.14396832427055184</v>
      </c>
      <c r="E1553" s="2">
        <f>MACD!F1553</f>
        <v>9.2999945877477008E-2</v>
      </c>
      <c r="F1553" s="2">
        <f>'Moving Avg'!D1553</f>
        <v>6.91812</v>
      </c>
      <c r="G1553" s="2">
        <f>'Moving Avg'!F1553</f>
        <v>7.1755949999999986</v>
      </c>
      <c r="H1553" s="2">
        <f>'Moving Avg'!G1553</f>
        <v>7.3628199999999984</v>
      </c>
      <c r="I1553" s="2">
        <f>'Moving Avg'!H1553</f>
        <v>7.2374880000000008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  <c r="M1553" s="7">
        <f t="shared" si="240"/>
        <v>50</v>
      </c>
      <c r="N1553" s="7">
        <f t="shared" si="241"/>
        <v>0</v>
      </c>
      <c r="O1553" s="7">
        <f t="shared" si="242"/>
        <v>0</v>
      </c>
      <c r="P1553" s="7">
        <f t="shared" si="243"/>
        <v>16.5</v>
      </c>
      <c r="Q1553" s="8">
        <f t="shared" si="244"/>
        <v>19.975000000000001</v>
      </c>
      <c r="R1553" s="8">
        <f t="shared" si="245"/>
        <v>14.125</v>
      </c>
      <c r="S1553" s="8">
        <f t="shared" si="246"/>
        <v>14.925000000000001</v>
      </c>
      <c r="T1553" s="8">
        <f t="shared" si="247"/>
        <v>16.625</v>
      </c>
      <c r="U1553" s="7">
        <f t="shared" si="248"/>
        <v>16.341666666666669</v>
      </c>
      <c r="V1553" s="7">
        <f t="shared" si="249"/>
        <v>16.412500000000001</v>
      </c>
    </row>
    <row r="1554" spans="1:22" ht="13.5" x14ac:dyDescent="0.25">
      <c r="A1554" s="3">
        <f>RSI!A1554</f>
        <v>44578</v>
      </c>
      <c r="B1554" s="2">
        <f>RSI!B1554</f>
        <v>6.6665999999999999</v>
      </c>
      <c r="C1554" s="2">
        <f>RSI!I1554</f>
        <v>19.14546617277901</v>
      </c>
      <c r="D1554" s="2">
        <f>MACD!E1554</f>
        <v>0.18212652555117881</v>
      </c>
      <c r="E1554" s="2">
        <f>MACD!F1554</f>
        <v>0.11082526181221738</v>
      </c>
      <c r="F1554" s="2">
        <f>'Moving Avg'!D1554</f>
        <v>6.8542399999999999</v>
      </c>
      <c r="G1554" s="2">
        <f>'Moving Avg'!F1554</f>
        <v>7.1431599999999991</v>
      </c>
      <c r="H1554" s="2">
        <f>'Moving Avg'!G1554</f>
        <v>7.3524399999999988</v>
      </c>
      <c r="I1554" s="2">
        <f>'Moving Avg'!H1554</f>
        <v>7.2338950000000013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  <c r="M1554" s="7">
        <f t="shared" si="240"/>
        <v>50</v>
      </c>
      <c r="N1554" s="7">
        <f t="shared" si="241"/>
        <v>0</v>
      </c>
      <c r="O1554" s="7">
        <f t="shared" si="242"/>
        <v>0</v>
      </c>
      <c r="P1554" s="7">
        <f t="shared" si="243"/>
        <v>16.5</v>
      </c>
      <c r="Q1554" s="8">
        <f t="shared" si="244"/>
        <v>19.975000000000001</v>
      </c>
      <c r="R1554" s="8">
        <f t="shared" si="245"/>
        <v>14.125</v>
      </c>
      <c r="S1554" s="8">
        <f t="shared" si="246"/>
        <v>14.925000000000001</v>
      </c>
      <c r="T1554" s="8">
        <f t="shared" si="247"/>
        <v>16.625</v>
      </c>
      <c r="U1554" s="7">
        <f t="shared" si="248"/>
        <v>16.341666666666669</v>
      </c>
      <c r="V1554" s="7">
        <f t="shared" si="249"/>
        <v>16.412500000000001</v>
      </c>
    </row>
    <row r="1555" spans="1:22" ht="13.5" x14ac:dyDescent="0.25">
      <c r="A1555" s="3">
        <f>RSI!A1555</f>
        <v>44579</v>
      </c>
      <c r="B1555" s="2">
        <f>RSI!B1555</f>
        <v>6.6665999999999999</v>
      </c>
      <c r="C1555" s="2">
        <f>RSI!I1555</f>
        <v>19.14546617277901</v>
      </c>
      <c r="D1555" s="2">
        <f>MACD!E1555</f>
        <v>0.21733962882744073</v>
      </c>
      <c r="E1555" s="2">
        <f>MACD!F1555</f>
        <v>0.13212813521526207</v>
      </c>
      <c r="F1555" s="2">
        <f>'Moving Avg'!D1555</f>
        <v>6.7903599999999997</v>
      </c>
      <c r="G1555" s="2">
        <f>'Moving Avg'!F1555</f>
        <v>7.1107249999999977</v>
      </c>
      <c r="H1555" s="2">
        <f>'Moving Avg'!G1555</f>
        <v>7.3356720000000006</v>
      </c>
      <c r="I1555" s="2">
        <f>'Moving Avg'!H1555</f>
        <v>7.2313000000000009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  <c r="M1555" s="7">
        <f t="shared" si="240"/>
        <v>50</v>
      </c>
      <c r="N1555" s="7">
        <f t="shared" si="241"/>
        <v>0</v>
      </c>
      <c r="O1555" s="7">
        <f t="shared" si="242"/>
        <v>0</v>
      </c>
      <c r="P1555" s="7">
        <f t="shared" si="243"/>
        <v>16.5</v>
      </c>
      <c r="Q1555" s="8">
        <f t="shared" si="244"/>
        <v>19.975000000000001</v>
      </c>
      <c r="R1555" s="8">
        <f t="shared" si="245"/>
        <v>14.125</v>
      </c>
      <c r="S1555" s="8">
        <f t="shared" si="246"/>
        <v>14.925000000000001</v>
      </c>
      <c r="T1555" s="8">
        <f t="shared" si="247"/>
        <v>16.625</v>
      </c>
      <c r="U1555" s="7">
        <f t="shared" si="248"/>
        <v>16.341666666666669</v>
      </c>
      <c r="V1555" s="7">
        <f t="shared" si="249"/>
        <v>16.412500000000001</v>
      </c>
    </row>
    <row r="1556" spans="1:22" ht="13.5" x14ac:dyDescent="0.25">
      <c r="A1556" s="3">
        <f>RSI!A1556</f>
        <v>44580</v>
      </c>
      <c r="B1556" s="2">
        <f>RSI!B1556</f>
        <v>6.6665999999999999</v>
      </c>
      <c r="C1556" s="2">
        <f>RSI!I1556</f>
        <v>19.14546617277901</v>
      </c>
      <c r="D1556" s="2">
        <f>MACD!E1556</f>
        <v>0.24984403021109447</v>
      </c>
      <c r="E1556" s="2">
        <f>MACD!F1556</f>
        <v>0.15567131421442856</v>
      </c>
      <c r="F1556" s="2">
        <f>'Moving Avg'!D1556</f>
        <v>6.7284800000000002</v>
      </c>
      <c r="G1556" s="2">
        <f>'Moving Avg'!F1556</f>
        <v>7.0782899999999982</v>
      </c>
      <c r="H1556" s="2">
        <f>'Moving Avg'!G1556</f>
        <v>7.3187060000000006</v>
      </c>
      <c r="I1556" s="2">
        <f>'Moving Avg'!H1556</f>
        <v>7.2302520000000019</v>
      </c>
      <c r="J1556" s="5" t="str">
        <f>OBV!F1556</f>
        <v>BEARISH</v>
      </c>
      <c r="K1556" s="5" t="str">
        <f>OBV!G1556</f>
        <v>NEUTRAL</v>
      </c>
      <c r="L1556" s="5" t="str">
        <f>OBV!H1556</f>
        <v>CONFIRMED BEARISH</v>
      </c>
      <c r="M1556" s="7">
        <f t="shared" si="240"/>
        <v>50</v>
      </c>
      <c r="N1556" s="7">
        <f t="shared" si="241"/>
        <v>0</v>
      </c>
      <c r="O1556" s="7">
        <f t="shared" si="242"/>
        <v>0</v>
      </c>
      <c r="P1556" s="7">
        <f t="shared" si="243"/>
        <v>16.5</v>
      </c>
      <c r="Q1556" s="8">
        <f t="shared" si="244"/>
        <v>19.975000000000001</v>
      </c>
      <c r="R1556" s="8">
        <f t="shared" si="245"/>
        <v>14.125</v>
      </c>
      <c r="S1556" s="8">
        <f t="shared" si="246"/>
        <v>14.925000000000001</v>
      </c>
      <c r="T1556" s="8">
        <f t="shared" si="247"/>
        <v>16.625</v>
      </c>
      <c r="U1556" s="7">
        <f t="shared" si="248"/>
        <v>16.341666666666669</v>
      </c>
      <c r="V1556" s="7">
        <f t="shared" si="249"/>
        <v>16.412500000000001</v>
      </c>
    </row>
    <row r="1557" spans="1:22" ht="13.5" x14ac:dyDescent="0.25">
      <c r="A1557" s="3">
        <f>RSI!A1557</f>
        <v>44581</v>
      </c>
      <c r="B1557" s="2">
        <f>RSI!B1557</f>
        <v>6.6665999999999999</v>
      </c>
      <c r="C1557" s="2">
        <f>RSI!I1557</f>
        <v>19.14546617277901</v>
      </c>
      <c r="D1557" s="2">
        <f>MACD!E1557</f>
        <v>0.22919427026710615</v>
      </c>
      <c r="E1557" s="2">
        <f>MACD!F1557</f>
        <v>0.17037590542496409</v>
      </c>
      <c r="F1557" s="2">
        <f>'Moving Avg'!D1557</f>
        <v>6.6665999999999999</v>
      </c>
      <c r="G1557" s="2">
        <f>'Moving Avg'!F1557</f>
        <v>7.0458550000000004</v>
      </c>
      <c r="H1557" s="2">
        <f>'Moving Avg'!G1557</f>
        <v>7.3017400000000023</v>
      </c>
      <c r="I1557" s="2">
        <f>'Moving Avg'!H1557</f>
        <v>7.2276570000000016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  <c r="M1557" s="7">
        <f t="shared" si="240"/>
        <v>50</v>
      </c>
      <c r="N1557" s="7">
        <f t="shared" si="241"/>
        <v>0</v>
      </c>
      <c r="O1557" s="7">
        <f t="shared" si="242"/>
        <v>0</v>
      </c>
      <c r="P1557" s="7">
        <f t="shared" si="243"/>
        <v>16.5</v>
      </c>
      <c r="Q1557" s="8">
        <f t="shared" si="244"/>
        <v>19.975000000000001</v>
      </c>
      <c r="R1557" s="8">
        <f t="shared" si="245"/>
        <v>14.125</v>
      </c>
      <c r="S1557" s="8">
        <f t="shared" si="246"/>
        <v>14.925000000000001</v>
      </c>
      <c r="T1557" s="8">
        <f t="shared" si="247"/>
        <v>16.625</v>
      </c>
      <c r="U1557" s="7">
        <f t="shared" si="248"/>
        <v>16.341666666666669</v>
      </c>
      <c r="V1557" s="7">
        <f t="shared" si="249"/>
        <v>16.412500000000001</v>
      </c>
    </row>
    <row r="1558" spans="1:22" ht="13.5" x14ac:dyDescent="0.25">
      <c r="A1558" s="3">
        <f>RSI!A1558</f>
        <v>44582</v>
      </c>
      <c r="B1558" s="2">
        <f>RSI!B1558</f>
        <v>6.6665999999999999</v>
      </c>
      <c r="C1558" s="2">
        <f>RSI!I1558</f>
        <v>19.14546617277901</v>
      </c>
      <c r="D1558" s="2">
        <f>MACD!E1558</f>
        <v>0.21558213047888763</v>
      </c>
      <c r="E1558" s="2">
        <f>MACD!F1558</f>
        <v>0.17941715043574882</v>
      </c>
      <c r="F1558" s="2">
        <f>'Moving Avg'!D1558</f>
        <v>6.6665999999999999</v>
      </c>
      <c r="G1558" s="2">
        <f>'Moving Avg'!F1558</f>
        <v>7.0134199999999991</v>
      </c>
      <c r="H1558" s="2">
        <f>'Moving Avg'!G1558</f>
        <v>7.2833760000000014</v>
      </c>
      <c r="I1558" s="2">
        <f>'Moving Avg'!H1558</f>
        <v>7.2251120000000011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  <c r="M1558" s="7">
        <f t="shared" si="240"/>
        <v>50</v>
      </c>
      <c r="N1558" s="7">
        <f t="shared" si="241"/>
        <v>0</v>
      </c>
      <c r="O1558" s="7">
        <f t="shared" si="242"/>
        <v>0</v>
      </c>
      <c r="P1558" s="7">
        <f t="shared" si="243"/>
        <v>33</v>
      </c>
      <c r="Q1558" s="8">
        <f t="shared" si="244"/>
        <v>22.45</v>
      </c>
      <c r="R1558" s="8">
        <f t="shared" si="245"/>
        <v>18.25</v>
      </c>
      <c r="S1558" s="8">
        <f t="shared" si="246"/>
        <v>22.35</v>
      </c>
      <c r="T1558" s="8">
        <f t="shared" si="247"/>
        <v>20.75</v>
      </c>
      <c r="U1558" s="7">
        <f t="shared" si="248"/>
        <v>21.016666666666669</v>
      </c>
      <c r="V1558" s="7">
        <f t="shared" si="249"/>
        <v>20.950000000000003</v>
      </c>
    </row>
    <row r="1559" spans="1:22" ht="13.5" x14ac:dyDescent="0.25">
      <c r="A1559" s="3">
        <f>RSI!A1559</f>
        <v>44585</v>
      </c>
      <c r="B1559" s="2">
        <f>RSI!B1559</f>
        <v>6.9660000000000002</v>
      </c>
      <c r="C1559" s="2">
        <f>RSI!I1559</f>
        <v>47.337515689989793</v>
      </c>
      <c r="D1559" s="2">
        <f>MACD!E1559</f>
        <v>0.18249817901542276</v>
      </c>
      <c r="E1559" s="2">
        <f>MACD!F1559</f>
        <v>0.18003335615168362</v>
      </c>
      <c r="F1559" s="2">
        <f>'Moving Avg'!D1559</f>
        <v>6.7264799999999996</v>
      </c>
      <c r="G1559" s="2">
        <f>'Moving Avg'!F1559</f>
        <v>6.9959550000000004</v>
      </c>
      <c r="H1559" s="2">
        <f>'Moving Avg'!G1559</f>
        <v>7.2710000000000026</v>
      </c>
      <c r="I1559" s="2">
        <f>'Moving Avg'!H1559</f>
        <v>7.2230160000000012</v>
      </c>
      <c r="J1559" s="5" t="str">
        <f>OBV!F1559</f>
        <v>NEUTRAL</v>
      </c>
      <c r="K1559" s="5" t="str">
        <f>OBV!G1559</f>
        <v>NEUTRAL</v>
      </c>
      <c r="L1559" s="5" t="str">
        <f>OBV!H1559</f>
        <v>NEUTRAL</v>
      </c>
      <c r="M1559" s="7">
        <f t="shared" si="240"/>
        <v>25</v>
      </c>
      <c r="N1559" s="7">
        <f t="shared" si="241"/>
        <v>0</v>
      </c>
      <c r="O1559" s="7">
        <f t="shared" si="242"/>
        <v>0</v>
      </c>
      <c r="P1559" s="7">
        <f t="shared" si="243"/>
        <v>33</v>
      </c>
      <c r="Q1559" s="8">
        <f t="shared" si="244"/>
        <v>13.7</v>
      </c>
      <c r="R1559" s="8">
        <f t="shared" si="245"/>
        <v>13.25</v>
      </c>
      <c r="S1559" s="8">
        <f t="shared" si="246"/>
        <v>18.600000000000001</v>
      </c>
      <c r="T1559" s="8">
        <f t="shared" si="247"/>
        <v>14.5</v>
      </c>
      <c r="U1559" s="7">
        <f t="shared" si="248"/>
        <v>15.183333333333332</v>
      </c>
      <c r="V1559" s="7">
        <f t="shared" si="249"/>
        <v>15.012499999999999</v>
      </c>
    </row>
    <row r="1560" spans="1:22" ht="13.5" x14ac:dyDescent="0.25">
      <c r="A1560" s="3">
        <f>RSI!A1560</f>
        <v>44586</v>
      </c>
      <c r="B1560" s="2">
        <f>RSI!B1560</f>
        <v>6.6665999999999999</v>
      </c>
      <c r="C1560" s="2">
        <f>RSI!I1560</f>
        <v>34.414834270008541</v>
      </c>
      <c r="D1560" s="2">
        <f>MACD!E1560</f>
        <v>0.17690365089999815</v>
      </c>
      <c r="E1560" s="2">
        <f>MACD!F1560</f>
        <v>0.17940741510134653</v>
      </c>
      <c r="F1560" s="2">
        <f>'Moving Avg'!D1560</f>
        <v>6.7264800000000005</v>
      </c>
      <c r="G1560" s="2">
        <f>'Moving Avg'!F1560</f>
        <v>6.9635199999999999</v>
      </c>
      <c r="H1560" s="2">
        <f>'Moving Avg'!G1560</f>
        <v>7.2594220000000034</v>
      </c>
      <c r="I1560" s="2">
        <f>'Moving Avg'!H1560</f>
        <v>7.2204710000000025</v>
      </c>
      <c r="J1560" s="5" t="str">
        <f>OBV!F1560</f>
        <v>BEARISH</v>
      </c>
      <c r="K1560" s="5" t="str">
        <f>OBV!G1560</f>
        <v>NEUTRAL</v>
      </c>
      <c r="L1560" s="5" t="str">
        <f>OBV!H1560</f>
        <v>NEUTRAL</v>
      </c>
      <c r="M1560" s="7">
        <f t="shared" si="240"/>
        <v>25</v>
      </c>
      <c r="N1560" s="7">
        <f t="shared" si="241"/>
        <v>45</v>
      </c>
      <c r="O1560" s="7">
        <f t="shared" si="242"/>
        <v>0</v>
      </c>
      <c r="P1560" s="7">
        <f t="shared" si="243"/>
        <v>16.5</v>
      </c>
      <c r="Q1560" s="8">
        <f t="shared" si="244"/>
        <v>26.975000000000001</v>
      </c>
      <c r="R1560" s="8">
        <f t="shared" si="245"/>
        <v>18.125</v>
      </c>
      <c r="S1560" s="8">
        <f t="shared" si="246"/>
        <v>17.925000000000001</v>
      </c>
      <c r="T1560" s="8">
        <f t="shared" si="247"/>
        <v>21.625</v>
      </c>
      <c r="U1560" s="7">
        <f t="shared" si="248"/>
        <v>21.008333333333336</v>
      </c>
      <c r="V1560" s="7">
        <f t="shared" si="249"/>
        <v>21.162500000000001</v>
      </c>
    </row>
    <row r="1561" spans="1:22" ht="13.5" x14ac:dyDescent="0.25">
      <c r="A1561" s="3">
        <f>RSI!A1561</f>
        <v>44587</v>
      </c>
      <c r="B1561" s="2">
        <f>RSI!B1561</f>
        <v>6.4870000000000001</v>
      </c>
      <c r="C1561" s="2">
        <f>RSI!I1561</f>
        <v>29.255497434766852</v>
      </c>
      <c r="D1561" s="2">
        <f>MACD!E1561</f>
        <v>0.18590960578506355</v>
      </c>
      <c r="E1561" s="2">
        <f>MACD!F1561</f>
        <v>0.18070785323808994</v>
      </c>
      <c r="F1561" s="2">
        <f>'Moving Avg'!D1561</f>
        <v>6.6905599999999996</v>
      </c>
      <c r="G1561" s="2">
        <f>'Moving Avg'!F1561</f>
        <v>6.9221049999999993</v>
      </c>
      <c r="H1561" s="2">
        <f>'Moving Avg'!G1561</f>
        <v>7.2378660000000048</v>
      </c>
      <c r="I1561" s="2">
        <f>'Moving Avg'!H1561</f>
        <v>7.2159800000000018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  <c r="M1561" s="7">
        <f t="shared" si="240"/>
        <v>50</v>
      </c>
      <c r="N1561" s="7">
        <f t="shared" si="241"/>
        <v>0</v>
      </c>
      <c r="O1561" s="7">
        <f t="shared" si="242"/>
        <v>0</v>
      </c>
      <c r="P1561" s="7">
        <f t="shared" si="243"/>
        <v>16.5</v>
      </c>
      <c r="Q1561" s="8">
        <f t="shared" si="244"/>
        <v>19.975000000000001</v>
      </c>
      <c r="R1561" s="8">
        <f t="shared" si="245"/>
        <v>14.125</v>
      </c>
      <c r="S1561" s="8">
        <f t="shared" si="246"/>
        <v>14.925000000000001</v>
      </c>
      <c r="T1561" s="8">
        <f t="shared" si="247"/>
        <v>16.625</v>
      </c>
      <c r="U1561" s="7">
        <f t="shared" si="248"/>
        <v>16.341666666666669</v>
      </c>
      <c r="V1561" s="7">
        <f t="shared" si="249"/>
        <v>16.412500000000001</v>
      </c>
    </row>
    <row r="1562" spans="1:22" ht="13.5" x14ac:dyDescent="0.25">
      <c r="A1562" s="3">
        <f>RSI!A1562</f>
        <v>44588</v>
      </c>
      <c r="B1562" s="2">
        <f>RSI!B1562</f>
        <v>6.4870000000000001</v>
      </c>
      <c r="C1562" s="2">
        <f>RSI!I1562</f>
        <v>29.255497434766866</v>
      </c>
      <c r="D1562" s="2">
        <f>MACD!E1562</f>
        <v>0.19641957493108286</v>
      </c>
      <c r="E1562" s="2">
        <f>MACD!F1562</f>
        <v>0.18385019757668855</v>
      </c>
      <c r="F1562" s="2">
        <f>'Moving Avg'!D1562</f>
        <v>6.6546400000000006</v>
      </c>
      <c r="G1562" s="2">
        <f>'Moving Avg'!F1562</f>
        <v>6.8886700000000003</v>
      </c>
      <c r="H1562" s="2">
        <f>'Moving Avg'!G1562</f>
        <v>7.2163100000000053</v>
      </c>
      <c r="I1562" s="2">
        <f>'Moving Avg'!H1562</f>
        <v>7.212487000000003</v>
      </c>
      <c r="J1562" s="5" t="str">
        <f>OBV!F1562</f>
        <v>BEARISH</v>
      </c>
      <c r="K1562" s="5" t="str">
        <f>OBV!G1562</f>
        <v>NEUTRAL</v>
      </c>
      <c r="L1562" s="5" t="str">
        <f>OBV!H1562</f>
        <v>CONFIRMED BEARISH</v>
      </c>
      <c r="M1562" s="7">
        <f t="shared" si="240"/>
        <v>50</v>
      </c>
      <c r="N1562" s="7">
        <f t="shared" si="241"/>
        <v>0</v>
      </c>
      <c r="O1562" s="7">
        <f t="shared" si="242"/>
        <v>0</v>
      </c>
      <c r="P1562" s="7">
        <f t="shared" si="243"/>
        <v>16.5</v>
      </c>
      <c r="Q1562" s="8">
        <f t="shared" si="244"/>
        <v>19.975000000000001</v>
      </c>
      <c r="R1562" s="8">
        <f t="shared" si="245"/>
        <v>14.125</v>
      </c>
      <c r="S1562" s="8">
        <f t="shared" si="246"/>
        <v>14.925000000000001</v>
      </c>
      <c r="T1562" s="8">
        <f t="shared" si="247"/>
        <v>16.625</v>
      </c>
      <c r="U1562" s="7">
        <f t="shared" si="248"/>
        <v>16.341666666666669</v>
      </c>
      <c r="V1562" s="7">
        <f t="shared" si="249"/>
        <v>16.412500000000001</v>
      </c>
    </row>
    <row r="1563" spans="1:22" ht="13.5" x14ac:dyDescent="0.25">
      <c r="A1563" s="3">
        <f>RSI!A1563</f>
        <v>44589</v>
      </c>
      <c r="B1563" s="2">
        <f>RSI!B1563</f>
        <v>6.4870000000000001</v>
      </c>
      <c r="C1563" s="2">
        <f>RSI!I1563</f>
        <v>29.255497434766866</v>
      </c>
      <c r="D1563" s="2">
        <f>MACD!E1563</f>
        <v>0.16038813110040095</v>
      </c>
      <c r="E1563" s="2">
        <f>MACD!F1563</f>
        <v>0.17915778428143106</v>
      </c>
      <c r="F1563" s="2">
        <f>'Moving Avg'!D1563</f>
        <v>6.6187200000000006</v>
      </c>
      <c r="G1563" s="2">
        <f>'Moving Avg'!F1563</f>
        <v>6.8472549999999996</v>
      </c>
      <c r="H1563" s="2">
        <f>'Moving Avg'!G1563</f>
        <v>7.194754000000005</v>
      </c>
      <c r="I1563" s="2">
        <f>'Moving Avg'!H1563</f>
        <v>7.2089940000000032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  <c r="M1563" s="7">
        <f t="shared" si="240"/>
        <v>50</v>
      </c>
      <c r="N1563" s="7">
        <f t="shared" si="241"/>
        <v>45</v>
      </c>
      <c r="O1563" s="7">
        <f t="shared" si="242"/>
        <v>0</v>
      </c>
      <c r="P1563" s="7">
        <f t="shared" si="243"/>
        <v>16.5</v>
      </c>
      <c r="Q1563" s="8">
        <f t="shared" si="244"/>
        <v>35.725000000000001</v>
      </c>
      <c r="R1563" s="8">
        <f t="shared" si="245"/>
        <v>23.125</v>
      </c>
      <c r="S1563" s="8">
        <f t="shared" si="246"/>
        <v>21.675000000000001</v>
      </c>
      <c r="T1563" s="8">
        <f t="shared" si="247"/>
        <v>27.875</v>
      </c>
      <c r="U1563" s="7">
        <f t="shared" si="248"/>
        <v>26.841666666666669</v>
      </c>
      <c r="V1563" s="7">
        <f t="shared" si="249"/>
        <v>27.1</v>
      </c>
    </row>
    <row r="1564" spans="1:22" ht="13.5" x14ac:dyDescent="0.25">
      <c r="A1564" s="3">
        <f>RSI!A1564</f>
        <v>44592</v>
      </c>
      <c r="B1564" s="2">
        <f>RSI!B1564</f>
        <v>6.4870000000000001</v>
      </c>
      <c r="C1564" s="2">
        <f>RSI!I1564</f>
        <v>29.255497434766852</v>
      </c>
      <c r="D1564" s="2">
        <f>MACD!E1564</f>
        <v>0.13237730609231235</v>
      </c>
      <c r="E1564" s="2">
        <f>MACD!F1564</f>
        <v>0.16980168864360734</v>
      </c>
      <c r="F1564" s="2">
        <f>'Moving Avg'!D1564</f>
        <v>6.5229200000000009</v>
      </c>
      <c r="G1564" s="2">
        <f>'Moving Avg'!F1564</f>
        <v>6.805839999999999</v>
      </c>
      <c r="H1564" s="2">
        <f>'Moving Avg'!G1564</f>
        <v>7.1731980000000055</v>
      </c>
      <c r="I1564" s="2">
        <f>'Moving Avg'!H1564</f>
        <v>7.2055010000000035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  <c r="M1564" s="7">
        <f t="shared" si="240"/>
        <v>50</v>
      </c>
      <c r="N1564" s="7">
        <f t="shared" si="241"/>
        <v>100</v>
      </c>
      <c r="O1564" s="7">
        <f t="shared" si="242"/>
        <v>0</v>
      </c>
      <c r="P1564" s="7">
        <f t="shared" si="243"/>
        <v>16.5</v>
      </c>
      <c r="Q1564" s="8">
        <f t="shared" si="244"/>
        <v>54.975000000000001</v>
      </c>
      <c r="R1564" s="8">
        <f t="shared" si="245"/>
        <v>34.125</v>
      </c>
      <c r="S1564" s="8">
        <f t="shared" si="246"/>
        <v>29.925000000000001</v>
      </c>
      <c r="T1564" s="8">
        <f t="shared" si="247"/>
        <v>41.625</v>
      </c>
      <c r="U1564" s="7">
        <f t="shared" si="248"/>
        <v>39.674999999999997</v>
      </c>
      <c r="V1564" s="7">
        <f t="shared" si="249"/>
        <v>40.162499999999994</v>
      </c>
    </row>
    <row r="1565" spans="1:22" ht="13.5" x14ac:dyDescent="0.25">
      <c r="A1565" s="3">
        <f>RSI!A1565</f>
        <v>44593</v>
      </c>
      <c r="B1565" s="2">
        <f>RSI!B1565</f>
        <v>6.4870000000000001</v>
      </c>
      <c r="C1565" s="2">
        <f>RSI!I1565</f>
        <v>29.255497434766866</v>
      </c>
      <c r="D1565" s="2">
        <f>MACD!E1565</f>
        <v>0.11096965338122011</v>
      </c>
      <c r="E1565" s="2">
        <f>MACD!F1565</f>
        <v>0.15803528159112992</v>
      </c>
      <c r="F1565" s="2">
        <f>'Moving Avg'!D1565</f>
        <v>6.4870000000000001</v>
      </c>
      <c r="G1565" s="2">
        <f>'Moving Avg'!F1565</f>
        <v>6.7644250000000001</v>
      </c>
      <c r="H1565" s="2">
        <f>'Moving Avg'!G1565</f>
        <v>7.151642000000006</v>
      </c>
      <c r="I1565" s="2">
        <f>'Moving Avg'!H1565</f>
        <v>7.2020080000000055</v>
      </c>
      <c r="J1565" s="5" t="str">
        <f>OBV!F1565</f>
        <v>BEARISH</v>
      </c>
      <c r="K1565" s="5" t="str">
        <f>OBV!G1565</f>
        <v>NEUTRAL</v>
      </c>
      <c r="L1565" s="5" t="str">
        <f>OBV!H1565</f>
        <v>CONFIRMED BEARISH</v>
      </c>
      <c r="M1565" s="7">
        <f t="shared" si="240"/>
        <v>50</v>
      </c>
      <c r="N1565" s="7">
        <f t="shared" si="241"/>
        <v>100</v>
      </c>
      <c r="O1565" s="7">
        <f t="shared" si="242"/>
        <v>0</v>
      </c>
      <c r="P1565" s="7">
        <f t="shared" si="243"/>
        <v>16.5</v>
      </c>
      <c r="Q1565" s="8">
        <f t="shared" si="244"/>
        <v>54.975000000000001</v>
      </c>
      <c r="R1565" s="8">
        <f t="shared" si="245"/>
        <v>34.125</v>
      </c>
      <c r="S1565" s="8">
        <f t="shared" si="246"/>
        <v>29.925000000000001</v>
      </c>
      <c r="T1565" s="8">
        <f t="shared" si="247"/>
        <v>41.625</v>
      </c>
      <c r="U1565" s="7">
        <f t="shared" si="248"/>
        <v>39.674999999999997</v>
      </c>
      <c r="V1565" s="7">
        <f t="shared" si="249"/>
        <v>40.162499999999994</v>
      </c>
    </row>
    <row r="1566" spans="1:22" ht="13.5" x14ac:dyDescent="0.25">
      <c r="A1566" s="3">
        <f>RSI!A1566</f>
        <v>44594</v>
      </c>
      <c r="B1566" s="2">
        <f>RSI!B1566</f>
        <v>6.4870000000000001</v>
      </c>
      <c r="C1566" s="2">
        <f>RSI!I1566</f>
        <v>29.255497434766866</v>
      </c>
      <c r="D1566" s="2">
        <f>MACD!E1566</f>
        <v>9.4979388113199725E-2</v>
      </c>
      <c r="E1566" s="2">
        <f>MACD!F1566</f>
        <v>0.14542410289554392</v>
      </c>
      <c r="F1566" s="2">
        <f>'Moving Avg'!D1566</f>
        <v>6.4870000000000001</v>
      </c>
      <c r="G1566" s="2">
        <f>'Moving Avg'!F1566</f>
        <v>6.7230099999999995</v>
      </c>
      <c r="H1566" s="2">
        <f>'Moving Avg'!G1566</f>
        <v>7.126892000000006</v>
      </c>
      <c r="I1566" s="2">
        <f>'Moving Avg'!H1566</f>
        <v>7.198515000000004</v>
      </c>
      <c r="J1566" s="5" t="str">
        <f>OBV!F1566</f>
        <v>NEUTRAL</v>
      </c>
      <c r="K1566" s="5" t="str">
        <f>OBV!G1566</f>
        <v>NEUTRAL</v>
      </c>
      <c r="L1566" s="5" t="str">
        <f>OBV!H1566</f>
        <v>NEUTRAL</v>
      </c>
      <c r="M1566" s="7">
        <f t="shared" si="240"/>
        <v>50</v>
      </c>
      <c r="N1566" s="7">
        <f t="shared" si="241"/>
        <v>100</v>
      </c>
      <c r="O1566" s="7">
        <f t="shared" si="242"/>
        <v>0</v>
      </c>
      <c r="P1566" s="7">
        <f t="shared" si="243"/>
        <v>33</v>
      </c>
      <c r="Q1566" s="8">
        <f t="shared" si="244"/>
        <v>57.45</v>
      </c>
      <c r="R1566" s="8">
        <f t="shared" si="245"/>
        <v>38.25</v>
      </c>
      <c r="S1566" s="8">
        <f t="shared" si="246"/>
        <v>37.35</v>
      </c>
      <c r="T1566" s="8">
        <f t="shared" si="247"/>
        <v>45.75</v>
      </c>
      <c r="U1566" s="7">
        <f t="shared" si="248"/>
        <v>44.35</v>
      </c>
      <c r="V1566" s="7">
        <f t="shared" si="249"/>
        <v>44.7</v>
      </c>
    </row>
    <row r="1567" spans="1:22" ht="13.5" x14ac:dyDescent="0.25">
      <c r="A1567" s="3">
        <f>RSI!A1567</f>
        <v>44595</v>
      </c>
      <c r="B1567" s="2">
        <f>RSI!B1567</f>
        <v>6.4870000000000001</v>
      </c>
      <c r="C1567" s="2">
        <f>RSI!I1567</f>
        <v>29.255497434766866</v>
      </c>
      <c r="D1567" s="2">
        <f>MACD!E1567</f>
        <v>8.3415739961751001E-2</v>
      </c>
      <c r="E1567" s="2">
        <f>MACD!F1567</f>
        <v>0.13302243030878536</v>
      </c>
      <c r="F1567" s="2">
        <f>'Moving Avg'!D1567</f>
        <v>6.4870000000000001</v>
      </c>
      <c r="G1567" s="2">
        <f>'Moving Avg'!F1567</f>
        <v>6.6980599999999999</v>
      </c>
      <c r="H1567" s="2">
        <f>'Moving Avg'!G1567</f>
        <v>7.102142000000006</v>
      </c>
      <c r="I1567" s="2">
        <f>'Moving Avg'!H1567</f>
        <v>7.195022000000006</v>
      </c>
      <c r="J1567" s="5" t="str">
        <f>OBV!F1567</f>
        <v>NEUTRAL</v>
      </c>
      <c r="K1567" s="5" t="str">
        <f>OBV!G1567</f>
        <v>NEUTRAL</v>
      </c>
      <c r="L1567" s="5" t="str">
        <f>OBV!H1567</f>
        <v>NEUTRAL</v>
      </c>
      <c r="M1567" s="7">
        <f t="shared" si="240"/>
        <v>50</v>
      </c>
      <c r="N1567" s="7">
        <f t="shared" si="241"/>
        <v>100</v>
      </c>
      <c r="O1567" s="7">
        <f t="shared" si="242"/>
        <v>0</v>
      </c>
      <c r="P1567" s="7">
        <f t="shared" si="243"/>
        <v>33</v>
      </c>
      <c r="Q1567" s="8">
        <f t="shared" si="244"/>
        <v>57.45</v>
      </c>
      <c r="R1567" s="8">
        <f t="shared" si="245"/>
        <v>38.25</v>
      </c>
      <c r="S1567" s="8">
        <f t="shared" si="246"/>
        <v>37.35</v>
      </c>
      <c r="T1567" s="8">
        <f t="shared" si="247"/>
        <v>45.75</v>
      </c>
      <c r="U1567" s="7">
        <f t="shared" si="248"/>
        <v>44.35</v>
      </c>
      <c r="V1567" s="7">
        <f t="shared" si="249"/>
        <v>44.7</v>
      </c>
    </row>
    <row r="1568" spans="1:22" ht="13.5" x14ac:dyDescent="0.25">
      <c r="A1568" s="3">
        <f>RSI!A1568</f>
        <v>44596</v>
      </c>
      <c r="B1568" s="2">
        <f>RSI!B1568</f>
        <v>6.4969999999999999</v>
      </c>
      <c r="C1568" s="2">
        <f>RSI!I1568</f>
        <v>30.233814500769</v>
      </c>
      <c r="D1568" s="2">
        <f>MACD!E1568</f>
        <v>7.4711277849228708E-2</v>
      </c>
      <c r="E1568" s="2">
        <f>MACD!F1568</f>
        <v>0.12136019981687403</v>
      </c>
      <c r="F1568" s="2">
        <f>'Moving Avg'!D1568</f>
        <v>6.4889999999999999</v>
      </c>
      <c r="G1568" s="2">
        <f>'Moving Avg'!F1568</f>
        <v>6.6731099999999985</v>
      </c>
      <c r="H1568" s="2">
        <f>'Moving Avg'!G1568</f>
        <v>7.0775920000000054</v>
      </c>
      <c r="I1568" s="2">
        <f>'Moving Avg'!H1568</f>
        <v>7.1915790000000053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  <c r="M1568" s="7">
        <f t="shared" si="240"/>
        <v>25</v>
      </c>
      <c r="N1568" s="7">
        <f t="shared" si="241"/>
        <v>100</v>
      </c>
      <c r="O1568" s="7">
        <f t="shared" si="242"/>
        <v>0</v>
      </c>
      <c r="P1568" s="7">
        <f t="shared" si="243"/>
        <v>83.5</v>
      </c>
      <c r="Q1568" s="8">
        <f t="shared" si="244"/>
        <v>56.274999999999999</v>
      </c>
      <c r="R1568" s="8">
        <f t="shared" si="245"/>
        <v>45.875</v>
      </c>
      <c r="S1568" s="8">
        <f t="shared" si="246"/>
        <v>56.325000000000003</v>
      </c>
      <c r="T1568" s="8">
        <f t="shared" si="247"/>
        <v>52.125</v>
      </c>
      <c r="U1568" s="7">
        <f t="shared" si="248"/>
        <v>52.82500000000001</v>
      </c>
      <c r="V1568" s="7">
        <f t="shared" si="249"/>
        <v>52.650000000000006</v>
      </c>
    </row>
    <row r="1569" spans="1:22" ht="13.5" x14ac:dyDescent="0.25">
      <c r="A1569" s="3">
        <f>RSI!A1569</f>
        <v>44599</v>
      </c>
      <c r="B1569" s="2">
        <f>RSI!B1569</f>
        <v>6.7864000000000004</v>
      </c>
      <c r="C1569" s="2">
        <f>RSI!I1569</f>
        <v>51.246310019617482</v>
      </c>
      <c r="D1569" s="2">
        <f>MACD!E1569</f>
        <v>9.3597396959369306E-2</v>
      </c>
      <c r="E1569" s="2">
        <f>MACD!F1569</f>
        <v>0.11580763924537309</v>
      </c>
      <c r="F1569" s="2">
        <f>'Moving Avg'!D1569</f>
        <v>6.5488799999999996</v>
      </c>
      <c r="G1569" s="2">
        <f>'Moving Avg'!F1569</f>
        <v>6.663129999999998</v>
      </c>
      <c r="H1569" s="2">
        <f>'Moving Avg'!G1569</f>
        <v>7.0588300000000048</v>
      </c>
      <c r="I1569" s="2">
        <f>'Moving Avg'!H1569</f>
        <v>7.1905810000000043</v>
      </c>
      <c r="J1569" s="5" t="str">
        <f>OBV!F1569</f>
        <v>BULLISH</v>
      </c>
      <c r="K1569" s="5" t="str">
        <f>OBV!G1569</f>
        <v>NEUTRAL</v>
      </c>
      <c r="L1569" s="5" t="str">
        <f>OBV!H1569</f>
        <v>CONFIRMED BULLISH</v>
      </c>
      <c r="M1569" s="7">
        <f t="shared" si="240"/>
        <v>25</v>
      </c>
      <c r="N1569" s="7">
        <f t="shared" si="241"/>
        <v>100</v>
      </c>
      <c r="O1569" s="7">
        <f t="shared" si="242"/>
        <v>0</v>
      </c>
      <c r="P1569" s="7">
        <f t="shared" si="243"/>
        <v>83.5</v>
      </c>
      <c r="Q1569" s="8">
        <f t="shared" si="244"/>
        <v>56.274999999999999</v>
      </c>
      <c r="R1569" s="8">
        <f t="shared" si="245"/>
        <v>45.875</v>
      </c>
      <c r="S1569" s="8">
        <f t="shared" si="246"/>
        <v>56.325000000000003</v>
      </c>
      <c r="T1569" s="8">
        <f t="shared" si="247"/>
        <v>52.125</v>
      </c>
      <c r="U1569" s="7">
        <f t="shared" si="248"/>
        <v>52.82500000000001</v>
      </c>
      <c r="V1569" s="7">
        <f t="shared" si="249"/>
        <v>52.650000000000006</v>
      </c>
    </row>
    <row r="1570" spans="1:22" ht="13.5" x14ac:dyDescent="0.25">
      <c r="A1570" s="3">
        <f>RSI!A1570</f>
        <v>44600</v>
      </c>
      <c r="B1570" s="2">
        <f>RSI!B1570</f>
        <v>7.0857999999999999</v>
      </c>
      <c r="C1570" s="2">
        <f>RSI!I1570</f>
        <v>63.495703623775611</v>
      </c>
      <c r="D1570" s="2">
        <f>MACD!E1570</f>
        <v>4.1134984331024249E-2</v>
      </c>
      <c r="E1570" s="2">
        <f>MACD!F1570</f>
        <v>0.10087310826250331</v>
      </c>
      <c r="F1570" s="2">
        <f>'Moving Avg'!D1570</f>
        <v>6.6686400000000008</v>
      </c>
      <c r="G1570" s="2">
        <f>'Moving Avg'!F1570</f>
        <v>6.6681199999999992</v>
      </c>
      <c r="H1570" s="2">
        <f>'Moving Avg'!G1570</f>
        <v>7.0528420000000036</v>
      </c>
      <c r="I1570" s="2">
        <f>'Moving Avg'!H1570</f>
        <v>7.1910800000000039</v>
      </c>
      <c r="J1570" s="5" t="str">
        <f>OBV!F1570</f>
        <v>BULLISH</v>
      </c>
      <c r="K1570" s="5" t="str">
        <f>OBV!G1570</f>
        <v>NEUTRAL</v>
      </c>
      <c r="L1570" s="5" t="str">
        <f>OBV!H1570</f>
        <v>CONFIRMED BULLISH</v>
      </c>
      <c r="M1570" s="7">
        <f t="shared" si="240"/>
        <v>25</v>
      </c>
      <c r="N1570" s="7">
        <f t="shared" si="241"/>
        <v>100</v>
      </c>
      <c r="O1570" s="7">
        <f t="shared" si="242"/>
        <v>0</v>
      </c>
      <c r="P1570" s="7">
        <f t="shared" si="243"/>
        <v>83.5</v>
      </c>
      <c r="Q1570" s="8">
        <f t="shared" si="244"/>
        <v>56.274999999999999</v>
      </c>
      <c r="R1570" s="8">
        <f t="shared" si="245"/>
        <v>45.875</v>
      </c>
      <c r="S1570" s="8">
        <f t="shared" si="246"/>
        <v>56.325000000000003</v>
      </c>
      <c r="T1570" s="8">
        <f t="shared" si="247"/>
        <v>52.125</v>
      </c>
      <c r="U1570" s="7">
        <f t="shared" si="248"/>
        <v>52.82500000000001</v>
      </c>
      <c r="V1570" s="7">
        <f t="shared" si="249"/>
        <v>52.650000000000006</v>
      </c>
    </row>
    <row r="1571" spans="1:22" ht="13.5" x14ac:dyDescent="0.25">
      <c r="A1571" s="3">
        <f>RSI!A1571</f>
        <v>44601</v>
      </c>
      <c r="B1571" s="2">
        <f>RSI!B1571</f>
        <v>7.0857999999999999</v>
      </c>
      <c r="C1571" s="2">
        <f>RSI!I1571</f>
        <v>63.495703623775611</v>
      </c>
      <c r="D1571" s="2">
        <f>MACD!E1571</f>
        <v>-3.2844797464185227E-2</v>
      </c>
      <c r="E1571" s="2">
        <f>MACD!F1571</f>
        <v>7.4129527117165611E-2</v>
      </c>
      <c r="F1571" s="2">
        <f>'Moving Avg'!D1571</f>
        <v>6.7884000000000002</v>
      </c>
      <c r="G1571" s="2">
        <f>'Moving Avg'!F1571</f>
        <v>6.6736099999999992</v>
      </c>
      <c r="H1571" s="2">
        <f>'Moving Avg'!G1571</f>
        <v>7.0402680000000029</v>
      </c>
      <c r="I1571" s="2">
        <f>'Moving Avg'!H1571</f>
        <v>7.1926270000000043</v>
      </c>
      <c r="J1571" s="5" t="str">
        <f>OBV!F1571</f>
        <v>BULLISH</v>
      </c>
      <c r="K1571" s="5" t="str">
        <f>OBV!G1571</f>
        <v>NEUTRAL</v>
      </c>
      <c r="L1571" s="5" t="str">
        <f>OBV!H1571</f>
        <v>CONFIRMED BULLISH</v>
      </c>
      <c r="M1571" s="7">
        <f t="shared" si="240"/>
        <v>25</v>
      </c>
      <c r="N1571" s="7">
        <f t="shared" si="241"/>
        <v>100</v>
      </c>
      <c r="O1571" s="7">
        <f t="shared" si="242"/>
        <v>0</v>
      </c>
      <c r="P1571" s="7">
        <f t="shared" si="243"/>
        <v>83.5</v>
      </c>
      <c r="Q1571" s="8">
        <f t="shared" si="244"/>
        <v>56.274999999999999</v>
      </c>
      <c r="R1571" s="8">
        <f t="shared" si="245"/>
        <v>45.875</v>
      </c>
      <c r="S1571" s="8">
        <f t="shared" si="246"/>
        <v>56.325000000000003</v>
      </c>
      <c r="T1571" s="8">
        <f t="shared" si="247"/>
        <v>52.125</v>
      </c>
      <c r="U1571" s="7">
        <f t="shared" si="248"/>
        <v>52.82500000000001</v>
      </c>
      <c r="V1571" s="7">
        <f t="shared" si="249"/>
        <v>52.650000000000006</v>
      </c>
    </row>
    <row r="1572" spans="1:22" ht="13.5" x14ac:dyDescent="0.25">
      <c r="A1572" s="3">
        <f>RSI!A1572</f>
        <v>44602</v>
      </c>
      <c r="B1572" s="2">
        <f>RSI!B1572</f>
        <v>7.0857999999999999</v>
      </c>
      <c r="C1572" s="2">
        <f>RSI!I1572</f>
        <v>63.495703623775611</v>
      </c>
      <c r="D1572" s="2">
        <f>MACD!E1572</f>
        <v>-9.7255796905284519E-2</v>
      </c>
      <c r="E1572" s="2">
        <f>MACD!F1572</f>
        <v>3.9852462312675585E-2</v>
      </c>
      <c r="F1572" s="2">
        <f>'Moving Avg'!D1572</f>
        <v>6.9081599999999996</v>
      </c>
      <c r="G1572" s="2">
        <f>'Moving Avg'!F1572</f>
        <v>6.6791</v>
      </c>
      <c r="H1572" s="2">
        <f>'Moving Avg'!G1572</f>
        <v>7.0276940000000021</v>
      </c>
      <c r="I1572" s="2">
        <f>'Moving Avg'!H1572</f>
        <v>7.1956710000000035</v>
      </c>
      <c r="J1572" s="5" t="str">
        <f>OBV!F1572</f>
        <v>BULLISH</v>
      </c>
      <c r="K1572" s="5" t="str">
        <f>OBV!G1572</f>
        <v>NEUTRAL</v>
      </c>
      <c r="L1572" s="5" t="str">
        <f>OBV!H1572</f>
        <v>CONFIRMED BULLISH</v>
      </c>
      <c r="M1572" s="7">
        <f t="shared" si="240"/>
        <v>25</v>
      </c>
      <c r="N1572" s="7">
        <f t="shared" si="241"/>
        <v>100</v>
      </c>
      <c r="O1572" s="7">
        <f t="shared" si="242"/>
        <v>0</v>
      </c>
      <c r="P1572" s="7">
        <f t="shared" si="243"/>
        <v>83.5</v>
      </c>
      <c r="Q1572" s="8">
        <f t="shared" si="244"/>
        <v>56.274999999999999</v>
      </c>
      <c r="R1572" s="8">
        <f t="shared" si="245"/>
        <v>45.875</v>
      </c>
      <c r="S1572" s="8">
        <f t="shared" si="246"/>
        <v>56.325000000000003</v>
      </c>
      <c r="T1572" s="8">
        <f t="shared" si="247"/>
        <v>52.125</v>
      </c>
      <c r="U1572" s="7">
        <f t="shared" si="248"/>
        <v>52.82500000000001</v>
      </c>
      <c r="V1572" s="7">
        <f t="shared" si="249"/>
        <v>52.650000000000006</v>
      </c>
    </row>
    <row r="1573" spans="1:22" ht="13.5" x14ac:dyDescent="0.25">
      <c r="A1573" s="3">
        <f>RSI!A1573</f>
        <v>44603</v>
      </c>
      <c r="B1573" s="2">
        <f>RSI!B1573</f>
        <v>7.0857999999999999</v>
      </c>
      <c r="C1573" s="2">
        <f>RSI!I1573</f>
        <v>63.495703623775611</v>
      </c>
      <c r="D1573" s="2">
        <f>MACD!E1573</f>
        <v>-0.15343585861092901</v>
      </c>
      <c r="E1573" s="2">
        <f>MACD!F1573</f>
        <v>1.1947981279546646E-3</v>
      </c>
      <c r="F1573" s="2">
        <f>'Moving Avg'!D1573</f>
        <v>7.0259199999999993</v>
      </c>
      <c r="G1573" s="2">
        <f>'Moving Avg'!F1573</f>
        <v>6.7000600000000006</v>
      </c>
      <c r="H1573" s="2">
        <f>'Moving Avg'!G1573</f>
        <v>7.0151200000000014</v>
      </c>
      <c r="I1573" s="2">
        <f>'Moving Avg'!H1573</f>
        <v>7.1987150000000035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  <c r="M1573" s="7">
        <f t="shared" si="240"/>
        <v>25</v>
      </c>
      <c r="N1573" s="7">
        <f t="shared" si="241"/>
        <v>100</v>
      </c>
      <c r="O1573" s="7">
        <f t="shared" si="242"/>
        <v>0</v>
      </c>
      <c r="P1573" s="7">
        <f t="shared" si="243"/>
        <v>83.5</v>
      </c>
      <c r="Q1573" s="8">
        <f t="shared" si="244"/>
        <v>56.274999999999999</v>
      </c>
      <c r="R1573" s="8">
        <f t="shared" si="245"/>
        <v>45.875</v>
      </c>
      <c r="S1573" s="8">
        <f t="shared" si="246"/>
        <v>56.325000000000003</v>
      </c>
      <c r="T1573" s="8">
        <f t="shared" si="247"/>
        <v>52.125</v>
      </c>
      <c r="U1573" s="7">
        <f t="shared" si="248"/>
        <v>52.82500000000001</v>
      </c>
      <c r="V1573" s="7">
        <f t="shared" si="249"/>
        <v>52.650000000000006</v>
      </c>
    </row>
    <row r="1574" spans="1:22" ht="13.5" x14ac:dyDescent="0.25">
      <c r="A1574" s="3">
        <f>RSI!A1574</f>
        <v>44606</v>
      </c>
      <c r="B1574" s="2">
        <f>RSI!B1574</f>
        <v>6.976</v>
      </c>
      <c r="C1574" s="2">
        <f>RSI!I1574</f>
        <v>56.494072033807427</v>
      </c>
      <c r="D1574" s="2">
        <f>MACD!E1574</f>
        <v>-0.19439361796878707</v>
      </c>
      <c r="E1574" s="2">
        <f>MACD!F1574</f>
        <v>-3.7922885091393681E-2</v>
      </c>
      <c r="F1574" s="2">
        <f>'Moving Avg'!D1574</f>
        <v>7.0638400000000008</v>
      </c>
      <c r="G1574" s="2">
        <f>'Moving Avg'!F1574</f>
        <v>6.7155300000000011</v>
      </c>
      <c r="H1574" s="2">
        <f>'Moving Avg'!G1574</f>
        <v>7.0071360000000027</v>
      </c>
      <c r="I1574" s="2">
        <f>'Moving Avg'!H1574</f>
        <v>7.2002620000000039</v>
      </c>
      <c r="J1574" s="5" t="str">
        <f>OBV!F1574</f>
        <v>BEARISH</v>
      </c>
      <c r="K1574" s="5" t="str">
        <f>OBV!G1574</f>
        <v>NEUTRAL</v>
      </c>
      <c r="L1574" s="5" t="str">
        <f>OBV!H1574</f>
        <v>BEARISH DIVERGENCE</v>
      </c>
      <c r="M1574" s="7">
        <f t="shared" si="240"/>
        <v>25</v>
      </c>
      <c r="N1574" s="7">
        <f t="shared" si="241"/>
        <v>100</v>
      </c>
      <c r="O1574" s="7">
        <f t="shared" si="242"/>
        <v>0</v>
      </c>
      <c r="P1574" s="7">
        <f t="shared" si="243"/>
        <v>16.5</v>
      </c>
      <c r="Q1574" s="8">
        <f t="shared" si="244"/>
        <v>46.225000000000001</v>
      </c>
      <c r="R1574" s="8">
        <f t="shared" si="245"/>
        <v>29.125</v>
      </c>
      <c r="S1574" s="8">
        <f t="shared" si="246"/>
        <v>26.175000000000001</v>
      </c>
      <c r="T1574" s="8">
        <f t="shared" si="247"/>
        <v>35.375</v>
      </c>
      <c r="U1574" s="7">
        <f t="shared" si="248"/>
        <v>33.841666666666661</v>
      </c>
      <c r="V1574" s="7">
        <f t="shared" si="249"/>
        <v>34.224999999999994</v>
      </c>
    </row>
    <row r="1575" spans="1:22" ht="13.5" x14ac:dyDescent="0.25">
      <c r="A1575" s="3">
        <f>RSI!A1575</f>
        <v>44607</v>
      </c>
      <c r="B1575" s="2">
        <f>RSI!B1575</f>
        <v>6.7864000000000004</v>
      </c>
      <c r="C1575" s="2">
        <f>RSI!I1575</f>
        <v>46.88081150595908</v>
      </c>
      <c r="D1575" s="2">
        <f>MACD!E1575</f>
        <v>-0.21579592381361934</v>
      </c>
      <c r="E1575" s="2">
        <f>MACD!F1575</f>
        <v>-7.3497492835838812E-2</v>
      </c>
      <c r="F1575" s="2">
        <f>'Moving Avg'!D1575</f>
        <v>7.0039600000000011</v>
      </c>
      <c r="G1575" s="2">
        <f>'Moving Avg'!F1575</f>
        <v>6.7215200000000008</v>
      </c>
      <c r="H1575" s="2">
        <f>'Moving Avg'!G1575</f>
        <v>6.9963580000000016</v>
      </c>
      <c r="I1575" s="2">
        <f>'Moving Avg'!H1575</f>
        <v>7.1993640000000028</v>
      </c>
      <c r="J1575" s="5" t="str">
        <f>OBV!F1575</f>
        <v>BEARISH</v>
      </c>
      <c r="K1575" s="5" t="str">
        <f>OBV!G1575</f>
        <v>NEUTRAL</v>
      </c>
      <c r="L1575" s="5" t="str">
        <f>OBV!H1575</f>
        <v>CONFIRMED BEARISH</v>
      </c>
      <c r="M1575" s="7">
        <f t="shared" si="240"/>
        <v>25</v>
      </c>
      <c r="N1575" s="7">
        <f t="shared" si="241"/>
        <v>100</v>
      </c>
      <c r="O1575" s="7">
        <f t="shared" si="242"/>
        <v>0</v>
      </c>
      <c r="P1575" s="7">
        <f t="shared" si="243"/>
        <v>16.5</v>
      </c>
      <c r="Q1575" s="8">
        <f t="shared" si="244"/>
        <v>46.225000000000001</v>
      </c>
      <c r="R1575" s="8">
        <f t="shared" si="245"/>
        <v>29.125</v>
      </c>
      <c r="S1575" s="8">
        <f t="shared" si="246"/>
        <v>26.175000000000001</v>
      </c>
      <c r="T1575" s="8">
        <f t="shared" si="247"/>
        <v>35.375</v>
      </c>
      <c r="U1575" s="7">
        <f t="shared" si="248"/>
        <v>33.841666666666661</v>
      </c>
      <c r="V1575" s="7">
        <f t="shared" si="249"/>
        <v>34.224999999999994</v>
      </c>
    </row>
    <row r="1576" spans="1:22" ht="13.5" x14ac:dyDescent="0.25">
      <c r="A1576" s="3">
        <f>RSI!A1576</f>
        <v>44608</v>
      </c>
      <c r="B1576" s="2">
        <f>RSI!B1576</f>
        <v>6.976</v>
      </c>
      <c r="C1576" s="2">
        <f>RSI!I1576</f>
        <v>55.107520085513336</v>
      </c>
      <c r="D1576" s="2">
        <f>MACD!E1576</f>
        <v>-0.24756130960300471</v>
      </c>
      <c r="E1576" s="2">
        <f>MACD!F1576</f>
        <v>-0.10831025618927199</v>
      </c>
      <c r="F1576" s="2">
        <f>'Moving Avg'!D1576</f>
        <v>6.9820000000000011</v>
      </c>
      <c r="G1576" s="2">
        <f>'Moving Avg'!F1576</f>
        <v>6.7369900000000014</v>
      </c>
      <c r="H1576" s="2">
        <f>'Moving Avg'!G1576</f>
        <v>6.9893720000000004</v>
      </c>
      <c r="I1576" s="2">
        <f>'Moving Avg'!H1576</f>
        <v>7.1973680000000035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  <c r="M1576" s="7">
        <f t="shared" si="240"/>
        <v>25</v>
      </c>
      <c r="N1576" s="7">
        <f t="shared" si="241"/>
        <v>100</v>
      </c>
      <c r="O1576" s="7">
        <f t="shared" si="242"/>
        <v>0</v>
      </c>
      <c r="P1576" s="7">
        <f t="shared" si="243"/>
        <v>16.5</v>
      </c>
      <c r="Q1576" s="8">
        <f t="shared" si="244"/>
        <v>46.225000000000001</v>
      </c>
      <c r="R1576" s="8">
        <f t="shared" si="245"/>
        <v>29.125</v>
      </c>
      <c r="S1576" s="8">
        <f t="shared" si="246"/>
        <v>26.175000000000001</v>
      </c>
      <c r="T1576" s="8">
        <f t="shared" si="247"/>
        <v>35.375</v>
      </c>
      <c r="U1576" s="7">
        <f t="shared" si="248"/>
        <v>33.841666666666661</v>
      </c>
      <c r="V1576" s="7">
        <f t="shared" si="249"/>
        <v>34.224999999999994</v>
      </c>
    </row>
    <row r="1577" spans="1:22" ht="13.5" x14ac:dyDescent="0.25">
      <c r="A1577" s="3">
        <f>RSI!A1577</f>
        <v>44609</v>
      </c>
      <c r="B1577" s="2">
        <f>RSI!B1577</f>
        <v>6.976</v>
      </c>
      <c r="C1577" s="2">
        <f>RSI!I1577</f>
        <v>55.107520085513336</v>
      </c>
      <c r="D1577" s="2">
        <f>MACD!E1577</f>
        <v>-0.27520015818895605</v>
      </c>
      <c r="E1577" s="2">
        <f>MACD!F1577</f>
        <v>-0.14168823658920882</v>
      </c>
      <c r="F1577" s="2">
        <f>'Moving Avg'!D1577</f>
        <v>6.9600399999999993</v>
      </c>
      <c r="G1577" s="2">
        <f>'Moving Avg'!F1577</f>
        <v>6.7524600000000019</v>
      </c>
      <c r="H1577" s="2">
        <f>'Moving Avg'!G1577</f>
        <v>6.982386</v>
      </c>
      <c r="I1577" s="2">
        <f>'Moving Avg'!H1577</f>
        <v>7.1953720000000043</v>
      </c>
      <c r="J1577" s="5" t="str">
        <f>OBV!F1577</f>
        <v>BEARISH</v>
      </c>
      <c r="K1577" s="5" t="str">
        <f>OBV!G1577</f>
        <v>NEUTRAL</v>
      </c>
      <c r="L1577" s="5" t="str">
        <f>OBV!H1577</f>
        <v>CONFIRMED BEARISH</v>
      </c>
      <c r="M1577" s="7">
        <f t="shared" si="240"/>
        <v>25</v>
      </c>
      <c r="N1577" s="7">
        <f t="shared" si="241"/>
        <v>100</v>
      </c>
      <c r="O1577" s="7">
        <f t="shared" si="242"/>
        <v>0</v>
      </c>
      <c r="P1577" s="7">
        <f t="shared" si="243"/>
        <v>16.5</v>
      </c>
      <c r="Q1577" s="8">
        <f t="shared" si="244"/>
        <v>46.225000000000001</v>
      </c>
      <c r="R1577" s="8">
        <f t="shared" si="245"/>
        <v>29.125</v>
      </c>
      <c r="S1577" s="8">
        <f t="shared" si="246"/>
        <v>26.175000000000001</v>
      </c>
      <c r="T1577" s="8">
        <f t="shared" si="247"/>
        <v>35.375</v>
      </c>
      <c r="U1577" s="7">
        <f t="shared" si="248"/>
        <v>33.841666666666661</v>
      </c>
      <c r="V1577" s="7">
        <f t="shared" si="249"/>
        <v>34.224999999999994</v>
      </c>
    </row>
    <row r="1578" spans="1:22" ht="13.5" x14ac:dyDescent="0.25">
      <c r="A1578" s="3">
        <f>RSI!A1578</f>
        <v>44610</v>
      </c>
      <c r="B1578" s="2">
        <f>RSI!B1578</f>
        <v>6.976</v>
      </c>
      <c r="C1578" s="2">
        <f>RSI!I1578</f>
        <v>55.107520085513336</v>
      </c>
      <c r="D1578" s="2">
        <f>MACD!E1578</f>
        <v>-0.29775253063448481</v>
      </c>
      <c r="E1578" s="2">
        <f>MACD!F1578</f>
        <v>-0.17290109539826404</v>
      </c>
      <c r="F1578" s="2">
        <f>'Moving Avg'!D1578</f>
        <v>6.9380799999999994</v>
      </c>
      <c r="G1578" s="2">
        <f>'Moving Avg'!F1578</f>
        <v>6.7679300000000016</v>
      </c>
      <c r="H1578" s="2">
        <f>'Moving Avg'!G1578</f>
        <v>6.9755999999999991</v>
      </c>
      <c r="I1578" s="2">
        <f>'Moving Avg'!H1578</f>
        <v>7.1933760000000051</v>
      </c>
      <c r="J1578" s="5" t="str">
        <f>OBV!F1578</f>
        <v>BEARISH</v>
      </c>
      <c r="K1578" s="5" t="str">
        <f>OBV!G1578</f>
        <v>NEUTRAL</v>
      </c>
      <c r="L1578" s="5" t="str">
        <f>OBV!H1578</f>
        <v>CONFIRMED BEARISH</v>
      </c>
      <c r="M1578" s="7">
        <f t="shared" si="240"/>
        <v>25</v>
      </c>
      <c r="N1578" s="7">
        <f t="shared" si="241"/>
        <v>100</v>
      </c>
      <c r="O1578" s="7">
        <f t="shared" si="242"/>
        <v>0</v>
      </c>
      <c r="P1578" s="7">
        <f t="shared" si="243"/>
        <v>16.5</v>
      </c>
      <c r="Q1578" s="8">
        <f t="shared" si="244"/>
        <v>46.225000000000001</v>
      </c>
      <c r="R1578" s="8">
        <f t="shared" si="245"/>
        <v>29.125</v>
      </c>
      <c r="S1578" s="8">
        <f t="shared" si="246"/>
        <v>26.175000000000001</v>
      </c>
      <c r="T1578" s="8">
        <f t="shared" si="247"/>
        <v>35.375</v>
      </c>
      <c r="U1578" s="7">
        <f t="shared" si="248"/>
        <v>33.841666666666661</v>
      </c>
      <c r="V1578" s="7">
        <f t="shared" si="249"/>
        <v>34.224999999999994</v>
      </c>
    </row>
    <row r="1579" spans="1:22" ht="13.5" x14ac:dyDescent="0.25">
      <c r="A1579" s="3">
        <f>RSI!A1579</f>
        <v>44613</v>
      </c>
      <c r="B1579" s="2">
        <f>RSI!B1579</f>
        <v>6.976</v>
      </c>
      <c r="C1579" s="2">
        <f>RSI!I1579</f>
        <v>55.107520085513336</v>
      </c>
      <c r="D1579" s="2">
        <f>MACD!E1579</f>
        <v>-0.27296418960879443</v>
      </c>
      <c r="E1579" s="2">
        <f>MACD!F1579</f>
        <v>-0.19291371424037013</v>
      </c>
      <c r="F1579" s="2">
        <f>'Moving Avg'!D1579</f>
        <v>6.9380799999999994</v>
      </c>
      <c r="G1579" s="2">
        <f>'Moving Avg'!F1579</f>
        <v>6.7684300000000022</v>
      </c>
      <c r="H1579" s="2">
        <f>'Moving Avg'!G1579</f>
        <v>6.9688139999999983</v>
      </c>
      <c r="I1579" s="2">
        <f>'Moving Avg'!H1579</f>
        <v>7.191479500000006</v>
      </c>
      <c r="J1579" s="5" t="str">
        <f>OBV!F1579</f>
        <v>BEARISH</v>
      </c>
      <c r="K1579" s="5" t="str">
        <f>OBV!G1579</f>
        <v>NEUTRAL</v>
      </c>
      <c r="L1579" s="5" t="str">
        <f>OBV!H1579</f>
        <v>NEUTRAL</v>
      </c>
      <c r="M1579" s="7">
        <f t="shared" si="240"/>
        <v>25</v>
      </c>
      <c r="N1579" s="7">
        <f t="shared" si="241"/>
        <v>100</v>
      </c>
      <c r="O1579" s="7">
        <f t="shared" si="242"/>
        <v>0</v>
      </c>
      <c r="P1579" s="7">
        <f t="shared" si="243"/>
        <v>16.5</v>
      </c>
      <c r="Q1579" s="8">
        <f t="shared" si="244"/>
        <v>46.225000000000001</v>
      </c>
      <c r="R1579" s="8">
        <f t="shared" si="245"/>
        <v>29.125</v>
      </c>
      <c r="S1579" s="8">
        <f t="shared" si="246"/>
        <v>26.175000000000001</v>
      </c>
      <c r="T1579" s="8">
        <f t="shared" si="247"/>
        <v>35.375</v>
      </c>
      <c r="U1579" s="7">
        <f t="shared" si="248"/>
        <v>33.841666666666661</v>
      </c>
      <c r="V1579" s="7">
        <f t="shared" si="249"/>
        <v>34.224999999999994</v>
      </c>
    </row>
    <row r="1580" spans="1:22" ht="13.5" x14ac:dyDescent="0.25">
      <c r="A1580" s="3">
        <f>RSI!A1580</f>
        <v>44614</v>
      </c>
      <c r="B1580" s="2">
        <f>RSI!B1580</f>
        <v>6.6665999999999999</v>
      </c>
      <c r="C1580" s="2">
        <f>RSI!I1580</f>
        <v>41.127021746608918</v>
      </c>
      <c r="D1580" s="2">
        <f>MACD!E1580</f>
        <v>-0.1836130484677696</v>
      </c>
      <c r="E1580" s="2">
        <f>MACD!F1580</f>
        <v>-0.19105358108585005</v>
      </c>
      <c r="F1580" s="2">
        <f>'Moving Avg'!D1580</f>
        <v>6.9141199999999996</v>
      </c>
      <c r="G1580" s="2">
        <f>'Moving Avg'!F1580</f>
        <v>6.7684300000000004</v>
      </c>
      <c r="H1580" s="2">
        <f>'Moving Avg'!G1580</f>
        <v>6.9558399999999985</v>
      </c>
      <c r="I1580" s="2">
        <f>'Moving Avg'!H1580</f>
        <v>7.1891340000000064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  <c r="M1580" s="7">
        <f t="shared" si="240"/>
        <v>25</v>
      </c>
      <c r="N1580" s="7">
        <f t="shared" si="241"/>
        <v>0</v>
      </c>
      <c r="O1580" s="7">
        <f t="shared" si="242"/>
        <v>0</v>
      </c>
      <c r="P1580" s="7">
        <f t="shared" si="243"/>
        <v>16.5</v>
      </c>
      <c r="Q1580" s="8">
        <f t="shared" si="244"/>
        <v>11.225</v>
      </c>
      <c r="R1580" s="8">
        <f t="shared" si="245"/>
        <v>9.125</v>
      </c>
      <c r="S1580" s="8">
        <f t="shared" si="246"/>
        <v>11.175000000000001</v>
      </c>
      <c r="T1580" s="8">
        <f t="shared" si="247"/>
        <v>10.375</v>
      </c>
      <c r="U1580" s="7">
        <f t="shared" si="248"/>
        <v>10.508333333333335</v>
      </c>
      <c r="V1580" s="7">
        <f t="shared" si="249"/>
        <v>10.475000000000001</v>
      </c>
    </row>
    <row r="1581" spans="1:22" ht="13.5" x14ac:dyDescent="0.25">
      <c r="A1581" s="3">
        <f>RSI!A1581</f>
        <v>44615</v>
      </c>
      <c r="B1581" s="2">
        <f>RSI!B1581</f>
        <v>6.9660000000000002</v>
      </c>
      <c r="C1581" s="2">
        <f>RSI!I1581</f>
        <v>53.437260557144064</v>
      </c>
      <c r="D1581" s="2">
        <f>MACD!E1581</f>
        <v>-0.12891670656562404</v>
      </c>
      <c r="E1581" s="2">
        <f>MACD!F1581</f>
        <v>-0.17862620618180486</v>
      </c>
      <c r="F1581" s="2">
        <f>'Moving Avg'!D1581</f>
        <v>6.9121199999999998</v>
      </c>
      <c r="G1581" s="2">
        <f>'Moving Avg'!F1581</f>
        <v>6.7923800000000014</v>
      </c>
      <c r="H1581" s="2">
        <f>'Moving Avg'!G1581</f>
        <v>6.9488539999999981</v>
      </c>
      <c r="I1581" s="2">
        <f>'Moving Avg'!H1581</f>
        <v>7.1882855000000054</v>
      </c>
      <c r="J1581" s="5" t="str">
        <f>OBV!F1581</f>
        <v>BEARISH</v>
      </c>
      <c r="K1581" s="5" t="str">
        <f>OBV!G1581</f>
        <v>NEUTRAL</v>
      </c>
      <c r="L1581" s="5" t="str">
        <f>OBV!H1581</f>
        <v>CONFIRMED BEARISH</v>
      </c>
      <c r="M1581" s="7">
        <f t="shared" si="240"/>
        <v>25</v>
      </c>
      <c r="N1581" s="7">
        <f t="shared" si="241"/>
        <v>0</v>
      </c>
      <c r="O1581" s="7">
        <f t="shared" si="242"/>
        <v>0</v>
      </c>
      <c r="P1581" s="7">
        <f t="shared" si="243"/>
        <v>16.5</v>
      </c>
      <c r="Q1581" s="8">
        <f t="shared" si="244"/>
        <v>11.225</v>
      </c>
      <c r="R1581" s="8">
        <f t="shared" si="245"/>
        <v>9.125</v>
      </c>
      <c r="S1581" s="8">
        <f t="shared" si="246"/>
        <v>11.175000000000001</v>
      </c>
      <c r="T1581" s="8">
        <f t="shared" si="247"/>
        <v>10.375</v>
      </c>
      <c r="U1581" s="7">
        <f t="shared" si="248"/>
        <v>10.508333333333335</v>
      </c>
      <c r="V1581" s="7">
        <f t="shared" si="249"/>
        <v>10.475000000000001</v>
      </c>
    </row>
    <row r="1582" spans="1:22" ht="13.5" x14ac:dyDescent="0.25">
      <c r="A1582" s="3">
        <f>RSI!A1582</f>
        <v>44616</v>
      </c>
      <c r="B1582" s="2">
        <f>RSI!B1582</f>
        <v>7.2754000000000003</v>
      </c>
      <c r="C1582" s="2">
        <f>RSI!I1582</f>
        <v>62.227150160494865</v>
      </c>
      <c r="D1582" s="2">
        <f>MACD!E1582</f>
        <v>-0.10614758733670016</v>
      </c>
      <c r="E1582" s="2">
        <f>MACD!F1582</f>
        <v>-0.16413048241278391</v>
      </c>
      <c r="F1582" s="2">
        <f>'Moving Avg'!D1582</f>
        <v>6.9719999999999995</v>
      </c>
      <c r="G1582" s="2">
        <f>'Moving Avg'!F1582</f>
        <v>6.8317999999999994</v>
      </c>
      <c r="H1582" s="2">
        <f>'Moving Avg'!G1582</f>
        <v>6.9480559999999976</v>
      </c>
      <c r="I1582" s="2">
        <f>'Moving Avg'!H1582</f>
        <v>7.1900320000000058</v>
      </c>
      <c r="J1582" s="5" t="str">
        <f>OBV!F1582</f>
        <v>BEARISH</v>
      </c>
      <c r="K1582" s="5" t="str">
        <f>OBV!G1582</f>
        <v>NEUTRAL</v>
      </c>
      <c r="L1582" s="5" t="str">
        <f>OBV!H1582</f>
        <v>BEARISH DIVERGENCE</v>
      </c>
      <c r="M1582" s="7">
        <f t="shared" si="240"/>
        <v>25</v>
      </c>
      <c r="N1582" s="7">
        <f t="shared" si="241"/>
        <v>0</v>
      </c>
      <c r="O1582" s="7">
        <f t="shared" si="242"/>
        <v>0</v>
      </c>
      <c r="P1582" s="7">
        <f t="shared" si="243"/>
        <v>16.5</v>
      </c>
      <c r="Q1582" s="8">
        <f t="shared" si="244"/>
        <v>11.225</v>
      </c>
      <c r="R1582" s="8">
        <f t="shared" si="245"/>
        <v>9.125</v>
      </c>
      <c r="S1582" s="8">
        <f t="shared" si="246"/>
        <v>11.175000000000001</v>
      </c>
      <c r="T1582" s="8">
        <f t="shared" si="247"/>
        <v>10.375</v>
      </c>
      <c r="U1582" s="7">
        <f t="shared" si="248"/>
        <v>10.508333333333335</v>
      </c>
      <c r="V1582" s="7">
        <f t="shared" si="249"/>
        <v>10.475000000000001</v>
      </c>
    </row>
    <row r="1583" spans="1:22" ht="13.5" x14ac:dyDescent="0.25">
      <c r="A1583" s="3">
        <f>RSI!A1583</f>
        <v>44617</v>
      </c>
      <c r="B1583" s="2">
        <f>RSI!B1583</f>
        <v>7.2754000000000003</v>
      </c>
      <c r="C1583" s="2">
        <f>RSI!I1583</f>
        <v>62.227150160494872</v>
      </c>
      <c r="D1583" s="2">
        <f>MACD!E1583</f>
        <v>-8.9259558455500709E-2</v>
      </c>
      <c r="E1583" s="2">
        <f>MACD!F1583</f>
        <v>-0.14915629762132729</v>
      </c>
      <c r="F1583" s="2">
        <f>'Moving Avg'!D1583</f>
        <v>7.0318799999999992</v>
      </c>
      <c r="G1583" s="2">
        <f>'Moving Avg'!F1583</f>
        <v>6.8712199999999992</v>
      </c>
      <c r="H1583" s="2">
        <f>'Moving Avg'!G1583</f>
        <v>6.9472579999999979</v>
      </c>
      <c r="I1583" s="2">
        <f>'Moving Avg'!H1583</f>
        <v>7.1917785000000061</v>
      </c>
      <c r="J1583" s="5" t="str">
        <f>OBV!F1583</f>
        <v>BEARISH</v>
      </c>
      <c r="K1583" s="5" t="str">
        <f>OBV!G1583</f>
        <v>NEUTRAL</v>
      </c>
      <c r="L1583" s="5" t="str">
        <f>OBV!H1583</f>
        <v>BEARISH DIVERGENCE</v>
      </c>
      <c r="M1583" s="7">
        <f t="shared" si="240"/>
        <v>25</v>
      </c>
      <c r="N1583" s="7">
        <f t="shared" si="241"/>
        <v>0</v>
      </c>
      <c r="O1583" s="7">
        <f t="shared" si="242"/>
        <v>0</v>
      </c>
      <c r="P1583" s="7">
        <f t="shared" si="243"/>
        <v>16.5</v>
      </c>
      <c r="Q1583" s="8">
        <f t="shared" si="244"/>
        <v>11.225</v>
      </c>
      <c r="R1583" s="8">
        <f t="shared" si="245"/>
        <v>9.125</v>
      </c>
      <c r="S1583" s="8">
        <f t="shared" si="246"/>
        <v>11.175000000000001</v>
      </c>
      <c r="T1583" s="8">
        <f t="shared" si="247"/>
        <v>10.375</v>
      </c>
      <c r="U1583" s="7">
        <f t="shared" si="248"/>
        <v>10.508333333333335</v>
      </c>
      <c r="V1583" s="7">
        <f t="shared" si="249"/>
        <v>10.475000000000001</v>
      </c>
    </row>
    <row r="1584" spans="1:22" ht="13.5" x14ac:dyDescent="0.25">
      <c r="A1584" s="3">
        <f>RSI!A1584</f>
        <v>44620</v>
      </c>
      <c r="B1584" s="2">
        <f>RSI!B1584</f>
        <v>7.2754000000000003</v>
      </c>
      <c r="C1584" s="2">
        <f>RSI!I1584</f>
        <v>62.22715016049488</v>
      </c>
      <c r="D1584" s="2">
        <f>MACD!E1584</f>
        <v>-9.4063985304070563E-2</v>
      </c>
      <c r="E1584" s="2">
        <f>MACD!F1584</f>
        <v>-0.13813783515787595</v>
      </c>
      <c r="F1584" s="2">
        <f>'Moving Avg'!D1584</f>
        <v>7.0917600000000007</v>
      </c>
      <c r="G1584" s="2">
        <f>'Moving Avg'!F1584</f>
        <v>6.910639999999999</v>
      </c>
      <c r="H1584" s="2">
        <f>'Moving Avg'!G1584</f>
        <v>6.9464599999999983</v>
      </c>
      <c r="I1584" s="2">
        <f>'Moving Avg'!H1584</f>
        <v>7.1925270000000054</v>
      </c>
      <c r="J1584" s="5" t="str">
        <f>OBV!F1584</f>
        <v>BEARISH</v>
      </c>
      <c r="K1584" s="5" t="str">
        <f>OBV!G1584</f>
        <v>NEUTRAL</v>
      </c>
      <c r="L1584" s="5" t="str">
        <f>OBV!H1584</f>
        <v>BEARISH DIVERGENCE</v>
      </c>
      <c r="M1584" s="7">
        <f t="shared" si="240"/>
        <v>25</v>
      </c>
      <c r="N1584" s="7">
        <f t="shared" si="241"/>
        <v>0</v>
      </c>
      <c r="O1584" s="7">
        <f t="shared" si="242"/>
        <v>0</v>
      </c>
      <c r="P1584" s="7">
        <f t="shared" si="243"/>
        <v>16.5</v>
      </c>
      <c r="Q1584" s="8">
        <f t="shared" si="244"/>
        <v>11.225</v>
      </c>
      <c r="R1584" s="8">
        <f t="shared" si="245"/>
        <v>9.125</v>
      </c>
      <c r="S1584" s="8">
        <f t="shared" si="246"/>
        <v>11.175000000000001</v>
      </c>
      <c r="T1584" s="8">
        <f t="shared" si="247"/>
        <v>10.375</v>
      </c>
      <c r="U1584" s="7">
        <f t="shared" si="248"/>
        <v>10.508333333333335</v>
      </c>
      <c r="V1584" s="7">
        <f t="shared" si="249"/>
        <v>10.475000000000001</v>
      </c>
    </row>
    <row r="1585" spans="1:22" ht="13.5" x14ac:dyDescent="0.25">
      <c r="A1585" s="3">
        <f>RSI!A1585</f>
        <v>44621</v>
      </c>
      <c r="B1585" s="2">
        <f>RSI!B1585</f>
        <v>7.2754000000000003</v>
      </c>
      <c r="C1585" s="2">
        <f>RSI!I1585</f>
        <v>62.22715016049488</v>
      </c>
      <c r="D1585" s="2">
        <f>MACD!E1585</f>
        <v>-0.12933737972612391</v>
      </c>
      <c r="E1585" s="2">
        <f>MACD!F1585</f>
        <v>-0.13637774407152556</v>
      </c>
      <c r="F1585" s="2">
        <f>'Moving Avg'!D1585</f>
        <v>7.2135199999999999</v>
      </c>
      <c r="G1585" s="2">
        <f>'Moving Avg'!F1585</f>
        <v>6.9500599999999988</v>
      </c>
      <c r="H1585" s="2">
        <f>'Moving Avg'!G1585</f>
        <v>6.9456619999999987</v>
      </c>
      <c r="I1585" s="2">
        <f>'Moving Avg'!H1585</f>
        <v>7.1933255000000065</v>
      </c>
      <c r="J1585" s="5" t="str">
        <f>OBV!F1585</f>
        <v>BULLISH</v>
      </c>
      <c r="K1585" s="5" t="str">
        <f>OBV!G1585</f>
        <v>NEUTRAL</v>
      </c>
      <c r="L1585" s="5" t="str">
        <f>OBV!H1585</f>
        <v>CONFIRMED BULLISH</v>
      </c>
      <c r="M1585" s="7">
        <f t="shared" si="240"/>
        <v>25</v>
      </c>
      <c r="N1585" s="7">
        <f t="shared" si="241"/>
        <v>0</v>
      </c>
      <c r="O1585" s="7">
        <f t="shared" si="242"/>
        <v>50</v>
      </c>
      <c r="P1585" s="7">
        <f t="shared" si="243"/>
        <v>83.5</v>
      </c>
      <c r="Q1585" s="8">
        <f t="shared" si="244"/>
        <v>28.774999999999999</v>
      </c>
      <c r="R1585" s="8">
        <f t="shared" si="245"/>
        <v>43.375</v>
      </c>
      <c r="S1585" s="8">
        <f t="shared" si="246"/>
        <v>53.825000000000003</v>
      </c>
      <c r="T1585" s="8">
        <f t="shared" si="247"/>
        <v>39.625</v>
      </c>
      <c r="U1585" s="7">
        <f t="shared" si="248"/>
        <v>41.991666666666667</v>
      </c>
      <c r="V1585" s="7">
        <f t="shared" si="249"/>
        <v>41.400000000000006</v>
      </c>
    </row>
    <row r="1586" spans="1:22" ht="13.5" x14ac:dyDescent="0.25">
      <c r="A1586" s="3">
        <f>RSI!A1586</f>
        <v>44622</v>
      </c>
      <c r="B1586" s="2">
        <f>RSI!B1586</f>
        <v>7.2754000000000003</v>
      </c>
      <c r="C1586" s="2">
        <f>RSI!I1586</f>
        <v>62.22715016049488</v>
      </c>
      <c r="D1586" s="2">
        <f>MACD!E1586</f>
        <v>-0.13190271860692171</v>
      </c>
      <c r="E1586" s="2">
        <f>MACD!F1586</f>
        <v>-0.1354827389786048</v>
      </c>
      <c r="F1586" s="2">
        <f>'Moving Avg'!D1586</f>
        <v>7.2754000000000003</v>
      </c>
      <c r="G1586" s="2">
        <f>'Moving Avg'!F1586</f>
        <v>6.9894800000000004</v>
      </c>
      <c r="H1586" s="2">
        <f>'Moving Avg'!G1586</f>
        <v>6.944863999999999</v>
      </c>
      <c r="I1586" s="2">
        <f>'Moving Avg'!H1586</f>
        <v>7.1941240000000075</v>
      </c>
      <c r="J1586" s="5" t="str">
        <f>OBV!F1586</f>
        <v>BULLISH</v>
      </c>
      <c r="K1586" s="5" t="str">
        <f>OBV!G1586</f>
        <v>NEUTRAL</v>
      </c>
      <c r="L1586" s="5" t="str">
        <f>OBV!H1586</f>
        <v>CONFIRMED BULLISH</v>
      </c>
      <c r="M1586" s="7">
        <f t="shared" si="240"/>
        <v>25</v>
      </c>
      <c r="N1586" s="7">
        <f t="shared" si="241"/>
        <v>0</v>
      </c>
      <c r="O1586" s="7">
        <f t="shared" si="242"/>
        <v>50</v>
      </c>
      <c r="P1586" s="7">
        <f t="shared" si="243"/>
        <v>83.5</v>
      </c>
      <c r="Q1586" s="8">
        <f t="shared" si="244"/>
        <v>28.774999999999999</v>
      </c>
      <c r="R1586" s="8">
        <f t="shared" si="245"/>
        <v>43.375</v>
      </c>
      <c r="S1586" s="8">
        <f t="shared" si="246"/>
        <v>53.825000000000003</v>
      </c>
      <c r="T1586" s="8">
        <f t="shared" si="247"/>
        <v>39.625</v>
      </c>
      <c r="U1586" s="7">
        <f t="shared" si="248"/>
        <v>41.991666666666667</v>
      </c>
      <c r="V1586" s="7">
        <f t="shared" si="249"/>
        <v>41.400000000000006</v>
      </c>
    </row>
    <row r="1587" spans="1:22" ht="13.5" x14ac:dyDescent="0.25">
      <c r="A1587" s="3">
        <f>RSI!A1587</f>
        <v>44623</v>
      </c>
      <c r="B1587" s="2">
        <f>RSI!B1587</f>
        <v>7.2653999999999996</v>
      </c>
      <c r="C1587" s="2">
        <f>RSI!I1587</f>
        <v>61.682012059969068</v>
      </c>
      <c r="D1587" s="2">
        <f>MACD!E1587</f>
        <v>-0.13508065968325056</v>
      </c>
      <c r="E1587" s="2">
        <f>MACD!F1587</f>
        <v>-0.13540232311953396</v>
      </c>
      <c r="F1587" s="2">
        <f>'Moving Avg'!D1587</f>
        <v>7.2734000000000005</v>
      </c>
      <c r="G1587" s="2">
        <f>'Moving Avg'!F1587</f>
        <v>7.0284000000000004</v>
      </c>
      <c r="H1587" s="2">
        <f>'Moving Avg'!G1587</f>
        <v>6.943865999999999</v>
      </c>
      <c r="I1587" s="2">
        <f>'Moving Avg'!H1587</f>
        <v>7.1969180000000073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  <c r="M1587" s="7">
        <f t="shared" si="240"/>
        <v>25</v>
      </c>
      <c r="N1587" s="7">
        <f t="shared" si="241"/>
        <v>0</v>
      </c>
      <c r="O1587" s="7">
        <f t="shared" si="242"/>
        <v>50</v>
      </c>
      <c r="P1587" s="7">
        <f t="shared" si="243"/>
        <v>16.5</v>
      </c>
      <c r="Q1587" s="8">
        <f t="shared" si="244"/>
        <v>18.725000000000001</v>
      </c>
      <c r="R1587" s="8">
        <f t="shared" si="245"/>
        <v>26.625</v>
      </c>
      <c r="S1587" s="8">
        <f t="shared" si="246"/>
        <v>23.675000000000001</v>
      </c>
      <c r="T1587" s="8">
        <f t="shared" si="247"/>
        <v>22.875</v>
      </c>
      <c r="U1587" s="7">
        <f t="shared" si="248"/>
        <v>23.008333333333336</v>
      </c>
      <c r="V1587" s="7">
        <f t="shared" si="249"/>
        <v>22.975000000000001</v>
      </c>
    </row>
    <row r="1588" spans="1:22" ht="13.5" x14ac:dyDescent="0.25">
      <c r="A1588" s="3">
        <f>RSI!A1588</f>
        <v>44624</v>
      </c>
      <c r="B1588" s="2">
        <f>RSI!B1588</f>
        <v>7.2653999999999996</v>
      </c>
      <c r="C1588" s="2">
        <f>RSI!I1588</f>
        <v>61.682012059969075</v>
      </c>
      <c r="D1588" s="2">
        <f>MACD!E1588</f>
        <v>-0.13932912451874202</v>
      </c>
      <c r="E1588" s="2">
        <f>MACD!F1588</f>
        <v>-0.13618768339937559</v>
      </c>
      <c r="F1588" s="2">
        <f>'Moving Avg'!D1588</f>
        <v>7.2713999999999999</v>
      </c>
      <c r="G1588" s="2">
        <f>'Moving Avg'!F1588</f>
        <v>7.0668200000000017</v>
      </c>
      <c r="H1588" s="2">
        <f>'Moving Avg'!G1588</f>
        <v>6.9428679999999998</v>
      </c>
      <c r="I1588" s="2">
        <f>'Moving Avg'!H1588</f>
        <v>7.1978160000000067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  <c r="M1588" s="7">
        <f t="shared" si="240"/>
        <v>25</v>
      </c>
      <c r="N1588" s="7">
        <f t="shared" si="241"/>
        <v>45</v>
      </c>
      <c r="O1588" s="7">
        <f t="shared" si="242"/>
        <v>50</v>
      </c>
      <c r="P1588" s="7">
        <f t="shared" si="243"/>
        <v>16.5</v>
      </c>
      <c r="Q1588" s="8">
        <f t="shared" si="244"/>
        <v>34.475000000000001</v>
      </c>
      <c r="R1588" s="8">
        <f t="shared" si="245"/>
        <v>35.625</v>
      </c>
      <c r="S1588" s="8">
        <f t="shared" si="246"/>
        <v>30.425000000000001</v>
      </c>
      <c r="T1588" s="8">
        <f t="shared" si="247"/>
        <v>34.125</v>
      </c>
      <c r="U1588" s="7">
        <f t="shared" si="248"/>
        <v>33.508333333333333</v>
      </c>
      <c r="V1588" s="7">
        <f t="shared" si="249"/>
        <v>33.662499999999994</v>
      </c>
    </row>
    <row r="1589" spans="1:22" ht="13.5" x14ac:dyDescent="0.25">
      <c r="A1589" s="3">
        <f>RSI!A1589</f>
        <v>44627</v>
      </c>
      <c r="B1589" s="2">
        <f>RSI!B1589</f>
        <v>7.2653999999999996</v>
      </c>
      <c r="C1589" s="2">
        <f>RSI!I1589</f>
        <v>61.682012059969075</v>
      </c>
      <c r="D1589" s="2">
        <f>MACD!E1589</f>
        <v>-0.14436790324149218</v>
      </c>
      <c r="E1589" s="2">
        <f>MACD!F1589</f>
        <v>-0.13782372736779891</v>
      </c>
      <c r="F1589" s="2">
        <f>'Moving Avg'!D1589</f>
        <v>7.2694000000000001</v>
      </c>
      <c r="G1589" s="2">
        <f>'Moving Avg'!F1589</f>
        <v>7.0907700000000009</v>
      </c>
      <c r="H1589" s="2">
        <f>'Moving Avg'!G1589</f>
        <v>6.9418699999999998</v>
      </c>
      <c r="I1589" s="2">
        <f>'Moving Avg'!H1589</f>
        <v>7.2002110000000075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  <c r="M1589" s="7">
        <f t="shared" si="240"/>
        <v>25</v>
      </c>
      <c r="N1589" s="7">
        <f t="shared" si="241"/>
        <v>45</v>
      </c>
      <c r="O1589" s="7">
        <f t="shared" si="242"/>
        <v>50</v>
      </c>
      <c r="P1589" s="7">
        <f t="shared" si="243"/>
        <v>16.5</v>
      </c>
      <c r="Q1589" s="8">
        <f t="shared" si="244"/>
        <v>34.475000000000001</v>
      </c>
      <c r="R1589" s="8">
        <f t="shared" si="245"/>
        <v>35.625</v>
      </c>
      <c r="S1589" s="8">
        <f t="shared" si="246"/>
        <v>30.425000000000001</v>
      </c>
      <c r="T1589" s="8">
        <f t="shared" si="247"/>
        <v>34.125</v>
      </c>
      <c r="U1589" s="7">
        <f t="shared" si="248"/>
        <v>33.508333333333333</v>
      </c>
      <c r="V1589" s="7">
        <f t="shared" si="249"/>
        <v>33.662499999999994</v>
      </c>
    </row>
    <row r="1590" spans="1:22" ht="13.5" x14ac:dyDescent="0.25">
      <c r="A1590" s="3">
        <f>RSI!A1590</f>
        <v>44628</v>
      </c>
      <c r="B1590" s="2">
        <f>RSI!B1590</f>
        <v>7.2653999999999996</v>
      </c>
      <c r="C1590" s="2">
        <f>RSI!I1590</f>
        <v>61.682012059969075</v>
      </c>
      <c r="D1590" s="2">
        <f>MACD!E1590</f>
        <v>-0.19756845177650728</v>
      </c>
      <c r="E1590" s="2">
        <f>MACD!F1590</f>
        <v>-0.14977267224954061</v>
      </c>
      <c r="F1590" s="2">
        <f>'Moving Avg'!D1590</f>
        <v>7.2674000000000003</v>
      </c>
      <c r="G1590" s="2">
        <f>'Moving Avg'!F1590</f>
        <v>7.0997500000000002</v>
      </c>
      <c r="H1590" s="2">
        <f>'Moving Avg'!G1590</f>
        <v>6.9408719999999997</v>
      </c>
      <c r="I1590" s="2">
        <f>'Moving Avg'!H1590</f>
        <v>7.2016080000000064</v>
      </c>
      <c r="J1590" s="5" t="str">
        <f>OBV!F1590</f>
        <v>BEARISH</v>
      </c>
      <c r="K1590" s="5" t="str">
        <f>OBV!G1590</f>
        <v>NEUTRAL</v>
      </c>
      <c r="L1590" s="5" t="str">
        <f>OBV!H1590</f>
        <v>CONFIRMED BEARISH</v>
      </c>
      <c r="M1590" s="7">
        <f t="shared" si="240"/>
        <v>25</v>
      </c>
      <c r="N1590" s="7">
        <f t="shared" si="241"/>
        <v>100</v>
      </c>
      <c r="O1590" s="7">
        <f t="shared" si="242"/>
        <v>50</v>
      </c>
      <c r="P1590" s="7">
        <f t="shared" si="243"/>
        <v>16.5</v>
      </c>
      <c r="Q1590" s="8">
        <f t="shared" si="244"/>
        <v>53.725000000000001</v>
      </c>
      <c r="R1590" s="8">
        <f t="shared" si="245"/>
        <v>46.625</v>
      </c>
      <c r="S1590" s="8">
        <f t="shared" si="246"/>
        <v>38.674999999999997</v>
      </c>
      <c r="T1590" s="8">
        <f t="shared" si="247"/>
        <v>47.875</v>
      </c>
      <c r="U1590" s="7">
        <f t="shared" si="248"/>
        <v>46.341666666666661</v>
      </c>
      <c r="V1590" s="7">
        <f t="shared" si="249"/>
        <v>46.724999999999994</v>
      </c>
    </row>
    <row r="1591" spans="1:22" ht="13.5" x14ac:dyDescent="0.25">
      <c r="A1591" s="3">
        <f>RSI!A1591</f>
        <v>44629</v>
      </c>
      <c r="B1591" s="2">
        <f>RSI!B1591</f>
        <v>7.2554999999999996</v>
      </c>
      <c r="C1591" s="2">
        <f>RSI!I1591</f>
        <v>60.970762227396463</v>
      </c>
      <c r="D1591" s="2">
        <f>MACD!E1591</f>
        <v>-0.19702736072244242</v>
      </c>
      <c r="E1591" s="2">
        <f>MACD!F1591</f>
        <v>-0.15922360994412099</v>
      </c>
      <c r="F1591" s="2">
        <f>'Moving Avg'!D1591</f>
        <v>7.2634199999999991</v>
      </c>
      <c r="G1591" s="2">
        <f>'Moving Avg'!F1591</f>
        <v>7.1082350000000023</v>
      </c>
      <c r="H1591" s="2">
        <f>'Moving Avg'!G1591</f>
        <v>6.9396759999999995</v>
      </c>
      <c r="I1591" s="2">
        <f>'Moving Avg'!H1591</f>
        <v>7.2035045000000073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  <c r="M1591" s="7">
        <f t="shared" si="240"/>
        <v>25</v>
      </c>
      <c r="N1591" s="7">
        <f t="shared" si="241"/>
        <v>100</v>
      </c>
      <c r="O1591" s="7">
        <f t="shared" si="242"/>
        <v>50</v>
      </c>
      <c r="P1591" s="7">
        <f t="shared" si="243"/>
        <v>16.5</v>
      </c>
      <c r="Q1591" s="8">
        <f t="shared" si="244"/>
        <v>53.725000000000001</v>
      </c>
      <c r="R1591" s="8">
        <f t="shared" si="245"/>
        <v>46.625</v>
      </c>
      <c r="S1591" s="8">
        <f t="shared" si="246"/>
        <v>38.674999999999997</v>
      </c>
      <c r="T1591" s="8">
        <f t="shared" si="247"/>
        <v>47.875</v>
      </c>
      <c r="U1591" s="7">
        <f t="shared" si="248"/>
        <v>46.341666666666661</v>
      </c>
      <c r="V1591" s="7">
        <f t="shared" si="249"/>
        <v>46.724999999999994</v>
      </c>
    </row>
    <row r="1592" spans="1:22" ht="13.5" x14ac:dyDescent="0.25">
      <c r="A1592" s="3">
        <f>RSI!A1592</f>
        <v>44630</v>
      </c>
      <c r="B1592" s="2">
        <f>RSI!B1592</f>
        <v>7.2554999999999996</v>
      </c>
      <c r="C1592" s="2">
        <f>RSI!I1592</f>
        <v>60.970762227396456</v>
      </c>
      <c r="D1592" s="2">
        <f>MACD!E1592</f>
        <v>-0.1500572482359539</v>
      </c>
      <c r="E1592" s="2">
        <f>MACD!F1592</f>
        <v>-0.15739033760248761</v>
      </c>
      <c r="F1592" s="2">
        <f>'Moving Avg'!D1592</f>
        <v>7.2614399999999986</v>
      </c>
      <c r="G1592" s="2">
        <f>'Moving Avg'!F1592</f>
        <v>7.1167200000000026</v>
      </c>
      <c r="H1592" s="2">
        <f>'Moving Avg'!G1592</f>
        <v>6.9416719999999996</v>
      </c>
      <c r="I1592" s="2">
        <f>'Moving Avg'!H1592</f>
        <v>7.2054010000000073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  <c r="M1592" s="7">
        <f t="shared" si="240"/>
        <v>25</v>
      </c>
      <c r="N1592" s="7">
        <f t="shared" si="241"/>
        <v>0</v>
      </c>
      <c r="O1592" s="7">
        <f t="shared" si="242"/>
        <v>50</v>
      </c>
      <c r="P1592" s="7">
        <f t="shared" si="243"/>
        <v>16.5</v>
      </c>
      <c r="Q1592" s="8">
        <f t="shared" si="244"/>
        <v>18.725000000000001</v>
      </c>
      <c r="R1592" s="8">
        <f t="shared" si="245"/>
        <v>26.625</v>
      </c>
      <c r="S1592" s="8">
        <f t="shared" si="246"/>
        <v>23.675000000000001</v>
      </c>
      <c r="T1592" s="8">
        <f t="shared" si="247"/>
        <v>22.875</v>
      </c>
      <c r="U1592" s="7">
        <f t="shared" si="248"/>
        <v>23.008333333333336</v>
      </c>
      <c r="V1592" s="7">
        <f t="shared" si="249"/>
        <v>22.975000000000001</v>
      </c>
    </row>
    <row r="1593" spans="1:22" ht="13.5" x14ac:dyDescent="0.25">
      <c r="A1593" s="3">
        <f>RSI!A1593</f>
        <v>44631</v>
      </c>
      <c r="B1593" s="2">
        <f>RSI!B1593</f>
        <v>7.2554999999999996</v>
      </c>
      <c r="C1593" s="2">
        <f>RSI!I1593</f>
        <v>60.970762227396456</v>
      </c>
      <c r="D1593" s="2">
        <f>MACD!E1593</f>
        <v>-0.11132046781792404</v>
      </c>
      <c r="E1593" s="2">
        <f>MACD!F1593</f>
        <v>-0.1481763636455749</v>
      </c>
      <c r="F1593" s="2">
        <f>'Moving Avg'!D1593</f>
        <v>7.2594599999999989</v>
      </c>
      <c r="G1593" s="2">
        <f>'Moving Avg'!F1593</f>
        <v>7.1252050000000011</v>
      </c>
      <c r="H1593" s="2">
        <f>'Moving Avg'!G1593</f>
        <v>6.9404759999999976</v>
      </c>
      <c r="I1593" s="2">
        <f>'Moving Avg'!H1593</f>
        <v>7.2072975000000064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  <c r="M1593" s="7">
        <f t="shared" si="240"/>
        <v>25</v>
      </c>
      <c r="N1593" s="7">
        <f t="shared" si="241"/>
        <v>0</v>
      </c>
      <c r="O1593" s="7">
        <f t="shared" si="242"/>
        <v>50</v>
      </c>
      <c r="P1593" s="7">
        <f t="shared" si="243"/>
        <v>16.5</v>
      </c>
      <c r="Q1593" s="8">
        <f t="shared" si="244"/>
        <v>18.725000000000001</v>
      </c>
      <c r="R1593" s="8">
        <f t="shared" si="245"/>
        <v>26.625</v>
      </c>
      <c r="S1593" s="8">
        <f t="shared" si="246"/>
        <v>23.675000000000001</v>
      </c>
      <c r="T1593" s="8">
        <f t="shared" si="247"/>
        <v>22.875</v>
      </c>
      <c r="U1593" s="7">
        <f t="shared" si="248"/>
        <v>23.008333333333336</v>
      </c>
      <c r="V1593" s="7">
        <f t="shared" si="249"/>
        <v>22.975000000000001</v>
      </c>
    </row>
    <row r="1594" spans="1:22" ht="13.5" x14ac:dyDescent="0.25">
      <c r="A1594" s="3">
        <f>RSI!A1594</f>
        <v>44634</v>
      </c>
      <c r="B1594" s="2">
        <f>RSI!B1594</f>
        <v>7.2554999999999996</v>
      </c>
      <c r="C1594" s="2">
        <f>RSI!I1594</f>
        <v>60.97076222739647</v>
      </c>
      <c r="D1594" s="2">
        <f>MACD!E1594</f>
        <v>-7.947574848393657E-2</v>
      </c>
      <c r="E1594" s="2">
        <f>MACD!F1594</f>
        <v>-0.13443624061324724</v>
      </c>
      <c r="F1594" s="2">
        <f>'Moving Avg'!D1594</f>
        <v>7.2574799999999993</v>
      </c>
      <c r="G1594" s="2">
        <f>'Moving Avg'!F1594</f>
        <v>7.1391800000000014</v>
      </c>
      <c r="H1594" s="2">
        <f>'Moving Avg'!G1594</f>
        <v>6.9392799999999992</v>
      </c>
      <c r="I1594" s="2">
        <f>'Moving Avg'!H1594</f>
        <v>7.2091940000000072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  <c r="M1594" s="7">
        <f t="shared" si="240"/>
        <v>25</v>
      </c>
      <c r="N1594" s="7">
        <f t="shared" si="241"/>
        <v>0</v>
      </c>
      <c r="O1594" s="7">
        <f t="shared" si="242"/>
        <v>50</v>
      </c>
      <c r="P1594" s="7">
        <f t="shared" si="243"/>
        <v>16.5</v>
      </c>
      <c r="Q1594" s="8">
        <f t="shared" si="244"/>
        <v>18.725000000000001</v>
      </c>
      <c r="R1594" s="8">
        <f t="shared" si="245"/>
        <v>26.625</v>
      </c>
      <c r="S1594" s="8">
        <f t="shared" si="246"/>
        <v>23.675000000000001</v>
      </c>
      <c r="T1594" s="8">
        <f t="shared" si="247"/>
        <v>22.875</v>
      </c>
      <c r="U1594" s="7">
        <f t="shared" si="248"/>
        <v>23.008333333333336</v>
      </c>
      <c r="V1594" s="7">
        <f t="shared" si="249"/>
        <v>22.975000000000001</v>
      </c>
    </row>
    <row r="1595" spans="1:22" ht="13.5" x14ac:dyDescent="0.25">
      <c r="A1595" s="3">
        <f>RSI!A1595</f>
        <v>44635</v>
      </c>
      <c r="B1595" s="2">
        <f>RSI!B1595</f>
        <v>7.2653999999999996</v>
      </c>
      <c r="C1595" s="2">
        <f>RSI!I1595</f>
        <v>61.566847494597866</v>
      </c>
      <c r="D1595" s="2">
        <f>MACD!E1595</f>
        <v>-5.4127028225297025E-2</v>
      </c>
      <c r="E1595" s="2">
        <f>MACD!F1595</f>
        <v>-0.1183743981356572</v>
      </c>
      <c r="F1595" s="2">
        <f>'Moving Avg'!D1595</f>
        <v>7.2574799999999993</v>
      </c>
      <c r="G1595" s="2">
        <f>'Moving Avg'!F1595</f>
        <v>7.1631300000000007</v>
      </c>
      <c r="H1595" s="2">
        <f>'Moving Avg'!G1595</f>
        <v>6.9382819999999992</v>
      </c>
      <c r="I1595" s="2">
        <f>'Moving Avg'!H1595</f>
        <v>7.209593000000007</v>
      </c>
      <c r="J1595" s="5" t="str">
        <f>OBV!F1595</f>
        <v>BEARISH</v>
      </c>
      <c r="K1595" s="5" t="str">
        <f>OBV!G1595</f>
        <v>NEUTRAL</v>
      </c>
      <c r="L1595" s="5" t="str">
        <f>OBV!H1595</f>
        <v>NEUTRAL</v>
      </c>
      <c r="M1595" s="7">
        <f t="shared" si="240"/>
        <v>25</v>
      </c>
      <c r="N1595" s="7">
        <f t="shared" si="241"/>
        <v>0</v>
      </c>
      <c r="O1595" s="7">
        <f t="shared" si="242"/>
        <v>50</v>
      </c>
      <c r="P1595" s="7">
        <f t="shared" si="243"/>
        <v>16.5</v>
      </c>
      <c r="Q1595" s="8">
        <f t="shared" si="244"/>
        <v>18.725000000000001</v>
      </c>
      <c r="R1595" s="8">
        <f t="shared" si="245"/>
        <v>26.625</v>
      </c>
      <c r="S1595" s="8">
        <f t="shared" si="246"/>
        <v>23.675000000000001</v>
      </c>
      <c r="T1595" s="8">
        <f t="shared" si="247"/>
        <v>22.875</v>
      </c>
      <c r="U1595" s="7">
        <f t="shared" si="248"/>
        <v>23.008333333333336</v>
      </c>
      <c r="V1595" s="7">
        <f t="shared" si="249"/>
        <v>22.975000000000001</v>
      </c>
    </row>
    <row r="1596" spans="1:22" ht="13.5" x14ac:dyDescent="0.25">
      <c r="A1596" s="3">
        <f>RSI!A1596</f>
        <v>44636</v>
      </c>
      <c r="B1596" s="2">
        <f>RSI!B1596</f>
        <v>7.2554999999999996</v>
      </c>
      <c r="C1596" s="2">
        <f>RSI!I1596</f>
        <v>60.570605337170122</v>
      </c>
      <c r="D1596" s="2">
        <f>MACD!E1596</f>
        <v>-3.2802794082769537E-2</v>
      </c>
      <c r="E1596" s="2">
        <f>MACD!F1596</f>
        <v>-0.10126007732507966</v>
      </c>
      <c r="F1596" s="2">
        <f>'Moving Avg'!D1596</f>
        <v>7.2574799999999993</v>
      </c>
      <c r="G1596" s="2">
        <f>'Moving Avg'!F1596</f>
        <v>7.1771050000000001</v>
      </c>
      <c r="H1596" s="2">
        <f>'Moving Avg'!G1596</f>
        <v>6.9370859999999981</v>
      </c>
      <c r="I1596" s="2">
        <f>'Moving Avg'!H1596</f>
        <v>7.2083455000000063</v>
      </c>
      <c r="J1596" s="5" t="str">
        <f>OBV!F1596</f>
        <v>BEARISH</v>
      </c>
      <c r="K1596" s="5" t="str">
        <f>OBV!G1596</f>
        <v>NEUTRAL</v>
      </c>
      <c r="L1596" s="5" t="str">
        <f>OBV!H1596</f>
        <v>NEUTRAL</v>
      </c>
      <c r="M1596" s="7">
        <f t="shared" si="240"/>
        <v>25</v>
      </c>
      <c r="N1596" s="7">
        <f t="shared" si="241"/>
        <v>0</v>
      </c>
      <c r="O1596" s="7">
        <f t="shared" si="242"/>
        <v>50</v>
      </c>
      <c r="P1596" s="7">
        <f t="shared" si="243"/>
        <v>16.5</v>
      </c>
      <c r="Q1596" s="8">
        <f t="shared" si="244"/>
        <v>18.725000000000001</v>
      </c>
      <c r="R1596" s="8">
        <f t="shared" si="245"/>
        <v>26.625</v>
      </c>
      <c r="S1596" s="8">
        <f t="shared" si="246"/>
        <v>23.675000000000001</v>
      </c>
      <c r="T1596" s="8">
        <f t="shared" si="247"/>
        <v>22.875</v>
      </c>
      <c r="U1596" s="7">
        <f t="shared" si="248"/>
        <v>23.008333333333336</v>
      </c>
      <c r="V1596" s="7">
        <f t="shared" si="249"/>
        <v>22.975000000000001</v>
      </c>
    </row>
    <row r="1597" spans="1:22" ht="13.5" x14ac:dyDescent="0.25">
      <c r="A1597" s="3">
        <f>RSI!A1597</f>
        <v>44637</v>
      </c>
      <c r="B1597" s="2">
        <f>RSI!B1597</f>
        <v>7.2554999999999996</v>
      </c>
      <c r="C1597" s="2">
        <f>RSI!I1597</f>
        <v>60.570605337170122</v>
      </c>
      <c r="D1597" s="2">
        <f>MACD!E1597</f>
        <v>-1.7033632927424769E-2</v>
      </c>
      <c r="E1597" s="2">
        <f>MACD!F1597</f>
        <v>-8.4414788445548686E-2</v>
      </c>
      <c r="F1597" s="2">
        <f>'Moving Avg'!D1597</f>
        <v>7.2574799999999993</v>
      </c>
      <c r="G1597" s="2">
        <f>'Moving Avg'!F1597</f>
        <v>7.1910799999999995</v>
      </c>
      <c r="H1597" s="2">
        <f>'Moving Avg'!G1597</f>
        <v>6.9424759999999983</v>
      </c>
      <c r="I1597" s="2">
        <f>'Moving Avg'!H1597</f>
        <v>7.2060005000000054</v>
      </c>
      <c r="J1597" s="5" t="str">
        <f>OBV!F1597</f>
        <v>BEARISH</v>
      </c>
      <c r="K1597" s="5" t="str">
        <f>OBV!G1597</f>
        <v>NEUTRAL</v>
      </c>
      <c r="L1597" s="5" t="str">
        <f>OBV!H1597</f>
        <v>NEUTRAL</v>
      </c>
      <c r="M1597" s="7">
        <f t="shared" si="240"/>
        <v>25</v>
      </c>
      <c r="N1597" s="7">
        <f t="shared" si="241"/>
        <v>0</v>
      </c>
      <c r="O1597" s="7">
        <f t="shared" si="242"/>
        <v>50</v>
      </c>
      <c r="P1597" s="7">
        <f t="shared" si="243"/>
        <v>16.5</v>
      </c>
      <c r="Q1597" s="8">
        <f t="shared" si="244"/>
        <v>18.725000000000001</v>
      </c>
      <c r="R1597" s="8">
        <f t="shared" si="245"/>
        <v>26.625</v>
      </c>
      <c r="S1597" s="8">
        <f t="shared" si="246"/>
        <v>23.675000000000001</v>
      </c>
      <c r="T1597" s="8">
        <f t="shared" si="247"/>
        <v>22.875</v>
      </c>
      <c r="U1597" s="7">
        <f t="shared" si="248"/>
        <v>23.008333333333336</v>
      </c>
      <c r="V1597" s="7">
        <f t="shared" si="249"/>
        <v>22.975000000000001</v>
      </c>
    </row>
    <row r="1598" spans="1:22" ht="13.5" x14ac:dyDescent="0.25">
      <c r="A1598" s="3">
        <f>RSI!A1598</f>
        <v>44638</v>
      </c>
      <c r="B1598" s="2">
        <f>RSI!B1598</f>
        <v>7.2554999999999996</v>
      </c>
      <c r="C1598" s="2">
        <f>RSI!I1598</f>
        <v>60.570605337170122</v>
      </c>
      <c r="D1598" s="2">
        <f>MACD!E1598</f>
        <v>-4.3719410487081944E-3</v>
      </c>
      <c r="E1598" s="2">
        <f>MACD!F1598</f>
        <v>-6.8406218966180599E-2</v>
      </c>
      <c r="F1598" s="2">
        <f>'Moving Avg'!D1598</f>
        <v>7.2574799999999993</v>
      </c>
      <c r="G1598" s="2">
        <f>'Moving Avg'!F1598</f>
        <v>7.2050549999999998</v>
      </c>
      <c r="H1598" s="2">
        <f>'Moving Avg'!G1598</f>
        <v>6.9476659999999972</v>
      </c>
      <c r="I1598" s="2">
        <f>'Moving Avg'!H1598</f>
        <v>7.2025075000000065</v>
      </c>
      <c r="J1598" s="5" t="str">
        <f>OBV!F1598</f>
        <v>BEARISH</v>
      </c>
      <c r="K1598" s="5" t="str">
        <f>OBV!G1598</f>
        <v>NEUTRAL</v>
      </c>
      <c r="L1598" s="5" t="str">
        <f>OBV!H1598</f>
        <v>NEUTRAL</v>
      </c>
      <c r="M1598" s="7">
        <f t="shared" si="240"/>
        <v>25</v>
      </c>
      <c r="N1598" s="7">
        <f t="shared" si="241"/>
        <v>0</v>
      </c>
      <c r="O1598" s="7">
        <f t="shared" si="242"/>
        <v>50</v>
      </c>
      <c r="P1598" s="7">
        <f t="shared" si="243"/>
        <v>16.5</v>
      </c>
      <c r="Q1598" s="8">
        <f t="shared" si="244"/>
        <v>18.725000000000001</v>
      </c>
      <c r="R1598" s="8">
        <f t="shared" si="245"/>
        <v>26.625</v>
      </c>
      <c r="S1598" s="8">
        <f t="shared" si="246"/>
        <v>23.675000000000001</v>
      </c>
      <c r="T1598" s="8">
        <f t="shared" si="247"/>
        <v>22.875</v>
      </c>
      <c r="U1598" s="7">
        <f t="shared" si="248"/>
        <v>23.008333333333336</v>
      </c>
      <c r="V1598" s="7">
        <f t="shared" si="249"/>
        <v>22.975000000000001</v>
      </c>
    </row>
    <row r="1599" spans="1:22" ht="13.5" x14ac:dyDescent="0.25">
      <c r="A1599" s="3">
        <f>RSI!A1599</f>
        <v>44641</v>
      </c>
      <c r="B1599" s="2">
        <f>RSI!B1599</f>
        <v>7.2554999999999996</v>
      </c>
      <c r="C1599" s="2">
        <f>RSI!I1599</f>
        <v>60.570605337170129</v>
      </c>
      <c r="D1599" s="2">
        <f>MACD!E1599</f>
        <v>5.7108311189324468E-3</v>
      </c>
      <c r="E1599" s="2">
        <f>MACD!F1599</f>
        <v>-5.3582808949157991E-2</v>
      </c>
      <c r="F1599" s="2">
        <f>'Moving Avg'!D1599</f>
        <v>7.2574799999999993</v>
      </c>
      <c r="G1599" s="2">
        <f>'Moving Avg'!F1599</f>
        <v>7.2190300000000009</v>
      </c>
      <c r="H1599" s="2">
        <f>'Moving Avg'!G1599</f>
        <v>6.9530559999999966</v>
      </c>
      <c r="I1599" s="2">
        <f>'Moving Avg'!H1599</f>
        <v>7.199014500000005</v>
      </c>
      <c r="J1599" s="5" t="str">
        <f>OBV!F1599</f>
        <v>BEARISH</v>
      </c>
      <c r="K1599" s="5" t="str">
        <f>OBV!G1599</f>
        <v>NEUTRAL</v>
      </c>
      <c r="L1599" s="5" t="str">
        <f>OBV!H1599</f>
        <v>NEUTRAL</v>
      </c>
      <c r="M1599" s="7">
        <f t="shared" si="240"/>
        <v>25</v>
      </c>
      <c r="N1599" s="7">
        <f t="shared" si="241"/>
        <v>0</v>
      </c>
      <c r="O1599" s="7">
        <f t="shared" si="242"/>
        <v>50</v>
      </c>
      <c r="P1599" s="7">
        <f t="shared" si="243"/>
        <v>16.5</v>
      </c>
      <c r="Q1599" s="8">
        <f t="shared" si="244"/>
        <v>18.725000000000001</v>
      </c>
      <c r="R1599" s="8">
        <f t="shared" si="245"/>
        <v>26.625</v>
      </c>
      <c r="S1599" s="8">
        <f t="shared" si="246"/>
        <v>23.675000000000001</v>
      </c>
      <c r="T1599" s="8">
        <f t="shared" si="247"/>
        <v>22.875</v>
      </c>
      <c r="U1599" s="7">
        <f t="shared" si="248"/>
        <v>23.008333333333336</v>
      </c>
      <c r="V1599" s="7">
        <f t="shared" si="249"/>
        <v>22.975000000000001</v>
      </c>
    </row>
    <row r="1600" spans="1:22" ht="13.5" x14ac:dyDescent="0.25">
      <c r="A1600" s="3">
        <f>RSI!A1600</f>
        <v>44642</v>
      </c>
      <c r="B1600" s="2">
        <f>RSI!B1600</f>
        <v>7.2554999999999996</v>
      </c>
      <c r="C1600" s="2">
        <f>RSI!I1600</f>
        <v>60.570605337170129</v>
      </c>
      <c r="D1600" s="2">
        <f>MACD!E1600</f>
        <v>1.3658178758890749E-2</v>
      </c>
      <c r="E1600" s="2">
        <f>MACD!F1600</f>
        <v>-4.0134611407548246E-2</v>
      </c>
      <c r="F1600" s="2">
        <f>'Moving Avg'!D1600</f>
        <v>7.2554999999999996</v>
      </c>
      <c r="G1600" s="2">
        <f>'Moving Avg'!F1600</f>
        <v>7.2484750000000009</v>
      </c>
      <c r="H1600" s="2">
        <f>'Moving Avg'!G1600</f>
        <v>6.9584459999999968</v>
      </c>
      <c r="I1600" s="2">
        <f>'Moving Avg'!H1600</f>
        <v>7.1966695000000058</v>
      </c>
      <c r="J1600" s="5" t="str">
        <f>OBV!F1600</f>
        <v>BEARISH</v>
      </c>
      <c r="K1600" s="5" t="str">
        <f>OBV!G1600</f>
        <v>NEUTRAL</v>
      </c>
      <c r="L1600" s="5" t="str">
        <f>OBV!H1600</f>
        <v>CONFIRMED BEARISH</v>
      </c>
      <c r="M1600" s="7">
        <f t="shared" si="240"/>
        <v>25</v>
      </c>
      <c r="N1600" s="7">
        <f t="shared" si="241"/>
        <v>0</v>
      </c>
      <c r="O1600" s="7">
        <f t="shared" si="242"/>
        <v>50</v>
      </c>
      <c r="P1600" s="7">
        <f t="shared" si="243"/>
        <v>16.5</v>
      </c>
      <c r="Q1600" s="8">
        <f t="shared" si="244"/>
        <v>18.725000000000001</v>
      </c>
      <c r="R1600" s="8">
        <f t="shared" si="245"/>
        <v>26.625</v>
      </c>
      <c r="S1600" s="8">
        <f t="shared" si="246"/>
        <v>23.675000000000001</v>
      </c>
      <c r="T1600" s="8">
        <f t="shared" si="247"/>
        <v>22.875</v>
      </c>
      <c r="U1600" s="7">
        <f t="shared" si="248"/>
        <v>23.008333333333336</v>
      </c>
      <c r="V1600" s="7">
        <f t="shared" si="249"/>
        <v>22.975000000000001</v>
      </c>
    </row>
    <row r="1601" spans="1:22" ht="13.5" x14ac:dyDescent="0.25">
      <c r="A1601" s="3">
        <f>RSI!A1601</f>
        <v>44643</v>
      </c>
      <c r="B1601" s="2">
        <f>RSI!B1601</f>
        <v>7.2554999999999996</v>
      </c>
      <c r="C1601" s="2">
        <f>RSI!I1601</f>
        <v>60.570605337170122</v>
      </c>
      <c r="D1601" s="2">
        <f>MACD!E1601</f>
        <v>1.8318828006619547E-2</v>
      </c>
      <c r="E1601" s="2">
        <f>MACD!F1601</f>
        <v>-2.8443923524714688E-2</v>
      </c>
      <c r="F1601" s="2">
        <f>'Moving Avg'!D1601</f>
        <v>7.2554999999999996</v>
      </c>
      <c r="G1601" s="2">
        <f>'Moving Avg'!F1601</f>
        <v>7.2629500000000009</v>
      </c>
      <c r="H1601" s="2">
        <f>'Moving Avg'!G1601</f>
        <v>6.9640359999999966</v>
      </c>
      <c r="I1601" s="2">
        <f>'Moving Avg'!H1601</f>
        <v>7.1931765000000052</v>
      </c>
      <c r="J1601" s="5" t="str">
        <f>OBV!F1601</f>
        <v>NEUTRAL</v>
      </c>
      <c r="K1601" s="5" t="str">
        <f>OBV!G1601</f>
        <v>NEUTRAL</v>
      </c>
      <c r="L1601" s="5" t="str">
        <f>OBV!H1601</f>
        <v>NEUTRAL</v>
      </c>
      <c r="M1601" s="7">
        <f t="shared" si="240"/>
        <v>25</v>
      </c>
      <c r="N1601" s="7">
        <f t="shared" si="241"/>
        <v>0</v>
      </c>
      <c r="O1601" s="7">
        <f t="shared" si="242"/>
        <v>50</v>
      </c>
      <c r="P1601" s="7">
        <f t="shared" si="243"/>
        <v>33</v>
      </c>
      <c r="Q1601" s="8">
        <f t="shared" si="244"/>
        <v>21.2</v>
      </c>
      <c r="R1601" s="8">
        <f t="shared" si="245"/>
        <v>30.75</v>
      </c>
      <c r="S1601" s="8">
        <f t="shared" si="246"/>
        <v>31.1</v>
      </c>
      <c r="T1601" s="8">
        <f t="shared" si="247"/>
        <v>27</v>
      </c>
      <c r="U1601" s="7">
        <f t="shared" si="248"/>
        <v>27.683333333333337</v>
      </c>
      <c r="V1601" s="7">
        <f t="shared" si="249"/>
        <v>27.512500000000003</v>
      </c>
    </row>
    <row r="1602" spans="1:22" ht="13.5" x14ac:dyDescent="0.25">
      <c r="A1602" s="3">
        <f>RSI!A1602</f>
        <v>44644</v>
      </c>
      <c r="B1602" s="2">
        <f>RSI!B1602</f>
        <v>7.2554999999999996</v>
      </c>
      <c r="C1602" s="2">
        <f>RSI!I1602</f>
        <v>60.570605337170136</v>
      </c>
      <c r="D1602" s="2">
        <f>MACD!E1602</f>
        <v>2.1761572254765049E-2</v>
      </c>
      <c r="E1602" s="2">
        <f>MACD!F1602</f>
        <v>-1.8402824368818741E-2</v>
      </c>
      <c r="F1602" s="2">
        <f>'Moving Avg'!D1602</f>
        <v>7.2554999999999996</v>
      </c>
      <c r="G1602" s="2">
        <f>'Moving Avg'!F1602</f>
        <v>7.2619550000000004</v>
      </c>
      <c r="H1602" s="2">
        <f>'Moving Avg'!G1602</f>
        <v>6.9696259999999963</v>
      </c>
      <c r="I1602" s="2">
        <f>'Moving Avg'!H1602</f>
        <v>7.1908315000000051</v>
      </c>
      <c r="J1602" s="5" t="str">
        <f>OBV!F1602</f>
        <v>NEUTRAL</v>
      </c>
      <c r="K1602" s="5" t="str">
        <f>OBV!G1602</f>
        <v>NEUTRAL</v>
      </c>
      <c r="L1602" s="5" t="str">
        <f>OBV!H1602</f>
        <v>NEUTRAL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0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33</v>
      </c>
      <c r="Q1602" s="8">
        <f t="shared" si="244"/>
        <v>21.2</v>
      </c>
      <c r="R1602" s="8">
        <f t="shared" si="245"/>
        <v>30.75</v>
      </c>
      <c r="S1602" s="8">
        <f t="shared" si="246"/>
        <v>31.1</v>
      </c>
      <c r="T1602" s="8">
        <f t="shared" si="247"/>
        <v>27</v>
      </c>
      <c r="U1602" s="7">
        <f t="shared" si="248"/>
        <v>27.683333333333337</v>
      </c>
      <c r="V1602" s="7">
        <f t="shared" si="249"/>
        <v>27.512500000000003</v>
      </c>
    </row>
    <row r="1603" spans="1:22" ht="13.5" x14ac:dyDescent="0.25">
      <c r="A1603" s="3">
        <f>RSI!A1603</f>
        <v>44645</v>
      </c>
      <c r="B1603" s="2">
        <f>RSI!B1603</f>
        <v>6.9859999999999998</v>
      </c>
      <c r="C1603" s="2">
        <f>RSI!I1603</f>
        <v>34.810602793332095</v>
      </c>
      <c r="D1603" s="2">
        <f>MACD!E1603</f>
        <v>4.4173846839440145E-2</v>
      </c>
      <c r="E1603" s="2">
        <f>MACD!F1603</f>
        <v>-5.8874901271669632E-3</v>
      </c>
      <c r="F1603" s="2">
        <f>'Moving Avg'!D1603</f>
        <v>7.2015999999999991</v>
      </c>
      <c r="G1603" s="2">
        <f>'Moving Avg'!F1603</f>
        <v>7.2474849999999993</v>
      </c>
      <c r="H1603" s="2">
        <f>'Moving Avg'!G1603</f>
        <v>6.9760139999999957</v>
      </c>
      <c r="I1603" s="2">
        <f>'Moving Avg'!H1603</f>
        <v>7.1871390000000064</v>
      </c>
      <c r="J1603" s="5" t="str">
        <f>OBV!F1603</f>
        <v>BEARISH</v>
      </c>
      <c r="K1603" s="5" t="str">
        <f>OBV!G1603</f>
        <v>NEUTRAL</v>
      </c>
      <c r="L1603" s="5" t="str">
        <f>OBV!H1603</f>
        <v>CONFIRMED BEARISH</v>
      </c>
      <c r="M1603" s="7">
        <f t="shared" si="250"/>
        <v>25</v>
      </c>
      <c r="N1603" s="7">
        <f t="shared" si="251"/>
        <v>0</v>
      </c>
      <c r="O1603" s="7">
        <f t="shared" si="252"/>
        <v>50</v>
      </c>
      <c r="P1603" s="7">
        <f t="shared" si="253"/>
        <v>16.5</v>
      </c>
      <c r="Q1603" s="8">
        <f t="shared" ref="Q1603:Q1666" si="254">0.35*M1603+N1603*0.35+O1603*0.15+P1603*0.15</f>
        <v>18.725000000000001</v>
      </c>
      <c r="R1603" s="8">
        <f t="shared" ref="R1603:R1666" si="255">M1603*0.2+N1603*0.2+O1603*0.35+P1603*0.25</f>
        <v>26.625</v>
      </c>
      <c r="S1603" s="8">
        <f t="shared" ref="S1603:S1666" si="256">M1603*0.15+N1603*0.15+O1603*0.25+P1603*0.45</f>
        <v>23.675000000000001</v>
      </c>
      <c r="T1603" s="8">
        <f t="shared" ref="T1603:T1666" si="257">0.25*SUM(M1603:P1603)</f>
        <v>22.875</v>
      </c>
      <c r="U1603" s="7">
        <f t="shared" ref="U1603:U1666" si="258">SUM(Q1603:S1603)/3</f>
        <v>23.008333333333336</v>
      </c>
      <c r="V1603" s="7">
        <f t="shared" ref="V1603:V1666" si="259">SUM(Q1603:T1603)/4</f>
        <v>22.975000000000001</v>
      </c>
    </row>
    <row r="1604" spans="1:22" ht="13.5" x14ac:dyDescent="0.25">
      <c r="A1604" s="3">
        <f>RSI!A1604</f>
        <v>44648</v>
      </c>
      <c r="B1604" s="2">
        <f>RSI!B1604</f>
        <v>6.9859999999999998</v>
      </c>
      <c r="C1604" s="2">
        <f>RSI!I1604</f>
        <v>34.810602793332095</v>
      </c>
      <c r="D1604" s="2">
        <f>MACD!E1604</f>
        <v>6.4301140638380438E-2</v>
      </c>
      <c r="E1604" s="2">
        <f>MACD!F1604</f>
        <v>8.1502360259425172E-3</v>
      </c>
      <c r="F1604" s="2">
        <f>'Moving Avg'!D1604</f>
        <v>7.1477000000000004</v>
      </c>
      <c r="G1604" s="2">
        <f>'Moving Avg'!F1604</f>
        <v>7.2330149999999991</v>
      </c>
      <c r="H1604" s="2">
        <f>'Moving Avg'!G1604</f>
        <v>6.982401999999996</v>
      </c>
      <c r="I1604" s="2">
        <f>'Moving Avg'!H1604</f>
        <v>7.1824985000000057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  <c r="M1604" s="7">
        <f t="shared" si="250"/>
        <v>25</v>
      </c>
      <c r="N1604" s="7">
        <f t="shared" si="251"/>
        <v>0</v>
      </c>
      <c r="O1604" s="7">
        <f t="shared" si="252"/>
        <v>0</v>
      </c>
      <c r="P1604" s="7">
        <f t="shared" si="253"/>
        <v>16.5</v>
      </c>
      <c r="Q1604" s="8">
        <f t="shared" si="254"/>
        <v>11.225</v>
      </c>
      <c r="R1604" s="8">
        <f t="shared" si="255"/>
        <v>9.125</v>
      </c>
      <c r="S1604" s="8">
        <f t="shared" si="256"/>
        <v>11.175000000000001</v>
      </c>
      <c r="T1604" s="8">
        <f t="shared" si="257"/>
        <v>10.375</v>
      </c>
      <c r="U1604" s="7">
        <f t="shared" si="258"/>
        <v>10.508333333333335</v>
      </c>
      <c r="V1604" s="7">
        <f t="shared" si="259"/>
        <v>10.475000000000001</v>
      </c>
    </row>
    <row r="1605" spans="1:22" ht="13.5" x14ac:dyDescent="0.25">
      <c r="A1605" s="3">
        <f>RSI!A1605</f>
        <v>44649</v>
      </c>
      <c r="B1605" s="2">
        <f>RSI!B1605</f>
        <v>6.6765999999999996</v>
      </c>
      <c r="C1605" s="2">
        <f>RSI!I1605</f>
        <v>22.225321143994677</v>
      </c>
      <c r="D1605" s="2">
        <f>MACD!E1605</f>
        <v>0.10685043189808141</v>
      </c>
      <c r="E1605" s="2">
        <f>MACD!F1605</f>
        <v>2.7890275200370296E-2</v>
      </c>
      <c r="F1605" s="2">
        <f>'Moving Avg'!D1605</f>
        <v>7.0319199999999995</v>
      </c>
      <c r="G1605" s="2">
        <f>'Moving Avg'!F1605</f>
        <v>7.2030749999999983</v>
      </c>
      <c r="H1605" s="2">
        <f>'Moving Avg'!G1605</f>
        <v>6.9826019999999973</v>
      </c>
      <c r="I1605" s="2">
        <f>'Moving Avg'!H1605</f>
        <v>7.1763110000000063</v>
      </c>
      <c r="J1605" s="5" t="str">
        <f>OBV!F1605</f>
        <v>BEARISH</v>
      </c>
      <c r="K1605" s="5" t="str">
        <f>OBV!G1605</f>
        <v>NEUTRAL</v>
      </c>
      <c r="L1605" s="5" t="str">
        <f>OBV!H1605</f>
        <v>CONFIRMED BEARISH</v>
      </c>
      <c r="M1605" s="7">
        <f t="shared" si="250"/>
        <v>50</v>
      </c>
      <c r="N1605" s="7">
        <f t="shared" si="251"/>
        <v>0</v>
      </c>
      <c r="O1605" s="7">
        <f t="shared" si="252"/>
        <v>0</v>
      </c>
      <c r="P1605" s="7">
        <f t="shared" si="253"/>
        <v>16.5</v>
      </c>
      <c r="Q1605" s="8">
        <f t="shared" si="254"/>
        <v>19.975000000000001</v>
      </c>
      <c r="R1605" s="8">
        <f t="shared" si="255"/>
        <v>14.125</v>
      </c>
      <c r="S1605" s="8">
        <f t="shared" si="256"/>
        <v>14.925000000000001</v>
      </c>
      <c r="T1605" s="8">
        <f t="shared" si="257"/>
        <v>16.625</v>
      </c>
      <c r="U1605" s="7">
        <f t="shared" si="258"/>
        <v>16.341666666666669</v>
      </c>
      <c r="V1605" s="7">
        <f t="shared" si="259"/>
        <v>16.412500000000001</v>
      </c>
    </row>
    <row r="1606" spans="1:22" ht="13.5" x14ac:dyDescent="0.25">
      <c r="A1606" s="3">
        <f>RSI!A1606</f>
        <v>44650</v>
      </c>
      <c r="B1606" s="2">
        <f>RSI!B1606</f>
        <v>6.6765999999999996</v>
      </c>
      <c r="C1606" s="2">
        <f>RSI!I1606</f>
        <v>22.225321143994677</v>
      </c>
      <c r="D1606" s="2">
        <f>MACD!E1606</f>
        <v>0.14415599705142945</v>
      </c>
      <c r="E1606" s="2">
        <f>MACD!F1606</f>
        <v>5.1143419570582133E-2</v>
      </c>
      <c r="F1606" s="2">
        <f>'Moving Avg'!D1606</f>
        <v>6.9161400000000004</v>
      </c>
      <c r="G1606" s="2">
        <f>'Moving Avg'!F1606</f>
        <v>7.1731349999999994</v>
      </c>
      <c r="H1606" s="2">
        <f>'Moving Avg'!G1606</f>
        <v>6.9828019999999968</v>
      </c>
      <c r="I1606" s="2">
        <f>'Moving Avg'!H1606</f>
        <v>7.1713210000000052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  <c r="M1606" s="7">
        <f t="shared" si="250"/>
        <v>50</v>
      </c>
      <c r="N1606" s="7">
        <f t="shared" si="251"/>
        <v>0</v>
      </c>
      <c r="O1606" s="7">
        <f t="shared" si="252"/>
        <v>0</v>
      </c>
      <c r="P1606" s="7">
        <f t="shared" si="253"/>
        <v>16.5</v>
      </c>
      <c r="Q1606" s="8">
        <f t="shared" si="254"/>
        <v>19.975000000000001</v>
      </c>
      <c r="R1606" s="8">
        <f t="shared" si="255"/>
        <v>14.125</v>
      </c>
      <c r="S1606" s="8">
        <f t="shared" si="256"/>
        <v>14.925000000000001</v>
      </c>
      <c r="T1606" s="8">
        <f t="shared" si="257"/>
        <v>16.625</v>
      </c>
      <c r="U1606" s="7">
        <f t="shared" si="258"/>
        <v>16.341666666666669</v>
      </c>
      <c r="V1606" s="7">
        <f t="shared" si="259"/>
        <v>16.412500000000001</v>
      </c>
    </row>
    <row r="1607" spans="1:22" ht="13.5" x14ac:dyDescent="0.25">
      <c r="A1607" s="3">
        <f>RSI!A1607</f>
        <v>44651</v>
      </c>
      <c r="B1607" s="2">
        <f>RSI!B1607</f>
        <v>6.6765999999999996</v>
      </c>
      <c r="C1607" s="2">
        <f>RSI!I1607</f>
        <v>22.225321143994677</v>
      </c>
      <c r="D1607" s="2">
        <f>MACD!E1607</f>
        <v>0.17833835154990574</v>
      </c>
      <c r="E1607" s="2">
        <f>MACD!F1607</f>
        <v>7.6582405966446859E-2</v>
      </c>
      <c r="F1607" s="2">
        <f>'Moving Avg'!D1607</f>
        <v>6.8003599999999995</v>
      </c>
      <c r="G1607" s="2">
        <f>'Moving Avg'!F1607</f>
        <v>7.1436949999999992</v>
      </c>
      <c r="H1607" s="2">
        <f>'Moving Avg'!G1607</f>
        <v>6.9830019999999982</v>
      </c>
      <c r="I1607" s="2">
        <f>'Moving Avg'!H1607</f>
        <v>7.1663310000000049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  <c r="M1607" s="7">
        <f t="shared" si="250"/>
        <v>50</v>
      </c>
      <c r="N1607" s="7">
        <f t="shared" si="251"/>
        <v>0</v>
      </c>
      <c r="O1607" s="7">
        <f t="shared" si="252"/>
        <v>0</v>
      </c>
      <c r="P1607" s="7">
        <f t="shared" si="253"/>
        <v>16.5</v>
      </c>
      <c r="Q1607" s="8">
        <f t="shared" si="254"/>
        <v>19.975000000000001</v>
      </c>
      <c r="R1607" s="8">
        <f t="shared" si="255"/>
        <v>14.125</v>
      </c>
      <c r="S1607" s="8">
        <f t="shared" si="256"/>
        <v>14.925000000000001</v>
      </c>
      <c r="T1607" s="8">
        <f t="shared" si="257"/>
        <v>16.625</v>
      </c>
      <c r="U1607" s="7">
        <f t="shared" si="258"/>
        <v>16.341666666666669</v>
      </c>
      <c r="V1607" s="7">
        <f t="shared" si="259"/>
        <v>16.412500000000001</v>
      </c>
    </row>
    <row r="1608" spans="1:22" ht="13.5" x14ac:dyDescent="0.25">
      <c r="A1608" s="3">
        <f>RSI!A1608</f>
        <v>44652</v>
      </c>
      <c r="B1608" s="2">
        <f>RSI!B1608</f>
        <v>6.6765999999999996</v>
      </c>
      <c r="C1608" s="2">
        <f>RSI!I1608</f>
        <v>22.225321143994677</v>
      </c>
      <c r="D1608" s="2">
        <f>MACD!E1608</f>
        <v>0.20968420363218865</v>
      </c>
      <c r="E1608" s="2">
        <f>MACD!F1608</f>
        <v>0.10320276549959523</v>
      </c>
      <c r="F1608" s="2">
        <f>'Moving Avg'!D1608</f>
        <v>6.73848</v>
      </c>
      <c r="G1608" s="2">
        <f>'Moving Avg'!F1608</f>
        <v>7.114255</v>
      </c>
      <c r="H1608" s="2">
        <f>'Moving Avg'!G1608</f>
        <v>6.9832019999999986</v>
      </c>
      <c r="I1608" s="2">
        <f>'Moving Avg'!H1608</f>
        <v>7.1624885000000038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  <c r="M1608" s="7">
        <f t="shared" si="250"/>
        <v>50</v>
      </c>
      <c r="N1608" s="7">
        <f t="shared" si="251"/>
        <v>0</v>
      </c>
      <c r="O1608" s="7">
        <f t="shared" si="252"/>
        <v>0</v>
      </c>
      <c r="P1608" s="7">
        <f t="shared" si="253"/>
        <v>16.5</v>
      </c>
      <c r="Q1608" s="8">
        <f t="shared" si="254"/>
        <v>19.975000000000001</v>
      </c>
      <c r="R1608" s="8">
        <f t="shared" si="255"/>
        <v>14.125</v>
      </c>
      <c r="S1608" s="8">
        <f t="shared" si="256"/>
        <v>14.925000000000001</v>
      </c>
      <c r="T1608" s="8">
        <f t="shared" si="257"/>
        <v>16.625</v>
      </c>
      <c r="U1608" s="7">
        <f t="shared" si="258"/>
        <v>16.341666666666669</v>
      </c>
      <c r="V1608" s="7">
        <f t="shared" si="259"/>
        <v>16.412500000000001</v>
      </c>
    </row>
    <row r="1609" spans="1:22" ht="13.5" x14ac:dyDescent="0.25">
      <c r="A1609" s="3">
        <f>RSI!A1609</f>
        <v>44655</v>
      </c>
      <c r="B1609" s="2">
        <f>RSI!B1609</f>
        <v>6.3971999999999998</v>
      </c>
      <c r="C1609" s="2">
        <f>RSI!I1609</f>
        <v>15.443547507193657</v>
      </c>
      <c r="D1609" s="2">
        <f>MACD!E1609</f>
        <v>0.25914680337036167</v>
      </c>
      <c r="E1609" s="2">
        <f>MACD!F1609</f>
        <v>0.13439157307374852</v>
      </c>
      <c r="F1609" s="2">
        <f>'Moving Avg'!D1609</f>
        <v>6.6207200000000004</v>
      </c>
      <c r="G1609" s="2">
        <f>'Moving Avg'!F1609</f>
        <v>7.0708450000000003</v>
      </c>
      <c r="H1609" s="2">
        <f>'Moving Avg'!G1609</f>
        <v>6.9718259999999983</v>
      </c>
      <c r="I1609" s="2">
        <f>'Moving Avg'!H1609</f>
        <v>7.1583470000000045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  <c r="M1609" s="7">
        <f t="shared" si="250"/>
        <v>50</v>
      </c>
      <c r="N1609" s="7">
        <f t="shared" si="251"/>
        <v>0</v>
      </c>
      <c r="O1609" s="7">
        <f t="shared" si="252"/>
        <v>0</v>
      </c>
      <c r="P1609" s="7">
        <f t="shared" si="253"/>
        <v>16.5</v>
      </c>
      <c r="Q1609" s="8">
        <f t="shared" si="254"/>
        <v>19.975000000000001</v>
      </c>
      <c r="R1609" s="8">
        <f t="shared" si="255"/>
        <v>14.125</v>
      </c>
      <c r="S1609" s="8">
        <f t="shared" si="256"/>
        <v>14.925000000000001</v>
      </c>
      <c r="T1609" s="8">
        <f t="shared" si="257"/>
        <v>16.625</v>
      </c>
      <c r="U1609" s="7">
        <f t="shared" si="258"/>
        <v>16.341666666666669</v>
      </c>
      <c r="V1609" s="7">
        <f t="shared" si="259"/>
        <v>16.412500000000001</v>
      </c>
    </row>
    <row r="1610" spans="1:22" ht="13.5" x14ac:dyDescent="0.25">
      <c r="A1610" s="3">
        <f>RSI!A1610</f>
        <v>44656</v>
      </c>
      <c r="B1610" s="2">
        <f>RSI!B1610</f>
        <v>6.6665999999999999</v>
      </c>
      <c r="C1610" s="2">
        <f>RSI!I1610</f>
        <v>35.788758019451564</v>
      </c>
      <c r="D1610" s="2">
        <f>MACD!E1610</f>
        <v>0.28477195355416818</v>
      </c>
      <c r="E1610" s="2">
        <f>MACD!F1610</f>
        <v>0.16446764916983247</v>
      </c>
      <c r="F1610" s="2">
        <f>'Moving Avg'!D1610</f>
        <v>6.6187200000000006</v>
      </c>
      <c r="G1610" s="2">
        <f>'Moving Avg'!F1610</f>
        <v>7.0409049999999977</v>
      </c>
      <c r="H1610" s="2">
        <f>'Moving Avg'!G1610</f>
        <v>6.9718260000000001</v>
      </c>
      <c r="I1610" s="2">
        <f>'Moving Avg'!H1610</f>
        <v>7.1555525000000033</v>
      </c>
      <c r="J1610" s="5" t="str">
        <f>OBV!F1610</f>
        <v>BEARISH</v>
      </c>
      <c r="K1610" s="5" t="str">
        <f>OBV!G1610</f>
        <v>NEUTRAL</v>
      </c>
      <c r="L1610" s="5" t="str">
        <f>OBV!H1610</f>
        <v>CONFIRMED BEARISH</v>
      </c>
      <c r="M1610" s="7">
        <f t="shared" si="250"/>
        <v>25</v>
      </c>
      <c r="N1610" s="7">
        <f t="shared" si="251"/>
        <v>0</v>
      </c>
      <c r="O1610" s="7">
        <f t="shared" si="252"/>
        <v>0</v>
      </c>
      <c r="P1610" s="7">
        <f t="shared" si="253"/>
        <v>16.5</v>
      </c>
      <c r="Q1610" s="8">
        <f t="shared" si="254"/>
        <v>11.225</v>
      </c>
      <c r="R1610" s="8">
        <f t="shared" si="255"/>
        <v>9.125</v>
      </c>
      <c r="S1610" s="8">
        <f t="shared" si="256"/>
        <v>11.175000000000001</v>
      </c>
      <c r="T1610" s="8">
        <f t="shared" si="257"/>
        <v>10.375</v>
      </c>
      <c r="U1610" s="7">
        <f t="shared" si="258"/>
        <v>10.508333333333335</v>
      </c>
      <c r="V1610" s="7">
        <f t="shared" si="259"/>
        <v>10.475000000000001</v>
      </c>
    </row>
    <row r="1611" spans="1:22" ht="13.5" x14ac:dyDescent="0.25">
      <c r="A1611" s="3">
        <f>RSI!A1611</f>
        <v>44657</v>
      </c>
      <c r="B1611" s="2">
        <f>RSI!B1611</f>
        <v>6.6566999999999998</v>
      </c>
      <c r="C1611" s="2">
        <f>RSI!I1611</f>
        <v>35.4511844236374</v>
      </c>
      <c r="D1611" s="2">
        <f>MACD!E1611</f>
        <v>0.30904781818758931</v>
      </c>
      <c r="E1611" s="2">
        <f>MACD!F1611</f>
        <v>0.19338368297338385</v>
      </c>
      <c r="F1611" s="2">
        <f>'Moving Avg'!D1611</f>
        <v>6.6147399999999994</v>
      </c>
      <c r="G1611" s="2">
        <f>'Moving Avg'!F1611</f>
        <v>7.0109649999999988</v>
      </c>
      <c r="H1611" s="2">
        <f>'Moving Avg'!G1611</f>
        <v>6.9752200000000002</v>
      </c>
      <c r="I1611" s="2">
        <f>'Moving Avg'!H1611</f>
        <v>7.1527085000000037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  <c r="M1611" s="7">
        <f t="shared" si="250"/>
        <v>25</v>
      </c>
      <c r="N1611" s="7">
        <f t="shared" si="251"/>
        <v>0</v>
      </c>
      <c r="O1611" s="7">
        <f t="shared" si="252"/>
        <v>0</v>
      </c>
      <c r="P1611" s="7">
        <f t="shared" si="253"/>
        <v>16.5</v>
      </c>
      <c r="Q1611" s="8">
        <f t="shared" si="254"/>
        <v>11.225</v>
      </c>
      <c r="R1611" s="8">
        <f t="shared" si="255"/>
        <v>9.125</v>
      </c>
      <c r="S1611" s="8">
        <f t="shared" si="256"/>
        <v>11.175000000000001</v>
      </c>
      <c r="T1611" s="8">
        <f t="shared" si="257"/>
        <v>10.375</v>
      </c>
      <c r="U1611" s="7">
        <f t="shared" si="258"/>
        <v>10.508333333333335</v>
      </c>
      <c r="V1611" s="7">
        <f t="shared" si="259"/>
        <v>10.475000000000001</v>
      </c>
    </row>
    <row r="1612" spans="1:22" ht="13.5" x14ac:dyDescent="0.25">
      <c r="A1612" s="3">
        <f>RSI!A1612</f>
        <v>44658</v>
      </c>
      <c r="B1612" s="2">
        <f>RSI!B1612</f>
        <v>6.9360999999999997</v>
      </c>
      <c r="C1612" s="2">
        <f>RSI!I1612</f>
        <v>49.833055299750988</v>
      </c>
      <c r="D1612" s="2">
        <f>MACD!E1612</f>
        <v>0.3106730931204682</v>
      </c>
      <c r="E1612" s="2">
        <f>MACD!F1612</f>
        <v>0.21684156500280072</v>
      </c>
      <c r="F1612" s="2">
        <f>'Moving Avg'!D1612</f>
        <v>6.6666399999999992</v>
      </c>
      <c r="G1612" s="2">
        <f>'Moving Avg'!F1612</f>
        <v>6.9949949999999985</v>
      </c>
      <c r="H1612" s="2">
        <f>'Moving Avg'!G1612</f>
        <v>6.9842019999999998</v>
      </c>
      <c r="I1612" s="2">
        <f>'Moving Avg'!H1612</f>
        <v>7.151261500000003</v>
      </c>
      <c r="J1612" s="5" t="str">
        <f>OBV!F1612</f>
        <v>BEARISH</v>
      </c>
      <c r="K1612" s="5" t="str">
        <f>OBV!G1612</f>
        <v>NEUTRAL</v>
      </c>
      <c r="L1612" s="5" t="str">
        <f>OBV!H1612</f>
        <v>BEARISH DIVERGENCE</v>
      </c>
      <c r="M1612" s="7">
        <f t="shared" si="250"/>
        <v>25</v>
      </c>
      <c r="N1612" s="7">
        <f t="shared" si="251"/>
        <v>0</v>
      </c>
      <c r="O1612" s="7">
        <f t="shared" si="252"/>
        <v>0</v>
      </c>
      <c r="P1612" s="7">
        <f t="shared" si="253"/>
        <v>16.5</v>
      </c>
      <c r="Q1612" s="8">
        <f t="shared" si="254"/>
        <v>11.225</v>
      </c>
      <c r="R1612" s="8">
        <f t="shared" si="255"/>
        <v>9.125</v>
      </c>
      <c r="S1612" s="8">
        <f t="shared" si="256"/>
        <v>11.175000000000001</v>
      </c>
      <c r="T1612" s="8">
        <f t="shared" si="257"/>
        <v>10.375</v>
      </c>
      <c r="U1612" s="7">
        <f t="shared" si="258"/>
        <v>10.508333333333335</v>
      </c>
      <c r="V1612" s="7">
        <f t="shared" si="259"/>
        <v>10.475000000000001</v>
      </c>
    </row>
    <row r="1613" spans="1:22" ht="13.5" x14ac:dyDescent="0.25">
      <c r="A1613" s="3">
        <f>RSI!A1613</f>
        <v>44659</v>
      </c>
      <c r="B1613" s="2">
        <f>RSI!B1613</f>
        <v>6.8861999999999997</v>
      </c>
      <c r="C1613" s="2">
        <f>RSI!I1613</f>
        <v>47.785290084340318</v>
      </c>
      <c r="D1613" s="2">
        <f>MACD!E1613</f>
        <v>0.27428066643687821</v>
      </c>
      <c r="E1613" s="2">
        <f>MACD!F1613</f>
        <v>0.22832938528961624</v>
      </c>
      <c r="F1613" s="2">
        <f>'Moving Avg'!D1613</f>
        <v>6.7085600000000003</v>
      </c>
      <c r="G1613" s="2">
        <f>'Moving Avg'!F1613</f>
        <v>6.9765299999999995</v>
      </c>
      <c r="H1613" s="2">
        <f>'Moving Avg'!G1613</f>
        <v>6.9921860000000002</v>
      </c>
      <c r="I1613" s="2">
        <f>'Moving Avg'!H1613</f>
        <v>7.1486170000000024</v>
      </c>
      <c r="J1613" s="5" t="str">
        <f>OBV!F1613</f>
        <v>BEARISH</v>
      </c>
      <c r="K1613" s="5" t="str">
        <f>OBV!G1613</f>
        <v>NEUTRAL</v>
      </c>
      <c r="L1613" s="5" t="str">
        <f>OBV!H1613</f>
        <v>BEARISH DIVERGENCE</v>
      </c>
      <c r="M1613" s="7">
        <f t="shared" si="250"/>
        <v>25</v>
      </c>
      <c r="N1613" s="7">
        <f t="shared" si="251"/>
        <v>0</v>
      </c>
      <c r="O1613" s="7">
        <f t="shared" si="252"/>
        <v>0</v>
      </c>
      <c r="P1613" s="7">
        <f t="shared" si="253"/>
        <v>16.5</v>
      </c>
      <c r="Q1613" s="8">
        <f t="shared" si="254"/>
        <v>11.225</v>
      </c>
      <c r="R1613" s="8">
        <f t="shared" si="255"/>
        <v>9.125</v>
      </c>
      <c r="S1613" s="8">
        <f t="shared" si="256"/>
        <v>11.175000000000001</v>
      </c>
      <c r="T1613" s="8">
        <f t="shared" si="257"/>
        <v>10.375</v>
      </c>
      <c r="U1613" s="7">
        <f t="shared" si="258"/>
        <v>10.508333333333335</v>
      </c>
      <c r="V1613" s="7">
        <f t="shared" si="259"/>
        <v>10.475000000000001</v>
      </c>
    </row>
    <row r="1614" spans="1:22" ht="13.5" x14ac:dyDescent="0.25">
      <c r="A1614" s="3">
        <f>RSI!A1614</f>
        <v>44662</v>
      </c>
      <c r="B1614" s="2">
        <f>RSI!B1614</f>
        <v>6.8861999999999997</v>
      </c>
      <c r="C1614" s="2">
        <f>RSI!I1614</f>
        <v>47.785290084340318</v>
      </c>
      <c r="D1614" s="2">
        <f>MACD!E1614</f>
        <v>0.24377969776526776</v>
      </c>
      <c r="E1614" s="2">
        <f>MACD!F1614</f>
        <v>0.23141944778474655</v>
      </c>
      <c r="F1614" s="2">
        <f>'Moving Avg'!D1614</f>
        <v>6.8063599999999997</v>
      </c>
      <c r="G1614" s="2">
        <f>'Moving Avg'!F1614</f>
        <v>6.9580649999999977</v>
      </c>
      <c r="H1614" s="2">
        <f>'Moving Avg'!G1614</f>
        <v>7.0001700000000007</v>
      </c>
      <c r="I1614" s="2">
        <f>'Moving Avg'!H1614</f>
        <v>7.146022000000003</v>
      </c>
      <c r="J1614" s="5" t="str">
        <f>OBV!F1614</f>
        <v>BEARISH</v>
      </c>
      <c r="K1614" s="5" t="str">
        <f>OBV!G1614</f>
        <v>NEUTRAL</v>
      </c>
      <c r="L1614" s="5" t="str">
        <f>OBV!H1614</f>
        <v>BEARISH DIVERGENCE</v>
      </c>
      <c r="M1614" s="7">
        <f t="shared" si="250"/>
        <v>25</v>
      </c>
      <c r="N1614" s="7">
        <f t="shared" si="251"/>
        <v>0</v>
      </c>
      <c r="O1614" s="7">
        <f t="shared" si="252"/>
        <v>0</v>
      </c>
      <c r="P1614" s="7">
        <f t="shared" si="253"/>
        <v>16.5</v>
      </c>
      <c r="Q1614" s="8">
        <f t="shared" si="254"/>
        <v>11.225</v>
      </c>
      <c r="R1614" s="8">
        <f t="shared" si="255"/>
        <v>9.125</v>
      </c>
      <c r="S1614" s="8">
        <f t="shared" si="256"/>
        <v>11.175000000000001</v>
      </c>
      <c r="T1614" s="8">
        <f t="shared" si="257"/>
        <v>10.375</v>
      </c>
      <c r="U1614" s="7">
        <f t="shared" si="258"/>
        <v>10.508333333333335</v>
      </c>
      <c r="V1614" s="7">
        <f t="shared" si="259"/>
        <v>10.475000000000001</v>
      </c>
    </row>
    <row r="1615" spans="1:22" ht="13.5" x14ac:dyDescent="0.25">
      <c r="A1615" s="3">
        <f>RSI!A1615</f>
        <v>44663</v>
      </c>
      <c r="B1615" s="2">
        <f>RSI!B1615</f>
        <v>6.5768000000000004</v>
      </c>
      <c r="C1615" s="2">
        <f>RSI!I1615</f>
        <v>36.885706941280702</v>
      </c>
      <c r="D1615" s="2">
        <f>MACD!E1615</f>
        <v>0.19356065168049863</v>
      </c>
      <c r="E1615" s="2">
        <f>MACD!F1615</f>
        <v>0.22384768856389697</v>
      </c>
      <c r="F1615" s="2">
        <f>'Moving Avg'!D1615</f>
        <v>6.7884000000000002</v>
      </c>
      <c r="G1615" s="2">
        <f>'Moving Avg'!F1615</f>
        <v>6.9236349999999973</v>
      </c>
      <c r="H1615" s="2">
        <f>'Moving Avg'!G1615</f>
        <v>7.0019660000000012</v>
      </c>
      <c r="I1615" s="2">
        <f>'Moving Avg'!H1615</f>
        <v>7.1418800000000031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  <c r="M1615" s="7">
        <f t="shared" si="250"/>
        <v>25</v>
      </c>
      <c r="N1615" s="7">
        <f t="shared" si="251"/>
        <v>100</v>
      </c>
      <c r="O1615" s="7">
        <f t="shared" si="252"/>
        <v>0</v>
      </c>
      <c r="P1615" s="7">
        <f t="shared" si="253"/>
        <v>16.5</v>
      </c>
      <c r="Q1615" s="8">
        <f t="shared" si="254"/>
        <v>46.225000000000001</v>
      </c>
      <c r="R1615" s="8">
        <f t="shared" si="255"/>
        <v>29.125</v>
      </c>
      <c r="S1615" s="8">
        <f t="shared" si="256"/>
        <v>26.175000000000001</v>
      </c>
      <c r="T1615" s="8">
        <f t="shared" si="257"/>
        <v>35.375</v>
      </c>
      <c r="U1615" s="7">
        <f t="shared" si="258"/>
        <v>33.841666666666661</v>
      </c>
      <c r="V1615" s="7">
        <f t="shared" si="259"/>
        <v>34.224999999999994</v>
      </c>
    </row>
    <row r="1616" spans="1:22" ht="13.5" x14ac:dyDescent="0.25">
      <c r="A1616" s="3">
        <f>RSI!A1616</f>
        <v>44664</v>
      </c>
      <c r="B1616" s="2">
        <f>RSI!B1616</f>
        <v>6.8362999999999996</v>
      </c>
      <c r="C1616" s="2">
        <f>RSI!I1616</f>
        <v>47.667456528821987</v>
      </c>
      <c r="D1616" s="2">
        <f>MACD!E1616</f>
        <v>0.13392452552655776</v>
      </c>
      <c r="E1616" s="2">
        <f>MACD!F1616</f>
        <v>0.20586305595642915</v>
      </c>
      <c r="F1616" s="2">
        <f>'Moving Avg'!D1616</f>
        <v>6.8243200000000002</v>
      </c>
      <c r="G1616" s="2">
        <f>'Moving Avg'!F1616</f>
        <v>6.9026749999999977</v>
      </c>
      <c r="H1616" s="2">
        <f>'Moving Avg'!G1616</f>
        <v>7.0089520000000025</v>
      </c>
      <c r="I1616" s="2">
        <f>'Moving Avg'!H1616</f>
        <v>7.1390355000000021</v>
      </c>
      <c r="J1616" s="5" t="str">
        <f>OBV!F1616</f>
        <v>BEARISH</v>
      </c>
      <c r="K1616" s="5" t="str">
        <f>OBV!G1616</f>
        <v>NEUTRAL</v>
      </c>
      <c r="L1616" s="5" t="str">
        <f>OBV!H1616</f>
        <v>BEARISH DIVERGENCE</v>
      </c>
      <c r="M1616" s="7">
        <f t="shared" si="250"/>
        <v>25</v>
      </c>
      <c r="N1616" s="7">
        <f t="shared" si="251"/>
        <v>100</v>
      </c>
      <c r="O1616" s="7">
        <f t="shared" si="252"/>
        <v>0</v>
      </c>
      <c r="P1616" s="7">
        <f t="shared" si="253"/>
        <v>16.5</v>
      </c>
      <c r="Q1616" s="8">
        <f t="shared" si="254"/>
        <v>46.225000000000001</v>
      </c>
      <c r="R1616" s="8">
        <f t="shared" si="255"/>
        <v>29.125</v>
      </c>
      <c r="S1616" s="8">
        <f t="shared" si="256"/>
        <v>26.175000000000001</v>
      </c>
      <c r="T1616" s="8">
        <f t="shared" si="257"/>
        <v>35.375</v>
      </c>
      <c r="U1616" s="7">
        <f t="shared" si="258"/>
        <v>33.841666666666661</v>
      </c>
      <c r="V1616" s="7">
        <f t="shared" si="259"/>
        <v>34.224999999999994</v>
      </c>
    </row>
    <row r="1617" spans="1:22" ht="13.5" x14ac:dyDescent="0.25">
      <c r="A1617" s="3">
        <f>RSI!A1617</f>
        <v>44665</v>
      </c>
      <c r="B1617" s="2">
        <f>RSI!B1617</f>
        <v>6.5369000000000002</v>
      </c>
      <c r="C1617" s="2">
        <f>RSI!I1617</f>
        <v>39.321268641051894</v>
      </c>
      <c r="D1617" s="2">
        <f>MACD!E1617</f>
        <v>0.10603269420336758</v>
      </c>
      <c r="E1617" s="2">
        <f>MACD!F1617</f>
        <v>0.18589698360581686</v>
      </c>
      <c r="F1617" s="2">
        <f>'Moving Avg'!D1617</f>
        <v>6.7444800000000003</v>
      </c>
      <c r="G1617" s="2">
        <f>'Moving Avg'!F1617</f>
        <v>6.8667449999999999</v>
      </c>
      <c r="H1617" s="2">
        <f>'Moving Avg'!G1617</f>
        <v>7.0099500000000026</v>
      </c>
      <c r="I1617" s="2">
        <f>'Moving Avg'!H1617</f>
        <v>7.1346940000000032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  <c r="M1617" s="7">
        <f t="shared" si="250"/>
        <v>25</v>
      </c>
      <c r="N1617" s="7">
        <f t="shared" si="251"/>
        <v>100</v>
      </c>
      <c r="O1617" s="7">
        <f t="shared" si="252"/>
        <v>0</v>
      </c>
      <c r="P1617" s="7">
        <f t="shared" si="253"/>
        <v>16.5</v>
      </c>
      <c r="Q1617" s="8">
        <f t="shared" si="254"/>
        <v>46.225000000000001</v>
      </c>
      <c r="R1617" s="8">
        <f t="shared" si="255"/>
        <v>29.125</v>
      </c>
      <c r="S1617" s="8">
        <f t="shared" si="256"/>
        <v>26.175000000000001</v>
      </c>
      <c r="T1617" s="8">
        <f t="shared" si="257"/>
        <v>35.375</v>
      </c>
      <c r="U1617" s="7">
        <f t="shared" si="258"/>
        <v>33.841666666666661</v>
      </c>
      <c r="V1617" s="7">
        <f t="shared" si="259"/>
        <v>34.224999999999994</v>
      </c>
    </row>
    <row r="1618" spans="1:22" ht="13.5" x14ac:dyDescent="0.25">
      <c r="A1618" s="3">
        <f>RSI!A1618</f>
        <v>44666</v>
      </c>
      <c r="B1618" s="2">
        <f>RSI!B1618</f>
        <v>6.3772000000000002</v>
      </c>
      <c r="C1618" s="2">
        <f>RSI!I1618</f>
        <v>35.727827088411132</v>
      </c>
      <c r="D1618" s="2">
        <f>MACD!E1618</f>
        <v>9.6393422435016696E-2</v>
      </c>
      <c r="E1618" s="2">
        <f>MACD!F1618</f>
        <v>0.16799627137165685</v>
      </c>
      <c r="F1618" s="2">
        <f>'Moving Avg'!D1618</f>
        <v>6.6426800000000004</v>
      </c>
      <c r="G1618" s="2">
        <f>'Moving Avg'!F1618</f>
        <v>6.8228299999999988</v>
      </c>
      <c r="H1618" s="2">
        <f>'Moving Avg'!G1618</f>
        <v>7.0075540000000034</v>
      </c>
      <c r="I1618" s="2">
        <f>'Moving Avg'!H1618</f>
        <v>7.1295540000000024</v>
      </c>
      <c r="J1618" s="5" t="str">
        <f>OBV!F1618</f>
        <v>BEARISH</v>
      </c>
      <c r="K1618" s="5" t="str">
        <f>OBV!G1618</f>
        <v>STRONG</v>
      </c>
      <c r="L1618" s="5" t="str">
        <f>OBV!H1618</f>
        <v>CONFIRMED BEARISH</v>
      </c>
      <c r="M1618" s="7">
        <f t="shared" si="250"/>
        <v>25</v>
      </c>
      <c r="N1618" s="7">
        <f t="shared" si="251"/>
        <v>100</v>
      </c>
      <c r="O1618" s="7">
        <f t="shared" si="252"/>
        <v>0</v>
      </c>
      <c r="P1618" s="7">
        <f t="shared" si="253"/>
        <v>33</v>
      </c>
      <c r="Q1618" s="8">
        <f t="shared" si="254"/>
        <v>48.7</v>
      </c>
      <c r="R1618" s="8">
        <f t="shared" si="255"/>
        <v>33.25</v>
      </c>
      <c r="S1618" s="8">
        <f t="shared" si="256"/>
        <v>33.6</v>
      </c>
      <c r="T1618" s="8">
        <f t="shared" si="257"/>
        <v>39.5</v>
      </c>
      <c r="U1618" s="7">
        <f t="shared" si="258"/>
        <v>38.516666666666673</v>
      </c>
      <c r="V1618" s="7">
        <f t="shared" si="259"/>
        <v>38.762500000000003</v>
      </c>
    </row>
    <row r="1619" spans="1:22" ht="13.5" x14ac:dyDescent="0.25">
      <c r="A1619" s="3">
        <f>RSI!A1619</f>
        <v>44669</v>
      </c>
      <c r="B1619" s="2">
        <f>RSI!B1619</f>
        <v>6.5868000000000002</v>
      </c>
      <c r="C1619" s="2">
        <f>RSI!I1619</f>
        <v>43.080049306507938</v>
      </c>
      <c r="D1619" s="2">
        <f>MACD!E1619</f>
        <v>3.2644210395027073E-2</v>
      </c>
      <c r="E1619" s="2">
        <f>MACD!F1619</f>
        <v>0.14092585917633091</v>
      </c>
      <c r="F1619" s="2">
        <f>'Moving Avg'!D1619</f>
        <v>6.5828000000000007</v>
      </c>
      <c r="G1619" s="2">
        <f>'Moving Avg'!F1619</f>
        <v>6.7893950000000007</v>
      </c>
      <c r="H1619" s="2">
        <f>'Moving Avg'!G1619</f>
        <v>7.0035620000000014</v>
      </c>
      <c r="I1619" s="2">
        <f>'Moving Avg'!H1619</f>
        <v>7.1254620000000024</v>
      </c>
      <c r="J1619" s="5" t="str">
        <f>OBV!F1619</f>
        <v>BEARISH</v>
      </c>
      <c r="K1619" s="5" t="str">
        <f>OBV!G1619</f>
        <v>STRONG</v>
      </c>
      <c r="L1619" s="5" t="str">
        <f>OBV!H1619</f>
        <v>CONFIRMED BEARISH</v>
      </c>
      <c r="M1619" s="7">
        <f t="shared" si="250"/>
        <v>25</v>
      </c>
      <c r="N1619" s="7">
        <f t="shared" si="251"/>
        <v>100</v>
      </c>
      <c r="O1619" s="7">
        <f t="shared" si="252"/>
        <v>0</v>
      </c>
      <c r="P1619" s="7">
        <f t="shared" si="253"/>
        <v>33</v>
      </c>
      <c r="Q1619" s="8">
        <f t="shared" si="254"/>
        <v>48.7</v>
      </c>
      <c r="R1619" s="8">
        <f t="shared" si="255"/>
        <v>33.25</v>
      </c>
      <c r="S1619" s="8">
        <f t="shared" si="256"/>
        <v>33.6</v>
      </c>
      <c r="T1619" s="8">
        <f t="shared" si="257"/>
        <v>39.5</v>
      </c>
      <c r="U1619" s="7">
        <f t="shared" si="258"/>
        <v>38.516666666666673</v>
      </c>
      <c r="V1619" s="7">
        <f t="shared" si="259"/>
        <v>38.762500000000003</v>
      </c>
    </row>
    <row r="1620" spans="1:22" ht="13.5" x14ac:dyDescent="0.25">
      <c r="A1620" s="3">
        <f>RSI!A1620</f>
        <v>44670</v>
      </c>
      <c r="B1620" s="2">
        <f>RSI!B1620</f>
        <v>6.5868000000000002</v>
      </c>
      <c r="C1620" s="2">
        <f>RSI!I1620</f>
        <v>43.080049306507945</v>
      </c>
      <c r="D1620" s="2">
        <f>MACD!E1620</f>
        <v>2.1611702837827096E-2</v>
      </c>
      <c r="E1620" s="2">
        <f>MACD!F1620</f>
        <v>0.11706302790863016</v>
      </c>
      <c r="F1620" s="2">
        <f>'Moving Avg'!D1620</f>
        <v>6.5847999999999995</v>
      </c>
      <c r="G1620" s="2">
        <f>'Moving Avg'!F1620</f>
        <v>6.75596</v>
      </c>
      <c r="H1620" s="2">
        <f>'Moving Avg'!G1620</f>
        <v>6.9935820000000009</v>
      </c>
      <c r="I1620" s="2">
        <f>'Moving Avg'!H1620</f>
        <v>7.1213700000000015</v>
      </c>
      <c r="J1620" s="5" t="str">
        <f>OBV!F1620</f>
        <v>BEARISH</v>
      </c>
      <c r="K1620" s="5" t="str">
        <f>OBV!G1620</f>
        <v>NEUTRAL</v>
      </c>
      <c r="L1620" s="5" t="str">
        <f>OBV!H1620</f>
        <v>BEARISH DIVERGENCE</v>
      </c>
      <c r="M1620" s="7">
        <f t="shared" si="250"/>
        <v>25</v>
      </c>
      <c r="N1620" s="7">
        <f t="shared" si="251"/>
        <v>100</v>
      </c>
      <c r="O1620" s="7">
        <f t="shared" si="252"/>
        <v>0</v>
      </c>
      <c r="P1620" s="7">
        <f t="shared" si="253"/>
        <v>16.5</v>
      </c>
      <c r="Q1620" s="8">
        <f t="shared" si="254"/>
        <v>46.225000000000001</v>
      </c>
      <c r="R1620" s="8">
        <f t="shared" si="255"/>
        <v>29.125</v>
      </c>
      <c r="S1620" s="8">
        <f t="shared" si="256"/>
        <v>26.175000000000001</v>
      </c>
      <c r="T1620" s="8">
        <f t="shared" si="257"/>
        <v>35.375</v>
      </c>
      <c r="U1620" s="7">
        <f t="shared" si="258"/>
        <v>33.841666666666661</v>
      </c>
      <c r="V1620" s="7">
        <f t="shared" si="259"/>
        <v>34.224999999999994</v>
      </c>
    </row>
    <row r="1621" spans="1:22" ht="13.5" x14ac:dyDescent="0.25">
      <c r="A1621" s="3">
        <f>RSI!A1621</f>
        <v>44671</v>
      </c>
      <c r="B1621" s="2">
        <f>RSI!B1621</f>
        <v>6.5868000000000002</v>
      </c>
      <c r="C1621" s="2">
        <f>RSI!I1621</f>
        <v>43.080049306507945</v>
      </c>
      <c r="D1621" s="2">
        <f>MACD!E1621</f>
        <v>1.2108037910245173E-2</v>
      </c>
      <c r="E1621" s="2">
        <f>MACD!F1621</f>
        <v>9.6072029908953166E-2</v>
      </c>
      <c r="F1621" s="2">
        <f>'Moving Avg'!D1621</f>
        <v>6.5349000000000004</v>
      </c>
      <c r="G1621" s="2">
        <f>'Moving Avg'!F1621</f>
        <v>6.7225250000000001</v>
      </c>
      <c r="H1621" s="2">
        <f>'Moving Avg'!G1621</f>
        <v>6.9836020000000021</v>
      </c>
      <c r="I1621" s="2">
        <f>'Moving Avg'!H1621</f>
        <v>7.1172780000000015</v>
      </c>
      <c r="J1621" s="5" t="str">
        <f>OBV!F1621</f>
        <v>BEARISH</v>
      </c>
      <c r="K1621" s="5" t="str">
        <f>OBV!G1621</f>
        <v>NEUTRAL</v>
      </c>
      <c r="L1621" s="5" t="str">
        <f>OBV!H1621</f>
        <v>CONFIRMED BEARISH</v>
      </c>
      <c r="M1621" s="7">
        <f t="shared" si="250"/>
        <v>25</v>
      </c>
      <c r="N1621" s="7">
        <f t="shared" si="251"/>
        <v>100</v>
      </c>
      <c r="O1621" s="7">
        <f t="shared" si="252"/>
        <v>0</v>
      </c>
      <c r="P1621" s="7">
        <f t="shared" si="253"/>
        <v>16.5</v>
      </c>
      <c r="Q1621" s="8">
        <f t="shared" si="254"/>
        <v>46.225000000000001</v>
      </c>
      <c r="R1621" s="8">
        <f t="shared" si="255"/>
        <v>29.125</v>
      </c>
      <c r="S1621" s="8">
        <f t="shared" si="256"/>
        <v>26.175000000000001</v>
      </c>
      <c r="T1621" s="8">
        <f t="shared" si="257"/>
        <v>35.375</v>
      </c>
      <c r="U1621" s="7">
        <f t="shared" si="258"/>
        <v>33.841666666666661</v>
      </c>
      <c r="V1621" s="7">
        <f t="shared" si="259"/>
        <v>34.224999999999994</v>
      </c>
    </row>
    <row r="1622" spans="1:22" ht="13.5" x14ac:dyDescent="0.25">
      <c r="A1622" s="3">
        <f>RSI!A1622</f>
        <v>44672</v>
      </c>
      <c r="B1622" s="2">
        <f>RSI!B1622</f>
        <v>6.5868000000000002</v>
      </c>
      <c r="C1622" s="2">
        <f>RSI!I1622</f>
        <v>43.080049306507938</v>
      </c>
      <c r="D1622" s="2">
        <f>MACD!E1622</f>
        <v>4.8305359828404448E-2</v>
      </c>
      <c r="E1622" s="2">
        <f>MACD!F1622</f>
        <v>8.6518695892843431E-2</v>
      </c>
      <c r="F1622" s="2">
        <f>'Moving Avg'!D1622</f>
        <v>6.5448800000000009</v>
      </c>
      <c r="G1622" s="2">
        <f>'Moving Avg'!F1622</f>
        <v>6.6890900000000002</v>
      </c>
      <c r="H1622" s="2">
        <f>'Moving Avg'!G1622</f>
        <v>6.9736220000000015</v>
      </c>
      <c r="I1622" s="2">
        <f>'Moving Avg'!H1622</f>
        <v>7.1131860000000007</v>
      </c>
      <c r="J1622" s="5" t="str">
        <f>OBV!F1622</f>
        <v>BEARISH</v>
      </c>
      <c r="K1622" s="5" t="str">
        <f>OBV!G1622</f>
        <v>NEUTRAL</v>
      </c>
      <c r="L1622" s="5" t="str">
        <f>OBV!H1622</f>
        <v>BEARISH DIVERGENCE</v>
      </c>
      <c r="M1622" s="7">
        <f t="shared" si="250"/>
        <v>25</v>
      </c>
      <c r="N1622" s="7">
        <f t="shared" si="251"/>
        <v>100</v>
      </c>
      <c r="O1622" s="7">
        <f t="shared" si="252"/>
        <v>0</v>
      </c>
      <c r="P1622" s="7">
        <f t="shared" si="253"/>
        <v>16.5</v>
      </c>
      <c r="Q1622" s="8">
        <f t="shared" si="254"/>
        <v>46.225000000000001</v>
      </c>
      <c r="R1622" s="8">
        <f t="shared" si="255"/>
        <v>29.125</v>
      </c>
      <c r="S1622" s="8">
        <f t="shared" si="256"/>
        <v>26.175000000000001</v>
      </c>
      <c r="T1622" s="8">
        <f t="shared" si="257"/>
        <v>35.375</v>
      </c>
      <c r="U1622" s="7">
        <f t="shared" si="258"/>
        <v>33.841666666666661</v>
      </c>
      <c r="V1622" s="7">
        <f t="shared" si="259"/>
        <v>34.224999999999994</v>
      </c>
    </row>
    <row r="1623" spans="1:22" ht="13.5" x14ac:dyDescent="0.25">
      <c r="A1623" s="3">
        <f>RSI!A1623</f>
        <v>44673</v>
      </c>
      <c r="B1623" s="2">
        <f>RSI!B1623</f>
        <v>6.2973999999999997</v>
      </c>
      <c r="C1623" s="2">
        <f>RSI!I1623</f>
        <v>35.53161941421827</v>
      </c>
      <c r="D1623" s="2">
        <f>MACD!E1623</f>
        <v>9.3855337287607199E-2</v>
      </c>
      <c r="E1623" s="2">
        <f>MACD!F1623</f>
        <v>8.7986024171796184E-2</v>
      </c>
      <c r="F1623" s="2">
        <f>'Moving Avg'!D1623</f>
        <v>6.5289199999999994</v>
      </c>
      <c r="G1623" s="2">
        <f>'Moving Avg'!F1623</f>
        <v>6.6546599999999998</v>
      </c>
      <c r="H1623" s="2">
        <f>'Moving Avg'!G1623</f>
        <v>6.9578540000000002</v>
      </c>
      <c r="I1623" s="2">
        <f>'Moving Avg'!H1623</f>
        <v>7.1076470000000009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  <c r="M1623" s="7">
        <f t="shared" si="250"/>
        <v>25</v>
      </c>
      <c r="N1623" s="7">
        <f t="shared" si="251"/>
        <v>0</v>
      </c>
      <c r="O1623" s="7">
        <f t="shared" si="252"/>
        <v>0</v>
      </c>
      <c r="P1623" s="7">
        <f t="shared" si="253"/>
        <v>16.5</v>
      </c>
      <c r="Q1623" s="8">
        <f t="shared" si="254"/>
        <v>11.225</v>
      </c>
      <c r="R1623" s="8">
        <f t="shared" si="255"/>
        <v>9.125</v>
      </c>
      <c r="S1623" s="8">
        <f t="shared" si="256"/>
        <v>11.175000000000001</v>
      </c>
      <c r="T1623" s="8">
        <f t="shared" si="257"/>
        <v>10.375</v>
      </c>
      <c r="U1623" s="7">
        <f t="shared" si="258"/>
        <v>10.508333333333335</v>
      </c>
      <c r="V1623" s="7">
        <f t="shared" si="259"/>
        <v>10.475000000000001</v>
      </c>
    </row>
    <row r="1624" spans="1:22" ht="13.5" x14ac:dyDescent="0.25">
      <c r="A1624" s="3">
        <f>RSI!A1624</f>
        <v>44676</v>
      </c>
      <c r="B1624" s="2">
        <f>RSI!B1624</f>
        <v>6.2973999999999997</v>
      </c>
      <c r="C1624" s="2">
        <f>RSI!I1624</f>
        <v>35.53161941421827</v>
      </c>
      <c r="D1624" s="2">
        <f>MACD!E1624</f>
        <v>0.1351830365814255</v>
      </c>
      <c r="E1624" s="2">
        <f>MACD!F1624</f>
        <v>9.7425426653722044E-2</v>
      </c>
      <c r="F1624" s="2">
        <f>'Moving Avg'!D1624</f>
        <v>6.4710399999999995</v>
      </c>
      <c r="G1624" s="2">
        <f>'Moving Avg'!F1624</f>
        <v>6.6202299999999994</v>
      </c>
      <c r="H1624" s="2">
        <f>'Moving Avg'!G1624</f>
        <v>6.9442819999999994</v>
      </c>
      <c r="I1624" s="2">
        <f>'Moving Avg'!H1624</f>
        <v>7.1032059999999992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  <c r="M1624" s="7">
        <f t="shared" si="250"/>
        <v>25</v>
      </c>
      <c r="N1624" s="7">
        <f t="shared" si="251"/>
        <v>0</v>
      </c>
      <c r="O1624" s="7">
        <f t="shared" si="252"/>
        <v>0</v>
      </c>
      <c r="P1624" s="7">
        <f t="shared" si="253"/>
        <v>16.5</v>
      </c>
      <c r="Q1624" s="8">
        <f t="shared" si="254"/>
        <v>11.225</v>
      </c>
      <c r="R1624" s="8">
        <f t="shared" si="255"/>
        <v>9.125</v>
      </c>
      <c r="S1624" s="8">
        <f t="shared" si="256"/>
        <v>11.175000000000001</v>
      </c>
      <c r="T1624" s="8">
        <f t="shared" si="257"/>
        <v>10.375</v>
      </c>
      <c r="U1624" s="7">
        <f t="shared" si="258"/>
        <v>10.508333333333335</v>
      </c>
      <c r="V1624" s="7">
        <f t="shared" si="259"/>
        <v>10.475000000000001</v>
      </c>
    </row>
    <row r="1625" spans="1:22" ht="13.5" x14ac:dyDescent="0.25">
      <c r="A1625" s="3">
        <f>RSI!A1625</f>
        <v>44677</v>
      </c>
      <c r="B1625" s="2">
        <f>RSI!B1625</f>
        <v>6.5768000000000004</v>
      </c>
      <c r="C1625" s="2">
        <f>RSI!I1625</f>
        <v>46.105250087691516</v>
      </c>
      <c r="D1625" s="2">
        <f>MACD!E1625</f>
        <v>0.10443541595314709</v>
      </c>
      <c r="E1625" s="2">
        <f>MACD!F1625</f>
        <v>9.8827424513607057E-2</v>
      </c>
      <c r="F1625" s="2">
        <f>'Moving Avg'!D1625</f>
        <v>6.4690399999999997</v>
      </c>
      <c r="G1625" s="2">
        <f>'Moving Avg'!F1625</f>
        <v>6.61524</v>
      </c>
      <c r="H1625" s="2">
        <f>'Moving Avg'!G1625</f>
        <v>6.9400899999999988</v>
      </c>
      <c r="I1625" s="2">
        <f>'Moving Avg'!H1625</f>
        <v>7.0991139999999993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  <c r="M1625" s="7">
        <f t="shared" si="250"/>
        <v>25</v>
      </c>
      <c r="N1625" s="7">
        <f t="shared" si="251"/>
        <v>0</v>
      </c>
      <c r="O1625" s="7">
        <f t="shared" si="252"/>
        <v>0</v>
      </c>
      <c r="P1625" s="7">
        <f t="shared" si="253"/>
        <v>16.5</v>
      </c>
      <c r="Q1625" s="8">
        <f t="shared" si="254"/>
        <v>11.225</v>
      </c>
      <c r="R1625" s="8">
        <f t="shared" si="255"/>
        <v>9.125</v>
      </c>
      <c r="S1625" s="8">
        <f t="shared" si="256"/>
        <v>11.175000000000001</v>
      </c>
      <c r="T1625" s="8">
        <f t="shared" si="257"/>
        <v>10.375</v>
      </c>
      <c r="U1625" s="7">
        <f t="shared" si="258"/>
        <v>10.508333333333335</v>
      </c>
      <c r="V1625" s="7">
        <f t="shared" si="259"/>
        <v>10.475000000000001</v>
      </c>
    </row>
    <row r="1626" spans="1:22" ht="13.5" x14ac:dyDescent="0.25">
      <c r="A1626" s="3">
        <f>RSI!A1626</f>
        <v>44678</v>
      </c>
      <c r="B1626" s="2">
        <f>RSI!B1626</f>
        <v>6.8662000000000001</v>
      </c>
      <c r="C1626" s="2">
        <f>RSI!I1626</f>
        <v>54.440410891790599</v>
      </c>
      <c r="D1626" s="2">
        <f>MACD!E1626</f>
        <v>9.7641292487081088E-2</v>
      </c>
      <c r="E1626" s="2">
        <f>MACD!F1626</f>
        <v>9.8590198108301857E-2</v>
      </c>
      <c r="F1626" s="2">
        <f>'Moving Avg'!D1626</f>
        <v>6.5249199999999998</v>
      </c>
      <c r="G1626" s="2">
        <f>'Moving Avg'!F1626</f>
        <v>6.6247199999999991</v>
      </c>
      <c r="H1626" s="2">
        <f>'Moving Avg'!G1626</f>
        <v>6.9378939999999991</v>
      </c>
      <c r="I1626" s="2">
        <f>'Moving Avg'!H1626</f>
        <v>7.097516999999999</v>
      </c>
      <c r="J1626" s="5" t="str">
        <f>OBV!F1626</f>
        <v>BULLISH</v>
      </c>
      <c r="K1626" s="5" t="str">
        <f>OBV!G1626</f>
        <v>NEUTRAL</v>
      </c>
      <c r="L1626" s="5" t="str">
        <f>OBV!H1626</f>
        <v>CONFIRMED BULLISH</v>
      </c>
      <c r="M1626" s="7">
        <f t="shared" si="250"/>
        <v>25</v>
      </c>
      <c r="N1626" s="7">
        <f t="shared" si="251"/>
        <v>45</v>
      </c>
      <c r="O1626" s="7">
        <f t="shared" si="252"/>
        <v>0</v>
      </c>
      <c r="P1626" s="7">
        <f t="shared" si="253"/>
        <v>83.5</v>
      </c>
      <c r="Q1626" s="8">
        <f t="shared" si="254"/>
        <v>37.024999999999999</v>
      </c>
      <c r="R1626" s="8">
        <f t="shared" si="255"/>
        <v>34.875</v>
      </c>
      <c r="S1626" s="8">
        <f t="shared" si="256"/>
        <v>48.075000000000003</v>
      </c>
      <c r="T1626" s="8">
        <f t="shared" si="257"/>
        <v>38.375</v>
      </c>
      <c r="U1626" s="7">
        <f t="shared" si="258"/>
        <v>39.991666666666667</v>
      </c>
      <c r="V1626" s="7">
        <f t="shared" si="259"/>
        <v>39.587500000000006</v>
      </c>
    </row>
    <row r="1627" spans="1:22" ht="13.5" x14ac:dyDescent="0.25">
      <c r="A1627" s="3">
        <f>RSI!A1627</f>
        <v>44679</v>
      </c>
      <c r="B1627" s="2">
        <f>RSI!B1627</f>
        <v>6.8662000000000001</v>
      </c>
      <c r="C1627" s="2">
        <f>RSI!I1627</f>
        <v>54.440410891790599</v>
      </c>
      <c r="D1627" s="2">
        <f>MACD!E1627</f>
        <v>4.4803260797289468E-2</v>
      </c>
      <c r="E1627" s="2">
        <f>MACD!F1627</f>
        <v>8.783281064609938E-2</v>
      </c>
      <c r="F1627" s="2">
        <f>'Moving Avg'!D1627</f>
        <v>6.5807999999999991</v>
      </c>
      <c r="G1627" s="2">
        <f>'Moving Avg'!F1627</f>
        <v>6.6341999999999999</v>
      </c>
      <c r="H1627" s="2">
        <f>'Moving Avg'!G1627</f>
        <v>6.9356979999999986</v>
      </c>
      <c r="I1627" s="2">
        <f>'Moving Avg'!H1627</f>
        <v>7.0969679999999986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  <c r="M1627" s="7">
        <f t="shared" si="250"/>
        <v>25</v>
      </c>
      <c r="N1627" s="7">
        <f t="shared" si="251"/>
        <v>100</v>
      </c>
      <c r="O1627" s="7">
        <f t="shared" si="252"/>
        <v>0</v>
      </c>
      <c r="P1627" s="7">
        <f t="shared" si="253"/>
        <v>83.5</v>
      </c>
      <c r="Q1627" s="8">
        <f t="shared" si="254"/>
        <v>56.274999999999999</v>
      </c>
      <c r="R1627" s="8">
        <f t="shared" si="255"/>
        <v>45.875</v>
      </c>
      <c r="S1627" s="8">
        <f t="shared" si="256"/>
        <v>56.325000000000003</v>
      </c>
      <c r="T1627" s="8">
        <f t="shared" si="257"/>
        <v>52.125</v>
      </c>
      <c r="U1627" s="7">
        <f t="shared" si="258"/>
        <v>52.82500000000001</v>
      </c>
      <c r="V1627" s="7">
        <f t="shared" si="259"/>
        <v>52.650000000000006</v>
      </c>
    </row>
    <row r="1628" spans="1:22" ht="13.5" x14ac:dyDescent="0.25">
      <c r="A1628" s="3">
        <f>RSI!A1628</f>
        <v>44680</v>
      </c>
      <c r="B1628" s="2">
        <f>RSI!B1628</f>
        <v>6.8662000000000001</v>
      </c>
      <c r="C1628" s="2">
        <f>RSI!I1628</f>
        <v>54.440410891790606</v>
      </c>
      <c r="D1628" s="2">
        <f>MACD!E1628</f>
        <v>-2.5426573270748598E-2</v>
      </c>
      <c r="E1628" s="2">
        <f>MACD!F1628</f>
        <v>6.5180933862729787E-2</v>
      </c>
      <c r="F1628" s="2">
        <f>'Moving Avg'!D1628</f>
        <v>6.6945600000000001</v>
      </c>
      <c r="G1628" s="2">
        <f>'Moving Avg'!F1628</f>
        <v>6.6436800000000007</v>
      </c>
      <c r="H1628" s="2">
        <f>'Moving Avg'!G1628</f>
        <v>6.9335019999999989</v>
      </c>
      <c r="I1628" s="2">
        <f>'Moving Avg'!H1628</f>
        <v>7.0964189999999983</v>
      </c>
      <c r="J1628" s="5" t="str">
        <f>OBV!F1628</f>
        <v>BULLISH</v>
      </c>
      <c r="K1628" s="5" t="str">
        <f>OBV!G1628</f>
        <v>NEUTRAL</v>
      </c>
      <c r="L1628" s="5" t="str">
        <f>OBV!H1628</f>
        <v>CONFIRMED BULLISH</v>
      </c>
      <c r="M1628" s="7">
        <f t="shared" si="250"/>
        <v>25</v>
      </c>
      <c r="N1628" s="7">
        <f t="shared" si="251"/>
        <v>100</v>
      </c>
      <c r="O1628" s="7">
        <f t="shared" si="252"/>
        <v>0</v>
      </c>
      <c r="P1628" s="7">
        <f t="shared" si="253"/>
        <v>83.5</v>
      </c>
      <c r="Q1628" s="8">
        <f t="shared" si="254"/>
        <v>56.274999999999999</v>
      </c>
      <c r="R1628" s="8">
        <f t="shared" si="255"/>
        <v>45.875</v>
      </c>
      <c r="S1628" s="8">
        <f t="shared" si="256"/>
        <v>56.325000000000003</v>
      </c>
      <c r="T1628" s="8">
        <f t="shared" si="257"/>
        <v>52.125</v>
      </c>
      <c r="U1628" s="7">
        <f t="shared" si="258"/>
        <v>52.82500000000001</v>
      </c>
      <c r="V1628" s="7">
        <f t="shared" si="259"/>
        <v>52.650000000000006</v>
      </c>
    </row>
    <row r="1629" spans="1:22" ht="13.5" x14ac:dyDescent="0.25">
      <c r="A1629" s="3">
        <f>RSI!A1629</f>
        <v>44685</v>
      </c>
      <c r="B1629" s="2">
        <f>RSI!B1629</f>
        <v>7.1656000000000004</v>
      </c>
      <c r="C1629" s="2">
        <f>RSI!I1629</f>
        <v>62.02850251059764</v>
      </c>
      <c r="D1629" s="2">
        <f>MACD!E1629</f>
        <v>-7.5664459526097794E-2</v>
      </c>
      <c r="E1629" s="2">
        <f>MACD!F1629</f>
        <v>3.7011855184964269E-2</v>
      </c>
      <c r="F1629" s="2">
        <f>'Moving Avg'!D1629</f>
        <v>6.8681999999999999</v>
      </c>
      <c r="G1629" s="2">
        <f>'Moving Avg'!F1629</f>
        <v>6.682100000000001</v>
      </c>
      <c r="H1629" s="2">
        <f>'Moving Avg'!G1629</f>
        <v>6.9372939999999979</v>
      </c>
      <c r="I1629" s="2">
        <f>'Moving Avg'!H1629</f>
        <v>7.0983149999999986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  <c r="M1629" s="7">
        <f t="shared" si="250"/>
        <v>25</v>
      </c>
      <c r="N1629" s="7">
        <f t="shared" si="251"/>
        <v>100</v>
      </c>
      <c r="O1629" s="7">
        <f t="shared" si="252"/>
        <v>0</v>
      </c>
      <c r="P1629" s="7">
        <f t="shared" si="253"/>
        <v>83.5</v>
      </c>
      <c r="Q1629" s="8">
        <f t="shared" si="254"/>
        <v>56.274999999999999</v>
      </c>
      <c r="R1629" s="8">
        <f t="shared" si="255"/>
        <v>45.875</v>
      </c>
      <c r="S1629" s="8">
        <f t="shared" si="256"/>
        <v>56.325000000000003</v>
      </c>
      <c r="T1629" s="8">
        <f t="shared" si="257"/>
        <v>52.125</v>
      </c>
      <c r="U1629" s="7">
        <f t="shared" si="258"/>
        <v>52.82500000000001</v>
      </c>
      <c r="V1629" s="7">
        <f t="shared" si="259"/>
        <v>52.650000000000006</v>
      </c>
    </row>
    <row r="1630" spans="1:22" ht="13.5" x14ac:dyDescent="0.25">
      <c r="A1630" s="3">
        <f>RSI!A1630</f>
        <v>44686</v>
      </c>
      <c r="B1630" s="2">
        <f>RSI!B1630</f>
        <v>7.1656000000000004</v>
      </c>
      <c r="C1630" s="2">
        <f>RSI!I1630</f>
        <v>62.02850251059764</v>
      </c>
      <c r="D1630" s="2">
        <f>MACD!E1630</f>
        <v>-0.12075836517315341</v>
      </c>
      <c r="E1630" s="2">
        <f>MACD!F1630</f>
        <v>5.4578111133407325E-3</v>
      </c>
      <c r="F1630" s="2">
        <f>'Moving Avg'!D1630</f>
        <v>6.9859600000000004</v>
      </c>
      <c r="G1630" s="2">
        <f>'Moving Avg'!F1630</f>
        <v>6.7070500000000006</v>
      </c>
      <c r="H1630" s="2">
        <f>'Moving Avg'!G1630</f>
        <v>6.9472739999999975</v>
      </c>
      <c r="I1630" s="2">
        <f>'Moving Avg'!H1630</f>
        <v>7.0987139999999984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  <c r="M1630" s="7">
        <f t="shared" si="250"/>
        <v>25</v>
      </c>
      <c r="N1630" s="7">
        <f t="shared" si="251"/>
        <v>100</v>
      </c>
      <c r="O1630" s="7">
        <f t="shared" si="252"/>
        <v>0</v>
      </c>
      <c r="P1630" s="7">
        <f t="shared" si="253"/>
        <v>83.5</v>
      </c>
      <c r="Q1630" s="8">
        <f t="shared" si="254"/>
        <v>56.274999999999999</v>
      </c>
      <c r="R1630" s="8">
        <f t="shared" si="255"/>
        <v>45.875</v>
      </c>
      <c r="S1630" s="8">
        <f t="shared" si="256"/>
        <v>56.325000000000003</v>
      </c>
      <c r="T1630" s="8">
        <f t="shared" si="257"/>
        <v>52.125</v>
      </c>
      <c r="U1630" s="7">
        <f t="shared" si="258"/>
        <v>52.82500000000001</v>
      </c>
      <c r="V1630" s="7">
        <f t="shared" si="259"/>
        <v>52.650000000000006</v>
      </c>
    </row>
    <row r="1631" spans="1:22" ht="13.5" x14ac:dyDescent="0.25">
      <c r="A1631" s="3">
        <f>RSI!A1631</f>
        <v>44687</v>
      </c>
      <c r="B1631" s="2">
        <f>RSI!B1631</f>
        <v>7.3053999999999997</v>
      </c>
      <c r="C1631" s="2">
        <f>RSI!I1631</f>
        <v>65.169961960715682</v>
      </c>
      <c r="D1631" s="2">
        <f>MACD!E1631</f>
        <v>-0.17166375147585367</v>
      </c>
      <c r="E1631" s="2">
        <f>MACD!F1631</f>
        <v>-2.996650140449815E-2</v>
      </c>
      <c r="F1631" s="2">
        <f>'Moving Avg'!D1631</f>
        <v>7.0738000000000003</v>
      </c>
      <c r="G1631" s="2">
        <f>'Moving Avg'!F1631</f>
        <v>6.7394850000000002</v>
      </c>
      <c r="H1631" s="2">
        <f>'Moving Avg'!G1631</f>
        <v>6.9540619999999977</v>
      </c>
      <c r="I1631" s="2">
        <f>'Moving Avg'!H1631</f>
        <v>7.0998119999999982</v>
      </c>
      <c r="J1631" s="5" t="str">
        <f>OBV!F1631</f>
        <v>BULLISH</v>
      </c>
      <c r="K1631" s="5" t="str">
        <f>OBV!G1631</f>
        <v>NEUTRAL</v>
      </c>
      <c r="L1631" s="5" t="str">
        <f>OBV!H1631</f>
        <v>CONFIRMED BULLISH</v>
      </c>
      <c r="M1631" s="7">
        <f t="shared" si="250"/>
        <v>25</v>
      </c>
      <c r="N1631" s="7">
        <f t="shared" si="251"/>
        <v>100</v>
      </c>
      <c r="O1631" s="7">
        <f t="shared" si="252"/>
        <v>0</v>
      </c>
      <c r="P1631" s="7">
        <f t="shared" si="253"/>
        <v>83.5</v>
      </c>
      <c r="Q1631" s="8">
        <f t="shared" si="254"/>
        <v>56.274999999999999</v>
      </c>
      <c r="R1631" s="8">
        <f t="shared" si="255"/>
        <v>45.875</v>
      </c>
      <c r="S1631" s="8">
        <f t="shared" si="256"/>
        <v>56.325000000000003</v>
      </c>
      <c r="T1631" s="8">
        <f t="shared" si="257"/>
        <v>52.125</v>
      </c>
      <c r="U1631" s="7">
        <f t="shared" si="258"/>
        <v>52.82500000000001</v>
      </c>
      <c r="V1631" s="7">
        <f t="shared" si="259"/>
        <v>52.650000000000006</v>
      </c>
    </row>
    <row r="1632" spans="1:22" ht="13.5" x14ac:dyDescent="0.25">
      <c r="A1632" s="3">
        <f>RSI!A1632</f>
        <v>44690</v>
      </c>
      <c r="B1632" s="2">
        <f>RSI!B1632</f>
        <v>7.3053999999999997</v>
      </c>
      <c r="C1632" s="2">
        <f>RSI!I1632</f>
        <v>65.169961960715682</v>
      </c>
      <c r="D1632" s="2">
        <f>MACD!E1632</f>
        <v>-0.21777978061357217</v>
      </c>
      <c r="E1632" s="2">
        <f>MACD!F1632</f>
        <v>-6.7529157246312949E-2</v>
      </c>
      <c r="F1632" s="2">
        <f>'Moving Avg'!D1632</f>
        <v>7.1616400000000002</v>
      </c>
      <c r="G1632" s="2">
        <f>'Moving Avg'!F1632</f>
        <v>6.757950000000001</v>
      </c>
      <c r="H1632" s="2">
        <f>'Moving Avg'!G1632</f>
        <v>6.9546619999999972</v>
      </c>
      <c r="I1632" s="2">
        <f>'Moving Avg'!H1632</f>
        <v>7.0994129999999975</v>
      </c>
      <c r="J1632" s="5" t="str">
        <f>OBV!F1632</f>
        <v>BULLISH</v>
      </c>
      <c r="K1632" s="5" t="str">
        <f>OBV!G1632</f>
        <v>NEUTRAL</v>
      </c>
      <c r="L1632" s="5" t="str">
        <f>OBV!H1632</f>
        <v>CONFIRMED BULLISH</v>
      </c>
      <c r="M1632" s="7">
        <f t="shared" si="250"/>
        <v>25</v>
      </c>
      <c r="N1632" s="7">
        <f t="shared" si="251"/>
        <v>100</v>
      </c>
      <c r="O1632" s="7">
        <f t="shared" si="252"/>
        <v>50</v>
      </c>
      <c r="P1632" s="7">
        <f t="shared" si="253"/>
        <v>83.5</v>
      </c>
      <c r="Q1632" s="8">
        <f t="shared" si="254"/>
        <v>63.774999999999999</v>
      </c>
      <c r="R1632" s="8">
        <f t="shared" si="255"/>
        <v>63.375</v>
      </c>
      <c r="S1632" s="8">
        <f t="shared" si="256"/>
        <v>68.825000000000003</v>
      </c>
      <c r="T1632" s="8">
        <f t="shared" si="257"/>
        <v>64.625</v>
      </c>
      <c r="U1632" s="7">
        <f t="shared" si="258"/>
        <v>65.325000000000003</v>
      </c>
      <c r="V1632" s="7">
        <f t="shared" si="259"/>
        <v>65.150000000000006</v>
      </c>
    </row>
    <row r="1633" spans="1:22" ht="13.5" x14ac:dyDescent="0.25">
      <c r="A1633" s="3">
        <f>RSI!A1633</f>
        <v>44691</v>
      </c>
      <c r="B1633" s="2">
        <f>RSI!B1633</f>
        <v>7.3053999999999997</v>
      </c>
      <c r="C1633" s="2">
        <f>RSI!I1633</f>
        <v>65.169961960715682</v>
      </c>
      <c r="D1633" s="2">
        <f>MACD!E1633</f>
        <v>-0.30414100252359511</v>
      </c>
      <c r="E1633" s="2">
        <f>MACD!F1633</f>
        <v>-0.11485152630176938</v>
      </c>
      <c r="F1633" s="2">
        <f>'Moving Avg'!D1633</f>
        <v>7.2494800000000001</v>
      </c>
      <c r="G1633" s="2">
        <f>'Moving Avg'!F1633</f>
        <v>6.7789100000000007</v>
      </c>
      <c r="H1633" s="2">
        <f>'Moving Avg'!G1633</f>
        <v>6.9552619999999976</v>
      </c>
      <c r="I1633" s="2">
        <f>'Moving Avg'!H1633</f>
        <v>7.0985149999999964</v>
      </c>
      <c r="J1633" s="5" t="str">
        <f>OBV!F1633</f>
        <v>BULLISH</v>
      </c>
      <c r="K1633" s="5" t="str">
        <f>OBV!G1633</f>
        <v>NEUTRAL</v>
      </c>
      <c r="L1633" s="5" t="str">
        <f>OBV!H1633</f>
        <v>CONFIRMED BULLISH</v>
      </c>
      <c r="M1633" s="7">
        <f t="shared" si="250"/>
        <v>25</v>
      </c>
      <c r="N1633" s="7">
        <f t="shared" si="251"/>
        <v>100</v>
      </c>
      <c r="O1633" s="7">
        <f t="shared" si="252"/>
        <v>50</v>
      </c>
      <c r="P1633" s="7">
        <f t="shared" si="253"/>
        <v>83.5</v>
      </c>
      <c r="Q1633" s="8">
        <f t="shared" si="254"/>
        <v>63.774999999999999</v>
      </c>
      <c r="R1633" s="8">
        <f t="shared" si="255"/>
        <v>63.375</v>
      </c>
      <c r="S1633" s="8">
        <f t="shared" si="256"/>
        <v>68.825000000000003</v>
      </c>
      <c r="T1633" s="8">
        <f t="shared" si="257"/>
        <v>64.625</v>
      </c>
      <c r="U1633" s="7">
        <f t="shared" si="258"/>
        <v>65.325000000000003</v>
      </c>
      <c r="V1633" s="7">
        <f t="shared" si="259"/>
        <v>65.150000000000006</v>
      </c>
    </row>
    <row r="1634" spans="1:22" ht="13.5" x14ac:dyDescent="0.25">
      <c r="A1634" s="3">
        <f>RSI!A1634</f>
        <v>44692</v>
      </c>
      <c r="B1634" s="2">
        <f>RSI!B1634</f>
        <v>7.2854000000000001</v>
      </c>
      <c r="C1634" s="2">
        <f>RSI!I1634</f>
        <v>64.220614776811061</v>
      </c>
      <c r="D1634" s="2">
        <f>MACD!E1634</f>
        <v>-0.37834263219642139</v>
      </c>
      <c r="E1634" s="2">
        <f>MACD!F1634</f>
        <v>-0.16754974748069978</v>
      </c>
      <c r="F1634" s="2">
        <f>'Moving Avg'!D1634</f>
        <v>7.273439999999999</v>
      </c>
      <c r="G1634" s="2">
        <f>'Moving Avg'!F1634</f>
        <v>6.7988700000000009</v>
      </c>
      <c r="H1634" s="2">
        <f>'Moving Avg'!G1634</f>
        <v>6.9554619999999989</v>
      </c>
      <c r="I1634" s="2">
        <f>'Moving Avg'!H1634</f>
        <v>7.0975169999999954</v>
      </c>
      <c r="J1634" s="5" t="str">
        <f>OBV!F1634</f>
        <v>NEUTRAL</v>
      </c>
      <c r="K1634" s="5" t="str">
        <f>OBV!G1634</f>
        <v>NEUTRAL</v>
      </c>
      <c r="L1634" s="5" t="str">
        <f>OBV!H1634</f>
        <v>NEUTRAL</v>
      </c>
      <c r="M1634" s="7">
        <f t="shared" si="250"/>
        <v>25</v>
      </c>
      <c r="N1634" s="7">
        <f t="shared" si="251"/>
        <v>100</v>
      </c>
      <c r="O1634" s="7">
        <f t="shared" si="252"/>
        <v>50</v>
      </c>
      <c r="P1634" s="7">
        <f t="shared" si="253"/>
        <v>33</v>
      </c>
      <c r="Q1634" s="8">
        <f t="shared" si="254"/>
        <v>56.2</v>
      </c>
      <c r="R1634" s="8">
        <f t="shared" si="255"/>
        <v>50.75</v>
      </c>
      <c r="S1634" s="8">
        <f t="shared" si="256"/>
        <v>46.1</v>
      </c>
      <c r="T1634" s="8">
        <f t="shared" si="257"/>
        <v>52</v>
      </c>
      <c r="U1634" s="7">
        <f t="shared" si="258"/>
        <v>51.016666666666673</v>
      </c>
      <c r="V1634" s="7">
        <f t="shared" si="259"/>
        <v>51.262500000000003</v>
      </c>
    </row>
    <row r="1635" spans="1:22" ht="13.5" x14ac:dyDescent="0.25">
      <c r="A1635" s="3">
        <f>RSI!A1635</f>
        <v>44693</v>
      </c>
      <c r="B1635" s="2">
        <f>RSI!B1635</f>
        <v>7.2854000000000001</v>
      </c>
      <c r="C1635" s="2">
        <f>RSI!I1635</f>
        <v>64.220614776811061</v>
      </c>
      <c r="D1635" s="2">
        <f>MACD!E1635</f>
        <v>-0.40044085906605531</v>
      </c>
      <c r="E1635" s="2">
        <f>MACD!F1635</f>
        <v>-0.21412796979777091</v>
      </c>
      <c r="F1635" s="2">
        <f>'Moving Avg'!D1635</f>
        <v>7.2974000000000006</v>
      </c>
      <c r="G1635" s="2">
        <f>'Moving Avg'!F1635</f>
        <v>6.8343000000000016</v>
      </c>
      <c r="H1635" s="2">
        <f>'Moving Avg'!G1635</f>
        <v>6.9556619999999985</v>
      </c>
      <c r="I1635" s="2">
        <f>'Moving Avg'!H1635</f>
        <v>7.0965189999999954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  <c r="M1635" s="7">
        <f t="shared" si="250"/>
        <v>25</v>
      </c>
      <c r="N1635" s="7">
        <f t="shared" si="251"/>
        <v>100</v>
      </c>
      <c r="O1635" s="7">
        <f t="shared" si="252"/>
        <v>50</v>
      </c>
      <c r="P1635" s="7">
        <f t="shared" si="253"/>
        <v>33</v>
      </c>
      <c r="Q1635" s="8">
        <f t="shared" si="254"/>
        <v>56.2</v>
      </c>
      <c r="R1635" s="8">
        <f t="shared" si="255"/>
        <v>50.75</v>
      </c>
      <c r="S1635" s="8">
        <f t="shared" si="256"/>
        <v>46.1</v>
      </c>
      <c r="T1635" s="8">
        <f t="shared" si="257"/>
        <v>52</v>
      </c>
      <c r="U1635" s="7">
        <f t="shared" si="258"/>
        <v>51.016666666666673</v>
      </c>
      <c r="V1635" s="7">
        <f t="shared" si="259"/>
        <v>51.262500000000003</v>
      </c>
    </row>
    <row r="1636" spans="1:22" ht="13.5" x14ac:dyDescent="0.25">
      <c r="A1636" s="3">
        <f>RSI!A1636</f>
        <v>44694</v>
      </c>
      <c r="B1636" s="2">
        <f>RSI!B1636</f>
        <v>7.2355</v>
      </c>
      <c r="C1636" s="2">
        <f>RSI!I1636</f>
        <v>61.623082605525845</v>
      </c>
      <c r="D1636" s="2">
        <f>MACD!E1636</f>
        <v>-0.37304669653866274</v>
      </c>
      <c r="E1636" s="2">
        <f>MACD!F1636</f>
        <v>-0.24591171514594928</v>
      </c>
      <c r="F1636" s="2">
        <f>'Moving Avg'!D1636</f>
        <v>7.2834199999999996</v>
      </c>
      <c r="G1636" s="2">
        <f>'Moving Avg'!F1636</f>
        <v>6.8542600000000009</v>
      </c>
      <c r="H1636" s="2">
        <f>'Moving Avg'!G1636</f>
        <v>6.9548639999999988</v>
      </c>
      <c r="I1636" s="2">
        <f>'Moving Avg'!H1636</f>
        <v>7.0952714999999946</v>
      </c>
      <c r="J1636" s="5" t="str">
        <f>OBV!F1636</f>
        <v>BEARISH</v>
      </c>
      <c r="K1636" s="5" t="str">
        <f>OBV!G1636</f>
        <v>NEUTRAL</v>
      </c>
      <c r="L1636" s="5" t="str">
        <f>OBV!H1636</f>
        <v>CONFIRMED BEARISH</v>
      </c>
      <c r="M1636" s="7">
        <f t="shared" si="250"/>
        <v>25</v>
      </c>
      <c r="N1636" s="7">
        <f t="shared" si="251"/>
        <v>100</v>
      </c>
      <c r="O1636" s="7">
        <f t="shared" si="252"/>
        <v>50</v>
      </c>
      <c r="P1636" s="7">
        <f t="shared" si="253"/>
        <v>16.5</v>
      </c>
      <c r="Q1636" s="8">
        <f t="shared" si="254"/>
        <v>53.725000000000001</v>
      </c>
      <c r="R1636" s="8">
        <f t="shared" si="255"/>
        <v>46.625</v>
      </c>
      <c r="S1636" s="8">
        <f t="shared" si="256"/>
        <v>38.674999999999997</v>
      </c>
      <c r="T1636" s="8">
        <f t="shared" si="257"/>
        <v>47.875</v>
      </c>
      <c r="U1636" s="7">
        <f t="shared" si="258"/>
        <v>46.341666666666661</v>
      </c>
      <c r="V1636" s="7">
        <f t="shared" si="259"/>
        <v>46.724999999999994</v>
      </c>
    </row>
    <row r="1637" spans="1:22" ht="13.5" x14ac:dyDescent="0.25">
      <c r="A1637" s="3">
        <f>RSI!A1637</f>
        <v>44697</v>
      </c>
      <c r="B1637" s="2">
        <f>RSI!B1637</f>
        <v>7.2255000000000003</v>
      </c>
      <c r="C1637" s="2">
        <f>RSI!I1637</f>
        <v>61.089822033583509</v>
      </c>
      <c r="D1637" s="2">
        <f>MACD!E1637</f>
        <v>-0.3508005954526574</v>
      </c>
      <c r="E1637" s="2">
        <f>MACD!F1637</f>
        <v>-0.26688949120729094</v>
      </c>
      <c r="F1637" s="2">
        <f>'Moving Avg'!D1637</f>
        <v>7.2674399999999988</v>
      </c>
      <c r="G1637" s="2">
        <f>'Moving Avg'!F1637</f>
        <v>6.8886900000000013</v>
      </c>
      <c r="H1637" s="2">
        <f>'Moving Avg'!G1637</f>
        <v>6.9540660000000001</v>
      </c>
      <c r="I1637" s="2">
        <f>'Moving Avg'!H1637</f>
        <v>7.0939739999999949</v>
      </c>
      <c r="J1637" s="5" t="str">
        <f>OBV!F1637</f>
        <v>BEARISH</v>
      </c>
      <c r="K1637" s="5" t="str">
        <f>OBV!G1637</f>
        <v>NEUTRAL</v>
      </c>
      <c r="L1637" s="5" t="str">
        <f>OBV!H1637</f>
        <v>CONFIRMED BEARISH</v>
      </c>
      <c r="M1637" s="7">
        <f t="shared" si="250"/>
        <v>25</v>
      </c>
      <c r="N1637" s="7">
        <f t="shared" si="251"/>
        <v>100</v>
      </c>
      <c r="O1637" s="7">
        <f t="shared" si="252"/>
        <v>50</v>
      </c>
      <c r="P1637" s="7">
        <f t="shared" si="253"/>
        <v>16.5</v>
      </c>
      <c r="Q1637" s="8">
        <f t="shared" si="254"/>
        <v>53.725000000000001</v>
      </c>
      <c r="R1637" s="8">
        <f t="shared" si="255"/>
        <v>46.625</v>
      </c>
      <c r="S1637" s="8">
        <f t="shared" si="256"/>
        <v>38.674999999999997</v>
      </c>
      <c r="T1637" s="8">
        <f t="shared" si="257"/>
        <v>47.875</v>
      </c>
      <c r="U1637" s="7">
        <f t="shared" si="258"/>
        <v>46.341666666666661</v>
      </c>
      <c r="V1637" s="7">
        <f t="shared" si="259"/>
        <v>46.724999999999994</v>
      </c>
    </row>
    <row r="1638" spans="1:22" ht="13.5" x14ac:dyDescent="0.25">
      <c r="A1638" s="3">
        <f>RSI!A1638</f>
        <v>44698</v>
      </c>
      <c r="B1638" s="2">
        <f>RSI!B1638</f>
        <v>7.2255000000000003</v>
      </c>
      <c r="C1638" s="2">
        <f>RSI!I1638</f>
        <v>61.089822033583509</v>
      </c>
      <c r="D1638" s="2">
        <f>MACD!E1638</f>
        <v>-0.33346817328609824</v>
      </c>
      <c r="E1638" s="2">
        <f>MACD!F1638</f>
        <v>-0.28020522762305244</v>
      </c>
      <c r="F1638" s="2">
        <f>'Moving Avg'!D1638</f>
        <v>7.2514599999999998</v>
      </c>
      <c r="G1638" s="2">
        <f>'Moving Avg'!F1638</f>
        <v>6.9311050000000005</v>
      </c>
      <c r="H1638" s="2">
        <f>'Moving Avg'!G1638</f>
        <v>6.9532680000000004</v>
      </c>
      <c r="I1638" s="2">
        <f>'Moving Avg'!H1638</f>
        <v>7.0926764999999952</v>
      </c>
      <c r="J1638" s="5" t="str">
        <f>OBV!F1638</f>
        <v>BEARISH</v>
      </c>
      <c r="K1638" s="5" t="str">
        <f>OBV!G1638</f>
        <v>NEUTRAL</v>
      </c>
      <c r="L1638" s="5" t="str">
        <f>OBV!H1638</f>
        <v>CONFIRMED BEARISH</v>
      </c>
      <c r="M1638" s="7">
        <f t="shared" si="250"/>
        <v>25</v>
      </c>
      <c r="N1638" s="7">
        <f t="shared" si="251"/>
        <v>100</v>
      </c>
      <c r="O1638" s="7">
        <f t="shared" si="252"/>
        <v>50</v>
      </c>
      <c r="P1638" s="7">
        <f t="shared" si="253"/>
        <v>16.5</v>
      </c>
      <c r="Q1638" s="8">
        <f t="shared" si="254"/>
        <v>53.725000000000001</v>
      </c>
      <c r="R1638" s="8">
        <f t="shared" si="255"/>
        <v>46.625</v>
      </c>
      <c r="S1638" s="8">
        <f t="shared" si="256"/>
        <v>38.674999999999997</v>
      </c>
      <c r="T1638" s="8">
        <f t="shared" si="257"/>
        <v>47.875</v>
      </c>
      <c r="U1638" s="7">
        <f t="shared" si="258"/>
        <v>46.341666666666661</v>
      </c>
      <c r="V1638" s="7">
        <f t="shared" si="259"/>
        <v>46.724999999999994</v>
      </c>
    </row>
    <row r="1639" spans="1:22" ht="13.5" x14ac:dyDescent="0.25">
      <c r="A1639" s="3">
        <f>RSI!A1639</f>
        <v>44699</v>
      </c>
      <c r="B1639" s="2">
        <f>RSI!B1639</f>
        <v>7.2255000000000003</v>
      </c>
      <c r="C1639" s="2">
        <f>RSI!I1639</f>
        <v>61.089822033583509</v>
      </c>
      <c r="D1639" s="2">
        <f>MACD!E1639</f>
        <v>-0.27412148157969352</v>
      </c>
      <c r="E1639" s="2">
        <f>MACD!F1639</f>
        <v>-0.27898847841438068</v>
      </c>
      <c r="F1639" s="2">
        <f>'Moving Avg'!D1639</f>
        <v>7.2394800000000004</v>
      </c>
      <c r="G1639" s="2">
        <f>'Moving Avg'!F1639</f>
        <v>6.9630400000000012</v>
      </c>
      <c r="H1639" s="2">
        <f>'Moving Avg'!G1639</f>
        <v>6.9524700000000008</v>
      </c>
      <c r="I1639" s="2">
        <f>'Moving Avg'!H1639</f>
        <v>7.0913789999999963</v>
      </c>
      <c r="J1639" s="5" t="str">
        <f>OBV!F1639</f>
        <v>BEARISH</v>
      </c>
      <c r="K1639" s="5" t="str">
        <f>OBV!G1639</f>
        <v>NEUTRAL</v>
      </c>
      <c r="L1639" s="5" t="str">
        <f>OBV!H1639</f>
        <v>CONFIRMED BEARISH</v>
      </c>
      <c r="M1639" s="7">
        <f t="shared" si="250"/>
        <v>25</v>
      </c>
      <c r="N1639" s="7">
        <f t="shared" si="251"/>
        <v>0</v>
      </c>
      <c r="O1639" s="7">
        <f t="shared" si="252"/>
        <v>50</v>
      </c>
      <c r="P1639" s="7">
        <f t="shared" si="253"/>
        <v>16.5</v>
      </c>
      <c r="Q1639" s="8">
        <f t="shared" si="254"/>
        <v>18.725000000000001</v>
      </c>
      <c r="R1639" s="8">
        <f t="shared" si="255"/>
        <v>26.625</v>
      </c>
      <c r="S1639" s="8">
        <f t="shared" si="256"/>
        <v>23.675000000000001</v>
      </c>
      <c r="T1639" s="8">
        <f t="shared" si="257"/>
        <v>22.875</v>
      </c>
      <c r="U1639" s="7">
        <f t="shared" si="258"/>
        <v>23.008333333333336</v>
      </c>
      <c r="V1639" s="7">
        <f t="shared" si="259"/>
        <v>22.975000000000001</v>
      </c>
    </row>
    <row r="1640" spans="1:22" ht="13.5" x14ac:dyDescent="0.25">
      <c r="A1640" s="3">
        <f>RSI!A1640</f>
        <v>44700</v>
      </c>
      <c r="B1640" s="2">
        <f>RSI!B1640</f>
        <v>7.2255000000000003</v>
      </c>
      <c r="C1640" s="2">
        <f>RSI!I1640</f>
        <v>61.089822033583509</v>
      </c>
      <c r="D1640" s="2">
        <f>MACD!E1640</f>
        <v>-0.22518351535296954</v>
      </c>
      <c r="E1640" s="2">
        <f>MACD!F1640</f>
        <v>-0.26822748580209849</v>
      </c>
      <c r="F1640" s="2">
        <f>'Moving Avg'!D1640</f>
        <v>7.2275000000000009</v>
      </c>
      <c r="G1640" s="2">
        <f>'Moving Avg'!F1640</f>
        <v>6.9949750000000011</v>
      </c>
      <c r="H1640" s="2">
        <f>'Moving Avg'!G1640</f>
        <v>6.9516720000000012</v>
      </c>
      <c r="I1640" s="2">
        <f>'Moving Avg'!H1640</f>
        <v>7.0900814999999966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  <c r="M1640" s="7">
        <f t="shared" si="250"/>
        <v>25</v>
      </c>
      <c r="N1640" s="7">
        <f t="shared" si="251"/>
        <v>0</v>
      </c>
      <c r="O1640" s="7">
        <f t="shared" si="252"/>
        <v>50</v>
      </c>
      <c r="P1640" s="7">
        <f t="shared" si="253"/>
        <v>16.5</v>
      </c>
      <c r="Q1640" s="8">
        <f t="shared" si="254"/>
        <v>18.725000000000001</v>
      </c>
      <c r="R1640" s="8">
        <f t="shared" si="255"/>
        <v>26.625</v>
      </c>
      <c r="S1640" s="8">
        <f t="shared" si="256"/>
        <v>23.675000000000001</v>
      </c>
      <c r="T1640" s="8">
        <f t="shared" si="257"/>
        <v>22.875</v>
      </c>
      <c r="U1640" s="7">
        <f t="shared" si="258"/>
        <v>23.008333333333336</v>
      </c>
      <c r="V1640" s="7">
        <f t="shared" si="259"/>
        <v>22.975000000000001</v>
      </c>
    </row>
    <row r="1641" spans="1:22" ht="13.5" x14ac:dyDescent="0.25">
      <c r="A1641" s="3">
        <f>RSI!A1641</f>
        <v>44701</v>
      </c>
      <c r="B1641" s="2">
        <f>RSI!B1641</f>
        <v>7.2255000000000003</v>
      </c>
      <c r="C1641" s="2">
        <f>RSI!I1641</f>
        <v>61.089822033583509</v>
      </c>
      <c r="D1641" s="2">
        <f>MACD!E1641</f>
        <v>-0.16345053878954907</v>
      </c>
      <c r="E1641" s="2">
        <f>MACD!F1641</f>
        <v>-0.24727209639958861</v>
      </c>
      <c r="F1641" s="2">
        <f>'Moving Avg'!D1641</f>
        <v>7.2254999999999994</v>
      </c>
      <c r="G1641" s="2">
        <f>'Moving Avg'!F1641</f>
        <v>7.0269100000000009</v>
      </c>
      <c r="H1641" s="2">
        <f>'Moving Avg'!G1641</f>
        <v>6.9510720000000017</v>
      </c>
      <c r="I1641" s="2">
        <f>'Moving Avg'!H1641</f>
        <v>7.088783999999996</v>
      </c>
      <c r="J1641" s="5" t="str">
        <f>OBV!F1641</f>
        <v>BEARISH</v>
      </c>
      <c r="K1641" s="5" t="str">
        <f>OBV!G1641</f>
        <v>NEUTRAL</v>
      </c>
      <c r="L1641" s="5" t="str">
        <f>OBV!H1641</f>
        <v>CONFIRMED BEARISH</v>
      </c>
      <c r="M1641" s="7">
        <f t="shared" si="250"/>
        <v>25</v>
      </c>
      <c r="N1641" s="7">
        <f t="shared" si="251"/>
        <v>0</v>
      </c>
      <c r="O1641" s="7">
        <f t="shared" si="252"/>
        <v>50</v>
      </c>
      <c r="P1641" s="7">
        <f t="shared" si="253"/>
        <v>16.5</v>
      </c>
      <c r="Q1641" s="8">
        <f t="shared" si="254"/>
        <v>18.725000000000001</v>
      </c>
      <c r="R1641" s="8">
        <f t="shared" si="255"/>
        <v>26.625</v>
      </c>
      <c r="S1641" s="8">
        <f t="shared" si="256"/>
        <v>23.675000000000001</v>
      </c>
      <c r="T1641" s="8">
        <f t="shared" si="257"/>
        <v>22.875</v>
      </c>
      <c r="U1641" s="7">
        <f t="shared" si="258"/>
        <v>23.008333333333336</v>
      </c>
      <c r="V1641" s="7">
        <f t="shared" si="259"/>
        <v>22.975000000000001</v>
      </c>
    </row>
    <row r="1642" spans="1:22" ht="13.5" x14ac:dyDescent="0.25">
      <c r="A1642" s="3">
        <f>RSI!A1642</f>
        <v>44704</v>
      </c>
      <c r="B1642" s="2">
        <f>RSI!B1642</f>
        <v>7.2255000000000003</v>
      </c>
      <c r="C1642" s="2">
        <f>RSI!I1642</f>
        <v>61.089822033583509</v>
      </c>
      <c r="D1642" s="2">
        <f>MACD!E1642</f>
        <v>-0.11231102109695978</v>
      </c>
      <c r="E1642" s="2">
        <f>MACD!F1642</f>
        <v>-0.22027988133906287</v>
      </c>
      <c r="F1642" s="2">
        <f>'Moving Avg'!D1642</f>
        <v>7.2254999999999994</v>
      </c>
      <c r="G1642" s="2">
        <f>'Moving Avg'!F1642</f>
        <v>7.0588449999999998</v>
      </c>
      <c r="H1642" s="2">
        <f>'Moving Avg'!G1642</f>
        <v>6.9504720000000022</v>
      </c>
      <c r="I1642" s="2">
        <f>'Moving Avg'!H1642</f>
        <v>7.0874864999999962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  <c r="M1642" s="7">
        <f t="shared" si="250"/>
        <v>25</v>
      </c>
      <c r="N1642" s="7">
        <f t="shared" si="251"/>
        <v>0</v>
      </c>
      <c r="O1642" s="7">
        <f t="shared" si="252"/>
        <v>50</v>
      </c>
      <c r="P1642" s="7">
        <f t="shared" si="253"/>
        <v>33</v>
      </c>
      <c r="Q1642" s="8">
        <f t="shared" si="254"/>
        <v>21.2</v>
      </c>
      <c r="R1642" s="8">
        <f t="shared" si="255"/>
        <v>30.75</v>
      </c>
      <c r="S1642" s="8">
        <f t="shared" si="256"/>
        <v>31.1</v>
      </c>
      <c r="T1642" s="8">
        <f t="shared" si="257"/>
        <v>27</v>
      </c>
      <c r="U1642" s="7">
        <f t="shared" si="258"/>
        <v>27.683333333333337</v>
      </c>
      <c r="V1642" s="7">
        <f t="shared" si="259"/>
        <v>27.512500000000003</v>
      </c>
    </row>
    <row r="1643" spans="1:22" ht="13.5" x14ac:dyDescent="0.25">
      <c r="A1643" s="3">
        <f>RSI!A1643</f>
        <v>44705</v>
      </c>
      <c r="B1643" s="2">
        <f>RSI!B1643</f>
        <v>7.2255000000000003</v>
      </c>
      <c r="C1643" s="2">
        <f>RSI!I1643</f>
        <v>61.089822033583509</v>
      </c>
      <c r="D1643" s="2">
        <f>MACD!E1643</f>
        <v>-7.0054008419324632E-2</v>
      </c>
      <c r="E1643" s="2">
        <f>MACD!F1643</f>
        <v>-0.19023470675511522</v>
      </c>
      <c r="F1643" s="2">
        <f>'Moving Avg'!D1643</f>
        <v>7.2254999999999994</v>
      </c>
      <c r="G1643" s="2">
        <f>'Moving Avg'!F1643</f>
        <v>7.1052499999999998</v>
      </c>
      <c r="H1643" s="2">
        <f>'Moving Avg'!G1643</f>
        <v>6.9498720000000027</v>
      </c>
      <c r="I1643" s="2">
        <f>'Moving Avg'!H1643</f>
        <v>7.0861889999999956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  <c r="M1643" s="7">
        <f t="shared" si="250"/>
        <v>25</v>
      </c>
      <c r="N1643" s="7">
        <f t="shared" si="251"/>
        <v>0</v>
      </c>
      <c r="O1643" s="7">
        <f t="shared" si="252"/>
        <v>50</v>
      </c>
      <c r="P1643" s="7">
        <f t="shared" si="253"/>
        <v>33</v>
      </c>
      <c r="Q1643" s="8">
        <f t="shared" si="254"/>
        <v>21.2</v>
      </c>
      <c r="R1643" s="8">
        <f t="shared" si="255"/>
        <v>30.75</v>
      </c>
      <c r="S1643" s="8">
        <f t="shared" si="256"/>
        <v>31.1</v>
      </c>
      <c r="T1643" s="8">
        <f t="shared" si="257"/>
        <v>27</v>
      </c>
      <c r="U1643" s="7">
        <f t="shared" si="258"/>
        <v>27.683333333333337</v>
      </c>
      <c r="V1643" s="7">
        <f t="shared" si="259"/>
        <v>27.512500000000003</v>
      </c>
    </row>
    <row r="1644" spans="1:22" ht="13.5" x14ac:dyDescent="0.25">
      <c r="A1644" s="3">
        <f>RSI!A1644</f>
        <v>44706</v>
      </c>
      <c r="B1644" s="2">
        <f>RSI!B1644</f>
        <v>7.2255000000000003</v>
      </c>
      <c r="C1644" s="2">
        <f>RSI!I1644</f>
        <v>61.089822033583509</v>
      </c>
      <c r="D1644" s="2">
        <f>MACD!E1644</f>
        <v>-3.831470779246704E-2</v>
      </c>
      <c r="E1644" s="2">
        <f>MACD!F1644</f>
        <v>-0.15985070696258558</v>
      </c>
      <c r="F1644" s="2">
        <f>'Moving Avg'!D1644</f>
        <v>7.2254999999999994</v>
      </c>
      <c r="G1644" s="2">
        <f>'Moving Avg'!F1644</f>
        <v>7.1516549999999999</v>
      </c>
      <c r="H1644" s="2">
        <f>'Moving Avg'!G1644</f>
        <v>6.9492720000000006</v>
      </c>
      <c r="I1644" s="2">
        <f>'Moving Avg'!H1644</f>
        <v>7.084891499999995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  <c r="M1644" s="7">
        <f t="shared" si="250"/>
        <v>25</v>
      </c>
      <c r="N1644" s="7">
        <f t="shared" si="251"/>
        <v>0</v>
      </c>
      <c r="O1644" s="7">
        <f t="shared" si="252"/>
        <v>50</v>
      </c>
      <c r="P1644" s="7">
        <f t="shared" si="253"/>
        <v>33</v>
      </c>
      <c r="Q1644" s="8">
        <f t="shared" si="254"/>
        <v>21.2</v>
      </c>
      <c r="R1644" s="8">
        <f t="shared" si="255"/>
        <v>30.75</v>
      </c>
      <c r="S1644" s="8">
        <f t="shared" si="256"/>
        <v>31.1</v>
      </c>
      <c r="T1644" s="8">
        <f t="shared" si="257"/>
        <v>27</v>
      </c>
      <c r="U1644" s="7">
        <f t="shared" si="258"/>
        <v>27.683333333333337</v>
      </c>
      <c r="V1644" s="7">
        <f t="shared" si="259"/>
        <v>27.512500000000003</v>
      </c>
    </row>
    <row r="1645" spans="1:22" ht="13.5" x14ac:dyDescent="0.25">
      <c r="A1645" s="3">
        <f>RSI!A1645</f>
        <v>44707</v>
      </c>
      <c r="B1645" s="2">
        <f>RSI!B1645</f>
        <v>7.2255000000000003</v>
      </c>
      <c r="C1645" s="2">
        <f>RSI!I1645</f>
        <v>61.089822033583509</v>
      </c>
      <c r="D1645" s="2">
        <f>MACD!E1645</f>
        <v>-1.2328478437606982E-2</v>
      </c>
      <c r="E1645" s="2">
        <f>MACD!F1645</f>
        <v>-0.13034626125758986</v>
      </c>
      <c r="F1645" s="2">
        <f>'Moving Avg'!D1645</f>
        <v>7.2254999999999994</v>
      </c>
      <c r="G1645" s="2">
        <f>'Moving Avg'!F1645</f>
        <v>7.1840900000000003</v>
      </c>
      <c r="H1645" s="2">
        <f>'Moving Avg'!G1645</f>
        <v>6.9484740000000009</v>
      </c>
      <c r="I1645" s="2">
        <f>'Moving Avg'!H1645</f>
        <v>7.0835939999999962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  <c r="M1645" s="7">
        <f t="shared" si="250"/>
        <v>25</v>
      </c>
      <c r="N1645" s="7">
        <f t="shared" si="251"/>
        <v>0</v>
      </c>
      <c r="O1645" s="7">
        <f t="shared" si="252"/>
        <v>50</v>
      </c>
      <c r="P1645" s="7">
        <f t="shared" si="253"/>
        <v>33</v>
      </c>
      <c r="Q1645" s="8">
        <f t="shared" si="254"/>
        <v>21.2</v>
      </c>
      <c r="R1645" s="8">
        <f t="shared" si="255"/>
        <v>30.75</v>
      </c>
      <c r="S1645" s="8">
        <f t="shared" si="256"/>
        <v>31.1</v>
      </c>
      <c r="T1645" s="8">
        <f t="shared" si="257"/>
        <v>27</v>
      </c>
      <c r="U1645" s="7">
        <f t="shared" si="258"/>
        <v>27.683333333333337</v>
      </c>
      <c r="V1645" s="7">
        <f t="shared" si="259"/>
        <v>27.512500000000003</v>
      </c>
    </row>
    <row r="1646" spans="1:22" ht="13.5" x14ac:dyDescent="0.25">
      <c r="A1646" s="3">
        <f>RSI!A1646</f>
        <v>44708</v>
      </c>
      <c r="B1646" s="2">
        <f>RSI!B1646</f>
        <v>7.0857999999999999</v>
      </c>
      <c r="C1646" s="2">
        <f>RSI!I1646</f>
        <v>49.444042110287391</v>
      </c>
      <c r="D1646" s="2">
        <f>MACD!E1646</f>
        <v>1.1525444600390067E-2</v>
      </c>
      <c r="E1646" s="2">
        <f>MACD!F1646</f>
        <v>-0.10197192008599389</v>
      </c>
      <c r="F1646" s="2">
        <f>'Moving Avg'!D1646</f>
        <v>7.1975600000000002</v>
      </c>
      <c r="G1646" s="2">
        <f>'Moving Avg'!F1646</f>
        <v>7.1950699999999994</v>
      </c>
      <c r="H1646" s="2">
        <f>'Moving Avg'!G1646</f>
        <v>6.9450800000000017</v>
      </c>
      <c r="I1646" s="2">
        <f>'Moving Avg'!H1646</f>
        <v>7.0815979999999943</v>
      </c>
      <c r="J1646" s="5" t="str">
        <f>OBV!F1646</f>
        <v>BEARISH</v>
      </c>
      <c r="K1646" s="5" t="str">
        <f>OBV!G1646</f>
        <v>NEUTRAL</v>
      </c>
      <c r="L1646" s="5" t="str">
        <f>OBV!H1646</f>
        <v>CONFIRMED BEARISH</v>
      </c>
      <c r="M1646" s="7">
        <f t="shared" si="250"/>
        <v>25</v>
      </c>
      <c r="N1646" s="7">
        <f t="shared" si="251"/>
        <v>0</v>
      </c>
      <c r="O1646" s="7">
        <f t="shared" si="252"/>
        <v>50</v>
      </c>
      <c r="P1646" s="7">
        <f t="shared" si="253"/>
        <v>16.5</v>
      </c>
      <c r="Q1646" s="8">
        <f t="shared" si="254"/>
        <v>18.725000000000001</v>
      </c>
      <c r="R1646" s="8">
        <f t="shared" si="255"/>
        <v>26.625</v>
      </c>
      <c r="S1646" s="8">
        <f t="shared" si="256"/>
        <v>23.675000000000001</v>
      </c>
      <c r="T1646" s="8">
        <f t="shared" si="257"/>
        <v>22.875</v>
      </c>
      <c r="U1646" s="7">
        <f t="shared" si="258"/>
        <v>23.008333333333336</v>
      </c>
      <c r="V1646" s="7">
        <f t="shared" si="259"/>
        <v>22.975000000000001</v>
      </c>
    </row>
    <row r="1647" spans="1:22" ht="13.5" x14ac:dyDescent="0.25">
      <c r="A1647" s="3">
        <f>RSI!A1647</f>
        <v>44711</v>
      </c>
      <c r="B1647" s="2">
        <f>RSI!B1647</f>
        <v>7.0758000000000001</v>
      </c>
      <c r="C1647" s="2">
        <f>RSI!I1647</f>
        <v>48.727954471767966</v>
      </c>
      <c r="D1647" s="2">
        <f>MACD!E1647</f>
        <v>3.0991333651806841E-2</v>
      </c>
      <c r="E1647" s="2">
        <f>MACD!F1647</f>
        <v>-7.5379269338433752E-2</v>
      </c>
      <c r="F1647" s="2">
        <f>'Moving Avg'!D1647</f>
        <v>7.1676199999999994</v>
      </c>
      <c r="G1647" s="2">
        <f>'Moving Avg'!F1647</f>
        <v>7.2055499999999979</v>
      </c>
      <c r="H1647" s="2">
        <f>'Moving Avg'!G1647</f>
        <v>6.9414860000000029</v>
      </c>
      <c r="I1647" s="2">
        <f>'Moving Avg'!H1647</f>
        <v>7.0795519999999952</v>
      </c>
      <c r="J1647" s="5" t="str">
        <f>OBV!F1647</f>
        <v>BEARISH</v>
      </c>
      <c r="K1647" s="5" t="str">
        <f>OBV!G1647</f>
        <v>NEUTRAL</v>
      </c>
      <c r="L1647" s="5" t="str">
        <f>OBV!H1647</f>
        <v>CONFIRMED BEARISH</v>
      </c>
      <c r="M1647" s="7">
        <f t="shared" si="250"/>
        <v>25</v>
      </c>
      <c r="N1647" s="7">
        <f t="shared" si="251"/>
        <v>0</v>
      </c>
      <c r="O1647" s="7">
        <f t="shared" si="252"/>
        <v>50</v>
      </c>
      <c r="P1647" s="7">
        <f t="shared" si="253"/>
        <v>16.5</v>
      </c>
      <c r="Q1647" s="8">
        <f t="shared" si="254"/>
        <v>18.725000000000001</v>
      </c>
      <c r="R1647" s="8">
        <f t="shared" si="255"/>
        <v>26.625</v>
      </c>
      <c r="S1647" s="8">
        <f t="shared" si="256"/>
        <v>23.675000000000001</v>
      </c>
      <c r="T1647" s="8">
        <f t="shared" si="257"/>
        <v>22.875</v>
      </c>
      <c r="U1647" s="7">
        <f t="shared" si="258"/>
        <v>23.008333333333336</v>
      </c>
      <c r="V1647" s="7">
        <f t="shared" si="259"/>
        <v>22.975000000000001</v>
      </c>
    </row>
    <row r="1648" spans="1:22" ht="13.5" x14ac:dyDescent="0.25">
      <c r="A1648" s="3">
        <f>RSI!A1648</f>
        <v>44712</v>
      </c>
      <c r="B1648" s="2">
        <f>RSI!B1648</f>
        <v>7.0758000000000001</v>
      </c>
      <c r="C1648" s="2">
        <f>RSI!I1648</f>
        <v>48.727954471767966</v>
      </c>
      <c r="D1648" s="2">
        <f>MACD!E1648</f>
        <v>4.7595191641927492E-2</v>
      </c>
      <c r="E1648" s="2">
        <f>MACD!F1648</f>
        <v>-5.0784377142361503E-2</v>
      </c>
      <c r="F1648" s="2">
        <f>'Moving Avg'!D1648</f>
        <v>7.1376800000000005</v>
      </c>
      <c r="G1648" s="2">
        <f>'Moving Avg'!F1648</f>
        <v>7.2160299999999982</v>
      </c>
      <c r="H1648" s="2">
        <f>'Moving Avg'!G1648</f>
        <v>6.9378920000000024</v>
      </c>
      <c r="I1648" s="2">
        <f>'Moving Avg'!H1648</f>
        <v>7.0775059999999952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  <c r="M1648" s="7">
        <f t="shared" si="250"/>
        <v>25</v>
      </c>
      <c r="N1648" s="7">
        <f t="shared" si="251"/>
        <v>0</v>
      </c>
      <c r="O1648" s="7">
        <f t="shared" si="252"/>
        <v>50</v>
      </c>
      <c r="P1648" s="7">
        <f t="shared" si="253"/>
        <v>16.5</v>
      </c>
      <c r="Q1648" s="8">
        <f t="shared" si="254"/>
        <v>18.725000000000001</v>
      </c>
      <c r="R1648" s="8">
        <f t="shared" si="255"/>
        <v>26.625</v>
      </c>
      <c r="S1648" s="8">
        <f t="shared" si="256"/>
        <v>23.675000000000001</v>
      </c>
      <c r="T1648" s="8">
        <f t="shared" si="257"/>
        <v>22.875</v>
      </c>
      <c r="U1648" s="7">
        <f t="shared" si="258"/>
        <v>23.008333333333336</v>
      </c>
      <c r="V1648" s="7">
        <f t="shared" si="259"/>
        <v>22.975000000000001</v>
      </c>
    </row>
    <row r="1649" spans="1:22" ht="13.5" x14ac:dyDescent="0.25">
      <c r="A1649" s="3">
        <f>RSI!A1649</f>
        <v>44713</v>
      </c>
      <c r="B1649" s="2">
        <f>RSI!B1649</f>
        <v>7.0758000000000001</v>
      </c>
      <c r="C1649" s="2">
        <f>RSI!I1649</f>
        <v>48.727954471767966</v>
      </c>
      <c r="D1649" s="2">
        <f>MACD!E1649</f>
        <v>6.1767499849094243E-2</v>
      </c>
      <c r="E1649" s="2">
        <f>MACD!F1649</f>
        <v>-2.8274001744070361E-2</v>
      </c>
      <c r="F1649" s="2">
        <f>'Moving Avg'!D1649</f>
        <v>7.1077399999999997</v>
      </c>
      <c r="G1649" s="2">
        <f>'Moving Avg'!F1649</f>
        <v>7.2115399999999976</v>
      </c>
      <c r="H1649" s="2">
        <f>'Moving Avg'!G1649</f>
        <v>6.9342980000000036</v>
      </c>
      <c r="I1649" s="2">
        <f>'Moving Avg'!H1649</f>
        <v>7.0754599999999961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  <c r="M1649" s="7">
        <f t="shared" si="250"/>
        <v>25</v>
      </c>
      <c r="N1649" s="7">
        <f t="shared" si="251"/>
        <v>0</v>
      </c>
      <c r="O1649" s="7">
        <f t="shared" si="252"/>
        <v>50</v>
      </c>
      <c r="P1649" s="7">
        <f t="shared" si="253"/>
        <v>16.5</v>
      </c>
      <c r="Q1649" s="8">
        <f t="shared" si="254"/>
        <v>18.725000000000001</v>
      </c>
      <c r="R1649" s="8">
        <f t="shared" si="255"/>
        <v>26.625</v>
      </c>
      <c r="S1649" s="8">
        <f t="shared" si="256"/>
        <v>23.675000000000001</v>
      </c>
      <c r="T1649" s="8">
        <f t="shared" si="257"/>
        <v>22.875</v>
      </c>
      <c r="U1649" s="7">
        <f t="shared" si="258"/>
        <v>23.008333333333336</v>
      </c>
      <c r="V1649" s="7">
        <f t="shared" si="259"/>
        <v>22.975000000000001</v>
      </c>
    </row>
    <row r="1650" spans="1:22" ht="13.5" x14ac:dyDescent="0.25">
      <c r="A1650" s="3">
        <f>RSI!A1650</f>
        <v>44714</v>
      </c>
      <c r="B1650" s="2">
        <f>RSI!B1650</f>
        <v>6.9859999999999998</v>
      </c>
      <c r="C1650" s="2">
        <f>RSI!I1650</f>
        <v>41.918823590363907</v>
      </c>
      <c r="D1650" s="2">
        <f>MACD!E1650</f>
        <v>8.0525091751016298E-2</v>
      </c>
      <c r="E1650" s="2">
        <f>MACD!F1650</f>
        <v>-6.5141830450530305E-3</v>
      </c>
      <c r="F1650" s="2">
        <f>'Moving Avg'!D1650</f>
        <v>7.0598399999999994</v>
      </c>
      <c r="G1650" s="2">
        <f>'Moving Avg'!F1650</f>
        <v>7.2025599999999983</v>
      </c>
      <c r="H1650" s="2">
        <f>'Moving Avg'!G1650</f>
        <v>6.9289080000000034</v>
      </c>
      <c r="I1650" s="2">
        <f>'Moving Avg'!H1650</f>
        <v>7.0729649999999955</v>
      </c>
      <c r="J1650" s="5" t="str">
        <f>OBV!F1650</f>
        <v>BEARISH</v>
      </c>
      <c r="K1650" s="5" t="str">
        <f>OBV!G1650</f>
        <v>NEUTRAL</v>
      </c>
      <c r="L1650" s="5" t="str">
        <f>OBV!H1650</f>
        <v>CONFIRMED BEARISH</v>
      </c>
      <c r="M1650" s="7">
        <f t="shared" si="250"/>
        <v>25</v>
      </c>
      <c r="N1650" s="7">
        <f t="shared" si="251"/>
        <v>0</v>
      </c>
      <c r="O1650" s="7">
        <f t="shared" si="252"/>
        <v>0</v>
      </c>
      <c r="P1650" s="7">
        <f t="shared" si="253"/>
        <v>16.5</v>
      </c>
      <c r="Q1650" s="8">
        <f t="shared" si="254"/>
        <v>11.225</v>
      </c>
      <c r="R1650" s="8">
        <f t="shared" si="255"/>
        <v>9.125</v>
      </c>
      <c r="S1650" s="8">
        <f t="shared" si="256"/>
        <v>11.175000000000001</v>
      </c>
      <c r="T1650" s="8">
        <f t="shared" si="257"/>
        <v>10.375</v>
      </c>
      <c r="U1650" s="7">
        <f t="shared" si="258"/>
        <v>10.508333333333335</v>
      </c>
      <c r="V1650" s="7">
        <f t="shared" si="259"/>
        <v>10.475000000000001</v>
      </c>
    </row>
    <row r="1651" spans="1:22" ht="13.5" x14ac:dyDescent="0.25">
      <c r="A1651" s="3">
        <f>RSI!A1651</f>
        <v>44715</v>
      </c>
      <c r="B1651" s="2">
        <f>RSI!B1651</f>
        <v>6.9859999999999998</v>
      </c>
      <c r="C1651" s="2">
        <f>RSI!I1651</f>
        <v>41.918823590363907</v>
      </c>
      <c r="D1651" s="2">
        <f>MACD!E1651</f>
        <v>9.703289062857845E-2</v>
      </c>
      <c r="E1651" s="2">
        <f>MACD!F1651</f>
        <v>1.4195231689673267E-2</v>
      </c>
      <c r="F1651" s="2">
        <f>'Moving Avg'!D1651</f>
        <v>7.0398799999999992</v>
      </c>
      <c r="G1651" s="2">
        <f>'Moving Avg'!F1651</f>
        <v>7.186589999999998</v>
      </c>
      <c r="H1651" s="2">
        <f>'Moving Avg'!G1651</f>
        <v>6.9235180000000023</v>
      </c>
      <c r="I1651" s="2">
        <f>'Moving Avg'!H1651</f>
        <v>7.0704699999999958</v>
      </c>
      <c r="J1651" s="5" t="str">
        <f>OBV!F1651</f>
        <v>BEARISH</v>
      </c>
      <c r="K1651" s="5" t="str">
        <f>OBV!G1651</f>
        <v>NEUTRAL</v>
      </c>
      <c r="L1651" s="5" t="str">
        <f>OBV!H1651</f>
        <v>CONFIRMED BEARISH</v>
      </c>
      <c r="M1651" s="7">
        <f t="shared" si="250"/>
        <v>25</v>
      </c>
      <c r="N1651" s="7">
        <f t="shared" si="251"/>
        <v>0</v>
      </c>
      <c r="O1651" s="7">
        <f t="shared" si="252"/>
        <v>0</v>
      </c>
      <c r="P1651" s="7">
        <f t="shared" si="253"/>
        <v>16.5</v>
      </c>
      <c r="Q1651" s="8">
        <f t="shared" si="254"/>
        <v>11.225</v>
      </c>
      <c r="R1651" s="8">
        <f t="shared" si="255"/>
        <v>9.125</v>
      </c>
      <c r="S1651" s="8">
        <f t="shared" si="256"/>
        <v>11.175000000000001</v>
      </c>
      <c r="T1651" s="8">
        <f t="shared" si="257"/>
        <v>10.375</v>
      </c>
      <c r="U1651" s="7">
        <f t="shared" si="258"/>
        <v>10.508333333333335</v>
      </c>
      <c r="V1651" s="7">
        <f t="shared" si="259"/>
        <v>10.475000000000001</v>
      </c>
    </row>
    <row r="1652" spans="1:22" ht="13.5" x14ac:dyDescent="0.25">
      <c r="A1652" s="3">
        <f>RSI!A1652</f>
        <v>44718</v>
      </c>
      <c r="B1652" s="2">
        <f>RSI!B1652</f>
        <v>6.9859999999999998</v>
      </c>
      <c r="C1652" s="2">
        <f>RSI!I1652</f>
        <v>41.918823590363907</v>
      </c>
      <c r="D1652" s="2">
        <f>MACD!E1652</f>
        <v>0.11158990808959146</v>
      </c>
      <c r="E1652" s="2">
        <f>MACD!F1652</f>
        <v>3.3674166969656909E-2</v>
      </c>
      <c r="F1652" s="2">
        <f>'Moving Avg'!D1652</f>
        <v>7.0219199999999997</v>
      </c>
      <c r="G1652" s="2">
        <f>'Moving Avg'!F1652</f>
        <v>7.1706199999999978</v>
      </c>
      <c r="H1652" s="2">
        <f>'Moving Avg'!G1652</f>
        <v>6.9181280000000029</v>
      </c>
      <c r="I1652" s="2">
        <f>'Moving Avg'!H1652</f>
        <v>7.067974999999997</v>
      </c>
      <c r="J1652" s="5" t="str">
        <f>OBV!F1652</f>
        <v>BEARISH</v>
      </c>
      <c r="K1652" s="5" t="str">
        <f>OBV!G1652</f>
        <v>NEUTRAL</v>
      </c>
      <c r="L1652" s="5" t="str">
        <f>OBV!H1652</f>
        <v>CONFIRMED BEARISH</v>
      </c>
      <c r="M1652" s="7">
        <f t="shared" si="250"/>
        <v>25</v>
      </c>
      <c r="N1652" s="7">
        <f t="shared" si="251"/>
        <v>0</v>
      </c>
      <c r="O1652" s="7">
        <f t="shared" si="252"/>
        <v>0</v>
      </c>
      <c r="P1652" s="7">
        <f t="shared" si="253"/>
        <v>16.5</v>
      </c>
      <c r="Q1652" s="8">
        <f t="shared" si="254"/>
        <v>11.225</v>
      </c>
      <c r="R1652" s="8">
        <f t="shared" si="255"/>
        <v>9.125</v>
      </c>
      <c r="S1652" s="8">
        <f t="shared" si="256"/>
        <v>11.175000000000001</v>
      </c>
      <c r="T1652" s="8">
        <f t="shared" si="257"/>
        <v>10.375</v>
      </c>
      <c r="U1652" s="7">
        <f t="shared" si="258"/>
        <v>10.508333333333335</v>
      </c>
      <c r="V1652" s="7">
        <f t="shared" si="259"/>
        <v>10.475000000000001</v>
      </c>
    </row>
    <row r="1653" spans="1:22" ht="13.5" x14ac:dyDescent="0.25">
      <c r="A1653" s="3">
        <f>RSI!A1653</f>
        <v>44719</v>
      </c>
      <c r="B1653" s="2">
        <f>RSI!B1653</f>
        <v>6.9859999999999998</v>
      </c>
      <c r="C1653" s="2">
        <f>RSI!I1653</f>
        <v>41.918823590363907</v>
      </c>
      <c r="D1653" s="2">
        <f>MACD!E1653</f>
        <v>0.12445264361500463</v>
      </c>
      <c r="E1653" s="2">
        <f>MACD!F1653</f>
        <v>5.1829862298726458E-2</v>
      </c>
      <c r="F1653" s="2">
        <f>'Moving Avg'!D1653</f>
        <v>7.0039599999999993</v>
      </c>
      <c r="G1653" s="2">
        <f>'Moving Avg'!F1653</f>
        <v>7.1546499999999984</v>
      </c>
      <c r="H1653" s="2">
        <f>'Moving Avg'!G1653</f>
        <v>6.9181280000000012</v>
      </c>
      <c r="I1653" s="2">
        <f>'Moving Avg'!H1653</f>
        <v>7.0654799999999973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  <c r="M1653" s="7">
        <f t="shared" si="250"/>
        <v>25</v>
      </c>
      <c r="N1653" s="7">
        <f t="shared" si="251"/>
        <v>0</v>
      </c>
      <c r="O1653" s="7">
        <f t="shared" si="252"/>
        <v>0</v>
      </c>
      <c r="P1653" s="7">
        <f t="shared" si="253"/>
        <v>16.5</v>
      </c>
      <c r="Q1653" s="8">
        <f t="shared" si="254"/>
        <v>11.225</v>
      </c>
      <c r="R1653" s="8">
        <f t="shared" si="255"/>
        <v>9.125</v>
      </c>
      <c r="S1653" s="8">
        <f t="shared" si="256"/>
        <v>11.175000000000001</v>
      </c>
      <c r="T1653" s="8">
        <f t="shared" si="257"/>
        <v>10.375</v>
      </c>
      <c r="U1653" s="7">
        <f t="shared" si="258"/>
        <v>10.508333333333335</v>
      </c>
      <c r="V1653" s="7">
        <f t="shared" si="259"/>
        <v>10.475000000000001</v>
      </c>
    </row>
    <row r="1654" spans="1:22" ht="13.5" x14ac:dyDescent="0.25">
      <c r="A1654" s="3">
        <f>RSI!A1654</f>
        <v>44720</v>
      </c>
      <c r="B1654" s="2">
        <f>RSI!B1654</f>
        <v>6.9859999999999998</v>
      </c>
      <c r="C1654" s="2">
        <f>RSI!I1654</f>
        <v>41.918823590363907</v>
      </c>
      <c r="D1654" s="2">
        <f>MACD!E1654</f>
        <v>0.13584136639286459</v>
      </c>
      <c r="E1654" s="2">
        <f>MACD!F1654</f>
        <v>6.8632163117554087E-2</v>
      </c>
      <c r="F1654" s="2">
        <f>'Moving Avg'!D1654</f>
        <v>6.9859999999999998</v>
      </c>
      <c r="G1654" s="2">
        <f>'Moving Avg'!F1654</f>
        <v>7.1396799999999985</v>
      </c>
      <c r="H1654" s="2">
        <f>'Moving Avg'!G1654</f>
        <v>6.9181280000000012</v>
      </c>
      <c r="I1654" s="2">
        <f>'Moving Avg'!H1654</f>
        <v>7.0629849999999985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  <c r="M1654" s="7">
        <f t="shared" si="250"/>
        <v>25</v>
      </c>
      <c r="N1654" s="7">
        <f t="shared" si="251"/>
        <v>0</v>
      </c>
      <c r="O1654" s="7">
        <f t="shared" si="252"/>
        <v>0</v>
      </c>
      <c r="P1654" s="7">
        <f t="shared" si="253"/>
        <v>16.5</v>
      </c>
      <c r="Q1654" s="8">
        <f t="shared" si="254"/>
        <v>11.225</v>
      </c>
      <c r="R1654" s="8">
        <f t="shared" si="255"/>
        <v>9.125</v>
      </c>
      <c r="S1654" s="8">
        <f t="shared" si="256"/>
        <v>11.175000000000001</v>
      </c>
      <c r="T1654" s="8">
        <f t="shared" si="257"/>
        <v>10.375</v>
      </c>
      <c r="U1654" s="7">
        <f t="shared" si="258"/>
        <v>10.508333333333335</v>
      </c>
      <c r="V1654" s="7">
        <f t="shared" si="259"/>
        <v>10.475000000000001</v>
      </c>
    </row>
    <row r="1655" spans="1:22" ht="13.5" x14ac:dyDescent="0.25">
      <c r="A1655" s="3">
        <f>RSI!A1655</f>
        <v>44721</v>
      </c>
      <c r="B1655" s="2">
        <f>RSI!B1655</f>
        <v>6.9859999999999998</v>
      </c>
      <c r="C1655" s="2">
        <f>RSI!I1655</f>
        <v>41.918823590363907</v>
      </c>
      <c r="D1655" s="2">
        <f>MACD!E1655</f>
        <v>0.14594544986391877</v>
      </c>
      <c r="E1655" s="2">
        <f>MACD!F1655</f>
        <v>8.4094820466827036E-2</v>
      </c>
      <c r="F1655" s="2">
        <f>'Moving Avg'!D1655</f>
        <v>6.9859999999999998</v>
      </c>
      <c r="G1655" s="2">
        <f>'Moving Avg'!F1655</f>
        <v>7.1247099999999985</v>
      </c>
      <c r="H1655" s="2">
        <f>'Moving Avg'!G1655</f>
        <v>6.924316000000001</v>
      </c>
      <c r="I1655" s="2">
        <f>'Moving Avg'!H1655</f>
        <v>7.0615879999999995</v>
      </c>
      <c r="J1655" s="5" t="str">
        <f>OBV!F1655</f>
        <v>NEUTRAL</v>
      </c>
      <c r="K1655" s="5" t="str">
        <f>OBV!G1655</f>
        <v>NEUTRAL</v>
      </c>
      <c r="L1655" s="5" t="str">
        <f>OBV!H1655</f>
        <v>NEUTRAL</v>
      </c>
      <c r="M1655" s="7">
        <f t="shared" si="250"/>
        <v>25</v>
      </c>
      <c r="N1655" s="7">
        <f t="shared" si="251"/>
        <v>0</v>
      </c>
      <c r="O1655" s="7">
        <f t="shared" si="252"/>
        <v>0</v>
      </c>
      <c r="P1655" s="7">
        <f t="shared" si="253"/>
        <v>33</v>
      </c>
      <c r="Q1655" s="8">
        <f t="shared" si="254"/>
        <v>13.7</v>
      </c>
      <c r="R1655" s="8">
        <f t="shared" si="255"/>
        <v>13.25</v>
      </c>
      <c r="S1655" s="8">
        <f t="shared" si="256"/>
        <v>18.600000000000001</v>
      </c>
      <c r="T1655" s="8">
        <f t="shared" si="257"/>
        <v>14.5</v>
      </c>
      <c r="U1655" s="7">
        <f t="shared" si="258"/>
        <v>15.183333333333332</v>
      </c>
      <c r="V1655" s="7">
        <f t="shared" si="259"/>
        <v>15.012499999999999</v>
      </c>
    </row>
    <row r="1656" spans="1:22" ht="13.5" x14ac:dyDescent="0.25">
      <c r="A1656" s="3">
        <f>RSI!A1656</f>
        <v>44722</v>
      </c>
      <c r="B1656" s="2">
        <f>RSI!B1656</f>
        <v>6.9859999999999998</v>
      </c>
      <c r="C1656" s="2">
        <f>RSI!I1656</f>
        <v>41.918823590363914</v>
      </c>
      <c r="D1656" s="2">
        <f>MACD!E1656</f>
        <v>0.13343559560489915</v>
      </c>
      <c r="E1656" s="2">
        <f>MACD!F1656</f>
        <v>9.3962975494441464E-2</v>
      </c>
      <c r="F1656" s="2">
        <f>'Moving Avg'!D1656</f>
        <v>6.9859999999999998</v>
      </c>
      <c r="G1656" s="2">
        <f>'Moving Avg'!F1656</f>
        <v>7.1122350000000001</v>
      </c>
      <c r="H1656" s="2">
        <f>'Moving Avg'!G1656</f>
        <v>6.9305040000000009</v>
      </c>
      <c r="I1656" s="2">
        <f>'Moving Avg'!H1656</f>
        <v>7.0601909999999997</v>
      </c>
      <c r="J1656" s="5" t="str">
        <f>OBV!F1656</f>
        <v>NEUTRAL</v>
      </c>
      <c r="K1656" s="5" t="str">
        <f>OBV!G1656</f>
        <v>NEUTRAL</v>
      </c>
      <c r="L1656" s="5" t="str">
        <f>OBV!H1656</f>
        <v>NEUTRAL</v>
      </c>
      <c r="M1656" s="7">
        <f t="shared" si="250"/>
        <v>25</v>
      </c>
      <c r="N1656" s="7">
        <f t="shared" si="251"/>
        <v>0</v>
      </c>
      <c r="O1656" s="7">
        <f t="shared" si="252"/>
        <v>0</v>
      </c>
      <c r="P1656" s="7">
        <f t="shared" si="253"/>
        <v>33</v>
      </c>
      <c r="Q1656" s="8">
        <f t="shared" si="254"/>
        <v>13.7</v>
      </c>
      <c r="R1656" s="8">
        <f t="shared" si="255"/>
        <v>13.25</v>
      </c>
      <c r="S1656" s="8">
        <f t="shared" si="256"/>
        <v>18.600000000000001</v>
      </c>
      <c r="T1656" s="8">
        <f t="shared" si="257"/>
        <v>14.5</v>
      </c>
      <c r="U1656" s="7">
        <f t="shared" si="258"/>
        <v>15.183333333333332</v>
      </c>
      <c r="V1656" s="7">
        <f t="shared" si="259"/>
        <v>15.012499999999999</v>
      </c>
    </row>
    <row r="1657" spans="1:22" ht="13.5" x14ac:dyDescent="0.25">
      <c r="A1657" s="3">
        <f>RSI!A1657</f>
        <v>44725</v>
      </c>
      <c r="B1657" s="2">
        <f>RSI!B1657</f>
        <v>6.8861999999999997</v>
      </c>
      <c r="C1657" s="2">
        <f>RSI!I1657</f>
        <v>33.245376315815875</v>
      </c>
      <c r="D1657" s="2">
        <f>MACD!E1657</f>
        <v>0.12910524716145133</v>
      </c>
      <c r="E1657" s="2">
        <f>MACD!F1657</f>
        <v>0.10099142982784345</v>
      </c>
      <c r="F1657" s="2">
        <f>'Moving Avg'!D1657</f>
        <v>6.9660399999999996</v>
      </c>
      <c r="G1657" s="2">
        <f>'Moving Avg'!F1657</f>
        <v>7.0952700000000011</v>
      </c>
      <c r="H1657" s="2">
        <f>'Moving Avg'!G1657</f>
        <v>6.9346960000000015</v>
      </c>
      <c r="I1657" s="2">
        <f>'Moving Avg'!H1657</f>
        <v>7.0582949999999993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  <c r="M1657" s="7">
        <f t="shared" si="250"/>
        <v>25</v>
      </c>
      <c r="N1657" s="7">
        <f t="shared" si="251"/>
        <v>0</v>
      </c>
      <c r="O1657" s="7">
        <f t="shared" si="252"/>
        <v>0</v>
      </c>
      <c r="P1657" s="7">
        <f t="shared" si="253"/>
        <v>16.5</v>
      </c>
      <c r="Q1657" s="8">
        <f t="shared" si="254"/>
        <v>11.225</v>
      </c>
      <c r="R1657" s="8">
        <f t="shared" si="255"/>
        <v>9.125</v>
      </c>
      <c r="S1657" s="8">
        <f t="shared" si="256"/>
        <v>11.175000000000001</v>
      </c>
      <c r="T1657" s="8">
        <f t="shared" si="257"/>
        <v>10.375</v>
      </c>
      <c r="U1657" s="7">
        <f t="shared" si="258"/>
        <v>10.508333333333335</v>
      </c>
      <c r="V1657" s="7">
        <f t="shared" si="259"/>
        <v>10.475000000000001</v>
      </c>
    </row>
    <row r="1658" spans="1:22" ht="13.5" x14ac:dyDescent="0.25">
      <c r="A1658" s="3">
        <f>RSI!A1658</f>
        <v>44726</v>
      </c>
      <c r="B1658" s="2">
        <f>RSI!B1658</f>
        <v>6.8861999999999997</v>
      </c>
      <c r="C1658" s="2">
        <f>RSI!I1658</f>
        <v>33.245376315815875</v>
      </c>
      <c r="D1658" s="2">
        <f>MACD!E1658</f>
        <v>0.12640192291474595</v>
      </c>
      <c r="E1658" s="2">
        <f>MACD!F1658</f>
        <v>0.10607352844522396</v>
      </c>
      <c r="F1658" s="2">
        <f>'Moving Avg'!D1658</f>
        <v>6.9460799999999994</v>
      </c>
      <c r="G1658" s="2">
        <f>'Moving Avg'!F1658</f>
        <v>7.0783050000000003</v>
      </c>
      <c r="H1658" s="2">
        <f>'Moving Avg'!G1658</f>
        <v>6.9388880000000004</v>
      </c>
      <c r="I1658" s="2">
        <f>'Moving Avg'!H1658</f>
        <v>7.056398999999999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  <c r="M1658" s="7">
        <f t="shared" si="250"/>
        <v>25</v>
      </c>
      <c r="N1658" s="7">
        <f t="shared" si="251"/>
        <v>0</v>
      </c>
      <c r="O1658" s="7">
        <f t="shared" si="252"/>
        <v>0</v>
      </c>
      <c r="P1658" s="7">
        <f t="shared" si="253"/>
        <v>16.5</v>
      </c>
      <c r="Q1658" s="8">
        <f t="shared" si="254"/>
        <v>11.225</v>
      </c>
      <c r="R1658" s="8">
        <f t="shared" si="255"/>
        <v>9.125</v>
      </c>
      <c r="S1658" s="8">
        <f t="shared" si="256"/>
        <v>11.175000000000001</v>
      </c>
      <c r="T1658" s="8">
        <f t="shared" si="257"/>
        <v>10.375</v>
      </c>
      <c r="U1658" s="7">
        <f t="shared" si="258"/>
        <v>10.508333333333335</v>
      </c>
      <c r="V1658" s="7">
        <f t="shared" si="259"/>
        <v>10.475000000000001</v>
      </c>
    </row>
    <row r="1659" spans="1:22" ht="13.5" x14ac:dyDescent="0.25">
      <c r="A1659" s="3">
        <f>RSI!A1659</f>
        <v>44727</v>
      </c>
      <c r="B1659" s="2">
        <f>RSI!B1659</f>
        <v>6.8861999999999997</v>
      </c>
      <c r="C1659" s="2">
        <f>RSI!I1659</f>
        <v>33.245376315815889</v>
      </c>
      <c r="D1659" s="2">
        <f>MACD!E1659</f>
        <v>0.12500413983923853</v>
      </c>
      <c r="E1659" s="2">
        <f>MACD!F1659</f>
        <v>0.10985965072402688</v>
      </c>
      <c r="F1659" s="2">
        <f>'Moving Avg'!D1659</f>
        <v>6.9261200000000001</v>
      </c>
      <c r="G1659" s="2">
        <f>'Moving Avg'!F1659</f>
        <v>7.0613400000000013</v>
      </c>
      <c r="H1659" s="2">
        <f>'Moving Avg'!G1659</f>
        <v>6.9486680000000005</v>
      </c>
      <c r="I1659" s="2">
        <f>'Moving Avg'!H1659</f>
        <v>7.0529059999999983</v>
      </c>
      <c r="J1659" s="5" t="str">
        <f>OBV!F1659</f>
        <v>BEARISH</v>
      </c>
      <c r="K1659" s="5" t="str">
        <f>OBV!G1659</f>
        <v>NEUTRAL</v>
      </c>
      <c r="L1659" s="5" t="str">
        <f>OBV!H1659</f>
        <v>CONFIRMED BEARISH</v>
      </c>
      <c r="M1659" s="7">
        <f t="shared" si="250"/>
        <v>25</v>
      </c>
      <c r="N1659" s="7">
        <f t="shared" si="251"/>
        <v>0</v>
      </c>
      <c r="O1659" s="7">
        <f t="shared" si="252"/>
        <v>0</v>
      </c>
      <c r="P1659" s="7">
        <f t="shared" si="253"/>
        <v>16.5</v>
      </c>
      <c r="Q1659" s="8">
        <f t="shared" si="254"/>
        <v>11.225</v>
      </c>
      <c r="R1659" s="8">
        <f t="shared" si="255"/>
        <v>9.125</v>
      </c>
      <c r="S1659" s="8">
        <f t="shared" si="256"/>
        <v>11.175000000000001</v>
      </c>
      <c r="T1659" s="8">
        <f t="shared" si="257"/>
        <v>10.375</v>
      </c>
      <c r="U1659" s="7">
        <f t="shared" si="258"/>
        <v>10.508333333333335</v>
      </c>
      <c r="V1659" s="7">
        <f t="shared" si="259"/>
        <v>10.475000000000001</v>
      </c>
    </row>
    <row r="1660" spans="1:22" ht="13.5" x14ac:dyDescent="0.25">
      <c r="A1660" s="3">
        <f>RSI!A1660</f>
        <v>44728</v>
      </c>
      <c r="B1660" s="2">
        <f>RSI!B1660</f>
        <v>6.8861999999999997</v>
      </c>
      <c r="C1660" s="2">
        <f>RSI!I1660</f>
        <v>33.245376315815875</v>
      </c>
      <c r="D1660" s="2">
        <f>MACD!E1660</f>
        <v>0.11082976119216781</v>
      </c>
      <c r="E1660" s="2">
        <f>MACD!F1660</f>
        <v>0.11005367281765507</v>
      </c>
      <c r="F1660" s="2">
        <f>'Moving Avg'!D1660</f>
        <v>6.9061599999999999</v>
      </c>
      <c r="G1660" s="2">
        <f>'Moving Avg'!F1660</f>
        <v>7.0443750000000005</v>
      </c>
      <c r="H1660" s="2">
        <f>'Moving Avg'!G1660</f>
        <v>6.9530599999999989</v>
      </c>
      <c r="I1660" s="2">
        <f>'Moving Avg'!H1660</f>
        <v>7.0494129999999959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  <c r="M1660" s="7">
        <f t="shared" si="250"/>
        <v>25</v>
      </c>
      <c r="N1660" s="7">
        <f t="shared" si="251"/>
        <v>0</v>
      </c>
      <c r="O1660" s="7">
        <f t="shared" si="252"/>
        <v>0</v>
      </c>
      <c r="P1660" s="7">
        <f t="shared" si="253"/>
        <v>16.5</v>
      </c>
      <c r="Q1660" s="8">
        <f t="shared" si="254"/>
        <v>11.225</v>
      </c>
      <c r="R1660" s="8">
        <f t="shared" si="255"/>
        <v>9.125</v>
      </c>
      <c r="S1660" s="8">
        <f t="shared" si="256"/>
        <v>11.175000000000001</v>
      </c>
      <c r="T1660" s="8">
        <f t="shared" si="257"/>
        <v>10.375</v>
      </c>
      <c r="U1660" s="7">
        <f t="shared" si="258"/>
        <v>10.508333333333335</v>
      </c>
      <c r="V1660" s="7">
        <f t="shared" si="259"/>
        <v>10.475000000000001</v>
      </c>
    </row>
    <row r="1661" spans="1:22" ht="13.5" x14ac:dyDescent="0.25">
      <c r="A1661" s="3">
        <f>RSI!A1661</f>
        <v>44729</v>
      </c>
      <c r="B1661" s="2">
        <f>RSI!B1661</f>
        <v>6.5768000000000004</v>
      </c>
      <c r="C1661" s="2">
        <f>RSI!I1661</f>
        <v>17.8469723463664</v>
      </c>
      <c r="D1661" s="2">
        <f>MACD!E1661</f>
        <v>0.1225173020106487</v>
      </c>
      <c r="E1661" s="2">
        <f>MACD!F1661</f>
        <v>0.11254639865625381</v>
      </c>
      <c r="F1661" s="2">
        <f>'Moving Avg'!D1661</f>
        <v>6.8243200000000002</v>
      </c>
      <c r="G1661" s="2">
        <f>'Moving Avg'!F1661</f>
        <v>7.0119400000000009</v>
      </c>
      <c r="H1661" s="2">
        <f>'Moving Avg'!G1661</f>
        <v>6.9514619999999994</v>
      </c>
      <c r="I1661" s="2">
        <f>'Moving Avg'!H1661</f>
        <v>7.0443729999999967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  <c r="M1661" s="7">
        <f t="shared" si="250"/>
        <v>50</v>
      </c>
      <c r="N1661" s="7">
        <f t="shared" si="251"/>
        <v>0</v>
      </c>
      <c r="O1661" s="7">
        <f t="shared" si="252"/>
        <v>0</v>
      </c>
      <c r="P1661" s="7">
        <f t="shared" si="253"/>
        <v>16.5</v>
      </c>
      <c r="Q1661" s="8">
        <f t="shared" si="254"/>
        <v>19.975000000000001</v>
      </c>
      <c r="R1661" s="8">
        <f t="shared" si="255"/>
        <v>14.125</v>
      </c>
      <c r="S1661" s="8">
        <f t="shared" si="256"/>
        <v>14.925000000000001</v>
      </c>
      <c r="T1661" s="8">
        <f t="shared" si="257"/>
        <v>16.625</v>
      </c>
      <c r="U1661" s="7">
        <f t="shared" si="258"/>
        <v>16.341666666666669</v>
      </c>
      <c r="V1661" s="7">
        <f t="shared" si="259"/>
        <v>16.412500000000001</v>
      </c>
    </row>
    <row r="1662" spans="1:22" ht="13.5" x14ac:dyDescent="0.25">
      <c r="A1662" s="3">
        <f>RSI!A1662</f>
        <v>44732</v>
      </c>
      <c r="B1662" s="2">
        <f>RSI!B1662</f>
        <v>6.5768000000000004</v>
      </c>
      <c r="C1662" s="2">
        <f>RSI!I1662</f>
        <v>17.8469723463664</v>
      </c>
      <c r="D1662" s="2">
        <f>MACD!E1662</f>
        <v>0.13494124650363837</v>
      </c>
      <c r="E1662" s="2">
        <f>MACD!F1662</f>
        <v>0.11702536822573072</v>
      </c>
      <c r="F1662" s="2">
        <f>'Moving Avg'!D1662</f>
        <v>6.7624399999999998</v>
      </c>
      <c r="G1662" s="2">
        <f>'Moving Avg'!F1662</f>
        <v>6.9795050000000005</v>
      </c>
      <c r="H1662" s="2">
        <f>'Moving Avg'!G1662</f>
        <v>6.9442759999999986</v>
      </c>
      <c r="I1662" s="2">
        <f>'Moving Avg'!H1662</f>
        <v>7.0393329999999965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  <c r="M1662" s="7">
        <f t="shared" si="250"/>
        <v>50</v>
      </c>
      <c r="N1662" s="7">
        <f t="shared" si="251"/>
        <v>0</v>
      </c>
      <c r="O1662" s="7">
        <f t="shared" si="252"/>
        <v>0</v>
      </c>
      <c r="P1662" s="7">
        <f t="shared" si="253"/>
        <v>16.5</v>
      </c>
      <c r="Q1662" s="8">
        <f t="shared" si="254"/>
        <v>19.975000000000001</v>
      </c>
      <c r="R1662" s="8">
        <f t="shared" si="255"/>
        <v>14.125</v>
      </c>
      <c r="S1662" s="8">
        <f t="shared" si="256"/>
        <v>14.925000000000001</v>
      </c>
      <c r="T1662" s="8">
        <f t="shared" si="257"/>
        <v>16.625</v>
      </c>
      <c r="U1662" s="7">
        <f t="shared" si="258"/>
        <v>16.341666666666669</v>
      </c>
      <c r="V1662" s="7">
        <f t="shared" si="259"/>
        <v>16.412500000000001</v>
      </c>
    </row>
    <row r="1663" spans="1:22" ht="13.5" x14ac:dyDescent="0.25">
      <c r="A1663" s="3">
        <f>RSI!A1663</f>
        <v>44733</v>
      </c>
      <c r="B1663" s="2">
        <f>RSI!B1663</f>
        <v>6.8362999999999996</v>
      </c>
      <c r="C1663" s="2">
        <f>RSI!I1663</f>
        <v>43.363731208456997</v>
      </c>
      <c r="D1663" s="2">
        <f>MACD!E1663</f>
        <v>0.12857833980722244</v>
      </c>
      <c r="E1663" s="2">
        <f>MACD!F1663</f>
        <v>0.11933596254202906</v>
      </c>
      <c r="F1663" s="2">
        <f>'Moving Avg'!D1663</f>
        <v>6.752460000000001</v>
      </c>
      <c r="G1663" s="2">
        <f>'Moving Avg'!F1663</f>
        <v>6.9600450000000009</v>
      </c>
      <c r="H1663" s="2">
        <f>'Moving Avg'!G1663</f>
        <v>6.9432779999999976</v>
      </c>
      <c r="I1663" s="2">
        <f>'Moving Avg'!H1663</f>
        <v>7.035590499999997</v>
      </c>
      <c r="J1663" s="5" t="str">
        <f>OBV!F1663</f>
        <v>NEUTRAL</v>
      </c>
      <c r="K1663" s="5" t="str">
        <f>OBV!G1663</f>
        <v>NEUTRAL</v>
      </c>
      <c r="L1663" s="5" t="str">
        <f>OBV!H1663</f>
        <v>NEUTRAL</v>
      </c>
      <c r="M1663" s="7">
        <f t="shared" si="250"/>
        <v>25</v>
      </c>
      <c r="N1663" s="7">
        <f t="shared" si="251"/>
        <v>0</v>
      </c>
      <c r="O1663" s="7">
        <f t="shared" si="252"/>
        <v>0</v>
      </c>
      <c r="P1663" s="7">
        <f t="shared" si="253"/>
        <v>33</v>
      </c>
      <c r="Q1663" s="8">
        <f t="shared" si="254"/>
        <v>13.7</v>
      </c>
      <c r="R1663" s="8">
        <f t="shared" si="255"/>
        <v>13.25</v>
      </c>
      <c r="S1663" s="8">
        <f t="shared" si="256"/>
        <v>18.600000000000001</v>
      </c>
      <c r="T1663" s="8">
        <f t="shared" si="257"/>
        <v>14.5</v>
      </c>
      <c r="U1663" s="7">
        <f t="shared" si="258"/>
        <v>15.183333333333332</v>
      </c>
      <c r="V1663" s="7">
        <f t="shared" si="259"/>
        <v>15.012499999999999</v>
      </c>
    </row>
    <row r="1664" spans="1:22" ht="13.5" x14ac:dyDescent="0.25">
      <c r="A1664" s="3">
        <f>RSI!A1664</f>
        <v>44734</v>
      </c>
      <c r="B1664" s="2">
        <f>RSI!B1664</f>
        <v>6.8362999999999996</v>
      </c>
      <c r="C1664" s="2">
        <f>RSI!I1664</f>
        <v>43.363731208456997</v>
      </c>
      <c r="D1664" s="2">
        <f>MACD!E1664</f>
        <v>0.12383385917832435</v>
      </c>
      <c r="E1664" s="2">
        <f>MACD!F1664</f>
        <v>0.12023554186928812</v>
      </c>
      <c r="F1664" s="2">
        <f>'Moving Avg'!D1664</f>
        <v>6.7424800000000005</v>
      </c>
      <c r="G1664" s="2">
        <f>'Moving Avg'!F1664</f>
        <v>6.9405850000000004</v>
      </c>
      <c r="H1664" s="2">
        <f>'Moving Avg'!G1664</f>
        <v>6.9422799999999985</v>
      </c>
      <c r="I1664" s="2">
        <f>'Moving Avg'!H1664</f>
        <v>7.0318479999999965</v>
      </c>
      <c r="J1664" s="5" t="str">
        <f>OBV!F1664</f>
        <v>NEUTRAL</v>
      </c>
      <c r="K1664" s="5" t="str">
        <f>OBV!G1664</f>
        <v>NEUTRAL</v>
      </c>
      <c r="L1664" s="5" t="str">
        <f>OBV!H1664</f>
        <v>NEUTRAL</v>
      </c>
      <c r="M1664" s="7">
        <f t="shared" si="250"/>
        <v>25</v>
      </c>
      <c r="N1664" s="7">
        <f t="shared" si="251"/>
        <v>0</v>
      </c>
      <c r="O1664" s="7">
        <f t="shared" si="252"/>
        <v>0</v>
      </c>
      <c r="P1664" s="7">
        <f t="shared" si="253"/>
        <v>33</v>
      </c>
      <c r="Q1664" s="8">
        <f t="shared" si="254"/>
        <v>13.7</v>
      </c>
      <c r="R1664" s="8">
        <f t="shared" si="255"/>
        <v>13.25</v>
      </c>
      <c r="S1664" s="8">
        <f t="shared" si="256"/>
        <v>18.600000000000001</v>
      </c>
      <c r="T1664" s="8">
        <f t="shared" si="257"/>
        <v>14.5</v>
      </c>
      <c r="U1664" s="7">
        <f t="shared" si="258"/>
        <v>15.183333333333332</v>
      </c>
      <c r="V1664" s="7">
        <f t="shared" si="259"/>
        <v>15.012499999999999</v>
      </c>
    </row>
    <row r="1665" spans="1:22" ht="13.5" x14ac:dyDescent="0.25">
      <c r="A1665" s="3">
        <f>RSI!A1665</f>
        <v>44735</v>
      </c>
      <c r="B1665" s="2">
        <f>RSI!B1665</f>
        <v>6.8362999999999996</v>
      </c>
      <c r="C1665" s="2">
        <f>RSI!I1665</f>
        <v>43.363731208457004</v>
      </c>
      <c r="D1665" s="2">
        <f>MACD!E1665</f>
        <v>0.12041144433598738</v>
      </c>
      <c r="E1665" s="2">
        <f>MACD!F1665</f>
        <v>0.12027072236262797</v>
      </c>
      <c r="F1665" s="2">
        <f>'Moving Avg'!D1665</f>
        <v>6.7324999999999999</v>
      </c>
      <c r="G1665" s="2">
        <f>'Moving Avg'!F1665</f>
        <v>6.9211250000000009</v>
      </c>
      <c r="H1665" s="2">
        <f>'Moving Avg'!G1665</f>
        <v>6.9474699999999983</v>
      </c>
      <c r="I1665" s="2">
        <f>'Moving Avg'!H1665</f>
        <v>7.0281054999999961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  <c r="M1665" s="7">
        <f t="shared" si="250"/>
        <v>25</v>
      </c>
      <c r="N1665" s="7">
        <f t="shared" si="251"/>
        <v>0</v>
      </c>
      <c r="O1665" s="7">
        <f t="shared" si="252"/>
        <v>0</v>
      </c>
      <c r="P1665" s="7">
        <f t="shared" si="253"/>
        <v>33</v>
      </c>
      <c r="Q1665" s="8">
        <f t="shared" si="254"/>
        <v>13.7</v>
      </c>
      <c r="R1665" s="8">
        <f t="shared" si="255"/>
        <v>13.25</v>
      </c>
      <c r="S1665" s="8">
        <f t="shared" si="256"/>
        <v>18.600000000000001</v>
      </c>
      <c r="T1665" s="8">
        <f t="shared" si="257"/>
        <v>14.5</v>
      </c>
      <c r="U1665" s="7">
        <f t="shared" si="258"/>
        <v>15.183333333333332</v>
      </c>
      <c r="V1665" s="7">
        <f t="shared" si="259"/>
        <v>15.012499999999999</v>
      </c>
    </row>
    <row r="1666" spans="1:22" ht="13.5" x14ac:dyDescent="0.25">
      <c r="A1666" s="3">
        <f>RSI!A1666</f>
        <v>44736</v>
      </c>
      <c r="B1666" s="2">
        <f>RSI!B1666</f>
        <v>6.8362999999999996</v>
      </c>
      <c r="C1666" s="2">
        <f>RSI!I1666</f>
        <v>43.363731208456997</v>
      </c>
      <c r="D1666" s="2">
        <f>MACD!E1666</f>
        <v>0.11806383790012731</v>
      </c>
      <c r="E1666" s="2">
        <f>MACD!F1666</f>
        <v>0.11982934547012784</v>
      </c>
      <c r="F1666" s="2">
        <f>'Moving Avg'!D1666</f>
        <v>6.7844000000000007</v>
      </c>
      <c r="G1666" s="2">
        <f>'Moving Avg'!F1666</f>
        <v>6.9086499999999997</v>
      </c>
      <c r="H1666" s="2">
        <f>'Moving Avg'!G1666</f>
        <v>6.9474699999999974</v>
      </c>
      <c r="I1666" s="2">
        <f>'Moving Avg'!H1666</f>
        <v>7.0243629999999966</v>
      </c>
      <c r="J1666" s="5" t="str">
        <f>OBV!F1666</f>
        <v>BULLISH</v>
      </c>
      <c r="K1666" s="5" t="str">
        <f>OBV!G1666</f>
        <v>NEUTRAL</v>
      </c>
      <c r="L1666" s="5" t="str">
        <f>OBV!H1666</f>
        <v>CONFIRMED BULLISH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45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83.5</v>
      </c>
      <c r="Q1666" s="8">
        <f t="shared" si="254"/>
        <v>37.024999999999999</v>
      </c>
      <c r="R1666" s="8">
        <f t="shared" si="255"/>
        <v>34.875</v>
      </c>
      <c r="S1666" s="8">
        <f t="shared" si="256"/>
        <v>48.075000000000003</v>
      </c>
      <c r="T1666" s="8">
        <f t="shared" si="257"/>
        <v>38.375</v>
      </c>
      <c r="U1666" s="7">
        <f t="shared" si="258"/>
        <v>39.991666666666667</v>
      </c>
      <c r="V1666" s="7">
        <f t="shared" si="259"/>
        <v>39.587500000000006</v>
      </c>
    </row>
    <row r="1667" spans="1:22" ht="13.5" x14ac:dyDescent="0.25">
      <c r="A1667" s="3">
        <f>RSI!A1667</f>
        <v>44739</v>
      </c>
      <c r="B1667" s="2">
        <f>RSI!B1667</f>
        <v>6.7864000000000004</v>
      </c>
      <c r="C1667" s="2">
        <f>RSI!I1667</f>
        <v>40.139158895770507</v>
      </c>
      <c r="D1667" s="2">
        <f>MACD!E1667</f>
        <v>0.10492752131476646</v>
      </c>
      <c r="E1667" s="2">
        <f>MACD!F1667</f>
        <v>0.11684898063905558</v>
      </c>
      <c r="F1667" s="2">
        <f>'Moving Avg'!D1667</f>
        <v>6.8263199999999999</v>
      </c>
      <c r="G1667" s="2">
        <f>'Moving Avg'!F1667</f>
        <v>6.8941800000000004</v>
      </c>
      <c r="H1667" s="2">
        <f>'Moving Avg'!G1667</f>
        <v>6.9524599999999976</v>
      </c>
      <c r="I1667" s="2">
        <f>'Moving Avg'!H1667</f>
        <v>7.0203709999999964</v>
      </c>
      <c r="J1667" s="5" t="str">
        <f>OBV!F1667</f>
        <v>BEARISH</v>
      </c>
      <c r="K1667" s="5" t="str">
        <f>OBV!G1667</f>
        <v>NEUTRAL</v>
      </c>
      <c r="L1667" s="5" t="str">
        <f>OBV!H1667</f>
        <v>BEARISH DIVERGENCE</v>
      </c>
      <c r="M1667" s="7">
        <f t="shared" si="260"/>
        <v>25</v>
      </c>
      <c r="N1667" s="7">
        <f t="shared" si="261"/>
        <v>45</v>
      </c>
      <c r="O1667" s="7">
        <f t="shared" si="262"/>
        <v>0</v>
      </c>
      <c r="P1667" s="7">
        <f t="shared" si="263"/>
        <v>16.5</v>
      </c>
      <c r="Q1667" s="8">
        <f t="shared" ref="Q1667:Q1730" si="264">0.35*M1667+N1667*0.35+O1667*0.15+P1667*0.15</f>
        <v>26.975000000000001</v>
      </c>
      <c r="R1667" s="8">
        <f t="shared" ref="R1667:R1730" si="265">M1667*0.2+N1667*0.2+O1667*0.35+P1667*0.25</f>
        <v>18.125</v>
      </c>
      <c r="S1667" s="8">
        <f t="shared" ref="S1667:S1730" si="266">M1667*0.15+N1667*0.15+O1667*0.25+P1667*0.45</f>
        <v>17.925000000000001</v>
      </c>
      <c r="T1667" s="8">
        <f t="shared" ref="T1667:T1730" si="267">0.25*SUM(M1667:P1667)</f>
        <v>21.625</v>
      </c>
      <c r="U1667" s="7">
        <f t="shared" ref="U1667:U1730" si="268">SUM(Q1667:S1667)/3</f>
        <v>21.008333333333336</v>
      </c>
      <c r="V1667" s="7">
        <f t="shared" ref="V1667:V1730" si="269">SUM(Q1667:T1667)/4</f>
        <v>21.162500000000001</v>
      </c>
    </row>
    <row r="1668" spans="1:22" ht="13.5" x14ac:dyDescent="0.25">
      <c r="A1668" s="3">
        <f>RSI!A1668</f>
        <v>44740</v>
      </c>
      <c r="B1668" s="2">
        <f>RSI!B1668</f>
        <v>6.7864000000000004</v>
      </c>
      <c r="C1668" s="2">
        <f>RSI!I1668</f>
        <v>40.139158895770507</v>
      </c>
      <c r="D1668" s="2">
        <f>MACD!E1668</f>
        <v>9.457710209472836E-2</v>
      </c>
      <c r="E1668" s="2">
        <f>MACD!F1668</f>
        <v>0.11239460493019014</v>
      </c>
      <c r="F1668" s="2">
        <f>'Moving Avg'!D1668</f>
        <v>6.8163399999999994</v>
      </c>
      <c r="G1668" s="2">
        <f>'Moving Avg'!F1668</f>
        <v>6.8797100000000002</v>
      </c>
      <c r="H1668" s="2">
        <f>'Moving Avg'!G1668</f>
        <v>6.9606439999999976</v>
      </c>
      <c r="I1668" s="2">
        <f>'Moving Avg'!H1668</f>
        <v>7.0163789999999961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  <c r="M1668" s="7">
        <f t="shared" si="260"/>
        <v>25</v>
      </c>
      <c r="N1668" s="7">
        <f t="shared" si="261"/>
        <v>45</v>
      </c>
      <c r="O1668" s="7">
        <f t="shared" si="262"/>
        <v>0</v>
      </c>
      <c r="P1668" s="7">
        <f t="shared" si="263"/>
        <v>16.5</v>
      </c>
      <c r="Q1668" s="8">
        <f t="shared" si="264"/>
        <v>26.975000000000001</v>
      </c>
      <c r="R1668" s="8">
        <f t="shared" si="265"/>
        <v>18.125</v>
      </c>
      <c r="S1668" s="8">
        <f t="shared" si="266"/>
        <v>17.925000000000001</v>
      </c>
      <c r="T1668" s="8">
        <f t="shared" si="267"/>
        <v>21.625</v>
      </c>
      <c r="U1668" s="7">
        <f t="shared" si="268"/>
        <v>21.008333333333336</v>
      </c>
      <c r="V1668" s="7">
        <f t="shared" si="269"/>
        <v>21.162500000000001</v>
      </c>
    </row>
    <row r="1669" spans="1:22" ht="13.5" x14ac:dyDescent="0.25">
      <c r="A1669" s="3">
        <f>RSI!A1669</f>
        <v>44741</v>
      </c>
      <c r="B1669" s="2">
        <f>RSI!B1669</f>
        <v>6.7864000000000004</v>
      </c>
      <c r="C1669" s="2">
        <f>RSI!I1669</f>
        <v>40.1391588957705</v>
      </c>
      <c r="D1669" s="2">
        <f>MACD!E1669</f>
        <v>8.6527319491055188E-2</v>
      </c>
      <c r="E1669" s="2">
        <f>MACD!F1669</f>
        <v>0.10722114784236315</v>
      </c>
      <c r="F1669" s="2">
        <f>'Moving Avg'!D1669</f>
        <v>6.8063600000000006</v>
      </c>
      <c r="G1669" s="2">
        <f>'Moving Avg'!F1669</f>
        <v>6.86524</v>
      </c>
      <c r="H1669" s="2">
        <f>'Moving Avg'!G1669</f>
        <v>6.9646359999999978</v>
      </c>
      <c r="I1669" s="2">
        <f>'Moving Avg'!H1669</f>
        <v>7.0123869999999968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  <c r="M1669" s="7">
        <f t="shared" si="260"/>
        <v>25</v>
      </c>
      <c r="N1669" s="7">
        <f t="shared" si="261"/>
        <v>100</v>
      </c>
      <c r="O1669" s="7">
        <f t="shared" si="262"/>
        <v>0</v>
      </c>
      <c r="P1669" s="7">
        <f t="shared" si="263"/>
        <v>16.5</v>
      </c>
      <c r="Q1669" s="8">
        <f t="shared" si="264"/>
        <v>46.225000000000001</v>
      </c>
      <c r="R1669" s="8">
        <f t="shared" si="265"/>
        <v>29.125</v>
      </c>
      <c r="S1669" s="8">
        <f t="shared" si="266"/>
        <v>26.175000000000001</v>
      </c>
      <c r="T1669" s="8">
        <f t="shared" si="267"/>
        <v>35.375</v>
      </c>
      <c r="U1669" s="7">
        <f t="shared" si="268"/>
        <v>33.841666666666661</v>
      </c>
      <c r="V1669" s="7">
        <f t="shared" si="269"/>
        <v>34.224999999999994</v>
      </c>
    </row>
    <row r="1670" spans="1:22" ht="13.5" x14ac:dyDescent="0.25">
      <c r="A1670" s="3">
        <f>RSI!A1670</f>
        <v>44742</v>
      </c>
      <c r="B1670" s="2">
        <f>RSI!B1670</f>
        <v>6.7864000000000004</v>
      </c>
      <c r="C1670" s="2">
        <f>RSI!I1670</f>
        <v>40.139158895770485</v>
      </c>
      <c r="D1670" s="2">
        <f>MACD!E1670</f>
        <v>8.0371765377167392E-2</v>
      </c>
      <c r="E1670" s="2">
        <f>MACD!F1670</f>
        <v>0.10185127134932401</v>
      </c>
      <c r="F1670" s="2">
        <f>'Moving Avg'!D1670</f>
        <v>6.796380000000001</v>
      </c>
      <c r="G1670" s="2">
        <f>'Moving Avg'!F1670</f>
        <v>6.8552600000000012</v>
      </c>
      <c r="H1670" s="2">
        <f>'Moving Avg'!G1670</f>
        <v>6.968627999999998</v>
      </c>
      <c r="I1670" s="2">
        <f>'Moving Avg'!H1670</f>
        <v>7.0066984999999962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  <c r="M1670" s="7">
        <f t="shared" si="260"/>
        <v>25</v>
      </c>
      <c r="N1670" s="7">
        <f t="shared" si="261"/>
        <v>100</v>
      </c>
      <c r="O1670" s="7">
        <f t="shared" si="262"/>
        <v>0</v>
      </c>
      <c r="P1670" s="7">
        <f t="shared" si="263"/>
        <v>16.5</v>
      </c>
      <c r="Q1670" s="8">
        <f t="shared" si="264"/>
        <v>46.225000000000001</v>
      </c>
      <c r="R1670" s="8">
        <f t="shared" si="265"/>
        <v>29.125</v>
      </c>
      <c r="S1670" s="8">
        <f t="shared" si="266"/>
        <v>26.175000000000001</v>
      </c>
      <c r="T1670" s="8">
        <f t="shared" si="267"/>
        <v>35.375</v>
      </c>
      <c r="U1670" s="7">
        <f t="shared" si="268"/>
        <v>33.841666666666661</v>
      </c>
      <c r="V1670" s="7">
        <f t="shared" si="269"/>
        <v>34.224999999999994</v>
      </c>
    </row>
    <row r="1671" spans="1:22" ht="13.5" x14ac:dyDescent="0.25">
      <c r="A1671" s="3">
        <f>RSI!A1671</f>
        <v>44743</v>
      </c>
      <c r="B1671" s="2">
        <f>RSI!B1671</f>
        <v>6.7864000000000004</v>
      </c>
      <c r="C1671" s="2">
        <f>RSI!I1671</f>
        <v>40.139158895770485</v>
      </c>
      <c r="D1671" s="2">
        <f>MACD!E1671</f>
        <v>2.8170442178228505E-2</v>
      </c>
      <c r="E1671" s="2">
        <f>MACD!F1671</f>
        <v>8.7115105515104901E-2</v>
      </c>
      <c r="F1671" s="2">
        <f>'Moving Avg'!D1671</f>
        <v>6.7864000000000004</v>
      </c>
      <c r="G1671" s="2">
        <f>'Moving Avg'!F1671</f>
        <v>6.8452799999999998</v>
      </c>
      <c r="H1671" s="2">
        <f>'Moving Avg'!G1671</f>
        <v>6.9726199999999983</v>
      </c>
      <c r="I1671" s="2">
        <f>'Moving Avg'!H1671</f>
        <v>7.0046524999999962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  <c r="M1671" s="7">
        <f t="shared" si="260"/>
        <v>25</v>
      </c>
      <c r="N1671" s="7">
        <f t="shared" si="261"/>
        <v>100</v>
      </c>
      <c r="O1671" s="7">
        <f t="shared" si="262"/>
        <v>0</v>
      </c>
      <c r="P1671" s="7">
        <f t="shared" si="263"/>
        <v>16.5</v>
      </c>
      <c r="Q1671" s="8">
        <f t="shared" si="264"/>
        <v>46.225000000000001</v>
      </c>
      <c r="R1671" s="8">
        <f t="shared" si="265"/>
        <v>29.125</v>
      </c>
      <c r="S1671" s="8">
        <f t="shared" si="266"/>
        <v>26.175000000000001</v>
      </c>
      <c r="T1671" s="8">
        <f t="shared" si="267"/>
        <v>35.375</v>
      </c>
      <c r="U1671" s="7">
        <f t="shared" si="268"/>
        <v>33.841666666666661</v>
      </c>
      <c r="V1671" s="7">
        <f t="shared" si="269"/>
        <v>34.224999999999994</v>
      </c>
    </row>
    <row r="1672" spans="1:22" ht="13.5" x14ac:dyDescent="0.25">
      <c r="A1672" s="3">
        <f>RSI!A1672</f>
        <v>44746</v>
      </c>
      <c r="B1672" s="2">
        <f>RSI!B1672</f>
        <v>6.7763999999999998</v>
      </c>
      <c r="C1672" s="2">
        <f>RSI!I1672</f>
        <v>39.291030187201024</v>
      </c>
      <c r="D1672" s="2">
        <f>MACD!E1672</f>
        <v>-1.4696924341489392E-2</v>
      </c>
      <c r="E1672" s="2">
        <f>MACD!F1672</f>
        <v>6.6752699543786043E-2</v>
      </c>
      <c r="F1672" s="2">
        <f>'Moving Avg'!D1672</f>
        <v>6.7844000000000007</v>
      </c>
      <c r="G1672" s="2">
        <f>'Moving Avg'!F1672</f>
        <v>6.8347999999999995</v>
      </c>
      <c r="H1672" s="2">
        <f>'Moving Avg'!G1672</f>
        <v>6.9764119999999989</v>
      </c>
      <c r="I1672" s="2">
        <f>'Moving Avg'!H1672</f>
        <v>7.0036044999999971</v>
      </c>
      <c r="J1672" s="5" t="str">
        <f>OBV!F1672</f>
        <v>BEARISH</v>
      </c>
      <c r="K1672" s="5" t="str">
        <f>OBV!G1672</f>
        <v>NEUTRAL</v>
      </c>
      <c r="L1672" s="5" t="str">
        <f>OBV!H1672</f>
        <v>CONFIRMED BEARISH</v>
      </c>
      <c r="M1672" s="7">
        <f t="shared" si="260"/>
        <v>25</v>
      </c>
      <c r="N1672" s="7">
        <f t="shared" si="261"/>
        <v>100</v>
      </c>
      <c r="O1672" s="7">
        <f t="shared" si="262"/>
        <v>0</v>
      </c>
      <c r="P1672" s="7">
        <f t="shared" si="263"/>
        <v>16.5</v>
      </c>
      <c r="Q1672" s="8">
        <f t="shared" si="264"/>
        <v>46.225000000000001</v>
      </c>
      <c r="R1672" s="8">
        <f t="shared" si="265"/>
        <v>29.125</v>
      </c>
      <c r="S1672" s="8">
        <f t="shared" si="266"/>
        <v>26.175000000000001</v>
      </c>
      <c r="T1672" s="8">
        <f t="shared" si="267"/>
        <v>35.375</v>
      </c>
      <c r="U1672" s="7">
        <f t="shared" si="268"/>
        <v>33.841666666666661</v>
      </c>
      <c r="V1672" s="7">
        <f t="shared" si="269"/>
        <v>34.224999999999994</v>
      </c>
    </row>
    <row r="1673" spans="1:22" ht="13.5" x14ac:dyDescent="0.25">
      <c r="A1673" s="3">
        <f>RSI!A1673</f>
        <v>44747</v>
      </c>
      <c r="B1673" s="2">
        <f>RSI!B1673</f>
        <v>6.4770000000000003</v>
      </c>
      <c r="C1673" s="2">
        <f>RSI!I1673</f>
        <v>23.369617929027342</v>
      </c>
      <c r="D1673" s="2">
        <f>MACD!E1673</f>
        <v>1.1711229232424181E-2</v>
      </c>
      <c r="E1673" s="2">
        <f>MACD!F1673</f>
        <v>5.5744405481513673E-2</v>
      </c>
      <c r="F1673" s="2">
        <f>'Moving Avg'!D1673</f>
        <v>6.7225200000000003</v>
      </c>
      <c r="G1673" s="2">
        <f>'Moving Avg'!F1673</f>
        <v>6.8093499999999993</v>
      </c>
      <c r="H1673" s="2">
        <f>'Moving Avg'!G1673</f>
        <v>6.9800039999999992</v>
      </c>
      <c r="I1673" s="2">
        <f>'Moving Avg'!H1673</f>
        <v>7.0010594999999967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  <c r="M1673" s="7">
        <f t="shared" si="260"/>
        <v>50</v>
      </c>
      <c r="N1673" s="7">
        <f t="shared" si="261"/>
        <v>100</v>
      </c>
      <c r="O1673" s="7">
        <f t="shared" si="262"/>
        <v>0</v>
      </c>
      <c r="P1673" s="7">
        <f t="shared" si="263"/>
        <v>16.5</v>
      </c>
      <c r="Q1673" s="8">
        <f t="shared" si="264"/>
        <v>54.975000000000001</v>
      </c>
      <c r="R1673" s="8">
        <f t="shared" si="265"/>
        <v>34.125</v>
      </c>
      <c r="S1673" s="8">
        <f t="shared" si="266"/>
        <v>29.925000000000001</v>
      </c>
      <c r="T1673" s="8">
        <f t="shared" si="267"/>
        <v>41.625</v>
      </c>
      <c r="U1673" s="7">
        <f t="shared" si="268"/>
        <v>39.674999999999997</v>
      </c>
      <c r="V1673" s="7">
        <f t="shared" si="269"/>
        <v>40.162499999999994</v>
      </c>
    </row>
    <row r="1674" spans="1:22" ht="13.5" x14ac:dyDescent="0.25">
      <c r="A1674" s="3">
        <f>RSI!A1674</f>
        <v>44748</v>
      </c>
      <c r="B1674" s="2">
        <f>RSI!B1674</f>
        <v>6.4770000000000003</v>
      </c>
      <c r="C1674" s="2">
        <f>RSI!I1674</f>
        <v>23.369617929027342</v>
      </c>
      <c r="D1674" s="2">
        <f>MACD!E1674</f>
        <v>3.6362503636688359E-2</v>
      </c>
      <c r="E1674" s="2">
        <f>MACD!F1674</f>
        <v>5.1868025112548614E-2</v>
      </c>
      <c r="F1674" s="2">
        <f>'Moving Avg'!D1674</f>
        <v>6.6606400000000008</v>
      </c>
      <c r="G1674" s="2">
        <f>'Moving Avg'!F1674</f>
        <v>6.7839</v>
      </c>
      <c r="H1674" s="2">
        <f>'Moving Avg'!G1674</f>
        <v>6.9835959999999986</v>
      </c>
      <c r="I1674" s="2">
        <f>'Moving Avg'!H1674</f>
        <v>6.998514499999998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  <c r="M1674" s="7">
        <f t="shared" si="260"/>
        <v>50</v>
      </c>
      <c r="N1674" s="7">
        <f t="shared" si="261"/>
        <v>45</v>
      </c>
      <c r="O1674" s="7">
        <f t="shared" si="262"/>
        <v>0</v>
      </c>
      <c r="P1674" s="7">
        <f t="shared" si="263"/>
        <v>16.5</v>
      </c>
      <c r="Q1674" s="8">
        <f t="shared" si="264"/>
        <v>35.725000000000001</v>
      </c>
      <c r="R1674" s="8">
        <f t="shared" si="265"/>
        <v>23.125</v>
      </c>
      <c r="S1674" s="8">
        <f t="shared" si="266"/>
        <v>21.675000000000001</v>
      </c>
      <c r="T1674" s="8">
        <f t="shared" si="267"/>
        <v>27.875</v>
      </c>
      <c r="U1674" s="7">
        <f t="shared" si="268"/>
        <v>26.841666666666669</v>
      </c>
      <c r="V1674" s="7">
        <f t="shared" si="269"/>
        <v>27.1</v>
      </c>
    </row>
    <row r="1675" spans="1:22" ht="13.5" x14ac:dyDescent="0.25">
      <c r="A1675" s="3">
        <f>RSI!A1675</f>
        <v>44749</v>
      </c>
      <c r="B1675" s="2">
        <f>RSI!B1675</f>
        <v>6.4770000000000003</v>
      </c>
      <c r="C1675" s="2">
        <f>RSI!I1675</f>
        <v>23.369617929027342</v>
      </c>
      <c r="D1675" s="2">
        <f>MACD!E1675</f>
        <v>5.9356379553000771E-2</v>
      </c>
      <c r="E1675" s="2">
        <f>MACD!F1675</f>
        <v>5.3365696000639049E-2</v>
      </c>
      <c r="F1675" s="2">
        <f>'Moving Avg'!D1675</f>
        <v>6.5987600000000004</v>
      </c>
      <c r="G1675" s="2">
        <f>'Moving Avg'!F1675</f>
        <v>6.758449999999999</v>
      </c>
      <c r="H1675" s="2">
        <f>'Moving Avg'!G1675</f>
        <v>6.9815999999999985</v>
      </c>
      <c r="I1675" s="2">
        <f>'Moving Avg'!H1675</f>
        <v>6.9959694999999975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  <c r="M1675" s="7">
        <f t="shared" si="260"/>
        <v>50</v>
      </c>
      <c r="N1675" s="7">
        <f t="shared" si="261"/>
        <v>0</v>
      </c>
      <c r="O1675" s="7">
        <f t="shared" si="262"/>
        <v>0</v>
      </c>
      <c r="P1675" s="7">
        <f t="shared" si="263"/>
        <v>16.5</v>
      </c>
      <c r="Q1675" s="8">
        <f t="shared" si="264"/>
        <v>19.975000000000001</v>
      </c>
      <c r="R1675" s="8">
        <f t="shared" si="265"/>
        <v>14.125</v>
      </c>
      <c r="S1675" s="8">
        <f t="shared" si="266"/>
        <v>14.925000000000001</v>
      </c>
      <c r="T1675" s="8">
        <f t="shared" si="267"/>
        <v>16.625</v>
      </c>
      <c r="U1675" s="7">
        <f t="shared" si="268"/>
        <v>16.341666666666669</v>
      </c>
      <c r="V1675" s="7">
        <f t="shared" si="269"/>
        <v>16.412500000000001</v>
      </c>
    </row>
    <row r="1676" spans="1:22" ht="13.5" x14ac:dyDescent="0.25">
      <c r="A1676" s="3">
        <f>RSI!A1676</f>
        <v>44750</v>
      </c>
      <c r="B1676" s="2">
        <f>RSI!B1676</f>
        <v>6.4770000000000003</v>
      </c>
      <c r="C1676" s="2">
        <f>RSI!I1676</f>
        <v>23.369617929027342</v>
      </c>
      <c r="D1676" s="2">
        <f>MACD!E1676</f>
        <v>8.0789685418452883E-2</v>
      </c>
      <c r="E1676" s="2">
        <f>MACD!F1676</f>
        <v>5.8850493884201813E-2</v>
      </c>
      <c r="F1676" s="2">
        <f>'Moving Avg'!D1676</f>
        <v>6.5368799999999991</v>
      </c>
      <c r="G1676" s="2">
        <f>'Moving Avg'!F1676</f>
        <v>6.7329999999999997</v>
      </c>
      <c r="H1676" s="2">
        <f>'Moving Avg'!G1676</f>
        <v>6.9738159999999967</v>
      </c>
      <c r="I1676" s="2">
        <f>'Moving Avg'!H1676</f>
        <v>6.9949214999999985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  <c r="M1676" s="7">
        <f t="shared" si="260"/>
        <v>50</v>
      </c>
      <c r="N1676" s="7">
        <f t="shared" si="261"/>
        <v>0</v>
      </c>
      <c r="O1676" s="7">
        <f t="shared" si="262"/>
        <v>0</v>
      </c>
      <c r="P1676" s="7">
        <f t="shared" si="263"/>
        <v>16.5</v>
      </c>
      <c r="Q1676" s="8">
        <f t="shared" si="264"/>
        <v>19.975000000000001</v>
      </c>
      <c r="R1676" s="8">
        <f t="shared" si="265"/>
        <v>14.125</v>
      </c>
      <c r="S1676" s="8">
        <f t="shared" si="266"/>
        <v>14.925000000000001</v>
      </c>
      <c r="T1676" s="8">
        <f t="shared" si="267"/>
        <v>16.625</v>
      </c>
      <c r="U1676" s="7">
        <f t="shared" si="268"/>
        <v>16.341666666666669</v>
      </c>
      <c r="V1676" s="7">
        <f t="shared" si="269"/>
        <v>16.412500000000001</v>
      </c>
    </row>
    <row r="1677" spans="1:22" ht="13.5" x14ac:dyDescent="0.25">
      <c r="A1677" s="3">
        <f>RSI!A1677</f>
        <v>44753</v>
      </c>
      <c r="B1677" s="2">
        <f>RSI!B1677</f>
        <v>6.4770000000000003</v>
      </c>
      <c r="C1677" s="2">
        <f>RSI!I1677</f>
        <v>23.369617929027342</v>
      </c>
      <c r="D1677" s="2">
        <f>MACD!E1677</f>
        <v>9.3079145165820165E-2</v>
      </c>
      <c r="E1677" s="2">
        <f>MACD!F1677</f>
        <v>6.5696224140525478E-2</v>
      </c>
      <c r="F1677" s="2">
        <f>'Moving Avg'!D1677</f>
        <v>6.4770000000000012</v>
      </c>
      <c r="G1677" s="2">
        <f>'Moving Avg'!F1677</f>
        <v>6.7125400000000015</v>
      </c>
      <c r="H1677" s="2">
        <f>'Moving Avg'!G1677</f>
        <v>6.9660319999999967</v>
      </c>
      <c r="I1677" s="2">
        <f>'Moving Avg'!H1677</f>
        <v>6.9938734999999994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  <c r="M1677" s="7">
        <f t="shared" si="260"/>
        <v>50</v>
      </c>
      <c r="N1677" s="7">
        <f t="shared" si="261"/>
        <v>0</v>
      </c>
      <c r="O1677" s="7">
        <f t="shared" si="262"/>
        <v>0</v>
      </c>
      <c r="P1677" s="7">
        <f t="shared" si="263"/>
        <v>16.5</v>
      </c>
      <c r="Q1677" s="8">
        <f t="shared" si="264"/>
        <v>19.975000000000001</v>
      </c>
      <c r="R1677" s="8">
        <f t="shared" si="265"/>
        <v>14.125</v>
      </c>
      <c r="S1677" s="8">
        <f t="shared" si="266"/>
        <v>14.925000000000001</v>
      </c>
      <c r="T1677" s="8">
        <f t="shared" si="267"/>
        <v>16.625</v>
      </c>
      <c r="U1677" s="7">
        <f t="shared" si="268"/>
        <v>16.341666666666669</v>
      </c>
      <c r="V1677" s="7">
        <f t="shared" si="269"/>
        <v>16.412500000000001</v>
      </c>
    </row>
    <row r="1678" spans="1:22" ht="13.5" x14ac:dyDescent="0.25">
      <c r="A1678" s="3">
        <f>RSI!A1678</f>
        <v>44754</v>
      </c>
      <c r="B1678" s="2">
        <f>RSI!B1678</f>
        <v>6.4770000000000003</v>
      </c>
      <c r="C1678" s="2">
        <f>RSI!I1678</f>
        <v>23.369617929027342</v>
      </c>
      <c r="D1678" s="2">
        <f>MACD!E1678</f>
        <v>0.10517283419676726</v>
      </c>
      <c r="E1678" s="2">
        <f>MACD!F1678</f>
        <v>7.3591546151773837E-2</v>
      </c>
      <c r="F1678" s="2">
        <f>'Moving Avg'!D1678</f>
        <v>6.4770000000000012</v>
      </c>
      <c r="G1678" s="2">
        <f>'Moving Avg'!F1678</f>
        <v>6.6920800000000016</v>
      </c>
      <c r="H1678" s="2">
        <f>'Moving Avg'!G1678</f>
        <v>6.9582479999999967</v>
      </c>
      <c r="I1678" s="2">
        <f>'Moving Avg'!H1678</f>
        <v>6.9943224999999991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  <c r="M1678" s="7">
        <f t="shared" si="260"/>
        <v>50</v>
      </c>
      <c r="N1678" s="7">
        <f t="shared" si="261"/>
        <v>0</v>
      </c>
      <c r="O1678" s="7">
        <f t="shared" si="262"/>
        <v>0</v>
      </c>
      <c r="P1678" s="7">
        <f t="shared" si="263"/>
        <v>33</v>
      </c>
      <c r="Q1678" s="8">
        <f t="shared" si="264"/>
        <v>22.45</v>
      </c>
      <c r="R1678" s="8">
        <f t="shared" si="265"/>
        <v>18.25</v>
      </c>
      <c r="S1678" s="8">
        <f t="shared" si="266"/>
        <v>22.35</v>
      </c>
      <c r="T1678" s="8">
        <f t="shared" si="267"/>
        <v>20.75</v>
      </c>
      <c r="U1678" s="7">
        <f t="shared" si="268"/>
        <v>21.016666666666669</v>
      </c>
      <c r="V1678" s="7">
        <f t="shared" si="269"/>
        <v>20.950000000000003</v>
      </c>
    </row>
    <row r="1679" spans="1:22" ht="13.5" x14ac:dyDescent="0.25">
      <c r="A1679" s="3">
        <f>RSI!A1679</f>
        <v>44755</v>
      </c>
      <c r="B1679" s="2">
        <f>RSI!B1679</f>
        <v>6.4770000000000003</v>
      </c>
      <c r="C1679" s="2">
        <f>RSI!I1679</f>
        <v>23.369617929027342</v>
      </c>
      <c r="D1679" s="2">
        <f>MACD!E1679</f>
        <v>0.1169753217942695</v>
      </c>
      <c r="E1679" s="2">
        <f>MACD!F1679</f>
        <v>8.2268301280272974E-2</v>
      </c>
      <c r="F1679" s="2">
        <f>'Moving Avg'!D1679</f>
        <v>6.4770000000000012</v>
      </c>
      <c r="G1679" s="2">
        <f>'Moving Avg'!F1679</f>
        <v>6.6716200000000017</v>
      </c>
      <c r="H1679" s="2">
        <f>'Moving Avg'!G1679</f>
        <v>6.9444759999999963</v>
      </c>
      <c r="I1679" s="2">
        <f>'Moving Avg'!H1679</f>
        <v>6.9947715000000006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  <c r="M1679" s="7">
        <f t="shared" si="260"/>
        <v>50</v>
      </c>
      <c r="N1679" s="7">
        <f t="shared" si="261"/>
        <v>0</v>
      </c>
      <c r="O1679" s="7">
        <f t="shared" si="262"/>
        <v>0</v>
      </c>
      <c r="P1679" s="7">
        <f t="shared" si="263"/>
        <v>33</v>
      </c>
      <c r="Q1679" s="8">
        <f t="shared" si="264"/>
        <v>22.45</v>
      </c>
      <c r="R1679" s="8">
        <f t="shared" si="265"/>
        <v>18.25</v>
      </c>
      <c r="S1679" s="8">
        <f t="shared" si="266"/>
        <v>22.35</v>
      </c>
      <c r="T1679" s="8">
        <f t="shared" si="267"/>
        <v>20.75</v>
      </c>
      <c r="U1679" s="7">
        <f t="shared" si="268"/>
        <v>21.016666666666669</v>
      </c>
      <c r="V1679" s="7">
        <f t="shared" si="269"/>
        <v>20.950000000000003</v>
      </c>
    </row>
    <row r="1680" spans="1:22" ht="13.5" x14ac:dyDescent="0.25">
      <c r="A1680" s="3">
        <f>RSI!A1680</f>
        <v>44756</v>
      </c>
      <c r="B1680" s="2">
        <f>RSI!B1680</f>
        <v>6.4770000000000003</v>
      </c>
      <c r="C1680" s="2">
        <f>RSI!I1680</f>
        <v>23.369617929027342</v>
      </c>
      <c r="D1680" s="2">
        <f>MACD!E1680</f>
        <v>0.12841515883739252</v>
      </c>
      <c r="E1680" s="2">
        <f>MACD!F1680</f>
        <v>9.1497672791696891E-2</v>
      </c>
      <c r="F1680" s="2">
        <f>'Moving Avg'!D1680</f>
        <v>6.4770000000000012</v>
      </c>
      <c r="G1680" s="2">
        <f>'Moving Avg'!F1680</f>
        <v>6.6511600000000017</v>
      </c>
      <c r="H1680" s="2">
        <f>'Moving Avg'!G1680</f>
        <v>6.9307039999999951</v>
      </c>
      <c r="I1680" s="2">
        <f>'Moving Avg'!H1680</f>
        <v>6.9952205000000012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  <c r="M1680" s="7">
        <f t="shared" si="260"/>
        <v>50</v>
      </c>
      <c r="N1680" s="7">
        <f t="shared" si="261"/>
        <v>0</v>
      </c>
      <c r="O1680" s="7">
        <f t="shared" si="262"/>
        <v>0</v>
      </c>
      <c r="P1680" s="7">
        <f t="shared" si="263"/>
        <v>33</v>
      </c>
      <c r="Q1680" s="8">
        <f t="shared" si="264"/>
        <v>22.45</v>
      </c>
      <c r="R1680" s="8">
        <f t="shared" si="265"/>
        <v>18.25</v>
      </c>
      <c r="S1680" s="8">
        <f t="shared" si="266"/>
        <v>22.35</v>
      </c>
      <c r="T1680" s="8">
        <f t="shared" si="267"/>
        <v>20.75</v>
      </c>
      <c r="U1680" s="7">
        <f t="shared" si="268"/>
        <v>21.016666666666669</v>
      </c>
      <c r="V1680" s="7">
        <f t="shared" si="269"/>
        <v>20.950000000000003</v>
      </c>
    </row>
    <row r="1681" spans="1:22" ht="13.5" x14ac:dyDescent="0.25">
      <c r="A1681" s="3">
        <f>RSI!A1681</f>
        <v>44757</v>
      </c>
      <c r="B1681" s="2">
        <f>RSI!B1681</f>
        <v>6.1875999999999998</v>
      </c>
      <c r="C1681" s="2">
        <f>RSI!I1681</f>
        <v>13.677494731939206</v>
      </c>
      <c r="D1681" s="2">
        <f>MACD!E1681</f>
        <v>0.1608775364770203</v>
      </c>
      <c r="E1681" s="2">
        <f>MACD!F1681</f>
        <v>0.10537364552876158</v>
      </c>
      <c r="F1681" s="2">
        <f>'Moving Avg'!D1681</f>
        <v>6.4191200000000013</v>
      </c>
      <c r="G1681" s="2">
        <f>'Moving Avg'!F1681</f>
        <v>6.6317000000000021</v>
      </c>
      <c r="H1681" s="2">
        <f>'Moving Avg'!G1681</f>
        <v>6.9083479999999948</v>
      </c>
      <c r="I1681" s="2">
        <f>'Moving Avg'!H1681</f>
        <v>6.994222500000002</v>
      </c>
      <c r="J1681" s="5" t="str">
        <f>OBV!F1681</f>
        <v>BEARISH</v>
      </c>
      <c r="K1681" s="5" t="str">
        <f>OBV!G1681</f>
        <v>NEUTRAL</v>
      </c>
      <c r="L1681" s="5" t="str">
        <f>OBV!H1681</f>
        <v>CONFIRMED BEARISH</v>
      </c>
      <c r="M1681" s="7">
        <f t="shared" si="260"/>
        <v>50</v>
      </c>
      <c r="N1681" s="7">
        <f t="shared" si="261"/>
        <v>0</v>
      </c>
      <c r="O1681" s="7">
        <f t="shared" si="262"/>
        <v>0</v>
      </c>
      <c r="P1681" s="7">
        <f t="shared" si="263"/>
        <v>16.5</v>
      </c>
      <c r="Q1681" s="8">
        <f t="shared" si="264"/>
        <v>19.975000000000001</v>
      </c>
      <c r="R1681" s="8">
        <f t="shared" si="265"/>
        <v>14.125</v>
      </c>
      <c r="S1681" s="8">
        <f t="shared" si="266"/>
        <v>14.925000000000001</v>
      </c>
      <c r="T1681" s="8">
        <f t="shared" si="267"/>
        <v>16.625</v>
      </c>
      <c r="U1681" s="7">
        <f t="shared" si="268"/>
        <v>16.341666666666669</v>
      </c>
      <c r="V1681" s="7">
        <f t="shared" si="269"/>
        <v>16.412500000000001</v>
      </c>
    </row>
    <row r="1682" spans="1:22" ht="13.5" x14ac:dyDescent="0.25">
      <c r="A1682" s="3">
        <f>RSI!A1682</f>
        <v>44760</v>
      </c>
      <c r="B1682" s="2">
        <f>RSI!B1682</f>
        <v>6.1875999999999998</v>
      </c>
      <c r="C1682" s="2">
        <f>RSI!I1682</f>
        <v>13.677494731939206</v>
      </c>
      <c r="D1682" s="2">
        <f>MACD!E1682</f>
        <v>0.18976313107812981</v>
      </c>
      <c r="E1682" s="2">
        <f>MACD!F1682</f>
        <v>0.12225154263863523</v>
      </c>
      <c r="F1682" s="2">
        <f>'Moving Avg'!D1682</f>
        <v>6.3612400000000004</v>
      </c>
      <c r="G1682" s="2">
        <f>'Moving Avg'!F1682</f>
        <v>6.6122400000000017</v>
      </c>
      <c r="H1682" s="2">
        <f>'Moving Avg'!G1682</f>
        <v>6.8859919999999946</v>
      </c>
      <c r="I1682" s="2">
        <f>'Moving Avg'!H1682</f>
        <v>6.993224500000002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  <c r="M1682" s="7">
        <f t="shared" si="260"/>
        <v>50</v>
      </c>
      <c r="N1682" s="7">
        <f t="shared" si="261"/>
        <v>0</v>
      </c>
      <c r="O1682" s="7">
        <f t="shared" si="262"/>
        <v>0</v>
      </c>
      <c r="P1682" s="7">
        <f t="shared" si="263"/>
        <v>16.5</v>
      </c>
      <c r="Q1682" s="8">
        <f t="shared" si="264"/>
        <v>19.975000000000001</v>
      </c>
      <c r="R1682" s="8">
        <f t="shared" si="265"/>
        <v>14.125</v>
      </c>
      <c r="S1682" s="8">
        <f t="shared" si="266"/>
        <v>14.925000000000001</v>
      </c>
      <c r="T1682" s="8">
        <f t="shared" si="267"/>
        <v>16.625</v>
      </c>
      <c r="U1682" s="7">
        <f t="shared" si="268"/>
        <v>16.341666666666669</v>
      </c>
      <c r="V1682" s="7">
        <f t="shared" si="269"/>
        <v>16.412500000000001</v>
      </c>
    </row>
    <row r="1683" spans="1:22" ht="13.5" x14ac:dyDescent="0.25">
      <c r="A1683" s="3">
        <f>RSI!A1683</f>
        <v>44761</v>
      </c>
      <c r="B1683" s="2">
        <f>RSI!B1683</f>
        <v>6.1875999999999998</v>
      </c>
      <c r="C1683" s="2">
        <f>RSI!I1683</f>
        <v>13.677494731939206</v>
      </c>
      <c r="D1683" s="2">
        <f>MACD!E1683</f>
        <v>0.17088018518352222</v>
      </c>
      <c r="E1683" s="2">
        <f>MACD!F1683</f>
        <v>0.13197727114761262</v>
      </c>
      <c r="F1683" s="2">
        <f>'Moving Avg'!D1683</f>
        <v>6.3033599999999996</v>
      </c>
      <c r="G1683" s="2">
        <f>'Moving Avg'!F1683</f>
        <v>6.5798050000000021</v>
      </c>
      <c r="H1683" s="2">
        <f>'Moving Avg'!G1683</f>
        <v>6.8636359999999943</v>
      </c>
      <c r="I1683" s="2">
        <f>'Moving Avg'!H1683</f>
        <v>6.9917275000000014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  <c r="M1683" s="7">
        <f t="shared" si="260"/>
        <v>50</v>
      </c>
      <c r="N1683" s="7">
        <f t="shared" si="261"/>
        <v>0</v>
      </c>
      <c r="O1683" s="7">
        <f t="shared" si="262"/>
        <v>0</v>
      </c>
      <c r="P1683" s="7">
        <f t="shared" si="263"/>
        <v>16.5</v>
      </c>
      <c r="Q1683" s="8">
        <f t="shared" si="264"/>
        <v>19.975000000000001</v>
      </c>
      <c r="R1683" s="8">
        <f t="shared" si="265"/>
        <v>14.125</v>
      </c>
      <c r="S1683" s="8">
        <f t="shared" si="266"/>
        <v>14.925000000000001</v>
      </c>
      <c r="T1683" s="8">
        <f t="shared" si="267"/>
        <v>16.625</v>
      </c>
      <c r="U1683" s="7">
        <f t="shared" si="268"/>
        <v>16.341666666666669</v>
      </c>
      <c r="V1683" s="7">
        <f t="shared" si="269"/>
        <v>16.412500000000001</v>
      </c>
    </row>
    <row r="1684" spans="1:22" ht="13.5" x14ac:dyDescent="0.25">
      <c r="A1684" s="3">
        <f>RSI!A1684</f>
        <v>44762</v>
      </c>
      <c r="B1684" s="2">
        <f>RSI!B1684</f>
        <v>6.1875999999999998</v>
      </c>
      <c r="C1684" s="2">
        <f>RSI!I1684</f>
        <v>13.677494731939206</v>
      </c>
      <c r="D1684" s="2">
        <f>MACD!E1684</f>
        <v>0.15743650751471527</v>
      </c>
      <c r="E1684" s="2">
        <f>MACD!F1684</f>
        <v>0.13706911842103314</v>
      </c>
      <c r="F1684" s="2">
        <f>'Moving Avg'!D1684</f>
        <v>6.2454799999999997</v>
      </c>
      <c r="G1684" s="2">
        <f>'Moving Avg'!F1684</f>
        <v>6.5473700000000026</v>
      </c>
      <c r="H1684" s="2">
        <f>'Moving Avg'!G1684</f>
        <v>6.841679999999994</v>
      </c>
      <c r="I1684" s="2">
        <f>'Moving Avg'!H1684</f>
        <v>6.9902305000000027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  <c r="M1684" s="7">
        <f t="shared" si="260"/>
        <v>50</v>
      </c>
      <c r="N1684" s="7">
        <f t="shared" si="261"/>
        <v>0</v>
      </c>
      <c r="O1684" s="7">
        <f t="shared" si="262"/>
        <v>0</v>
      </c>
      <c r="P1684" s="7">
        <f t="shared" si="263"/>
        <v>16.5</v>
      </c>
      <c r="Q1684" s="8">
        <f t="shared" si="264"/>
        <v>19.975000000000001</v>
      </c>
      <c r="R1684" s="8">
        <f t="shared" si="265"/>
        <v>14.125</v>
      </c>
      <c r="S1684" s="8">
        <f t="shared" si="266"/>
        <v>14.925000000000001</v>
      </c>
      <c r="T1684" s="8">
        <f t="shared" si="267"/>
        <v>16.625</v>
      </c>
      <c r="U1684" s="7">
        <f t="shared" si="268"/>
        <v>16.341666666666669</v>
      </c>
      <c r="V1684" s="7">
        <f t="shared" si="269"/>
        <v>16.412500000000001</v>
      </c>
    </row>
    <row r="1685" spans="1:22" ht="13.5" x14ac:dyDescent="0.25">
      <c r="A1685" s="3">
        <f>RSI!A1685</f>
        <v>44763</v>
      </c>
      <c r="B1685" s="2">
        <f>RSI!B1685</f>
        <v>6.1875999999999998</v>
      </c>
      <c r="C1685" s="2">
        <f>RSI!I1685</f>
        <v>13.677494731939206</v>
      </c>
      <c r="D1685" s="2">
        <f>MACD!E1685</f>
        <v>0.1484075690845712</v>
      </c>
      <c r="E1685" s="2">
        <f>MACD!F1685</f>
        <v>0.13933680855374075</v>
      </c>
      <c r="F1685" s="2">
        <f>'Moving Avg'!D1685</f>
        <v>6.1875999999999998</v>
      </c>
      <c r="G1685" s="2">
        <f>'Moving Avg'!F1685</f>
        <v>6.514935000000003</v>
      </c>
      <c r="H1685" s="2">
        <f>'Moving Avg'!G1685</f>
        <v>6.8197239999999946</v>
      </c>
      <c r="I1685" s="2">
        <f>'Moving Avg'!H1685</f>
        <v>6.9882345000000017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  <c r="M1685" s="7">
        <f t="shared" si="260"/>
        <v>50</v>
      </c>
      <c r="N1685" s="7">
        <f t="shared" si="261"/>
        <v>0</v>
      </c>
      <c r="O1685" s="7">
        <f t="shared" si="262"/>
        <v>0</v>
      </c>
      <c r="P1685" s="7">
        <f t="shared" si="263"/>
        <v>16.5</v>
      </c>
      <c r="Q1685" s="8">
        <f t="shared" si="264"/>
        <v>19.975000000000001</v>
      </c>
      <c r="R1685" s="8">
        <f t="shared" si="265"/>
        <v>14.125</v>
      </c>
      <c r="S1685" s="8">
        <f t="shared" si="266"/>
        <v>14.925000000000001</v>
      </c>
      <c r="T1685" s="8">
        <f t="shared" si="267"/>
        <v>16.625</v>
      </c>
      <c r="U1685" s="7">
        <f t="shared" si="268"/>
        <v>16.341666666666669</v>
      </c>
      <c r="V1685" s="7">
        <f t="shared" si="269"/>
        <v>16.412500000000001</v>
      </c>
    </row>
    <row r="1686" spans="1:22" ht="13.5" x14ac:dyDescent="0.25">
      <c r="A1686" s="3">
        <f>RSI!A1686</f>
        <v>44764</v>
      </c>
      <c r="B1686" s="2">
        <f>RSI!B1686</f>
        <v>6.1875999999999998</v>
      </c>
      <c r="C1686" s="2">
        <f>RSI!I1686</f>
        <v>13.677494731939206</v>
      </c>
      <c r="D1686" s="2">
        <f>MACD!E1686</f>
        <v>0.14294036582352287</v>
      </c>
      <c r="E1686" s="2">
        <f>MACD!F1686</f>
        <v>0.14005752000769717</v>
      </c>
      <c r="F1686" s="2">
        <f>'Moving Avg'!D1686</f>
        <v>6.1875999999999998</v>
      </c>
      <c r="G1686" s="2">
        <f>'Moving Avg'!F1686</f>
        <v>6.4825000000000017</v>
      </c>
      <c r="H1686" s="2">
        <f>'Moving Avg'!G1686</f>
        <v>6.7987659999999934</v>
      </c>
      <c r="I1686" s="2">
        <f>'Moving Avg'!H1686</f>
        <v>6.985590000000002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  <c r="M1686" s="7">
        <f t="shared" si="260"/>
        <v>50</v>
      </c>
      <c r="N1686" s="7">
        <f t="shared" si="261"/>
        <v>0</v>
      </c>
      <c r="O1686" s="7">
        <f t="shared" si="262"/>
        <v>0</v>
      </c>
      <c r="P1686" s="7">
        <f t="shared" si="263"/>
        <v>33</v>
      </c>
      <c r="Q1686" s="8">
        <f t="shared" si="264"/>
        <v>22.45</v>
      </c>
      <c r="R1686" s="8">
        <f t="shared" si="265"/>
        <v>18.25</v>
      </c>
      <c r="S1686" s="8">
        <f t="shared" si="266"/>
        <v>22.35</v>
      </c>
      <c r="T1686" s="8">
        <f t="shared" si="267"/>
        <v>20.75</v>
      </c>
      <c r="U1686" s="7">
        <f t="shared" si="268"/>
        <v>21.016666666666669</v>
      </c>
      <c r="V1686" s="7">
        <f t="shared" si="269"/>
        <v>20.950000000000003</v>
      </c>
    </row>
    <row r="1687" spans="1:22" ht="13.5" x14ac:dyDescent="0.25">
      <c r="A1687" s="3">
        <f>RSI!A1687</f>
        <v>44768</v>
      </c>
      <c r="B1687" s="2">
        <f>RSI!B1687</f>
        <v>6.1875999999999998</v>
      </c>
      <c r="C1687" s="2">
        <f>RSI!I1687</f>
        <v>13.677494731939206</v>
      </c>
      <c r="D1687" s="2">
        <f>MACD!E1687</f>
        <v>0.14032600012528196</v>
      </c>
      <c r="E1687" s="2">
        <f>MACD!F1687</f>
        <v>0.14011121603121413</v>
      </c>
      <c r="F1687" s="2">
        <f>'Moving Avg'!D1687</f>
        <v>6.1875999999999998</v>
      </c>
      <c r="G1687" s="2">
        <f>'Moving Avg'!F1687</f>
        <v>6.4525600000000027</v>
      </c>
      <c r="H1687" s="2">
        <f>'Moving Avg'!G1687</f>
        <v>6.7780079999999945</v>
      </c>
      <c r="I1687" s="2">
        <f>'Moving Avg'!H1687</f>
        <v>6.9822965000000021</v>
      </c>
      <c r="J1687" s="5" t="str">
        <f>OBV!F1687</f>
        <v>NEUTRAL</v>
      </c>
      <c r="K1687" s="5" t="str">
        <f>OBV!G1687</f>
        <v>NEUTRAL</v>
      </c>
      <c r="L1687" s="5" t="str">
        <f>OBV!H1687</f>
        <v>NEUTRAL</v>
      </c>
      <c r="M1687" s="7">
        <f t="shared" si="260"/>
        <v>50</v>
      </c>
      <c r="N1687" s="7">
        <f t="shared" si="261"/>
        <v>0</v>
      </c>
      <c r="O1687" s="7">
        <f t="shared" si="262"/>
        <v>0</v>
      </c>
      <c r="P1687" s="7">
        <f t="shared" si="263"/>
        <v>33</v>
      </c>
      <c r="Q1687" s="8">
        <f t="shared" si="264"/>
        <v>22.45</v>
      </c>
      <c r="R1687" s="8">
        <f t="shared" si="265"/>
        <v>18.25</v>
      </c>
      <c r="S1687" s="8">
        <f t="shared" si="266"/>
        <v>22.35</v>
      </c>
      <c r="T1687" s="8">
        <f t="shared" si="267"/>
        <v>20.75</v>
      </c>
      <c r="U1687" s="7">
        <f t="shared" si="268"/>
        <v>21.016666666666669</v>
      </c>
      <c r="V1687" s="7">
        <f t="shared" si="269"/>
        <v>20.950000000000003</v>
      </c>
    </row>
    <row r="1688" spans="1:22" ht="13.5" x14ac:dyDescent="0.25">
      <c r="A1688" s="3">
        <f>RSI!A1688</f>
        <v>44769</v>
      </c>
      <c r="B1688" s="2">
        <f>RSI!B1688</f>
        <v>6.4570999999999996</v>
      </c>
      <c r="C1688" s="2">
        <f>RSI!I1688</f>
        <v>47.645704555855737</v>
      </c>
      <c r="D1688" s="2">
        <f>MACD!E1688</f>
        <v>0.12001359395001909</v>
      </c>
      <c r="E1688" s="2">
        <f>MACD!F1688</f>
        <v>0.13609169161497514</v>
      </c>
      <c r="F1688" s="2">
        <f>'Moving Avg'!D1688</f>
        <v>6.2415000000000003</v>
      </c>
      <c r="G1688" s="2">
        <f>'Moving Avg'!F1688</f>
        <v>6.4360950000000035</v>
      </c>
      <c r="H1688" s="2">
        <f>'Moving Avg'!G1688</f>
        <v>6.7626399999999958</v>
      </c>
      <c r="I1688" s="2">
        <f>'Moving Avg'!H1688</f>
        <v>6.9797020000000023</v>
      </c>
      <c r="J1688" s="5" t="str">
        <f>OBV!F1688</f>
        <v>NEUTRAL</v>
      </c>
      <c r="K1688" s="5" t="str">
        <f>OBV!G1688</f>
        <v>NEUTRAL</v>
      </c>
      <c r="L1688" s="5" t="str">
        <f>OBV!H1688</f>
        <v>NEUTRAL</v>
      </c>
      <c r="M1688" s="7">
        <f t="shared" si="260"/>
        <v>25</v>
      </c>
      <c r="N1688" s="7">
        <f t="shared" si="261"/>
        <v>45</v>
      </c>
      <c r="O1688" s="7">
        <f t="shared" si="262"/>
        <v>0</v>
      </c>
      <c r="P1688" s="7">
        <f t="shared" si="263"/>
        <v>33</v>
      </c>
      <c r="Q1688" s="8">
        <f t="shared" si="264"/>
        <v>29.45</v>
      </c>
      <c r="R1688" s="8">
        <f t="shared" si="265"/>
        <v>22.25</v>
      </c>
      <c r="S1688" s="8">
        <f t="shared" si="266"/>
        <v>25.35</v>
      </c>
      <c r="T1688" s="8">
        <f t="shared" si="267"/>
        <v>25.75</v>
      </c>
      <c r="U1688" s="7">
        <f t="shared" si="268"/>
        <v>25.683333333333337</v>
      </c>
      <c r="V1688" s="7">
        <f t="shared" si="269"/>
        <v>25.700000000000003</v>
      </c>
    </row>
    <row r="1689" spans="1:22" ht="13.5" x14ac:dyDescent="0.25">
      <c r="A1689" s="3">
        <f>RSI!A1689</f>
        <v>44770</v>
      </c>
      <c r="B1689" s="2">
        <f>RSI!B1689</f>
        <v>6.4570999999999996</v>
      </c>
      <c r="C1689" s="2">
        <f>RSI!I1689</f>
        <v>47.645704555855737</v>
      </c>
      <c r="D1689" s="2">
        <f>MACD!E1689</f>
        <v>0.10295841995002597</v>
      </c>
      <c r="E1689" s="2">
        <f>MACD!F1689</f>
        <v>0.1294650372819853</v>
      </c>
      <c r="F1689" s="2">
        <f>'Moving Avg'!D1689</f>
        <v>6.2953999999999999</v>
      </c>
      <c r="G1689" s="2">
        <f>'Moving Avg'!F1689</f>
        <v>6.4196300000000024</v>
      </c>
      <c r="H1689" s="2">
        <f>'Moving Avg'!G1689</f>
        <v>6.747271999999997</v>
      </c>
      <c r="I1689" s="2">
        <f>'Moving Avg'!H1689</f>
        <v>6.9770575000000035</v>
      </c>
      <c r="J1689" s="5" t="str">
        <f>OBV!F1689</f>
        <v>NEUTRAL</v>
      </c>
      <c r="K1689" s="5" t="str">
        <f>OBV!G1689</f>
        <v>NEUTRAL</v>
      </c>
      <c r="L1689" s="5" t="str">
        <f>OBV!H1689</f>
        <v>NEUTRAL</v>
      </c>
      <c r="M1689" s="7">
        <f t="shared" si="260"/>
        <v>25</v>
      </c>
      <c r="N1689" s="7">
        <f t="shared" si="261"/>
        <v>100</v>
      </c>
      <c r="O1689" s="7">
        <f t="shared" si="262"/>
        <v>0</v>
      </c>
      <c r="P1689" s="7">
        <f t="shared" si="263"/>
        <v>33</v>
      </c>
      <c r="Q1689" s="8">
        <f t="shared" si="264"/>
        <v>48.7</v>
      </c>
      <c r="R1689" s="8">
        <f t="shared" si="265"/>
        <v>33.25</v>
      </c>
      <c r="S1689" s="8">
        <f t="shared" si="266"/>
        <v>33.6</v>
      </c>
      <c r="T1689" s="8">
        <f t="shared" si="267"/>
        <v>39.5</v>
      </c>
      <c r="U1689" s="7">
        <f t="shared" si="268"/>
        <v>38.516666666666673</v>
      </c>
      <c r="V1689" s="7">
        <f t="shared" si="269"/>
        <v>38.762500000000003</v>
      </c>
    </row>
    <row r="1690" spans="1:22" ht="13.5" x14ac:dyDescent="0.25">
      <c r="A1690" s="3">
        <f>RSI!A1690</f>
        <v>44771</v>
      </c>
      <c r="B1690" s="2">
        <f>RSI!B1690</f>
        <v>6.4570999999999996</v>
      </c>
      <c r="C1690" s="2">
        <f>RSI!I1690</f>
        <v>47.645704555855737</v>
      </c>
      <c r="D1690" s="2">
        <f>MACD!E1690</f>
        <v>8.8649569437780684E-2</v>
      </c>
      <c r="E1690" s="2">
        <f>MACD!F1690</f>
        <v>0.12130194371314439</v>
      </c>
      <c r="F1690" s="2">
        <f>'Moving Avg'!D1690</f>
        <v>6.3493000000000004</v>
      </c>
      <c r="G1690" s="2">
        <f>'Moving Avg'!F1690</f>
        <v>6.4031650000000013</v>
      </c>
      <c r="H1690" s="2">
        <f>'Moving Avg'!G1690</f>
        <v>6.7319039999999974</v>
      </c>
      <c r="I1690" s="2">
        <f>'Moving Avg'!H1690</f>
        <v>6.9759100000000034</v>
      </c>
      <c r="J1690" s="5" t="str">
        <f>OBV!F1690</f>
        <v>NEUTRAL</v>
      </c>
      <c r="K1690" s="5" t="str">
        <f>OBV!G1690</f>
        <v>NEUTRAL</v>
      </c>
      <c r="L1690" s="5" t="str">
        <f>OBV!H1690</f>
        <v>NEUTRAL</v>
      </c>
      <c r="M1690" s="7">
        <f t="shared" si="260"/>
        <v>25</v>
      </c>
      <c r="N1690" s="7">
        <f t="shared" si="261"/>
        <v>100</v>
      </c>
      <c r="O1690" s="7">
        <f t="shared" si="262"/>
        <v>0</v>
      </c>
      <c r="P1690" s="7">
        <f t="shared" si="263"/>
        <v>33</v>
      </c>
      <c r="Q1690" s="8">
        <f t="shared" si="264"/>
        <v>48.7</v>
      </c>
      <c r="R1690" s="8">
        <f t="shared" si="265"/>
        <v>33.25</v>
      </c>
      <c r="S1690" s="8">
        <f t="shared" si="266"/>
        <v>33.6</v>
      </c>
      <c r="T1690" s="8">
        <f t="shared" si="267"/>
        <v>39.5</v>
      </c>
      <c r="U1690" s="7">
        <f t="shared" si="268"/>
        <v>38.516666666666673</v>
      </c>
      <c r="V1690" s="7">
        <f t="shared" si="269"/>
        <v>38.762500000000003</v>
      </c>
    </row>
    <row r="1691" spans="1:22" ht="13.5" x14ac:dyDescent="0.25">
      <c r="A1691" s="3">
        <f>RSI!A1691</f>
        <v>44774</v>
      </c>
      <c r="B1691" s="2">
        <f>RSI!B1691</f>
        <v>6.4570999999999996</v>
      </c>
      <c r="C1691" s="2">
        <f>RSI!I1691</f>
        <v>47.645704555855737</v>
      </c>
      <c r="D1691" s="2">
        <f>MACD!E1691</f>
        <v>3.2132383772200512E-2</v>
      </c>
      <c r="E1691" s="2">
        <f>MACD!F1691</f>
        <v>0.10346803172495563</v>
      </c>
      <c r="F1691" s="2">
        <f>'Moving Avg'!D1691</f>
        <v>6.4032</v>
      </c>
      <c r="G1691" s="2">
        <f>'Moving Avg'!F1691</f>
        <v>6.3867000000000012</v>
      </c>
      <c r="H1691" s="2">
        <f>'Moving Avg'!G1691</f>
        <v>6.7165359999999996</v>
      </c>
      <c r="I1691" s="2">
        <f>'Moving Avg'!H1691</f>
        <v>6.9747625000000042</v>
      </c>
      <c r="J1691" s="5" t="str">
        <f>OBV!F1691</f>
        <v>NEUTRAL</v>
      </c>
      <c r="K1691" s="5" t="str">
        <f>OBV!G1691</f>
        <v>NEUTRAL</v>
      </c>
      <c r="L1691" s="5" t="str">
        <f>OBV!H1691</f>
        <v>NEUTRAL</v>
      </c>
      <c r="M1691" s="7">
        <f t="shared" si="260"/>
        <v>25</v>
      </c>
      <c r="N1691" s="7">
        <f t="shared" si="261"/>
        <v>100</v>
      </c>
      <c r="O1691" s="7">
        <f t="shared" si="262"/>
        <v>0</v>
      </c>
      <c r="P1691" s="7">
        <f t="shared" si="263"/>
        <v>33</v>
      </c>
      <c r="Q1691" s="8">
        <f t="shared" si="264"/>
        <v>48.7</v>
      </c>
      <c r="R1691" s="8">
        <f t="shared" si="265"/>
        <v>33.25</v>
      </c>
      <c r="S1691" s="8">
        <f t="shared" si="266"/>
        <v>33.6</v>
      </c>
      <c r="T1691" s="8">
        <f t="shared" si="267"/>
        <v>39.5</v>
      </c>
      <c r="U1691" s="7">
        <f t="shared" si="268"/>
        <v>38.516666666666673</v>
      </c>
      <c r="V1691" s="7">
        <f t="shared" si="269"/>
        <v>38.762500000000003</v>
      </c>
    </row>
    <row r="1692" spans="1:22" ht="13.5" x14ac:dyDescent="0.25">
      <c r="A1692" s="3">
        <f>RSI!A1692</f>
        <v>44775</v>
      </c>
      <c r="B1692" s="2">
        <f>RSI!B1692</f>
        <v>6.4570999999999996</v>
      </c>
      <c r="C1692" s="2">
        <f>RSI!I1692</f>
        <v>47.645704555855737</v>
      </c>
      <c r="D1692" s="2">
        <f>MACD!E1692</f>
        <v>-1.5584868629859194E-2</v>
      </c>
      <c r="E1692" s="2">
        <f>MACD!F1692</f>
        <v>7.965745165399267E-2</v>
      </c>
      <c r="F1692" s="2">
        <f>'Moving Avg'!D1692</f>
        <v>6.4570999999999996</v>
      </c>
      <c r="G1692" s="2">
        <f>'Moving Avg'!F1692</f>
        <v>6.3707350000000016</v>
      </c>
      <c r="H1692" s="2">
        <f>'Moving Avg'!G1692</f>
        <v>6.701168</v>
      </c>
      <c r="I1692" s="2">
        <f>'Moving Avg'!H1692</f>
        <v>6.9736150000000041</v>
      </c>
      <c r="J1692" s="5" t="str">
        <f>OBV!F1692</f>
        <v>NEUTRAL</v>
      </c>
      <c r="K1692" s="5" t="str">
        <f>OBV!G1692</f>
        <v>NEUTRAL</v>
      </c>
      <c r="L1692" s="5" t="str">
        <f>OBV!H1692</f>
        <v>NEUTRAL</v>
      </c>
      <c r="M1692" s="7">
        <f t="shared" si="260"/>
        <v>25</v>
      </c>
      <c r="N1692" s="7">
        <f t="shared" si="261"/>
        <v>100</v>
      </c>
      <c r="O1692" s="7">
        <f t="shared" si="262"/>
        <v>0</v>
      </c>
      <c r="P1692" s="7">
        <f t="shared" si="263"/>
        <v>33</v>
      </c>
      <c r="Q1692" s="8">
        <f t="shared" si="264"/>
        <v>48.7</v>
      </c>
      <c r="R1692" s="8">
        <f t="shared" si="265"/>
        <v>33.25</v>
      </c>
      <c r="S1692" s="8">
        <f t="shared" si="266"/>
        <v>33.6</v>
      </c>
      <c r="T1692" s="8">
        <f t="shared" si="267"/>
        <v>39.5</v>
      </c>
      <c r="U1692" s="7">
        <f t="shared" si="268"/>
        <v>38.516666666666673</v>
      </c>
      <c r="V1692" s="7">
        <f t="shared" si="269"/>
        <v>38.762500000000003</v>
      </c>
    </row>
    <row r="1693" spans="1:22" ht="13.5" x14ac:dyDescent="0.25">
      <c r="A1693" s="3">
        <f>RSI!A1693</f>
        <v>44776</v>
      </c>
      <c r="B1693" s="2">
        <f>RSI!B1693</f>
        <v>6.1676000000000002</v>
      </c>
      <c r="C1693" s="2">
        <f>RSI!I1693</f>
        <v>29.55145159457814</v>
      </c>
      <c r="D1693" s="2">
        <f>MACD!E1693</f>
        <v>-3.4419355627144377E-2</v>
      </c>
      <c r="E1693" s="2">
        <f>MACD!F1693</f>
        <v>5.684209019776526E-2</v>
      </c>
      <c r="F1693" s="2">
        <f>'Moving Avg'!D1693</f>
        <v>6.3991999999999996</v>
      </c>
      <c r="G1693" s="2">
        <f>'Moving Avg'!F1693</f>
        <v>6.3552650000000011</v>
      </c>
      <c r="H1693" s="2">
        <f>'Moving Avg'!G1693</f>
        <v>6.6800100000000011</v>
      </c>
      <c r="I1693" s="2">
        <f>'Moving Avg'!H1693</f>
        <v>6.9705210000000042</v>
      </c>
      <c r="J1693" s="5" t="str">
        <f>OBV!F1693</f>
        <v>BEARISH</v>
      </c>
      <c r="K1693" s="5" t="str">
        <f>OBV!G1693</f>
        <v>NEUTRAL</v>
      </c>
      <c r="L1693" s="5" t="str">
        <f>OBV!H1693</f>
        <v>CONFIRMED BEARISH</v>
      </c>
      <c r="M1693" s="7">
        <f t="shared" si="260"/>
        <v>50</v>
      </c>
      <c r="N1693" s="7">
        <f t="shared" si="261"/>
        <v>100</v>
      </c>
      <c r="O1693" s="7">
        <f t="shared" si="262"/>
        <v>0</v>
      </c>
      <c r="P1693" s="7">
        <f t="shared" si="263"/>
        <v>16.5</v>
      </c>
      <c r="Q1693" s="8">
        <f t="shared" si="264"/>
        <v>54.975000000000001</v>
      </c>
      <c r="R1693" s="8">
        <f t="shared" si="265"/>
        <v>34.125</v>
      </c>
      <c r="S1693" s="8">
        <f t="shared" si="266"/>
        <v>29.925000000000001</v>
      </c>
      <c r="T1693" s="8">
        <f t="shared" si="267"/>
        <v>41.625</v>
      </c>
      <c r="U1693" s="7">
        <f t="shared" si="268"/>
        <v>39.674999999999997</v>
      </c>
      <c r="V1693" s="7">
        <f t="shared" si="269"/>
        <v>40.162499999999994</v>
      </c>
    </row>
    <row r="1694" spans="1:22" ht="13.5" x14ac:dyDescent="0.25">
      <c r="A1694" s="3">
        <f>RSI!A1694</f>
        <v>44777</v>
      </c>
      <c r="B1694" s="2">
        <f>RSI!B1694</f>
        <v>6.1676000000000002</v>
      </c>
      <c r="C1694" s="2">
        <f>RSI!I1694</f>
        <v>29.55145159457814</v>
      </c>
      <c r="D1694" s="2">
        <f>MACD!E1694</f>
        <v>-4.8555556486816087E-2</v>
      </c>
      <c r="E1694" s="2">
        <f>MACD!F1694</f>
        <v>3.5762560860848995E-2</v>
      </c>
      <c r="F1694" s="2">
        <f>'Moving Avg'!D1694</f>
        <v>6.3412999999999995</v>
      </c>
      <c r="G1694" s="2">
        <f>'Moving Avg'!F1694</f>
        <v>6.3397950000000005</v>
      </c>
      <c r="H1694" s="2">
        <f>'Moving Avg'!G1694</f>
        <v>6.6588520000000004</v>
      </c>
      <c r="I1694" s="2">
        <f>'Moving Avg'!H1694</f>
        <v>6.9674270000000043</v>
      </c>
      <c r="J1694" s="5" t="str">
        <f>OBV!F1694</f>
        <v>BEARISH</v>
      </c>
      <c r="K1694" s="5" t="str">
        <f>OBV!G1694</f>
        <v>NEUTRAL</v>
      </c>
      <c r="L1694" s="5" t="str">
        <f>OBV!H1694</f>
        <v>CONFIRMED BEARISH</v>
      </c>
      <c r="M1694" s="7">
        <f t="shared" si="260"/>
        <v>50</v>
      </c>
      <c r="N1694" s="7">
        <f t="shared" si="261"/>
        <v>100</v>
      </c>
      <c r="O1694" s="7">
        <f t="shared" si="262"/>
        <v>0</v>
      </c>
      <c r="P1694" s="7">
        <f t="shared" si="263"/>
        <v>16.5</v>
      </c>
      <c r="Q1694" s="8">
        <f t="shared" si="264"/>
        <v>54.975000000000001</v>
      </c>
      <c r="R1694" s="8">
        <f t="shared" si="265"/>
        <v>34.125</v>
      </c>
      <c r="S1694" s="8">
        <f t="shared" si="266"/>
        <v>29.925000000000001</v>
      </c>
      <c r="T1694" s="8">
        <f t="shared" si="267"/>
        <v>41.625</v>
      </c>
      <c r="U1694" s="7">
        <f t="shared" si="268"/>
        <v>39.674999999999997</v>
      </c>
      <c r="V1694" s="7">
        <f t="shared" si="269"/>
        <v>40.162499999999994</v>
      </c>
    </row>
    <row r="1695" spans="1:22" ht="13.5" x14ac:dyDescent="0.25">
      <c r="A1695" s="3">
        <f>RSI!A1695</f>
        <v>44778</v>
      </c>
      <c r="B1695" s="2">
        <f>RSI!B1695</f>
        <v>6.1676000000000002</v>
      </c>
      <c r="C1695" s="2">
        <f>RSI!I1695</f>
        <v>29.55145159457814</v>
      </c>
      <c r="D1695" s="2">
        <f>MACD!E1695</f>
        <v>-5.8849667627734803E-2</v>
      </c>
      <c r="E1695" s="2">
        <f>MACD!F1695</f>
        <v>1.6840115163132233E-2</v>
      </c>
      <c r="F1695" s="2">
        <f>'Moving Avg'!D1695</f>
        <v>6.2834000000000003</v>
      </c>
      <c r="G1695" s="2">
        <f>'Moving Avg'!F1695</f>
        <v>6.324325</v>
      </c>
      <c r="H1695" s="2">
        <f>'Moving Avg'!G1695</f>
        <v>6.6376940000000024</v>
      </c>
      <c r="I1695" s="2">
        <f>'Moving Avg'!H1695</f>
        <v>6.9643330000000061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  <c r="M1695" s="7">
        <f t="shared" si="260"/>
        <v>50</v>
      </c>
      <c r="N1695" s="7">
        <f t="shared" si="261"/>
        <v>100</v>
      </c>
      <c r="O1695" s="7">
        <f t="shared" si="262"/>
        <v>0</v>
      </c>
      <c r="P1695" s="7">
        <f t="shared" si="263"/>
        <v>16.5</v>
      </c>
      <c r="Q1695" s="8">
        <f t="shared" si="264"/>
        <v>54.975000000000001</v>
      </c>
      <c r="R1695" s="8">
        <f t="shared" si="265"/>
        <v>34.125</v>
      </c>
      <c r="S1695" s="8">
        <f t="shared" si="266"/>
        <v>29.925000000000001</v>
      </c>
      <c r="T1695" s="8">
        <f t="shared" si="267"/>
        <v>41.625</v>
      </c>
      <c r="U1695" s="7">
        <f t="shared" si="268"/>
        <v>39.674999999999997</v>
      </c>
      <c r="V1695" s="7">
        <f t="shared" si="269"/>
        <v>40.162499999999994</v>
      </c>
    </row>
    <row r="1696" spans="1:22" ht="13.5" x14ac:dyDescent="0.25">
      <c r="A1696" s="3">
        <f>RSI!A1696</f>
        <v>44781</v>
      </c>
      <c r="B1696" s="2">
        <f>RSI!B1696</f>
        <v>6.0278999999999998</v>
      </c>
      <c r="C1696" s="2">
        <f>RSI!I1696</f>
        <v>24.047354380843615</v>
      </c>
      <c r="D1696" s="2">
        <f>MACD!E1696</f>
        <v>-5.5668134560047378E-2</v>
      </c>
      <c r="E1696" s="2">
        <f>MACD!F1696</f>
        <v>2.338465218496311E-3</v>
      </c>
      <c r="F1696" s="2">
        <f>'Moving Avg'!D1696</f>
        <v>6.1975600000000002</v>
      </c>
      <c r="G1696" s="2">
        <f>'Moving Avg'!F1696</f>
        <v>6.3018700000000001</v>
      </c>
      <c r="H1696" s="2">
        <f>'Moving Avg'!G1696</f>
        <v>6.6165360000000035</v>
      </c>
      <c r="I1696" s="2">
        <f>'Moving Avg'!H1696</f>
        <v>6.9605405000000067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  <c r="M1696" s="7">
        <f t="shared" si="260"/>
        <v>50</v>
      </c>
      <c r="N1696" s="7">
        <f t="shared" si="261"/>
        <v>100</v>
      </c>
      <c r="O1696" s="7">
        <f t="shared" si="262"/>
        <v>0</v>
      </c>
      <c r="P1696" s="7">
        <f t="shared" si="263"/>
        <v>16.5</v>
      </c>
      <c r="Q1696" s="8">
        <f t="shared" si="264"/>
        <v>54.975000000000001</v>
      </c>
      <c r="R1696" s="8">
        <f t="shared" si="265"/>
        <v>34.125</v>
      </c>
      <c r="S1696" s="8">
        <f t="shared" si="266"/>
        <v>29.925000000000001</v>
      </c>
      <c r="T1696" s="8">
        <f t="shared" si="267"/>
        <v>41.625</v>
      </c>
      <c r="U1696" s="7">
        <f t="shared" si="268"/>
        <v>39.674999999999997</v>
      </c>
      <c r="V1696" s="7">
        <f t="shared" si="269"/>
        <v>40.162499999999994</v>
      </c>
    </row>
    <row r="1697" spans="1:22" ht="13.5" x14ac:dyDescent="0.25">
      <c r="A1697" s="3">
        <f>RSI!A1697</f>
        <v>44782</v>
      </c>
      <c r="B1697" s="2">
        <f>RSI!B1697</f>
        <v>6.2873999999999999</v>
      </c>
      <c r="C1697" s="2">
        <f>RSI!I1697</f>
        <v>44.664784187785024</v>
      </c>
      <c r="D1697" s="2">
        <f>MACD!E1697</f>
        <v>-6.9943364953624965E-2</v>
      </c>
      <c r="E1697" s="2">
        <f>MACD!F1697</f>
        <v>-1.2117900815927944E-2</v>
      </c>
      <c r="F1697" s="2">
        <f>'Moving Avg'!D1697</f>
        <v>6.1636199999999999</v>
      </c>
      <c r="G1697" s="2">
        <f>'Moving Avg'!F1697</f>
        <v>6.2923899999999993</v>
      </c>
      <c r="H1697" s="2">
        <f>'Moving Avg'!G1697</f>
        <v>6.6007680000000031</v>
      </c>
      <c r="I1697" s="2">
        <f>'Moving Avg'!H1697</f>
        <v>6.9580455000000061</v>
      </c>
      <c r="J1697" s="5" t="str">
        <f>OBV!F1697</f>
        <v>BULLISH</v>
      </c>
      <c r="K1697" s="5" t="str">
        <f>OBV!G1697</f>
        <v>NEUTRAL</v>
      </c>
      <c r="L1697" s="5" t="str">
        <f>OBV!H1697</f>
        <v>BULLISH DIVERGENCE</v>
      </c>
      <c r="M1697" s="7">
        <f t="shared" si="260"/>
        <v>25</v>
      </c>
      <c r="N1697" s="7">
        <f t="shared" si="261"/>
        <v>100</v>
      </c>
      <c r="O1697" s="7">
        <f t="shared" si="262"/>
        <v>0</v>
      </c>
      <c r="P1697" s="7">
        <f t="shared" si="263"/>
        <v>66.5</v>
      </c>
      <c r="Q1697" s="8">
        <f t="shared" si="264"/>
        <v>53.725000000000001</v>
      </c>
      <c r="R1697" s="8">
        <f t="shared" si="265"/>
        <v>41.625</v>
      </c>
      <c r="S1697" s="8">
        <f t="shared" si="266"/>
        <v>48.674999999999997</v>
      </c>
      <c r="T1697" s="8">
        <f t="shared" si="267"/>
        <v>47.875</v>
      </c>
      <c r="U1697" s="7">
        <f t="shared" si="268"/>
        <v>48.008333333333326</v>
      </c>
      <c r="V1697" s="7">
        <f t="shared" si="269"/>
        <v>47.974999999999994</v>
      </c>
    </row>
    <row r="1698" spans="1:22" ht="13.5" x14ac:dyDescent="0.25">
      <c r="A1698" s="3">
        <f>RSI!A1698</f>
        <v>44783</v>
      </c>
      <c r="B1698" s="2">
        <f>RSI!B1698</f>
        <v>6.5667999999999997</v>
      </c>
      <c r="C1698" s="2">
        <f>RSI!I1698</f>
        <v>57.911977237461429</v>
      </c>
      <c r="D1698" s="2">
        <f>MACD!E1698</f>
        <v>-6.0702666658523974E-2</v>
      </c>
      <c r="E1698" s="2">
        <f>MACD!F1698</f>
        <v>-2.183485398444715E-2</v>
      </c>
      <c r="F1698" s="2">
        <f>'Moving Avg'!D1698</f>
        <v>6.2434600000000007</v>
      </c>
      <c r="G1698" s="2">
        <f>'Moving Avg'!F1698</f>
        <v>6.2968799999999989</v>
      </c>
      <c r="H1698" s="2">
        <f>'Moving Avg'!G1698</f>
        <v>6.5905880000000039</v>
      </c>
      <c r="I1698" s="2">
        <f>'Moving Avg'!H1698</f>
        <v>6.9569475000000072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  <c r="M1698" s="7">
        <f t="shared" si="260"/>
        <v>25</v>
      </c>
      <c r="N1698" s="7">
        <f t="shared" si="261"/>
        <v>100</v>
      </c>
      <c r="O1698" s="7">
        <f t="shared" si="262"/>
        <v>0</v>
      </c>
      <c r="P1698" s="7">
        <f t="shared" si="263"/>
        <v>83.5</v>
      </c>
      <c r="Q1698" s="8">
        <f t="shared" si="264"/>
        <v>56.274999999999999</v>
      </c>
      <c r="R1698" s="8">
        <f t="shared" si="265"/>
        <v>45.875</v>
      </c>
      <c r="S1698" s="8">
        <f t="shared" si="266"/>
        <v>56.325000000000003</v>
      </c>
      <c r="T1698" s="8">
        <f t="shared" si="267"/>
        <v>52.125</v>
      </c>
      <c r="U1698" s="7">
        <f t="shared" si="268"/>
        <v>52.82500000000001</v>
      </c>
      <c r="V1698" s="7">
        <f t="shared" si="269"/>
        <v>52.650000000000006</v>
      </c>
    </row>
    <row r="1699" spans="1:22" ht="13.5" x14ac:dyDescent="0.25">
      <c r="A1699" s="3">
        <f>RSI!A1699</f>
        <v>44784</v>
      </c>
      <c r="B1699" s="2">
        <f>RSI!B1699</f>
        <v>6.5667999999999997</v>
      </c>
      <c r="C1699" s="2">
        <f>RSI!I1699</f>
        <v>57.911977237461429</v>
      </c>
      <c r="D1699" s="2">
        <f>MACD!E1699</f>
        <v>-5.4021177491040184E-2</v>
      </c>
      <c r="E1699" s="2">
        <f>MACD!F1699</f>
        <v>-2.8272118685765756E-2</v>
      </c>
      <c r="F1699" s="2">
        <f>'Moving Avg'!D1699</f>
        <v>6.3233000000000006</v>
      </c>
      <c r="G1699" s="2">
        <f>'Moving Avg'!F1699</f>
        <v>6.3013699999999986</v>
      </c>
      <c r="H1699" s="2">
        <f>'Moving Avg'!G1699</f>
        <v>6.5804080000000029</v>
      </c>
      <c r="I1699" s="2">
        <f>'Moving Avg'!H1699</f>
        <v>6.9558495000000082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  <c r="M1699" s="7">
        <f t="shared" si="260"/>
        <v>25</v>
      </c>
      <c r="N1699" s="7">
        <f t="shared" si="261"/>
        <v>100</v>
      </c>
      <c r="O1699" s="7">
        <f t="shared" si="262"/>
        <v>0</v>
      </c>
      <c r="P1699" s="7">
        <f t="shared" si="263"/>
        <v>83.5</v>
      </c>
      <c r="Q1699" s="8">
        <f t="shared" si="264"/>
        <v>56.274999999999999</v>
      </c>
      <c r="R1699" s="8">
        <f t="shared" si="265"/>
        <v>45.875</v>
      </c>
      <c r="S1699" s="8">
        <f t="shared" si="266"/>
        <v>56.325000000000003</v>
      </c>
      <c r="T1699" s="8">
        <f t="shared" si="267"/>
        <v>52.125</v>
      </c>
      <c r="U1699" s="7">
        <f t="shared" si="268"/>
        <v>52.82500000000001</v>
      </c>
      <c r="V1699" s="7">
        <f t="shared" si="269"/>
        <v>52.650000000000006</v>
      </c>
    </row>
    <row r="1700" spans="1:22" ht="13.5" x14ac:dyDescent="0.25">
      <c r="A1700" s="3">
        <f>RSI!A1700</f>
        <v>44785</v>
      </c>
      <c r="B1700" s="2">
        <f>RSI!B1700</f>
        <v>6.5667999999999997</v>
      </c>
      <c r="C1700" s="2">
        <f>RSI!I1700</f>
        <v>57.911977237461429</v>
      </c>
      <c r="D1700" s="2">
        <f>MACD!E1700</f>
        <v>-4.9420909026588689E-2</v>
      </c>
      <c r="E1700" s="2">
        <f>MACD!F1700</f>
        <v>-3.2501876753930348E-2</v>
      </c>
      <c r="F1700" s="2">
        <f>'Moving Avg'!D1700</f>
        <v>6.4031400000000005</v>
      </c>
      <c r="G1700" s="2">
        <f>'Moving Avg'!F1700</f>
        <v>6.3058599999999982</v>
      </c>
      <c r="H1700" s="2">
        <f>'Moving Avg'!G1700</f>
        <v>6.5720240000000025</v>
      </c>
      <c r="I1700" s="2">
        <f>'Moving Avg'!H1700</f>
        <v>6.9547515000000093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  <c r="M1700" s="7">
        <f t="shared" si="260"/>
        <v>25</v>
      </c>
      <c r="N1700" s="7">
        <f t="shared" si="261"/>
        <v>45</v>
      </c>
      <c r="O1700" s="7">
        <f t="shared" si="262"/>
        <v>0</v>
      </c>
      <c r="P1700" s="7">
        <f t="shared" si="263"/>
        <v>83.5</v>
      </c>
      <c r="Q1700" s="8">
        <f t="shared" si="264"/>
        <v>37.024999999999999</v>
      </c>
      <c r="R1700" s="8">
        <f t="shared" si="265"/>
        <v>34.875</v>
      </c>
      <c r="S1700" s="8">
        <f t="shared" si="266"/>
        <v>48.075000000000003</v>
      </c>
      <c r="T1700" s="8">
        <f t="shared" si="267"/>
        <v>38.375</v>
      </c>
      <c r="U1700" s="7">
        <f t="shared" si="268"/>
        <v>39.991666666666667</v>
      </c>
      <c r="V1700" s="7">
        <f t="shared" si="269"/>
        <v>39.587500000000006</v>
      </c>
    </row>
    <row r="1701" spans="1:22" ht="13.5" x14ac:dyDescent="0.25">
      <c r="A1701" s="3">
        <f>RSI!A1701</f>
        <v>44788</v>
      </c>
      <c r="B1701" s="2">
        <f>RSI!B1701</f>
        <v>6.5667999999999997</v>
      </c>
      <c r="C1701" s="2">
        <f>RSI!I1701</f>
        <v>57.911977237461429</v>
      </c>
      <c r="D1701" s="2">
        <f>MACD!E1701</f>
        <v>-4.650365129487799E-2</v>
      </c>
      <c r="E1701" s="2">
        <f>MACD!F1701</f>
        <v>-3.5302231662119876E-2</v>
      </c>
      <c r="F1701" s="2">
        <f>'Moving Avg'!D1701</f>
        <v>6.5109200000000005</v>
      </c>
      <c r="G1701" s="2">
        <f>'Moving Avg'!F1701</f>
        <v>6.3248199999999999</v>
      </c>
      <c r="H1701" s="2">
        <f>'Moving Avg'!G1701</f>
        <v>6.5636400000000013</v>
      </c>
      <c r="I1701" s="2">
        <f>'Moving Avg'!H1701</f>
        <v>6.9536535000000095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  <c r="M1701" s="7">
        <f t="shared" si="260"/>
        <v>25</v>
      </c>
      <c r="N1701" s="7">
        <f t="shared" si="261"/>
        <v>45</v>
      </c>
      <c r="O1701" s="7">
        <f t="shared" si="262"/>
        <v>0</v>
      </c>
      <c r="P1701" s="7">
        <f t="shared" si="263"/>
        <v>83.5</v>
      </c>
      <c r="Q1701" s="8">
        <f t="shared" si="264"/>
        <v>37.024999999999999</v>
      </c>
      <c r="R1701" s="8">
        <f t="shared" si="265"/>
        <v>34.875</v>
      </c>
      <c r="S1701" s="8">
        <f t="shared" si="266"/>
        <v>48.075000000000003</v>
      </c>
      <c r="T1701" s="8">
        <f t="shared" si="267"/>
        <v>38.375</v>
      </c>
      <c r="U1701" s="7">
        <f t="shared" si="268"/>
        <v>39.991666666666667</v>
      </c>
      <c r="V1701" s="7">
        <f t="shared" si="269"/>
        <v>39.587500000000006</v>
      </c>
    </row>
    <row r="1702" spans="1:22" ht="13.5" x14ac:dyDescent="0.25">
      <c r="A1702" s="3">
        <f>RSI!A1702</f>
        <v>44789</v>
      </c>
      <c r="B1702" s="2">
        <f>RSI!B1702</f>
        <v>6.5667999999999997</v>
      </c>
      <c r="C1702" s="2">
        <f>RSI!I1702</f>
        <v>57.911977237461429</v>
      </c>
      <c r="D1702" s="2">
        <f>MACD!E1702</f>
        <v>-4.4938236817954724E-2</v>
      </c>
      <c r="E1702" s="2">
        <f>MACD!F1702</f>
        <v>-3.7229432693286844E-2</v>
      </c>
      <c r="F1702" s="2">
        <f>'Moving Avg'!D1702</f>
        <v>6.5667999999999989</v>
      </c>
      <c r="G1702" s="2">
        <f>'Moving Avg'!F1702</f>
        <v>6.3437799999999998</v>
      </c>
      <c r="H1702" s="2">
        <f>'Moving Avg'!G1702</f>
        <v>6.5552560000000009</v>
      </c>
      <c r="I1702" s="2">
        <f>'Moving Avg'!H1702</f>
        <v>6.9525555000000097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  <c r="M1702" s="7">
        <f t="shared" si="260"/>
        <v>25</v>
      </c>
      <c r="N1702" s="7">
        <f t="shared" si="261"/>
        <v>45</v>
      </c>
      <c r="O1702" s="7">
        <f t="shared" si="262"/>
        <v>0</v>
      </c>
      <c r="P1702" s="7">
        <f t="shared" si="263"/>
        <v>83.5</v>
      </c>
      <c r="Q1702" s="8">
        <f t="shared" si="264"/>
        <v>37.024999999999999</v>
      </c>
      <c r="R1702" s="8">
        <f t="shared" si="265"/>
        <v>34.875</v>
      </c>
      <c r="S1702" s="8">
        <f t="shared" si="266"/>
        <v>48.075000000000003</v>
      </c>
      <c r="T1702" s="8">
        <f t="shared" si="267"/>
        <v>38.375</v>
      </c>
      <c r="U1702" s="7">
        <f t="shared" si="268"/>
        <v>39.991666666666667</v>
      </c>
      <c r="V1702" s="7">
        <f t="shared" si="269"/>
        <v>39.587500000000006</v>
      </c>
    </row>
    <row r="1703" spans="1:22" ht="13.5" x14ac:dyDescent="0.25">
      <c r="A1703" s="3">
        <f>RSI!A1703</f>
        <v>44790</v>
      </c>
      <c r="B1703" s="2">
        <f>RSI!B1703</f>
        <v>6.5667999999999997</v>
      </c>
      <c r="C1703" s="2">
        <f>RSI!I1703</f>
        <v>57.911977237461429</v>
      </c>
      <c r="D1703" s="2">
        <f>MACD!E1703</f>
        <v>-8.8988259813893578E-2</v>
      </c>
      <c r="E1703" s="2">
        <f>MACD!F1703</f>
        <v>-4.7581198117408192E-2</v>
      </c>
      <c r="F1703" s="2">
        <f>'Moving Avg'!D1703</f>
        <v>6.5667999999999989</v>
      </c>
      <c r="G1703" s="2">
        <f>'Moving Avg'!F1703</f>
        <v>6.3627399999999996</v>
      </c>
      <c r="H1703" s="2">
        <f>'Moving Avg'!G1703</f>
        <v>6.5468719999999996</v>
      </c>
      <c r="I1703" s="2">
        <f>'Moving Avg'!H1703</f>
        <v>6.9509585000000094</v>
      </c>
      <c r="J1703" s="5" t="str">
        <f>OBV!F1703</f>
        <v>NEUTRAL</v>
      </c>
      <c r="K1703" s="5" t="str">
        <f>OBV!G1703</f>
        <v>NEUTRAL</v>
      </c>
      <c r="L1703" s="5" t="str">
        <f>OBV!H1703</f>
        <v>NEUTRAL</v>
      </c>
      <c r="M1703" s="7">
        <f t="shared" si="260"/>
        <v>25</v>
      </c>
      <c r="N1703" s="7">
        <f t="shared" si="261"/>
        <v>100</v>
      </c>
      <c r="O1703" s="7">
        <f t="shared" si="262"/>
        <v>0</v>
      </c>
      <c r="P1703" s="7">
        <f t="shared" si="263"/>
        <v>33</v>
      </c>
      <c r="Q1703" s="8">
        <f t="shared" si="264"/>
        <v>48.7</v>
      </c>
      <c r="R1703" s="8">
        <f t="shared" si="265"/>
        <v>33.25</v>
      </c>
      <c r="S1703" s="8">
        <f t="shared" si="266"/>
        <v>33.6</v>
      </c>
      <c r="T1703" s="8">
        <f t="shared" si="267"/>
        <v>39.5</v>
      </c>
      <c r="U1703" s="7">
        <f t="shared" si="268"/>
        <v>38.516666666666673</v>
      </c>
      <c r="V1703" s="7">
        <f t="shared" si="269"/>
        <v>38.762500000000003</v>
      </c>
    </row>
    <row r="1704" spans="1:22" ht="13.5" x14ac:dyDescent="0.25">
      <c r="A1704" s="3">
        <f>RSI!A1704</f>
        <v>44791</v>
      </c>
      <c r="B1704" s="2">
        <f>RSI!B1704</f>
        <v>6.4870000000000001</v>
      </c>
      <c r="C1704" s="2">
        <f>RSI!I1704</f>
        <v>52.330353981396691</v>
      </c>
      <c r="D1704" s="2">
        <f>MACD!E1704</f>
        <v>-0.12112445150799012</v>
      </c>
      <c r="E1704" s="2">
        <f>MACD!F1704</f>
        <v>-6.2289848795524579E-2</v>
      </c>
      <c r="F1704" s="2">
        <f>'Moving Avg'!D1704</f>
        <v>6.5508399999999991</v>
      </c>
      <c r="G1704" s="2">
        <f>'Moving Avg'!F1704</f>
        <v>6.3777100000000004</v>
      </c>
      <c r="H1704" s="2">
        <f>'Moving Avg'!G1704</f>
        <v>6.5368919999999999</v>
      </c>
      <c r="I1704" s="2">
        <f>'Moving Avg'!H1704</f>
        <v>6.9474655000000096</v>
      </c>
      <c r="J1704" s="5" t="str">
        <f>OBV!F1704</f>
        <v>BEARISH</v>
      </c>
      <c r="K1704" s="5" t="str">
        <f>OBV!G1704</f>
        <v>NEUTRAL</v>
      </c>
      <c r="L1704" s="5" t="str">
        <f>OBV!H1704</f>
        <v>CONFIRMED BEARISH</v>
      </c>
      <c r="M1704" s="7">
        <f t="shared" si="260"/>
        <v>25</v>
      </c>
      <c r="N1704" s="7">
        <f t="shared" si="261"/>
        <v>100</v>
      </c>
      <c r="O1704" s="7">
        <f t="shared" si="262"/>
        <v>0</v>
      </c>
      <c r="P1704" s="7">
        <f t="shared" si="263"/>
        <v>16.5</v>
      </c>
      <c r="Q1704" s="8">
        <f t="shared" si="264"/>
        <v>46.225000000000001</v>
      </c>
      <c r="R1704" s="8">
        <f t="shared" si="265"/>
        <v>29.125</v>
      </c>
      <c r="S1704" s="8">
        <f t="shared" si="266"/>
        <v>26.175000000000001</v>
      </c>
      <c r="T1704" s="8">
        <f t="shared" si="267"/>
        <v>35.375</v>
      </c>
      <c r="U1704" s="7">
        <f t="shared" si="268"/>
        <v>33.841666666666661</v>
      </c>
      <c r="V1704" s="7">
        <f t="shared" si="269"/>
        <v>34.224999999999994</v>
      </c>
    </row>
    <row r="1705" spans="1:22" ht="13.5" x14ac:dyDescent="0.25">
      <c r="A1705" s="3">
        <f>RSI!A1705</f>
        <v>44792</v>
      </c>
      <c r="B1705" s="2">
        <f>RSI!B1705</f>
        <v>6.4770000000000003</v>
      </c>
      <c r="C1705" s="2">
        <f>RSI!I1705</f>
        <v>51.658437667056646</v>
      </c>
      <c r="D1705" s="2">
        <f>MACD!E1705</f>
        <v>-0.14782118914287423</v>
      </c>
      <c r="E1705" s="2">
        <f>MACD!F1705</f>
        <v>-7.9396116864994509E-2</v>
      </c>
      <c r="F1705" s="2">
        <f>'Moving Avg'!D1705</f>
        <v>6.5328800000000005</v>
      </c>
      <c r="G1705" s="2">
        <f>'Moving Avg'!F1705</f>
        <v>6.3921800000000006</v>
      </c>
      <c r="H1705" s="2">
        <f>'Moving Avg'!G1705</f>
        <v>6.5267119999999998</v>
      </c>
      <c r="I1705" s="2">
        <f>'Moving Avg'!H1705</f>
        <v>6.9423255000000097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  <c r="M1705" s="7">
        <f t="shared" si="260"/>
        <v>25</v>
      </c>
      <c r="N1705" s="7">
        <f t="shared" si="261"/>
        <v>100</v>
      </c>
      <c r="O1705" s="7">
        <f t="shared" si="262"/>
        <v>0</v>
      </c>
      <c r="P1705" s="7">
        <f t="shared" si="263"/>
        <v>16.5</v>
      </c>
      <c r="Q1705" s="8">
        <f t="shared" si="264"/>
        <v>46.225000000000001</v>
      </c>
      <c r="R1705" s="8">
        <f t="shared" si="265"/>
        <v>29.125</v>
      </c>
      <c r="S1705" s="8">
        <f t="shared" si="266"/>
        <v>26.175000000000001</v>
      </c>
      <c r="T1705" s="8">
        <f t="shared" si="267"/>
        <v>35.375</v>
      </c>
      <c r="U1705" s="7">
        <f t="shared" si="268"/>
        <v>33.841666666666661</v>
      </c>
      <c r="V1705" s="7">
        <f t="shared" si="269"/>
        <v>34.224999999999994</v>
      </c>
    </row>
    <row r="1706" spans="1:22" ht="13.5" x14ac:dyDescent="0.25">
      <c r="A1706" s="3">
        <f>RSI!A1706</f>
        <v>44795</v>
      </c>
      <c r="B1706" s="2">
        <f>RSI!B1706</f>
        <v>6.4770000000000003</v>
      </c>
      <c r="C1706" s="2">
        <f>RSI!I1706</f>
        <v>51.658437667056646</v>
      </c>
      <c r="D1706" s="2">
        <f>MACD!E1706</f>
        <v>-0.19207109823980151</v>
      </c>
      <c r="E1706" s="2">
        <f>MACD!F1706</f>
        <v>-0.10193111313995593</v>
      </c>
      <c r="F1706" s="2">
        <f>'Moving Avg'!D1706</f>
        <v>6.5149200000000009</v>
      </c>
      <c r="G1706" s="2">
        <f>'Moving Avg'!F1706</f>
        <v>6.4066500000000008</v>
      </c>
      <c r="H1706" s="2">
        <f>'Moving Avg'!G1706</f>
        <v>6.5165319999999998</v>
      </c>
      <c r="I1706" s="2">
        <f>'Moving Avg'!H1706</f>
        <v>6.9371360000000095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  <c r="M1706" s="7">
        <f t="shared" si="260"/>
        <v>25</v>
      </c>
      <c r="N1706" s="7">
        <f t="shared" si="261"/>
        <v>100</v>
      </c>
      <c r="O1706" s="7">
        <f t="shared" si="262"/>
        <v>0</v>
      </c>
      <c r="P1706" s="7">
        <f t="shared" si="263"/>
        <v>16.5</v>
      </c>
      <c r="Q1706" s="8">
        <f t="shared" si="264"/>
        <v>46.225000000000001</v>
      </c>
      <c r="R1706" s="8">
        <f t="shared" si="265"/>
        <v>29.125</v>
      </c>
      <c r="S1706" s="8">
        <f t="shared" si="266"/>
        <v>26.175000000000001</v>
      </c>
      <c r="T1706" s="8">
        <f t="shared" si="267"/>
        <v>35.375</v>
      </c>
      <c r="U1706" s="7">
        <f t="shared" si="268"/>
        <v>33.841666666666661</v>
      </c>
      <c r="V1706" s="7">
        <f t="shared" si="269"/>
        <v>34.224999999999994</v>
      </c>
    </row>
    <row r="1707" spans="1:22" ht="13.5" x14ac:dyDescent="0.25">
      <c r="A1707" s="3">
        <f>RSI!A1707</f>
        <v>44796</v>
      </c>
      <c r="B1707" s="2">
        <f>RSI!B1707</f>
        <v>6.4770000000000003</v>
      </c>
      <c r="C1707" s="2">
        <f>RSI!I1707</f>
        <v>51.658437667056646</v>
      </c>
      <c r="D1707" s="2">
        <f>MACD!E1707</f>
        <v>-0.18974585780873543</v>
      </c>
      <c r="E1707" s="2">
        <f>MACD!F1707</f>
        <v>-0.11949406207371183</v>
      </c>
      <c r="F1707" s="2">
        <f>'Moving Avg'!D1707</f>
        <v>6.4969599999999996</v>
      </c>
      <c r="G1707" s="2">
        <f>'Moving Avg'!F1707</f>
        <v>6.4211200000000002</v>
      </c>
      <c r="H1707" s="2">
        <f>'Moving Avg'!G1707</f>
        <v>6.5083479999999998</v>
      </c>
      <c r="I1707" s="2">
        <f>'Moving Avg'!H1707</f>
        <v>6.9319465000000093</v>
      </c>
      <c r="J1707" s="5" t="str">
        <f>OBV!F1707</f>
        <v>BEARISH</v>
      </c>
      <c r="K1707" s="5" t="str">
        <f>OBV!G1707</f>
        <v>NEUTRAL</v>
      </c>
      <c r="L1707" s="5" t="str">
        <f>OBV!H1707</f>
        <v>CONFIRMED BEARISH</v>
      </c>
      <c r="M1707" s="7">
        <f t="shared" si="260"/>
        <v>25</v>
      </c>
      <c r="N1707" s="7">
        <f t="shared" si="261"/>
        <v>100</v>
      </c>
      <c r="O1707" s="7">
        <f t="shared" si="262"/>
        <v>0</v>
      </c>
      <c r="P1707" s="7">
        <f t="shared" si="263"/>
        <v>16.5</v>
      </c>
      <c r="Q1707" s="8">
        <f t="shared" si="264"/>
        <v>46.225000000000001</v>
      </c>
      <c r="R1707" s="8">
        <f t="shared" si="265"/>
        <v>29.125</v>
      </c>
      <c r="S1707" s="8">
        <f t="shared" si="266"/>
        <v>26.175000000000001</v>
      </c>
      <c r="T1707" s="8">
        <f t="shared" si="267"/>
        <v>35.375</v>
      </c>
      <c r="U1707" s="7">
        <f t="shared" si="268"/>
        <v>33.841666666666661</v>
      </c>
      <c r="V1707" s="7">
        <f t="shared" si="269"/>
        <v>34.224999999999994</v>
      </c>
    </row>
    <row r="1708" spans="1:22" ht="13.5" x14ac:dyDescent="0.25">
      <c r="A1708" s="3">
        <f>RSI!A1708</f>
        <v>44797</v>
      </c>
      <c r="B1708" s="2">
        <f>RSI!B1708</f>
        <v>6.4770000000000003</v>
      </c>
      <c r="C1708" s="2">
        <f>RSI!I1708</f>
        <v>51.658437667056646</v>
      </c>
      <c r="D1708" s="2">
        <f>MACD!E1708</f>
        <v>-0.1449378106583703</v>
      </c>
      <c r="E1708" s="2">
        <f>MACD!F1708</f>
        <v>-0.12458281179064354</v>
      </c>
      <c r="F1708" s="2">
        <f>'Moving Avg'!D1708</f>
        <v>6.479000000000001</v>
      </c>
      <c r="G1708" s="2">
        <f>'Moving Avg'!F1708</f>
        <v>6.4221150000000007</v>
      </c>
      <c r="H1708" s="2">
        <f>'Moving Avg'!G1708</f>
        <v>6.5001639999999989</v>
      </c>
      <c r="I1708" s="2">
        <f>'Moving Avg'!H1708</f>
        <v>6.9264075000000096</v>
      </c>
      <c r="J1708" s="5" t="str">
        <f>OBV!F1708</f>
        <v>BEARISH</v>
      </c>
      <c r="K1708" s="5" t="str">
        <f>OBV!G1708</f>
        <v>NEUTRAL</v>
      </c>
      <c r="L1708" s="5" t="str">
        <f>OBV!H1708</f>
        <v>CONFIRMED BEARISH</v>
      </c>
      <c r="M1708" s="7">
        <f t="shared" si="260"/>
        <v>25</v>
      </c>
      <c r="N1708" s="7">
        <f t="shared" si="261"/>
        <v>100</v>
      </c>
      <c r="O1708" s="7">
        <f t="shared" si="262"/>
        <v>0</v>
      </c>
      <c r="P1708" s="7">
        <f t="shared" si="263"/>
        <v>16.5</v>
      </c>
      <c r="Q1708" s="8">
        <f t="shared" si="264"/>
        <v>46.225000000000001</v>
      </c>
      <c r="R1708" s="8">
        <f t="shared" si="265"/>
        <v>29.125</v>
      </c>
      <c r="S1708" s="8">
        <f t="shared" si="266"/>
        <v>26.175000000000001</v>
      </c>
      <c r="T1708" s="8">
        <f t="shared" si="267"/>
        <v>35.375</v>
      </c>
      <c r="U1708" s="7">
        <f t="shared" si="268"/>
        <v>33.841666666666661</v>
      </c>
      <c r="V1708" s="7">
        <f t="shared" si="269"/>
        <v>34.224999999999994</v>
      </c>
    </row>
    <row r="1709" spans="1:22" ht="13.5" x14ac:dyDescent="0.25">
      <c r="A1709" s="3">
        <f>RSI!A1709</f>
        <v>44798</v>
      </c>
      <c r="B1709" s="2">
        <f>RSI!B1709</f>
        <v>6.4770000000000003</v>
      </c>
      <c r="C1709" s="2">
        <f>RSI!I1709</f>
        <v>51.658437667056646</v>
      </c>
      <c r="D1709" s="2">
        <f>MACD!E1709</f>
        <v>-0.10715671604588106</v>
      </c>
      <c r="E1709" s="2">
        <f>MACD!F1709</f>
        <v>-0.12109759264169105</v>
      </c>
      <c r="F1709" s="2">
        <f>'Moving Avg'!D1709</f>
        <v>6.4770000000000012</v>
      </c>
      <c r="G1709" s="2">
        <f>'Moving Avg'!F1709</f>
        <v>6.4231099999999994</v>
      </c>
      <c r="H1709" s="2">
        <f>'Moving Avg'!G1709</f>
        <v>6.4919799999999972</v>
      </c>
      <c r="I1709" s="2">
        <f>'Moving Avg'!H1709</f>
        <v>6.920868500000009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  <c r="M1709" s="7">
        <f t="shared" si="260"/>
        <v>25</v>
      </c>
      <c r="N1709" s="7">
        <f t="shared" si="261"/>
        <v>0</v>
      </c>
      <c r="O1709" s="7">
        <f t="shared" si="262"/>
        <v>0</v>
      </c>
      <c r="P1709" s="7">
        <f t="shared" si="263"/>
        <v>16.5</v>
      </c>
      <c r="Q1709" s="8">
        <f t="shared" si="264"/>
        <v>11.225</v>
      </c>
      <c r="R1709" s="8">
        <f t="shared" si="265"/>
        <v>9.125</v>
      </c>
      <c r="S1709" s="8">
        <f t="shared" si="266"/>
        <v>11.175000000000001</v>
      </c>
      <c r="T1709" s="8">
        <f t="shared" si="267"/>
        <v>10.375</v>
      </c>
      <c r="U1709" s="7">
        <f t="shared" si="268"/>
        <v>10.508333333333335</v>
      </c>
      <c r="V1709" s="7">
        <f t="shared" si="269"/>
        <v>10.475000000000001</v>
      </c>
    </row>
    <row r="1710" spans="1:22" ht="13.5" x14ac:dyDescent="0.25">
      <c r="A1710" s="3">
        <f>RSI!A1710</f>
        <v>44799</v>
      </c>
      <c r="B1710" s="2">
        <f>RSI!B1710</f>
        <v>6.4770000000000003</v>
      </c>
      <c r="C1710" s="2">
        <f>RSI!I1710</f>
        <v>51.658437667056646</v>
      </c>
      <c r="D1710" s="2">
        <f>MACD!E1710</f>
        <v>-7.531162236320732E-2</v>
      </c>
      <c r="E1710" s="2">
        <f>MACD!F1710</f>
        <v>-0.11194039858599432</v>
      </c>
      <c r="F1710" s="2">
        <f>'Moving Avg'!D1710</f>
        <v>6.4770000000000012</v>
      </c>
      <c r="G1710" s="2">
        <f>'Moving Avg'!F1710</f>
        <v>6.424105</v>
      </c>
      <c r="H1710" s="2">
        <f>'Moving Avg'!G1710</f>
        <v>6.4837959999999972</v>
      </c>
      <c r="I1710" s="2">
        <f>'Moving Avg'!H1710</f>
        <v>6.9170260000000097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  <c r="M1710" s="7">
        <f t="shared" si="260"/>
        <v>25</v>
      </c>
      <c r="N1710" s="7">
        <f t="shared" si="261"/>
        <v>0</v>
      </c>
      <c r="O1710" s="7">
        <f t="shared" si="262"/>
        <v>0</v>
      </c>
      <c r="P1710" s="7">
        <f t="shared" si="263"/>
        <v>33</v>
      </c>
      <c r="Q1710" s="8">
        <f t="shared" si="264"/>
        <v>13.7</v>
      </c>
      <c r="R1710" s="8">
        <f t="shared" si="265"/>
        <v>13.25</v>
      </c>
      <c r="S1710" s="8">
        <f t="shared" si="266"/>
        <v>18.600000000000001</v>
      </c>
      <c r="T1710" s="8">
        <f t="shared" si="267"/>
        <v>14.5</v>
      </c>
      <c r="U1710" s="7">
        <f t="shared" si="268"/>
        <v>15.183333333333332</v>
      </c>
      <c r="V1710" s="7">
        <f t="shared" si="269"/>
        <v>15.012499999999999</v>
      </c>
    </row>
    <row r="1711" spans="1:22" ht="13.5" x14ac:dyDescent="0.25">
      <c r="A1711" s="3">
        <f>RSI!A1711</f>
        <v>44802</v>
      </c>
      <c r="B1711" s="2">
        <f>RSI!B1711</f>
        <v>6.4770000000000003</v>
      </c>
      <c r="C1711" s="2">
        <f>RSI!I1711</f>
        <v>51.658437667056639</v>
      </c>
      <c r="D1711" s="2">
        <f>MACD!E1711</f>
        <v>-4.8480148710249971E-2</v>
      </c>
      <c r="E1711" s="2">
        <f>MACD!F1711</f>
        <v>-9.9248348610845458E-2</v>
      </c>
      <c r="F1711" s="2">
        <f>'Moving Avg'!D1711</f>
        <v>6.4770000000000012</v>
      </c>
      <c r="G1711" s="2">
        <f>'Moving Avg'!F1711</f>
        <v>6.4251000000000005</v>
      </c>
      <c r="H1711" s="2">
        <f>'Moving Avg'!G1711</f>
        <v>6.4817999999999971</v>
      </c>
      <c r="I1711" s="2">
        <f>'Moving Avg'!H1711</f>
        <v>6.9115870000000097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  <c r="M1711" s="7">
        <f t="shared" si="260"/>
        <v>25</v>
      </c>
      <c r="N1711" s="7">
        <f t="shared" si="261"/>
        <v>0</v>
      </c>
      <c r="O1711" s="7">
        <f t="shared" si="262"/>
        <v>0</v>
      </c>
      <c r="P1711" s="7">
        <f t="shared" si="263"/>
        <v>33</v>
      </c>
      <c r="Q1711" s="8">
        <f t="shared" si="264"/>
        <v>13.7</v>
      </c>
      <c r="R1711" s="8">
        <f t="shared" si="265"/>
        <v>13.25</v>
      </c>
      <c r="S1711" s="8">
        <f t="shared" si="266"/>
        <v>18.600000000000001</v>
      </c>
      <c r="T1711" s="8">
        <f t="shared" si="267"/>
        <v>14.5</v>
      </c>
      <c r="U1711" s="7">
        <f t="shared" si="268"/>
        <v>15.183333333333332</v>
      </c>
      <c r="V1711" s="7">
        <f t="shared" si="269"/>
        <v>15.012499999999999</v>
      </c>
    </row>
    <row r="1712" spans="1:22" ht="13.5" x14ac:dyDescent="0.25">
      <c r="A1712" s="3">
        <f>RSI!A1712</f>
        <v>44803</v>
      </c>
      <c r="B1712" s="2">
        <f>RSI!B1712</f>
        <v>6.4770000000000003</v>
      </c>
      <c r="C1712" s="2">
        <f>RSI!I1712</f>
        <v>51.658437667056639</v>
      </c>
      <c r="D1712" s="2">
        <f>MACD!E1712</f>
        <v>-2.5882496717644976E-2</v>
      </c>
      <c r="E1712" s="2">
        <f>MACD!F1712</f>
        <v>-8.4575178232205367E-2</v>
      </c>
      <c r="F1712" s="2">
        <f>'Moving Avg'!D1712</f>
        <v>6.4770000000000012</v>
      </c>
      <c r="G1712" s="2">
        <f>'Moving Avg'!F1712</f>
        <v>6.426095000000001</v>
      </c>
      <c r="H1712" s="2">
        <f>'Moving Avg'!G1712</f>
        <v>6.4798039999999961</v>
      </c>
      <c r="I1712" s="2">
        <f>'Moving Avg'!H1712</f>
        <v>6.9061480000000106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  <c r="M1712" s="7">
        <f t="shared" si="260"/>
        <v>25</v>
      </c>
      <c r="N1712" s="7">
        <f t="shared" si="261"/>
        <v>0</v>
      </c>
      <c r="O1712" s="7">
        <f t="shared" si="262"/>
        <v>0</v>
      </c>
      <c r="P1712" s="7">
        <f t="shared" si="263"/>
        <v>33</v>
      </c>
      <c r="Q1712" s="8">
        <f t="shared" si="264"/>
        <v>13.7</v>
      </c>
      <c r="R1712" s="8">
        <f t="shared" si="265"/>
        <v>13.25</v>
      </c>
      <c r="S1712" s="8">
        <f t="shared" si="266"/>
        <v>18.600000000000001</v>
      </c>
      <c r="T1712" s="8">
        <f t="shared" si="267"/>
        <v>14.5</v>
      </c>
      <c r="U1712" s="7">
        <f t="shared" si="268"/>
        <v>15.183333333333332</v>
      </c>
      <c r="V1712" s="7">
        <f t="shared" si="269"/>
        <v>15.012499999999999</v>
      </c>
    </row>
    <row r="1713" spans="1:22" ht="13.5" x14ac:dyDescent="0.25">
      <c r="A1713" s="3">
        <f>RSI!A1713</f>
        <v>44804</v>
      </c>
      <c r="B1713" s="2">
        <f>RSI!B1713</f>
        <v>6.4770000000000003</v>
      </c>
      <c r="C1713" s="2">
        <f>RSI!I1713</f>
        <v>51.658437667056639</v>
      </c>
      <c r="D1713" s="2">
        <f>MACD!E1713</f>
        <v>-6.8594645671122834E-3</v>
      </c>
      <c r="E1713" s="2">
        <f>MACD!F1713</f>
        <v>-6.9032035499186753E-2</v>
      </c>
      <c r="F1713" s="2">
        <f>'Moving Avg'!D1713</f>
        <v>6.4770000000000012</v>
      </c>
      <c r="G1713" s="2">
        <f>'Moving Avg'!F1713</f>
        <v>6.4415650000000015</v>
      </c>
      <c r="H1713" s="2">
        <f>'Moving Avg'!G1713</f>
        <v>6.4726179999999953</v>
      </c>
      <c r="I1713" s="2">
        <f>'Moving Avg'!H1713</f>
        <v>6.9007090000000115</v>
      </c>
      <c r="J1713" s="5" t="str">
        <f>OBV!F1713</f>
        <v>NEUTRAL</v>
      </c>
      <c r="K1713" s="5" t="str">
        <f>OBV!G1713</f>
        <v>NEUTRAL</v>
      </c>
      <c r="L1713" s="5" t="str">
        <f>OBV!H1713</f>
        <v>NEUTRAL</v>
      </c>
      <c r="M1713" s="7">
        <f t="shared" si="260"/>
        <v>25</v>
      </c>
      <c r="N1713" s="7">
        <f t="shared" si="261"/>
        <v>0</v>
      </c>
      <c r="O1713" s="7">
        <f t="shared" si="262"/>
        <v>0</v>
      </c>
      <c r="P1713" s="7">
        <f t="shared" si="263"/>
        <v>33</v>
      </c>
      <c r="Q1713" s="8">
        <f t="shared" si="264"/>
        <v>13.7</v>
      </c>
      <c r="R1713" s="8">
        <f t="shared" si="265"/>
        <v>13.25</v>
      </c>
      <c r="S1713" s="8">
        <f t="shared" si="266"/>
        <v>18.600000000000001</v>
      </c>
      <c r="T1713" s="8">
        <f t="shared" si="267"/>
        <v>14.5</v>
      </c>
      <c r="U1713" s="7">
        <f t="shared" si="268"/>
        <v>15.183333333333332</v>
      </c>
      <c r="V1713" s="7">
        <f t="shared" si="269"/>
        <v>15.012499999999999</v>
      </c>
    </row>
    <row r="1714" spans="1:22" ht="13.5" x14ac:dyDescent="0.25">
      <c r="A1714" s="3">
        <f>RSI!A1714</f>
        <v>44805</v>
      </c>
      <c r="B1714" s="2">
        <f>RSI!B1714</f>
        <v>6.3872</v>
      </c>
      <c r="C1714" s="2">
        <f>RSI!I1714</f>
        <v>42.182319684317967</v>
      </c>
      <c r="D1714" s="2">
        <f>MACD!E1714</f>
        <v>3.5210815857782407E-3</v>
      </c>
      <c r="E1714" s="2">
        <f>MACD!F1714</f>
        <v>-5.4521412082193757E-2</v>
      </c>
      <c r="F1714" s="2">
        <f>'Moving Avg'!D1714</f>
        <v>6.4590399999999999</v>
      </c>
      <c r="G1714" s="2">
        <f>'Moving Avg'!F1714</f>
        <v>6.4525450000000024</v>
      </c>
      <c r="H1714" s="2">
        <f>'Moving Avg'!G1714</f>
        <v>6.4636359999999957</v>
      </c>
      <c r="I1714" s="2">
        <f>'Moving Avg'!H1714</f>
        <v>6.894821000000011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  <c r="M1714" s="7">
        <f t="shared" si="260"/>
        <v>25</v>
      </c>
      <c r="N1714" s="7">
        <f t="shared" si="261"/>
        <v>0</v>
      </c>
      <c r="O1714" s="7">
        <f t="shared" si="262"/>
        <v>0</v>
      </c>
      <c r="P1714" s="7">
        <f t="shared" si="263"/>
        <v>16.5</v>
      </c>
      <c r="Q1714" s="8">
        <f t="shared" si="264"/>
        <v>11.225</v>
      </c>
      <c r="R1714" s="8">
        <f t="shared" si="265"/>
        <v>9.125</v>
      </c>
      <c r="S1714" s="8">
        <f t="shared" si="266"/>
        <v>11.175000000000001</v>
      </c>
      <c r="T1714" s="8">
        <f t="shared" si="267"/>
        <v>10.375</v>
      </c>
      <c r="U1714" s="7">
        <f t="shared" si="268"/>
        <v>10.508333333333335</v>
      </c>
      <c r="V1714" s="7">
        <f t="shared" si="269"/>
        <v>10.475000000000001</v>
      </c>
    </row>
    <row r="1715" spans="1:22" ht="13.5" x14ac:dyDescent="0.25">
      <c r="A1715" s="3">
        <f>RSI!A1715</f>
        <v>44806</v>
      </c>
      <c r="B1715" s="2">
        <f>RSI!B1715</f>
        <v>6.1078000000000001</v>
      </c>
      <c r="C1715" s="2">
        <f>RSI!I1715</f>
        <v>26.124835456470095</v>
      </c>
      <c r="D1715" s="2">
        <f>MACD!E1715</f>
        <v>3.190901852509942E-2</v>
      </c>
      <c r="E1715" s="2">
        <f>MACD!F1715</f>
        <v>-3.723532596073513E-2</v>
      </c>
      <c r="F1715" s="2">
        <f>'Moving Avg'!D1715</f>
        <v>6.3852000000000002</v>
      </c>
      <c r="G1715" s="2">
        <f>'Moving Avg'!F1715</f>
        <v>6.4495550000000019</v>
      </c>
      <c r="H1715" s="2">
        <f>'Moving Avg'!G1715</f>
        <v>6.4490659999999957</v>
      </c>
      <c r="I1715" s="2">
        <f>'Moving Avg'!H1715</f>
        <v>6.8875360000000114</v>
      </c>
      <c r="J1715" s="5" t="str">
        <f>OBV!F1715</f>
        <v>BEARISH</v>
      </c>
      <c r="K1715" s="5" t="str">
        <f>OBV!G1715</f>
        <v>NEUTRAL</v>
      </c>
      <c r="L1715" s="5" t="str">
        <f>OBV!H1715</f>
        <v>CONFIRMED BEARISH</v>
      </c>
      <c r="M1715" s="7">
        <f t="shared" si="260"/>
        <v>50</v>
      </c>
      <c r="N1715" s="7">
        <f t="shared" si="261"/>
        <v>0</v>
      </c>
      <c r="O1715" s="7">
        <f t="shared" si="262"/>
        <v>0</v>
      </c>
      <c r="P1715" s="7">
        <f t="shared" si="263"/>
        <v>16.5</v>
      </c>
      <c r="Q1715" s="8">
        <f t="shared" si="264"/>
        <v>19.975000000000001</v>
      </c>
      <c r="R1715" s="8">
        <f t="shared" si="265"/>
        <v>14.125</v>
      </c>
      <c r="S1715" s="8">
        <f t="shared" si="266"/>
        <v>14.925000000000001</v>
      </c>
      <c r="T1715" s="8">
        <f t="shared" si="267"/>
        <v>16.625</v>
      </c>
      <c r="U1715" s="7">
        <f t="shared" si="268"/>
        <v>16.341666666666669</v>
      </c>
      <c r="V1715" s="7">
        <f t="shared" si="269"/>
        <v>16.412500000000001</v>
      </c>
    </row>
    <row r="1716" spans="1:22" ht="13.5" x14ac:dyDescent="0.25">
      <c r="A1716" s="3">
        <f>RSI!A1716</f>
        <v>44809</v>
      </c>
      <c r="B1716" s="2">
        <f>RSI!B1716</f>
        <v>5.9381000000000004</v>
      </c>
      <c r="C1716" s="2">
        <f>RSI!I1716</f>
        <v>20.916718571886619</v>
      </c>
      <c r="D1716" s="2">
        <f>MACD!E1716</f>
        <v>7.0564421898924756E-2</v>
      </c>
      <c r="E1716" s="2">
        <f>MACD!F1716</f>
        <v>-1.5675376388803154E-2</v>
      </c>
      <c r="F1716" s="2">
        <f>'Moving Avg'!D1716</f>
        <v>6.2774200000000011</v>
      </c>
      <c r="G1716" s="2">
        <f>'Moving Avg'!F1716</f>
        <v>6.4450650000000014</v>
      </c>
      <c r="H1716" s="2">
        <f>'Moving Avg'!G1716</f>
        <v>6.4311019999999965</v>
      </c>
      <c r="I1716" s="2">
        <f>'Moving Avg'!H1716</f>
        <v>6.8786040000000117</v>
      </c>
      <c r="J1716" s="5" t="str">
        <f>OBV!F1716</f>
        <v>BEARISH</v>
      </c>
      <c r="K1716" s="5" t="str">
        <f>OBV!G1716</f>
        <v>NEUTRAL</v>
      </c>
      <c r="L1716" s="5" t="str">
        <f>OBV!H1716</f>
        <v>CONFIRMED BEARISH</v>
      </c>
      <c r="M1716" s="7">
        <f t="shared" si="260"/>
        <v>50</v>
      </c>
      <c r="N1716" s="7">
        <f t="shared" si="261"/>
        <v>0</v>
      </c>
      <c r="O1716" s="7">
        <f t="shared" si="262"/>
        <v>0</v>
      </c>
      <c r="P1716" s="7">
        <f t="shared" si="263"/>
        <v>16.5</v>
      </c>
      <c r="Q1716" s="8">
        <f t="shared" si="264"/>
        <v>19.975000000000001</v>
      </c>
      <c r="R1716" s="8">
        <f t="shared" si="265"/>
        <v>14.125</v>
      </c>
      <c r="S1716" s="8">
        <f t="shared" si="266"/>
        <v>14.925000000000001</v>
      </c>
      <c r="T1716" s="8">
        <f t="shared" si="267"/>
        <v>16.625</v>
      </c>
      <c r="U1716" s="7">
        <f t="shared" si="268"/>
        <v>16.341666666666669</v>
      </c>
      <c r="V1716" s="7">
        <f t="shared" si="269"/>
        <v>16.412500000000001</v>
      </c>
    </row>
    <row r="1717" spans="1:22" ht="13.5" x14ac:dyDescent="0.25">
      <c r="A1717" s="3">
        <f>RSI!A1717</f>
        <v>44810</v>
      </c>
      <c r="B1717" s="2">
        <f>RSI!B1717</f>
        <v>6.1976000000000004</v>
      </c>
      <c r="C1717" s="2">
        <f>RSI!I1717</f>
        <v>40.462666650446138</v>
      </c>
      <c r="D1717" s="2">
        <f>MACD!E1717</f>
        <v>8.6964929705780847E-2</v>
      </c>
      <c r="E1717" s="2">
        <f>MACD!F1717</f>
        <v>4.8526848301136457E-3</v>
      </c>
      <c r="F1717" s="2">
        <f>'Moving Avg'!D1717</f>
        <v>6.2215400000000001</v>
      </c>
      <c r="G1717" s="2">
        <f>'Moving Avg'!F1717</f>
        <v>6.4405750000000026</v>
      </c>
      <c r="H1717" s="2">
        <f>'Moving Avg'!G1717</f>
        <v>6.4193259999999972</v>
      </c>
      <c r="I1717" s="2">
        <f>'Moving Avg'!H1717</f>
        <v>6.8709695000000126</v>
      </c>
      <c r="J1717" s="5" t="str">
        <f>OBV!F1717</f>
        <v>BEARISH</v>
      </c>
      <c r="K1717" s="5" t="str">
        <f>OBV!G1717</f>
        <v>NEUTRAL</v>
      </c>
      <c r="L1717" s="5" t="str">
        <f>OBV!H1717</f>
        <v>CONFIRMED BEARISH</v>
      </c>
      <c r="M1717" s="7">
        <f t="shared" si="260"/>
        <v>25</v>
      </c>
      <c r="N1717" s="7">
        <f t="shared" si="261"/>
        <v>0</v>
      </c>
      <c r="O1717" s="7">
        <f t="shared" si="262"/>
        <v>0</v>
      </c>
      <c r="P1717" s="7">
        <f t="shared" si="263"/>
        <v>16.5</v>
      </c>
      <c r="Q1717" s="8">
        <f t="shared" si="264"/>
        <v>11.225</v>
      </c>
      <c r="R1717" s="8">
        <f t="shared" si="265"/>
        <v>9.125</v>
      </c>
      <c r="S1717" s="8">
        <f t="shared" si="266"/>
        <v>11.175000000000001</v>
      </c>
      <c r="T1717" s="8">
        <f t="shared" si="267"/>
        <v>10.375</v>
      </c>
      <c r="U1717" s="7">
        <f t="shared" si="268"/>
        <v>10.508333333333335</v>
      </c>
      <c r="V1717" s="7">
        <f t="shared" si="269"/>
        <v>10.475000000000001</v>
      </c>
    </row>
    <row r="1718" spans="1:22" ht="13.5" x14ac:dyDescent="0.25">
      <c r="A1718" s="3">
        <f>RSI!A1718</f>
        <v>44811</v>
      </c>
      <c r="B1718" s="2">
        <f>RSI!B1718</f>
        <v>6.3372999999999999</v>
      </c>
      <c r="C1718" s="2">
        <f>RSI!I1718</f>
        <v>47.924555451602501</v>
      </c>
      <c r="D1718" s="2">
        <f>MACD!E1718</f>
        <v>9.1659174515076103E-2</v>
      </c>
      <c r="E1718" s="2">
        <f>MACD!F1718</f>
        <v>2.2213982767106136E-2</v>
      </c>
      <c r="F1718" s="2">
        <f>'Moving Avg'!D1718</f>
        <v>6.1936000000000009</v>
      </c>
      <c r="G1718" s="2">
        <f>'Moving Avg'!F1718</f>
        <v>6.4291000000000027</v>
      </c>
      <c r="H1718" s="2">
        <f>'Moving Avg'!G1718</f>
        <v>6.4103439999999985</v>
      </c>
      <c r="I1718" s="2">
        <f>'Moving Avg'!H1718</f>
        <v>6.8640335000000121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  <c r="M1718" s="7">
        <f t="shared" si="260"/>
        <v>25</v>
      </c>
      <c r="N1718" s="7">
        <f t="shared" si="261"/>
        <v>0</v>
      </c>
      <c r="O1718" s="7">
        <f t="shared" si="262"/>
        <v>0</v>
      </c>
      <c r="P1718" s="7">
        <f t="shared" si="263"/>
        <v>16.5</v>
      </c>
      <c r="Q1718" s="8">
        <f t="shared" si="264"/>
        <v>11.225</v>
      </c>
      <c r="R1718" s="8">
        <f t="shared" si="265"/>
        <v>9.125</v>
      </c>
      <c r="S1718" s="8">
        <f t="shared" si="266"/>
        <v>11.175000000000001</v>
      </c>
      <c r="T1718" s="8">
        <f t="shared" si="267"/>
        <v>10.375</v>
      </c>
      <c r="U1718" s="7">
        <f t="shared" si="268"/>
        <v>10.508333333333335</v>
      </c>
      <c r="V1718" s="7">
        <f t="shared" si="269"/>
        <v>10.475000000000001</v>
      </c>
    </row>
    <row r="1719" spans="1:22" ht="13.5" x14ac:dyDescent="0.25">
      <c r="A1719" s="3">
        <f>RSI!A1719</f>
        <v>44812</v>
      </c>
      <c r="B1719" s="2">
        <f>RSI!B1719</f>
        <v>6.0579000000000001</v>
      </c>
      <c r="C1719" s="2">
        <f>RSI!I1719</f>
        <v>37.737527173979863</v>
      </c>
      <c r="D1719" s="2">
        <f>MACD!E1719</f>
        <v>0.11658077173586179</v>
      </c>
      <c r="E1719" s="2">
        <f>MACD!F1719</f>
        <v>4.1087340560857263E-2</v>
      </c>
      <c r="F1719" s="2">
        <f>'Moving Avg'!D1719</f>
        <v>6.1277400000000002</v>
      </c>
      <c r="G1719" s="2">
        <f>'Moving Avg'!F1719</f>
        <v>6.4036550000000023</v>
      </c>
      <c r="H1719" s="2">
        <f>'Moving Avg'!G1719</f>
        <v>6.3957740000000003</v>
      </c>
      <c r="I1719" s="2">
        <f>'Moving Avg'!H1719</f>
        <v>6.8557005000000126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  <c r="M1719" s="7">
        <f t="shared" si="260"/>
        <v>25</v>
      </c>
      <c r="N1719" s="7">
        <f t="shared" si="261"/>
        <v>0</v>
      </c>
      <c r="O1719" s="7">
        <f t="shared" si="262"/>
        <v>0</v>
      </c>
      <c r="P1719" s="7">
        <f t="shared" si="263"/>
        <v>16.5</v>
      </c>
      <c r="Q1719" s="8">
        <f t="shared" si="264"/>
        <v>11.225</v>
      </c>
      <c r="R1719" s="8">
        <f t="shared" si="265"/>
        <v>9.125</v>
      </c>
      <c r="S1719" s="8">
        <f t="shared" si="266"/>
        <v>11.175000000000001</v>
      </c>
      <c r="T1719" s="8">
        <f t="shared" si="267"/>
        <v>10.375</v>
      </c>
      <c r="U1719" s="7">
        <f t="shared" si="268"/>
        <v>10.508333333333335</v>
      </c>
      <c r="V1719" s="7">
        <f t="shared" si="269"/>
        <v>10.475000000000001</v>
      </c>
    </row>
    <row r="1720" spans="1:22" ht="13.5" x14ac:dyDescent="0.25">
      <c r="A1720" s="3">
        <f>RSI!A1720</f>
        <v>44813</v>
      </c>
      <c r="B1720" s="2">
        <f>RSI!B1720</f>
        <v>6.3074000000000003</v>
      </c>
      <c r="C1720" s="2">
        <f>RSI!I1720</f>
        <v>48.304912121311467</v>
      </c>
      <c r="D1720" s="2">
        <f>MACD!E1720</f>
        <v>0.12107227073521365</v>
      </c>
      <c r="E1720" s="2">
        <f>MACD!F1720</f>
        <v>5.7084326595728541E-2</v>
      </c>
      <c r="F1720" s="2">
        <f>'Moving Avg'!D1720</f>
        <v>6.1676599999999997</v>
      </c>
      <c r="G1720" s="2">
        <f>'Moving Avg'!F1720</f>
        <v>6.3906850000000022</v>
      </c>
      <c r="H1720" s="2">
        <f>'Moving Avg'!G1720</f>
        <v>6.3861939999999997</v>
      </c>
      <c r="I1720" s="2">
        <f>'Moving Avg'!H1720</f>
        <v>6.8503115000000125</v>
      </c>
      <c r="J1720" s="5" t="str">
        <f>OBV!F1720</f>
        <v>BEARISH</v>
      </c>
      <c r="K1720" s="5" t="str">
        <f>OBV!G1720</f>
        <v>NEUTRAL</v>
      </c>
      <c r="L1720" s="5" t="str">
        <f>OBV!H1720</f>
        <v>BEARISH DIVERGENCE</v>
      </c>
      <c r="M1720" s="7">
        <f t="shared" si="260"/>
        <v>25</v>
      </c>
      <c r="N1720" s="7">
        <f t="shared" si="261"/>
        <v>0</v>
      </c>
      <c r="O1720" s="7">
        <f t="shared" si="262"/>
        <v>0</v>
      </c>
      <c r="P1720" s="7">
        <f t="shared" si="263"/>
        <v>16.5</v>
      </c>
      <c r="Q1720" s="8">
        <f t="shared" si="264"/>
        <v>11.225</v>
      </c>
      <c r="R1720" s="8">
        <f t="shared" si="265"/>
        <v>9.125</v>
      </c>
      <c r="S1720" s="8">
        <f t="shared" si="266"/>
        <v>11.175000000000001</v>
      </c>
      <c r="T1720" s="8">
        <f t="shared" si="267"/>
        <v>10.375</v>
      </c>
      <c r="U1720" s="7">
        <f t="shared" si="268"/>
        <v>10.508333333333335</v>
      </c>
      <c r="V1720" s="7">
        <f t="shared" si="269"/>
        <v>10.475000000000001</v>
      </c>
    </row>
    <row r="1721" spans="1:22" ht="13.5" x14ac:dyDescent="0.25">
      <c r="A1721" s="3">
        <f>RSI!A1721</f>
        <v>44816</v>
      </c>
      <c r="B1721" s="2">
        <f>RSI!B1721</f>
        <v>6.2873999999999999</v>
      </c>
      <c r="C1721" s="2">
        <f>RSI!I1721</f>
        <v>47.607387341978495</v>
      </c>
      <c r="D1721" s="2">
        <f>MACD!E1721</f>
        <v>0.12662575546991661</v>
      </c>
      <c r="E1721" s="2">
        <f>MACD!F1721</f>
        <v>7.0992612370566158E-2</v>
      </c>
      <c r="F1721" s="2">
        <f>'Moving Avg'!D1721</f>
        <v>6.2375200000000008</v>
      </c>
      <c r="G1721" s="2">
        <f>'Moving Avg'!F1721</f>
        <v>6.3767150000000026</v>
      </c>
      <c r="H1721" s="2">
        <f>'Moving Avg'!G1721</f>
        <v>6.376214</v>
      </c>
      <c r="I1721" s="2">
        <f>'Moving Avg'!H1721</f>
        <v>6.8431760000000121</v>
      </c>
      <c r="J1721" s="5" t="str">
        <f>OBV!F1721</f>
        <v>BEARISH</v>
      </c>
      <c r="K1721" s="5" t="str">
        <f>OBV!G1721</f>
        <v>NEUTRAL</v>
      </c>
      <c r="L1721" s="5" t="str">
        <f>OBV!H1721</f>
        <v>BEARISH DIVERGENCE</v>
      </c>
      <c r="M1721" s="7">
        <f t="shared" si="260"/>
        <v>25</v>
      </c>
      <c r="N1721" s="7">
        <f t="shared" si="261"/>
        <v>0</v>
      </c>
      <c r="O1721" s="7">
        <f t="shared" si="262"/>
        <v>0</v>
      </c>
      <c r="P1721" s="7">
        <f t="shared" si="263"/>
        <v>16.5</v>
      </c>
      <c r="Q1721" s="8">
        <f t="shared" si="264"/>
        <v>11.225</v>
      </c>
      <c r="R1721" s="8">
        <f t="shared" si="265"/>
        <v>9.125</v>
      </c>
      <c r="S1721" s="8">
        <f t="shared" si="266"/>
        <v>11.175000000000001</v>
      </c>
      <c r="T1721" s="8">
        <f t="shared" si="267"/>
        <v>10.375</v>
      </c>
      <c r="U1721" s="7">
        <f t="shared" si="268"/>
        <v>10.508333333333335</v>
      </c>
      <c r="V1721" s="7">
        <f t="shared" si="269"/>
        <v>10.475000000000001</v>
      </c>
    </row>
    <row r="1722" spans="1:22" ht="13.5" x14ac:dyDescent="0.25">
      <c r="A1722" s="3">
        <f>RSI!A1722</f>
        <v>44817</v>
      </c>
      <c r="B1722" s="2">
        <f>RSI!B1722</f>
        <v>6.2873999999999999</v>
      </c>
      <c r="C1722" s="2">
        <f>RSI!I1722</f>
        <v>47.607387341978502</v>
      </c>
      <c r="D1722" s="2">
        <f>MACD!E1722</f>
        <v>0.13169443148177873</v>
      </c>
      <c r="E1722" s="2">
        <f>MACD!F1722</f>
        <v>8.3132976192808683E-2</v>
      </c>
      <c r="F1722" s="2">
        <f>'Moving Avg'!D1722</f>
        <v>6.2554800000000004</v>
      </c>
      <c r="G1722" s="2">
        <f>'Moving Avg'!F1722</f>
        <v>6.3627450000000012</v>
      </c>
      <c r="H1722" s="2">
        <f>'Moving Avg'!G1722</f>
        <v>6.3664340000000017</v>
      </c>
      <c r="I1722" s="2">
        <f>'Moving Avg'!H1722</f>
        <v>6.8360405000000117</v>
      </c>
      <c r="J1722" s="5" t="str">
        <f>OBV!F1722</f>
        <v>BEARISH</v>
      </c>
      <c r="K1722" s="5" t="str">
        <f>OBV!G1722</f>
        <v>NEUTRAL</v>
      </c>
      <c r="L1722" s="5" t="str">
        <f>OBV!H1722</f>
        <v>BEARISH DIVERGENCE</v>
      </c>
      <c r="M1722" s="7">
        <f t="shared" si="260"/>
        <v>25</v>
      </c>
      <c r="N1722" s="7">
        <f t="shared" si="261"/>
        <v>0</v>
      </c>
      <c r="O1722" s="7">
        <f t="shared" si="262"/>
        <v>0</v>
      </c>
      <c r="P1722" s="7">
        <f t="shared" si="263"/>
        <v>16.5</v>
      </c>
      <c r="Q1722" s="8">
        <f t="shared" si="264"/>
        <v>11.225</v>
      </c>
      <c r="R1722" s="8">
        <f t="shared" si="265"/>
        <v>9.125</v>
      </c>
      <c r="S1722" s="8">
        <f t="shared" si="266"/>
        <v>11.175000000000001</v>
      </c>
      <c r="T1722" s="8">
        <f t="shared" si="267"/>
        <v>10.375</v>
      </c>
      <c r="U1722" s="7">
        <f t="shared" si="268"/>
        <v>10.508333333333335</v>
      </c>
      <c r="V1722" s="7">
        <f t="shared" si="269"/>
        <v>10.475000000000001</v>
      </c>
    </row>
    <row r="1723" spans="1:22" ht="13.5" x14ac:dyDescent="0.25">
      <c r="A1723" s="3">
        <f>RSI!A1723</f>
        <v>44818</v>
      </c>
      <c r="B1723" s="2">
        <f>RSI!B1723</f>
        <v>6.2873999999999999</v>
      </c>
      <c r="C1723" s="2">
        <f>RSI!I1723</f>
        <v>47.607387341978502</v>
      </c>
      <c r="D1723" s="2">
        <f>MACD!E1723</f>
        <v>0.1363255089100841</v>
      </c>
      <c r="E1723" s="2">
        <f>MACD!F1723</f>
        <v>9.3771482736263775E-2</v>
      </c>
      <c r="F1723" s="2">
        <f>'Moving Avg'!D1723</f>
        <v>6.2454999999999998</v>
      </c>
      <c r="G1723" s="2">
        <f>'Moving Avg'!F1723</f>
        <v>6.3487750000000016</v>
      </c>
      <c r="H1723" s="2">
        <f>'Moving Avg'!G1723</f>
        <v>6.362642000000001</v>
      </c>
      <c r="I1723" s="2">
        <f>'Moving Avg'!H1723</f>
        <v>6.8289050000000113</v>
      </c>
      <c r="J1723" s="5" t="str">
        <f>OBV!F1723</f>
        <v>BEARISH</v>
      </c>
      <c r="K1723" s="5" t="str">
        <f>OBV!G1723</f>
        <v>NEUTRAL</v>
      </c>
      <c r="L1723" s="5" t="str">
        <f>OBV!H1723</f>
        <v>CONFIRMED BEARISH</v>
      </c>
      <c r="M1723" s="7">
        <f t="shared" si="260"/>
        <v>25</v>
      </c>
      <c r="N1723" s="7">
        <f t="shared" si="261"/>
        <v>0</v>
      </c>
      <c r="O1723" s="7">
        <f t="shared" si="262"/>
        <v>0</v>
      </c>
      <c r="P1723" s="7">
        <f t="shared" si="263"/>
        <v>16.5</v>
      </c>
      <c r="Q1723" s="8">
        <f t="shared" si="264"/>
        <v>11.225</v>
      </c>
      <c r="R1723" s="8">
        <f t="shared" si="265"/>
        <v>9.125</v>
      </c>
      <c r="S1723" s="8">
        <f t="shared" si="266"/>
        <v>11.175000000000001</v>
      </c>
      <c r="T1723" s="8">
        <f t="shared" si="267"/>
        <v>10.375</v>
      </c>
      <c r="U1723" s="7">
        <f t="shared" si="268"/>
        <v>10.508333333333335</v>
      </c>
      <c r="V1723" s="7">
        <f t="shared" si="269"/>
        <v>10.475000000000001</v>
      </c>
    </row>
    <row r="1724" spans="1:22" ht="13.5" x14ac:dyDescent="0.25">
      <c r="A1724" s="3">
        <f>RSI!A1724</f>
        <v>44819</v>
      </c>
      <c r="B1724" s="2">
        <f>RSI!B1724</f>
        <v>6.2873999999999999</v>
      </c>
      <c r="C1724" s="2">
        <f>RSI!I1724</f>
        <v>47.607387341978495</v>
      </c>
      <c r="D1724" s="2">
        <f>MACD!E1724</f>
        <v>0.12674557801875519</v>
      </c>
      <c r="E1724" s="2">
        <f>MACD!F1724</f>
        <v>0.10036630179276207</v>
      </c>
      <c r="F1724" s="2">
        <f>'Moving Avg'!D1724</f>
        <v>6.2913999999999985</v>
      </c>
      <c r="G1724" s="2">
        <f>'Moving Avg'!F1724</f>
        <v>6.338795000000002</v>
      </c>
      <c r="H1724" s="2">
        <f>'Moving Avg'!G1724</f>
        <v>6.3588500000000012</v>
      </c>
      <c r="I1724" s="2">
        <f>'Moving Avg'!H1724</f>
        <v>6.8234660000000114</v>
      </c>
      <c r="J1724" s="5" t="str">
        <f>OBV!F1724</f>
        <v>BULLISH</v>
      </c>
      <c r="K1724" s="5" t="str">
        <f>OBV!G1724</f>
        <v>NEUTRAL</v>
      </c>
      <c r="L1724" s="5" t="str">
        <f>OBV!H1724</f>
        <v>CONFIRMED BULLISH</v>
      </c>
      <c r="M1724" s="7">
        <f t="shared" si="260"/>
        <v>25</v>
      </c>
      <c r="N1724" s="7">
        <f t="shared" si="261"/>
        <v>0</v>
      </c>
      <c r="O1724" s="7">
        <f t="shared" si="262"/>
        <v>0</v>
      </c>
      <c r="P1724" s="7">
        <f t="shared" si="263"/>
        <v>83.5</v>
      </c>
      <c r="Q1724" s="8">
        <f t="shared" si="264"/>
        <v>21.274999999999999</v>
      </c>
      <c r="R1724" s="8">
        <f t="shared" si="265"/>
        <v>25.875</v>
      </c>
      <c r="S1724" s="8">
        <f t="shared" si="266"/>
        <v>41.325000000000003</v>
      </c>
      <c r="T1724" s="8">
        <f t="shared" si="267"/>
        <v>27.125</v>
      </c>
      <c r="U1724" s="7">
        <f t="shared" si="268"/>
        <v>29.491666666666664</v>
      </c>
      <c r="V1724" s="7">
        <f t="shared" si="269"/>
        <v>28.9</v>
      </c>
    </row>
    <row r="1725" spans="1:22" ht="13.5" x14ac:dyDescent="0.25">
      <c r="A1725" s="3">
        <f>RSI!A1725</f>
        <v>44820</v>
      </c>
      <c r="B1725" s="2">
        <f>RSI!B1725</f>
        <v>6.2873999999999999</v>
      </c>
      <c r="C1725" s="2">
        <f>RSI!I1725</f>
        <v>47.607387341978495</v>
      </c>
      <c r="D1725" s="2">
        <f>MACD!E1725</f>
        <v>7.5948246659238272E-2</v>
      </c>
      <c r="E1725" s="2">
        <f>MACD!F1725</f>
        <v>9.5482690766057324E-2</v>
      </c>
      <c r="F1725" s="2">
        <f>'Moving Avg'!D1725</f>
        <v>6.2873999999999999</v>
      </c>
      <c r="G1725" s="2">
        <f>'Moving Avg'!F1725</f>
        <v>6.3293150000000029</v>
      </c>
      <c r="H1725" s="2">
        <f>'Moving Avg'!G1725</f>
        <v>6.3550580000000005</v>
      </c>
      <c r="I1725" s="2">
        <f>'Moving Avg'!H1725</f>
        <v>6.8182765000000112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  <c r="M1725" s="7">
        <f t="shared" si="260"/>
        <v>25</v>
      </c>
      <c r="N1725" s="7">
        <f t="shared" si="261"/>
        <v>45</v>
      </c>
      <c r="O1725" s="7">
        <f t="shared" si="262"/>
        <v>0</v>
      </c>
      <c r="P1725" s="7">
        <f t="shared" si="263"/>
        <v>16.5</v>
      </c>
      <c r="Q1725" s="8">
        <f t="shared" si="264"/>
        <v>26.975000000000001</v>
      </c>
      <c r="R1725" s="8">
        <f t="shared" si="265"/>
        <v>18.125</v>
      </c>
      <c r="S1725" s="8">
        <f t="shared" si="266"/>
        <v>17.925000000000001</v>
      </c>
      <c r="T1725" s="8">
        <f t="shared" si="267"/>
        <v>21.625</v>
      </c>
      <c r="U1725" s="7">
        <f t="shared" si="268"/>
        <v>21.008333333333336</v>
      </c>
      <c r="V1725" s="7">
        <f t="shared" si="269"/>
        <v>21.162500000000001</v>
      </c>
    </row>
    <row r="1726" spans="1:22" ht="13.5" x14ac:dyDescent="0.25">
      <c r="A1726" s="3">
        <f>RSI!A1726</f>
        <v>44823</v>
      </c>
      <c r="B1726" s="2">
        <f>RSI!B1726</f>
        <v>6.2873999999999999</v>
      </c>
      <c r="C1726" s="2">
        <f>RSI!I1726</f>
        <v>47.607387341978502</v>
      </c>
      <c r="D1726" s="2">
        <f>MACD!E1726</f>
        <v>7.1298446350098743E-3</v>
      </c>
      <c r="E1726" s="2">
        <f>MACD!F1726</f>
        <v>7.7812121539847845E-2</v>
      </c>
      <c r="F1726" s="2">
        <f>'Moving Avg'!D1726</f>
        <v>6.2873999999999999</v>
      </c>
      <c r="G1726" s="2">
        <f>'Moving Avg'!F1726</f>
        <v>6.3198350000000021</v>
      </c>
      <c r="H1726" s="2">
        <f>'Moving Avg'!G1726</f>
        <v>6.3512660000000007</v>
      </c>
      <c r="I1726" s="2">
        <f>'Moving Avg'!H1726</f>
        <v>6.8130870000000092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  <c r="M1726" s="7">
        <f t="shared" si="260"/>
        <v>25</v>
      </c>
      <c r="N1726" s="7">
        <f t="shared" si="261"/>
        <v>100</v>
      </c>
      <c r="O1726" s="7">
        <f t="shared" si="262"/>
        <v>0</v>
      </c>
      <c r="P1726" s="7">
        <f t="shared" si="263"/>
        <v>33</v>
      </c>
      <c r="Q1726" s="8">
        <f t="shared" si="264"/>
        <v>48.7</v>
      </c>
      <c r="R1726" s="8">
        <f t="shared" si="265"/>
        <v>33.25</v>
      </c>
      <c r="S1726" s="8">
        <f t="shared" si="266"/>
        <v>33.6</v>
      </c>
      <c r="T1726" s="8">
        <f t="shared" si="267"/>
        <v>39.5</v>
      </c>
      <c r="U1726" s="7">
        <f t="shared" si="268"/>
        <v>38.516666666666673</v>
      </c>
      <c r="V1726" s="7">
        <f t="shared" si="269"/>
        <v>38.762500000000003</v>
      </c>
    </row>
    <row r="1727" spans="1:22" ht="13.5" x14ac:dyDescent="0.25">
      <c r="A1727" s="3">
        <f>RSI!A1727</f>
        <v>44824</v>
      </c>
      <c r="B1727" s="2">
        <f>RSI!B1727</f>
        <v>6.2873999999999999</v>
      </c>
      <c r="C1727" s="2">
        <f>RSI!I1727</f>
        <v>47.607387341978502</v>
      </c>
      <c r="D1727" s="2">
        <f>MACD!E1727</f>
        <v>-1.0926508456735817E-2</v>
      </c>
      <c r="E1727" s="2">
        <f>MACD!F1727</f>
        <v>6.0064395540531119E-2</v>
      </c>
      <c r="F1727" s="2">
        <f>'Moving Avg'!D1727</f>
        <v>6.2873999999999999</v>
      </c>
      <c r="G1727" s="2">
        <f>'Moving Avg'!F1727</f>
        <v>6.310355000000003</v>
      </c>
      <c r="H1727" s="2">
        <f>'Moving Avg'!G1727</f>
        <v>6.3474739999999983</v>
      </c>
      <c r="I1727" s="2">
        <f>'Moving Avg'!H1727</f>
        <v>6.8078975000000082</v>
      </c>
      <c r="J1727" s="5" t="str">
        <f>OBV!F1727</f>
        <v>NEUTRAL</v>
      </c>
      <c r="K1727" s="5" t="str">
        <f>OBV!G1727</f>
        <v>NEUTRAL</v>
      </c>
      <c r="L1727" s="5" t="str">
        <f>OBV!H1727</f>
        <v>NEUTRAL</v>
      </c>
      <c r="M1727" s="7">
        <f t="shared" si="260"/>
        <v>25</v>
      </c>
      <c r="N1727" s="7">
        <f t="shared" si="261"/>
        <v>100</v>
      </c>
      <c r="O1727" s="7">
        <f t="shared" si="262"/>
        <v>0</v>
      </c>
      <c r="P1727" s="7">
        <f t="shared" si="263"/>
        <v>33</v>
      </c>
      <c r="Q1727" s="8">
        <f t="shared" si="264"/>
        <v>48.7</v>
      </c>
      <c r="R1727" s="8">
        <f t="shared" si="265"/>
        <v>33.25</v>
      </c>
      <c r="S1727" s="8">
        <f t="shared" si="266"/>
        <v>33.6</v>
      </c>
      <c r="T1727" s="8">
        <f t="shared" si="267"/>
        <v>39.5</v>
      </c>
      <c r="U1727" s="7">
        <f t="shared" si="268"/>
        <v>38.516666666666673</v>
      </c>
      <c r="V1727" s="7">
        <f t="shared" si="269"/>
        <v>38.762500000000003</v>
      </c>
    </row>
    <row r="1728" spans="1:22" ht="13.5" x14ac:dyDescent="0.25">
      <c r="A1728" s="3">
        <f>RSI!A1728</f>
        <v>44825</v>
      </c>
      <c r="B1728" s="2">
        <f>RSI!B1728</f>
        <v>6.2774000000000001</v>
      </c>
      <c r="C1728" s="2">
        <f>RSI!I1728</f>
        <v>47.036869096224478</v>
      </c>
      <c r="D1728" s="2">
        <f>MACD!E1728</f>
        <v>-3.7390186174288687E-3</v>
      </c>
      <c r="E1728" s="2">
        <f>MACD!F1728</f>
        <v>4.730371270893912E-2</v>
      </c>
      <c r="F1728" s="2">
        <f>'Moving Avg'!D1728</f>
        <v>6.2854000000000001</v>
      </c>
      <c r="G1728" s="2">
        <f>'Moving Avg'!F1728</f>
        <v>6.3003750000000016</v>
      </c>
      <c r="H1728" s="2">
        <f>'Moving Avg'!G1728</f>
        <v>6.3434819999999981</v>
      </c>
      <c r="I1728" s="2">
        <f>'Moving Avg'!H1728</f>
        <v>6.8027080000000071</v>
      </c>
      <c r="J1728" s="5" t="str">
        <f>OBV!F1728</f>
        <v>BEARISH</v>
      </c>
      <c r="K1728" s="5" t="str">
        <f>OBV!G1728</f>
        <v>STRONG</v>
      </c>
      <c r="L1728" s="5" t="str">
        <f>OBV!H1728</f>
        <v>CONFIRMED BEARISH</v>
      </c>
      <c r="M1728" s="7">
        <f t="shared" si="260"/>
        <v>25</v>
      </c>
      <c r="N1728" s="7">
        <f t="shared" si="261"/>
        <v>100</v>
      </c>
      <c r="O1728" s="7">
        <f t="shared" si="262"/>
        <v>0</v>
      </c>
      <c r="P1728" s="7">
        <f t="shared" si="263"/>
        <v>33</v>
      </c>
      <c r="Q1728" s="8">
        <f t="shared" si="264"/>
        <v>48.7</v>
      </c>
      <c r="R1728" s="8">
        <f t="shared" si="265"/>
        <v>33.25</v>
      </c>
      <c r="S1728" s="8">
        <f t="shared" si="266"/>
        <v>33.6</v>
      </c>
      <c r="T1728" s="8">
        <f t="shared" si="267"/>
        <v>39.5</v>
      </c>
      <c r="U1728" s="7">
        <f t="shared" si="268"/>
        <v>38.516666666666673</v>
      </c>
      <c r="V1728" s="7">
        <f t="shared" si="269"/>
        <v>38.762500000000003</v>
      </c>
    </row>
    <row r="1729" spans="1:22" ht="13.5" x14ac:dyDescent="0.25">
      <c r="A1729" s="3">
        <f>RSI!A1729</f>
        <v>44826</v>
      </c>
      <c r="B1729" s="2">
        <f>RSI!B1729</f>
        <v>6.2774000000000001</v>
      </c>
      <c r="C1729" s="2">
        <f>RSI!I1729</f>
        <v>47.036869096224471</v>
      </c>
      <c r="D1729" s="2">
        <f>MACD!E1729</f>
        <v>-4.0367178787573899E-2</v>
      </c>
      <c r="E1729" s="2">
        <f>MACD!F1729</f>
        <v>2.9769534409636516E-2</v>
      </c>
      <c r="F1729" s="2">
        <f>'Moving Avg'!D1729</f>
        <v>6.2834000000000003</v>
      </c>
      <c r="G1729" s="2">
        <f>'Moving Avg'!F1729</f>
        <v>6.290395000000002</v>
      </c>
      <c r="H1729" s="2">
        <f>'Moving Avg'!G1729</f>
        <v>6.3394899999999987</v>
      </c>
      <c r="I1729" s="2">
        <f>'Moving Avg'!H1729</f>
        <v>6.797518500000006</v>
      </c>
      <c r="J1729" s="5" t="str">
        <f>OBV!F1729</f>
        <v>BEARISH</v>
      </c>
      <c r="K1729" s="5" t="str">
        <f>OBV!G1729</f>
        <v>STRONG</v>
      </c>
      <c r="L1729" s="5" t="str">
        <f>OBV!H1729</f>
        <v>CONFIRMED BEARISH</v>
      </c>
      <c r="M1729" s="7">
        <f t="shared" si="260"/>
        <v>25</v>
      </c>
      <c r="N1729" s="7">
        <f t="shared" si="261"/>
        <v>100</v>
      </c>
      <c r="O1729" s="7">
        <f t="shared" si="262"/>
        <v>0</v>
      </c>
      <c r="P1729" s="7">
        <f t="shared" si="263"/>
        <v>33</v>
      </c>
      <c r="Q1729" s="8">
        <f t="shared" si="264"/>
        <v>48.7</v>
      </c>
      <c r="R1729" s="8">
        <f t="shared" si="265"/>
        <v>33.25</v>
      </c>
      <c r="S1729" s="8">
        <f t="shared" si="266"/>
        <v>33.6</v>
      </c>
      <c r="T1729" s="8">
        <f t="shared" si="267"/>
        <v>39.5</v>
      </c>
      <c r="U1729" s="7">
        <f t="shared" si="268"/>
        <v>38.516666666666673</v>
      </c>
      <c r="V1729" s="7">
        <f t="shared" si="269"/>
        <v>38.762500000000003</v>
      </c>
    </row>
    <row r="1730" spans="1:22" ht="13.5" x14ac:dyDescent="0.25">
      <c r="A1730" s="3">
        <f>RSI!A1730</f>
        <v>44827</v>
      </c>
      <c r="B1730" s="2">
        <f>RSI!B1730</f>
        <v>6.2973999999999997</v>
      </c>
      <c r="C1730" s="2">
        <f>RSI!I1730</f>
        <v>48.469258000501959</v>
      </c>
      <c r="D1730" s="2">
        <f>MACD!E1730</f>
        <v>-3.4202721042957407E-2</v>
      </c>
      <c r="E1730" s="2">
        <f>MACD!F1730</f>
        <v>1.6975083319117734E-2</v>
      </c>
      <c r="F1730" s="2">
        <f>'Moving Avg'!D1730</f>
        <v>6.2854000000000001</v>
      </c>
      <c r="G1730" s="2">
        <f>'Moving Avg'!F1730</f>
        <v>6.2814150000000017</v>
      </c>
      <c r="H1730" s="2">
        <f>'Moving Avg'!G1730</f>
        <v>6.3358979999999985</v>
      </c>
      <c r="I1730" s="2">
        <f>'Moving Avg'!H1730</f>
        <v>6.7924290000000038</v>
      </c>
      <c r="J1730" s="5" t="str">
        <f>OBV!F1730</f>
        <v>BEARISH</v>
      </c>
      <c r="K1730" s="5" t="str">
        <f>OBV!G1730</f>
        <v>STRONG</v>
      </c>
      <c r="L1730" s="5" t="str">
        <f>OBV!H1730</f>
        <v>BEARISH DIVERGENCE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100</v>
      </c>
      <c r="O1730" s="7">
        <f t="shared" ref="O1730:O1793" si="272">IF(F1730-I1730&gt;10,100,IF(F1730-I1730&gt;5,75, IF(F1730-I1730&gt;0,50,0)))</f>
        <v>0</v>
      </c>
      <c r="P1730" s="7">
        <f t="shared" ref="P1730:P1793" si="273">IF(L1730="confirmed bullish", 34, IF(L1730="bullish divergence",17, 0))+IF(J1730="bullish",33,IF(J1730="bearish",0,16.5))+IF(K1730="strong",33,IF(K1730="weak",0,16.5))</f>
        <v>33</v>
      </c>
      <c r="Q1730" s="8">
        <f t="shared" si="264"/>
        <v>48.7</v>
      </c>
      <c r="R1730" s="8">
        <f t="shared" si="265"/>
        <v>33.25</v>
      </c>
      <c r="S1730" s="8">
        <f t="shared" si="266"/>
        <v>33.6</v>
      </c>
      <c r="T1730" s="8">
        <f t="shared" si="267"/>
        <v>39.5</v>
      </c>
      <c r="U1730" s="7">
        <f t="shared" si="268"/>
        <v>38.516666666666673</v>
      </c>
      <c r="V1730" s="7">
        <f t="shared" si="269"/>
        <v>38.762500000000003</v>
      </c>
    </row>
    <row r="1731" spans="1:22" ht="13.5" x14ac:dyDescent="0.25">
      <c r="A1731" s="3">
        <f>RSI!A1731</f>
        <v>44830</v>
      </c>
      <c r="B1731" s="2">
        <f>RSI!B1731</f>
        <v>6.3372999999999999</v>
      </c>
      <c r="C1731" s="2">
        <f>RSI!I1731</f>
        <v>51.299036450873054</v>
      </c>
      <c r="D1731" s="2">
        <f>MACD!E1731</f>
        <v>-3.4901761601529024E-2</v>
      </c>
      <c r="E1731" s="2">
        <f>MACD!F1731</f>
        <v>6.5997143349883838E-3</v>
      </c>
      <c r="F1731" s="2">
        <f>'Moving Avg'!D1731</f>
        <v>6.2953799999999998</v>
      </c>
      <c r="G1731" s="2">
        <f>'Moving Avg'!F1731</f>
        <v>6.2744300000000006</v>
      </c>
      <c r="H1731" s="2">
        <f>'Moving Avg'!G1731</f>
        <v>6.3388919999999995</v>
      </c>
      <c r="I1731" s="2">
        <f>'Moving Avg'!H1731</f>
        <v>6.7875390000000042</v>
      </c>
      <c r="J1731" s="5" t="str">
        <f>OBV!F1731</f>
        <v>BULLISH</v>
      </c>
      <c r="K1731" s="5" t="str">
        <f>OBV!G1731</f>
        <v>NEUTRAL</v>
      </c>
      <c r="L1731" s="5" t="str">
        <f>OBV!H1731</f>
        <v>CONFIRMED BULLISH</v>
      </c>
      <c r="M1731" s="7">
        <f t="shared" si="270"/>
        <v>25</v>
      </c>
      <c r="N1731" s="7">
        <f t="shared" si="271"/>
        <v>100</v>
      </c>
      <c r="O1731" s="7">
        <f t="shared" si="272"/>
        <v>0</v>
      </c>
      <c r="P1731" s="7">
        <f t="shared" si="273"/>
        <v>83.5</v>
      </c>
      <c r="Q1731" s="8">
        <f t="shared" ref="Q1731:Q1794" si="274">0.35*M1731+N1731*0.35+O1731*0.15+P1731*0.15</f>
        <v>56.274999999999999</v>
      </c>
      <c r="R1731" s="8">
        <f t="shared" ref="R1731:R1794" si="275">M1731*0.2+N1731*0.2+O1731*0.35+P1731*0.25</f>
        <v>45.875</v>
      </c>
      <c r="S1731" s="8">
        <f t="shared" ref="S1731:S1794" si="276">M1731*0.15+N1731*0.15+O1731*0.25+P1731*0.45</f>
        <v>56.325000000000003</v>
      </c>
      <c r="T1731" s="8">
        <f t="shared" ref="T1731:T1794" si="277">0.25*SUM(M1731:P1731)</f>
        <v>52.125</v>
      </c>
      <c r="U1731" s="7">
        <f t="shared" ref="U1731:U1794" si="278">SUM(Q1731:S1731)/3</f>
        <v>52.82500000000001</v>
      </c>
      <c r="V1731" s="7">
        <f t="shared" ref="V1731:V1794" si="279">SUM(Q1731:T1731)/4</f>
        <v>52.650000000000006</v>
      </c>
    </row>
    <row r="1732" spans="1:22" ht="13.5" x14ac:dyDescent="0.25">
      <c r="A1732" s="3">
        <f>RSI!A1732</f>
        <v>44831</v>
      </c>
      <c r="B1732" s="2">
        <f>RSI!B1732</f>
        <v>6.3372999999999999</v>
      </c>
      <c r="C1732" s="2">
        <f>RSI!I1732</f>
        <v>51.299036450873054</v>
      </c>
      <c r="D1732" s="2">
        <f>MACD!E1732</f>
        <v>-3.5620363046545478E-2</v>
      </c>
      <c r="E1732" s="2">
        <f>MACD!F1732</f>
        <v>-1.844301141318388E-3</v>
      </c>
      <c r="F1732" s="2">
        <f>'Moving Avg'!D1732</f>
        <v>6.3053599999999994</v>
      </c>
      <c r="G1732" s="2">
        <f>'Moving Avg'!F1732</f>
        <v>6.2674450000000004</v>
      </c>
      <c r="H1732" s="2">
        <f>'Moving Avg'!G1732</f>
        <v>6.3418859999999997</v>
      </c>
      <c r="I1732" s="2">
        <f>'Moving Avg'!H1732</f>
        <v>6.7826490000000028</v>
      </c>
      <c r="J1732" s="5" t="str">
        <f>OBV!F1732</f>
        <v>BULLISH</v>
      </c>
      <c r="K1732" s="5" t="str">
        <f>OBV!G1732</f>
        <v>NEUTRAL</v>
      </c>
      <c r="L1732" s="5" t="str">
        <f>OBV!H1732</f>
        <v>CONFIRMED BULLISH</v>
      </c>
      <c r="M1732" s="7">
        <f t="shared" si="270"/>
        <v>25</v>
      </c>
      <c r="N1732" s="7">
        <f t="shared" si="271"/>
        <v>100</v>
      </c>
      <c r="O1732" s="7">
        <f t="shared" si="272"/>
        <v>0</v>
      </c>
      <c r="P1732" s="7">
        <f t="shared" si="273"/>
        <v>83.5</v>
      </c>
      <c r="Q1732" s="8">
        <f t="shared" si="274"/>
        <v>56.274999999999999</v>
      </c>
      <c r="R1732" s="8">
        <f t="shared" si="275"/>
        <v>45.875</v>
      </c>
      <c r="S1732" s="8">
        <f t="shared" si="276"/>
        <v>56.325000000000003</v>
      </c>
      <c r="T1732" s="8">
        <f t="shared" si="277"/>
        <v>52.125</v>
      </c>
      <c r="U1732" s="7">
        <f t="shared" si="278"/>
        <v>52.82500000000001</v>
      </c>
      <c r="V1732" s="7">
        <f t="shared" si="279"/>
        <v>52.650000000000006</v>
      </c>
    </row>
    <row r="1733" spans="1:22" ht="13.5" x14ac:dyDescent="0.25">
      <c r="A1733" s="3">
        <f>RSI!A1733</f>
        <v>44832</v>
      </c>
      <c r="B1733" s="2">
        <f>RSI!B1733</f>
        <v>6.6166999999999998</v>
      </c>
      <c r="C1733" s="2">
        <f>RSI!I1733</f>
        <v>66.319598217155445</v>
      </c>
      <c r="D1733" s="2">
        <f>MACD!E1733</f>
        <v>-5.7042397078435947E-2</v>
      </c>
      <c r="E1733" s="2">
        <f>MACD!F1733</f>
        <v>-1.2883920328741902E-2</v>
      </c>
      <c r="F1733" s="2">
        <f>'Moving Avg'!D1733</f>
        <v>6.373219999999999</v>
      </c>
      <c r="G1733" s="2">
        <f>'Moving Avg'!F1733</f>
        <v>6.2744300000000006</v>
      </c>
      <c r="H1733" s="2">
        <f>'Moving Avg'!G1733</f>
        <v>6.3504679999999993</v>
      </c>
      <c r="I1733" s="2">
        <f>'Moving Avg'!H1733</f>
        <v>6.7791560000000031</v>
      </c>
      <c r="J1733" s="5" t="str">
        <f>OBV!F1733</f>
        <v>BULLISH</v>
      </c>
      <c r="K1733" s="5" t="str">
        <f>OBV!G1733</f>
        <v>WEAK</v>
      </c>
      <c r="L1733" s="5" t="str">
        <f>OBV!H1733</f>
        <v>CONFIRMED BULLISH</v>
      </c>
      <c r="M1733" s="7">
        <f t="shared" si="270"/>
        <v>25</v>
      </c>
      <c r="N1733" s="7">
        <f t="shared" si="271"/>
        <v>100</v>
      </c>
      <c r="O1733" s="7">
        <f t="shared" si="272"/>
        <v>0</v>
      </c>
      <c r="P1733" s="7">
        <f t="shared" si="273"/>
        <v>67</v>
      </c>
      <c r="Q1733" s="8">
        <f t="shared" si="274"/>
        <v>53.8</v>
      </c>
      <c r="R1733" s="8">
        <f t="shared" si="275"/>
        <v>41.75</v>
      </c>
      <c r="S1733" s="8">
        <f t="shared" si="276"/>
        <v>48.900000000000006</v>
      </c>
      <c r="T1733" s="8">
        <f t="shared" si="277"/>
        <v>48</v>
      </c>
      <c r="U1733" s="7">
        <f t="shared" si="278"/>
        <v>48.15</v>
      </c>
      <c r="V1733" s="7">
        <f t="shared" si="279"/>
        <v>48.112499999999997</v>
      </c>
    </row>
    <row r="1734" spans="1:22" ht="13.5" x14ac:dyDescent="0.25">
      <c r="A1734" s="3">
        <f>RSI!A1734</f>
        <v>44833</v>
      </c>
      <c r="B1734" s="2">
        <f>RSI!B1734</f>
        <v>6.3372999999999999</v>
      </c>
      <c r="C1734" s="2">
        <f>RSI!I1734</f>
        <v>49.783909059635008</v>
      </c>
      <c r="D1734" s="2">
        <f>MACD!E1734</f>
        <v>-5.6232396424464426E-2</v>
      </c>
      <c r="E1734" s="2">
        <f>MACD!F1734</f>
        <v>-2.1553615547886408E-2</v>
      </c>
      <c r="F1734" s="2">
        <f>'Moving Avg'!D1734</f>
        <v>6.3851999999999993</v>
      </c>
      <c r="G1734" s="2">
        <f>'Moving Avg'!F1734</f>
        <v>6.271935</v>
      </c>
      <c r="H1734" s="2">
        <f>'Moving Avg'!G1734</f>
        <v>6.3534620000000004</v>
      </c>
      <c r="I1734" s="2">
        <f>'Moving Avg'!H1734</f>
        <v>6.7742660000000026</v>
      </c>
      <c r="J1734" s="5" t="str">
        <f>OBV!F1734</f>
        <v>BULLISH</v>
      </c>
      <c r="K1734" s="5" t="str">
        <f>OBV!G1734</f>
        <v>WEAK</v>
      </c>
      <c r="L1734" s="5" t="str">
        <f>OBV!H1734</f>
        <v>CONFIRMED BULLISH</v>
      </c>
      <c r="M1734" s="7">
        <f t="shared" si="270"/>
        <v>25</v>
      </c>
      <c r="N1734" s="7">
        <f t="shared" si="271"/>
        <v>100</v>
      </c>
      <c r="O1734" s="7">
        <f t="shared" si="272"/>
        <v>0</v>
      </c>
      <c r="P1734" s="7">
        <f t="shared" si="273"/>
        <v>67</v>
      </c>
      <c r="Q1734" s="8">
        <f t="shared" si="274"/>
        <v>53.8</v>
      </c>
      <c r="R1734" s="8">
        <f t="shared" si="275"/>
        <v>41.75</v>
      </c>
      <c r="S1734" s="8">
        <f t="shared" si="276"/>
        <v>48.900000000000006</v>
      </c>
      <c r="T1734" s="8">
        <f t="shared" si="277"/>
        <v>48</v>
      </c>
      <c r="U1734" s="7">
        <f t="shared" si="278"/>
        <v>48.15</v>
      </c>
      <c r="V1734" s="7">
        <f t="shared" si="279"/>
        <v>48.112499999999997</v>
      </c>
    </row>
    <row r="1735" spans="1:22" ht="13.5" x14ac:dyDescent="0.25">
      <c r="A1735" s="3">
        <f>RSI!A1735</f>
        <v>44834</v>
      </c>
      <c r="B1735" s="2">
        <f>RSI!B1735</f>
        <v>6.3372999999999999</v>
      </c>
      <c r="C1735" s="2">
        <f>RSI!I1735</f>
        <v>49.783909059635008</v>
      </c>
      <c r="D1735" s="2">
        <f>MACD!E1735</f>
        <v>-5.5525616465660121E-2</v>
      </c>
      <c r="E1735" s="2">
        <f>MACD!F1735</f>
        <v>-2.8348015731441155E-2</v>
      </c>
      <c r="F1735" s="2">
        <f>'Moving Avg'!D1735</f>
        <v>6.3931799999999992</v>
      </c>
      <c r="G1735" s="2">
        <f>'Moving Avg'!F1735</f>
        <v>6.2834099999999991</v>
      </c>
      <c r="H1735" s="2">
        <f>'Moving Avg'!G1735</f>
        <v>6.3564560000000006</v>
      </c>
      <c r="I1735" s="2">
        <f>'Moving Avg'!H1735</f>
        <v>6.7693760000000021</v>
      </c>
      <c r="J1735" s="5" t="str">
        <f>OBV!F1735</f>
        <v>BULLISH</v>
      </c>
      <c r="K1735" s="5" t="str">
        <f>OBV!G1735</f>
        <v>WEAK</v>
      </c>
      <c r="L1735" s="5" t="str">
        <f>OBV!H1735</f>
        <v>CONFIRMED BULLISH</v>
      </c>
      <c r="M1735" s="7">
        <f t="shared" si="270"/>
        <v>25</v>
      </c>
      <c r="N1735" s="7">
        <f t="shared" si="271"/>
        <v>100</v>
      </c>
      <c r="O1735" s="7">
        <f t="shared" si="272"/>
        <v>0</v>
      </c>
      <c r="P1735" s="7">
        <f t="shared" si="273"/>
        <v>67</v>
      </c>
      <c r="Q1735" s="8">
        <f t="shared" si="274"/>
        <v>53.8</v>
      </c>
      <c r="R1735" s="8">
        <f t="shared" si="275"/>
        <v>41.75</v>
      </c>
      <c r="S1735" s="8">
        <f t="shared" si="276"/>
        <v>48.900000000000006</v>
      </c>
      <c r="T1735" s="8">
        <f t="shared" si="277"/>
        <v>48</v>
      </c>
      <c r="U1735" s="7">
        <f t="shared" si="278"/>
        <v>48.15</v>
      </c>
      <c r="V1735" s="7">
        <f t="shared" si="279"/>
        <v>48.112499999999997</v>
      </c>
    </row>
    <row r="1736" spans="1:22" ht="13.5" x14ac:dyDescent="0.25">
      <c r="A1736" s="3">
        <f>RSI!A1736</f>
        <v>44837</v>
      </c>
      <c r="B1736" s="2">
        <f>RSI!B1736</f>
        <v>6.3372999999999999</v>
      </c>
      <c r="C1736" s="2">
        <f>RSI!I1736</f>
        <v>49.783909059635008</v>
      </c>
      <c r="D1736" s="2">
        <f>MACD!E1736</f>
        <v>-5.4907761894339657E-2</v>
      </c>
      <c r="E1736" s="2">
        <f>MACD!F1736</f>
        <v>-3.3659964964020857E-2</v>
      </c>
      <c r="F1736" s="2">
        <f>'Moving Avg'!D1736</f>
        <v>6.3931799999999992</v>
      </c>
      <c r="G1736" s="2">
        <f>'Moving Avg'!F1736</f>
        <v>6.3033699999999993</v>
      </c>
      <c r="H1736" s="2">
        <f>'Moving Avg'!G1736</f>
        <v>6.3594500000000016</v>
      </c>
      <c r="I1736" s="2">
        <f>'Moving Avg'!H1736</f>
        <v>6.7644860000000016</v>
      </c>
      <c r="J1736" s="5" t="str">
        <f>OBV!F1736</f>
        <v>BEARISH</v>
      </c>
      <c r="K1736" s="5" t="str">
        <f>OBV!G1736</f>
        <v>NEUTRAL</v>
      </c>
      <c r="L1736" s="5" t="str">
        <f>OBV!H1736</f>
        <v>NEUTRAL</v>
      </c>
      <c r="M1736" s="7">
        <f t="shared" si="270"/>
        <v>25</v>
      </c>
      <c r="N1736" s="7">
        <f t="shared" si="271"/>
        <v>100</v>
      </c>
      <c r="O1736" s="7">
        <f t="shared" si="272"/>
        <v>0</v>
      </c>
      <c r="P1736" s="7">
        <f t="shared" si="273"/>
        <v>16.5</v>
      </c>
      <c r="Q1736" s="8">
        <f t="shared" si="274"/>
        <v>46.225000000000001</v>
      </c>
      <c r="R1736" s="8">
        <f t="shared" si="275"/>
        <v>29.125</v>
      </c>
      <c r="S1736" s="8">
        <f t="shared" si="276"/>
        <v>26.175000000000001</v>
      </c>
      <c r="T1736" s="8">
        <f t="shared" si="277"/>
        <v>35.375</v>
      </c>
      <c r="U1736" s="7">
        <f t="shared" si="278"/>
        <v>33.841666666666661</v>
      </c>
      <c r="V1736" s="7">
        <f t="shared" si="279"/>
        <v>34.224999999999994</v>
      </c>
    </row>
    <row r="1737" spans="1:22" ht="13.5" x14ac:dyDescent="0.25">
      <c r="A1737" s="3">
        <f>RSI!A1737</f>
        <v>44838</v>
      </c>
      <c r="B1737" s="2">
        <f>RSI!B1737</f>
        <v>6.6166999999999998</v>
      </c>
      <c r="C1737" s="2">
        <f>RSI!I1737</f>
        <v>61.70836082560195</v>
      </c>
      <c r="D1737" s="2">
        <f>MACD!E1737</f>
        <v>-7.5062915584680034E-2</v>
      </c>
      <c r="E1737" s="2">
        <f>MACD!F1737</f>
        <v>-4.1940555088152691E-2</v>
      </c>
      <c r="F1737" s="2">
        <f>'Moving Avg'!D1737</f>
        <v>6.4490600000000002</v>
      </c>
      <c r="G1737" s="2">
        <f>'Moving Avg'!F1737</f>
        <v>6.3243249999999982</v>
      </c>
      <c r="H1737" s="2">
        <f>'Moving Avg'!G1737</f>
        <v>6.3680320000000004</v>
      </c>
      <c r="I1737" s="2">
        <f>'Moving Avg'!H1737</f>
        <v>6.7609930000000018</v>
      </c>
      <c r="J1737" s="5" t="str">
        <f>OBV!F1737</f>
        <v>BULLISH</v>
      </c>
      <c r="K1737" s="5" t="str">
        <f>OBV!G1737</f>
        <v>NEUTRAL</v>
      </c>
      <c r="L1737" s="5" t="str">
        <f>OBV!H1737</f>
        <v>CONFIRMED BULLISH</v>
      </c>
      <c r="M1737" s="7">
        <f t="shared" si="270"/>
        <v>25</v>
      </c>
      <c r="N1737" s="7">
        <f t="shared" si="271"/>
        <v>100</v>
      </c>
      <c r="O1737" s="7">
        <f t="shared" si="272"/>
        <v>0</v>
      </c>
      <c r="P1737" s="7">
        <f t="shared" si="273"/>
        <v>83.5</v>
      </c>
      <c r="Q1737" s="8">
        <f t="shared" si="274"/>
        <v>56.274999999999999</v>
      </c>
      <c r="R1737" s="8">
        <f t="shared" si="275"/>
        <v>45.875</v>
      </c>
      <c r="S1737" s="8">
        <f t="shared" si="276"/>
        <v>56.325000000000003</v>
      </c>
      <c r="T1737" s="8">
        <f t="shared" si="277"/>
        <v>52.125</v>
      </c>
      <c r="U1737" s="7">
        <f t="shared" si="278"/>
        <v>52.82500000000001</v>
      </c>
      <c r="V1737" s="7">
        <f t="shared" si="279"/>
        <v>52.650000000000006</v>
      </c>
    </row>
    <row r="1738" spans="1:22" ht="13.5" x14ac:dyDescent="0.25">
      <c r="A1738" s="3">
        <f>RSI!A1738</f>
        <v>44839</v>
      </c>
      <c r="B1738" s="2">
        <f>RSI!B1738</f>
        <v>6.3372999999999999</v>
      </c>
      <c r="C1738" s="2">
        <f>RSI!I1738</f>
        <v>49.141458387745523</v>
      </c>
      <c r="D1738" s="2">
        <f>MACD!E1738</f>
        <v>-7.459344436674531E-2</v>
      </c>
      <c r="E1738" s="2">
        <f>MACD!F1738</f>
        <v>-4.8471132943871217E-2</v>
      </c>
      <c r="F1738" s="2">
        <f>'Moving Avg'!D1738</f>
        <v>6.3931799999999992</v>
      </c>
      <c r="G1738" s="2">
        <f>'Moving Avg'!F1738</f>
        <v>6.3243249999999982</v>
      </c>
      <c r="H1738" s="2">
        <f>'Moving Avg'!G1738</f>
        <v>6.3656360000000003</v>
      </c>
      <c r="I1738" s="2">
        <f>'Moving Avg'!H1738</f>
        <v>6.7561030000000013</v>
      </c>
      <c r="J1738" s="5" t="str">
        <f>OBV!F1738</f>
        <v>BULLISH</v>
      </c>
      <c r="K1738" s="5" t="str">
        <f>OBV!G1738</f>
        <v>NEUTRAL</v>
      </c>
      <c r="L1738" s="5" t="str">
        <f>OBV!H1738</f>
        <v>BULLISH DIVERGENCE</v>
      </c>
      <c r="M1738" s="7">
        <f t="shared" si="270"/>
        <v>25</v>
      </c>
      <c r="N1738" s="7">
        <f t="shared" si="271"/>
        <v>100</v>
      </c>
      <c r="O1738" s="7">
        <f t="shared" si="272"/>
        <v>0</v>
      </c>
      <c r="P1738" s="7">
        <f t="shared" si="273"/>
        <v>66.5</v>
      </c>
      <c r="Q1738" s="8">
        <f t="shared" si="274"/>
        <v>53.725000000000001</v>
      </c>
      <c r="R1738" s="8">
        <f t="shared" si="275"/>
        <v>41.625</v>
      </c>
      <c r="S1738" s="8">
        <f t="shared" si="276"/>
        <v>48.674999999999997</v>
      </c>
      <c r="T1738" s="8">
        <f t="shared" si="277"/>
        <v>47.875</v>
      </c>
      <c r="U1738" s="7">
        <f t="shared" si="278"/>
        <v>48.008333333333326</v>
      </c>
      <c r="V1738" s="7">
        <f t="shared" si="279"/>
        <v>47.974999999999994</v>
      </c>
    </row>
    <row r="1739" spans="1:22" ht="13.5" x14ac:dyDescent="0.25">
      <c r="A1739" s="3">
        <f>RSI!A1739</f>
        <v>44840</v>
      </c>
      <c r="B1739" s="2">
        <f>RSI!B1739</f>
        <v>6.3372999999999999</v>
      </c>
      <c r="C1739" s="2">
        <f>RSI!I1739</f>
        <v>49.141458387745516</v>
      </c>
      <c r="D1739" s="2">
        <f>MACD!E1739</f>
        <v>-7.4058178377003792E-2</v>
      </c>
      <c r="E1739" s="2">
        <f>MACD!F1739</f>
        <v>-5.3588542030497739E-2</v>
      </c>
      <c r="F1739" s="2">
        <f>'Moving Avg'!D1739</f>
        <v>6.3931799999999992</v>
      </c>
      <c r="G1739" s="2">
        <f>'Moving Avg'!F1739</f>
        <v>6.3382949999999987</v>
      </c>
      <c r="H1739" s="2">
        <f>'Moving Avg'!G1739</f>
        <v>6.363240000000002</v>
      </c>
      <c r="I1739" s="2">
        <f>'Moving Avg'!H1739</f>
        <v>6.7512129999999999</v>
      </c>
      <c r="J1739" s="5" t="str">
        <f>OBV!F1739</f>
        <v>BULLISH</v>
      </c>
      <c r="K1739" s="5" t="str">
        <f>OBV!G1739</f>
        <v>NEUTRAL</v>
      </c>
      <c r="L1739" s="5" t="str">
        <f>OBV!H1739</f>
        <v>NEUTRAL</v>
      </c>
      <c r="M1739" s="7">
        <f t="shared" si="270"/>
        <v>25</v>
      </c>
      <c r="N1739" s="7">
        <f t="shared" si="271"/>
        <v>100</v>
      </c>
      <c r="O1739" s="7">
        <f t="shared" si="272"/>
        <v>0</v>
      </c>
      <c r="P1739" s="7">
        <f t="shared" si="273"/>
        <v>49.5</v>
      </c>
      <c r="Q1739" s="8">
        <f t="shared" si="274"/>
        <v>51.174999999999997</v>
      </c>
      <c r="R1739" s="8">
        <f t="shared" si="275"/>
        <v>37.375</v>
      </c>
      <c r="S1739" s="8">
        <f t="shared" si="276"/>
        <v>41.025000000000006</v>
      </c>
      <c r="T1739" s="8">
        <f t="shared" si="277"/>
        <v>43.625</v>
      </c>
      <c r="U1739" s="7">
        <f t="shared" si="278"/>
        <v>43.191666666666663</v>
      </c>
      <c r="V1739" s="7">
        <f t="shared" si="279"/>
        <v>43.3</v>
      </c>
    </row>
    <row r="1740" spans="1:22" ht="13.5" x14ac:dyDescent="0.25">
      <c r="A1740" s="3">
        <f>RSI!A1740</f>
        <v>44841</v>
      </c>
      <c r="B1740" s="2">
        <f>RSI!B1740</f>
        <v>6.3372999999999999</v>
      </c>
      <c r="C1740" s="2">
        <f>RSI!I1740</f>
        <v>49.141458387745516</v>
      </c>
      <c r="D1740" s="2">
        <f>MACD!E1740</f>
        <v>-7.0400540597269412E-2</v>
      </c>
      <c r="E1740" s="2">
        <f>MACD!F1740</f>
        <v>-5.6950941743852082E-2</v>
      </c>
      <c r="F1740" s="2">
        <f>'Moving Avg'!D1740</f>
        <v>6.3931799999999992</v>
      </c>
      <c r="G1740" s="2">
        <f>'Moving Avg'!F1740</f>
        <v>6.3397899999999989</v>
      </c>
      <c r="H1740" s="2">
        <f>'Moving Avg'!G1740</f>
        <v>6.3608440000000019</v>
      </c>
      <c r="I1740" s="2">
        <f>'Moving Avg'!H1740</f>
        <v>6.7463229999999985</v>
      </c>
      <c r="J1740" s="5" t="str">
        <f>OBV!F1740</f>
        <v>BULLISH</v>
      </c>
      <c r="K1740" s="5" t="str">
        <f>OBV!G1740</f>
        <v>NEUTRAL</v>
      </c>
      <c r="L1740" s="5" t="str">
        <f>OBV!H1740</f>
        <v>NEUTRAL</v>
      </c>
      <c r="M1740" s="7">
        <f t="shared" si="270"/>
        <v>25</v>
      </c>
      <c r="N1740" s="7">
        <f t="shared" si="271"/>
        <v>45</v>
      </c>
      <c r="O1740" s="7">
        <f t="shared" si="272"/>
        <v>0</v>
      </c>
      <c r="P1740" s="7">
        <f t="shared" si="273"/>
        <v>49.5</v>
      </c>
      <c r="Q1740" s="8">
        <f t="shared" si="274"/>
        <v>31.925000000000001</v>
      </c>
      <c r="R1740" s="8">
        <f t="shared" si="275"/>
        <v>26.375</v>
      </c>
      <c r="S1740" s="8">
        <f t="shared" si="276"/>
        <v>32.775000000000006</v>
      </c>
      <c r="T1740" s="8">
        <f t="shared" si="277"/>
        <v>29.875</v>
      </c>
      <c r="U1740" s="7">
        <f t="shared" si="278"/>
        <v>30.358333333333334</v>
      </c>
      <c r="V1740" s="7">
        <f t="shared" si="279"/>
        <v>30.237500000000001</v>
      </c>
    </row>
    <row r="1741" spans="1:22" ht="13.5" x14ac:dyDescent="0.25">
      <c r="A1741" s="3">
        <f>RSI!A1741</f>
        <v>44844</v>
      </c>
      <c r="B1741" s="2">
        <f>RSI!B1741</f>
        <v>6.3372999999999999</v>
      </c>
      <c r="C1741" s="2">
        <f>RSI!I1741</f>
        <v>49.141458387745523</v>
      </c>
      <c r="D1741" s="2">
        <f>MACD!E1741</f>
        <v>-6.1048823925428763E-2</v>
      </c>
      <c r="E1741" s="2">
        <f>MACD!F1741</f>
        <v>-5.7770518180167423E-2</v>
      </c>
      <c r="F1741" s="2">
        <f>'Moving Avg'!D1741</f>
        <v>6.3931799999999992</v>
      </c>
      <c r="G1741" s="2">
        <f>'Moving Avg'!F1741</f>
        <v>6.3422849999999986</v>
      </c>
      <c r="H1741" s="2">
        <f>'Moving Avg'!G1741</f>
        <v>6.3584480000000019</v>
      </c>
      <c r="I1741" s="2">
        <f>'Moving Avg'!H1741</f>
        <v>6.7414329999999971</v>
      </c>
      <c r="J1741" s="5" t="str">
        <f>OBV!F1741</f>
        <v>BULLISH</v>
      </c>
      <c r="K1741" s="5" t="str">
        <f>OBV!G1741</f>
        <v>NEUTRAL</v>
      </c>
      <c r="L1741" s="5" t="str">
        <f>OBV!H1741</f>
        <v>NEUTRAL</v>
      </c>
      <c r="M1741" s="7">
        <f t="shared" si="270"/>
        <v>25</v>
      </c>
      <c r="N1741" s="7">
        <f t="shared" si="271"/>
        <v>45</v>
      </c>
      <c r="O1741" s="7">
        <f t="shared" si="272"/>
        <v>0</v>
      </c>
      <c r="P1741" s="7">
        <f t="shared" si="273"/>
        <v>49.5</v>
      </c>
      <c r="Q1741" s="8">
        <f t="shared" si="274"/>
        <v>31.925000000000001</v>
      </c>
      <c r="R1741" s="8">
        <f t="shared" si="275"/>
        <v>26.375</v>
      </c>
      <c r="S1741" s="8">
        <f t="shared" si="276"/>
        <v>32.775000000000006</v>
      </c>
      <c r="T1741" s="8">
        <f t="shared" si="277"/>
        <v>29.875</v>
      </c>
      <c r="U1741" s="7">
        <f t="shared" si="278"/>
        <v>30.358333333333334</v>
      </c>
      <c r="V1741" s="7">
        <f t="shared" si="279"/>
        <v>30.237500000000001</v>
      </c>
    </row>
    <row r="1742" spans="1:22" ht="13.5" x14ac:dyDescent="0.25">
      <c r="A1742" s="3">
        <f>RSI!A1742</f>
        <v>44845</v>
      </c>
      <c r="B1742" s="2">
        <f>RSI!B1742</f>
        <v>6.3372999999999999</v>
      </c>
      <c r="C1742" s="2">
        <f>RSI!I1742</f>
        <v>49.14145838774553</v>
      </c>
      <c r="D1742" s="2">
        <f>MACD!E1742</f>
        <v>-5.3026267285947171E-2</v>
      </c>
      <c r="E1742" s="2">
        <f>MACD!F1742</f>
        <v>-5.6821668001323378E-2</v>
      </c>
      <c r="F1742" s="2">
        <f>'Moving Avg'!D1742</f>
        <v>6.3372999999999999</v>
      </c>
      <c r="G1742" s="2">
        <f>'Moving Avg'!F1742</f>
        <v>6.3447799999999983</v>
      </c>
      <c r="H1742" s="2">
        <f>'Moving Avg'!G1742</f>
        <v>6.3560520000000027</v>
      </c>
      <c r="I1742" s="2">
        <f>'Moving Avg'!H1742</f>
        <v>6.7373409999999971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  <c r="M1742" s="7">
        <f t="shared" si="270"/>
        <v>25</v>
      </c>
      <c r="N1742" s="7">
        <f t="shared" si="271"/>
        <v>0</v>
      </c>
      <c r="O1742" s="7">
        <f t="shared" si="272"/>
        <v>0</v>
      </c>
      <c r="P1742" s="7">
        <f t="shared" si="273"/>
        <v>16.5</v>
      </c>
      <c r="Q1742" s="8">
        <f t="shared" si="274"/>
        <v>11.225</v>
      </c>
      <c r="R1742" s="8">
        <f t="shared" si="275"/>
        <v>9.125</v>
      </c>
      <c r="S1742" s="8">
        <f t="shared" si="276"/>
        <v>11.175000000000001</v>
      </c>
      <c r="T1742" s="8">
        <f t="shared" si="277"/>
        <v>10.375</v>
      </c>
      <c r="U1742" s="7">
        <f t="shared" si="278"/>
        <v>10.508333333333335</v>
      </c>
      <c r="V1742" s="7">
        <f t="shared" si="279"/>
        <v>10.475000000000001</v>
      </c>
    </row>
    <row r="1743" spans="1:22" ht="13.5" x14ac:dyDescent="0.25">
      <c r="A1743" s="3">
        <f>RSI!A1743</f>
        <v>44846</v>
      </c>
      <c r="B1743" s="2">
        <f>RSI!B1743</f>
        <v>6.3372999999999999</v>
      </c>
      <c r="C1743" s="2">
        <f>RSI!I1743</f>
        <v>49.14145838774553</v>
      </c>
      <c r="D1743" s="2">
        <f>MACD!E1743</f>
        <v>-3.1518851064564757E-3</v>
      </c>
      <c r="E1743" s="2">
        <f>MACD!F1743</f>
        <v>-4.6087711422349999E-2</v>
      </c>
      <c r="F1743" s="2">
        <f>'Moving Avg'!D1743</f>
        <v>6.3372999999999999</v>
      </c>
      <c r="G1743" s="2">
        <f>'Moving Avg'!F1743</f>
        <v>6.3472749999999998</v>
      </c>
      <c r="H1743" s="2">
        <f>'Moving Avg'!G1743</f>
        <v>6.3594460000000037</v>
      </c>
      <c r="I1743" s="2">
        <f>'Moving Avg'!H1743</f>
        <v>6.7324509999999949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  <c r="M1743" s="7">
        <f t="shared" si="270"/>
        <v>25</v>
      </c>
      <c r="N1743" s="7">
        <f t="shared" si="271"/>
        <v>0</v>
      </c>
      <c r="O1743" s="7">
        <f t="shared" si="272"/>
        <v>0</v>
      </c>
      <c r="P1743" s="7">
        <f t="shared" si="273"/>
        <v>33</v>
      </c>
      <c r="Q1743" s="8">
        <f t="shared" si="274"/>
        <v>13.7</v>
      </c>
      <c r="R1743" s="8">
        <f t="shared" si="275"/>
        <v>13.25</v>
      </c>
      <c r="S1743" s="8">
        <f t="shared" si="276"/>
        <v>18.600000000000001</v>
      </c>
      <c r="T1743" s="8">
        <f t="shared" si="277"/>
        <v>14.5</v>
      </c>
      <c r="U1743" s="7">
        <f t="shared" si="278"/>
        <v>15.183333333333332</v>
      </c>
      <c r="V1743" s="7">
        <f t="shared" si="279"/>
        <v>15.012499999999999</v>
      </c>
    </row>
    <row r="1744" spans="1:22" ht="13.5" x14ac:dyDescent="0.25">
      <c r="A1744" s="3">
        <f>RSI!A1744</f>
        <v>44847</v>
      </c>
      <c r="B1744" s="2">
        <f>RSI!B1744</f>
        <v>6.3372999999999999</v>
      </c>
      <c r="C1744" s="2">
        <f>RSI!I1744</f>
        <v>49.14145838774553</v>
      </c>
      <c r="D1744" s="2">
        <f>MACD!E1744</f>
        <v>-3.8411653349861297E-3</v>
      </c>
      <c r="E1744" s="2">
        <f>MACD!F1744</f>
        <v>-3.7638402204877228E-2</v>
      </c>
      <c r="F1744" s="2">
        <f>'Moving Avg'!D1744</f>
        <v>6.3372999999999999</v>
      </c>
      <c r="G1744" s="2">
        <f>'Moving Avg'!F1744</f>
        <v>6.3497699999999995</v>
      </c>
      <c r="H1744" s="2">
        <f>'Moving Avg'!G1744</f>
        <v>6.3628400000000029</v>
      </c>
      <c r="I1744" s="2">
        <f>'Moving Avg'!H1744</f>
        <v>6.7275609999999952</v>
      </c>
      <c r="J1744" s="5" t="str">
        <f>OBV!F1744</f>
        <v>NEUTRAL</v>
      </c>
      <c r="K1744" s="5" t="str">
        <f>OBV!G1744</f>
        <v>NEUTRAL</v>
      </c>
      <c r="L1744" s="5" t="str">
        <f>OBV!H1744</f>
        <v>NEUTRAL</v>
      </c>
      <c r="M1744" s="7">
        <f t="shared" si="270"/>
        <v>25</v>
      </c>
      <c r="N1744" s="7">
        <f t="shared" si="271"/>
        <v>0</v>
      </c>
      <c r="O1744" s="7">
        <f t="shared" si="272"/>
        <v>0</v>
      </c>
      <c r="P1744" s="7">
        <f t="shared" si="273"/>
        <v>33</v>
      </c>
      <c r="Q1744" s="8">
        <f t="shared" si="274"/>
        <v>13.7</v>
      </c>
      <c r="R1744" s="8">
        <f t="shared" si="275"/>
        <v>13.25</v>
      </c>
      <c r="S1744" s="8">
        <f t="shared" si="276"/>
        <v>18.600000000000001</v>
      </c>
      <c r="T1744" s="8">
        <f t="shared" si="277"/>
        <v>14.5</v>
      </c>
      <c r="U1744" s="7">
        <f t="shared" si="278"/>
        <v>15.183333333333332</v>
      </c>
      <c r="V1744" s="7">
        <f t="shared" si="279"/>
        <v>15.012499999999999</v>
      </c>
    </row>
    <row r="1745" spans="1:22" ht="13.5" x14ac:dyDescent="0.25">
      <c r="A1745" s="3">
        <f>RSI!A1745</f>
        <v>44848</v>
      </c>
      <c r="B1745" s="2">
        <f>RSI!B1745</f>
        <v>6.3372999999999999</v>
      </c>
      <c r="C1745" s="2">
        <f>RSI!I1745</f>
        <v>49.14145838774553</v>
      </c>
      <c r="D1745" s="2">
        <f>MACD!E1745</f>
        <v>-4.3374257381367798E-3</v>
      </c>
      <c r="E1745" s="2">
        <f>MACD!F1745</f>
        <v>-3.0978206911529138E-2</v>
      </c>
      <c r="F1745" s="2">
        <f>'Moving Avg'!D1745</f>
        <v>6.3372999999999999</v>
      </c>
      <c r="G1745" s="2">
        <f>'Moving Avg'!F1745</f>
        <v>6.3522649999999992</v>
      </c>
      <c r="H1745" s="2">
        <f>'Moving Avg'!G1745</f>
        <v>6.3662340000000039</v>
      </c>
      <c r="I1745" s="2">
        <f>'Moving Avg'!H1745</f>
        <v>6.7226709999999947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  <c r="M1745" s="7">
        <f t="shared" si="270"/>
        <v>25</v>
      </c>
      <c r="N1745" s="7">
        <f t="shared" si="271"/>
        <v>0</v>
      </c>
      <c r="O1745" s="7">
        <f t="shared" si="272"/>
        <v>0</v>
      </c>
      <c r="P1745" s="7">
        <f t="shared" si="273"/>
        <v>33</v>
      </c>
      <c r="Q1745" s="8">
        <f t="shared" si="274"/>
        <v>13.7</v>
      </c>
      <c r="R1745" s="8">
        <f t="shared" si="275"/>
        <v>13.25</v>
      </c>
      <c r="S1745" s="8">
        <f t="shared" si="276"/>
        <v>18.600000000000001</v>
      </c>
      <c r="T1745" s="8">
        <f t="shared" si="277"/>
        <v>14.5</v>
      </c>
      <c r="U1745" s="7">
        <f t="shared" si="278"/>
        <v>15.183333333333332</v>
      </c>
      <c r="V1745" s="7">
        <f t="shared" si="279"/>
        <v>15.012499999999999</v>
      </c>
    </row>
    <row r="1746" spans="1:22" ht="13.5" x14ac:dyDescent="0.25">
      <c r="A1746" s="3">
        <f>RSI!A1746</f>
        <v>44851</v>
      </c>
      <c r="B1746" s="2">
        <f>RSI!B1746</f>
        <v>6.3273000000000001</v>
      </c>
      <c r="C1746" s="2">
        <f>RSI!I1746</f>
        <v>48.501879867346211</v>
      </c>
      <c r="D1746" s="2">
        <f>MACD!E1746</f>
        <v>-3.9360636524223835E-3</v>
      </c>
      <c r="E1746" s="2">
        <f>MACD!F1746</f>
        <v>-2.5569778259707788E-2</v>
      </c>
      <c r="F1746" s="2">
        <f>'Moving Avg'!D1746</f>
        <v>6.3353000000000002</v>
      </c>
      <c r="G1746" s="2">
        <f>'Moving Avg'!F1746</f>
        <v>6.3542599999999991</v>
      </c>
      <c r="H1746" s="2">
        <f>'Moving Avg'!G1746</f>
        <v>6.3722220000000025</v>
      </c>
      <c r="I1746" s="2">
        <f>'Moving Avg'!H1746</f>
        <v>6.7177309999999935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  <c r="M1746" s="7">
        <f t="shared" si="270"/>
        <v>25</v>
      </c>
      <c r="N1746" s="7">
        <f t="shared" si="271"/>
        <v>0</v>
      </c>
      <c r="O1746" s="7">
        <f t="shared" si="272"/>
        <v>0</v>
      </c>
      <c r="P1746" s="7">
        <f t="shared" si="273"/>
        <v>16.5</v>
      </c>
      <c r="Q1746" s="8">
        <f t="shared" si="274"/>
        <v>11.225</v>
      </c>
      <c r="R1746" s="8">
        <f t="shared" si="275"/>
        <v>9.125</v>
      </c>
      <c r="S1746" s="8">
        <f t="shared" si="276"/>
        <v>11.175000000000001</v>
      </c>
      <c r="T1746" s="8">
        <f t="shared" si="277"/>
        <v>10.375</v>
      </c>
      <c r="U1746" s="7">
        <f t="shared" si="278"/>
        <v>10.508333333333335</v>
      </c>
      <c r="V1746" s="7">
        <f t="shared" si="279"/>
        <v>10.475000000000001</v>
      </c>
    </row>
    <row r="1747" spans="1:22" ht="13.5" x14ac:dyDescent="0.25">
      <c r="A1747" s="3">
        <f>RSI!A1747</f>
        <v>44852</v>
      </c>
      <c r="B1747" s="2">
        <f>RSI!B1747</f>
        <v>6.3372999999999999</v>
      </c>
      <c r="C1747" s="2">
        <f>RSI!I1747</f>
        <v>49.21371102200608</v>
      </c>
      <c r="D1747" s="2">
        <f>MACD!E1747</f>
        <v>3.8781084006213717E-2</v>
      </c>
      <c r="E1747" s="2">
        <f>MACD!F1747</f>
        <v>-1.2699605806523488E-2</v>
      </c>
      <c r="F1747" s="2">
        <f>'Moving Avg'!D1747</f>
        <v>6.3353000000000002</v>
      </c>
      <c r="G1747" s="2">
        <f>'Moving Avg'!F1747</f>
        <v>6.3567549999999988</v>
      </c>
      <c r="H1747" s="2">
        <f>'Moving Avg'!G1747</f>
        <v>6.3732200000000043</v>
      </c>
      <c r="I1747" s="2">
        <f>'Moving Avg'!H1747</f>
        <v>6.7144874999999935</v>
      </c>
      <c r="J1747" s="5" t="str">
        <f>OBV!F1747</f>
        <v>BULLISH</v>
      </c>
      <c r="K1747" s="5" t="str">
        <f>OBV!G1747</f>
        <v>WEAK</v>
      </c>
      <c r="L1747" s="5" t="str">
        <f>OBV!H1747</f>
        <v>NEUTRAL</v>
      </c>
      <c r="M1747" s="7">
        <f t="shared" si="270"/>
        <v>25</v>
      </c>
      <c r="N1747" s="7">
        <f t="shared" si="271"/>
        <v>0</v>
      </c>
      <c r="O1747" s="7">
        <f t="shared" si="272"/>
        <v>0</v>
      </c>
      <c r="P1747" s="7">
        <f t="shared" si="273"/>
        <v>33</v>
      </c>
      <c r="Q1747" s="8">
        <f t="shared" si="274"/>
        <v>13.7</v>
      </c>
      <c r="R1747" s="8">
        <f t="shared" si="275"/>
        <v>13.25</v>
      </c>
      <c r="S1747" s="8">
        <f t="shared" si="276"/>
        <v>18.600000000000001</v>
      </c>
      <c r="T1747" s="8">
        <f t="shared" si="277"/>
        <v>14.5</v>
      </c>
      <c r="U1747" s="7">
        <f t="shared" si="278"/>
        <v>15.183333333333332</v>
      </c>
      <c r="V1747" s="7">
        <f t="shared" si="279"/>
        <v>15.012499999999999</v>
      </c>
    </row>
    <row r="1748" spans="1:22" ht="13.5" x14ac:dyDescent="0.25">
      <c r="A1748" s="3">
        <f>RSI!A1748</f>
        <v>44853</v>
      </c>
      <c r="B1748" s="2">
        <f>RSI!B1748</f>
        <v>6.2873999999999999</v>
      </c>
      <c r="C1748" s="2">
        <f>RSI!I1748</f>
        <v>45.810886594913846</v>
      </c>
      <c r="D1748" s="2">
        <f>MACD!E1748</f>
        <v>3.5702711556356626E-2</v>
      </c>
      <c r="E1748" s="2">
        <f>MACD!F1748</f>
        <v>-3.019142333947465E-3</v>
      </c>
      <c r="F1748" s="2">
        <f>'Moving Avg'!D1748</f>
        <v>6.3253199999999996</v>
      </c>
      <c r="G1748" s="2">
        <f>'Moving Avg'!F1748</f>
        <v>6.3572549999999994</v>
      </c>
      <c r="H1748" s="2">
        <f>'Moving Avg'!G1748</f>
        <v>6.3676320000000031</v>
      </c>
      <c r="I1748" s="2">
        <f>'Moving Avg'!H1748</f>
        <v>6.7109444999999912</v>
      </c>
      <c r="J1748" s="5" t="str">
        <f>OBV!F1748</f>
        <v>BULLISH</v>
      </c>
      <c r="K1748" s="5" t="str">
        <f>OBV!G1748</f>
        <v>WEAK</v>
      </c>
      <c r="L1748" s="5" t="str">
        <f>OBV!H1748</f>
        <v>BULLISH DIVERGENCE</v>
      </c>
      <c r="M1748" s="7">
        <f t="shared" si="270"/>
        <v>25</v>
      </c>
      <c r="N1748" s="7">
        <f t="shared" si="271"/>
        <v>0</v>
      </c>
      <c r="O1748" s="7">
        <f t="shared" si="272"/>
        <v>0</v>
      </c>
      <c r="P1748" s="7">
        <f t="shared" si="273"/>
        <v>50</v>
      </c>
      <c r="Q1748" s="8">
        <f t="shared" si="274"/>
        <v>16.25</v>
      </c>
      <c r="R1748" s="8">
        <f t="shared" si="275"/>
        <v>17.5</v>
      </c>
      <c r="S1748" s="8">
        <f t="shared" si="276"/>
        <v>26.25</v>
      </c>
      <c r="T1748" s="8">
        <f t="shared" si="277"/>
        <v>18.75</v>
      </c>
      <c r="U1748" s="7">
        <f t="shared" si="278"/>
        <v>20</v>
      </c>
      <c r="V1748" s="7">
        <f t="shared" si="279"/>
        <v>19.6875</v>
      </c>
    </row>
    <row r="1749" spans="1:22" ht="13.5" x14ac:dyDescent="0.25">
      <c r="A1749" s="3">
        <f>RSI!A1749</f>
        <v>44854</v>
      </c>
      <c r="B1749" s="2">
        <f>RSI!B1749</f>
        <v>6.2873999999999999</v>
      </c>
      <c r="C1749" s="2">
        <f>RSI!I1749</f>
        <v>45.810886594913846</v>
      </c>
      <c r="D1749" s="2">
        <f>MACD!E1749</f>
        <v>3.3452673750271167E-2</v>
      </c>
      <c r="E1749" s="2">
        <f>MACD!F1749</f>
        <v>4.275220882896261E-3</v>
      </c>
      <c r="F1749" s="2">
        <f>'Moving Avg'!D1749</f>
        <v>6.3153399999999991</v>
      </c>
      <c r="G1749" s="2">
        <f>'Moving Avg'!F1749</f>
        <v>6.3577549999999992</v>
      </c>
      <c r="H1749" s="2">
        <f>'Moving Avg'!G1749</f>
        <v>6.3620440000000027</v>
      </c>
      <c r="I1749" s="2">
        <f>'Moving Avg'!H1749</f>
        <v>6.7074514999999906</v>
      </c>
      <c r="J1749" s="5" t="str">
        <f>OBV!F1749</f>
        <v>BULLISH</v>
      </c>
      <c r="K1749" s="5" t="str">
        <f>OBV!G1749</f>
        <v>WEAK</v>
      </c>
      <c r="L1749" s="5" t="str">
        <f>OBV!H1749</f>
        <v>BULLISH DIVERGENCE</v>
      </c>
      <c r="M1749" s="7">
        <f t="shared" si="270"/>
        <v>25</v>
      </c>
      <c r="N1749" s="7">
        <f t="shared" si="271"/>
        <v>0</v>
      </c>
      <c r="O1749" s="7">
        <f t="shared" si="272"/>
        <v>0</v>
      </c>
      <c r="P1749" s="7">
        <f t="shared" si="273"/>
        <v>50</v>
      </c>
      <c r="Q1749" s="8">
        <f t="shared" si="274"/>
        <v>16.25</v>
      </c>
      <c r="R1749" s="8">
        <f t="shared" si="275"/>
        <v>17.5</v>
      </c>
      <c r="S1749" s="8">
        <f t="shared" si="276"/>
        <v>26.25</v>
      </c>
      <c r="T1749" s="8">
        <f t="shared" si="277"/>
        <v>18.75</v>
      </c>
      <c r="U1749" s="7">
        <f t="shared" si="278"/>
        <v>20</v>
      </c>
      <c r="V1749" s="7">
        <f t="shared" si="279"/>
        <v>19.6875</v>
      </c>
    </row>
    <row r="1750" spans="1:22" ht="13.5" x14ac:dyDescent="0.25">
      <c r="A1750" s="3">
        <f>RSI!A1750</f>
        <v>44855</v>
      </c>
      <c r="B1750" s="2">
        <f>RSI!B1750</f>
        <v>6.3372999999999999</v>
      </c>
      <c r="C1750" s="2">
        <f>RSI!I1750</f>
        <v>49.833742670332022</v>
      </c>
      <c r="D1750" s="2">
        <f>MACD!E1750</f>
        <v>2.8180961238377655E-2</v>
      </c>
      <c r="E1750" s="2">
        <f>MACD!F1750</f>
        <v>9.0563689539925399E-3</v>
      </c>
      <c r="F1750" s="2">
        <f>'Moving Avg'!D1750</f>
        <v>6.3153399999999991</v>
      </c>
      <c r="G1750" s="2">
        <f>'Moving Avg'!F1750</f>
        <v>6.35975</v>
      </c>
      <c r="H1750" s="2">
        <f>'Moving Avg'!G1750</f>
        <v>6.3574540000000024</v>
      </c>
      <c r="I1750" s="2">
        <f>'Moving Avg'!H1750</f>
        <v>6.7042079999999897</v>
      </c>
      <c r="J1750" s="5" t="str">
        <f>OBV!F1750</f>
        <v>BULLISH</v>
      </c>
      <c r="K1750" s="5" t="str">
        <f>OBV!G1750</f>
        <v>WEAK</v>
      </c>
      <c r="L1750" s="5" t="str">
        <f>OBV!H1750</f>
        <v>NEUTRAL</v>
      </c>
      <c r="M1750" s="7">
        <f t="shared" si="270"/>
        <v>25</v>
      </c>
      <c r="N1750" s="7">
        <f t="shared" si="271"/>
        <v>0</v>
      </c>
      <c r="O1750" s="7">
        <f t="shared" si="272"/>
        <v>0</v>
      </c>
      <c r="P1750" s="7">
        <f t="shared" si="273"/>
        <v>33</v>
      </c>
      <c r="Q1750" s="8">
        <f t="shared" si="274"/>
        <v>13.7</v>
      </c>
      <c r="R1750" s="8">
        <f t="shared" si="275"/>
        <v>13.25</v>
      </c>
      <c r="S1750" s="8">
        <f t="shared" si="276"/>
        <v>18.600000000000001</v>
      </c>
      <c r="T1750" s="8">
        <f t="shared" si="277"/>
        <v>14.5</v>
      </c>
      <c r="U1750" s="7">
        <f t="shared" si="278"/>
        <v>15.183333333333332</v>
      </c>
      <c r="V1750" s="7">
        <f t="shared" si="279"/>
        <v>15.012499999999999</v>
      </c>
    </row>
    <row r="1751" spans="1:22" ht="13.5" x14ac:dyDescent="0.25">
      <c r="A1751" s="3">
        <f>RSI!A1751</f>
        <v>44858</v>
      </c>
      <c r="B1751" s="2">
        <f>RSI!B1751</f>
        <v>6.3472999999999997</v>
      </c>
      <c r="C1751" s="2">
        <f>RSI!I1751</f>
        <v>50.624813439182262</v>
      </c>
      <c r="D1751" s="2">
        <f>MACD!E1751</f>
        <v>2.298881085169846E-2</v>
      </c>
      <c r="E1751" s="2">
        <f>MACD!F1751</f>
        <v>1.1842857333533723E-2</v>
      </c>
      <c r="F1751" s="2">
        <f>'Moving Avg'!D1751</f>
        <v>6.3193400000000004</v>
      </c>
      <c r="G1751" s="2">
        <f>'Moving Avg'!F1751</f>
        <v>6.3602499999999997</v>
      </c>
      <c r="H1751" s="2">
        <f>'Moving Avg'!G1751</f>
        <v>6.3530640000000025</v>
      </c>
      <c r="I1751" s="2">
        <f>'Moving Avg'!H1751</f>
        <v>6.7010644999999887</v>
      </c>
      <c r="J1751" s="5" t="str">
        <f>OBV!F1751</f>
        <v>BULLISH</v>
      </c>
      <c r="K1751" s="5" t="str">
        <f>OBV!G1751</f>
        <v>WEAK</v>
      </c>
      <c r="L1751" s="5" t="str">
        <f>OBV!H1751</f>
        <v>CONFIRMED BULLISH</v>
      </c>
      <c r="M1751" s="7">
        <f t="shared" si="270"/>
        <v>25</v>
      </c>
      <c r="N1751" s="7">
        <f t="shared" si="271"/>
        <v>0</v>
      </c>
      <c r="O1751" s="7">
        <f t="shared" si="272"/>
        <v>0</v>
      </c>
      <c r="P1751" s="7">
        <f t="shared" si="273"/>
        <v>67</v>
      </c>
      <c r="Q1751" s="8">
        <f t="shared" si="274"/>
        <v>18.799999999999997</v>
      </c>
      <c r="R1751" s="8">
        <f t="shared" si="275"/>
        <v>21.75</v>
      </c>
      <c r="S1751" s="8">
        <f t="shared" si="276"/>
        <v>33.900000000000006</v>
      </c>
      <c r="T1751" s="8">
        <f t="shared" si="277"/>
        <v>23</v>
      </c>
      <c r="U1751" s="7">
        <f t="shared" si="278"/>
        <v>24.816666666666666</v>
      </c>
      <c r="V1751" s="7">
        <f t="shared" si="279"/>
        <v>24.362500000000001</v>
      </c>
    </row>
    <row r="1752" spans="1:22" ht="13.5" x14ac:dyDescent="0.25">
      <c r="A1752" s="3">
        <f>RSI!A1752</f>
        <v>44859</v>
      </c>
      <c r="B1752" s="2">
        <f>RSI!B1752</f>
        <v>6.3472999999999997</v>
      </c>
      <c r="C1752" s="2">
        <f>RSI!I1752</f>
        <v>50.624813439182276</v>
      </c>
      <c r="D1752" s="2">
        <f>MACD!E1752</f>
        <v>1.8544945895164311E-2</v>
      </c>
      <c r="E1752" s="2">
        <f>MACD!F1752</f>
        <v>1.3183275045859841E-2</v>
      </c>
      <c r="F1752" s="2">
        <f>'Moving Avg'!D1752</f>
        <v>6.3213400000000002</v>
      </c>
      <c r="G1752" s="2">
        <f>'Moving Avg'!F1752</f>
        <v>6.3607500000000003</v>
      </c>
      <c r="H1752" s="2">
        <f>'Moving Avg'!G1752</f>
        <v>6.3486740000000017</v>
      </c>
      <c r="I1752" s="2">
        <f>'Moving Avg'!H1752</f>
        <v>6.6979209999999867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  <c r="M1752" s="7">
        <f t="shared" si="270"/>
        <v>25</v>
      </c>
      <c r="N1752" s="7">
        <f t="shared" si="271"/>
        <v>0</v>
      </c>
      <c r="O1752" s="7">
        <f t="shared" si="272"/>
        <v>0</v>
      </c>
      <c r="P1752" s="7">
        <f t="shared" si="273"/>
        <v>83.5</v>
      </c>
      <c r="Q1752" s="8">
        <f t="shared" si="274"/>
        <v>21.274999999999999</v>
      </c>
      <c r="R1752" s="8">
        <f t="shared" si="275"/>
        <v>25.875</v>
      </c>
      <c r="S1752" s="8">
        <f t="shared" si="276"/>
        <v>41.325000000000003</v>
      </c>
      <c r="T1752" s="8">
        <f t="shared" si="277"/>
        <v>27.125</v>
      </c>
      <c r="U1752" s="7">
        <f t="shared" si="278"/>
        <v>29.491666666666664</v>
      </c>
      <c r="V1752" s="7">
        <f t="shared" si="279"/>
        <v>28.9</v>
      </c>
    </row>
    <row r="1753" spans="1:22" ht="13.5" x14ac:dyDescent="0.25">
      <c r="A1753" s="3">
        <f>RSI!A1753</f>
        <v>44860</v>
      </c>
      <c r="B1753" s="2">
        <f>RSI!B1753</f>
        <v>6.3472999999999997</v>
      </c>
      <c r="C1753" s="2">
        <f>RSI!I1753</f>
        <v>50.624813439182262</v>
      </c>
      <c r="D1753" s="2">
        <f>MACD!E1753</f>
        <v>1.4737986787962676E-2</v>
      </c>
      <c r="E1753" s="2">
        <f>MACD!F1753</f>
        <v>1.349421739428041E-2</v>
      </c>
      <c r="F1753" s="2">
        <f>'Moving Avg'!D1753</f>
        <v>6.3333200000000005</v>
      </c>
      <c r="G1753" s="2">
        <f>'Moving Avg'!F1753</f>
        <v>6.3472800000000005</v>
      </c>
      <c r="H1753" s="2">
        <f>'Moving Avg'!G1753</f>
        <v>6.3442840000000027</v>
      </c>
      <c r="I1753" s="2">
        <f>'Moving Avg'!H1753</f>
        <v>6.696324499999986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  <c r="M1753" s="7">
        <f t="shared" si="270"/>
        <v>25</v>
      </c>
      <c r="N1753" s="7">
        <f t="shared" si="271"/>
        <v>0</v>
      </c>
      <c r="O1753" s="7">
        <f t="shared" si="272"/>
        <v>0</v>
      </c>
      <c r="P1753" s="7">
        <f t="shared" si="273"/>
        <v>83.5</v>
      </c>
      <c r="Q1753" s="8">
        <f t="shared" si="274"/>
        <v>21.274999999999999</v>
      </c>
      <c r="R1753" s="8">
        <f t="shared" si="275"/>
        <v>25.875</v>
      </c>
      <c r="S1753" s="8">
        <f t="shared" si="276"/>
        <v>41.325000000000003</v>
      </c>
      <c r="T1753" s="8">
        <f t="shared" si="277"/>
        <v>27.125</v>
      </c>
      <c r="U1753" s="7">
        <f t="shared" si="278"/>
        <v>29.491666666666664</v>
      </c>
      <c r="V1753" s="7">
        <f t="shared" si="279"/>
        <v>28.9</v>
      </c>
    </row>
    <row r="1754" spans="1:22" ht="13.5" x14ac:dyDescent="0.25">
      <c r="A1754" s="3">
        <f>RSI!A1754</f>
        <v>44861</v>
      </c>
      <c r="B1754" s="2">
        <f>RSI!B1754</f>
        <v>6.3472999999999997</v>
      </c>
      <c r="C1754" s="2">
        <f>RSI!I1754</f>
        <v>50.624813439182255</v>
      </c>
      <c r="D1754" s="2">
        <f>MACD!E1754</f>
        <v>1.1473412139438643E-2</v>
      </c>
      <c r="E1754" s="2">
        <f>MACD!F1754</f>
        <v>1.3090056343312059E-2</v>
      </c>
      <c r="F1754" s="2">
        <f>'Moving Avg'!D1754</f>
        <v>6.3452999999999999</v>
      </c>
      <c r="G1754" s="2">
        <f>'Moving Avg'!F1754</f>
        <v>6.3477800000000011</v>
      </c>
      <c r="H1754" s="2">
        <f>'Moving Avg'!G1754</f>
        <v>6.3414900000000021</v>
      </c>
      <c r="I1754" s="2">
        <f>'Moving Avg'!H1754</f>
        <v>6.6947279999999845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  <c r="M1754" s="7">
        <f t="shared" si="270"/>
        <v>25</v>
      </c>
      <c r="N1754" s="7">
        <f t="shared" si="271"/>
        <v>45</v>
      </c>
      <c r="O1754" s="7">
        <f t="shared" si="272"/>
        <v>0</v>
      </c>
      <c r="P1754" s="7">
        <f t="shared" si="273"/>
        <v>83.5</v>
      </c>
      <c r="Q1754" s="8">
        <f t="shared" si="274"/>
        <v>37.024999999999999</v>
      </c>
      <c r="R1754" s="8">
        <f t="shared" si="275"/>
        <v>34.875</v>
      </c>
      <c r="S1754" s="8">
        <f t="shared" si="276"/>
        <v>48.075000000000003</v>
      </c>
      <c r="T1754" s="8">
        <f t="shared" si="277"/>
        <v>38.375</v>
      </c>
      <c r="U1754" s="7">
        <f t="shared" si="278"/>
        <v>39.991666666666667</v>
      </c>
      <c r="V1754" s="7">
        <f t="shared" si="279"/>
        <v>39.587500000000006</v>
      </c>
    </row>
    <row r="1755" spans="1:22" ht="13.5" x14ac:dyDescent="0.25">
      <c r="A1755" s="3">
        <f>RSI!A1755</f>
        <v>44862</v>
      </c>
      <c r="B1755" s="2">
        <f>RSI!B1755</f>
        <v>6.3472999999999997</v>
      </c>
      <c r="C1755" s="2">
        <f>RSI!I1755</f>
        <v>50.624813439182255</v>
      </c>
      <c r="D1755" s="2">
        <f>MACD!E1755</f>
        <v>8.6709857095188525E-3</v>
      </c>
      <c r="E1755" s="2">
        <f>MACD!F1755</f>
        <v>1.2206242216553417E-2</v>
      </c>
      <c r="F1755" s="2">
        <f>'Moving Avg'!D1755</f>
        <v>6.3472999999999997</v>
      </c>
      <c r="G1755" s="2">
        <f>'Moving Avg'!F1755</f>
        <v>6.3482800000000008</v>
      </c>
      <c r="H1755" s="2">
        <f>'Moving Avg'!G1755</f>
        <v>6.3388960000000028</v>
      </c>
      <c r="I1755" s="2">
        <f>'Moving Avg'!H1755</f>
        <v>6.6931314999999838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  <c r="M1755" s="7">
        <f t="shared" si="270"/>
        <v>25</v>
      </c>
      <c r="N1755" s="7">
        <f t="shared" si="271"/>
        <v>45</v>
      </c>
      <c r="O1755" s="7">
        <f t="shared" si="272"/>
        <v>0</v>
      </c>
      <c r="P1755" s="7">
        <f t="shared" si="273"/>
        <v>83.5</v>
      </c>
      <c r="Q1755" s="8">
        <f t="shared" si="274"/>
        <v>37.024999999999999</v>
      </c>
      <c r="R1755" s="8">
        <f t="shared" si="275"/>
        <v>34.875</v>
      </c>
      <c r="S1755" s="8">
        <f t="shared" si="276"/>
        <v>48.075000000000003</v>
      </c>
      <c r="T1755" s="8">
        <f t="shared" si="277"/>
        <v>38.375</v>
      </c>
      <c r="U1755" s="7">
        <f t="shared" si="278"/>
        <v>39.991666666666667</v>
      </c>
      <c r="V1755" s="7">
        <f t="shared" si="279"/>
        <v>39.587500000000006</v>
      </c>
    </row>
    <row r="1756" spans="1:22" ht="13.5" x14ac:dyDescent="0.25">
      <c r="A1756" s="3">
        <f>RSI!A1756</f>
        <v>44865</v>
      </c>
      <c r="B1756" s="2">
        <f>RSI!B1756</f>
        <v>6.3472999999999997</v>
      </c>
      <c r="C1756" s="2">
        <f>RSI!I1756</f>
        <v>50.624813439182262</v>
      </c>
      <c r="D1756" s="2">
        <f>MACD!E1756</f>
        <v>4.7241161623219341E-3</v>
      </c>
      <c r="E1756" s="2">
        <f>MACD!F1756</f>
        <v>1.070981700570712E-2</v>
      </c>
      <c r="F1756" s="2">
        <f>'Moving Avg'!D1756</f>
        <v>6.3472999999999997</v>
      </c>
      <c r="G1756" s="2">
        <f>'Moving Avg'!F1756</f>
        <v>6.3487800000000014</v>
      </c>
      <c r="H1756" s="2">
        <f>'Moving Avg'!G1756</f>
        <v>6.3363020000000043</v>
      </c>
      <c r="I1756" s="2">
        <f>'Moving Avg'!H1756</f>
        <v>6.6915349999999822</v>
      </c>
      <c r="J1756" s="5" t="str">
        <f>OBV!F1756</f>
        <v>NEUTRAL</v>
      </c>
      <c r="K1756" s="5" t="str">
        <f>OBV!G1756</f>
        <v>NEUTRAL</v>
      </c>
      <c r="L1756" s="5" t="str">
        <f>OBV!H1756</f>
        <v>NEUTRAL</v>
      </c>
      <c r="M1756" s="7">
        <f t="shared" si="270"/>
        <v>25</v>
      </c>
      <c r="N1756" s="7">
        <f t="shared" si="271"/>
        <v>45</v>
      </c>
      <c r="O1756" s="7">
        <f t="shared" si="272"/>
        <v>0</v>
      </c>
      <c r="P1756" s="7">
        <f t="shared" si="273"/>
        <v>33</v>
      </c>
      <c r="Q1756" s="8">
        <f t="shared" si="274"/>
        <v>29.45</v>
      </c>
      <c r="R1756" s="8">
        <f t="shared" si="275"/>
        <v>22.25</v>
      </c>
      <c r="S1756" s="8">
        <f t="shared" si="276"/>
        <v>25.35</v>
      </c>
      <c r="T1756" s="8">
        <f t="shared" si="277"/>
        <v>25.75</v>
      </c>
      <c r="U1756" s="7">
        <f t="shared" si="278"/>
        <v>25.683333333333337</v>
      </c>
      <c r="V1756" s="7">
        <f t="shared" si="279"/>
        <v>25.700000000000003</v>
      </c>
    </row>
    <row r="1757" spans="1:22" ht="13.5" x14ac:dyDescent="0.25">
      <c r="A1757" s="3">
        <f>RSI!A1757</f>
        <v>44866</v>
      </c>
      <c r="B1757" s="2">
        <f>RSI!B1757</f>
        <v>6.3472999999999997</v>
      </c>
      <c r="C1757" s="2">
        <f>RSI!I1757</f>
        <v>50.624813439182262</v>
      </c>
      <c r="D1757" s="2">
        <f>MACD!E1757</f>
        <v>2.888544680474503E-3</v>
      </c>
      <c r="E1757" s="2">
        <f>MACD!F1757</f>
        <v>9.1455625406605973E-3</v>
      </c>
      <c r="F1757" s="2">
        <f>'Moving Avg'!D1757</f>
        <v>6.3472999999999997</v>
      </c>
      <c r="G1757" s="2">
        <f>'Moving Avg'!F1757</f>
        <v>6.3353100000000016</v>
      </c>
      <c r="H1757" s="2">
        <f>'Moving Avg'!G1757</f>
        <v>6.333708000000005</v>
      </c>
      <c r="I1757" s="2">
        <f>'Moving Avg'!H1757</f>
        <v>6.6899384999999816</v>
      </c>
      <c r="J1757" s="5" t="str">
        <f>OBV!F1757</f>
        <v>NEUTRAL</v>
      </c>
      <c r="K1757" s="5" t="str">
        <f>OBV!G1757</f>
        <v>NEUTRAL</v>
      </c>
      <c r="L1757" s="5" t="str">
        <f>OBV!H1757</f>
        <v>NEUTRAL</v>
      </c>
      <c r="M1757" s="7">
        <f t="shared" si="270"/>
        <v>25</v>
      </c>
      <c r="N1757" s="7">
        <f t="shared" si="271"/>
        <v>45</v>
      </c>
      <c r="O1757" s="7">
        <f t="shared" si="272"/>
        <v>0</v>
      </c>
      <c r="P1757" s="7">
        <f t="shared" si="273"/>
        <v>33</v>
      </c>
      <c r="Q1757" s="8">
        <f t="shared" si="274"/>
        <v>29.45</v>
      </c>
      <c r="R1757" s="8">
        <f t="shared" si="275"/>
        <v>22.25</v>
      </c>
      <c r="S1757" s="8">
        <f t="shared" si="276"/>
        <v>25.35</v>
      </c>
      <c r="T1757" s="8">
        <f t="shared" si="277"/>
        <v>25.75</v>
      </c>
      <c r="U1757" s="7">
        <f t="shared" si="278"/>
        <v>25.683333333333337</v>
      </c>
      <c r="V1757" s="7">
        <f t="shared" si="279"/>
        <v>25.700000000000003</v>
      </c>
    </row>
    <row r="1758" spans="1:22" ht="13.5" x14ac:dyDescent="0.25">
      <c r="A1758" s="3">
        <f>RSI!A1758</f>
        <v>44867</v>
      </c>
      <c r="B1758" s="2">
        <f>RSI!B1758</f>
        <v>6.3472999999999997</v>
      </c>
      <c r="C1758" s="2">
        <f>RSI!I1758</f>
        <v>50.624813439182262</v>
      </c>
      <c r="D1758" s="2">
        <f>MACD!E1758</f>
        <v>-6.3733822033720244E-3</v>
      </c>
      <c r="E1758" s="2">
        <f>MACD!F1758</f>
        <v>6.0417735918540738E-3</v>
      </c>
      <c r="F1758" s="2">
        <f>'Moving Avg'!D1758</f>
        <v>6.3472999999999997</v>
      </c>
      <c r="G1758" s="2">
        <f>'Moving Avg'!F1758</f>
        <v>6.3358100000000013</v>
      </c>
      <c r="H1758" s="2">
        <f>'Moving Avg'!G1758</f>
        <v>6.3311140000000048</v>
      </c>
      <c r="I1758" s="2">
        <f>'Moving Avg'!H1758</f>
        <v>6.6883419999999809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  <c r="M1758" s="7">
        <f t="shared" si="270"/>
        <v>25</v>
      </c>
      <c r="N1758" s="7">
        <f t="shared" si="271"/>
        <v>45</v>
      </c>
      <c r="O1758" s="7">
        <f t="shared" si="272"/>
        <v>0</v>
      </c>
      <c r="P1758" s="7">
        <f t="shared" si="273"/>
        <v>33</v>
      </c>
      <c r="Q1758" s="8">
        <f t="shared" si="274"/>
        <v>29.45</v>
      </c>
      <c r="R1758" s="8">
        <f t="shared" si="275"/>
        <v>22.25</v>
      </c>
      <c r="S1758" s="8">
        <f t="shared" si="276"/>
        <v>25.35</v>
      </c>
      <c r="T1758" s="8">
        <f t="shared" si="277"/>
        <v>25.75</v>
      </c>
      <c r="U1758" s="7">
        <f t="shared" si="278"/>
        <v>25.683333333333337</v>
      </c>
      <c r="V1758" s="7">
        <f t="shared" si="279"/>
        <v>25.700000000000003</v>
      </c>
    </row>
    <row r="1759" spans="1:22" ht="13.5" x14ac:dyDescent="0.25">
      <c r="A1759" s="3">
        <f>RSI!A1759</f>
        <v>44868</v>
      </c>
      <c r="B1759" s="2">
        <f>RSI!B1759</f>
        <v>6.3472999999999997</v>
      </c>
      <c r="C1759" s="2">
        <f>RSI!I1759</f>
        <v>50.624813439182262</v>
      </c>
      <c r="D1759" s="2">
        <f>MACD!E1759</f>
        <v>-1.4239867571589571E-2</v>
      </c>
      <c r="E1759" s="2">
        <f>MACD!F1759</f>
        <v>1.9854453591653452E-3</v>
      </c>
      <c r="F1759" s="2">
        <f>'Moving Avg'!D1759</f>
        <v>6.3472999999999997</v>
      </c>
      <c r="G1759" s="2">
        <f>'Moving Avg'!F1759</f>
        <v>6.3363100000000019</v>
      </c>
      <c r="H1759" s="2">
        <f>'Moving Avg'!G1759</f>
        <v>6.3285200000000046</v>
      </c>
      <c r="I1759" s="2">
        <f>'Moving Avg'!H1759</f>
        <v>6.6852484999999797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  <c r="M1759" s="7">
        <f t="shared" si="270"/>
        <v>25</v>
      </c>
      <c r="N1759" s="7">
        <f t="shared" si="271"/>
        <v>45</v>
      </c>
      <c r="O1759" s="7">
        <f t="shared" si="272"/>
        <v>0</v>
      </c>
      <c r="P1759" s="7">
        <f t="shared" si="273"/>
        <v>33</v>
      </c>
      <c r="Q1759" s="8">
        <f t="shared" si="274"/>
        <v>29.45</v>
      </c>
      <c r="R1759" s="8">
        <f t="shared" si="275"/>
        <v>22.25</v>
      </c>
      <c r="S1759" s="8">
        <f t="shared" si="276"/>
        <v>25.35</v>
      </c>
      <c r="T1759" s="8">
        <f t="shared" si="277"/>
        <v>25.75</v>
      </c>
      <c r="U1759" s="7">
        <f t="shared" si="278"/>
        <v>25.683333333333337</v>
      </c>
      <c r="V1759" s="7">
        <f t="shared" si="279"/>
        <v>25.700000000000003</v>
      </c>
    </row>
    <row r="1760" spans="1:22" ht="13.5" x14ac:dyDescent="0.25">
      <c r="A1760" s="3">
        <f>RSI!A1760</f>
        <v>44869</v>
      </c>
      <c r="B1760" s="2">
        <f>RSI!B1760</f>
        <v>6.3472999999999997</v>
      </c>
      <c r="C1760" s="2">
        <f>RSI!I1760</f>
        <v>50.624813439182255</v>
      </c>
      <c r="D1760" s="2">
        <f>MACD!E1760</f>
        <v>-1.3246488671228462E-2</v>
      </c>
      <c r="E1760" s="2">
        <f>MACD!F1760</f>
        <v>-1.0609414469134164E-3</v>
      </c>
      <c r="F1760" s="2">
        <f>'Moving Avg'!D1760</f>
        <v>6.3472999999999997</v>
      </c>
      <c r="G1760" s="2">
        <f>'Moving Avg'!F1760</f>
        <v>6.3368100000000016</v>
      </c>
      <c r="H1760" s="2">
        <f>'Moving Avg'!G1760</f>
        <v>6.3259260000000044</v>
      </c>
      <c r="I1760" s="2">
        <f>'Moving Avg'!H1760</f>
        <v>6.6836519999999791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  <c r="M1760" s="7">
        <f t="shared" si="270"/>
        <v>25</v>
      </c>
      <c r="N1760" s="7">
        <f t="shared" si="271"/>
        <v>45</v>
      </c>
      <c r="O1760" s="7">
        <f t="shared" si="272"/>
        <v>0</v>
      </c>
      <c r="P1760" s="7">
        <f t="shared" si="273"/>
        <v>33</v>
      </c>
      <c r="Q1760" s="8">
        <f t="shared" si="274"/>
        <v>29.45</v>
      </c>
      <c r="R1760" s="8">
        <f t="shared" si="275"/>
        <v>22.25</v>
      </c>
      <c r="S1760" s="8">
        <f t="shared" si="276"/>
        <v>25.35</v>
      </c>
      <c r="T1760" s="8">
        <f t="shared" si="277"/>
        <v>25.75</v>
      </c>
      <c r="U1760" s="7">
        <f t="shared" si="278"/>
        <v>25.683333333333337</v>
      </c>
      <c r="V1760" s="7">
        <f t="shared" si="279"/>
        <v>25.700000000000003</v>
      </c>
    </row>
    <row r="1761" spans="1:22" ht="13.5" x14ac:dyDescent="0.25">
      <c r="A1761" s="3">
        <f>RSI!A1761</f>
        <v>44872</v>
      </c>
      <c r="B1761" s="2">
        <f>RSI!B1761</f>
        <v>6.3472999999999997</v>
      </c>
      <c r="C1761" s="2">
        <f>RSI!I1761</f>
        <v>50.624813439182255</v>
      </c>
      <c r="D1761" s="2">
        <f>MACD!E1761</f>
        <v>-1.089274179862354E-2</v>
      </c>
      <c r="E1761" s="2">
        <f>MACD!F1761</f>
        <v>-3.0273015172554412E-3</v>
      </c>
      <c r="F1761" s="2">
        <f>'Moving Avg'!D1761</f>
        <v>6.3472999999999997</v>
      </c>
      <c r="G1761" s="2">
        <f>'Moving Avg'!F1761</f>
        <v>6.3373100000000013</v>
      </c>
      <c r="H1761" s="2">
        <f>'Moving Avg'!G1761</f>
        <v>6.3233320000000042</v>
      </c>
      <c r="I1761" s="2">
        <f>'Moving Avg'!H1761</f>
        <v>6.6829534999999787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  <c r="M1761" s="7">
        <f t="shared" si="270"/>
        <v>25</v>
      </c>
      <c r="N1761" s="7">
        <f t="shared" si="271"/>
        <v>45</v>
      </c>
      <c r="O1761" s="7">
        <f t="shared" si="272"/>
        <v>0</v>
      </c>
      <c r="P1761" s="7">
        <f t="shared" si="273"/>
        <v>33</v>
      </c>
      <c r="Q1761" s="8">
        <f t="shared" si="274"/>
        <v>29.45</v>
      </c>
      <c r="R1761" s="8">
        <f t="shared" si="275"/>
        <v>22.25</v>
      </c>
      <c r="S1761" s="8">
        <f t="shared" si="276"/>
        <v>25.35</v>
      </c>
      <c r="T1761" s="8">
        <f t="shared" si="277"/>
        <v>25.75</v>
      </c>
      <c r="U1761" s="7">
        <f t="shared" si="278"/>
        <v>25.683333333333337</v>
      </c>
      <c r="V1761" s="7">
        <f t="shared" si="279"/>
        <v>25.700000000000003</v>
      </c>
    </row>
    <row r="1762" spans="1:22" ht="13.5" x14ac:dyDescent="0.25">
      <c r="A1762" s="3">
        <f>RSI!A1762</f>
        <v>44873</v>
      </c>
      <c r="B1762" s="2">
        <f>RSI!B1762</f>
        <v>6.3472999999999997</v>
      </c>
      <c r="C1762" s="2">
        <f>RSI!I1762</f>
        <v>50.624813439182262</v>
      </c>
      <c r="D1762" s="2">
        <f>MACD!E1762</f>
        <v>-8.9245043138346247E-3</v>
      </c>
      <c r="E1762" s="2">
        <f>MACD!F1762</f>
        <v>-4.2067420765712783E-3</v>
      </c>
      <c r="F1762" s="2">
        <f>'Moving Avg'!D1762</f>
        <v>6.3472999999999997</v>
      </c>
      <c r="G1762" s="2">
        <f>'Moving Avg'!F1762</f>
        <v>6.3378100000000019</v>
      </c>
      <c r="H1762" s="2">
        <f>'Moving Avg'!G1762</f>
        <v>6.3207380000000031</v>
      </c>
      <c r="I1762" s="2">
        <f>'Moving Avg'!H1762</f>
        <v>6.6822549999999774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  <c r="M1762" s="7">
        <f t="shared" si="270"/>
        <v>25</v>
      </c>
      <c r="N1762" s="7">
        <f t="shared" si="271"/>
        <v>45</v>
      </c>
      <c r="O1762" s="7">
        <f t="shared" si="272"/>
        <v>0</v>
      </c>
      <c r="P1762" s="7">
        <f t="shared" si="273"/>
        <v>33</v>
      </c>
      <c r="Q1762" s="8">
        <f t="shared" si="274"/>
        <v>29.45</v>
      </c>
      <c r="R1762" s="8">
        <f t="shared" si="275"/>
        <v>22.25</v>
      </c>
      <c r="S1762" s="8">
        <f t="shared" si="276"/>
        <v>25.35</v>
      </c>
      <c r="T1762" s="8">
        <f t="shared" si="277"/>
        <v>25.75</v>
      </c>
      <c r="U1762" s="7">
        <f t="shared" si="278"/>
        <v>25.683333333333337</v>
      </c>
      <c r="V1762" s="7">
        <f t="shared" si="279"/>
        <v>25.700000000000003</v>
      </c>
    </row>
    <row r="1763" spans="1:22" ht="13.5" x14ac:dyDescent="0.25">
      <c r="A1763" s="3">
        <f>RSI!A1763</f>
        <v>44874</v>
      </c>
      <c r="B1763" s="2">
        <f>RSI!B1763</f>
        <v>6.3472999999999997</v>
      </c>
      <c r="C1763" s="2">
        <f>RSI!I1763</f>
        <v>50.624813439182262</v>
      </c>
      <c r="D1763" s="2">
        <f>MACD!E1763</f>
        <v>-7.2807341555094496E-3</v>
      </c>
      <c r="E1763" s="2">
        <f>MACD!F1763</f>
        <v>-4.8215404923589123E-3</v>
      </c>
      <c r="F1763" s="2">
        <f>'Moving Avg'!D1763</f>
        <v>6.3472999999999997</v>
      </c>
      <c r="G1763" s="2">
        <f>'Moving Avg'!F1763</f>
        <v>6.3383100000000017</v>
      </c>
      <c r="H1763" s="2">
        <f>'Moving Avg'!G1763</f>
        <v>6.3181440000000029</v>
      </c>
      <c r="I1763" s="2">
        <f>'Moving Avg'!H1763</f>
        <v>6.6815564999999761</v>
      </c>
      <c r="J1763" s="5" t="str">
        <f>OBV!F1763</f>
        <v>NEUTRAL</v>
      </c>
      <c r="K1763" s="5" t="str">
        <f>OBV!G1763</f>
        <v>NEUTRAL</v>
      </c>
      <c r="L1763" s="5" t="str">
        <f>OBV!H1763</f>
        <v>NEUTRAL</v>
      </c>
      <c r="M1763" s="7">
        <f t="shared" si="270"/>
        <v>25</v>
      </c>
      <c r="N1763" s="7">
        <f t="shared" si="271"/>
        <v>45</v>
      </c>
      <c r="O1763" s="7">
        <f t="shared" si="272"/>
        <v>0</v>
      </c>
      <c r="P1763" s="7">
        <f t="shared" si="273"/>
        <v>33</v>
      </c>
      <c r="Q1763" s="8">
        <f t="shared" si="274"/>
        <v>29.45</v>
      </c>
      <c r="R1763" s="8">
        <f t="shared" si="275"/>
        <v>22.25</v>
      </c>
      <c r="S1763" s="8">
        <f t="shared" si="276"/>
        <v>25.35</v>
      </c>
      <c r="T1763" s="8">
        <f t="shared" si="277"/>
        <v>25.75</v>
      </c>
      <c r="U1763" s="7">
        <f t="shared" si="278"/>
        <v>25.683333333333337</v>
      </c>
      <c r="V1763" s="7">
        <f t="shared" si="279"/>
        <v>25.700000000000003</v>
      </c>
    </row>
    <row r="1764" spans="1:22" ht="13.5" x14ac:dyDescent="0.25">
      <c r="A1764" s="3">
        <f>RSI!A1764</f>
        <v>44875</v>
      </c>
      <c r="B1764" s="2">
        <f>RSI!B1764</f>
        <v>6.3472999999999997</v>
      </c>
      <c r="C1764" s="2">
        <f>RSI!I1764</f>
        <v>50.624813439182262</v>
      </c>
      <c r="D1764" s="2">
        <f>MACD!E1764</f>
        <v>-5.909908713454648E-3</v>
      </c>
      <c r="E1764" s="2">
        <f>MACD!F1764</f>
        <v>-5.0392141365780598E-3</v>
      </c>
      <c r="F1764" s="2">
        <f>'Moving Avg'!D1764</f>
        <v>6.3472999999999997</v>
      </c>
      <c r="G1764" s="2">
        <f>'Moving Avg'!F1764</f>
        <v>6.3388100000000005</v>
      </c>
      <c r="H1764" s="2">
        <f>'Moving Avg'!G1764</f>
        <v>6.3173460000000023</v>
      </c>
      <c r="I1764" s="2">
        <f>'Moving Avg'!H1764</f>
        <v>6.6808579999999766</v>
      </c>
      <c r="J1764" s="5" t="str">
        <f>OBV!F1764</f>
        <v>NEUTRAL</v>
      </c>
      <c r="K1764" s="5" t="str">
        <f>OBV!G1764</f>
        <v>NEUTRAL</v>
      </c>
      <c r="L1764" s="5" t="str">
        <f>OBV!H1764</f>
        <v>NEUTRAL</v>
      </c>
      <c r="M1764" s="7">
        <f t="shared" si="270"/>
        <v>25</v>
      </c>
      <c r="N1764" s="7">
        <f t="shared" si="271"/>
        <v>45</v>
      </c>
      <c r="O1764" s="7">
        <f t="shared" si="272"/>
        <v>0</v>
      </c>
      <c r="P1764" s="7">
        <f t="shared" si="273"/>
        <v>33</v>
      </c>
      <c r="Q1764" s="8">
        <f t="shared" si="274"/>
        <v>29.45</v>
      </c>
      <c r="R1764" s="8">
        <f t="shared" si="275"/>
        <v>22.25</v>
      </c>
      <c r="S1764" s="8">
        <f t="shared" si="276"/>
        <v>25.35</v>
      </c>
      <c r="T1764" s="8">
        <f t="shared" si="277"/>
        <v>25.75</v>
      </c>
      <c r="U1764" s="7">
        <f t="shared" si="278"/>
        <v>25.683333333333337</v>
      </c>
      <c r="V1764" s="7">
        <f t="shared" si="279"/>
        <v>25.700000000000003</v>
      </c>
    </row>
    <row r="1765" spans="1:22" ht="13.5" x14ac:dyDescent="0.25">
      <c r="A1765" s="3">
        <f>RSI!A1765</f>
        <v>44876</v>
      </c>
      <c r="B1765" s="2">
        <f>RSI!B1765</f>
        <v>6.3472999999999997</v>
      </c>
      <c r="C1765" s="2">
        <f>RSI!I1765</f>
        <v>50.624813439182276</v>
      </c>
      <c r="D1765" s="2">
        <f>MACD!E1765</f>
        <v>-4.7685507891834789E-3</v>
      </c>
      <c r="E1765" s="2">
        <f>MACD!F1765</f>
        <v>-4.9850814670991438E-3</v>
      </c>
      <c r="F1765" s="2">
        <f>'Moving Avg'!D1765</f>
        <v>6.3472999999999997</v>
      </c>
      <c r="G1765" s="2">
        <f>'Moving Avg'!F1765</f>
        <v>6.3393100000000011</v>
      </c>
      <c r="H1765" s="2">
        <f>'Moving Avg'!G1765</f>
        <v>6.3221360000000013</v>
      </c>
      <c r="I1765" s="2">
        <f>'Moving Avg'!H1765</f>
        <v>6.6801594999999763</v>
      </c>
      <c r="J1765" s="5" t="str">
        <f>OBV!F1765</f>
        <v>NEUTRAL</v>
      </c>
      <c r="K1765" s="5" t="str">
        <f>OBV!G1765</f>
        <v>NEUTRAL</v>
      </c>
      <c r="L1765" s="5" t="str">
        <f>OBV!H1765</f>
        <v>NEUTRAL</v>
      </c>
      <c r="M1765" s="7">
        <f t="shared" si="270"/>
        <v>25</v>
      </c>
      <c r="N1765" s="7">
        <f t="shared" si="271"/>
        <v>0</v>
      </c>
      <c r="O1765" s="7">
        <f t="shared" si="272"/>
        <v>0</v>
      </c>
      <c r="P1765" s="7">
        <f t="shared" si="273"/>
        <v>33</v>
      </c>
      <c r="Q1765" s="8">
        <f t="shared" si="274"/>
        <v>13.7</v>
      </c>
      <c r="R1765" s="8">
        <f t="shared" si="275"/>
        <v>13.25</v>
      </c>
      <c r="S1765" s="8">
        <f t="shared" si="276"/>
        <v>18.600000000000001</v>
      </c>
      <c r="T1765" s="8">
        <f t="shared" si="277"/>
        <v>14.5</v>
      </c>
      <c r="U1765" s="7">
        <f t="shared" si="278"/>
        <v>15.183333333333332</v>
      </c>
      <c r="V1765" s="7">
        <f t="shared" si="279"/>
        <v>15.012499999999999</v>
      </c>
    </row>
    <row r="1766" spans="1:22" ht="13.5" x14ac:dyDescent="0.25">
      <c r="A1766" s="3">
        <f>RSI!A1766</f>
        <v>44879</v>
      </c>
      <c r="B1766" s="2">
        <f>RSI!B1766</f>
        <v>6.3472999999999997</v>
      </c>
      <c r="C1766" s="2">
        <f>RSI!I1766</f>
        <v>50.624813439182276</v>
      </c>
      <c r="D1766" s="2">
        <f>MACD!E1766</f>
        <v>-3.8199820361040082E-3</v>
      </c>
      <c r="E1766" s="2">
        <f>MACD!F1766</f>
        <v>-4.7520615809001172E-3</v>
      </c>
      <c r="F1766" s="2">
        <f>'Moving Avg'!D1766</f>
        <v>6.3472999999999997</v>
      </c>
      <c r="G1766" s="2">
        <f>'Moving Avg'!F1766</f>
        <v>6.3403100000000014</v>
      </c>
      <c r="H1766" s="2">
        <f>'Moving Avg'!G1766</f>
        <v>6.3303200000000013</v>
      </c>
      <c r="I1766" s="2">
        <f>'Moving Avg'!H1766</f>
        <v>6.6794609999999759</v>
      </c>
      <c r="J1766" s="5" t="str">
        <f>OBV!F1766</f>
        <v>NEUTRAL</v>
      </c>
      <c r="K1766" s="5" t="str">
        <f>OBV!G1766</f>
        <v>NEUTRAL</v>
      </c>
      <c r="L1766" s="5" t="str">
        <f>OBV!H1766</f>
        <v>NEUTRAL</v>
      </c>
      <c r="M1766" s="7">
        <f t="shared" si="270"/>
        <v>25</v>
      </c>
      <c r="N1766" s="7">
        <f t="shared" si="271"/>
        <v>0</v>
      </c>
      <c r="O1766" s="7">
        <f t="shared" si="272"/>
        <v>0</v>
      </c>
      <c r="P1766" s="7">
        <f t="shared" si="273"/>
        <v>33</v>
      </c>
      <c r="Q1766" s="8">
        <f t="shared" si="274"/>
        <v>13.7</v>
      </c>
      <c r="R1766" s="8">
        <f t="shared" si="275"/>
        <v>13.25</v>
      </c>
      <c r="S1766" s="8">
        <f t="shared" si="276"/>
        <v>18.600000000000001</v>
      </c>
      <c r="T1766" s="8">
        <f t="shared" si="277"/>
        <v>14.5</v>
      </c>
      <c r="U1766" s="7">
        <f t="shared" si="278"/>
        <v>15.183333333333332</v>
      </c>
      <c r="V1766" s="7">
        <f t="shared" si="279"/>
        <v>15.012499999999999</v>
      </c>
    </row>
    <row r="1767" spans="1:22" ht="13.5" x14ac:dyDescent="0.25">
      <c r="A1767" s="3">
        <f>RSI!A1767</f>
        <v>44880</v>
      </c>
      <c r="B1767" s="2">
        <f>RSI!B1767</f>
        <v>6.0978000000000003</v>
      </c>
      <c r="C1767" s="2">
        <f>RSI!I1767</f>
        <v>22.128717510650148</v>
      </c>
      <c r="D1767" s="2">
        <f>MACD!E1767</f>
        <v>1.5448212651194559E-2</v>
      </c>
      <c r="E1767" s="2">
        <f>MACD!F1767</f>
        <v>-7.1200673448118187E-4</v>
      </c>
      <c r="F1767" s="2">
        <f>'Moving Avg'!D1767</f>
        <v>6.2973999999999997</v>
      </c>
      <c r="G1767" s="2">
        <f>'Moving Avg'!F1767</f>
        <v>6.3283350000000009</v>
      </c>
      <c r="H1767" s="2">
        <f>'Moving Avg'!G1767</f>
        <v>6.3283240000000012</v>
      </c>
      <c r="I1767" s="2">
        <f>'Moving Avg'!H1767</f>
        <v>6.6775149999999757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  <c r="M1767" s="7">
        <f t="shared" si="270"/>
        <v>50</v>
      </c>
      <c r="N1767" s="7">
        <f t="shared" si="271"/>
        <v>0</v>
      </c>
      <c r="O1767" s="7">
        <f t="shared" si="272"/>
        <v>0</v>
      </c>
      <c r="P1767" s="7">
        <f t="shared" si="273"/>
        <v>16.5</v>
      </c>
      <c r="Q1767" s="8">
        <f t="shared" si="274"/>
        <v>19.975000000000001</v>
      </c>
      <c r="R1767" s="8">
        <f t="shared" si="275"/>
        <v>14.125</v>
      </c>
      <c r="S1767" s="8">
        <f t="shared" si="276"/>
        <v>14.925000000000001</v>
      </c>
      <c r="T1767" s="8">
        <f t="shared" si="277"/>
        <v>16.625</v>
      </c>
      <c r="U1767" s="7">
        <f t="shared" si="278"/>
        <v>16.341666666666669</v>
      </c>
      <c r="V1767" s="7">
        <f t="shared" si="279"/>
        <v>16.412500000000001</v>
      </c>
    </row>
    <row r="1768" spans="1:22" ht="13.5" x14ac:dyDescent="0.25">
      <c r="A1768" s="3">
        <f>RSI!A1768</f>
        <v>44881</v>
      </c>
      <c r="B1768" s="2">
        <f>RSI!B1768</f>
        <v>6.0877999999999997</v>
      </c>
      <c r="C1768" s="2">
        <f>RSI!I1768</f>
        <v>21.603829322978029</v>
      </c>
      <c r="D1768" s="2">
        <f>MACD!E1768</f>
        <v>3.395237415661434E-2</v>
      </c>
      <c r="E1768" s="2">
        <f>MACD!F1768</f>
        <v>6.2208694437379227E-3</v>
      </c>
      <c r="F1768" s="2">
        <f>'Moving Avg'!D1768</f>
        <v>6.2454999999999998</v>
      </c>
      <c r="G1768" s="2">
        <f>'Moving Avg'!F1768</f>
        <v>6.3183550000000013</v>
      </c>
      <c r="H1768" s="2">
        <f>'Moving Avg'!G1768</f>
        <v>6.3233340000000009</v>
      </c>
      <c r="I1768" s="2">
        <f>'Moving Avg'!H1768</f>
        <v>6.6754689999999766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  <c r="M1768" s="7">
        <f t="shared" si="270"/>
        <v>50</v>
      </c>
      <c r="N1768" s="7">
        <f t="shared" si="271"/>
        <v>0</v>
      </c>
      <c r="O1768" s="7">
        <f t="shared" si="272"/>
        <v>0</v>
      </c>
      <c r="P1768" s="7">
        <f t="shared" si="273"/>
        <v>16.5</v>
      </c>
      <c r="Q1768" s="8">
        <f t="shared" si="274"/>
        <v>19.975000000000001</v>
      </c>
      <c r="R1768" s="8">
        <f t="shared" si="275"/>
        <v>14.125</v>
      </c>
      <c r="S1768" s="8">
        <f t="shared" si="276"/>
        <v>14.925000000000001</v>
      </c>
      <c r="T1768" s="8">
        <f t="shared" si="277"/>
        <v>16.625</v>
      </c>
      <c r="U1768" s="7">
        <f t="shared" si="278"/>
        <v>16.341666666666669</v>
      </c>
      <c r="V1768" s="7">
        <f t="shared" si="279"/>
        <v>16.412500000000001</v>
      </c>
    </row>
    <row r="1769" spans="1:22" ht="13.5" x14ac:dyDescent="0.25">
      <c r="A1769" s="3">
        <f>RSI!A1769</f>
        <v>44882</v>
      </c>
      <c r="B1769" s="2">
        <f>RSI!B1769</f>
        <v>6.0877999999999997</v>
      </c>
      <c r="C1769" s="2">
        <f>RSI!I1769</f>
        <v>21.603829322978029</v>
      </c>
      <c r="D1769" s="2">
        <f>MACD!E1769</f>
        <v>5.1020279904088639E-2</v>
      </c>
      <c r="E1769" s="2">
        <f>MACD!F1769</f>
        <v>1.5180751535808067E-2</v>
      </c>
      <c r="F1769" s="2">
        <f>'Moving Avg'!D1769</f>
        <v>6.1936000000000009</v>
      </c>
      <c r="G1769" s="2">
        <f>'Moving Avg'!F1769</f>
        <v>6.3083750000000007</v>
      </c>
      <c r="H1769" s="2">
        <f>'Moving Avg'!G1769</f>
        <v>6.323932000000001</v>
      </c>
      <c r="I1769" s="2">
        <f>'Moving Avg'!H1769</f>
        <v>6.6719759999999768</v>
      </c>
      <c r="J1769" s="5" t="str">
        <f>OBV!F1769</f>
        <v>BEARISH</v>
      </c>
      <c r="K1769" s="5" t="str">
        <f>OBV!G1769</f>
        <v>NEUTRAL</v>
      </c>
      <c r="L1769" s="5" t="str">
        <f>OBV!H1769</f>
        <v>CONFIRMED BEARISH</v>
      </c>
      <c r="M1769" s="7">
        <f t="shared" si="270"/>
        <v>50</v>
      </c>
      <c r="N1769" s="7">
        <f t="shared" si="271"/>
        <v>0</v>
      </c>
      <c r="O1769" s="7">
        <f t="shared" si="272"/>
        <v>0</v>
      </c>
      <c r="P1769" s="7">
        <f t="shared" si="273"/>
        <v>16.5</v>
      </c>
      <c r="Q1769" s="8">
        <f t="shared" si="274"/>
        <v>19.975000000000001</v>
      </c>
      <c r="R1769" s="8">
        <f t="shared" si="275"/>
        <v>14.125</v>
      </c>
      <c r="S1769" s="8">
        <f t="shared" si="276"/>
        <v>14.925000000000001</v>
      </c>
      <c r="T1769" s="8">
        <f t="shared" si="277"/>
        <v>16.625</v>
      </c>
      <c r="U1769" s="7">
        <f t="shared" si="278"/>
        <v>16.341666666666669</v>
      </c>
      <c r="V1769" s="7">
        <f t="shared" si="279"/>
        <v>16.412500000000001</v>
      </c>
    </row>
    <row r="1770" spans="1:22" ht="13.5" x14ac:dyDescent="0.25">
      <c r="A1770" s="3">
        <f>RSI!A1770</f>
        <v>44883</v>
      </c>
      <c r="B1770" s="2">
        <f>RSI!B1770</f>
        <v>6.0877999999999997</v>
      </c>
      <c r="C1770" s="2">
        <f>RSI!I1770</f>
        <v>21.603829322978029</v>
      </c>
      <c r="D1770" s="2">
        <f>MACD!E1770</f>
        <v>6.6768407997932044E-2</v>
      </c>
      <c r="E1770" s="2">
        <f>MACD!F1770</f>
        <v>2.5498282828232861E-2</v>
      </c>
      <c r="F1770" s="2">
        <f>'Moving Avg'!D1770</f>
        <v>6.1417000000000002</v>
      </c>
      <c r="G1770" s="2">
        <f>'Moving Avg'!F1770</f>
        <v>6.2959000000000014</v>
      </c>
      <c r="H1770" s="2">
        <f>'Moving Avg'!G1770</f>
        <v>6.3195400000000008</v>
      </c>
      <c r="I1770" s="2">
        <f>'Moving Avg'!H1770</f>
        <v>6.6669859999999774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  <c r="M1770" s="7">
        <f t="shared" si="270"/>
        <v>50</v>
      </c>
      <c r="N1770" s="7">
        <f t="shared" si="271"/>
        <v>0</v>
      </c>
      <c r="O1770" s="7">
        <f t="shared" si="272"/>
        <v>0</v>
      </c>
      <c r="P1770" s="7">
        <f t="shared" si="273"/>
        <v>16.5</v>
      </c>
      <c r="Q1770" s="8">
        <f t="shared" si="274"/>
        <v>19.975000000000001</v>
      </c>
      <c r="R1770" s="8">
        <f t="shared" si="275"/>
        <v>14.125</v>
      </c>
      <c r="S1770" s="8">
        <f t="shared" si="276"/>
        <v>14.925000000000001</v>
      </c>
      <c r="T1770" s="8">
        <f t="shared" si="277"/>
        <v>16.625</v>
      </c>
      <c r="U1770" s="7">
        <f t="shared" si="278"/>
        <v>16.341666666666669</v>
      </c>
      <c r="V1770" s="7">
        <f t="shared" si="279"/>
        <v>16.412500000000001</v>
      </c>
    </row>
    <row r="1771" spans="1:22" ht="13.5" x14ac:dyDescent="0.25">
      <c r="A1771" s="3">
        <f>RSI!A1771</f>
        <v>44886</v>
      </c>
      <c r="B1771" s="2">
        <f>RSI!B1771</f>
        <v>6.0877999999999997</v>
      </c>
      <c r="C1771" s="2">
        <f>RSI!I1771</f>
        <v>21.603829322978029</v>
      </c>
      <c r="D1771" s="2">
        <f>MACD!E1771</f>
        <v>8.1303056413361219E-2</v>
      </c>
      <c r="E1771" s="2">
        <f>MACD!F1771</f>
        <v>3.665923754525853E-2</v>
      </c>
      <c r="F1771" s="2">
        <f>'Moving Avg'!D1771</f>
        <v>6.0898000000000012</v>
      </c>
      <c r="G1771" s="2">
        <f>'Moving Avg'!F1771</f>
        <v>6.2829250000000005</v>
      </c>
      <c r="H1771" s="2">
        <f>'Moving Avg'!G1771</f>
        <v>6.3155479999999997</v>
      </c>
      <c r="I1771" s="2">
        <f>'Moving Avg'!H1771</f>
        <v>6.6619959999999789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  <c r="M1771" s="7">
        <f t="shared" si="270"/>
        <v>50</v>
      </c>
      <c r="N1771" s="7">
        <f t="shared" si="271"/>
        <v>0</v>
      </c>
      <c r="O1771" s="7">
        <f t="shared" si="272"/>
        <v>0</v>
      </c>
      <c r="P1771" s="7">
        <f t="shared" si="273"/>
        <v>16.5</v>
      </c>
      <c r="Q1771" s="8">
        <f t="shared" si="274"/>
        <v>19.975000000000001</v>
      </c>
      <c r="R1771" s="8">
        <f t="shared" si="275"/>
        <v>14.125</v>
      </c>
      <c r="S1771" s="8">
        <f t="shared" si="276"/>
        <v>14.925000000000001</v>
      </c>
      <c r="T1771" s="8">
        <f t="shared" si="277"/>
        <v>16.625</v>
      </c>
      <c r="U1771" s="7">
        <f t="shared" si="278"/>
        <v>16.341666666666669</v>
      </c>
      <c r="V1771" s="7">
        <f t="shared" si="279"/>
        <v>16.412500000000001</v>
      </c>
    </row>
    <row r="1772" spans="1:22" ht="13.5" x14ac:dyDescent="0.25">
      <c r="A1772" s="3">
        <f>RSI!A1772</f>
        <v>44887</v>
      </c>
      <c r="B1772" s="2">
        <f>RSI!B1772</f>
        <v>6.0877999999999997</v>
      </c>
      <c r="C1772" s="2">
        <f>RSI!I1772</f>
        <v>21.603829322978029</v>
      </c>
      <c r="D1772" s="2">
        <f>MACD!E1772</f>
        <v>9.4721335868031886E-2</v>
      </c>
      <c r="E1772" s="2">
        <f>MACD!F1772</f>
        <v>4.8271657209813204E-2</v>
      </c>
      <c r="F1772" s="2">
        <f>'Moving Avg'!D1772</f>
        <v>6.0877999999999997</v>
      </c>
      <c r="G1772" s="2">
        <f>'Moving Avg'!F1772</f>
        <v>6.2699500000000006</v>
      </c>
      <c r="H1772" s="2">
        <f>'Moving Avg'!G1772</f>
        <v>6.3115559999999995</v>
      </c>
      <c r="I1772" s="2">
        <f>'Moving Avg'!H1772</f>
        <v>6.6570059999999796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  <c r="M1772" s="7">
        <f t="shared" si="270"/>
        <v>50</v>
      </c>
      <c r="N1772" s="7">
        <f t="shared" si="271"/>
        <v>0</v>
      </c>
      <c r="O1772" s="7">
        <f t="shared" si="272"/>
        <v>0</v>
      </c>
      <c r="P1772" s="7">
        <f t="shared" si="273"/>
        <v>16.5</v>
      </c>
      <c r="Q1772" s="8">
        <f t="shared" si="274"/>
        <v>19.975000000000001</v>
      </c>
      <c r="R1772" s="8">
        <f t="shared" si="275"/>
        <v>14.125</v>
      </c>
      <c r="S1772" s="8">
        <f t="shared" si="276"/>
        <v>14.925000000000001</v>
      </c>
      <c r="T1772" s="8">
        <f t="shared" si="277"/>
        <v>16.625</v>
      </c>
      <c r="U1772" s="7">
        <f t="shared" si="278"/>
        <v>16.341666666666669</v>
      </c>
      <c r="V1772" s="7">
        <f t="shared" si="279"/>
        <v>16.412500000000001</v>
      </c>
    </row>
    <row r="1773" spans="1:22" ht="13.5" x14ac:dyDescent="0.25">
      <c r="A1773" s="3">
        <f>RSI!A1773</f>
        <v>44888</v>
      </c>
      <c r="B1773" s="2">
        <f>RSI!B1773</f>
        <v>6.0877999999999997</v>
      </c>
      <c r="C1773" s="2">
        <f>RSI!I1773</f>
        <v>21.603829322978029</v>
      </c>
      <c r="D1773" s="2">
        <f>MACD!E1773</f>
        <v>0.10711205241094479</v>
      </c>
      <c r="E1773" s="2">
        <f>MACD!F1773</f>
        <v>6.0039736250039527E-2</v>
      </c>
      <c r="F1773" s="2">
        <f>'Moving Avg'!D1773</f>
        <v>6.0877999999999997</v>
      </c>
      <c r="G1773" s="2">
        <f>'Moving Avg'!F1773</f>
        <v>6.2569750000000006</v>
      </c>
      <c r="H1773" s="2">
        <f>'Moving Avg'!G1773</f>
        <v>6.3075640000000002</v>
      </c>
      <c r="I1773" s="2">
        <f>'Moving Avg'!H1773</f>
        <v>6.6520159999999802</v>
      </c>
      <c r="J1773" s="5" t="str">
        <f>OBV!F1773</f>
        <v>NEUTRAL</v>
      </c>
      <c r="K1773" s="5" t="str">
        <f>OBV!G1773</f>
        <v>NEUTRAL</v>
      </c>
      <c r="L1773" s="5" t="str">
        <f>OBV!H1773</f>
        <v>NEUTRAL</v>
      </c>
      <c r="M1773" s="7">
        <f t="shared" si="270"/>
        <v>50</v>
      </c>
      <c r="N1773" s="7">
        <f t="shared" si="271"/>
        <v>0</v>
      </c>
      <c r="O1773" s="7">
        <f t="shared" si="272"/>
        <v>0</v>
      </c>
      <c r="P1773" s="7">
        <f t="shared" si="273"/>
        <v>33</v>
      </c>
      <c r="Q1773" s="8">
        <f t="shared" si="274"/>
        <v>22.45</v>
      </c>
      <c r="R1773" s="8">
        <f t="shared" si="275"/>
        <v>18.25</v>
      </c>
      <c r="S1773" s="8">
        <f t="shared" si="276"/>
        <v>22.35</v>
      </c>
      <c r="T1773" s="8">
        <f t="shared" si="277"/>
        <v>20.75</v>
      </c>
      <c r="U1773" s="7">
        <f t="shared" si="278"/>
        <v>21.016666666666669</v>
      </c>
      <c r="V1773" s="7">
        <f t="shared" si="279"/>
        <v>20.950000000000003</v>
      </c>
    </row>
    <row r="1774" spans="1:22" ht="13.5" x14ac:dyDescent="0.25">
      <c r="A1774" s="3">
        <f>RSI!A1774</f>
        <v>44889</v>
      </c>
      <c r="B1774" s="2">
        <f>RSI!B1774</f>
        <v>6.0877999999999997</v>
      </c>
      <c r="C1774" s="2">
        <f>RSI!I1774</f>
        <v>21.603829322978029</v>
      </c>
      <c r="D1774" s="2">
        <f>MACD!E1774</f>
        <v>0.1185564935495691</v>
      </c>
      <c r="E1774" s="2">
        <f>MACD!F1774</f>
        <v>7.1743087709945447E-2</v>
      </c>
      <c r="F1774" s="2">
        <f>'Moving Avg'!D1774</f>
        <v>6.0877999999999997</v>
      </c>
      <c r="G1774" s="2">
        <f>'Moving Avg'!F1774</f>
        <v>6.2440000000000007</v>
      </c>
      <c r="H1774" s="2">
        <f>'Moving Avg'!G1774</f>
        <v>6.3035719999999991</v>
      </c>
      <c r="I1774" s="2">
        <f>'Moving Avg'!H1774</f>
        <v>6.6475749999999811</v>
      </c>
      <c r="J1774" s="5" t="str">
        <f>OBV!F1774</f>
        <v>NEUTRAL</v>
      </c>
      <c r="K1774" s="5" t="str">
        <f>OBV!G1774</f>
        <v>NEUTRAL</v>
      </c>
      <c r="L1774" s="5" t="str">
        <f>OBV!H1774</f>
        <v>NEUTRAL</v>
      </c>
      <c r="M1774" s="7">
        <f t="shared" si="270"/>
        <v>50</v>
      </c>
      <c r="N1774" s="7">
        <f t="shared" si="271"/>
        <v>0</v>
      </c>
      <c r="O1774" s="7">
        <f t="shared" si="272"/>
        <v>0</v>
      </c>
      <c r="P1774" s="7">
        <f t="shared" si="273"/>
        <v>33</v>
      </c>
      <c r="Q1774" s="8">
        <f t="shared" si="274"/>
        <v>22.45</v>
      </c>
      <c r="R1774" s="8">
        <f t="shared" si="275"/>
        <v>18.25</v>
      </c>
      <c r="S1774" s="8">
        <f t="shared" si="276"/>
        <v>22.35</v>
      </c>
      <c r="T1774" s="8">
        <f t="shared" si="277"/>
        <v>20.75</v>
      </c>
      <c r="U1774" s="7">
        <f t="shared" si="278"/>
        <v>21.016666666666669</v>
      </c>
      <c r="V1774" s="7">
        <f t="shared" si="279"/>
        <v>20.950000000000003</v>
      </c>
    </row>
    <row r="1775" spans="1:22" ht="13.5" x14ac:dyDescent="0.25">
      <c r="A1775" s="3">
        <f>RSI!A1775</f>
        <v>44890</v>
      </c>
      <c r="B1775" s="2">
        <f>RSI!B1775</f>
        <v>6.0877999999999997</v>
      </c>
      <c r="C1775" s="2">
        <f>RSI!I1775</f>
        <v>21.603829322978029</v>
      </c>
      <c r="D1775" s="2">
        <f>MACD!E1775</f>
        <v>0.12912912984279679</v>
      </c>
      <c r="E1775" s="2">
        <f>MACD!F1775</f>
        <v>8.3220296136515715E-2</v>
      </c>
      <c r="F1775" s="2">
        <f>'Moving Avg'!D1775</f>
        <v>6.0877999999999997</v>
      </c>
      <c r="G1775" s="2">
        <f>'Moving Avg'!F1775</f>
        <v>6.2310250000000007</v>
      </c>
      <c r="H1775" s="2">
        <f>'Moving Avg'!G1775</f>
        <v>6.2995799999999988</v>
      </c>
      <c r="I1775" s="2">
        <f>'Moving Avg'!H1775</f>
        <v>6.6440819999999814</v>
      </c>
      <c r="J1775" s="5" t="str">
        <f>OBV!F1775</f>
        <v>NEUTRAL</v>
      </c>
      <c r="K1775" s="5" t="str">
        <f>OBV!G1775</f>
        <v>NEUTRAL</v>
      </c>
      <c r="L1775" s="5" t="str">
        <f>OBV!H1775</f>
        <v>NEUTRAL</v>
      </c>
      <c r="M1775" s="7">
        <f t="shared" si="270"/>
        <v>50</v>
      </c>
      <c r="N1775" s="7">
        <f t="shared" si="271"/>
        <v>0</v>
      </c>
      <c r="O1775" s="7">
        <f t="shared" si="272"/>
        <v>0</v>
      </c>
      <c r="P1775" s="7">
        <f t="shared" si="273"/>
        <v>33</v>
      </c>
      <c r="Q1775" s="8">
        <f t="shared" si="274"/>
        <v>22.45</v>
      </c>
      <c r="R1775" s="8">
        <f t="shared" si="275"/>
        <v>18.25</v>
      </c>
      <c r="S1775" s="8">
        <f t="shared" si="276"/>
        <v>22.35</v>
      </c>
      <c r="T1775" s="8">
        <f t="shared" si="277"/>
        <v>20.75</v>
      </c>
      <c r="U1775" s="7">
        <f t="shared" si="278"/>
        <v>21.016666666666669</v>
      </c>
      <c r="V1775" s="7">
        <f t="shared" si="279"/>
        <v>20.950000000000003</v>
      </c>
    </row>
    <row r="1776" spans="1:22" ht="13.5" x14ac:dyDescent="0.25">
      <c r="A1776" s="3">
        <f>RSI!A1776</f>
        <v>44893</v>
      </c>
      <c r="B1776" s="2">
        <f>RSI!B1776</f>
        <v>6.3573000000000004</v>
      </c>
      <c r="C1776" s="2">
        <f>RSI!I1776</f>
        <v>63.646622320762049</v>
      </c>
      <c r="D1776" s="2">
        <f>MACD!E1776</f>
        <v>0.11893527930509595</v>
      </c>
      <c r="E1776" s="2">
        <f>MACD!F1776</f>
        <v>9.0363292770231765E-2</v>
      </c>
      <c r="F1776" s="2">
        <f>'Moving Avg'!D1776</f>
        <v>6.1417000000000002</v>
      </c>
      <c r="G1776" s="2">
        <f>'Moving Avg'!F1776</f>
        <v>6.2315249999999995</v>
      </c>
      <c r="H1776" s="2">
        <f>'Moving Avg'!G1776</f>
        <v>6.3009779999999989</v>
      </c>
      <c r="I1776" s="2">
        <f>'Moving Avg'!H1776</f>
        <v>6.6409884999999811</v>
      </c>
      <c r="J1776" s="5" t="str">
        <f>OBV!F1776</f>
        <v>NEUTRAL</v>
      </c>
      <c r="K1776" s="5" t="str">
        <f>OBV!G1776</f>
        <v>NEUTRAL</v>
      </c>
      <c r="L1776" s="5" t="str">
        <f>OBV!H1776</f>
        <v>NEUTRAL</v>
      </c>
      <c r="M1776" s="7">
        <f t="shared" si="270"/>
        <v>25</v>
      </c>
      <c r="N1776" s="7">
        <f t="shared" si="271"/>
        <v>0</v>
      </c>
      <c r="O1776" s="7">
        <f t="shared" si="272"/>
        <v>0</v>
      </c>
      <c r="P1776" s="7">
        <f t="shared" si="273"/>
        <v>33</v>
      </c>
      <c r="Q1776" s="8">
        <f t="shared" si="274"/>
        <v>13.7</v>
      </c>
      <c r="R1776" s="8">
        <f t="shared" si="275"/>
        <v>13.25</v>
      </c>
      <c r="S1776" s="8">
        <f t="shared" si="276"/>
        <v>18.600000000000001</v>
      </c>
      <c r="T1776" s="8">
        <f t="shared" si="277"/>
        <v>14.5</v>
      </c>
      <c r="U1776" s="7">
        <f t="shared" si="278"/>
        <v>15.183333333333332</v>
      </c>
      <c r="V1776" s="7">
        <f t="shared" si="279"/>
        <v>15.012499999999999</v>
      </c>
    </row>
    <row r="1777" spans="1:22" ht="13.5" x14ac:dyDescent="0.25">
      <c r="A1777" s="3">
        <f>RSI!A1777</f>
        <v>44894</v>
      </c>
      <c r="B1777" s="2">
        <f>RSI!B1777</f>
        <v>6.3573000000000004</v>
      </c>
      <c r="C1777" s="2">
        <f>RSI!I1777</f>
        <v>63.646622320762049</v>
      </c>
      <c r="D1777" s="2">
        <f>MACD!E1777</f>
        <v>7.1094680971509838E-2</v>
      </c>
      <c r="E1777" s="2">
        <f>MACD!F1777</f>
        <v>8.6509570410487374E-2</v>
      </c>
      <c r="F1777" s="2">
        <f>'Moving Avg'!D1777</f>
        <v>6.1956000000000007</v>
      </c>
      <c r="G1777" s="2">
        <f>'Moving Avg'!F1777</f>
        <v>6.2320249999999993</v>
      </c>
      <c r="H1777" s="2">
        <f>'Moving Avg'!G1777</f>
        <v>6.3023759999999989</v>
      </c>
      <c r="I1777" s="2">
        <f>'Moving Avg'!H1777</f>
        <v>6.6378949999999817</v>
      </c>
      <c r="J1777" s="5" t="str">
        <f>OBV!F1777</f>
        <v>NEUTRAL</v>
      </c>
      <c r="K1777" s="5" t="str">
        <f>OBV!G1777</f>
        <v>NEUTRAL</v>
      </c>
      <c r="L1777" s="5" t="str">
        <f>OBV!H1777</f>
        <v>NEUTRAL</v>
      </c>
      <c r="M1777" s="7">
        <f t="shared" si="270"/>
        <v>25</v>
      </c>
      <c r="N1777" s="7">
        <f t="shared" si="271"/>
        <v>45</v>
      </c>
      <c r="O1777" s="7">
        <f t="shared" si="272"/>
        <v>0</v>
      </c>
      <c r="P1777" s="7">
        <f t="shared" si="273"/>
        <v>33</v>
      </c>
      <c r="Q1777" s="8">
        <f t="shared" si="274"/>
        <v>29.45</v>
      </c>
      <c r="R1777" s="8">
        <f t="shared" si="275"/>
        <v>22.25</v>
      </c>
      <c r="S1777" s="8">
        <f t="shared" si="276"/>
        <v>25.35</v>
      </c>
      <c r="T1777" s="8">
        <f t="shared" si="277"/>
        <v>25.75</v>
      </c>
      <c r="U1777" s="7">
        <f t="shared" si="278"/>
        <v>25.683333333333337</v>
      </c>
      <c r="V1777" s="7">
        <f t="shared" si="279"/>
        <v>25.700000000000003</v>
      </c>
    </row>
    <row r="1778" spans="1:22" ht="13.5" x14ac:dyDescent="0.25">
      <c r="A1778" s="3">
        <f>RSI!A1778</f>
        <v>44895</v>
      </c>
      <c r="B1778" s="2">
        <f>RSI!B1778</f>
        <v>6.3573000000000004</v>
      </c>
      <c r="C1778" s="2">
        <f>RSI!I1778</f>
        <v>63.646622320762042</v>
      </c>
      <c r="D1778" s="2">
        <f>MACD!E1778</f>
        <v>2.8306808419880092E-2</v>
      </c>
      <c r="E1778" s="2">
        <f>MACD!F1778</f>
        <v>7.4869018012365923E-2</v>
      </c>
      <c r="F1778" s="2">
        <f>'Moving Avg'!D1778</f>
        <v>6.2495000000000003</v>
      </c>
      <c r="G1778" s="2">
        <f>'Moving Avg'!F1778</f>
        <v>6.232524999999999</v>
      </c>
      <c r="H1778" s="2">
        <f>'Moving Avg'!G1778</f>
        <v>6.3039739999999984</v>
      </c>
      <c r="I1778" s="2">
        <f>'Moving Avg'!H1778</f>
        <v>6.6348014999999814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  <c r="M1778" s="7">
        <f t="shared" si="270"/>
        <v>25</v>
      </c>
      <c r="N1778" s="7">
        <f t="shared" si="271"/>
        <v>100</v>
      </c>
      <c r="O1778" s="7">
        <f t="shared" si="272"/>
        <v>0</v>
      </c>
      <c r="P1778" s="7">
        <f t="shared" si="273"/>
        <v>33</v>
      </c>
      <c r="Q1778" s="8">
        <f t="shared" si="274"/>
        <v>48.7</v>
      </c>
      <c r="R1778" s="8">
        <f t="shared" si="275"/>
        <v>33.25</v>
      </c>
      <c r="S1778" s="8">
        <f t="shared" si="276"/>
        <v>33.6</v>
      </c>
      <c r="T1778" s="8">
        <f t="shared" si="277"/>
        <v>39.5</v>
      </c>
      <c r="U1778" s="7">
        <f t="shared" si="278"/>
        <v>38.516666666666673</v>
      </c>
      <c r="V1778" s="7">
        <f t="shared" si="279"/>
        <v>38.762500000000003</v>
      </c>
    </row>
    <row r="1779" spans="1:22" ht="13.5" x14ac:dyDescent="0.25">
      <c r="A1779" s="3">
        <f>RSI!A1779</f>
        <v>44896</v>
      </c>
      <c r="B1779" s="2">
        <f>RSI!B1779</f>
        <v>6.3573000000000004</v>
      </c>
      <c r="C1779" s="2">
        <f>RSI!I1779</f>
        <v>63.646622320762042</v>
      </c>
      <c r="D1779" s="2">
        <f>MACD!E1779</f>
        <v>-8.6102633333329237E-3</v>
      </c>
      <c r="E1779" s="2">
        <f>MACD!F1779</f>
        <v>5.8173161743226155E-2</v>
      </c>
      <c r="F1779" s="2">
        <f>'Moving Avg'!D1779</f>
        <v>6.3034000000000008</v>
      </c>
      <c r="G1779" s="2">
        <f>'Moving Avg'!F1779</f>
        <v>6.2330249999999996</v>
      </c>
      <c r="H1779" s="2">
        <f>'Moving Avg'!G1779</f>
        <v>6.3055719999999988</v>
      </c>
      <c r="I1779" s="2">
        <f>'Moving Avg'!H1779</f>
        <v>6.631707999999982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  <c r="M1779" s="7">
        <f t="shared" si="270"/>
        <v>25</v>
      </c>
      <c r="N1779" s="7">
        <f t="shared" si="271"/>
        <v>100</v>
      </c>
      <c r="O1779" s="7">
        <f t="shared" si="272"/>
        <v>0</v>
      </c>
      <c r="P1779" s="7">
        <f t="shared" si="273"/>
        <v>33</v>
      </c>
      <c r="Q1779" s="8">
        <f t="shared" si="274"/>
        <v>48.7</v>
      </c>
      <c r="R1779" s="8">
        <f t="shared" si="275"/>
        <v>33.25</v>
      </c>
      <c r="S1779" s="8">
        <f t="shared" si="276"/>
        <v>33.6</v>
      </c>
      <c r="T1779" s="8">
        <f t="shared" si="277"/>
        <v>39.5</v>
      </c>
      <c r="U1779" s="7">
        <f t="shared" si="278"/>
        <v>38.516666666666673</v>
      </c>
      <c r="V1779" s="7">
        <f t="shared" si="279"/>
        <v>38.762500000000003</v>
      </c>
    </row>
    <row r="1780" spans="1:22" ht="13.5" x14ac:dyDescent="0.25">
      <c r="A1780" s="3">
        <f>RSI!A1780</f>
        <v>44897</v>
      </c>
      <c r="B1780" s="2">
        <f>RSI!B1780</f>
        <v>6.3472999999999997</v>
      </c>
      <c r="C1780" s="2">
        <f>RSI!I1780</f>
        <v>61.987491111577334</v>
      </c>
      <c r="D1780" s="2">
        <f>MACD!E1780</f>
        <v>-3.9766256720227489E-2</v>
      </c>
      <c r="E1780" s="2">
        <f>MACD!F1780</f>
        <v>3.8585278050535424E-2</v>
      </c>
      <c r="F1780" s="2">
        <f>'Moving Avg'!D1780</f>
        <v>6.3553000000000006</v>
      </c>
      <c r="G1780" s="2">
        <f>'Moving Avg'!F1780</f>
        <v>6.2330249999999996</v>
      </c>
      <c r="H1780" s="2">
        <f>'Moving Avg'!G1780</f>
        <v>6.306569999999998</v>
      </c>
      <c r="I1780" s="2">
        <f>'Moving Avg'!H1780</f>
        <v>6.6301114999999813</v>
      </c>
      <c r="J1780" s="5" t="str">
        <f>OBV!F1780</f>
        <v>BEARISH</v>
      </c>
      <c r="K1780" s="5" t="str">
        <f>OBV!G1780</f>
        <v>NEUTRAL</v>
      </c>
      <c r="L1780" s="5" t="str">
        <f>OBV!H1780</f>
        <v>BEARISH DIVERGENCE</v>
      </c>
      <c r="M1780" s="7">
        <f t="shared" si="270"/>
        <v>25</v>
      </c>
      <c r="N1780" s="7">
        <f t="shared" si="271"/>
        <v>100</v>
      </c>
      <c r="O1780" s="7">
        <f t="shared" si="272"/>
        <v>0</v>
      </c>
      <c r="P1780" s="7">
        <f t="shared" si="273"/>
        <v>16.5</v>
      </c>
      <c r="Q1780" s="8">
        <f t="shared" si="274"/>
        <v>46.225000000000001</v>
      </c>
      <c r="R1780" s="8">
        <f t="shared" si="275"/>
        <v>29.125</v>
      </c>
      <c r="S1780" s="8">
        <f t="shared" si="276"/>
        <v>26.175000000000001</v>
      </c>
      <c r="T1780" s="8">
        <f t="shared" si="277"/>
        <v>35.375</v>
      </c>
      <c r="U1780" s="7">
        <f t="shared" si="278"/>
        <v>33.841666666666661</v>
      </c>
      <c r="V1780" s="7">
        <f t="shared" si="279"/>
        <v>34.224999999999994</v>
      </c>
    </row>
    <row r="1781" spans="1:22" ht="13.5" x14ac:dyDescent="0.25">
      <c r="A1781" s="3">
        <f>RSI!A1781</f>
        <v>44900</v>
      </c>
      <c r="B1781" s="2">
        <f>RSI!B1781</f>
        <v>6.3472999999999997</v>
      </c>
      <c r="C1781" s="2">
        <f>RSI!I1781</f>
        <v>61.987491111577334</v>
      </c>
      <c r="D1781" s="2">
        <f>MACD!E1781</f>
        <v>-6.6680311291495542E-2</v>
      </c>
      <c r="E1781" s="2">
        <f>MACD!F1781</f>
        <v>1.7532160182129233E-2</v>
      </c>
      <c r="F1781" s="2">
        <f>'Moving Avg'!D1781</f>
        <v>6.3532999999999999</v>
      </c>
      <c r="G1781" s="2">
        <f>'Moving Avg'!F1781</f>
        <v>6.2330249999999996</v>
      </c>
      <c r="H1781" s="2">
        <f>'Moving Avg'!G1781</f>
        <v>6.3067699999999993</v>
      </c>
      <c r="I1781" s="2">
        <f>'Moving Avg'!H1781</f>
        <v>6.6270179999999819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  <c r="M1781" s="7">
        <f t="shared" si="270"/>
        <v>25</v>
      </c>
      <c r="N1781" s="7">
        <f t="shared" si="271"/>
        <v>100</v>
      </c>
      <c r="O1781" s="7">
        <f t="shared" si="272"/>
        <v>0</v>
      </c>
      <c r="P1781" s="7">
        <f t="shared" si="273"/>
        <v>16.5</v>
      </c>
      <c r="Q1781" s="8">
        <f t="shared" si="274"/>
        <v>46.225000000000001</v>
      </c>
      <c r="R1781" s="8">
        <f t="shared" si="275"/>
        <v>29.125</v>
      </c>
      <c r="S1781" s="8">
        <f t="shared" si="276"/>
        <v>26.175000000000001</v>
      </c>
      <c r="T1781" s="8">
        <f t="shared" si="277"/>
        <v>35.375</v>
      </c>
      <c r="U1781" s="7">
        <f t="shared" si="278"/>
        <v>33.841666666666661</v>
      </c>
      <c r="V1781" s="7">
        <f t="shared" si="279"/>
        <v>34.224999999999994</v>
      </c>
    </row>
    <row r="1782" spans="1:22" ht="13.5" x14ac:dyDescent="0.25">
      <c r="A1782" s="3">
        <f>RSI!A1782</f>
        <v>44901</v>
      </c>
      <c r="B1782" s="2">
        <f>RSI!B1782</f>
        <v>6.0678000000000001</v>
      </c>
      <c r="C1782" s="2">
        <f>RSI!I1782</f>
        <v>33.597561762379797</v>
      </c>
      <c r="D1782" s="2">
        <f>MACD!E1782</f>
        <v>-6.9260492949424268E-2</v>
      </c>
      <c r="E1782" s="2">
        <f>MACD!F1782</f>
        <v>1.7362955581853336E-4</v>
      </c>
      <c r="F1782" s="2">
        <f>'Moving Avg'!D1782</f>
        <v>6.2954000000000008</v>
      </c>
      <c r="G1782" s="2">
        <f>'Moving Avg'!F1782</f>
        <v>6.2190500000000002</v>
      </c>
      <c r="H1782" s="2">
        <f>'Moving Avg'!G1782</f>
        <v>6.3013799999999982</v>
      </c>
      <c r="I1782" s="2">
        <f>'Moving Avg'!H1782</f>
        <v>6.6209799999999817</v>
      </c>
      <c r="J1782" s="5" t="str">
        <f>OBV!F1782</f>
        <v>BEARISH</v>
      </c>
      <c r="K1782" s="5" t="str">
        <f>OBV!G1782</f>
        <v>STRONG</v>
      </c>
      <c r="L1782" s="5" t="str">
        <f>OBV!H1782</f>
        <v>CONFIRMED BEARISH</v>
      </c>
      <c r="M1782" s="7">
        <f t="shared" si="270"/>
        <v>25</v>
      </c>
      <c r="N1782" s="7">
        <f t="shared" si="271"/>
        <v>100</v>
      </c>
      <c r="O1782" s="7">
        <f t="shared" si="272"/>
        <v>0</v>
      </c>
      <c r="P1782" s="7">
        <f t="shared" si="273"/>
        <v>33</v>
      </c>
      <c r="Q1782" s="8">
        <f t="shared" si="274"/>
        <v>48.7</v>
      </c>
      <c r="R1782" s="8">
        <f t="shared" si="275"/>
        <v>33.25</v>
      </c>
      <c r="S1782" s="8">
        <f t="shared" si="276"/>
        <v>33.6</v>
      </c>
      <c r="T1782" s="8">
        <f t="shared" si="277"/>
        <v>39.5</v>
      </c>
      <c r="U1782" s="7">
        <f t="shared" si="278"/>
        <v>38.516666666666673</v>
      </c>
      <c r="V1782" s="7">
        <f t="shared" si="279"/>
        <v>38.762500000000003</v>
      </c>
    </row>
    <row r="1783" spans="1:22" ht="13.5" x14ac:dyDescent="0.25">
      <c r="A1783" s="3">
        <f>RSI!A1783</f>
        <v>44902</v>
      </c>
      <c r="B1783" s="2">
        <f>RSI!B1783</f>
        <v>6.0678000000000001</v>
      </c>
      <c r="C1783" s="2">
        <f>RSI!I1783</f>
        <v>33.597561762379783</v>
      </c>
      <c r="D1783" s="2">
        <f>MACD!E1783</f>
        <v>-7.0264789200514599E-2</v>
      </c>
      <c r="E1783" s="2">
        <f>MACD!F1783</f>
        <v>-1.3914054195448094E-2</v>
      </c>
      <c r="F1783" s="2">
        <f>'Moving Avg'!D1783</f>
        <v>6.2374999999999998</v>
      </c>
      <c r="G1783" s="2">
        <f>'Moving Avg'!F1783</f>
        <v>6.2050749999999999</v>
      </c>
      <c r="H1783" s="2">
        <f>'Moving Avg'!G1783</f>
        <v>6.2904019999999967</v>
      </c>
      <c r="I1783" s="2">
        <f>'Moving Avg'!H1783</f>
        <v>6.6149419999999823</v>
      </c>
      <c r="J1783" s="5" t="str">
        <f>OBV!F1783</f>
        <v>BEARISH</v>
      </c>
      <c r="K1783" s="5" t="str">
        <f>OBV!G1783</f>
        <v>STRONG</v>
      </c>
      <c r="L1783" s="5" t="str">
        <f>OBV!H1783</f>
        <v>CONFIRMED BEARISH</v>
      </c>
      <c r="M1783" s="7">
        <f t="shared" si="270"/>
        <v>25</v>
      </c>
      <c r="N1783" s="7">
        <f t="shared" si="271"/>
        <v>100</v>
      </c>
      <c r="O1783" s="7">
        <f t="shared" si="272"/>
        <v>0</v>
      </c>
      <c r="P1783" s="7">
        <f t="shared" si="273"/>
        <v>33</v>
      </c>
      <c r="Q1783" s="8">
        <f t="shared" si="274"/>
        <v>48.7</v>
      </c>
      <c r="R1783" s="8">
        <f t="shared" si="275"/>
        <v>33.25</v>
      </c>
      <c r="S1783" s="8">
        <f t="shared" si="276"/>
        <v>33.6</v>
      </c>
      <c r="T1783" s="8">
        <f t="shared" si="277"/>
        <v>39.5</v>
      </c>
      <c r="U1783" s="7">
        <f t="shared" si="278"/>
        <v>38.516666666666673</v>
      </c>
      <c r="V1783" s="7">
        <f t="shared" si="279"/>
        <v>38.762500000000003</v>
      </c>
    </row>
    <row r="1784" spans="1:22" ht="13.5" x14ac:dyDescent="0.25">
      <c r="A1784" s="3">
        <f>RSI!A1784</f>
        <v>44903</v>
      </c>
      <c r="B1784" s="2">
        <f>RSI!B1784</f>
        <v>6.0877999999999997</v>
      </c>
      <c r="C1784" s="2">
        <f>RSI!I1784</f>
        <v>36.028987596537597</v>
      </c>
      <c r="D1784" s="2">
        <f>MACD!E1784</f>
        <v>-7.1504453907773602E-2</v>
      </c>
      <c r="E1784" s="2">
        <f>MACD!F1784</f>
        <v>-2.5432134137913197E-2</v>
      </c>
      <c r="F1784" s="2">
        <f>'Moving Avg'!D1784</f>
        <v>6.1836000000000002</v>
      </c>
      <c r="G1784" s="2">
        <f>'Moving Avg'!F1784</f>
        <v>6.1921000000000008</v>
      </c>
      <c r="H1784" s="2">
        <f>'Moving Avg'!G1784</f>
        <v>6.2854119999999973</v>
      </c>
      <c r="I1784" s="2">
        <f>'Moving Avg'!H1784</f>
        <v>6.6090039999999828</v>
      </c>
      <c r="J1784" s="5" t="str">
        <f>OBV!F1784</f>
        <v>BEARISH</v>
      </c>
      <c r="K1784" s="5" t="str">
        <f>OBV!G1784</f>
        <v>NEUTRAL</v>
      </c>
      <c r="L1784" s="5" t="str">
        <f>OBV!H1784</f>
        <v>CONFIRMED BEARISH</v>
      </c>
      <c r="M1784" s="7">
        <f t="shared" si="270"/>
        <v>25</v>
      </c>
      <c r="N1784" s="7">
        <f t="shared" si="271"/>
        <v>100</v>
      </c>
      <c r="O1784" s="7">
        <f t="shared" si="272"/>
        <v>0</v>
      </c>
      <c r="P1784" s="7">
        <f t="shared" si="273"/>
        <v>16.5</v>
      </c>
      <c r="Q1784" s="8">
        <f t="shared" si="274"/>
        <v>46.225000000000001</v>
      </c>
      <c r="R1784" s="8">
        <f t="shared" si="275"/>
        <v>29.125</v>
      </c>
      <c r="S1784" s="8">
        <f t="shared" si="276"/>
        <v>26.175000000000001</v>
      </c>
      <c r="T1784" s="8">
        <f t="shared" si="277"/>
        <v>35.375</v>
      </c>
      <c r="U1784" s="7">
        <f t="shared" si="278"/>
        <v>33.841666666666661</v>
      </c>
      <c r="V1784" s="7">
        <f t="shared" si="279"/>
        <v>34.224999999999994</v>
      </c>
    </row>
    <row r="1785" spans="1:22" ht="13.5" x14ac:dyDescent="0.25">
      <c r="A1785" s="3">
        <f>RSI!A1785</f>
        <v>44904</v>
      </c>
      <c r="B1785" s="2">
        <f>RSI!B1785</f>
        <v>6.3472999999999997</v>
      </c>
      <c r="C1785" s="2">
        <f>RSI!I1785</f>
        <v>57.681203813664474</v>
      </c>
      <c r="D1785" s="2">
        <f>MACD!E1785</f>
        <v>-9.0883057836163239E-2</v>
      </c>
      <c r="E1785" s="2">
        <f>MACD!F1785</f>
        <v>-3.8522318877563202E-2</v>
      </c>
      <c r="F1785" s="2">
        <f>'Moving Avg'!D1785</f>
        <v>6.1836000000000002</v>
      </c>
      <c r="G1785" s="2">
        <f>'Moving Avg'!F1785</f>
        <v>6.1921000000000008</v>
      </c>
      <c r="H1785" s="2">
        <f>'Moving Avg'!G1785</f>
        <v>6.2856119999999978</v>
      </c>
      <c r="I1785" s="2">
        <f>'Moving Avg'!H1785</f>
        <v>6.6043634999999821</v>
      </c>
      <c r="J1785" s="5" t="str">
        <f>OBV!F1785</f>
        <v>BULLISH</v>
      </c>
      <c r="K1785" s="5" t="str">
        <f>OBV!G1785</f>
        <v>NEUTRAL</v>
      </c>
      <c r="L1785" s="5" t="str">
        <f>OBV!H1785</f>
        <v>NEUTRAL</v>
      </c>
      <c r="M1785" s="7">
        <f t="shared" si="270"/>
        <v>25</v>
      </c>
      <c r="N1785" s="7">
        <f t="shared" si="271"/>
        <v>100</v>
      </c>
      <c r="O1785" s="7">
        <f t="shared" si="272"/>
        <v>0</v>
      </c>
      <c r="P1785" s="7">
        <f t="shared" si="273"/>
        <v>49.5</v>
      </c>
      <c r="Q1785" s="8">
        <f t="shared" si="274"/>
        <v>51.174999999999997</v>
      </c>
      <c r="R1785" s="8">
        <f t="shared" si="275"/>
        <v>37.375</v>
      </c>
      <c r="S1785" s="8">
        <f t="shared" si="276"/>
        <v>41.025000000000006</v>
      </c>
      <c r="T1785" s="8">
        <f t="shared" si="277"/>
        <v>43.625</v>
      </c>
      <c r="U1785" s="7">
        <f t="shared" si="278"/>
        <v>43.191666666666663</v>
      </c>
      <c r="V1785" s="7">
        <f t="shared" si="279"/>
        <v>43.3</v>
      </c>
    </row>
    <row r="1786" spans="1:22" ht="13.5" x14ac:dyDescent="0.25">
      <c r="A1786" s="3">
        <f>RSI!A1786</f>
        <v>44907</v>
      </c>
      <c r="B1786" s="2">
        <f>RSI!B1786</f>
        <v>6.3472999999999997</v>
      </c>
      <c r="C1786" s="2">
        <f>RSI!I1786</f>
        <v>57.681203813664482</v>
      </c>
      <c r="D1786" s="2">
        <f>MACD!E1786</f>
        <v>-6.652574686454571E-2</v>
      </c>
      <c r="E1786" s="2">
        <f>MACD!F1786</f>
        <v>-4.4123004474959704E-2</v>
      </c>
      <c r="F1786" s="2">
        <f>'Moving Avg'!D1786</f>
        <v>6.1836000000000002</v>
      </c>
      <c r="G1786" s="2">
        <f>'Moving Avg'!F1786</f>
        <v>6.1921000000000017</v>
      </c>
      <c r="H1786" s="2">
        <f>'Moving Avg'!G1786</f>
        <v>6.2858119999999982</v>
      </c>
      <c r="I1786" s="2">
        <f>'Moving Avg'!H1786</f>
        <v>6.5997229999999831</v>
      </c>
      <c r="J1786" s="5" t="str">
        <f>OBV!F1786</f>
        <v>BULLISH</v>
      </c>
      <c r="K1786" s="5" t="str">
        <f>OBV!G1786</f>
        <v>NEUTRAL</v>
      </c>
      <c r="L1786" s="5" t="str">
        <f>OBV!H1786</f>
        <v>NEUTRAL</v>
      </c>
      <c r="M1786" s="7">
        <f t="shared" si="270"/>
        <v>25</v>
      </c>
      <c r="N1786" s="7">
        <f t="shared" si="271"/>
        <v>100</v>
      </c>
      <c r="O1786" s="7">
        <f t="shared" si="272"/>
        <v>0</v>
      </c>
      <c r="P1786" s="7">
        <f t="shared" si="273"/>
        <v>49.5</v>
      </c>
      <c r="Q1786" s="8">
        <f t="shared" si="274"/>
        <v>51.174999999999997</v>
      </c>
      <c r="R1786" s="8">
        <f t="shared" si="275"/>
        <v>37.375</v>
      </c>
      <c r="S1786" s="8">
        <f t="shared" si="276"/>
        <v>41.025000000000006</v>
      </c>
      <c r="T1786" s="8">
        <f t="shared" si="277"/>
        <v>43.625</v>
      </c>
      <c r="U1786" s="7">
        <f t="shared" si="278"/>
        <v>43.191666666666663</v>
      </c>
      <c r="V1786" s="7">
        <f t="shared" si="279"/>
        <v>43.3</v>
      </c>
    </row>
    <row r="1787" spans="1:22" ht="13.5" x14ac:dyDescent="0.25">
      <c r="A1787" s="3">
        <f>RSI!A1787</f>
        <v>44908</v>
      </c>
      <c r="B1787" s="2">
        <f>RSI!B1787</f>
        <v>6.3472999999999997</v>
      </c>
      <c r="C1787" s="2">
        <f>RSI!I1787</f>
        <v>57.681203813664482</v>
      </c>
      <c r="D1787" s="2">
        <f>MACD!E1787</f>
        <v>-4.6570295284338314E-2</v>
      </c>
      <c r="E1787" s="2">
        <f>MACD!F1787</f>
        <v>-4.461246263683543E-2</v>
      </c>
      <c r="F1787" s="2">
        <f>'Moving Avg'!D1787</f>
        <v>6.2395000000000005</v>
      </c>
      <c r="G1787" s="2">
        <f>'Moving Avg'!F1787</f>
        <v>6.2045750000000019</v>
      </c>
      <c r="H1787" s="2">
        <f>'Moving Avg'!G1787</f>
        <v>6.2804239999999991</v>
      </c>
      <c r="I1787" s="2">
        <f>'Moving Avg'!H1787</f>
        <v>6.5951324999999823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  <c r="M1787" s="7">
        <f t="shared" si="270"/>
        <v>25</v>
      </c>
      <c r="N1787" s="7">
        <f t="shared" si="271"/>
        <v>45</v>
      </c>
      <c r="O1787" s="7">
        <f t="shared" si="272"/>
        <v>0</v>
      </c>
      <c r="P1787" s="7">
        <f t="shared" si="273"/>
        <v>83.5</v>
      </c>
      <c r="Q1787" s="8">
        <f t="shared" si="274"/>
        <v>37.024999999999999</v>
      </c>
      <c r="R1787" s="8">
        <f t="shared" si="275"/>
        <v>34.875</v>
      </c>
      <c r="S1787" s="8">
        <f t="shared" si="276"/>
        <v>48.075000000000003</v>
      </c>
      <c r="T1787" s="8">
        <f t="shared" si="277"/>
        <v>38.375</v>
      </c>
      <c r="U1787" s="7">
        <f t="shared" si="278"/>
        <v>39.991666666666667</v>
      </c>
      <c r="V1787" s="7">
        <f t="shared" si="279"/>
        <v>39.587500000000006</v>
      </c>
    </row>
    <row r="1788" spans="1:22" ht="13.5" x14ac:dyDescent="0.25">
      <c r="A1788" s="3">
        <f>RSI!A1788</f>
        <v>44909</v>
      </c>
      <c r="B1788" s="2">
        <f>RSI!B1788</f>
        <v>6.3472999999999997</v>
      </c>
      <c r="C1788" s="2">
        <f>RSI!I1788</f>
        <v>57.681203813664482</v>
      </c>
      <c r="D1788" s="2">
        <f>MACD!E1788</f>
        <v>-3.0291006493185613E-2</v>
      </c>
      <c r="E1788" s="2">
        <f>MACD!F1788</f>
        <v>-4.1748171408105467E-2</v>
      </c>
      <c r="F1788" s="2">
        <f>'Moving Avg'!D1788</f>
        <v>6.2953999999999999</v>
      </c>
      <c r="G1788" s="2">
        <f>'Moving Avg'!F1788</f>
        <v>6.2175500000000019</v>
      </c>
      <c r="H1788" s="2">
        <f>'Moving Avg'!G1788</f>
        <v>6.2806239999999995</v>
      </c>
      <c r="I1788" s="2">
        <f>'Moving Avg'!H1788</f>
        <v>6.5905419999999824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  <c r="M1788" s="7">
        <f t="shared" si="270"/>
        <v>25</v>
      </c>
      <c r="N1788" s="7">
        <f t="shared" si="271"/>
        <v>0</v>
      </c>
      <c r="O1788" s="7">
        <f t="shared" si="272"/>
        <v>0</v>
      </c>
      <c r="P1788" s="7">
        <f t="shared" si="273"/>
        <v>83.5</v>
      </c>
      <c r="Q1788" s="8">
        <f t="shared" si="274"/>
        <v>21.274999999999999</v>
      </c>
      <c r="R1788" s="8">
        <f t="shared" si="275"/>
        <v>25.875</v>
      </c>
      <c r="S1788" s="8">
        <f t="shared" si="276"/>
        <v>41.325000000000003</v>
      </c>
      <c r="T1788" s="8">
        <f t="shared" si="277"/>
        <v>27.125</v>
      </c>
      <c r="U1788" s="7">
        <f t="shared" si="278"/>
        <v>29.491666666666664</v>
      </c>
      <c r="V1788" s="7">
        <f t="shared" si="279"/>
        <v>28.9</v>
      </c>
    </row>
    <row r="1789" spans="1:22" ht="13.5" x14ac:dyDescent="0.25">
      <c r="A1789" s="3">
        <f>RSI!A1789</f>
        <v>44910</v>
      </c>
      <c r="B1789" s="2">
        <f>RSI!B1789</f>
        <v>6.0877999999999997</v>
      </c>
      <c r="C1789" s="2">
        <f>RSI!I1789</f>
        <v>39.636402778051973</v>
      </c>
      <c r="D1789" s="2">
        <f>MACD!E1789</f>
        <v>2.1448010382663085E-3</v>
      </c>
      <c r="E1789" s="2">
        <f>MACD!F1789</f>
        <v>-3.2969576918831116E-2</v>
      </c>
      <c r="F1789" s="2">
        <f>'Moving Avg'!D1789</f>
        <v>6.295399999999999</v>
      </c>
      <c r="G1789" s="2">
        <f>'Moving Avg'!F1789</f>
        <v>6.2175500000000019</v>
      </c>
      <c r="H1789" s="2">
        <f>'Moving Avg'!G1789</f>
        <v>6.2756340000000002</v>
      </c>
      <c r="I1789" s="2">
        <f>'Moving Avg'!H1789</f>
        <v>6.5846539999999836</v>
      </c>
      <c r="J1789" s="5" t="str">
        <f>OBV!F1789</f>
        <v>BULLISH</v>
      </c>
      <c r="K1789" s="5" t="str">
        <f>OBV!G1789</f>
        <v>NEUTRAL</v>
      </c>
      <c r="L1789" s="5" t="str">
        <f>OBV!H1789</f>
        <v>NEUTRAL</v>
      </c>
      <c r="M1789" s="7">
        <f t="shared" si="270"/>
        <v>25</v>
      </c>
      <c r="N1789" s="7">
        <f t="shared" si="271"/>
        <v>0</v>
      </c>
      <c r="O1789" s="7">
        <f t="shared" si="272"/>
        <v>0</v>
      </c>
      <c r="P1789" s="7">
        <f t="shared" si="273"/>
        <v>49.5</v>
      </c>
      <c r="Q1789" s="8">
        <f t="shared" si="274"/>
        <v>16.175000000000001</v>
      </c>
      <c r="R1789" s="8">
        <f t="shared" si="275"/>
        <v>17.375</v>
      </c>
      <c r="S1789" s="8">
        <f t="shared" si="276"/>
        <v>26.025000000000002</v>
      </c>
      <c r="T1789" s="8">
        <f t="shared" si="277"/>
        <v>18.625</v>
      </c>
      <c r="U1789" s="7">
        <f t="shared" si="278"/>
        <v>19.858333333333334</v>
      </c>
      <c r="V1789" s="7">
        <f t="shared" si="279"/>
        <v>19.55</v>
      </c>
    </row>
    <row r="1790" spans="1:22" ht="13.5" x14ac:dyDescent="0.25">
      <c r="A1790" s="3">
        <f>RSI!A1790</f>
        <v>44911</v>
      </c>
      <c r="B1790" s="2">
        <f>RSI!B1790</f>
        <v>6.0877999999999997</v>
      </c>
      <c r="C1790" s="2">
        <f>RSI!I1790</f>
        <v>39.636402778051973</v>
      </c>
      <c r="D1790" s="2">
        <f>MACD!E1790</f>
        <v>2.9065792112329625E-2</v>
      </c>
      <c r="E1790" s="2">
        <f>MACD!F1790</f>
        <v>-2.0562503112598968E-2</v>
      </c>
      <c r="F1790" s="2">
        <f>'Moving Avg'!D1790</f>
        <v>6.2435</v>
      </c>
      <c r="G1790" s="2">
        <f>'Moving Avg'!F1790</f>
        <v>6.2175500000000019</v>
      </c>
      <c r="H1790" s="2">
        <f>'Moving Avg'!G1790</f>
        <v>6.2706439999999999</v>
      </c>
      <c r="I1790" s="2">
        <f>'Moving Avg'!H1790</f>
        <v>6.5787659999999839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  <c r="M1790" s="7">
        <f t="shared" si="270"/>
        <v>25</v>
      </c>
      <c r="N1790" s="7">
        <f t="shared" si="271"/>
        <v>0</v>
      </c>
      <c r="O1790" s="7">
        <f t="shared" si="272"/>
        <v>0</v>
      </c>
      <c r="P1790" s="7">
        <f t="shared" si="273"/>
        <v>16.5</v>
      </c>
      <c r="Q1790" s="8">
        <f t="shared" si="274"/>
        <v>11.225</v>
      </c>
      <c r="R1790" s="8">
        <f t="shared" si="275"/>
        <v>9.125</v>
      </c>
      <c r="S1790" s="8">
        <f t="shared" si="276"/>
        <v>11.175000000000001</v>
      </c>
      <c r="T1790" s="8">
        <f t="shared" si="277"/>
        <v>10.375</v>
      </c>
      <c r="U1790" s="7">
        <f t="shared" si="278"/>
        <v>10.508333333333335</v>
      </c>
      <c r="V1790" s="7">
        <f t="shared" si="279"/>
        <v>10.475000000000001</v>
      </c>
    </row>
    <row r="1791" spans="1:22" ht="13.5" x14ac:dyDescent="0.25">
      <c r="A1791" s="3">
        <f>RSI!A1791</f>
        <v>44914</v>
      </c>
      <c r="B1791" s="2">
        <f>RSI!B1791</f>
        <v>6.0877999999999997</v>
      </c>
      <c r="C1791" s="2">
        <f>RSI!I1791</f>
        <v>39.636402778051973</v>
      </c>
      <c r="D1791" s="2">
        <f>MACD!E1791</f>
        <v>5.2783767545144578E-2</v>
      </c>
      <c r="E1791" s="2">
        <f>MACD!F1791</f>
        <v>-5.8932489810502569E-3</v>
      </c>
      <c r="F1791" s="2">
        <f>'Moving Avg'!D1791</f>
        <v>6.1915999999999993</v>
      </c>
      <c r="G1791" s="2">
        <f>'Moving Avg'!F1791</f>
        <v>6.217550000000001</v>
      </c>
      <c r="H1791" s="2">
        <f>'Moving Avg'!G1791</f>
        <v>6.2656540000000005</v>
      </c>
      <c r="I1791" s="2">
        <f>'Moving Avg'!H1791</f>
        <v>6.5729274999999845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  <c r="M1791" s="7">
        <f t="shared" si="270"/>
        <v>25</v>
      </c>
      <c r="N1791" s="7">
        <f t="shared" si="271"/>
        <v>0</v>
      </c>
      <c r="O1791" s="7">
        <f t="shared" si="272"/>
        <v>0</v>
      </c>
      <c r="P1791" s="7">
        <f t="shared" si="273"/>
        <v>16.5</v>
      </c>
      <c r="Q1791" s="8">
        <f t="shared" si="274"/>
        <v>11.225</v>
      </c>
      <c r="R1791" s="8">
        <f t="shared" si="275"/>
        <v>9.125</v>
      </c>
      <c r="S1791" s="8">
        <f t="shared" si="276"/>
        <v>11.175000000000001</v>
      </c>
      <c r="T1791" s="8">
        <f t="shared" si="277"/>
        <v>10.375</v>
      </c>
      <c r="U1791" s="7">
        <f t="shared" si="278"/>
        <v>10.508333333333335</v>
      </c>
      <c r="V1791" s="7">
        <f t="shared" si="279"/>
        <v>10.475000000000001</v>
      </c>
    </row>
    <row r="1792" spans="1:22" ht="13.5" x14ac:dyDescent="0.25">
      <c r="A1792" s="3">
        <f>RSI!A1792</f>
        <v>44915</v>
      </c>
      <c r="B1792" s="2">
        <f>RSI!B1792</f>
        <v>6.0877999999999997</v>
      </c>
      <c r="C1792" s="2">
        <f>RSI!I1792</f>
        <v>39.636402778051973</v>
      </c>
      <c r="D1792" s="2">
        <f>MACD!E1792</f>
        <v>3.0721967470624278E-2</v>
      </c>
      <c r="E1792" s="2">
        <f>MACD!F1792</f>
        <v>1.4297943092846507E-3</v>
      </c>
      <c r="F1792" s="2">
        <f>'Moving Avg'!D1792</f>
        <v>6.1397000000000004</v>
      </c>
      <c r="G1792" s="2">
        <f>'Moving Avg'!F1792</f>
        <v>6.217550000000001</v>
      </c>
      <c r="H1792" s="2">
        <f>'Moving Avg'!G1792</f>
        <v>6.260664000000002</v>
      </c>
      <c r="I1792" s="2">
        <f>'Moving Avg'!H1792</f>
        <v>6.5670889999999842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  <c r="M1792" s="7">
        <f t="shared" si="270"/>
        <v>25</v>
      </c>
      <c r="N1792" s="7">
        <f t="shared" si="271"/>
        <v>0</v>
      </c>
      <c r="O1792" s="7">
        <f t="shared" si="272"/>
        <v>0</v>
      </c>
      <c r="P1792" s="7">
        <f t="shared" si="273"/>
        <v>16.5</v>
      </c>
      <c r="Q1792" s="8">
        <f t="shared" si="274"/>
        <v>11.225</v>
      </c>
      <c r="R1792" s="8">
        <f t="shared" si="275"/>
        <v>9.125</v>
      </c>
      <c r="S1792" s="8">
        <f t="shared" si="276"/>
        <v>11.175000000000001</v>
      </c>
      <c r="T1792" s="8">
        <f t="shared" si="277"/>
        <v>10.375</v>
      </c>
      <c r="U1792" s="7">
        <f t="shared" si="278"/>
        <v>10.508333333333335</v>
      </c>
      <c r="V1792" s="7">
        <f t="shared" si="279"/>
        <v>10.475000000000001</v>
      </c>
    </row>
    <row r="1793" spans="1:22" ht="13.5" x14ac:dyDescent="0.25">
      <c r="A1793" s="3">
        <f>RSI!A1793</f>
        <v>44916</v>
      </c>
      <c r="B1793" s="2">
        <f>RSI!B1793</f>
        <v>6.0877999999999997</v>
      </c>
      <c r="C1793" s="2">
        <f>RSI!I1793</f>
        <v>39.636402778051973</v>
      </c>
      <c r="D1793" s="2">
        <f>MACD!E1793</f>
        <v>1.2859053253030162E-2</v>
      </c>
      <c r="E1793" s="2">
        <f>MACD!F1793</f>
        <v>3.7156460980337534E-3</v>
      </c>
      <c r="F1793" s="2">
        <f>'Moving Avg'!D1793</f>
        <v>6.0877999999999997</v>
      </c>
      <c r="G1793" s="2">
        <f>'Moving Avg'!F1793</f>
        <v>6.217550000000001</v>
      </c>
      <c r="H1793" s="2">
        <f>'Moving Avg'!G1793</f>
        <v>6.2556740000000017</v>
      </c>
      <c r="I1793" s="2">
        <f>'Moving Avg'!H1793</f>
        <v>6.5612504999999848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  <c r="M1793" s="7">
        <f t="shared" si="270"/>
        <v>25</v>
      </c>
      <c r="N1793" s="7">
        <f t="shared" si="271"/>
        <v>0</v>
      </c>
      <c r="O1793" s="7">
        <f t="shared" si="272"/>
        <v>0</v>
      </c>
      <c r="P1793" s="7">
        <f t="shared" si="273"/>
        <v>16.5</v>
      </c>
      <c r="Q1793" s="8">
        <f t="shared" si="274"/>
        <v>11.225</v>
      </c>
      <c r="R1793" s="8">
        <f t="shared" si="275"/>
        <v>9.125</v>
      </c>
      <c r="S1793" s="8">
        <f t="shared" si="276"/>
        <v>11.175000000000001</v>
      </c>
      <c r="T1793" s="8">
        <f t="shared" si="277"/>
        <v>10.375</v>
      </c>
      <c r="U1793" s="7">
        <f t="shared" si="278"/>
        <v>10.508333333333335</v>
      </c>
      <c r="V1793" s="7">
        <f t="shared" si="279"/>
        <v>10.475000000000001</v>
      </c>
    </row>
    <row r="1794" spans="1:22" ht="13.5" x14ac:dyDescent="0.25">
      <c r="A1794" s="3">
        <f>RSI!A1794</f>
        <v>44917</v>
      </c>
      <c r="B1794" s="2">
        <f>RSI!B1794</f>
        <v>6.0877999999999997</v>
      </c>
      <c r="C1794" s="2">
        <f>RSI!I1794</f>
        <v>39.636402778051973</v>
      </c>
      <c r="D1794" s="2">
        <f>MACD!E1794</f>
        <v>1.566353472829185E-3</v>
      </c>
      <c r="E1794" s="2">
        <f>MACD!F1794</f>
        <v>3.2857875729928399E-3</v>
      </c>
      <c r="F1794" s="2">
        <f>'Moving Avg'!D1794</f>
        <v>6.0877999999999997</v>
      </c>
      <c r="G1794" s="2">
        <f>'Moving Avg'!F1794</f>
        <v>6.217550000000001</v>
      </c>
      <c r="H1794" s="2">
        <f>'Moving Avg'!G1794</f>
        <v>6.2506840000000015</v>
      </c>
      <c r="I1794" s="2">
        <f>'Moving Avg'!H1794</f>
        <v>6.5554119999999863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45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33</v>
      </c>
      <c r="Q1794" s="8">
        <f t="shared" si="274"/>
        <v>29.45</v>
      </c>
      <c r="R1794" s="8">
        <f t="shared" si="275"/>
        <v>22.25</v>
      </c>
      <c r="S1794" s="8">
        <f t="shared" si="276"/>
        <v>25.35</v>
      </c>
      <c r="T1794" s="8">
        <f t="shared" si="277"/>
        <v>25.75</v>
      </c>
      <c r="U1794" s="7">
        <f t="shared" si="278"/>
        <v>25.683333333333337</v>
      </c>
      <c r="V1794" s="7">
        <f t="shared" si="279"/>
        <v>25.700000000000003</v>
      </c>
    </row>
    <row r="1795" spans="1:22" ht="13.5" x14ac:dyDescent="0.25">
      <c r="A1795" s="3">
        <f>RSI!A1795</f>
        <v>44918</v>
      </c>
      <c r="B1795" s="2">
        <f>RSI!B1795</f>
        <v>6.3372999999999999</v>
      </c>
      <c r="C1795" s="2">
        <f>RSI!I1795</f>
        <v>58.914000906500519</v>
      </c>
      <c r="D1795" s="2">
        <f>MACD!E1795</f>
        <v>1.4142541924548446E-2</v>
      </c>
      <c r="E1795" s="2">
        <f>MACD!F1795</f>
        <v>5.4571384433039615E-3</v>
      </c>
      <c r="F1795" s="2">
        <f>'Moving Avg'!D1795</f>
        <v>6.1376999999999997</v>
      </c>
      <c r="G1795" s="2">
        <f>'Moving Avg'!F1795</f>
        <v>6.2300250000000004</v>
      </c>
      <c r="H1795" s="2">
        <f>'Moving Avg'!G1795</f>
        <v>6.2506840000000023</v>
      </c>
      <c r="I1795" s="2">
        <f>'Moving Avg'!H1795</f>
        <v>6.5507714999999855</v>
      </c>
      <c r="J1795" s="5" t="str">
        <f>OBV!F1795</f>
        <v>BULLISH</v>
      </c>
      <c r="K1795" s="5" t="str">
        <f>OBV!G1795</f>
        <v>NEUTRAL</v>
      </c>
      <c r="L1795" s="5" t="str">
        <f>OBV!H1795</f>
        <v>CONFIRMED BULLISH</v>
      </c>
      <c r="M1795" s="7">
        <f t="shared" si="280"/>
        <v>25</v>
      </c>
      <c r="N1795" s="7">
        <f t="shared" si="281"/>
        <v>0</v>
      </c>
      <c r="O1795" s="7">
        <f t="shared" si="282"/>
        <v>0</v>
      </c>
      <c r="P1795" s="7">
        <f t="shared" si="283"/>
        <v>83.5</v>
      </c>
      <c r="Q1795" s="8">
        <f t="shared" ref="Q1795:Q1858" si="284">0.35*M1795+N1795*0.35+O1795*0.15+P1795*0.15</f>
        <v>21.274999999999999</v>
      </c>
      <c r="R1795" s="8">
        <f t="shared" ref="R1795:R1858" si="285">M1795*0.2+N1795*0.2+O1795*0.35+P1795*0.25</f>
        <v>25.875</v>
      </c>
      <c r="S1795" s="8">
        <f t="shared" ref="S1795:S1858" si="286">M1795*0.15+N1795*0.15+O1795*0.25+P1795*0.45</f>
        <v>41.325000000000003</v>
      </c>
      <c r="T1795" s="8">
        <f t="shared" ref="T1795:T1858" si="287">0.25*SUM(M1795:P1795)</f>
        <v>27.125</v>
      </c>
      <c r="U1795" s="7">
        <f t="shared" ref="U1795:U1858" si="288">SUM(Q1795:S1795)/3</f>
        <v>29.491666666666664</v>
      </c>
      <c r="V1795" s="7">
        <f t="shared" ref="V1795:V1858" si="289">SUM(Q1795:T1795)/4</f>
        <v>28.9</v>
      </c>
    </row>
    <row r="1796" spans="1:22" ht="13.5" x14ac:dyDescent="0.25">
      <c r="A1796" s="3">
        <f>RSI!A1796</f>
        <v>44921</v>
      </c>
      <c r="B1796" s="2">
        <f>RSI!B1796</f>
        <v>6.3173000000000004</v>
      </c>
      <c r="C1796" s="2">
        <f>RSI!I1796</f>
        <v>57.333373756762818</v>
      </c>
      <c r="D1796" s="2">
        <f>MACD!E1796</f>
        <v>2.5429954051399584E-2</v>
      </c>
      <c r="E1796" s="2">
        <f>MACD!F1796</f>
        <v>9.4517015649230873E-3</v>
      </c>
      <c r="F1796" s="2">
        <f>'Moving Avg'!D1796</f>
        <v>6.1835999999999993</v>
      </c>
      <c r="G1796" s="2">
        <f>'Moving Avg'!F1796</f>
        <v>6.2280250000000006</v>
      </c>
      <c r="H1796" s="2">
        <f>'Moving Avg'!G1796</f>
        <v>6.250484000000001</v>
      </c>
      <c r="I1796" s="2">
        <f>'Moving Avg'!H1796</f>
        <v>6.546080499999988</v>
      </c>
      <c r="J1796" s="5" t="str">
        <f>OBV!F1796</f>
        <v>BEARISH</v>
      </c>
      <c r="K1796" s="5" t="str">
        <f>OBV!G1796</f>
        <v>STRONG</v>
      </c>
      <c r="L1796" s="5" t="str">
        <f>OBV!H1796</f>
        <v>BEARISH DIVERGENCE</v>
      </c>
      <c r="M1796" s="7">
        <f t="shared" si="280"/>
        <v>25</v>
      </c>
      <c r="N1796" s="7">
        <f t="shared" si="281"/>
        <v>0</v>
      </c>
      <c r="O1796" s="7">
        <f t="shared" si="282"/>
        <v>0</v>
      </c>
      <c r="P1796" s="7">
        <f t="shared" si="283"/>
        <v>33</v>
      </c>
      <c r="Q1796" s="8">
        <f t="shared" si="284"/>
        <v>13.7</v>
      </c>
      <c r="R1796" s="8">
        <f t="shared" si="285"/>
        <v>13.25</v>
      </c>
      <c r="S1796" s="8">
        <f t="shared" si="286"/>
        <v>18.600000000000001</v>
      </c>
      <c r="T1796" s="8">
        <f t="shared" si="287"/>
        <v>14.5</v>
      </c>
      <c r="U1796" s="7">
        <f t="shared" si="288"/>
        <v>15.183333333333332</v>
      </c>
      <c r="V1796" s="7">
        <f t="shared" si="289"/>
        <v>15.012499999999999</v>
      </c>
    </row>
    <row r="1797" spans="1:22" ht="13.5" x14ac:dyDescent="0.25">
      <c r="A1797" s="3">
        <f>RSI!A1797</f>
        <v>44922</v>
      </c>
      <c r="B1797" s="2">
        <f>RSI!B1797</f>
        <v>6.3173000000000004</v>
      </c>
      <c r="C1797" s="2">
        <f>RSI!I1797</f>
        <v>57.333373756762811</v>
      </c>
      <c r="D1797" s="2">
        <f>MACD!E1797</f>
        <v>3.4325448406608672E-2</v>
      </c>
      <c r="E1797" s="2">
        <f>MACD!F1797</f>
        <v>1.4426450933260206E-2</v>
      </c>
      <c r="F1797" s="2">
        <f>'Moving Avg'!D1797</f>
        <v>6.2294999999999998</v>
      </c>
      <c r="G1797" s="2">
        <f>'Moving Avg'!F1797</f>
        <v>6.2260250000000008</v>
      </c>
      <c r="H1797" s="2">
        <f>'Moving Avg'!G1797</f>
        <v>6.2500840000000002</v>
      </c>
      <c r="I1797" s="2">
        <f>'Moving Avg'!H1797</f>
        <v>6.5413894999999878</v>
      </c>
      <c r="J1797" s="5" t="str">
        <f>OBV!F1797</f>
        <v>BEARISH</v>
      </c>
      <c r="K1797" s="5" t="str">
        <f>OBV!G1797</f>
        <v>STRONG</v>
      </c>
      <c r="L1797" s="5" t="str">
        <f>OBV!H1797</f>
        <v>BEARISH DIVERGENCE</v>
      </c>
      <c r="M1797" s="7">
        <f t="shared" si="280"/>
        <v>25</v>
      </c>
      <c r="N1797" s="7">
        <f t="shared" si="281"/>
        <v>0</v>
      </c>
      <c r="O1797" s="7">
        <f t="shared" si="282"/>
        <v>0</v>
      </c>
      <c r="P1797" s="7">
        <f t="shared" si="283"/>
        <v>33</v>
      </c>
      <c r="Q1797" s="8">
        <f t="shared" si="284"/>
        <v>13.7</v>
      </c>
      <c r="R1797" s="8">
        <f t="shared" si="285"/>
        <v>13.25</v>
      </c>
      <c r="S1797" s="8">
        <f t="shared" si="286"/>
        <v>18.600000000000001</v>
      </c>
      <c r="T1797" s="8">
        <f t="shared" si="287"/>
        <v>14.5</v>
      </c>
      <c r="U1797" s="7">
        <f t="shared" si="288"/>
        <v>15.183333333333332</v>
      </c>
      <c r="V1797" s="7">
        <f t="shared" si="289"/>
        <v>15.012499999999999</v>
      </c>
    </row>
    <row r="1798" spans="1:22" ht="13.5" x14ac:dyDescent="0.25">
      <c r="A1798" s="3">
        <f>RSI!A1798</f>
        <v>44923</v>
      </c>
      <c r="B1798" s="2">
        <f>RSI!B1798</f>
        <v>6.3173000000000004</v>
      </c>
      <c r="C1798" s="2">
        <f>RSI!I1798</f>
        <v>57.333373756762811</v>
      </c>
      <c r="D1798" s="2">
        <f>MACD!E1798</f>
        <v>4.1245559956625932E-2</v>
      </c>
      <c r="E1798" s="2">
        <f>MACD!F1798</f>
        <v>1.9790272737933351E-2</v>
      </c>
      <c r="F1798" s="2">
        <f>'Moving Avg'!D1798</f>
        <v>6.2753999999999994</v>
      </c>
      <c r="G1798" s="2">
        <f>'Moving Avg'!F1798</f>
        <v>6.2240250000000001</v>
      </c>
      <c r="H1798" s="2">
        <f>'Moving Avg'!G1798</f>
        <v>6.2506819999999994</v>
      </c>
      <c r="I1798" s="2">
        <f>'Moving Avg'!H1798</f>
        <v>6.5366984999999884</v>
      </c>
      <c r="J1798" s="5" t="str">
        <f>OBV!F1798</f>
        <v>BEARISH</v>
      </c>
      <c r="K1798" s="5" t="str">
        <f>OBV!G1798</f>
        <v>STRONG</v>
      </c>
      <c r="L1798" s="5" t="str">
        <f>OBV!H1798</f>
        <v>BEARISH DIVERGENCE</v>
      </c>
      <c r="M1798" s="7">
        <f t="shared" si="280"/>
        <v>25</v>
      </c>
      <c r="N1798" s="7">
        <f t="shared" si="281"/>
        <v>0</v>
      </c>
      <c r="O1798" s="7">
        <f t="shared" si="282"/>
        <v>0</v>
      </c>
      <c r="P1798" s="7">
        <f t="shared" si="283"/>
        <v>33</v>
      </c>
      <c r="Q1798" s="8">
        <f t="shared" si="284"/>
        <v>13.7</v>
      </c>
      <c r="R1798" s="8">
        <f t="shared" si="285"/>
        <v>13.25</v>
      </c>
      <c r="S1798" s="8">
        <f t="shared" si="286"/>
        <v>18.600000000000001</v>
      </c>
      <c r="T1798" s="8">
        <f t="shared" si="287"/>
        <v>14.5</v>
      </c>
      <c r="U1798" s="7">
        <f t="shared" si="288"/>
        <v>15.183333333333332</v>
      </c>
      <c r="V1798" s="7">
        <f t="shared" si="289"/>
        <v>15.012499999999999</v>
      </c>
    </row>
    <row r="1799" spans="1:22" ht="13.5" x14ac:dyDescent="0.25">
      <c r="A1799" s="3">
        <f>RSI!A1799</f>
        <v>44924</v>
      </c>
      <c r="B1799" s="2">
        <f>RSI!B1799</f>
        <v>6.3074000000000003</v>
      </c>
      <c r="C1799" s="2">
        <f>RSI!I1799</f>
        <v>56.397896834651988</v>
      </c>
      <c r="D1799" s="2">
        <f>MACD!E1799</f>
        <v>7.3494016558512953E-3</v>
      </c>
      <c r="E1799" s="2">
        <f>MACD!F1799</f>
        <v>1.7302098521516939E-2</v>
      </c>
      <c r="F1799" s="2">
        <f>'Moving Avg'!D1799</f>
        <v>6.3193200000000003</v>
      </c>
      <c r="G1799" s="2">
        <f>'Moving Avg'!F1799</f>
        <v>6.2215299999999996</v>
      </c>
      <c r="H1799" s="2">
        <f>'Moving Avg'!G1799</f>
        <v>6.2510819999999994</v>
      </c>
      <c r="I1799" s="2">
        <f>'Moving Avg'!H1799</f>
        <v>6.5319579999999879</v>
      </c>
      <c r="J1799" s="5" t="str">
        <f>OBV!F1799</f>
        <v>BEARISH</v>
      </c>
      <c r="K1799" s="5" t="str">
        <f>OBV!G1799</f>
        <v>STRONG</v>
      </c>
      <c r="L1799" s="5" t="str">
        <f>OBV!H1799</f>
        <v>BEARISH DIVERGENCE</v>
      </c>
      <c r="M1799" s="7">
        <f t="shared" si="280"/>
        <v>25</v>
      </c>
      <c r="N1799" s="7">
        <f t="shared" si="281"/>
        <v>45</v>
      </c>
      <c r="O1799" s="7">
        <f t="shared" si="282"/>
        <v>0</v>
      </c>
      <c r="P1799" s="7">
        <f t="shared" si="283"/>
        <v>33</v>
      </c>
      <c r="Q1799" s="8">
        <f t="shared" si="284"/>
        <v>29.45</v>
      </c>
      <c r="R1799" s="8">
        <f t="shared" si="285"/>
        <v>22.25</v>
      </c>
      <c r="S1799" s="8">
        <f t="shared" si="286"/>
        <v>25.35</v>
      </c>
      <c r="T1799" s="8">
        <f t="shared" si="287"/>
        <v>25.75</v>
      </c>
      <c r="U1799" s="7">
        <f t="shared" si="288"/>
        <v>25.683333333333337</v>
      </c>
      <c r="V1799" s="7">
        <f t="shared" si="289"/>
        <v>25.700000000000003</v>
      </c>
    </row>
    <row r="1800" spans="1:22" ht="13.5" x14ac:dyDescent="0.25">
      <c r="A1800" s="3">
        <f>RSI!A1800</f>
        <v>44925</v>
      </c>
      <c r="B1800" s="2">
        <f>RSI!B1800</f>
        <v>6.3372999999999999</v>
      </c>
      <c r="C1800" s="2">
        <f>RSI!I1800</f>
        <v>58.595233471447685</v>
      </c>
      <c r="D1800" s="2">
        <f>MACD!E1800</f>
        <v>-2.4008550308069587E-2</v>
      </c>
      <c r="E1800" s="2">
        <f>MACD!F1800</f>
        <v>9.0399687555996339E-3</v>
      </c>
      <c r="F1800" s="2">
        <f>'Moving Avg'!D1800</f>
        <v>6.3193200000000003</v>
      </c>
      <c r="G1800" s="2">
        <f>'Moving Avg'!F1800</f>
        <v>6.2210300000000007</v>
      </c>
      <c r="H1800" s="2">
        <f>'Moving Avg'!G1800</f>
        <v>6.2510819999999994</v>
      </c>
      <c r="I1800" s="2">
        <f>'Moving Avg'!H1800</f>
        <v>6.5273669999999893</v>
      </c>
      <c r="J1800" s="5" t="str">
        <f>OBV!F1800</f>
        <v>BEARISH</v>
      </c>
      <c r="K1800" s="5" t="str">
        <f>OBV!G1800</f>
        <v>STRONG</v>
      </c>
      <c r="L1800" s="5" t="str">
        <f>OBV!H1800</f>
        <v>NEUTRAL</v>
      </c>
      <c r="M1800" s="7">
        <f t="shared" si="280"/>
        <v>25</v>
      </c>
      <c r="N1800" s="7">
        <f t="shared" si="281"/>
        <v>100</v>
      </c>
      <c r="O1800" s="7">
        <f t="shared" si="282"/>
        <v>0</v>
      </c>
      <c r="P1800" s="7">
        <f t="shared" si="283"/>
        <v>33</v>
      </c>
      <c r="Q1800" s="8">
        <f t="shared" si="284"/>
        <v>48.7</v>
      </c>
      <c r="R1800" s="8">
        <f t="shared" si="285"/>
        <v>33.25</v>
      </c>
      <c r="S1800" s="8">
        <f t="shared" si="286"/>
        <v>33.6</v>
      </c>
      <c r="T1800" s="8">
        <f t="shared" si="287"/>
        <v>39.5</v>
      </c>
      <c r="U1800" s="7">
        <f t="shared" si="288"/>
        <v>38.516666666666673</v>
      </c>
      <c r="V1800" s="7">
        <f t="shared" si="289"/>
        <v>38.762500000000003</v>
      </c>
    </row>
    <row r="1801" spans="1:22" ht="13.5" x14ac:dyDescent="0.25">
      <c r="A1801" s="3">
        <f>RSI!A1801</f>
        <v>44928</v>
      </c>
      <c r="B1801" s="2">
        <f>RSI!B1801</f>
        <v>6.0877999999999997</v>
      </c>
      <c r="C1801" s="2">
        <f>RSI!I1801</f>
        <v>40.330688997694068</v>
      </c>
      <c r="D1801" s="2">
        <f>MACD!E1801</f>
        <v>-3.2664967940109868E-2</v>
      </c>
      <c r="E1801" s="2">
        <f>MACD!F1801</f>
        <v>6.9898141645773331E-4</v>
      </c>
      <c r="F1801" s="2">
        <f>'Moving Avg'!D1801</f>
        <v>6.2734199999999998</v>
      </c>
      <c r="G1801" s="2">
        <f>'Moving Avg'!F1801</f>
        <v>6.2080549999999999</v>
      </c>
      <c r="H1801" s="2">
        <f>'Moving Avg'!G1801</f>
        <v>6.2458919999999987</v>
      </c>
      <c r="I1801" s="2">
        <f>'Moving Avg'!H1801</f>
        <v>6.5215284999999907</v>
      </c>
      <c r="J1801" s="5" t="str">
        <f>OBV!F1801</f>
        <v>BULLISH</v>
      </c>
      <c r="K1801" s="5" t="str">
        <f>OBV!G1801</f>
        <v>NEUTRAL</v>
      </c>
      <c r="L1801" s="5" t="str">
        <f>OBV!H1801</f>
        <v>BULLISH DIVERGENCE</v>
      </c>
      <c r="M1801" s="7">
        <f t="shared" si="280"/>
        <v>25</v>
      </c>
      <c r="N1801" s="7">
        <f t="shared" si="281"/>
        <v>100</v>
      </c>
      <c r="O1801" s="7">
        <f t="shared" si="282"/>
        <v>0</v>
      </c>
      <c r="P1801" s="7">
        <f t="shared" si="283"/>
        <v>66.5</v>
      </c>
      <c r="Q1801" s="8">
        <f t="shared" si="284"/>
        <v>53.725000000000001</v>
      </c>
      <c r="R1801" s="8">
        <f t="shared" si="285"/>
        <v>41.625</v>
      </c>
      <c r="S1801" s="8">
        <f t="shared" si="286"/>
        <v>48.674999999999997</v>
      </c>
      <c r="T1801" s="8">
        <f t="shared" si="287"/>
        <v>47.875</v>
      </c>
      <c r="U1801" s="7">
        <f t="shared" si="288"/>
        <v>48.008333333333326</v>
      </c>
      <c r="V1801" s="7">
        <f t="shared" si="289"/>
        <v>47.974999999999994</v>
      </c>
    </row>
    <row r="1802" spans="1:22" ht="13.5" x14ac:dyDescent="0.25">
      <c r="A1802" s="3">
        <f>RSI!A1802</f>
        <v>44929</v>
      </c>
      <c r="B1802" s="2">
        <f>RSI!B1802</f>
        <v>6.0877999999999997</v>
      </c>
      <c r="C1802" s="2">
        <f>RSI!I1802</f>
        <v>40.330688997694061</v>
      </c>
      <c r="D1802" s="2">
        <f>MACD!E1802</f>
        <v>-3.9074811179570013E-2</v>
      </c>
      <c r="E1802" s="2">
        <f>MACD!F1802</f>
        <v>-7.2557771027478169E-3</v>
      </c>
      <c r="F1802" s="2">
        <f>'Moving Avg'!D1802</f>
        <v>6.2275200000000002</v>
      </c>
      <c r="G1802" s="2">
        <f>'Moving Avg'!F1802</f>
        <v>6.2090550000000011</v>
      </c>
      <c r="H1802" s="2">
        <f>'Moving Avg'!G1802</f>
        <v>6.2407019999999989</v>
      </c>
      <c r="I1802" s="2">
        <f>'Moving Avg'!H1802</f>
        <v>6.5156899999999904</v>
      </c>
      <c r="J1802" s="5" t="str">
        <f>OBV!F1802</f>
        <v>BULLISH</v>
      </c>
      <c r="K1802" s="5" t="str">
        <f>OBV!G1802</f>
        <v>NEUTRAL</v>
      </c>
      <c r="L1802" s="5" t="str">
        <f>OBV!H1802</f>
        <v>BULLISH DIVERGENCE</v>
      </c>
      <c r="M1802" s="7">
        <f t="shared" si="280"/>
        <v>25</v>
      </c>
      <c r="N1802" s="7">
        <f t="shared" si="281"/>
        <v>100</v>
      </c>
      <c r="O1802" s="7">
        <f t="shared" si="282"/>
        <v>0</v>
      </c>
      <c r="P1802" s="7">
        <f t="shared" si="283"/>
        <v>66.5</v>
      </c>
      <c r="Q1802" s="8">
        <f t="shared" si="284"/>
        <v>53.725000000000001</v>
      </c>
      <c r="R1802" s="8">
        <f t="shared" si="285"/>
        <v>41.625</v>
      </c>
      <c r="S1802" s="8">
        <f t="shared" si="286"/>
        <v>48.674999999999997</v>
      </c>
      <c r="T1802" s="8">
        <f t="shared" si="287"/>
        <v>47.875</v>
      </c>
      <c r="U1802" s="7">
        <f t="shared" si="288"/>
        <v>48.008333333333326</v>
      </c>
      <c r="V1802" s="7">
        <f t="shared" si="289"/>
        <v>47.974999999999994</v>
      </c>
    </row>
    <row r="1803" spans="1:22" ht="13.5" x14ac:dyDescent="0.25">
      <c r="A1803" s="3">
        <f>RSI!A1803</f>
        <v>44930</v>
      </c>
      <c r="B1803" s="2">
        <f>RSI!B1803</f>
        <v>6.0777999999999999</v>
      </c>
      <c r="C1803" s="2">
        <f>RSI!I1803</f>
        <v>39.754674290105207</v>
      </c>
      <c r="D1803" s="2">
        <f>MACD!E1803</f>
        <v>-4.2910730399323249E-2</v>
      </c>
      <c r="E1803" s="2">
        <f>MACD!F1803</f>
        <v>-1.4386767762062904E-2</v>
      </c>
      <c r="F1803" s="2">
        <f>'Moving Avg'!D1803</f>
        <v>6.1796200000000008</v>
      </c>
      <c r="G1803" s="2">
        <f>'Moving Avg'!F1803</f>
        <v>6.2095549999999999</v>
      </c>
      <c r="H1803" s="2">
        <f>'Moving Avg'!G1803</f>
        <v>6.2353119999999986</v>
      </c>
      <c r="I1803" s="2">
        <f>'Moving Avg'!H1803</f>
        <v>6.5111489999999916</v>
      </c>
      <c r="J1803" s="5" t="str">
        <f>OBV!F1803</f>
        <v>BEARISH</v>
      </c>
      <c r="K1803" s="5" t="str">
        <f>OBV!G1803</f>
        <v>NEUTRAL</v>
      </c>
      <c r="L1803" s="5" t="str">
        <f>OBV!H1803</f>
        <v>CONFIRMED BEARISH</v>
      </c>
      <c r="M1803" s="7">
        <f t="shared" si="280"/>
        <v>25</v>
      </c>
      <c r="N1803" s="7">
        <f t="shared" si="281"/>
        <v>100</v>
      </c>
      <c r="O1803" s="7">
        <f t="shared" si="282"/>
        <v>0</v>
      </c>
      <c r="P1803" s="7">
        <f t="shared" si="283"/>
        <v>16.5</v>
      </c>
      <c r="Q1803" s="8">
        <f t="shared" si="284"/>
        <v>46.225000000000001</v>
      </c>
      <c r="R1803" s="8">
        <f t="shared" si="285"/>
        <v>29.125</v>
      </c>
      <c r="S1803" s="8">
        <f t="shared" si="286"/>
        <v>26.175000000000001</v>
      </c>
      <c r="T1803" s="8">
        <f t="shared" si="287"/>
        <v>35.375</v>
      </c>
      <c r="U1803" s="7">
        <f t="shared" si="288"/>
        <v>33.841666666666661</v>
      </c>
      <c r="V1803" s="7">
        <f t="shared" si="289"/>
        <v>34.224999999999994</v>
      </c>
    </row>
    <row r="1804" spans="1:22" ht="13.5" x14ac:dyDescent="0.25">
      <c r="A1804" s="3">
        <f>RSI!A1804</f>
        <v>44931</v>
      </c>
      <c r="B1804" s="2">
        <f>RSI!B1804</f>
        <v>6.0777999999999999</v>
      </c>
      <c r="C1804" s="2">
        <f>RSI!I1804</f>
        <v>39.7546742901052</v>
      </c>
      <c r="D1804" s="2">
        <f>MACD!E1804</f>
        <v>-4.5313108928767498E-2</v>
      </c>
      <c r="E1804" s="2">
        <f>MACD!F1804</f>
        <v>-2.0572035995403824E-2</v>
      </c>
      <c r="F1804" s="2">
        <f>'Moving Avg'!D1804</f>
        <v>6.1337000000000002</v>
      </c>
      <c r="G1804" s="2">
        <f>'Moving Avg'!F1804</f>
        <v>6.2090550000000011</v>
      </c>
      <c r="H1804" s="2">
        <f>'Moving Avg'!G1804</f>
        <v>6.2299219999999993</v>
      </c>
      <c r="I1804" s="2">
        <f>'Moving Avg'!H1804</f>
        <v>6.506607999999992</v>
      </c>
      <c r="J1804" s="5" t="str">
        <f>OBV!F1804</f>
        <v>BEARISH</v>
      </c>
      <c r="K1804" s="5" t="str">
        <f>OBV!G1804</f>
        <v>NEUTRAL</v>
      </c>
      <c r="L1804" s="5" t="str">
        <f>OBV!H1804</f>
        <v>CONFIRMED BEARISH</v>
      </c>
      <c r="M1804" s="7">
        <f t="shared" si="280"/>
        <v>25</v>
      </c>
      <c r="N1804" s="7">
        <f t="shared" si="281"/>
        <v>100</v>
      </c>
      <c r="O1804" s="7">
        <f t="shared" si="282"/>
        <v>0</v>
      </c>
      <c r="P1804" s="7">
        <f t="shared" si="283"/>
        <v>16.5</v>
      </c>
      <c r="Q1804" s="8">
        <f t="shared" si="284"/>
        <v>46.225000000000001</v>
      </c>
      <c r="R1804" s="8">
        <f t="shared" si="285"/>
        <v>29.125</v>
      </c>
      <c r="S1804" s="8">
        <f t="shared" si="286"/>
        <v>26.175000000000001</v>
      </c>
      <c r="T1804" s="8">
        <f t="shared" si="287"/>
        <v>35.375</v>
      </c>
      <c r="U1804" s="7">
        <f t="shared" si="288"/>
        <v>33.841666666666661</v>
      </c>
      <c r="V1804" s="7">
        <f t="shared" si="289"/>
        <v>34.224999999999994</v>
      </c>
    </row>
    <row r="1805" spans="1:22" ht="13.5" x14ac:dyDescent="0.25">
      <c r="A1805" s="3">
        <f>RSI!A1805</f>
        <v>44932</v>
      </c>
      <c r="B1805" s="2">
        <f>RSI!B1805</f>
        <v>6.0777999999999999</v>
      </c>
      <c r="C1805" s="2">
        <f>RSI!I1805</f>
        <v>39.7546742901052</v>
      </c>
      <c r="D1805" s="2">
        <f>MACD!E1805</f>
        <v>-8.1803501250119481E-3</v>
      </c>
      <c r="E1805" s="2">
        <f>MACD!F1805</f>
        <v>-1.809369882132545E-2</v>
      </c>
      <c r="F1805" s="2">
        <f>'Moving Avg'!D1805</f>
        <v>6.0817999999999994</v>
      </c>
      <c r="G1805" s="2">
        <f>'Moving Avg'!F1805</f>
        <v>6.1955800000000005</v>
      </c>
      <c r="H1805" s="2">
        <f>'Moving Avg'!G1805</f>
        <v>6.2245319999999991</v>
      </c>
      <c r="I1805" s="2">
        <f>'Moving Avg'!H1805</f>
        <v>6.5036139999999936</v>
      </c>
      <c r="J1805" s="5" t="str">
        <f>OBV!F1805</f>
        <v>BEARISH</v>
      </c>
      <c r="K1805" s="5" t="str">
        <f>OBV!G1805</f>
        <v>STRONG</v>
      </c>
      <c r="L1805" s="5" t="str">
        <f>OBV!H1805</f>
        <v>CONFIRMED BEARISH</v>
      </c>
      <c r="M1805" s="7">
        <f t="shared" si="280"/>
        <v>25</v>
      </c>
      <c r="N1805" s="7">
        <f t="shared" si="281"/>
        <v>0</v>
      </c>
      <c r="O1805" s="7">
        <f t="shared" si="282"/>
        <v>0</v>
      </c>
      <c r="P1805" s="7">
        <f t="shared" si="283"/>
        <v>33</v>
      </c>
      <c r="Q1805" s="8">
        <f t="shared" si="284"/>
        <v>13.7</v>
      </c>
      <c r="R1805" s="8">
        <f t="shared" si="285"/>
        <v>13.25</v>
      </c>
      <c r="S1805" s="8">
        <f t="shared" si="286"/>
        <v>18.600000000000001</v>
      </c>
      <c r="T1805" s="8">
        <f t="shared" si="287"/>
        <v>14.5</v>
      </c>
      <c r="U1805" s="7">
        <f t="shared" si="288"/>
        <v>15.183333333333332</v>
      </c>
      <c r="V1805" s="7">
        <f t="shared" si="289"/>
        <v>15.012499999999999</v>
      </c>
    </row>
    <row r="1806" spans="1:22" ht="13.5" x14ac:dyDescent="0.25">
      <c r="A1806" s="3">
        <f>RSI!A1806</f>
        <v>44935</v>
      </c>
      <c r="B1806" s="2">
        <f>RSI!B1806</f>
        <v>5.8982000000000001</v>
      </c>
      <c r="C1806" s="2">
        <f>RSI!I1806</f>
        <v>30.108629047141889</v>
      </c>
      <c r="D1806" s="2">
        <f>MACD!E1806</f>
        <v>3.4189536118670816E-2</v>
      </c>
      <c r="E1806" s="2">
        <f>MACD!F1806</f>
        <v>-7.6370518333261968E-3</v>
      </c>
      <c r="F1806" s="2">
        <f>'Moving Avg'!D1806</f>
        <v>6.0438799999999997</v>
      </c>
      <c r="G1806" s="2">
        <f>'Moving Avg'!F1806</f>
        <v>6.1731250000000006</v>
      </c>
      <c r="H1806" s="2">
        <f>'Moving Avg'!G1806</f>
        <v>6.2155499999999986</v>
      </c>
      <c r="I1806" s="2">
        <f>'Moving Avg'!H1806</f>
        <v>6.499721999999994</v>
      </c>
      <c r="J1806" s="5" t="str">
        <f>OBV!F1806</f>
        <v>BEARISH</v>
      </c>
      <c r="K1806" s="5" t="str">
        <f>OBV!G1806</f>
        <v>STRONG</v>
      </c>
      <c r="L1806" s="5" t="str">
        <f>OBV!H1806</f>
        <v>CONFIRMED BEARISH</v>
      </c>
      <c r="M1806" s="7">
        <f t="shared" si="280"/>
        <v>25</v>
      </c>
      <c r="N1806" s="7">
        <f t="shared" si="281"/>
        <v>0</v>
      </c>
      <c r="O1806" s="7">
        <f t="shared" si="282"/>
        <v>0</v>
      </c>
      <c r="P1806" s="7">
        <f t="shared" si="283"/>
        <v>33</v>
      </c>
      <c r="Q1806" s="8">
        <f t="shared" si="284"/>
        <v>13.7</v>
      </c>
      <c r="R1806" s="8">
        <f t="shared" si="285"/>
        <v>13.25</v>
      </c>
      <c r="S1806" s="8">
        <f t="shared" si="286"/>
        <v>18.600000000000001</v>
      </c>
      <c r="T1806" s="8">
        <f t="shared" si="287"/>
        <v>14.5</v>
      </c>
      <c r="U1806" s="7">
        <f t="shared" si="288"/>
        <v>15.183333333333332</v>
      </c>
      <c r="V1806" s="7">
        <f t="shared" si="289"/>
        <v>15.012499999999999</v>
      </c>
    </row>
    <row r="1807" spans="1:22" ht="13.5" x14ac:dyDescent="0.25">
      <c r="A1807" s="3">
        <f>RSI!A1807</f>
        <v>44936</v>
      </c>
      <c r="B1807" s="2">
        <f>RSI!B1807</f>
        <v>5.8882000000000003</v>
      </c>
      <c r="C1807" s="2">
        <f>RSI!I1807</f>
        <v>29.6768542294719</v>
      </c>
      <c r="D1807" s="2">
        <f>MACD!E1807</f>
        <v>7.2512500712796246E-2</v>
      </c>
      <c r="E1807" s="2">
        <f>MACD!F1807</f>
        <v>8.3928586758982918E-3</v>
      </c>
      <c r="F1807" s="2">
        <f>'Moving Avg'!D1807</f>
        <v>6.0039600000000002</v>
      </c>
      <c r="G1807" s="2">
        <f>'Moving Avg'!F1807</f>
        <v>6.1501700000000001</v>
      </c>
      <c r="H1807" s="2">
        <f>'Moving Avg'!G1807</f>
        <v>6.2063679999999977</v>
      </c>
      <c r="I1807" s="2">
        <f>'Moving Avg'!H1807</f>
        <v>6.4957799999999954</v>
      </c>
      <c r="J1807" s="5" t="str">
        <f>OBV!F1807</f>
        <v>BEARISH</v>
      </c>
      <c r="K1807" s="5" t="str">
        <f>OBV!G1807</f>
        <v>STRONG</v>
      </c>
      <c r="L1807" s="5" t="str">
        <f>OBV!H1807</f>
        <v>CONFIRMED BEARISH</v>
      </c>
      <c r="M1807" s="7">
        <f t="shared" si="280"/>
        <v>50</v>
      </c>
      <c r="N1807" s="7">
        <f t="shared" si="281"/>
        <v>0</v>
      </c>
      <c r="O1807" s="7">
        <f t="shared" si="282"/>
        <v>0</v>
      </c>
      <c r="P1807" s="7">
        <f t="shared" si="283"/>
        <v>33</v>
      </c>
      <c r="Q1807" s="8">
        <f t="shared" si="284"/>
        <v>22.45</v>
      </c>
      <c r="R1807" s="8">
        <f t="shared" si="285"/>
        <v>18.25</v>
      </c>
      <c r="S1807" s="8">
        <f t="shared" si="286"/>
        <v>22.35</v>
      </c>
      <c r="T1807" s="8">
        <f t="shared" si="287"/>
        <v>20.75</v>
      </c>
      <c r="U1807" s="7">
        <f t="shared" si="288"/>
        <v>21.016666666666669</v>
      </c>
      <c r="V1807" s="7">
        <f t="shared" si="289"/>
        <v>20.950000000000003</v>
      </c>
    </row>
    <row r="1808" spans="1:22" ht="13.5" x14ac:dyDescent="0.25">
      <c r="A1808" s="3">
        <f>RSI!A1808</f>
        <v>44937</v>
      </c>
      <c r="B1808" s="2">
        <f>RSI!B1808</f>
        <v>5.8882000000000003</v>
      </c>
      <c r="C1808" s="2">
        <f>RSI!I1808</f>
        <v>29.6768542294719</v>
      </c>
      <c r="D1808" s="2">
        <f>MACD!E1808</f>
        <v>0.10660129062884494</v>
      </c>
      <c r="E1808" s="2">
        <f>MACD!F1808</f>
        <v>2.8034545066487622E-2</v>
      </c>
      <c r="F1808" s="2">
        <f>'Moving Avg'!D1808</f>
        <v>5.9660400000000005</v>
      </c>
      <c r="G1808" s="2">
        <f>'Moving Avg'!F1808</f>
        <v>6.1272149999999996</v>
      </c>
      <c r="H1808" s="2">
        <f>'Moving Avg'!G1808</f>
        <v>6.1971859999999968</v>
      </c>
      <c r="I1808" s="2">
        <f>'Moving Avg'!H1808</f>
        <v>6.491837999999996</v>
      </c>
      <c r="J1808" s="5" t="str">
        <f>OBV!F1808</f>
        <v>BEARISH</v>
      </c>
      <c r="K1808" s="5" t="str">
        <f>OBV!G1808</f>
        <v>STRONG</v>
      </c>
      <c r="L1808" s="5" t="str">
        <f>OBV!H1808</f>
        <v>CONFIRMED BEARISH</v>
      </c>
      <c r="M1808" s="7">
        <f t="shared" si="280"/>
        <v>50</v>
      </c>
      <c r="N1808" s="7">
        <f t="shared" si="281"/>
        <v>0</v>
      </c>
      <c r="O1808" s="7">
        <f t="shared" si="282"/>
        <v>0</v>
      </c>
      <c r="P1808" s="7">
        <f t="shared" si="283"/>
        <v>33</v>
      </c>
      <c r="Q1808" s="8">
        <f t="shared" si="284"/>
        <v>22.45</v>
      </c>
      <c r="R1808" s="8">
        <f t="shared" si="285"/>
        <v>18.25</v>
      </c>
      <c r="S1808" s="8">
        <f t="shared" si="286"/>
        <v>22.35</v>
      </c>
      <c r="T1808" s="8">
        <f t="shared" si="287"/>
        <v>20.75</v>
      </c>
      <c r="U1808" s="7">
        <f t="shared" si="288"/>
        <v>21.016666666666669</v>
      </c>
      <c r="V1808" s="7">
        <f t="shared" si="289"/>
        <v>20.950000000000003</v>
      </c>
    </row>
    <row r="1809" spans="1:22" ht="13.5" x14ac:dyDescent="0.25">
      <c r="A1809" s="3">
        <f>RSI!A1809</f>
        <v>44938</v>
      </c>
      <c r="B1809" s="2">
        <f>RSI!B1809</f>
        <v>5.8882000000000003</v>
      </c>
      <c r="C1809" s="2">
        <f>RSI!I1809</f>
        <v>29.6768542294719</v>
      </c>
      <c r="D1809" s="2">
        <f>MACD!E1809</f>
        <v>0.13546115406017911</v>
      </c>
      <c r="E1809" s="2">
        <f>MACD!F1809</f>
        <v>4.9519866865225921E-2</v>
      </c>
      <c r="F1809" s="2">
        <f>'Moving Avg'!D1809</f>
        <v>5.9281200000000007</v>
      </c>
      <c r="G1809" s="2">
        <f>'Moving Avg'!F1809</f>
        <v>6.117235</v>
      </c>
      <c r="H1809" s="2">
        <f>'Moving Avg'!G1809</f>
        <v>6.1880039999999958</v>
      </c>
      <c r="I1809" s="2">
        <f>'Moving Avg'!H1809</f>
        <v>6.4892929999999982</v>
      </c>
      <c r="J1809" s="5" t="str">
        <f>OBV!F1809</f>
        <v>BEARISH</v>
      </c>
      <c r="K1809" s="5" t="str">
        <f>OBV!G1809</f>
        <v>STRONG</v>
      </c>
      <c r="L1809" s="5" t="str">
        <f>OBV!H1809</f>
        <v>CONFIRMED BEARISH</v>
      </c>
      <c r="M1809" s="7">
        <f t="shared" si="280"/>
        <v>50</v>
      </c>
      <c r="N1809" s="7">
        <f t="shared" si="281"/>
        <v>0</v>
      </c>
      <c r="O1809" s="7">
        <f t="shared" si="282"/>
        <v>0</v>
      </c>
      <c r="P1809" s="7">
        <f t="shared" si="283"/>
        <v>33</v>
      </c>
      <c r="Q1809" s="8">
        <f t="shared" si="284"/>
        <v>22.45</v>
      </c>
      <c r="R1809" s="8">
        <f t="shared" si="285"/>
        <v>18.25</v>
      </c>
      <c r="S1809" s="8">
        <f t="shared" si="286"/>
        <v>22.35</v>
      </c>
      <c r="T1809" s="8">
        <f t="shared" si="287"/>
        <v>20.75</v>
      </c>
      <c r="U1809" s="7">
        <f t="shared" si="288"/>
        <v>21.016666666666669</v>
      </c>
      <c r="V1809" s="7">
        <f t="shared" si="289"/>
        <v>20.950000000000003</v>
      </c>
    </row>
    <row r="1810" spans="1:22" ht="13.5" x14ac:dyDescent="0.25">
      <c r="A1810" s="3">
        <f>RSI!A1810</f>
        <v>44939</v>
      </c>
      <c r="B1810" s="2">
        <f>RSI!B1810</f>
        <v>5.8882000000000003</v>
      </c>
      <c r="C1810" s="2">
        <f>RSI!I1810</f>
        <v>29.6768542294719</v>
      </c>
      <c r="D1810" s="2">
        <f>MACD!E1810</f>
        <v>0.16590564929486984</v>
      </c>
      <c r="E1810" s="2">
        <f>MACD!F1810</f>
        <v>7.2797023351154705E-2</v>
      </c>
      <c r="F1810" s="2">
        <f>'Moving Avg'!D1810</f>
        <v>5.890200000000001</v>
      </c>
      <c r="G1810" s="2">
        <f>'Moving Avg'!F1810</f>
        <v>6.1072549999999994</v>
      </c>
      <c r="H1810" s="2">
        <f>'Moving Avg'!G1810</f>
        <v>6.1788219999999958</v>
      </c>
      <c r="I1810" s="2">
        <f>'Moving Avg'!H1810</f>
        <v>6.4854009999999986</v>
      </c>
      <c r="J1810" s="5" t="str">
        <f>OBV!F1810</f>
        <v>BEARISH</v>
      </c>
      <c r="K1810" s="5" t="str">
        <f>OBV!G1810</f>
        <v>STRONG</v>
      </c>
      <c r="L1810" s="5" t="str">
        <f>OBV!H1810</f>
        <v>CONFIRMED BEARISH</v>
      </c>
      <c r="M1810" s="7">
        <f t="shared" si="280"/>
        <v>50</v>
      </c>
      <c r="N1810" s="7">
        <f t="shared" si="281"/>
        <v>0</v>
      </c>
      <c r="O1810" s="7">
        <f t="shared" si="282"/>
        <v>0</v>
      </c>
      <c r="P1810" s="7">
        <f t="shared" si="283"/>
        <v>33</v>
      </c>
      <c r="Q1810" s="8">
        <f t="shared" si="284"/>
        <v>22.45</v>
      </c>
      <c r="R1810" s="8">
        <f t="shared" si="285"/>
        <v>18.25</v>
      </c>
      <c r="S1810" s="8">
        <f t="shared" si="286"/>
        <v>22.35</v>
      </c>
      <c r="T1810" s="8">
        <f t="shared" si="287"/>
        <v>20.75</v>
      </c>
      <c r="U1810" s="7">
        <f t="shared" si="288"/>
        <v>21.016666666666669</v>
      </c>
      <c r="V1810" s="7">
        <f t="shared" si="289"/>
        <v>20.950000000000003</v>
      </c>
    </row>
    <row r="1811" spans="1:22" ht="13.5" x14ac:dyDescent="0.25">
      <c r="A1811" s="3">
        <f>RSI!A1811</f>
        <v>44942</v>
      </c>
      <c r="B1811" s="2">
        <f>RSI!B1811</f>
        <v>6.0877999999999997</v>
      </c>
      <c r="C1811" s="2">
        <f>RSI!I1811</f>
        <v>49.225323761198808</v>
      </c>
      <c r="D1811" s="2">
        <f>MACD!E1811</f>
        <v>0.13981565952951325</v>
      </c>
      <c r="E1811" s="2">
        <f>MACD!F1811</f>
        <v>8.6200750586826413E-2</v>
      </c>
      <c r="F1811" s="2">
        <f>'Moving Avg'!D1811</f>
        <v>5.9281199999999998</v>
      </c>
      <c r="G1811" s="2">
        <f>'Moving Avg'!F1811</f>
        <v>6.1072549999999994</v>
      </c>
      <c r="H1811" s="2">
        <f>'Moving Avg'!G1811</f>
        <v>6.1736319999999951</v>
      </c>
      <c r="I1811" s="2">
        <f>'Moving Avg'!H1811</f>
        <v>6.4825564999999985</v>
      </c>
      <c r="J1811" s="5" t="str">
        <f>OBV!F1811</f>
        <v>BEARISH</v>
      </c>
      <c r="K1811" s="5" t="str">
        <f>OBV!G1811</f>
        <v>STRONG</v>
      </c>
      <c r="L1811" s="5" t="str">
        <f>OBV!H1811</f>
        <v>BEARISH DIVERGENCE</v>
      </c>
      <c r="M1811" s="7">
        <f t="shared" si="280"/>
        <v>25</v>
      </c>
      <c r="N1811" s="7">
        <f t="shared" si="281"/>
        <v>0</v>
      </c>
      <c r="O1811" s="7">
        <f t="shared" si="282"/>
        <v>0</v>
      </c>
      <c r="P1811" s="7">
        <f t="shared" si="283"/>
        <v>33</v>
      </c>
      <c r="Q1811" s="8">
        <f t="shared" si="284"/>
        <v>13.7</v>
      </c>
      <c r="R1811" s="8">
        <f t="shared" si="285"/>
        <v>13.25</v>
      </c>
      <c r="S1811" s="8">
        <f t="shared" si="286"/>
        <v>18.600000000000001</v>
      </c>
      <c r="T1811" s="8">
        <f t="shared" si="287"/>
        <v>14.5</v>
      </c>
      <c r="U1811" s="7">
        <f t="shared" si="288"/>
        <v>15.183333333333332</v>
      </c>
      <c r="V1811" s="7">
        <f t="shared" si="289"/>
        <v>15.012499999999999</v>
      </c>
    </row>
    <row r="1812" spans="1:22" ht="13.5" x14ac:dyDescent="0.25">
      <c r="A1812" s="3">
        <f>RSI!A1812</f>
        <v>44943</v>
      </c>
      <c r="B1812" s="2">
        <f>RSI!B1812</f>
        <v>6.0877999999999997</v>
      </c>
      <c r="C1812" s="2">
        <f>RSI!I1812</f>
        <v>49.225323761198808</v>
      </c>
      <c r="D1812" s="2">
        <f>MACD!E1812</f>
        <v>0.11778144350788633</v>
      </c>
      <c r="E1812" s="2">
        <f>MACD!F1812</f>
        <v>9.2516889171038397E-2</v>
      </c>
      <c r="F1812" s="2">
        <f>'Moving Avg'!D1812</f>
        <v>5.9680400000000002</v>
      </c>
      <c r="G1812" s="2">
        <f>'Moving Avg'!F1812</f>
        <v>6.1072549999999994</v>
      </c>
      <c r="H1812" s="2">
        <f>'Moving Avg'!G1812</f>
        <v>6.1684419999999953</v>
      </c>
      <c r="I1812" s="2">
        <f>'Moving Avg'!H1812</f>
        <v>6.4783149999999976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  <c r="M1812" s="7">
        <f t="shared" si="280"/>
        <v>25</v>
      </c>
      <c r="N1812" s="7">
        <f t="shared" si="281"/>
        <v>0</v>
      </c>
      <c r="O1812" s="7">
        <f t="shared" si="282"/>
        <v>0</v>
      </c>
      <c r="P1812" s="7">
        <f t="shared" si="283"/>
        <v>83.5</v>
      </c>
      <c r="Q1812" s="8">
        <f t="shared" si="284"/>
        <v>21.274999999999999</v>
      </c>
      <c r="R1812" s="8">
        <f t="shared" si="285"/>
        <v>25.875</v>
      </c>
      <c r="S1812" s="8">
        <f t="shared" si="286"/>
        <v>41.325000000000003</v>
      </c>
      <c r="T1812" s="8">
        <f t="shared" si="287"/>
        <v>27.125</v>
      </c>
      <c r="U1812" s="7">
        <f t="shared" si="288"/>
        <v>29.491666666666664</v>
      </c>
      <c r="V1812" s="7">
        <f t="shared" si="289"/>
        <v>28.9</v>
      </c>
    </row>
    <row r="1813" spans="1:22" ht="13.5" x14ac:dyDescent="0.25">
      <c r="A1813" s="3">
        <f>RSI!A1813</f>
        <v>44944</v>
      </c>
      <c r="B1813" s="2">
        <f>RSI!B1813</f>
        <v>6.0877999999999997</v>
      </c>
      <c r="C1813" s="2">
        <f>RSI!I1813</f>
        <v>49.225323761198815</v>
      </c>
      <c r="D1813" s="2">
        <f>MACD!E1813</f>
        <v>9.7637468636151858E-2</v>
      </c>
      <c r="E1813" s="2">
        <f>MACD!F1813</f>
        <v>9.35410050640611E-2</v>
      </c>
      <c r="F1813" s="2">
        <f>'Moving Avg'!D1813</f>
        <v>6.0079599999999997</v>
      </c>
      <c r="G1813" s="2">
        <f>'Moving Avg'!F1813</f>
        <v>6.1072549999999994</v>
      </c>
      <c r="H1813" s="2">
        <f>'Moving Avg'!G1813</f>
        <v>6.1632519999999955</v>
      </c>
      <c r="I1813" s="2">
        <f>'Moving Avg'!H1813</f>
        <v>6.4743229999999983</v>
      </c>
      <c r="J1813" s="5" t="str">
        <f>OBV!F1813</f>
        <v>BULLISH</v>
      </c>
      <c r="K1813" s="5" t="str">
        <f>OBV!G1813</f>
        <v>NEUTRAL</v>
      </c>
      <c r="L1813" s="5" t="str">
        <f>OBV!H1813</f>
        <v>CONFIRMED BULLISH</v>
      </c>
      <c r="M1813" s="7">
        <f t="shared" si="280"/>
        <v>25</v>
      </c>
      <c r="N1813" s="7">
        <f t="shared" si="281"/>
        <v>0</v>
      </c>
      <c r="O1813" s="7">
        <f t="shared" si="282"/>
        <v>0</v>
      </c>
      <c r="P1813" s="7">
        <f t="shared" si="283"/>
        <v>83.5</v>
      </c>
      <c r="Q1813" s="8">
        <f t="shared" si="284"/>
        <v>21.274999999999999</v>
      </c>
      <c r="R1813" s="8">
        <f t="shared" si="285"/>
        <v>25.875</v>
      </c>
      <c r="S1813" s="8">
        <f t="shared" si="286"/>
        <v>41.325000000000003</v>
      </c>
      <c r="T1813" s="8">
        <f t="shared" si="287"/>
        <v>27.125</v>
      </c>
      <c r="U1813" s="7">
        <f t="shared" si="288"/>
        <v>29.491666666666664</v>
      </c>
      <c r="V1813" s="7">
        <f t="shared" si="289"/>
        <v>28.9</v>
      </c>
    </row>
    <row r="1814" spans="1:22" ht="13.5" x14ac:dyDescent="0.25">
      <c r="A1814" s="3">
        <f>RSI!A1814</f>
        <v>44945</v>
      </c>
      <c r="B1814" s="2">
        <f>RSI!B1814</f>
        <v>6.0877999999999997</v>
      </c>
      <c r="C1814" s="2">
        <f>RSI!I1814</f>
        <v>49.225323761198815</v>
      </c>
      <c r="D1814" s="2">
        <f>MACD!E1814</f>
        <v>8.0628514321988476E-2</v>
      </c>
      <c r="E1814" s="2">
        <f>MACD!F1814</f>
        <v>9.0958506915646581E-2</v>
      </c>
      <c r="F1814" s="2">
        <f>'Moving Avg'!D1814</f>
        <v>6.047880000000001</v>
      </c>
      <c r="G1814" s="2">
        <f>'Moving Avg'!F1814</f>
        <v>6.1072550000000003</v>
      </c>
      <c r="H1814" s="2">
        <f>'Moving Avg'!G1814</f>
        <v>6.1580619999999966</v>
      </c>
      <c r="I1814" s="2">
        <f>'Moving Avg'!H1814</f>
        <v>6.4703309999999989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  <c r="M1814" s="7">
        <f t="shared" si="280"/>
        <v>25</v>
      </c>
      <c r="N1814" s="7">
        <f t="shared" si="281"/>
        <v>45</v>
      </c>
      <c r="O1814" s="7">
        <f t="shared" si="282"/>
        <v>0</v>
      </c>
      <c r="P1814" s="7">
        <f t="shared" si="283"/>
        <v>83.5</v>
      </c>
      <c r="Q1814" s="8">
        <f t="shared" si="284"/>
        <v>37.024999999999999</v>
      </c>
      <c r="R1814" s="8">
        <f t="shared" si="285"/>
        <v>34.875</v>
      </c>
      <c r="S1814" s="8">
        <f t="shared" si="286"/>
        <v>48.075000000000003</v>
      </c>
      <c r="T1814" s="8">
        <f t="shared" si="287"/>
        <v>38.375</v>
      </c>
      <c r="U1814" s="7">
        <f t="shared" si="288"/>
        <v>39.991666666666667</v>
      </c>
      <c r="V1814" s="7">
        <f t="shared" si="289"/>
        <v>39.587500000000006</v>
      </c>
    </row>
    <row r="1815" spans="1:22" ht="13.5" x14ac:dyDescent="0.25">
      <c r="A1815" s="3">
        <f>RSI!A1815</f>
        <v>44946</v>
      </c>
      <c r="B1815" s="2">
        <f>RSI!B1815</f>
        <v>6.0877999999999997</v>
      </c>
      <c r="C1815" s="2">
        <f>RSI!I1815</f>
        <v>49.225323761198808</v>
      </c>
      <c r="D1815" s="2">
        <f>MACD!E1815</f>
        <v>6.6269606932577219E-2</v>
      </c>
      <c r="E1815" s="2">
        <f>MACD!F1815</f>
        <v>8.6020726919032717E-2</v>
      </c>
      <c r="F1815" s="2">
        <f>'Moving Avg'!D1815</f>
        <v>6.0877999999999997</v>
      </c>
      <c r="G1815" s="2">
        <f>'Moving Avg'!F1815</f>
        <v>6.0947800000000001</v>
      </c>
      <c r="H1815" s="2">
        <f>'Moving Avg'!G1815</f>
        <v>6.1528719999999977</v>
      </c>
      <c r="I1815" s="2">
        <f>'Moving Avg'!H1815</f>
        <v>6.4678859999999982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  <c r="M1815" s="7">
        <f t="shared" si="280"/>
        <v>25</v>
      </c>
      <c r="N1815" s="7">
        <f t="shared" si="281"/>
        <v>45</v>
      </c>
      <c r="O1815" s="7">
        <f t="shared" si="282"/>
        <v>0</v>
      </c>
      <c r="P1815" s="7">
        <f t="shared" si="283"/>
        <v>83.5</v>
      </c>
      <c r="Q1815" s="8">
        <f t="shared" si="284"/>
        <v>37.024999999999999</v>
      </c>
      <c r="R1815" s="8">
        <f t="shared" si="285"/>
        <v>34.875</v>
      </c>
      <c r="S1815" s="8">
        <f t="shared" si="286"/>
        <v>48.075000000000003</v>
      </c>
      <c r="T1815" s="8">
        <f t="shared" si="287"/>
        <v>38.375</v>
      </c>
      <c r="U1815" s="7">
        <f t="shared" si="288"/>
        <v>39.991666666666667</v>
      </c>
      <c r="V1815" s="7">
        <f t="shared" si="289"/>
        <v>39.587500000000006</v>
      </c>
    </row>
    <row r="1816" spans="1:22" ht="13.5" x14ac:dyDescent="0.25">
      <c r="A1816" s="3">
        <f>RSI!A1816</f>
        <v>44949</v>
      </c>
      <c r="B1816" s="2">
        <f>RSI!B1816</f>
        <v>6.0777999999999999</v>
      </c>
      <c r="C1816" s="2">
        <f>RSI!I1816</f>
        <v>48.251922348815476</v>
      </c>
      <c r="D1816" s="2">
        <f>MACD!E1816</f>
        <v>2.7260552916001934E-2</v>
      </c>
      <c r="E1816" s="2">
        <f>MACD!F1816</f>
        <v>7.4268692118426557E-2</v>
      </c>
      <c r="F1816" s="2">
        <f>'Moving Avg'!D1816</f>
        <v>6.0857999999999999</v>
      </c>
      <c r="G1816" s="2">
        <f>'Moving Avg'!F1816</f>
        <v>6.0828049999999996</v>
      </c>
      <c r="H1816" s="2">
        <f>'Moving Avg'!G1816</f>
        <v>6.1474819999999992</v>
      </c>
      <c r="I1816" s="2">
        <f>'Moving Avg'!H1816</f>
        <v>6.4640934999999988</v>
      </c>
      <c r="J1816" s="5" t="str">
        <f>OBV!F1816</f>
        <v>BEARISH</v>
      </c>
      <c r="K1816" s="5" t="str">
        <f>OBV!G1816</f>
        <v>NEUTRAL</v>
      </c>
      <c r="L1816" s="5" t="str">
        <f>OBV!H1816</f>
        <v>CONFIRMED BEARISH</v>
      </c>
      <c r="M1816" s="7">
        <f t="shared" si="280"/>
        <v>25</v>
      </c>
      <c r="N1816" s="7">
        <f t="shared" si="281"/>
        <v>100</v>
      </c>
      <c r="O1816" s="7">
        <f t="shared" si="282"/>
        <v>0</v>
      </c>
      <c r="P1816" s="7">
        <f t="shared" si="283"/>
        <v>16.5</v>
      </c>
      <c r="Q1816" s="8">
        <f t="shared" si="284"/>
        <v>46.225000000000001</v>
      </c>
      <c r="R1816" s="8">
        <f t="shared" si="285"/>
        <v>29.125</v>
      </c>
      <c r="S1816" s="8">
        <f t="shared" si="286"/>
        <v>26.175000000000001</v>
      </c>
      <c r="T1816" s="8">
        <f t="shared" si="287"/>
        <v>35.375</v>
      </c>
      <c r="U1816" s="7">
        <f t="shared" si="288"/>
        <v>33.841666666666661</v>
      </c>
      <c r="V1816" s="7">
        <f t="shared" si="289"/>
        <v>34.224999999999994</v>
      </c>
    </row>
    <row r="1817" spans="1:22" ht="13.5" x14ac:dyDescent="0.25">
      <c r="A1817" s="3">
        <f>RSI!A1817</f>
        <v>44950</v>
      </c>
      <c r="B1817" s="2">
        <f>RSI!B1817</f>
        <v>6.0777999999999999</v>
      </c>
      <c r="C1817" s="2">
        <f>RSI!I1817</f>
        <v>48.251922348815476</v>
      </c>
      <c r="D1817" s="2">
        <f>MACD!E1817</f>
        <v>-7.1979429991610999E-3</v>
      </c>
      <c r="E1817" s="2">
        <f>MACD!F1817</f>
        <v>5.7975365094909033E-2</v>
      </c>
      <c r="F1817" s="2">
        <f>'Moving Avg'!D1817</f>
        <v>6.0837999999999992</v>
      </c>
      <c r="G1817" s="2">
        <f>'Moving Avg'!F1817</f>
        <v>6.0708299999999991</v>
      </c>
      <c r="H1817" s="2">
        <f>'Moving Avg'!G1817</f>
        <v>6.1470820000000002</v>
      </c>
      <c r="I1817" s="2">
        <f>'Moving Avg'!H1817</f>
        <v>6.4617979999999999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  <c r="M1817" s="7">
        <f t="shared" si="280"/>
        <v>25</v>
      </c>
      <c r="N1817" s="7">
        <f t="shared" si="281"/>
        <v>100</v>
      </c>
      <c r="O1817" s="7">
        <f t="shared" si="282"/>
        <v>0</v>
      </c>
      <c r="P1817" s="7">
        <f t="shared" si="283"/>
        <v>16.5</v>
      </c>
      <c r="Q1817" s="8">
        <f t="shared" si="284"/>
        <v>46.225000000000001</v>
      </c>
      <c r="R1817" s="8">
        <f t="shared" si="285"/>
        <v>29.125</v>
      </c>
      <c r="S1817" s="8">
        <f t="shared" si="286"/>
        <v>26.175000000000001</v>
      </c>
      <c r="T1817" s="8">
        <f t="shared" si="287"/>
        <v>35.375</v>
      </c>
      <c r="U1817" s="7">
        <f t="shared" si="288"/>
        <v>33.841666666666661</v>
      </c>
      <c r="V1817" s="7">
        <f t="shared" si="289"/>
        <v>34.224999999999994</v>
      </c>
    </row>
    <row r="1818" spans="1:22" ht="13.5" x14ac:dyDescent="0.25">
      <c r="A1818" s="3">
        <f>RSI!A1818</f>
        <v>44951</v>
      </c>
      <c r="B1818" s="2">
        <f>RSI!B1818</f>
        <v>6.0777999999999999</v>
      </c>
      <c r="C1818" s="2">
        <f>RSI!I1818</f>
        <v>48.251922348815476</v>
      </c>
      <c r="D1818" s="2">
        <f>MACD!E1818</f>
        <v>-3.6273996003927778E-2</v>
      </c>
      <c r="E1818" s="2">
        <f>MACD!F1818</f>
        <v>3.9125492875141672E-2</v>
      </c>
      <c r="F1818" s="2">
        <f>'Moving Avg'!D1818</f>
        <v>6.0817999999999994</v>
      </c>
      <c r="G1818" s="2">
        <f>'Moving Avg'!F1818</f>
        <v>6.0588549999999994</v>
      </c>
      <c r="H1818" s="2">
        <f>'Moving Avg'!G1818</f>
        <v>6.1468820000000015</v>
      </c>
      <c r="I1818" s="2">
        <f>'Moving Avg'!H1818</f>
        <v>6.4603009999999994</v>
      </c>
      <c r="J1818" s="5" t="str">
        <f>OBV!F1818</f>
        <v>BEARISH</v>
      </c>
      <c r="K1818" s="5" t="str">
        <f>OBV!G1818</f>
        <v>NEUTRAL</v>
      </c>
      <c r="L1818" s="5" t="str">
        <f>OBV!H1818</f>
        <v>CONFIRMED BEARISH</v>
      </c>
      <c r="M1818" s="7">
        <f t="shared" si="280"/>
        <v>25</v>
      </c>
      <c r="N1818" s="7">
        <f t="shared" si="281"/>
        <v>100</v>
      </c>
      <c r="O1818" s="7">
        <f t="shared" si="282"/>
        <v>0</v>
      </c>
      <c r="P1818" s="7">
        <f t="shared" si="283"/>
        <v>16.5</v>
      </c>
      <c r="Q1818" s="8">
        <f t="shared" si="284"/>
        <v>46.225000000000001</v>
      </c>
      <c r="R1818" s="8">
        <f t="shared" si="285"/>
        <v>29.125</v>
      </c>
      <c r="S1818" s="8">
        <f t="shared" si="286"/>
        <v>26.175000000000001</v>
      </c>
      <c r="T1818" s="8">
        <f t="shared" si="287"/>
        <v>35.375</v>
      </c>
      <c r="U1818" s="7">
        <f t="shared" si="288"/>
        <v>33.841666666666661</v>
      </c>
      <c r="V1818" s="7">
        <f t="shared" si="289"/>
        <v>34.224999999999994</v>
      </c>
    </row>
    <row r="1819" spans="1:22" ht="13.5" x14ac:dyDescent="0.25">
      <c r="A1819" s="3">
        <f>RSI!A1819</f>
        <v>44952</v>
      </c>
      <c r="B1819" s="2">
        <f>RSI!B1819</f>
        <v>6.0777999999999999</v>
      </c>
      <c r="C1819" s="2">
        <f>RSI!I1819</f>
        <v>48.251922348815476</v>
      </c>
      <c r="D1819" s="2">
        <f>MACD!E1819</f>
        <v>-6.0801684301064363E-2</v>
      </c>
      <c r="E1819" s="2">
        <f>MACD!F1819</f>
        <v>1.9140057439900465E-2</v>
      </c>
      <c r="F1819" s="2">
        <f>'Moving Avg'!D1819</f>
        <v>6.0798000000000005</v>
      </c>
      <c r="G1819" s="2">
        <f>'Moving Avg'!F1819</f>
        <v>6.0473749999999997</v>
      </c>
      <c r="H1819" s="2">
        <f>'Moving Avg'!G1819</f>
        <v>6.1466820000000029</v>
      </c>
      <c r="I1819" s="2">
        <f>'Moving Avg'!H1819</f>
        <v>6.4577560000000007</v>
      </c>
      <c r="J1819" s="5" t="str">
        <f>OBV!F1819</f>
        <v>BEARISH</v>
      </c>
      <c r="K1819" s="5" t="str">
        <f>OBV!G1819</f>
        <v>NEUTRAL</v>
      </c>
      <c r="L1819" s="5" t="str">
        <f>OBV!H1819</f>
        <v>CONFIRMED BEARISH</v>
      </c>
      <c r="M1819" s="7">
        <f t="shared" si="280"/>
        <v>25</v>
      </c>
      <c r="N1819" s="7">
        <f t="shared" si="281"/>
        <v>100</v>
      </c>
      <c r="O1819" s="7">
        <f t="shared" si="282"/>
        <v>0</v>
      </c>
      <c r="P1819" s="7">
        <f t="shared" si="283"/>
        <v>16.5</v>
      </c>
      <c r="Q1819" s="8">
        <f t="shared" si="284"/>
        <v>46.225000000000001</v>
      </c>
      <c r="R1819" s="8">
        <f t="shared" si="285"/>
        <v>29.125</v>
      </c>
      <c r="S1819" s="8">
        <f t="shared" si="286"/>
        <v>26.175000000000001</v>
      </c>
      <c r="T1819" s="8">
        <f t="shared" si="287"/>
        <v>35.375</v>
      </c>
      <c r="U1819" s="7">
        <f t="shared" si="288"/>
        <v>33.841666666666661</v>
      </c>
      <c r="V1819" s="7">
        <f t="shared" si="289"/>
        <v>34.224999999999994</v>
      </c>
    </row>
    <row r="1820" spans="1:22" ht="13.5" x14ac:dyDescent="0.25">
      <c r="A1820" s="3">
        <f>RSI!A1820</f>
        <v>44953</v>
      </c>
      <c r="B1820" s="2">
        <f>RSI!B1820</f>
        <v>6.0777999999999999</v>
      </c>
      <c r="C1820" s="2">
        <f>RSI!I1820</f>
        <v>48.251922348815476</v>
      </c>
      <c r="D1820" s="2">
        <f>MACD!E1820</f>
        <v>-8.1486321180006094E-2</v>
      </c>
      <c r="E1820" s="2">
        <f>MACD!F1820</f>
        <v>-9.8521828408084863E-4</v>
      </c>
      <c r="F1820" s="2">
        <f>'Moving Avg'!D1820</f>
        <v>6.0777999999999999</v>
      </c>
      <c r="G1820" s="2">
        <f>'Moving Avg'!F1820</f>
        <v>6.0343999999999989</v>
      </c>
      <c r="H1820" s="2">
        <f>'Moving Avg'!G1820</f>
        <v>6.1464820000000033</v>
      </c>
      <c r="I1820" s="2">
        <f>'Moving Avg'!H1820</f>
        <v>6.4552110000000003</v>
      </c>
      <c r="J1820" s="5" t="str">
        <f>OBV!F1820</f>
        <v>BEARISH</v>
      </c>
      <c r="K1820" s="5" t="str">
        <f>OBV!G1820</f>
        <v>NEUTRAL</v>
      </c>
      <c r="L1820" s="5" t="str">
        <f>OBV!H1820</f>
        <v>CONFIRMED BEARISH</v>
      </c>
      <c r="M1820" s="7">
        <f t="shared" si="280"/>
        <v>25</v>
      </c>
      <c r="N1820" s="7">
        <f t="shared" si="281"/>
        <v>100</v>
      </c>
      <c r="O1820" s="7">
        <f t="shared" si="282"/>
        <v>0</v>
      </c>
      <c r="P1820" s="7">
        <f t="shared" si="283"/>
        <v>16.5</v>
      </c>
      <c r="Q1820" s="8">
        <f t="shared" si="284"/>
        <v>46.225000000000001</v>
      </c>
      <c r="R1820" s="8">
        <f t="shared" si="285"/>
        <v>29.125</v>
      </c>
      <c r="S1820" s="8">
        <f t="shared" si="286"/>
        <v>26.175000000000001</v>
      </c>
      <c r="T1820" s="8">
        <f t="shared" si="287"/>
        <v>35.375</v>
      </c>
      <c r="U1820" s="7">
        <f t="shared" si="288"/>
        <v>33.841666666666661</v>
      </c>
      <c r="V1820" s="7">
        <f t="shared" si="289"/>
        <v>34.224999999999994</v>
      </c>
    </row>
    <row r="1821" spans="1:22" ht="13.5" x14ac:dyDescent="0.25">
      <c r="A1821" s="3">
        <f>RSI!A1821</f>
        <v>44956</v>
      </c>
      <c r="B1821" s="2">
        <f>RSI!B1821</f>
        <v>5.8083999999999998</v>
      </c>
      <c r="C1821" s="2">
        <f>RSI!I1821</f>
        <v>27.23547366325046</v>
      </c>
      <c r="D1821" s="2">
        <f>MACD!E1821</f>
        <v>-4.82610501172962E-2</v>
      </c>
      <c r="E1821" s="2">
        <f>MACD!F1821</f>
        <v>-1.044038465072392E-2</v>
      </c>
      <c r="F1821" s="2">
        <f>'Moving Avg'!D1821</f>
        <v>6.0239199999999995</v>
      </c>
      <c r="G1821" s="2">
        <f>'Moving Avg'!F1821</f>
        <v>6.0204299999999993</v>
      </c>
      <c r="H1821" s="2">
        <f>'Moving Avg'!G1821</f>
        <v>6.1408940000000021</v>
      </c>
      <c r="I1821" s="2">
        <f>'Moving Avg'!H1821</f>
        <v>6.4513190000000007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  <c r="M1821" s="7">
        <f t="shared" si="280"/>
        <v>50</v>
      </c>
      <c r="N1821" s="7">
        <f t="shared" si="281"/>
        <v>100</v>
      </c>
      <c r="O1821" s="7">
        <f t="shared" si="282"/>
        <v>0</v>
      </c>
      <c r="P1821" s="7">
        <f t="shared" si="283"/>
        <v>16.5</v>
      </c>
      <c r="Q1821" s="8">
        <f t="shared" si="284"/>
        <v>54.975000000000001</v>
      </c>
      <c r="R1821" s="8">
        <f t="shared" si="285"/>
        <v>34.125</v>
      </c>
      <c r="S1821" s="8">
        <f t="shared" si="286"/>
        <v>29.925000000000001</v>
      </c>
      <c r="T1821" s="8">
        <f t="shared" si="287"/>
        <v>41.625</v>
      </c>
      <c r="U1821" s="7">
        <f t="shared" si="288"/>
        <v>39.674999999999997</v>
      </c>
      <c r="V1821" s="7">
        <f t="shared" si="289"/>
        <v>40.162499999999994</v>
      </c>
    </row>
    <row r="1822" spans="1:22" ht="13.5" x14ac:dyDescent="0.25">
      <c r="A1822" s="3">
        <f>RSI!A1822</f>
        <v>44957</v>
      </c>
      <c r="B1822" s="2">
        <f>RSI!B1822</f>
        <v>5.8083999999999998</v>
      </c>
      <c r="C1822" s="2">
        <f>RSI!I1822</f>
        <v>27.23547366325046</v>
      </c>
      <c r="D1822" s="2">
        <f>MACD!E1822</f>
        <v>-1.8495825779078601E-2</v>
      </c>
      <c r="E1822" s="2">
        <f>MACD!F1822</f>
        <v>-1.2051472876394857E-2</v>
      </c>
      <c r="F1822" s="2">
        <f>'Moving Avg'!D1822</f>
        <v>5.9700399999999991</v>
      </c>
      <c r="G1822" s="2">
        <f>'Moving Avg'!F1822</f>
        <v>6.0064599999999997</v>
      </c>
      <c r="H1822" s="2">
        <f>'Moving Avg'!G1822</f>
        <v>6.1353060000000017</v>
      </c>
      <c r="I1822" s="2">
        <f>'Moving Avg'!H1822</f>
        <v>6.4474270000000002</v>
      </c>
      <c r="J1822" s="5" t="str">
        <f>OBV!F1822</f>
        <v>BEARISH</v>
      </c>
      <c r="K1822" s="5" t="str">
        <f>OBV!G1822</f>
        <v>NEUTRAL</v>
      </c>
      <c r="L1822" s="5" t="str">
        <f>OBV!H1822</f>
        <v>CONFIRMED BEARISH</v>
      </c>
      <c r="M1822" s="7">
        <f t="shared" si="280"/>
        <v>50</v>
      </c>
      <c r="N1822" s="7">
        <f t="shared" si="281"/>
        <v>45</v>
      </c>
      <c r="O1822" s="7">
        <f t="shared" si="282"/>
        <v>0</v>
      </c>
      <c r="P1822" s="7">
        <f t="shared" si="283"/>
        <v>16.5</v>
      </c>
      <c r="Q1822" s="8">
        <f t="shared" si="284"/>
        <v>35.725000000000001</v>
      </c>
      <c r="R1822" s="8">
        <f t="shared" si="285"/>
        <v>23.125</v>
      </c>
      <c r="S1822" s="8">
        <f t="shared" si="286"/>
        <v>21.675000000000001</v>
      </c>
      <c r="T1822" s="8">
        <f t="shared" si="287"/>
        <v>27.875</v>
      </c>
      <c r="U1822" s="7">
        <f t="shared" si="288"/>
        <v>26.841666666666669</v>
      </c>
      <c r="V1822" s="7">
        <f t="shared" si="289"/>
        <v>27.1</v>
      </c>
    </row>
    <row r="1823" spans="1:22" ht="13.5" x14ac:dyDescent="0.25">
      <c r="A1823" s="3">
        <f>RSI!A1823</f>
        <v>44958</v>
      </c>
      <c r="B1823" s="2">
        <f>RSI!B1823</f>
        <v>5.8083999999999998</v>
      </c>
      <c r="C1823" s="2">
        <f>RSI!I1823</f>
        <v>27.23547366325046</v>
      </c>
      <c r="D1823" s="2">
        <f>MACD!E1823</f>
        <v>8.2193309050415664E-3</v>
      </c>
      <c r="E1823" s="2">
        <f>MACD!F1823</f>
        <v>-7.9973121201075727E-3</v>
      </c>
      <c r="F1823" s="2">
        <f>'Moving Avg'!D1823</f>
        <v>5.9161599999999996</v>
      </c>
      <c r="G1823" s="2">
        <f>'Moving Avg'!F1823</f>
        <v>5.9929900000000007</v>
      </c>
      <c r="H1823" s="2">
        <f>'Moving Avg'!G1823</f>
        <v>6.1297180000000013</v>
      </c>
      <c r="I1823" s="2">
        <f>'Moving Avg'!H1823</f>
        <v>6.4449820000000013</v>
      </c>
      <c r="J1823" s="5" t="str">
        <f>OBV!F1823</f>
        <v>BEARISH</v>
      </c>
      <c r="K1823" s="5" t="str">
        <f>OBV!G1823</f>
        <v>NEUTRAL</v>
      </c>
      <c r="L1823" s="5" t="str">
        <f>OBV!H1823</f>
        <v>CONFIRMED BEARISH</v>
      </c>
      <c r="M1823" s="7">
        <f t="shared" si="280"/>
        <v>50</v>
      </c>
      <c r="N1823" s="7">
        <f t="shared" si="281"/>
        <v>0</v>
      </c>
      <c r="O1823" s="7">
        <f t="shared" si="282"/>
        <v>0</v>
      </c>
      <c r="P1823" s="7">
        <f t="shared" si="283"/>
        <v>16.5</v>
      </c>
      <c r="Q1823" s="8">
        <f t="shared" si="284"/>
        <v>19.975000000000001</v>
      </c>
      <c r="R1823" s="8">
        <f t="shared" si="285"/>
        <v>14.125</v>
      </c>
      <c r="S1823" s="8">
        <f t="shared" si="286"/>
        <v>14.925000000000001</v>
      </c>
      <c r="T1823" s="8">
        <f t="shared" si="287"/>
        <v>16.625</v>
      </c>
      <c r="U1823" s="7">
        <f t="shared" si="288"/>
        <v>16.341666666666669</v>
      </c>
      <c r="V1823" s="7">
        <f t="shared" si="289"/>
        <v>16.412500000000001</v>
      </c>
    </row>
    <row r="1824" spans="1:22" ht="13.5" x14ac:dyDescent="0.25">
      <c r="A1824" s="3">
        <f>RSI!A1824</f>
        <v>44959</v>
      </c>
      <c r="B1824" s="2">
        <f>RSI!B1824</f>
        <v>5.8083999999999998</v>
      </c>
      <c r="C1824" s="2">
        <f>RSI!I1824</f>
        <v>27.23547366325046</v>
      </c>
      <c r="D1824" s="2">
        <f>MACD!E1824</f>
        <v>3.2240387214194755E-2</v>
      </c>
      <c r="E1824" s="2">
        <f>MACD!F1824</f>
        <v>5.0227746752892939E-5</v>
      </c>
      <c r="F1824" s="2">
        <f>'Moving Avg'!D1824</f>
        <v>5.8622799999999993</v>
      </c>
      <c r="G1824" s="2">
        <f>'Moving Avg'!F1824</f>
        <v>5.9795200000000008</v>
      </c>
      <c r="H1824" s="2">
        <f>'Moving Avg'!G1824</f>
        <v>6.124130000000001</v>
      </c>
      <c r="I1824" s="2">
        <f>'Moving Avg'!H1824</f>
        <v>6.4425370000000006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  <c r="M1824" s="7">
        <f t="shared" si="280"/>
        <v>50</v>
      </c>
      <c r="N1824" s="7">
        <f t="shared" si="281"/>
        <v>0</v>
      </c>
      <c r="O1824" s="7">
        <f t="shared" si="282"/>
        <v>0</v>
      </c>
      <c r="P1824" s="7">
        <f t="shared" si="283"/>
        <v>16.5</v>
      </c>
      <c r="Q1824" s="8">
        <f t="shared" si="284"/>
        <v>19.975000000000001</v>
      </c>
      <c r="R1824" s="8">
        <f t="shared" si="285"/>
        <v>14.125</v>
      </c>
      <c r="S1824" s="8">
        <f t="shared" si="286"/>
        <v>14.925000000000001</v>
      </c>
      <c r="T1824" s="8">
        <f t="shared" si="287"/>
        <v>16.625</v>
      </c>
      <c r="U1824" s="7">
        <f t="shared" si="288"/>
        <v>16.341666666666669</v>
      </c>
      <c r="V1824" s="7">
        <f t="shared" si="289"/>
        <v>16.412500000000001</v>
      </c>
    </row>
    <row r="1825" spans="1:22" ht="13.5" x14ac:dyDescent="0.25">
      <c r="A1825" s="3">
        <f>RSI!A1825</f>
        <v>44960</v>
      </c>
      <c r="B1825" s="2">
        <f>RSI!B1825</f>
        <v>5.8083999999999998</v>
      </c>
      <c r="C1825" s="2">
        <f>RSI!I1825</f>
        <v>27.23547366325046</v>
      </c>
      <c r="D1825" s="2">
        <f>MACD!E1825</f>
        <v>5.3876936889865057E-2</v>
      </c>
      <c r="E1825" s="2">
        <f>MACD!F1825</f>
        <v>1.0815569575375326E-2</v>
      </c>
      <c r="F1825" s="2">
        <f>'Moving Avg'!D1825</f>
        <v>5.8083999999999998</v>
      </c>
      <c r="G1825" s="2">
        <f>'Moving Avg'!F1825</f>
        <v>5.966050000000001</v>
      </c>
      <c r="H1825" s="2">
        <f>'Moving Avg'!G1825</f>
        <v>6.1185420000000015</v>
      </c>
      <c r="I1825" s="2">
        <f>'Moving Avg'!H1825</f>
        <v>6.4386950000000009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  <c r="M1825" s="7">
        <f t="shared" si="280"/>
        <v>50</v>
      </c>
      <c r="N1825" s="7">
        <f t="shared" si="281"/>
        <v>0</v>
      </c>
      <c r="O1825" s="7">
        <f t="shared" si="282"/>
        <v>0</v>
      </c>
      <c r="P1825" s="7">
        <f t="shared" si="283"/>
        <v>16.5</v>
      </c>
      <c r="Q1825" s="8">
        <f t="shared" si="284"/>
        <v>19.975000000000001</v>
      </c>
      <c r="R1825" s="8">
        <f t="shared" si="285"/>
        <v>14.125</v>
      </c>
      <c r="S1825" s="8">
        <f t="shared" si="286"/>
        <v>14.925000000000001</v>
      </c>
      <c r="T1825" s="8">
        <f t="shared" si="287"/>
        <v>16.625</v>
      </c>
      <c r="U1825" s="7">
        <f t="shared" si="288"/>
        <v>16.341666666666669</v>
      </c>
      <c r="V1825" s="7">
        <f t="shared" si="289"/>
        <v>16.412500000000001</v>
      </c>
    </row>
    <row r="1826" spans="1:22" ht="13.5" x14ac:dyDescent="0.25">
      <c r="A1826" s="3">
        <f>RSI!A1826</f>
        <v>44963</v>
      </c>
      <c r="B1826" s="2">
        <f>RSI!B1826</f>
        <v>6.008</v>
      </c>
      <c r="C1826" s="2">
        <f>RSI!I1826</f>
        <v>50.414157459927168</v>
      </c>
      <c r="D1826" s="2">
        <f>MACD!E1826</f>
        <v>5.7075066272344266E-2</v>
      </c>
      <c r="E1826" s="2">
        <f>MACD!F1826</f>
        <v>2.0067468914769113E-2</v>
      </c>
      <c r="F1826" s="2">
        <f>'Moving Avg'!D1826</f>
        <v>5.8483199999999993</v>
      </c>
      <c r="G1826" s="2">
        <f>'Moving Avg'!F1826</f>
        <v>5.971540000000001</v>
      </c>
      <c r="H1826" s="2">
        <f>'Moving Avg'!G1826</f>
        <v>6.1115560000000002</v>
      </c>
      <c r="I1826" s="2">
        <f>'Moving Avg'!H1826</f>
        <v>6.4344040000000016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  <c r="M1826" s="7">
        <f t="shared" si="280"/>
        <v>25</v>
      </c>
      <c r="N1826" s="7">
        <f t="shared" si="281"/>
        <v>0</v>
      </c>
      <c r="O1826" s="7">
        <f t="shared" si="282"/>
        <v>0</v>
      </c>
      <c r="P1826" s="7">
        <f t="shared" si="283"/>
        <v>83.5</v>
      </c>
      <c r="Q1826" s="8">
        <f t="shared" si="284"/>
        <v>21.274999999999999</v>
      </c>
      <c r="R1826" s="8">
        <f t="shared" si="285"/>
        <v>25.875</v>
      </c>
      <c r="S1826" s="8">
        <f t="shared" si="286"/>
        <v>41.325000000000003</v>
      </c>
      <c r="T1826" s="8">
        <f t="shared" si="287"/>
        <v>27.125</v>
      </c>
      <c r="U1826" s="7">
        <f t="shared" si="288"/>
        <v>29.491666666666664</v>
      </c>
      <c r="V1826" s="7">
        <f t="shared" si="289"/>
        <v>28.9</v>
      </c>
    </row>
    <row r="1827" spans="1:22" ht="13.5" x14ac:dyDescent="0.25">
      <c r="A1827" s="3">
        <f>RSI!A1827</f>
        <v>44964</v>
      </c>
      <c r="B1827" s="2">
        <f>RSI!B1827</f>
        <v>6.0777999999999999</v>
      </c>
      <c r="C1827" s="2">
        <f>RSI!I1827</f>
        <v>55.725478025971306</v>
      </c>
      <c r="D1827" s="2">
        <f>MACD!E1827</f>
        <v>5.4555366315342191E-2</v>
      </c>
      <c r="E1827" s="2">
        <f>MACD!F1827</f>
        <v>2.6965048394883728E-2</v>
      </c>
      <c r="F1827" s="2">
        <f>'Moving Avg'!D1827</f>
        <v>5.9021999999999997</v>
      </c>
      <c r="G1827" s="2">
        <f>'Moving Avg'!F1827</f>
        <v>5.9810200000000009</v>
      </c>
      <c r="H1827" s="2">
        <f>'Moving Avg'!G1827</f>
        <v>6.1059660000000004</v>
      </c>
      <c r="I1827" s="2">
        <f>'Moving Avg'!H1827</f>
        <v>6.4304620000000021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  <c r="M1827" s="7">
        <f t="shared" si="280"/>
        <v>25</v>
      </c>
      <c r="N1827" s="7">
        <f t="shared" si="281"/>
        <v>0</v>
      </c>
      <c r="O1827" s="7">
        <f t="shared" si="282"/>
        <v>0</v>
      </c>
      <c r="P1827" s="7">
        <f t="shared" si="283"/>
        <v>83.5</v>
      </c>
      <c r="Q1827" s="8">
        <f t="shared" si="284"/>
        <v>21.274999999999999</v>
      </c>
      <c r="R1827" s="8">
        <f t="shared" si="285"/>
        <v>25.875</v>
      </c>
      <c r="S1827" s="8">
        <f t="shared" si="286"/>
        <v>41.325000000000003</v>
      </c>
      <c r="T1827" s="8">
        <f t="shared" si="287"/>
        <v>27.125</v>
      </c>
      <c r="U1827" s="7">
        <f t="shared" si="288"/>
        <v>29.491666666666664</v>
      </c>
      <c r="V1827" s="7">
        <f t="shared" si="289"/>
        <v>28.9</v>
      </c>
    </row>
    <row r="1828" spans="1:22" ht="13.5" x14ac:dyDescent="0.25">
      <c r="A1828" s="3">
        <f>RSI!A1828</f>
        <v>44965</v>
      </c>
      <c r="B1828" s="2">
        <f>RSI!B1828</f>
        <v>6.0777999999999999</v>
      </c>
      <c r="C1828" s="2">
        <f>RSI!I1828</f>
        <v>55.72547802597132</v>
      </c>
      <c r="D1828" s="2">
        <f>MACD!E1828</f>
        <v>5.1959528841162061E-2</v>
      </c>
      <c r="E1828" s="2">
        <f>MACD!F1828</f>
        <v>3.1963944484139396E-2</v>
      </c>
      <c r="F1828" s="2">
        <f>'Moving Avg'!D1828</f>
        <v>5.95608</v>
      </c>
      <c r="G1828" s="2">
        <f>'Moving Avg'!F1828</f>
        <v>5.9904999999999999</v>
      </c>
      <c r="H1828" s="2">
        <f>'Moving Avg'!G1828</f>
        <v>6.1003759999999998</v>
      </c>
      <c r="I1828" s="2">
        <f>'Moving Avg'!H1828</f>
        <v>6.4265200000000036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  <c r="M1828" s="7">
        <f t="shared" si="280"/>
        <v>25</v>
      </c>
      <c r="N1828" s="7">
        <f t="shared" si="281"/>
        <v>0</v>
      </c>
      <c r="O1828" s="7">
        <f t="shared" si="282"/>
        <v>0</v>
      </c>
      <c r="P1828" s="7">
        <f t="shared" si="283"/>
        <v>83.5</v>
      </c>
      <c r="Q1828" s="8">
        <f t="shared" si="284"/>
        <v>21.274999999999999</v>
      </c>
      <c r="R1828" s="8">
        <f t="shared" si="285"/>
        <v>25.875</v>
      </c>
      <c r="S1828" s="8">
        <f t="shared" si="286"/>
        <v>41.325000000000003</v>
      </c>
      <c r="T1828" s="8">
        <f t="shared" si="287"/>
        <v>27.125</v>
      </c>
      <c r="U1828" s="7">
        <f t="shared" si="288"/>
        <v>29.491666666666664</v>
      </c>
      <c r="V1828" s="7">
        <f t="shared" si="289"/>
        <v>28.9</v>
      </c>
    </row>
    <row r="1829" spans="1:22" ht="13.5" x14ac:dyDescent="0.25">
      <c r="A1829" s="3">
        <f>RSI!A1829</f>
        <v>44966</v>
      </c>
      <c r="B1829" s="2">
        <f>RSI!B1829</f>
        <v>6.0378999999999996</v>
      </c>
      <c r="C1829" s="2">
        <f>RSI!I1829</f>
        <v>52.030676378556279</v>
      </c>
      <c r="D1829" s="2">
        <f>MACD!E1829</f>
        <v>5.2289177215053328E-2</v>
      </c>
      <c r="E1829" s="2">
        <f>MACD!F1829</f>
        <v>3.6028991030322186E-2</v>
      </c>
      <c r="F1829" s="2">
        <f>'Moving Avg'!D1829</f>
        <v>6.0019799999999996</v>
      </c>
      <c r="G1829" s="2">
        <f>'Moving Avg'!F1829</f>
        <v>5.9979849999999999</v>
      </c>
      <c r="H1829" s="2">
        <f>'Moving Avg'!G1829</f>
        <v>6.0939879999999995</v>
      </c>
      <c r="I1829" s="2">
        <f>'Moving Avg'!H1829</f>
        <v>6.4208815000000046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  <c r="M1829" s="7">
        <f t="shared" si="280"/>
        <v>25</v>
      </c>
      <c r="N1829" s="7">
        <f t="shared" si="281"/>
        <v>0</v>
      </c>
      <c r="O1829" s="7">
        <f t="shared" si="282"/>
        <v>0</v>
      </c>
      <c r="P1829" s="7">
        <f t="shared" si="283"/>
        <v>83.5</v>
      </c>
      <c r="Q1829" s="8">
        <f t="shared" si="284"/>
        <v>21.274999999999999</v>
      </c>
      <c r="R1829" s="8">
        <f t="shared" si="285"/>
        <v>25.875</v>
      </c>
      <c r="S1829" s="8">
        <f t="shared" si="286"/>
        <v>41.325000000000003</v>
      </c>
      <c r="T1829" s="8">
        <f t="shared" si="287"/>
        <v>27.125</v>
      </c>
      <c r="U1829" s="7">
        <f t="shared" si="288"/>
        <v>29.491666666666664</v>
      </c>
      <c r="V1829" s="7">
        <f t="shared" si="289"/>
        <v>28.9</v>
      </c>
    </row>
    <row r="1830" spans="1:22" ht="13.5" x14ac:dyDescent="0.25">
      <c r="A1830" s="3">
        <f>RSI!A1830</f>
        <v>44967</v>
      </c>
      <c r="B1830" s="2">
        <f>RSI!B1830</f>
        <v>6.0378999999999996</v>
      </c>
      <c r="C1830" s="2">
        <f>RSI!I1830</f>
        <v>52.030676378556265</v>
      </c>
      <c r="D1830" s="2">
        <f>MACD!E1830</f>
        <v>5.2406261528329168E-2</v>
      </c>
      <c r="E1830" s="2">
        <f>MACD!F1830</f>
        <v>3.9304445129923586E-2</v>
      </c>
      <c r="F1830" s="2">
        <f>'Moving Avg'!D1830</f>
        <v>6.0478800000000001</v>
      </c>
      <c r="G1830" s="2">
        <f>'Moving Avg'!F1830</f>
        <v>6.0054699999999999</v>
      </c>
      <c r="H1830" s="2">
        <f>'Moving Avg'!G1830</f>
        <v>6.0877999999999988</v>
      </c>
      <c r="I1830" s="2">
        <f>'Moving Avg'!H1830</f>
        <v>6.4152430000000047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  <c r="M1830" s="7">
        <f t="shared" si="280"/>
        <v>25</v>
      </c>
      <c r="N1830" s="7">
        <f t="shared" si="281"/>
        <v>0</v>
      </c>
      <c r="O1830" s="7">
        <f t="shared" si="282"/>
        <v>0</v>
      </c>
      <c r="P1830" s="7">
        <f t="shared" si="283"/>
        <v>83.5</v>
      </c>
      <c r="Q1830" s="8">
        <f t="shared" si="284"/>
        <v>21.274999999999999</v>
      </c>
      <c r="R1830" s="8">
        <f t="shared" si="285"/>
        <v>25.875</v>
      </c>
      <c r="S1830" s="8">
        <f t="shared" si="286"/>
        <v>41.325000000000003</v>
      </c>
      <c r="T1830" s="8">
        <f t="shared" si="287"/>
        <v>27.125</v>
      </c>
      <c r="U1830" s="7">
        <f t="shared" si="288"/>
        <v>29.491666666666664</v>
      </c>
      <c r="V1830" s="7">
        <f t="shared" si="289"/>
        <v>28.9</v>
      </c>
    </row>
    <row r="1831" spans="1:22" ht="13.5" x14ac:dyDescent="0.25">
      <c r="A1831" s="3">
        <f>RSI!A1831</f>
        <v>44970</v>
      </c>
      <c r="B1831" s="2">
        <f>RSI!B1831</f>
        <v>6.0378999999999996</v>
      </c>
      <c r="C1831" s="2">
        <f>RSI!I1831</f>
        <v>52.030676378556265</v>
      </c>
      <c r="D1831" s="2">
        <f>MACD!E1831</f>
        <v>1.0909318907354582E-2</v>
      </c>
      <c r="E1831" s="2">
        <f>MACD!F1831</f>
        <v>3.3625419885409784E-2</v>
      </c>
      <c r="F1831" s="2">
        <f>'Moving Avg'!D1831</f>
        <v>6.0538600000000002</v>
      </c>
      <c r="G1831" s="2">
        <f>'Moving Avg'!F1831</f>
        <v>6.0029749999999984</v>
      </c>
      <c r="H1831" s="2">
        <f>'Moving Avg'!G1831</f>
        <v>6.0816119999999989</v>
      </c>
      <c r="I1831" s="2">
        <f>'Moving Avg'!H1831</f>
        <v>6.4089055000000057</v>
      </c>
      <c r="J1831" s="5" t="str">
        <f>OBV!F1831</f>
        <v>BEARISH</v>
      </c>
      <c r="K1831" s="5" t="str">
        <f>OBV!G1831</f>
        <v>NEUTRAL</v>
      </c>
      <c r="L1831" s="5" t="str">
        <f>OBV!H1831</f>
        <v>BEARISH DIVERGENCE</v>
      </c>
      <c r="M1831" s="7">
        <f t="shared" si="280"/>
        <v>25</v>
      </c>
      <c r="N1831" s="7">
        <f t="shared" si="281"/>
        <v>100</v>
      </c>
      <c r="O1831" s="7">
        <f t="shared" si="282"/>
        <v>0</v>
      </c>
      <c r="P1831" s="7">
        <f t="shared" si="283"/>
        <v>16.5</v>
      </c>
      <c r="Q1831" s="8">
        <f t="shared" si="284"/>
        <v>46.225000000000001</v>
      </c>
      <c r="R1831" s="8">
        <f t="shared" si="285"/>
        <v>29.125</v>
      </c>
      <c r="S1831" s="8">
        <f t="shared" si="286"/>
        <v>26.175000000000001</v>
      </c>
      <c r="T1831" s="8">
        <f t="shared" si="287"/>
        <v>35.375</v>
      </c>
      <c r="U1831" s="7">
        <f t="shared" si="288"/>
        <v>33.841666666666661</v>
      </c>
      <c r="V1831" s="7">
        <f t="shared" si="289"/>
        <v>34.224999999999994</v>
      </c>
    </row>
    <row r="1832" spans="1:22" ht="13.5" x14ac:dyDescent="0.25">
      <c r="A1832" s="3">
        <f>RSI!A1832</f>
        <v>44971</v>
      </c>
      <c r="B1832" s="2">
        <f>RSI!B1832</f>
        <v>6.0378999999999996</v>
      </c>
      <c r="C1832" s="2">
        <f>RSI!I1832</f>
        <v>52.030676378556265</v>
      </c>
      <c r="D1832" s="2">
        <f>MACD!E1832</f>
        <v>-2.4342238062438959E-2</v>
      </c>
      <c r="E1832" s="2">
        <f>MACD!F1832</f>
        <v>2.2031888295840036E-2</v>
      </c>
      <c r="F1832" s="2">
        <f>'Moving Avg'!D1832</f>
        <v>6.0458800000000004</v>
      </c>
      <c r="G1832" s="2">
        <f>'Moving Avg'!F1832</f>
        <v>6.0004799999999978</v>
      </c>
      <c r="H1832" s="2">
        <f>'Moving Avg'!G1832</f>
        <v>6.0810139999999988</v>
      </c>
      <c r="I1832" s="2">
        <f>'Moving Avg'!H1832</f>
        <v>6.4025680000000058</v>
      </c>
      <c r="J1832" s="5" t="str">
        <f>OBV!F1832</f>
        <v>BEARISH</v>
      </c>
      <c r="K1832" s="5" t="str">
        <f>OBV!G1832</f>
        <v>NEUTRAL</v>
      </c>
      <c r="L1832" s="5" t="str">
        <f>OBV!H1832</f>
        <v>CONFIRMED BEARISH</v>
      </c>
      <c r="M1832" s="7">
        <f t="shared" si="280"/>
        <v>25</v>
      </c>
      <c r="N1832" s="7">
        <f t="shared" si="281"/>
        <v>100</v>
      </c>
      <c r="O1832" s="7">
        <f t="shared" si="282"/>
        <v>0</v>
      </c>
      <c r="P1832" s="7">
        <f t="shared" si="283"/>
        <v>16.5</v>
      </c>
      <c r="Q1832" s="8">
        <f t="shared" si="284"/>
        <v>46.225000000000001</v>
      </c>
      <c r="R1832" s="8">
        <f t="shared" si="285"/>
        <v>29.125</v>
      </c>
      <c r="S1832" s="8">
        <f t="shared" si="286"/>
        <v>26.175000000000001</v>
      </c>
      <c r="T1832" s="8">
        <f t="shared" si="287"/>
        <v>35.375</v>
      </c>
      <c r="U1832" s="7">
        <f t="shared" si="288"/>
        <v>33.841666666666661</v>
      </c>
      <c r="V1832" s="7">
        <f t="shared" si="289"/>
        <v>34.224999999999994</v>
      </c>
    </row>
    <row r="1833" spans="1:22" ht="13.5" x14ac:dyDescent="0.25">
      <c r="A1833" s="3">
        <f>RSI!A1833</f>
        <v>44972</v>
      </c>
      <c r="B1833" s="2">
        <f>RSI!B1833</f>
        <v>5.8882000000000003</v>
      </c>
      <c r="C1833" s="2">
        <f>RSI!I1833</f>
        <v>38.985992499821371</v>
      </c>
      <c r="D1833" s="2">
        <f>MACD!E1833</f>
        <v>-4.3210070582221149E-2</v>
      </c>
      <c r="E1833" s="2">
        <f>MACD!F1833</f>
        <v>8.9834965202277971E-3</v>
      </c>
      <c r="F1833" s="2">
        <f>'Moving Avg'!D1833</f>
        <v>6.0079599999999997</v>
      </c>
      <c r="G1833" s="2">
        <f>'Moving Avg'!F1833</f>
        <v>5.9904999999999982</v>
      </c>
      <c r="H1833" s="2">
        <f>'Moving Avg'!G1833</f>
        <v>6.0774219999999994</v>
      </c>
      <c r="I1833" s="2">
        <f>'Moving Avg'!H1833</f>
        <v>6.3954820000000066</v>
      </c>
      <c r="J1833" s="5" t="str">
        <f>OBV!F1833</f>
        <v>BEARISH</v>
      </c>
      <c r="K1833" s="5" t="str">
        <f>OBV!G1833</f>
        <v>NEUTRAL</v>
      </c>
      <c r="L1833" s="5" t="str">
        <f>OBV!H1833</f>
        <v>CONFIRMED BEARISH</v>
      </c>
      <c r="M1833" s="7">
        <f t="shared" si="280"/>
        <v>25</v>
      </c>
      <c r="N1833" s="7">
        <f t="shared" si="281"/>
        <v>100</v>
      </c>
      <c r="O1833" s="7">
        <f t="shared" si="282"/>
        <v>0</v>
      </c>
      <c r="P1833" s="7">
        <f t="shared" si="283"/>
        <v>16.5</v>
      </c>
      <c r="Q1833" s="8">
        <f t="shared" si="284"/>
        <v>46.225000000000001</v>
      </c>
      <c r="R1833" s="8">
        <f t="shared" si="285"/>
        <v>29.125</v>
      </c>
      <c r="S1833" s="8">
        <f t="shared" si="286"/>
        <v>26.175000000000001</v>
      </c>
      <c r="T1833" s="8">
        <f t="shared" si="287"/>
        <v>35.375</v>
      </c>
      <c r="U1833" s="7">
        <f t="shared" si="288"/>
        <v>33.841666666666661</v>
      </c>
      <c r="V1833" s="7">
        <f t="shared" si="289"/>
        <v>34.224999999999994</v>
      </c>
    </row>
    <row r="1834" spans="1:22" ht="13.5" x14ac:dyDescent="0.25">
      <c r="A1834" s="3">
        <f>RSI!A1834</f>
        <v>44973</v>
      </c>
      <c r="B1834" s="2">
        <f>RSI!B1834</f>
        <v>5.8882000000000003</v>
      </c>
      <c r="C1834" s="2">
        <f>RSI!I1834</f>
        <v>38.985992499821371</v>
      </c>
      <c r="D1834" s="2">
        <f>MACD!E1834</f>
        <v>-5.840953970077134E-2</v>
      </c>
      <c r="E1834" s="2">
        <f>MACD!F1834</f>
        <v>-4.4951107239720308E-3</v>
      </c>
      <c r="F1834" s="2">
        <f>'Moving Avg'!D1834</f>
        <v>5.9780199999999999</v>
      </c>
      <c r="G1834" s="2">
        <f>'Moving Avg'!F1834</f>
        <v>5.9805199999999976</v>
      </c>
      <c r="H1834" s="2">
        <f>'Moving Avg'!G1834</f>
        <v>6.0734299999999983</v>
      </c>
      <c r="I1834" s="2">
        <f>'Moving Avg'!H1834</f>
        <v>6.3884960000000071</v>
      </c>
      <c r="J1834" s="5" t="str">
        <f>OBV!F1834</f>
        <v>BEARISH</v>
      </c>
      <c r="K1834" s="5" t="str">
        <f>OBV!G1834</f>
        <v>NEUTRAL</v>
      </c>
      <c r="L1834" s="5" t="str">
        <f>OBV!H1834</f>
        <v>CONFIRMED BEARISH</v>
      </c>
      <c r="M1834" s="7">
        <f t="shared" si="280"/>
        <v>25</v>
      </c>
      <c r="N1834" s="7">
        <f t="shared" si="281"/>
        <v>100</v>
      </c>
      <c r="O1834" s="7">
        <f t="shared" si="282"/>
        <v>0</v>
      </c>
      <c r="P1834" s="7">
        <f t="shared" si="283"/>
        <v>16.5</v>
      </c>
      <c r="Q1834" s="8">
        <f t="shared" si="284"/>
        <v>46.225000000000001</v>
      </c>
      <c r="R1834" s="8">
        <f t="shared" si="285"/>
        <v>29.125</v>
      </c>
      <c r="S1834" s="8">
        <f t="shared" si="286"/>
        <v>26.175000000000001</v>
      </c>
      <c r="T1834" s="8">
        <f t="shared" si="287"/>
        <v>35.375</v>
      </c>
      <c r="U1834" s="7">
        <f t="shared" si="288"/>
        <v>33.841666666666661</v>
      </c>
      <c r="V1834" s="7">
        <f t="shared" si="289"/>
        <v>34.224999999999994</v>
      </c>
    </row>
    <row r="1835" spans="1:22" ht="13.5" x14ac:dyDescent="0.25">
      <c r="A1835" s="3">
        <f>RSI!A1835</f>
        <v>44974</v>
      </c>
      <c r="B1835" s="2">
        <f>RSI!B1835</f>
        <v>5.7085999999999997</v>
      </c>
      <c r="C1835" s="2">
        <f>RSI!I1835</f>
        <v>28.903319029209456</v>
      </c>
      <c r="D1835" s="2">
        <f>MACD!E1835</f>
        <v>-5.7258017902475977E-2</v>
      </c>
      <c r="E1835" s="2">
        <f>MACD!F1835</f>
        <v>-1.5047692159672822E-2</v>
      </c>
      <c r="F1835" s="2">
        <f>'Moving Avg'!D1835</f>
        <v>5.9121600000000001</v>
      </c>
      <c r="G1835" s="2">
        <f>'Moving Avg'!F1835</f>
        <v>5.9615599999999977</v>
      </c>
      <c r="H1835" s="2">
        <f>'Moving Avg'!G1835</f>
        <v>6.060655999999998</v>
      </c>
      <c r="I1835" s="2">
        <f>'Moving Avg'!H1835</f>
        <v>6.3806120000000064</v>
      </c>
      <c r="J1835" s="5" t="str">
        <f>OBV!F1835</f>
        <v>BEARISH</v>
      </c>
      <c r="K1835" s="5" t="str">
        <f>OBV!G1835</f>
        <v>NEUTRAL</v>
      </c>
      <c r="L1835" s="5" t="str">
        <f>OBV!H1835</f>
        <v>CONFIRMED BEARISH</v>
      </c>
      <c r="M1835" s="7">
        <f t="shared" si="280"/>
        <v>50</v>
      </c>
      <c r="N1835" s="7">
        <f t="shared" si="281"/>
        <v>100</v>
      </c>
      <c r="O1835" s="7">
        <f t="shared" si="282"/>
        <v>0</v>
      </c>
      <c r="P1835" s="7">
        <f t="shared" si="283"/>
        <v>16.5</v>
      </c>
      <c r="Q1835" s="8">
        <f t="shared" si="284"/>
        <v>54.975000000000001</v>
      </c>
      <c r="R1835" s="8">
        <f t="shared" si="285"/>
        <v>34.125</v>
      </c>
      <c r="S1835" s="8">
        <f t="shared" si="286"/>
        <v>29.925000000000001</v>
      </c>
      <c r="T1835" s="8">
        <f t="shared" si="287"/>
        <v>41.625</v>
      </c>
      <c r="U1835" s="7">
        <f t="shared" si="288"/>
        <v>39.674999999999997</v>
      </c>
      <c r="V1835" s="7">
        <f t="shared" si="289"/>
        <v>40.162499999999994</v>
      </c>
    </row>
    <row r="1836" spans="1:22" ht="13.5" x14ac:dyDescent="0.25">
      <c r="A1836" s="3">
        <f>RSI!A1836</f>
        <v>44977</v>
      </c>
      <c r="B1836" s="2">
        <f>RSI!B1836</f>
        <v>5.9581</v>
      </c>
      <c r="C1836" s="2">
        <f>RSI!I1836</f>
        <v>48.737550038984452</v>
      </c>
      <c r="D1836" s="2">
        <f>MACD!E1836</f>
        <v>-4.2339782671304782E-2</v>
      </c>
      <c r="E1836" s="2">
        <f>MACD!F1836</f>
        <v>-2.0506110261999215E-2</v>
      </c>
      <c r="F1836" s="2">
        <f>'Moving Avg'!D1836</f>
        <v>5.8962000000000003</v>
      </c>
      <c r="G1836" s="2">
        <f>'Moving Avg'!F1836</f>
        <v>5.9555749999999978</v>
      </c>
      <c r="H1836" s="2">
        <f>'Moving Avg'!G1836</f>
        <v>6.0528719999999971</v>
      </c>
      <c r="I1836" s="2">
        <f>'Moving Avg'!H1836</f>
        <v>6.374225000000008</v>
      </c>
      <c r="J1836" s="5" t="str">
        <f>OBV!F1836</f>
        <v>BEARISH</v>
      </c>
      <c r="K1836" s="5" t="str">
        <f>OBV!G1836</f>
        <v>NEUTRAL</v>
      </c>
      <c r="L1836" s="5" t="str">
        <f>OBV!H1836</f>
        <v>CONFIRMED BEARISH</v>
      </c>
      <c r="M1836" s="7">
        <f t="shared" si="280"/>
        <v>25</v>
      </c>
      <c r="N1836" s="7">
        <f t="shared" si="281"/>
        <v>100</v>
      </c>
      <c r="O1836" s="7">
        <f t="shared" si="282"/>
        <v>0</v>
      </c>
      <c r="P1836" s="7">
        <f t="shared" si="283"/>
        <v>16.5</v>
      </c>
      <c r="Q1836" s="8">
        <f t="shared" si="284"/>
        <v>46.225000000000001</v>
      </c>
      <c r="R1836" s="8">
        <f t="shared" si="285"/>
        <v>29.125</v>
      </c>
      <c r="S1836" s="8">
        <f t="shared" si="286"/>
        <v>26.175000000000001</v>
      </c>
      <c r="T1836" s="8">
        <f t="shared" si="287"/>
        <v>35.375</v>
      </c>
      <c r="U1836" s="7">
        <f t="shared" si="288"/>
        <v>33.841666666666661</v>
      </c>
      <c r="V1836" s="7">
        <f t="shared" si="289"/>
        <v>34.224999999999994</v>
      </c>
    </row>
    <row r="1837" spans="1:22" ht="13.5" x14ac:dyDescent="0.25">
      <c r="A1837" s="3">
        <f>RSI!A1837</f>
        <v>44978</v>
      </c>
      <c r="B1837" s="2">
        <f>RSI!B1837</f>
        <v>5.9581</v>
      </c>
      <c r="C1837" s="2">
        <f>RSI!I1837</f>
        <v>48.737550038984452</v>
      </c>
      <c r="D1837" s="2">
        <f>MACD!E1837</f>
        <v>-1.8862079482538263E-2</v>
      </c>
      <c r="E1837" s="2">
        <f>MACD!F1837</f>
        <v>-2.0177304106107026E-2</v>
      </c>
      <c r="F1837" s="2">
        <f>'Moving Avg'!D1837</f>
        <v>5.8802400000000006</v>
      </c>
      <c r="G1837" s="2">
        <f>'Moving Avg'!F1837</f>
        <v>5.9495899999999988</v>
      </c>
      <c r="H1837" s="2">
        <f>'Moving Avg'!G1837</f>
        <v>6.045087999999998</v>
      </c>
      <c r="I1837" s="2">
        <f>'Moving Avg'!H1837</f>
        <v>6.3678880000000087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  <c r="M1837" s="7">
        <f t="shared" si="280"/>
        <v>25</v>
      </c>
      <c r="N1837" s="7">
        <f t="shared" si="281"/>
        <v>0</v>
      </c>
      <c r="O1837" s="7">
        <f t="shared" si="282"/>
        <v>0</v>
      </c>
      <c r="P1837" s="7">
        <f t="shared" si="283"/>
        <v>16.5</v>
      </c>
      <c r="Q1837" s="8">
        <f t="shared" si="284"/>
        <v>11.225</v>
      </c>
      <c r="R1837" s="8">
        <f t="shared" si="285"/>
        <v>9.125</v>
      </c>
      <c r="S1837" s="8">
        <f t="shared" si="286"/>
        <v>11.175000000000001</v>
      </c>
      <c r="T1837" s="8">
        <f t="shared" si="287"/>
        <v>10.375</v>
      </c>
      <c r="U1837" s="7">
        <f t="shared" si="288"/>
        <v>10.508333333333335</v>
      </c>
      <c r="V1837" s="7">
        <f t="shared" si="289"/>
        <v>10.475000000000001</v>
      </c>
    </row>
    <row r="1838" spans="1:22" ht="13.5" x14ac:dyDescent="0.25">
      <c r="A1838" s="3">
        <f>RSI!A1838</f>
        <v>44979</v>
      </c>
      <c r="B1838" s="2">
        <f>RSI!B1838</f>
        <v>5.9880000000000004</v>
      </c>
      <c r="C1838" s="2">
        <f>RSI!I1838</f>
        <v>50.650988516835191</v>
      </c>
      <c r="D1838" s="2">
        <f>MACD!E1838</f>
        <v>-1.1036273604823066E-3</v>
      </c>
      <c r="E1838" s="2">
        <f>MACD!F1838</f>
        <v>-1.6362568756982082E-2</v>
      </c>
      <c r="F1838" s="2">
        <f>'Moving Avg'!D1838</f>
        <v>5.9001999999999999</v>
      </c>
      <c r="G1838" s="2">
        <f>'Moving Avg'!F1838</f>
        <v>5.9450999999999983</v>
      </c>
      <c r="H1838" s="2">
        <f>'Moving Avg'!G1838</f>
        <v>6.0379019999999981</v>
      </c>
      <c r="I1838" s="2">
        <f>'Moving Avg'!H1838</f>
        <v>6.3617005000000093</v>
      </c>
      <c r="J1838" s="5" t="str">
        <f>OBV!F1838</f>
        <v>BULLISH</v>
      </c>
      <c r="K1838" s="5" t="str">
        <f>OBV!G1838</f>
        <v>NEUTRAL</v>
      </c>
      <c r="L1838" s="5" t="str">
        <f>OBV!H1838</f>
        <v>CONFIRMED BULLISH</v>
      </c>
      <c r="M1838" s="7">
        <f t="shared" si="280"/>
        <v>25</v>
      </c>
      <c r="N1838" s="7">
        <f t="shared" si="281"/>
        <v>0</v>
      </c>
      <c r="O1838" s="7">
        <f t="shared" si="282"/>
        <v>0</v>
      </c>
      <c r="P1838" s="7">
        <f t="shared" si="283"/>
        <v>83.5</v>
      </c>
      <c r="Q1838" s="8">
        <f t="shared" si="284"/>
        <v>21.274999999999999</v>
      </c>
      <c r="R1838" s="8">
        <f t="shared" si="285"/>
        <v>25.875</v>
      </c>
      <c r="S1838" s="8">
        <f t="shared" si="286"/>
        <v>41.325000000000003</v>
      </c>
      <c r="T1838" s="8">
        <f t="shared" si="287"/>
        <v>27.125</v>
      </c>
      <c r="U1838" s="7">
        <f t="shared" si="288"/>
        <v>29.491666666666664</v>
      </c>
      <c r="V1838" s="7">
        <f t="shared" si="289"/>
        <v>28.9</v>
      </c>
    </row>
    <row r="1839" spans="1:22" ht="13.5" x14ac:dyDescent="0.25">
      <c r="A1839" s="3">
        <f>RSI!A1839</f>
        <v>44980</v>
      </c>
      <c r="B1839" s="2">
        <f>RSI!B1839</f>
        <v>5.9880000000000004</v>
      </c>
      <c r="C1839" s="2">
        <f>RSI!I1839</f>
        <v>50.650988516835191</v>
      </c>
      <c r="D1839" s="2">
        <f>MACD!E1839</f>
        <v>7.7071670640398438E-3</v>
      </c>
      <c r="E1839" s="2">
        <f>MACD!F1839</f>
        <v>-1.1548621592777699E-2</v>
      </c>
      <c r="F1839" s="2">
        <f>'Moving Avg'!D1839</f>
        <v>5.9201600000000001</v>
      </c>
      <c r="G1839" s="2">
        <f>'Moving Avg'!F1839</f>
        <v>5.9406099999999995</v>
      </c>
      <c r="H1839" s="2">
        <f>'Moving Avg'!G1839</f>
        <v>6.0359059999999989</v>
      </c>
      <c r="I1839" s="2">
        <f>'Moving Avg'!H1839</f>
        <v>6.3555130000000108</v>
      </c>
      <c r="J1839" s="5" t="str">
        <f>OBV!F1839</f>
        <v>BULLISH</v>
      </c>
      <c r="K1839" s="5" t="str">
        <f>OBV!G1839</f>
        <v>NEUTRAL</v>
      </c>
      <c r="L1839" s="5" t="str">
        <f>OBV!H1839</f>
        <v>CONFIRMED BULLISH</v>
      </c>
      <c r="M1839" s="7">
        <f t="shared" si="280"/>
        <v>25</v>
      </c>
      <c r="N1839" s="7">
        <f t="shared" si="281"/>
        <v>0</v>
      </c>
      <c r="O1839" s="7">
        <f t="shared" si="282"/>
        <v>0</v>
      </c>
      <c r="P1839" s="7">
        <f t="shared" si="283"/>
        <v>83.5</v>
      </c>
      <c r="Q1839" s="8">
        <f t="shared" si="284"/>
        <v>21.274999999999999</v>
      </c>
      <c r="R1839" s="8">
        <f t="shared" si="285"/>
        <v>25.875</v>
      </c>
      <c r="S1839" s="8">
        <f t="shared" si="286"/>
        <v>41.325000000000003</v>
      </c>
      <c r="T1839" s="8">
        <f t="shared" si="287"/>
        <v>27.125</v>
      </c>
      <c r="U1839" s="7">
        <f t="shared" si="288"/>
        <v>29.491666666666664</v>
      </c>
      <c r="V1839" s="7">
        <f t="shared" si="289"/>
        <v>28.9</v>
      </c>
    </row>
    <row r="1840" spans="1:22" ht="13.5" x14ac:dyDescent="0.25">
      <c r="A1840" s="3">
        <f>RSI!A1840</f>
        <v>44981</v>
      </c>
      <c r="B1840" s="2">
        <f>RSI!B1840</f>
        <v>5.9880000000000004</v>
      </c>
      <c r="C1840" s="2">
        <f>RSI!I1840</f>
        <v>50.650988516835191</v>
      </c>
      <c r="D1840" s="2">
        <f>MACD!E1840</f>
        <v>1.5091041133804772E-2</v>
      </c>
      <c r="E1840" s="2">
        <f>MACD!F1840</f>
        <v>-6.2206890474612048E-3</v>
      </c>
      <c r="F1840" s="2">
        <f>'Moving Avg'!D1840</f>
        <v>5.9760399999999994</v>
      </c>
      <c r="G1840" s="2">
        <f>'Moving Avg'!F1840</f>
        <v>5.936119999999999</v>
      </c>
      <c r="H1840" s="2">
        <f>'Moving Avg'!G1840</f>
        <v>6.0339099999999988</v>
      </c>
      <c r="I1840" s="2">
        <f>'Moving Avg'!H1840</f>
        <v>6.3493255000000124</v>
      </c>
      <c r="J1840" s="5" t="str">
        <f>OBV!F1840</f>
        <v>BULLISH</v>
      </c>
      <c r="K1840" s="5" t="str">
        <f>OBV!G1840</f>
        <v>NEUTRAL</v>
      </c>
      <c r="L1840" s="5" t="str">
        <f>OBV!H1840</f>
        <v>CONFIRMED BULLISH</v>
      </c>
      <c r="M1840" s="7">
        <f t="shared" si="280"/>
        <v>25</v>
      </c>
      <c r="N1840" s="7">
        <f t="shared" si="281"/>
        <v>0</v>
      </c>
      <c r="O1840" s="7">
        <f t="shared" si="282"/>
        <v>0</v>
      </c>
      <c r="P1840" s="7">
        <f t="shared" si="283"/>
        <v>83.5</v>
      </c>
      <c r="Q1840" s="8">
        <f t="shared" si="284"/>
        <v>21.274999999999999</v>
      </c>
      <c r="R1840" s="8">
        <f t="shared" si="285"/>
        <v>25.875</v>
      </c>
      <c r="S1840" s="8">
        <f t="shared" si="286"/>
        <v>41.325000000000003</v>
      </c>
      <c r="T1840" s="8">
        <f t="shared" si="287"/>
        <v>27.125</v>
      </c>
      <c r="U1840" s="7">
        <f t="shared" si="288"/>
        <v>29.491666666666664</v>
      </c>
      <c r="V1840" s="7">
        <f t="shared" si="289"/>
        <v>28.9</v>
      </c>
    </row>
    <row r="1841" spans="1:22" ht="13.5" x14ac:dyDescent="0.25">
      <c r="A1841" s="3">
        <f>RSI!A1841</f>
        <v>44984</v>
      </c>
      <c r="B1841" s="2">
        <f>RSI!B1841</f>
        <v>5.9880000000000004</v>
      </c>
      <c r="C1841" s="2">
        <f>RSI!I1841</f>
        <v>50.650988516835191</v>
      </c>
      <c r="D1841" s="2">
        <f>MACD!E1841</f>
        <v>2.1272810947621679E-2</v>
      </c>
      <c r="E1841" s="2">
        <f>MACD!F1841</f>
        <v>-7.2198904844462779E-4</v>
      </c>
      <c r="F1841" s="2">
        <f>'Moving Avg'!D1841</f>
        <v>5.9820200000000003</v>
      </c>
      <c r="G1841" s="2">
        <f>'Moving Avg'!F1841</f>
        <v>5.9451000000000001</v>
      </c>
      <c r="H1841" s="2">
        <f>'Moving Avg'!G1841</f>
        <v>6.0319139999999996</v>
      </c>
      <c r="I1841" s="2">
        <f>'Moving Avg'!H1841</f>
        <v>6.343138000000013</v>
      </c>
      <c r="J1841" s="5" t="str">
        <f>OBV!F1841</f>
        <v>BULLISH</v>
      </c>
      <c r="K1841" s="5" t="str">
        <f>OBV!G1841</f>
        <v>NEUTRAL</v>
      </c>
      <c r="L1841" s="5" t="str">
        <f>OBV!H1841</f>
        <v>CONFIRMED BULLISH</v>
      </c>
      <c r="M1841" s="7">
        <f t="shared" si="280"/>
        <v>25</v>
      </c>
      <c r="N1841" s="7">
        <f t="shared" si="281"/>
        <v>0</v>
      </c>
      <c r="O1841" s="7">
        <f t="shared" si="282"/>
        <v>0</v>
      </c>
      <c r="P1841" s="7">
        <f t="shared" si="283"/>
        <v>83.5</v>
      </c>
      <c r="Q1841" s="8">
        <f t="shared" si="284"/>
        <v>21.274999999999999</v>
      </c>
      <c r="R1841" s="8">
        <f t="shared" si="285"/>
        <v>25.875</v>
      </c>
      <c r="S1841" s="8">
        <f t="shared" si="286"/>
        <v>41.325000000000003</v>
      </c>
      <c r="T1841" s="8">
        <f t="shared" si="287"/>
        <v>27.125</v>
      </c>
      <c r="U1841" s="7">
        <f t="shared" si="288"/>
        <v>29.491666666666664</v>
      </c>
      <c r="V1841" s="7">
        <f t="shared" si="289"/>
        <v>28.9</v>
      </c>
    </row>
    <row r="1842" spans="1:22" ht="13.5" x14ac:dyDescent="0.25">
      <c r="A1842" s="3">
        <f>RSI!A1842</f>
        <v>44985</v>
      </c>
      <c r="B1842" s="2">
        <f>RSI!B1842</f>
        <v>5.7385000000000002</v>
      </c>
      <c r="C1842" s="2">
        <f>RSI!I1842</f>
        <v>35.696322546974216</v>
      </c>
      <c r="D1842" s="2">
        <f>MACD!E1842</f>
        <v>4.4923795149927059E-2</v>
      </c>
      <c r="E1842" s="2">
        <f>MACD!F1842</f>
        <v>8.4071677912297103E-3</v>
      </c>
      <c r="F1842" s="2">
        <f>'Moving Avg'!D1842</f>
        <v>5.9381000000000004</v>
      </c>
      <c r="G1842" s="2">
        <f>'Moving Avg'!F1842</f>
        <v>5.9416050000000009</v>
      </c>
      <c r="H1842" s="2">
        <f>'Moving Avg'!G1842</f>
        <v>6.0249280000000001</v>
      </c>
      <c r="I1842" s="2">
        <f>'Moving Avg'!H1842</f>
        <v>6.3357030000000121</v>
      </c>
      <c r="J1842" s="5" t="str">
        <f>OBV!F1842</f>
        <v>BULLISH</v>
      </c>
      <c r="K1842" s="5" t="str">
        <f>OBV!G1842</f>
        <v>NEUTRAL</v>
      </c>
      <c r="L1842" s="5" t="str">
        <f>OBV!H1842</f>
        <v>BULLISH DIVERGENCE</v>
      </c>
      <c r="M1842" s="7">
        <f t="shared" si="280"/>
        <v>25</v>
      </c>
      <c r="N1842" s="7">
        <f t="shared" si="281"/>
        <v>0</v>
      </c>
      <c r="O1842" s="7">
        <f t="shared" si="282"/>
        <v>0</v>
      </c>
      <c r="P1842" s="7">
        <f t="shared" si="283"/>
        <v>66.5</v>
      </c>
      <c r="Q1842" s="8">
        <f t="shared" si="284"/>
        <v>18.725000000000001</v>
      </c>
      <c r="R1842" s="8">
        <f t="shared" si="285"/>
        <v>21.625</v>
      </c>
      <c r="S1842" s="8">
        <f t="shared" si="286"/>
        <v>33.674999999999997</v>
      </c>
      <c r="T1842" s="8">
        <f t="shared" si="287"/>
        <v>22.875</v>
      </c>
      <c r="U1842" s="7">
        <f t="shared" si="288"/>
        <v>24.675000000000001</v>
      </c>
      <c r="V1842" s="7">
        <f t="shared" si="289"/>
        <v>24.225000000000001</v>
      </c>
    </row>
    <row r="1843" spans="1:22" ht="13.5" x14ac:dyDescent="0.25">
      <c r="A1843" s="3">
        <f>RSI!A1843</f>
        <v>44986</v>
      </c>
      <c r="B1843" s="2">
        <f>RSI!B1843</f>
        <v>5.9880000000000004</v>
      </c>
      <c r="C1843" s="2">
        <f>RSI!I1843</f>
        <v>51.209716368416842</v>
      </c>
      <c r="D1843" s="2">
        <f>MACD!E1843</f>
        <v>2.4841531546036855E-2</v>
      </c>
      <c r="E1843" s="2">
        <f>MACD!F1843</f>
        <v>1.1694040542191139E-2</v>
      </c>
      <c r="F1843" s="2">
        <f>'Moving Avg'!D1843</f>
        <v>5.9381000000000004</v>
      </c>
      <c r="G1843" s="2">
        <f>'Moving Avg'!F1843</f>
        <v>5.9505850000000002</v>
      </c>
      <c r="H1843" s="2">
        <f>'Moving Avg'!G1843</f>
        <v>6.022932</v>
      </c>
      <c r="I1843" s="2">
        <f>'Moving Avg'!H1843</f>
        <v>6.3295155000000127</v>
      </c>
      <c r="J1843" s="5" t="str">
        <f>OBV!F1843</f>
        <v>BULLISH</v>
      </c>
      <c r="K1843" s="5" t="str">
        <f>OBV!G1843</f>
        <v>NEUTRAL</v>
      </c>
      <c r="L1843" s="5" t="str">
        <f>OBV!H1843</f>
        <v>NEUTRAL</v>
      </c>
      <c r="M1843" s="7">
        <f t="shared" si="280"/>
        <v>25</v>
      </c>
      <c r="N1843" s="7">
        <f t="shared" si="281"/>
        <v>0</v>
      </c>
      <c r="O1843" s="7">
        <f t="shared" si="282"/>
        <v>0</v>
      </c>
      <c r="P1843" s="7">
        <f t="shared" si="283"/>
        <v>49.5</v>
      </c>
      <c r="Q1843" s="8">
        <f t="shared" si="284"/>
        <v>16.175000000000001</v>
      </c>
      <c r="R1843" s="8">
        <f t="shared" si="285"/>
        <v>17.375</v>
      </c>
      <c r="S1843" s="8">
        <f t="shared" si="286"/>
        <v>26.025000000000002</v>
      </c>
      <c r="T1843" s="8">
        <f t="shared" si="287"/>
        <v>18.625</v>
      </c>
      <c r="U1843" s="7">
        <f t="shared" si="288"/>
        <v>19.858333333333334</v>
      </c>
      <c r="V1843" s="7">
        <f t="shared" si="289"/>
        <v>19.55</v>
      </c>
    </row>
    <row r="1844" spans="1:22" ht="13.5" x14ac:dyDescent="0.25">
      <c r="A1844" s="3">
        <f>RSI!A1844</f>
        <v>44987</v>
      </c>
      <c r="B1844" s="2">
        <f>RSI!B1844</f>
        <v>5.9880000000000004</v>
      </c>
      <c r="C1844" s="2">
        <f>RSI!I1844</f>
        <v>51.209716368416842</v>
      </c>
      <c r="D1844" s="2">
        <f>MACD!E1844</f>
        <v>7.6871480210973786E-3</v>
      </c>
      <c r="E1844" s="2">
        <f>MACD!F1844</f>
        <v>1.0892662037972388E-2</v>
      </c>
      <c r="F1844" s="2">
        <f>'Moving Avg'!D1844</f>
        <v>5.9381000000000004</v>
      </c>
      <c r="G1844" s="2">
        <f>'Moving Avg'!F1844</f>
        <v>5.9595649999999996</v>
      </c>
      <c r="H1844" s="2">
        <f>'Moving Avg'!G1844</f>
        <v>6.0209360000000007</v>
      </c>
      <c r="I1844" s="2">
        <f>'Moving Avg'!H1844</f>
        <v>6.3233280000000125</v>
      </c>
      <c r="J1844" s="5" t="str">
        <f>OBV!F1844</f>
        <v>BULLISH</v>
      </c>
      <c r="K1844" s="5" t="str">
        <f>OBV!G1844</f>
        <v>NEUTRAL</v>
      </c>
      <c r="L1844" s="5" t="str">
        <f>OBV!H1844</f>
        <v>NEUTRAL</v>
      </c>
      <c r="M1844" s="7">
        <f t="shared" si="280"/>
        <v>25</v>
      </c>
      <c r="N1844" s="7">
        <f t="shared" si="281"/>
        <v>45</v>
      </c>
      <c r="O1844" s="7">
        <f t="shared" si="282"/>
        <v>0</v>
      </c>
      <c r="P1844" s="7">
        <f t="shared" si="283"/>
        <v>49.5</v>
      </c>
      <c r="Q1844" s="8">
        <f t="shared" si="284"/>
        <v>31.925000000000001</v>
      </c>
      <c r="R1844" s="8">
        <f t="shared" si="285"/>
        <v>26.375</v>
      </c>
      <c r="S1844" s="8">
        <f t="shared" si="286"/>
        <v>32.775000000000006</v>
      </c>
      <c r="T1844" s="8">
        <f t="shared" si="287"/>
        <v>29.875</v>
      </c>
      <c r="U1844" s="7">
        <f t="shared" si="288"/>
        <v>30.358333333333334</v>
      </c>
      <c r="V1844" s="7">
        <f t="shared" si="289"/>
        <v>30.237500000000001</v>
      </c>
    </row>
    <row r="1845" spans="1:22" ht="13.5" x14ac:dyDescent="0.25">
      <c r="A1845" s="3">
        <f>RSI!A1845</f>
        <v>44988</v>
      </c>
      <c r="B1845" s="2">
        <f>RSI!B1845</f>
        <v>5.9880000000000004</v>
      </c>
      <c r="C1845" s="2">
        <f>RSI!I1845</f>
        <v>51.209716368416842</v>
      </c>
      <c r="D1845" s="2">
        <f>MACD!E1845</f>
        <v>-3.4608590045691834E-2</v>
      </c>
      <c r="E1845" s="2">
        <f>MACD!F1845</f>
        <v>1.7924116212395431E-3</v>
      </c>
      <c r="F1845" s="2">
        <f>'Moving Avg'!D1845</f>
        <v>5.9381000000000004</v>
      </c>
      <c r="G1845" s="2">
        <f>'Moving Avg'!F1845</f>
        <v>5.9685449999999998</v>
      </c>
      <c r="H1845" s="2">
        <f>'Moving Avg'!G1845</f>
        <v>6.0139500000000012</v>
      </c>
      <c r="I1845" s="2">
        <f>'Moving Avg'!H1845</f>
        <v>6.3171405000000131</v>
      </c>
      <c r="J1845" s="5" t="str">
        <f>OBV!F1845</f>
        <v>BULLISH</v>
      </c>
      <c r="K1845" s="5" t="str">
        <f>OBV!G1845</f>
        <v>NEUTRAL</v>
      </c>
      <c r="L1845" s="5" t="str">
        <f>OBV!H1845</f>
        <v>NEUTRAL</v>
      </c>
      <c r="M1845" s="7">
        <f t="shared" si="280"/>
        <v>25</v>
      </c>
      <c r="N1845" s="7">
        <f t="shared" si="281"/>
        <v>100</v>
      </c>
      <c r="O1845" s="7">
        <f t="shared" si="282"/>
        <v>0</v>
      </c>
      <c r="P1845" s="7">
        <f t="shared" si="283"/>
        <v>49.5</v>
      </c>
      <c r="Q1845" s="8">
        <f t="shared" si="284"/>
        <v>51.174999999999997</v>
      </c>
      <c r="R1845" s="8">
        <f t="shared" si="285"/>
        <v>37.375</v>
      </c>
      <c r="S1845" s="8">
        <f t="shared" si="286"/>
        <v>41.025000000000006</v>
      </c>
      <c r="T1845" s="8">
        <f t="shared" si="287"/>
        <v>43.625</v>
      </c>
      <c r="U1845" s="7">
        <f t="shared" si="288"/>
        <v>43.191666666666663</v>
      </c>
      <c r="V1845" s="7">
        <f t="shared" si="289"/>
        <v>43.3</v>
      </c>
    </row>
    <row r="1846" spans="1:22" ht="13.5" x14ac:dyDescent="0.25">
      <c r="A1846" s="3">
        <f>RSI!A1846</f>
        <v>44991</v>
      </c>
      <c r="B1846" s="2">
        <f>RSI!B1846</f>
        <v>5.9880000000000004</v>
      </c>
      <c r="C1846" s="2">
        <f>RSI!I1846</f>
        <v>51.209716368416842</v>
      </c>
      <c r="D1846" s="2">
        <f>MACD!E1846</f>
        <v>-3.2151306878125396E-2</v>
      </c>
      <c r="E1846" s="2">
        <f>MACD!F1846</f>
        <v>-4.9963320786334444E-3</v>
      </c>
      <c r="F1846" s="2">
        <f>'Moving Avg'!D1846</f>
        <v>5.9381000000000004</v>
      </c>
      <c r="G1846" s="2">
        <f>'Moving Avg'!F1846</f>
        <v>5.9675449999999994</v>
      </c>
      <c r="H1846" s="2">
        <f>'Moving Avg'!G1846</f>
        <v>6.0073640000000008</v>
      </c>
      <c r="I1846" s="2">
        <f>'Moving Avg'!H1846</f>
        <v>6.3116515000000133</v>
      </c>
      <c r="J1846" s="5" t="str">
        <f>OBV!F1846</f>
        <v>BULLISH</v>
      </c>
      <c r="K1846" s="5" t="str">
        <f>OBV!G1846</f>
        <v>NEUTRAL</v>
      </c>
      <c r="L1846" s="5" t="str">
        <f>OBV!H1846</f>
        <v>NEUTRAL</v>
      </c>
      <c r="M1846" s="7">
        <f t="shared" si="280"/>
        <v>25</v>
      </c>
      <c r="N1846" s="7">
        <f t="shared" si="281"/>
        <v>100</v>
      </c>
      <c r="O1846" s="7">
        <f t="shared" si="282"/>
        <v>0</v>
      </c>
      <c r="P1846" s="7">
        <f t="shared" si="283"/>
        <v>49.5</v>
      </c>
      <c r="Q1846" s="8">
        <f t="shared" si="284"/>
        <v>51.174999999999997</v>
      </c>
      <c r="R1846" s="8">
        <f t="shared" si="285"/>
        <v>37.375</v>
      </c>
      <c r="S1846" s="8">
        <f t="shared" si="286"/>
        <v>41.025000000000006</v>
      </c>
      <c r="T1846" s="8">
        <f t="shared" si="287"/>
        <v>43.625</v>
      </c>
      <c r="U1846" s="7">
        <f t="shared" si="288"/>
        <v>43.191666666666663</v>
      </c>
      <c r="V1846" s="7">
        <f t="shared" si="289"/>
        <v>43.3</v>
      </c>
    </row>
    <row r="1847" spans="1:22" ht="13.5" x14ac:dyDescent="0.25">
      <c r="A1847" s="3">
        <f>RSI!A1847</f>
        <v>44992</v>
      </c>
      <c r="B1847" s="2">
        <f>RSI!B1847</f>
        <v>5.9880000000000004</v>
      </c>
      <c r="C1847" s="2">
        <f>RSI!I1847</f>
        <v>51.209716368416842</v>
      </c>
      <c r="D1847" s="2">
        <f>MACD!E1847</f>
        <v>-3.0200429104356274E-2</v>
      </c>
      <c r="E1847" s="2">
        <f>MACD!F1847</f>
        <v>-1.0037151483778012E-2</v>
      </c>
      <c r="F1847" s="2">
        <f>'Moving Avg'!D1847</f>
        <v>5.9880000000000004</v>
      </c>
      <c r="G1847" s="2">
        <f>'Moving Avg'!F1847</f>
        <v>5.9630549999999998</v>
      </c>
      <c r="H1847" s="2">
        <f>'Moving Avg'!G1847</f>
        <v>6.0007780000000013</v>
      </c>
      <c r="I1847" s="2">
        <f>'Moving Avg'!H1847</f>
        <v>6.3062125000000115</v>
      </c>
      <c r="J1847" s="5" t="str">
        <f>OBV!F1847</f>
        <v>BULLISH</v>
      </c>
      <c r="K1847" s="5" t="str">
        <f>OBV!G1847</f>
        <v>NEUTRAL</v>
      </c>
      <c r="L1847" s="5" t="str">
        <f>OBV!H1847</f>
        <v>CONFIRMED BULLISH</v>
      </c>
      <c r="M1847" s="7">
        <f t="shared" si="280"/>
        <v>25</v>
      </c>
      <c r="N1847" s="7">
        <f t="shared" si="281"/>
        <v>100</v>
      </c>
      <c r="O1847" s="7">
        <f t="shared" si="282"/>
        <v>0</v>
      </c>
      <c r="P1847" s="7">
        <f t="shared" si="283"/>
        <v>83.5</v>
      </c>
      <c r="Q1847" s="8">
        <f t="shared" si="284"/>
        <v>56.274999999999999</v>
      </c>
      <c r="R1847" s="8">
        <f t="shared" si="285"/>
        <v>45.875</v>
      </c>
      <c r="S1847" s="8">
        <f t="shared" si="286"/>
        <v>56.325000000000003</v>
      </c>
      <c r="T1847" s="8">
        <f t="shared" si="287"/>
        <v>52.125</v>
      </c>
      <c r="U1847" s="7">
        <f t="shared" si="288"/>
        <v>52.82500000000001</v>
      </c>
      <c r="V1847" s="7">
        <f t="shared" si="289"/>
        <v>52.650000000000006</v>
      </c>
    </row>
    <row r="1848" spans="1:22" ht="13.5" x14ac:dyDescent="0.25">
      <c r="A1848" s="3">
        <f>RSI!A1848</f>
        <v>44993</v>
      </c>
      <c r="B1848" s="2">
        <f>RSI!B1848</f>
        <v>5.9880000000000004</v>
      </c>
      <c r="C1848" s="2">
        <f>RSI!I1848</f>
        <v>51.209716368416842</v>
      </c>
      <c r="D1848" s="2">
        <f>MACD!E1848</f>
        <v>-2.4068539918589593E-2</v>
      </c>
      <c r="E1848" s="2">
        <f>MACD!F1848</f>
        <v>-1.2843429170740328E-2</v>
      </c>
      <c r="F1848" s="2">
        <f>'Moving Avg'!D1848</f>
        <v>5.9880000000000004</v>
      </c>
      <c r="G1848" s="2">
        <f>'Moving Avg'!F1848</f>
        <v>5.9585650000000001</v>
      </c>
      <c r="H1848" s="2">
        <f>'Moving Avg'!G1848</f>
        <v>5.9941920000000017</v>
      </c>
      <c r="I1848" s="2">
        <f>'Moving Avg'!H1848</f>
        <v>6.3007735000000125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  <c r="M1848" s="7">
        <f t="shared" si="280"/>
        <v>25</v>
      </c>
      <c r="N1848" s="7">
        <f t="shared" si="281"/>
        <v>45</v>
      </c>
      <c r="O1848" s="7">
        <f t="shared" si="282"/>
        <v>0</v>
      </c>
      <c r="P1848" s="7">
        <f t="shared" si="283"/>
        <v>33</v>
      </c>
      <c r="Q1848" s="8">
        <f t="shared" si="284"/>
        <v>29.45</v>
      </c>
      <c r="R1848" s="8">
        <f t="shared" si="285"/>
        <v>22.25</v>
      </c>
      <c r="S1848" s="8">
        <f t="shared" si="286"/>
        <v>25.35</v>
      </c>
      <c r="T1848" s="8">
        <f t="shared" si="287"/>
        <v>25.75</v>
      </c>
      <c r="U1848" s="7">
        <f t="shared" si="288"/>
        <v>25.683333333333337</v>
      </c>
      <c r="V1848" s="7">
        <f t="shared" si="289"/>
        <v>25.700000000000003</v>
      </c>
    </row>
    <row r="1849" spans="1:22" ht="13.5" x14ac:dyDescent="0.25">
      <c r="A1849" s="3">
        <f>RSI!A1849</f>
        <v>44994</v>
      </c>
      <c r="B1849" s="2">
        <f>RSI!B1849</f>
        <v>5.9880000000000004</v>
      </c>
      <c r="C1849" s="2">
        <f>RSI!I1849</f>
        <v>51.209716368416842</v>
      </c>
      <c r="D1849" s="2">
        <f>MACD!E1849</f>
        <v>-1.8990067879386174E-2</v>
      </c>
      <c r="E1849" s="2">
        <f>MACD!F1849</f>
        <v>-1.4072756912469498E-2</v>
      </c>
      <c r="F1849" s="2">
        <f>'Moving Avg'!D1849</f>
        <v>5.9880000000000004</v>
      </c>
      <c r="G1849" s="2">
        <f>'Moving Avg'!F1849</f>
        <v>5.9560700000000004</v>
      </c>
      <c r="H1849" s="2">
        <f>'Moving Avg'!G1849</f>
        <v>5.9878040000000006</v>
      </c>
      <c r="I1849" s="2">
        <f>'Moving Avg'!H1849</f>
        <v>6.2953345000000116</v>
      </c>
      <c r="J1849" s="5" t="str">
        <f>OBV!F1849</f>
        <v>NEUTRAL</v>
      </c>
      <c r="K1849" s="5" t="str">
        <f>OBV!G1849</f>
        <v>NEUTRAL</v>
      </c>
      <c r="L1849" s="5" t="str">
        <f>OBV!H1849</f>
        <v>NEUTRAL</v>
      </c>
      <c r="M1849" s="7">
        <f t="shared" si="280"/>
        <v>25</v>
      </c>
      <c r="N1849" s="7">
        <f t="shared" si="281"/>
        <v>45</v>
      </c>
      <c r="O1849" s="7">
        <f t="shared" si="282"/>
        <v>0</v>
      </c>
      <c r="P1849" s="7">
        <f t="shared" si="283"/>
        <v>33</v>
      </c>
      <c r="Q1849" s="8">
        <f t="shared" si="284"/>
        <v>29.45</v>
      </c>
      <c r="R1849" s="8">
        <f t="shared" si="285"/>
        <v>22.25</v>
      </c>
      <c r="S1849" s="8">
        <f t="shared" si="286"/>
        <v>25.35</v>
      </c>
      <c r="T1849" s="8">
        <f t="shared" si="287"/>
        <v>25.75</v>
      </c>
      <c r="U1849" s="7">
        <f t="shared" si="288"/>
        <v>25.683333333333337</v>
      </c>
      <c r="V1849" s="7">
        <f t="shared" si="289"/>
        <v>25.700000000000003</v>
      </c>
    </row>
    <row r="1850" spans="1:22" ht="13.5" x14ac:dyDescent="0.25">
      <c r="A1850" s="3">
        <f>RSI!A1850</f>
        <v>44995</v>
      </c>
      <c r="B1850" s="2">
        <f>RSI!B1850</f>
        <v>5.9880000000000004</v>
      </c>
      <c r="C1850" s="2">
        <f>RSI!I1850</f>
        <v>51.209716368416835</v>
      </c>
      <c r="D1850" s="2">
        <f>MACD!E1850</f>
        <v>-1.4794796989646919E-2</v>
      </c>
      <c r="E1850" s="2">
        <f>MACD!F1850</f>
        <v>-1.4217164927904983E-2</v>
      </c>
      <c r="F1850" s="2">
        <f>'Moving Avg'!D1850</f>
        <v>5.9880000000000004</v>
      </c>
      <c r="G1850" s="2">
        <f>'Moving Avg'!F1850</f>
        <v>5.9535749999999998</v>
      </c>
      <c r="H1850" s="2">
        <f>'Moving Avg'!G1850</f>
        <v>5.9808180000000002</v>
      </c>
      <c r="I1850" s="2">
        <f>'Moving Avg'!H1850</f>
        <v>6.2903445000000113</v>
      </c>
      <c r="J1850" s="5" t="str">
        <f>OBV!F1850</f>
        <v>NEUTRAL</v>
      </c>
      <c r="K1850" s="5" t="str">
        <f>OBV!G1850</f>
        <v>NEUTRAL</v>
      </c>
      <c r="L1850" s="5" t="str">
        <f>OBV!H1850</f>
        <v>NEUTRAL</v>
      </c>
      <c r="M1850" s="7">
        <f t="shared" si="280"/>
        <v>25</v>
      </c>
      <c r="N1850" s="7">
        <f t="shared" si="281"/>
        <v>45</v>
      </c>
      <c r="O1850" s="7">
        <f t="shared" si="282"/>
        <v>0</v>
      </c>
      <c r="P1850" s="7">
        <f t="shared" si="283"/>
        <v>33</v>
      </c>
      <c r="Q1850" s="8">
        <f t="shared" si="284"/>
        <v>29.45</v>
      </c>
      <c r="R1850" s="8">
        <f t="shared" si="285"/>
        <v>22.25</v>
      </c>
      <c r="S1850" s="8">
        <f t="shared" si="286"/>
        <v>25.35</v>
      </c>
      <c r="T1850" s="8">
        <f t="shared" si="287"/>
        <v>25.75</v>
      </c>
      <c r="U1850" s="7">
        <f t="shared" si="288"/>
        <v>25.683333333333337</v>
      </c>
      <c r="V1850" s="7">
        <f t="shared" si="289"/>
        <v>25.700000000000003</v>
      </c>
    </row>
    <row r="1851" spans="1:22" ht="13.5" x14ac:dyDescent="0.25">
      <c r="A1851" s="3">
        <f>RSI!A1851</f>
        <v>44998</v>
      </c>
      <c r="B1851" s="2">
        <f>RSI!B1851</f>
        <v>5.7184999999999997</v>
      </c>
      <c r="C1851" s="2">
        <f>RSI!I1851</f>
        <v>34.802185981982376</v>
      </c>
      <c r="D1851" s="2">
        <f>MACD!E1851</f>
        <v>8.6236607956431399E-3</v>
      </c>
      <c r="E1851" s="2">
        <f>MACD!F1851</f>
        <v>-9.6489997831953594E-3</v>
      </c>
      <c r="F1851" s="2">
        <f>'Moving Avg'!D1851</f>
        <v>5.9340999999999999</v>
      </c>
      <c r="G1851" s="2">
        <f>'Moving Avg'!F1851</f>
        <v>5.9376049999999996</v>
      </c>
      <c r="H1851" s="2">
        <f>'Moving Avg'!G1851</f>
        <v>5.9734320000000016</v>
      </c>
      <c r="I1851" s="2">
        <f>'Moving Avg'!H1851</f>
        <v>6.2840070000000106</v>
      </c>
      <c r="J1851" s="5" t="str">
        <f>OBV!F1851</f>
        <v>NEUTRAL</v>
      </c>
      <c r="K1851" s="5" t="str">
        <f>OBV!G1851</f>
        <v>NEUTRAL</v>
      </c>
      <c r="L1851" s="5" t="str">
        <f>OBV!H1851</f>
        <v>NEUTRAL</v>
      </c>
      <c r="M1851" s="7">
        <f t="shared" si="280"/>
        <v>25</v>
      </c>
      <c r="N1851" s="7">
        <f t="shared" si="281"/>
        <v>0</v>
      </c>
      <c r="O1851" s="7">
        <f t="shared" si="282"/>
        <v>0</v>
      </c>
      <c r="P1851" s="7">
        <f t="shared" si="283"/>
        <v>33</v>
      </c>
      <c r="Q1851" s="8">
        <f t="shared" si="284"/>
        <v>13.7</v>
      </c>
      <c r="R1851" s="8">
        <f t="shared" si="285"/>
        <v>13.25</v>
      </c>
      <c r="S1851" s="8">
        <f t="shared" si="286"/>
        <v>18.600000000000001</v>
      </c>
      <c r="T1851" s="8">
        <f t="shared" si="287"/>
        <v>14.5</v>
      </c>
      <c r="U1851" s="7">
        <f t="shared" si="288"/>
        <v>15.183333333333332</v>
      </c>
      <c r="V1851" s="7">
        <f t="shared" si="289"/>
        <v>15.012499999999999</v>
      </c>
    </row>
    <row r="1852" spans="1:22" ht="13.5" x14ac:dyDescent="0.25">
      <c r="A1852" s="3">
        <f>RSI!A1852</f>
        <v>44999</v>
      </c>
      <c r="B1852" s="2">
        <f>RSI!B1852</f>
        <v>5.968</v>
      </c>
      <c r="C1852" s="2">
        <f>RSI!I1852</f>
        <v>50.586698734981375</v>
      </c>
      <c r="D1852" s="2">
        <f>MACD!E1852</f>
        <v>-2.6921691774806078E-2</v>
      </c>
      <c r="E1852" s="2">
        <f>MACD!F1852</f>
        <v>-1.3103538181517504E-2</v>
      </c>
      <c r="F1852" s="2">
        <f>'Moving Avg'!D1852</f>
        <v>5.9301000000000004</v>
      </c>
      <c r="G1852" s="2">
        <f>'Moving Avg'!F1852</f>
        <v>5.9341100000000004</v>
      </c>
      <c r="H1852" s="2">
        <f>'Moving Avg'!G1852</f>
        <v>5.9710360000000016</v>
      </c>
      <c r="I1852" s="2">
        <f>'Moving Avg'!H1852</f>
        <v>6.2789170000000105</v>
      </c>
      <c r="J1852" s="5" t="str">
        <f>OBV!F1852</f>
        <v>BULLISH</v>
      </c>
      <c r="K1852" s="5" t="str">
        <f>OBV!G1852</f>
        <v>NEUTRAL</v>
      </c>
      <c r="L1852" s="5" t="str">
        <f>OBV!H1852</f>
        <v>BULLISH DIVERGENCE</v>
      </c>
      <c r="M1852" s="7">
        <f t="shared" si="280"/>
        <v>25</v>
      </c>
      <c r="N1852" s="7">
        <f t="shared" si="281"/>
        <v>45</v>
      </c>
      <c r="O1852" s="7">
        <f t="shared" si="282"/>
        <v>0</v>
      </c>
      <c r="P1852" s="7">
        <f t="shared" si="283"/>
        <v>66.5</v>
      </c>
      <c r="Q1852" s="8">
        <f t="shared" si="284"/>
        <v>34.475000000000001</v>
      </c>
      <c r="R1852" s="8">
        <f t="shared" si="285"/>
        <v>30.625</v>
      </c>
      <c r="S1852" s="8">
        <f t="shared" si="286"/>
        <v>40.424999999999997</v>
      </c>
      <c r="T1852" s="8">
        <f t="shared" si="287"/>
        <v>34.125</v>
      </c>
      <c r="U1852" s="7">
        <f t="shared" si="288"/>
        <v>35.174999999999997</v>
      </c>
      <c r="V1852" s="7">
        <f t="shared" si="289"/>
        <v>34.912499999999994</v>
      </c>
    </row>
    <row r="1853" spans="1:22" ht="13.5" x14ac:dyDescent="0.25">
      <c r="A1853" s="3">
        <f>RSI!A1853</f>
        <v>45000</v>
      </c>
      <c r="B1853" s="2">
        <f>RSI!B1853</f>
        <v>5.968</v>
      </c>
      <c r="C1853" s="2">
        <f>RSI!I1853</f>
        <v>50.586698734981375</v>
      </c>
      <c r="D1853" s="2">
        <f>MACD!E1853</f>
        <v>-1.8694584053365659E-2</v>
      </c>
      <c r="E1853" s="2">
        <f>MACD!F1853</f>
        <v>-1.4221747355887136E-2</v>
      </c>
      <c r="F1853" s="2">
        <f>'Moving Avg'!D1853</f>
        <v>5.9260999999999999</v>
      </c>
      <c r="G1853" s="2">
        <f>'Moving Avg'!F1853</f>
        <v>5.9381000000000004</v>
      </c>
      <c r="H1853" s="2">
        <f>'Moving Avg'!G1853</f>
        <v>5.9688400000000028</v>
      </c>
      <c r="I1853" s="2">
        <f>'Moving Avg'!H1853</f>
        <v>6.2738270000000105</v>
      </c>
      <c r="J1853" s="5" t="str">
        <f>OBV!F1853</f>
        <v>BULLISH</v>
      </c>
      <c r="K1853" s="5" t="str">
        <f>OBV!G1853</f>
        <v>NEUTRAL</v>
      </c>
      <c r="L1853" s="5" t="str">
        <f>OBV!H1853</f>
        <v>BULLISH DIVERGENCE</v>
      </c>
      <c r="M1853" s="7">
        <f t="shared" si="280"/>
        <v>25</v>
      </c>
      <c r="N1853" s="7">
        <f t="shared" si="281"/>
        <v>45</v>
      </c>
      <c r="O1853" s="7">
        <f t="shared" si="282"/>
        <v>0</v>
      </c>
      <c r="P1853" s="7">
        <f t="shared" si="283"/>
        <v>66.5</v>
      </c>
      <c r="Q1853" s="8">
        <f t="shared" si="284"/>
        <v>34.475000000000001</v>
      </c>
      <c r="R1853" s="8">
        <f t="shared" si="285"/>
        <v>30.625</v>
      </c>
      <c r="S1853" s="8">
        <f t="shared" si="286"/>
        <v>40.424999999999997</v>
      </c>
      <c r="T1853" s="8">
        <f t="shared" si="287"/>
        <v>34.125</v>
      </c>
      <c r="U1853" s="7">
        <f t="shared" si="288"/>
        <v>35.174999999999997</v>
      </c>
      <c r="V1853" s="7">
        <f t="shared" si="289"/>
        <v>34.912499999999994</v>
      </c>
    </row>
    <row r="1854" spans="1:22" ht="13.5" x14ac:dyDescent="0.25">
      <c r="A1854" s="3">
        <f>RSI!A1854</f>
        <v>45001</v>
      </c>
      <c r="B1854" s="2">
        <f>RSI!B1854</f>
        <v>5.7085999999999997</v>
      </c>
      <c r="C1854" s="2">
        <f>RSI!I1854</f>
        <v>39.156153299948244</v>
      </c>
      <c r="D1854" s="2">
        <f>MACD!E1854</f>
        <v>7.4069343500795526E-3</v>
      </c>
      <c r="E1854" s="2">
        <f>MACD!F1854</f>
        <v>-9.896011014693798E-3</v>
      </c>
      <c r="F1854" s="2">
        <f>'Moving Avg'!D1854</f>
        <v>5.8702200000000007</v>
      </c>
      <c r="G1854" s="2">
        <f>'Moving Avg'!F1854</f>
        <v>5.9291200000000011</v>
      </c>
      <c r="H1854" s="2">
        <f>'Moving Avg'!G1854</f>
        <v>5.9614560000000019</v>
      </c>
      <c r="I1854" s="2">
        <f>'Moving Avg'!H1854</f>
        <v>6.2674400000000103</v>
      </c>
      <c r="J1854" s="5" t="str">
        <f>OBV!F1854</f>
        <v>BULLISH</v>
      </c>
      <c r="K1854" s="5" t="str">
        <f>OBV!G1854</f>
        <v>NEUTRAL</v>
      </c>
      <c r="L1854" s="5" t="str">
        <f>OBV!H1854</f>
        <v>BULLISH DIVERGENCE</v>
      </c>
      <c r="M1854" s="7">
        <f t="shared" si="280"/>
        <v>25</v>
      </c>
      <c r="N1854" s="7">
        <f t="shared" si="281"/>
        <v>0</v>
      </c>
      <c r="O1854" s="7">
        <f t="shared" si="282"/>
        <v>0</v>
      </c>
      <c r="P1854" s="7">
        <f t="shared" si="283"/>
        <v>66.5</v>
      </c>
      <c r="Q1854" s="8">
        <f t="shared" si="284"/>
        <v>18.725000000000001</v>
      </c>
      <c r="R1854" s="8">
        <f t="shared" si="285"/>
        <v>21.625</v>
      </c>
      <c r="S1854" s="8">
        <f t="shared" si="286"/>
        <v>33.674999999999997</v>
      </c>
      <c r="T1854" s="8">
        <f t="shared" si="287"/>
        <v>22.875</v>
      </c>
      <c r="U1854" s="7">
        <f t="shared" si="288"/>
        <v>24.675000000000001</v>
      </c>
      <c r="V1854" s="7">
        <f t="shared" si="289"/>
        <v>24.225000000000001</v>
      </c>
    </row>
    <row r="1855" spans="1:22" ht="13.5" x14ac:dyDescent="0.25">
      <c r="A1855" s="3">
        <f>RSI!A1855</f>
        <v>45002</v>
      </c>
      <c r="B1855" s="2">
        <f>RSI!B1855</f>
        <v>5.4591000000000003</v>
      </c>
      <c r="C1855" s="2">
        <f>RSI!I1855</f>
        <v>31.72969461122841</v>
      </c>
      <c r="D1855" s="2">
        <f>MACD!E1855</f>
        <v>4.9437959488391137E-2</v>
      </c>
      <c r="E1855" s="2">
        <f>MACD!F1855</f>
        <v>1.970783085923189E-3</v>
      </c>
      <c r="F1855" s="2">
        <f>'Moving Avg'!D1855</f>
        <v>5.7644399999999996</v>
      </c>
      <c r="G1855" s="2">
        <f>'Moving Avg'!F1855</f>
        <v>5.9166450000000008</v>
      </c>
      <c r="H1855" s="2">
        <f>'Moving Avg'!G1855</f>
        <v>5.9490820000000015</v>
      </c>
      <c r="I1855" s="2">
        <f>'Moving Avg'!H1855</f>
        <v>6.2598055000000103</v>
      </c>
      <c r="J1855" s="5" t="str">
        <f>OBV!F1855</f>
        <v>BULLISH</v>
      </c>
      <c r="K1855" s="5" t="str">
        <f>OBV!G1855</f>
        <v>NEUTRAL</v>
      </c>
      <c r="L1855" s="5" t="str">
        <f>OBV!H1855</f>
        <v>BULLISH DIVERGENCE</v>
      </c>
      <c r="M1855" s="7">
        <f t="shared" si="280"/>
        <v>25</v>
      </c>
      <c r="N1855" s="7">
        <f t="shared" si="281"/>
        <v>0</v>
      </c>
      <c r="O1855" s="7">
        <f t="shared" si="282"/>
        <v>0</v>
      </c>
      <c r="P1855" s="7">
        <f t="shared" si="283"/>
        <v>66.5</v>
      </c>
      <c r="Q1855" s="8">
        <f t="shared" si="284"/>
        <v>18.725000000000001</v>
      </c>
      <c r="R1855" s="8">
        <f t="shared" si="285"/>
        <v>21.625</v>
      </c>
      <c r="S1855" s="8">
        <f t="shared" si="286"/>
        <v>33.674999999999997</v>
      </c>
      <c r="T1855" s="8">
        <f t="shared" si="287"/>
        <v>22.875</v>
      </c>
      <c r="U1855" s="7">
        <f t="shared" si="288"/>
        <v>24.675000000000001</v>
      </c>
      <c r="V1855" s="7">
        <f t="shared" si="289"/>
        <v>24.225000000000001</v>
      </c>
    </row>
    <row r="1856" spans="1:22" ht="13.5" x14ac:dyDescent="0.25">
      <c r="A1856" s="3">
        <f>RSI!A1856</f>
        <v>45006</v>
      </c>
      <c r="B1856" s="2">
        <f>RSI!B1856</f>
        <v>5.6985999999999999</v>
      </c>
      <c r="C1856" s="2">
        <f>RSI!I1856</f>
        <v>42.920935569893807</v>
      </c>
      <c r="D1856" s="2">
        <f>MACD!E1856</f>
        <v>7.0091463975805013E-2</v>
      </c>
      <c r="E1856" s="2">
        <f>MACD!F1856</f>
        <v>1.5594919263899554E-2</v>
      </c>
      <c r="F1856" s="2">
        <f>'Moving Avg'!D1856</f>
        <v>5.7604600000000001</v>
      </c>
      <c r="G1856" s="2">
        <f>'Moving Avg'!F1856</f>
        <v>5.9036700000000009</v>
      </c>
      <c r="H1856" s="2">
        <f>'Moving Avg'!G1856</f>
        <v>5.9450900000000013</v>
      </c>
      <c r="I1856" s="2">
        <f>'Moving Avg'!H1856</f>
        <v>6.2533685000000103</v>
      </c>
      <c r="J1856" s="5" t="str">
        <f>OBV!F1856</f>
        <v>BULLISH</v>
      </c>
      <c r="K1856" s="5" t="str">
        <f>OBV!G1856</f>
        <v>NEUTRAL</v>
      </c>
      <c r="L1856" s="5" t="str">
        <f>OBV!H1856</f>
        <v>BULLISH DIVERGENCE</v>
      </c>
      <c r="M1856" s="7">
        <f t="shared" si="280"/>
        <v>25</v>
      </c>
      <c r="N1856" s="7">
        <f t="shared" si="281"/>
        <v>0</v>
      </c>
      <c r="O1856" s="7">
        <f t="shared" si="282"/>
        <v>0</v>
      </c>
      <c r="P1856" s="7">
        <f t="shared" si="283"/>
        <v>66.5</v>
      </c>
      <c r="Q1856" s="8">
        <f t="shared" si="284"/>
        <v>18.725000000000001</v>
      </c>
      <c r="R1856" s="8">
        <f t="shared" si="285"/>
        <v>21.625</v>
      </c>
      <c r="S1856" s="8">
        <f t="shared" si="286"/>
        <v>33.674999999999997</v>
      </c>
      <c r="T1856" s="8">
        <f t="shared" si="287"/>
        <v>22.875</v>
      </c>
      <c r="U1856" s="7">
        <f t="shared" si="288"/>
        <v>24.675000000000001</v>
      </c>
      <c r="V1856" s="7">
        <f t="shared" si="289"/>
        <v>24.225000000000001</v>
      </c>
    </row>
    <row r="1857" spans="1:22" ht="13.5" x14ac:dyDescent="0.25">
      <c r="A1857" s="3">
        <f>RSI!A1857</f>
        <v>45007</v>
      </c>
      <c r="B1857" s="2">
        <f>RSI!B1857</f>
        <v>5.6886000000000001</v>
      </c>
      <c r="C1857" s="2">
        <f>RSI!I1857</f>
        <v>42.606880861749865</v>
      </c>
      <c r="D1857" s="2">
        <f>MACD!E1857</f>
        <v>8.9512967902116714E-2</v>
      </c>
      <c r="E1857" s="2">
        <f>MACD!F1857</f>
        <v>3.0378528991542988E-2</v>
      </c>
      <c r="F1857" s="2">
        <f>'Moving Avg'!D1857</f>
        <v>5.70458</v>
      </c>
      <c r="G1857" s="2">
        <f>'Moving Avg'!F1857</f>
        <v>5.8901950000000003</v>
      </c>
      <c r="H1857" s="2">
        <f>'Moving Avg'!G1857</f>
        <v>5.941098000000002</v>
      </c>
      <c r="I1857" s="2">
        <f>'Moving Avg'!H1857</f>
        <v>6.2473805000000091</v>
      </c>
      <c r="J1857" s="5" t="str">
        <f>OBV!F1857</f>
        <v>BULLISH</v>
      </c>
      <c r="K1857" s="5" t="str">
        <f>OBV!G1857</f>
        <v>NEUTRAL</v>
      </c>
      <c r="L1857" s="5" t="str">
        <f>OBV!H1857</f>
        <v>BULLISH DIVERGENCE</v>
      </c>
      <c r="M1857" s="7">
        <f t="shared" si="280"/>
        <v>25</v>
      </c>
      <c r="N1857" s="7">
        <f t="shared" si="281"/>
        <v>0</v>
      </c>
      <c r="O1857" s="7">
        <f t="shared" si="282"/>
        <v>0</v>
      </c>
      <c r="P1857" s="7">
        <f t="shared" si="283"/>
        <v>66.5</v>
      </c>
      <c r="Q1857" s="8">
        <f t="shared" si="284"/>
        <v>18.725000000000001</v>
      </c>
      <c r="R1857" s="8">
        <f t="shared" si="285"/>
        <v>21.625</v>
      </c>
      <c r="S1857" s="8">
        <f t="shared" si="286"/>
        <v>33.674999999999997</v>
      </c>
      <c r="T1857" s="8">
        <f t="shared" si="287"/>
        <v>22.875</v>
      </c>
      <c r="U1857" s="7">
        <f t="shared" si="288"/>
        <v>24.675000000000001</v>
      </c>
      <c r="V1857" s="7">
        <f t="shared" si="289"/>
        <v>24.225000000000001</v>
      </c>
    </row>
    <row r="1858" spans="1:22" ht="13.5" x14ac:dyDescent="0.25">
      <c r="A1858" s="3">
        <f>RSI!A1858</f>
        <v>45008</v>
      </c>
      <c r="B1858" s="2">
        <f>RSI!B1858</f>
        <v>5.6985999999999999</v>
      </c>
      <c r="C1858" s="2">
        <f>RSI!I1858</f>
        <v>43.055597170950534</v>
      </c>
      <c r="D1858" s="2">
        <f>MACD!E1858</f>
        <v>0.10638038017598372</v>
      </c>
      <c r="E1858" s="2">
        <f>MACD!F1858</f>
        <v>4.5578899228431141E-2</v>
      </c>
      <c r="F1858" s="2">
        <f>'Moving Avg'!D1858</f>
        <v>5.6506999999999996</v>
      </c>
      <c r="G1858" s="2">
        <f>'Moving Avg'!F1858</f>
        <v>5.875725000000001</v>
      </c>
      <c r="H1858" s="2">
        <f>'Moving Avg'!G1858</f>
        <v>5.9373059999999995</v>
      </c>
      <c r="I1858" s="2">
        <f>'Moving Avg'!H1858</f>
        <v>6.2414425000000096</v>
      </c>
      <c r="J1858" s="5" t="str">
        <f>OBV!F1858</f>
        <v>BULLISH</v>
      </c>
      <c r="K1858" s="5" t="str">
        <f>OBV!G1858</f>
        <v>NEUTRAL</v>
      </c>
      <c r="L1858" s="5" t="str">
        <f>OBV!H1858</f>
        <v>BULLISH DIVERGENCE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66.5</v>
      </c>
      <c r="Q1858" s="8">
        <f t="shared" si="284"/>
        <v>18.725000000000001</v>
      </c>
      <c r="R1858" s="8">
        <f t="shared" si="285"/>
        <v>21.625</v>
      </c>
      <c r="S1858" s="8">
        <f t="shared" si="286"/>
        <v>33.674999999999997</v>
      </c>
      <c r="T1858" s="8">
        <f t="shared" si="287"/>
        <v>22.875</v>
      </c>
      <c r="U1858" s="7">
        <f t="shared" si="288"/>
        <v>24.675000000000001</v>
      </c>
      <c r="V1858" s="7">
        <f t="shared" si="289"/>
        <v>24.225000000000001</v>
      </c>
    </row>
    <row r="1859" spans="1:22" ht="13.5" x14ac:dyDescent="0.25">
      <c r="A1859" s="3">
        <f>RSI!A1859</f>
        <v>45009</v>
      </c>
      <c r="B1859" s="2">
        <f>RSI!B1859</f>
        <v>5.6985999999999999</v>
      </c>
      <c r="C1859" s="2">
        <f>RSI!I1859</f>
        <v>43.055597170950534</v>
      </c>
      <c r="D1859" s="2">
        <f>MACD!E1859</f>
        <v>0.12168128289566926</v>
      </c>
      <c r="E1859" s="2">
        <f>MACD!F1859</f>
        <v>6.0799375961878767E-2</v>
      </c>
      <c r="F1859" s="2">
        <f>'Moving Avg'!D1859</f>
        <v>5.6486999999999998</v>
      </c>
      <c r="G1859" s="2">
        <f>'Moving Avg'!F1859</f>
        <v>5.8612550000000008</v>
      </c>
      <c r="H1859" s="2">
        <f>'Moving Avg'!G1859</f>
        <v>5.9335139999999997</v>
      </c>
      <c r="I1859" s="2">
        <f>'Moving Avg'!H1859</f>
        <v>6.23550450000001</v>
      </c>
      <c r="J1859" s="5" t="str">
        <f>OBV!F1859</f>
        <v>BULLISH</v>
      </c>
      <c r="K1859" s="5" t="str">
        <f>OBV!G1859</f>
        <v>NEUTRAL</v>
      </c>
      <c r="L1859" s="5" t="str">
        <f>OBV!H1859</f>
        <v>BULLISH DIVERGENCE</v>
      </c>
      <c r="M1859" s="7">
        <f t="shared" si="290"/>
        <v>25</v>
      </c>
      <c r="N1859" s="7">
        <f t="shared" si="291"/>
        <v>0</v>
      </c>
      <c r="O1859" s="7">
        <f t="shared" si="292"/>
        <v>0</v>
      </c>
      <c r="P1859" s="7">
        <f t="shared" si="293"/>
        <v>66.5</v>
      </c>
      <c r="Q1859" s="8">
        <f t="shared" ref="Q1859:Q1922" si="294">0.35*M1859+N1859*0.35+O1859*0.15+P1859*0.15</f>
        <v>18.725000000000001</v>
      </c>
      <c r="R1859" s="8">
        <f t="shared" ref="R1859:R1922" si="295">M1859*0.2+N1859*0.2+O1859*0.35+P1859*0.25</f>
        <v>21.625</v>
      </c>
      <c r="S1859" s="8">
        <f t="shared" ref="S1859:S1922" si="296">M1859*0.15+N1859*0.15+O1859*0.25+P1859*0.45</f>
        <v>33.674999999999997</v>
      </c>
      <c r="T1859" s="8">
        <f t="shared" ref="T1859:T1922" si="297">0.25*SUM(M1859:P1859)</f>
        <v>22.875</v>
      </c>
      <c r="U1859" s="7">
        <f t="shared" ref="U1859:U1922" si="298">SUM(Q1859:S1859)/3</f>
        <v>24.675000000000001</v>
      </c>
      <c r="V1859" s="7">
        <f t="shared" ref="V1859:V1922" si="299">SUM(Q1859:T1859)/4</f>
        <v>24.225000000000001</v>
      </c>
    </row>
    <row r="1860" spans="1:22" ht="13.5" x14ac:dyDescent="0.25">
      <c r="A1860" s="3">
        <f>RSI!A1860</f>
        <v>45012</v>
      </c>
      <c r="B1860" s="2">
        <f>RSI!B1860</f>
        <v>5.6786000000000003</v>
      </c>
      <c r="C1860" s="2">
        <f>RSI!I1860</f>
        <v>42.288702448451673</v>
      </c>
      <c r="D1860" s="2">
        <f>MACD!E1860</f>
        <v>0.13706197553478816</v>
      </c>
      <c r="E1860" s="2">
        <f>MACD!F1860</f>
        <v>7.6051895876460648E-2</v>
      </c>
      <c r="F1860" s="2">
        <f>'Moving Avg'!D1860</f>
        <v>5.6925999999999997</v>
      </c>
      <c r="G1860" s="2">
        <f>'Moving Avg'!F1860</f>
        <v>5.8457850000000011</v>
      </c>
      <c r="H1860" s="2">
        <f>'Moving Avg'!G1860</f>
        <v>5.929322</v>
      </c>
      <c r="I1860" s="2">
        <f>'Moving Avg'!H1860</f>
        <v>6.2294665000000098</v>
      </c>
      <c r="J1860" s="5" t="str">
        <f>OBV!F1860</f>
        <v>BEARISH</v>
      </c>
      <c r="K1860" s="5" t="str">
        <f>OBV!G1860</f>
        <v>NEUTRAL</v>
      </c>
      <c r="L1860" s="5" t="str">
        <f>OBV!H1860</f>
        <v>BEARISH DIVERGENCE</v>
      </c>
      <c r="M1860" s="7">
        <f t="shared" si="290"/>
        <v>25</v>
      </c>
      <c r="N1860" s="7">
        <f t="shared" si="291"/>
        <v>0</v>
      </c>
      <c r="O1860" s="7">
        <f t="shared" si="292"/>
        <v>0</v>
      </c>
      <c r="P1860" s="7">
        <f t="shared" si="293"/>
        <v>16.5</v>
      </c>
      <c r="Q1860" s="8">
        <f t="shared" si="294"/>
        <v>11.225</v>
      </c>
      <c r="R1860" s="8">
        <f t="shared" si="295"/>
        <v>9.125</v>
      </c>
      <c r="S1860" s="8">
        <f t="shared" si="296"/>
        <v>11.175000000000001</v>
      </c>
      <c r="T1860" s="8">
        <f t="shared" si="297"/>
        <v>10.375</v>
      </c>
      <c r="U1860" s="7">
        <f t="shared" si="298"/>
        <v>10.508333333333335</v>
      </c>
      <c r="V1860" s="7">
        <f t="shared" si="299"/>
        <v>10.475000000000001</v>
      </c>
    </row>
    <row r="1861" spans="1:22" ht="13.5" x14ac:dyDescent="0.25">
      <c r="A1861" s="3">
        <f>RSI!A1861</f>
        <v>45013</v>
      </c>
      <c r="B1861" s="2">
        <f>RSI!B1861</f>
        <v>5.6786000000000003</v>
      </c>
      <c r="C1861" s="2">
        <f>RSI!I1861</f>
        <v>42.288702448451673</v>
      </c>
      <c r="D1861" s="2">
        <f>MACD!E1861</f>
        <v>0.10961480337985474</v>
      </c>
      <c r="E1861" s="2">
        <f>MACD!F1861</f>
        <v>8.2764477377139475E-2</v>
      </c>
      <c r="F1861" s="2">
        <f>'Moving Avg'!D1861</f>
        <v>5.6885999999999992</v>
      </c>
      <c r="G1861" s="2">
        <f>'Moving Avg'!F1861</f>
        <v>5.8303150000000006</v>
      </c>
      <c r="H1861" s="2">
        <f>'Moving Avg'!G1861</f>
        <v>5.921138</v>
      </c>
      <c r="I1861" s="2">
        <f>'Moving Avg'!H1861</f>
        <v>6.2249755000000109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  <c r="M1861" s="7">
        <f t="shared" si="290"/>
        <v>25</v>
      </c>
      <c r="N1861" s="7">
        <f t="shared" si="291"/>
        <v>0</v>
      </c>
      <c r="O1861" s="7">
        <f t="shared" si="292"/>
        <v>0</v>
      </c>
      <c r="P1861" s="7">
        <f t="shared" si="293"/>
        <v>16.5</v>
      </c>
      <c r="Q1861" s="8">
        <f t="shared" si="294"/>
        <v>11.225</v>
      </c>
      <c r="R1861" s="8">
        <f t="shared" si="295"/>
        <v>9.125</v>
      </c>
      <c r="S1861" s="8">
        <f t="shared" si="296"/>
        <v>11.175000000000001</v>
      </c>
      <c r="T1861" s="8">
        <f t="shared" si="297"/>
        <v>10.375</v>
      </c>
      <c r="U1861" s="7">
        <f t="shared" si="298"/>
        <v>10.508333333333335</v>
      </c>
      <c r="V1861" s="7">
        <f t="shared" si="299"/>
        <v>10.475000000000001</v>
      </c>
    </row>
    <row r="1862" spans="1:22" ht="13.5" x14ac:dyDescent="0.25">
      <c r="A1862" s="3">
        <f>RSI!A1862</f>
        <v>45014</v>
      </c>
      <c r="B1862" s="2">
        <f>RSI!B1862</f>
        <v>5.6685999999999996</v>
      </c>
      <c r="C1862" s="2">
        <f>RSI!I1862</f>
        <v>41.856380609696387</v>
      </c>
      <c r="D1862" s="2">
        <f>MACD!E1862</f>
        <v>0.1264414941031422</v>
      </c>
      <c r="E1862" s="2">
        <f>MACD!F1862</f>
        <v>9.1499880722340027E-2</v>
      </c>
      <c r="F1862" s="2">
        <f>'Moving Avg'!D1862</f>
        <v>5.6846000000000005</v>
      </c>
      <c r="G1862" s="2">
        <f>'Moving Avg'!F1862</f>
        <v>5.8268200000000006</v>
      </c>
      <c r="H1862" s="2">
        <f>'Moving Avg'!G1862</f>
        <v>5.9127539999999996</v>
      </c>
      <c r="I1862" s="2">
        <f>'Moving Avg'!H1862</f>
        <v>6.2204345000000112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  <c r="M1862" s="7">
        <f t="shared" si="290"/>
        <v>25</v>
      </c>
      <c r="N1862" s="7">
        <f t="shared" si="291"/>
        <v>0</v>
      </c>
      <c r="O1862" s="7">
        <f t="shared" si="292"/>
        <v>0</v>
      </c>
      <c r="P1862" s="7">
        <f t="shared" si="293"/>
        <v>16.5</v>
      </c>
      <c r="Q1862" s="8">
        <f t="shared" si="294"/>
        <v>11.225</v>
      </c>
      <c r="R1862" s="8">
        <f t="shared" si="295"/>
        <v>9.125</v>
      </c>
      <c r="S1862" s="8">
        <f t="shared" si="296"/>
        <v>11.175000000000001</v>
      </c>
      <c r="T1862" s="8">
        <f t="shared" si="297"/>
        <v>10.375</v>
      </c>
      <c r="U1862" s="7">
        <f t="shared" si="298"/>
        <v>10.508333333333335</v>
      </c>
      <c r="V1862" s="7">
        <f t="shared" si="299"/>
        <v>10.475000000000001</v>
      </c>
    </row>
    <row r="1863" spans="1:22" ht="13.5" x14ac:dyDescent="0.25">
      <c r="A1863" s="3">
        <f>RSI!A1863</f>
        <v>45015</v>
      </c>
      <c r="B1863" s="2">
        <f>RSI!B1863</f>
        <v>5.6685999999999996</v>
      </c>
      <c r="C1863" s="2">
        <f>RSI!I1863</f>
        <v>41.85638060969638</v>
      </c>
      <c r="D1863" s="2">
        <f>MACD!E1863</f>
        <v>0.14159583590511193</v>
      </c>
      <c r="E1863" s="2">
        <f>MACD!F1863</f>
        <v>0.10151907175889441</v>
      </c>
      <c r="F1863" s="2">
        <f>'Moving Avg'!D1863</f>
        <v>5.6786000000000003</v>
      </c>
      <c r="G1863" s="2">
        <f>'Moving Avg'!F1863</f>
        <v>5.8108500000000003</v>
      </c>
      <c r="H1863" s="2">
        <f>'Moving Avg'!G1863</f>
        <v>5.9043700000000001</v>
      </c>
      <c r="I1863" s="2">
        <f>'Moving Avg'!H1863</f>
        <v>6.2145960000000109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  <c r="M1863" s="7">
        <f t="shared" si="290"/>
        <v>25</v>
      </c>
      <c r="N1863" s="7">
        <f t="shared" si="291"/>
        <v>0</v>
      </c>
      <c r="O1863" s="7">
        <f t="shared" si="292"/>
        <v>0</v>
      </c>
      <c r="P1863" s="7">
        <f t="shared" si="293"/>
        <v>16.5</v>
      </c>
      <c r="Q1863" s="8">
        <f t="shared" si="294"/>
        <v>11.225</v>
      </c>
      <c r="R1863" s="8">
        <f t="shared" si="295"/>
        <v>9.125</v>
      </c>
      <c r="S1863" s="8">
        <f t="shared" si="296"/>
        <v>11.175000000000001</v>
      </c>
      <c r="T1863" s="8">
        <f t="shared" si="297"/>
        <v>10.375</v>
      </c>
      <c r="U1863" s="7">
        <f t="shared" si="298"/>
        <v>10.508333333333335</v>
      </c>
      <c r="V1863" s="7">
        <f t="shared" si="299"/>
        <v>10.475000000000001</v>
      </c>
    </row>
    <row r="1864" spans="1:22" ht="13.5" x14ac:dyDescent="0.25">
      <c r="A1864" s="3">
        <f>RSI!A1864</f>
        <v>45016</v>
      </c>
      <c r="B1864" s="2">
        <f>RSI!B1864</f>
        <v>5.6786000000000003</v>
      </c>
      <c r="C1864" s="2">
        <f>RSI!I1864</f>
        <v>42.537675872103684</v>
      </c>
      <c r="D1864" s="2">
        <f>MACD!E1864</f>
        <v>0.11461880072540076</v>
      </c>
      <c r="E1864" s="2">
        <f>MACD!F1864</f>
        <v>0.10413901755219569</v>
      </c>
      <c r="F1864" s="2">
        <f>'Moving Avg'!D1864</f>
        <v>5.6745999999999999</v>
      </c>
      <c r="G1864" s="2">
        <f>'Moving Avg'!F1864</f>
        <v>5.7953799999999998</v>
      </c>
      <c r="H1864" s="2">
        <f>'Moving Avg'!G1864</f>
        <v>5.896186000000001</v>
      </c>
      <c r="I1864" s="2">
        <f>'Moving Avg'!H1864</f>
        <v>6.2088075000000105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  <c r="M1864" s="7">
        <f t="shared" si="290"/>
        <v>25</v>
      </c>
      <c r="N1864" s="7">
        <f t="shared" si="291"/>
        <v>0</v>
      </c>
      <c r="O1864" s="7">
        <f t="shared" si="292"/>
        <v>0</v>
      </c>
      <c r="P1864" s="7">
        <f t="shared" si="293"/>
        <v>16.5</v>
      </c>
      <c r="Q1864" s="8">
        <f t="shared" si="294"/>
        <v>11.225</v>
      </c>
      <c r="R1864" s="8">
        <f t="shared" si="295"/>
        <v>9.125</v>
      </c>
      <c r="S1864" s="8">
        <f t="shared" si="296"/>
        <v>11.175000000000001</v>
      </c>
      <c r="T1864" s="8">
        <f t="shared" si="297"/>
        <v>10.375</v>
      </c>
      <c r="U1864" s="7">
        <f t="shared" si="298"/>
        <v>10.508333333333335</v>
      </c>
      <c r="V1864" s="7">
        <f t="shared" si="299"/>
        <v>10.475000000000001</v>
      </c>
    </row>
    <row r="1865" spans="1:22" ht="13.5" x14ac:dyDescent="0.25">
      <c r="A1865" s="3">
        <f>RSI!A1865</f>
        <v>45019</v>
      </c>
      <c r="B1865" s="2">
        <f>RSI!B1865</f>
        <v>5.6786000000000003</v>
      </c>
      <c r="C1865" s="2">
        <f>RSI!I1865</f>
        <v>42.537675872103677</v>
      </c>
      <c r="D1865" s="2">
        <f>MACD!E1865</f>
        <v>5.4134014750125026E-2</v>
      </c>
      <c r="E1865" s="2">
        <f>MACD!F1865</f>
        <v>9.4138016991781565E-2</v>
      </c>
      <c r="F1865" s="2">
        <f>'Moving Avg'!D1865</f>
        <v>5.6745999999999999</v>
      </c>
      <c r="G1865" s="2">
        <f>'Moving Avg'!F1865</f>
        <v>5.7799100000000001</v>
      </c>
      <c r="H1865" s="2">
        <f>'Moving Avg'!G1865</f>
        <v>5.8880020000000011</v>
      </c>
      <c r="I1865" s="2">
        <f>'Moving Avg'!H1865</f>
        <v>6.2030190000000109</v>
      </c>
      <c r="J1865" s="5" t="str">
        <f>OBV!F1865</f>
        <v>BULLISH</v>
      </c>
      <c r="K1865" s="5" t="str">
        <f>OBV!G1865</f>
        <v>NEUTRAL</v>
      </c>
      <c r="L1865" s="5" t="str">
        <f>OBV!H1865</f>
        <v>NEUTRAL</v>
      </c>
      <c r="M1865" s="7">
        <f t="shared" si="290"/>
        <v>25</v>
      </c>
      <c r="N1865" s="7">
        <f t="shared" si="291"/>
        <v>100</v>
      </c>
      <c r="O1865" s="7">
        <f t="shared" si="292"/>
        <v>0</v>
      </c>
      <c r="P1865" s="7">
        <f t="shared" si="293"/>
        <v>49.5</v>
      </c>
      <c r="Q1865" s="8">
        <f t="shared" si="294"/>
        <v>51.174999999999997</v>
      </c>
      <c r="R1865" s="8">
        <f t="shared" si="295"/>
        <v>37.375</v>
      </c>
      <c r="S1865" s="8">
        <f t="shared" si="296"/>
        <v>41.025000000000006</v>
      </c>
      <c r="T1865" s="8">
        <f t="shared" si="297"/>
        <v>43.625</v>
      </c>
      <c r="U1865" s="7">
        <f t="shared" si="298"/>
        <v>43.191666666666663</v>
      </c>
      <c r="V1865" s="7">
        <f t="shared" si="299"/>
        <v>43.3</v>
      </c>
    </row>
    <row r="1866" spans="1:22" ht="13.5" x14ac:dyDescent="0.25">
      <c r="A1866" s="3">
        <f>RSI!A1866</f>
        <v>45020</v>
      </c>
      <c r="B1866" s="2">
        <f>RSI!B1866</f>
        <v>5.6786000000000003</v>
      </c>
      <c r="C1866" s="2">
        <f>RSI!I1866</f>
        <v>42.537675872103684</v>
      </c>
      <c r="D1866" s="2">
        <f>MACD!E1866</f>
        <v>4.0473467165504928E-2</v>
      </c>
      <c r="E1866" s="2">
        <f>MACD!F1866</f>
        <v>8.3405107026526246E-2</v>
      </c>
      <c r="F1866" s="2">
        <f>'Moving Avg'!D1866</f>
        <v>5.6745999999999999</v>
      </c>
      <c r="G1866" s="2">
        <f>'Moving Avg'!F1866</f>
        <v>5.7644399999999996</v>
      </c>
      <c r="H1866" s="2">
        <f>'Moving Avg'!G1866</f>
        <v>5.8800180000000015</v>
      </c>
      <c r="I1866" s="2">
        <f>'Moving Avg'!H1866</f>
        <v>6.1972305000000096</v>
      </c>
      <c r="J1866" s="5" t="str">
        <f>OBV!F1866</f>
        <v>BULLISH</v>
      </c>
      <c r="K1866" s="5" t="str">
        <f>OBV!G1866</f>
        <v>NEUTRAL</v>
      </c>
      <c r="L1866" s="5" t="str">
        <f>OBV!H1866</f>
        <v>NEUTRAL</v>
      </c>
      <c r="M1866" s="7">
        <f t="shared" si="290"/>
        <v>25</v>
      </c>
      <c r="N1866" s="7">
        <f t="shared" si="291"/>
        <v>100</v>
      </c>
      <c r="O1866" s="7">
        <f t="shared" si="292"/>
        <v>0</v>
      </c>
      <c r="P1866" s="7">
        <f t="shared" si="293"/>
        <v>49.5</v>
      </c>
      <c r="Q1866" s="8">
        <f t="shared" si="294"/>
        <v>51.174999999999997</v>
      </c>
      <c r="R1866" s="8">
        <f t="shared" si="295"/>
        <v>37.375</v>
      </c>
      <c r="S1866" s="8">
        <f t="shared" si="296"/>
        <v>41.025000000000006</v>
      </c>
      <c r="T1866" s="8">
        <f t="shared" si="297"/>
        <v>43.625</v>
      </c>
      <c r="U1866" s="7">
        <f t="shared" si="298"/>
        <v>43.191666666666663</v>
      </c>
      <c r="V1866" s="7">
        <f t="shared" si="299"/>
        <v>43.3</v>
      </c>
    </row>
    <row r="1867" spans="1:22" ht="13.5" x14ac:dyDescent="0.25">
      <c r="A1867" s="3">
        <f>RSI!A1867</f>
        <v>45021</v>
      </c>
      <c r="B1867" s="2">
        <f>RSI!B1867</f>
        <v>5.6786000000000003</v>
      </c>
      <c r="C1867" s="2">
        <f>RSI!I1867</f>
        <v>42.537675872103677</v>
      </c>
      <c r="D1867" s="2">
        <f>MACD!E1867</f>
        <v>2.7998981540341639E-2</v>
      </c>
      <c r="E1867" s="2">
        <f>MACD!F1867</f>
        <v>7.2323881929289319E-2</v>
      </c>
      <c r="F1867" s="2">
        <f>'Moving Avg'!D1867</f>
        <v>5.6765999999999996</v>
      </c>
      <c r="G1867" s="2">
        <f>'Moving Avg'!F1867</f>
        <v>5.7489700000000008</v>
      </c>
      <c r="H1867" s="2">
        <f>'Moving Avg'!G1867</f>
        <v>5.8720340000000011</v>
      </c>
      <c r="I1867" s="2">
        <f>'Moving Avg'!H1867</f>
        <v>6.1916915000000099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  <c r="M1867" s="7">
        <f t="shared" si="290"/>
        <v>25</v>
      </c>
      <c r="N1867" s="7">
        <f t="shared" si="291"/>
        <v>100</v>
      </c>
      <c r="O1867" s="7">
        <f t="shared" si="292"/>
        <v>0</v>
      </c>
      <c r="P1867" s="7">
        <f t="shared" si="293"/>
        <v>83.5</v>
      </c>
      <c r="Q1867" s="8">
        <f t="shared" si="294"/>
        <v>56.274999999999999</v>
      </c>
      <c r="R1867" s="8">
        <f t="shared" si="295"/>
        <v>45.875</v>
      </c>
      <c r="S1867" s="8">
        <f t="shared" si="296"/>
        <v>56.325000000000003</v>
      </c>
      <c r="T1867" s="8">
        <f t="shared" si="297"/>
        <v>52.125</v>
      </c>
      <c r="U1867" s="7">
        <f t="shared" si="298"/>
        <v>52.82500000000001</v>
      </c>
      <c r="V1867" s="7">
        <f t="shared" si="299"/>
        <v>52.650000000000006</v>
      </c>
    </row>
    <row r="1868" spans="1:22" ht="13.5" x14ac:dyDescent="0.25">
      <c r="A1868" s="3">
        <f>RSI!A1868</f>
        <v>45022</v>
      </c>
      <c r="B1868" s="2">
        <f>RSI!B1868</f>
        <v>5.6786000000000003</v>
      </c>
      <c r="C1868" s="2">
        <f>RSI!I1868</f>
        <v>42.537675872103677</v>
      </c>
      <c r="D1868" s="2">
        <f>MACD!E1868</f>
        <v>1.9558869081420127E-2</v>
      </c>
      <c r="E1868" s="2">
        <f>MACD!F1868</f>
        <v>6.1770879359715487E-2</v>
      </c>
      <c r="F1868" s="2">
        <f>'Moving Avg'!D1868</f>
        <v>5.6786000000000003</v>
      </c>
      <c r="G1868" s="2">
        <f>'Moving Avg'!F1868</f>
        <v>5.7335000000000012</v>
      </c>
      <c r="H1868" s="2">
        <f>'Moving Avg'!G1868</f>
        <v>5.8640500000000007</v>
      </c>
      <c r="I1868" s="2">
        <f>'Moving Avg'!H1868</f>
        <v>6.1861525000000093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  <c r="M1868" s="7">
        <f t="shared" si="290"/>
        <v>25</v>
      </c>
      <c r="N1868" s="7">
        <f t="shared" si="291"/>
        <v>100</v>
      </c>
      <c r="O1868" s="7">
        <f t="shared" si="292"/>
        <v>0</v>
      </c>
      <c r="P1868" s="7">
        <f t="shared" si="293"/>
        <v>83.5</v>
      </c>
      <c r="Q1868" s="8">
        <f t="shared" si="294"/>
        <v>56.274999999999999</v>
      </c>
      <c r="R1868" s="8">
        <f t="shared" si="295"/>
        <v>45.875</v>
      </c>
      <c r="S1868" s="8">
        <f t="shared" si="296"/>
        <v>56.325000000000003</v>
      </c>
      <c r="T1868" s="8">
        <f t="shared" si="297"/>
        <v>52.125</v>
      </c>
      <c r="U1868" s="7">
        <f t="shared" si="298"/>
        <v>52.82500000000001</v>
      </c>
      <c r="V1868" s="7">
        <f t="shared" si="299"/>
        <v>52.650000000000006</v>
      </c>
    </row>
    <row r="1869" spans="1:22" ht="13.5" x14ac:dyDescent="0.25">
      <c r="A1869" s="3">
        <f>RSI!A1869</f>
        <v>45023</v>
      </c>
      <c r="B1869" s="2">
        <f>RSI!B1869</f>
        <v>5.6786000000000003</v>
      </c>
      <c r="C1869" s="2">
        <f>RSI!I1869</f>
        <v>42.537675872103684</v>
      </c>
      <c r="D1869" s="2">
        <f>MACD!E1869</f>
        <v>1.2951272493018529E-2</v>
      </c>
      <c r="E1869" s="2">
        <f>MACD!F1869</f>
        <v>5.2006957986376098E-2</v>
      </c>
      <c r="F1869" s="2">
        <f>'Moving Avg'!D1869</f>
        <v>5.6786000000000003</v>
      </c>
      <c r="G1869" s="2">
        <f>'Moving Avg'!F1869</f>
        <v>5.7180300000000006</v>
      </c>
      <c r="H1869" s="2">
        <f>'Moving Avg'!G1869</f>
        <v>5.8560660000000011</v>
      </c>
      <c r="I1869" s="2">
        <f>'Moving Avg'!H1869</f>
        <v>6.1806135000000095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  <c r="M1869" s="7">
        <f t="shared" si="290"/>
        <v>25</v>
      </c>
      <c r="N1869" s="7">
        <f t="shared" si="291"/>
        <v>100</v>
      </c>
      <c r="O1869" s="7">
        <f t="shared" si="292"/>
        <v>0</v>
      </c>
      <c r="P1869" s="7">
        <f t="shared" si="293"/>
        <v>33</v>
      </c>
      <c r="Q1869" s="8">
        <f t="shared" si="294"/>
        <v>48.7</v>
      </c>
      <c r="R1869" s="8">
        <f t="shared" si="295"/>
        <v>33.25</v>
      </c>
      <c r="S1869" s="8">
        <f t="shared" si="296"/>
        <v>33.6</v>
      </c>
      <c r="T1869" s="8">
        <f t="shared" si="297"/>
        <v>39.5</v>
      </c>
      <c r="U1869" s="7">
        <f t="shared" si="298"/>
        <v>38.516666666666673</v>
      </c>
      <c r="V1869" s="7">
        <f t="shared" si="299"/>
        <v>38.762500000000003</v>
      </c>
    </row>
    <row r="1870" spans="1:22" ht="13.5" x14ac:dyDescent="0.25">
      <c r="A1870" s="3">
        <f>RSI!A1870</f>
        <v>45026</v>
      </c>
      <c r="B1870" s="2">
        <f>RSI!B1870</f>
        <v>5.4291</v>
      </c>
      <c r="C1870" s="2">
        <f>RSI!I1870</f>
        <v>29.214444094119443</v>
      </c>
      <c r="D1870" s="2">
        <f>MACD!E1870</f>
        <v>2.3259266362583908E-2</v>
      </c>
      <c r="E1870" s="2">
        <f>MACD!F1870</f>
        <v>4.6257419661617664E-2</v>
      </c>
      <c r="F1870" s="2">
        <f>'Moving Avg'!D1870</f>
        <v>5.6287000000000003</v>
      </c>
      <c r="G1870" s="2">
        <f>'Moving Avg'!F1870</f>
        <v>5.6900850000000016</v>
      </c>
      <c r="H1870" s="2">
        <f>'Moving Avg'!G1870</f>
        <v>5.8430920000000004</v>
      </c>
      <c r="I1870" s="2">
        <f>'Moving Avg'!H1870</f>
        <v>6.1738270000000091</v>
      </c>
      <c r="J1870" s="5" t="str">
        <f>OBV!F1870</f>
        <v>BEARISH</v>
      </c>
      <c r="K1870" s="5" t="str">
        <f>OBV!G1870</f>
        <v>NEUTRAL</v>
      </c>
      <c r="L1870" s="5" t="str">
        <f>OBV!H1870</f>
        <v>CONFIRMED BEARISH</v>
      </c>
      <c r="M1870" s="7">
        <f t="shared" si="290"/>
        <v>50</v>
      </c>
      <c r="N1870" s="7">
        <f t="shared" si="291"/>
        <v>100</v>
      </c>
      <c r="O1870" s="7">
        <f t="shared" si="292"/>
        <v>0</v>
      </c>
      <c r="P1870" s="7">
        <f t="shared" si="293"/>
        <v>16.5</v>
      </c>
      <c r="Q1870" s="8">
        <f t="shared" si="294"/>
        <v>54.975000000000001</v>
      </c>
      <c r="R1870" s="8">
        <f t="shared" si="295"/>
        <v>34.125</v>
      </c>
      <c r="S1870" s="8">
        <f t="shared" si="296"/>
        <v>29.925000000000001</v>
      </c>
      <c r="T1870" s="8">
        <f t="shared" si="297"/>
        <v>41.625</v>
      </c>
      <c r="U1870" s="7">
        <f t="shared" si="298"/>
        <v>39.674999999999997</v>
      </c>
      <c r="V1870" s="7">
        <f t="shared" si="299"/>
        <v>40.162499999999994</v>
      </c>
    </row>
    <row r="1871" spans="1:22" ht="13.5" x14ac:dyDescent="0.25">
      <c r="A1871" s="3">
        <f>RSI!A1871</f>
        <v>45027</v>
      </c>
      <c r="B1871" s="2">
        <f>RSI!B1871</f>
        <v>5.1896000000000004</v>
      </c>
      <c r="C1871" s="2">
        <f>RSI!I1871</f>
        <v>22.068889312676816</v>
      </c>
      <c r="D1871" s="2">
        <f>MACD!E1871</f>
        <v>5.1654312655119661E-2</v>
      </c>
      <c r="E1871" s="2">
        <f>MACD!F1871</f>
        <v>4.7336798260318072E-2</v>
      </c>
      <c r="F1871" s="2">
        <f>'Moving Avg'!D1871</f>
        <v>5.5308999999999999</v>
      </c>
      <c r="G1871" s="2">
        <f>'Moving Avg'!F1871</f>
        <v>5.6636400000000009</v>
      </c>
      <c r="H1871" s="2">
        <f>'Moving Avg'!G1871</f>
        <v>5.8307159999999998</v>
      </c>
      <c r="I1871" s="2">
        <f>'Moving Avg'!H1871</f>
        <v>6.1658430000000086</v>
      </c>
      <c r="J1871" s="5" t="str">
        <f>OBV!F1871</f>
        <v>BEARISH</v>
      </c>
      <c r="K1871" s="5" t="str">
        <f>OBV!G1871</f>
        <v>NEUTRAL</v>
      </c>
      <c r="L1871" s="5" t="str">
        <f>OBV!H1871</f>
        <v>CONFIRMED BEARISH</v>
      </c>
      <c r="M1871" s="7">
        <f t="shared" si="290"/>
        <v>50</v>
      </c>
      <c r="N1871" s="7">
        <f t="shared" si="291"/>
        <v>0</v>
      </c>
      <c r="O1871" s="7">
        <f t="shared" si="292"/>
        <v>0</v>
      </c>
      <c r="P1871" s="7">
        <f t="shared" si="293"/>
        <v>16.5</v>
      </c>
      <c r="Q1871" s="8">
        <f t="shared" si="294"/>
        <v>19.975000000000001</v>
      </c>
      <c r="R1871" s="8">
        <f t="shared" si="295"/>
        <v>14.125</v>
      </c>
      <c r="S1871" s="8">
        <f t="shared" si="296"/>
        <v>14.925000000000001</v>
      </c>
      <c r="T1871" s="8">
        <f t="shared" si="297"/>
        <v>16.625</v>
      </c>
      <c r="U1871" s="7">
        <f t="shared" si="298"/>
        <v>16.341666666666669</v>
      </c>
      <c r="V1871" s="7">
        <f t="shared" si="299"/>
        <v>16.412500000000001</v>
      </c>
    </row>
    <row r="1872" spans="1:22" ht="13.5" x14ac:dyDescent="0.25">
      <c r="A1872" s="3">
        <f>RSI!A1872</f>
        <v>45028</v>
      </c>
      <c r="B1872" s="2">
        <f>RSI!B1872</f>
        <v>5.1896000000000004</v>
      </c>
      <c r="C1872" s="2">
        <f>RSI!I1872</f>
        <v>22.068889312676831</v>
      </c>
      <c r="D1872" s="2">
        <f>MACD!E1872</f>
        <v>7.7346678694511617E-2</v>
      </c>
      <c r="E1872" s="2">
        <f>MACD!F1872</f>
        <v>5.3338774347156781E-2</v>
      </c>
      <c r="F1872" s="2">
        <f>'Moving Avg'!D1872</f>
        <v>5.4331000000000005</v>
      </c>
      <c r="G1872" s="2">
        <f>'Moving Avg'!F1872</f>
        <v>5.6247200000000008</v>
      </c>
      <c r="H1872" s="2">
        <f>'Moving Avg'!G1872</f>
        <v>5.8183399999999992</v>
      </c>
      <c r="I1872" s="2">
        <f>'Moving Avg'!H1872</f>
        <v>6.157909000000009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  <c r="M1872" s="7">
        <f t="shared" si="290"/>
        <v>50</v>
      </c>
      <c r="N1872" s="7">
        <f t="shared" si="291"/>
        <v>0</v>
      </c>
      <c r="O1872" s="7">
        <f t="shared" si="292"/>
        <v>0</v>
      </c>
      <c r="P1872" s="7">
        <f t="shared" si="293"/>
        <v>16.5</v>
      </c>
      <c r="Q1872" s="8">
        <f t="shared" si="294"/>
        <v>19.975000000000001</v>
      </c>
      <c r="R1872" s="8">
        <f t="shared" si="295"/>
        <v>14.125</v>
      </c>
      <c r="S1872" s="8">
        <f t="shared" si="296"/>
        <v>14.925000000000001</v>
      </c>
      <c r="T1872" s="8">
        <f t="shared" si="297"/>
        <v>16.625</v>
      </c>
      <c r="U1872" s="7">
        <f t="shared" si="298"/>
        <v>16.341666666666669</v>
      </c>
      <c r="V1872" s="7">
        <f t="shared" si="299"/>
        <v>16.412500000000001</v>
      </c>
    </row>
    <row r="1873" spans="1:22" ht="13.5" x14ac:dyDescent="0.25">
      <c r="A1873" s="3">
        <f>RSI!A1873</f>
        <v>45029</v>
      </c>
      <c r="B1873" s="2">
        <f>RSI!B1873</f>
        <v>5.1896000000000004</v>
      </c>
      <c r="C1873" s="2">
        <f>RSI!I1873</f>
        <v>22.068889312676831</v>
      </c>
      <c r="D1873" s="2">
        <f>MACD!E1873</f>
        <v>0.10205327113341411</v>
      </c>
      <c r="E1873" s="2">
        <f>MACD!F1873</f>
        <v>6.3081673704408259E-2</v>
      </c>
      <c r="F1873" s="2">
        <f>'Moving Avg'!D1873</f>
        <v>5.3352999999999993</v>
      </c>
      <c r="G1873" s="2">
        <f>'Moving Avg'!F1873</f>
        <v>5.5858000000000008</v>
      </c>
      <c r="H1873" s="2">
        <f>'Moving Avg'!G1873</f>
        <v>5.8059639999999995</v>
      </c>
      <c r="I1873" s="2">
        <f>'Moving Avg'!H1873</f>
        <v>6.151472000000008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  <c r="M1873" s="7">
        <f t="shared" si="290"/>
        <v>50</v>
      </c>
      <c r="N1873" s="7">
        <f t="shared" si="291"/>
        <v>0</v>
      </c>
      <c r="O1873" s="7">
        <f t="shared" si="292"/>
        <v>0</v>
      </c>
      <c r="P1873" s="7">
        <f t="shared" si="293"/>
        <v>16.5</v>
      </c>
      <c r="Q1873" s="8">
        <f t="shared" si="294"/>
        <v>19.975000000000001</v>
      </c>
      <c r="R1873" s="8">
        <f t="shared" si="295"/>
        <v>14.125</v>
      </c>
      <c r="S1873" s="8">
        <f t="shared" si="296"/>
        <v>14.925000000000001</v>
      </c>
      <c r="T1873" s="8">
        <f t="shared" si="297"/>
        <v>16.625</v>
      </c>
      <c r="U1873" s="7">
        <f t="shared" si="298"/>
        <v>16.341666666666669</v>
      </c>
      <c r="V1873" s="7">
        <f t="shared" si="299"/>
        <v>16.412500000000001</v>
      </c>
    </row>
    <row r="1874" spans="1:22" ht="13.5" x14ac:dyDescent="0.25">
      <c r="A1874" s="3">
        <f>RSI!A1874</f>
        <v>45030</v>
      </c>
      <c r="B1874" s="2">
        <f>RSI!B1874</f>
        <v>5.1896000000000004</v>
      </c>
      <c r="C1874" s="2">
        <f>RSI!I1874</f>
        <v>22.068889312676831</v>
      </c>
      <c r="D1874" s="2">
        <f>MACD!E1874</f>
        <v>0.1272444387578151</v>
      </c>
      <c r="E1874" s="2">
        <f>MACD!F1874</f>
        <v>7.5914226715089628E-2</v>
      </c>
      <c r="F1874" s="2">
        <f>'Moving Avg'!D1874</f>
        <v>5.2374999999999998</v>
      </c>
      <c r="G1874" s="2">
        <f>'Moving Avg'!F1874</f>
        <v>5.5598500000000008</v>
      </c>
      <c r="H1874" s="2">
        <f>'Moving Avg'!G1874</f>
        <v>5.7935879999999971</v>
      </c>
      <c r="I1874" s="2">
        <f>'Moving Avg'!H1874</f>
        <v>6.1450350000000071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  <c r="M1874" s="7">
        <f t="shared" si="290"/>
        <v>50</v>
      </c>
      <c r="N1874" s="7">
        <f t="shared" si="291"/>
        <v>0</v>
      </c>
      <c r="O1874" s="7">
        <f t="shared" si="292"/>
        <v>0</v>
      </c>
      <c r="P1874" s="7">
        <f t="shared" si="293"/>
        <v>16.5</v>
      </c>
      <c r="Q1874" s="8">
        <f t="shared" si="294"/>
        <v>19.975000000000001</v>
      </c>
      <c r="R1874" s="8">
        <f t="shared" si="295"/>
        <v>14.125</v>
      </c>
      <c r="S1874" s="8">
        <f t="shared" si="296"/>
        <v>14.925000000000001</v>
      </c>
      <c r="T1874" s="8">
        <f t="shared" si="297"/>
        <v>16.625</v>
      </c>
      <c r="U1874" s="7">
        <f t="shared" si="298"/>
        <v>16.341666666666669</v>
      </c>
      <c r="V1874" s="7">
        <f t="shared" si="299"/>
        <v>16.412500000000001</v>
      </c>
    </row>
    <row r="1875" spans="1:22" ht="13.5" x14ac:dyDescent="0.25">
      <c r="A1875" s="3">
        <f>RSI!A1875</f>
        <v>45033</v>
      </c>
      <c r="B1875" s="2">
        <f>RSI!B1875</f>
        <v>5.01</v>
      </c>
      <c r="C1875" s="2">
        <f>RSI!I1875</f>
        <v>17.701773946390986</v>
      </c>
      <c r="D1875" s="2">
        <f>MACD!E1875</f>
        <v>0.16440738275120204</v>
      </c>
      <c r="E1875" s="2">
        <f>MACD!F1875</f>
        <v>9.3612857922312109E-2</v>
      </c>
      <c r="F1875" s="2">
        <f>'Moving Avg'!D1875</f>
        <v>5.1536799999999996</v>
      </c>
      <c r="G1875" s="2">
        <f>'Moving Avg'!F1875</f>
        <v>5.537395000000001</v>
      </c>
      <c r="H1875" s="2">
        <f>'Moving Avg'!G1875</f>
        <v>5.7776199999999971</v>
      </c>
      <c r="I1875" s="2">
        <f>'Moving Avg'!H1875</f>
        <v>6.1377000000000068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  <c r="M1875" s="7">
        <f t="shared" si="290"/>
        <v>50</v>
      </c>
      <c r="N1875" s="7">
        <f t="shared" si="291"/>
        <v>0</v>
      </c>
      <c r="O1875" s="7">
        <f t="shared" si="292"/>
        <v>0</v>
      </c>
      <c r="P1875" s="7">
        <f t="shared" si="293"/>
        <v>16.5</v>
      </c>
      <c r="Q1875" s="8">
        <f t="shared" si="294"/>
        <v>19.975000000000001</v>
      </c>
      <c r="R1875" s="8">
        <f t="shared" si="295"/>
        <v>14.125</v>
      </c>
      <c r="S1875" s="8">
        <f t="shared" si="296"/>
        <v>14.925000000000001</v>
      </c>
      <c r="T1875" s="8">
        <f t="shared" si="297"/>
        <v>16.625</v>
      </c>
      <c r="U1875" s="7">
        <f t="shared" si="298"/>
        <v>16.341666666666669</v>
      </c>
      <c r="V1875" s="7">
        <f t="shared" si="299"/>
        <v>16.412500000000001</v>
      </c>
    </row>
    <row r="1876" spans="1:22" ht="13.5" x14ac:dyDescent="0.25">
      <c r="A1876" s="3">
        <f>RSI!A1876</f>
        <v>45034</v>
      </c>
      <c r="B1876" s="2">
        <f>RSI!B1876</f>
        <v>5.1896000000000004</v>
      </c>
      <c r="C1876" s="2">
        <f>RSI!I1876</f>
        <v>32.159168516897125</v>
      </c>
      <c r="D1876" s="2">
        <f>MACD!E1876</f>
        <v>0.18596573052093568</v>
      </c>
      <c r="E1876" s="2">
        <f>MACD!F1876</f>
        <v>0.11208343244203683</v>
      </c>
      <c r="F1876" s="2">
        <f>'Moving Avg'!D1876</f>
        <v>5.1536799999999996</v>
      </c>
      <c r="G1876" s="2">
        <f>'Moving Avg'!F1876</f>
        <v>5.5119450000000008</v>
      </c>
      <c r="H1876" s="2">
        <f>'Moving Avg'!G1876</f>
        <v>5.7612519999999963</v>
      </c>
      <c r="I1876" s="2">
        <f>'Moving Avg'!H1876</f>
        <v>6.1312630000000068</v>
      </c>
      <c r="J1876" s="5" t="str">
        <f>OBV!F1876</f>
        <v>BEARISH</v>
      </c>
      <c r="K1876" s="5" t="str">
        <f>OBV!G1876</f>
        <v>NEUTRAL</v>
      </c>
      <c r="L1876" s="5" t="str">
        <f>OBV!H1876</f>
        <v>NEUTRAL</v>
      </c>
      <c r="M1876" s="7">
        <f t="shared" si="290"/>
        <v>25</v>
      </c>
      <c r="N1876" s="7">
        <f t="shared" si="291"/>
        <v>0</v>
      </c>
      <c r="O1876" s="7">
        <f t="shared" si="292"/>
        <v>0</v>
      </c>
      <c r="P1876" s="7">
        <f t="shared" si="293"/>
        <v>16.5</v>
      </c>
      <c r="Q1876" s="8">
        <f t="shared" si="294"/>
        <v>11.225</v>
      </c>
      <c r="R1876" s="8">
        <f t="shared" si="295"/>
        <v>9.125</v>
      </c>
      <c r="S1876" s="8">
        <f t="shared" si="296"/>
        <v>11.175000000000001</v>
      </c>
      <c r="T1876" s="8">
        <f t="shared" si="297"/>
        <v>10.375</v>
      </c>
      <c r="U1876" s="7">
        <f t="shared" si="298"/>
        <v>10.508333333333335</v>
      </c>
      <c r="V1876" s="7">
        <f t="shared" si="299"/>
        <v>10.475000000000001</v>
      </c>
    </row>
    <row r="1877" spans="1:22" ht="13.5" x14ac:dyDescent="0.25">
      <c r="A1877" s="3">
        <f>RSI!A1877</f>
        <v>45035</v>
      </c>
      <c r="B1877" s="2">
        <f>RSI!B1877</f>
        <v>5.1896000000000004</v>
      </c>
      <c r="C1877" s="2">
        <f>RSI!I1877</f>
        <v>32.159168516897125</v>
      </c>
      <c r="D1877" s="2">
        <f>MACD!E1877</f>
        <v>0.20630955591863653</v>
      </c>
      <c r="E1877" s="2">
        <f>MACD!F1877</f>
        <v>0.1309286571373568</v>
      </c>
      <c r="F1877" s="2">
        <f>'Moving Avg'!D1877</f>
        <v>5.1536799999999996</v>
      </c>
      <c r="G1877" s="2">
        <f>'Moving Avg'!F1877</f>
        <v>5.4869950000000012</v>
      </c>
      <c r="H1877" s="2">
        <f>'Moving Avg'!G1877</f>
        <v>5.7434879999999966</v>
      </c>
      <c r="I1877" s="2">
        <f>'Moving Avg'!H1877</f>
        <v>6.1248260000000059</v>
      </c>
      <c r="J1877" s="5" t="str">
        <f>OBV!F1877</f>
        <v>BEARISH</v>
      </c>
      <c r="K1877" s="5" t="str">
        <f>OBV!G1877</f>
        <v>NEUTRAL</v>
      </c>
      <c r="L1877" s="5" t="str">
        <f>OBV!H1877</f>
        <v>NEUTRAL</v>
      </c>
      <c r="M1877" s="7">
        <f t="shared" si="290"/>
        <v>25</v>
      </c>
      <c r="N1877" s="7">
        <f t="shared" si="291"/>
        <v>0</v>
      </c>
      <c r="O1877" s="7">
        <f t="shared" si="292"/>
        <v>0</v>
      </c>
      <c r="P1877" s="7">
        <f t="shared" si="293"/>
        <v>16.5</v>
      </c>
      <c r="Q1877" s="8">
        <f t="shared" si="294"/>
        <v>11.225</v>
      </c>
      <c r="R1877" s="8">
        <f t="shared" si="295"/>
        <v>9.125</v>
      </c>
      <c r="S1877" s="8">
        <f t="shared" si="296"/>
        <v>11.175000000000001</v>
      </c>
      <c r="T1877" s="8">
        <f t="shared" si="297"/>
        <v>10.375</v>
      </c>
      <c r="U1877" s="7">
        <f t="shared" si="298"/>
        <v>10.508333333333335</v>
      </c>
      <c r="V1877" s="7">
        <f t="shared" si="299"/>
        <v>10.475000000000001</v>
      </c>
    </row>
    <row r="1878" spans="1:22" ht="13.5" x14ac:dyDescent="0.25">
      <c r="A1878" s="3">
        <f>RSI!A1878</f>
        <v>45036</v>
      </c>
      <c r="B1878" s="2">
        <f>RSI!B1878</f>
        <v>5.1896000000000004</v>
      </c>
      <c r="C1878" s="2">
        <f>RSI!I1878</f>
        <v>32.159168516897125</v>
      </c>
      <c r="D1878" s="2">
        <f>MACD!E1878</f>
        <v>0.22546999398328893</v>
      </c>
      <c r="E1878" s="2">
        <f>MACD!F1878</f>
        <v>0.14983692450654323</v>
      </c>
      <c r="F1878" s="2">
        <f>'Moving Avg'!D1878</f>
        <v>5.1536799999999996</v>
      </c>
      <c r="G1878" s="2">
        <f>'Moving Avg'!F1878</f>
        <v>5.461545000000001</v>
      </c>
      <c r="H1878" s="2">
        <f>'Moving Avg'!G1878</f>
        <v>5.7257239999999969</v>
      </c>
      <c r="I1878" s="2">
        <f>'Moving Avg'!H1878</f>
        <v>6.1183890000000067</v>
      </c>
      <c r="J1878" s="5" t="str">
        <f>OBV!F1878</f>
        <v>BEARISH</v>
      </c>
      <c r="K1878" s="5" t="str">
        <f>OBV!G1878</f>
        <v>NEUTRAL</v>
      </c>
      <c r="L1878" s="5" t="str">
        <f>OBV!H1878</f>
        <v>NEUTRAL</v>
      </c>
      <c r="M1878" s="7">
        <f t="shared" si="290"/>
        <v>25</v>
      </c>
      <c r="N1878" s="7">
        <f t="shared" si="291"/>
        <v>0</v>
      </c>
      <c r="O1878" s="7">
        <f t="shared" si="292"/>
        <v>0</v>
      </c>
      <c r="P1878" s="7">
        <f t="shared" si="293"/>
        <v>16.5</v>
      </c>
      <c r="Q1878" s="8">
        <f t="shared" si="294"/>
        <v>11.225</v>
      </c>
      <c r="R1878" s="8">
        <f t="shared" si="295"/>
        <v>9.125</v>
      </c>
      <c r="S1878" s="8">
        <f t="shared" si="296"/>
        <v>11.175000000000001</v>
      </c>
      <c r="T1878" s="8">
        <f t="shared" si="297"/>
        <v>10.375</v>
      </c>
      <c r="U1878" s="7">
        <f t="shared" si="298"/>
        <v>10.508333333333335</v>
      </c>
      <c r="V1878" s="7">
        <f t="shared" si="299"/>
        <v>10.475000000000001</v>
      </c>
    </row>
    <row r="1879" spans="1:22" ht="13.5" x14ac:dyDescent="0.25">
      <c r="A1879" s="3">
        <f>RSI!A1879</f>
        <v>45040</v>
      </c>
      <c r="B1879" s="2">
        <f>RSI!B1879</f>
        <v>5</v>
      </c>
      <c r="C1879" s="2">
        <f>RSI!I1879</f>
        <v>26.111166981381203</v>
      </c>
      <c r="D1879" s="2">
        <f>MACD!E1879</f>
        <v>0.25752936860393483</v>
      </c>
      <c r="E1879" s="2">
        <f>MACD!F1879</f>
        <v>0.17137541332602158</v>
      </c>
      <c r="F1879" s="2">
        <f>'Moving Avg'!D1879</f>
        <v>5.1157599999999999</v>
      </c>
      <c r="G1879" s="2">
        <f>'Moving Avg'!F1879</f>
        <v>5.426615</v>
      </c>
      <c r="H1879" s="2">
        <f>'Moving Avg'!G1879</f>
        <v>5.7049659999999971</v>
      </c>
      <c r="I1879" s="2">
        <f>'Moving Avg'!H1879</f>
        <v>6.1110040000000057</v>
      </c>
      <c r="J1879" s="5" t="str">
        <f>OBV!F1879</f>
        <v>BEARISH</v>
      </c>
      <c r="K1879" s="5" t="str">
        <f>OBV!G1879</f>
        <v>NEUTRAL</v>
      </c>
      <c r="L1879" s="5" t="str">
        <f>OBV!H1879</f>
        <v>CONFIRMED BEARISH</v>
      </c>
      <c r="M1879" s="7">
        <f t="shared" si="290"/>
        <v>50</v>
      </c>
      <c r="N1879" s="7">
        <f t="shared" si="291"/>
        <v>0</v>
      </c>
      <c r="O1879" s="7">
        <f t="shared" si="292"/>
        <v>0</v>
      </c>
      <c r="P1879" s="7">
        <f t="shared" si="293"/>
        <v>16.5</v>
      </c>
      <c r="Q1879" s="8">
        <f t="shared" si="294"/>
        <v>19.975000000000001</v>
      </c>
      <c r="R1879" s="8">
        <f t="shared" si="295"/>
        <v>14.125</v>
      </c>
      <c r="S1879" s="8">
        <f t="shared" si="296"/>
        <v>14.925000000000001</v>
      </c>
      <c r="T1879" s="8">
        <f t="shared" si="297"/>
        <v>16.625</v>
      </c>
      <c r="U1879" s="7">
        <f t="shared" si="298"/>
        <v>16.341666666666669</v>
      </c>
      <c r="V1879" s="7">
        <f t="shared" si="299"/>
        <v>16.412500000000001</v>
      </c>
    </row>
    <row r="1880" spans="1:22" ht="13.5" x14ac:dyDescent="0.25">
      <c r="A1880" s="3">
        <f>RSI!A1880</f>
        <v>45041</v>
      </c>
      <c r="B1880" s="2">
        <f>RSI!B1880</f>
        <v>5.1896000000000004</v>
      </c>
      <c r="C1880" s="2">
        <f>RSI!I1880</f>
        <v>38.555575169381903</v>
      </c>
      <c r="D1880" s="2">
        <f>MACD!E1880</f>
        <v>0.23501657813744448</v>
      </c>
      <c r="E1880" s="2">
        <f>MACD!F1880</f>
        <v>0.18410364628830617</v>
      </c>
      <c r="F1880" s="2">
        <f>'Moving Avg'!D1880</f>
        <v>5.1516800000000007</v>
      </c>
      <c r="G1880" s="2">
        <f>'Moving Avg'!F1880</f>
        <v>5.4021650000000001</v>
      </c>
      <c r="H1880" s="2">
        <f>'Moving Avg'!G1880</f>
        <v>5.6879999999999988</v>
      </c>
      <c r="I1880" s="2">
        <f>'Moving Avg'!H1880</f>
        <v>6.1045670000000065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  <c r="M1880" s="7">
        <f t="shared" si="290"/>
        <v>25</v>
      </c>
      <c r="N1880" s="7">
        <f t="shared" si="291"/>
        <v>0</v>
      </c>
      <c r="O1880" s="7">
        <f t="shared" si="292"/>
        <v>0</v>
      </c>
      <c r="P1880" s="7">
        <f t="shared" si="293"/>
        <v>83.5</v>
      </c>
      <c r="Q1880" s="8">
        <f t="shared" si="294"/>
        <v>21.274999999999999</v>
      </c>
      <c r="R1880" s="8">
        <f t="shared" si="295"/>
        <v>25.875</v>
      </c>
      <c r="S1880" s="8">
        <f t="shared" si="296"/>
        <v>41.325000000000003</v>
      </c>
      <c r="T1880" s="8">
        <f t="shared" si="297"/>
        <v>27.125</v>
      </c>
      <c r="U1880" s="7">
        <f t="shared" si="298"/>
        <v>29.491666666666664</v>
      </c>
      <c r="V1880" s="7">
        <f t="shared" si="299"/>
        <v>28.9</v>
      </c>
    </row>
    <row r="1881" spans="1:22" ht="13.5" x14ac:dyDescent="0.25">
      <c r="A1881" s="3">
        <f>RSI!A1881</f>
        <v>45042</v>
      </c>
      <c r="B1881" s="2">
        <f>RSI!B1881</f>
        <v>5.1896000000000004</v>
      </c>
      <c r="C1881" s="2">
        <f>RSI!I1881</f>
        <v>38.555575169381903</v>
      </c>
      <c r="D1881" s="2">
        <f>MACD!E1881</f>
        <v>0.18058329126896844</v>
      </c>
      <c r="E1881" s="2">
        <f>MACD!F1881</f>
        <v>0.18339957528443862</v>
      </c>
      <c r="F1881" s="2">
        <f>'Moving Avg'!D1881</f>
        <v>5.1516800000000007</v>
      </c>
      <c r="G1881" s="2">
        <f>'Moving Avg'!F1881</f>
        <v>5.3777150000000002</v>
      </c>
      <c r="H1881" s="2">
        <f>'Moving Avg'!G1881</f>
        <v>5.671033999999997</v>
      </c>
      <c r="I1881" s="2">
        <f>'Moving Avg'!H1881</f>
        <v>6.0995770000000062</v>
      </c>
      <c r="J1881" s="5" t="str">
        <f>OBV!F1881</f>
        <v>BULLISH</v>
      </c>
      <c r="K1881" s="5" t="str">
        <f>OBV!G1881</f>
        <v>NEUTRAL</v>
      </c>
      <c r="L1881" s="5" t="str">
        <f>OBV!H1881</f>
        <v>NEUTRAL</v>
      </c>
      <c r="M1881" s="7">
        <f t="shared" si="290"/>
        <v>25</v>
      </c>
      <c r="N1881" s="7">
        <f t="shared" si="291"/>
        <v>45</v>
      </c>
      <c r="O1881" s="7">
        <f t="shared" si="292"/>
        <v>0</v>
      </c>
      <c r="P1881" s="7">
        <f t="shared" si="293"/>
        <v>49.5</v>
      </c>
      <c r="Q1881" s="8">
        <f t="shared" si="294"/>
        <v>31.925000000000001</v>
      </c>
      <c r="R1881" s="8">
        <f t="shared" si="295"/>
        <v>26.375</v>
      </c>
      <c r="S1881" s="8">
        <f t="shared" si="296"/>
        <v>32.775000000000006</v>
      </c>
      <c r="T1881" s="8">
        <f t="shared" si="297"/>
        <v>29.875</v>
      </c>
      <c r="U1881" s="7">
        <f t="shared" si="298"/>
        <v>30.358333333333334</v>
      </c>
      <c r="V1881" s="7">
        <f t="shared" si="299"/>
        <v>30.237500000000001</v>
      </c>
    </row>
    <row r="1882" spans="1:22" ht="13.5" x14ac:dyDescent="0.25">
      <c r="A1882" s="3">
        <f>RSI!A1882</f>
        <v>45043</v>
      </c>
      <c r="B1882" s="2">
        <f>RSI!B1882</f>
        <v>5.1896000000000004</v>
      </c>
      <c r="C1882" s="2">
        <f>RSI!I1882</f>
        <v>38.555575169381903</v>
      </c>
      <c r="D1882" s="2">
        <f>MACD!E1882</f>
        <v>0.13587819994729688</v>
      </c>
      <c r="E1882" s="2">
        <f>MACD!F1882</f>
        <v>0.17389530021701027</v>
      </c>
      <c r="F1882" s="2">
        <f>'Moving Avg'!D1882</f>
        <v>5.1516800000000007</v>
      </c>
      <c r="G1882" s="2">
        <f>'Moving Avg'!F1882</f>
        <v>5.3537650000000001</v>
      </c>
      <c r="H1882" s="2">
        <f>'Moving Avg'!G1882</f>
        <v>5.6540679999999988</v>
      </c>
      <c r="I1882" s="2">
        <f>'Moving Avg'!H1882</f>
        <v>6.0945870000000051</v>
      </c>
      <c r="J1882" s="5" t="str">
        <f>OBV!F1882</f>
        <v>BULLISH</v>
      </c>
      <c r="K1882" s="5" t="str">
        <f>OBV!G1882</f>
        <v>NEUTRAL</v>
      </c>
      <c r="L1882" s="5" t="str">
        <f>OBV!H1882</f>
        <v>NEUTRAL</v>
      </c>
      <c r="M1882" s="7">
        <f t="shared" si="290"/>
        <v>25</v>
      </c>
      <c r="N1882" s="7">
        <f t="shared" si="291"/>
        <v>100</v>
      </c>
      <c r="O1882" s="7">
        <f t="shared" si="292"/>
        <v>0</v>
      </c>
      <c r="P1882" s="7">
        <f t="shared" si="293"/>
        <v>49.5</v>
      </c>
      <c r="Q1882" s="8">
        <f t="shared" si="294"/>
        <v>51.174999999999997</v>
      </c>
      <c r="R1882" s="8">
        <f t="shared" si="295"/>
        <v>37.375</v>
      </c>
      <c r="S1882" s="8">
        <f t="shared" si="296"/>
        <v>41.025000000000006</v>
      </c>
      <c r="T1882" s="8">
        <f t="shared" si="297"/>
        <v>43.625</v>
      </c>
      <c r="U1882" s="7">
        <f t="shared" si="298"/>
        <v>43.191666666666663</v>
      </c>
      <c r="V1882" s="7">
        <f t="shared" si="299"/>
        <v>43.3</v>
      </c>
    </row>
    <row r="1883" spans="1:22" ht="13.5" x14ac:dyDescent="0.25">
      <c r="A1883" s="3">
        <f>RSI!A1883</f>
        <v>45044</v>
      </c>
      <c r="B1883" s="2">
        <f>RSI!B1883</f>
        <v>5.1896000000000004</v>
      </c>
      <c r="C1883" s="2">
        <f>RSI!I1883</f>
        <v>38.555575169381903</v>
      </c>
      <c r="D1883" s="2">
        <f>MACD!E1883</f>
        <v>9.9304373983624572E-2</v>
      </c>
      <c r="E1883" s="2">
        <f>MACD!F1883</f>
        <v>0.15897711497033312</v>
      </c>
      <c r="F1883" s="2">
        <f>'Moving Avg'!D1883</f>
        <v>5.1516800000000007</v>
      </c>
      <c r="G1883" s="2">
        <f>'Moving Avg'!F1883</f>
        <v>5.3298149999999991</v>
      </c>
      <c r="H1883" s="2">
        <f>'Moving Avg'!G1883</f>
        <v>5.6400959999999989</v>
      </c>
      <c r="I1883" s="2">
        <f>'Moving Avg'!H1883</f>
        <v>6.0895970000000048</v>
      </c>
      <c r="J1883" s="5" t="str">
        <f>OBV!F1883</f>
        <v>BULLISH</v>
      </c>
      <c r="K1883" s="5" t="str">
        <f>OBV!G1883</f>
        <v>NEUTRAL</v>
      </c>
      <c r="L1883" s="5" t="str">
        <f>OBV!H1883</f>
        <v>NEUTRAL</v>
      </c>
      <c r="M1883" s="7">
        <f t="shared" si="290"/>
        <v>25</v>
      </c>
      <c r="N1883" s="7">
        <f t="shared" si="291"/>
        <v>100</v>
      </c>
      <c r="O1883" s="7">
        <f t="shared" si="292"/>
        <v>0</v>
      </c>
      <c r="P1883" s="7">
        <f t="shared" si="293"/>
        <v>49.5</v>
      </c>
      <c r="Q1883" s="8">
        <f t="shared" si="294"/>
        <v>51.174999999999997</v>
      </c>
      <c r="R1883" s="8">
        <f t="shared" si="295"/>
        <v>37.375</v>
      </c>
      <c r="S1883" s="8">
        <f t="shared" si="296"/>
        <v>41.025000000000006</v>
      </c>
      <c r="T1883" s="8">
        <f t="shared" si="297"/>
        <v>43.625</v>
      </c>
      <c r="U1883" s="7">
        <f t="shared" si="298"/>
        <v>43.191666666666663</v>
      </c>
      <c r="V1883" s="7">
        <f t="shared" si="299"/>
        <v>43.3</v>
      </c>
    </row>
    <row r="1884" spans="1:22" ht="13.5" x14ac:dyDescent="0.25">
      <c r="A1884" s="3">
        <f>RSI!A1884</f>
        <v>45048</v>
      </c>
      <c r="B1884" s="2">
        <f>RSI!B1884</f>
        <v>5.1896000000000004</v>
      </c>
      <c r="C1884" s="2">
        <f>RSI!I1884</f>
        <v>38.555575169381903</v>
      </c>
      <c r="D1884" s="2">
        <f>MACD!E1884</f>
        <v>6.9517993254438082E-2</v>
      </c>
      <c r="E1884" s="2">
        <f>MACD!F1884</f>
        <v>0.14108529062715411</v>
      </c>
      <c r="F1884" s="2">
        <f>'Moving Avg'!D1884</f>
        <v>5.1896000000000004</v>
      </c>
      <c r="G1884" s="2">
        <f>'Moving Avg'!F1884</f>
        <v>5.3053649999999992</v>
      </c>
      <c r="H1884" s="2">
        <f>'Moving Avg'!G1884</f>
        <v>5.6261239999999999</v>
      </c>
      <c r="I1884" s="2">
        <f>'Moving Avg'!H1884</f>
        <v>6.0846070000000045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  <c r="M1884" s="7">
        <f t="shared" si="290"/>
        <v>25</v>
      </c>
      <c r="N1884" s="7">
        <f t="shared" si="291"/>
        <v>100</v>
      </c>
      <c r="O1884" s="7">
        <f t="shared" si="292"/>
        <v>0</v>
      </c>
      <c r="P1884" s="7">
        <f t="shared" si="293"/>
        <v>83.5</v>
      </c>
      <c r="Q1884" s="8">
        <f t="shared" si="294"/>
        <v>56.274999999999999</v>
      </c>
      <c r="R1884" s="8">
        <f t="shared" si="295"/>
        <v>45.875</v>
      </c>
      <c r="S1884" s="8">
        <f t="shared" si="296"/>
        <v>56.325000000000003</v>
      </c>
      <c r="T1884" s="8">
        <f t="shared" si="297"/>
        <v>52.125</v>
      </c>
      <c r="U1884" s="7">
        <f t="shared" si="298"/>
        <v>52.82500000000001</v>
      </c>
      <c r="V1884" s="7">
        <f t="shared" si="299"/>
        <v>52.650000000000006</v>
      </c>
    </row>
    <row r="1885" spans="1:22" ht="13.5" x14ac:dyDescent="0.25">
      <c r="A1885" s="3">
        <f>RSI!A1885</f>
        <v>45049</v>
      </c>
      <c r="B1885" s="2">
        <f>RSI!B1885</f>
        <v>5.1896000000000004</v>
      </c>
      <c r="C1885" s="2">
        <f>RSI!I1885</f>
        <v>38.555575169381903</v>
      </c>
      <c r="D1885" s="2">
        <f>MACD!E1885</f>
        <v>1.7758088201606625E-2</v>
      </c>
      <c r="E1885" s="2">
        <f>MACD!F1885</f>
        <v>0.11641985014204462</v>
      </c>
      <c r="F1885" s="2">
        <f>'Moving Avg'!D1885</f>
        <v>5.1896000000000004</v>
      </c>
      <c r="G1885" s="2">
        <f>'Moving Avg'!F1885</f>
        <v>5.2809149999999994</v>
      </c>
      <c r="H1885" s="2">
        <f>'Moving Avg'!G1885</f>
        <v>5.6157439999999994</v>
      </c>
      <c r="I1885" s="2">
        <f>'Moving Avg'!H1885</f>
        <v>6.0796170000000043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  <c r="M1885" s="7">
        <f t="shared" si="290"/>
        <v>25</v>
      </c>
      <c r="N1885" s="7">
        <f t="shared" si="291"/>
        <v>100</v>
      </c>
      <c r="O1885" s="7">
        <f t="shared" si="292"/>
        <v>0</v>
      </c>
      <c r="P1885" s="7">
        <f t="shared" si="293"/>
        <v>33</v>
      </c>
      <c r="Q1885" s="8">
        <f t="shared" si="294"/>
        <v>48.7</v>
      </c>
      <c r="R1885" s="8">
        <f t="shared" si="295"/>
        <v>33.25</v>
      </c>
      <c r="S1885" s="8">
        <f t="shared" si="296"/>
        <v>33.6</v>
      </c>
      <c r="T1885" s="8">
        <f t="shared" si="297"/>
        <v>39.5</v>
      </c>
      <c r="U1885" s="7">
        <f t="shared" si="298"/>
        <v>38.516666666666673</v>
      </c>
      <c r="V1885" s="7">
        <f t="shared" si="299"/>
        <v>38.762500000000003</v>
      </c>
    </row>
    <row r="1886" spans="1:22" ht="13.5" x14ac:dyDescent="0.25">
      <c r="A1886" s="3">
        <f>RSI!A1886</f>
        <v>45050</v>
      </c>
      <c r="B1886" s="2">
        <f>RSI!B1886</f>
        <v>5.1896000000000004</v>
      </c>
      <c r="C1886" s="2">
        <f>RSI!I1886</f>
        <v>38.55557516938191</v>
      </c>
      <c r="D1886" s="2">
        <f>MACD!E1886</f>
        <v>2.5871302462352475E-3</v>
      </c>
      <c r="E1886" s="2">
        <f>MACD!F1886</f>
        <v>9.3653306162882755E-2</v>
      </c>
      <c r="F1886" s="2">
        <f>'Moving Avg'!D1886</f>
        <v>5.1896000000000004</v>
      </c>
      <c r="G1886" s="2">
        <f>'Moving Avg'!F1886</f>
        <v>5.2564649999999995</v>
      </c>
      <c r="H1886" s="2">
        <f>'Moving Avg'!G1886</f>
        <v>5.6003739999999995</v>
      </c>
      <c r="I1886" s="2">
        <f>'Moving Avg'!H1886</f>
        <v>6.0746270000000049</v>
      </c>
      <c r="J1886" s="5" t="str">
        <f>OBV!F1886</f>
        <v>NEUTRAL</v>
      </c>
      <c r="K1886" s="5" t="str">
        <f>OBV!G1886</f>
        <v>NEUTRAL</v>
      </c>
      <c r="L1886" s="5" t="str">
        <f>OBV!H1886</f>
        <v>NEUTRAL</v>
      </c>
      <c r="M1886" s="7">
        <f t="shared" si="290"/>
        <v>25</v>
      </c>
      <c r="N1886" s="7">
        <f t="shared" si="291"/>
        <v>100</v>
      </c>
      <c r="O1886" s="7">
        <f t="shared" si="292"/>
        <v>0</v>
      </c>
      <c r="P1886" s="7">
        <f t="shared" si="293"/>
        <v>33</v>
      </c>
      <c r="Q1886" s="8">
        <f t="shared" si="294"/>
        <v>48.7</v>
      </c>
      <c r="R1886" s="8">
        <f t="shared" si="295"/>
        <v>33.25</v>
      </c>
      <c r="S1886" s="8">
        <f t="shared" si="296"/>
        <v>33.6</v>
      </c>
      <c r="T1886" s="8">
        <f t="shared" si="297"/>
        <v>39.5</v>
      </c>
      <c r="U1886" s="7">
        <f t="shared" si="298"/>
        <v>38.516666666666673</v>
      </c>
      <c r="V1886" s="7">
        <f t="shared" si="299"/>
        <v>38.762500000000003</v>
      </c>
    </row>
    <row r="1887" spans="1:22" ht="13.5" x14ac:dyDescent="0.25">
      <c r="A1887" s="3">
        <f>RSI!A1887</f>
        <v>45051</v>
      </c>
      <c r="B1887" s="2">
        <f>RSI!B1887</f>
        <v>5.1896000000000004</v>
      </c>
      <c r="C1887" s="2">
        <f>RSI!I1887</f>
        <v>38.55557516938191</v>
      </c>
      <c r="D1887" s="2">
        <f>MACD!E1887</f>
        <v>-9.3284308896963708E-3</v>
      </c>
      <c r="E1887" s="2">
        <f>MACD!F1887</f>
        <v>7.3056958752366924E-2</v>
      </c>
      <c r="F1887" s="2">
        <f>'Moving Avg'!D1887</f>
        <v>5.1896000000000004</v>
      </c>
      <c r="G1887" s="2">
        <f>'Moving Avg'!F1887</f>
        <v>5.2320149999999988</v>
      </c>
      <c r="H1887" s="2">
        <f>'Moving Avg'!G1887</f>
        <v>5.5850040000000005</v>
      </c>
      <c r="I1887" s="2">
        <f>'Moving Avg'!H1887</f>
        <v>6.0696370000000028</v>
      </c>
      <c r="J1887" s="5" t="str">
        <f>OBV!F1887</f>
        <v>NEUTRAL</v>
      </c>
      <c r="K1887" s="5" t="str">
        <f>OBV!G1887</f>
        <v>NEUTRAL</v>
      </c>
      <c r="L1887" s="5" t="str">
        <f>OBV!H1887</f>
        <v>NEUTRAL</v>
      </c>
      <c r="M1887" s="7">
        <f t="shared" si="290"/>
        <v>25</v>
      </c>
      <c r="N1887" s="7">
        <f t="shared" si="291"/>
        <v>100</v>
      </c>
      <c r="O1887" s="7">
        <f t="shared" si="292"/>
        <v>0</v>
      </c>
      <c r="P1887" s="7">
        <f t="shared" si="293"/>
        <v>33</v>
      </c>
      <c r="Q1887" s="8">
        <f t="shared" si="294"/>
        <v>48.7</v>
      </c>
      <c r="R1887" s="8">
        <f t="shared" si="295"/>
        <v>33.25</v>
      </c>
      <c r="S1887" s="8">
        <f t="shared" si="296"/>
        <v>33.6</v>
      </c>
      <c r="T1887" s="8">
        <f t="shared" si="297"/>
        <v>39.5</v>
      </c>
      <c r="U1887" s="7">
        <f t="shared" si="298"/>
        <v>38.516666666666673</v>
      </c>
      <c r="V1887" s="7">
        <f t="shared" si="299"/>
        <v>38.762500000000003</v>
      </c>
    </row>
    <row r="1888" spans="1:22" ht="13.5" x14ac:dyDescent="0.25">
      <c r="A1888" s="3">
        <f>RSI!A1888</f>
        <v>45054</v>
      </c>
      <c r="B1888" s="2">
        <f>RSI!B1888</f>
        <v>5.1896000000000004</v>
      </c>
      <c r="C1888" s="2">
        <f>RSI!I1888</f>
        <v>38.555575169381903</v>
      </c>
      <c r="D1888" s="2">
        <f>MACD!E1888</f>
        <v>-1.8557677581497956E-2</v>
      </c>
      <c r="E1888" s="2">
        <f>MACD!F1888</f>
        <v>5.4734031485593956E-2</v>
      </c>
      <c r="F1888" s="2">
        <f>'Moving Avg'!D1888</f>
        <v>5.1896000000000004</v>
      </c>
      <c r="G1888" s="2">
        <f>'Moving Avg'!F1888</f>
        <v>5.2075649999999989</v>
      </c>
      <c r="H1888" s="2">
        <f>'Moving Avg'!G1888</f>
        <v>5.5690359999999997</v>
      </c>
      <c r="I1888" s="2">
        <f>'Moving Avg'!H1888</f>
        <v>6.063299500000003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  <c r="M1888" s="7">
        <f t="shared" si="290"/>
        <v>25</v>
      </c>
      <c r="N1888" s="7">
        <f t="shared" si="291"/>
        <v>100</v>
      </c>
      <c r="O1888" s="7">
        <f t="shared" si="292"/>
        <v>0</v>
      </c>
      <c r="P1888" s="7">
        <f t="shared" si="293"/>
        <v>33</v>
      </c>
      <c r="Q1888" s="8">
        <f t="shared" si="294"/>
        <v>48.7</v>
      </c>
      <c r="R1888" s="8">
        <f t="shared" si="295"/>
        <v>33.25</v>
      </c>
      <c r="S1888" s="8">
        <f t="shared" si="296"/>
        <v>33.6</v>
      </c>
      <c r="T1888" s="8">
        <f t="shared" si="297"/>
        <v>39.5</v>
      </c>
      <c r="U1888" s="7">
        <f t="shared" si="298"/>
        <v>38.516666666666673</v>
      </c>
      <c r="V1888" s="7">
        <f t="shared" si="299"/>
        <v>38.762500000000003</v>
      </c>
    </row>
    <row r="1889" spans="1:22" ht="13.5" x14ac:dyDescent="0.25">
      <c r="A1889" s="3">
        <f>RSI!A1889</f>
        <v>45055</v>
      </c>
      <c r="B1889" s="2">
        <f>RSI!B1889</f>
        <v>5.1896000000000004</v>
      </c>
      <c r="C1889" s="2">
        <f>RSI!I1889</f>
        <v>38.55557516938191</v>
      </c>
      <c r="D1889" s="2">
        <f>MACD!E1889</f>
        <v>-5.4746316128277073E-2</v>
      </c>
      <c r="E1889" s="2">
        <f>MACD!F1889</f>
        <v>3.2837961962819753E-2</v>
      </c>
      <c r="F1889" s="2">
        <f>'Moving Avg'!D1889</f>
        <v>5.1896000000000004</v>
      </c>
      <c r="G1889" s="2">
        <f>'Moving Avg'!F1889</f>
        <v>5.183114999999999</v>
      </c>
      <c r="H1889" s="2">
        <f>'Moving Avg'!G1889</f>
        <v>5.5530680000000006</v>
      </c>
      <c r="I1889" s="2">
        <f>'Moving Avg'!H1889</f>
        <v>6.0569620000000022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  <c r="M1889" s="7">
        <f t="shared" si="290"/>
        <v>25</v>
      </c>
      <c r="N1889" s="7">
        <f t="shared" si="291"/>
        <v>100</v>
      </c>
      <c r="O1889" s="7">
        <f t="shared" si="292"/>
        <v>0</v>
      </c>
      <c r="P1889" s="7">
        <f t="shared" si="293"/>
        <v>33</v>
      </c>
      <c r="Q1889" s="8">
        <f t="shared" si="294"/>
        <v>48.7</v>
      </c>
      <c r="R1889" s="8">
        <f t="shared" si="295"/>
        <v>33.25</v>
      </c>
      <c r="S1889" s="8">
        <f t="shared" si="296"/>
        <v>33.6</v>
      </c>
      <c r="T1889" s="8">
        <f t="shared" si="297"/>
        <v>39.5</v>
      </c>
      <c r="U1889" s="7">
        <f t="shared" si="298"/>
        <v>38.516666666666673</v>
      </c>
      <c r="V1889" s="7">
        <f t="shared" si="299"/>
        <v>38.762500000000003</v>
      </c>
    </row>
    <row r="1890" spans="1:22" ht="13.5" x14ac:dyDescent="0.25">
      <c r="A1890" s="3">
        <f>RSI!A1890</f>
        <v>45056</v>
      </c>
      <c r="B1890" s="2">
        <f>RSI!B1890</f>
        <v>5.1896000000000004</v>
      </c>
      <c r="C1890" s="2">
        <f>RSI!I1890</f>
        <v>38.55557516938191</v>
      </c>
      <c r="D1890" s="2">
        <f>MACD!E1890</f>
        <v>-5.546680141560234E-2</v>
      </c>
      <c r="E1890" s="2">
        <f>MACD!F1890</f>
        <v>1.5177009287135335E-2</v>
      </c>
      <c r="F1890" s="2">
        <f>'Moving Avg'!D1890</f>
        <v>5.1896000000000004</v>
      </c>
      <c r="G1890" s="2">
        <f>'Moving Avg'!F1890</f>
        <v>5.1711399999999994</v>
      </c>
      <c r="H1890" s="2">
        <f>'Moving Avg'!G1890</f>
        <v>5.5371000000000015</v>
      </c>
      <c r="I1890" s="2">
        <f>'Moving Avg'!H1890</f>
        <v>6.0506245000000023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  <c r="M1890" s="7">
        <f t="shared" si="290"/>
        <v>25</v>
      </c>
      <c r="N1890" s="7">
        <f t="shared" si="291"/>
        <v>100</v>
      </c>
      <c r="O1890" s="7">
        <f t="shared" si="292"/>
        <v>0</v>
      </c>
      <c r="P1890" s="7">
        <f t="shared" si="293"/>
        <v>33</v>
      </c>
      <c r="Q1890" s="8">
        <f t="shared" si="294"/>
        <v>48.7</v>
      </c>
      <c r="R1890" s="8">
        <f t="shared" si="295"/>
        <v>33.25</v>
      </c>
      <c r="S1890" s="8">
        <f t="shared" si="296"/>
        <v>33.6</v>
      </c>
      <c r="T1890" s="8">
        <f t="shared" si="297"/>
        <v>39.5</v>
      </c>
      <c r="U1890" s="7">
        <f t="shared" si="298"/>
        <v>38.516666666666673</v>
      </c>
      <c r="V1890" s="7">
        <f t="shared" si="299"/>
        <v>38.762500000000003</v>
      </c>
    </row>
    <row r="1891" spans="1:22" ht="13.5" x14ac:dyDescent="0.25">
      <c r="A1891" s="3">
        <f>RSI!A1891</f>
        <v>45057</v>
      </c>
      <c r="B1891" s="2">
        <f>RSI!B1891</f>
        <v>5.1896000000000004</v>
      </c>
      <c r="C1891" s="2">
        <f>RSI!I1891</f>
        <v>38.55557516938191</v>
      </c>
      <c r="D1891" s="2">
        <f>MACD!E1891</f>
        <v>-5.5399183889539572E-2</v>
      </c>
      <c r="E1891" s="2">
        <f>MACD!F1891</f>
        <v>1.0617706518003533E-3</v>
      </c>
      <c r="F1891" s="2">
        <f>'Moving Avg'!D1891</f>
        <v>5.1896000000000004</v>
      </c>
      <c r="G1891" s="2">
        <f>'Moving Avg'!F1891</f>
        <v>5.1711399999999994</v>
      </c>
      <c r="H1891" s="2">
        <f>'Moving Avg'!G1891</f>
        <v>5.5211320000000015</v>
      </c>
      <c r="I1891" s="2">
        <f>'Moving Avg'!H1891</f>
        <v>6.0442870000000024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  <c r="M1891" s="7">
        <f t="shared" si="290"/>
        <v>25</v>
      </c>
      <c r="N1891" s="7">
        <f t="shared" si="291"/>
        <v>100</v>
      </c>
      <c r="O1891" s="7">
        <f t="shared" si="292"/>
        <v>0</v>
      </c>
      <c r="P1891" s="7">
        <f t="shared" si="293"/>
        <v>33</v>
      </c>
      <c r="Q1891" s="8">
        <f t="shared" si="294"/>
        <v>48.7</v>
      </c>
      <c r="R1891" s="8">
        <f t="shared" si="295"/>
        <v>33.25</v>
      </c>
      <c r="S1891" s="8">
        <f t="shared" si="296"/>
        <v>33.6</v>
      </c>
      <c r="T1891" s="8">
        <f t="shared" si="297"/>
        <v>39.5</v>
      </c>
      <c r="U1891" s="7">
        <f t="shared" si="298"/>
        <v>38.516666666666673</v>
      </c>
      <c r="V1891" s="7">
        <f t="shared" si="299"/>
        <v>38.762500000000003</v>
      </c>
    </row>
    <row r="1892" spans="1:22" ht="13.5" x14ac:dyDescent="0.25">
      <c r="A1892" s="3">
        <f>RSI!A1892</f>
        <v>45058</v>
      </c>
      <c r="B1892" s="2">
        <f>RSI!B1892</f>
        <v>5.1896000000000004</v>
      </c>
      <c r="C1892" s="2">
        <f>RSI!I1892</f>
        <v>38.55557516938191</v>
      </c>
      <c r="D1892" s="2">
        <f>MACD!E1892</f>
        <v>-5.4714877464396849E-2</v>
      </c>
      <c r="E1892" s="2">
        <f>MACD!F1892</f>
        <v>-1.0093558971439088E-2</v>
      </c>
      <c r="F1892" s="2">
        <f>'Moving Avg'!D1892</f>
        <v>5.1896000000000004</v>
      </c>
      <c r="G1892" s="2">
        <f>'Moving Avg'!F1892</f>
        <v>5.1711399999999994</v>
      </c>
      <c r="H1892" s="2">
        <f>'Moving Avg'!G1892</f>
        <v>5.5101540000000027</v>
      </c>
      <c r="I1892" s="2">
        <f>'Moving Avg'!H1892</f>
        <v>6.0379495000000016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  <c r="M1892" s="7">
        <f t="shared" si="290"/>
        <v>25</v>
      </c>
      <c r="N1892" s="7">
        <f t="shared" si="291"/>
        <v>100</v>
      </c>
      <c r="O1892" s="7">
        <f t="shared" si="292"/>
        <v>0</v>
      </c>
      <c r="P1892" s="7">
        <f t="shared" si="293"/>
        <v>33</v>
      </c>
      <c r="Q1892" s="8">
        <f t="shared" si="294"/>
        <v>48.7</v>
      </c>
      <c r="R1892" s="8">
        <f t="shared" si="295"/>
        <v>33.25</v>
      </c>
      <c r="S1892" s="8">
        <f t="shared" si="296"/>
        <v>33.6</v>
      </c>
      <c r="T1892" s="8">
        <f t="shared" si="297"/>
        <v>39.5</v>
      </c>
      <c r="U1892" s="7">
        <f t="shared" si="298"/>
        <v>38.516666666666673</v>
      </c>
      <c r="V1892" s="7">
        <f t="shared" si="299"/>
        <v>38.762500000000003</v>
      </c>
    </row>
    <row r="1893" spans="1:22" ht="13.5" x14ac:dyDescent="0.25">
      <c r="A1893" s="3">
        <f>RSI!A1893</f>
        <v>45061</v>
      </c>
      <c r="B1893" s="2">
        <f>RSI!B1893</f>
        <v>5.1696</v>
      </c>
      <c r="C1893" s="2">
        <f>RSI!I1893</f>
        <v>36.840385497297994</v>
      </c>
      <c r="D1893" s="2">
        <f>MACD!E1893</f>
        <v>-5.2073727103222112E-2</v>
      </c>
      <c r="E1893" s="2">
        <f>MACD!F1893</f>
        <v>-1.8489592597795694E-2</v>
      </c>
      <c r="F1893" s="2">
        <f>'Moving Avg'!D1893</f>
        <v>5.1856</v>
      </c>
      <c r="G1893" s="2">
        <f>'Moving Avg'!F1893</f>
        <v>5.1701399999999991</v>
      </c>
      <c r="H1893" s="2">
        <f>'Moving Avg'!G1893</f>
        <v>5.4937860000000036</v>
      </c>
      <c r="I1893" s="2">
        <f>'Moving Avg'!H1893</f>
        <v>6.0329595000000031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  <c r="M1893" s="7">
        <f t="shared" si="290"/>
        <v>25</v>
      </c>
      <c r="N1893" s="7">
        <f t="shared" si="291"/>
        <v>100</v>
      </c>
      <c r="O1893" s="7">
        <f t="shared" si="292"/>
        <v>0</v>
      </c>
      <c r="P1893" s="7">
        <f t="shared" si="293"/>
        <v>16.5</v>
      </c>
      <c r="Q1893" s="8">
        <f t="shared" si="294"/>
        <v>46.225000000000001</v>
      </c>
      <c r="R1893" s="8">
        <f t="shared" si="295"/>
        <v>29.125</v>
      </c>
      <c r="S1893" s="8">
        <f t="shared" si="296"/>
        <v>26.175000000000001</v>
      </c>
      <c r="T1893" s="8">
        <f t="shared" si="297"/>
        <v>35.375</v>
      </c>
      <c r="U1893" s="7">
        <f t="shared" si="298"/>
        <v>33.841666666666661</v>
      </c>
      <c r="V1893" s="7">
        <f t="shared" si="299"/>
        <v>34.224999999999994</v>
      </c>
    </row>
    <row r="1894" spans="1:22" ht="13.5" x14ac:dyDescent="0.25">
      <c r="A1894" s="3">
        <f>RSI!A1894</f>
        <v>45062</v>
      </c>
      <c r="B1894" s="2">
        <f>RSI!B1894</f>
        <v>5.1696</v>
      </c>
      <c r="C1894" s="2">
        <f>RSI!I1894</f>
        <v>36.840385497297994</v>
      </c>
      <c r="D1894" s="2">
        <f>MACD!E1894</f>
        <v>-4.9183096739302101E-2</v>
      </c>
      <c r="E1894" s="2">
        <f>MACD!F1894</f>
        <v>-2.4628293426096976E-2</v>
      </c>
      <c r="F1894" s="2">
        <f>'Moving Avg'!D1894</f>
        <v>5.1816000000000004</v>
      </c>
      <c r="G1894" s="2">
        <f>'Moving Avg'!F1894</f>
        <v>5.1691399999999996</v>
      </c>
      <c r="H1894" s="2">
        <f>'Moving Avg'!G1894</f>
        <v>5.4774180000000037</v>
      </c>
      <c r="I1894" s="2">
        <f>'Moving Avg'!H1894</f>
        <v>6.0279695000000029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  <c r="M1894" s="7">
        <f t="shared" si="290"/>
        <v>25</v>
      </c>
      <c r="N1894" s="7">
        <f t="shared" si="291"/>
        <v>100</v>
      </c>
      <c r="O1894" s="7">
        <f t="shared" si="292"/>
        <v>0</v>
      </c>
      <c r="P1894" s="7">
        <f t="shared" si="293"/>
        <v>16.5</v>
      </c>
      <c r="Q1894" s="8">
        <f t="shared" si="294"/>
        <v>46.225000000000001</v>
      </c>
      <c r="R1894" s="8">
        <f t="shared" si="295"/>
        <v>29.125</v>
      </c>
      <c r="S1894" s="8">
        <f t="shared" si="296"/>
        <v>26.175000000000001</v>
      </c>
      <c r="T1894" s="8">
        <f t="shared" si="297"/>
        <v>35.375</v>
      </c>
      <c r="U1894" s="7">
        <f t="shared" si="298"/>
        <v>33.841666666666661</v>
      </c>
      <c r="V1894" s="7">
        <f t="shared" si="299"/>
        <v>34.224999999999994</v>
      </c>
    </row>
    <row r="1895" spans="1:22" ht="13.5" x14ac:dyDescent="0.25">
      <c r="A1895" s="3">
        <f>RSI!A1895</f>
        <v>45063</v>
      </c>
      <c r="B1895" s="2">
        <f>RSI!B1895</f>
        <v>5.1696</v>
      </c>
      <c r="C1895" s="2">
        <f>RSI!I1895</f>
        <v>36.840385497297994</v>
      </c>
      <c r="D1895" s="2">
        <f>MACD!E1895</f>
        <v>-4.6129946491339169E-2</v>
      </c>
      <c r="E1895" s="2">
        <f>MACD!F1895</f>
        <v>-2.8928624039145416E-2</v>
      </c>
      <c r="F1895" s="2">
        <f>'Moving Avg'!D1895</f>
        <v>5.1776</v>
      </c>
      <c r="G1895" s="2">
        <f>'Moving Avg'!F1895</f>
        <v>5.1771200000000004</v>
      </c>
      <c r="H1895" s="2">
        <f>'Moving Avg'!G1895</f>
        <v>5.4610500000000046</v>
      </c>
      <c r="I1895" s="2">
        <f>'Moving Avg'!H1895</f>
        <v>6.0229795000000026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  <c r="M1895" s="7">
        <f t="shared" si="290"/>
        <v>25</v>
      </c>
      <c r="N1895" s="7">
        <f t="shared" si="291"/>
        <v>45</v>
      </c>
      <c r="O1895" s="7">
        <f t="shared" si="292"/>
        <v>0</v>
      </c>
      <c r="P1895" s="7">
        <f t="shared" si="293"/>
        <v>16.5</v>
      </c>
      <c r="Q1895" s="8">
        <f t="shared" si="294"/>
        <v>26.975000000000001</v>
      </c>
      <c r="R1895" s="8">
        <f t="shared" si="295"/>
        <v>18.125</v>
      </c>
      <c r="S1895" s="8">
        <f t="shared" si="296"/>
        <v>17.925000000000001</v>
      </c>
      <c r="T1895" s="8">
        <f t="shared" si="297"/>
        <v>21.625</v>
      </c>
      <c r="U1895" s="7">
        <f t="shared" si="298"/>
        <v>21.008333333333336</v>
      </c>
      <c r="V1895" s="7">
        <f t="shared" si="299"/>
        <v>21.162500000000001</v>
      </c>
    </row>
    <row r="1896" spans="1:22" ht="13.5" x14ac:dyDescent="0.25">
      <c r="A1896" s="3">
        <f>RSI!A1896</f>
        <v>45064</v>
      </c>
      <c r="B1896" s="2">
        <f>RSI!B1896</f>
        <v>5.1696</v>
      </c>
      <c r="C1896" s="2">
        <f>RSI!I1896</f>
        <v>36.840385497297994</v>
      </c>
      <c r="D1896" s="2">
        <f>MACD!E1896</f>
        <v>-4.2984259584913254E-2</v>
      </c>
      <c r="E1896" s="2">
        <f>MACD!F1896</f>
        <v>-3.1739751148298988E-2</v>
      </c>
      <c r="F1896" s="2">
        <f>'Moving Avg'!D1896</f>
        <v>5.1735999999999995</v>
      </c>
      <c r="G1896" s="2">
        <f>'Moving Avg'!F1896</f>
        <v>5.1761200000000001</v>
      </c>
      <c r="H1896" s="2">
        <f>'Moving Avg'!G1896</f>
        <v>5.4446820000000047</v>
      </c>
      <c r="I1896" s="2">
        <f>'Moving Avg'!H1896</f>
        <v>6.0186880000000018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  <c r="M1896" s="7">
        <f t="shared" si="290"/>
        <v>25</v>
      </c>
      <c r="N1896" s="7">
        <f t="shared" si="291"/>
        <v>45</v>
      </c>
      <c r="O1896" s="7">
        <f t="shared" si="292"/>
        <v>0</v>
      </c>
      <c r="P1896" s="7">
        <f t="shared" si="293"/>
        <v>16.5</v>
      </c>
      <c r="Q1896" s="8">
        <f t="shared" si="294"/>
        <v>26.975000000000001</v>
      </c>
      <c r="R1896" s="8">
        <f t="shared" si="295"/>
        <v>18.125</v>
      </c>
      <c r="S1896" s="8">
        <f t="shared" si="296"/>
        <v>17.925000000000001</v>
      </c>
      <c r="T1896" s="8">
        <f t="shared" si="297"/>
        <v>21.625</v>
      </c>
      <c r="U1896" s="7">
        <f t="shared" si="298"/>
        <v>21.008333333333336</v>
      </c>
      <c r="V1896" s="7">
        <f t="shared" si="299"/>
        <v>21.162500000000001</v>
      </c>
    </row>
    <row r="1897" spans="1:22" ht="13.5" x14ac:dyDescent="0.25">
      <c r="A1897" s="3">
        <f>RSI!A1897</f>
        <v>45065</v>
      </c>
      <c r="B1897" s="2">
        <f>RSI!B1897</f>
        <v>5.1696</v>
      </c>
      <c r="C1897" s="2">
        <f>RSI!I1897</f>
        <v>36.840385497298001</v>
      </c>
      <c r="D1897" s="2">
        <f>MACD!E1897</f>
        <v>-3.9801920731332707E-2</v>
      </c>
      <c r="E1897" s="2">
        <f>MACD!F1897</f>
        <v>-3.3352185064905733E-2</v>
      </c>
      <c r="F1897" s="2">
        <f>'Moving Avg'!D1897</f>
        <v>5.1696</v>
      </c>
      <c r="G1897" s="2">
        <f>'Moving Avg'!F1897</f>
        <v>5.1751200000000006</v>
      </c>
      <c r="H1897" s="2">
        <f>'Moving Avg'!G1897</f>
        <v>5.4283140000000047</v>
      </c>
      <c r="I1897" s="2">
        <f>'Moving Avg'!H1897</f>
        <v>6.0130990000000022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  <c r="M1897" s="7">
        <f t="shared" si="290"/>
        <v>25</v>
      </c>
      <c r="N1897" s="7">
        <f t="shared" si="291"/>
        <v>45</v>
      </c>
      <c r="O1897" s="7">
        <f t="shared" si="292"/>
        <v>0</v>
      </c>
      <c r="P1897" s="7">
        <f t="shared" si="293"/>
        <v>16.5</v>
      </c>
      <c r="Q1897" s="8">
        <f t="shared" si="294"/>
        <v>26.975000000000001</v>
      </c>
      <c r="R1897" s="8">
        <f t="shared" si="295"/>
        <v>18.125</v>
      </c>
      <c r="S1897" s="8">
        <f t="shared" si="296"/>
        <v>17.925000000000001</v>
      </c>
      <c r="T1897" s="8">
        <f t="shared" si="297"/>
        <v>21.625</v>
      </c>
      <c r="U1897" s="7">
        <f t="shared" si="298"/>
        <v>21.008333333333336</v>
      </c>
      <c r="V1897" s="7">
        <f t="shared" si="299"/>
        <v>21.162500000000001</v>
      </c>
    </row>
    <row r="1898" spans="1:22" ht="13.5" x14ac:dyDescent="0.25">
      <c r="A1898" s="3">
        <f>RSI!A1898</f>
        <v>45068</v>
      </c>
      <c r="B1898" s="2">
        <f>RSI!B1898</f>
        <v>4.9401000000000002</v>
      </c>
      <c r="C1898" s="2">
        <f>RSI!I1898</f>
        <v>21.17949032629646</v>
      </c>
      <c r="D1898" s="2">
        <f>MACD!E1898</f>
        <v>-1.9627131934581321E-2</v>
      </c>
      <c r="E1898" s="2">
        <f>MACD!F1898</f>
        <v>-3.0607174438840853E-2</v>
      </c>
      <c r="F1898" s="2">
        <f>'Moving Avg'!D1898</f>
        <v>5.1237000000000004</v>
      </c>
      <c r="G1898" s="2">
        <f>'Moving Avg'!F1898</f>
        <v>5.1626450000000004</v>
      </c>
      <c r="H1898" s="2">
        <f>'Moving Avg'!G1898</f>
        <v>5.4073560000000045</v>
      </c>
      <c r="I1898" s="2">
        <f>'Moving Avg'!H1898</f>
        <v>6.0049655000000017</v>
      </c>
      <c r="J1898" s="5" t="str">
        <f>OBV!F1898</f>
        <v>BEARISH</v>
      </c>
      <c r="K1898" s="5" t="str">
        <f>OBV!G1898</f>
        <v>NEUTRAL</v>
      </c>
      <c r="L1898" s="5" t="str">
        <f>OBV!H1898</f>
        <v>CONFIRMED BEARISH</v>
      </c>
      <c r="M1898" s="7">
        <f t="shared" si="290"/>
        <v>50</v>
      </c>
      <c r="N1898" s="7">
        <f t="shared" si="291"/>
        <v>0</v>
      </c>
      <c r="O1898" s="7">
        <f t="shared" si="292"/>
        <v>0</v>
      </c>
      <c r="P1898" s="7">
        <f t="shared" si="293"/>
        <v>16.5</v>
      </c>
      <c r="Q1898" s="8">
        <f t="shared" si="294"/>
        <v>19.975000000000001</v>
      </c>
      <c r="R1898" s="8">
        <f t="shared" si="295"/>
        <v>14.125</v>
      </c>
      <c r="S1898" s="8">
        <f t="shared" si="296"/>
        <v>14.925000000000001</v>
      </c>
      <c r="T1898" s="8">
        <f t="shared" si="297"/>
        <v>16.625</v>
      </c>
      <c r="U1898" s="7">
        <f t="shared" si="298"/>
        <v>16.341666666666669</v>
      </c>
      <c r="V1898" s="7">
        <f t="shared" si="299"/>
        <v>16.412500000000001</v>
      </c>
    </row>
    <row r="1899" spans="1:22" ht="13.5" x14ac:dyDescent="0.25">
      <c r="A1899" s="3">
        <f>RSI!A1899</f>
        <v>45069</v>
      </c>
      <c r="B1899" s="2">
        <f>RSI!B1899</f>
        <v>4.9401000000000002</v>
      </c>
      <c r="C1899" s="2">
        <f>RSI!I1899</f>
        <v>21.179490326296445</v>
      </c>
      <c r="D1899" s="2">
        <f>MACD!E1899</f>
        <v>-7.536976130859685E-4</v>
      </c>
      <c r="E1899" s="2">
        <f>MACD!F1899</f>
        <v>-2.4636479073689876E-2</v>
      </c>
      <c r="F1899" s="2">
        <f>'Moving Avg'!D1899</f>
        <v>5.0778000000000008</v>
      </c>
      <c r="G1899" s="2">
        <f>'Moving Avg'!F1899</f>
        <v>5.159650000000001</v>
      </c>
      <c r="H1899" s="2">
        <f>'Moving Avg'!G1899</f>
        <v>5.3863980000000033</v>
      </c>
      <c r="I1899" s="2">
        <f>'Moving Avg'!H1899</f>
        <v>5.9968320000000013</v>
      </c>
      <c r="J1899" s="5" t="str">
        <f>OBV!F1899</f>
        <v>BEARISH</v>
      </c>
      <c r="K1899" s="5" t="str">
        <f>OBV!G1899</f>
        <v>NEUTRAL</v>
      </c>
      <c r="L1899" s="5" t="str">
        <f>OBV!H1899</f>
        <v>CONFIRMED BEARISH</v>
      </c>
      <c r="M1899" s="7">
        <f t="shared" si="290"/>
        <v>50</v>
      </c>
      <c r="N1899" s="7">
        <f t="shared" si="291"/>
        <v>0</v>
      </c>
      <c r="O1899" s="7">
        <f t="shared" si="292"/>
        <v>0</v>
      </c>
      <c r="P1899" s="7">
        <f t="shared" si="293"/>
        <v>16.5</v>
      </c>
      <c r="Q1899" s="8">
        <f t="shared" si="294"/>
        <v>19.975000000000001</v>
      </c>
      <c r="R1899" s="8">
        <f t="shared" si="295"/>
        <v>14.125</v>
      </c>
      <c r="S1899" s="8">
        <f t="shared" si="296"/>
        <v>14.925000000000001</v>
      </c>
      <c r="T1899" s="8">
        <f t="shared" si="297"/>
        <v>16.625</v>
      </c>
      <c r="U1899" s="7">
        <f t="shared" si="298"/>
        <v>16.341666666666669</v>
      </c>
      <c r="V1899" s="7">
        <f t="shared" si="299"/>
        <v>16.412500000000001</v>
      </c>
    </row>
    <row r="1900" spans="1:22" ht="13.5" x14ac:dyDescent="0.25">
      <c r="A1900" s="3">
        <f>RSI!A1900</f>
        <v>45070</v>
      </c>
      <c r="B1900" s="2">
        <f>RSI!B1900</f>
        <v>4.8902000000000001</v>
      </c>
      <c r="C1900" s="2">
        <f>RSI!I1900</f>
        <v>19.128939524854289</v>
      </c>
      <c r="D1900" s="2">
        <f>MACD!E1900</f>
        <v>2.0581371415015148E-2</v>
      </c>
      <c r="E1900" s="2">
        <f>MACD!F1900</f>
        <v>-1.5592908975948873E-2</v>
      </c>
      <c r="F1900" s="2">
        <f>'Moving Avg'!D1900</f>
        <v>5.0219199999999997</v>
      </c>
      <c r="G1900" s="2">
        <f>'Moving Avg'!F1900</f>
        <v>5.1446799999999993</v>
      </c>
      <c r="H1900" s="2">
        <f>'Moving Avg'!G1900</f>
        <v>5.3644420000000039</v>
      </c>
      <c r="I1900" s="2">
        <f>'Moving Avg'!H1900</f>
        <v>5.9884490000000019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  <c r="M1900" s="7">
        <f t="shared" si="290"/>
        <v>50</v>
      </c>
      <c r="N1900" s="7">
        <f t="shared" si="291"/>
        <v>0</v>
      </c>
      <c r="O1900" s="7">
        <f t="shared" si="292"/>
        <v>0</v>
      </c>
      <c r="P1900" s="7">
        <f t="shared" si="293"/>
        <v>16.5</v>
      </c>
      <c r="Q1900" s="8">
        <f t="shared" si="294"/>
        <v>19.975000000000001</v>
      </c>
      <c r="R1900" s="8">
        <f t="shared" si="295"/>
        <v>14.125</v>
      </c>
      <c r="S1900" s="8">
        <f t="shared" si="296"/>
        <v>14.925000000000001</v>
      </c>
      <c r="T1900" s="8">
        <f t="shared" si="297"/>
        <v>16.625</v>
      </c>
      <c r="U1900" s="7">
        <f t="shared" si="298"/>
        <v>16.341666666666669</v>
      </c>
      <c r="V1900" s="7">
        <f t="shared" si="299"/>
        <v>16.412500000000001</v>
      </c>
    </row>
    <row r="1901" spans="1:22" ht="13.5" x14ac:dyDescent="0.25">
      <c r="A1901" s="3">
        <f>RSI!A1901</f>
        <v>45071</v>
      </c>
      <c r="B1901" s="2">
        <f>RSI!B1901</f>
        <v>4.8902000000000001</v>
      </c>
      <c r="C1901" s="2">
        <f>RSI!I1901</f>
        <v>19.128939524854289</v>
      </c>
      <c r="D1901" s="2">
        <f>MACD!E1901</f>
        <v>4.0474301606092666E-2</v>
      </c>
      <c r="E1901" s="2">
        <f>MACD!F1901</f>
        <v>-4.3794668595405657E-3</v>
      </c>
      <c r="F1901" s="2">
        <f>'Moving Avg'!D1901</f>
        <v>4.9660400000000005</v>
      </c>
      <c r="G1901" s="2">
        <f>'Moving Avg'!F1901</f>
        <v>5.1297100000000002</v>
      </c>
      <c r="H1901" s="2">
        <f>'Moving Avg'!G1901</f>
        <v>5.3478760000000047</v>
      </c>
      <c r="I1901" s="2">
        <f>'Moving Avg'!H1901</f>
        <v>5.9800660000000017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  <c r="M1901" s="7">
        <f t="shared" si="290"/>
        <v>50</v>
      </c>
      <c r="N1901" s="7">
        <f t="shared" si="291"/>
        <v>0</v>
      </c>
      <c r="O1901" s="7">
        <f t="shared" si="292"/>
        <v>0</v>
      </c>
      <c r="P1901" s="7">
        <f t="shared" si="293"/>
        <v>16.5</v>
      </c>
      <c r="Q1901" s="8">
        <f t="shared" si="294"/>
        <v>19.975000000000001</v>
      </c>
      <c r="R1901" s="8">
        <f t="shared" si="295"/>
        <v>14.125</v>
      </c>
      <c r="S1901" s="8">
        <f t="shared" si="296"/>
        <v>14.925000000000001</v>
      </c>
      <c r="T1901" s="8">
        <f t="shared" si="297"/>
        <v>16.625</v>
      </c>
      <c r="U1901" s="7">
        <f t="shared" si="298"/>
        <v>16.341666666666669</v>
      </c>
      <c r="V1901" s="7">
        <f t="shared" si="299"/>
        <v>16.412500000000001</v>
      </c>
    </row>
    <row r="1902" spans="1:22" ht="13.5" x14ac:dyDescent="0.25">
      <c r="A1902" s="3">
        <f>RSI!A1902</f>
        <v>45072</v>
      </c>
      <c r="B1902" s="2">
        <f>RSI!B1902</f>
        <v>4.8902000000000001</v>
      </c>
      <c r="C1902" s="2">
        <f>RSI!I1902</f>
        <v>19.128939524854289</v>
      </c>
      <c r="D1902" s="2">
        <f>MACD!E1902</f>
        <v>5.9010650882792781E-2</v>
      </c>
      <c r="E1902" s="2">
        <f>MACD!F1902</f>
        <v>8.298556688926104E-3</v>
      </c>
      <c r="F1902" s="2">
        <f>'Moving Avg'!D1902</f>
        <v>4.9101600000000003</v>
      </c>
      <c r="G1902" s="2">
        <f>'Moving Avg'!F1902</f>
        <v>5.1147399999999994</v>
      </c>
      <c r="H1902" s="2">
        <f>'Moving Avg'!G1902</f>
        <v>5.3263200000000044</v>
      </c>
      <c r="I1902" s="2">
        <f>'Moving Avg'!H1902</f>
        <v>5.9716830000000014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  <c r="M1902" s="7">
        <f t="shared" si="290"/>
        <v>50</v>
      </c>
      <c r="N1902" s="7">
        <f t="shared" si="291"/>
        <v>0</v>
      </c>
      <c r="O1902" s="7">
        <f t="shared" si="292"/>
        <v>0</v>
      </c>
      <c r="P1902" s="7">
        <f t="shared" si="293"/>
        <v>16.5</v>
      </c>
      <c r="Q1902" s="8">
        <f t="shared" si="294"/>
        <v>19.975000000000001</v>
      </c>
      <c r="R1902" s="8">
        <f t="shared" si="295"/>
        <v>14.125</v>
      </c>
      <c r="S1902" s="8">
        <f t="shared" si="296"/>
        <v>14.925000000000001</v>
      </c>
      <c r="T1902" s="8">
        <f t="shared" si="297"/>
        <v>16.625</v>
      </c>
      <c r="U1902" s="7">
        <f t="shared" si="298"/>
        <v>16.341666666666669</v>
      </c>
      <c r="V1902" s="7">
        <f t="shared" si="299"/>
        <v>16.412500000000001</v>
      </c>
    </row>
    <row r="1903" spans="1:22" ht="13.5" x14ac:dyDescent="0.25">
      <c r="A1903" s="3">
        <f>RSI!A1903</f>
        <v>45075</v>
      </c>
      <c r="B1903" s="2">
        <f>RSI!B1903</f>
        <v>4.8902000000000001</v>
      </c>
      <c r="C1903" s="2">
        <f>RSI!I1903</f>
        <v>19.128939524854289</v>
      </c>
      <c r="D1903" s="2">
        <f>MACD!E1903</f>
        <v>7.3195988340232887E-2</v>
      </c>
      <c r="E1903" s="2">
        <f>MACD!F1903</f>
        <v>2.1278043019187461E-2</v>
      </c>
      <c r="F1903" s="2">
        <f>'Moving Avg'!D1903</f>
        <v>4.9001800000000006</v>
      </c>
      <c r="G1903" s="2">
        <f>'Moving Avg'!F1903</f>
        <v>5.0997699999999995</v>
      </c>
      <c r="H1903" s="2">
        <f>'Moving Avg'!G1903</f>
        <v>5.3047640000000049</v>
      </c>
      <c r="I1903" s="2">
        <f>'Moving Avg'!H1903</f>
        <v>5.9633000000000012</v>
      </c>
      <c r="J1903" s="5" t="str">
        <f>OBV!F1903</f>
        <v>BEARISH</v>
      </c>
      <c r="K1903" s="5" t="str">
        <f>OBV!G1903</f>
        <v>NEUTRAL</v>
      </c>
      <c r="L1903" s="5" t="str">
        <f>OBV!H1903</f>
        <v>CONFIRMED BEARISH</v>
      </c>
      <c r="M1903" s="7">
        <f t="shared" si="290"/>
        <v>50</v>
      </c>
      <c r="N1903" s="7">
        <f t="shared" si="291"/>
        <v>0</v>
      </c>
      <c r="O1903" s="7">
        <f t="shared" si="292"/>
        <v>0</v>
      </c>
      <c r="P1903" s="7">
        <f t="shared" si="293"/>
        <v>16.5</v>
      </c>
      <c r="Q1903" s="8">
        <f t="shared" si="294"/>
        <v>19.975000000000001</v>
      </c>
      <c r="R1903" s="8">
        <f t="shared" si="295"/>
        <v>14.125</v>
      </c>
      <c r="S1903" s="8">
        <f t="shared" si="296"/>
        <v>14.925000000000001</v>
      </c>
      <c r="T1903" s="8">
        <f t="shared" si="297"/>
        <v>16.625</v>
      </c>
      <c r="U1903" s="7">
        <f t="shared" si="298"/>
        <v>16.341666666666669</v>
      </c>
      <c r="V1903" s="7">
        <f t="shared" si="299"/>
        <v>16.412500000000001</v>
      </c>
    </row>
    <row r="1904" spans="1:22" ht="13.5" x14ac:dyDescent="0.25">
      <c r="A1904" s="3">
        <f>RSI!A1904</f>
        <v>45076</v>
      </c>
      <c r="B1904" s="2">
        <f>RSI!B1904</f>
        <v>4.99</v>
      </c>
      <c r="C1904" s="2">
        <f>RSI!I1904</f>
        <v>35.839514677467193</v>
      </c>
      <c r="D1904" s="2">
        <f>MACD!E1904</f>
        <v>7.9267167392753635E-2</v>
      </c>
      <c r="E1904" s="2">
        <f>MACD!F1904</f>
        <v>3.2875867893900693E-2</v>
      </c>
      <c r="F1904" s="2">
        <f>'Moving Avg'!D1904</f>
        <v>4.9101600000000003</v>
      </c>
      <c r="G1904" s="2">
        <f>'Moving Avg'!F1904</f>
        <v>5.0897899999999989</v>
      </c>
      <c r="H1904" s="2">
        <f>'Moving Avg'!G1904</f>
        <v>5.2903920000000042</v>
      </c>
      <c r="I1904" s="2">
        <f>'Moving Avg'!H1904</f>
        <v>5.9558150000000012</v>
      </c>
      <c r="J1904" s="5" t="str">
        <f>OBV!F1904</f>
        <v>BEARISH</v>
      </c>
      <c r="K1904" s="5" t="str">
        <f>OBV!G1904</f>
        <v>NEUTRAL</v>
      </c>
      <c r="L1904" s="5" t="str">
        <f>OBV!H1904</f>
        <v>BEARISH DIVERGENCE</v>
      </c>
      <c r="M1904" s="7">
        <f t="shared" si="290"/>
        <v>25</v>
      </c>
      <c r="N1904" s="7">
        <f t="shared" si="291"/>
        <v>0</v>
      </c>
      <c r="O1904" s="7">
        <f t="shared" si="292"/>
        <v>0</v>
      </c>
      <c r="P1904" s="7">
        <f t="shared" si="293"/>
        <v>16.5</v>
      </c>
      <c r="Q1904" s="8">
        <f t="shared" si="294"/>
        <v>11.225</v>
      </c>
      <c r="R1904" s="8">
        <f t="shared" si="295"/>
        <v>9.125</v>
      </c>
      <c r="S1904" s="8">
        <f t="shared" si="296"/>
        <v>11.175000000000001</v>
      </c>
      <c r="T1904" s="8">
        <f t="shared" si="297"/>
        <v>10.375</v>
      </c>
      <c r="U1904" s="7">
        <f t="shared" si="298"/>
        <v>10.508333333333335</v>
      </c>
      <c r="V1904" s="7">
        <f t="shared" si="299"/>
        <v>10.475000000000001</v>
      </c>
    </row>
    <row r="1905" spans="1:22" ht="13.5" x14ac:dyDescent="0.25">
      <c r="A1905" s="3">
        <f>RSI!A1905</f>
        <v>45077</v>
      </c>
      <c r="B1905" s="2">
        <f>RSI!B1905</f>
        <v>5.1696</v>
      </c>
      <c r="C1905" s="2">
        <f>RSI!I1905</f>
        <v>54.186122707440489</v>
      </c>
      <c r="D1905" s="2">
        <f>MACD!E1905</f>
        <v>7.1863479557632282E-2</v>
      </c>
      <c r="E1905" s="2">
        <f>MACD!F1905</f>
        <v>4.067339022664701E-2</v>
      </c>
      <c r="F1905" s="2">
        <f>'Moving Avg'!D1905</f>
        <v>4.9660400000000005</v>
      </c>
      <c r="G1905" s="2">
        <f>'Moving Avg'!F1905</f>
        <v>5.0887899999999995</v>
      </c>
      <c r="H1905" s="2">
        <f>'Moving Avg'!G1905</f>
        <v>5.2846020000000031</v>
      </c>
      <c r="I1905" s="2">
        <f>'Moving Avg'!H1905</f>
        <v>5.9492780000000014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  <c r="M1905" s="7">
        <f t="shared" si="290"/>
        <v>25</v>
      </c>
      <c r="N1905" s="7">
        <f t="shared" si="291"/>
        <v>0</v>
      </c>
      <c r="O1905" s="7">
        <f t="shared" si="292"/>
        <v>0</v>
      </c>
      <c r="P1905" s="7">
        <f t="shared" si="293"/>
        <v>83.5</v>
      </c>
      <c r="Q1905" s="8">
        <f t="shared" si="294"/>
        <v>21.274999999999999</v>
      </c>
      <c r="R1905" s="8">
        <f t="shared" si="295"/>
        <v>25.875</v>
      </c>
      <c r="S1905" s="8">
        <f t="shared" si="296"/>
        <v>41.325000000000003</v>
      </c>
      <c r="T1905" s="8">
        <f t="shared" si="297"/>
        <v>27.125</v>
      </c>
      <c r="U1905" s="7">
        <f t="shared" si="298"/>
        <v>29.491666666666664</v>
      </c>
      <c r="V1905" s="7">
        <f t="shared" si="299"/>
        <v>28.9</v>
      </c>
    </row>
    <row r="1906" spans="1:22" ht="13.5" x14ac:dyDescent="0.25">
      <c r="A1906" s="3">
        <f>RSI!A1906</f>
        <v>45078</v>
      </c>
      <c r="B1906" s="2">
        <f>RSI!B1906</f>
        <v>5.1597</v>
      </c>
      <c r="C1906" s="2">
        <f>RSI!I1906</f>
        <v>53.281682997390682</v>
      </c>
      <c r="D1906" s="2">
        <f>MACD!E1906</f>
        <v>6.5977245731737355E-2</v>
      </c>
      <c r="E1906" s="2">
        <f>MACD!F1906</f>
        <v>4.5734161327665085E-2</v>
      </c>
      <c r="F1906" s="2">
        <f>'Moving Avg'!D1906</f>
        <v>5.0199400000000001</v>
      </c>
      <c r="G1906" s="2">
        <f>'Moving Avg'!F1906</f>
        <v>5.0872949999999992</v>
      </c>
      <c r="H1906" s="2">
        <f>'Moving Avg'!G1906</f>
        <v>5.273824000000003</v>
      </c>
      <c r="I1906" s="2">
        <f>'Moving Avg'!H1906</f>
        <v>5.9426915000000022</v>
      </c>
      <c r="J1906" s="5" t="str">
        <f>OBV!F1906</f>
        <v>BEARISH</v>
      </c>
      <c r="K1906" s="5" t="str">
        <f>OBV!G1906</f>
        <v>NEUTRAL</v>
      </c>
      <c r="L1906" s="5" t="str">
        <f>OBV!H1906</f>
        <v>BEARISH DIVERGENCE</v>
      </c>
      <c r="M1906" s="7">
        <f t="shared" si="290"/>
        <v>25</v>
      </c>
      <c r="N1906" s="7">
        <f t="shared" si="291"/>
        <v>0</v>
      </c>
      <c r="O1906" s="7">
        <f t="shared" si="292"/>
        <v>0</v>
      </c>
      <c r="P1906" s="7">
        <f t="shared" si="293"/>
        <v>16.5</v>
      </c>
      <c r="Q1906" s="8">
        <f t="shared" si="294"/>
        <v>11.225</v>
      </c>
      <c r="R1906" s="8">
        <f t="shared" si="295"/>
        <v>9.125</v>
      </c>
      <c r="S1906" s="8">
        <f t="shared" si="296"/>
        <v>11.175000000000001</v>
      </c>
      <c r="T1906" s="8">
        <f t="shared" si="297"/>
        <v>10.375</v>
      </c>
      <c r="U1906" s="7">
        <f t="shared" si="298"/>
        <v>10.508333333333335</v>
      </c>
      <c r="V1906" s="7">
        <f t="shared" si="299"/>
        <v>10.475000000000001</v>
      </c>
    </row>
    <row r="1907" spans="1:22" ht="13.5" x14ac:dyDescent="0.25">
      <c r="A1907" s="3">
        <f>RSI!A1907</f>
        <v>45079</v>
      </c>
      <c r="B1907" s="2">
        <f>RSI!B1907</f>
        <v>5.1597</v>
      </c>
      <c r="C1907" s="2">
        <f>RSI!I1907</f>
        <v>53.281682997390682</v>
      </c>
      <c r="D1907" s="2">
        <f>MACD!E1907</f>
        <v>6.0726467141856588E-2</v>
      </c>
      <c r="E1907" s="2">
        <f>MACD!F1907</f>
        <v>4.8732622490503391E-2</v>
      </c>
      <c r="F1907" s="2">
        <f>'Moving Avg'!D1907</f>
        <v>5.0738400000000006</v>
      </c>
      <c r="G1907" s="2">
        <f>'Moving Avg'!F1907</f>
        <v>5.0857999999999999</v>
      </c>
      <c r="H1907" s="2">
        <f>'Moving Avg'!G1907</f>
        <v>5.2632460000000023</v>
      </c>
      <c r="I1907" s="2">
        <f>'Moving Avg'!H1907</f>
        <v>5.9361050000000022</v>
      </c>
      <c r="J1907" s="5" t="str">
        <f>OBV!F1907</f>
        <v>BEARISH</v>
      </c>
      <c r="K1907" s="5" t="str">
        <f>OBV!G1907</f>
        <v>NEUTRAL</v>
      </c>
      <c r="L1907" s="5" t="str">
        <f>OBV!H1907</f>
        <v>BEARISH DIVERGENCE</v>
      </c>
      <c r="M1907" s="7">
        <f t="shared" si="290"/>
        <v>25</v>
      </c>
      <c r="N1907" s="7">
        <f t="shared" si="291"/>
        <v>0</v>
      </c>
      <c r="O1907" s="7">
        <f t="shared" si="292"/>
        <v>0</v>
      </c>
      <c r="P1907" s="7">
        <f t="shared" si="293"/>
        <v>16.5</v>
      </c>
      <c r="Q1907" s="8">
        <f t="shared" si="294"/>
        <v>11.225</v>
      </c>
      <c r="R1907" s="8">
        <f t="shared" si="295"/>
        <v>9.125</v>
      </c>
      <c r="S1907" s="8">
        <f t="shared" si="296"/>
        <v>11.175000000000001</v>
      </c>
      <c r="T1907" s="8">
        <f t="shared" si="297"/>
        <v>10.375</v>
      </c>
      <c r="U1907" s="7">
        <f t="shared" si="298"/>
        <v>10.508333333333335</v>
      </c>
      <c r="V1907" s="7">
        <f t="shared" si="299"/>
        <v>10.475000000000001</v>
      </c>
    </row>
    <row r="1908" spans="1:22" ht="13.5" x14ac:dyDescent="0.25">
      <c r="A1908" s="3">
        <f>RSI!A1908</f>
        <v>45082</v>
      </c>
      <c r="B1908" s="2">
        <f>RSI!B1908</f>
        <v>5.1597</v>
      </c>
      <c r="C1908" s="2">
        <f>RSI!I1908</f>
        <v>53.281682997390682</v>
      </c>
      <c r="D1908" s="2">
        <f>MACD!E1908</f>
        <v>2.0725697965833234E-2</v>
      </c>
      <c r="E1908" s="2">
        <f>MACD!F1908</f>
        <v>4.313123758556936E-2</v>
      </c>
      <c r="F1908" s="2">
        <f>'Moving Avg'!D1908</f>
        <v>5.1277400000000011</v>
      </c>
      <c r="G1908" s="2">
        <f>'Moving Avg'!F1908</f>
        <v>5.0843050000000005</v>
      </c>
      <c r="H1908" s="2">
        <f>'Moving Avg'!G1908</f>
        <v>5.2524680000000021</v>
      </c>
      <c r="I1908" s="2">
        <f>'Moving Avg'!H1908</f>
        <v>5.929518500000003</v>
      </c>
      <c r="J1908" s="5" t="str">
        <f>OBV!F1908</f>
        <v>BEARISH</v>
      </c>
      <c r="K1908" s="5" t="str">
        <f>OBV!G1908</f>
        <v>NEUTRAL</v>
      </c>
      <c r="L1908" s="5" t="str">
        <f>OBV!H1908</f>
        <v>BEARISH DIVERGENCE</v>
      </c>
      <c r="M1908" s="7">
        <f t="shared" si="290"/>
        <v>25</v>
      </c>
      <c r="N1908" s="7">
        <f t="shared" si="291"/>
        <v>100</v>
      </c>
      <c r="O1908" s="7">
        <f t="shared" si="292"/>
        <v>0</v>
      </c>
      <c r="P1908" s="7">
        <f t="shared" si="293"/>
        <v>16.5</v>
      </c>
      <c r="Q1908" s="8">
        <f t="shared" si="294"/>
        <v>46.225000000000001</v>
      </c>
      <c r="R1908" s="8">
        <f t="shared" si="295"/>
        <v>29.125</v>
      </c>
      <c r="S1908" s="8">
        <f t="shared" si="296"/>
        <v>26.175000000000001</v>
      </c>
      <c r="T1908" s="8">
        <f t="shared" si="297"/>
        <v>35.375</v>
      </c>
      <c r="U1908" s="7">
        <f t="shared" si="298"/>
        <v>33.841666666666661</v>
      </c>
      <c r="V1908" s="7">
        <f t="shared" si="299"/>
        <v>34.224999999999994</v>
      </c>
    </row>
    <row r="1909" spans="1:22" ht="13.5" x14ac:dyDescent="0.25">
      <c r="A1909" s="3">
        <f>RSI!A1909</f>
        <v>45083</v>
      </c>
      <c r="B1909" s="2">
        <f>RSI!B1909</f>
        <v>4.9301000000000004</v>
      </c>
      <c r="C1909" s="2">
        <f>RSI!I1909</f>
        <v>35.916582755407376</v>
      </c>
      <c r="D1909" s="2">
        <f>MACD!E1909</f>
        <v>3.6547170106482341E-3</v>
      </c>
      <c r="E1909" s="2">
        <f>MACD!F1909</f>
        <v>3.5235933470585137E-2</v>
      </c>
      <c r="F1909" s="2">
        <f>'Moving Avg'!D1909</f>
        <v>5.1157599999999999</v>
      </c>
      <c r="G1909" s="2">
        <f>'Moving Avg'!F1909</f>
        <v>5.0713299999999997</v>
      </c>
      <c r="H1909" s="2">
        <f>'Moving Avg'!G1909</f>
        <v>5.2370980000000023</v>
      </c>
      <c r="I1909" s="2">
        <f>'Moving Avg'!H1909</f>
        <v>5.9217840000000033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  <c r="M1909" s="7">
        <f t="shared" si="290"/>
        <v>25</v>
      </c>
      <c r="N1909" s="7">
        <f t="shared" si="291"/>
        <v>100</v>
      </c>
      <c r="O1909" s="7">
        <f t="shared" si="292"/>
        <v>0</v>
      </c>
      <c r="P1909" s="7">
        <f t="shared" si="293"/>
        <v>16.5</v>
      </c>
      <c r="Q1909" s="8">
        <f t="shared" si="294"/>
        <v>46.225000000000001</v>
      </c>
      <c r="R1909" s="8">
        <f t="shared" si="295"/>
        <v>29.125</v>
      </c>
      <c r="S1909" s="8">
        <f t="shared" si="296"/>
        <v>26.175000000000001</v>
      </c>
      <c r="T1909" s="8">
        <f t="shared" si="297"/>
        <v>35.375</v>
      </c>
      <c r="U1909" s="7">
        <f t="shared" si="298"/>
        <v>33.841666666666661</v>
      </c>
      <c r="V1909" s="7">
        <f t="shared" si="299"/>
        <v>34.224999999999994</v>
      </c>
    </row>
    <row r="1910" spans="1:22" ht="13.5" x14ac:dyDescent="0.25">
      <c r="A1910" s="3">
        <f>RSI!A1910</f>
        <v>45084</v>
      </c>
      <c r="B1910" s="2">
        <f>RSI!B1910</f>
        <v>5.1497000000000002</v>
      </c>
      <c r="C1910" s="2">
        <f>RSI!I1910</f>
        <v>52.022406893497696</v>
      </c>
      <c r="D1910" s="2">
        <f>MACD!E1910</f>
        <v>-3.3591261994248001E-2</v>
      </c>
      <c r="E1910" s="2">
        <f>MACD!F1910</f>
        <v>2.1470494377618513E-2</v>
      </c>
      <c r="F1910" s="2">
        <f>'Moving Avg'!D1910</f>
        <v>5.1117799999999995</v>
      </c>
      <c r="G1910" s="2">
        <f>'Moving Avg'!F1910</f>
        <v>5.0693349999999997</v>
      </c>
      <c r="H1910" s="2">
        <f>'Moving Avg'!G1910</f>
        <v>5.2265200000000016</v>
      </c>
      <c r="I1910" s="2">
        <f>'Moving Avg'!H1910</f>
        <v>5.9151475000000042</v>
      </c>
      <c r="J1910" s="5" t="str">
        <f>OBV!F1910</f>
        <v>BEARISH</v>
      </c>
      <c r="K1910" s="5" t="str">
        <f>OBV!G1910</f>
        <v>NEUTRAL</v>
      </c>
      <c r="L1910" s="5" t="str">
        <f>OBV!H1910</f>
        <v>CONFIRMED BEARISH</v>
      </c>
      <c r="M1910" s="7">
        <f t="shared" si="290"/>
        <v>25</v>
      </c>
      <c r="N1910" s="7">
        <f t="shared" si="291"/>
        <v>100</v>
      </c>
      <c r="O1910" s="7">
        <f t="shared" si="292"/>
        <v>0</v>
      </c>
      <c r="P1910" s="7">
        <f t="shared" si="293"/>
        <v>16.5</v>
      </c>
      <c r="Q1910" s="8">
        <f t="shared" si="294"/>
        <v>46.225000000000001</v>
      </c>
      <c r="R1910" s="8">
        <f t="shared" si="295"/>
        <v>29.125</v>
      </c>
      <c r="S1910" s="8">
        <f t="shared" si="296"/>
        <v>26.175000000000001</v>
      </c>
      <c r="T1910" s="8">
        <f t="shared" si="297"/>
        <v>35.375</v>
      </c>
      <c r="U1910" s="7">
        <f t="shared" si="298"/>
        <v>33.841666666666661</v>
      </c>
      <c r="V1910" s="7">
        <f t="shared" si="299"/>
        <v>34.224999999999994</v>
      </c>
    </row>
    <row r="1911" spans="1:22" ht="13.5" x14ac:dyDescent="0.25">
      <c r="A1911" s="3">
        <f>RSI!A1911</f>
        <v>45085</v>
      </c>
      <c r="B1911" s="2">
        <f>RSI!B1911</f>
        <v>5.1497000000000002</v>
      </c>
      <c r="C1911" s="2">
        <f>RSI!I1911</f>
        <v>52.022406893497696</v>
      </c>
      <c r="D1911" s="2">
        <f>MACD!E1911</f>
        <v>-6.5347043129203364E-2</v>
      </c>
      <c r="E1911" s="2">
        <f>MACD!F1911</f>
        <v>4.1069868762541369E-3</v>
      </c>
      <c r="F1911" s="2">
        <f>'Moving Avg'!D1911</f>
        <v>5.1097799999999998</v>
      </c>
      <c r="G1911" s="2">
        <f>'Moving Avg'!F1911</f>
        <v>5.0673399999999997</v>
      </c>
      <c r="H1911" s="2">
        <f>'Moving Avg'!G1911</f>
        <v>5.215942000000001</v>
      </c>
      <c r="I1911" s="2">
        <f>'Moving Avg'!H1911</f>
        <v>5.9085110000000034</v>
      </c>
      <c r="J1911" s="5" t="str">
        <f>OBV!F1911</f>
        <v>BEARISH</v>
      </c>
      <c r="K1911" s="5" t="str">
        <f>OBV!G1911</f>
        <v>NEUTRAL</v>
      </c>
      <c r="L1911" s="5" t="str">
        <f>OBV!H1911</f>
        <v>CONFIRMED BEARISH</v>
      </c>
      <c r="M1911" s="7">
        <f t="shared" si="290"/>
        <v>25</v>
      </c>
      <c r="N1911" s="7">
        <f t="shared" si="291"/>
        <v>100</v>
      </c>
      <c r="O1911" s="7">
        <f t="shared" si="292"/>
        <v>0</v>
      </c>
      <c r="P1911" s="7">
        <f t="shared" si="293"/>
        <v>16.5</v>
      </c>
      <c r="Q1911" s="8">
        <f t="shared" si="294"/>
        <v>46.225000000000001</v>
      </c>
      <c r="R1911" s="8">
        <f t="shared" si="295"/>
        <v>29.125</v>
      </c>
      <c r="S1911" s="8">
        <f t="shared" si="296"/>
        <v>26.175000000000001</v>
      </c>
      <c r="T1911" s="8">
        <f t="shared" si="297"/>
        <v>35.375</v>
      </c>
      <c r="U1911" s="7">
        <f t="shared" si="298"/>
        <v>33.841666666666661</v>
      </c>
      <c r="V1911" s="7">
        <f t="shared" si="299"/>
        <v>34.224999999999994</v>
      </c>
    </row>
    <row r="1912" spans="1:22" ht="13.5" x14ac:dyDescent="0.25">
      <c r="A1912" s="3">
        <f>RSI!A1912</f>
        <v>45086</v>
      </c>
      <c r="B1912" s="2">
        <f>RSI!B1912</f>
        <v>5.1696</v>
      </c>
      <c r="C1912" s="2">
        <f>RSI!I1912</f>
        <v>53.257055759428418</v>
      </c>
      <c r="D1912" s="2">
        <f>MACD!E1912</f>
        <v>-9.391357201694106E-2</v>
      </c>
      <c r="E1912" s="2">
        <f>MACD!F1912</f>
        <v>-1.5497124902384904E-2</v>
      </c>
      <c r="F1912" s="2">
        <f>'Moving Avg'!D1912</f>
        <v>5.1117599999999994</v>
      </c>
      <c r="G1912" s="2">
        <f>'Moving Avg'!F1912</f>
        <v>5.0663399999999994</v>
      </c>
      <c r="H1912" s="2">
        <f>'Moving Avg'!G1912</f>
        <v>5.2059620000000004</v>
      </c>
      <c r="I1912" s="2">
        <f>'Moving Avg'!H1912</f>
        <v>5.9019740000000036</v>
      </c>
      <c r="J1912" s="5" t="str">
        <f>OBV!F1912</f>
        <v>BEARISH</v>
      </c>
      <c r="K1912" s="5" t="str">
        <f>OBV!G1912</f>
        <v>NEUTRAL</v>
      </c>
      <c r="L1912" s="5" t="str">
        <f>OBV!H1912</f>
        <v>BEARISH DIVERGENCE</v>
      </c>
      <c r="M1912" s="7">
        <f t="shared" si="290"/>
        <v>25</v>
      </c>
      <c r="N1912" s="7">
        <f t="shared" si="291"/>
        <v>100</v>
      </c>
      <c r="O1912" s="7">
        <f t="shared" si="292"/>
        <v>0</v>
      </c>
      <c r="P1912" s="7">
        <f t="shared" si="293"/>
        <v>16.5</v>
      </c>
      <c r="Q1912" s="8">
        <f t="shared" si="294"/>
        <v>46.225000000000001</v>
      </c>
      <c r="R1912" s="8">
        <f t="shared" si="295"/>
        <v>29.125</v>
      </c>
      <c r="S1912" s="8">
        <f t="shared" si="296"/>
        <v>26.175000000000001</v>
      </c>
      <c r="T1912" s="8">
        <f t="shared" si="297"/>
        <v>35.375</v>
      </c>
      <c r="U1912" s="7">
        <f t="shared" si="298"/>
        <v>33.841666666666661</v>
      </c>
      <c r="V1912" s="7">
        <f t="shared" si="299"/>
        <v>34.224999999999994</v>
      </c>
    </row>
    <row r="1913" spans="1:22" ht="13.5" x14ac:dyDescent="0.25">
      <c r="A1913" s="3">
        <f>RSI!A1913</f>
        <v>45089</v>
      </c>
      <c r="B1913" s="2">
        <f>RSI!B1913</f>
        <v>4.9401000000000002</v>
      </c>
      <c r="C1913" s="2">
        <f>RSI!I1913</f>
        <v>40.358202168816319</v>
      </c>
      <c r="D1913" s="2">
        <f>MACD!E1913</f>
        <v>-0.1014085610655453</v>
      </c>
      <c r="E1913" s="2">
        <f>MACD!F1913</f>
        <v>-3.2679412135016989E-2</v>
      </c>
      <c r="F1913" s="2">
        <f>'Moving Avg'!D1913</f>
        <v>5.0678400000000003</v>
      </c>
      <c r="G1913" s="2">
        <f>'Moving Avg'!F1913</f>
        <v>5.0548650000000004</v>
      </c>
      <c r="H1913" s="2">
        <f>'Moving Avg'!G1913</f>
        <v>5.1913919999999996</v>
      </c>
      <c r="I1913" s="2">
        <f>'Moving Avg'!H1913</f>
        <v>5.8942895000000046</v>
      </c>
      <c r="J1913" s="5" t="str">
        <f>OBV!F1913</f>
        <v>BEARISH</v>
      </c>
      <c r="K1913" s="5" t="str">
        <f>OBV!G1913</f>
        <v>NEUTRAL</v>
      </c>
      <c r="L1913" s="5" t="str">
        <f>OBV!H1913</f>
        <v>CONFIRMED BEARISH</v>
      </c>
      <c r="M1913" s="7">
        <f t="shared" si="290"/>
        <v>25</v>
      </c>
      <c r="N1913" s="7">
        <f t="shared" si="291"/>
        <v>100</v>
      </c>
      <c r="O1913" s="7">
        <f t="shared" si="292"/>
        <v>0</v>
      </c>
      <c r="P1913" s="7">
        <f t="shared" si="293"/>
        <v>16.5</v>
      </c>
      <c r="Q1913" s="8">
        <f t="shared" si="294"/>
        <v>46.225000000000001</v>
      </c>
      <c r="R1913" s="8">
        <f t="shared" si="295"/>
        <v>29.125</v>
      </c>
      <c r="S1913" s="8">
        <f t="shared" si="296"/>
        <v>26.175000000000001</v>
      </c>
      <c r="T1913" s="8">
        <f t="shared" si="297"/>
        <v>35.375</v>
      </c>
      <c r="U1913" s="7">
        <f t="shared" si="298"/>
        <v>33.841666666666661</v>
      </c>
      <c r="V1913" s="7">
        <f t="shared" si="299"/>
        <v>34.224999999999994</v>
      </c>
    </row>
    <row r="1914" spans="1:22" ht="13.5" x14ac:dyDescent="0.25">
      <c r="A1914" s="3">
        <f>RSI!A1914</f>
        <v>45090</v>
      </c>
      <c r="B1914" s="2">
        <f>RSI!B1914</f>
        <v>4.7205000000000004</v>
      </c>
      <c r="C1914" s="2">
        <f>RSI!I1914</f>
        <v>32.29743581594515</v>
      </c>
      <c r="D1914" s="2">
        <f>MACD!E1914</f>
        <v>-7.5073198513135431E-2</v>
      </c>
      <c r="E1914" s="2">
        <f>MACD!F1914</f>
        <v>-4.1158169410640676E-2</v>
      </c>
      <c r="F1914" s="2">
        <f>'Moving Avg'!D1914</f>
        <v>5.0259200000000011</v>
      </c>
      <c r="G1914" s="2">
        <f>'Moving Avg'!F1914</f>
        <v>5.0324100000000005</v>
      </c>
      <c r="H1914" s="2">
        <f>'Moving Avg'!G1914</f>
        <v>5.1722299999999999</v>
      </c>
      <c r="I1914" s="2">
        <f>'Moving Avg'!H1914</f>
        <v>5.8859560000000046</v>
      </c>
      <c r="J1914" s="5" t="str">
        <f>OBV!F1914</f>
        <v>BEARISH</v>
      </c>
      <c r="K1914" s="5" t="str">
        <f>OBV!G1914</f>
        <v>NEUTRAL</v>
      </c>
      <c r="L1914" s="5" t="str">
        <f>OBV!H1914</f>
        <v>CONFIRMED BEARISH</v>
      </c>
      <c r="M1914" s="7">
        <f t="shared" si="290"/>
        <v>25</v>
      </c>
      <c r="N1914" s="7">
        <f t="shared" si="291"/>
        <v>100</v>
      </c>
      <c r="O1914" s="7">
        <f t="shared" si="292"/>
        <v>0</v>
      </c>
      <c r="P1914" s="7">
        <f t="shared" si="293"/>
        <v>16.5</v>
      </c>
      <c r="Q1914" s="8">
        <f t="shared" si="294"/>
        <v>46.225000000000001</v>
      </c>
      <c r="R1914" s="8">
        <f t="shared" si="295"/>
        <v>29.125</v>
      </c>
      <c r="S1914" s="8">
        <f t="shared" si="296"/>
        <v>26.175000000000001</v>
      </c>
      <c r="T1914" s="8">
        <f t="shared" si="297"/>
        <v>35.375</v>
      </c>
      <c r="U1914" s="7">
        <f t="shared" si="298"/>
        <v>33.841666666666661</v>
      </c>
      <c r="V1914" s="7">
        <f t="shared" si="299"/>
        <v>34.224999999999994</v>
      </c>
    </row>
    <row r="1915" spans="1:22" ht="13.5" x14ac:dyDescent="0.25">
      <c r="A1915" s="3">
        <f>RSI!A1915</f>
        <v>45091</v>
      </c>
      <c r="B1915" s="2">
        <f>RSI!B1915</f>
        <v>4.9200999999999997</v>
      </c>
      <c r="C1915" s="2">
        <f>RSI!I1915</f>
        <v>43.369056604501417</v>
      </c>
      <c r="D1915" s="2">
        <f>MACD!E1915</f>
        <v>-3.766773556166747E-2</v>
      </c>
      <c r="E1915" s="2">
        <f>MACD!F1915</f>
        <v>-4.0460082640846037E-2</v>
      </c>
      <c r="F1915" s="2">
        <f>'Moving Avg'!D1915</f>
        <v>4.9799999999999995</v>
      </c>
      <c r="G1915" s="2">
        <f>'Moving Avg'!F1915</f>
        <v>5.0199350000000003</v>
      </c>
      <c r="H1915" s="2">
        <f>'Moving Avg'!G1915</f>
        <v>5.1570599999999986</v>
      </c>
      <c r="I1915" s="2">
        <f>'Moving Avg'!H1915</f>
        <v>5.8800175000000046</v>
      </c>
      <c r="J1915" s="5" t="str">
        <f>OBV!F1915</f>
        <v>BEARISH</v>
      </c>
      <c r="K1915" s="5" t="str">
        <f>OBV!G1915</f>
        <v>NEUTRAL</v>
      </c>
      <c r="L1915" s="5" t="str">
        <f>OBV!H1915</f>
        <v>CONFIRMED BEARISH</v>
      </c>
      <c r="M1915" s="7">
        <f t="shared" si="290"/>
        <v>25</v>
      </c>
      <c r="N1915" s="7">
        <f t="shared" si="291"/>
        <v>0</v>
      </c>
      <c r="O1915" s="7">
        <f t="shared" si="292"/>
        <v>0</v>
      </c>
      <c r="P1915" s="7">
        <f t="shared" si="293"/>
        <v>16.5</v>
      </c>
      <c r="Q1915" s="8">
        <f t="shared" si="294"/>
        <v>11.225</v>
      </c>
      <c r="R1915" s="8">
        <f t="shared" si="295"/>
        <v>9.125</v>
      </c>
      <c r="S1915" s="8">
        <f t="shared" si="296"/>
        <v>11.175000000000001</v>
      </c>
      <c r="T1915" s="8">
        <f t="shared" si="297"/>
        <v>10.375</v>
      </c>
      <c r="U1915" s="7">
        <f t="shared" si="298"/>
        <v>10.508333333333335</v>
      </c>
      <c r="V1915" s="7">
        <f t="shared" si="299"/>
        <v>10.475000000000001</v>
      </c>
    </row>
    <row r="1916" spans="1:22" ht="13.5" x14ac:dyDescent="0.25">
      <c r="A1916" s="3">
        <f>RSI!A1916</f>
        <v>45092</v>
      </c>
      <c r="B1916" s="2">
        <f>RSI!B1916</f>
        <v>4.9200999999999997</v>
      </c>
      <c r="C1916" s="2">
        <f>RSI!I1916</f>
        <v>43.369056604501417</v>
      </c>
      <c r="D1916" s="2">
        <f>MACD!E1916</f>
        <v>-6.6119713055403651E-3</v>
      </c>
      <c r="E1916" s="2">
        <f>MACD!F1916</f>
        <v>-3.3690460373784904E-2</v>
      </c>
      <c r="F1916" s="2">
        <f>'Moving Avg'!D1916</f>
        <v>4.9340799999999998</v>
      </c>
      <c r="G1916" s="2">
        <f>'Moving Avg'!F1916</f>
        <v>5.0074600000000009</v>
      </c>
      <c r="H1916" s="2">
        <f>'Moving Avg'!G1916</f>
        <v>5.1418899999999983</v>
      </c>
      <c r="I1916" s="2">
        <f>'Moving Avg'!H1916</f>
        <v>5.8749275000000054</v>
      </c>
      <c r="J1916" s="5" t="str">
        <f>OBV!F1916</f>
        <v>BEARISH</v>
      </c>
      <c r="K1916" s="5" t="str">
        <f>OBV!G1916</f>
        <v>NEUTRAL</v>
      </c>
      <c r="L1916" s="5" t="str">
        <f>OBV!H1916</f>
        <v>CONFIRMED BEARISH</v>
      </c>
      <c r="M1916" s="7">
        <f t="shared" si="290"/>
        <v>25</v>
      </c>
      <c r="N1916" s="7">
        <f t="shared" si="291"/>
        <v>0</v>
      </c>
      <c r="O1916" s="7">
        <f t="shared" si="292"/>
        <v>0</v>
      </c>
      <c r="P1916" s="7">
        <f t="shared" si="293"/>
        <v>16.5</v>
      </c>
      <c r="Q1916" s="8">
        <f t="shared" si="294"/>
        <v>11.225</v>
      </c>
      <c r="R1916" s="8">
        <f t="shared" si="295"/>
        <v>9.125</v>
      </c>
      <c r="S1916" s="8">
        <f t="shared" si="296"/>
        <v>11.175000000000001</v>
      </c>
      <c r="T1916" s="8">
        <f t="shared" si="297"/>
        <v>10.375</v>
      </c>
      <c r="U1916" s="7">
        <f t="shared" si="298"/>
        <v>10.508333333333335</v>
      </c>
      <c r="V1916" s="7">
        <f t="shared" si="299"/>
        <v>10.475000000000001</v>
      </c>
    </row>
    <row r="1917" spans="1:22" ht="13.5" x14ac:dyDescent="0.25">
      <c r="A1917" s="3">
        <f>RSI!A1917</f>
        <v>45093</v>
      </c>
      <c r="B1917" s="2">
        <f>RSI!B1917</f>
        <v>4.9200999999999997</v>
      </c>
      <c r="C1917" s="2">
        <f>RSI!I1917</f>
        <v>43.369056604501417</v>
      </c>
      <c r="D1917" s="2">
        <f>MACD!E1917</f>
        <v>2.0525302357299324E-2</v>
      </c>
      <c r="E1917" s="2">
        <f>MACD!F1917</f>
        <v>-2.284730782756806E-2</v>
      </c>
      <c r="F1917" s="2">
        <f>'Moving Avg'!D1917</f>
        <v>4.8841799999999989</v>
      </c>
      <c r="G1917" s="2">
        <f>'Moving Avg'!F1917</f>
        <v>4.9949850000000016</v>
      </c>
      <c r="H1917" s="2">
        <f>'Moving Avg'!G1917</f>
        <v>5.1267199999999979</v>
      </c>
      <c r="I1917" s="2">
        <f>'Moving Avg'!H1917</f>
        <v>5.8685400000000065</v>
      </c>
      <c r="J1917" s="5" t="str">
        <f>OBV!F1917</f>
        <v>BEARISH</v>
      </c>
      <c r="K1917" s="5" t="str">
        <f>OBV!G1917</f>
        <v>NEUTRAL</v>
      </c>
      <c r="L1917" s="5" t="str">
        <f>OBV!H1917</f>
        <v>CONFIRMED BEARISH</v>
      </c>
      <c r="M1917" s="7">
        <f t="shared" si="290"/>
        <v>25</v>
      </c>
      <c r="N1917" s="7">
        <f t="shared" si="291"/>
        <v>0</v>
      </c>
      <c r="O1917" s="7">
        <f t="shared" si="292"/>
        <v>0</v>
      </c>
      <c r="P1917" s="7">
        <f t="shared" si="293"/>
        <v>16.5</v>
      </c>
      <c r="Q1917" s="8">
        <f t="shared" si="294"/>
        <v>11.225</v>
      </c>
      <c r="R1917" s="8">
        <f t="shared" si="295"/>
        <v>9.125</v>
      </c>
      <c r="S1917" s="8">
        <f t="shared" si="296"/>
        <v>11.175000000000001</v>
      </c>
      <c r="T1917" s="8">
        <f t="shared" si="297"/>
        <v>10.375</v>
      </c>
      <c r="U1917" s="7">
        <f t="shared" si="298"/>
        <v>10.508333333333335</v>
      </c>
      <c r="V1917" s="7">
        <f t="shared" si="299"/>
        <v>10.475000000000001</v>
      </c>
    </row>
    <row r="1918" spans="1:22" ht="13.5" x14ac:dyDescent="0.25">
      <c r="A1918" s="3">
        <f>RSI!A1918</f>
        <v>45096</v>
      </c>
      <c r="B1918" s="2">
        <f>RSI!B1918</f>
        <v>4.9200999999999997</v>
      </c>
      <c r="C1918" s="2">
        <f>RSI!I1918</f>
        <v>43.369056604501409</v>
      </c>
      <c r="D1918" s="2">
        <f>MACD!E1918</f>
        <v>4.4283276852603137E-2</v>
      </c>
      <c r="E1918" s="2">
        <f>MACD!F1918</f>
        <v>-9.4211908915338202E-3</v>
      </c>
      <c r="F1918" s="2">
        <f>'Moving Avg'!D1918</f>
        <v>4.8801800000000002</v>
      </c>
      <c r="G1918" s="2">
        <f>'Moving Avg'!F1918</f>
        <v>4.9939850000000021</v>
      </c>
      <c r="H1918" s="2">
        <f>'Moving Avg'!G1918</f>
        <v>5.1115499999999976</v>
      </c>
      <c r="I1918" s="2">
        <f>'Moving Avg'!H1918</f>
        <v>5.8614540000000055</v>
      </c>
      <c r="J1918" s="5" t="str">
        <f>OBV!F1918</f>
        <v>BEARISH</v>
      </c>
      <c r="K1918" s="5" t="str">
        <f>OBV!G1918</f>
        <v>NEUTRAL</v>
      </c>
      <c r="L1918" s="5" t="str">
        <f>OBV!H1918</f>
        <v>CONFIRMED BEARISH</v>
      </c>
      <c r="M1918" s="7">
        <f t="shared" si="290"/>
        <v>25</v>
      </c>
      <c r="N1918" s="7">
        <f t="shared" si="291"/>
        <v>0</v>
      </c>
      <c r="O1918" s="7">
        <f t="shared" si="292"/>
        <v>0</v>
      </c>
      <c r="P1918" s="7">
        <f t="shared" si="293"/>
        <v>16.5</v>
      </c>
      <c r="Q1918" s="8">
        <f t="shared" si="294"/>
        <v>11.225</v>
      </c>
      <c r="R1918" s="8">
        <f t="shared" si="295"/>
        <v>9.125</v>
      </c>
      <c r="S1918" s="8">
        <f t="shared" si="296"/>
        <v>11.175000000000001</v>
      </c>
      <c r="T1918" s="8">
        <f t="shared" si="297"/>
        <v>10.375</v>
      </c>
      <c r="U1918" s="7">
        <f t="shared" si="298"/>
        <v>10.508333333333335</v>
      </c>
      <c r="V1918" s="7">
        <f t="shared" si="299"/>
        <v>10.475000000000001</v>
      </c>
    </row>
    <row r="1919" spans="1:22" ht="13.5" x14ac:dyDescent="0.25">
      <c r="A1919" s="3">
        <f>RSI!A1919</f>
        <v>45097</v>
      </c>
      <c r="B1919" s="2">
        <f>RSI!B1919</f>
        <v>4.8003999999999998</v>
      </c>
      <c r="C1919" s="2">
        <f>RSI!I1919</f>
        <v>38.31492638518791</v>
      </c>
      <c r="D1919" s="2">
        <f>MACD!E1919</f>
        <v>3.8666495880518958E-2</v>
      </c>
      <c r="E1919" s="2">
        <f>MACD!F1919</f>
        <v>1.9634646287673523E-4</v>
      </c>
      <c r="F1919" s="2">
        <f>'Moving Avg'!D1919</f>
        <v>4.8961600000000001</v>
      </c>
      <c r="G1919" s="2">
        <f>'Moving Avg'!F1919</f>
        <v>4.987000000000001</v>
      </c>
      <c r="H1919" s="2">
        <f>'Moving Avg'!G1919</f>
        <v>5.0939859999999975</v>
      </c>
      <c r="I1919" s="2">
        <f>'Moving Avg'!H1919</f>
        <v>5.8551665000000073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  <c r="M1919" s="7">
        <f t="shared" si="290"/>
        <v>25</v>
      </c>
      <c r="N1919" s="7">
        <f t="shared" si="291"/>
        <v>0</v>
      </c>
      <c r="O1919" s="7">
        <f t="shared" si="292"/>
        <v>0</v>
      </c>
      <c r="P1919" s="7">
        <f t="shared" si="293"/>
        <v>83.5</v>
      </c>
      <c r="Q1919" s="8">
        <f t="shared" si="294"/>
        <v>21.274999999999999</v>
      </c>
      <c r="R1919" s="8">
        <f t="shared" si="295"/>
        <v>25.875</v>
      </c>
      <c r="S1919" s="8">
        <f t="shared" si="296"/>
        <v>41.325000000000003</v>
      </c>
      <c r="T1919" s="8">
        <f t="shared" si="297"/>
        <v>27.125</v>
      </c>
      <c r="U1919" s="7">
        <f t="shared" si="298"/>
        <v>29.491666666666664</v>
      </c>
      <c r="V1919" s="7">
        <f t="shared" si="299"/>
        <v>28.9</v>
      </c>
    </row>
    <row r="1920" spans="1:22" ht="13.5" x14ac:dyDescent="0.25">
      <c r="A1920" s="3">
        <f>RSI!A1920</f>
        <v>45098</v>
      </c>
      <c r="B1920" s="2">
        <f>RSI!B1920</f>
        <v>4.9301000000000004</v>
      </c>
      <c r="C1920" s="2">
        <f>RSI!I1920</f>
        <v>45.699131278879754</v>
      </c>
      <c r="D1920" s="2">
        <f>MACD!E1920</f>
        <v>5.9480510835375533E-2</v>
      </c>
      <c r="E1920" s="2">
        <f>MACD!F1920</f>
        <v>1.2053179337376495E-2</v>
      </c>
      <c r="F1920" s="2">
        <f>'Moving Avg'!D1920</f>
        <v>4.898159999999999</v>
      </c>
      <c r="G1920" s="2">
        <f>'Moving Avg'!F1920</f>
        <v>4.988995000000001</v>
      </c>
      <c r="H1920" s="2">
        <f>'Moving Avg'!G1920</f>
        <v>5.0840059999999978</v>
      </c>
      <c r="I1920" s="2">
        <f>'Moving Avg'!H1920</f>
        <v>5.8482800000000079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  <c r="M1920" s="7">
        <f t="shared" si="290"/>
        <v>25</v>
      </c>
      <c r="N1920" s="7">
        <f t="shared" si="291"/>
        <v>0</v>
      </c>
      <c r="O1920" s="7">
        <f t="shared" si="292"/>
        <v>0</v>
      </c>
      <c r="P1920" s="7">
        <f t="shared" si="293"/>
        <v>83.5</v>
      </c>
      <c r="Q1920" s="8">
        <f t="shared" si="294"/>
        <v>21.274999999999999</v>
      </c>
      <c r="R1920" s="8">
        <f t="shared" si="295"/>
        <v>25.875</v>
      </c>
      <c r="S1920" s="8">
        <f t="shared" si="296"/>
        <v>41.325000000000003</v>
      </c>
      <c r="T1920" s="8">
        <f t="shared" si="297"/>
        <v>27.125</v>
      </c>
      <c r="U1920" s="7">
        <f t="shared" si="298"/>
        <v>29.491666666666664</v>
      </c>
      <c r="V1920" s="7">
        <f t="shared" si="299"/>
        <v>28.9</v>
      </c>
    </row>
    <row r="1921" spans="1:22" ht="13.5" x14ac:dyDescent="0.25">
      <c r="A1921" s="3">
        <f>RSI!A1921</f>
        <v>45099</v>
      </c>
      <c r="B1921" s="2">
        <f>RSI!B1921</f>
        <v>4.9200999999999997</v>
      </c>
      <c r="C1921" s="2">
        <f>RSI!I1921</f>
        <v>45.249371197144818</v>
      </c>
      <c r="D1921" s="2">
        <f>MACD!E1921</f>
        <v>7.835325177339314E-2</v>
      </c>
      <c r="E1921" s="2">
        <f>MACD!F1921</f>
        <v>2.5313193824579826E-2</v>
      </c>
      <c r="F1921" s="2">
        <f>'Moving Avg'!D1921</f>
        <v>4.8981599999999998</v>
      </c>
      <c r="G1921" s="2">
        <f>'Moving Avg'!F1921</f>
        <v>4.9904900000000012</v>
      </c>
      <c r="H1921" s="2">
        <f>'Moving Avg'!G1921</f>
        <v>5.0786159999999976</v>
      </c>
      <c r="I1921" s="2">
        <f>'Moving Avg'!H1921</f>
        <v>5.8414435000000084</v>
      </c>
      <c r="J1921" s="5" t="str">
        <f>OBV!F1921</f>
        <v>BEARISH</v>
      </c>
      <c r="K1921" s="5" t="str">
        <f>OBV!G1921</f>
        <v>NEUTRAL</v>
      </c>
      <c r="L1921" s="5" t="str">
        <f>OBV!H1921</f>
        <v>NEUTRAL</v>
      </c>
      <c r="M1921" s="7">
        <f t="shared" si="290"/>
        <v>25</v>
      </c>
      <c r="N1921" s="7">
        <f t="shared" si="291"/>
        <v>0</v>
      </c>
      <c r="O1921" s="7">
        <f t="shared" si="292"/>
        <v>0</v>
      </c>
      <c r="P1921" s="7">
        <f t="shared" si="293"/>
        <v>16.5</v>
      </c>
      <c r="Q1921" s="8">
        <f t="shared" si="294"/>
        <v>11.225</v>
      </c>
      <c r="R1921" s="8">
        <f t="shared" si="295"/>
        <v>9.125</v>
      </c>
      <c r="S1921" s="8">
        <f t="shared" si="296"/>
        <v>11.175000000000001</v>
      </c>
      <c r="T1921" s="8">
        <f t="shared" si="297"/>
        <v>10.375</v>
      </c>
      <c r="U1921" s="7">
        <f t="shared" si="298"/>
        <v>10.508333333333335</v>
      </c>
      <c r="V1921" s="7">
        <f t="shared" si="299"/>
        <v>10.475000000000001</v>
      </c>
    </row>
    <row r="1922" spans="1:22" ht="13.5" x14ac:dyDescent="0.25">
      <c r="A1922" s="3">
        <f>RSI!A1922</f>
        <v>45100</v>
      </c>
      <c r="B1922" s="2">
        <f>RSI!B1922</f>
        <v>4.9301000000000004</v>
      </c>
      <c r="C1922" s="2">
        <f>RSI!I1922</f>
        <v>45.823577518595521</v>
      </c>
      <c r="D1922" s="2">
        <f>MACD!E1922</f>
        <v>9.7183994653339489E-2</v>
      </c>
      <c r="E1922" s="2">
        <f>MACD!F1922</f>
        <v>3.9687353990331756E-2</v>
      </c>
      <c r="F1922" s="2">
        <f>'Moving Avg'!D1922</f>
        <v>4.9001600000000005</v>
      </c>
      <c r="G1922" s="2">
        <f>'Moving Avg'!F1922</f>
        <v>4.9924850000000012</v>
      </c>
      <c r="H1922" s="2">
        <f>'Moving Avg'!G1922</f>
        <v>5.0734259999999978</v>
      </c>
      <c r="I1922" s="2">
        <f>'Moving Avg'!H1922</f>
        <v>5.8346570000000089</v>
      </c>
      <c r="J1922" s="5" t="str">
        <f>OBV!F1922</f>
        <v>BEARISH</v>
      </c>
      <c r="K1922" s="5" t="str">
        <f>OBV!G1922</f>
        <v>NEUTRAL</v>
      </c>
      <c r="L1922" s="5" t="str">
        <f>OBV!H1922</f>
        <v>BEARISH DIVERGENCE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0</v>
      </c>
      <c r="P1922" s="7">
        <f t="shared" ref="P1922:P1985" si="303">IF(L1922="confirmed bullish", 34, IF(L1922="bullish divergence",17, 0))+IF(J1922="bullish",33,IF(J1922="bearish",0,16.5))+IF(K1922="strong",33,IF(K1922="weak",0,16.5))</f>
        <v>16.5</v>
      </c>
      <c r="Q1922" s="8">
        <f t="shared" si="294"/>
        <v>11.225</v>
      </c>
      <c r="R1922" s="8">
        <f t="shared" si="295"/>
        <v>9.125</v>
      </c>
      <c r="S1922" s="8">
        <f t="shared" si="296"/>
        <v>11.175000000000001</v>
      </c>
      <c r="T1922" s="8">
        <f t="shared" si="297"/>
        <v>10.375</v>
      </c>
      <c r="U1922" s="7">
        <f t="shared" si="298"/>
        <v>10.508333333333335</v>
      </c>
      <c r="V1922" s="7">
        <f t="shared" si="299"/>
        <v>10.475000000000001</v>
      </c>
    </row>
    <row r="1923" spans="1:22" ht="13.5" x14ac:dyDescent="0.25">
      <c r="A1923" s="3">
        <f>RSI!A1923</f>
        <v>45103</v>
      </c>
      <c r="B1923" s="2">
        <f>RSI!B1923</f>
        <v>4.7504999999999997</v>
      </c>
      <c r="C1923" s="2">
        <f>RSI!I1923</f>
        <v>38.095912997260001</v>
      </c>
      <c r="D1923" s="2">
        <f>MACD!E1923</f>
        <v>9.1555271899414592E-2</v>
      </c>
      <c r="E1923" s="2">
        <f>MACD!F1923</f>
        <v>5.0060937572148329E-2</v>
      </c>
      <c r="F1923" s="2">
        <f>'Moving Avg'!D1923</f>
        <v>4.8662399999999995</v>
      </c>
      <c r="G1923" s="2">
        <f>'Moving Avg'!F1923</f>
        <v>4.9855000000000009</v>
      </c>
      <c r="H1923" s="2">
        <f>'Moving Avg'!G1923</f>
        <v>5.0646439999999977</v>
      </c>
      <c r="I1923" s="2">
        <f>'Moving Avg'!H1923</f>
        <v>5.8269725000000099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  <c r="M1923" s="7">
        <f t="shared" si="300"/>
        <v>25</v>
      </c>
      <c r="N1923" s="7">
        <f t="shared" si="301"/>
        <v>0</v>
      </c>
      <c r="O1923" s="7">
        <f t="shared" si="302"/>
        <v>0</v>
      </c>
      <c r="P1923" s="7">
        <f t="shared" si="303"/>
        <v>16.5</v>
      </c>
      <c r="Q1923" s="8">
        <f t="shared" ref="Q1923:Q1986" si="304">0.35*M1923+N1923*0.35+O1923*0.15+P1923*0.15</f>
        <v>11.225</v>
      </c>
      <c r="R1923" s="8">
        <f t="shared" ref="R1923:R1986" si="305">M1923*0.2+N1923*0.2+O1923*0.35+P1923*0.25</f>
        <v>9.125</v>
      </c>
      <c r="S1923" s="8">
        <f t="shared" ref="S1923:S1986" si="306">M1923*0.15+N1923*0.15+O1923*0.25+P1923*0.45</f>
        <v>11.175000000000001</v>
      </c>
      <c r="T1923" s="8">
        <f t="shared" ref="T1923:T1986" si="307">0.25*SUM(M1923:P1923)</f>
        <v>10.375</v>
      </c>
      <c r="U1923" s="7">
        <f t="shared" ref="U1923:U1986" si="308">SUM(Q1923:S1923)/3</f>
        <v>10.508333333333335</v>
      </c>
      <c r="V1923" s="7">
        <f t="shared" ref="V1923:V1986" si="309">SUM(Q1923:T1923)/4</f>
        <v>10.475000000000001</v>
      </c>
    </row>
    <row r="1924" spans="1:22" ht="13.5" x14ac:dyDescent="0.25">
      <c r="A1924" s="3">
        <f>RSI!A1924</f>
        <v>45104</v>
      </c>
      <c r="B1924" s="2">
        <f>RSI!B1924</f>
        <v>4.9301000000000004</v>
      </c>
      <c r="C1924" s="2">
        <f>RSI!I1924</f>
        <v>47.610467793664682</v>
      </c>
      <c r="D1924" s="2">
        <f>MACD!E1924</f>
        <v>4.1174303680247881E-2</v>
      </c>
      <c r="E1924" s="2">
        <f>MACD!F1924</f>
        <v>4.8283610793768243E-2</v>
      </c>
      <c r="F1924" s="2">
        <f>'Moving Avg'!D1924</f>
        <v>4.8921799999999998</v>
      </c>
      <c r="G1924" s="2">
        <f>'Moving Avg'!F1924</f>
        <v>4.9825049999999997</v>
      </c>
      <c r="H1924" s="2">
        <f>'Moving Avg'!G1924</f>
        <v>5.0594539999999979</v>
      </c>
      <c r="I1924" s="2">
        <f>'Moving Avg'!H1924</f>
        <v>5.8201860000000094</v>
      </c>
      <c r="J1924" s="5" t="str">
        <f>OBV!F1924</f>
        <v>BEARISH</v>
      </c>
      <c r="K1924" s="5" t="str">
        <f>OBV!G1924</f>
        <v>NEUTRAL</v>
      </c>
      <c r="L1924" s="5" t="str">
        <f>OBV!H1924</f>
        <v>BEARISH DIVERGENCE</v>
      </c>
      <c r="M1924" s="7">
        <f t="shared" si="300"/>
        <v>25</v>
      </c>
      <c r="N1924" s="7">
        <f t="shared" si="301"/>
        <v>45</v>
      </c>
      <c r="O1924" s="7">
        <f t="shared" si="302"/>
        <v>0</v>
      </c>
      <c r="P1924" s="7">
        <f t="shared" si="303"/>
        <v>16.5</v>
      </c>
      <c r="Q1924" s="8">
        <f t="shared" si="304"/>
        <v>26.975000000000001</v>
      </c>
      <c r="R1924" s="8">
        <f t="shared" si="305"/>
        <v>18.125</v>
      </c>
      <c r="S1924" s="8">
        <f t="shared" si="306"/>
        <v>17.925000000000001</v>
      </c>
      <c r="T1924" s="8">
        <f t="shared" si="307"/>
        <v>21.625</v>
      </c>
      <c r="U1924" s="7">
        <f t="shared" si="308"/>
        <v>21.008333333333336</v>
      </c>
      <c r="V1924" s="7">
        <f t="shared" si="309"/>
        <v>21.162500000000001</v>
      </c>
    </row>
    <row r="1925" spans="1:22" ht="13.5" x14ac:dyDescent="0.25">
      <c r="A1925" s="3">
        <f>RSI!A1925</f>
        <v>45107</v>
      </c>
      <c r="B1925" s="2">
        <f>RSI!B1925</f>
        <v>4.9301000000000004</v>
      </c>
      <c r="C1925" s="2">
        <f>RSI!I1925</f>
        <v>47.610467793664675</v>
      </c>
      <c r="D1925" s="2">
        <f>MACD!E1925</f>
        <v>2.9551900617593496E-2</v>
      </c>
      <c r="E1925" s="2">
        <f>MACD!F1925</f>
        <v>4.4537268758533297E-2</v>
      </c>
      <c r="F1925" s="2">
        <f>'Moving Avg'!D1925</f>
        <v>4.8921799999999998</v>
      </c>
      <c r="G1925" s="2">
        <f>'Moving Avg'!F1925</f>
        <v>4.9705299999999992</v>
      </c>
      <c r="H1925" s="2">
        <f>'Moving Avg'!G1925</f>
        <v>5.0578559999999984</v>
      </c>
      <c r="I1925" s="2">
        <f>'Moving Avg'!H1925</f>
        <v>5.813399500000008</v>
      </c>
      <c r="J1925" s="5" t="str">
        <f>OBV!F1925</f>
        <v>BEARISH</v>
      </c>
      <c r="K1925" s="5" t="str">
        <f>OBV!G1925</f>
        <v>NEUTRAL</v>
      </c>
      <c r="L1925" s="5" t="str">
        <f>OBV!H1925</f>
        <v>NEUTRAL</v>
      </c>
      <c r="M1925" s="7">
        <f t="shared" si="300"/>
        <v>25</v>
      </c>
      <c r="N1925" s="7">
        <f t="shared" si="301"/>
        <v>45</v>
      </c>
      <c r="O1925" s="7">
        <f t="shared" si="302"/>
        <v>0</v>
      </c>
      <c r="P1925" s="7">
        <f t="shared" si="303"/>
        <v>16.5</v>
      </c>
      <c r="Q1925" s="8">
        <f t="shared" si="304"/>
        <v>26.975000000000001</v>
      </c>
      <c r="R1925" s="8">
        <f t="shared" si="305"/>
        <v>18.125</v>
      </c>
      <c r="S1925" s="8">
        <f t="shared" si="306"/>
        <v>17.925000000000001</v>
      </c>
      <c r="T1925" s="8">
        <f t="shared" si="307"/>
        <v>21.625</v>
      </c>
      <c r="U1925" s="7">
        <f t="shared" si="308"/>
        <v>21.008333333333336</v>
      </c>
      <c r="V1925" s="7">
        <f t="shared" si="309"/>
        <v>21.162500000000001</v>
      </c>
    </row>
    <row r="1926" spans="1:22" ht="13.5" x14ac:dyDescent="0.25">
      <c r="A1926" s="3">
        <f>RSI!A1926</f>
        <v>45110</v>
      </c>
      <c r="B1926" s="2">
        <f>RSI!B1926</f>
        <v>4.99</v>
      </c>
      <c r="C1926" s="2">
        <f>RSI!I1926</f>
        <v>50.550300789233312</v>
      </c>
      <c r="D1926" s="2">
        <f>MACD!E1926</f>
        <v>1.555825832499913E-2</v>
      </c>
      <c r="E1926" s="2">
        <f>MACD!F1926</f>
        <v>3.8741466671826465E-2</v>
      </c>
      <c r="F1926" s="2">
        <f>'Moving Avg'!D1926</f>
        <v>4.9061599999999999</v>
      </c>
      <c r="G1926" s="2">
        <f>'Moving Avg'!F1926</f>
        <v>4.9620449999999989</v>
      </c>
      <c r="H1926" s="2">
        <f>'Moving Avg'!G1926</f>
        <v>5.053863999999999</v>
      </c>
      <c r="I1926" s="2">
        <f>'Moving Avg'!H1926</f>
        <v>5.806912500000009</v>
      </c>
      <c r="J1926" s="5" t="str">
        <f>OBV!F1926</f>
        <v>BULLISH</v>
      </c>
      <c r="K1926" s="5" t="str">
        <f>OBV!G1926</f>
        <v>NEUTRAL</v>
      </c>
      <c r="L1926" s="5" t="str">
        <f>OBV!H1926</f>
        <v>CONFIRMED BULLISH</v>
      </c>
      <c r="M1926" s="7">
        <f t="shared" si="300"/>
        <v>25</v>
      </c>
      <c r="N1926" s="7">
        <f t="shared" si="301"/>
        <v>100</v>
      </c>
      <c r="O1926" s="7">
        <f t="shared" si="302"/>
        <v>0</v>
      </c>
      <c r="P1926" s="7">
        <f t="shared" si="303"/>
        <v>83.5</v>
      </c>
      <c r="Q1926" s="8">
        <f t="shared" si="304"/>
        <v>56.274999999999999</v>
      </c>
      <c r="R1926" s="8">
        <f t="shared" si="305"/>
        <v>45.875</v>
      </c>
      <c r="S1926" s="8">
        <f t="shared" si="306"/>
        <v>56.325000000000003</v>
      </c>
      <c r="T1926" s="8">
        <f t="shared" si="307"/>
        <v>52.125</v>
      </c>
      <c r="U1926" s="7">
        <f t="shared" si="308"/>
        <v>52.82500000000001</v>
      </c>
      <c r="V1926" s="7">
        <f t="shared" si="309"/>
        <v>52.650000000000006</v>
      </c>
    </row>
    <row r="1927" spans="1:22" ht="13.5" x14ac:dyDescent="0.25">
      <c r="A1927" s="3">
        <f>RSI!A1927</f>
        <v>45111</v>
      </c>
      <c r="B1927" s="2">
        <f>RSI!B1927</f>
        <v>4.99</v>
      </c>
      <c r="C1927" s="2">
        <f>RSI!I1927</f>
        <v>50.550300789233312</v>
      </c>
      <c r="D1927" s="2">
        <f>MACD!E1927</f>
        <v>3.6206951803743337E-3</v>
      </c>
      <c r="E1927" s="2">
        <f>MACD!F1927</f>
        <v>3.171731237353604E-2</v>
      </c>
      <c r="F1927" s="2">
        <f>'Moving Avg'!D1927</f>
        <v>4.9181400000000011</v>
      </c>
      <c r="G1927" s="2">
        <f>'Moving Avg'!F1927</f>
        <v>4.9535599999999986</v>
      </c>
      <c r="H1927" s="2">
        <f>'Moving Avg'!G1927</f>
        <v>5.0498719999999988</v>
      </c>
      <c r="I1927" s="2">
        <f>'Moving Avg'!H1927</f>
        <v>5.8004255000000091</v>
      </c>
      <c r="J1927" s="5" t="str">
        <f>OBV!F1927</f>
        <v>BULLISH</v>
      </c>
      <c r="K1927" s="5" t="str">
        <f>OBV!G1927</f>
        <v>NEUTRAL</v>
      </c>
      <c r="L1927" s="5" t="str">
        <f>OBV!H1927</f>
        <v>CONFIRMED BULLISH</v>
      </c>
      <c r="M1927" s="7">
        <f t="shared" si="300"/>
        <v>25</v>
      </c>
      <c r="N1927" s="7">
        <f t="shared" si="301"/>
        <v>100</v>
      </c>
      <c r="O1927" s="7">
        <f t="shared" si="302"/>
        <v>0</v>
      </c>
      <c r="P1927" s="7">
        <f t="shared" si="303"/>
        <v>83.5</v>
      </c>
      <c r="Q1927" s="8">
        <f t="shared" si="304"/>
        <v>56.274999999999999</v>
      </c>
      <c r="R1927" s="8">
        <f t="shared" si="305"/>
        <v>45.875</v>
      </c>
      <c r="S1927" s="8">
        <f t="shared" si="306"/>
        <v>56.325000000000003</v>
      </c>
      <c r="T1927" s="8">
        <f t="shared" si="307"/>
        <v>52.125</v>
      </c>
      <c r="U1927" s="7">
        <f t="shared" si="308"/>
        <v>52.82500000000001</v>
      </c>
      <c r="V1927" s="7">
        <f t="shared" si="309"/>
        <v>52.650000000000006</v>
      </c>
    </row>
    <row r="1928" spans="1:22" ht="13.5" x14ac:dyDescent="0.25">
      <c r="A1928" s="3">
        <f>RSI!A1928</f>
        <v>45112</v>
      </c>
      <c r="B1928" s="2">
        <f>RSI!B1928</f>
        <v>5.1296999999999997</v>
      </c>
      <c r="C1928" s="2">
        <f>RSI!I1928</f>
        <v>57.066747921544042</v>
      </c>
      <c r="D1928" s="2">
        <f>MACD!E1928</f>
        <v>-1.6918087285417549E-2</v>
      </c>
      <c r="E1928" s="2">
        <f>MACD!F1928</f>
        <v>2.1990232441745326E-2</v>
      </c>
      <c r="F1928" s="2">
        <f>'Moving Avg'!D1928</f>
        <v>4.9939800000000005</v>
      </c>
      <c r="G1928" s="2">
        <f>'Moving Avg'!F1928</f>
        <v>4.9520599999999986</v>
      </c>
      <c r="H1928" s="2">
        <f>'Moving Avg'!G1928</f>
        <v>5.0486739999999983</v>
      </c>
      <c r="I1928" s="2">
        <f>'Moving Avg'!H1928</f>
        <v>5.7946870000000077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  <c r="M1928" s="7">
        <f t="shared" si="300"/>
        <v>25</v>
      </c>
      <c r="N1928" s="7">
        <f t="shared" si="301"/>
        <v>100</v>
      </c>
      <c r="O1928" s="7">
        <f t="shared" si="302"/>
        <v>0</v>
      </c>
      <c r="P1928" s="7">
        <f t="shared" si="303"/>
        <v>83.5</v>
      </c>
      <c r="Q1928" s="8">
        <f t="shared" si="304"/>
        <v>56.274999999999999</v>
      </c>
      <c r="R1928" s="8">
        <f t="shared" si="305"/>
        <v>45.875</v>
      </c>
      <c r="S1928" s="8">
        <f t="shared" si="306"/>
        <v>56.325000000000003</v>
      </c>
      <c r="T1928" s="8">
        <f t="shared" si="307"/>
        <v>52.125</v>
      </c>
      <c r="U1928" s="7">
        <f t="shared" si="308"/>
        <v>52.82500000000001</v>
      </c>
      <c r="V1928" s="7">
        <f t="shared" si="309"/>
        <v>52.650000000000006</v>
      </c>
    </row>
    <row r="1929" spans="1:22" ht="13.5" x14ac:dyDescent="0.25">
      <c r="A1929" s="3">
        <f>RSI!A1929</f>
        <v>45113</v>
      </c>
      <c r="B1929" s="2">
        <f>RSI!B1929</f>
        <v>5.1296999999999997</v>
      </c>
      <c r="C1929" s="2">
        <f>RSI!I1929</f>
        <v>57.066747921544042</v>
      </c>
      <c r="D1929" s="2">
        <f>MACD!E1929</f>
        <v>-5.3620915857928608E-2</v>
      </c>
      <c r="E1929" s="2">
        <f>MACD!F1929</f>
        <v>6.868002781810538E-3</v>
      </c>
      <c r="F1929" s="2">
        <f>'Moving Avg'!D1929</f>
        <v>5.0339</v>
      </c>
      <c r="G1929" s="2">
        <f>'Moving Avg'!F1929</f>
        <v>4.9620399999999991</v>
      </c>
      <c r="H1929" s="2">
        <f>'Moving Avg'!G1929</f>
        <v>5.0512679999999985</v>
      </c>
      <c r="I1929" s="2">
        <f>'Moving Avg'!H1929</f>
        <v>5.788948500000008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  <c r="M1929" s="7">
        <f t="shared" si="300"/>
        <v>25</v>
      </c>
      <c r="N1929" s="7">
        <f t="shared" si="301"/>
        <v>100</v>
      </c>
      <c r="O1929" s="7">
        <f t="shared" si="302"/>
        <v>0</v>
      </c>
      <c r="P1929" s="7">
        <f t="shared" si="303"/>
        <v>83.5</v>
      </c>
      <c r="Q1929" s="8">
        <f t="shared" si="304"/>
        <v>56.274999999999999</v>
      </c>
      <c r="R1929" s="8">
        <f t="shared" si="305"/>
        <v>45.875</v>
      </c>
      <c r="S1929" s="8">
        <f t="shared" si="306"/>
        <v>56.325000000000003</v>
      </c>
      <c r="T1929" s="8">
        <f t="shared" si="307"/>
        <v>52.125</v>
      </c>
      <c r="U1929" s="7">
        <f t="shared" si="308"/>
        <v>52.82500000000001</v>
      </c>
      <c r="V1929" s="7">
        <f t="shared" si="309"/>
        <v>52.650000000000006</v>
      </c>
    </row>
    <row r="1930" spans="1:22" ht="13.5" x14ac:dyDescent="0.25">
      <c r="A1930" s="3">
        <f>RSI!A1930</f>
        <v>45114</v>
      </c>
      <c r="B1930" s="2">
        <f>RSI!B1930</f>
        <v>5.1296999999999997</v>
      </c>
      <c r="C1930" s="2">
        <f>RSI!I1930</f>
        <v>57.066747921544042</v>
      </c>
      <c r="D1930" s="2">
        <f>MACD!E1930</f>
        <v>-6.5564489060231601E-2</v>
      </c>
      <c r="E1930" s="2">
        <f>MACD!F1930</f>
        <v>-7.6184955865978904E-3</v>
      </c>
      <c r="F1930" s="2">
        <f>'Moving Avg'!D1930</f>
        <v>5.0738199999999996</v>
      </c>
      <c r="G1930" s="2">
        <f>'Moving Avg'!F1930</f>
        <v>4.9610399999999988</v>
      </c>
      <c r="H1930" s="2">
        <f>'Moving Avg'!G1930</f>
        <v>5.0500699999999998</v>
      </c>
      <c r="I1930" s="2">
        <f>'Moving Avg'!H1930</f>
        <v>5.7831100000000069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  <c r="M1930" s="7">
        <f t="shared" si="300"/>
        <v>25</v>
      </c>
      <c r="N1930" s="7">
        <f t="shared" si="301"/>
        <v>100</v>
      </c>
      <c r="O1930" s="7">
        <f t="shared" si="302"/>
        <v>0</v>
      </c>
      <c r="P1930" s="7">
        <f t="shared" si="303"/>
        <v>83.5</v>
      </c>
      <c r="Q1930" s="8">
        <f t="shared" si="304"/>
        <v>56.274999999999999</v>
      </c>
      <c r="R1930" s="8">
        <f t="shared" si="305"/>
        <v>45.875</v>
      </c>
      <c r="S1930" s="8">
        <f t="shared" si="306"/>
        <v>56.325000000000003</v>
      </c>
      <c r="T1930" s="8">
        <f t="shared" si="307"/>
        <v>52.125</v>
      </c>
      <c r="U1930" s="7">
        <f t="shared" si="308"/>
        <v>52.82500000000001</v>
      </c>
      <c r="V1930" s="7">
        <f t="shared" si="309"/>
        <v>52.650000000000006</v>
      </c>
    </row>
    <row r="1931" spans="1:22" ht="13.5" x14ac:dyDescent="0.25">
      <c r="A1931" s="3">
        <f>RSI!A1931</f>
        <v>45117</v>
      </c>
      <c r="B1931" s="2">
        <f>RSI!B1931</f>
        <v>5.1296999999999997</v>
      </c>
      <c r="C1931" s="2">
        <f>RSI!I1931</f>
        <v>57.066747921544042</v>
      </c>
      <c r="D1931" s="2">
        <f>MACD!E1931</f>
        <v>-7.7987921181008169E-2</v>
      </c>
      <c r="E1931" s="2">
        <f>MACD!F1931</f>
        <v>-2.1692380705479946E-2</v>
      </c>
      <c r="F1931" s="2">
        <f>'Moving Avg'!D1931</f>
        <v>5.1017600000000005</v>
      </c>
      <c r="G1931" s="2">
        <f>'Moving Avg'!F1931</f>
        <v>4.9600399999999993</v>
      </c>
      <c r="H1931" s="2">
        <f>'Moving Avg'!G1931</f>
        <v>5.0488720000000002</v>
      </c>
      <c r="I1931" s="2">
        <f>'Moving Avg'!H1931</f>
        <v>5.7770720000000084</v>
      </c>
      <c r="J1931" s="5" t="str">
        <f>OBV!F1931</f>
        <v>BULLISH</v>
      </c>
      <c r="K1931" s="5" t="str">
        <f>OBV!G1931</f>
        <v>NEUTRAL</v>
      </c>
      <c r="L1931" s="5" t="str">
        <f>OBV!H1931</f>
        <v>CONFIRMED BULLISH</v>
      </c>
      <c r="M1931" s="7">
        <f t="shared" si="300"/>
        <v>25</v>
      </c>
      <c r="N1931" s="7">
        <f t="shared" si="301"/>
        <v>100</v>
      </c>
      <c r="O1931" s="7">
        <f t="shared" si="302"/>
        <v>0</v>
      </c>
      <c r="P1931" s="7">
        <f t="shared" si="303"/>
        <v>83.5</v>
      </c>
      <c r="Q1931" s="8">
        <f t="shared" si="304"/>
        <v>56.274999999999999</v>
      </c>
      <c r="R1931" s="8">
        <f t="shared" si="305"/>
        <v>45.875</v>
      </c>
      <c r="S1931" s="8">
        <f t="shared" si="306"/>
        <v>56.325000000000003</v>
      </c>
      <c r="T1931" s="8">
        <f t="shared" si="307"/>
        <v>52.125</v>
      </c>
      <c r="U1931" s="7">
        <f t="shared" si="308"/>
        <v>52.82500000000001</v>
      </c>
      <c r="V1931" s="7">
        <f t="shared" si="309"/>
        <v>52.650000000000006</v>
      </c>
    </row>
    <row r="1932" spans="1:22" ht="13.5" x14ac:dyDescent="0.25">
      <c r="A1932" s="3">
        <f>RSI!A1932</f>
        <v>45118</v>
      </c>
      <c r="B1932" s="2">
        <f>RSI!B1932</f>
        <v>5.1296999999999997</v>
      </c>
      <c r="C1932" s="2">
        <f>RSI!I1932</f>
        <v>57.066747921544042</v>
      </c>
      <c r="D1932" s="2">
        <f>MACD!E1932</f>
        <v>-8.7682770606904548E-2</v>
      </c>
      <c r="E1932" s="2">
        <f>MACD!F1932</f>
        <v>-3.4890458685764868E-2</v>
      </c>
      <c r="F1932" s="2">
        <f>'Moving Avg'!D1932</f>
        <v>5.1296999999999997</v>
      </c>
      <c r="G1932" s="2">
        <f>'Moving Avg'!F1932</f>
        <v>4.9580450000000003</v>
      </c>
      <c r="H1932" s="2">
        <f>'Moving Avg'!G1932</f>
        <v>5.0476740000000007</v>
      </c>
      <c r="I1932" s="2">
        <f>'Moving Avg'!H1932</f>
        <v>5.7710340000000073</v>
      </c>
      <c r="J1932" s="5" t="str">
        <f>OBV!F1932</f>
        <v>BULLISH</v>
      </c>
      <c r="K1932" s="5" t="str">
        <f>OBV!G1932</f>
        <v>NEUTRAL</v>
      </c>
      <c r="L1932" s="5" t="str">
        <f>OBV!H1932</f>
        <v>CONFIRMED BULLISH</v>
      </c>
      <c r="M1932" s="7">
        <f t="shared" si="300"/>
        <v>25</v>
      </c>
      <c r="N1932" s="7">
        <f t="shared" si="301"/>
        <v>100</v>
      </c>
      <c r="O1932" s="7">
        <f t="shared" si="302"/>
        <v>0</v>
      </c>
      <c r="P1932" s="7">
        <f t="shared" si="303"/>
        <v>83.5</v>
      </c>
      <c r="Q1932" s="8">
        <f t="shared" si="304"/>
        <v>56.274999999999999</v>
      </c>
      <c r="R1932" s="8">
        <f t="shared" si="305"/>
        <v>45.875</v>
      </c>
      <c r="S1932" s="8">
        <f t="shared" si="306"/>
        <v>56.325000000000003</v>
      </c>
      <c r="T1932" s="8">
        <f t="shared" si="307"/>
        <v>52.125</v>
      </c>
      <c r="U1932" s="7">
        <f t="shared" si="308"/>
        <v>52.82500000000001</v>
      </c>
      <c r="V1932" s="7">
        <f t="shared" si="309"/>
        <v>52.650000000000006</v>
      </c>
    </row>
    <row r="1933" spans="1:22" ht="13.5" x14ac:dyDescent="0.25">
      <c r="A1933" s="3">
        <f>RSI!A1933</f>
        <v>45119</v>
      </c>
      <c r="B1933" s="2">
        <f>RSI!B1933</f>
        <v>4.9001999999999999</v>
      </c>
      <c r="C1933" s="2">
        <f>RSI!I1933</f>
        <v>43.44347447036192</v>
      </c>
      <c r="D1933" s="2">
        <f>MACD!E1933</f>
        <v>-0.10718462960888164</v>
      </c>
      <c r="E1933" s="2">
        <f>MACD!F1933</f>
        <v>-4.9349292870388223E-2</v>
      </c>
      <c r="F1933" s="2">
        <f>'Moving Avg'!D1933</f>
        <v>5.0837999999999992</v>
      </c>
      <c r="G1933" s="2">
        <f>'Moving Avg'!F1933</f>
        <v>4.9560500000000003</v>
      </c>
      <c r="H1933" s="2">
        <f>'Moving Avg'!G1933</f>
        <v>5.0418860000000016</v>
      </c>
      <c r="I1933" s="2">
        <f>'Moving Avg'!H1933</f>
        <v>5.7624515000000089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  <c r="M1933" s="7">
        <f t="shared" si="300"/>
        <v>25</v>
      </c>
      <c r="N1933" s="7">
        <f t="shared" si="301"/>
        <v>100</v>
      </c>
      <c r="O1933" s="7">
        <f t="shared" si="302"/>
        <v>0</v>
      </c>
      <c r="P1933" s="7">
        <f t="shared" si="303"/>
        <v>16.5</v>
      </c>
      <c r="Q1933" s="8">
        <f t="shared" si="304"/>
        <v>46.225000000000001</v>
      </c>
      <c r="R1933" s="8">
        <f t="shared" si="305"/>
        <v>29.125</v>
      </c>
      <c r="S1933" s="8">
        <f t="shared" si="306"/>
        <v>26.175000000000001</v>
      </c>
      <c r="T1933" s="8">
        <f t="shared" si="307"/>
        <v>35.375</v>
      </c>
      <c r="U1933" s="7">
        <f t="shared" si="308"/>
        <v>33.841666666666661</v>
      </c>
      <c r="V1933" s="7">
        <f t="shared" si="309"/>
        <v>34.224999999999994</v>
      </c>
    </row>
    <row r="1934" spans="1:22" ht="13.5" x14ac:dyDescent="0.25">
      <c r="A1934" s="3">
        <f>RSI!A1934</f>
        <v>45120</v>
      </c>
      <c r="B1934" s="2">
        <f>RSI!B1934</f>
        <v>4.9101999999999997</v>
      </c>
      <c r="C1934" s="2">
        <f>RSI!I1934</f>
        <v>44.070009117120904</v>
      </c>
      <c r="D1934" s="2">
        <f>MACD!E1934</f>
        <v>-9.6058341025143434E-2</v>
      </c>
      <c r="E1934" s="2">
        <f>MACD!F1934</f>
        <v>-5.8691102501339271E-2</v>
      </c>
      <c r="F1934" s="2">
        <f>'Moving Avg'!D1934</f>
        <v>5.0398999999999994</v>
      </c>
      <c r="G1934" s="2">
        <f>'Moving Avg'!F1934</f>
        <v>4.9655350000000009</v>
      </c>
      <c r="H1934" s="2">
        <f>'Moving Avg'!G1934</f>
        <v>5.0362980000000004</v>
      </c>
      <c r="I1934" s="2">
        <f>'Moving Avg'!H1934</f>
        <v>5.7553160000000094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  <c r="M1934" s="7">
        <f t="shared" si="300"/>
        <v>25</v>
      </c>
      <c r="N1934" s="7">
        <f t="shared" si="301"/>
        <v>100</v>
      </c>
      <c r="O1934" s="7">
        <f t="shared" si="302"/>
        <v>0</v>
      </c>
      <c r="P1934" s="7">
        <f t="shared" si="303"/>
        <v>16.5</v>
      </c>
      <c r="Q1934" s="8">
        <f t="shared" si="304"/>
        <v>46.225000000000001</v>
      </c>
      <c r="R1934" s="8">
        <f t="shared" si="305"/>
        <v>29.125</v>
      </c>
      <c r="S1934" s="8">
        <f t="shared" si="306"/>
        <v>26.175000000000001</v>
      </c>
      <c r="T1934" s="8">
        <f t="shared" si="307"/>
        <v>35.375</v>
      </c>
      <c r="U1934" s="7">
        <f t="shared" si="308"/>
        <v>33.841666666666661</v>
      </c>
      <c r="V1934" s="7">
        <f t="shared" si="309"/>
        <v>34.224999999999994</v>
      </c>
    </row>
    <row r="1935" spans="1:22" ht="13.5" x14ac:dyDescent="0.25">
      <c r="A1935" s="3">
        <f>RSI!A1935</f>
        <v>45121</v>
      </c>
      <c r="B1935" s="2">
        <f>RSI!B1935</f>
        <v>4.9101999999999997</v>
      </c>
      <c r="C1935" s="2">
        <f>RSI!I1935</f>
        <v>44.070009117120904</v>
      </c>
      <c r="D1935" s="2">
        <f>MACD!E1935</f>
        <v>-8.6019700784036424E-2</v>
      </c>
      <c r="E1935" s="2">
        <f>MACD!F1935</f>
        <v>-6.4156822157878712E-2</v>
      </c>
      <c r="F1935" s="2">
        <f>'Moving Avg'!D1935</f>
        <v>4.9960000000000004</v>
      </c>
      <c r="G1935" s="2">
        <f>'Moving Avg'!F1935</f>
        <v>4.965040000000001</v>
      </c>
      <c r="H1935" s="2">
        <f>'Moving Avg'!G1935</f>
        <v>5.0307100000000009</v>
      </c>
      <c r="I1935" s="2">
        <f>'Moving Avg'!H1935</f>
        <v>5.7481805000000099</v>
      </c>
      <c r="J1935" s="5" t="str">
        <f>OBV!F1935</f>
        <v>BEARISH</v>
      </c>
      <c r="K1935" s="5" t="str">
        <f>OBV!G1935</f>
        <v>NEUTRAL</v>
      </c>
      <c r="L1935" s="5" t="str">
        <f>OBV!H1935</f>
        <v>CONFIRMED BEARISH</v>
      </c>
      <c r="M1935" s="7">
        <f t="shared" si="300"/>
        <v>25</v>
      </c>
      <c r="N1935" s="7">
        <f t="shared" si="301"/>
        <v>100</v>
      </c>
      <c r="O1935" s="7">
        <f t="shared" si="302"/>
        <v>0</v>
      </c>
      <c r="P1935" s="7">
        <f t="shared" si="303"/>
        <v>16.5</v>
      </c>
      <c r="Q1935" s="8">
        <f t="shared" si="304"/>
        <v>46.225000000000001</v>
      </c>
      <c r="R1935" s="8">
        <f t="shared" si="305"/>
        <v>29.125</v>
      </c>
      <c r="S1935" s="8">
        <f t="shared" si="306"/>
        <v>26.175000000000001</v>
      </c>
      <c r="T1935" s="8">
        <f t="shared" si="307"/>
        <v>35.375</v>
      </c>
      <c r="U1935" s="7">
        <f t="shared" si="308"/>
        <v>33.841666666666661</v>
      </c>
      <c r="V1935" s="7">
        <f t="shared" si="309"/>
        <v>34.224999999999994</v>
      </c>
    </row>
    <row r="1936" spans="1:22" ht="13.5" x14ac:dyDescent="0.25">
      <c r="A1936" s="3">
        <f>RSI!A1936</f>
        <v>45124</v>
      </c>
      <c r="B1936" s="2">
        <f>RSI!B1936</f>
        <v>4.8303000000000003</v>
      </c>
      <c r="C1936" s="2">
        <f>RSI!I1936</f>
        <v>39.967192043984042</v>
      </c>
      <c r="D1936" s="2">
        <f>MACD!E1936</f>
        <v>-6.1813704005004411E-2</v>
      </c>
      <c r="E1936" s="2">
        <f>MACD!F1936</f>
        <v>-6.3688198527303855E-2</v>
      </c>
      <c r="F1936" s="2">
        <f>'Moving Avg'!D1936</f>
        <v>4.9361199999999998</v>
      </c>
      <c r="G1936" s="2">
        <f>'Moving Avg'!F1936</f>
        <v>4.9605500000000005</v>
      </c>
      <c r="H1936" s="2">
        <f>'Moving Avg'!G1936</f>
        <v>5.0235240000000001</v>
      </c>
      <c r="I1936" s="2">
        <f>'Moving Avg'!H1936</f>
        <v>5.7406455000000109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  <c r="M1936" s="7">
        <f t="shared" si="300"/>
        <v>25</v>
      </c>
      <c r="N1936" s="7">
        <f t="shared" si="301"/>
        <v>0</v>
      </c>
      <c r="O1936" s="7">
        <f t="shared" si="302"/>
        <v>0</v>
      </c>
      <c r="P1936" s="7">
        <f t="shared" si="303"/>
        <v>16.5</v>
      </c>
      <c r="Q1936" s="8">
        <f t="shared" si="304"/>
        <v>11.225</v>
      </c>
      <c r="R1936" s="8">
        <f t="shared" si="305"/>
        <v>9.125</v>
      </c>
      <c r="S1936" s="8">
        <f t="shared" si="306"/>
        <v>11.175000000000001</v>
      </c>
      <c r="T1936" s="8">
        <f t="shared" si="307"/>
        <v>10.375</v>
      </c>
      <c r="U1936" s="7">
        <f t="shared" si="308"/>
        <v>10.508333333333335</v>
      </c>
      <c r="V1936" s="7">
        <f t="shared" si="309"/>
        <v>10.475000000000001</v>
      </c>
    </row>
    <row r="1937" spans="1:22" ht="13.5" x14ac:dyDescent="0.25">
      <c r="A1937" s="3">
        <f>RSI!A1937</f>
        <v>45125</v>
      </c>
      <c r="B1937" s="2">
        <f>RSI!B1937</f>
        <v>4.99</v>
      </c>
      <c r="C1937" s="2">
        <f>RSI!I1937</f>
        <v>49.989024919209029</v>
      </c>
      <c r="D1937" s="2">
        <f>MACD!E1937</f>
        <v>-5.2154148648155818E-2</v>
      </c>
      <c r="E1937" s="2">
        <f>MACD!F1937</f>
        <v>-6.138138855147425E-2</v>
      </c>
      <c r="F1937" s="2">
        <f>'Moving Avg'!D1937</f>
        <v>4.9081799999999998</v>
      </c>
      <c r="G1937" s="2">
        <f>'Moving Avg'!F1937</f>
        <v>4.9640450000000005</v>
      </c>
      <c r="H1937" s="2">
        <f>'Moving Avg'!G1937</f>
        <v>5.0195320000000008</v>
      </c>
      <c r="I1937" s="2">
        <f>'Moving Avg'!H1937</f>
        <v>5.7325120000000105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  <c r="M1937" s="7">
        <f t="shared" si="300"/>
        <v>25</v>
      </c>
      <c r="N1937" s="7">
        <f t="shared" si="301"/>
        <v>0</v>
      </c>
      <c r="O1937" s="7">
        <f t="shared" si="302"/>
        <v>0</v>
      </c>
      <c r="P1937" s="7">
        <f t="shared" si="303"/>
        <v>16.5</v>
      </c>
      <c r="Q1937" s="8">
        <f t="shared" si="304"/>
        <v>11.225</v>
      </c>
      <c r="R1937" s="8">
        <f t="shared" si="305"/>
        <v>9.125</v>
      </c>
      <c r="S1937" s="8">
        <f t="shared" si="306"/>
        <v>11.175000000000001</v>
      </c>
      <c r="T1937" s="8">
        <f t="shared" si="307"/>
        <v>10.375</v>
      </c>
      <c r="U1937" s="7">
        <f t="shared" si="308"/>
        <v>10.508333333333335</v>
      </c>
      <c r="V1937" s="7">
        <f t="shared" si="309"/>
        <v>10.475000000000001</v>
      </c>
    </row>
    <row r="1938" spans="1:22" ht="13.5" x14ac:dyDescent="0.25">
      <c r="A1938" s="3">
        <f>RSI!A1938</f>
        <v>45127</v>
      </c>
      <c r="B1938" s="2">
        <f>RSI!B1938</f>
        <v>4.99</v>
      </c>
      <c r="C1938" s="2">
        <f>RSI!I1938</f>
        <v>49.989024919209029</v>
      </c>
      <c r="D1938" s="2">
        <f>MACD!E1938</f>
        <v>-2.2499463982270207E-2</v>
      </c>
      <c r="E1938" s="2">
        <f>MACD!F1938</f>
        <v>-5.3605003637633444E-2</v>
      </c>
      <c r="F1938" s="2">
        <f>'Moving Avg'!D1938</f>
        <v>4.9261400000000011</v>
      </c>
      <c r="G1938" s="2">
        <f>'Moving Avg'!F1938</f>
        <v>4.9675399999999996</v>
      </c>
      <c r="H1938" s="2">
        <f>'Moving Avg'!G1938</f>
        <v>5.0155400000000023</v>
      </c>
      <c r="I1938" s="2">
        <f>'Moving Avg'!H1938</f>
        <v>5.7257755000000108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  <c r="M1938" s="7">
        <f t="shared" si="300"/>
        <v>25</v>
      </c>
      <c r="N1938" s="7">
        <f t="shared" si="301"/>
        <v>0</v>
      </c>
      <c r="O1938" s="7">
        <f t="shared" si="302"/>
        <v>0</v>
      </c>
      <c r="P1938" s="7">
        <f t="shared" si="303"/>
        <v>83.5</v>
      </c>
      <c r="Q1938" s="8">
        <f t="shared" si="304"/>
        <v>21.274999999999999</v>
      </c>
      <c r="R1938" s="8">
        <f t="shared" si="305"/>
        <v>25.875</v>
      </c>
      <c r="S1938" s="8">
        <f t="shared" si="306"/>
        <v>41.325000000000003</v>
      </c>
      <c r="T1938" s="8">
        <f t="shared" si="307"/>
        <v>27.125</v>
      </c>
      <c r="U1938" s="7">
        <f t="shared" si="308"/>
        <v>29.491666666666664</v>
      </c>
      <c r="V1938" s="7">
        <f t="shared" si="309"/>
        <v>28.9</v>
      </c>
    </row>
    <row r="1939" spans="1:22" ht="13.5" x14ac:dyDescent="0.25">
      <c r="A1939" s="3">
        <f>RSI!A1939</f>
        <v>45128</v>
      </c>
      <c r="B1939" s="2">
        <f>RSI!B1939</f>
        <v>4.99</v>
      </c>
      <c r="C1939" s="2">
        <f>RSI!I1939</f>
        <v>49.989024919209029</v>
      </c>
      <c r="D1939" s="2">
        <f>MACD!E1939</f>
        <v>2.5826902600316615E-3</v>
      </c>
      <c r="E1939" s="2">
        <f>MACD!F1939</f>
        <v>-4.2367464858100425E-2</v>
      </c>
      <c r="F1939" s="2">
        <f>'Moving Avg'!D1939</f>
        <v>4.9421000000000008</v>
      </c>
      <c r="G1939" s="2">
        <f>'Moving Avg'!F1939</f>
        <v>4.9770199999999987</v>
      </c>
      <c r="H1939" s="2">
        <f>'Moving Avg'!G1939</f>
        <v>5.0115480000000012</v>
      </c>
      <c r="I1939" s="2">
        <f>'Moving Avg'!H1939</f>
        <v>5.719039000000012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  <c r="M1939" s="7">
        <f t="shared" si="300"/>
        <v>25</v>
      </c>
      <c r="N1939" s="7">
        <f t="shared" si="301"/>
        <v>0</v>
      </c>
      <c r="O1939" s="7">
        <f t="shared" si="302"/>
        <v>0</v>
      </c>
      <c r="P1939" s="7">
        <f t="shared" si="303"/>
        <v>83.5</v>
      </c>
      <c r="Q1939" s="8">
        <f t="shared" si="304"/>
        <v>21.274999999999999</v>
      </c>
      <c r="R1939" s="8">
        <f t="shared" si="305"/>
        <v>25.875</v>
      </c>
      <c r="S1939" s="8">
        <f t="shared" si="306"/>
        <v>41.325000000000003</v>
      </c>
      <c r="T1939" s="8">
        <f t="shared" si="307"/>
        <v>27.125</v>
      </c>
      <c r="U1939" s="7">
        <f t="shared" si="308"/>
        <v>29.491666666666664</v>
      </c>
      <c r="V1939" s="7">
        <f t="shared" si="309"/>
        <v>28.9</v>
      </c>
    </row>
    <row r="1940" spans="1:22" ht="13.5" x14ac:dyDescent="0.25">
      <c r="A1940" s="3">
        <f>RSI!A1940</f>
        <v>45131</v>
      </c>
      <c r="B1940" s="2">
        <f>RSI!B1940</f>
        <v>4.99</v>
      </c>
      <c r="C1940" s="2">
        <f>RSI!I1940</f>
        <v>49.989024919209022</v>
      </c>
      <c r="D1940" s="2">
        <f>MACD!E1940</f>
        <v>2.3796541130665538E-2</v>
      </c>
      <c r="E1940" s="2">
        <f>MACD!F1940</f>
        <v>-2.9134663660347233E-2</v>
      </c>
      <c r="F1940" s="2">
        <f>'Moving Avg'!D1940</f>
        <v>4.9580600000000006</v>
      </c>
      <c r="G1940" s="2">
        <f>'Moving Avg'!F1940</f>
        <v>4.980014999999999</v>
      </c>
      <c r="H1940" s="2">
        <f>'Moving Avg'!G1940</f>
        <v>5.0075560000000019</v>
      </c>
      <c r="I1940" s="2">
        <f>'Moving Avg'!H1940</f>
        <v>5.7123025000000123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  <c r="M1940" s="7">
        <f t="shared" si="300"/>
        <v>25</v>
      </c>
      <c r="N1940" s="7">
        <f t="shared" si="301"/>
        <v>0</v>
      </c>
      <c r="O1940" s="7">
        <f t="shared" si="302"/>
        <v>0</v>
      </c>
      <c r="P1940" s="7">
        <f t="shared" si="303"/>
        <v>83.5</v>
      </c>
      <c r="Q1940" s="8">
        <f t="shared" si="304"/>
        <v>21.274999999999999</v>
      </c>
      <c r="R1940" s="8">
        <f t="shared" si="305"/>
        <v>25.875</v>
      </c>
      <c r="S1940" s="8">
        <f t="shared" si="306"/>
        <v>41.325000000000003</v>
      </c>
      <c r="T1940" s="8">
        <f t="shared" si="307"/>
        <v>27.125</v>
      </c>
      <c r="U1940" s="7">
        <f t="shared" si="308"/>
        <v>29.491666666666664</v>
      </c>
      <c r="V1940" s="7">
        <f t="shared" si="309"/>
        <v>28.9</v>
      </c>
    </row>
    <row r="1941" spans="1:22" ht="13.5" x14ac:dyDescent="0.25">
      <c r="A1941" s="3">
        <f>RSI!A1941</f>
        <v>45133</v>
      </c>
      <c r="B1941" s="2">
        <f>RSI!B1941</f>
        <v>4.99</v>
      </c>
      <c r="C1941" s="2">
        <f>RSI!I1941</f>
        <v>49.989024919209022</v>
      </c>
      <c r="D1941" s="2">
        <f>MACD!E1941</f>
        <v>4.1737916700186339E-2</v>
      </c>
      <c r="E1941" s="2">
        <f>MACD!F1941</f>
        <v>-1.4960147588240519E-2</v>
      </c>
      <c r="F1941" s="2">
        <f>'Moving Avg'!D1941</f>
        <v>4.99</v>
      </c>
      <c r="G1941" s="2">
        <f>'Moving Avg'!F1941</f>
        <v>4.9835099999999981</v>
      </c>
      <c r="H1941" s="2">
        <f>'Moving Avg'!G1941</f>
        <v>5.0035640000000026</v>
      </c>
      <c r="I1941" s="2">
        <f>'Moving Avg'!H1941</f>
        <v>5.7055660000000117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  <c r="M1941" s="7">
        <f t="shared" si="300"/>
        <v>25</v>
      </c>
      <c r="N1941" s="7">
        <f t="shared" si="301"/>
        <v>0</v>
      </c>
      <c r="O1941" s="7">
        <f t="shared" si="302"/>
        <v>0</v>
      </c>
      <c r="P1941" s="7">
        <f t="shared" si="303"/>
        <v>83.5</v>
      </c>
      <c r="Q1941" s="8">
        <f t="shared" si="304"/>
        <v>21.274999999999999</v>
      </c>
      <c r="R1941" s="8">
        <f t="shared" si="305"/>
        <v>25.875</v>
      </c>
      <c r="S1941" s="8">
        <f t="shared" si="306"/>
        <v>41.325000000000003</v>
      </c>
      <c r="T1941" s="8">
        <f t="shared" si="307"/>
        <v>27.125</v>
      </c>
      <c r="U1941" s="7">
        <f t="shared" si="308"/>
        <v>29.491666666666664</v>
      </c>
      <c r="V1941" s="7">
        <f t="shared" si="309"/>
        <v>28.9</v>
      </c>
    </row>
    <row r="1942" spans="1:22" ht="13.5" x14ac:dyDescent="0.25">
      <c r="A1942" s="3">
        <f>RSI!A1942</f>
        <v>45134</v>
      </c>
      <c r="B1942" s="2">
        <f>RSI!B1942</f>
        <v>5.1397000000000004</v>
      </c>
      <c r="C1942" s="2">
        <f>RSI!I1942</f>
        <v>59.230376633010344</v>
      </c>
      <c r="D1942" s="2">
        <f>MACD!E1942</f>
        <v>4.5822038109923469E-2</v>
      </c>
      <c r="E1942" s="2">
        <f>MACD!F1942</f>
        <v>-2.8037104486077213E-3</v>
      </c>
      <c r="F1942" s="2">
        <f>'Moving Avg'!D1942</f>
        <v>5.0199400000000001</v>
      </c>
      <c r="G1942" s="2">
        <f>'Moving Avg'!F1942</f>
        <v>4.9939899999999984</v>
      </c>
      <c r="H1942" s="2">
        <f>'Moving Avg'!G1942</f>
        <v>5.0025660000000025</v>
      </c>
      <c r="I1942" s="2">
        <f>'Moving Avg'!H1942</f>
        <v>5.6995780000000114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  <c r="M1942" s="7">
        <f t="shared" si="300"/>
        <v>25</v>
      </c>
      <c r="N1942" s="7">
        <f t="shared" si="301"/>
        <v>0</v>
      </c>
      <c r="O1942" s="7">
        <f t="shared" si="302"/>
        <v>0</v>
      </c>
      <c r="P1942" s="7">
        <f t="shared" si="303"/>
        <v>83.5</v>
      </c>
      <c r="Q1942" s="8">
        <f t="shared" si="304"/>
        <v>21.274999999999999</v>
      </c>
      <c r="R1942" s="8">
        <f t="shared" si="305"/>
        <v>25.875</v>
      </c>
      <c r="S1942" s="8">
        <f t="shared" si="306"/>
        <v>41.325000000000003</v>
      </c>
      <c r="T1942" s="8">
        <f t="shared" si="307"/>
        <v>27.125</v>
      </c>
      <c r="U1942" s="7">
        <f t="shared" si="308"/>
        <v>29.491666666666664</v>
      </c>
      <c r="V1942" s="7">
        <f t="shared" si="309"/>
        <v>28.9</v>
      </c>
    </row>
    <row r="1943" spans="1:22" ht="13.5" x14ac:dyDescent="0.25">
      <c r="A1943" s="3">
        <f>RSI!A1943</f>
        <v>45135</v>
      </c>
      <c r="B1943" s="2">
        <f>RSI!B1943</f>
        <v>4.99</v>
      </c>
      <c r="C1943" s="2">
        <f>RSI!I1943</f>
        <v>49.399780025983283</v>
      </c>
      <c r="D1943" s="2">
        <f>MACD!E1943</f>
        <v>2.416689632997393E-2</v>
      </c>
      <c r="E1943" s="2">
        <f>MACD!F1943</f>
        <v>2.5904109071086096E-3</v>
      </c>
      <c r="F1943" s="2">
        <f>'Moving Avg'!D1943</f>
        <v>5.0199400000000001</v>
      </c>
      <c r="G1943" s="2">
        <f>'Moving Avg'!F1943</f>
        <v>5.005964999999998</v>
      </c>
      <c r="H1943" s="2">
        <f>'Moving Avg'!G1943</f>
        <v>4.998974000000004</v>
      </c>
      <c r="I1943" s="2">
        <f>'Moving Avg'!H1943</f>
        <v>5.6928415000000108</v>
      </c>
      <c r="J1943" s="5" t="str">
        <f>OBV!F1943</f>
        <v>BEARISH</v>
      </c>
      <c r="K1943" s="5" t="str">
        <f>OBV!G1943</f>
        <v>STRONG</v>
      </c>
      <c r="L1943" s="5" t="str">
        <f>OBV!H1943</f>
        <v>NEUTRAL</v>
      </c>
      <c r="M1943" s="7">
        <f t="shared" si="300"/>
        <v>25</v>
      </c>
      <c r="N1943" s="7">
        <f t="shared" si="301"/>
        <v>0</v>
      </c>
      <c r="O1943" s="7">
        <f t="shared" si="302"/>
        <v>0</v>
      </c>
      <c r="P1943" s="7">
        <f t="shared" si="303"/>
        <v>33</v>
      </c>
      <c r="Q1943" s="8">
        <f t="shared" si="304"/>
        <v>13.7</v>
      </c>
      <c r="R1943" s="8">
        <f t="shared" si="305"/>
        <v>13.25</v>
      </c>
      <c r="S1943" s="8">
        <f t="shared" si="306"/>
        <v>18.600000000000001</v>
      </c>
      <c r="T1943" s="8">
        <f t="shared" si="307"/>
        <v>14.5</v>
      </c>
      <c r="U1943" s="7">
        <f t="shared" si="308"/>
        <v>15.183333333333332</v>
      </c>
      <c r="V1943" s="7">
        <f t="shared" si="309"/>
        <v>15.012499999999999</v>
      </c>
    </row>
    <row r="1944" spans="1:22" ht="13.5" x14ac:dyDescent="0.25">
      <c r="A1944" s="3">
        <f>RSI!A1944</f>
        <v>45138</v>
      </c>
      <c r="B1944" s="2">
        <f>RSI!B1944</f>
        <v>4.9101999999999997</v>
      </c>
      <c r="C1944" s="2">
        <f>RSI!I1944</f>
        <v>45.102426678698457</v>
      </c>
      <c r="D1944" s="2">
        <f>MACD!E1944</f>
        <v>1.3351421757877624E-2</v>
      </c>
      <c r="E1944" s="2">
        <f>MACD!F1944</f>
        <v>4.7426130772624132E-3</v>
      </c>
      <c r="F1944" s="2">
        <f>'Moving Avg'!D1944</f>
        <v>5.0039800000000003</v>
      </c>
      <c r="G1944" s="2">
        <f>'Moving Avg'!F1944</f>
        <v>5.0049699999999993</v>
      </c>
      <c r="H1944" s="2">
        <f>'Moving Avg'!G1944</f>
        <v>4.9937860000000036</v>
      </c>
      <c r="I1944" s="2">
        <f>'Moving Avg'!H1944</f>
        <v>5.6857060000000104</v>
      </c>
      <c r="J1944" s="5" t="str">
        <f>OBV!F1944</f>
        <v>BEARISH</v>
      </c>
      <c r="K1944" s="5" t="str">
        <f>OBV!G1944</f>
        <v>STRONG</v>
      </c>
      <c r="L1944" s="5" t="str">
        <f>OBV!H1944</f>
        <v>CONFIRMED BEARISH</v>
      </c>
      <c r="M1944" s="7">
        <f t="shared" si="300"/>
        <v>25</v>
      </c>
      <c r="N1944" s="7">
        <f t="shared" si="301"/>
        <v>0</v>
      </c>
      <c r="O1944" s="7">
        <f t="shared" si="302"/>
        <v>0</v>
      </c>
      <c r="P1944" s="7">
        <f t="shared" si="303"/>
        <v>33</v>
      </c>
      <c r="Q1944" s="8">
        <f t="shared" si="304"/>
        <v>13.7</v>
      </c>
      <c r="R1944" s="8">
        <f t="shared" si="305"/>
        <v>13.25</v>
      </c>
      <c r="S1944" s="8">
        <f t="shared" si="306"/>
        <v>18.600000000000001</v>
      </c>
      <c r="T1944" s="8">
        <f t="shared" si="307"/>
        <v>14.5</v>
      </c>
      <c r="U1944" s="7">
        <f t="shared" si="308"/>
        <v>15.183333333333332</v>
      </c>
      <c r="V1944" s="7">
        <f t="shared" si="309"/>
        <v>15.012499999999999</v>
      </c>
    </row>
    <row r="1945" spans="1:22" ht="13.5" x14ac:dyDescent="0.25">
      <c r="A1945" s="3">
        <f>RSI!A1945</f>
        <v>45139</v>
      </c>
      <c r="B1945" s="2">
        <f>RSI!B1945</f>
        <v>4.9101999999999997</v>
      </c>
      <c r="C1945" s="2">
        <f>RSI!I1945</f>
        <v>45.102426678698457</v>
      </c>
      <c r="D1945" s="2">
        <f>MACD!E1945</f>
        <v>4.7256063893357236E-3</v>
      </c>
      <c r="E1945" s="2">
        <f>MACD!F1945</f>
        <v>4.7392117396770749E-3</v>
      </c>
      <c r="F1945" s="2">
        <f>'Moving Avg'!D1945</f>
        <v>4.9880199999999997</v>
      </c>
      <c r="G1945" s="2">
        <f>'Moving Avg'!F1945</f>
        <v>5.0039749999999996</v>
      </c>
      <c r="H1945" s="2">
        <f>'Moving Avg'!G1945</f>
        <v>4.9885980000000041</v>
      </c>
      <c r="I1945" s="2">
        <f>'Moving Avg'!H1945</f>
        <v>5.6785705000000108</v>
      </c>
      <c r="J1945" s="5" t="str">
        <f>OBV!F1945</f>
        <v>BEARISH</v>
      </c>
      <c r="K1945" s="5" t="str">
        <f>OBV!G1945</f>
        <v>STRONG</v>
      </c>
      <c r="L1945" s="5" t="str">
        <f>OBV!H1945</f>
        <v>CONFIRMED BEARISH</v>
      </c>
      <c r="M1945" s="7">
        <f t="shared" si="300"/>
        <v>25</v>
      </c>
      <c r="N1945" s="7">
        <f t="shared" si="301"/>
        <v>45</v>
      </c>
      <c r="O1945" s="7">
        <f t="shared" si="302"/>
        <v>0</v>
      </c>
      <c r="P1945" s="7">
        <f t="shared" si="303"/>
        <v>33</v>
      </c>
      <c r="Q1945" s="8">
        <f t="shared" si="304"/>
        <v>29.45</v>
      </c>
      <c r="R1945" s="8">
        <f t="shared" si="305"/>
        <v>22.25</v>
      </c>
      <c r="S1945" s="8">
        <f t="shared" si="306"/>
        <v>25.35</v>
      </c>
      <c r="T1945" s="8">
        <f t="shared" si="307"/>
        <v>25.75</v>
      </c>
      <c r="U1945" s="7">
        <f t="shared" si="308"/>
        <v>25.683333333333337</v>
      </c>
      <c r="V1945" s="7">
        <f t="shared" si="309"/>
        <v>25.700000000000003</v>
      </c>
    </row>
    <row r="1946" spans="1:22" ht="13.5" x14ac:dyDescent="0.25">
      <c r="A1946" s="3">
        <f>RSI!A1946</f>
        <v>45140</v>
      </c>
      <c r="B1946" s="2">
        <f>RSI!B1946</f>
        <v>4.9101999999999997</v>
      </c>
      <c r="C1946" s="2">
        <f>RSI!I1946</f>
        <v>45.102426678698457</v>
      </c>
      <c r="D1946" s="2">
        <f>MACD!E1946</f>
        <v>-1.4378671821224209E-2</v>
      </c>
      <c r="E1946" s="2">
        <f>MACD!F1946</f>
        <v>9.156350274968179E-4</v>
      </c>
      <c r="F1946" s="2">
        <f>'Moving Avg'!D1946</f>
        <v>4.9720599999999999</v>
      </c>
      <c r="G1946" s="2">
        <f>'Moving Avg'!F1946</f>
        <v>4.9999850000000006</v>
      </c>
      <c r="H1946" s="2">
        <f>'Moving Avg'!G1946</f>
        <v>4.9834100000000037</v>
      </c>
      <c r="I1946" s="2">
        <f>'Moving Avg'!H1946</f>
        <v>5.6714850000000103</v>
      </c>
      <c r="J1946" s="5" t="str">
        <f>OBV!F1946</f>
        <v>BEARISH</v>
      </c>
      <c r="K1946" s="5" t="str">
        <f>OBV!G1946</f>
        <v>STRONG</v>
      </c>
      <c r="L1946" s="5" t="str">
        <f>OBV!H1946</f>
        <v>CONFIRMED BEARISH</v>
      </c>
      <c r="M1946" s="7">
        <f t="shared" si="300"/>
        <v>25</v>
      </c>
      <c r="N1946" s="7">
        <f t="shared" si="301"/>
        <v>45</v>
      </c>
      <c r="O1946" s="7">
        <f t="shared" si="302"/>
        <v>0</v>
      </c>
      <c r="P1946" s="7">
        <f t="shared" si="303"/>
        <v>33</v>
      </c>
      <c r="Q1946" s="8">
        <f t="shared" si="304"/>
        <v>29.45</v>
      </c>
      <c r="R1946" s="8">
        <f t="shared" si="305"/>
        <v>22.25</v>
      </c>
      <c r="S1946" s="8">
        <f t="shared" si="306"/>
        <v>25.35</v>
      </c>
      <c r="T1946" s="8">
        <f t="shared" si="307"/>
        <v>25.75</v>
      </c>
      <c r="U1946" s="7">
        <f t="shared" si="308"/>
        <v>25.683333333333337</v>
      </c>
      <c r="V1946" s="7">
        <f t="shared" si="309"/>
        <v>25.700000000000003</v>
      </c>
    </row>
    <row r="1947" spans="1:22" ht="13.5" x14ac:dyDescent="0.25">
      <c r="A1947" s="3">
        <f>RSI!A1947</f>
        <v>45141</v>
      </c>
      <c r="B1947" s="2">
        <f>RSI!B1947</f>
        <v>4.8802000000000003</v>
      </c>
      <c r="C1947" s="2">
        <f>RSI!I1947</f>
        <v>43.332472852573012</v>
      </c>
      <c r="D1947" s="2">
        <f>MACD!E1947</f>
        <v>-3.3016399711360833E-3</v>
      </c>
      <c r="E1947" s="2">
        <f>MACD!F1947</f>
        <v>7.2180027770237746E-5</v>
      </c>
      <c r="F1947" s="2">
        <f>'Moving Avg'!D1947</f>
        <v>4.9201600000000001</v>
      </c>
      <c r="G1947" s="2">
        <f>'Moving Avg'!F1947</f>
        <v>4.9944950000000006</v>
      </c>
      <c r="H1947" s="2">
        <f>'Moving Avg'!G1947</f>
        <v>4.9776220000000038</v>
      </c>
      <c r="I1947" s="2">
        <f>'Moving Avg'!H1947</f>
        <v>5.6641995000000103</v>
      </c>
      <c r="J1947" s="5" t="str">
        <f>OBV!F1947</f>
        <v>BEARISH</v>
      </c>
      <c r="K1947" s="5" t="str">
        <f>OBV!G1947</f>
        <v>STRONG</v>
      </c>
      <c r="L1947" s="5" t="str">
        <f>OBV!H1947</f>
        <v>CONFIRMED BEARISH</v>
      </c>
      <c r="M1947" s="7">
        <f t="shared" si="300"/>
        <v>25</v>
      </c>
      <c r="N1947" s="7">
        <f t="shared" si="301"/>
        <v>45</v>
      </c>
      <c r="O1947" s="7">
        <f t="shared" si="302"/>
        <v>0</v>
      </c>
      <c r="P1947" s="7">
        <f t="shared" si="303"/>
        <v>33</v>
      </c>
      <c r="Q1947" s="8">
        <f t="shared" si="304"/>
        <v>29.45</v>
      </c>
      <c r="R1947" s="8">
        <f t="shared" si="305"/>
        <v>22.25</v>
      </c>
      <c r="S1947" s="8">
        <f t="shared" si="306"/>
        <v>25.35</v>
      </c>
      <c r="T1947" s="8">
        <f t="shared" si="307"/>
        <v>25.75</v>
      </c>
      <c r="U1947" s="7">
        <f t="shared" si="308"/>
        <v>25.683333333333337</v>
      </c>
      <c r="V1947" s="7">
        <f t="shared" si="309"/>
        <v>25.700000000000003</v>
      </c>
    </row>
    <row r="1948" spans="1:22" ht="13.5" x14ac:dyDescent="0.25">
      <c r="A1948" s="3">
        <f>RSI!A1948</f>
        <v>45142</v>
      </c>
      <c r="B1948" s="2">
        <f>RSI!B1948</f>
        <v>4.8802000000000003</v>
      </c>
      <c r="C1948" s="2">
        <f>RSI!I1948</f>
        <v>43.332472852573012</v>
      </c>
      <c r="D1948" s="2">
        <f>MACD!E1948</f>
        <v>6.6658538142165824E-3</v>
      </c>
      <c r="E1948" s="2">
        <f>MACD!F1948</f>
        <v>1.3909147850595068E-3</v>
      </c>
      <c r="F1948" s="2">
        <f>'Moving Avg'!D1948</f>
        <v>4.8982000000000001</v>
      </c>
      <c r="G1948" s="2">
        <f>'Moving Avg'!F1948</f>
        <v>4.9820200000000003</v>
      </c>
      <c r="H1948" s="2">
        <f>'Moving Avg'!G1948</f>
        <v>4.9764240000000051</v>
      </c>
      <c r="I1948" s="2">
        <f>'Moving Avg'!H1948</f>
        <v>5.6571635000000091</v>
      </c>
      <c r="J1948" s="5" t="str">
        <f>OBV!F1948</f>
        <v>BEARISH</v>
      </c>
      <c r="K1948" s="5" t="str">
        <f>OBV!G1948</f>
        <v>STRONG</v>
      </c>
      <c r="L1948" s="5" t="str">
        <f>OBV!H1948</f>
        <v>CONFIRMED BEARISH</v>
      </c>
      <c r="M1948" s="7">
        <f t="shared" si="300"/>
        <v>25</v>
      </c>
      <c r="N1948" s="7">
        <f t="shared" si="301"/>
        <v>0</v>
      </c>
      <c r="O1948" s="7">
        <f t="shared" si="302"/>
        <v>0</v>
      </c>
      <c r="P1948" s="7">
        <f t="shared" si="303"/>
        <v>33</v>
      </c>
      <c r="Q1948" s="8">
        <f t="shared" si="304"/>
        <v>13.7</v>
      </c>
      <c r="R1948" s="8">
        <f t="shared" si="305"/>
        <v>13.25</v>
      </c>
      <c r="S1948" s="8">
        <f t="shared" si="306"/>
        <v>18.600000000000001</v>
      </c>
      <c r="T1948" s="8">
        <f t="shared" si="307"/>
        <v>14.5</v>
      </c>
      <c r="U1948" s="7">
        <f t="shared" si="308"/>
        <v>15.183333333333332</v>
      </c>
      <c r="V1948" s="7">
        <f t="shared" si="309"/>
        <v>15.012499999999999</v>
      </c>
    </row>
    <row r="1949" spans="1:22" ht="13.5" x14ac:dyDescent="0.25">
      <c r="A1949" s="3">
        <f>RSI!A1949</f>
        <v>45145</v>
      </c>
      <c r="B1949" s="2">
        <f>RSI!B1949</f>
        <v>4.8802000000000003</v>
      </c>
      <c r="C1949" s="2">
        <f>RSI!I1949</f>
        <v>43.332472852573012</v>
      </c>
      <c r="D1949" s="2">
        <f>MACD!E1949</f>
        <v>1.5650461722236386E-2</v>
      </c>
      <c r="E1949" s="2">
        <f>MACD!F1949</f>
        <v>4.242824172494883E-3</v>
      </c>
      <c r="F1949" s="2">
        <f>'Moving Avg'!D1949</f>
        <v>4.8921999999999999</v>
      </c>
      <c r="G1949" s="2">
        <f>'Moving Avg'!F1949</f>
        <v>4.969545000000001</v>
      </c>
      <c r="H1949" s="2">
        <f>'Moving Avg'!G1949</f>
        <v>4.9752260000000037</v>
      </c>
      <c r="I1949" s="2">
        <f>'Moving Avg'!H1949</f>
        <v>5.6501275000000115</v>
      </c>
      <c r="J1949" s="5" t="str">
        <f>OBV!F1949</f>
        <v>BEARISH</v>
      </c>
      <c r="K1949" s="5" t="str">
        <f>OBV!G1949</f>
        <v>STRONG</v>
      </c>
      <c r="L1949" s="5" t="str">
        <f>OBV!H1949</f>
        <v>CONFIRMED BEARISH</v>
      </c>
      <c r="M1949" s="7">
        <f t="shared" si="300"/>
        <v>25</v>
      </c>
      <c r="N1949" s="7">
        <f t="shared" si="301"/>
        <v>0</v>
      </c>
      <c r="O1949" s="7">
        <f t="shared" si="302"/>
        <v>0</v>
      </c>
      <c r="P1949" s="7">
        <f t="shared" si="303"/>
        <v>33</v>
      </c>
      <c r="Q1949" s="8">
        <f t="shared" si="304"/>
        <v>13.7</v>
      </c>
      <c r="R1949" s="8">
        <f t="shared" si="305"/>
        <v>13.25</v>
      </c>
      <c r="S1949" s="8">
        <f t="shared" si="306"/>
        <v>18.600000000000001</v>
      </c>
      <c r="T1949" s="8">
        <f t="shared" si="307"/>
        <v>14.5</v>
      </c>
      <c r="U1949" s="7">
        <f t="shared" si="308"/>
        <v>15.183333333333332</v>
      </c>
      <c r="V1949" s="7">
        <f t="shared" si="309"/>
        <v>15.012499999999999</v>
      </c>
    </row>
    <row r="1950" spans="1:22" ht="13.5" x14ac:dyDescent="0.25">
      <c r="A1950" s="3">
        <f>RSI!A1950</f>
        <v>45146</v>
      </c>
      <c r="B1950" s="2">
        <f>RSI!B1950</f>
        <v>4.8802000000000003</v>
      </c>
      <c r="C1950" s="2">
        <f>RSI!I1950</f>
        <v>43.332472852573012</v>
      </c>
      <c r="D1950" s="2">
        <f>MACD!E1950</f>
        <v>2.3762613653337539E-2</v>
      </c>
      <c r="E1950" s="2">
        <f>MACD!F1950</f>
        <v>8.1467820686634135E-3</v>
      </c>
      <c r="F1950" s="2">
        <f>'Moving Avg'!D1950</f>
        <v>4.8862000000000005</v>
      </c>
      <c r="G1950" s="2">
        <f>'Moving Avg'!F1950</f>
        <v>4.9570700000000008</v>
      </c>
      <c r="H1950" s="2">
        <f>'Moving Avg'!G1950</f>
        <v>4.9750260000000033</v>
      </c>
      <c r="I1950" s="2">
        <f>'Moving Avg'!H1950</f>
        <v>5.6428420000000106</v>
      </c>
      <c r="J1950" s="5" t="str">
        <f>OBV!F1950</f>
        <v>BEARISH</v>
      </c>
      <c r="K1950" s="5" t="str">
        <f>OBV!G1950</f>
        <v>STRONG</v>
      </c>
      <c r="L1950" s="5" t="str">
        <f>OBV!H1950</f>
        <v>CONFIRMED BEARISH</v>
      </c>
      <c r="M1950" s="7">
        <f t="shared" si="300"/>
        <v>25</v>
      </c>
      <c r="N1950" s="7">
        <f t="shared" si="301"/>
        <v>0</v>
      </c>
      <c r="O1950" s="7">
        <f t="shared" si="302"/>
        <v>0</v>
      </c>
      <c r="P1950" s="7">
        <f t="shared" si="303"/>
        <v>33</v>
      </c>
      <c r="Q1950" s="8">
        <f t="shared" si="304"/>
        <v>13.7</v>
      </c>
      <c r="R1950" s="8">
        <f t="shared" si="305"/>
        <v>13.25</v>
      </c>
      <c r="S1950" s="8">
        <f t="shared" si="306"/>
        <v>18.600000000000001</v>
      </c>
      <c r="T1950" s="8">
        <f t="shared" si="307"/>
        <v>14.5</v>
      </c>
      <c r="U1950" s="7">
        <f t="shared" si="308"/>
        <v>15.183333333333332</v>
      </c>
      <c r="V1950" s="7">
        <f t="shared" si="309"/>
        <v>15.012499999999999</v>
      </c>
    </row>
    <row r="1951" spans="1:22" ht="13.5" x14ac:dyDescent="0.25">
      <c r="A1951" s="3">
        <f>RSI!A1951</f>
        <v>45147</v>
      </c>
      <c r="B1951" s="2">
        <f>RSI!B1951</f>
        <v>4.8802000000000003</v>
      </c>
      <c r="C1951" s="2">
        <f>RSI!I1951</f>
        <v>43.332472852573012</v>
      </c>
      <c r="D1951" s="2">
        <f>MACD!E1951</f>
        <v>3.109877127852112E-2</v>
      </c>
      <c r="E1951" s="2">
        <f>MACD!F1951</f>
        <v>1.2737179910634956E-2</v>
      </c>
      <c r="F1951" s="2">
        <f>'Moving Avg'!D1951</f>
        <v>4.8802000000000003</v>
      </c>
      <c r="G1951" s="2">
        <f>'Moving Avg'!F1951</f>
        <v>4.9445950000000014</v>
      </c>
      <c r="H1951" s="2">
        <f>'Moving Avg'!G1951</f>
        <v>4.9748260000000037</v>
      </c>
      <c r="I1951" s="2">
        <f>'Moving Avg'!H1951</f>
        <v>5.6355065000000106</v>
      </c>
      <c r="J1951" s="5" t="str">
        <f>OBV!F1951</f>
        <v>BEARISH</v>
      </c>
      <c r="K1951" s="5" t="str">
        <f>OBV!G1951</f>
        <v>STRONG</v>
      </c>
      <c r="L1951" s="5" t="str">
        <f>OBV!H1951</f>
        <v>CONFIRMED BEARISH</v>
      </c>
      <c r="M1951" s="7">
        <f t="shared" si="300"/>
        <v>25</v>
      </c>
      <c r="N1951" s="7">
        <f t="shared" si="301"/>
        <v>0</v>
      </c>
      <c r="O1951" s="7">
        <f t="shared" si="302"/>
        <v>0</v>
      </c>
      <c r="P1951" s="7">
        <f t="shared" si="303"/>
        <v>33</v>
      </c>
      <c r="Q1951" s="8">
        <f t="shared" si="304"/>
        <v>13.7</v>
      </c>
      <c r="R1951" s="8">
        <f t="shared" si="305"/>
        <v>13.25</v>
      </c>
      <c r="S1951" s="8">
        <f t="shared" si="306"/>
        <v>18.600000000000001</v>
      </c>
      <c r="T1951" s="8">
        <f t="shared" si="307"/>
        <v>14.5</v>
      </c>
      <c r="U1951" s="7">
        <f t="shared" si="308"/>
        <v>15.183333333333332</v>
      </c>
      <c r="V1951" s="7">
        <f t="shared" si="309"/>
        <v>15.012499999999999</v>
      </c>
    </row>
    <row r="1952" spans="1:22" ht="13.5" x14ac:dyDescent="0.25">
      <c r="A1952" s="3">
        <f>RSI!A1952</f>
        <v>45148</v>
      </c>
      <c r="B1952" s="2">
        <f>RSI!B1952</f>
        <v>4.8802000000000003</v>
      </c>
      <c r="C1952" s="2">
        <f>RSI!I1952</f>
        <v>43.332472852573012</v>
      </c>
      <c r="D1952" s="2">
        <f>MACD!E1952</f>
        <v>6.0774122451773493E-2</v>
      </c>
      <c r="E1952" s="2">
        <f>MACD!F1952</f>
        <v>2.2344568418862665E-2</v>
      </c>
      <c r="F1952" s="2">
        <f>'Moving Avg'!D1952</f>
        <v>4.8802000000000003</v>
      </c>
      <c r="G1952" s="2">
        <f>'Moving Avg'!F1952</f>
        <v>4.9321200000000012</v>
      </c>
      <c r="H1952" s="2">
        <f>'Moving Avg'!G1952</f>
        <v>4.9746260000000033</v>
      </c>
      <c r="I1952" s="2">
        <f>'Moving Avg'!H1952</f>
        <v>5.6281710000000116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  <c r="M1952" s="7">
        <f t="shared" si="300"/>
        <v>25</v>
      </c>
      <c r="N1952" s="7">
        <f t="shared" si="301"/>
        <v>0</v>
      </c>
      <c r="O1952" s="7">
        <f t="shared" si="302"/>
        <v>0</v>
      </c>
      <c r="P1952" s="7">
        <f t="shared" si="303"/>
        <v>33</v>
      </c>
      <c r="Q1952" s="8">
        <f t="shared" si="304"/>
        <v>13.7</v>
      </c>
      <c r="R1952" s="8">
        <f t="shared" si="305"/>
        <v>13.25</v>
      </c>
      <c r="S1952" s="8">
        <f t="shared" si="306"/>
        <v>18.600000000000001</v>
      </c>
      <c r="T1952" s="8">
        <f t="shared" si="307"/>
        <v>14.5</v>
      </c>
      <c r="U1952" s="7">
        <f t="shared" si="308"/>
        <v>15.183333333333332</v>
      </c>
      <c r="V1952" s="7">
        <f t="shared" si="309"/>
        <v>15.012499999999999</v>
      </c>
    </row>
    <row r="1953" spans="1:22" ht="13.5" x14ac:dyDescent="0.25">
      <c r="A1953" s="3">
        <f>RSI!A1953</f>
        <v>45149</v>
      </c>
      <c r="B1953" s="2">
        <f>RSI!B1953</f>
        <v>4.8802000000000003</v>
      </c>
      <c r="C1953" s="2">
        <f>RSI!I1953</f>
        <v>43.332472852573019</v>
      </c>
      <c r="D1953" s="2">
        <f>MACD!E1953</f>
        <v>6.3257954596608101E-2</v>
      </c>
      <c r="E1953" s="2">
        <f>MACD!F1953</f>
        <v>3.0527245654411755E-2</v>
      </c>
      <c r="F1953" s="2">
        <f>'Moving Avg'!D1953</f>
        <v>4.8802000000000003</v>
      </c>
      <c r="G1953" s="2">
        <f>'Moving Avg'!F1953</f>
        <v>4.9311200000000017</v>
      </c>
      <c r="H1953" s="2">
        <f>'Moving Avg'!G1953</f>
        <v>4.9744260000000029</v>
      </c>
      <c r="I1953" s="2">
        <f>'Moving Avg'!H1953</f>
        <v>5.6208355000000108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  <c r="M1953" s="7">
        <f t="shared" si="300"/>
        <v>25</v>
      </c>
      <c r="N1953" s="7">
        <f t="shared" si="301"/>
        <v>0</v>
      </c>
      <c r="O1953" s="7">
        <f t="shared" si="302"/>
        <v>0</v>
      </c>
      <c r="P1953" s="7">
        <f t="shared" si="303"/>
        <v>33</v>
      </c>
      <c r="Q1953" s="8">
        <f t="shared" si="304"/>
        <v>13.7</v>
      </c>
      <c r="R1953" s="8">
        <f t="shared" si="305"/>
        <v>13.25</v>
      </c>
      <c r="S1953" s="8">
        <f t="shared" si="306"/>
        <v>18.600000000000001</v>
      </c>
      <c r="T1953" s="8">
        <f t="shared" si="307"/>
        <v>14.5</v>
      </c>
      <c r="U1953" s="7">
        <f t="shared" si="308"/>
        <v>15.183333333333332</v>
      </c>
      <c r="V1953" s="7">
        <f t="shared" si="309"/>
        <v>15.012499999999999</v>
      </c>
    </row>
    <row r="1954" spans="1:22" ht="13.5" x14ac:dyDescent="0.25">
      <c r="A1954" s="3">
        <f>RSI!A1954</f>
        <v>45152</v>
      </c>
      <c r="B1954" s="2">
        <f>RSI!B1954</f>
        <v>4.8602999999999996</v>
      </c>
      <c r="C1954" s="2">
        <f>RSI!I1954</f>
        <v>41.516908529011978</v>
      </c>
      <c r="D1954" s="2">
        <f>MACD!E1954</f>
        <v>5.493152160926762E-2</v>
      </c>
      <c r="E1954" s="2">
        <f>MACD!F1954</f>
        <v>3.5408100845382928E-2</v>
      </c>
      <c r="F1954" s="2">
        <f>'Moving Avg'!D1954</f>
        <v>4.87622</v>
      </c>
      <c r="G1954" s="2">
        <f>'Moving Avg'!F1954</f>
        <v>4.9286250000000011</v>
      </c>
      <c r="H1954" s="2">
        <f>'Moving Avg'!G1954</f>
        <v>4.9718320000000027</v>
      </c>
      <c r="I1954" s="2">
        <f>'Moving Avg'!H1954</f>
        <v>5.6134005000000116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  <c r="M1954" s="7">
        <f t="shared" si="300"/>
        <v>25</v>
      </c>
      <c r="N1954" s="7">
        <f t="shared" si="301"/>
        <v>0</v>
      </c>
      <c r="O1954" s="7">
        <f t="shared" si="302"/>
        <v>0</v>
      </c>
      <c r="P1954" s="7">
        <f t="shared" si="303"/>
        <v>16.5</v>
      </c>
      <c r="Q1954" s="8">
        <f t="shared" si="304"/>
        <v>11.225</v>
      </c>
      <c r="R1954" s="8">
        <f t="shared" si="305"/>
        <v>9.125</v>
      </c>
      <c r="S1954" s="8">
        <f t="shared" si="306"/>
        <v>11.175000000000001</v>
      </c>
      <c r="T1954" s="8">
        <f t="shared" si="307"/>
        <v>10.375</v>
      </c>
      <c r="U1954" s="7">
        <f t="shared" si="308"/>
        <v>10.508333333333335</v>
      </c>
      <c r="V1954" s="7">
        <f t="shared" si="309"/>
        <v>10.475000000000001</v>
      </c>
    </row>
    <row r="1955" spans="1:22" ht="13.5" x14ac:dyDescent="0.25">
      <c r="A1955" s="3">
        <f>RSI!A1955</f>
        <v>45153</v>
      </c>
      <c r="B1955" s="2">
        <f>RSI!B1955</f>
        <v>4.8602999999999996</v>
      </c>
      <c r="C1955" s="2">
        <f>RSI!I1955</f>
        <v>41.516908529011971</v>
      </c>
      <c r="D1955" s="2">
        <f>MACD!E1955</f>
        <v>4.8350623723353969E-2</v>
      </c>
      <c r="E1955" s="2">
        <f>MACD!F1955</f>
        <v>3.7996605420977138E-2</v>
      </c>
      <c r="F1955" s="2">
        <f>'Moving Avg'!D1955</f>
        <v>4.8722399999999997</v>
      </c>
      <c r="G1955" s="2">
        <f>'Moving Avg'!F1955</f>
        <v>4.9261300000000006</v>
      </c>
      <c r="H1955" s="2">
        <f>'Moving Avg'!G1955</f>
        <v>4.9656460000000013</v>
      </c>
      <c r="I1955" s="2">
        <f>'Moving Avg'!H1955</f>
        <v>5.6059655000000115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  <c r="M1955" s="7">
        <f t="shared" si="300"/>
        <v>25</v>
      </c>
      <c r="N1955" s="7">
        <f t="shared" si="301"/>
        <v>0</v>
      </c>
      <c r="O1955" s="7">
        <f t="shared" si="302"/>
        <v>0</v>
      </c>
      <c r="P1955" s="7">
        <f t="shared" si="303"/>
        <v>16.5</v>
      </c>
      <c r="Q1955" s="8">
        <f t="shared" si="304"/>
        <v>11.225</v>
      </c>
      <c r="R1955" s="8">
        <f t="shared" si="305"/>
        <v>9.125</v>
      </c>
      <c r="S1955" s="8">
        <f t="shared" si="306"/>
        <v>11.175000000000001</v>
      </c>
      <c r="T1955" s="8">
        <f t="shared" si="307"/>
        <v>10.375</v>
      </c>
      <c r="U1955" s="7">
        <f t="shared" si="308"/>
        <v>10.508333333333335</v>
      </c>
      <c r="V1955" s="7">
        <f t="shared" si="309"/>
        <v>10.475000000000001</v>
      </c>
    </row>
    <row r="1956" spans="1:22" ht="13.5" x14ac:dyDescent="0.25">
      <c r="A1956" s="3">
        <f>RSI!A1956</f>
        <v>45154</v>
      </c>
      <c r="B1956" s="2">
        <f>RSI!B1956</f>
        <v>4.6905999999999999</v>
      </c>
      <c r="C1956" s="2">
        <f>RSI!I1956</f>
        <v>29.353482218915019</v>
      </c>
      <c r="D1956" s="2">
        <f>MACD!E1956</f>
        <v>5.5782676676289888E-2</v>
      </c>
      <c r="E1956" s="2">
        <f>MACD!F1956</f>
        <v>4.1553819672039687E-2</v>
      </c>
      <c r="F1956" s="2">
        <f>'Moving Avg'!D1956</f>
        <v>4.83432</v>
      </c>
      <c r="G1956" s="2">
        <f>'Moving Avg'!F1956</f>
        <v>4.9191450000000012</v>
      </c>
      <c r="H1956" s="2">
        <f>'Moving Avg'!G1956</f>
        <v>4.9562640000000009</v>
      </c>
      <c r="I1956" s="2">
        <f>'Moving Avg'!H1956</f>
        <v>5.5976820000000096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  <c r="M1956" s="7">
        <f t="shared" si="300"/>
        <v>50</v>
      </c>
      <c r="N1956" s="7">
        <f t="shared" si="301"/>
        <v>0</v>
      </c>
      <c r="O1956" s="7">
        <f t="shared" si="302"/>
        <v>0</v>
      </c>
      <c r="P1956" s="7">
        <f t="shared" si="303"/>
        <v>16.5</v>
      </c>
      <c r="Q1956" s="8">
        <f t="shared" si="304"/>
        <v>19.975000000000001</v>
      </c>
      <c r="R1956" s="8">
        <f t="shared" si="305"/>
        <v>14.125</v>
      </c>
      <c r="S1956" s="8">
        <f t="shared" si="306"/>
        <v>14.925000000000001</v>
      </c>
      <c r="T1956" s="8">
        <f t="shared" si="307"/>
        <v>16.625</v>
      </c>
      <c r="U1956" s="7">
        <f t="shared" si="308"/>
        <v>16.341666666666669</v>
      </c>
      <c r="V1956" s="7">
        <f t="shared" si="309"/>
        <v>16.412500000000001</v>
      </c>
    </row>
    <row r="1957" spans="1:22" ht="13.5" x14ac:dyDescent="0.25">
      <c r="A1957" s="3">
        <f>RSI!A1957</f>
        <v>45155</v>
      </c>
      <c r="B1957" s="2">
        <f>RSI!B1957</f>
        <v>4.6905999999999999</v>
      </c>
      <c r="C1957" s="2">
        <f>RSI!I1957</f>
        <v>29.353482218915019</v>
      </c>
      <c r="D1957" s="2">
        <f>MACD!E1957</f>
        <v>5.8856989654501035E-2</v>
      </c>
      <c r="E1957" s="2">
        <f>MACD!F1957</f>
        <v>4.5014453668531955E-2</v>
      </c>
      <c r="F1957" s="2">
        <f>'Moving Avg'!D1957</f>
        <v>4.7964000000000002</v>
      </c>
      <c r="G1957" s="2">
        <f>'Moving Avg'!F1957</f>
        <v>4.9041750000000004</v>
      </c>
      <c r="H1957" s="2">
        <f>'Moving Avg'!G1957</f>
        <v>4.9468820000000004</v>
      </c>
      <c r="I1957" s="2">
        <f>'Moving Avg'!H1957</f>
        <v>5.5893985000000086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  <c r="M1957" s="7">
        <f t="shared" si="300"/>
        <v>50</v>
      </c>
      <c r="N1957" s="7">
        <f t="shared" si="301"/>
        <v>0</v>
      </c>
      <c r="O1957" s="7">
        <f t="shared" si="302"/>
        <v>0</v>
      </c>
      <c r="P1957" s="7">
        <f t="shared" si="303"/>
        <v>16.5</v>
      </c>
      <c r="Q1957" s="8">
        <f t="shared" si="304"/>
        <v>19.975000000000001</v>
      </c>
      <c r="R1957" s="8">
        <f t="shared" si="305"/>
        <v>14.125</v>
      </c>
      <c r="S1957" s="8">
        <f t="shared" si="306"/>
        <v>14.925000000000001</v>
      </c>
      <c r="T1957" s="8">
        <f t="shared" si="307"/>
        <v>16.625</v>
      </c>
      <c r="U1957" s="7">
        <f t="shared" si="308"/>
        <v>16.341666666666669</v>
      </c>
      <c r="V1957" s="7">
        <f t="shared" si="309"/>
        <v>16.412500000000001</v>
      </c>
    </row>
    <row r="1958" spans="1:22" ht="13.5" x14ac:dyDescent="0.25">
      <c r="A1958" s="3">
        <f>RSI!A1958</f>
        <v>45156</v>
      </c>
      <c r="B1958" s="2">
        <f>RSI!B1958</f>
        <v>4.6905999999999999</v>
      </c>
      <c r="C1958" s="2">
        <f>RSI!I1958</f>
        <v>29.353482218915019</v>
      </c>
      <c r="D1958" s="2">
        <f>MACD!E1958</f>
        <v>6.2755588259600259E-2</v>
      </c>
      <c r="E1958" s="2">
        <f>MACD!F1958</f>
        <v>4.8562680586745621E-2</v>
      </c>
      <c r="F1958" s="2">
        <f>'Moving Avg'!D1958</f>
        <v>4.7584799999999996</v>
      </c>
      <c r="G1958" s="2">
        <f>'Moving Avg'!F1958</f>
        <v>4.8892050000000005</v>
      </c>
      <c r="H1958" s="2">
        <f>'Moving Avg'!G1958</f>
        <v>4.9375</v>
      </c>
      <c r="I1958" s="2">
        <f>'Moving Avg'!H1958</f>
        <v>5.5811150000000076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  <c r="M1958" s="7">
        <f t="shared" si="300"/>
        <v>50</v>
      </c>
      <c r="N1958" s="7">
        <f t="shared" si="301"/>
        <v>0</v>
      </c>
      <c r="O1958" s="7">
        <f t="shared" si="302"/>
        <v>0</v>
      </c>
      <c r="P1958" s="7">
        <f t="shared" si="303"/>
        <v>16.5</v>
      </c>
      <c r="Q1958" s="8">
        <f t="shared" si="304"/>
        <v>19.975000000000001</v>
      </c>
      <c r="R1958" s="8">
        <f t="shared" si="305"/>
        <v>14.125</v>
      </c>
      <c r="S1958" s="8">
        <f t="shared" si="306"/>
        <v>14.925000000000001</v>
      </c>
      <c r="T1958" s="8">
        <f t="shared" si="307"/>
        <v>16.625</v>
      </c>
      <c r="U1958" s="7">
        <f t="shared" si="308"/>
        <v>16.341666666666669</v>
      </c>
      <c r="V1958" s="7">
        <f t="shared" si="309"/>
        <v>16.412500000000001</v>
      </c>
    </row>
    <row r="1959" spans="1:22" ht="13.5" x14ac:dyDescent="0.25">
      <c r="A1959" s="3">
        <f>RSI!A1959</f>
        <v>45159</v>
      </c>
      <c r="B1959" s="2">
        <f>RSI!B1959</f>
        <v>4.6905999999999999</v>
      </c>
      <c r="C1959" s="2">
        <f>RSI!I1959</f>
        <v>29.353482218915019</v>
      </c>
      <c r="D1959" s="2">
        <f>MACD!E1959</f>
        <v>6.7255566217902185E-2</v>
      </c>
      <c r="E1959" s="2">
        <f>MACD!F1959</f>
        <v>5.2301257712976931E-2</v>
      </c>
      <c r="F1959" s="2">
        <f>'Moving Avg'!D1959</f>
        <v>4.7245399999999993</v>
      </c>
      <c r="G1959" s="2">
        <f>'Moving Avg'!F1959</f>
        <v>4.8742350000000005</v>
      </c>
      <c r="H1959" s="2">
        <f>'Moving Avg'!G1959</f>
        <v>4.9327100000000002</v>
      </c>
      <c r="I1959" s="2">
        <f>'Moving Avg'!H1959</f>
        <v>5.5728315000000066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  <c r="M1959" s="7">
        <f t="shared" si="300"/>
        <v>50</v>
      </c>
      <c r="N1959" s="7">
        <f t="shared" si="301"/>
        <v>0</v>
      </c>
      <c r="O1959" s="7">
        <f t="shared" si="302"/>
        <v>0</v>
      </c>
      <c r="P1959" s="7">
        <f t="shared" si="303"/>
        <v>16.5</v>
      </c>
      <c r="Q1959" s="8">
        <f t="shared" si="304"/>
        <v>19.975000000000001</v>
      </c>
      <c r="R1959" s="8">
        <f t="shared" si="305"/>
        <v>14.125</v>
      </c>
      <c r="S1959" s="8">
        <f t="shared" si="306"/>
        <v>14.925000000000001</v>
      </c>
      <c r="T1959" s="8">
        <f t="shared" si="307"/>
        <v>16.625</v>
      </c>
      <c r="U1959" s="7">
        <f t="shared" si="308"/>
        <v>16.341666666666669</v>
      </c>
      <c r="V1959" s="7">
        <f t="shared" si="309"/>
        <v>16.412500000000001</v>
      </c>
    </row>
    <row r="1960" spans="1:22" ht="13.5" x14ac:dyDescent="0.25">
      <c r="A1960" s="3">
        <f>RSI!A1960</f>
        <v>45160</v>
      </c>
      <c r="B1960" s="2">
        <f>RSI!B1960</f>
        <v>4.6905999999999999</v>
      </c>
      <c r="C1960" s="2">
        <f>RSI!I1960</f>
        <v>29.353482218915019</v>
      </c>
      <c r="D1960" s="2">
        <f>MACD!E1960</f>
        <v>7.2175428536025876E-2</v>
      </c>
      <c r="E1960" s="2">
        <f>MACD!F1960</f>
        <v>5.6276091877586726E-2</v>
      </c>
      <c r="F1960" s="2">
        <f>'Moving Avg'!D1960</f>
        <v>4.6905999999999999</v>
      </c>
      <c r="G1960" s="2">
        <f>'Moving Avg'!F1960</f>
        <v>4.8592650000000006</v>
      </c>
      <c r="H1960" s="2">
        <f>'Moving Avg'!G1960</f>
        <v>4.9235280000000001</v>
      </c>
      <c r="I1960" s="2">
        <f>'Moving Avg'!H1960</f>
        <v>5.5645480000000065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  <c r="M1960" s="7">
        <f t="shared" si="300"/>
        <v>50</v>
      </c>
      <c r="N1960" s="7">
        <f t="shared" si="301"/>
        <v>0</v>
      </c>
      <c r="O1960" s="7">
        <f t="shared" si="302"/>
        <v>0</v>
      </c>
      <c r="P1960" s="7">
        <f t="shared" si="303"/>
        <v>16.5</v>
      </c>
      <c r="Q1960" s="8">
        <f t="shared" si="304"/>
        <v>19.975000000000001</v>
      </c>
      <c r="R1960" s="8">
        <f t="shared" si="305"/>
        <v>14.125</v>
      </c>
      <c r="S1960" s="8">
        <f t="shared" si="306"/>
        <v>14.925000000000001</v>
      </c>
      <c r="T1960" s="8">
        <f t="shared" si="307"/>
        <v>16.625</v>
      </c>
      <c r="U1960" s="7">
        <f t="shared" si="308"/>
        <v>16.341666666666669</v>
      </c>
      <c r="V1960" s="7">
        <f t="shared" si="309"/>
        <v>16.412500000000001</v>
      </c>
    </row>
    <row r="1961" spans="1:22" ht="13.5" x14ac:dyDescent="0.25">
      <c r="A1961" s="3">
        <f>RSI!A1961</f>
        <v>45161</v>
      </c>
      <c r="B1961" s="2">
        <f>RSI!B1961</f>
        <v>4.6905999999999999</v>
      </c>
      <c r="C1961" s="2">
        <f>RSI!I1961</f>
        <v>29.353482218915019</v>
      </c>
      <c r="D1961" s="2">
        <f>MACD!E1961</f>
        <v>7.7368193274886643E-2</v>
      </c>
      <c r="E1961" s="2">
        <f>MACD!F1961</f>
        <v>6.0494512157046709E-2</v>
      </c>
      <c r="F1961" s="2">
        <f>'Moving Avg'!D1961</f>
        <v>4.6905999999999999</v>
      </c>
      <c r="G1961" s="2">
        <f>'Moving Avg'!F1961</f>
        <v>4.8442950000000016</v>
      </c>
      <c r="H1961" s="2">
        <f>'Moving Avg'!G1961</f>
        <v>4.9143460000000001</v>
      </c>
      <c r="I1961" s="2">
        <f>'Moving Avg'!H1961</f>
        <v>5.5562645000000055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  <c r="M1961" s="7">
        <f t="shared" si="300"/>
        <v>50</v>
      </c>
      <c r="N1961" s="7">
        <f t="shared" si="301"/>
        <v>0</v>
      </c>
      <c r="O1961" s="7">
        <f t="shared" si="302"/>
        <v>0</v>
      </c>
      <c r="P1961" s="7">
        <f t="shared" si="303"/>
        <v>33</v>
      </c>
      <c r="Q1961" s="8">
        <f t="shared" si="304"/>
        <v>22.45</v>
      </c>
      <c r="R1961" s="8">
        <f t="shared" si="305"/>
        <v>18.25</v>
      </c>
      <c r="S1961" s="8">
        <f t="shared" si="306"/>
        <v>22.35</v>
      </c>
      <c r="T1961" s="8">
        <f t="shared" si="307"/>
        <v>20.75</v>
      </c>
      <c r="U1961" s="7">
        <f t="shared" si="308"/>
        <v>21.016666666666669</v>
      </c>
      <c r="V1961" s="7">
        <f t="shared" si="309"/>
        <v>20.950000000000003</v>
      </c>
    </row>
    <row r="1962" spans="1:22" ht="13.5" x14ac:dyDescent="0.25">
      <c r="A1962" s="3">
        <f>RSI!A1962</f>
        <v>45162</v>
      </c>
      <c r="B1962" s="2">
        <f>RSI!B1962</f>
        <v>4.6905999999999999</v>
      </c>
      <c r="C1962" s="2">
        <f>RSI!I1962</f>
        <v>29.353482218915019</v>
      </c>
      <c r="D1962" s="2">
        <f>MACD!E1962</f>
        <v>8.2715593645504626E-2</v>
      </c>
      <c r="E1962" s="2">
        <f>MACD!F1962</f>
        <v>6.493872845473829E-2</v>
      </c>
      <c r="F1962" s="2">
        <f>'Moving Avg'!D1962</f>
        <v>4.6905999999999999</v>
      </c>
      <c r="G1962" s="2">
        <f>'Moving Avg'!F1962</f>
        <v>4.8218400000000017</v>
      </c>
      <c r="H1962" s="2">
        <f>'Moving Avg'!G1962</f>
        <v>4.9047659999999995</v>
      </c>
      <c r="I1962" s="2">
        <f>'Moving Avg'!H1962</f>
        <v>5.5479810000000045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  <c r="M1962" s="7">
        <f t="shared" si="300"/>
        <v>50</v>
      </c>
      <c r="N1962" s="7">
        <f t="shared" si="301"/>
        <v>0</v>
      </c>
      <c r="O1962" s="7">
        <f t="shared" si="302"/>
        <v>0</v>
      </c>
      <c r="P1962" s="7">
        <f t="shared" si="303"/>
        <v>33</v>
      </c>
      <c r="Q1962" s="8">
        <f t="shared" si="304"/>
        <v>22.45</v>
      </c>
      <c r="R1962" s="8">
        <f t="shared" si="305"/>
        <v>18.25</v>
      </c>
      <c r="S1962" s="8">
        <f t="shared" si="306"/>
        <v>22.35</v>
      </c>
      <c r="T1962" s="8">
        <f t="shared" si="307"/>
        <v>20.75</v>
      </c>
      <c r="U1962" s="7">
        <f t="shared" si="308"/>
        <v>21.016666666666669</v>
      </c>
      <c r="V1962" s="7">
        <f t="shared" si="309"/>
        <v>20.950000000000003</v>
      </c>
    </row>
    <row r="1963" spans="1:22" ht="13.5" x14ac:dyDescent="0.25">
      <c r="A1963" s="3">
        <f>RSI!A1963</f>
        <v>45163</v>
      </c>
      <c r="B1963" s="2">
        <f>RSI!B1963</f>
        <v>4.6905999999999999</v>
      </c>
      <c r="C1963" s="2">
        <f>RSI!I1963</f>
        <v>29.353482218915019</v>
      </c>
      <c r="D1963" s="2">
        <f>MACD!E1963</f>
        <v>8.8123208253304774E-2</v>
      </c>
      <c r="E1963" s="2">
        <f>MACD!F1963</f>
        <v>6.9575624414451587E-2</v>
      </c>
      <c r="F1963" s="2">
        <f>'Moving Avg'!D1963</f>
        <v>4.6905999999999999</v>
      </c>
      <c r="G1963" s="2">
        <f>'Moving Avg'!F1963</f>
        <v>4.8068700000000018</v>
      </c>
      <c r="H1963" s="2">
        <f>'Moving Avg'!G1963</f>
        <v>4.8997759999999992</v>
      </c>
      <c r="I1963" s="2">
        <f>'Moving Avg'!H1963</f>
        <v>5.5396975000000035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  <c r="M1963" s="7">
        <f t="shared" si="300"/>
        <v>50</v>
      </c>
      <c r="N1963" s="7">
        <f t="shared" si="301"/>
        <v>0</v>
      </c>
      <c r="O1963" s="7">
        <f t="shared" si="302"/>
        <v>0</v>
      </c>
      <c r="P1963" s="7">
        <f t="shared" si="303"/>
        <v>33</v>
      </c>
      <c r="Q1963" s="8">
        <f t="shared" si="304"/>
        <v>22.45</v>
      </c>
      <c r="R1963" s="8">
        <f t="shared" si="305"/>
        <v>18.25</v>
      </c>
      <c r="S1963" s="8">
        <f t="shared" si="306"/>
        <v>22.35</v>
      </c>
      <c r="T1963" s="8">
        <f t="shared" si="307"/>
        <v>20.75</v>
      </c>
      <c r="U1963" s="7">
        <f t="shared" si="308"/>
        <v>21.016666666666669</v>
      </c>
      <c r="V1963" s="7">
        <f t="shared" si="309"/>
        <v>20.950000000000003</v>
      </c>
    </row>
    <row r="1964" spans="1:22" ht="13.5" x14ac:dyDescent="0.25">
      <c r="A1964" s="3">
        <f>RSI!A1964</f>
        <v>45166</v>
      </c>
      <c r="B1964" s="2">
        <f>RSI!B1964</f>
        <v>4.5609000000000002</v>
      </c>
      <c r="C1964" s="2">
        <f>RSI!I1964</f>
        <v>20.890611943444327</v>
      </c>
      <c r="D1964" s="2">
        <f>MACD!E1964</f>
        <v>0.10006224296593125</v>
      </c>
      <c r="E1964" s="2">
        <f>MACD!F1964</f>
        <v>7.5672948124747522E-2</v>
      </c>
      <c r="F1964" s="2">
        <f>'Moving Avg'!D1964</f>
        <v>4.6646599999999996</v>
      </c>
      <c r="G1964" s="2">
        <f>'Moving Avg'!F1964</f>
        <v>4.7894050000000021</v>
      </c>
      <c r="H1964" s="2">
        <f>'Moving Avg'!G1964</f>
        <v>4.8965839999999989</v>
      </c>
      <c r="I1964" s="2">
        <f>'Moving Avg'!H1964</f>
        <v>5.5307655000000038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  <c r="M1964" s="7">
        <f t="shared" si="300"/>
        <v>50</v>
      </c>
      <c r="N1964" s="7">
        <f t="shared" si="301"/>
        <v>0</v>
      </c>
      <c r="O1964" s="7">
        <f t="shared" si="302"/>
        <v>0</v>
      </c>
      <c r="P1964" s="7">
        <f t="shared" si="303"/>
        <v>16.5</v>
      </c>
      <c r="Q1964" s="8">
        <f t="shared" si="304"/>
        <v>19.975000000000001</v>
      </c>
      <c r="R1964" s="8">
        <f t="shared" si="305"/>
        <v>14.125</v>
      </c>
      <c r="S1964" s="8">
        <f t="shared" si="306"/>
        <v>14.925000000000001</v>
      </c>
      <c r="T1964" s="8">
        <f t="shared" si="307"/>
        <v>16.625</v>
      </c>
      <c r="U1964" s="7">
        <f t="shared" si="308"/>
        <v>16.341666666666669</v>
      </c>
      <c r="V1964" s="7">
        <f t="shared" si="309"/>
        <v>16.412500000000001</v>
      </c>
    </row>
    <row r="1965" spans="1:22" ht="13.5" x14ac:dyDescent="0.25">
      <c r="A1965" s="3">
        <f>RSI!A1965</f>
        <v>45167</v>
      </c>
      <c r="B1965" s="2">
        <f>RSI!B1965</f>
        <v>4.7605000000000004</v>
      </c>
      <c r="C1965" s="2">
        <f>RSI!I1965</f>
        <v>46.468819995006292</v>
      </c>
      <c r="D1965" s="2">
        <f>MACD!E1965</f>
        <v>9.6902657706981365E-2</v>
      </c>
      <c r="E1965" s="2">
        <f>MACD!F1965</f>
        <v>7.991889004119429E-2</v>
      </c>
      <c r="F1965" s="2">
        <f>'Moving Avg'!D1965</f>
        <v>4.6786399999999997</v>
      </c>
      <c r="G1965" s="2">
        <f>'Moving Avg'!F1965</f>
        <v>4.7819200000000022</v>
      </c>
      <c r="H1965" s="2">
        <f>'Moving Avg'!G1965</f>
        <v>4.8933919999999986</v>
      </c>
      <c r="I1965" s="2">
        <f>'Moving Avg'!H1965</f>
        <v>5.5228315000000023</v>
      </c>
      <c r="J1965" s="5" t="str">
        <f>OBV!F1965</f>
        <v>BEARISH</v>
      </c>
      <c r="K1965" s="5" t="str">
        <f>OBV!G1965</f>
        <v>NEUTRAL</v>
      </c>
      <c r="L1965" s="5" t="str">
        <f>OBV!H1965</f>
        <v>BEARISH DIVERGENCE</v>
      </c>
      <c r="M1965" s="7">
        <f t="shared" si="300"/>
        <v>25</v>
      </c>
      <c r="N1965" s="7">
        <f t="shared" si="301"/>
        <v>0</v>
      </c>
      <c r="O1965" s="7">
        <f t="shared" si="302"/>
        <v>0</v>
      </c>
      <c r="P1965" s="7">
        <f t="shared" si="303"/>
        <v>16.5</v>
      </c>
      <c r="Q1965" s="8">
        <f t="shared" si="304"/>
        <v>11.225</v>
      </c>
      <c r="R1965" s="8">
        <f t="shared" si="305"/>
        <v>9.125</v>
      </c>
      <c r="S1965" s="8">
        <f t="shared" si="306"/>
        <v>11.175000000000001</v>
      </c>
      <c r="T1965" s="8">
        <f t="shared" si="307"/>
        <v>10.375</v>
      </c>
      <c r="U1965" s="7">
        <f t="shared" si="308"/>
        <v>10.508333333333335</v>
      </c>
      <c r="V1965" s="7">
        <f t="shared" si="309"/>
        <v>10.475000000000001</v>
      </c>
    </row>
    <row r="1966" spans="1:22" ht="13.5" x14ac:dyDescent="0.25">
      <c r="A1966" s="3">
        <f>RSI!A1966</f>
        <v>45168</v>
      </c>
      <c r="B1966" s="2">
        <f>RSI!B1966</f>
        <v>4.8701999999999996</v>
      </c>
      <c r="C1966" s="2">
        <f>RSI!I1966</f>
        <v>55.067527591317621</v>
      </c>
      <c r="D1966" s="2">
        <f>MACD!E1966</f>
        <v>6.0226599082938037E-2</v>
      </c>
      <c r="E1966" s="2">
        <f>MACD!F1966</f>
        <v>7.5980431849543034E-2</v>
      </c>
      <c r="F1966" s="2">
        <f>'Moving Avg'!D1966</f>
        <v>4.7145600000000005</v>
      </c>
      <c r="G1966" s="2">
        <f>'Moving Avg'!F1966</f>
        <v>4.7799200000000024</v>
      </c>
      <c r="H1966" s="2">
        <f>'Moving Avg'!G1966</f>
        <v>4.8923939999999986</v>
      </c>
      <c r="I1966" s="2">
        <f>'Moving Avg'!H1966</f>
        <v>5.5154460000000016</v>
      </c>
      <c r="J1966" s="5" t="str">
        <f>OBV!F1966</f>
        <v>BEARISH</v>
      </c>
      <c r="K1966" s="5" t="str">
        <f>OBV!G1966</f>
        <v>NEUTRAL</v>
      </c>
      <c r="L1966" s="5" t="str">
        <f>OBV!H1966</f>
        <v>BEARISH DIVERGENCE</v>
      </c>
      <c r="M1966" s="7">
        <f t="shared" si="300"/>
        <v>25</v>
      </c>
      <c r="N1966" s="7">
        <f t="shared" si="301"/>
        <v>45</v>
      </c>
      <c r="O1966" s="7">
        <f t="shared" si="302"/>
        <v>0</v>
      </c>
      <c r="P1966" s="7">
        <f t="shared" si="303"/>
        <v>16.5</v>
      </c>
      <c r="Q1966" s="8">
        <f t="shared" si="304"/>
        <v>26.975000000000001</v>
      </c>
      <c r="R1966" s="8">
        <f t="shared" si="305"/>
        <v>18.125</v>
      </c>
      <c r="S1966" s="8">
        <f t="shared" si="306"/>
        <v>17.925000000000001</v>
      </c>
      <c r="T1966" s="8">
        <f t="shared" si="307"/>
        <v>21.625</v>
      </c>
      <c r="U1966" s="7">
        <f t="shared" si="308"/>
        <v>21.008333333333336</v>
      </c>
      <c r="V1966" s="7">
        <f t="shared" si="309"/>
        <v>21.162500000000001</v>
      </c>
    </row>
    <row r="1967" spans="1:22" ht="13.5" x14ac:dyDescent="0.25">
      <c r="A1967" s="3">
        <f>RSI!A1967</f>
        <v>45169</v>
      </c>
      <c r="B1967" s="2">
        <f>RSI!B1967</f>
        <v>4.8701999999999996</v>
      </c>
      <c r="C1967" s="2">
        <f>RSI!I1967</f>
        <v>55.067527591317621</v>
      </c>
      <c r="D1967" s="2">
        <f>MACD!E1967</f>
        <v>2.8758728661446575E-2</v>
      </c>
      <c r="E1967" s="2">
        <f>MACD!F1967</f>
        <v>6.6536091211923748E-2</v>
      </c>
      <c r="F1967" s="2">
        <f>'Moving Avg'!D1967</f>
        <v>4.7504800000000005</v>
      </c>
      <c r="G1967" s="2">
        <f>'Moving Avg'!F1967</f>
        <v>4.7794200000000018</v>
      </c>
      <c r="H1967" s="2">
        <f>'Moving Avg'!G1967</f>
        <v>4.8913959999999994</v>
      </c>
      <c r="I1967" s="2">
        <f>'Moving Avg'!H1967</f>
        <v>5.5093080000000016</v>
      </c>
      <c r="J1967" s="5" t="str">
        <f>OBV!F1967</f>
        <v>BEARISH</v>
      </c>
      <c r="K1967" s="5" t="str">
        <f>OBV!G1967</f>
        <v>NEUTRAL</v>
      </c>
      <c r="L1967" s="5" t="str">
        <f>OBV!H1967</f>
        <v>BEARISH DIVERGENCE</v>
      </c>
      <c r="M1967" s="7">
        <f t="shared" si="300"/>
        <v>25</v>
      </c>
      <c r="N1967" s="7">
        <f t="shared" si="301"/>
        <v>100</v>
      </c>
      <c r="O1967" s="7">
        <f t="shared" si="302"/>
        <v>0</v>
      </c>
      <c r="P1967" s="7">
        <f t="shared" si="303"/>
        <v>16.5</v>
      </c>
      <c r="Q1967" s="8">
        <f t="shared" si="304"/>
        <v>46.225000000000001</v>
      </c>
      <c r="R1967" s="8">
        <f t="shared" si="305"/>
        <v>29.125</v>
      </c>
      <c r="S1967" s="8">
        <f t="shared" si="306"/>
        <v>26.175000000000001</v>
      </c>
      <c r="T1967" s="8">
        <f t="shared" si="307"/>
        <v>35.375</v>
      </c>
      <c r="U1967" s="7">
        <f t="shared" si="308"/>
        <v>33.841666666666661</v>
      </c>
      <c r="V1967" s="7">
        <f t="shared" si="309"/>
        <v>34.224999999999994</v>
      </c>
    </row>
    <row r="1968" spans="1:22" ht="13.5" x14ac:dyDescent="0.25">
      <c r="A1968" s="3">
        <f>RSI!A1968</f>
        <v>45170</v>
      </c>
      <c r="B1968" s="2">
        <f>RSI!B1968</f>
        <v>4.8701999999999996</v>
      </c>
      <c r="C1968" s="2">
        <f>RSI!I1968</f>
        <v>55.067527591317628</v>
      </c>
      <c r="D1968" s="2">
        <f>MACD!E1968</f>
        <v>1.7299557823697853E-3</v>
      </c>
      <c r="E1968" s="2">
        <f>MACD!F1968</f>
        <v>5.3574864126012957E-2</v>
      </c>
      <c r="F1968" s="2">
        <f>'Moving Avg'!D1968</f>
        <v>4.7864000000000004</v>
      </c>
      <c r="G1968" s="2">
        <f>'Moving Avg'!F1968</f>
        <v>4.7789200000000012</v>
      </c>
      <c r="H1968" s="2">
        <f>'Moving Avg'!G1968</f>
        <v>4.8903979999999994</v>
      </c>
      <c r="I1968" s="2">
        <f>'Moving Avg'!H1968</f>
        <v>5.5032200000000024</v>
      </c>
      <c r="J1968" s="5" t="str">
        <f>OBV!F1968</f>
        <v>BEARISH</v>
      </c>
      <c r="K1968" s="5" t="str">
        <f>OBV!G1968</f>
        <v>NEUTRAL</v>
      </c>
      <c r="L1968" s="5" t="str">
        <f>OBV!H1968</f>
        <v>BEARISH DIVERGENCE</v>
      </c>
      <c r="M1968" s="7">
        <f t="shared" si="300"/>
        <v>25</v>
      </c>
      <c r="N1968" s="7">
        <f t="shared" si="301"/>
        <v>100</v>
      </c>
      <c r="O1968" s="7">
        <f t="shared" si="302"/>
        <v>0</v>
      </c>
      <c r="P1968" s="7">
        <f t="shared" si="303"/>
        <v>16.5</v>
      </c>
      <c r="Q1968" s="8">
        <f t="shared" si="304"/>
        <v>46.225000000000001</v>
      </c>
      <c r="R1968" s="8">
        <f t="shared" si="305"/>
        <v>29.125</v>
      </c>
      <c r="S1968" s="8">
        <f t="shared" si="306"/>
        <v>26.175000000000001</v>
      </c>
      <c r="T1968" s="8">
        <f t="shared" si="307"/>
        <v>35.375</v>
      </c>
      <c r="U1968" s="7">
        <f t="shared" si="308"/>
        <v>33.841666666666661</v>
      </c>
      <c r="V1968" s="7">
        <f t="shared" si="309"/>
        <v>34.224999999999994</v>
      </c>
    </row>
    <row r="1969" spans="1:22" ht="13.5" x14ac:dyDescent="0.25">
      <c r="A1969" s="3">
        <f>RSI!A1969</f>
        <v>45173</v>
      </c>
      <c r="B1969" s="2">
        <f>RSI!B1969</f>
        <v>4.8701999999999996</v>
      </c>
      <c r="C1969" s="2">
        <f>RSI!I1969</f>
        <v>55.067527591317621</v>
      </c>
      <c r="D1969" s="2">
        <f>MACD!E1969</f>
        <v>-2.1512871467987971E-2</v>
      </c>
      <c r="E1969" s="2">
        <f>MACD!F1969</f>
        <v>3.8557317007212773E-2</v>
      </c>
      <c r="F1969" s="2">
        <f>'Moving Avg'!D1969</f>
        <v>4.8482600000000007</v>
      </c>
      <c r="G1969" s="2">
        <f>'Moving Avg'!F1969</f>
        <v>4.7784200000000014</v>
      </c>
      <c r="H1969" s="2">
        <f>'Moving Avg'!G1969</f>
        <v>4.8917939999999991</v>
      </c>
      <c r="I1969" s="2">
        <f>'Moving Avg'!H1969</f>
        <v>5.4971320000000023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  <c r="M1969" s="7">
        <f t="shared" si="300"/>
        <v>25</v>
      </c>
      <c r="N1969" s="7">
        <f t="shared" si="301"/>
        <v>100</v>
      </c>
      <c r="O1969" s="7">
        <f t="shared" si="302"/>
        <v>0</v>
      </c>
      <c r="P1969" s="7">
        <f t="shared" si="303"/>
        <v>83.5</v>
      </c>
      <c r="Q1969" s="8">
        <f t="shared" si="304"/>
        <v>56.274999999999999</v>
      </c>
      <c r="R1969" s="8">
        <f t="shared" si="305"/>
        <v>45.875</v>
      </c>
      <c r="S1969" s="8">
        <f t="shared" si="306"/>
        <v>56.325000000000003</v>
      </c>
      <c r="T1969" s="8">
        <f t="shared" si="307"/>
        <v>52.125</v>
      </c>
      <c r="U1969" s="7">
        <f t="shared" si="308"/>
        <v>52.82500000000001</v>
      </c>
      <c r="V1969" s="7">
        <f t="shared" si="309"/>
        <v>52.650000000000006</v>
      </c>
    </row>
    <row r="1970" spans="1:22" ht="13.5" x14ac:dyDescent="0.25">
      <c r="A1970" s="3">
        <f>RSI!A1970</f>
        <v>45174</v>
      </c>
      <c r="B1970" s="2">
        <f>RSI!B1970</f>
        <v>4.8701999999999996</v>
      </c>
      <c r="C1970" s="2">
        <f>RSI!I1970</f>
        <v>55.067527591317621</v>
      </c>
      <c r="D1970" s="2">
        <f>MACD!E1970</f>
        <v>-4.152462647646793E-2</v>
      </c>
      <c r="E1970" s="2">
        <f>MACD!F1970</f>
        <v>2.2540928310476632E-2</v>
      </c>
      <c r="F1970" s="2">
        <f>'Moving Avg'!D1970</f>
        <v>4.8701999999999996</v>
      </c>
      <c r="G1970" s="2">
        <f>'Moving Avg'!F1970</f>
        <v>4.7779200000000008</v>
      </c>
      <c r="H1970" s="2">
        <f>'Moving Avg'!G1970</f>
        <v>4.8905959999999995</v>
      </c>
      <c r="I1970" s="2">
        <f>'Moving Avg'!H1970</f>
        <v>5.4910440000000014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  <c r="M1970" s="7">
        <f t="shared" si="300"/>
        <v>25</v>
      </c>
      <c r="N1970" s="7">
        <f t="shared" si="301"/>
        <v>100</v>
      </c>
      <c r="O1970" s="7">
        <f t="shared" si="302"/>
        <v>0</v>
      </c>
      <c r="P1970" s="7">
        <f t="shared" si="303"/>
        <v>83.5</v>
      </c>
      <c r="Q1970" s="8">
        <f t="shared" si="304"/>
        <v>56.274999999999999</v>
      </c>
      <c r="R1970" s="8">
        <f t="shared" si="305"/>
        <v>45.875</v>
      </c>
      <c r="S1970" s="8">
        <f t="shared" si="306"/>
        <v>56.325000000000003</v>
      </c>
      <c r="T1970" s="8">
        <f t="shared" si="307"/>
        <v>52.125</v>
      </c>
      <c r="U1970" s="7">
        <f t="shared" si="308"/>
        <v>52.82500000000001</v>
      </c>
      <c r="V1970" s="7">
        <f t="shared" si="309"/>
        <v>52.650000000000006</v>
      </c>
    </row>
    <row r="1971" spans="1:22" ht="13.5" x14ac:dyDescent="0.25">
      <c r="A1971" s="3">
        <f>RSI!A1971</f>
        <v>45175</v>
      </c>
      <c r="B1971" s="2">
        <f>RSI!B1971</f>
        <v>4.8701999999999996</v>
      </c>
      <c r="C1971" s="2">
        <f>RSI!I1971</f>
        <v>55.067527591317621</v>
      </c>
      <c r="D1971" s="2">
        <f>MACD!E1971</f>
        <v>-5.8776860440644896E-2</v>
      </c>
      <c r="E1971" s="2">
        <f>MACD!F1971</f>
        <v>6.277370560252328E-3</v>
      </c>
      <c r="F1971" s="2">
        <f>'Moving Avg'!D1971</f>
        <v>4.8701999999999996</v>
      </c>
      <c r="G1971" s="2">
        <f>'Moving Avg'!F1971</f>
        <v>4.7774199999999993</v>
      </c>
      <c r="H1971" s="2">
        <f>'Moving Avg'!G1971</f>
        <v>4.8895979999999994</v>
      </c>
      <c r="I1971" s="2">
        <f>'Moving Avg'!H1971</f>
        <v>5.4849560000000022</v>
      </c>
      <c r="J1971" s="5" t="str">
        <f>OBV!F1971</f>
        <v>NEUTRAL</v>
      </c>
      <c r="K1971" s="5" t="str">
        <f>OBV!G1971</f>
        <v>NEUTRAL</v>
      </c>
      <c r="L1971" s="5" t="str">
        <f>OBV!H1971</f>
        <v>NEUTRAL</v>
      </c>
      <c r="M1971" s="7">
        <f t="shared" si="300"/>
        <v>25</v>
      </c>
      <c r="N1971" s="7">
        <f t="shared" si="301"/>
        <v>100</v>
      </c>
      <c r="O1971" s="7">
        <f t="shared" si="302"/>
        <v>0</v>
      </c>
      <c r="P1971" s="7">
        <f t="shared" si="303"/>
        <v>33</v>
      </c>
      <c r="Q1971" s="8">
        <f t="shared" si="304"/>
        <v>48.7</v>
      </c>
      <c r="R1971" s="8">
        <f t="shared" si="305"/>
        <v>33.25</v>
      </c>
      <c r="S1971" s="8">
        <f t="shared" si="306"/>
        <v>33.6</v>
      </c>
      <c r="T1971" s="8">
        <f t="shared" si="307"/>
        <v>39.5</v>
      </c>
      <c r="U1971" s="7">
        <f t="shared" si="308"/>
        <v>38.516666666666673</v>
      </c>
      <c r="V1971" s="7">
        <f t="shared" si="309"/>
        <v>38.762500000000003</v>
      </c>
    </row>
    <row r="1972" spans="1:22" ht="13.5" x14ac:dyDescent="0.25">
      <c r="A1972" s="3">
        <f>RSI!A1972</f>
        <v>45176</v>
      </c>
      <c r="B1972" s="2">
        <f>RSI!B1972</f>
        <v>4.8701999999999996</v>
      </c>
      <c r="C1972" s="2">
        <f>RSI!I1972</f>
        <v>55.067527591317621</v>
      </c>
      <c r="D1972" s="2">
        <f>MACD!E1972</f>
        <v>-7.3670469837757047E-2</v>
      </c>
      <c r="E1972" s="2">
        <f>MACD!F1972</f>
        <v>-9.7121975193495483E-3</v>
      </c>
      <c r="F1972" s="2">
        <f>'Moving Avg'!D1972</f>
        <v>4.8701999999999996</v>
      </c>
      <c r="G1972" s="2">
        <f>'Moving Avg'!F1972</f>
        <v>4.7769199999999996</v>
      </c>
      <c r="H1972" s="2">
        <f>'Moving Avg'!G1972</f>
        <v>4.8883999999999999</v>
      </c>
      <c r="I1972" s="2">
        <f>'Moving Avg'!H1972</f>
        <v>5.478868000000003</v>
      </c>
      <c r="J1972" s="5" t="str">
        <f>OBV!F1972</f>
        <v>NEUTRAL</v>
      </c>
      <c r="K1972" s="5" t="str">
        <f>OBV!G1972</f>
        <v>NEUTRAL</v>
      </c>
      <c r="L1972" s="5" t="str">
        <f>OBV!H1972</f>
        <v>NEUTRAL</v>
      </c>
      <c r="M1972" s="7">
        <f t="shared" si="300"/>
        <v>25</v>
      </c>
      <c r="N1972" s="7">
        <f t="shared" si="301"/>
        <v>100</v>
      </c>
      <c r="O1972" s="7">
        <f t="shared" si="302"/>
        <v>0</v>
      </c>
      <c r="P1972" s="7">
        <f t="shared" si="303"/>
        <v>33</v>
      </c>
      <c r="Q1972" s="8">
        <f t="shared" si="304"/>
        <v>48.7</v>
      </c>
      <c r="R1972" s="8">
        <f t="shared" si="305"/>
        <v>33.25</v>
      </c>
      <c r="S1972" s="8">
        <f t="shared" si="306"/>
        <v>33.6</v>
      </c>
      <c r="T1972" s="8">
        <f t="shared" si="307"/>
        <v>39.5</v>
      </c>
      <c r="U1972" s="7">
        <f t="shared" si="308"/>
        <v>38.516666666666673</v>
      </c>
      <c r="V1972" s="7">
        <f t="shared" si="309"/>
        <v>38.762500000000003</v>
      </c>
    </row>
    <row r="1973" spans="1:22" ht="13.5" x14ac:dyDescent="0.25">
      <c r="A1973" s="3">
        <f>RSI!A1973</f>
        <v>45177</v>
      </c>
      <c r="B1973" s="2">
        <f>RSI!B1973</f>
        <v>4.8902000000000001</v>
      </c>
      <c r="C1973" s="2">
        <f>RSI!I1973</f>
        <v>57.17443577104271</v>
      </c>
      <c r="D1973" s="2">
        <f>MACD!E1973</f>
        <v>-8.8027907743326139E-2</v>
      </c>
      <c r="E1973" s="2">
        <f>MACD!F1973</f>
        <v>-2.537533956414487E-2</v>
      </c>
      <c r="F1973" s="2">
        <f>'Moving Avg'!D1973</f>
        <v>4.8742000000000001</v>
      </c>
      <c r="G1973" s="2">
        <f>'Moving Avg'!F1973</f>
        <v>4.7774199999999993</v>
      </c>
      <c r="H1973" s="2">
        <f>'Moving Avg'!G1973</f>
        <v>4.8911939999999996</v>
      </c>
      <c r="I1973" s="2">
        <f>'Moving Avg'!H1973</f>
        <v>5.4728800000000044</v>
      </c>
      <c r="J1973" s="5" t="str">
        <f>OBV!F1973</f>
        <v>BULLISH</v>
      </c>
      <c r="K1973" s="5" t="str">
        <f>OBV!G1973</f>
        <v>NEUTRAL</v>
      </c>
      <c r="L1973" s="5" t="str">
        <f>OBV!H1973</f>
        <v>CONFIRMED BULLISH</v>
      </c>
      <c r="M1973" s="7">
        <f t="shared" si="300"/>
        <v>25</v>
      </c>
      <c r="N1973" s="7">
        <f t="shared" si="301"/>
        <v>100</v>
      </c>
      <c r="O1973" s="7">
        <f t="shared" si="302"/>
        <v>0</v>
      </c>
      <c r="P1973" s="7">
        <f t="shared" si="303"/>
        <v>83.5</v>
      </c>
      <c r="Q1973" s="8">
        <f t="shared" si="304"/>
        <v>56.274999999999999</v>
      </c>
      <c r="R1973" s="8">
        <f t="shared" si="305"/>
        <v>45.875</v>
      </c>
      <c r="S1973" s="8">
        <f t="shared" si="306"/>
        <v>56.325000000000003</v>
      </c>
      <c r="T1973" s="8">
        <f t="shared" si="307"/>
        <v>52.125</v>
      </c>
      <c r="U1973" s="7">
        <f t="shared" si="308"/>
        <v>52.82500000000001</v>
      </c>
      <c r="V1973" s="7">
        <f t="shared" si="309"/>
        <v>52.650000000000006</v>
      </c>
    </row>
    <row r="1974" spans="1:22" ht="13.5" x14ac:dyDescent="0.25">
      <c r="A1974" s="3">
        <f>RSI!A1974</f>
        <v>45180</v>
      </c>
      <c r="B1974" s="2">
        <f>RSI!B1974</f>
        <v>4.9800000000000004</v>
      </c>
      <c r="C1974" s="2">
        <f>RSI!I1974</f>
        <v>65.089766575467166</v>
      </c>
      <c r="D1974" s="2">
        <f>MACD!E1974</f>
        <v>-0.12715378749562856</v>
      </c>
      <c r="E1974" s="2">
        <f>MACD!F1974</f>
        <v>-4.573102915044161E-2</v>
      </c>
      <c r="F1974" s="2">
        <f>'Moving Avg'!D1974</f>
        <v>4.8961600000000001</v>
      </c>
      <c r="G1974" s="2">
        <f>'Moving Avg'!F1974</f>
        <v>4.7834050000000001</v>
      </c>
      <c r="H1974" s="2">
        <f>'Moving Avg'!G1974</f>
        <v>4.8921919999999997</v>
      </c>
      <c r="I1974" s="2">
        <f>'Moving Avg'!H1974</f>
        <v>5.4673410000000047</v>
      </c>
      <c r="J1974" s="5" t="str">
        <f>OBV!F1974</f>
        <v>BULLISH</v>
      </c>
      <c r="K1974" s="5" t="str">
        <f>OBV!G1974</f>
        <v>NEUTRAL</v>
      </c>
      <c r="L1974" s="5" t="str">
        <f>OBV!H1974</f>
        <v>CONFIRMED BULLISH</v>
      </c>
      <c r="M1974" s="7">
        <f t="shared" si="300"/>
        <v>25</v>
      </c>
      <c r="N1974" s="7">
        <f t="shared" si="301"/>
        <v>100</v>
      </c>
      <c r="O1974" s="7">
        <f t="shared" si="302"/>
        <v>0</v>
      </c>
      <c r="P1974" s="7">
        <f t="shared" si="303"/>
        <v>83.5</v>
      </c>
      <c r="Q1974" s="8">
        <f t="shared" si="304"/>
        <v>56.274999999999999</v>
      </c>
      <c r="R1974" s="8">
        <f t="shared" si="305"/>
        <v>45.875</v>
      </c>
      <c r="S1974" s="8">
        <f t="shared" si="306"/>
        <v>56.325000000000003</v>
      </c>
      <c r="T1974" s="8">
        <f t="shared" si="307"/>
        <v>52.125</v>
      </c>
      <c r="U1974" s="7">
        <f t="shared" si="308"/>
        <v>52.82500000000001</v>
      </c>
      <c r="V1974" s="7">
        <f t="shared" si="309"/>
        <v>52.650000000000006</v>
      </c>
    </row>
    <row r="1975" spans="1:22" ht="13.5" x14ac:dyDescent="0.25">
      <c r="A1975" s="3">
        <f>RSI!A1975</f>
        <v>45181</v>
      </c>
      <c r="B1975" s="2">
        <f>RSI!B1975</f>
        <v>4.9800000000000004</v>
      </c>
      <c r="C1975" s="2">
        <f>RSI!I1975</f>
        <v>65.089766575467166</v>
      </c>
      <c r="D1975" s="2">
        <f>MACD!E1975</f>
        <v>-0.13042729684577292</v>
      </c>
      <c r="E1975" s="2">
        <f>MACD!F1975</f>
        <v>-6.2670282689507875E-2</v>
      </c>
      <c r="F1975" s="2">
        <f>'Moving Avg'!D1975</f>
        <v>4.91812</v>
      </c>
      <c r="G1975" s="2">
        <f>'Moving Avg'!F1975</f>
        <v>4.78939</v>
      </c>
      <c r="H1975" s="2">
        <f>'Moving Avg'!G1975</f>
        <v>4.8931899999999997</v>
      </c>
      <c r="I1975" s="2">
        <f>'Moving Avg'!H1975</f>
        <v>5.4618020000000058</v>
      </c>
      <c r="J1975" s="5" t="str">
        <f>OBV!F1975</f>
        <v>BULLISH</v>
      </c>
      <c r="K1975" s="5" t="str">
        <f>OBV!G1975</f>
        <v>NEUTRAL</v>
      </c>
      <c r="L1975" s="5" t="str">
        <f>OBV!H1975</f>
        <v>CONFIRMED BULLISH</v>
      </c>
      <c r="M1975" s="7">
        <f t="shared" si="300"/>
        <v>25</v>
      </c>
      <c r="N1975" s="7">
        <f t="shared" si="301"/>
        <v>100</v>
      </c>
      <c r="O1975" s="7">
        <f t="shared" si="302"/>
        <v>0</v>
      </c>
      <c r="P1975" s="7">
        <f t="shared" si="303"/>
        <v>83.5</v>
      </c>
      <c r="Q1975" s="8">
        <f t="shared" si="304"/>
        <v>56.274999999999999</v>
      </c>
      <c r="R1975" s="8">
        <f t="shared" si="305"/>
        <v>45.875</v>
      </c>
      <c r="S1975" s="8">
        <f t="shared" si="306"/>
        <v>56.325000000000003</v>
      </c>
      <c r="T1975" s="8">
        <f t="shared" si="307"/>
        <v>52.125</v>
      </c>
      <c r="U1975" s="7">
        <f t="shared" si="308"/>
        <v>52.82500000000001</v>
      </c>
      <c r="V1975" s="7">
        <f t="shared" si="309"/>
        <v>52.650000000000006</v>
      </c>
    </row>
    <row r="1976" spans="1:22" ht="13.5" x14ac:dyDescent="0.25">
      <c r="A1976" s="3">
        <f>RSI!A1976</f>
        <v>45182</v>
      </c>
      <c r="B1976" s="2">
        <f>RSI!B1976</f>
        <v>5.0898000000000003</v>
      </c>
      <c r="C1976" s="2">
        <f>RSI!I1976</f>
        <v>72.339491207739002</v>
      </c>
      <c r="D1976" s="2">
        <f>MACD!E1976</f>
        <v>-0.12526349594522124</v>
      </c>
      <c r="E1976" s="2">
        <f>MACD!F1976</f>
        <v>-7.5188925340650553E-2</v>
      </c>
      <c r="F1976" s="2">
        <f>'Moving Avg'!D1976</f>
        <v>4.96204</v>
      </c>
      <c r="G1976" s="2">
        <f>'Moving Avg'!F1976</f>
        <v>4.8093499999999993</v>
      </c>
      <c r="H1976" s="2">
        <f>'Moving Avg'!G1976</f>
        <v>4.8951859999999989</v>
      </c>
      <c r="I1976" s="2">
        <f>'Moving Avg'!H1976</f>
        <v>5.4554645000000077</v>
      </c>
      <c r="J1976" s="5" t="str">
        <f>OBV!F1976</f>
        <v>BULLISH</v>
      </c>
      <c r="K1976" s="5" t="str">
        <f>OBV!G1976</f>
        <v>NEUTRAL</v>
      </c>
      <c r="L1976" s="5" t="str">
        <f>OBV!H1976</f>
        <v>CONFIRMED BULLISH</v>
      </c>
      <c r="M1976" s="7">
        <f t="shared" si="300"/>
        <v>0</v>
      </c>
      <c r="N1976" s="7">
        <f t="shared" si="301"/>
        <v>100</v>
      </c>
      <c r="O1976" s="7">
        <f t="shared" si="302"/>
        <v>0</v>
      </c>
      <c r="P1976" s="7">
        <f t="shared" si="303"/>
        <v>83.5</v>
      </c>
      <c r="Q1976" s="8">
        <f t="shared" si="304"/>
        <v>47.524999999999999</v>
      </c>
      <c r="R1976" s="8">
        <f t="shared" si="305"/>
        <v>40.875</v>
      </c>
      <c r="S1976" s="8">
        <f t="shared" si="306"/>
        <v>52.575000000000003</v>
      </c>
      <c r="T1976" s="8">
        <f t="shared" si="307"/>
        <v>45.875</v>
      </c>
      <c r="U1976" s="7">
        <f t="shared" si="308"/>
        <v>46.991666666666674</v>
      </c>
      <c r="V1976" s="7">
        <f t="shared" si="309"/>
        <v>46.712500000000006</v>
      </c>
    </row>
    <row r="1977" spans="1:22" ht="13.5" x14ac:dyDescent="0.25">
      <c r="A1977" s="3">
        <f>RSI!A1977</f>
        <v>45183</v>
      </c>
      <c r="B1977" s="2">
        <f>RSI!B1977</f>
        <v>5.0198999999999998</v>
      </c>
      <c r="C1977" s="2">
        <f>RSI!I1977</f>
        <v>63.323868738019904</v>
      </c>
      <c r="D1977" s="2">
        <f>MACD!E1977</f>
        <v>-0.11711506508643854</v>
      </c>
      <c r="E1977" s="2">
        <f>MACD!F1977</f>
        <v>-8.3574153289808148E-2</v>
      </c>
      <c r="F1977" s="2">
        <f>'Moving Avg'!D1977</f>
        <v>4.9919799999999999</v>
      </c>
      <c r="G1977" s="2">
        <f>'Moving Avg'!F1977</f>
        <v>4.8258150000000004</v>
      </c>
      <c r="H1977" s="2">
        <f>'Moving Avg'!G1977</f>
        <v>4.8957839999999999</v>
      </c>
      <c r="I1977" s="2">
        <f>'Moving Avg'!H1977</f>
        <v>5.4487775000000083</v>
      </c>
      <c r="J1977" s="5" t="str">
        <f>OBV!F1977</f>
        <v>BULLISH</v>
      </c>
      <c r="K1977" s="5" t="str">
        <f>OBV!G1977</f>
        <v>NEUTRAL</v>
      </c>
      <c r="L1977" s="5" t="str">
        <f>OBV!H1977</f>
        <v>CONFIRMED BULLISH</v>
      </c>
      <c r="M1977" s="7">
        <f t="shared" si="300"/>
        <v>25</v>
      </c>
      <c r="N1977" s="7">
        <f t="shared" si="301"/>
        <v>100</v>
      </c>
      <c r="O1977" s="7">
        <f t="shared" si="302"/>
        <v>0</v>
      </c>
      <c r="P1977" s="7">
        <f t="shared" si="303"/>
        <v>83.5</v>
      </c>
      <c r="Q1977" s="8">
        <f t="shared" si="304"/>
        <v>56.274999999999999</v>
      </c>
      <c r="R1977" s="8">
        <f t="shared" si="305"/>
        <v>45.875</v>
      </c>
      <c r="S1977" s="8">
        <f t="shared" si="306"/>
        <v>56.325000000000003</v>
      </c>
      <c r="T1977" s="8">
        <f t="shared" si="307"/>
        <v>52.125</v>
      </c>
      <c r="U1977" s="7">
        <f t="shared" si="308"/>
        <v>52.82500000000001</v>
      </c>
      <c r="V1977" s="7">
        <f t="shared" si="309"/>
        <v>52.650000000000006</v>
      </c>
    </row>
    <row r="1978" spans="1:22" ht="13.5" x14ac:dyDescent="0.25">
      <c r="A1978" s="3">
        <f>RSI!A1978</f>
        <v>45184</v>
      </c>
      <c r="B1978" s="2">
        <f>RSI!B1978</f>
        <v>5.1896000000000004</v>
      </c>
      <c r="C1978" s="2">
        <f>RSI!I1978</f>
        <v>72.337519672571474</v>
      </c>
      <c r="D1978" s="2">
        <f>MACD!E1978</f>
        <v>-0.12367267549524019</v>
      </c>
      <c r="E1978" s="2">
        <f>MACD!F1978</f>
        <v>-9.1593857730894554E-2</v>
      </c>
      <c r="F1978" s="2">
        <f>'Moving Avg'!D1978</f>
        <v>5.0518600000000005</v>
      </c>
      <c r="G1978" s="2">
        <f>'Moving Avg'!F1978</f>
        <v>4.8507649999999991</v>
      </c>
      <c r="H1978" s="2">
        <f>'Moving Avg'!G1978</f>
        <v>4.8969820000000004</v>
      </c>
      <c r="I1978" s="2">
        <f>'Moving Avg'!H1978</f>
        <v>5.4429390000000071</v>
      </c>
      <c r="J1978" s="5" t="str">
        <f>OBV!F1978</f>
        <v>BEARISH</v>
      </c>
      <c r="K1978" s="5" t="str">
        <f>OBV!G1978</f>
        <v>NEUTRAL</v>
      </c>
      <c r="L1978" s="5" t="str">
        <f>OBV!H1978</f>
        <v>BEARISH DIVERGENCE</v>
      </c>
      <c r="M1978" s="7">
        <f t="shared" si="300"/>
        <v>0</v>
      </c>
      <c r="N1978" s="7">
        <f t="shared" si="301"/>
        <v>100</v>
      </c>
      <c r="O1978" s="7">
        <f t="shared" si="302"/>
        <v>0</v>
      </c>
      <c r="P1978" s="7">
        <f t="shared" si="303"/>
        <v>16.5</v>
      </c>
      <c r="Q1978" s="8">
        <f t="shared" si="304"/>
        <v>37.475000000000001</v>
      </c>
      <c r="R1978" s="8">
        <f t="shared" si="305"/>
        <v>24.125</v>
      </c>
      <c r="S1978" s="8">
        <f t="shared" si="306"/>
        <v>22.425000000000001</v>
      </c>
      <c r="T1978" s="8">
        <f t="shared" si="307"/>
        <v>29.125</v>
      </c>
      <c r="U1978" s="7">
        <f t="shared" si="308"/>
        <v>28.008333333333336</v>
      </c>
      <c r="V1978" s="7">
        <f t="shared" si="309"/>
        <v>28.287500000000001</v>
      </c>
    </row>
    <row r="1979" spans="1:22" ht="13.5" x14ac:dyDescent="0.25">
      <c r="A1979" s="3">
        <f>RSI!A1979</f>
        <v>45187</v>
      </c>
      <c r="B1979" s="2">
        <f>RSI!B1979</f>
        <v>5.1896000000000004</v>
      </c>
      <c r="C1979" s="2">
        <f>RSI!I1979</f>
        <v>72.33751967257146</v>
      </c>
      <c r="D1979" s="2">
        <f>MACD!E1979</f>
        <v>-0.13104091526857253</v>
      </c>
      <c r="E1979" s="2">
        <f>MACD!F1979</f>
        <v>-9.948326923843015E-2</v>
      </c>
      <c r="F1979" s="2">
        <f>'Moving Avg'!D1979</f>
        <v>5.0937799999999998</v>
      </c>
      <c r="G1979" s="2">
        <f>'Moving Avg'!F1979</f>
        <v>4.8757149999999996</v>
      </c>
      <c r="H1979" s="2">
        <f>'Moving Avg'!G1979</f>
        <v>4.89818</v>
      </c>
      <c r="I1979" s="2">
        <f>'Moving Avg'!H1979</f>
        <v>5.4371005000000059</v>
      </c>
      <c r="J1979" s="5" t="str">
        <f>OBV!F1979</f>
        <v>BEARISH</v>
      </c>
      <c r="K1979" s="5" t="str">
        <f>OBV!G1979</f>
        <v>NEUTRAL</v>
      </c>
      <c r="L1979" s="5" t="str">
        <f>OBV!H1979</f>
        <v>BEARISH DIVERGENCE</v>
      </c>
      <c r="M1979" s="7">
        <f t="shared" si="300"/>
        <v>0</v>
      </c>
      <c r="N1979" s="7">
        <f t="shared" si="301"/>
        <v>100</v>
      </c>
      <c r="O1979" s="7">
        <f t="shared" si="302"/>
        <v>0</v>
      </c>
      <c r="P1979" s="7">
        <f t="shared" si="303"/>
        <v>16.5</v>
      </c>
      <c r="Q1979" s="8">
        <f t="shared" si="304"/>
        <v>37.475000000000001</v>
      </c>
      <c r="R1979" s="8">
        <f t="shared" si="305"/>
        <v>24.125</v>
      </c>
      <c r="S1979" s="8">
        <f t="shared" si="306"/>
        <v>22.425000000000001</v>
      </c>
      <c r="T1979" s="8">
        <f t="shared" si="307"/>
        <v>29.125</v>
      </c>
      <c r="U1979" s="7">
        <f t="shared" si="308"/>
        <v>28.008333333333336</v>
      </c>
      <c r="V1979" s="7">
        <f t="shared" si="309"/>
        <v>28.287500000000001</v>
      </c>
    </row>
    <row r="1980" spans="1:22" ht="13.5" x14ac:dyDescent="0.25">
      <c r="A1980" s="3">
        <f>RSI!A1980</f>
        <v>45188</v>
      </c>
      <c r="B1980" s="2">
        <f>RSI!B1980</f>
        <v>5.2294999999999998</v>
      </c>
      <c r="C1980" s="2">
        <f>RSI!I1980</f>
        <v>74.074911914244623</v>
      </c>
      <c r="D1980" s="2">
        <f>MACD!E1980</f>
        <v>-0.14191585052951883</v>
      </c>
      <c r="E1980" s="2">
        <f>MACD!F1980</f>
        <v>-0.1079697854966479</v>
      </c>
      <c r="F1980" s="2">
        <f>'Moving Avg'!D1980</f>
        <v>5.1436800000000007</v>
      </c>
      <c r="G1980" s="2">
        <f>'Moving Avg'!F1980</f>
        <v>4.9026599999999991</v>
      </c>
      <c r="H1980" s="2">
        <f>'Moving Avg'!G1980</f>
        <v>4.900176000000001</v>
      </c>
      <c r="I1980" s="2">
        <f>'Moving Avg'!H1980</f>
        <v>5.4315115000000045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  <c r="M1980" s="7">
        <f t="shared" si="300"/>
        <v>0</v>
      </c>
      <c r="N1980" s="7">
        <f t="shared" si="301"/>
        <v>100</v>
      </c>
      <c r="O1980" s="7">
        <f t="shared" si="302"/>
        <v>0</v>
      </c>
      <c r="P1980" s="7">
        <f t="shared" si="303"/>
        <v>83.5</v>
      </c>
      <c r="Q1980" s="8">
        <f t="shared" si="304"/>
        <v>47.524999999999999</v>
      </c>
      <c r="R1980" s="8">
        <f t="shared" si="305"/>
        <v>40.875</v>
      </c>
      <c r="S1980" s="8">
        <f t="shared" si="306"/>
        <v>52.575000000000003</v>
      </c>
      <c r="T1980" s="8">
        <f t="shared" si="307"/>
        <v>45.875</v>
      </c>
      <c r="U1980" s="7">
        <f t="shared" si="308"/>
        <v>46.991666666666674</v>
      </c>
      <c r="V1980" s="7">
        <f t="shared" si="309"/>
        <v>46.712500000000006</v>
      </c>
    </row>
    <row r="1981" spans="1:22" ht="13.5" x14ac:dyDescent="0.25">
      <c r="A1981" s="3">
        <f>RSI!A1981</f>
        <v>45189</v>
      </c>
      <c r="B1981" s="2">
        <f>RSI!B1981</f>
        <v>5.2294999999999998</v>
      </c>
      <c r="C1981" s="2">
        <f>RSI!I1981</f>
        <v>74.074911914244623</v>
      </c>
      <c r="D1981" s="2">
        <f>MACD!E1981</f>
        <v>-0.15291341119801505</v>
      </c>
      <c r="E1981" s="2">
        <f>MACD!F1981</f>
        <v>-0.11695851063692134</v>
      </c>
      <c r="F1981" s="2">
        <f>'Moving Avg'!D1981</f>
        <v>5.1716199999999999</v>
      </c>
      <c r="G1981" s="2">
        <f>'Moving Avg'!F1981</f>
        <v>4.9296049999999996</v>
      </c>
      <c r="H1981" s="2">
        <f>'Moving Avg'!G1981</f>
        <v>4.9021720000000011</v>
      </c>
      <c r="I1981" s="2">
        <f>'Moving Avg'!H1981</f>
        <v>5.425922500000004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  <c r="M1981" s="7">
        <f t="shared" si="300"/>
        <v>0</v>
      </c>
      <c r="N1981" s="7">
        <f t="shared" si="301"/>
        <v>100</v>
      </c>
      <c r="O1981" s="7">
        <f t="shared" si="302"/>
        <v>0</v>
      </c>
      <c r="P1981" s="7">
        <f t="shared" si="303"/>
        <v>83.5</v>
      </c>
      <c r="Q1981" s="8">
        <f t="shared" si="304"/>
        <v>47.524999999999999</v>
      </c>
      <c r="R1981" s="8">
        <f t="shared" si="305"/>
        <v>40.875</v>
      </c>
      <c r="S1981" s="8">
        <f t="shared" si="306"/>
        <v>52.575000000000003</v>
      </c>
      <c r="T1981" s="8">
        <f t="shared" si="307"/>
        <v>45.875</v>
      </c>
      <c r="U1981" s="7">
        <f t="shared" si="308"/>
        <v>46.991666666666674</v>
      </c>
      <c r="V1981" s="7">
        <f t="shared" si="309"/>
        <v>46.712500000000006</v>
      </c>
    </row>
    <row r="1982" spans="1:22" ht="13.5" x14ac:dyDescent="0.25">
      <c r="A1982" s="3">
        <f>RSI!A1982</f>
        <v>45190</v>
      </c>
      <c r="B1982" s="2">
        <f>RSI!B1982</f>
        <v>5.2694000000000001</v>
      </c>
      <c r="C1982" s="2">
        <f>RSI!I1982</f>
        <v>75.835107751034371</v>
      </c>
      <c r="D1982" s="2">
        <f>MACD!E1982</f>
        <v>-0.16683727313261443</v>
      </c>
      <c r="E1982" s="2">
        <f>MACD!F1982</f>
        <v>-0.12693426313605996</v>
      </c>
      <c r="F1982" s="2">
        <f>'Moving Avg'!D1982</f>
        <v>5.2215199999999999</v>
      </c>
      <c r="G1982" s="2">
        <f>'Moving Avg'!F1982</f>
        <v>4.958545</v>
      </c>
      <c r="H1982" s="2">
        <f>'Moving Avg'!G1982</f>
        <v>4.9049660000000008</v>
      </c>
      <c r="I1982" s="2">
        <f>'Moving Avg'!H1982</f>
        <v>5.4219305000000029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  <c r="M1982" s="7">
        <f t="shared" si="300"/>
        <v>0</v>
      </c>
      <c r="N1982" s="7">
        <f t="shared" si="301"/>
        <v>100</v>
      </c>
      <c r="O1982" s="7">
        <f t="shared" si="302"/>
        <v>0</v>
      </c>
      <c r="P1982" s="7">
        <f t="shared" si="303"/>
        <v>83.5</v>
      </c>
      <c r="Q1982" s="8">
        <f t="shared" si="304"/>
        <v>47.524999999999999</v>
      </c>
      <c r="R1982" s="8">
        <f t="shared" si="305"/>
        <v>40.875</v>
      </c>
      <c r="S1982" s="8">
        <f t="shared" si="306"/>
        <v>52.575000000000003</v>
      </c>
      <c r="T1982" s="8">
        <f t="shared" si="307"/>
        <v>45.875</v>
      </c>
      <c r="U1982" s="7">
        <f t="shared" si="308"/>
        <v>46.991666666666674</v>
      </c>
      <c r="V1982" s="7">
        <f t="shared" si="309"/>
        <v>46.712500000000006</v>
      </c>
    </row>
    <row r="1983" spans="1:22" ht="13.5" x14ac:dyDescent="0.25">
      <c r="A1983" s="3">
        <f>RSI!A1983</f>
        <v>45191</v>
      </c>
      <c r="B1983" s="2">
        <f>RSI!B1983</f>
        <v>5.2793999999999999</v>
      </c>
      <c r="C1983" s="2">
        <f>RSI!I1983</f>
        <v>76.26996913095914</v>
      </c>
      <c r="D1983" s="2">
        <f>MACD!E1983</f>
        <v>-0.17805810771803898</v>
      </c>
      <c r="E1983" s="2">
        <f>MACD!F1983</f>
        <v>-0.13715903205245578</v>
      </c>
      <c r="F1983" s="2">
        <f>'Moving Avg'!D1983</f>
        <v>5.2394799999999995</v>
      </c>
      <c r="G1983" s="2">
        <f>'Moving Avg'!F1983</f>
        <v>4.9879850000000001</v>
      </c>
      <c r="H1983" s="2">
        <f>'Moving Avg'!G1983</f>
        <v>4.9125500000000013</v>
      </c>
      <c r="I1983" s="2">
        <f>'Moving Avg'!H1983</f>
        <v>5.4179885000000025</v>
      </c>
      <c r="J1983" s="5" t="str">
        <f>OBV!F1983</f>
        <v>BULLISH</v>
      </c>
      <c r="K1983" s="5" t="str">
        <f>OBV!G1983</f>
        <v>NEUTRAL</v>
      </c>
      <c r="L1983" s="5" t="str">
        <f>OBV!H1983</f>
        <v>CONFIRMED BULLISH</v>
      </c>
      <c r="M1983" s="7">
        <f t="shared" si="300"/>
        <v>0</v>
      </c>
      <c r="N1983" s="7">
        <f t="shared" si="301"/>
        <v>100</v>
      </c>
      <c r="O1983" s="7">
        <f t="shared" si="302"/>
        <v>0</v>
      </c>
      <c r="P1983" s="7">
        <f t="shared" si="303"/>
        <v>83.5</v>
      </c>
      <c r="Q1983" s="8">
        <f t="shared" si="304"/>
        <v>47.524999999999999</v>
      </c>
      <c r="R1983" s="8">
        <f t="shared" si="305"/>
        <v>40.875</v>
      </c>
      <c r="S1983" s="8">
        <f t="shared" si="306"/>
        <v>52.575000000000003</v>
      </c>
      <c r="T1983" s="8">
        <f t="shared" si="307"/>
        <v>45.875</v>
      </c>
      <c r="U1983" s="7">
        <f t="shared" si="308"/>
        <v>46.991666666666674</v>
      </c>
      <c r="V1983" s="7">
        <f t="shared" si="309"/>
        <v>46.712500000000006</v>
      </c>
    </row>
    <row r="1984" spans="1:22" ht="13.5" x14ac:dyDescent="0.25">
      <c r="A1984" s="3">
        <f>RSI!A1984</f>
        <v>45194</v>
      </c>
      <c r="B1984" s="2">
        <f>RSI!B1984</f>
        <v>5.0499000000000001</v>
      </c>
      <c r="C1984" s="2">
        <f>RSI!I1984</f>
        <v>52.790468117733084</v>
      </c>
      <c r="D1984" s="2">
        <f>MACD!E1984</f>
        <v>-0.15844015068134265</v>
      </c>
      <c r="E1984" s="2">
        <f>MACD!F1984</f>
        <v>-0.14141525577823316</v>
      </c>
      <c r="F1984" s="2">
        <f>'Moving Avg'!D1984</f>
        <v>5.2115400000000003</v>
      </c>
      <c r="G1984" s="2">
        <f>'Moving Avg'!F1984</f>
        <v>5.012435</v>
      </c>
      <c r="H1984" s="2">
        <f>'Moving Avg'!G1984</f>
        <v>4.9153440000000019</v>
      </c>
      <c r="I1984" s="2">
        <f>'Moving Avg'!H1984</f>
        <v>5.4127990000000024</v>
      </c>
      <c r="J1984" s="5" t="str">
        <f>OBV!F1984</f>
        <v>BULLISH</v>
      </c>
      <c r="K1984" s="5" t="str">
        <f>OBV!G1984</f>
        <v>NEUTRAL</v>
      </c>
      <c r="L1984" s="5" t="str">
        <f>OBV!H1984</f>
        <v>BULLISH DIVERGENCE</v>
      </c>
      <c r="M1984" s="7">
        <f t="shared" si="300"/>
        <v>25</v>
      </c>
      <c r="N1984" s="7">
        <f t="shared" si="301"/>
        <v>45</v>
      </c>
      <c r="O1984" s="7">
        <f t="shared" si="302"/>
        <v>0</v>
      </c>
      <c r="P1984" s="7">
        <f t="shared" si="303"/>
        <v>66.5</v>
      </c>
      <c r="Q1984" s="8">
        <f t="shared" si="304"/>
        <v>34.475000000000001</v>
      </c>
      <c r="R1984" s="8">
        <f t="shared" si="305"/>
        <v>30.625</v>
      </c>
      <c r="S1984" s="8">
        <f t="shared" si="306"/>
        <v>40.424999999999997</v>
      </c>
      <c r="T1984" s="8">
        <f t="shared" si="307"/>
        <v>34.125</v>
      </c>
      <c r="U1984" s="7">
        <f t="shared" si="308"/>
        <v>35.174999999999997</v>
      </c>
      <c r="V1984" s="7">
        <f t="shared" si="309"/>
        <v>34.912499999999994</v>
      </c>
    </row>
    <row r="1985" spans="1:22" ht="13.5" x14ac:dyDescent="0.25">
      <c r="A1985" s="3">
        <f>RSI!A1985</f>
        <v>45195</v>
      </c>
      <c r="B1985" s="2">
        <f>RSI!B1985</f>
        <v>4.9800000000000004</v>
      </c>
      <c r="C1985" s="2">
        <f>RSI!I1985</f>
        <v>47.948828475398457</v>
      </c>
      <c r="D1985" s="2">
        <f>MACD!E1985</f>
        <v>-0.13688317407787576</v>
      </c>
      <c r="E1985" s="2">
        <f>MACD!F1985</f>
        <v>-0.1405088394381617</v>
      </c>
      <c r="F1985" s="2">
        <f>'Moving Avg'!D1985</f>
        <v>5.1616400000000002</v>
      </c>
      <c r="G1985" s="2">
        <f>'Moving Avg'!F1985</f>
        <v>5.0234100000000002</v>
      </c>
      <c r="H1985" s="2">
        <f>'Moving Avg'!G1985</f>
        <v>4.9167400000000017</v>
      </c>
      <c r="I1985" s="2">
        <f>'Moving Avg'!H1985</f>
        <v>5.405962500000002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  <c r="M1985" s="7">
        <f t="shared" si="300"/>
        <v>25</v>
      </c>
      <c r="N1985" s="7">
        <f t="shared" si="301"/>
        <v>0</v>
      </c>
      <c r="O1985" s="7">
        <f t="shared" si="302"/>
        <v>0</v>
      </c>
      <c r="P1985" s="7">
        <f t="shared" si="303"/>
        <v>16.5</v>
      </c>
      <c r="Q1985" s="8">
        <f t="shared" si="304"/>
        <v>11.225</v>
      </c>
      <c r="R1985" s="8">
        <f t="shared" si="305"/>
        <v>9.125</v>
      </c>
      <c r="S1985" s="8">
        <f t="shared" si="306"/>
        <v>11.175000000000001</v>
      </c>
      <c r="T1985" s="8">
        <f t="shared" si="307"/>
        <v>10.375</v>
      </c>
      <c r="U1985" s="7">
        <f t="shared" si="308"/>
        <v>10.508333333333335</v>
      </c>
      <c r="V1985" s="7">
        <f t="shared" si="309"/>
        <v>10.475000000000001</v>
      </c>
    </row>
    <row r="1986" spans="1:22" ht="13.5" x14ac:dyDescent="0.25">
      <c r="A1986" s="3">
        <f>RSI!A1986</f>
        <v>45197</v>
      </c>
      <c r="B1986" s="2">
        <f>RSI!B1986</f>
        <v>4.9800000000000004</v>
      </c>
      <c r="C1986" s="2">
        <f>RSI!I1986</f>
        <v>47.948828475398457</v>
      </c>
      <c r="D1986" s="2">
        <f>MACD!E1986</f>
        <v>-0.1015415750400841</v>
      </c>
      <c r="E1986" s="2">
        <f>MACD!F1986</f>
        <v>-0.1327153865585462</v>
      </c>
      <c r="F1986" s="2">
        <f>'Moving Avg'!D1986</f>
        <v>5.1117400000000002</v>
      </c>
      <c r="G1986" s="2">
        <f>'Moving Avg'!F1986</f>
        <v>5.028900000000001</v>
      </c>
      <c r="H1986" s="2">
        <f>'Moving Avg'!G1986</f>
        <v>4.9197340000000027</v>
      </c>
      <c r="I1986" s="2">
        <f>'Moving Avg'!H1986</f>
        <v>5.3991260000000025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0</v>
      </c>
      <c r="O1986" s="7">
        <f t="shared" ref="O1986:O2049" si="312">IF(F1986-I1986&gt;10,100,IF(F1986-I1986&gt;5,75, IF(F1986-I1986&gt;0,50,0)))</f>
        <v>0</v>
      </c>
      <c r="P1986" s="7">
        <f t="shared" ref="P1986:P2049" si="313">IF(L1986="confirmed bullish", 34, IF(L1986="bullish divergence",17, 0))+IF(J1986="bullish",33,IF(J1986="bearish",0,16.5))+IF(K1986="strong",33,IF(K1986="weak",0,16.5))</f>
        <v>16.5</v>
      </c>
      <c r="Q1986" s="8">
        <f t="shared" si="304"/>
        <v>11.225</v>
      </c>
      <c r="R1986" s="8">
        <f t="shared" si="305"/>
        <v>9.125</v>
      </c>
      <c r="S1986" s="8">
        <f t="shared" si="306"/>
        <v>11.175000000000001</v>
      </c>
      <c r="T1986" s="8">
        <f t="shared" si="307"/>
        <v>10.375</v>
      </c>
      <c r="U1986" s="7">
        <f t="shared" si="308"/>
        <v>10.508333333333335</v>
      </c>
      <c r="V1986" s="7">
        <f t="shared" si="309"/>
        <v>10.475000000000001</v>
      </c>
    </row>
    <row r="1987" spans="1:22" ht="13.5" x14ac:dyDescent="0.25">
      <c r="A1987" s="3">
        <f>RSI!A1987</f>
        <v>45198</v>
      </c>
      <c r="B1987" s="2">
        <f>RSI!B1987</f>
        <v>4.97</v>
      </c>
      <c r="C1987" s="2">
        <f>RSI!I1987</f>
        <v>47.230127461096139</v>
      </c>
      <c r="D1987" s="2">
        <f>MACD!E1987</f>
        <v>-8.1456942460160775E-2</v>
      </c>
      <c r="E1987" s="2">
        <f>MACD!F1987</f>
        <v>-0.12246369773886912</v>
      </c>
      <c r="F1987" s="2">
        <f>'Moving Avg'!D1987</f>
        <v>5.0518599999999996</v>
      </c>
      <c r="G1987" s="2">
        <f>'Moving Avg'!F1987</f>
        <v>5.0338899999999995</v>
      </c>
      <c r="H1987" s="2">
        <f>'Moving Avg'!G1987</f>
        <v>4.9193340000000028</v>
      </c>
      <c r="I1987" s="2">
        <f>'Moving Avg'!H1987</f>
        <v>5.3922395000000014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  <c r="M1987" s="7">
        <f t="shared" si="310"/>
        <v>25</v>
      </c>
      <c r="N1987" s="7">
        <f t="shared" si="311"/>
        <v>0</v>
      </c>
      <c r="O1987" s="7">
        <f t="shared" si="312"/>
        <v>0</v>
      </c>
      <c r="P1987" s="7">
        <f t="shared" si="313"/>
        <v>16.5</v>
      </c>
      <c r="Q1987" s="8">
        <f t="shared" ref="Q1987:Q2050" si="314">0.35*M1987+N1987*0.35+O1987*0.15+P1987*0.15</f>
        <v>11.225</v>
      </c>
      <c r="R1987" s="8">
        <f t="shared" ref="R1987:R2050" si="315">M1987*0.2+N1987*0.2+O1987*0.35+P1987*0.25</f>
        <v>9.125</v>
      </c>
      <c r="S1987" s="8">
        <f t="shared" ref="S1987:S2050" si="316">M1987*0.15+N1987*0.15+O1987*0.25+P1987*0.45</f>
        <v>11.175000000000001</v>
      </c>
      <c r="T1987" s="8">
        <f t="shared" ref="T1987:T2050" si="317">0.25*SUM(M1987:P1987)</f>
        <v>10.375</v>
      </c>
      <c r="U1987" s="7">
        <f t="shared" ref="U1987:U2050" si="318">SUM(Q1987:S1987)/3</f>
        <v>10.508333333333335</v>
      </c>
      <c r="V1987" s="7">
        <f t="shared" ref="V1987:V2050" si="319">SUM(Q1987:T1987)/4</f>
        <v>10.475000000000001</v>
      </c>
    </row>
    <row r="1988" spans="1:22" ht="13.5" x14ac:dyDescent="0.25">
      <c r="A1988" s="3">
        <f>RSI!A1988</f>
        <v>45201</v>
      </c>
      <c r="B1988" s="2">
        <f>RSI!B1988</f>
        <v>4.9600999999999997</v>
      </c>
      <c r="C1988" s="2">
        <f>RSI!I1988</f>
        <v>46.487238536207521</v>
      </c>
      <c r="D1988" s="2">
        <f>MACD!E1988</f>
        <v>-3.738314835953549E-2</v>
      </c>
      <c r="E1988" s="2">
        <f>MACD!F1988</f>
        <v>-0.1054475878630024</v>
      </c>
      <c r="F1988" s="2">
        <f>'Moving Avg'!D1988</f>
        <v>4.9880000000000004</v>
      </c>
      <c r="G1988" s="2">
        <f>'Moving Avg'!F1988</f>
        <v>5.0383849999999999</v>
      </c>
      <c r="H1988" s="2">
        <f>'Moving Avg'!G1988</f>
        <v>4.9187360000000027</v>
      </c>
      <c r="I1988" s="2">
        <f>'Moving Avg'!H1988</f>
        <v>5.3853035000000027</v>
      </c>
      <c r="J1988" s="5" t="str">
        <f>OBV!F1988</f>
        <v>BEARISH</v>
      </c>
      <c r="K1988" s="5" t="str">
        <f>OBV!G1988</f>
        <v>STRONG</v>
      </c>
      <c r="L1988" s="5" t="str">
        <f>OBV!H1988</f>
        <v>CONFIRMED BEARISH</v>
      </c>
      <c r="M1988" s="7">
        <f t="shared" si="310"/>
        <v>25</v>
      </c>
      <c r="N1988" s="7">
        <f t="shared" si="311"/>
        <v>0</v>
      </c>
      <c r="O1988" s="7">
        <f t="shared" si="312"/>
        <v>0</v>
      </c>
      <c r="P1988" s="7">
        <f t="shared" si="313"/>
        <v>33</v>
      </c>
      <c r="Q1988" s="8">
        <f t="shared" si="314"/>
        <v>13.7</v>
      </c>
      <c r="R1988" s="8">
        <f t="shared" si="315"/>
        <v>13.25</v>
      </c>
      <c r="S1988" s="8">
        <f t="shared" si="316"/>
        <v>18.600000000000001</v>
      </c>
      <c r="T1988" s="8">
        <f t="shared" si="317"/>
        <v>14.5</v>
      </c>
      <c r="U1988" s="7">
        <f t="shared" si="318"/>
        <v>15.183333333333332</v>
      </c>
      <c r="V1988" s="7">
        <f t="shared" si="319"/>
        <v>15.012499999999999</v>
      </c>
    </row>
    <row r="1989" spans="1:22" ht="13.5" x14ac:dyDescent="0.25">
      <c r="A1989" s="3">
        <f>RSI!A1989</f>
        <v>45202</v>
      </c>
      <c r="B1989" s="2">
        <f>RSI!B1989</f>
        <v>4.9600999999999997</v>
      </c>
      <c r="C1989" s="2">
        <f>RSI!I1989</f>
        <v>46.487238536207514</v>
      </c>
      <c r="D1989" s="2">
        <f>MACD!E1989</f>
        <v>1.8900540431054935E-4</v>
      </c>
      <c r="E1989" s="2">
        <f>MACD!F1989</f>
        <v>-8.4320269209539819E-2</v>
      </c>
      <c r="F1989" s="2">
        <f>'Moving Avg'!D1989</f>
        <v>4.97004</v>
      </c>
      <c r="G1989" s="2">
        <f>'Moving Avg'!F1989</f>
        <v>5.0428799999999994</v>
      </c>
      <c r="H1989" s="2">
        <f>'Moving Avg'!G1989</f>
        <v>4.9181380000000026</v>
      </c>
      <c r="I1989" s="2">
        <f>'Moving Avg'!H1989</f>
        <v>5.3796650000000019</v>
      </c>
      <c r="J1989" s="5" t="str">
        <f>OBV!F1989</f>
        <v>BEARISH</v>
      </c>
      <c r="K1989" s="5" t="str">
        <f>OBV!G1989</f>
        <v>STRONG</v>
      </c>
      <c r="L1989" s="5" t="str">
        <f>OBV!H1989</f>
        <v>CONFIRMED BEARISH</v>
      </c>
      <c r="M1989" s="7">
        <f t="shared" si="310"/>
        <v>25</v>
      </c>
      <c r="N1989" s="7">
        <f t="shared" si="311"/>
        <v>0</v>
      </c>
      <c r="O1989" s="7">
        <f t="shared" si="312"/>
        <v>0</v>
      </c>
      <c r="P1989" s="7">
        <f t="shared" si="313"/>
        <v>33</v>
      </c>
      <c r="Q1989" s="8">
        <f t="shared" si="314"/>
        <v>13.7</v>
      </c>
      <c r="R1989" s="8">
        <f t="shared" si="315"/>
        <v>13.25</v>
      </c>
      <c r="S1989" s="8">
        <f t="shared" si="316"/>
        <v>18.600000000000001</v>
      </c>
      <c r="T1989" s="8">
        <f t="shared" si="317"/>
        <v>14.5</v>
      </c>
      <c r="U1989" s="7">
        <f t="shared" si="318"/>
        <v>15.183333333333332</v>
      </c>
      <c r="V1989" s="7">
        <f t="shared" si="319"/>
        <v>15.012499999999999</v>
      </c>
    </row>
    <row r="1990" spans="1:22" ht="13.5" x14ac:dyDescent="0.25">
      <c r="A1990" s="3">
        <f>RSI!A1990</f>
        <v>45203</v>
      </c>
      <c r="B1990" s="2">
        <f>RSI!B1990</f>
        <v>4.9600999999999997</v>
      </c>
      <c r="C1990" s="2">
        <f>RSI!I1990</f>
        <v>46.487238536207514</v>
      </c>
      <c r="D1990" s="2">
        <f>MACD!E1990</f>
        <v>3.8377570257417837E-2</v>
      </c>
      <c r="E1990" s="2">
        <f>MACD!F1990</f>
        <v>-5.9780701316148287E-2</v>
      </c>
      <c r="F1990" s="2">
        <f>'Moving Avg'!D1990</f>
        <v>4.9660600000000006</v>
      </c>
      <c r="G1990" s="2">
        <f>'Moving Avg'!F1990</f>
        <v>5.0473749999999997</v>
      </c>
      <c r="H1990" s="2">
        <f>'Moving Avg'!G1990</f>
        <v>4.9175400000000016</v>
      </c>
      <c r="I1990" s="2">
        <f>'Moving Avg'!H1990</f>
        <v>5.374026500000002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  <c r="M1990" s="7">
        <f t="shared" si="310"/>
        <v>25</v>
      </c>
      <c r="N1990" s="7">
        <f t="shared" si="311"/>
        <v>0</v>
      </c>
      <c r="O1990" s="7">
        <f t="shared" si="312"/>
        <v>0</v>
      </c>
      <c r="P1990" s="7">
        <f t="shared" si="313"/>
        <v>16.5</v>
      </c>
      <c r="Q1990" s="8">
        <f t="shared" si="314"/>
        <v>11.225</v>
      </c>
      <c r="R1990" s="8">
        <f t="shared" si="315"/>
        <v>9.125</v>
      </c>
      <c r="S1990" s="8">
        <f t="shared" si="316"/>
        <v>11.175000000000001</v>
      </c>
      <c r="T1990" s="8">
        <f t="shared" si="317"/>
        <v>10.375</v>
      </c>
      <c r="U1990" s="7">
        <f t="shared" si="318"/>
        <v>10.508333333333335</v>
      </c>
      <c r="V1990" s="7">
        <f t="shared" si="319"/>
        <v>10.475000000000001</v>
      </c>
    </row>
    <row r="1991" spans="1:22" ht="13.5" x14ac:dyDescent="0.25">
      <c r="A1991" s="3">
        <f>RSI!A1991</f>
        <v>45204</v>
      </c>
      <c r="B1991" s="2">
        <f>RSI!B1991</f>
        <v>4.9301000000000004</v>
      </c>
      <c r="C1991" s="2">
        <f>RSI!I1991</f>
        <v>43.87528851958136</v>
      </c>
      <c r="D1991" s="2">
        <f>MACD!E1991</f>
        <v>7.3152342489825273E-2</v>
      </c>
      <c r="E1991" s="2">
        <f>MACD!F1991</f>
        <v>-3.3194092554953578E-2</v>
      </c>
      <c r="F1991" s="2">
        <f>'Moving Avg'!D1991</f>
        <v>4.95608</v>
      </c>
      <c r="G1991" s="2">
        <f>'Moving Avg'!F1991</f>
        <v>5.0503699999999991</v>
      </c>
      <c r="H1991" s="2">
        <f>'Moving Avg'!G1991</f>
        <v>4.9163420000000029</v>
      </c>
      <c r="I1991" s="2">
        <f>'Moving Avg'!H1991</f>
        <v>5.3682380000000034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  <c r="M1991" s="7">
        <f t="shared" si="310"/>
        <v>25</v>
      </c>
      <c r="N1991" s="7">
        <f t="shared" si="311"/>
        <v>0</v>
      </c>
      <c r="O1991" s="7">
        <f t="shared" si="312"/>
        <v>0</v>
      </c>
      <c r="P1991" s="7">
        <f t="shared" si="313"/>
        <v>16.5</v>
      </c>
      <c r="Q1991" s="8">
        <f t="shared" si="314"/>
        <v>11.225</v>
      </c>
      <c r="R1991" s="8">
        <f t="shared" si="315"/>
        <v>9.125</v>
      </c>
      <c r="S1991" s="8">
        <f t="shared" si="316"/>
        <v>11.175000000000001</v>
      </c>
      <c r="T1991" s="8">
        <f t="shared" si="317"/>
        <v>10.375</v>
      </c>
      <c r="U1991" s="7">
        <f t="shared" si="318"/>
        <v>10.508333333333335</v>
      </c>
      <c r="V1991" s="7">
        <f t="shared" si="319"/>
        <v>10.475000000000001</v>
      </c>
    </row>
    <row r="1992" spans="1:22" ht="13.5" x14ac:dyDescent="0.25">
      <c r="A1992" s="3">
        <f>RSI!A1992</f>
        <v>45205</v>
      </c>
      <c r="B1992" s="2">
        <f>RSI!B1992</f>
        <v>4.9200999999999997</v>
      </c>
      <c r="C1992" s="2">
        <f>RSI!I1992</f>
        <v>43.007843009357309</v>
      </c>
      <c r="D1992" s="2">
        <f>MACD!E1992</f>
        <v>0.10985505757231095</v>
      </c>
      <c r="E1992" s="2">
        <f>MACD!F1992</f>
        <v>-4.5842625295006711E-3</v>
      </c>
      <c r="F1992" s="2">
        <f>'Moving Avg'!D1992</f>
        <v>4.9460999999999995</v>
      </c>
      <c r="G1992" s="2">
        <f>'Moving Avg'!F1992</f>
        <v>5.0528649999999997</v>
      </c>
      <c r="H1992" s="2">
        <f>'Moving Avg'!G1992</f>
        <v>4.9119500000000018</v>
      </c>
      <c r="I1992" s="2">
        <f>'Moving Avg'!H1992</f>
        <v>5.3623995000000049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  <c r="M1992" s="7">
        <f t="shared" si="310"/>
        <v>25</v>
      </c>
      <c r="N1992" s="7">
        <f t="shared" si="311"/>
        <v>0</v>
      </c>
      <c r="O1992" s="7">
        <f t="shared" si="312"/>
        <v>0</v>
      </c>
      <c r="P1992" s="7">
        <f t="shared" si="313"/>
        <v>16.5</v>
      </c>
      <c r="Q1992" s="8">
        <f t="shared" si="314"/>
        <v>11.225</v>
      </c>
      <c r="R1992" s="8">
        <f t="shared" si="315"/>
        <v>9.125</v>
      </c>
      <c r="S1992" s="8">
        <f t="shared" si="316"/>
        <v>11.175000000000001</v>
      </c>
      <c r="T1992" s="8">
        <f t="shared" si="317"/>
        <v>10.375</v>
      </c>
      <c r="U1992" s="7">
        <f t="shared" si="318"/>
        <v>10.508333333333335</v>
      </c>
      <c r="V1992" s="7">
        <f t="shared" si="319"/>
        <v>10.475000000000001</v>
      </c>
    </row>
    <row r="1993" spans="1:22" ht="13.5" x14ac:dyDescent="0.25">
      <c r="A1993" s="3">
        <f>RSI!A1993</f>
        <v>45208</v>
      </c>
      <c r="B1993" s="2">
        <f>RSI!B1993</f>
        <v>4.9200999999999997</v>
      </c>
      <c r="C1993" s="2">
        <f>RSI!I1993</f>
        <v>43.007843009357302</v>
      </c>
      <c r="D1993" s="2">
        <f>MACD!E1993</f>
        <v>0.14287792485833428</v>
      </c>
      <c r="E1993" s="2">
        <f>MACD!F1993</f>
        <v>2.4908174948066322E-2</v>
      </c>
      <c r="F1993" s="2">
        <f>'Moving Avg'!D1993</f>
        <v>4.9381000000000004</v>
      </c>
      <c r="G1993" s="2">
        <f>'Moving Avg'!F1993</f>
        <v>5.0543600000000009</v>
      </c>
      <c r="H1993" s="2">
        <f>'Moving Avg'!G1993</f>
        <v>4.9105520000000018</v>
      </c>
      <c r="I1993" s="2">
        <f>'Moving Avg'!H1993</f>
        <v>5.3565610000000046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  <c r="M1993" s="7">
        <f t="shared" si="310"/>
        <v>25</v>
      </c>
      <c r="N1993" s="7">
        <f t="shared" si="311"/>
        <v>0</v>
      </c>
      <c r="O1993" s="7">
        <f t="shared" si="312"/>
        <v>0</v>
      </c>
      <c r="P1993" s="7">
        <f t="shared" si="313"/>
        <v>16.5</v>
      </c>
      <c r="Q1993" s="8">
        <f t="shared" si="314"/>
        <v>11.225</v>
      </c>
      <c r="R1993" s="8">
        <f t="shared" si="315"/>
        <v>9.125</v>
      </c>
      <c r="S1993" s="8">
        <f t="shared" si="316"/>
        <v>11.175000000000001</v>
      </c>
      <c r="T1993" s="8">
        <f t="shared" si="317"/>
        <v>10.375</v>
      </c>
      <c r="U1993" s="7">
        <f t="shared" si="318"/>
        <v>10.508333333333335</v>
      </c>
      <c r="V1993" s="7">
        <f t="shared" si="319"/>
        <v>10.475000000000001</v>
      </c>
    </row>
    <row r="1994" spans="1:22" ht="13.5" x14ac:dyDescent="0.25">
      <c r="A1994" s="3">
        <f>RSI!A1994</f>
        <v>45209</v>
      </c>
      <c r="B1994" s="2">
        <f>RSI!B1994</f>
        <v>4.9200999999999997</v>
      </c>
      <c r="C1994" s="2">
        <f>RSI!I1994</f>
        <v>43.007843009357295</v>
      </c>
      <c r="D1994" s="2">
        <f>MACD!E1994</f>
        <v>0.13590919780483901</v>
      </c>
      <c r="E1994" s="2">
        <f>MACD!F1994</f>
        <v>4.7108379519420859E-2</v>
      </c>
      <c r="F1994" s="2">
        <f>'Moving Avg'!D1994</f>
        <v>4.9301000000000004</v>
      </c>
      <c r="G1994" s="2">
        <f>'Moving Avg'!F1994</f>
        <v>5.0513650000000005</v>
      </c>
      <c r="H1994" s="2">
        <f>'Moving Avg'!G1994</f>
        <v>4.9107500000000011</v>
      </c>
      <c r="I1994" s="2">
        <f>'Moving Avg'!H1994</f>
        <v>5.3507225000000052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  <c r="M1994" s="7">
        <f t="shared" si="310"/>
        <v>25</v>
      </c>
      <c r="N1994" s="7">
        <f t="shared" si="311"/>
        <v>0</v>
      </c>
      <c r="O1994" s="7">
        <f t="shared" si="312"/>
        <v>0</v>
      </c>
      <c r="P1994" s="7">
        <f t="shared" si="313"/>
        <v>16.5</v>
      </c>
      <c r="Q1994" s="8">
        <f t="shared" si="314"/>
        <v>11.225</v>
      </c>
      <c r="R1994" s="8">
        <f t="shared" si="315"/>
        <v>9.125</v>
      </c>
      <c r="S1994" s="8">
        <f t="shared" si="316"/>
        <v>11.175000000000001</v>
      </c>
      <c r="T1994" s="8">
        <f t="shared" si="317"/>
        <v>10.375</v>
      </c>
      <c r="U1994" s="7">
        <f t="shared" si="318"/>
        <v>10.508333333333335</v>
      </c>
      <c r="V1994" s="7">
        <f t="shared" si="319"/>
        <v>10.475000000000001</v>
      </c>
    </row>
    <row r="1995" spans="1:22" ht="13.5" x14ac:dyDescent="0.25">
      <c r="A1995" s="3">
        <f>RSI!A1995</f>
        <v>45210</v>
      </c>
      <c r="B1995" s="2">
        <f>RSI!B1995</f>
        <v>4.7005999999999997</v>
      </c>
      <c r="C1995" s="2">
        <f>RSI!I1995</f>
        <v>27.890689038170564</v>
      </c>
      <c r="D1995" s="2">
        <f>MACD!E1995</f>
        <v>0.13588516153438146</v>
      </c>
      <c r="E1995" s="2">
        <f>MACD!F1995</f>
        <v>6.4863735922412985E-2</v>
      </c>
      <c r="F1995" s="2">
        <f>'Moving Avg'!D1995</f>
        <v>4.8781999999999996</v>
      </c>
      <c r="G1995" s="2">
        <f>'Moving Avg'!F1995</f>
        <v>5.0373950000000001</v>
      </c>
      <c r="H1995" s="2">
        <f>'Moving Avg'!G1995</f>
        <v>4.9065580000000013</v>
      </c>
      <c r="I1995" s="2">
        <f>'Moving Avg'!H1995</f>
        <v>5.3425390000000039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  <c r="M1995" s="7">
        <f t="shared" si="310"/>
        <v>50</v>
      </c>
      <c r="N1995" s="7">
        <f t="shared" si="311"/>
        <v>0</v>
      </c>
      <c r="O1995" s="7">
        <f t="shared" si="312"/>
        <v>0</v>
      </c>
      <c r="P1995" s="7">
        <f t="shared" si="313"/>
        <v>16.5</v>
      </c>
      <c r="Q1995" s="8">
        <f t="shared" si="314"/>
        <v>19.975000000000001</v>
      </c>
      <c r="R1995" s="8">
        <f t="shared" si="315"/>
        <v>14.125</v>
      </c>
      <c r="S1995" s="8">
        <f t="shared" si="316"/>
        <v>14.925000000000001</v>
      </c>
      <c r="T1995" s="8">
        <f t="shared" si="317"/>
        <v>16.625</v>
      </c>
      <c r="U1995" s="7">
        <f t="shared" si="318"/>
        <v>16.341666666666669</v>
      </c>
      <c r="V1995" s="7">
        <f t="shared" si="319"/>
        <v>16.412500000000001</v>
      </c>
    </row>
    <row r="1996" spans="1:22" ht="13.5" x14ac:dyDescent="0.25">
      <c r="A1996" s="3">
        <f>RSI!A1996</f>
        <v>45211</v>
      </c>
      <c r="B1996" s="2">
        <f>RSI!B1996</f>
        <v>4.5010000000000003</v>
      </c>
      <c r="C1996" s="2">
        <f>RSI!I1996</f>
        <v>20.748641490094897</v>
      </c>
      <c r="D1996" s="2">
        <f>MACD!E1996</f>
        <v>0.1522870116183892</v>
      </c>
      <c r="E1996" s="2">
        <f>MACD!F1996</f>
        <v>8.2348391061608239E-2</v>
      </c>
      <c r="F1996" s="2">
        <f>'Moving Avg'!D1996</f>
        <v>4.7923799999999996</v>
      </c>
      <c r="G1996" s="2">
        <f>'Moving Avg'!F1996</f>
        <v>5.0079550000000008</v>
      </c>
      <c r="H1996" s="2">
        <f>'Moving Avg'!G1996</f>
        <v>4.8983740000000013</v>
      </c>
      <c r="I1996" s="2">
        <f>'Moving Avg'!H1996</f>
        <v>5.3334575000000033</v>
      </c>
      <c r="J1996" s="5" t="str">
        <f>OBV!F1996</f>
        <v>BEARISH</v>
      </c>
      <c r="K1996" s="5" t="str">
        <f>OBV!G1996</f>
        <v>STRONG</v>
      </c>
      <c r="L1996" s="5" t="str">
        <f>OBV!H1996</f>
        <v>CONFIRMED BEARISH</v>
      </c>
      <c r="M1996" s="7">
        <f t="shared" si="310"/>
        <v>50</v>
      </c>
      <c r="N1996" s="7">
        <f t="shared" si="311"/>
        <v>0</v>
      </c>
      <c r="O1996" s="7">
        <f t="shared" si="312"/>
        <v>0</v>
      </c>
      <c r="P1996" s="7">
        <f t="shared" si="313"/>
        <v>33</v>
      </c>
      <c r="Q1996" s="8">
        <f t="shared" si="314"/>
        <v>22.45</v>
      </c>
      <c r="R1996" s="8">
        <f t="shared" si="315"/>
        <v>18.25</v>
      </c>
      <c r="S1996" s="8">
        <f t="shared" si="316"/>
        <v>22.35</v>
      </c>
      <c r="T1996" s="8">
        <f t="shared" si="317"/>
        <v>20.75</v>
      </c>
      <c r="U1996" s="7">
        <f t="shared" si="318"/>
        <v>21.016666666666669</v>
      </c>
      <c r="V1996" s="7">
        <f t="shared" si="319"/>
        <v>20.950000000000003</v>
      </c>
    </row>
    <row r="1997" spans="1:22" ht="13.5" x14ac:dyDescent="0.25">
      <c r="A1997" s="3">
        <f>RSI!A1997</f>
        <v>45212</v>
      </c>
      <c r="B1997" s="2">
        <f>RSI!B1997</f>
        <v>4.7005999999999997</v>
      </c>
      <c r="C1997" s="2">
        <f>RSI!I1997</f>
        <v>37.879623412024145</v>
      </c>
      <c r="D1997" s="2">
        <f>MACD!E1997</f>
        <v>0.15253704217858477</v>
      </c>
      <c r="E1997" s="2">
        <f>MACD!F1997</f>
        <v>9.638612128500354E-2</v>
      </c>
      <c r="F1997" s="2">
        <f>'Moving Avg'!D1997</f>
        <v>4.7484799999999989</v>
      </c>
      <c r="G1997" s="2">
        <f>'Moving Avg'!F1997</f>
        <v>4.9919899999999995</v>
      </c>
      <c r="H1997" s="2">
        <f>'Moving Avg'!G1997</f>
        <v>4.8947820000000011</v>
      </c>
      <c r="I1997" s="2">
        <f>'Moving Avg'!H1997</f>
        <v>5.3253740000000027</v>
      </c>
      <c r="J1997" s="5" t="str">
        <f>OBV!F1997</f>
        <v>BEARISH</v>
      </c>
      <c r="K1997" s="5" t="str">
        <f>OBV!G1997</f>
        <v>STRONG</v>
      </c>
      <c r="L1997" s="5" t="str">
        <f>OBV!H1997</f>
        <v>CONFIRMED BEARISH</v>
      </c>
      <c r="M1997" s="7">
        <f t="shared" si="310"/>
        <v>25</v>
      </c>
      <c r="N1997" s="7">
        <f t="shared" si="311"/>
        <v>0</v>
      </c>
      <c r="O1997" s="7">
        <f t="shared" si="312"/>
        <v>0</v>
      </c>
      <c r="P1997" s="7">
        <f t="shared" si="313"/>
        <v>33</v>
      </c>
      <c r="Q1997" s="8">
        <f t="shared" si="314"/>
        <v>13.7</v>
      </c>
      <c r="R1997" s="8">
        <f t="shared" si="315"/>
        <v>13.25</v>
      </c>
      <c r="S1997" s="8">
        <f t="shared" si="316"/>
        <v>18.600000000000001</v>
      </c>
      <c r="T1997" s="8">
        <f t="shared" si="317"/>
        <v>14.5</v>
      </c>
      <c r="U1997" s="7">
        <f t="shared" si="318"/>
        <v>15.183333333333332</v>
      </c>
      <c r="V1997" s="7">
        <f t="shared" si="319"/>
        <v>15.012499999999999</v>
      </c>
    </row>
    <row r="1998" spans="1:22" ht="13.5" x14ac:dyDescent="0.25">
      <c r="A1998" s="3">
        <f>RSI!A1998</f>
        <v>45215</v>
      </c>
      <c r="B1998" s="2">
        <f>RSI!B1998</f>
        <v>4.9101999999999997</v>
      </c>
      <c r="C1998" s="2">
        <f>RSI!I1998</f>
        <v>50.082083960273557</v>
      </c>
      <c r="D1998" s="2">
        <f>MACD!E1998</f>
        <v>0.13701570381772843</v>
      </c>
      <c r="E1998" s="2">
        <f>MACD!F1998</f>
        <v>0.10451203779154852</v>
      </c>
      <c r="F1998" s="2">
        <f>'Moving Avg'!D1998</f>
        <v>4.7464999999999993</v>
      </c>
      <c r="G1998" s="2">
        <f>'Moving Avg'!F1998</f>
        <v>4.9780199999999999</v>
      </c>
      <c r="H1998" s="2">
        <f>'Moving Avg'!G1998</f>
        <v>4.8953820000000015</v>
      </c>
      <c r="I1998" s="2">
        <f>'Moving Avg'!H1998</f>
        <v>5.3183385000000021</v>
      </c>
      <c r="J1998" s="5" t="str">
        <f>OBV!F1998</f>
        <v>BEARISH</v>
      </c>
      <c r="K1998" s="5" t="str">
        <f>OBV!G1998</f>
        <v>STRONG</v>
      </c>
      <c r="L1998" s="5" t="str">
        <f>OBV!H1998</f>
        <v>CONFIRMED BEARISH</v>
      </c>
      <c r="M1998" s="7">
        <f t="shared" si="310"/>
        <v>25</v>
      </c>
      <c r="N1998" s="7">
        <f t="shared" si="311"/>
        <v>0</v>
      </c>
      <c r="O1998" s="7">
        <f t="shared" si="312"/>
        <v>0</v>
      </c>
      <c r="P1998" s="7">
        <f t="shared" si="313"/>
        <v>33</v>
      </c>
      <c r="Q1998" s="8">
        <f t="shared" si="314"/>
        <v>13.7</v>
      </c>
      <c r="R1998" s="8">
        <f t="shared" si="315"/>
        <v>13.25</v>
      </c>
      <c r="S1998" s="8">
        <f t="shared" si="316"/>
        <v>18.600000000000001</v>
      </c>
      <c r="T1998" s="8">
        <f t="shared" si="317"/>
        <v>14.5</v>
      </c>
      <c r="U1998" s="7">
        <f t="shared" si="318"/>
        <v>15.183333333333332</v>
      </c>
      <c r="V1998" s="7">
        <f t="shared" si="319"/>
        <v>15.012499999999999</v>
      </c>
    </row>
    <row r="1999" spans="1:22" ht="13.5" x14ac:dyDescent="0.25">
      <c r="A1999" s="3">
        <f>RSI!A1999</f>
        <v>45216</v>
      </c>
      <c r="B1999" s="2">
        <f>RSI!B1999</f>
        <v>4.9500999999999999</v>
      </c>
      <c r="C1999" s="2">
        <f>RSI!I1999</f>
        <v>52.014453052495647</v>
      </c>
      <c r="D1999" s="2">
        <f>MACD!E1999</f>
        <v>0.12090678397582977</v>
      </c>
      <c r="E1999" s="2">
        <f>MACD!F1999</f>
        <v>0.10779098702840478</v>
      </c>
      <c r="F1999" s="2">
        <f>'Moving Avg'!D1999</f>
        <v>4.7524999999999995</v>
      </c>
      <c r="G1999" s="2">
        <f>'Moving Avg'!F1999</f>
        <v>4.9660450000000003</v>
      </c>
      <c r="H1999" s="2">
        <f>'Moving Avg'!G1999</f>
        <v>4.8967800000000015</v>
      </c>
      <c r="I1999" s="2">
        <f>'Moving Avg'!H1999</f>
        <v>5.3115520000000025</v>
      </c>
      <c r="J1999" s="5" t="str">
        <f>OBV!F1999</f>
        <v>BEARISH</v>
      </c>
      <c r="K1999" s="5" t="str">
        <f>OBV!G1999</f>
        <v>STRONG</v>
      </c>
      <c r="L1999" s="5" t="str">
        <f>OBV!H1999</f>
        <v>BEARISH DIVERGENCE</v>
      </c>
      <c r="M1999" s="7">
        <f t="shared" si="310"/>
        <v>25</v>
      </c>
      <c r="N1999" s="7">
        <f t="shared" si="311"/>
        <v>0</v>
      </c>
      <c r="O1999" s="7">
        <f t="shared" si="312"/>
        <v>0</v>
      </c>
      <c r="P1999" s="7">
        <f t="shared" si="313"/>
        <v>33</v>
      </c>
      <c r="Q1999" s="8">
        <f t="shared" si="314"/>
        <v>13.7</v>
      </c>
      <c r="R1999" s="8">
        <f t="shared" si="315"/>
        <v>13.25</v>
      </c>
      <c r="S1999" s="8">
        <f t="shared" si="316"/>
        <v>18.600000000000001</v>
      </c>
      <c r="T1999" s="8">
        <f t="shared" si="317"/>
        <v>14.5</v>
      </c>
      <c r="U1999" s="7">
        <f t="shared" si="318"/>
        <v>15.183333333333332</v>
      </c>
      <c r="V1999" s="7">
        <f t="shared" si="319"/>
        <v>15.012499999999999</v>
      </c>
    </row>
    <row r="2000" spans="1:22" ht="13.5" x14ac:dyDescent="0.25">
      <c r="A2000" s="3">
        <f>RSI!A2000</f>
        <v>45217</v>
      </c>
      <c r="B2000" s="2">
        <f>RSI!B2000</f>
        <v>4.9500999999999999</v>
      </c>
      <c r="C2000" s="2">
        <f>RSI!I2000</f>
        <v>52.014453052495647</v>
      </c>
      <c r="D2000" s="2">
        <f>MACD!E2000</f>
        <v>0.10702194040766599</v>
      </c>
      <c r="E2000" s="2">
        <f>MACD!F2000</f>
        <v>0.10763717770425704</v>
      </c>
      <c r="F2000" s="2">
        <f>'Moving Avg'!D2000</f>
        <v>4.8023999999999996</v>
      </c>
      <c r="G2000" s="2">
        <f>'Moving Avg'!F2000</f>
        <v>4.9520750000000007</v>
      </c>
      <c r="H2000" s="2">
        <f>'Moving Avg'!G2000</f>
        <v>4.8981780000000015</v>
      </c>
      <c r="I2000" s="2">
        <f>'Moving Avg'!H2000</f>
        <v>5.304616000000002</v>
      </c>
      <c r="J2000" s="5" t="str">
        <f>OBV!F2000</f>
        <v>BEARISH</v>
      </c>
      <c r="K2000" s="5" t="str">
        <f>OBV!G2000</f>
        <v>NEUTRAL</v>
      </c>
      <c r="L2000" s="5" t="str">
        <f>OBV!H2000</f>
        <v>BEARISH DIVERGENCE</v>
      </c>
      <c r="M2000" s="7">
        <f t="shared" si="310"/>
        <v>25</v>
      </c>
      <c r="N2000" s="7">
        <f t="shared" si="311"/>
        <v>45</v>
      </c>
      <c r="O2000" s="7">
        <f t="shared" si="312"/>
        <v>0</v>
      </c>
      <c r="P2000" s="7">
        <f t="shared" si="313"/>
        <v>16.5</v>
      </c>
      <c r="Q2000" s="8">
        <f t="shared" si="314"/>
        <v>26.975000000000001</v>
      </c>
      <c r="R2000" s="8">
        <f t="shared" si="315"/>
        <v>18.125</v>
      </c>
      <c r="S2000" s="8">
        <f t="shared" si="316"/>
        <v>17.925000000000001</v>
      </c>
      <c r="T2000" s="8">
        <f t="shared" si="317"/>
        <v>21.625</v>
      </c>
      <c r="U2000" s="7">
        <f t="shared" si="318"/>
        <v>21.008333333333336</v>
      </c>
      <c r="V2000" s="7">
        <f t="shared" si="319"/>
        <v>21.162500000000001</v>
      </c>
    </row>
    <row r="2001" spans="1:22" ht="13.5" x14ac:dyDescent="0.25">
      <c r="A2001" s="3">
        <f>RSI!A2001</f>
        <v>45218</v>
      </c>
      <c r="B2001" s="2">
        <f>RSI!B2001</f>
        <v>4.7305000000000001</v>
      </c>
      <c r="C2001" s="2">
        <f>RSI!I2001</f>
        <v>41.708521797462126</v>
      </c>
      <c r="D2001" s="2">
        <f>MACD!E2001</f>
        <v>0.10668912062739366</v>
      </c>
      <c r="E2001" s="2">
        <f>MACD!F2001</f>
        <v>0.10744756628888437</v>
      </c>
      <c r="F2001" s="2">
        <f>'Moving Avg'!D2001</f>
        <v>4.8483000000000001</v>
      </c>
      <c r="G2001" s="2">
        <f>'Moving Avg'!F2001</f>
        <v>4.9271250000000002</v>
      </c>
      <c r="H2001" s="2">
        <f>'Moving Avg'!G2001</f>
        <v>4.8951840000000013</v>
      </c>
      <c r="I2001" s="2">
        <f>'Moving Avg'!H2001</f>
        <v>5.2978295000000015</v>
      </c>
      <c r="J2001" s="5" t="str">
        <f>OBV!F2001</f>
        <v>BULLISH</v>
      </c>
      <c r="K2001" s="5" t="str">
        <f>OBV!G2001</f>
        <v>NEUTRAL</v>
      </c>
      <c r="L2001" s="5" t="str">
        <f>OBV!H2001</f>
        <v>CONFIRMED BULLISH</v>
      </c>
      <c r="M2001" s="7">
        <f t="shared" si="310"/>
        <v>25</v>
      </c>
      <c r="N2001" s="7">
        <f t="shared" si="311"/>
        <v>45</v>
      </c>
      <c r="O2001" s="7">
        <f t="shared" si="312"/>
        <v>0</v>
      </c>
      <c r="P2001" s="7">
        <f t="shared" si="313"/>
        <v>83.5</v>
      </c>
      <c r="Q2001" s="8">
        <f t="shared" si="314"/>
        <v>37.024999999999999</v>
      </c>
      <c r="R2001" s="8">
        <f t="shared" si="315"/>
        <v>34.875</v>
      </c>
      <c r="S2001" s="8">
        <f t="shared" si="316"/>
        <v>48.075000000000003</v>
      </c>
      <c r="T2001" s="8">
        <f t="shared" si="317"/>
        <v>38.375</v>
      </c>
      <c r="U2001" s="7">
        <f t="shared" si="318"/>
        <v>39.991666666666667</v>
      </c>
      <c r="V2001" s="7">
        <f t="shared" si="319"/>
        <v>39.587500000000006</v>
      </c>
    </row>
    <row r="2002" spans="1:22" ht="13.5" x14ac:dyDescent="0.25">
      <c r="A2002" s="3">
        <f>RSI!A2002</f>
        <v>45219</v>
      </c>
      <c r="B2002" s="2">
        <f>RSI!B2002</f>
        <v>4.9401000000000002</v>
      </c>
      <c r="C2002" s="2">
        <f>RSI!I2002</f>
        <v>51.571495760661421</v>
      </c>
      <c r="D2002" s="2">
        <f>MACD!E2002</f>
        <v>9.0422790365044747E-2</v>
      </c>
      <c r="E2002" s="2">
        <f>MACD!F2002</f>
        <v>0.10404261110411644</v>
      </c>
      <c r="F2002" s="2">
        <f>'Moving Avg'!D2002</f>
        <v>4.8961999999999994</v>
      </c>
      <c r="G2002" s="2">
        <f>'Moving Avg'!F2002</f>
        <v>4.9106600000000009</v>
      </c>
      <c r="H2002" s="2">
        <f>'Moving Avg'!G2002</f>
        <v>4.896382</v>
      </c>
      <c r="I2002" s="2">
        <f>'Moving Avg'!H2002</f>
        <v>5.2920910000000019</v>
      </c>
      <c r="J2002" s="5" t="str">
        <f>OBV!F2002</f>
        <v>BULLISH</v>
      </c>
      <c r="K2002" s="5" t="str">
        <f>OBV!G2002</f>
        <v>NEUTRAL</v>
      </c>
      <c r="L2002" s="5" t="str">
        <f>OBV!H2002</f>
        <v>CONFIRMED BULLISH</v>
      </c>
      <c r="M2002" s="7">
        <f t="shared" si="310"/>
        <v>25</v>
      </c>
      <c r="N2002" s="7">
        <f t="shared" si="311"/>
        <v>45</v>
      </c>
      <c r="O2002" s="7">
        <f t="shared" si="312"/>
        <v>0</v>
      </c>
      <c r="P2002" s="7">
        <f t="shared" si="313"/>
        <v>83.5</v>
      </c>
      <c r="Q2002" s="8">
        <f t="shared" si="314"/>
        <v>37.024999999999999</v>
      </c>
      <c r="R2002" s="8">
        <f t="shared" si="315"/>
        <v>34.875</v>
      </c>
      <c r="S2002" s="8">
        <f t="shared" si="316"/>
        <v>48.075000000000003</v>
      </c>
      <c r="T2002" s="8">
        <f t="shared" si="317"/>
        <v>38.375</v>
      </c>
      <c r="U2002" s="7">
        <f t="shared" si="318"/>
        <v>39.991666666666667</v>
      </c>
      <c r="V2002" s="7">
        <f t="shared" si="319"/>
        <v>39.587500000000006</v>
      </c>
    </row>
    <row r="2003" spans="1:22" ht="13.5" x14ac:dyDescent="0.25">
      <c r="A2003" s="3">
        <f>RSI!A2003</f>
        <v>45222</v>
      </c>
      <c r="B2003" s="2">
        <f>RSI!B2003</f>
        <v>4.9401000000000002</v>
      </c>
      <c r="C2003" s="2">
        <f>RSI!I2003</f>
        <v>51.571495760661421</v>
      </c>
      <c r="D2003" s="2">
        <f>MACD!E2003</f>
        <v>7.6420135141095358E-2</v>
      </c>
      <c r="E2003" s="2">
        <f>MACD!F2003</f>
        <v>9.851811591151223E-2</v>
      </c>
      <c r="F2003" s="2">
        <f>'Moving Avg'!D2003</f>
        <v>4.9021800000000004</v>
      </c>
      <c r="G2003" s="2">
        <f>'Moving Avg'!F2003</f>
        <v>4.893695000000001</v>
      </c>
      <c r="H2003" s="2">
        <f>'Moving Avg'!G2003</f>
        <v>4.8975800000000005</v>
      </c>
      <c r="I2003" s="2">
        <f>'Moving Avg'!H2003</f>
        <v>5.286402500000003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  <c r="M2003" s="7">
        <f t="shared" si="310"/>
        <v>25</v>
      </c>
      <c r="N2003" s="7">
        <f t="shared" si="311"/>
        <v>100</v>
      </c>
      <c r="O2003" s="7">
        <f t="shared" si="312"/>
        <v>0</v>
      </c>
      <c r="P2003" s="7">
        <f t="shared" si="313"/>
        <v>83.5</v>
      </c>
      <c r="Q2003" s="8">
        <f t="shared" si="314"/>
        <v>56.274999999999999</v>
      </c>
      <c r="R2003" s="8">
        <f t="shared" si="315"/>
        <v>45.875</v>
      </c>
      <c r="S2003" s="8">
        <f t="shared" si="316"/>
        <v>56.325000000000003</v>
      </c>
      <c r="T2003" s="8">
        <f t="shared" si="317"/>
        <v>52.125</v>
      </c>
      <c r="U2003" s="7">
        <f t="shared" si="318"/>
        <v>52.82500000000001</v>
      </c>
      <c r="V2003" s="7">
        <f t="shared" si="319"/>
        <v>52.650000000000006</v>
      </c>
    </row>
    <row r="2004" spans="1:22" ht="13.5" x14ac:dyDescent="0.25">
      <c r="A2004" s="3">
        <f>RSI!A2004</f>
        <v>45223</v>
      </c>
      <c r="B2004" s="2">
        <f>RSI!B2004</f>
        <v>4.9401000000000002</v>
      </c>
      <c r="C2004" s="2">
        <f>RSI!I2004</f>
        <v>51.571495760661421</v>
      </c>
      <c r="D2004" s="2">
        <f>MACD!E2004</f>
        <v>6.4350588909896977E-2</v>
      </c>
      <c r="E2004" s="2">
        <f>MACD!F2004</f>
        <v>9.1684610511189188E-2</v>
      </c>
      <c r="F2004" s="2">
        <f>'Moving Avg'!D2004</f>
        <v>4.9001800000000006</v>
      </c>
      <c r="G2004" s="2">
        <f>'Moving Avg'!F2004</f>
        <v>4.888205000000001</v>
      </c>
      <c r="H2004" s="2">
        <f>'Moving Avg'!G2004</f>
        <v>4.8991760000000006</v>
      </c>
      <c r="I2004" s="2">
        <f>'Moving Avg'!H2004</f>
        <v>5.2807140000000024</v>
      </c>
      <c r="J2004" s="5" t="str">
        <f>OBV!F2004</f>
        <v>BULLISH</v>
      </c>
      <c r="K2004" s="5" t="str">
        <f>OBV!G2004</f>
        <v>NEUTRAL</v>
      </c>
      <c r="L2004" s="5" t="str">
        <f>OBV!H2004</f>
        <v>BULLISH DIVERGENCE</v>
      </c>
      <c r="M2004" s="7">
        <f t="shared" si="310"/>
        <v>25</v>
      </c>
      <c r="N2004" s="7">
        <f t="shared" si="311"/>
        <v>100</v>
      </c>
      <c r="O2004" s="7">
        <f t="shared" si="312"/>
        <v>0</v>
      </c>
      <c r="P2004" s="7">
        <f t="shared" si="313"/>
        <v>66.5</v>
      </c>
      <c r="Q2004" s="8">
        <f t="shared" si="314"/>
        <v>53.725000000000001</v>
      </c>
      <c r="R2004" s="8">
        <f t="shared" si="315"/>
        <v>41.625</v>
      </c>
      <c r="S2004" s="8">
        <f t="shared" si="316"/>
        <v>48.674999999999997</v>
      </c>
      <c r="T2004" s="8">
        <f t="shared" si="317"/>
        <v>47.875</v>
      </c>
      <c r="U2004" s="7">
        <f t="shared" si="318"/>
        <v>48.008333333333326</v>
      </c>
      <c r="V2004" s="7">
        <f t="shared" si="319"/>
        <v>47.974999999999994</v>
      </c>
    </row>
    <row r="2005" spans="1:22" ht="13.5" x14ac:dyDescent="0.25">
      <c r="A2005" s="3">
        <f>RSI!A2005</f>
        <v>45224</v>
      </c>
      <c r="B2005" s="2">
        <f>RSI!B2005</f>
        <v>4.9401000000000002</v>
      </c>
      <c r="C2005" s="2">
        <f>RSI!I2005</f>
        <v>51.571495760661421</v>
      </c>
      <c r="D2005" s="2">
        <f>MACD!E2005</f>
        <v>2.0163900678503488E-2</v>
      </c>
      <c r="E2005" s="2">
        <f>MACD!F2005</f>
        <v>7.7380468544652053E-2</v>
      </c>
      <c r="F2005" s="2">
        <f>'Moving Avg'!D2005</f>
        <v>4.8981800000000009</v>
      </c>
      <c r="G2005" s="2">
        <f>'Moving Avg'!F2005</f>
        <v>4.8862100000000011</v>
      </c>
      <c r="H2005" s="2">
        <f>'Moving Avg'!G2005</f>
        <v>4.9007720000000008</v>
      </c>
      <c r="I2005" s="2">
        <f>'Moving Avg'!H2005</f>
        <v>5.2750255000000035</v>
      </c>
      <c r="J2005" s="5" t="str">
        <f>OBV!F2005</f>
        <v>BULLISH</v>
      </c>
      <c r="K2005" s="5" t="str">
        <f>OBV!G2005</f>
        <v>NEUTRAL</v>
      </c>
      <c r="L2005" s="5" t="str">
        <f>OBV!H2005</f>
        <v>BULLISH DIVERGENCE</v>
      </c>
      <c r="M2005" s="7">
        <f t="shared" si="310"/>
        <v>25</v>
      </c>
      <c r="N2005" s="7">
        <f t="shared" si="311"/>
        <v>100</v>
      </c>
      <c r="O2005" s="7">
        <f t="shared" si="312"/>
        <v>0</v>
      </c>
      <c r="P2005" s="7">
        <f t="shared" si="313"/>
        <v>66.5</v>
      </c>
      <c r="Q2005" s="8">
        <f t="shared" si="314"/>
        <v>53.725000000000001</v>
      </c>
      <c r="R2005" s="8">
        <f t="shared" si="315"/>
        <v>41.625</v>
      </c>
      <c r="S2005" s="8">
        <f t="shared" si="316"/>
        <v>48.674999999999997</v>
      </c>
      <c r="T2005" s="8">
        <f t="shared" si="317"/>
        <v>47.875</v>
      </c>
      <c r="U2005" s="7">
        <f t="shared" si="318"/>
        <v>48.008333333333326</v>
      </c>
      <c r="V2005" s="7">
        <f t="shared" si="319"/>
        <v>47.974999999999994</v>
      </c>
    </row>
    <row r="2006" spans="1:22" ht="13.5" x14ac:dyDescent="0.25">
      <c r="A2006" s="3">
        <f>RSI!A2006</f>
        <v>45225</v>
      </c>
      <c r="B2006" s="2">
        <f>RSI!B2006</f>
        <v>4.9401000000000002</v>
      </c>
      <c r="C2006" s="2">
        <f>RSI!I2006</f>
        <v>51.571495760661421</v>
      </c>
      <c r="D2006" s="2">
        <f>MACD!E2006</f>
        <v>-4.812212458174514E-2</v>
      </c>
      <c r="E2006" s="2">
        <f>MACD!F2006</f>
        <v>5.2279949919372612E-2</v>
      </c>
      <c r="F2006" s="2">
        <f>'Moving Avg'!D2006</f>
        <v>4.9401000000000002</v>
      </c>
      <c r="G2006" s="2">
        <f>'Moving Avg'!F2006</f>
        <v>4.8842150000000002</v>
      </c>
      <c r="H2006" s="2">
        <f>'Moving Avg'!G2006</f>
        <v>4.9057620000000002</v>
      </c>
      <c r="I2006" s="2">
        <f>'Moving Avg'!H2006</f>
        <v>5.2702350000000031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  <c r="M2006" s="7">
        <f t="shared" si="310"/>
        <v>25</v>
      </c>
      <c r="N2006" s="7">
        <f t="shared" si="311"/>
        <v>100</v>
      </c>
      <c r="O2006" s="7">
        <f t="shared" si="312"/>
        <v>0</v>
      </c>
      <c r="P2006" s="7">
        <f t="shared" si="313"/>
        <v>83.5</v>
      </c>
      <c r="Q2006" s="8">
        <f t="shared" si="314"/>
        <v>56.274999999999999</v>
      </c>
      <c r="R2006" s="8">
        <f t="shared" si="315"/>
        <v>45.875</v>
      </c>
      <c r="S2006" s="8">
        <f t="shared" si="316"/>
        <v>56.325000000000003</v>
      </c>
      <c r="T2006" s="8">
        <f t="shared" si="317"/>
        <v>52.125</v>
      </c>
      <c r="U2006" s="7">
        <f t="shared" si="318"/>
        <v>52.82500000000001</v>
      </c>
      <c r="V2006" s="7">
        <f t="shared" si="319"/>
        <v>52.650000000000006</v>
      </c>
    </row>
    <row r="2007" spans="1:22" ht="13.5" x14ac:dyDescent="0.25">
      <c r="A2007" s="3">
        <f>RSI!A2007</f>
        <v>45226</v>
      </c>
      <c r="B2007" s="2">
        <f>RSI!B2007</f>
        <v>4.9401000000000002</v>
      </c>
      <c r="C2007" s="2">
        <f>RSI!I2007</f>
        <v>51.571495760661428</v>
      </c>
      <c r="D2007" s="2">
        <f>MACD!E2007</f>
        <v>-7.5370467739127811E-2</v>
      </c>
      <c r="E2007" s="2">
        <f>MACD!F2007</f>
        <v>2.6749866387672527E-2</v>
      </c>
      <c r="F2007" s="2">
        <f>'Moving Avg'!D2007</f>
        <v>4.9401000000000002</v>
      </c>
      <c r="G2007" s="2">
        <f>'Moving Avg'!F2007</f>
        <v>4.8827200000000008</v>
      </c>
      <c r="H2007" s="2">
        <f>'Moving Avg'!G2007</f>
        <v>4.9107520000000005</v>
      </c>
      <c r="I2007" s="2">
        <f>'Moving Avg'!H2007</f>
        <v>5.2654945000000044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  <c r="M2007" s="7">
        <f t="shared" si="310"/>
        <v>25</v>
      </c>
      <c r="N2007" s="7">
        <f t="shared" si="311"/>
        <v>100</v>
      </c>
      <c r="O2007" s="7">
        <f t="shared" si="312"/>
        <v>0</v>
      </c>
      <c r="P2007" s="7">
        <f t="shared" si="313"/>
        <v>33</v>
      </c>
      <c r="Q2007" s="8">
        <f t="shared" si="314"/>
        <v>48.7</v>
      </c>
      <c r="R2007" s="8">
        <f t="shared" si="315"/>
        <v>33.25</v>
      </c>
      <c r="S2007" s="8">
        <f t="shared" si="316"/>
        <v>33.6</v>
      </c>
      <c r="T2007" s="8">
        <f t="shared" si="317"/>
        <v>39.5</v>
      </c>
      <c r="U2007" s="7">
        <f t="shared" si="318"/>
        <v>38.516666666666673</v>
      </c>
      <c r="V2007" s="7">
        <f t="shared" si="319"/>
        <v>38.762500000000003</v>
      </c>
    </row>
    <row r="2008" spans="1:22" ht="13.5" x14ac:dyDescent="0.25">
      <c r="A2008" s="3">
        <f>RSI!A2008</f>
        <v>45229</v>
      </c>
      <c r="B2008" s="2">
        <f>RSI!B2008</f>
        <v>4.7205000000000004</v>
      </c>
      <c r="C2008" s="2">
        <f>RSI!I2008</f>
        <v>40.399556352034388</v>
      </c>
      <c r="D2008" s="2">
        <f>MACD!E2008</f>
        <v>-5.0076486250021368E-2</v>
      </c>
      <c r="E2008" s="2">
        <f>MACD!F2008</f>
        <v>1.138459586013375E-2</v>
      </c>
      <c r="F2008" s="2">
        <f>'Moving Avg'!D2008</f>
        <v>4.8961800000000002</v>
      </c>
      <c r="G2008" s="2">
        <f>'Moving Avg'!F2008</f>
        <v>4.8707399999999996</v>
      </c>
      <c r="H2008" s="2">
        <f>'Moving Avg'!G2008</f>
        <v>4.9113499999999997</v>
      </c>
      <c r="I2008" s="2">
        <f>'Moving Avg'!H2008</f>
        <v>5.2596560000000032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  <c r="M2008" s="7">
        <f t="shared" si="310"/>
        <v>25</v>
      </c>
      <c r="N2008" s="7">
        <f t="shared" si="311"/>
        <v>100</v>
      </c>
      <c r="O2008" s="7">
        <f t="shared" si="312"/>
        <v>0</v>
      </c>
      <c r="P2008" s="7">
        <f t="shared" si="313"/>
        <v>33</v>
      </c>
      <c r="Q2008" s="8">
        <f t="shared" si="314"/>
        <v>48.7</v>
      </c>
      <c r="R2008" s="8">
        <f t="shared" si="315"/>
        <v>33.25</v>
      </c>
      <c r="S2008" s="8">
        <f t="shared" si="316"/>
        <v>33.6</v>
      </c>
      <c r="T2008" s="8">
        <f t="shared" si="317"/>
        <v>39.5</v>
      </c>
      <c r="U2008" s="7">
        <f t="shared" si="318"/>
        <v>38.516666666666673</v>
      </c>
      <c r="V2008" s="7">
        <f t="shared" si="319"/>
        <v>38.762500000000003</v>
      </c>
    </row>
    <row r="2009" spans="1:22" ht="13.5" x14ac:dyDescent="0.25">
      <c r="A2009" s="3">
        <f>RSI!A2009</f>
        <v>45230</v>
      </c>
      <c r="B2009" s="2">
        <f>RSI!B2009</f>
        <v>4.5110000000000001</v>
      </c>
      <c r="C2009" s="2">
        <f>RSI!I2009</f>
        <v>33.044937735852912</v>
      </c>
      <c r="D2009" s="2">
        <f>MACD!E2009</f>
        <v>-5.8697886588410242E-3</v>
      </c>
      <c r="E2009" s="2">
        <f>MACD!F2009</f>
        <v>7.9337189563387957E-3</v>
      </c>
      <c r="F2009" s="2">
        <f>'Moving Avg'!D2009</f>
        <v>4.8103600000000002</v>
      </c>
      <c r="G2009" s="2">
        <f>'Moving Avg'!F2009</f>
        <v>4.8482849999999997</v>
      </c>
      <c r="H2009" s="2">
        <f>'Moving Avg'!G2009</f>
        <v>4.9077580000000003</v>
      </c>
      <c r="I2009" s="2">
        <f>'Moving Avg'!H2009</f>
        <v>5.2527700000000026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  <c r="M2009" s="7">
        <f t="shared" si="310"/>
        <v>25</v>
      </c>
      <c r="N2009" s="7">
        <f t="shared" si="311"/>
        <v>45</v>
      </c>
      <c r="O2009" s="7">
        <f t="shared" si="312"/>
        <v>0</v>
      </c>
      <c r="P2009" s="7">
        <f t="shared" si="313"/>
        <v>33</v>
      </c>
      <c r="Q2009" s="8">
        <f t="shared" si="314"/>
        <v>29.45</v>
      </c>
      <c r="R2009" s="8">
        <f t="shared" si="315"/>
        <v>22.25</v>
      </c>
      <c r="S2009" s="8">
        <f t="shared" si="316"/>
        <v>25.35</v>
      </c>
      <c r="T2009" s="8">
        <f t="shared" si="317"/>
        <v>25.75</v>
      </c>
      <c r="U2009" s="7">
        <f t="shared" si="318"/>
        <v>25.683333333333337</v>
      </c>
      <c r="V2009" s="7">
        <f t="shared" si="319"/>
        <v>25.700000000000003</v>
      </c>
    </row>
    <row r="2010" spans="1:22" ht="13.5" x14ac:dyDescent="0.25">
      <c r="A2010" s="3">
        <f>RSI!A2010</f>
        <v>45231</v>
      </c>
      <c r="B2010" s="2">
        <f>RSI!B2010</f>
        <v>4.5209000000000001</v>
      </c>
      <c r="C2010" s="2">
        <f>RSI!I2010</f>
        <v>33.659545236028222</v>
      </c>
      <c r="D2010" s="2">
        <f>MACD!E2010</f>
        <v>3.3102635820389636E-2</v>
      </c>
      <c r="E2010" s="2">
        <f>MACD!F2010</f>
        <v>1.2967502329148964E-2</v>
      </c>
      <c r="F2010" s="2">
        <f>'Moving Avg'!D2010</f>
        <v>4.7265199999999998</v>
      </c>
      <c r="G2010" s="2">
        <f>'Moving Avg'!F2010</f>
        <v>4.8263249999999989</v>
      </c>
      <c r="H2010" s="2">
        <f>'Moving Avg'!G2010</f>
        <v>4.9043640000000002</v>
      </c>
      <c r="I2010" s="2">
        <f>'Moving Avg'!H2010</f>
        <v>5.2459335000000022</v>
      </c>
      <c r="J2010" s="5" t="str">
        <f>OBV!F2010</f>
        <v>BULLISH</v>
      </c>
      <c r="K2010" s="5" t="str">
        <f>OBV!G2010</f>
        <v>NEUTRAL</v>
      </c>
      <c r="L2010" s="5" t="str">
        <f>OBV!H2010</f>
        <v>BULLISH DIVERGENCE</v>
      </c>
      <c r="M2010" s="7">
        <f t="shared" si="310"/>
        <v>25</v>
      </c>
      <c r="N2010" s="7">
        <f t="shared" si="311"/>
        <v>0</v>
      </c>
      <c r="O2010" s="7">
        <f t="shared" si="312"/>
        <v>0</v>
      </c>
      <c r="P2010" s="7">
        <f t="shared" si="313"/>
        <v>66.5</v>
      </c>
      <c r="Q2010" s="8">
        <f t="shared" si="314"/>
        <v>18.725000000000001</v>
      </c>
      <c r="R2010" s="8">
        <f t="shared" si="315"/>
        <v>21.625</v>
      </c>
      <c r="S2010" s="8">
        <f t="shared" si="316"/>
        <v>33.674999999999997</v>
      </c>
      <c r="T2010" s="8">
        <f t="shared" si="317"/>
        <v>22.875</v>
      </c>
      <c r="U2010" s="7">
        <f t="shared" si="318"/>
        <v>24.675000000000001</v>
      </c>
      <c r="V2010" s="7">
        <f t="shared" si="319"/>
        <v>24.225000000000001</v>
      </c>
    </row>
    <row r="2011" spans="1:22" ht="13.5" x14ac:dyDescent="0.25">
      <c r="A2011" s="3">
        <f>RSI!A2011</f>
        <v>45232</v>
      </c>
      <c r="B2011" s="2">
        <f>RSI!B2011</f>
        <v>4.5110000000000001</v>
      </c>
      <c r="C2011" s="2">
        <f>RSI!I2011</f>
        <v>33.330060557907373</v>
      </c>
      <c r="D2011" s="2">
        <f>MACD!E2011</f>
        <v>3.5099234648044764E-2</v>
      </c>
      <c r="E2011" s="2">
        <f>MACD!F2011</f>
        <v>1.7393848792928126E-2</v>
      </c>
      <c r="F2011" s="2">
        <f>'Moving Avg'!D2011</f>
        <v>4.6407000000000007</v>
      </c>
      <c r="G2011" s="2">
        <f>'Moving Avg'!F2011</f>
        <v>4.805369999999999</v>
      </c>
      <c r="H2011" s="2">
        <f>'Moving Avg'!G2011</f>
        <v>4.9007720000000008</v>
      </c>
      <c r="I2011" s="2">
        <f>'Moving Avg'!H2011</f>
        <v>5.2380495000000016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  <c r="M2011" s="7">
        <f t="shared" si="310"/>
        <v>25</v>
      </c>
      <c r="N2011" s="7">
        <f t="shared" si="311"/>
        <v>0</v>
      </c>
      <c r="O2011" s="7">
        <f t="shared" si="312"/>
        <v>0</v>
      </c>
      <c r="P2011" s="7">
        <f t="shared" si="313"/>
        <v>16.5</v>
      </c>
      <c r="Q2011" s="8">
        <f t="shared" si="314"/>
        <v>11.225</v>
      </c>
      <c r="R2011" s="8">
        <f t="shared" si="315"/>
        <v>9.125</v>
      </c>
      <c r="S2011" s="8">
        <f t="shared" si="316"/>
        <v>11.175000000000001</v>
      </c>
      <c r="T2011" s="8">
        <f t="shared" si="317"/>
        <v>10.375</v>
      </c>
      <c r="U2011" s="7">
        <f t="shared" si="318"/>
        <v>10.508333333333335</v>
      </c>
      <c r="V2011" s="7">
        <f t="shared" si="319"/>
        <v>10.475000000000001</v>
      </c>
    </row>
    <row r="2012" spans="1:22" ht="13.5" x14ac:dyDescent="0.25">
      <c r="A2012" s="3">
        <f>RSI!A2012</f>
        <v>45233</v>
      </c>
      <c r="B2012" s="2">
        <f>RSI!B2012</f>
        <v>4.5110000000000001</v>
      </c>
      <c r="C2012" s="2">
        <f>RSI!I2012</f>
        <v>33.330060557907373</v>
      </c>
      <c r="D2012" s="2">
        <f>MACD!E2012</f>
        <v>7.1011108548367119E-2</v>
      </c>
      <c r="E2012" s="2">
        <f>MACD!F2012</f>
        <v>2.8117300744015927E-2</v>
      </c>
      <c r="F2012" s="2">
        <f>'Moving Avg'!D2012</f>
        <v>4.5548799999999998</v>
      </c>
      <c r="G2012" s="2">
        <f>'Moving Avg'!F2012</f>
        <v>4.7849149999999998</v>
      </c>
      <c r="H2012" s="2">
        <f>'Moving Avg'!G2012</f>
        <v>4.8971800000000005</v>
      </c>
      <c r="I2012" s="2">
        <f>'Moving Avg'!H2012</f>
        <v>5.2301655000000018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  <c r="M2012" s="7">
        <f t="shared" si="310"/>
        <v>25</v>
      </c>
      <c r="N2012" s="7">
        <f t="shared" si="311"/>
        <v>0</v>
      </c>
      <c r="O2012" s="7">
        <f t="shared" si="312"/>
        <v>0</v>
      </c>
      <c r="P2012" s="7">
        <f t="shared" si="313"/>
        <v>16.5</v>
      </c>
      <c r="Q2012" s="8">
        <f t="shared" si="314"/>
        <v>11.225</v>
      </c>
      <c r="R2012" s="8">
        <f t="shared" si="315"/>
        <v>9.125</v>
      </c>
      <c r="S2012" s="8">
        <f t="shared" si="316"/>
        <v>11.175000000000001</v>
      </c>
      <c r="T2012" s="8">
        <f t="shared" si="317"/>
        <v>10.375</v>
      </c>
      <c r="U2012" s="7">
        <f t="shared" si="318"/>
        <v>10.508333333333335</v>
      </c>
      <c r="V2012" s="7">
        <f t="shared" si="319"/>
        <v>10.475000000000001</v>
      </c>
    </row>
    <row r="2013" spans="1:22" ht="13.5" x14ac:dyDescent="0.25">
      <c r="A2013" s="3">
        <f>RSI!A2013</f>
        <v>45236</v>
      </c>
      <c r="B2013" s="2">
        <f>RSI!B2013</f>
        <v>4.5110000000000001</v>
      </c>
      <c r="C2013" s="2">
        <f>RSI!I2013</f>
        <v>33.330060557907373</v>
      </c>
      <c r="D2013" s="2">
        <f>MACD!E2013</f>
        <v>0.10322797717627363</v>
      </c>
      <c r="E2013" s="2">
        <f>MACD!F2013</f>
        <v>4.3139436030467465E-2</v>
      </c>
      <c r="F2013" s="2">
        <f>'Moving Avg'!D2013</f>
        <v>4.5129799999999998</v>
      </c>
      <c r="G2013" s="2">
        <f>'Moving Avg'!F2013</f>
        <v>4.7644599999999988</v>
      </c>
      <c r="H2013" s="2">
        <f>'Moving Avg'!G2013</f>
        <v>4.8935880000000003</v>
      </c>
      <c r="I2013" s="2">
        <f>'Moving Avg'!H2013</f>
        <v>5.2222815000000029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  <c r="M2013" s="7">
        <f t="shared" si="310"/>
        <v>25</v>
      </c>
      <c r="N2013" s="7">
        <f t="shared" si="311"/>
        <v>0</v>
      </c>
      <c r="O2013" s="7">
        <f t="shared" si="312"/>
        <v>0</v>
      </c>
      <c r="P2013" s="7">
        <f t="shared" si="313"/>
        <v>16.5</v>
      </c>
      <c r="Q2013" s="8">
        <f t="shared" si="314"/>
        <v>11.225</v>
      </c>
      <c r="R2013" s="8">
        <f t="shared" si="315"/>
        <v>9.125</v>
      </c>
      <c r="S2013" s="8">
        <f t="shared" si="316"/>
        <v>11.175000000000001</v>
      </c>
      <c r="T2013" s="8">
        <f t="shared" si="317"/>
        <v>10.375</v>
      </c>
      <c r="U2013" s="7">
        <f t="shared" si="318"/>
        <v>10.508333333333335</v>
      </c>
      <c r="V2013" s="7">
        <f t="shared" si="319"/>
        <v>10.475000000000001</v>
      </c>
    </row>
    <row r="2014" spans="1:22" ht="13.5" x14ac:dyDescent="0.25">
      <c r="A2014" s="3">
        <f>RSI!A2014</f>
        <v>45237</v>
      </c>
      <c r="B2014" s="2">
        <f>RSI!B2014</f>
        <v>4.5110000000000001</v>
      </c>
      <c r="C2014" s="2">
        <f>RSI!I2014</f>
        <v>33.330060557907373</v>
      </c>
      <c r="D2014" s="2">
        <f>MACD!E2014</f>
        <v>0.13218275485139941</v>
      </c>
      <c r="E2014" s="2">
        <f>MACD!F2014</f>
        <v>6.0948099794653862E-2</v>
      </c>
      <c r="F2014" s="2">
        <f>'Moving Avg'!D2014</f>
        <v>4.5129799999999998</v>
      </c>
      <c r="G2014" s="2">
        <f>'Moving Avg'!F2014</f>
        <v>4.7440049999999987</v>
      </c>
      <c r="H2014" s="2">
        <f>'Moving Avg'!G2014</f>
        <v>4.8925899999999993</v>
      </c>
      <c r="I2014" s="2">
        <f>'Moving Avg'!H2014</f>
        <v>5.2143975000000022</v>
      </c>
      <c r="J2014" s="5" t="str">
        <f>OBV!F2014</f>
        <v>BEARISH</v>
      </c>
      <c r="K2014" s="5" t="str">
        <f>OBV!G2014</f>
        <v>NEUTRAL</v>
      </c>
      <c r="L2014" s="5" t="str">
        <f>OBV!H2014</f>
        <v>NEUTRAL</v>
      </c>
      <c r="M2014" s="7">
        <f t="shared" si="310"/>
        <v>25</v>
      </c>
      <c r="N2014" s="7">
        <f t="shared" si="311"/>
        <v>0</v>
      </c>
      <c r="O2014" s="7">
        <f t="shared" si="312"/>
        <v>0</v>
      </c>
      <c r="P2014" s="7">
        <f t="shared" si="313"/>
        <v>16.5</v>
      </c>
      <c r="Q2014" s="8">
        <f t="shared" si="314"/>
        <v>11.225</v>
      </c>
      <c r="R2014" s="8">
        <f t="shared" si="315"/>
        <v>9.125</v>
      </c>
      <c r="S2014" s="8">
        <f t="shared" si="316"/>
        <v>11.175000000000001</v>
      </c>
      <c r="T2014" s="8">
        <f t="shared" si="317"/>
        <v>10.375</v>
      </c>
      <c r="U2014" s="7">
        <f t="shared" si="318"/>
        <v>10.508333333333335</v>
      </c>
      <c r="V2014" s="7">
        <f t="shared" si="319"/>
        <v>10.475000000000001</v>
      </c>
    </row>
    <row r="2015" spans="1:22" ht="13.5" x14ac:dyDescent="0.25">
      <c r="A2015" s="3">
        <f>RSI!A2015</f>
        <v>45238</v>
      </c>
      <c r="B2015" s="2">
        <f>RSI!B2015</f>
        <v>4.5110000000000001</v>
      </c>
      <c r="C2015" s="2">
        <f>RSI!I2015</f>
        <v>33.330060557907373</v>
      </c>
      <c r="D2015" s="2">
        <f>MACD!E2015</f>
        <v>0.15825179428517178</v>
      </c>
      <c r="E2015" s="2">
        <f>MACD!F2015</f>
        <v>8.0408838692757445E-2</v>
      </c>
      <c r="F2015" s="2">
        <f>'Moving Avg'!D2015</f>
        <v>4.5110000000000001</v>
      </c>
      <c r="G2015" s="2">
        <f>'Moving Avg'!F2015</f>
        <v>4.7345249999999988</v>
      </c>
      <c r="H2015" s="2">
        <f>'Moving Avg'!G2015</f>
        <v>4.8875999999999991</v>
      </c>
      <c r="I2015" s="2">
        <f>'Moving Avg'!H2015</f>
        <v>5.2065135000000025</v>
      </c>
      <c r="J2015" s="5" t="str">
        <f>OBV!F2015</f>
        <v>BEARISH</v>
      </c>
      <c r="K2015" s="5" t="str">
        <f>OBV!G2015</f>
        <v>NEUTRAL</v>
      </c>
      <c r="L2015" s="5" t="str">
        <f>OBV!H2015</f>
        <v>CONFIRMED BEARISH</v>
      </c>
      <c r="M2015" s="7">
        <f t="shared" si="310"/>
        <v>25</v>
      </c>
      <c r="N2015" s="7">
        <f t="shared" si="311"/>
        <v>0</v>
      </c>
      <c r="O2015" s="7">
        <f t="shared" si="312"/>
        <v>0</v>
      </c>
      <c r="P2015" s="7">
        <f t="shared" si="313"/>
        <v>16.5</v>
      </c>
      <c r="Q2015" s="8">
        <f t="shared" si="314"/>
        <v>11.225</v>
      </c>
      <c r="R2015" s="8">
        <f t="shared" si="315"/>
        <v>9.125</v>
      </c>
      <c r="S2015" s="8">
        <f t="shared" si="316"/>
        <v>11.175000000000001</v>
      </c>
      <c r="T2015" s="8">
        <f t="shared" si="317"/>
        <v>10.375</v>
      </c>
      <c r="U2015" s="7">
        <f t="shared" si="318"/>
        <v>10.508333333333335</v>
      </c>
      <c r="V2015" s="7">
        <f t="shared" si="319"/>
        <v>10.475000000000001</v>
      </c>
    </row>
    <row r="2016" spans="1:22" ht="13.5" x14ac:dyDescent="0.25">
      <c r="A2016" s="3">
        <f>RSI!A2016</f>
        <v>45239</v>
      </c>
      <c r="B2016" s="2">
        <f>RSI!B2016</f>
        <v>4.5110000000000001</v>
      </c>
      <c r="C2016" s="2">
        <f>RSI!I2016</f>
        <v>33.330060557907373</v>
      </c>
      <c r="D2016" s="2">
        <f>MACD!E2016</f>
        <v>0.18176284461892322</v>
      </c>
      <c r="E2016" s="2">
        <f>MACD!F2016</f>
        <v>0.10067963987799061</v>
      </c>
      <c r="F2016" s="2">
        <f>'Moving Avg'!D2016</f>
        <v>4.5110000000000001</v>
      </c>
      <c r="G2016" s="2">
        <f>'Moving Avg'!F2016</f>
        <v>4.7350249999999985</v>
      </c>
      <c r="H2016" s="2">
        <f>'Moving Avg'!G2016</f>
        <v>4.8804159999999994</v>
      </c>
      <c r="I2016" s="2">
        <f>'Moving Avg'!H2016</f>
        <v>5.1986795000000008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  <c r="M2016" s="7">
        <f t="shared" si="310"/>
        <v>25</v>
      </c>
      <c r="N2016" s="7">
        <f t="shared" si="311"/>
        <v>0</v>
      </c>
      <c r="O2016" s="7">
        <f t="shared" si="312"/>
        <v>0</v>
      </c>
      <c r="P2016" s="7">
        <f t="shared" si="313"/>
        <v>33</v>
      </c>
      <c r="Q2016" s="8">
        <f t="shared" si="314"/>
        <v>13.7</v>
      </c>
      <c r="R2016" s="8">
        <f t="shared" si="315"/>
        <v>13.25</v>
      </c>
      <c r="S2016" s="8">
        <f t="shared" si="316"/>
        <v>18.600000000000001</v>
      </c>
      <c r="T2016" s="8">
        <f t="shared" si="317"/>
        <v>14.5</v>
      </c>
      <c r="U2016" s="7">
        <f t="shared" si="318"/>
        <v>15.183333333333332</v>
      </c>
      <c r="V2016" s="7">
        <f t="shared" si="319"/>
        <v>15.012499999999999</v>
      </c>
    </row>
    <row r="2017" spans="1:22" ht="13.5" x14ac:dyDescent="0.25">
      <c r="A2017" s="3">
        <f>RSI!A2017</f>
        <v>45240</v>
      </c>
      <c r="B2017" s="2">
        <f>RSI!B2017</f>
        <v>4.5110000000000001</v>
      </c>
      <c r="C2017" s="2">
        <f>RSI!I2017</f>
        <v>33.330060557907373</v>
      </c>
      <c r="D2017" s="2">
        <f>MACD!E2017</f>
        <v>0.20300184024087731</v>
      </c>
      <c r="E2017" s="2">
        <f>MACD!F2017</f>
        <v>0.12114407995056796</v>
      </c>
      <c r="F2017" s="2">
        <f>'Moving Avg'!D2017</f>
        <v>4.5110000000000001</v>
      </c>
      <c r="G2017" s="2">
        <f>'Moving Avg'!F2017</f>
        <v>4.7255449999999986</v>
      </c>
      <c r="H2017" s="2">
        <f>'Moving Avg'!G2017</f>
        <v>4.8732319999999989</v>
      </c>
      <c r="I2017" s="2">
        <f>'Moving Avg'!H2017</f>
        <v>5.1908455</v>
      </c>
      <c r="J2017" s="5" t="str">
        <f>OBV!F2017</f>
        <v>NEUTRAL</v>
      </c>
      <c r="K2017" s="5" t="str">
        <f>OBV!G2017</f>
        <v>NEUTRAL</v>
      </c>
      <c r="L2017" s="5" t="str">
        <f>OBV!H2017</f>
        <v>NEUTRAL</v>
      </c>
      <c r="M2017" s="7">
        <f t="shared" si="310"/>
        <v>25</v>
      </c>
      <c r="N2017" s="7">
        <f t="shared" si="311"/>
        <v>0</v>
      </c>
      <c r="O2017" s="7">
        <f t="shared" si="312"/>
        <v>0</v>
      </c>
      <c r="P2017" s="7">
        <f t="shared" si="313"/>
        <v>33</v>
      </c>
      <c r="Q2017" s="8">
        <f t="shared" si="314"/>
        <v>13.7</v>
      </c>
      <c r="R2017" s="8">
        <f t="shared" si="315"/>
        <v>13.25</v>
      </c>
      <c r="S2017" s="8">
        <f t="shared" si="316"/>
        <v>18.600000000000001</v>
      </c>
      <c r="T2017" s="8">
        <f t="shared" si="317"/>
        <v>14.5</v>
      </c>
      <c r="U2017" s="7">
        <f t="shared" si="318"/>
        <v>15.183333333333332</v>
      </c>
      <c r="V2017" s="7">
        <f t="shared" si="319"/>
        <v>15.012499999999999</v>
      </c>
    </row>
    <row r="2018" spans="1:22" ht="13.5" x14ac:dyDescent="0.25">
      <c r="A2018" s="3">
        <f>RSI!A2018</f>
        <v>45243</v>
      </c>
      <c r="B2018" s="2">
        <f>RSI!B2018</f>
        <v>4.5110000000000001</v>
      </c>
      <c r="C2018" s="2">
        <f>RSI!I2018</f>
        <v>33.330060557907387</v>
      </c>
      <c r="D2018" s="2">
        <f>MACD!E2018</f>
        <v>0.18843408079664314</v>
      </c>
      <c r="E2018" s="2">
        <f>MACD!F2018</f>
        <v>0.134602080119783</v>
      </c>
      <c r="F2018" s="2">
        <f>'Moving Avg'!D2018</f>
        <v>4.5110000000000001</v>
      </c>
      <c r="G2018" s="2">
        <f>'Moving Avg'!F2018</f>
        <v>4.7055849999999992</v>
      </c>
      <c r="H2018" s="2">
        <f>'Moving Avg'!G2018</f>
        <v>4.8660479999999993</v>
      </c>
      <c r="I2018" s="2">
        <f>'Moving Avg'!H2018</f>
        <v>5.1830115000000001</v>
      </c>
      <c r="J2018" s="5" t="str">
        <f>OBV!F2018</f>
        <v>NEUTRAL</v>
      </c>
      <c r="K2018" s="5" t="str">
        <f>OBV!G2018</f>
        <v>NEUTRAL</v>
      </c>
      <c r="L2018" s="5" t="str">
        <f>OBV!H2018</f>
        <v>NEUTRAL</v>
      </c>
      <c r="M2018" s="7">
        <f t="shared" si="310"/>
        <v>25</v>
      </c>
      <c r="N2018" s="7">
        <f t="shared" si="311"/>
        <v>0</v>
      </c>
      <c r="O2018" s="7">
        <f t="shared" si="312"/>
        <v>0</v>
      </c>
      <c r="P2018" s="7">
        <f t="shared" si="313"/>
        <v>33</v>
      </c>
      <c r="Q2018" s="8">
        <f t="shared" si="314"/>
        <v>13.7</v>
      </c>
      <c r="R2018" s="8">
        <f t="shared" si="315"/>
        <v>13.25</v>
      </c>
      <c r="S2018" s="8">
        <f t="shared" si="316"/>
        <v>18.600000000000001</v>
      </c>
      <c r="T2018" s="8">
        <f t="shared" si="317"/>
        <v>14.5</v>
      </c>
      <c r="U2018" s="7">
        <f t="shared" si="318"/>
        <v>15.183333333333332</v>
      </c>
      <c r="V2018" s="7">
        <f t="shared" si="319"/>
        <v>15.012499999999999</v>
      </c>
    </row>
    <row r="2019" spans="1:22" ht="13.5" x14ac:dyDescent="0.25">
      <c r="A2019" s="3">
        <f>RSI!A2019</f>
        <v>45244</v>
      </c>
      <c r="B2019" s="2">
        <f>RSI!B2019</f>
        <v>4.3811999999999998</v>
      </c>
      <c r="C2019" s="2">
        <f>RSI!I2019</f>
        <v>27.049443915530105</v>
      </c>
      <c r="D2019" s="2">
        <f>MACD!E2019</f>
        <v>0.154644707091939</v>
      </c>
      <c r="E2019" s="2">
        <f>MACD!F2019</f>
        <v>0.13861060551421422</v>
      </c>
      <c r="F2019" s="2">
        <f>'Moving Avg'!D2019</f>
        <v>4.4850399999999997</v>
      </c>
      <c r="G2019" s="2">
        <f>'Moving Avg'!F2019</f>
        <v>4.6771399999999996</v>
      </c>
      <c r="H2019" s="2">
        <f>'Moving Avg'!G2019</f>
        <v>4.8562679999999991</v>
      </c>
      <c r="I2019" s="2">
        <f>'Moving Avg'!H2019</f>
        <v>5.1745285000000001</v>
      </c>
      <c r="J2019" s="5" t="str">
        <f>OBV!F2019</f>
        <v>BEARISH</v>
      </c>
      <c r="K2019" s="5" t="str">
        <f>OBV!G2019</f>
        <v>NEUTRAL</v>
      </c>
      <c r="L2019" s="5" t="str">
        <f>OBV!H2019</f>
        <v>CONFIRMED BEARISH</v>
      </c>
      <c r="M2019" s="7">
        <f t="shared" si="310"/>
        <v>50</v>
      </c>
      <c r="N2019" s="7">
        <f t="shared" si="311"/>
        <v>0</v>
      </c>
      <c r="O2019" s="7">
        <f t="shared" si="312"/>
        <v>0</v>
      </c>
      <c r="P2019" s="7">
        <f t="shared" si="313"/>
        <v>16.5</v>
      </c>
      <c r="Q2019" s="8">
        <f t="shared" si="314"/>
        <v>19.975000000000001</v>
      </c>
      <c r="R2019" s="8">
        <f t="shared" si="315"/>
        <v>14.125</v>
      </c>
      <c r="S2019" s="8">
        <f t="shared" si="316"/>
        <v>14.925000000000001</v>
      </c>
      <c r="T2019" s="8">
        <f t="shared" si="317"/>
        <v>16.625</v>
      </c>
      <c r="U2019" s="7">
        <f t="shared" si="318"/>
        <v>16.341666666666669</v>
      </c>
      <c r="V2019" s="7">
        <f t="shared" si="319"/>
        <v>16.412500000000001</v>
      </c>
    </row>
    <row r="2020" spans="1:22" ht="13.5" x14ac:dyDescent="0.25">
      <c r="A2020" s="3">
        <f>RSI!A2020</f>
        <v>45245</v>
      </c>
      <c r="B2020" s="2">
        <f>RSI!B2020</f>
        <v>4.5110000000000001</v>
      </c>
      <c r="C2020" s="2">
        <f>RSI!I2020</f>
        <v>39.356051120570143</v>
      </c>
      <c r="D2020" s="2">
        <f>MACD!E2020</f>
        <v>0.11979668259860254</v>
      </c>
      <c r="E2020" s="2">
        <f>MACD!F2020</f>
        <v>0.13484782093109191</v>
      </c>
      <c r="F2020" s="2">
        <f>'Moving Avg'!D2020</f>
        <v>4.4850399999999997</v>
      </c>
      <c r="G2020" s="2">
        <f>'Moving Avg'!F2020</f>
        <v>4.6551850000000004</v>
      </c>
      <c r="H2020" s="2">
        <f>'Moving Avg'!G2020</f>
        <v>4.8490839999999995</v>
      </c>
      <c r="I2020" s="2">
        <f>'Moving Avg'!H2020</f>
        <v>5.1666945000000002</v>
      </c>
      <c r="J2020" s="5" t="str">
        <f>OBV!F2020</f>
        <v>BEARISH</v>
      </c>
      <c r="K2020" s="5" t="str">
        <f>OBV!G2020</f>
        <v>NEUTRAL</v>
      </c>
      <c r="L2020" s="5" t="str">
        <f>OBV!H2020</f>
        <v>NEUTRAL</v>
      </c>
      <c r="M2020" s="7">
        <f t="shared" si="310"/>
        <v>25</v>
      </c>
      <c r="N2020" s="7">
        <f t="shared" si="311"/>
        <v>45</v>
      </c>
      <c r="O2020" s="7">
        <f t="shared" si="312"/>
        <v>0</v>
      </c>
      <c r="P2020" s="7">
        <f t="shared" si="313"/>
        <v>16.5</v>
      </c>
      <c r="Q2020" s="8">
        <f t="shared" si="314"/>
        <v>26.975000000000001</v>
      </c>
      <c r="R2020" s="8">
        <f t="shared" si="315"/>
        <v>18.125</v>
      </c>
      <c r="S2020" s="8">
        <f t="shared" si="316"/>
        <v>17.925000000000001</v>
      </c>
      <c r="T2020" s="8">
        <f t="shared" si="317"/>
        <v>21.625</v>
      </c>
      <c r="U2020" s="7">
        <f t="shared" si="318"/>
        <v>21.008333333333336</v>
      </c>
      <c r="V2020" s="7">
        <f t="shared" si="319"/>
        <v>21.162500000000001</v>
      </c>
    </row>
    <row r="2021" spans="1:22" ht="13.5" x14ac:dyDescent="0.25">
      <c r="A2021" s="3">
        <f>RSI!A2021</f>
        <v>45246</v>
      </c>
      <c r="B2021" s="2">
        <f>RSI!B2021</f>
        <v>4.3113999999999999</v>
      </c>
      <c r="C2021" s="2">
        <f>RSI!I2021</f>
        <v>30.762048018594641</v>
      </c>
      <c r="D2021" s="2">
        <f>MACD!E2021</f>
        <v>0.10450382372093348</v>
      </c>
      <c r="E2021" s="2">
        <f>MACD!F2021</f>
        <v>0.12877902148906023</v>
      </c>
      <c r="F2021" s="2">
        <f>'Moving Avg'!D2021</f>
        <v>4.4451200000000002</v>
      </c>
      <c r="G2021" s="2">
        <f>'Moving Avg'!F2021</f>
        <v>4.6342300000000005</v>
      </c>
      <c r="H2021" s="2">
        <f>'Moving Avg'!G2021</f>
        <v>4.8379079999999997</v>
      </c>
      <c r="I2021" s="2">
        <f>'Moving Avg'!H2021</f>
        <v>5.1592094999999993</v>
      </c>
      <c r="J2021" s="5" t="str">
        <f>OBV!F2021</f>
        <v>BEARISH</v>
      </c>
      <c r="K2021" s="5" t="str">
        <f>OBV!G2021</f>
        <v>NEUTRAL</v>
      </c>
      <c r="L2021" s="5" t="str">
        <f>OBV!H2021</f>
        <v>CONFIRMED BEARISH</v>
      </c>
      <c r="M2021" s="7">
        <f t="shared" si="310"/>
        <v>25</v>
      </c>
      <c r="N2021" s="7">
        <f t="shared" si="311"/>
        <v>100</v>
      </c>
      <c r="O2021" s="7">
        <f t="shared" si="312"/>
        <v>0</v>
      </c>
      <c r="P2021" s="7">
        <f t="shared" si="313"/>
        <v>16.5</v>
      </c>
      <c r="Q2021" s="8">
        <f t="shared" si="314"/>
        <v>46.225000000000001</v>
      </c>
      <c r="R2021" s="8">
        <f t="shared" si="315"/>
        <v>29.125</v>
      </c>
      <c r="S2021" s="8">
        <f t="shared" si="316"/>
        <v>26.175000000000001</v>
      </c>
      <c r="T2021" s="8">
        <f t="shared" si="317"/>
        <v>35.375</v>
      </c>
      <c r="U2021" s="7">
        <f t="shared" si="318"/>
        <v>33.841666666666661</v>
      </c>
      <c r="V2021" s="7">
        <f t="shared" si="319"/>
        <v>34.224999999999994</v>
      </c>
    </row>
    <row r="2022" spans="1:22" ht="13.5" x14ac:dyDescent="0.25">
      <c r="A2022" s="3">
        <f>RSI!A2022</f>
        <v>45247</v>
      </c>
      <c r="B2022" s="2">
        <f>RSI!B2022</f>
        <v>4.1216999999999997</v>
      </c>
      <c r="C2022" s="2">
        <f>RSI!I2022</f>
        <v>25.14268465387859</v>
      </c>
      <c r="D2022" s="2">
        <f>MACD!E2022</f>
        <v>0.10765780809061187</v>
      </c>
      <c r="E2022" s="2">
        <f>MACD!F2022</f>
        <v>0.12455477880937056</v>
      </c>
      <c r="F2022" s="2">
        <f>'Moving Avg'!D2022</f>
        <v>4.3672599999999999</v>
      </c>
      <c r="G2022" s="2">
        <f>'Moving Avg'!F2022</f>
        <v>4.5933100000000007</v>
      </c>
      <c r="H2022" s="2">
        <f>'Moving Avg'!G2022</f>
        <v>4.8229379999999988</v>
      </c>
      <c r="I2022" s="2">
        <f>'Moving Avg'!H2022</f>
        <v>5.1507759999999987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  <c r="M2022" s="7">
        <f t="shared" si="310"/>
        <v>50</v>
      </c>
      <c r="N2022" s="7">
        <f t="shared" si="311"/>
        <v>45</v>
      </c>
      <c r="O2022" s="7">
        <f t="shared" si="312"/>
        <v>0</v>
      </c>
      <c r="P2022" s="7">
        <f t="shared" si="313"/>
        <v>16.5</v>
      </c>
      <c r="Q2022" s="8">
        <f t="shared" si="314"/>
        <v>35.725000000000001</v>
      </c>
      <c r="R2022" s="8">
        <f t="shared" si="315"/>
        <v>23.125</v>
      </c>
      <c r="S2022" s="8">
        <f t="shared" si="316"/>
        <v>21.675000000000001</v>
      </c>
      <c r="T2022" s="8">
        <f t="shared" si="317"/>
        <v>27.875</v>
      </c>
      <c r="U2022" s="7">
        <f t="shared" si="318"/>
        <v>26.841666666666669</v>
      </c>
      <c r="V2022" s="7">
        <f t="shared" si="319"/>
        <v>27.1</v>
      </c>
    </row>
    <row r="2023" spans="1:22" ht="13.5" x14ac:dyDescent="0.25">
      <c r="A2023" s="3">
        <f>RSI!A2023</f>
        <v>45250</v>
      </c>
      <c r="B2023" s="2">
        <f>RSI!B2023</f>
        <v>4.0918000000000001</v>
      </c>
      <c r="C2023" s="2">
        <f>RSI!I2023</f>
        <v>24.386530355277159</v>
      </c>
      <c r="D2023" s="2">
        <f>MACD!E2023</f>
        <v>0.11555329090912814</v>
      </c>
      <c r="E2023" s="2">
        <f>MACD!F2023</f>
        <v>0.12275448122932209</v>
      </c>
      <c r="F2023" s="2">
        <f>'Moving Avg'!D2023</f>
        <v>4.2834199999999996</v>
      </c>
      <c r="G2023" s="2">
        <f>'Moving Avg'!F2023</f>
        <v>4.5508950000000006</v>
      </c>
      <c r="H2023" s="2">
        <f>'Moving Avg'!G2023</f>
        <v>4.8069699999999997</v>
      </c>
      <c r="I2023" s="2">
        <f>'Moving Avg'!H2023</f>
        <v>5.1421929999999971</v>
      </c>
      <c r="J2023" s="5" t="str">
        <f>OBV!F2023</f>
        <v>BEARISH</v>
      </c>
      <c r="K2023" s="5" t="str">
        <f>OBV!G2023</f>
        <v>NEUTRAL</v>
      </c>
      <c r="L2023" s="5" t="str">
        <f>OBV!H2023</f>
        <v>CONFIRMED BEARISH</v>
      </c>
      <c r="M2023" s="7">
        <f t="shared" si="310"/>
        <v>50</v>
      </c>
      <c r="N2023" s="7">
        <f t="shared" si="311"/>
        <v>45</v>
      </c>
      <c r="O2023" s="7">
        <f t="shared" si="312"/>
        <v>0</v>
      </c>
      <c r="P2023" s="7">
        <f t="shared" si="313"/>
        <v>16.5</v>
      </c>
      <c r="Q2023" s="8">
        <f t="shared" si="314"/>
        <v>35.725000000000001</v>
      </c>
      <c r="R2023" s="8">
        <f t="shared" si="315"/>
        <v>23.125</v>
      </c>
      <c r="S2023" s="8">
        <f t="shared" si="316"/>
        <v>21.675000000000001</v>
      </c>
      <c r="T2023" s="8">
        <f t="shared" si="317"/>
        <v>27.875</v>
      </c>
      <c r="U2023" s="7">
        <f t="shared" si="318"/>
        <v>26.841666666666669</v>
      </c>
      <c r="V2023" s="7">
        <f t="shared" si="319"/>
        <v>27.1</v>
      </c>
    </row>
    <row r="2024" spans="1:22" ht="13.5" x14ac:dyDescent="0.25">
      <c r="A2024" s="3">
        <f>RSI!A2024</f>
        <v>45251</v>
      </c>
      <c r="B2024" s="2">
        <f>RSI!B2024</f>
        <v>4.0918000000000001</v>
      </c>
      <c r="C2024" s="2">
        <f>RSI!I2024</f>
        <v>24.386530355277159</v>
      </c>
      <c r="D2024" s="2">
        <f>MACD!E2024</f>
        <v>0.12519957185344577</v>
      </c>
      <c r="E2024" s="2">
        <f>MACD!F2024</f>
        <v>0.12324349935414683</v>
      </c>
      <c r="F2024" s="2">
        <f>'Moving Avg'!D2024</f>
        <v>4.2255399999999996</v>
      </c>
      <c r="G2024" s="2">
        <f>'Moving Avg'!F2024</f>
        <v>4.5084800000000023</v>
      </c>
      <c r="H2024" s="2">
        <f>'Moving Avg'!G2024</f>
        <v>4.7892060000000001</v>
      </c>
      <c r="I2024" s="2">
        <f>'Moving Avg'!H2024</f>
        <v>5.1336099999999973</v>
      </c>
      <c r="J2024" s="5" t="str">
        <f>OBV!F2024</f>
        <v>BEARISH</v>
      </c>
      <c r="K2024" s="5" t="str">
        <f>OBV!G2024</f>
        <v>NEUTRAL</v>
      </c>
      <c r="L2024" s="5" t="str">
        <f>OBV!H2024</f>
        <v>CONFIRMED BEARISH</v>
      </c>
      <c r="M2024" s="7">
        <f t="shared" si="310"/>
        <v>50</v>
      </c>
      <c r="N2024" s="7">
        <f t="shared" si="311"/>
        <v>0</v>
      </c>
      <c r="O2024" s="7">
        <f t="shared" si="312"/>
        <v>0</v>
      </c>
      <c r="P2024" s="7">
        <f t="shared" si="313"/>
        <v>16.5</v>
      </c>
      <c r="Q2024" s="8">
        <f t="shared" si="314"/>
        <v>19.975000000000001</v>
      </c>
      <c r="R2024" s="8">
        <f t="shared" si="315"/>
        <v>14.125</v>
      </c>
      <c r="S2024" s="8">
        <f t="shared" si="316"/>
        <v>14.925000000000001</v>
      </c>
      <c r="T2024" s="8">
        <f t="shared" si="317"/>
        <v>16.625</v>
      </c>
      <c r="U2024" s="7">
        <f t="shared" si="318"/>
        <v>16.341666666666669</v>
      </c>
      <c r="V2024" s="7">
        <f t="shared" si="319"/>
        <v>16.412500000000001</v>
      </c>
    </row>
    <row r="2025" spans="1:22" ht="13.5" x14ac:dyDescent="0.25">
      <c r="A2025" s="3">
        <f>RSI!A2025</f>
        <v>45252</v>
      </c>
      <c r="B2025" s="2">
        <f>RSI!B2025</f>
        <v>4.0918000000000001</v>
      </c>
      <c r="C2025" s="2">
        <f>RSI!I2025</f>
        <v>24.386530355277159</v>
      </c>
      <c r="D2025" s="2">
        <f>MACD!E2025</f>
        <v>0.13610763160351347</v>
      </c>
      <c r="E2025" s="2">
        <f>MACD!F2025</f>
        <v>0.12581632580402016</v>
      </c>
      <c r="F2025" s="2">
        <f>'Moving Avg'!D2025</f>
        <v>4.1416999999999993</v>
      </c>
      <c r="G2025" s="2">
        <f>'Moving Avg'!F2025</f>
        <v>4.4660650000000022</v>
      </c>
      <c r="H2025" s="2">
        <f>'Moving Avg'!G2025</f>
        <v>4.7714420000000004</v>
      </c>
      <c r="I2025" s="2">
        <f>'Moving Avg'!H2025</f>
        <v>5.1250269999999976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  <c r="M2025" s="7">
        <f t="shared" si="310"/>
        <v>50</v>
      </c>
      <c r="N2025" s="7">
        <f t="shared" si="311"/>
        <v>0</v>
      </c>
      <c r="O2025" s="7">
        <f t="shared" si="312"/>
        <v>0</v>
      </c>
      <c r="P2025" s="7">
        <f t="shared" si="313"/>
        <v>16.5</v>
      </c>
      <c r="Q2025" s="8">
        <f t="shared" si="314"/>
        <v>19.975000000000001</v>
      </c>
      <c r="R2025" s="8">
        <f t="shared" si="315"/>
        <v>14.125</v>
      </c>
      <c r="S2025" s="8">
        <f t="shared" si="316"/>
        <v>14.925000000000001</v>
      </c>
      <c r="T2025" s="8">
        <f t="shared" si="317"/>
        <v>16.625</v>
      </c>
      <c r="U2025" s="7">
        <f t="shared" si="318"/>
        <v>16.341666666666669</v>
      </c>
      <c r="V2025" s="7">
        <f t="shared" si="319"/>
        <v>16.412500000000001</v>
      </c>
    </row>
    <row r="2026" spans="1:22" ht="13.5" x14ac:dyDescent="0.25">
      <c r="A2026" s="3">
        <f>RSI!A2026</f>
        <v>45253</v>
      </c>
      <c r="B2026" s="2">
        <f>RSI!B2026</f>
        <v>4.2713999999999999</v>
      </c>
      <c r="C2026" s="2">
        <f>RSI!I2026</f>
        <v>38.306214750907628</v>
      </c>
      <c r="D2026" s="2">
        <f>MACD!E2026</f>
        <v>0.13457625241506488</v>
      </c>
      <c r="E2026" s="2">
        <f>MACD!F2026</f>
        <v>0.12756831112622913</v>
      </c>
      <c r="F2026" s="2">
        <f>'Moving Avg'!D2026</f>
        <v>4.1336999999999993</v>
      </c>
      <c r="G2026" s="2">
        <f>'Moving Avg'!F2026</f>
        <v>4.4326300000000023</v>
      </c>
      <c r="H2026" s="2">
        <f>'Moving Avg'!G2026</f>
        <v>4.7550740000000005</v>
      </c>
      <c r="I2026" s="2">
        <f>'Moving Avg'!H2026</f>
        <v>5.116343999999998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  <c r="M2026" s="7">
        <f t="shared" si="310"/>
        <v>25</v>
      </c>
      <c r="N2026" s="7">
        <f t="shared" si="311"/>
        <v>0</v>
      </c>
      <c r="O2026" s="7">
        <f t="shared" si="312"/>
        <v>0</v>
      </c>
      <c r="P2026" s="7">
        <f t="shared" si="313"/>
        <v>16.5</v>
      </c>
      <c r="Q2026" s="8">
        <f t="shared" si="314"/>
        <v>11.225</v>
      </c>
      <c r="R2026" s="8">
        <f t="shared" si="315"/>
        <v>9.125</v>
      </c>
      <c r="S2026" s="8">
        <f t="shared" si="316"/>
        <v>11.175000000000001</v>
      </c>
      <c r="T2026" s="8">
        <f t="shared" si="317"/>
        <v>10.375</v>
      </c>
      <c r="U2026" s="7">
        <f t="shared" si="318"/>
        <v>10.508333333333335</v>
      </c>
      <c r="V2026" s="7">
        <f t="shared" si="319"/>
        <v>10.475000000000001</v>
      </c>
    </row>
    <row r="2027" spans="1:22" ht="13.5" x14ac:dyDescent="0.25">
      <c r="A2027" s="3">
        <f>RSI!A2027</f>
        <v>45254</v>
      </c>
      <c r="B2027" s="2">
        <f>RSI!B2027</f>
        <v>4.3513000000000002</v>
      </c>
      <c r="C2027" s="2">
        <f>RSI!I2027</f>
        <v>43.306434837833123</v>
      </c>
      <c r="D2027" s="2">
        <f>MACD!E2027</f>
        <v>0.12865478721140722</v>
      </c>
      <c r="E2027" s="2">
        <f>MACD!F2027</f>
        <v>0.12778560634326475</v>
      </c>
      <c r="F2027" s="2">
        <f>'Moving Avg'!D2027</f>
        <v>4.1796199999999999</v>
      </c>
      <c r="G2027" s="2">
        <f>'Moving Avg'!F2027</f>
        <v>4.4031900000000013</v>
      </c>
      <c r="H2027" s="2">
        <f>'Moving Avg'!G2027</f>
        <v>4.7417020000000001</v>
      </c>
      <c r="I2027" s="2">
        <f>'Moving Avg'!H2027</f>
        <v>5.107711499999998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  <c r="M2027" s="7">
        <f t="shared" si="310"/>
        <v>25</v>
      </c>
      <c r="N2027" s="7">
        <f t="shared" si="311"/>
        <v>0</v>
      </c>
      <c r="O2027" s="7">
        <f t="shared" si="312"/>
        <v>0</v>
      </c>
      <c r="P2027" s="7">
        <f t="shared" si="313"/>
        <v>83.5</v>
      </c>
      <c r="Q2027" s="8">
        <f t="shared" si="314"/>
        <v>21.274999999999999</v>
      </c>
      <c r="R2027" s="8">
        <f t="shared" si="315"/>
        <v>25.875</v>
      </c>
      <c r="S2027" s="8">
        <f t="shared" si="316"/>
        <v>41.325000000000003</v>
      </c>
      <c r="T2027" s="8">
        <f t="shared" si="317"/>
        <v>27.125</v>
      </c>
      <c r="U2027" s="7">
        <f t="shared" si="318"/>
        <v>29.491666666666664</v>
      </c>
      <c r="V2027" s="7">
        <f t="shared" si="319"/>
        <v>28.9</v>
      </c>
    </row>
    <row r="2028" spans="1:22" ht="13.5" x14ac:dyDescent="0.25">
      <c r="A2028" s="3">
        <f>RSI!A2028</f>
        <v>45257</v>
      </c>
      <c r="B2028" s="2">
        <f>RSI!B2028</f>
        <v>4.5110000000000001</v>
      </c>
      <c r="C2028" s="2">
        <f>RSI!I2028</f>
        <v>51.727884469023493</v>
      </c>
      <c r="D2028" s="2">
        <f>MACD!E2028</f>
        <v>0.11253962459074796</v>
      </c>
      <c r="E2028" s="2">
        <f>MACD!F2028</f>
        <v>0.12473640999276139</v>
      </c>
      <c r="F2028" s="2">
        <f>'Moving Avg'!D2028</f>
        <v>4.2634600000000002</v>
      </c>
      <c r="G2028" s="2">
        <f>'Moving Avg'!F2028</f>
        <v>4.3927150000000008</v>
      </c>
      <c r="H2028" s="2">
        <f>'Moving Avg'!G2028</f>
        <v>4.7281300000000002</v>
      </c>
      <c r="I2028" s="2">
        <f>'Moving Avg'!H2028</f>
        <v>5.0998774999999981</v>
      </c>
      <c r="J2028" s="5" t="str">
        <f>OBV!F2028</f>
        <v>BULLISH</v>
      </c>
      <c r="K2028" s="5" t="str">
        <f>OBV!G2028</f>
        <v>NEUTRAL</v>
      </c>
      <c r="L2028" s="5" t="str">
        <f>OBV!H2028</f>
        <v>CONFIRMED BULLISH</v>
      </c>
      <c r="M2028" s="7">
        <f t="shared" si="310"/>
        <v>25</v>
      </c>
      <c r="N2028" s="7">
        <f t="shared" si="311"/>
        <v>45</v>
      </c>
      <c r="O2028" s="7">
        <f t="shared" si="312"/>
        <v>0</v>
      </c>
      <c r="P2028" s="7">
        <f t="shared" si="313"/>
        <v>83.5</v>
      </c>
      <c r="Q2028" s="8">
        <f t="shared" si="314"/>
        <v>37.024999999999999</v>
      </c>
      <c r="R2028" s="8">
        <f t="shared" si="315"/>
        <v>34.875</v>
      </c>
      <c r="S2028" s="8">
        <f t="shared" si="316"/>
        <v>48.075000000000003</v>
      </c>
      <c r="T2028" s="8">
        <f t="shared" si="317"/>
        <v>38.375</v>
      </c>
      <c r="U2028" s="7">
        <f t="shared" si="318"/>
        <v>39.991666666666667</v>
      </c>
      <c r="V2028" s="7">
        <f t="shared" si="319"/>
        <v>39.587500000000006</v>
      </c>
    </row>
    <row r="2029" spans="1:22" ht="13.5" x14ac:dyDescent="0.25">
      <c r="A2029" s="3">
        <f>RSI!A2029</f>
        <v>45258</v>
      </c>
      <c r="B2029" s="2">
        <f>RSI!B2029</f>
        <v>4.5110000000000001</v>
      </c>
      <c r="C2029" s="2">
        <f>RSI!I2029</f>
        <v>51.727884469023493</v>
      </c>
      <c r="D2029" s="2">
        <f>MACD!E2029</f>
        <v>7.8662051317117232E-2</v>
      </c>
      <c r="E2029" s="2">
        <f>MACD!F2029</f>
        <v>0.11552153825763257</v>
      </c>
      <c r="F2029" s="2">
        <f>'Moving Avg'!D2029</f>
        <v>4.3472999999999997</v>
      </c>
      <c r="G2029" s="2">
        <f>'Moving Avg'!F2029</f>
        <v>4.3927149999999999</v>
      </c>
      <c r="H2029" s="2">
        <f>'Moving Avg'!G2029</f>
        <v>4.7145580000000002</v>
      </c>
      <c r="I2029" s="2">
        <f>'Moving Avg'!H2029</f>
        <v>5.0922429999999972</v>
      </c>
      <c r="J2029" s="5" t="str">
        <f>OBV!F2029</f>
        <v>BULLISH</v>
      </c>
      <c r="K2029" s="5" t="str">
        <f>OBV!G2029</f>
        <v>NEUTRAL</v>
      </c>
      <c r="L2029" s="5" t="str">
        <f>OBV!H2029</f>
        <v>CONFIRMED BULLISH</v>
      </c>
      <c r="M2029" s="7">
        <f t="shared" si="310"/>
        <v>25</v>
      </c>
      <c r="N2029" s="7">
        <f t="shared" si="311"/>
        <v>100</v>
      </c>
      <c r="O2029" s="7">
        <f t="shared" si="312"/>
        <v>0</v>
      </c>
      <c r="P2029" s="7">
        <f t="shared" si="313"/>
        <v>83.5</v>
      </c>
      <c r="Q2029" s="8">
        <f t="shared" si="314"/>
        <v>56.274999999999999</v>
      </c>
      <c r="R2029" s="8">
        <f t="shared" si="315"/>
        <v>45.875</v>
      </c>
      <c r="S2029" s="8">
        <f t="shared" si="316"/>
        <v>56.325000000000003</v>
      </c>
      <c r="T2029" s="8">
        <f t="shared" si="317"/>
        <v>52.125</v>
      </c>
      <c r="U2029" s="7">
        <f t="shared" si="318"/>
        <v>52.82500000000001</v>
      </c>
      <c r="V2029" s="7">
        <f t="shared" si="319"/>
        <v>52.650000000000006</v>
      </c>
    </row>
    <row r="2030" spans="1:22" ht="13.5" x14ac:dyDescent="0.25">
      <c r="A2030" s="3">
        <f>RSI!A2030</f>
        <v>45259</v>
      </c>
      <c r="B2030" s="2">
        <f>RSI!B2030</f>
        <v>4.5110000000000001</v>
      </c>
      <c r="C2030" s="2">
        <f>RSI!I2030</f>
        <v>51.727884469023493</v>
      </c>
      <c r="D2030" s="2">
        <f>MACD!E2030</f>
        <v>6.97133879110865E-2</v>
      </c>
      <c r="E2030" s="2">
        <f>MACD!F2030</f>
        <v>0.10635990818832337</v>
      </c>
      <c r="F2030" s="2">
        <f>'Moving Avg'!D2030</f>
        <v>4.4311400000000001</v>
      </c>
      <c r="G2030" s="2">
        <f>'Moving Avg'!F2030</f>
        <v>4.3922199999999991</v>
      </c>
      <c r="H2030" s="2">
        <f>'Moving Avg'!G2030</f>
        <v>4.7001879999999998</v>
      </c>
      <c r="I2030" s="2">
        <f>'Moving Avg'!H2030</f>
        <v>5.0846084999999972</v>
      </c>
      <c r="J2030" s="5" t="str">
        <f>OBV!F2030</f>
        <v>BULLISH</v>
      </c>
      <c r="K2030" s="5" t="str">
        <f>OBV!G2030</f>
        <v>NEUTRAL</v>
      </c>
      <c r="L2030" s="5" t="str">
        <f>OBV!H2030</f>
        <v>CONFIRMED BULLISH</v>
      </c>
      <c r="M2030" s="7">
        <f t="shared" si="310"/>
        <v>25</v>
      </c>
      <c r="N2030" s="7">
        <f t="shared" si="311"/>
        <v>100</v>
      </c>
      <c r="O2030" s="7">
        <f t="shared" si="312"/>
        <v>0</v>
      </c>
      <c r="P2030" s="7">
        <f t="shared" si="313"/>
        <v>83.5</v>
      </c>
      <c r="Q2030" s="8">
        <f t="shared" si="314"/>
        <v>56.274999999999999</v>
      </c>
      <c r="R2030" s="8">
        <f t="shared" si="315"/>
        <v>45.875</v>
      </c>
      <c r="S2030" s="8">
        <f t="shared" si="316"/>
        <v>56.325000000000003</v>
      </c>
      <c r="T2030" s="8">
        <f t="shared" si="317"/>
        <v>52.125</v>
      </c>
      <c r="U2030" s="7">
        <f t="shared" si="318"/>
        <v>52.82500000000001</v>
      </c>
      <c r="V2030" s="7">
        <f t="shared" si="319"/>
        <v>52.650000000000006</v>
      </c>
    </row>
    <row r="2031" spans="1:22" ht="13.5" x14ac:dyDescent="0.25">
      <c r="A2031" s="3">
        <f>RSI!A2031</f>
        <v>45260</v>
      </c>
      <c r="B2031" s="2">
        <f>RSI!B2031</f>
        <v>4.5110000000000001</v>
      </c>
      <c r="C2031" s="2">
        <f>RSI!I2031</f>
        <v>51.727884469023493</v>
      </c>
      <c r="D2031" s="2">
        <f>MACD!E2031</f>
        <v>3.1200179967203923E-2</v>
      </c>
      <c r="E2031" s="2">
        <f>MACD!F2031</f>
        <v>9.1327962544099486E-2</v>
      </c>
      <c r="F2031" s="2">
        <f>'Moving Avg'!D2031</f>
        <v>4.4790599999999996</v>
      </c>
      <c r="G2031" s="2">
        <f>'Moving Avg'!F2031</f>
        <v>4.3922199999999982</v>
      </c>
      <c r="H2031" s="2">
        <f>'Moving Avg'!G2031</f>
        <v>4.6858179999999994</v>
      </c>
      <c r="I2031" s="2">
        <f>'Moving Avg'!H2031</f>
        <v>5.0769739999999963</v>
      </c>
      <c r="J2031" s="5" t="str">
        <f>OBV!F2031</f>
        <v>BULLISH</v>
      </c>
      <c r="K2031" s="5" t="str">
        <f>OBV!G2031</f>
        <v>NEUTRAL</v>
      </c>
      <c r="L2031" s="5" t="str">
        <f>OBV!H2031</f>
        <v>CONFIRMED BULLISH</v>
      </c>
      <c r="M2031" s="7">
        <f t="shared" si="310"/>
        <v>25</v>
      </c>
      <c r="N2031" s="7">
        <f t="shared" si="311"/>
        <v>100</v>
      </c>
      <c r="O2031" s="7">
        <f t="shared" si="312"/>
        <v>0</v>
      </c>
      <c r="P2031" s="7">
        <f t="shared" si="313"/>
        <v>83.5</v>
      </c>
      <c r="Q2031" s="8">
        <f t="shared" si="314"/>
        <v>56.274999999999999</v>
      </c>
      <c r="R2031" s="8">
        <f t="shared" si="315"/>
        <v>45.875</v>
      </c>
      <c r="S2031" s="8">
        <f t="shared" si="316"/>
        <v>56.325000000000003</v>
      </c>
      <c r="T2031" s="8">
        <f t="shared" si="317"/>
        <v>52.125</v>
      </c>
      <c r="U2031" s="7">
        <f t="shared" si="318"/>
        <v>52.82500000000001</v>
      </c>
      <c r="V2031" s="7">
        <f t="shared" si="319"/>
        <v>52.650000000000006</v>
      </c>
    </row>
    <row r="2032" spans="1:22" ht="13.5" x14ac:dyDescent="0.25">
      <c r="A2032" s="3">
        <f>RSI!A2032</f>
        <v>45261</v>
      </c>
      <c r="B2032" s="2">
        <f>RSI!B2032</f>
        <v>4.3113999999999999</v>
      </c>
      <c r="C2032" s="2">
        <f>RSI!I2032</f>
        <v>41.391691362236038</v>
      </c>
      <c r="D2032" s="2">
        <f>MACD!E2032</f>
        <v>-1.6003617481333166E-2</v>
      </c>
      <c r="E2032" s="2">
        <f>MACD!F2032</f>
        <v>6.9861646539012959E-2</v>
      </c>
      <c r="F2032" s="2">
        <f>'Moving Avg'!D2032</f>
        <v>4.4710799999999997</v>
      </c>
      <c r="G2032" s="2">
        <f>'Moving Avg'!F2032</f>
        <v>4.3822399999999986</v>
      </c>
      <c r="H2032" s="2">
        <f>'Moving Avg'!G2032</f>
        <v>4.666658</v>
      </c>
      <c r="I2032" s="2">
        <f>'Moving Avg'!H2032</f>
        <v>5.0683414999999981</v>
      </c>
      <c r="J2032" s="5" t="str">
        <f>OBV!F2032</f>
        <v>BEARISH</v>
      </c>
      <c r="K2032" s="5" t="str">
        <f>OBV!G2032</f>
        <v>NEUTRAL</v>
      </c>
      <c r="L2032" s="5" t="str">
        <f>OBV!H2032</f>
        <v>CONFIRMED BEARISH</v>
      </c>
      <c r="M2032" s="7">
        <f t="shared" si="310"/>
        <v>25</v>
      </c>
      <c r="N2032" s="7">
        <f t="shared" si="311"/>
        <v>100</v>
      </c>
      <c r="O2032" s="7">
        <f t="shared" si="312"/>
        <v>0</v>
      </c>
      <c r="P2032" s="7">
        <f t="shared" si="313"/>
        <v>16.5</v>
      </c>
      <c r="Q2032" s="8">
        <f t="shared" si="314"/>
        <v>46.225000000000001</v>
      </c>
      <c r="R2032" s="8">
        <f t="shared" si="315"/>
        <v>29.125</v>
      </c>
      <c r="S2032" s="8">
        <f t="shared" si="316"/>
        <v>26.175000000000001</v>
      </c>
      <c r="T2032" s="8">
        <f t="shared" si="317"/>
        <v>35.375</v>
      </c>
      <c r="U2032" s="7">
        <f t="shared" si="318"/>
        <v>33.841666666666661</v>
      </c>
      <c r="V2032" s="7">
        <f t="shared" si="319"/>
        <v>34.224999999999994</v>
      </c>
    </row>
    <row r="2033" spans="1:22" ht="13.5" x14ac:dyDescent="0.25">
      <c r="A2033" s="3">
        <f>RSI!A2033</f>
        <v>45264</v>
      </c>
      <c r="B2033" s="2">
        <f>RSI!B2033</f>
        <v>4.5010000000000003</v>
      </c>
      <c r="C2033" s="2">
        <f>RSI!I2033</f>
        <v>51.338502011550624</v>
      </c>
      <c r="D2033" s="2">
        <f>MACD!E2033</f>
        <v>-7.3610540069431352E-2</v>
      </c>
      <c r="E2033" s="2">
        <f>MACD!F2033</f>
        <v>4.1167209217324099E-2</v>
      </c>
      <c r="F2033" s="2">
        <f>'Moving Avg'!D2033</f>
        <v>4.4690799999999999</v>
      </c>
      <c r="G2033" s="2">
        <f>'Moving Avg'!F2033</f>
        <v>4.3817399999999997</v>
      </c>
      <c r="H2033" s="2">
        <f>'Moving Avg'!G2033</f>
        <v>4.6510899999999999</v>
      </c>
      <c r="I2033" s="2">
        <f>'Moving Avg'!H2033</f>
        <v>5.0614054999999976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  <c r="M2033" s="7">
        <f t="shared" si="310"/>
        <v>25</v>
      </c>
      <c r="N2033" s="7">
        <f t="shared" si="311"/>
        <v>100</v>
      </c>
      <c r="O2033" s="7">
        <f t="shared" si="312"/>
        <v>0</v>
      </c>
      <c r="P2033" s="7">
        <f t="shared" si="313"/>
        <v>16.5</v>
      </c>
      <c r="Q2033" s="8">
        <f t="shared" si="314"/>
        <v>46.225000000000001</v>
      </c>
      <c r="R2033" s="8">
        <f t="shared" si="315"/>
        <v>29.125</v>
      </c>
      <c r="S2033" s="8">
        <f t="shared" si="316"/>
        <v>26.175000000000001</v>
      </c>
      <c r="T2033" s="8">
        <f t="shared" si="317"/>
        <v>35.375</v>
      </c>
      <c r="U2033" s="7">
        <f t="shared" si="318"/>
        <v>33.841666666666661</v>
      </c>
      <c r="V2033" s="7">
        <f t="shared" si="319"/>
        <v>34.224999999999994</v>
      </c>
    </row>
    <row r="2034" spans="1:22" ht="13.5" x14ac:dyDescent="0.25">
      <c r="A2034" s="3">
        <f>RSI!A2034</f>
        <v>45265</v>
      </c>
      <c r="B2034" s="2">
        <f>RSI!B2034</f>
        <v>4.7005999999999997</v>
      </c>
      <c r="C2034" s="2">
        <f>RSI!I2034</f>
        <v>59.19069171301328</v>
      </c>
      <c r="D2034" s="2">
        <f>MACD!E2034</f>
        <v>-0.13735373537270679</v>
      </c>
      <c r="E2034" s="2">
        <f>MACD!F2034</f>
        <v>5.4630202993179201E-3</v>
      </c>
      <c r="F2034" s="2">
        <f>'Moving Avg'!D2034</f>
        <v>4.5070000000000006</v>
      </c>
      <c r="G2034" s="2">
        <f>'Moving Avg'!F2034</f>
        <v>4.3912199999999997</v>
      </c>
      <c r="H2034" s="2">
        <f>'Moving Avg'!G2034</f>
        <v>4.6441039999999996</v>
      </c>
      <c r="I2034" s="2">
        <f>'Moving Avg'!H2034</f>
        <v>5.0554674999999989</v>
      </c>
      <c r="J2034" s="5" t="str">
        <f>OBV!F2034</f>
        <v>BEARISH</v>
      </c>
      <c r="K2034" s="5" t="str">
        <f>OBV!G2034</f>
        <v>NEUTRAL</v>
      </c>
      <c r="L2034" s="5" t="str">
        <f>OBV!H2034</f>
        <v>BEARISH DIVERGENCE</v>
      </c>
      <c r="M2034" s="7">
        <f t="shared" si="310"/>
        <v>25</v>
      </c>
      <c r="N2034" s="7">
        <f t="shared" si="311"/>
        <v>100</v>
      </c>
      <c r="O2034" s="7">
        <f t="shared" si="312"/>
        <v>0</v>
      </c>
      <c r="P2034" s="7">
        <f t="shared" si="313"/>
        <v>16.5</v>
      </c>
      <c r="Q2034" s="8">
        <f t="shared" si="314"/>
        <v>46.225000000000001</v>
      </c>
      <c r="R2034" s="8">
        <f t="shared" si="315"/>
        <v>29.125</v>
      </c>
      <c r="S2034" s="8">
        <f t="shared" si="316"/>
        <v>26.175000000000001</v>
      </c>
      <c r="T2034" s="8">
        <f t="shared" si="317"/>
        <v>35.375</v>
      </c>
      <c r="U2034" s="7">
        <f t="shared" si="318"/>
        <v>33.841666666666661</v>
      </c>
      <c r="V2034" s="7">
        <f t="shared" si="319"/>
        <v>34.224999999999994</v>
      </c>
    </row>
    <row r="2035" spans="1:22" ht="13.5" x14ac:dyDescent="0.25">
      <c r="A2035" s="3">
        <f>RSI!A2035</f>
        <v>45266</v>
      </c>
      <c r="B2035" s="2">
        <f>RSI!B2035</f>
        <v>4.8701999999999996</v>
      </c>
      <c r="C2035" s="2">
        <f>RSI!I2035</f>
        <v>64.441211078406411</v>
      </c>
      <c r="D2035" s="2">
        <f>MACD!E2035</f>
        <v>-0.20523055522145217</v>
      </c>
      <c r="E2035" s="2">
        <f>MACD!F2035</f>
        <v>-3.6675694804836102E-2</v>
      </c>
      <c r="F2035" s="2">
        <f>'Moving Avg'!D2035</f>
        <v>4.5788400000000005</v>
      </c>
      <c r="G2035" s="2">
        <f>'Moving Avg'!F2035</f>
        <v>4.4091800000000001</v>
      </c>
      <c r="H2035" s="2">
        <f>'Moving Avg'!G2035</f>
        <v>4.6419079999999999</v>
      </c>
      <c r="I2035" s="2">
        <f>'Moving Avg'!H2035</f>
        <v>5.0512754999999991</v>
      </c>
      <c r="J2035" s="5" t="str">
        <f>OBV!F2035</f>
        <v>BEARISH</v>
      </c>
      <c r="K2035" s="5" t="str">
        <f>OBV!G2035</f>
        <v>NEUTRAL</v>
      </c>
      <c r="L2035" s="5" t="str">
        <f>OBV!H2035</f>
        <v>BEARISH DIVERGENCE</v>
      </c>
      <c r="M2035" s="7">
        <f t="shared" si="310"/>
        <v>25</v>
      </c>
      <c r="N2035" s="7">
        <f t="shared" si="311"/>
        <v>100</v>
      </c>
      <c r="O2035" s="7">
        <f t="shared" si="312"/>
        <v>0</v>
      </c>
      <c r="P2035" s="7">
        <f t="shared" si="313"/>
        <v>16.5</v>
      </c>
      <c r="Q2035" s="8">
        <f t="shared" si="314"/>
        <v>46.225000000000001</v>
      </c>
      <c r="R2035" s="8">
        <f t="shared" si="315"/>
        <v>29.125</v>
      </c>
      <c r="S2035" s="8">
        <f t="shared" si="316"/>
        <v>26.175000000000001</v>
      </c>
      <c r="T2035" s="8">
        <f t="shared" si="317"/>
        <v>35.375</v>
      </c>
      <c r="U2035" s="7">
        <f t="shared" si="318"/>
        <v>33.841666666666661</v>
      </c>
      <c r="V2035" s="7">
        <f t="shared" si="319"/>
        <v>34.224999999999994</v>
      </c>
    </row>
    <row r="2036" spans="1:22" ht="13.5" x14ac:dyDescent="0.25">
      <c r="A2036" s="3">
        <f>RSI!A2036</f>
        <v>45267</v>
      </c>
      <c r="B2036" s="2">
        <f>RSI!B2036</f>
        <v>4.9101999999999997</v>
      </c>
      <c r="C2036" s="2">
        <f>RSI!I2036</f>
        <v>65.566447268968773</v>
      </c>
      <c r="D2036" s="2">
        <f>MACD!E2036</f>
        <v>-0.24027443908902768</v>
      </c>
      <c r="E2036" s="2">
        <f>MACD!F2036</f>
        <v>-7.7395443661674418E-2</v>
      </c>
      <c r="F2036" s="2">
        <f>'Moving Avg'!D2036</f>
        <v>4.6586799999999995</v>
      </c>
      <c r="G2036" s="2">
        <f>'Moving Avg'!F2036</f>
        <v>4.4291400000000012</v>
      </c>
      <c r="H2036" s="2">
        <f>'Moving Avg'!G2036</f>
        <v>4.6405120000000002</v>
      </c>
      <c r="I2036" s="2">
        <f>'Moving Avg'!H2036</f>
        <v>5.0460359999999991</v>
      </c>
      <c r="J2036" s="5" t="str">
        <f>OBV!F2036</f>
        <v>BEARISH</v>
      </c>
      <c r="K2036" s="5" t="str">
        <f>OBV!G2036</f>
        <v>NEUTRAL</v>
      </c>
      <c r="L2036" s="5" t="str">
        <f>OBV!H2036</f>
        <v>BEARISH DIVERGENCE</v>
      </c>
      <c r="M2036" s="7">
        <f t="shared" si="310"/>
        <v>25</v>
      </c>
      <c r="N2036" s="7">
        <f t="shared" si="311"/>
        <v>100</v>
      </c>
      <c r="O2036" s="7">
        <f t="shared" si="312"/>
        <v>0</v>
      </c>
      <c r="P2036" s="7">
        <f t="shared" si="313"/>
        <v>16.5</v>
      </c>
      <c r="Q2036" s="8">
        <f t="shared" si="314"/>
        <v>46.225000000000001</v>
      </c>
      <c r="R2036" s="8">
        <f t="shared" si="315"/>
        <v>29.125</v>
      </c>
      <c r="S2036" s="8">
        <f t="shared" si="316"/>
        <v>26.175000000000001</v>
      </c>
      <c r="T2036" s="8">
        <f t="shared" si="317"/>
        <v>35.375</v>
      </c>
      <c r="U2036" s="7">
        <f t="shared" si="318"/>
        <v>33.841666666666661</v>
      </c>
      <c r="V2036" s="7">
        <f t="shared" si="319"/>
        <v>34.224999999999994</v>
      </c>
    </row>
    <row r="2037" spans="1:22" ht="13.5" x14ac:dyDescent="0.25">
      <c r="A2037" s="3">
        <f>RSI!A2037</f>
        <v>45268</v>
      </c>
      <c r="B2037" s="2">
        <f>RSI!B2037</f>
        <v>4.9101999999999997</v>
      </c>
      <c r="C2037" s="2">
        <f>RSI!I2037</f>
        <v>65.566447268968773</v>
      </c>
      <c r="D2037" s="2">
        <f>MACD!E2037</f>
        <v>-0.25997976759964647</v>
      </c>
      <c r="E2037" s="2">
        <f>MACD!F2037</f>
        <v>-0.11391230844926883</v>
      </c>
      <c r="F2037" s="2">
        <f>'Moving Avg'!D2037</f>
        <v>4.7784399999999998</v>
      </c>
      <c r="G2037" s="2">
        <f>'Moving Avg'!F2037</f>
        <v>4.4491000000000005</v>
      </c>
      <c r="H2037" s="2">
        <f>'Moving Avg'!G2037</f>
        <v>4.639316</v>
      </c>
      <c r="I2037" s="2">
        <f>'Moving Avg'!H2037</f>
        <v>5.0407964999999999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  <c r="M2037" s="7">
        <f t="shared" si="310"/>
        <v>25</v>
      </c>
      <c r="N2037" s="7">
        <f t="shared" si="311"/>
        <v>100</v>
      </c>
      <c r="O2037" s="7">
        <f t="shared" si="312"/>
        <v>0</v>
      </c>
      <c r="P2037" s="7">
        <f t="shared" si="313"/>
        <v>83.5</v>
      </c>
      <c r="Q2037" s="8">
        <f t="shared" si="314"/>
        <v>56.274999999999999</v>
      </c>
      <c r="R2037" s="8">
        <f t="shared" si="315"/>
        <v>45.875</v>
      </c>
      <c r="S2037" s="8">
        <f t="shared" si="316"/>
        <v>56.325000000000003</v>
      </c>
      <c r="T2037" s="8">
        <f t="shared" si="317"/>
        <v>52.125</v>
      </c>
      <c r="U2037" s="7">
        <f t="shared" si="318"/>
        <v>52.82500000000001</v>
      </c>
      <c r="V2037" s="7">
        <f t="shared" si="319"/>
        <v>52.650000000000006</v>
      </c>
    </row>
    <row r="2038" spans="1:22" ht="13.5" x14ac:dyDescent="0.25">
      <c r="A2038" s="3">
        <f>RSI!A2038</f>
        <v>45271</v>
      </c>
      <c r="B2038" s="2">
        <f>RSI!B2038</f>
        <v>4.9600999999999997</v>
      </c>
      <c r="C2038" s="2">
        <f>RSI!I2038</f>
        <v>67.073910759182823</v>
      </c>
      <c r="D2038" s="2">
        <f>MACD!E2038</f>
        <v>-0.25795197919514923</v>
      </c>
      <c r="E2038" s="2">
        <f>MACD!F2038</f>
        <v>-0.14272024259844493</v>
      </c>
      <c r="F2038" s="2">
        <f>'Moving Avg'!D2038</f>
        <v>4.87026</v>
      </c>
      <c r="G2038" s="2">
        <f>'Moving Avg'!F2038</f>
        <v>4.4715550000000004</v>
      </c>
      <c r="H2038" s="2">
        <f>'Moving Avg'!G2038</f>
        <v>4.639316</v>
      </c>
      <c r="I2038" s="2">
        <f>'Moving Avg'!H2038</f>
        <v>5.0356569999999996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  <c r="M2038" s="7">
        <f t="shared" si="310"/>
        <v>25</v>
      </c>
      <c r="N2038" s="7">
        <f t="shared" si="311"/>
        <v>100</v>
      </c>
      <c r="O2038" s="7">
        <f t="shared" si="312"/>
        <v>0</v>
      </c>
      <c r="P2038" s="7">
        <f t="shared" si="313"/>
        <v>83.5</v>
      </c>
      <c r="Q2038" s="8">
        <f t="shared" si="314"/>
        <v>56.274999999999999</v>
      </c>
      <c r="R2038" s="8">
        <f t="shared" si="315"/>
        <v>45.875</v>
      </c>
      <c r="S2038" s="8">
        <f t="shared" si="316"/>
        <v>56.325000000000003</v>
      </c>
      <c r="T2038" s="8">
        <f t="shared" si="317"/>
        <v>52.125</v>
      </c>
      <c r="U2038" s="7">
        <f t="shared" si="318"/>
        <v>52.82500000000001</v>
      </c>
      <c r="V2038" s="7">
        <f t="shared" si="319"/>
        <v>52.650000000000006</v>
      </c>
    </row>
    <row r="2039" spans="1:22" ht="13.5" x14ac:dyDescent="0.25">
      <c r="A2039" s="3">
        <f>RSI!A2039</f>
        <v>45272</v>
      </c>
      <c r="B2039" s="2">
        <f>RSI!B2039</f>
        <v>4.9500999999999999</v>
      </c>
      <c r="C2039" s="2">
        <f>RSI!I2039</f>
        <v>66.446114538578684</v>
      </c>
      <c r="D2039" s="2">
        <f>MACD!E2039</f>
        <v>-0.25780084036888962</v>
      </c>
      <c r="E2039" s="2">
        <f>MACD!F2039</f>
        <v>-0.16573636215253387</v>
      </c>
      <c r="F2039" s="2">
        <f>'Moving Avg'!D2039</f>
        <v>4.9201600000000001</v>
      </c>
      <c r="G2039" s="2">
        <f>'Moving Avg'!F2039</f>
        <v>4.5000000000000009</v>
      </c>
      <c r="H2039" s="2">
        <f>'Moving Avg'!G2039</f>
        <v>4.6391160000000005</v>
      </c>
      <c r="I2039" s="2">
        <f>'Moving Avg'!H2039</f>
        <v>5.0304674999999994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  <c r="M2039" s="7">
        <f t="shared" si="310"/>
        <v>25</v>
      </c>
      <c r="N2039" s="7">
        <f t="shared" si="311"/>
        <v>100</v>
      </c>
      <c r="O2039" s="7">
        <f t="shared" si="312"/>
        <v>0</v>
      </c>
      <c r="P2039" s="7">
        <f t="shared" si="313"/>
        <v>83.5</v>
      </c>
      <c r="Q2039" s="8">
        <f t="shared" si="314"/>
        <v>56.274999999999999</v>
      </c>
      <c r="R2039" s="8">
        <f t="shared" si="315"/>
        <v>45.875</v>
      </c>
      <c r="S2039" s="8">
        <f t="shared" si="316"/>
        <v>56.325000000000003</v>
      </c>
      <c r="T2039" s="8">
        <f t="shared" si="317"/>
        <v>52.125</v>
      </c>
      <c r="U2039" s="7">
        <f t="shared" si="318"/>
        <v>52.82500000000001</v>
      </c>
      <c r="V2039" s="7">
        <f t="shared" si="319"/>
        <v>52.650000000000006</v>
      </c>
    </row>
    <row r="2040" spans="1:22" ht="13.5" x14ac:dyDescent="0.25">
      <c r="A2040" s="3">
        <f>RSI!A2040</f>
        <v>45273</v>
      </c>
      <c r="B2040" s="2">
        <f>RSI!B2040</f>
        <v>4.9401000000000002</v>
      </c>
      <c r="C2040" s="2">
        <f>RSI!I2040</f>
        <v>65.783037975667469</v>
      </c>
      <c r="D2040" s="2">
        <f>MACD!E2040</f>
        <v>-0.25900777330707481</v>
      </c>
      <c r="E2040" s="2">
        <f>MACD!F2040</f>
        <v>-0.18439064438344205</v>
      </c>
      <c r="F2040" s="2">
        <f>'Moving Avg'!D2040</f>
        <v>4.9341400000000002</v>
      </c>
      <c r="G2040" s="2">
        <f>'Moving Avg'!F2040</f>
        <v>4.5214550000000013</v>
      </c>
      <c r="H2040" s="2">
        <f>'Moving Avg'!G2040</f>
        <v>4.6387159999999996</v>
      </c>
      <c r="I2040" s="2">
        <f>'Moving Avg'!H2040</f>
        <v>5.0252280000000003</v>
      </c>
      <c r="J2040" s="5" t="str">
        <f>OBV!F2040</f>
        <v>BEARISH</v>
      </c>
      <c r="K2040" s="5" t="str">
        <f>OBV!G2040</f>
        <v>STRONG</v>
      </c>
      <c r="L2040" s="5" t="str">
        <f>OBV!H2040</f>
        <v>BEARISH DIVERGENCE</v>
      </c>
      <c r="M2040" s="7">
        <f t="shared" si="310"/>
        <v>25</v>
      </c>
      <c r="N2040" s="7">
        <f t="shared" si="311"/>
        <v>100</v>
      </c>
      <c r="O2040" s="7">
        <f t="shared" si="312"/>
        <v>0</v>
      </c>
      <c r="P2040" s="7">
        <f t="shared" si="313"/>
        <v>33</v>
      </c>
      <c r="Q2040" s="8">
        <f t="shared" si="314"/>
        <v>48.7</v>
      </c>
      <c r="R2040" s="8">
        <f t="shared" si="315"/>
        <v>33.25</v>
      </c>
      <c r="S2040" s="8">
        <f t="shared" si="316"/>
        <v>33.6</v>
      </c>
      <c r="T2040" s="8">
        <f t="shared" si="317"/>
        <v>39.5</v>
      </c>
      <c r="U2040" s="7">
        <f t="shared" si="318"/>
        <v>38.516666666666673</v>
      </c>
      <c r="V2040" s="7">
        <f t="shared" si="319"/>
        <v>38.762500000000003</v>
      </c>
    </row>
    <row r="2041" spans="1:22" ht="13.5" x14ac:dyDescent="0.25">
      <c r="A2041" s="3">
        <f>RSI!A2041</f>
        <v>45274</v>
      </c>
      <c r="B2041" s="2">
        <f>RSI!B2041</f>
        <v>4.9500999999999999</v>
      </c>
      <c r="C2041" s="2">
        <f>RSI!I2041</f>
        <v>66.146850669042124</v>
      </c>
      <c r="D2041" s="2">
        <f>MACD!E2041</f>
        <v>-0.26263248973092779</v>
      </c>
      <c r="E2041" s="2">
        <f>MACD!F2041</f>
        <v>-0.2000390134529392</v>
      </c>
      <c r="F2041" s="2">
        <f>'Moving Avg'!D2041</f>
        <v>4.9421200000000001</v>
      </c>
      <c r="G2041" s="2">
        <f>'Moving Avg'!F2041</f>
        <v>4.5533900000000003</v>
      </c>
      <c r="H2041" s="2">
        <f>'Moving Avg'!G2041</f>
        <v>4.6391159999999996</v>
      </c>
      <c r="I2041" s="2">
        <f>'Moving Avg'!H2041</f>
        <v>5.0200385000000001</v>
      </c>
      <c r="J2041" s="5" t="str">
        <f>OBV!F2041</f>
        <v>BEARISH</v>
      </c>
      <c r="K2041" s="5" t="str">
        <f>OBV!G2041</f>
        <v>STRONG</v>
      </c>
      <c r="L2041" s="5" t="str">
        <f>OBV!H2041</f>
        <v>BEARISH DIVERGENCE</v>
      </c>
      <c r="M2041" s="7">
        <f t="shared" si="310"/>
        <v>25</v>
      </c>
      <c r="N2041" s="7">
        <f t="shared" si="311"/>
        <v>100</v>
      </c>
      <c r="O2041" s="7">
        <f t="shared" si="312"/>
        <v>0</v>
      </c>
      <c r="P2041" s="7">
        <f t="shared" si="313"/>
        <v>33</v>
      </c>
      <c r="Q2041" s="8">
        <f t="shared" si="314"/>
        <v>48.7</v>
      </c>
      <c r="R2041" s="8">
        <f t="shared" si="315"/>
        <v>33.25</v>
      </c>
      <c r="S2041" s="8">
        <f t="shared" si="316"/>
        <v>33.6</v>
      </c>
      <c r="T2041" s="8">
        <f t="shared" si="317"/>
        <v>39.5</v>
      </c>
      <c r="U2041" s="7">
        <f t="shared" si="318"/>
        <v>38.516666666666673</v>
      </c>
      <c r="V2041" s="7">
        <f t="shared" si="319"/>
        <v>38.762500000000003</v>
      </c>
    </row>
    <row r="2042" spans="1:22" ht="13.5" x14ac:dyDescent="0.25">
      <c r="A2042" s="3">
        <f>RSI!A2042</f>
        <v>45275</v>
      </c>
      <c r="B2042" s="2">
        <f>RSI!B2042</f>
        <v>4.7305000000000001</v>
      </c>
      <c r="C2042" s="2">
        <f>RSI!I2042</f>
        <v>52.856123880677387</v>
      </c>
      <c r="D2042" s="2">
        <f>MACD!E2042</f>
        <v>-0.28192441867006135</v>
      </c>
      <c r="E2042" s="2">
        <f>MACD!F2042</f>
        <v>-0.21641609449636365</v>
      </c>
      <c r="F2042" s="2">
        <f>'Moving Avg'!D2042</f>
        <v>4.90618</v>
      </c>
      <c r="G2042" s="2">
        <f>'Moving Avg'!F2042</f>
        <v>4.5838300000000007</v>
      </c>
      <c r="H2042" s="2">
        <f>'Moving Avg'!G2042</f>
        <v>4.6353239999999998</v>
      </c>
      <c r="I2042" s="2">
        <f>'Moving Avg'!H2042</f>
        <v>5.0149985000000008</v>
      </c>
      <c r="J2042" s="5" t="str">
        <f>OBV!F2042</f>
        <v>BEARISH</v>
      </c>
      <c r="K2042" s="5" t="str">
        <f>OBV!G2042</f>
        <v>STRONG</v>
      </c>
      <c r="L2042" s="5" t="str">
        <f>OBV!H2042</f>
        <v>CONFIRMED BEARISH</v>
      </c>
      <c r="M2042" s="7">
        <f t="shared" si="310"/>
        <v>25</v>
      </c>
      <c r="N2042" s="7">
        <f t="shared" si="311"/>
        <v>100</v>
      </c>
      <c r="O2042" s="7">
        <f t="shared" si="312"/>
        <v>0</v>
      </c>
      <c r="P2042" s="7">
        <f t="shared" si="313"/>
        <v>33</v>
      </c>
      <c r="Q2042" s="8">
        <f t="shared" si="314"/>
        <v>48.7</v>
      </c>
      <c r="R2042" s="8">
        <f t="shared" si="315"/>
        <v>33.25</v>
      </c>
      <c r="S2042" s="8">
        <f t="shared" si="316"/>
        <v>33.6</v>
      </c>
      <c r="T2042" s="8">
        <f t="shared" si="317"/>
        <v>39.5</v>
      </c>
      <c r="U2042" s="7">
        <f t="shared" si="318"/>
        <v>38.516666666666673</v>
      </c>
      <c r="V2042" s="7">
        <f t="shared" si="319"/>
        <v>38.762500000000003</v>
      </c>
    </row>
    <row r="2043" spans="1:22" ht="13.5" x14ac:dyDescent="0.25">
      <c r="A2043" s="3">
        <f>RSI!A2043</f>
        <v>45278</v>
      </c>
      <c r="B2043" s="2">
        <f>RSI!B2043</f>
        <v>4.9401000000000002</v>
      </c>
      <c r="C2043" s="2">
        <f>RSI!I2043</f>
        <v>60.926064513112443</v>
      </c>
      <c r="D2043" s="2">
        <f>MACD!E2043</f>
        <v>-0.28495912745519369</v>
      </c>
      <c r="E2043" s="2">
        <f>MACD!F2043</f>
        <v>-0.23012470108812966</v>
      </c>
      <c r="F2043" s="2">
        <f>'Moving Avg'!D2043</f>
        <v>4.9021799999999995</v>
      </c>
      <c r="G2043" s="2">
        <f>'Moving Avg'!F2043</f>
        <v>4.6262450000000008</v>
      </c>
      <c r="H2043" s="2">
        <f>'Moving Avg'!G2043</f>
        <v>4.6357239999999997</v>
      </c>
      <c r="I2043" s="2">
        <f>'Moving Avg'!H2043</f>
        <v>5.0097590000000007</v>
      </c>
      <c r="J2043" s="5" t="str">
        <f>OBV!F2043</f>
        <v>BEARISH</v>
      </c>
      <c r="K2043" s="5" t="str">
        <f>OBV!G2043</f>
        <v>STRONG</v>
      </c>
      <c r="L2043" s="5" t="str">
        <f>OBV!H2043</f>
        <v>CONFIRMED BEARISH</v>
      </c>
      <c r="M2043" s="7">
        <f t="shared" si="310"/>
        <v>25</v>
      </c>
      <c r="N2043" s="7">
        <f t="shared" si="311"/>
        <v>100</v>
      </c>
      <c r="O2043" s="7">
        <f t="shared" si="312"/>
        <v>0</v>
      </c>
      <c r="P2043" s="7">
        <f t="shared" si="313"/>
        <v>33</v>
      </c>
      <c r="Q2043" s="8">
        <f t="shared" si="314"/>
        <v>48.7</v>
      </c>
      <c r="R2043" s="8">
        <f t="shared" si="315"/>
        <v>33.25</v>
      </c>
      <c r="S2043" s="8">
        <f t="shared" si="316"/>
        <v>33.6</v>
      </c>
      <c r="T2043" s="8">
        <f t="shared" si="317"/>
        <v>39.5</v>
      </c>
      <c r="U2043" s="7">
        <f t="shared" si="318"/>
        <v>38.516666666666673</v>
      </c>
      <c r="V2043" s="7">
        <f t="shared" si="319"/>
        <v>38.762500000000003</v>
      </c>
    </row>
    <row r="2044" spans="1:22" ht="13.5" x14ac:dyDescent="0.25">
      <c r="A2044" s="3">
        <f>RSI!A2044</f>
        <v>45279</v>
      </c>
      <c r="B2044" s="2">
        <f>RSI!B2044</f>
        <v>4.9401000000000002</v>
      </c>
      <c r="C2044" s="2">
        <f>RSI!I2044</f>
        <v>60.926064513112443</v>
      </c>
      <c r="D2044" s="2">
        <f>MACD!E2044</f>
        <v>-0.25838564713066692</v>
      </c>
      <c r="E2044" s="2">
        <f>MACD!F2044</f>
        <v>-0.23577689029663712</v>
      </c>
      <c r="F2044" s="2">
        <f>'Moving Avg'!D2044</f>
        <v>4.9001800000000006</v>
      </c>
      <c r="G2044" s="2">
        <f>'Moving Avg'!F2044</f>
        <v>4.6686600000000009</v>
      </c>
      <c r="H2044" s="2">
        <f>'Moving Avg'!G2044</f>
        <v>4.6361239999999997</v>
      </c>
      <c r="I2044" s="2">
        <f>'Moving Avg'!H2044</f>
        <v>5.0045195000000016</v>
      </c>
      <c r="J2044" s="5" t="str">
        <f>OBV!F2044</f>
        <v>BEARISH</v>
      </c>
      <c r="K2044" s="5" t="str">
        <f>OBV!G2044</f>
        <v>STRONG</v>
      </c>
      <c r="L2044" s="5" t="str">
        <f>OBV!H2044</f>
        <v>CONFIRMED BEARISH</v>
      </c>
      <c r="M2044" s="7">
        <f t="shared" si="310"/>
        <v>25</v>
      </c>
      <c r="N2044" s="7">
        <f t="shared" si="311"/>
        <v>100</v>
      </c>
      <c r="O2044" s="7">
        <f t="shared" si="312"/>
        <v>0</v>
      </c>
      <c r="P2044" s="7">
        <f t="shared" si="313"/>
        <v>33</v>
      </c>
      <c r="Q2044" s="8">
        <f t="shared" si="314"/>
        <v>48.7</v>
      </c>
      <c r="R2044" s="8">
        <f t="shared" si="315"/>
        <v>33.25</v>
      </c>
      <c r="S2044" s="8">
        <f t="shared" si="316"/>
        <v>33.6</v>
      </c>
      <c r="T2044" s="8">
        <f t="shared" si="317"/>
        <v>39.5</v>
      </c>
      <c r="U2044" s="7">
        <f t="shared" si="318"/>
        <v>38.516666666666673</v>
      </c>
      <c r="V2044" s="7">
        <f t="shared" si="319"/>
        <v>38.762500000000003</v>
      </c>
    </row>
    <row r="2045" spans="1:22" ht="13.5" x14ac:dyDescent="0.25">
      <c r="A2045" s="3">
        <f>RSI!A2045</f>
        <v>45280</v>
      </c>
      <c r="B2045" s="2">
        <f>RSI!B2045</f>
        <v>4.9401000000000002</v>
      </c>
      <c r="C2045" s="2">
        <f>RSI!I2045</f>
        <v>60.926064513112443</v>
      </c>
      <c r="D2045" s="2">
        <f>MACD!E2045</f>
        <v>-0.21125844007150008</v>
      </c>
      <c r="E2045" s="2">
        <f>MACD!F2045</f>
        <v>-0.23087320025160973</v>
      </c>
      <c r="F2045" s="2">
        <f>'Moving Avg'!D2045</f>
        <v>4.9001800000000006</v>
      </c>
      <c r="G2045" s="2">
        <f>'Moving Avg'!F2045</f>
        <v>4.711075000000001</v>
      </c>
      <c r="H2045" s="2">
        <f>'Moving Avg'!G2045</f>
        <v>4.6409139999999995</v>
      </c>
      <c r="I2045" s="2">
        <f>'Moving Avg'!H2045</f>
        <v>4.9992800000000015</v>
      </c>
      <c r="J2045" s="5" t="str">
        <f>OBV!F2045</f>
        <v>BULLISH</v>
      </c>
      <c r="K2045" s="5" t="str">
        <f>OBV!G2045</f>
        <v>NEUTRAL</v>
      </c>
      <c r="L2045" s="5" t="str">
        <f>OBV!H2045</f>
        <v>NEUTRAL</v>
      </c>
      <c r="M2045" s="7">
        <f t="shared" si="310"/>
        <v>25</v>
      </c>
      <c r="N2045" s="7">
        <f t="shared" si="311"/>
        <v>0</v>
      </c>
      <c r="O2045" s="7">
        <f t="shared" si="312"/>
        <v>0</v>
      </c>
      <c r="P2045" s="7">
        <f t="shared" si="313"/>
        <v>49.5</v>
      </c>
      <c r="Q2045" s="8">
        <f t="shared" si="314"/>
        <v>16.175000000000001</v>
      </c>
      <c r="R2045" s="8">
        <f t="shared" si="315"/>
        <v>17.375</v>
      </c>
      <c r="S2045" s="8">
        <f t="shared" si="316"/>
        <v>26.025000000000002</v>
      </c>
      <c r="T2045" s="8">
        <f t="shared" si="317"/>
        <v>18.625</v>
      </c>
      <c r="U2045" s="7">
        <f t="shared" si="318"/>
        <v>19.858333333333334</v>
      </c>
      <c r="V2045" s="7">
        <f t="shared" si="319"/>
        <v>19.55</v>
      </c>
    </row>
    <row r="2046" spans="1:22" ht="13.5" x14ac:dyDescent="0.25">
      <c r="A2046" s="3">
        <f>RSI!A2046</f>
        <v>45281</v>
      </c>
      <c r="B2046" s="2">
        <f>RSI!B2046</f>
        <v>4.8902000000000001</v>
      </c>
      <c r="C2046" s="2">
        <f>RSI!I2046</f>
        <v>57.975191231302347</v>
      </c>
      <c r="D2046" s="2">
        <f>MACD!E2046</f>
        <v>-0.16287434975367354</v>
      </c>
      <c r="E2046" s="2">
        <f>MACD!F2046</f>
        <v>-0.21727343015202252</v>
      </c>
      <c r="F2046" s="2">
        <f>'Moving Avg'!D2046</f>
        <v>4.8882000000000003</v>
      </c>
      <c r="G2046" s="2">
        <f>'Moving Avg'!F2046</f>
        <v>4.7420150000000003</v>
      </c>
      <c r="H2046" s="2">
        <f>'Moving Avg'!G2046</f>
        <v>4.6486979999999996</v>
      </c>
      <c r="I2046" s="2">
        <f>'Moving Avg'!H2046</f>
        <v>4.9937910000000016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  <c r="M2046" s="7">
        <f t="shared" si="310"/>
        <v>25</v>
      </c>
      <c r="N2046" s="7">
        <f t="shared" si="311"/>
        <v>0</v>
      </c>
      <c r="O2046" s="7">
        <f t="shared" si="312"/>
        <v>0</v>
      </c>
      <c r="P2046" s="7">
        <f t="shared" si="313"/>
        <v>16.5</v>
      </c>
      <c r="Q2046" s="8">
        <f t="shared" si="314"/>
        <v>11.225</v>
      </c>
      <c r="R2046" s="8">
        <f t="shared" si="315"/>
        <v>9.125</v>
      </c>
      <c r="S2046" s="8">
        <f t="shared" si="316"/>
        <v>11.175000000000001</v>
      </c>
      <c r="T2046" s="8">
        <f t="shared" si="317"/>
        <v>10.375</v>
      </c>
      <c r="U2046" s="7">
        <f t="shared" si="318"/>
        <v>10.508333333333335</v>
      </c>
      <c r="V2046" s="7">
        <f t="shared" si="319"/>
        <v>10.475000000000001</v>
      </c>
    </row>
    <row r="2047" spans="1:22" ht="13.5" x14ac:dyDescent="0.25">
      <c r="A2047" s="3">
        <f>RSI!A2047</f>
        <v>45282</v>
      </c>
      <c r="B2047" s="2">
        <f>RSI!B2047</f>
        <v>4.8902000000000001</v>
      </c>
      <c r="C2047" s="2">
        <f>RSI!I2047</f>
        <v>57.975191231302347</v>
      </c>
      <c r="D2047" s="2">
        <f>MACD!E2047</f>
        <v>-0.12288254851031954</v>
      </c>
      <c r="E2047" s="2">
        <f>MACD!F2047</f>
        <v>-0.19839525382368192</v>
      </c>
      <c r="F2047" s="2">
        <f>'Moving Avg'!D2047</f>
        <v>4.92014</v>
      </c>
      <c r="G2047" s="2">
        <f>'Moving Avg'!F2047</f>
        <v>4.7689599999999999</v>
      </c>
      <c r="H2047" s="2">
        <f>'Moving Avg'!G2047</f>
        <v>4.6524899999999993</v>
      </c>
      <c r="I2047" s="2">
        <f>'Moving Avg'!H2047</f>
        <v>4.9883020000000018</v>
      </c>
      <c r="J2047" s="5" t="str">
        <f>OBV!F2047</f>
        <v>BEARISH</v>
      </c>
      <c r="K2047" s="5" t="str">
        <f>OBV!G2047</f>
        <v>NEUTRAL</v>
      </c>
      <c r="L2047" s="5" t="str">
        <f>OBV!H2047</f>
        <v>BEARISH DIVERGENCE</v>
      </c>
      <c r="M2047" s="7">
        <f t="shared" si="310"/>
        <v>25</v>
      </c>
      <c r="N2047" s="7">
        <f t="shared" si="311"/>
        <v>0</v>
      </c>
      <c r="O2047" s="7">
        <f t="shared" si="312"/>
        <v>0</v>
      </c>
      <c r="P2047" s="7">
        <f t="shared" si="313"/>
        <v>16.5</v>
      </c>
      <c r="Q2047" s="8">
        <f t="shared" si="314"/>
        <v>11.225</v>
      </c>
      <c r="R2047" s="8">
        <f t="shared" si="315"/>
        <v>9.125</v>
      </c>
      <c r="S2047" s="8">
        <f t="shared" si="316"/>
        <v>11.175000000000001</v>
      </c>
      <c r="T2047" s="8">
        <f t="shared" si="317"/>
        <v>10.375</v>
      </c>
      <c r="U2047" s="7">
        <f t="shared" si="318"/>
        <v>10.508333333333335</v>
      </c>
      <c r="V2047" s="7">
        <f t="shared" si="319"/>
        <v>10.475000000000001</v>
      </c>
    </row>
    <row r="2048" spans="1:22" ht="13.5" x14ac:dyDescent="0.25">
      <c r="A2048" s="3">
        <f>RSI!A2048</f>
        <v>45285</v>
      </c>
      <c r="B2048" s="2">
        <f>RSI!B2048</f>
        <v>4.9401000000000002</v>
      </c>
      <c r="C2048" s="2">
        <f>RSI!I2048</f>
        <v>60.210245441103652</v>
      </c>
      <c r="D2048" s="2">
        <f>MACD!E2048</f>
        <v>-8.5941022766833797E-2</v>
      </c>
      <c r="E2048" s="2">
        <f>MACD!F2048</f>
        <v>-0.1759044076123123</v>
      </c>
      <c r="F2048" s="2">
        <f>'Moving Avg'!D2048</f>
        <v>4.9201400000000008</v>
      </c>
      <c r="G2048" s="2">
        <f>'Moving Avg'!F2048</f>
        <v>4.7904150000000003</v>
      </c>
      <c r="H2048" s="2">
        <f>'Moving Avg'!G2048</f>
        <v>4.6530880000000003</v>
      </c>
      <c r="I2048" s="2">
        <f>'Moving Avg'!H2048</f>
        <v>4.9830625000000017</v>
      </c>
      <c r="J2048" s="5" t="str">
        <f>OBV!F2048</f>
        <v>BEARISH</v>
      </c>
      <c r="K2048" s="5" t="str">
        <f>OBV!G2048</f>
        <v>NEUTRAL</v>
      </c>
      <c r="L2048" s="5" t="str">
        <f>OBV!H2048</f>
        <v>NEUTRAL</v>
      </c>
      <c r="M2048" s="7">
        <f t="shared" si="310"/>
        <v>25</v>
      </c>
      <c r="N2048" s="7">
        <f t="shared" si="311"/>
        <v>0</v>
      </c>
      <c r="O2048" s="7">
        <f t="shared" si="312"/>
        <v>0</v>
      </c>
      <c r="P2048" s="7">
        <f t="shared" si="313"/>
        <v>16.5</v>
      </c>
      <c r="Q2048" s="8">
        <f t="shared" si="314"/>
        <v>11.225</v>
      </c>
      <c r="R2048" s="8">
        <f t="shared" si="315"/>
        <v>9.125</v>
      </c>
      <c r="S2048" s="8">
        <f t="shared" si="316"/>
        <v>11.175000000000001</v>
      </c>
      <c r="T2048" s="8">
        <f t="shared" si="317"/>
        <v>10.375</v>
      </c>
      <c r="U2048" s="7">
        <f t="shared" si="318"/>
        <v>10.508333333333335</v>
      </c>
      <c r="V2048" s="7">
        <f t="shared" si="319"/>
        <v>10.475000000000001</v>
      </c>
    </row>
    <row r="2049" spans="1:22" ht="13.5" x14ac:dyDescent="0.25">
      <c r="A2049" s="3">
        <f>RSI!A2049</f>
        <v>45286</v>
      </c>
      <c r="B2049" s="2">
        <f>RSI!B2049</f>
        <v>4.9401000000000002</v>
      </c>
      <c r="C2049" s="2">
        <f>RSI!I2049</f>
        <v>60.210245441103659</v>
      </c>
      <c r="D2049" s="2">
        <f>MACD!E2049</f>
        <v>-5.732938837787227E-2</v>
      </c>
      <c r="E2049" s="2">
        <f>MACD!F2049</f>
        <v>-0.15218940376542428</v>
      </c>
      <c r="F2049" s="2">
        <f>'Moving Avg'!D2049</f>
        <v>4.9201400000000008</v>
      </c>
      <c r="G2049" s="2">
        <f>'Moving Avg'!F2049</f>
        <v>4.811869999999999</v>
      </c>
      <c r="H2049" s="2">
        <f>'Moving Avg'!G2049</f>
        <v>4.6528880000000008</v>
      </c>
      <c r="I2049" s="2">
        <f>'Moving Avg'!H2049</f>
        <v>4.9778230000000026</v>
      </c>
      <c r="J2049" s="5" t="str">
        <f>OBV!F2049</f>
        <v>BEARISH</v>
      </c>
      <c r="K2049" s="5" t="str">
        <f>OBV!G2049</f>
        <v>NEUTRAL</v>
      </c>
      <c r="L2049" s="5" t="str">
        <f>OBV!H2049</f>
        <v>NEUTRAL</v>
      </c>
      <c r="M2049" s="7">
        <f t="shared" si="310"/>
        <v>25</v>
      </c>
      <c r="N2049" s="7">
        <f t="shared" si="311"/>
        <v>0</v>
      </c>
      <c r="O2049" s="7">
        <f t="shared" si="312"/>
        <v>0</v>
      </c>
      <c r="P2049" s="7">
        <f t="shared" si="313"/>
        <v>16.5</v>
      </c>
      <c r="Q2049" s="8">
        <f t="shared" si="314"/>
        <v>11.225</v>
      </c>
      <c r="R2049" s="8">
        <f t="shared" si="315"/>
        <v>9.125</v>
      </c>
      <c r="S2049" s="8">
        <f t="shared" si="316"/>
        <v>11.175000000000001</v>
      </c>
      <c r="T2049" s="8">
        <f t="shared" si="317"/>
        <v>10.375</v>
      </c>
      <c r="U2049" s="7">
        <f t="shared" si="318"/>
        <v>10.508333333333335</v>
      </c>
      <c r="V2049" s="7">
        <f t="shared" si="319"/>
        <v>10.475000000000001</v>
      </c>
    </row>
    <row r="2050" spans="1:22" ht="13.5" x14ac:dyDescent="0.25">
      <c r="A2050" s="3">
        <f>RSI!A2050</f>
        <v>45287</v>
      </c>
      <c r="B2050" s="2">
        <f>RSI!B2050</f>
        <v>4.9401000000000002</v>
      </c>
      <c r="C2050" s="2">
        <f>RSI!I2050</f>
        <v>60.210245441103652</v>
      </c>
      <c r="D2050" s="2">
        <f>MACD!E2050</f>
        <v>-3.5684040769678127E-2</v>
      </c>
      <c r="E2050" s="2">
        <f>MACD!F2050</f>
        <v>-0.12888833116627507</v>
      </c>
      <c r="F2050" s="2">
        <f>'Moving Avg'!D2050</f>
        <v>4.9201400000000008</v>
      </c>
      <c r="G2050" s="2">
        <f>'Moving Avg'!F2050</f>
        <v>4.8333249999999994</v>
      </c>
      <c r="H2050" s="2">
        <f>'Moving Avg'!G2050</f>
        <v>4.6526880000000004</v>
      </c>
      <c r="I2050" s="2">
        <f>'Moving Avg'!H2050</f>
        <v>4.9725835000000025</v>
      </c>
      <c r="J2050" s="5" t="str">
        <f>OBV!F2050</f>
        <v>BEARISH</v>
      </c>
      <c r="K2050" s="5" t="str">
        <f>OBV!G2050</f>
        <v>NEUTRAL</v>
      </c>
      <c r="L2050" s="5" t="str">
        <f>OBV!H2050</f>
        <v>NEUTRAL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0</v>
      </c>
      <c r="P2050" s="7">
        <f t="shared" ref="P2050:P2113" si="323">IF(L2050="confirmed bullish", 34, IF(L2050="bullish divergence",17, 0))+IF(J2050="bullish",33,IF(J2050="bearish",0,16.5))+IF(K2050="strong",33,IF(K2050="weak",0,16.5))</f>
        <v>16.5</v>
      </c>
      <c r="Q2050" s="8">
        <f t="shared" si="314"/>
        <v>11.225</v>
      </c>
      <c r="R2050" s="8">
        <f t="shared" si="315"/>
        <v>9.125</v>
      </c>
      <c r="S2050" s="8">
        <f t="shared" si="316"/>
        <v>11.175000000000001</v>
      </c>
      <c r="T2050" s="8">
        <f t="shared" si="317"/>
        <v>10.375</v>
      </c>
      <c r="U2050" s="7">
        <f t="shared" si="318"/>
        <v>10.508333333333335</v>
      </c>
      <c r="V2050" s="7">
        <f t="shared" si="319"/>
        <v>10.475000000000001</v>
      </c>
    </row>
    <row r="2051" spans="1:22" ht="13.5" x14ac:dyDescent="0.25">
      <c r="A2051" s="3">
        <f>RSI!A2051</f>
        <v>45288</v>
      </c>
      <c r="B2051" s="2">
        <f>RSI!B2051</f>
        <v>4.9600999999999997</v>
      </c>
      <c r="C2051" s="2">
        <f>RSI!I2051</f>
        <v>61.242117510189836</v>
      </c>
      <c r="D2051" s="2">
        <f>MACD!E2051</f>
        <v>-1.8261799301495962E-2</v>
      </c>
      <c r="E2051" s="2">
        <f>MACD!F2051</f>
        <v>-0.10676302479331926</v>
      </c>
      <c r="F2051" s="2">
        <f>'Moving Avg'!D2051</f>
        <v>4.9341200000000009</v>
      </c>
      <c r="G2051" s="2">
        <f>'Moving Avg'!F2051</f>
        <v>4.8557799999999993</v>
      </c>
      <c r="H2051" s="2">
        <f>'Moving Avg'!G2051</f>
        <v>4.657280000000001</v>
      </c>
      <c r="I2051" s="2">
        <f>'Moving Avg'!H2051</f>
        <v>4.9687915000000036</v>
      </c>
      <c r="J2051" s="5" t="str">
        <f>OBV!F2051</f>
        <v>BULLISH</v>
      </c>
      <c r="K2051" s="5" t="str">
        <f>OBV!G2051</f>
        <v>NEUTRAL</v>
      </c>
      <c r="L2051" s="5" t="str">
        <f>OBV!H2051</f>
        <v>CONFIRMED BULLISH</v>
      </c>
      <c r="M2051" s="7">
        <f t="shared" si="320"/>
        <v>25</v>
      </c>
      <c r="N2051" s="7">
        <f t="shared" si="321"/>
        <v>0</v>
      </c>
      <c r="O2051" s="7">
        <f t="shared" si="322"/>
        <v>0</v>
      </c>
      <c r="P2051" s="7">
        <f t="shared" si="323"/>
        <v>83.5</v>
      </c>
      <c r="Q2051" s="8">
        <f t="shared" ref="Q2051:Q2114" si="324">0.35*M2051+N2051*0.35+O2051*0.15+P2051*0.15</f>
        <v>21.274999999999999</v>
      </c>
      <c r="R2051" s="8">
        <f t="shared" ref="R2051:R2114" si="325">M2051*0.2+N2051*0.2+O2051*0.35+P2051*0.25</f>
        <v>25.875</v>
      </c>
      <c r="S2051" s="8">
        <f t="shared" ref="S2051:S2114" si="326">M2051*0.15+N2051*0.15+O2051*0.25+P2051*0.45</f>
        <v>41.325000000000003</v>
      </c>
      <c r="T2051" s="8">
        <f t="shared" ref="T2051:T2114" si="327">0.25*SUM(M2051:P2051)</f>
        <v>27.125</v>
      </c>
      <c r="U2051" s="7">
        <f t="shared" ref="U2051:U2114" si="328">SUM(Q2051:S2051)/3</f>
        <v>29.491666666666664</v>
      </c>
      <c r="V2051" s="7">
        <f t="shared" ref="V2051:V2114" si="329">SUM(Q2051:T2051)/4</f>
        <v>28.9</v>
      </c>
    </row>
    <row r="2052" spans="1:22" ht="13.5" x14ac:dyDescent="0.25">
      <c r="A2052" s="3">
        <f>RSI!A2052</f>
        <v>45289</v>
      </c>
      <c r="B2052" s="2">
        <f>RSI!B2052</f>
        <v>4.9600999999999997</v>
      </c>
      <c r="C2052" s="2">
        <f>RSI!I2052</f>
        <v>61.242117510189836</v>
      </c>
      <c r="D2052" s="2">
        <f>MACD!E2052</f>
        <v>-3.8302358842931206E-2</v>
      </c>
      <c r="E2052" s="2">
        <f>MACD!F2052</f>
        <v>-9.3070891603241654E-2</v>
      </c>
      <c r="F2052" s="2">
        <f>'Moving Avg'!D2052</f>
        <v>4.9481000000000002</v>
      </c>
      <c r="G2052" s="2">
        <f>'Moving Avg'!F2052</f>
        <v>4.8882149999999998</v>
      </c>
      <c r="H2052" s="2">
        <f>'Moving Avg'!G2052</f>
        <v>4.6576800000000009</v>
      </c>
      <c r="I2052" s="2">
        <f>'Moving Avg'!H2052</f>
        <v>4.9637520000000039</v>
      </c>
      <c r="J2052" s="5" t="str">
        <f>OBV!F2052</f>
        <v>BULLISH</v>
      </c>
      <c r="K2052" s="5" t="str">
        <f>OBV!G2052</f>
        <v>NEUTRAL</v>
      </c>
      <c r="L2052" s="5" t="str">
        <f>OBV!H2052</f>
        <v>CONFIRMED BULLISH</v>
      </c>
      <c r="M2052" s="7">
        <f t="shared" si="320"/>
        <v>25</v>
      </c>
      <c r="N2052" s="7">
        <f t="shared" si="321"/>
        <v>0</v>
      </c>
      <c r="O2052" s="7">
        <f t="shared" si="322"/>
        <v>0</v>
      </c>
      <c r="P2052" s="7">
        <f t="shared" si="323"/>
        <v>83.5</v>
      </c>
      <c r="Q2052" s="8">
        <f t="shared" si="324"/>
        <v>21.274999999999999</v>
      </c>
      <c r="R2052" s="8">
        <f t="shared" si="325"/>
        <v>25.875</v>
      </c>
      <c r="S2052" s="8">
        <f t="shared" si="326"/>
        <v>41.325000000000003</v>
      </c>
      <c r="T2052" s="8">
        <f t="shared" si="327"/>
        <v>27.125</v>
      </c>
      <c r="U2052" s="7">
        <f t="shared" si="328"/>
        <v>29.491666666666664</v>
      </c>
      <c r="V2052" s="7">
        <f t="shared" si="329"/>
        <v>28.9</v>
      </c>
    </row>
    <row r="2053" spans="1:22" ht="13.5" x14ac:dyDescent="0.25">
      <c r="A2053" s="3">
        <f>RSI!A2053</f>
        <v>45293</v>
      </c>
      <c r="B2053" s="2">
        <f>RSI!B2053</f>
        <v>4.9600999999999997</v>
      </c>
      <c r="C2053" s="2">
        <f>RSI!I2053</f>
        <v>61.242117510189836</v>
      </c>
      <c r="D2053" s="2">
        <f>MACD!E2053</f>
        <v>-2.3937528183452628E-2</v>
      </c>
      <c r="E2053" s="2">
        <f>MACD!F2053</f>
        <v>-7.9244218919283863E-2</v>
      </c>
      <c r="F2053" s="2">
        <f>'Moving Avg'!D2053</f>
        <v>4.9520999999999997</v>
      </c>
      <c r="G2053" s="2">
        <f>'Moving Avg'!F2053</f>
        <v>4.9111699999999994</v>
      </c>
      <c r="H2053" s="2">
        <f>'Moving Avg'!G2053</f>
        <v>4.6580800000000009</v>
      </c>
      <c r="I2053" s="2">
        <f>'Moving Avg'!H2053</f>
        <v>4.9587125000000043</v>
      </c>
      <c r="J2053" s="5" t="str">
        <f>OBV!F2053</f>
        <v>BULLISH</v>
      </c>
      <c r="K2053" s="5" t="str">
        <f>OBV!G2053</f>
        <v>NEUTRAL</v>
      </c>
      <c r="L2053" s="5" t="str">
        <f>OBV!H2053</f>
        <v>CONFIRMED BULLISH</v>
      </c>
      <c r="M2053" s="7">
        <f t="shared" si="320"/>
        <v>25</v>
      </c>
      <c r="N2053" s="7">
        <f t="shared" si="321"/>
        <v>0</v>
      </c>
      <c r="O2053" s="7">
        <f t="shared" si="322"/>
        <v>0</v>
      </c>
      <c r="P2053" s="7">
        <f t="shared" si="323"/>
        <v>83.5</v>
      </c>
      <c r="Q2053" s="8">
        <f t="shared" si="324"/>
        <v>21.274999999999999</v>
      </c>
      <c r="R2053" s="8">
        <f t="shared" si="325"/>
        <v>25.875</v>
      </c>
      <c r="S2053" s="8">
        <f t="shared" si="326"/>
        <v>41.325000000000003</v>
      </c>
      <c r="T2053" s="8">
        <f t="shared" si="327"/>
        <v>27.125</v>
      </c>
      <c r="U2053" s="7">
        <f t="shared" si="328"/>
        <v>29.491666666666664</v>
      </c>
      <c r="V2053" s="7">
        <f t="shared" si="329"/>
        <v>28.9</v>
      </c>
    </row>
    <row r="2054" spans="1:22" ht="13.5" x14ac:dyDescent="0.25">
      <c r="A2054" s="3">
        <f>RSI!A2054</f>
        <v>45294</v>
      </c>
      <c r="B2054" s="2">
        <f>RSI!B2054</f>
        <v>4.7404999999999999</v>
      </c>
      <c r="C2054" s="2">
        <f>RSI!I2054</f>
        <v>45.175786528960813</v>
      </c>
      <c r="D2054" s="2">
        <f>MACD!E2054</f>
        <v>3.6285075546969026E-3</v>
      </c>
      <c r="E2054" s="2">
        <f>MACD!F2054</f>
        <v>-6.2669673624487707E-2</v>
      </c>
      <c r="F2054" s="2">
        <f>'Moving Avg'!D2054</f>
        <v>4.9121800000000002</v>
      </c>
      <c r="G2054" s="2">
        <f>'Moving Avg'!F2054</f>
        <v>4.9131649999999993</v>
      </c>
      <c r="H2054" s="2">
        <f>'Moving Avg'!G2054</f>
        <v>4.6540880000000016</v>
      </c>
      <c r="I2054" s="2">
        <f>'Moving Avg'!H2054</f>
        <v>4.953872000000004</v>
      </c>
      <c r="J2054" s="5" t="str">
        <f>OBV!F2054</f>
        <v>BULLISH</v>
      </c>
      <c r="K2054" s="5" t="str">
        <f>OBV!G2054</f>
        <v>NEUTRAL</v>
      </c>
      <c r="L2054" s="5" t="str">
        <f>OBV!H2054</f>
        <v>BULLISH DIVERGENCE</v>
      </c>
      <c r="M2054" s="7">
        <f t="shared" si="320"/>
        <v>25</v>
      </c>
      <c r="N2054" s="7">
        <f t="shared" si="321"/>
        <v>0</v>
      </c>
      <c r="O2054" s="7">
        <f t="shared" si="322"/>
        <v>0</v>
      </c>
      <c r="P2054" s="7">
        <f t="shared" si="323"/>
        <v>66.5</v>
      </c>
      <c r="Q2054" s="8">
        <f t="shared" si="324"/>
        <v>18.725000000000001</v>
      </c>
      <c r="R2054" s="8">
        <f t="shared" si="325"/>
        <v>21.625</v>
      </c>
      <c r="S2054" s="8">
        <f t="shared" si="326"/>
        <v>33.674999999999997</v>
      </c>
      <c r="T2054" s="8">
        <f t="shared" si="327"/>
        <v>22.875</v>
      </c>
      <c r="U2054" s="7">
        <f t="shared" si="328"/>
        <v>24.675000000000001</v>
      </c>
      <c r="V2054" s="7">
        <f t="shared" si="329"/>
        <v>24.225000000000001</v>
      </c>
    </row>
    <row r="2055" spans="1:22" ht="13.5" x14ac:dyDescent="0.25">
      <c r="A2055" s="3">
        <f>RSI!A2055</f>
        <v>45295</v>
      </c>
      <c r="B2055" s="2">
        <f>RSI!B2055</f>
        <v>4.5308999999999999</v>
      </c>
      <c r="C2055" s="2">
        <f>RSI!I2055</f>
        <v>35.581122325015457</v>
      </c>
      <c r="D2055" s="2">
        <f>MACD!E2055</f>
        <v>4.2985048289092553E-2</v>
      </c>
      <c r="E2055" s="2">
        <f>MACD!F2055</f>
        <v>-4.1538729241771655E-2</v>
      </c>
      <c r="F2055" s="2">
        <f>'Moving Avg'!D2055</f>
        <v>4.8303399999999996</v>
      </c>
      <c r="G2055" s="2">
        <f>'Moving Avg'!F2055</f>
        <v>4.8961999999999994</v>
      </c>
      <c r="H2055" s="2">
        <f>'Moving Avg'!G2055</f>
        <v>4.6459040000000016</v>
      </c>
      <c r="I2055" s="2">
        <f>'Moving Avg'!H2055</f>
        <v>4.9492310000000037</v>
      </c>
      <c r="J2055" s="5" t="str">
        <f>OBV!F2055</f>
        <v>BULLISH</v>
      </c>
      <c r="K2055" s="5" t="str">
        <f>OBV!G2055</f>
        <v>NEUTRAL</v>
      </c>
      <c r="L2055" s="5" t="str">
        <f>OBV!H2055</f>
        <v>BULLISH DIVERGENCE</v>
      </c>
      <c r="M2055" s="7">
        <f t="shared" si="320"/>
        <v>25</v>
      </c>
      <c r="N2055" s="7">
        <f t="shared" si="321"/>
        <v>0</v>
      </c>
      <c r="O2055" s="7">
        <f t="shared" si="322"/>
        <v>0</v>
      </c>
      <c r="P2055" s="7">
        <f t="shared" si="323"/>
        <v>66.5</v>
      </c>
      <c r="Q2055" s="8">
        <f t="shared" si="324"/>
        <v>18.725000000000001</v>
      </c>
      <c r="R2055" s="8">
        <f t="shared" si="325"/>
        <v>21.625</v>
      </c>
      <c r="S2055" s="8">
        <f t="shared" si="326"/>
        <v>33.674999999999997</v>
      </c>
      <c r="T2055" s="8">
        <f t="shared" si="327"/>
        <v>22.875</v>
      </c>
      <c r="U2055" s="7">
        <f t="shared" si="328"/>
        <v>24.675000000000001</v>
      </c>
      <c r="V2055" s="7">
        <f t="shared" si="329"/>
        <v>24.225000000000001</v>
      </c>
    </row>
    <row r="2056" spans="1:22" ht="13.5" x14ac:dyDescent="0.25">
      <c r="A2056" s="3">
        <f>RSI!A2056</f>
        <v>45296</v>
      </c>
      <c r="B2056" s="2">
        <f>RSI!B2056</f>
        <v>4.3312999999999997</v>
      </c>
      <c r="C2056" s="2">
        <f>RSI!I2056</f>
        <v>29.217299599345438</v>
      </c>
      <c r="D2056" s="2">
        <f>MACD!E2056</f>
        <v>8.5101596747218622E-2</v>
      </c>
      <c r="E2056" s="2">
        <f>MACD!F2056</f>
        <v>-1.6210664043973599E-2</v>
      </c>
      <c r="F2056" s="2">
        <f>'Moving Avg'!D2056</f>
        <v>4.7045799999999991</v>
      </c>
      <c r="G2056" s="2">
        <f>'Moving Avg'!F2056</f>
        <v>4.8672549999999992</v>
      </c>
      <c r="H2056" s="2">
        <f>'Moving Avg'!G2056</f>
        <v>4.6337280000000014</v>
      </c>
      <c r="I2056" s="2">
        <f>'Moving Avg'!H2056</f>
        <v>4.9423945000000034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  <c r="M2056" s="7">
        <f t="shared" si="320"/>
        <v>50</v>
      </c>
      <c r="N2056" s="7">
        <f t="shared" si="321"/>
        <v>0</v>
      </c>
      <c r="O2056" s="7">
        <f t="shared" si="322"/>
        <v>0</v>
      </c>
      <c r="P2056" s="7">
        <f t="shared" si="323"/>
        <v>16.5</v>
      </c>
      <c r="Q2056" s="8">
        <f t="shared" si="324"/>
        <v>19.975000000000001</v>
      </c>
      <c r="R2056" s="8">
        <f t="shared" si="325"/>
        <v>14.125</v>
      </c>
      <c r="S2056" s="8">
        <f t="shared" si="326"/>
        <v>14.925000000000001</v>
      </c>
      <c r="T2056" s="8">
        <f t="shared" si="327"/>
        <v>16.625</v>
      </c>
      <c r="U2056" s="7">
        <f t="shared" si="328"/>
        <v>16.341666666666669</v>
      </c>
      <c r="V2056" s="7">
        <f t="shared" si="329"/>
        <v>16.412500000000001</v>
      </c>
    </row>
    <row r="2057" spans="1:22" ht="13.5" x14ac:dyDescent="0.25">
      <c r="A2057" s="3">
        <f>RSI!A2057</f>
        <v>45299</v>
      </c>
      <c r="B2057" s="2">
        <f>RSI!B2057</f>
        <v>4.1417000000000002</v>
      </c>
      <c r="C2057" s="2">
        <f>RSI!I2057</f>
        <v>24.698426058289257</v>
      </c>
      <c r="D2057" s="2">
        <f>MACD!E2057</f>
        <v>0.13754274899506935</v>
      </c>
      <c r="E2057" s="2">
        <f>MACD!F2057</f>
        <v>1.4540018563834993E-2</v>
      </c>
      <c r="F2057" s="2">
        <f>'Moving Avg'!D2057</f>
        <v>4.5408999999999997</v>
      </c>
      <c r="G2057" s="2">
        <f>'Moving Avg'!F2057</f>
        <v>4.82883</v>
      </c>
      <c r="H2057" s="2">
        <f>'Moving Avg'!G2057</f>
        <v>4.6177600000000005</v>
      </c>
      <c r="I2057" s="2">
        <f>'Moving Avg'!H2057</f>
        <v>4.9346600000000036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  <c r="M2057" s="7">
        <f t="shared" si="320"/>
        <v>50</v>
      </c>
      <c r="N2057" s="7">
        <f t="shared" si="321"/>
        <v>0</v>
      </c>
      <c r="O2057" s="7">
        <f t="shared" si="322"/>
        <v>0</v>
      </c>
      <c r="P2057" s="7">
        <f t="shared" si="323"/>
        <v>16.5</v>
      </c>
      <c r="Q2057" s="8">
        <f t="shared" si="324"/>
        <v>19.975000000000001</v>
      </c>
      <c r="R2057" s="8">
        <f t="shared" si="325"/>
        <v>14.125</v>
      </c>
      <c r="S2057" s="8">
        <f t="shared" si="326"/>
        <v>14.925000000000001</v>
      </c>
      <c r="T2057" s="8">
        <f t="shared" si="327"/>
        <v>16.625</v>
      </c>
      <c r="U2057" s="7">
        <f t="shared" si="328"/>
        <v>16.341666666666669</v>
      </c>
      <c r="V2057" s="7">
        <f t="shared" si="329"/>
        <v>16.412500000000001</v>
      </c>
    </row>
    <row r="2058" spans="1:22" ht="13.5" x14ac:dyDescent="0.25">
      <c r="A2058" s="3">
        <f>RSI!A2058</f>
        <v>45300</v>
      </c>
      <c r="B2058" s="2">
        <f>RSI!B2058</f>
        <v>4.1417000000000002</v>
      </c>
      <c r="C2058" s="2">
        <f>RSI!I2058</f>
        <v>24.698426058289257</v>
      </c>
      <c r="D2058" s="2">
        <f>MACD!E2058</f>
        <v>0.19326852071067879</v>
      </c>
      <c r="E2058" s="2">
        <f>MACD!F2058</f>
        <v>5.0285718993203755E-2</v>
      </c>
      <c r="F2058" s="2">
        <f>'Moving Avg'!D2058</f>
        <v>4.3772199999999994</v>
      </c>
      <c r="G2058" s="2">
        <f>'Moving Avg'!F2058</f>
        <v>4.7879100000000001</v>
      </c>
      <c r="H2058" s="2">
        <f>'Moving Avg'!G2058</f>
        <v>4.6061840000000007</v>
      </c>
      <c r="I2058" s="2">
        <f>'Moving Avg'!H2058</f>
        <v>4.926875500000004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  <c r="M2058" s="7">
        <f t="shared" si="320"/>
        <v>50</v>
      </c>
      <c r="N2058" s="7">
        <f t="shared" si="321"/>
        <v>0</v>
      </c>
      <c r="O2058" s="7">
        <f t="shared" si="322"/>
        <v>0</v>
      </c>
      <c r="P2058" s="7">
        <f t="shared" si="323"/>
        <v>16.5</v>
      </c>
      <c r="Q2058" s="8">
        <f t="shared" si="324"/>
        <v>19.975000000000001</v>
      </c>
      <c r="R2058" s="8">
        <f t="shared" si="325"/>
        <v>14.125</v>
      </c>
      <c r="S2058" s="8">
        <f t="shared" si="326"/>
        <v>14.925000000000001</v>
      </c>
      <c r="T2058" s="8">
        <f t="shared" si="327"/>
        <v>16.625</v>
      </c>
      <c r="U2058" s="7">
        <f t="shared" si="328"/>
        <v>16.341666666666669</v>
      </c>
      <c r="V2058" s="7">
        <f t="shared" si="329"/>
        <v>16.412500000000001</v>
      </c>
    </row>
    <row r="2059" spans="1:22" ht="13.5" x14ac:dyDescent="0.25">
      <c r="A2059" s="3">
        <f>RSI!A2059</f>
        <v>45301</v>
      </c>
      <c r="B2059" s="2">
        <f>RSI!B2059</f>
        <v>4.1417000000000002</v>
      </c>
      <c r="C2059" s="2">
        <f>RSI!I2059</f>
        <v>24.698426058289272</v>
      </c>
      <c r="D2059" s="2">
        <f>MACD!E2059</f>
        <v>0.24382439859942462</v>
      </c>
      <c r="E2059" s="2">
        <f>MACD!F2059</f>
        <v>8.8993454914447934E-2</v>
      </c>
      <c r="F2059" s="2">
        <f>'Moving Avg'!D2059</f>
        <v>4.25746</v>
      </c>
      <c r="G2059" s="2">
        <f>'Moving Avg'!F2059</f>
        <v>4.74749</v>
      </c>
      <c r="H2059" s="2">
        <f>'Moving Avg'!G2059</f>
        <v>4.5987980000000004</v>
      </c>
      <c r="I2059" s="2">
        <f>'Moving Avg'!H2059</f>
        <v>4.9190910000000034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  <c r="M2059" s="7">
        <f t="shared" si="320"/>
        <v>50</v>
      </c>
      <c r="N2059" s="7">
        <f t="shared" si="321"/>
        <v>0</v>
      </c>
      <c r="O2059" s="7">
        <f t="shared" si="322"/>
        <v>0</v>
      </c>
      <c r="P2059" s="7">
        <f t="shared" si="323"/>
        <v>16.5</v>
      </c>
      <c r="Q2059" s="8">
        <f t="shared" si="324"/>
        <v>19.975000000000001</v>
      </c>
      <c r="R2059" s="8">
        <f t="shared" si="325"/>
        <v>14.125</v>
      </c>
      <c r="S2059" s="8">
        <f t="shared" si="326"/>
        <v>14.925000000000001</v>
      </c>
      <c r="T2059" s="8">
        <f t="shared" si="327"/>
        <v>16.625</v>
      </c>
      <c r="U2059" s="7">
        <f t="shared" si="328"/>
        <v>16.341666666666669</v>
      </c>
      <c r="V2059" s="7">
        <f t="shared" si="329"/>
        <v>16.412500000000001</v>
      </c>
    </row>
    <row r="2060" spans="1:22" ht="13.5" x14ac:dyDescent="0.25">
      <c r="A2060" s="3">
        <f>RSI!A2060</f>
        <v>45302</v>
      </c>
      <c r="B2060" s="2">
        <f>RSI!B2060</f>
        <v>4.1916000000000002</v>
      </c>
      <c r="C2060" s="2">
        <f>RSI!I2060</f>
        <v>28.341548724612849</v>
      </c>
      <c r="D2060" s="2">
        <f>MACD!E2060</f>
        <v>0.2860573582148298</v>
      </c>
      <c r="E2060" s="2">
        <f>MACD!F2060</f>
        <v>0.12840623557452432</v>
      </c>
      <c r="F2060" s="2">
        <f>'Moving Avg'!D2060</f>
        <v>4.1896000000000004</v>
      </c>
      <c r="G2060" s="2">
        <f>'Moving Avg'!F2060</f>
        <v>4.7100649999999993</v>
      </c>
      <c r="H2060" s="2">
        <f>'Moving Avg'!G2060</f>
        <v>4.5922120000000008</v>
      </c>
      <c r="I2060" s="2">
        <f>'Moving Avg'!H2060</f>
        <v>4.9116560000000042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  <c r="M2060" s="7">
        <f t="shared" si="320"/>
        <v>50</v>
      </c>
      <c r="N2060" s="7">
        <f t="shared" si="321"/>
        <v>0</v>
      </c>
      <c r="O2060" s="7">
        <f t="shared" si="322"/>
        <v>0</v>
      </c>
      <c r="P2060" s="7">
        <f t="shared" si="323"/>
        <v>16.5</v>
      </c>
      <c r="Q2060" s="8">
        <f t="shared" si="324"/>
        <v>19.975000000000001</v>
      </c>
      <c r="R2060" s="8">
        <f t="shared" si="325"/>
        <v>14.125</v>
      </c>
      <c r="S2060" s="8">
        <f t="shared" si="326"/>
        <v>14.925000000000001</v>
      </c>
      <c r="T2060" s="8">
        <f t="shared" si="327"/>
        <v>16.625</v>
      </c>
      <c r="U2060" s="7">
        <f t="shared" si="328"/>
        <v>16.341666666666669</v>
      </c>
      <c r="V2060" s="7">
        <f t="shared" si="329"/>
        <v>16.412500000000001</v>
      </c>
    </row>
    <row r="2061" spans="1:22" ht="13.5" x14ac:dyDescent="0.25">
      <c r="A2061" s="3">
        <f>RSI!A2061</f>
        <v>45303</v>
      </c>
      <c r="B2061" s="2">
        <f>RSI!B2061</f>
        <v>4.1916000000000002</v>
      </c>
      <c r="C2061" s="2">
        <f>RSI!I2061</f>
        <v>28.341548724612849</v>
      </c>
      <c r="D2061" s="2">
        <f>MACD!E2061</f>
        <v>0.32749278403071891</v>
      </c>
      <c r="E2061" s="2">
        <f>MACD!F2061</f>
        <v>0.16822354526576327</v>
      </c>
      <c r="F2061" s="2">
        <f>'Moving Avg'!D2061</f>
        <v>4.1616600000000004</v>
      </c>
      <c r="G2061" s="2">
        <f>'Moving Avg'!F2061</f>
        <v>4.6721399999999988</v>
      </c>
      <c r="H2061" s="2">
        <f>'Moving Avg'!G2061</f>
        <v>4.5858239999999997</v>
      </c>
      <c r="I2061" s="2">
        <f>'Moving Avg'!H2061</f>
        <v>4.9042210000000033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  <c r="M2061" s="7">
        <f t="shared" si="320"/>
        <v>50</v>
      </c>
      <c r="N2061" s="7">
        <f t="shared" si="321"/>
        <v>0</v>
      </c>
      <c r="O2061" s="7">
        <f t="shared" si="322"/>
        <v>0</v>
      </c>
      <c r="P2061" s="7">
        <f t="shared" si="323"/>
        <v>16.5</v>
      </c>
      <c r="Q2061" s="8">
        <f t="shared" si="324"/>
        <v>19.975000000000001</v>
      </c>
      <c r="R2061" s="8">
        <f t="shared" si="325"/>
        <v>14.125</v>
      </c>
      <c r="S2061" s="8">
        <f t="shared" si="326"/>
        <v>14.925000000000001</v>
      </c>
      <c r="T2061" s="8">
        <f t="shared" si="327"/>
        <v>16.625</v>
      </c>
      <c r="U2061" s="7">
        <f t="shared" si="328"/>
        <v>16.341666666666669</v>
      </c>
      <c r="V2061" s="7">
        <f t="shared" si="329"/>
        <v>16.412500000000001</v>
      </c>
    </row>
    <row r="2062" spans="1:22" ht="13.5" x14ac:dyDescent="0.25">
      <c r="A2062" s="3">
        <f>RSI!A2062</f>
        <v>45306</v>
      </c>
      <c r="B2062" s="2">
        <f>RSI!B2062</f>
        <v>4.1816000000000004</v>
      </c>
      <c r="C2062" s="2">
        <f>RSI!I2062</f>
        <v>28.026406943366197</v>
      </c>
      <c r="D2062" s="2">
        <f>MACD!E2062</f>
        <v>0.36572290073512548</v>
      </c>
      <c r="E2062" s="2">
        <f>MACD!F2062</f>
        <v>0.20772341635963573</v>
      </c>
      <c r="F2062" s="2">
        <f>'Moving Avg'!D2062</f>
        <v>4.1696400000000002</v>
      </c>
      <c r="G2062" s="2">
        <f>'Moving Avg'!F2062</f>
        <v>4.6446949999999996</v>
      </c>
      <c r="H2062" s="2">
        <f>'Moving Avg'!G2062</f>
        <v>4.5792360000000008</v>
      </c>
      <c r="I2062" s="2">
        <f>'Moving Avg'!H2062</f>
        <v>4.8967860000000032</v>
      </c>
      <c r="J2062" s="5" t="str">
        <f>OBV!F2062</f>
        <v>BEARISH</v>
      </c>
      <c r="K2062" s="5" t="str">
        <f>OBV!G2062</f>
        <v>NEUTRAL</v>
      </c>
      <c r="L2062" s="5" t="str">
        <f>OBV!H2062</f>
        <v>BEARISH DIVERGENCE</v>
      </c>
      <c r="M2062" s="7">
        <f t="shared" si="320"/>
        <v>50</v>
      </c>
      <c r="N2062" s="7">
        <f t="shared" si="321"/>
        <v>0</v>
      </c>
      <c r="O2062" s="7">
        <f t="shared" si="322"/>
        <v>0</v>
      </c>
      <c r="P2062" s="7">
        <f t="shared" si="323"/>
        <v>16.5</v>
      </c>
      <c r="Q2062" s="8">
        <f t="shared" si="324"/>
        <v>19.975000000000001</v>
      </c>
      <c r="R2062" s="8">
        <f t="shared" si="325"/>
        <v>14.125</v>
      </c>
      <c r="S2062" s="8">
        <f t="shared" si="326"/>
        <v>14.925000000000001</v>
      </c>
      <c r="T2062" s="8">
        <f t="shared" si="327"/>
        <v>16.625</v>
      </c>
      <c r="U2062" s="7">
        <f t="shared" si="328"/>
        <v>16.341666666666669</v>
      </c>
      <c r="V2062" s="7">
        <f t="shared" si="329"/>
        <v>16.412500000000001</v>
      </c>
    </row>
    <row r="2063" spans="1:22" ht="13.5" x14ac:dyDescent="0.25">
      <c r="A2063" s="3">
        <f>RSI!A2063</f>
        <v>45307</v>
      </c>
      <c r="B2063" s="2">
        <f>RSI!B2063</f>
        <v>4.1916000000000002</v>
      </c>
      <c r="C2063" s="2">
        <f>RSI!I2063</f>
        <v>28.878075454354374</v>
      </c>
      <c r="D2063" s="2">
        <f>MACD!E2063</f>
        <v>0.39963854315897507</v>
      </c>
      <c r="E2063" s="2">
        <f>MACD!F2063</f>
        <v>0.2461064417195036</v>
      </c>
      <c r="F2063" s="2">
        <f>'Moving Avg'!D2063</f>
        <v>4.1796200000000008</v>
      </c>
      <c r="G2063" s="2">
        <f>'Moving Avg'!F2063</f>
        <v>4.6072699999999989</v>
      </c>
      <c r="H2063" s="2">
        <f>'Moving Avg'!G2063</f>
        <v>4.5728480000000014</v>
      </c>
      <c r="I2063" s="2">
        <f>'Moving Avg'!H2063</f>
        <v>4.8894010000000039</v>
      </c>
      <c r="J2063" s="5" t="str">
        <f>OBV!F2063</f>
        <v>BEARISH</v>
      </c>
      <c r="K2063" s="5" t="str">
        <f>OBV!G2063</f>
        <v>NEUTRAL</v>
      </c>
      <c r="L2063" s="5" t="str">
        <f>OBV!H2063</f>
        <v>BEARISH DIVERGENCE</v>
      </c>
      <c r="M2063" s="7">
        <f t="shared" si="320"/>
        <v>50</v>
      </c>
      <c r="N2063" s="7">
        <f t="shared" si="321"/>
        <v>0</v>
      </c>
      <c r="O2063" s="7">
        <f t="shared" si="322"/>
        <v>0</v>
      </c>
      <c r="P2063" s="7">
        <f t="shared" si="323"/>
        <v>16.5</v>
      </c>
      <c r="Q2063" s="8">
        <f t="shared" si="324"/>
        <v>19.975000000000001</v>
      </c>
      <c r="R2063" s="8">
        <f t="shared" si="325"/>
        <v>14.125</v>
      </c>
      <c r="S2063" s="8">
        <f t="shared" si="326"/>
        <v>14.925000000000001</v>
      </c>
      <c r="T2063" s="8">
        <f t="shared" si="327"/>
        <v>16.625</v>
      </c>
      <c r="U2063" s="7">
        <f t="shared" si="328"/>
        <v>16.341666666666669</v>
      </c>
      <c r="V2063" s="7">
        <f t="shared" si="329"/>
        <v>16.412500000000001</v>
      </c>
    </row>
    <row r="2064" spans="1:22" ht="13.5" x14ac:dyDescent="0.25">
      <c r="A2064" s="3">
        <f>RSI!A2064</f>
        <v>45308</v>
      </c>
      <c r="B2064" s="2">
        <f>RSI!B2064</f>
        <v>4.0419</v>
      </c>
      <c r="C2064" s="2">
        <f>RSI!I2064</f>
        <v>24.251653461928413</v>
      </c>
      <c r="D2064" s="2">
        <f>MACD!E2064</f>
        <v>0.4077184505490683</v>
      </c>
      <c r="E2064" s="2">
        <f>MACD!F2064</f>
        <v>0.27842884348541652</v>
      </c>
      <c r="F2064" s="2">
        <f>'Moving Avg'!D2064</f>
        <v>4.1596600000000006</v>
      </c>
      <c r="G2064" s="2">
        <f>'Moving Avg'!F2064</f>
        <v>4.5623599999999991</v>
      </c>
      <c r="H2064" s="2">
        <f>'Moving Avg'!G2064</f>
        <v>4.5634660000000009</v>
      </c>
      <c r="I2064" s="2">
        <f>'Moving Avg'!H2064</f>
        <v>4.8812175000000044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  <c r="M2064" s="7">
        <f t="shared" si="320"/>
        <v>50</v>
      </c>
      <c r="N2064" s="7">
        <f t="shared" si="321"/>
        <v>0</v>
      </c>
      <c r="O2064" s="7">
        <f t="shared" si="322"/>
        <v>0</v>
      </c>
      <c r="P2064" s="7">
        <f t="shared" si="323"/>
        <v>16.5</v>
      </c>
      <c r="Q2064" s="8">
        <f t="shared" si="324"/>
        <v>19.975000000000001</v>
      </c>
      <c r="R2064" s="8">
        <f t="shared" si="325"/>
        <v>14.125</v>
      </c>
      <c r="S2064" s="8">
        <f t="shared" si="326"/>
        <v>14.925000000000001</v>
      </c>
      <c r="T2064" s="8">
        <f t="shared" si="327"/>
        <v>16.625</v>
      </c>
      <c r="U2064" s="7">
        <f t="shared" si="328"/>
        <v>16.341666666666669</v>
      </c>
      <c r="V2064" s="7">
        <f t="shared" si="329"/>
        <v>16.412500000000001</v>
      </c>
    </row>
    <row r="2065" spans="1:22" ht="13.5" x14ac:dyDescent="0.25">
      <c r="A2065" s="3">
        <f>RSI!A2065</f>
        <v>45309</v>
      </c>
      <c r="B2065" s="2">
        <f>RSI!B2065</f>
        <v>4.0419</v>
      </c>
      <c r="C2065" s="2">
        <f>RSI!I2065</f>
        <v>24.251653461928413</v>
      </c>
      <c r="D2065" s="2">
        <f>MACD!E2065</f>
        <v>0.3851175979282111</v>
      </c>
      <c r="E2065" s="2">
        <f>MACD!F2065</f>
        <v>0.29976659437397546</v>
      </c>
      <c r="F2065" s="2">
        <f>'Moving Avg'!D2065</f>
        <v>4.1297200000000007</v>
      </c>
      <c r="G2065" s="2">
        <f>'Moving Avg'!F2065</f>
        <v>4.5174499999999993</v>
      </c>
      <c r="H2065" s="2">
        <f>'Moving Avg'!G2065</f>
        <v>4.5540840000000014</v>
      </c>
      <c r="I2065" s="2">
        <f>'Moving Avg'!H2065</f>
        <v>4.873034000000005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  <c r="M2065" s="7">
        <f t="shared" si="320"/>
        <v>50</v>
      </c>
      <c r="N2065" s="7">
        <f t="shared" si="321"/>
        <v>0</v>
      </c>
      <c r="O2065" s="7">
        <f t="shared" si="322"/>
        <v>0</v>
      </c>
      <c r="P2065" s="7">
        <f t="shared" si="323"/>
        <v>16.5</v>
      </c>
      <c r="Q2065" s="8">
        <f t="shared" si="324"/>
        <v>19.975000000000001</v>
      </c>
      <c r="R2065" s="8">
        <f t="shared" si="325"/>
        <v>14.125</v>
      </c>
      <c r="S2065" s="8">
        <f t="shared" si="326"/>
        <v>14.925000000000001</v>
      </c>
      <c r="T2065" s="8">
        <f t="shared" si="327"/>
        <v>16.625</v>
      </c>
      <c r="U2065" s="7">
        <f t="shared" si="328"/>
        <v>16.341666666666669</v>
      </c>
      <c r="V2065" s="7">
        <f t="shared" si="329"/>
        <v>16.412500000000001</v>
      </c>
    </row>
    <row r="2066" spans="1:22" ht="13.5" x14ac:dyDescent="0.25">
      <c r="A2066" s="3">
        <f>RSI!A2066</f>
        <v>45310</v>
      </c>
      <c r="B2066" s="2">
        <f>RSI!B2066</f>
        <v>4.2214999999999998</v>
      </c>
      <c r="C2066" s="2">
        <f>RSI!I2066</f>
        <v>38.058970967461079</v>
      </c>
      <c r="D2066" s="2">
        <f>MACD!E2066</f>
        <v>0.32458282624032542</v>
      </c>
      <c r="E2066" s="2">
        <f>MACD!F2066</f>
        <v>0.30472984074724546</v>
      </c>
      <c r="F2066" s="2">
        <f>'Moving Avg'!D2066</f>
        <v>4.1356999999999999</v>
      </c>
      <c r="G2066" s="2">
        <f>'Moving Avg'!F2066</f>
        <v>4.4840149999999994</v>
      </c>
      <c r="H2066" s="2">
        <f>'Moving Avg'!G2066</f>
        <v>4.5482940000000012</v>
      </c>
      <c r="I2066" s="2">
        <f>'Moving Avg'!H2066</f>
        <v>4.8657485000000049</v>
      </c>
      <c r="J2066" s="5" t="str">
        <f>OBV!F2066</f>
        <v>BEARISH</v>
      </c>
      <c r="K2066" s="5" t="str">
        <f>OBV!G2066</f>
        <v>NEUTRAL</v>
      </c>
      <c r="L2066" s="5" t="str">
        <f>OBV!H2066</f>
        <v>BEARISH DIVERGENCE</v>
      </c>
      <c r="M2066" s="7">
        <f t="shared" si="320"/>
        <v>25</v>
      </c>
      <c r="N2066" s="7">
        <f t="shared" si="321"/>
        <v>0</v>
      </c>
      <c r="O2066" s="7">
        <f t="shared" si="322"/>
        <v>0</v>
      </c>
      <c r="P2066" s="7">
        <f t="shared" si="323"/>
        <v>16.5</v>
      </c>
      <c r="Q2066" s="8">
        <f t="shared" si="324"/>
        <v>11.225</v>
      </c>
      <c r="R2066" s="8">
        <f t="shared" si="325"/>
        <v>9.125</v>
      </c>
      <c r="S2066" s="8">
        <f t="shared" si="326"/>
        <v>11.175000000000001</v>
      </c>
      <c r="T2066" s="8">
        <f t="shared" si="327"/>
        <v>10.375</v>
      </c>
      <c r="U2066" s="7">
        <f t="shared" si="328"/>
        <v>10.508333333333335</v>
      </c>
      <c r="V2066" s="7">
        <f t="shared" si="329"/>
        <v>10.475000000000001</v>
      </c>
    </row>
    <row r="2067" spans="1:22" ht="13.5" x14ac:dyDescent="0.25">
      <c r="A2067" s="3">
        <f>RSI!A2067</f>
        <v>45313</v>
      </c>
      <c r="B2067" s="2">
        <f>RSI!B2067</f>
        <v>4.2214999999999998</v>
      </c>
      <c r="C2067" s="2">
        <f>RSI!I2067</f>
        <v>38.058970967461093</v>
      </c>
      <c r="D2067" s="2">
        <f>MACD!E2067</f>
        <v>0.24553840025989881</v>
      </c>
      <c r="E2067" s="2">
        <f>MACD!F2067</f>
        <v>0.29289155264977618</v>
      </c>
      <c r="F2067" s="2">
        <f>'Moving Avg'!D2067</f>
        <v>4.1436799999999998</v>
      </c>
      <c r="G2067" s="2">
        <f>'Moving Avg'!F2067</f>
        <v>4.4505800000000004</v>
      </c>
      <c r="H2067" s="2">
        <f>'Moving Avg'!G2067</f>
        <v>4.542504000000001</v>
      </c>
      <c r="I2067" s="2">
        <f>'Moving Avg'!H2067</f>
        <v>4.8584630000000049</v>
      </c>
      <c r="J2067" s="5" t="str">
        <f>OBV!F2067</f>
        <v>BEARISH</v>
      </c>
      <c r="K2067" s="5" t="str">
        <f>OBV!G2067</f>
        <v>NEUTRAL</v>
      </c>
      <c r="L2067" s="5" t="str">
        <f>OBV!H2067</f>
        <v>BEARISH DIVERGENCE</v>
      </c>
      <c r="M2067" s="7">
        <f t="shared" si="320"/>
        <v>25</v>
      </c>
      <c r="N2067" s="7">
        <f t="shared" si="321"/>
        <v>100</v>
      </c>
      <c r="O2067" s="7">
        <f t="shared" si="322"/>
        <v>0</v>
      </c>
      <c r="P2067" s="7">
        <f t="shared" si="323"/>
        <v>16.5</v>
      </c>
      <c r="Q2067" s="8">
        <f t="shared" si="324"/>
        <v>46.225000000000001</v>
      </c>
      <c r="R2067" s="8">
        <f t="shared" si="325"/>
        <v>29.125</v>
      </c>
      <c r="S2067" s="8">
        <f t="shared" si="326"/>
        <v>26.175000000000001</v>
      </c>
      <c r="T2067" s="8">
        <f t="shared" si="327"/>
        <v>35.375</v>
      </c>
      <c r="U2067" s="7">
        <f t="shared" si="328"/>
        <v>33.841666666666661</v>
      </c>
      <c r="V2067" s="7">
        <f t="shared" si="329"/>
        <v>34.224999999999994</v>
      </c>
    </row>
    <row r="2068" spans="1:22" ht="13.5" x14ac:dyDescent="0.25">
      <c r="A2068" s="3">
        <f>RSI!A2068</f>
        <v>45314</v>
      </c>
      <c r="B2068" s="2">
        <f>RSI!B2068</f>
        <v>4.2214999999999998</v>
      </c>
      <c r="C2068" s="2">
        <f>RSI!I2068</f>
        <v>38.058970967461079</v>
      </c>
      <c r="D2068" s="2">
        <f>MACD!E2068</f>
        <v>0.17990144656856799</v>
      </c>
      <c r="E2068" s="2">
        <f>MACD!F2068</f>
        <v>0.27029353143353457</v>
      </c>
      <c r="F2068" s="2">
        <f>'Moving Avg'!D2068</f>
        <v>4.149659999999999</v>
      </c>
      <c r="G2068" s="2">
        <f>'Moving Avg'!F2068</f>
        <v>4.4146500000000009</v>
      </c>
      <c r="H2068" s="2">
        <f>'Moving Avg'!G2068</f>
        <v>4.5367140000000008</v>
      </c>
      <c r="I2068" s="2">
        <f>'Moving Avg'!H2068</f>
        <v>4.8511775000000048</v>
      </c>
      <c r="J2068" s="5" t="str">
        <f>OBV!F2068</f>
        <v>BEARISH</v>
      </c>
      <c r="K2068" s="5" t="str">
        <f>OBV!G2068</f>
        <v>NEUTRAL</v>
      </c>
      <c r="L2068" s="5" t="str">
        <f>OBV!H2068</f>
        <v>BEARISH DIVERGENCE</v>
      </c>
      <c r="M2068" s="7">
        <f t="shared" si="320"/>
        <v>25</v>
      </c>
      <c r="N2068" s="7">
        <f t="shared" si="321"/>
        <v>100</v>
      </c>
      <c r="O2068" s="7">
        <f t="shared" si="322"/>
        <v>0</v>
      </c>
      <c r="P2068" s="7">
        <f t="shared" si="323"/>
        <v>16.5</v>
      </c>
      <c r="Q2068" s="8">
        <f t="shared" si="324"/>
        <v>46.225000000000001</v>
      </c>
      <c r="R2068" s="8">
        <f t="shared" si="325"/>
        <v>29.125</v>
      </c>
      <c r="S2068" s="8">
        <f t="shared" si="326"/>
        <v>26.175000000000001</v>
      </c>
      <c r="T2068" s="8">
        <f t="shared" si="327"/>
        <v>35.375</v>
      </c>
      <c r="U2068" s="7">
        <f t="shared" si="328"/>
        <v>33.841666666666661</v>
      </c>
      <c r="V2068" s="7">
        <f t="shared" si="329"/>
        <v>34.224999999999994</v>
      </c>
    </row>
    <row r="2069" spans="1:22" ht="13.5" x14ac:dyDescent="0.25">
      <c r="A2069" s="3">
        <f>RSI!A2069</f>
        <v>45315</v>
      </c>
      <c r="B2069" s="2">
        <f>RSI!B2069</f>
        <v>4.2214999999999998</v>
      </c>
      <c r="C2069" s="2">
        <f>RSI!I2069</f>
        <v>38.058970967461093</v>
      </c>
      <c r="D2069" s="2">
        <f>MACD!E2069</f>
        <v>0.12551692220563293</v>
      </c>
      <c r="E2069" s="2">
        <f>MACD!F2069</f>
        <v>0.24133820958795427</v>
      </c>
      <c r="F2069" s="2">
        <f>'Moving Avg'!D2069</f>
        <v>4.1855799999999999</v>
      </c>
      <c r="G2069" s="2">
        <f>'Moving Avg'!F2069</f>
        <v>4.3787200000000013</v>
      </c>
      <c r="H2069" s="2">
        <f>'Moving Avg'!G2069</f>
        <v>4.5335200000000011</v>
      </c>
      <c r="I2069" s="2">
        <f>'Moving Avg'!H2069</f>
        <v>4.8438920000000056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  <c r="M2069" s="7">
        <f t="shared" si="320"/>
        <v>25</v>
      </c>
      <c r="N2069" s="7">
        <f t="shared" si="321"/>
        <v>100</v>
      </c>
      <c r="O2069" s="7">
        <f t="shared" si="322"/>
        <v>0</v>
      </c>
      <c r="P2069" s="7">
        <f t="shared" si="323"/>
        <v>33</v>
      </c>
      <c r="Q2069" s="8">
        <f t="shared" si="324"/>
        <v>48.7</v>
      </c>
      <c r="R2069" s="8">
        <f t="shared" si="325"/>
        <v>33.25</v>
      </c>
      <c r="S2069" s="8">
        <f t="shared" si="326"/>
        <v>33.6</v>
      </c>
      <c r="T2069" s="8">
        <f t="shared" si="327"/>
        <v>39.5</v>
      </c>
      <c r="U2069" s="7">
        <f t="shared" si="328"/>
        <v>38.516666666666673</v>
      </c>
      <c r="V2069" s="7">
        <f t="shared" si="329"/>
        <v>38.762500000000003</v>
      </c>
    </row>
    <row r="2070" spans="1:22" ht="13.5" x14ac:dyDescent="0.25">
      <c r="A2070" s="3">
        <f>RSI!A2070</f>
        <v>45316</v>
      </c>
      <c r="B2070" s="2">
        <f>RSI!B2070</f>
        <v>4.2214999999999998</v>
      </c>
      <c r="C2070" s="2">
        <f>RSI!I2070</f>
        <v>38.058970967461079</v>
      </c>
      <c r="D2070" s="2">
        <f>MACD!E2070</f>
        <v>8.8245093463098279E-2</v>
      </c>
      <c r="E2070" s="2">
        <f>MACD!F2070</f>
        <v>0.21071958636298307</v>
      </c>
      <c r="F2070" s="2">
        <f>'Moving Avg'!D2070</f>
        <v>4.2214999999999998</v>
      </c>
      <c r="G2070" s="2">
        <f>'Moving Avg'!F2070</f>
        <v>4.3427900000000017</v>
      </c>
      <c r="H2070" s="2">
        <f>'Moving Avg'!G2070</f>
        <v>4.52773</v>
      </c>
      <c r="I2070" s="2">
        <f>'Moving Avg'!H2070</f>
        <v>4.8378540000000054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  <c r="M2070" s="7">
        <f t="shared" si="320"/>
        <v>25</v>
      </c>
      <c r="N2070" s="7">
        <f t="shared" si="321"/>
        <v>100</v>
      </c>
      <c r="O2070" s="7">
        <f t="shared" si="322"/>
        <v>0</v>
      </c>
      <c r="P2070" s="7">
        <f t="shared" si="323"/>
        <v>33</v>
      </c>
      <c r="Q2070" s="8">
        <f t="shared" si="324"/>
        <v>48.7</v>
      </c>
      <c r="R2070" s="8">
        <f t="shared" si="325"/>
        <v>33.25</v>
      </c>
      <c r="S2070" s="8">
        <f t="shared" si="326"/>
        <v>33.6</v>
      </c>
      <c r="T2070" s="8">
        <f t="shared" si="327"/>
        <v>39.5</v>
      </c>
      <c r="U2070" s="7">
        <f t="shared" si="328"/>
        <v>38.516666666666673</v>
      </c>
      <c r="V2070" s="7">
        <f t="shared" si="329"/>
        <v>38.762500000000003</v>
      </c>
    </row>
    <row r="2071" spans="1:22" ht="13.5" x14ac:dyDescent="0.25">
      <c r="A2071" s="3">
        <f>RSI!A2071</f>
        <v>45317</v>
      </c>
      <c r="B2071" s="2">
        <f>RSI!B2071</f>
        <v>4.2214999999999998</v>
      </c>
      <c r="C2071" s="2">
        <f>RSI!I2071</f>
        <v>38.058970967461079</v>
      </c>
      <c r="D2071" s="2">
        <f>MACD!E2071</f>
        <v>5.7697135405977207E-2</v>
      </c>
      <c r="E2071" s="2">
        <f>MACD!F2071</f>
        <v>0.18011509617158189</v>
      </c>
      <c r="F2071" s="2">
        <f>'Moving Avg'!D2071</f>
        <v>4.2214999999999998</v>
      </c>
      <c r="G2071" s="2">
        <f>'Moving Avg'!F2071</f>
        <v>4.3058600000000009</v>
      </c>
      <c r="H2071" s="2">
        <f>'Moving Avg'!G2071</f>
        <v>4.5259320000000001</v>
      </c>
      <c r="I2071" s="2">
        <f>'Moving Avg'!H2071</f>
        <v>4.8330135000000052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  <c r="M2071" s="7">
        <f t="shared" si="320"/>
        <v>25</v>
      </c>
      <c r="N2071" s="7">
        <f t="shared" si="321"/>
        <v>100</v>
      </c>
      <c r="O2071" s="7">
        <f t="shared" si="322"/>
        <v>0</v>
      </c>
      <c r="P2071" s="7">
        <f t="shared" si="323"/>
        <v>33</v>
      </c>
      <c r="Q2071" s="8">
        <f t="shared" si="324"/>
        <v>48.7</v>
      </c>
      <c r="R2071" s="8">
        <f t="shared" si="325"/>
        <v>33.25</v>
      </c>
      <c r="S2071" s="8">
        <f t="shared" si="326"/>
        <v>33.6</v>
      </c>
      <c r="T2071" s="8">
        <f t="shared" si="327"/>
        <v>39.5</v>
      </c>
      <c r="U2071" s="7">
        <f t="shared" si="328"/>
        <v>38.516666666666673</v>
      </c>
      <c r="V2071" s="7">
        <f t="shared" si="329"/>
        <v>38.762500000000003</v>
      </c>
    </row>
    <row r="2072" spans="1:22" ht="13.5" x14ac:dyDescent="0.25">
      <c r="A2072" s="3">
        <f>RSI!A2072</f>
        <v>45320</v>
      </c>
      <c r="B2072" s="2">
        <f>RSI!B2072</f>
        <v>4.2214999999999998</v>
      </c>
      <c r="C2072" s="2">
        <f>RSI!I2072</f>
        <v>38.058970967461079</v>
      </c>
      <c r="D2072" s="2">
        <f>MACD!E2072</f>
        <v>3.1226830541783102E-2</v>
      </c>
      <c r="E2072" s="2">
        <f>MACD!F2072</f>
        <v>0.15033744304562216</v>
      </c>
      <c r="F2072" s="2">
        <f>'Moving Avg'!D2072</f>
        <v>4.2214999999999998</v>
      </c>
      <c r="G2072" s="2">
        <f>'Moving Avg'!F2072</f>
        <v>4.2689300000000019</v>
      </c>
      <c r="H2072" s="2">
        <f>'Moving Avg'!G2072</f>
        <v>4.5279280000000002</v>
      </c>
      <c r="I2072" s="2">
        <f>'Moving Avg'!H2072</f>
        <v>4.8281730000000058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  <c r="M2072" s="7">
        <f t="shared" si="320"/>
        <v>25</v>
      </c>
      <c r="N2072" s="7">
        <f t="shared" si="321"/>
        <v>100</v>
      </c>
      <c r="O2072" s="7">
        <f t="shared" si="322"/>
        <v>0</v>
      </c>
      <c r="P2072" s="7">
        <f t="shared" si="323"/>
        <v>33</v>
      </c>
      <c r="Q2072" s="8">
        <f t="shared" si="324"/>
        <v>48.7</v>
      </c>
      <c r="R2072" s="8">
        <f t="shared" si="325"/>
        <v>33.25</v>
      </c>
      <c r="S2072" s="8">
        <f t="shared" si="326"/>
        <v>33.6</v>
      </c>
      <c r="T2072" s="8">
        <f t="shared" si="327"/>
        <v>39.5</v>
      </c>
      <c r="U2072" s="7">
        <f t="shared" si="328"/>
        <v>38.516666666666673</v>
      </c>
      <c r="V2072" s="7">
        <f t="shared" si="329"/>
        <v>38.762500000000003</v>
      </c>
    </row>
    <row r="2073" spans="1:22" ht="13.5" x14ac:dyDescent="0.25">
      <c r="A2073" s="3">
        <f>RSI!A2073</f>
        <v>45321</v>
      </c>
      <c r="B2073" s="2">
        <f>RSI!B2073</f>
        <v>4.2214999999999998</v>
      </c>
      <c r="C2073" s="2">
        <f>RSI!I2073</f>
        <v>38.058970967461079</v>
      </c>
      <c r="D2073" s="2">
        <f>MACD!E2073</f>
        <v>1.1215887066510888E-2</v>
      </c>
      <c r="E2073" s="2">
        <f>MACD!F2073</f>
        <v>0.12251313184979992</v>
      </c>
      <c r="F2073" s="2">
        <f>'Moving Avg'!D2073</f>
        <v>4.2214999999999998</v>
      </c>
      <c r="G2073" s="2">
        <f>'Moving Avg'!F2073</f>
        <v>4.2320000000000011</v>
      </c>
      <c r="H2073" s="2">
        <f>'Moving Avg'!G2073</f>
        <v>4.5305219999999995</v>
      </c>
      <c r="I2073" s="2">
        <f>'Moving Avg'!H2073</f>
        <v>4.8233325000000056</v>
      </c>
      <c r="J2073" s="5" t="str">
        <f>OBV!F2073</f>
        <v>NEUTRAL</v>
      </c>
      <c r="K2073" s="5" t="str">
        <f>OBV!G2073</f>
        <v>NEUTRAL</v>
      </c>
      <c r="L2073" s="5" t="str">
        <f>OBV!H2073</f>
        <v>NEUTRAL</v>
      </c>
      <c r="M2073" s="7">
        <f t="shared" si="320"/>
        <v>25</v>
      </c>
      <c r="N2073" s="7">
        <f t="shared" si="321"/>
        <v>100</v>
      </c>
      <c r="O2073" s="7">
        <f t="shared" si="322"/>
        <v>0</v>
      </c>
      <c r="P2073" s="7">
        <f t="shared" si="323"/>
        <v>33</v>
      </c>
      <c r="Q2073" s="8">
        <f t="shared" si="324"/>
        <v>48.7</v>
      </c>
      <c r="R2073" s="8">
        <f t="shared" si="325"/>
        <v>33.25</v>
      </c>
      <c r="S2073" s="8">
        <f t="shared" si="326"/>
        <v>33.6</v>
      </c>
      <c r="T2073" s="8">
        <f t="shared" si="327"/>
        <v>39.5</v>
      </c>
      <c r="U2073" s="7">
        <f t="shared" si="328"/>
        <v>38.516666666666673</v>
      </c>
      <c r="V2073" s="7">
        <f t="shared" si="329"/>
        <v>38.762500000000003</v>
      </c>
    </row>
    <row r="2074" spans="1:22" ht="13.5" x14ac:dyDescent="0.25">
      <c r="A2074" s="3">
        <f>RSI!A2074</f>
        <v>45322</v>
      </c>
      <c r="B2074" s="2">
        <f>RSI!B2074</f>
        <v>4.2214999999999998</v>
      </c>
      <c r="C2074" s="2">
        <f>RSI!I2074</f>
        <v>38.058970967461079</v>
      </c>
      <c r="D2074" s="2">
        <f>MACD!E2074</f>
        <v>-2.7961528899203891E-2</v>
      </c>
      <c r="E2074" s="2">
        <f>MACD!F2074</f>
        <v>9.2418199699999162E-2</v>
      </c>
      <c r="F2074" s="2">
        <f>'Moving Avg'!D2074</f>
        <v>4.2214999999999998</v>
      </c>
      <c r="G2074" s="2">
        <f>'Moving Avg'!F2074</f>
        <v>4.2060500000000012</v>
      </c>
      <c r="H2074" s="2">
        <f>'Moving Avg'!G2074</f>
        <v>4.5331159999999988</v>
      </c>
      <c r="I2074" s="2">
        <f>'Moving Avg'!H2074</f>
        <v>4.8184920000000053</v>
      </c>
      <c r="J2074" s="5" t="str">
        <f>OBV!F2074</f>
        <v>NEUTRAL</v>
      </c>
      <c r="K2074" s="5" t="str">
        <f>OBV!G2074</f>
        <v>NEUTRAL</v>
      </c>
      <c r="L2074" s="5" t="str">
        <f>OBV!H2074</f>
        <v>NEUTRAL</v>
      </c>
      <c r="M2074" s="7">
        <f t="shared" si="320"/>
        <v>25</v>
      </c>
      <c r="N2074" s="7">
        <f t="shared" si="321"/>
        <v>100</v>
      </c>
      <c r="O2074" s="7">
        <f t="shared" si="322"/>
        <v>0</v>
      </c>
      <c r="P2074" s="7">
        <f t="shared" si="323"/>
        <v>33</v>
      </c>
      <c r="Q2074" s="8">
        <f t="shared" si="324"/>
        <v>48.7</v>
      </c>
      <c r="R2074" s="8">
        <f t="shared" si="325"/>
        <v>33.25</v>
      </c>
      <c r="S2074" s="8">
        <f t="shared" si="326"/>
        <v>33.6</v>
      </c>
      <c r="T2074" s="8">
        <f t="shared" si="327"/>
        <v>39.5</v>
      </c>
      <c r="U2074" s="7">
        <f t="shared" si="328"/>
        <v>38.516666666666673</v>
      </c>
      <c r="V2074" s="7">
        <f t="shared" si="329"/>
        <v>38.762500000000003</v>
      </c>
    </row>
    <row r="2075" spans="1:22" ht="13.5" x14ac:dyDescent="0.25">
      <c r="A2075" s="3">
        <f>RSI!A2075</f>
        <v>45323</v>
      </c>
      <c r="B2075" s="2">
        <f>RSI!B2075</f>
        <v>4.2214999999999998</v>
      </c>
      <c r="C2075" s="2">
        <f>RSI!I2075</f>
        <v>38.058970967461072</v>
      </c>
      <c r="D2075" s="2">
        <f>MACD!E2075</f>
        <v>-6.0384159312237173E-2</v>
      </c>
      <c r="E2075" s="2">
        <f>MACD!F2075</f>
        <v>6.1857727897551902E-2</v>
      </c>
      <c r="F2075" s="2">
        <f>'Moving Avg'!D2075</f>
        <v>4.2214999999999998</v>
      </c>
      <c r="G2075" s="2">
        <f>'Moving Avg'!F2075</f>
        <v>4.1905800000000006</v>
      </c>
      <c r="H2075" s="2">
        <f>'Moving Avg'!G2075</f>
        <v>4.535709999999999</v>
      </c>
      <c r="I2075" s="2">
        <f>'Moving Avg'!H2075</f>
        <v>4.8145495000000054</v>
      </c>
      <c r="J2075" s="5" t="str">
        <f>OBV!F2075</f>
        <v>NEUTRAL</v>
      </c>
      <c r="K2075" s="5" t="str">
        <f>OBV!G2075</f>
        <v>NEUTRAL</v>
      </c>
      <c r="L2075" s="5" t="str">
        <f>OBV!H2075</f>
        <v>NEUTRAL</v>
      </c>
      <c r="M2075" s="7">
        <f t="shared" si="320"/>
        <v>25</v>
      </c>
      <c r="N2075" s="7">
        <f t="shared" si="321"/>
        <v>100</v>
      </c>
      <c r="O2075" s="7">
        <f t="shared" si="322"/>
        <v>0</v>
      </c>
      <c r="P2075" s="7">
        <f t="shared" si="323"/>
        <v>33</v>
      </c>
      <c r="Q2075" s="8">
        <f t="shared" si="324"/>
        <v>48.7</v>
      </c>
      <c r="R2075" s="8">
        <f t="shared" si="325"/>
        <v>33.25</v>
      </c>
      <c r="S2075" s="8">
        <f t="shared" si="326"/>
        <v>33.6</v>
      </c>
      <c r="T2075" s="8">
        <f t="shared" si="327"/>
        <v>39.5</v>
      </c>
      <c r="U2075" s="7">
        <f t="shared" si="328"/>
        <v>38.516666666666673</v>
      </c>
      <c r="V2075" s="7">
        <f t="shared" si="329"/>
        <v>38.762500000000003</v>
      </c>
    </row>
    <row r="2076" spans="1:22" ht="13.5" x14ac:dyDescent="0.25">
      <c r="A2076" s="3">
        <f>RSI!A2076</f>
        <v>45324</v>
      </c>
      <c r="B2076" s="2">
        <f>RSI!B2076</f>
        <v>4.2214999999999998</v>
      </c>
      <c r="C2076" s="2">
        <f>RSI!I2076</f>
        <v>38.058970967461079</v>
      </c>
      <c r="D2076" s="2">
        <f>MACD!E2076</f>
        <v>-5.9514320925727837E-2</v>
      </c>
      <c r="E2076" s="2">
        <f>MACD!F2076</f>
        <v>3.7583318132895963E-2</v>
      </c>
      <c r="F2076" s="2">
        <f>'Moving Avg'!D2076</f>
        <v>4.2214999999999998</v>
      </c>
      <c r="G2076" s="2">
        <f>'Moving Avg'!F2076</f>
        <v>4.1850900000000006</v>
      </c>
      <c r="H2076" s="2">
        <f>'Moving Avg'!G2076</f>
        <v>4.5347119999999981</v>
      </c>
      <c r="I2076" s="2">
        <f>'Moving Avg'!H2076</f>
        <v>4.8097090000000051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  <c r="M2076" s="7">
        <f t="shared" si="320"/>
        <v>25</v>
      </c>
      <c r="N2076" s="7">
        <f t="shared" si="321"/>
        <v>100</v>
      </c>
      <c r="O2076" s="7">
        <f t="shared" si="322"/>
        <v>0</v>
      </c>
      <c r="P2076" s="7">
        <f t="shared" si="323"/>
        <v>33</v>
      </c>
      <c r="Q2076" s="8">
        <f t="shared" si="324"/>
        <v>48.7</v>
      </c>
      <c r="R2076" s="8">
        <f t="shared" si="325"/>
        <v>33.25</v>
      </c>
      <c r="S2076" s="8">
        <f t="shared" si="326"/>
        <v>33.6</v>
      </c>
      <c r="T2076" s="8">
        <f t="shared" si="327"/>
        <v>39.5</v>
      </c>
      <c r="U2076" s="7">
        <f t="shared" si="328"/>
        <v>38.516666666666673</v>
      </c>
      <c r="V2076" s="7">
        <f t="shared" si="329"/>
        <v>38.762500000000003</v>
      </c>
    </row>
    <row r="2077" spans="1:22" ht="13.5" x14ac:dyDescent="0.25">
      <c r="A2077" s="3">
        <f>RSI!A2077</f>
        <v>45327</v>
      </c>
      <c r="B2077" s="2">
        <f>RSI!B2077</f>
        <v>4.0218999999999996</v>
      </c>
      <c r="C2077" s="2">
        <f>RSI!I2077</f>
        <v>26.108145564957766</v>
      </c>
      <c r="D2077" s="2">
        <f>MACD!E2077</f>
        <v>-4.3369412549679964E-2</v>
      </c>
      <c r="E2077" s="2">
        <f>MACD!F2077</f>
        <v>2.1392771996380778E-2</v>
      </c>
      <c r="F2077" s="2">
        <f>'Moving Avg'!D2077</f>
        <v>4.1815799999999994</v>
      </c>
      <c r="G2077" s="2">
        <f>'Moving Avg'!F2077</f>
        <v>4.1791000000000009</v>
      </c>
      <c r="H2077" s="2">
        <f>'Moving Avg'!G2077</f>
        <v>4.5281239999999983</v>
      </c>
      <c r="I2077" s="2">
        <f>'Moving Avg'!H2077</f>
        <v>4.8038705000000048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  <c r="M2077" s="7">
        <f t="shared" si="320"/>
        <v>50</v>
      </c>
      <c r="N2077" s="7">
        <f t="shared" si="321"/>
        <v>100</v>
      </c>
      <c r="O2077" s="7">
        <f t="shared" si="322"/>
        <v>0</v>
      </c>
      <c r="P2077" s="7">
        <f t="shared" si="323"/>
        <v>16.5</v>
      </c>
      <c r="Q2077" s="8">
        <f t="shared" si="324"/>
        <v>54.975000000000001</v>
      </c>
      <c r="R2077" s="8">
        <f t="shared" si="325"/>
        <v>34.125</v>
      </c>
      <c r="S2077" s="8">
        <f t="shared" si="326"/>
        <v>29.925000000000001</v>
      </c>
      <c r="T2077" s="8">
        <f t="shared" si="327"/>
        <v>41.625</v>
      </c>
      <c r="U2077" s="7">
        <f t="shared" si="328"/>
        <v>39.674999999999997</v>
      </c>
      <c r="V2077" s="7">
        <f t="shared" si="329"/>
        <v>40.162499999999994</v>
      </c>
    </row>
    <row r="2078" spans="1:22" ht="13.5" x14ac:dyDescent="0.25">
      <c r="A2078" s="3">
        <f>RSI!A2078</f>
        <v>45328</v>
      </c>
      <c r="B2078" s="2">
        <f>RSI!B2078</f>
        <v>4.0218999999999996</v>
      </c>
      <c r="C2078" s="2">
        <f>RSI!I2078</f>
        <v>26.108145564957752</v>
      </c>
      <c r="D2078" s="2">
        <f>MACD!E2078</f>
        <v>-2.795138561631294E-2</v>
      </c>
      <c r="E2078" s="2">
        <f>MACD!F2078</f>
        <v>1.1523940473842035E-2</v>
      </c>
      <c r="F2078" s="2">
        <f>'Moving Avg'!D2078</f>
        <v>4.1416599999999999</v>
      </c>
      <c r="G2078" s="2">
        <f>'Moving Avg'!F2078</f>
        <v>4.1731100000000003</v>
      </c>
      <c r="H2078" s="2">
        <f>'Moving Avg'!G2078</f>
        <v>4.5183419999999979</v>
      </c>
      <c r="I2078" s="2">
        <f>'Moving Avg'!H2078</f>
        <v>4.7980320000000045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  <c r="M2078" s="7">
        <f t="shared" si="320"/>
        <v>50</v>
      </c>
      <c r="N2078" s="7">
        <f t="shared" si="321"/>
        <v>100</v>
      </c>
      <c r="O2078" s="7">
        <f t="shared" si="322"/>
        <v>0</v>
      </c>
      <c r="P2078" s="7">
        <f t="shared" si="323"/>
        <v>16.5</v>
      </c>
      <c r="Q2078" s="8">
        <f t="shared" si="324"/>
        <v>54.975000000000001</v>
      </c>
      <c r="R2078" s="8">
        <f t="shared" si="325"/>
        <v>34.125</v>
      </c>
      <c r="S2078" s="8">
        <f t="shared" si="326"/>
        <v>29.925000000000001</v>
      </c>
      <c r="T2078" s="8">
        <f t="shared" si="327"/>
        <v>41.625</v>
      </c>
      <c r="U2078" s="7">
        <f t="shared" si="328"/>
        <v>39.674999999999997</v>
      </c>
      <c r="V2078" s="7">
        <f t="shared" si="329"/>
        <v>40.162499999999994</v>
      </c>
    </row>
    <row r="2079" spans="1:22" ht="13.5" x14ac:dyDescent="0.25">
      <c r="A2079" s="3">
        <f>RSI!A2079</f>
        <v>45329</v>
      </c>
      <c r="B2079" s="2">
        <f>RSI!B2079</f>
        <v>4.2016</v>
      </c>
      <c r="C2079" s="2">
        <f>RSI!I2079</f>
        <v>44.35297215688361</v>
      </c>
      <c r="D2079" s="2">
        <f>MACD!E2079</f>
        <v>-2.6589667812491946E-2</v>
      </c>
      <c r="E2079" s="2">
        <f>MACD!F2079</f>
        <v>3.9012188165752386E-3</v>
      </c>
      <c r="F2079" s="2">
        <f>'Moving Avg'!D2079</f>
        <v>4.1376799999999996</v>
      </c>
      <c r="G2079" s="2">
        <f>'Moving Avg'!F2079</f>
        <v>4.1761050000000006</v>
      </c>
      <c r="H2079" s="2">
        <f>'Moving Avg'!G2079</f>
        <v>4.512153999999998</v>
      </c>
      <c r="I2079" s="2">
        <f>'Moving Avg'!H2079</f>
        <v>4.7940400000000043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  <c r="M2079" s="7">
        <f t="shared" si="320"/>
        <v>25</v>
      </c>
      <c r="N2079" s="7">
        <f t="shared" si="321"/>
        <v>100</v>
      </c>
      <c r="O2079" s="7">
        <f t="shared" si="322"/>
        <v>0</v>
      </c>
      <c r="P2079" s="7">
        <f t="shared" si="323"/>
        <v>16.5</v>
      </c>
      <c r="Q2079" s="8">
        <f t="shared" si="324"/>
        <v>46.225000000000001</v>
      </c>
      <c r="R2079" s="8">
        <f t="shared" si="325"/>
        <v>29.125</v>
      </c>
      <c r="S2079" s="8">
        <f t="shared" si="326"/>
        <v>26.175000000000001</v>
      </c>
      <c r="T2079" s="8">
        <f t="shared" si="327"/>
        <v>35.375</v>
      </c>
      <c r="U2079" s="7">
        <f t="shared" si="328"/>
        <v>33.841666666666661</v>
      </c>
      <c r="V2079" s="7">
        <f t="shared" si="329"/>
        <v>34.224999999999994</v>
      </c>
    </row>
    <row r="2080" spans="1:22" ht="13.5" x14ac:dyDescent="0.25">
      <c r="A2080" s="3">
        <f>RSI!A2080</f>
        <v>45330</v>
      </c>
      <c r="B2080" s="2">
        <f>RSI!B2080</f>
        <v>4.0218999999999996</v>
      </c>
      <c r="C2080" s="2">
        <f>RSI!I2080</f>
        <v>35.036549441229738</v>
      </c>
      <c r="D2080" s="2">
        <f>MACD!E2080</f>
        <v>-1.1681886993970991E-2</v>
      </c>
      <c r="E2080" s="2">
        <f>MACD!F2080</f>
        <v>7.8459765446599284E-4</v>
      </c>
      <c r="F2080" s="2">
        <f>'Moving Avg'!D2080</f>
        <v>4.0977599999999992</v>
      </c>
      <c r="G2080" s="2">
        <f>'Moving Avg'!F2080</f>
        <v>4.1676200000000003</v>
      </c>
      <c r="H2080" s="2">
        <f>'Moving Avg'!G2080</f>
        <v>4.5023719999999967</v>
      </c>
      <c r="I2080" s="2">
        <f>'Moving Avg'!H2080</f>
        <v>4.788201500000004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  <c r="M2080" s="7">
        <f t="shared" si="320"/>
        <v>25</v>
      </c>
      <c r="N2080" s="7">
        <f t="shared" si="321"/>
        <v>45</v>
      </c>
      <c r="O2080" s="7">
        <f t="shared" si="322"/>
        <v>0</v>
      </c>
      <c r="P2080" s="7">
        <f t="shared" si="323"/>
        <v>16.5</v>
      </c>
      <c r="Q2080" s="8">
        <f t="shared" si="324"/>
        <v>26.975000000000001</v>
      </c>
      <c r="R2080" s="8">
        <f t="shared" si="325"/>
        <v>18.125</v>
      </c>
      <c r="S2080" s="8">
        <f t="shared" si="326"/>
        <v>17.925000000000001</v>
      </c>
      <c r="T2080" s="8">
        <f t="shared" si="327"/>
        <v>21.625</v>
      </c>
      <c r="U2080" s="7">
        <f t="shared" si="328"/>
        <v>21.008333333333336</v>
      </c>
      <c r="V2080" s="7">
        <f t="shared" si="329"/>
        <v>21.162500000000001</v>
      </c>
    </row>
    <row r="2081" spans="1:22" ht="13.5" x14ac:dyDescent="0.25">
      <c r="A2081" s="3">
        <f>RSI!A2081</f>
        <v>45331</v>
      </c>
      <c r="B2081" s="2">
        <f>RSI!B2081</f>
        <v>4.0218999999999996</v>
      </c>
      <c r="C2081" s="2">
        <f>RSI!I2081</f>
        <v>35.036549441229738</v>
      </c>
      <c r="D2081" s="2">
        <f>MACD!E2081</f>
        <v>2.4057690546595012E-3</v>
      </c>
      <c r="E2081" s="2">
        <f>MACD!F2081</f>
        <v>1.1088319345046946E-3</v>
      </c>
      <c r="F2081" s="2">
        <f>'Moving Avg'!D2081</f>
        <v>4.0578399999999997</v>
      </c>
      <c r="G2081" s="2">
        <f>'Moving Avg'!F2081</f>
        <v>4.159135</v>
      </c>
      <c r="H2081" s="2">
        <f>'Moving Avg'!G2081</f>
        <v>4.4925899999999972</v>
      </c>
      <c r="I2081" s="2">
        <f>'Moving Avg'!H2081</f>
        <v>4.7823630000000046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  <c r="M2081" s="7">
        <f t="shared" si="320"/>
        <v>25</v>
      </c>
      <c r="N2081" s="7">
        <f t="shared" si="321"/>
        <v>0</v>
      </c>
      <c r="O2081" s="7">
        <f t="shared" si="322"/>
        <v>0</v>
      </c>
      <c r="P2081" s="7">
        <f t="shared" si="323"/>
        <v>16.5</v>
      </c>
      <c r="Q2081" s="8">
        <f t="shared" si="324"/>
        <v>11.225</v>
      </c>
      <c r="R2081" s="8">
        <f t="shared" si="325"/>
        <v>9.125</v>
      </c>
      <c r="S2081" s="8">
        <f t="shared" si="326"/>
        <v>11.175000000000001</v>
      </c>
      <c r="T2081" s="8">
        <f t="shared" si="327"/>
        <v>10.375</v>
      </c>
      <c r="U2081" s="7">
        <f t="shared" si="328"/>
        <v>10.508333333333335</v>
      </c>
      <c r="V2081" s="7">
        <f t="shared" si="329"/>
        <v>10.475000000000001</v>
      </c>
    </row>
    <row r="2082" spans="1:22" ht="13.5" x14ac:dyDescent="0.25">
      <c r="A2082" s="3">
        <f>RSI!A2082</f>
        <v>45334</v>
      </c>
      <c r="B2082" s="2">
        <f>RSI!B2082</f>
        <v>4.0319000000000003</v>
      </c>
      <c r="C2082" s="2">
        <f>RSI!I2082</f>
        <v>35.905447579268639</v>
      </c>
      <c r="D2082" s="2">
        <f>MACD!E2082</f>
        <v>1.494959337703694E-2</v>
      </c>
      <c r="E2082" s="2">
        <f>MACD!F2082</f>
        <v>3.8769842230111438E-3</v>
      </c>
      <c r="F2082" s="2">
        <f>'Moving Avg'!D2082</f>
        <v>4.0598399999999994</v>
      </c>
      <c r="G2082" s="2">
        <f>'Moving Avg'!F2082</f>
        <v>4.1516499999999992</v>
      </c>
      <c r="H2082" s="2">
        <f>'Moving Avg'!G2082</f>
        <v>4.4869999999999974</v>
      </c>
      <c r="I2082" s="2">
        <f>'Moving Avg'!H2082</f>
        <v>4.7765745000000042</v>
      </c>
      <c r="J2082" s="5" t="str">
        <f>OBV!F2082</f>
        <v>BEARISH</v>
      </c>
      <c r="K2082" s="5" t="str">
        <f>OBV!G2082</f>
        <v>NEUTRAL</v>
      </c>
      <c r="L2082" s="5" t="str">
        <f>OBV!H2082</f>
        <v>BEARISH DIVERGENCE</v>
      </c>
      <c r="M2082" s="7">
        <f t="shared" si="320"/>
        <v>25</v>
      </c>
      <c r="N2082" s="7">
        <f t="shared" si="321"/>
        <v>0</v>
      </c>
      <c r="O2082" s="7">
        <f t="shared" si="322"/>
        <v>0</v>
      </c>
      <c r="P2082" s="7">
        <f t="shared" si="323"/>
        <v>16.5</v>
      </c>
      <c r="Q2082" s="8">
        <f t="shared" si="324"/>
        <v>11.225</v>
      </c>
      <c r="R2082" s="8">
        <f t="shared" si="325"/>
        <v>9.125</v>
      </c>
      <c r="S2082" s="8">
        <f t="shared" si="326"/>
        <v>11.175000000000001</v>
      </c>
      <c r="T2082" s="8">
        <f t="shared" si="327"/>
        <v>10.375</v>
      </c>
      <c r="U2082" s="7">
        <f t="shared" si="328"/>
        <v>10.508333333333335</v>
      </c>
      <c r="V2082" s="7">
        <f t="shared" si="329"/>
        <v>10.475000000000001</v>
      </c>
    </row>
    <row r="2083" spans="1:22" ht="13.5" x14ac:dyDescent="0.25">
      <c r="A2083" s="3">
        <f>RSI!A2083</f>
        <v>45335</v>
      </c>
      <c r="B2083" s="2">
        <f>RSI!B2083</f>
        <v>4.0319000000000003</v>
      </c>
      <c r="C2083" s="2">
        <f>RSI!I2083</f>
        <v>35.905447579268639</v>
      </c>
      <c r="D2083" s="2">
        <f>MACD!E2083</f>
        <v>2.6767693989987684E-2</v>
      </c>
      <c r="E2083" s="2">
        <f>MACD!F2083</f>
        <v>8.4551261764064523E-3</v>
      </c>
      <c r="F2083" s="2">
        <f>'Moving Avg'!D2083</f>
        <v>4.0618400000000001</v>
      </c>
      <c r="G2083" s="2">
        <f>'Moving Avg'!F2083</f>
        <v>4.1436650000000004</v>
      </c>
      <c r="H2083" s="2">
        <f>'Moving Avg'!G2083</f>
        <v>4.477617999999997</v>
      </c>
      <c r="I2083" s="2">
        <f>'Moving Avg'!H2083</f>
        <v>4.7707860000000037</v>
      </c>
      <c r="J2083" s="5" t="str">
        <f>OBV!F2083</f>
        <v>BEARISH</v>
      </c>
      <c r="K2083" s="5" t="str">
        <f>OBV!G2083</f>
        <v>NEUTRAL</v>
      </c>
      <c r="L2083" s="5" t="str">
        <f>OBV!H2083</f>
        <v>BEARISH DIVERGENCE</v>
      </c>
      <c r="M2083" s="7">
        <f t="shared" si="320"/>
        <v>25</v>
      </c>
      <c r="N2083" s="7">
        <f t="shared" si="321"/>
        <v>0</v>
      </c>
      <c r="O2083" s="7">
        <f t="shared" si="322"/>
        <v>0</v>
      </c>
      <c r="P2083" s="7">
        <f t="shared" si="323"/>
        <v>16.5</v>
      </c>
      <c r="Q2083" s="8">
        <f t="shared" si="324"/>
        <v>11.225</v>
      </c>
      <c r="R2083" s="8">
        <f t="shared" si="325"/>
        <v>9.125</v>
      </c>
      <c r="S2083" s="8">
        <f t="shared" si="326"/>
        <v>11.175000000000001</v>
      </c>
      <c r="T2083" s="8">
        <f t="shared" si="327"/>
        <v>10.375</v>
      </c>
      <c r="U2083" s="7">
        <f t="shared" si="328"/>
        <v>10.508333333333335</v>
      </c>
      <c r="V2083" s="7">
        <f t="shared" si="329"/>
        <v>10.475000000000001</v>
      </c>
    </row>
    <row r="2084" spans="1:22" ht="13.5" x14ac:dyDescent="0.25">
      <c r="A2084" s="3">
        <f>RSI!A2084</f>
        <v>45336</v>
      </c>
      <c r="B2084" s="2">
        <f>RSI!B2084</f>
        <v>4.0918000000000001</v>
      </c>
      <c r="C2084" s="2">
        <f>RSI!I2084</f>
        <v>41.354611113299761</v>
      </c>
      <c r="D2084" s="2">
        <f>MACD!E2084</f>
        <v>3.3445491404807015E-2</v>
      </c>
      <c r="E2084" s="2">
        <f>MACD!F2084</f>
        <v>1.3453199222086567E-2</v>
      </c>
      <c r="F2084" s="2">
        <f>'Moving Avg'!D2084</f>
        <v>4.0398799999999992</v>
      </c>
      <c r="G2084" s="2">
        <f>'Moving Avg'!F2084</f>
        <v>4.1461600000000001</v>
      </c>
      <c r="H2084" s="2">
        <f>'Moving Avg'!G2084</f>
        <v>4.4654419999999968</v>
      </c>
      <c r="I2084" s="2">
        <f>'Moving Avg'!H2084</f>
        <v>4.7652970000000039</v>
      </c>
      <c r="J2084" s="5" t="str">
        <f>OBV!F2084</f>
        <v>BULLISH</v>
      </c>
      <c r="K2084" s="5" t="str">
        <f>OBV!G2084</f>
        <v>NEUTRAL</v>
      </c>
      <c r="L2084" s="5" t="str">
        <f>OBV!H2084</f>
        <v>BULLISH DIVERGENCE</v>
      </c>
      <c r="M2084" s="7">
        <f t="shared" si="320"/>
        <v>25</v>
      </c>
      <c r="N2084" s="7">
        <f t="shared" si="321"/>
        <v>0</v>
      </c>
      <c r="O2084" s="7">
        <f t="shared" si="322"/>
        <v>0</v>
      </c>
      <c r="P2084" s="7">
        <f t="shared" si="323"/>
        <v>66.5</v>
      </c>
      <c r="Q2084" s="8">
        <f t="shared" si="324"/>
        <v>18.725000000000001</v>
      </c>
      <c r="R2084" s="8">
        <f t="shared" si="325"/>
        <v>21.625</v>
      </c>
      <c r="S2084" s="8">
        <f t="shared" si="326"/>
        <v>33.674999999999997</v>
      </c>
      <c r="T2084" s="8">
        <f t="shared" si="327"/>
        <v>22.875</v>
      </c>
      <c r="U2084" s="7">
        <f t="shared" si="328"/>
        <v>24.675000000000001</v>
      </c>
      <c r="V2084" s="7">
        <f t="shared" si="329"/>
        <v>24.225000000000001</v>
      </c>
    </row>
    <row r="2085" spans="1:22" ht="13.5" x14ac:dyDescent="0.25">
      <c r="A2085" s="3">
        <f>RSI!A2085</f>
        <v>45337</v>
      </c>
      <c r="B2085" s="2">
        <f>RSI!B2085</f>
        <v>4.0918000000000001</v>
      </c>
      <c r="C2085" s="2">
        <f>RSI!I2085</f>
        <v>41.354611113299761</v>
      </c>
      <c r="D2085" s="2">
        <f>MACD!E2085</f>
        <v>3.9774301443143756E-2</v>
      </c>
      <c r="E2085" s="2">
        <f>MACD!F2085</f>
        <v>1.8717419666298009E-2</v>
      </c>
      <c r="F2085" s="2">
        <f>'Moving Avg'!D2085</f>
        <v>4.0538599999999994</v>
      </c>
      <c r="G2085" s="2">
        <f>'Moving Avg'!F2085</f>
        <v>4.1486550000000006</v>
      </c>
      <c r="H2085" s="2">
        <f>'Moving Avg'!G2085</f>
        <v>4.4498739999999977</v>
      </c>
      <c r="I2085" s="2">
        <f>'Moving Avg'!H2085</f>
        <v>4.759808000000004</v>
      </c>
      <c r="J2085" s="5" t="str">
        <f>OBV!F2085</f>
        <v>BULLISH</v>
      </c>
      <c r="K2085" s="5" t="str">
        <f>OBV!G2085</f>
        <v>NEUTRAL</v>
      </c>
      <c r="L2085" s="5" t="str">
        <f>OBV!H2085</f>
        <v>CONFIRMED BULLISH</v>
      </c>
      <c r="M2085" s="7">
        <f t="shared" si="320"/>
        <v>25</v>
      </c>
      <c r="N2085" s="7">
        <f t="shared" si="321"/>
        <v>0</v>
      </c>
      <c r="O2085" s="7">
        <f t="shared" si="322"/>
        <v>0</v>
      </c>
      <c r="P2085" s="7">
        <f t="shared" si="323"/>
        <v>83.5</v>
      </c>
      <c r="Q2085" s="8">
        <f t="shared" si="324"/>
        <v>21.274999999999999</v>
      </c>
      <c r="R2085" s="8">
        <f t="shared" si="325"/>
        <v>25.875</v>
      </c>
      <c r="S2085" s="8">
        <f t="shared" si="326"/>
        <v>41.325000000000003</v>
      </c>
      <c r="T2085" s="8">
        <f t="shared" si="327"/>
        <v>27.125</v>
      </c>
      <c r="U2085" s="7">
        <f t="shared" si="328"/>
        <v>29.491666666666664</v>
      </c>
      <c r="V2085" s="7">
        <f t="shared" si="329"/>
        <v>28.9</v>
      </c>
    </row>
    <row r="2086" spans="1:22" ht="13.5" x14ac:dyDescent="0.25">
      <c r="A2086" s="3">
        <f>RSI!A2086</f>
        <v>45338</v>
      </c>
      <c r="B2086" s="2">
        <f>RSI!B2086</f>
        <v>4.0918000000000001</v>
      </c>
      <c r="C2086" s="2">
        <f>RSI!I2086</f>
        <v>41.354611113299761</v>
      </c>
      <c r="D2086" s="2">
        <f>MACD!E2086</f>
        <v>4.5757565131947509E-2</v>
      </c>
      <c r="E2086" s="2">
        <f>MACD!F2086</f>
        <v>2.412544875942791E-2</v>
      </c>
      <c r="F2086" s="2">
        <f>'Moving Avg'!D2086</f>
        <v>4.0678399999999995</v>
      </c>
      <c r="G2086" s="2">
        <f>'Moving Avg'!F2086</f>
        <v>4.1421700000000019</v>
      </c>
      <c r="H2086" s="2">
        <f>'Moving Avg'!G2086</f>
        <v>4.4335059999999977</v>
      </c>
      <c r="I2086" s="2">
        <f>'Moving Avg'!H2086</f>
        <v>4.7543190000000042</v>
      </c>
      <c r="J2086" s="5" t="str">
        <f>OBV!F2086</f>
        <v>BULLISH</v>
      </c>
      <c r="K2086" s="5" t="str">
        <f>OBV!G2086</f>
        <v>NEUTRAL</v>
      </c>
      <c r="L2086" s="5" t="str">
        <f>OBV!H2086</f>
        <v>CONFIRMED BULLISH</v>
      </c>
      <c r="M2086" s="7">
        <f t="shared" si="320"/>
        <v>25</v>
      </c>
      <c r="N2086" s="7">
        <f t="shared" si="321"/>
        <v>0</v>
      </c>
      <c r="O2086" s="7">
        <f t="shared" si="322"/>
        <v>0</v>
      </c>
      <c r="P2086" s="7">
        <f t="shared" si="323"/>
        <v>83.5</v>
      </c>
      <c r="Q2086" s="8">
        <f t="shared" si="324"/>
        <v>21.274999999999999</v>
      </c>
      <c r="R2086" s="8">
        <f t="shared" si="325"/>
        <v>25.875</v>
      </c>
      <c r="S2086" s="8">
        <f t="shared" si="326"/>
        <v>41.325000000000003</v>
      </c>
      <c r="T2086" s="8">
        <f t="shared" si="327"/>
        <v>27.125</v>
      </c>
      <c r="U2086" s="7">
        <f t="shared" si="328"/>
        <v>29.491666666666664</v>
      </c>
      <c r="V2086" s="7">
        <f t="shared" si="329"/>
        <v>28.9</v>
      </c>
    </row>
    <row r="2087" spans="1:22" ht="13.5" x14ac:dyDescent="0.25">
      <c r="A2087" s="3">
        <f>RSI!A2087</f>
        <v>45341</v>
      </c>
      <c r="B2087" s="2">
        <f>RSI!B2087</f>
        <v>4.0218999999999996</v>
      </c>
      <c r="C2087" s="2">
        <f>RSI!I2087</f>
        <v>36.795241657082059</v>
      </c>
      <c r="D2087" s="2">
        <f>MACD!E2087</f>
        <v>2.5872001752725637E-2</v>
      </c>
      <c r="E2087" s="2">
        <f>MACD!F2087</f>
        <v>2.4474759358087458E-2</v>
      </c>
      <c r="F2087" s="2">
        <f>'Moving Avg'!D2087</f>
        <v>4.0658399999999997</v>
      </c>
      <c r="G2087" s="2">
        <f>'Moving Avg'!F2087</f>
        <v>4.1321900000000014</v>
      </c>
      <c r="H2087" s="2">
        <f>'Moving Avg'!G2087</f>
        <v>4.4157399999999978</v>
      </c>
      <c r="I2087" s="2">
        <f>'Moving Avg'!H2087</f>
        <v>4.7484805000000039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  <c r="M2087" s="7">
        <f t="shared" si="320"/>
        <v>25</v>
      </c>
      <c r="N2087" s="7">
        <f t="shared" si="321"/>
        <v>0</v>
      </c>
      <c r="O2087" s="7">
        <f t="shared" si="322"/>
        <v>0</v>
      </c>
      <c r="P2087" s="7">
        <f t="shared" si="323"/>
        <v>16.5</v>
      </c>
      <c r="Q2087" s="8">
        <f t="shared" si="324"/>
        <v>11.225</v>
      </c>
      <c r="R2087" s="8">
        <f t="shared" si="325"/>
        <v>9.125</v>
      </c>
      <c r="S2087" s="8">
        <f t="shared" si="326"/>
        <v>11.175000000000001</v>
      </c>
      <c r="T2087" s="8">
        <f t="shared" si="327"/>
        <v>10.375</v>
      </c>
      <c r="U2087" s="7">
        <f t="shared" si="328"/>
        <v>10.508333333333335</v>
      </c>
      <c r="V2087" s="7">
        <f t="shared" si="329"/>
        <v>10.475000000000001</v>
      </c>
    </row>
    <row r="2088" spans="1:22" ht="13.5" x14ac:dyDescent="0.25">
      <c r="A2088" s="3">
        <f>RSI!A2088</f>
        <v>45342</v>
      </c>
      <c r="B2088" s="2">
        <f>RSI!B2088</f>
        <v>4.2016</v>
      </c>
      <c r="C2088" s="2">
        <f>RSI!I2088</f>
        <v>51.576009735494445</v>
      </c>
      <c r="D2088" s="2">
        <f>MACD!E2088</f>
        <v>-3.3138043335902978E-3</v>
      </c>
      <c r="E2088" s="2">
        <f>MACD!F2088</f>
        <v>1.8917046619751906E-2</v>
      </c>
      <c r="F2088" s="2">
        <f>'Moving Avg'!D2088</f>
        <v>4.09978</v>
      </c>
      <c r="G2088" s="2">
        <f>'Moving Avg'!F2088</f>
        <v>4.1311950000000008</v>
      </c>
      <c r="H2088" s="2">
        <f>'Moving Avg'!G2088</f>
        <v>4.4005699999999983</v>
      </c>
      <c r="I2088" s="2">
        <f>'Moving Avg'!H2088</f>
        <v>4.7435405000000035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  <c r="M2088" s="7">
        <f t="shared" si="320"/>
        <v>25</v>
      </c>
      <c r="N2088" s="7">
        <f t="shared" si="321"/>
        <v>100</v>
      </c>
      <c r="O2088" s="7">
        <f t="shared" si="322"/>
        <v>0</v>
      </c>
      <c r="P2088" s="7">
        <f t="shared" si="323"/>
        <v>83.5</v>
      </c>
      <c r="Q2088" s="8">
        <f t="shared" si="324"/>
        <v>56.274999999999999</v>
      </c>
      <c r="R2088" s="8">
        <f t="shared" si="325"/>
        <v>45.875</v>
      </c>
      <c r="S2088" s="8">
        <f t="shared" si="326"/>
        <v>56.325000000000003</v>
      </c>
      <c r="T2088" s="8">
        <f t="shared" si="327"/>
        <v>52.125</v>
      </c>
      <c r="U2088" s="7">
        <f t="shared" si="328"/>
        <v>52.82500000000001</v>
      </c>
      <c r="V2088" s="7">
        <f t="shared" si="329"/>
        <v>52.650000000000006</v>
      </c>
    </row>
    <row r="2089" spans="1:22" ht="13.5" x14ac:dyDescent="0.25">
      <c r="A2089" s="3">
        <f>RSI!A2089</f>
        <v>45343</v>
      </c>
      <c r="B2089" s="2">
        <f>RSI!B2089</f>
        <v>4.2016</v>
      </c>
      <c r="C2089" s="2">
        <f>RSI!I2089</f>
        <v>51.576009735494445</v>
      </c>
      <c r="D2089" s="2">
        <f>MACD!E2089</f>
        <v>-5.4412187319829997E-4</v>
      </c>
      <c r="E2089" s="2">
        <f>MACD!F2089</f>
        <v>1.5024812921161866E-2</v>
      </c>
      <c r="F2089" s="2">
        <f>'Moving Avg'!D2089</f>
        <v>4.12174</v>
      </c>
      <c r="G2089" s="2">
        <f>'Moving Avg'!F2089</f>
        <v>4.1302000000000003</v>
      </c>
      <c r="H2089" s="2">
        <f>'Moving Avg'!G2089</f>
        <v>4.3855999999999984</v>
      </c>
      <c r="I2089" s="2">
        <f>'Moving Avg'!H2089</f>
        <v>4.7386005000000031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  <c r="M2089" s="7">
        <f t="shared" si="320"/>
        <v>25</v>
      </c>
      <c r="N2089" s="7">
        <f t="shared" si="321"/>
        <v>45</v>
      </c>
      <c r="O2089" s="7">
        <f t="shared" si="322"/>
        <v>0</v>
      </c>
      <c r="P2089" s="7">
        <f t="shared" si="323"/>
        <v>83.5</v>
      </c>
      <c r="Q2089" s="8">
        <f t="shared" si="324"/>
        <v>37.024999999999999</v>
      </c>
      <c r="R2089" s="8">
        <f t="shared" si="325"/>
        <v>34.875</v>
      </c>
      <c r="S2089" s="8">
        <f t="shared" si="326"/>
        <v>48.075000000000003</v>
      </c>
      <c r="T2089" s="8">
        <f t="shared" si="327"/>
        <v>38.375</v>
      </c>
      <c r="U2089" s="7">
        <f t="shared" si="328"/>
        <v>39.991666666666667</v>
      </c>
      <c r="V2089" s="7">
        <f t="shared" si="329"/>
        <v>39.587500000000006</v>
      </c>
    </row>
    <row r="2090" spans="1:22" ht="13.5" x14ac:dyDescent="0.25">
      <c r="A2090" s="3">
        <f>RSI!A2090</f>
        <v>45344</v>
      </c>
      <c r="B2090" s="2">
        <f>RSI!B2090</f>
        <v>4.2016</v>
      </c>
      <c r="C2090" s="2">
        <f>RSI!I2090</f>
        <v>51.576009735494445</v>
      </c>
      <c r="D2090" s="2">
        <f>MACD!E2090</f>
        <v>-2.6014095764650413E-2</v>
      </c>
      <c r="E2090" s="2">
        <f>MACD!F2090</f>
        <v>6.8170311839994106E-3</v>
      </c>
      <c r="F2090" s="2">
        <f>'Moving Avg'!D2090</f>
        <v>4.1436999999999999</v>
      </c>
      <c r="G2090" s="2">
        <f>'Moving Avg'!F2090</f>
        <v>4.1292050000000007</v>
      </c>
      <c r="H2090" s="2">
        <f>'Moving Avg'!G2090</f>
        <v>4.3708299999999989</v>
      </c>
      <c r="I2090" s="2">
        <f>'Moving Avg'!H2090</f>
        <v>4.7336605000000027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  <c r="M2090" s="7">
        <f t="shared" si="320"/>
        <v>25</v>
      </c>
      <c r="N2090" s="7">
        <f t="shared" si="321"/>
        <v>100</v>
      </c>
      <c r="O2090" s="7">
        <f t="shared" si="322"/>
        <v>0</v>
      </c>
      <c r="P2090" s="7">
        <f t="shared" si="323"/>
        <v>83.5</v>
      </c>
      <c r="Q2090" s="8">
        <f t="shared" si="324"/>
        <v>56.274999999999999</v>
      </c>
      <c r="R2090" s="8">
        <f t="shared" si="325"/>
        <v>45.875</v>
      </c>
      <c r="S2090" s="8">
        <f t="shared" si="326"/>
        <v>56.325000000000003</v>
      </c>
      <c r="T2090" s="8">
        <f t="shared" si="327"/>
        <v>52.125</v>
      </c>
      <c r="U2090" s="7">
        <f t="shared" si="328"/>
        <v>52.82500000000001</v>
      </c>
      <c r="V2090" s="7">
        <f t="shared" si="329"/>
        <v>52.650000000000006</v>
      </c>
    </row>
    <row r="2091" spans="1:22" ht="13.5" x14ac:dyDescent="0.25">
      <c r="A2091" s="3">
        <f>RSI!A2091</f>
        <v>45345</v>
      </c>
      <c r="B2091" s="2">
        <f>RSI!B2091</f>
        <v>4.1916000000000002</v>
      </c>
      <c r="C2091" s="2">
        <f>RSI!I2091</f>
        <v>50.751114520325473</v>
      </c>
      <c r="D2091" s="2">
        <f>MACD!E2091</f>
        <v>-4.6979869089694759E-2</v>
      </c>
      <c r="E2091" s="2">
        <f>MACD!F2091</f>
        <v>-3.9423488707394242E-3</v>
      </c>
      <c r="F2091" s="2">
        <f>'Moving Avg'!D2091</f>
        <v>4.1636600000000001</v>
      </c>
      <c r="G2091" s="2">
        <f>'Moving Avg'!F2091</f>
        <v>4.1277099999999995</v>
      </c>
      <c r="H2091" s="2">
        <f>'Moving Avg'!G2091</f>
        <v>4.3556599999999994</v>
      </c>
      <c r="I2091" s="2">
        <f>'Moving Avg'!H2091</f>
        <v>4.7286705000000033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  <c r="M2091" s="7">
        <f t="shared" si="320"/>
        <v>25</v>
      </c>
      <c r="N2091" s="7">
        <f t="shared" si="321"/>
        <v>100</v>
      </c>
      <c r="O2091" s="7">
        <f t="shared" si="322"/>
        <v>0</v>
      </c>
      <c r="P2091" s="7">
        <f t="shared" si="323"/>
        <v>83.5</v>
      </c>
      <c r="Q2091" s="8">
        <f t="shared" si="324"/>
        <v>56.274999999999999</v>
      </c>
      <c r="R2091" s="8">
        <f t="shared" si="325"/>
        <v>45.875</v>
      </c>
      <c r="S2091" s="8">
        <f t="shared" si="326"/>
        <v>56.325000000000003</v>
      </c>
      <c r="T2091" s="8">
        <f t="shared" si="327"/>
        <v>52.125</v>
      </c>
      <c r="U2091" s="7">
        <f t="shared" si="328"/>
        <v>52.82500000000001</v>
      </c>
      <c r="V2091" s="7">
        <f t="shared" si="329"/>
        <v>52.650000000000006</v>
      </c>
    </row>
    <row r="2092" spans="1:22" ht="13.5" x14ac:dyDescent="0.25">
      <c r="A2092" s="3">
        <f>RSI!A2092</f>
        <v>45348</v>
      </c>
      <c r="B2092" s="2">
        <f>RSI!B2092</f>
        <v>4.0119999999999996</v>
      </c>
      <c r="C2092" s="2">
        <f>RSI!I2092</f>
        <v>38.760711064800539</v>
      </c>
      <c r="D2092" s="2">
        <f>MACD!E2092</f>
        <v>-4.9962399539917435E-2</v>
      </c>
      <c r="E2092" s="2">
        <f>MACD!F2092</f>
        <v>-1.3146359004575028E-2</v>
      </c>
      <c r="F2092" s="2">
        <f>'Moving Avg'!D2092</f>
        <v>4.1616800000000005</v>
      </c>
      <c r="G2092" s="2">
        <f>'Moving Avg'!F2092</f>
        <v>4.1172349999999991</v>
      </c>
      <c r="H2092" s="2">
        <f>'Moving Avg'!G2092</f>
        <v>4.3412899999999999</v>
      </c>
      <c r="I2092" s="2">
        <f>'Moving Avg'!H2092</f>
        <v>4.7227825000000028</v>
      </c>
      <c r="J2092" s="5" t="str">
        <f>OBV!F2092</f>
        <v>BULLISH</v>
      </c>
      <c r="K2092" s="5" t="str">
        <f>OBV!G2092</f>
        <v>NEUTRAL</v>
      </c>
      <c r="L2092" s="5" t="str">
        <f>OBV!H2092</f>
        <v>BULLISH DIVERGENCE</v>
      </c>
      <c r="M2092" s="7">
        <f t="shared" si="320"/>
        <v>25</v>
      </c>
      <c r="N2092" s="7">
        <f t="shared" si="321"/>
        <v>100</v>
      </c>
      <c r="O2092" s="7">
        <f t="shared" si="322"/>
        <v>0</v>
      </c>
      <c r="P2092" s="7">
        <f t="shared" si="323"/>
        <v>66.5</v>
      </c>
      <c r="Q2092" s="8">
        <f t="shared" si="324"/>
        <v>53.725000000000001</v>
      </c>
      <c r="R2092" s="8">
        <f t="shared" si="325"/>
        <v>41.625</v>
      </c>
      <c r="S2092" s="8">
        <f t="shared" si="326"/>
        <v>48.674999999999997</v>
      </c>
      <c r="T2092" s="8">
        <f t="shared" si="327"/>
        <v>47.875</v>
      </c>
      <c r="U2092" s="7">
        <f t="shared" si="328"/>
        <v>48.008333333333326</v>
      </c>
      <c r="V2092" s="7">
        <f t="shared" si="329"/>
        <v>47.974999999999994</v>
      </c>
    </row>
    <row r="2093" spans="1:22" ht="13.5" x14ac:dyDescent="0.25">
      <c r="A2093" s="3">
        <f>RSI!A2093</f>
        <v>45349</v>
      </c>
      <c r="B2093" s="2">
        <f>RSI!B2093</f>
        <v>3.8721999999999999</v>
      </c>
      <c r="C2093" s="2">
        <f>RSI!I2093</f>
        <v>32.353180140422978</v>
      </c>
      <c r="D2093" s="2">
        <f>MACD!E2093</f>
        <v>-4.1147431664281697E-2</v>
      </c>
      <c r="E2093" s="2">
        <f>MACD!F2093</f>
        <v>-1.8746573536516362E-2</v>
      </c>
      <c r="F2093" s="2">
        <f>'Moving Avg'!D2093</f>
        <v>4.0957999999999997</v>
      </c>
      <c r="G2093" s="2">
        <f>'Moving Avg'!F2093</f>
        <v>4.0997700000000004</v>
      </c>
      <c r="H2093" s="2">
        <f>'Moving Avg'!G2093</f>
        <v>4.3199319999999997</v>
      </c>
      <c r="I2093" s="2">
        <f>'Moving Avg'!H2093</f>
        <v>4.7162955000000037</v>
      </c>
      <c r="J2093" s="5" t="str">
        <f>OBV!F2093</f>
        <v>BEARISH</v>
      </c>
      <c r="K2093" s="5" t="str">
        <f>OBV!G2093</f>
        <v>NEUTRAL</v>
      </c>
      <c r="L2093" s="5" t="str">
        <f>OBV!H2093</f>
        <v>CONFIRMED BEARISH</v>
      </c>
      <c r="M2093" s="7">
        <f t="shared" si="320"/>
        <v>25</v>
      </c>
      <c r="N2093" s="7">
        <f t="shared" si="321"/>
        <v>100</v>
      </c>
      <c r="O2093" s="7">
        <f t="shared" si="322"/>
        <v>0</v>
      </c>
      <c r="P2093" s="7">
        <f t="shared" si="323"/>
        <v>16.5</v>
      </c>
      <c r="Q2093" s="8">
        <f t="shared" si="324"/>
        <v>46.225000000000001</v>
      </c>
      <c r="R2093" s="8">
        <f t="shared" si="325"/>
        <v>29.125</v>
      </c>
      <c r="S2093" s="8">
        <f t="shared" si="326"/>
        <v>26.175000000000001</v>
      </c>
      <c r="T2093" s="8">
        <f t="shared" si="327"/>
        <v>35.375</v>
      </c>
      <c r="U2093" s="7">
        <f t="shared" si="328"/>
        <v>33.841666666666661</v>
      </c>
      <c r="V2093" s="7">
        <f t="shared" si="329"/>
        <v>34.224999999999994</v>
      </c>
    </row>
    <row r="2094" spans="1:22" ht="13.5" x14ac:dyDescent="0.25">
      <c r="A2094" s="3">
        <f>RSI!A2094</f>
        <v>45350</v>
      </c>
      <c r="B2094" s="2">
        <f>RSI!B2094</f>
        <v>3.8822000000000001</v>
      </c>
      <c r="C2094" s="2">
        <f>RSI!I2094</f>
        <v>33.203785931471756</v>
      </c>
      <c r="D2094" s="2">
        <f>MACD!E2094</f>
        <v>-2.3477614306854022E-2</v>
      </c>
      <c r="E2094" s="2">
        <f>MACD!F2094</f>
        <v>-1.9692781690583895E-2</v>
      </c>
      <c r="F2094" s="2">
        <f>'Moving Avg'!D2094</f>
        <v>4.0319200000000004</v>
      </c>
      <c r="G2094" s="2">
        <f>'Moving Avg'!F2094</f>
        <v>4.0828049999999996</v>
      </c>
      <c r="H2094" s="2">
        <f>'Moving Avg'!G2094</f>
        <v>4.2987739999999999</v>
      </c>
      <c r="I2094" s="2">
        <f>'Moving Avg'!H2094</f>
        <v>4.7098585000000028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  <c r="M2094" s="7">
        <f t="shared" si="320"/>
        <v>25</v>
      </c>
      <c r="N2094" s="7">
        <f t="shared" si="321"/>
        <v>45</v>
      </c>
      <c r="O2094" s="7">
        <f t="shared" si="322"/>
        <v>0</v>
      </c>
      <c r="P2094" s="7">
        <f t="shared" si="323"/>
        <v>16.5</v>
      </c>
      <c r="Q2094" s="8">
        <f t="shared" si="324"/>
        <v>26.975000000000001</v>
      </c>
      <c r="R2094" s="8">
        <f t="shared" si="325"/>
        <v>18.125</v>
      </c>
      <c r="S2094" s="8">
        <f t="shared" si="326"/>
        <v>17.925000000000001</v>
      </c>
      <c r="T2094" s="8">
        <f t="shared" si="327"/>
        <v>21.625</v>
      </c>
      <c r="U2094" s="7">
        <f t="shared" si="328"/>
        <v>21.008333333333336</v>
      </c>
      <c r="V2094" s="7">
        <f t="shared" si="329"/>
        <v>21.162500000000001</v>
      </c>
    </row>
    <row r="2095" spans="1:22" ht="13.5" x14ac:dyDescent="0.25">
      <c r="A2095" s="3">
        <f>RSI!A2095</f>
        <v>45351</v>
      </c>
      <c r="B2095" s="2">
        <f>RSI!B2095</f>
        <v>3.9820000000000002</v>
      </c>
      <c r="C2095" s="2">
        <f>RSI!I2095</f>
        <v>41.156166136716976</v>
      </c>
      <c r="D2095" s="2">
        <f>MACD!E2095</f>
        <v>-1.4370177752666358E-2</v>
      </c>
      <c r="E2095" s="2">
        <f>MACD!F2095</f>
        <v>-1.862826090300039E-2</v>
      </c>
      <c r="F2095" s="2">
        <f>'Moving Avg'!D2095</f>
        <v>3.9879999999999995</v>
      </c>
      <c r="G2095" s="2">
        <f>'Moving Avg'!F2095</f>
        <v>4.0708299999999999</v>
      </c>
      <c r="H2095" s="2">
        <f>'Moving Avg'!G2095</f>
        <v>4.2796120000000011</v>
      </c>
      <c r="I2095" s="2">
        <f>'Moving Avg'!H2095</f>
        <v>4.7039205000000024</v>
      </c>
      <c r="J2095" s="5" t="str">
        <f>OBV!F2095</f>
        <v>BEARISH</v>
      </c>
      <c r="K2095" s="5" t="str">
        <f>OBV!G2095</f>
        <v>NEUTRAL</v>
      </c>
      <c r="L2095" s="5" t="str">
        <f>OBV!H2095</f>
        <v>CONFIRMED BEARISH</v>
      </c>
      <c r="M2095" s="7">
        <f t="shared" si="320"/>
        <v>25</v>
      </c>
      <c r="N2095" s="7">
        <f t="shared" si="321"/>
        <v>0</v>
      </c>
      <c r="O2095" s="7">
        <f t="shared" si="322"/>
        <v>0</v>
      </c>
      <c r="P2095" s="7">
        <f t="shared" si="323"/>
        <v>16.5</v>
      </c>
      <c r="Q2095" s="8">
        <f t="shared" si="324"/>
        <v>11.225</v>
      </c>
      <c r="R2095" s="8">
        <f t="shared" si="325"/>
        <v>9.125</v>
      </c>
      <c r="S2095" s="8">
        <f t="shared" si="326"/>
        <v>11.175000000000001</v>
      </c>
      <c r="T2095" s="8">
        <f t="shared" si="327"/>
        <v>10.375</v>
      </c>
      <c r="U2095" s="7">
        <f t="shared" si="328"/>
        <v>10.508333333333335</v>
      </c>
      <c r="V2095" s="7">
        <f t="shared" si="329"/>
        <v>10.475000000000001</v>
      </c>
    </row>
    <row r="2096" spans="1:22" ht="13.5" x14ac:dyDescent="0.25">
      <c r="A2096" s="3">
        <f>RSI!A2096</f>
        <v>45352</v>
      </c>
      <c r="B2096" s="2">
        <f>RSI!B2096</f>
        <v>3.8222999999999998</v>
      </c>
      <c r="C2096" s="2">
        <f>RSI!I2096</f>
        <v>34.149804260751054</v>
      </c>
      <c r="D2096" s="2">
        <f>MACD!E2096</f>
        <v>6.009952627425541E-3</v>
      </c>
      <c r="E2096" s="2">
        <f>MACD!F2096</f>
        <v>-1.3700618196915204E-2</v>
      </c>
      <c r="F2096" s="2">
        <f>'Moving Avg'!D2096</f>
        <v>3.9141399999999997</v>
      </c>
      <c r="G2096" s="2">
        <f>'Moving Avg'!F2096</f>
        <v>4.0508699999999997</v>
      </c>
      <c r="H2096" s="2">
        <f>'Moving Avg'!G2096</f>
        <v>4.2582540000000018</v>
      </c>
      <c r="I2096" s="2">
        <f>'Moving Avg'!H2096</f>
        <v>4.6971840000000036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  <c r="M2096" s="7">
        <f t="shared" si="320"/>
        <v>25</v>
      </c>
      <c r="N2096" s="7">
        <f t="shared" si="321"/>
        <v>0</v>
      </c>
      <c r="O2096" s="7">
        <f t="shared" si="322"/>
        <v>0</v>
      </c>
      <c r="P2096" s="7">
        <f t="shared" si="323"/>
        <v>16.5</v>
      </c>
      <c r="Q2096" s="8">
        <f t="shared" si="324"/>
        <v>11.225</v>
      </c>
      <c r="R2096" s="8">
        <f t="shared" si="325"/>
        <v>9.125</v>
      </c>
      <c r="S2096" s="8">
        <f t="shared" si="326"/>
        <v>11.175000000000001</v>
      </c>
      <c r="T2096" s="8">
        <f t="shared" si="327"/>
        <v>10.375</v>
      </c>
      <c r="U2096" s="7">
        <f t="shared" si="328"/>
        <v>10.508333333333335</v>
      </c>
      <c r="V2096" s="7">
        <f t="shared" si="329"/>
        <v>10.475000000000001</v>
      </c>
    </row>
    <row r="2097" spans="1:22" ht="13.5" x14ac:dyDescent="0.25">
      <c r="A2097" s="3">
        <f>RSI!A2097</f>
        <v>45355</v>
      </c>
      <c r="B2097" s="2">
        <f>RSI!B2097</f>
        <v>3.8222999999999998</v>
      </c>
      <c r="C2097" s="2">
        <f>RSI!I2097</f>
        <v>34.14980426075104</v>
      </c>
      <c r="D2097" s="2">
        <f>MACD!E2097</f>
        <v>1.4226180673054145E-2</v>
      </c>
      <c r="E2097" s="2">
        <f>MACD!F2097</f>
        <v>-8.1152584229213353E-3</v>
      </c>
      <c r="F2097" s="2">
        <f>'Moving Avg'!D2097</f>
        <v>3.8761999999999999</v>
      </c>
      <c r="G2097" s="2">
        <f>'Moving Avg'!F2097</f>
        <v>4.0408899999999992</v>
      </c>
      <c r="H2097" s="2">
        <f>'Moving Avg'!G2097</f>
        <v>4.2368960000000024</v>
      </c>
      <c r="I2097" s="2">
        <f>'Moving Avg'!H2097</f>
        <v>4.690447500000003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  <c r="M2097" s="7">
        <f t="shared" si="320"/>
        <v>25</v>
      </c>
      <c r="N2097" s="7">
        <f t="shared" si="321"/>
        <v>0</v>
      </c>
      <c r="O2097" s="7">
        <f t="shared" si="322"/>
        <v>0</v>
      </c>
      <c r="P2097" s="7">
        <f t="shared" si="323"/>
        <v>16.5</v>
      </c>
      <c r="Q2097" s="8">
        <f t="shared" si="324"/>
        <v>11.225</v>
      </c>
      <c r="R2097" s="8">
        <f t="shared" si="325"/>
        <v>9.125</v>
      </c>
      <c r="S2097" s="8">
        <f t="shared" si="326"/>
        <v>11.175000000000001</v>
      </c>
      <c r="T2097" s="8">
        <f t="shared" si="327"/>
        <v>10.375</v>
      </c>
      <c r="U2097" s="7">
        <f t="shared" si="328"/>
        <v>10.508333333333335</v>
      </c>
      <c r="V2097" s="7">
        <f t="shared" si="329"/>
        <v>10.475000000000001</v>
      </c>
    </row>
    <row r="2098" spans="1:22" ht="13.5" x14ac:dyDescent="0.25">
      <c r="A2098" s="3">
        <f>RSI!A2098</f>
        <v>45356</v>
      </c>
      <c r="B2098" s="2">
        <f>RSI!B2098</f>
        <v>3.8222999999999998</v>
      </c>
      <c r="C2098" s="2">
        <f>RSI!I2098</f>
        <v>34.14980426075104</v>
      </c>
      <c r="D2098" s="2">
        <f>MACD!E2098</f>
        <v>5.0422072382044547E-2</v>
      </c>
      <c r="E2098" s="2">
        <f>MACD!F2098</f>
        <v>3.5922077380718415E-3</v>
      </c>
      <c r="F2098" s="2">
        <f>'Moving Avg'!D2098</f>
        <v>3.8662199999999998</v>
      </c>
      <c r="G2098" s="2">
        <f>'Moving Avg'!F2098</f>
        <v>4.0309100000000004</v>
      </c>
      <c r="H2098" s="2">
        <f>'Moving Avg'!G2098</f>
        <v>4.2145400000000031</v>
      </c>
      <c r="I2098" s="2">
        <f>'Moving Avg'!H2098</f>
        <v>4.6848585000000034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  <c r="M2098" s="7">
        <f t="shared" si="320"/>
        <v>25</v>
      </c>
      <c r="N2098" s="7">
        <f t="shared" si="321"/>
        <v>0</v>
      </c>
      <c r="O2098" s="7">
        <f t="shared" si="322"/>
        <v>0</v>
      </c>
      <c r="P2098" s="7">
        <f t="shared" si="323"/>
        <v>16.5</v>
      </c>
      <c r="Q2098" s="8">
        <f t="shared" si="324"/>
        <v>11.225</v>
      </c>
      <c r="R2098" s="8">
        <f t="shared" si="325"/>
        <v>9.125</v>
      </c>
      <c r="S2098" s="8">
        <f t="shared" si="326"/>
        <v>11.175000000000001</v>
      </c>
      <c r="T2098" s="8">
        <f t="shared" si="327"/>
        <v>10.375</v>
      </c>
      <c r="U2098" s="7">
        <f t="shared" si="328"/>
        <v>10.508333333333335</v>
      </c>
      <c r="V2098" s="7">
        <f t="shared" si="329"/>
        <v>10.475000000000001</v>
      </c>
    </row>
    <row r="2099" spans="1:22" ht="13.5" x14ac:dyDescent="0.25">
      <c r="A2099" s="3">
        <f>RSI!A2099</f>
        <v>45357</v>
      </c>
      <c r="B2099" s="2">
        <f>RSI!B2099</f>
        <v>3.7824</v>
      </c>
      <c r="C2099" s="2">
        <f>RSI!I2099</f>
        <v>32.427186381699869</v>
      </c>
      <c r="D2099" s="2">
        <f>MACD!E2099</f>
        <v>8.5484129163936551E-2</v>
      </c>
      <c r="E2099" s="2">
        <f>MACD!F2099</f>
        <v>1.9970592023244783E-2</v>
      </c>
      <c r="F2099" s="2">
        <f>'Moving Avg'!D2099</f>
        <v>3.84626</v>
      </c>
      <c r="G2099" s="2">
        <f>'Moving Avg'!F2099</f>
        <v>4.009949999999999</v>
      </c>
      <c r="H2099" s="2">
        <f>'Moving Avg'!G2099</f>
        <v>4.1913860000000032</v>
      </c>
      <c r="I2099" s="2">
        <f>'Moving Avg'!H2099</f>
        <v>4.6790700000000029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  <c r="M2099" s="7">
        <f t="shared" si="320"/>
        <v>25</v>
      </c>
      <c r="N2099" s="7">
        <f t="shared" si="321"/>
        <v>0</v>
      </c>
      <c r="O2099" s="7">
        <f t="shared" si="322"/>
        <v>0</v>
      </c>
      <c r="P2099" s="7">
        <f t="shared" si="323"/>
        <v>16.5</v>
      </c>
      <c r="Q2099" s="8">
        <f t="shared" si="324"/>
        <v>11.225</v>
      </c>
      <c r="R2099" s="8">
        <f t="shared" si="325"/>
        <v>9.125</v>
      </c>
      <c r="S2099" s="8">
        <f t="shared" si="326"/>
        <v>11.175000000000001</v>
      </c>
      <c r="T2099" s="8">
        <f t="shared" si="327"/>
        <v>10.375</v>
      </c>
      <c r="U2099" s="7">
        <f t="shared" si="328"/>
        <v>10.508333333333335</v>
      </c>
      <c r="V2099" s="7">
        <f t="shared" si="329"/>
        <v>10.475000000000001</v>
      </c>
    </row>
    <row r="2100" spans="1:22" ht="13.5" x14ac:dyDescent="0.25">
      <c r="A2100" s="3">
        <f>RSI!A2100</f>
        <v>45358</v>
      </c>
      <c r="B2100" s="2">
        <f>RSI!B2100</f>
        <v>3.9521000000000002</v>
      </c>
      <c r="C2100" s="2">
        <f>RSI!I2100</f>
        <v>45.109335373498261</v>
      </c>
      <c r="D2100" s="2">
        <f>MACD!E2100</f>
        <v>0.10418706106810927</v>
      </c>
      <c r="E2100" s="2">
        <f>MACD!F2100</f>
        <v>3.6813885832217688E-2</v>
      </c>
      <c r="F2100" s="2">
        <f>'Moving Avg'!D2100</f>
        <v>3.8402799999999999</v>
      </c>
      <c r="G2100" s="2">
        <f>'Moving Avg'!F2100</f>
        <v>4.0064599999999988</v>
      </c>
      <c r="H2100" s="2">
        <f>'Moving Avg'!G2100</f>
        <v>4.1716260000000025</v>
      </c>
      <c r="I2100" s="2">
        <f>'Moving Avg'!H2100</f>
        <v>4.6743795000000032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  <c r="M2100" s="7">
        <f t="shared" si="320"/>
        <v>25</v>
      </c>
      <c r="N2100" s="7">
        <f t="shared" si="321"/>
        <v>0</v>
      </c>
      <c r="O2100" s="7">
        <f t="shared" si="322"/>
        <v>0</v>
      </c>
      <c r="P2100" s="7">
        <f t="shared" si="323"/>
        <v>16.5</v>
      </c>
      <c r="Q2100" s="8">
        <f t="shared" si="324"/>
        <v>11.225</v>
      </c>
      <c r="R2100" s="8">
        <f t="shared" si="325"/>
        <v>9.125</v>
      </c>
      <c r="S2100" s="8">
        <f t="shared" si="326"/>
        <v>11.175000000000001</v>
      </c>
      <c r="T2100" s="8">
        <f t="shared" si="327"/>
        <v>10.375</v>
      </c>
      <c r="U2100" s="7">
        <f t="shared" si="328"/>
        <v>10.508333333333335</v>
      </c>
      <c r="V2100" s="7">
        <f t="shared" si="329"/>
        <v>10.475000000000001</v>
      </c>
    </row>
    <row r="2101" spans="1:22" ht="13.5" x14ac:dyDescent="0.25">
      <c r="A2101" s="3">
        <f>RSI!A2101</f>
        <v>45359</v>
      </c>
      <c r="B2101" s="2">
        <f>RSI!B2101</f>
        <v>3.9521000000000002</v>
      </c>
      <c r="C2101" s="2">
        <f>RSI!I2101</f>
        <v>45.109335373498254</v>
      </c>
      <c r="D2101" s="2">
        <f>MACD!E2101</f>
        <v>0.11895788166461863</v>
      </c>
      <c r="E2101" s="2">
        <f>MACD!F2101</f>
        <v>5.3242684998697873E-2</v>
      </c>
      <c r="F2101" s="2">
        <f>'Moving Avg'!D2101</f>
        <v>3.8662399999999999</v>
      </c>
      <c r="G2101" s="2">
        <f>'Moving Avg'!F2101</f>
        <v>4.0029699999999995</v>
      </c>
      <c r="H2101" s="2">
        <f>'Moving Avg'!G2101</f>
        <v>4.1514660000000028</v>
      </c>
      <c r="I2101" s="2">
        <f>'Moving Avg'!H2101</f>
        <v>4.6696890000000026</v>
      </c>
      <c r="J2101" s="5" t="str">
        <f>OBV!F2101</f>
        <v>BEARISH</v>
      </c>
      <c r="K2101" s="5" t="str">
        <f>OBV!G2101</f>
        <v>NEUTRAL</v>
      </c>
      <c r="L2101" s="5" t="str">
        <f>OBV!H2101</f>
        <v>BEARISH DIVERGENCE</v>
      </c>
      <c r="M2101" s="7">
        <f t="shared" si="320"/>
        <v>25</v>
      </c>
      <c r="N2101" s="7">
        <f t="shared" si="321"/>
        <v>0</v>
      </c>
      <c r="O2101" s="7">
        <f t="shared" si="322"/>
        <v>0</v>
      </c>
      <c r="P2101" s="7">
        <f t="shared" si="323"/>
        <v>16.5</v>
      </c>
      <c r="Q2101" s="8">
        <f t="shared" si="324"/>
        <v>11.225</v>
      </c>
      <c r="R2101" s="8">
        <f t="shared" si="325"/>
        <v>9.125</v>
      </c>
      <c r="S2101" s="8">
        <f t="shared" si="326"/>
        <v>11.175000000000001</v>
      </c>
      <c r="T2101" s="8">
        <f t="shared" si="327"/>
        <v>10.375</v>
      </c>
      <c r="U2101" s="7">
        <f t="shared" si="328"/>
        <v>10.508333333333335</v>
      </c>
      <c r="V2101" s="7">
        <f t="shared" si="329"/>
        <v>10.475000000000001</v>
      </c>
    </row>
    <row r="2102" spans="1:22" ht="13.5" x14ac:dyDescent="0.25">
      <c r="A2102" s="3">
        <f>RSI!A2102</f>
        <v>45362</v>
      </c>
      <c r="B2102" s="2">
        <f>RSI!B2102</f>
        <v>3.9521000000000002</v>
      </c>
      <c r="C2102" s="2">
        <f>RSI!I2102</f>
        <v>45.109335373498254</v>
      </c>
      <c r="D2102" s="2">
        <f>MACD!E2102</f>
        <v>0.1042733920275305</v>
      </c>
      <c r="E2102" s="2">
        <f>MACD!F2102</f>
        <v>6.3448826404464406E-2</v>
      </c>
      <c r="F2102" s="2">
        <f>'Moving Avg'!D2102</f>
        <v>3.8921999999999999</v>
      </c>
      <c r="G2102" s="2">
        <f>'Moving Avg'!F2102</f>
        <v>3.9989799999999995</v>
      </c>
      <c r="H2102" s="2">
        <f>'Moving Avg'!G2102</f>
        <v>4.131306000000003</v>
      </c>
      <c r="I2102" s="2">
        <f>'Moving Avg'!H2102</f>
        <v>4.664998500000002</v>
      </c>
      <c r="J2102" s="5" t="str">
        <f>OBV!F2102</f>
        <v>BEARISH</v>
      </c>
      <c r="K2102" s="5" t="str">
        <f>OBV!G2102</f>
        <v>NEUTRAL</v>
      </c>
      <c r="L2102" s="5" t="str">
        <f>OBV!H2102</f>
        <v>BEARISH DIVERGENCE</v>
      </c>
      <c r="M2102" s="7">
        <f t="shared" si="320"/>
        <v>25</v>
      </c>
      <c r="N2102" s="7">
        <f t="shared" si="321"/>
        <v>0</v>
      </c>
      <c r="O2102" s="7">
        <f t="shared" si="322"/>
        <v>0</v>
      </c>
      <c r="P2102" s="7">
        <f t="shared" si="323"/>
        <v>16.5</v>
      </c>
      <c r="Q2102" s="8">
        <f t="shared" si="324"/>
        <v>11.225</v>
      </c>
      <c r="R2102" s="8">
        <f t="shared" si="325"/>
        <v>9.125</v>
      </c>
      <c r="S2102" s="8">
        <f t="shared" si="326"/>
        <v>11.175000000000001</v>
      </c>
      <c r="T2102" s="8">
        <f t="shared" si="327"/>
        <v>10.375</v>
      </c>
      <c r="U2102" s="7">
        <f t="shared" si="328"/>
        <v>10.508333333333335</v>
      </c>
      <c r="V2102" s="7">
        <f t="shared" si="329"/>
        <v>10.475000000000001</v>
      </c>
    </row>
    <row r="2103" spans="1:22" ht="13.5" x14ac:dyDescent="0.25">
      <c r="A2103" s="3">
        <f>RSI!A2103</f>
        <v>45363</v>
      </c>
      <c r="B2103" s="2">
        <f>RSI!B2103</f>
        <v>3.9521000000000002</v>
      </c>
      <c r="C2103" s="2">
        <f>RSI!I2103</f>
        <v>45.109335373498261</v>
      </c>
      <c r="D2103" s="2">
        <f>MACD!E2103</f>
        <v>7.0755078015253048E-2</v>
      </c>
      <c r="E2103" s="2">
        <f>MACD!F2103</f>
        <v>6.4910076726622135E-2</v>
      </c>
      <c r="F2103" s="2">
        <f>'Moving Avg'!D2103</f>
        <v>3.9181600000000003</v>
      </c>
      <c r="G2103" s="2">
        <f>'Moving Avg'!F2103</f>
        <v>3.99499</v>
      </c>
      <c r="H2103" s="2">
        <f>'Moving Avg'!G2103</f>
        <v>4.1111460000000024</v>
      </c>
      <c r="I2103" s="2">
        <f>'Moving Avg'!H2103</f>
        <v>4.6603080000000014</v>
      </c>
      <c r="J2103" s="5" t="str">
        <f>OBV!F2103</f>
        <v>BEARISH</v>
      </c>
      <c r="K2103" s="5" t="str">
        <f>OBV!G2103</f>
        <v>NEUTRAL</v>
      </c>
      <c r="L2103" s="5" t="str">
        <f>OBV!H2103</f>
        <v>BEARISH DIVERGENCE</v>
      </c>
      <c r="M2103" s="7">
        <f t="shared" si="320"/>
        <v>25</v>
      </c>
      <c r="N2103" s="7">
        <f t="shared" si="321"/>
        <v>0</v>
      </c>
      <c r="O2103" s="7">
        <f t="shared" si="322"/>
        <v>0</v>
      </c>
      <c r="P2103" s="7">
        <f t="shared" si="323"/>
        <v>16.5</v>
      </c>
      <c r="Q2103" s="8">
        <f t="shared" si="324"/>
        <v>11.225</v>
      </c>
      <c r="R2103" s="8">
        <f t="shared" si="325"/>
        <v>9.125</v>
      </c>
      <c r="S2103" s="8">
        <f t="shared" si="326"/>
        <v>11.175000000000001</v>
      </c>
      <c r="T2103" s="8">
        <f t="shared" si="327"/>
        <v>10.375</v>
      </c>
      <c r="U2103" s="7">
        <f t="shared" si="328"/>
        <v>10.508333333333335</v>
      </c>
      <c r="V2103" s="7">
        <f t="shared" si="329"/>
        <v>10.475000000000001</v>
      </c>
    </row>
    <row r="2104" spans="1:22" ht="13.5" x14ac:dyDescent="0.25">
      <c r="A2104" s="3">
        <f>RSI!A2104</f>
        <v>45364</v>
      </c>
      <c r="B2104" s="2">
        <f>RSI!B2104</f>
        <v>3.9521000000000002</v>
      </c>
      <c r="C2104" s="2">
        <f>RSI!I2104</f>
        <v>45.109335373498254</v>
      </c>
      <c r="D2104" s="2">
        <f>MACD!E2104</f>
        <v>4.4315885236228425E-2</v>
      </c>
      <c r="E2104" s="2">
        <f>MACD!F2104</f>
        <v>6.07912384285434E-2</v>
      </c>
      <c r="F2104" s="2">
        <f>'Moving Avg'!D2104</f>
        <v>3.9521000000000002</v>
      </c>
      <c r="G2104" s="2">
        <f>'Moving Avg'!F2104</f>
        <v>3.9880049999999998</v>
      </c>
      <c r="H2104" s="2">
        <f>'Moving Avg'!G2104</f>
        <v>4.0953780000000028</v>
      </c>
      <c r="I2104" s="2">
        <f>'Moving Avg'!H2104</f>
        <v>4.6551185000000013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  <c r="M2104" s="7">
        <f t="shared" si="320"/>
        <v>25</v>
      </c>
      <c r="N2104" s="7">
        <f t="shared" si="321"/>
        <v>45</v>
      </c>
      <c r="O2104" s="7">
        <f t="shared" si="322"/>
        <v>0</v>
      </c>
      <c r="P2104" s="7">
        <f t="shared" si="323"/>
        <v>33</v>
      </c>
      <c r="Q2104" s="8">
        <f t="shared" si="324"/>
        <v>29.45</v>
      </c>
      <c r="R2104" s="8">
        <f t="shared" si="325"/>
        <v>22.25</v>
      </c>
      <c r="S2104" s="8">
        <f t="shared" si="326"/>
        <v>25.35</v>
      </c>
      <c r="T2104" s="8">
        <f t="shared" si="327"/>
        <v>25.75</v>
      </c>
      <c r="U2104" s="7">
        <f t="shared" si="328"/>
        <v>25.683333333333337</v>
      </c>
      <c r="V2104" s="7">
        <f t="shared" si="329"/>
        <v>25.700000000000003</v>
      </c>
    </row>
    <row r="2105" spans="1:22" ht="13.5" x14ac:dyDescent="0.25">
      <c r="A2105" s="3">
        <f>RSI!A2105</f>
        <v>45365</v>
      </c>
      <c r="B2105" s="2">
        <f>RSI!B2105</f>
        <v>3.7824</v>
      </c>
      <c r="C2105" s="2">
        <f>RSI!I2105</f>
        <v>35.467235878602409</v>
      </c>
      <c r="D2105" s="2">
        <f>MACD!E2105</f>
        <v>5.0224028953673727E-2</v>
      </c>
      <c r="E2105" s="2">
        <f>MACD!F2105</f>
        <v>5.8677796533569471E-2</v>
      </c>
      <c r="F2105" s="2">
        <f>'Moving Avg'!D2105</f>
        <v>3.9181600000000003</v>
      </c>
      <c r="G2105" s="2">
        <f>'Moving Avg'!F2105</f>
        <v>3.9725349999999997</v>
      </c>
      <c r="H2105" s="2">
        <f>'Moving Avg'!G2105</f>
        <v>4.080408000000002</v>
      </c>
      <c r="I2105" s="2">
        <f>'Moving Avg'!H2105</f>
        <v>4.6481825000000008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  <c r="M2105" s="7">
        <f t="shared" si="320"/>
        <v>25</v>
      </c>
      <c r="N2105" s="7">
        <f t="shared" si="321"/>
        <v>45</v>
      </c>
      <c r="O2105" s="7">
        <f t="shared" si="322"/>
        <v>0</v>
      </c>
      <c r="P2105" s="7">
        <f t="shared" si="323"/>
        <v>33</v>
      </c>
      <c r="Q2105" s="8">
        <f t="shared" si="324"/>
        <v>29.45</v>
      </c>
      <c r="R2105" s="8">
        <f t="shared" si="325"/>
        <v>22.25</v>
      </c>
      <c r="S2105" s="8">
        <f t="shared" si="326"/>
        <v>25.35</v>
      </c>
      <c r="T2105" s="8">
        <f t="shared" si="327"/>
        <v>25.75</v>
      </c>
      <c r="U2105" s="7">
        <f t="shared" si="328"/>
        <v>25.683333333333337</v>
      </c>
      <c r="V2105" s="7">
        <f t="shared" si="329"/>
        <v>25.700000000000003</v>
      </c>
    </row>
    <row r="2106" spans="1:22" ht="13.5" x14ac:dyDescent="0.25">
      <c r="A2106" s="3">
        <f>RSI!A2106</f>
        <v>45366</v>
      </c>
      <c r="B2106" s="2">
        <f>RSI!B2106</f>
        <v>3.6128</v>
      </c>
      <c r="C2106" s="2">
        <f>RSI!I2106</f>
        <v>28.833834576631389</v>
      </c>
      <c r="D2106" s="2">
        <f>MACD!E2106</f>
        <v>4.4548938943653749E-2</v>
      </c>
      <c r="E2106" s="2">
        <f>MACD!F2106</f>
        <v>5.585202501558633E-2</v>
      </c>
      <c r="F2106" s="2">
        <f>'Moving Avg'!D2106</f>
        <v>3.8502999999999998</v>
      </c>
      <c r="G2106" s="2">
        <f>'Moving Avg'!F2106</f>
        <v>3.948585</v>
      </c>
      <c r="H2106" s="2">
        <f>'Moving Avg'!G2106</f>
        <v>4.0660380000000025</v>
      </c>
      <c r="I2106" s="2">
        <f>'Moving Avg'!H2106</f>
        <v>4.640448000000001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  <c r="M2106" s="7">
        <f t="shared" si="320"/>
        <v>50</v>
      </c>
      <c r="N2106" s="7">
        <f t="shared" si="321"/>
        <v>45</v>
      </c>
      <c r="O2106" s="7">
        <f t="shared" si="322"/>
        <v>0</v>
      </c>
      <c r="P2106" s="7">
        <f t="shared" si="323"/>
        <v>16.5</v>
      </c>
      <c r="Q2106" s="8">
        <f t="shared" si="324"/>
        <v>35.725000000000001</v>
      </c>
      <c r="R2106" s="8">
        <f t="shared" si="325"/>
        <v>23.125</v>
      </c>
      <c r="S2106" s="8">
        <f t="shared" si="326"/>
        <v>21.675000000000001</v>
      </c>
      <c r="T2106" s="8">
        <f t="shared" si="327"/>
        <v>27.875</v>
      </c>
      <c r="U2106" s="7">
        <f t="shared" si="328"/>
        <v>26.841666666666669</v>
      </c>
      <c r="V2106" s="7">
        <f t="shared" si="329"/>
        <v>27.1</v>
      </c>
    </row>
    <row r="2107" spans="1:22" ht="13.5" x14ac:dyDescent="0.25">
      <c r="A2107" s="3">
        <f>RSI!A2107</f>
        <v>45369</v>
      </c>
      <c r="B2107" s="2">
        <f>RSI!B2107</f>
        <v>3.6128</v>
      </c>
      <c r="C2107" s="2">
        <f>RSI!I2107</f>
        <v>28.833834576631389</v>
      </c>
      <c r="D2107" s="2">
        <f>MACD!E2107</f>
        <v>4.1982427523340249E-2</v>
      </c>
      <c r="E2107" s="2">
        <f>MACD!F2107</f>
        <v>5.3078105517137118E-2</v>
      </c>
      <c r="F2107" s="2">
        <f>'Moving Avg'!D2107</f>
        <v>3.7824399999999998</v>
      </c>
      <c r="G2107" s="2">
        <f>'Moving Avg'!F2107</f>
        <v>3.9281300000000003</v>
      </c>
      <c r="H2107" s="2">
        <f>'Moving Avg'!G2107</f>
        <v>4.0554600000000018</v>
      </c>
      <c r="I2107" s="2">
        <f>'Moving Avg'!H2107</f>
        <v>4.6327135000000013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  <c r="M2107" s="7">
        <f t="shared" si="320"/>
        <v>50</v>
      </c>
      <c r="N2107" s="7">
        <f t="shared" si="321"/>
        <v>45</v>
      </c>
      <c r="O2107" s="7">
        <f t="shared" si="322"/>
        <v>0</v>
      </c>
      <c r="P2107" s="7">
        <f t="shared" si="323"/>
        <v>16.5</v>
      </c>
      <c r="Q2107" s="8">
        <f t="shared" si="324"/>
        <v>35.725000000000001</v>
      </c>
      <c r="R2107" s="8">
        <f t="shared" si="325"/>
        <v>23.125</v>
      </c>
      <c r="S2107" s="8">
        <f t="shared" si="326"/>
        <v>21.675000000000001</v>
      </c>
      <c r="T2107" s="8">
        <f t="shared" si="327"/>
        <v>27.875</v>
      </c>
      <c r="U2107" s="7">
        <f t="shared" si="328"/>
        <v>26.841666666666669</v>
      </c>
      <c r="V2107" s="7">
        <f t="shared" si="329"/>
        <v>27.1</v>
      </c>
    </row>
    <row r="2108" spans="1:22" ht="13.5" x14ac:dyDescent="0.25">
      <c r="A2108" s="3">
        <f>RSI!A2108</f>
        <v>45370</v>
      </c>
      <c r="B2108" s="2">
        <f>RSI!B2108</f>
        <v>3.7724000000000002</v>
      </c>
      <c r="C2108" s="2">
        <f>RSI!I2108</f>
        <v>40.897774569884149</v>
      </c>
      <c r="D2108" s="2">
        <f>MACD!E2108</f>
        <v>3.0058437920264414E-2</v>
      </c>
      <c r="E2108" s="2">
        <f>MACD!F2108</f>
        <v>4.8474171997762584E-2</v>
      </c>
      <c r="F2108" s="2">
        <f>'Moving Avg'!D2108</f>
        <v>3.7465000000000002</v>
      </c>
      <c r="G2108" s="2">
        <f>'Moving Avg'!F2108</f>
        <v>3.9066699999999996</v>
      </c>
      <c r="H2108" s="2">
        <f>'Moving Avg'!G2108</f>
        <v>4.0480740000000024</v>
      </c>
      <c r="I2108" s="2">
        <f>'Moving Avg'!H2108</f>
        <v>4.6257770000000011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  <c r="M2108" s="7">
        <f t="shared" si="320"/>
        <v>25</v>
      </c>
      <c r="N2108" s="7">
        <f t="shared" si="321"/>
        <v>45</v>
      </c>
      <c r="O2108" s="7">
        <f t="shared" si="322"/>
        <v>0</v>
      </c>
      <c r="P2108" s="7">
        <f t="shared" si="323"/>
        <v>16.5</v>
      </c>
      <c r="Q2108" s="8">
        <f t="shared" si="324"/>
        <v>26.975000000000001</v>
      </c>
      <c r="R2108" s="8">
        <f t="shared" si="325"/>
        <v>18.125</v>
      </c>
      <c r="S2108" s="8">
        <f t="shared" si="326"/>
        <v>17.925000000000001</v>
      </c>
      <c r="T2108" s="8">
        <f t="shared" si="327"/>
        <v>21.625</v>
      </c>
      <c r="U2108" s="7">
        <f t="shared" si="328"/>
        <v>21.008333333333336</v>
      </c>
      <c r="V2108" s="7">
        <f t="shared" si="329"/>
        <v>21.162500000000001</v>
      </c>
    </row>
    <row r="2109" spans="1:22" ht="13.5" x14ac:dyDescent="0.25">
      <c r="A2109" s="3">
        <f>RSI!A2109</f>
        <v>45372</v>
      </c>
      <c r="B2109" s="2">
        <f>RSI!B2109</f>
        <v>3.7724000000000002</v>
      </c>
      <c r="C2109" s="2">
        <f>RSI!I2109</f>
        <v>40.897774569884163</v>
      </c>
      <c r="D2109" s="2">
        <f>MACD!E2109</f>
        <v>1.4803933952950654E-2</v>
      </c>
      <c r="E2109" s="2">
        <f>MACD!F2109</f>
        <v>4.1740124388800197E-2</v>
      </c>
      <c r="F2109" s="2">
        <f>'Moving Avg'!D2109</f>
        <v>3.7105600000000001</v>
      </c>
      <c r="G2109" s="2">
        <f>'Moving Avg'!F2109</f>
        <v>3.8852100000000007</v>
      </c>
      <c r="H2109" s="2">
        <f>'Moving Avg'!G2109</f>
        <v>4.0406880000000012</v>
      </c>
      <c r="I2109" s="2">
        <f>'Moving Avg'!H2109</f>
        <v>4.6199885000000016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  <c r="M2109" s="7">
        <f t="shared" si="320"/>
        <v>25</v>
      </c>
      <c r="N2109" s="7">
        <f t="shared" si="321"/>
        <v>100</v>
      </c>
      <c r="O2109" s="7">
        <f t="shared" si="322"/>
        <v>0</v>
      </c>
      <c r="P2109" s="7">
        <f t="shared" si="323"/>
        <v>16.5</v>
      </c>
      <c r="Q2109" s="8">
        <f t="shared" si="324"/>
        <v>46.225000000000001</v>
      </c>
      <c r="R2109" s="8">
        <f t="shared" si="325"/>
        <v>29.125</v>
      </c>
      <c r="S2109" s="8">
        <f t="shared" si="326"/>
        <v>26.175000000000001</v>
      </c>
      <c r="T2109" s="8">
        <f t="shared" si="327"/>
        <v>35.375</v>
      </c>
      <c r="U2109" s="7">
        <f t="shared" si="328"/>
        <v>33.841666666666661</v>
      </c>
      <c r="V2109" s="7">
        <f t="shared" si="329"/>
        <v>34.224999999999994</v>
      </c>
    </row>
    <row r="2110" spans="1:22" ht="13.5" x14ac:dyDescent="0.25">
      <c r="A2110" s="3">
        <f>RSI!A2110</f>
        <v>45373</v>
      </c>
      <c r="B2110" s="2">
        <f>RSI!B2110</f>
        <v>3.7724000000000002</v>
      </c>
      <c r="C2110" s="2">
        <f>RSI!I2110</f>
        <v>40.897774569884163</v>
      </c>
      <c r="D2110" s="2">
        <f>MACD!E2110</f>
        <v>2.8905346127244602E-2</v>
      </c>
      <c r="E2110" s="2">
        <f>MACD!F2110</f>
        <v>3.9173168736489079E-2</v>
      </c>
      <c r="F2110" s="2">
        <f>'Moving Avg'!D2110</f>
        <v>3.7085600000000007</v>
      </c>
      <c r="G2110" s="2">
        <f>'Moving Avg'!F2110</f>
        <v>3.8637500000000009</v>
      </c>
      <c r="H2110" s="2">
        <f>'Moving Avg'!G2110</f>
        <v>4.0323040000000017</v>
      </c>
      <c r="I2110" s="2">
        <f>'Moving Avg'!H2110</f>
        <v>4.6131020000000005</v>
      </c>
      <c r="J2110" s="5" t="str">
        <f>OBV!F2110</f>
        <v>BEARISH</v>
      </c>
      <c r="K2110" s="5" t="str">
        <f>OBV!G2110</f>
        <v>NEUTRAL</v>
      </c>
      <c r="L2110" s="5" t="str">
        <f>OBV!H2110</f>
        <v>CONFIRMED BEARISH</v>
      </c>
      <c r="M2110" s="7">
        <f t="shared" si="320"/>
        <v>25</v>
      </c>
      <c r="N2110" s="7">
        <f t="shared" si="321"/>
        <v>45</v>
      </c>
      <c r="O2110" s="7">
        <f t="shared" si="322"/>
        <v>0</v>
      </c>
      <c r="P2110" s="7">
        <f t="shared" si="323"/>
        <v>16.5</v>
      </c>
      <c r="Q2110" s="8">
        <f t="shared" si="324"/>
        <v>26.975000000000001</v>
      </c>
      <c r="R2110" s="8">
        <f t="shared" si="325"/>
        <v>18.125</v>
      </c>
      <c r="S2110" s="8">
        <f t="shared" si="326"/>
        <v>17.925000000000001</v>
      </c>
      <c r="T2110" s="8">
        <f t="shared" si="327"/>
        <v>21.625</v>
      </c>
      <c r="U2110" s="7">
        <f t="shared" si="328"/>
        <v>21.008333333333336</v>
      </c>
      <c r="V2110" s="7">
        <f t="shared" si="329"/>
        <v>21.162500000000001</v>
      </c>
    </row>
    <row r="2111" spans="1:22" ht="13.5" x14ac:dyDescent="0.25">
      <c r="A2111" s="3">
        <f>RSI!A2111</f>
        <v>45376</v>
      </c>
      <c r="B2111" s="2">
        <f>RSI!B2111</f>
        <v>3.8422999999999998</v>
      </c>
      <c r="C2111" s="2">
        <f>RSI!I2111</f>
        <v>45.913173063771936</v>
      </c>
      <c r="D2111" s="2">
        <f>MACD!E2111</f>
        <v>3.6494140894827609E-2</v>
      </c>
      <c r="E2111" s="2">
        <f>MACD!F2111</f>
        <v>3.8637363168156788E-2</v>
      </c>
      <c r="F2111" s="2">
        <f>'Moving Avg'!D2111</f>
        <v>3.7544600000000004</v>
      </c>
      <c r="G2111" s="2">
        <f>'Moving Avg'!F2111</f>
        <v>3.8462850000000004</v>
      </c>
      <c r="H2111" s="2">
        <f>'Moving Avg'!G2111</f>
        <v>4.0253180000000013</v>
      </c>
      <c r="I2111" s="2">
        <f>'Moving Avg'!H2111</f>
        <v>4.6065650000000007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  <c r="M2111" s="7">
        <f t="shared" si="320"/>
        <v>25</v>
      </c>
      <c r="N2111" s="7">
        <f t="shared" si="321"/>
        <v>45</v>
      </c>
      <c r="O2111" s="7">
        <f t="shared" si="322"/>
        <v>0</v>
      </c>
      <c r="P2111" s="7">
        <f t="shared" si="323"/>
        <v>83.5</v>
      </c>
      <c r="Q2111" s="8">
        <f t="shared" si="324"/>
        <v>37.024999999999999</v>
      </c>
      <c r="R2111" s="8">
        <f t="shared" si="325"/>
        <v>34.875</v>
      </c>
      <c r="S2111" s="8">
        <f t="shared" si="326"/>
        <v>48.075000000000003</v>
      </c>
      <c r="T2111" s="8">
        <f t="shared" si="327"/>
        <v>38.375</v>
      </c>
      <c r="U2111" s="7">
        <f t="shared" si="328"/>
        <v>39.991666666666667</v>
      </c>
      <c r="V2111" s="7">
        <f t="shared" si="329"/>
        <v>39.587500000000006</v>
      </c>
    </row>
    <row r="2112" spans="1:22" ht="13.5" x14ac:dyDescent="0.25">
      <c r="A2112" s="3">
        <f>RSI!A2112</f>
        <v>45377</v>
      </c>
      <c r="B2112" s="2">
        <f>RSI!B2112</f>
        <v>3.972</v>
      </c>
      <c r="C2112" s="2">
        <f>RSI!I2112</f>
        <v>53.754947897016244</v>
      </c>
      <c r="D2112" s="2">
        <f>MACD!E2112</f>
        <v>3.3667764819346413E-2</v>
      </c>
      <c r="E2112" s="2">
        <f>MACD!F2112</f>
        <v>3.7643443498394713E-2</v>
      </c>
      <c r="F2112" s="2">
        <f>'Moving Avg'!D2112</f>
        <v>3.8262999999999998</v>
      </c>
      <c r="G2112" s="2">
        <f>'Moving Avg'!F2112</f>
        <v>3.8442850000000002</v>
      </c>
      <c r="H2112" s="2">
        <f>'Moving Avg'!G2112</f>
        <v>4.0211260000000006</v>
      </c>
      <c r="I2112" s="2">
        <f>'Moving Avg'!H2112</f>
        <v>4.6005770000000012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  <c r="M2112" s="7">
        <f t="shared" si="320"/>
        <v>25</v>
      </c>
      <c r="N2112" s="7">
        <f t="shared" si="321"/>
        <v>45</v>
      </c>
      <c r="O2112" s="7">
        <f t="shared" si="322"/>
        <v>0</v>
      </c>
      <c r="P2112" s="7">
        <f t="shared" si="323"/>
        <v>83.5</v>
      </c>
      <c r="Q2112" s="8">
        <f t="shared" si="324"/>
        <v>37.024999999999999</v>
      </c>
      <c r="R2112" s="8">
        <f t="shared" si="325"/>
        <v>34.875</v>
      </c>
      <c r="S2112" s="8">
        <f t="shared" si="326"/>
        <v>48.075000000000003</v>
      </c>
      <c r="T2112" s="8">
        <f t="shared" si="327"/>
        <v>38.375</v>
      </c>
      <c r="U2112" s="7">
        <f t="shared" si="328"/>
        <v>39.991666666666667</v>
      </c>
      <c r="V2112" s="7">
        <f t="shared" si="329"/>
        <v>39.587500000000006</v>
      </c>
    </row>
    <row r="2113" spans="1:22" ht="13.5" x14ac:dyDescent="0.25">
      <c r="A2113" s="3">
        <f>RSI!A2113</f>
        <v>45378</v>
      </c>
      <c r="B2113" s="2">
        <f>RSI!B2113</f>
        <v>3.972</v>
      </c>
      <c r="C2113" s="2">
        <f>RSI!I2113</f>
        <v>53.754947897016244</v>
      </c>
      <c r="D2113" s="2">
        <f>MACD!E2113</f>
        <v>3.0842908750871256E-2</v>
      </c>
      <c r="E2113" s="2">
        <f>MACD!F2113</f>
        <v>3.6283336548890023E-2</v>
      </c>
      <c r="F2113" s="2">
        <f>'Moving Avg'!D2113</f>
        <v>3.8662199999999998</v>
      </c>
      <c r="G2113" s="2">
        <f>'Moving Avg'!F2113</f>
        <v>3.8492749999999996</v>
      </c>
      <c r="H2113" s="2">
        <f>'Moving Avg'!G2113</f>
        <v>4.0167340000000014</v>
      </c>
      <c r="I2113" s="2">
        <f>'Moving Avg'!H2113</f>
        <v>4.5957365000000019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  <c r="M2113" s="7">
        <f t="shared" si="320"/>
        <v>25</v>
      </c>
      <c r="N2113" s="7">
        <f t="shared" si="321"/>
        <v>45</v>
      </c>
      <c r="O2113" s="7">
        <f t="shared" si="322"/>
        <v>0</v>
      </c>
      <c r="P2113" s="7">
        <f t="shared" si="323"/>
        <v>83.5</v>
      </c>
      <c r="Q2113" s="8">
        <f t="shared" si="324"/>
        <v>37.024999999999999</v>
      </c>
      <c r="R2113" s="8">
        <f t="shared" si="325"/>
        <v>34.875</v>
      </c>
      <c r="S2113" s="8">
        <f t="shared" si="326"/>
        <v>48.075000000000003</v>
      </c>
      <c r="T2113" s="8">
        <f t="shared" si="327"/>
        <v>38.375</v>
      </c>
      <c r="U2113" s="7">
        <f t="shared" si="328"/>
        <v>39.991666666666667</v>
      </c>
      <c r="V2113" s="7">
        <f t="shared" si="329"/>
        <v>39.587500000000006</v>
      </c>
    </row>
    <row r="2114" spans="1:22" ht="13.5" x14ac:dyDescent="0.25">
      <c r="A2114" s="3">
        <f>RSI!A2114</f>
        <v>45379</v>
      </c>
      <c r="B2114" s="2">
        <f>RSI!B2114</f>
        <v>3.8024</v>
      </c>
      <c r="C2114" s="2">
        <f>RSI!I2114</f>
        <v>44.065906502919439</v>
      </c>
      <c r="D2114" s="2">
        <f>MACD!E2114</f>
        <v>4.061439862598748E-2</v>
      </c>
      <c r="E2114" s="2">
        <f>MACD!F2114</f>
        <v>3.7149548964309519E-2</v>
      </c>
      <c r="F2114" s="2">
        <f>'Moving Avg'!D2114</f>
        <v>3.87222</v>
      </c>
      <c r="G2114" s="2">
        <f>'Moving Avg'!F2114</f>
        <v>3.8452849999999996</v>
      </c>
      <c r="H2114" s="2">
        <f>'Moving Avg'!G2114</f>
        <v>4.0119440000000015</v>
      </c>
      <c r="I2114" s="2">
        <f>'Moving Avg'!H2114</f>
        <v>4.5911460000000019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0</v>
      </c>
      <c r="O2114" s="7">
        <f t="shared" ref="O2114:O2177" si="332">IF(F2114-I2114&gt;10,100,IF(F2114-I2114&gt;5,75, IF(F2114-I2114&gt;0,50,0)))</f>
        <v>0</v>
      </c>
      <c r="P2114" s="7">
        <f t="shared" ref="P2114:P2177" si="333">IF(L2114="confirmed bullish", 34, IF(L2114="bullish divergence",17, 0))+IF(J2114="bullish",33,IF(J2114="bearish",0,16.5))+IF(K2114="strong",33,IF(K2114="weak",0,16.5))</f>
        <v>83.5</v>
      </c>
      <c r="Q2114" s="8">
        <f t="shared" si="324"/>
        <v>21.274999999999999</v>
      </c>
      <c r="R2114" s="8">
        <f t="shared" si="325"/>
        <v>25.875</v>
      </c>
      <c r="S2114" s="8">
        <f t="shared" si="326"/>
        <v>41.325000000000003</v>
      </c>
      <c r="T2114" s="8">
        <f t="shared" si="327"/>
        <v>27.125</v>
      </c>
      <c r="U2114" s="7">
        <f t="shared" si="328"/>
        <v>29.491666666666664</v>
      </c>
      <c r="V2114" s="7">
        <f t="shared" si="329"/>
        <v>28.9</v>
      </c>
    </row>
    <row r="2115" spans="1:22" ht="13.5" x14ac:dyDescent="0.25">
      <c r="A2115" s="3">
        <f>RSI!A2115</f>
        <v>45380</v>
      </c>
      <c r="B2115" s="2">
        <f>RSI!B2115</f>
        <v>3.9621</v>
      </c>
      <c r="C2115" s="2">
        <f>RSI!I2115</f>
        <v>52.709595736029442</v>
      </c>
      <c r="D2115" s="2">
        <f>MACD!E2115</f>
        <v>1.1575943130697208E-2</v>
      </c>
      <c r="E2115" s="2">
        <f>MACD!F2115</f>
        <v>3.2034827797587054E-2</v>
      </c>
      <c r="F2115" s="2">
        <f>'Moving Avg'!D2115</f>
        <v>3.9101599999999999</v>
      </c>
      <c r="G2115" s="2">
        <f>'Moving Avg'!F2115</f>
        <v>3.84429</v>
      </c>
      <c r="H2115" s="2">
        <f>'Moving Avg'!G2115</f>
        <v>4.0103480000000005</v>
      </c>
      <c r="I2115" s="2">
        <f>'Moving Avg'!H2115</f>
        <v>4.5863560000000012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  <c r="M2115" s="7">
        <f t="shared" si="330"/>
        <v>25</v>
      </c>
      <c r="N2115" s="7">
        <f t="shared" si="331"/>
        <v>100</v>
      </c>
      <c r="O2115" s="7">
        <f t="shared" si="332"/>
        <v>0</v>
      </c>
      <c r="P2115" s="7">
        <f t="shared" si="333"/>
        <v>83.5</v>
      </c>
      <c r="Q2115" s="8">
        <f t="shared" ref="Q2115:Q2178" si="334">0.35*M2115+N2115*0.35+O2115*0.15+P2115*0.15</f>
        <v>56.274999999999999</v>
      </c>
      <c r="R2115" s="8">
        <f t="shared" ref="R2115:R2178" si="335">M2115*0.2+N2115*0.2+O2115*0.35+P2115*0.25</f>
        <v>45.875</v>
      </c>
      <c r="S2115" s="8">
        <f t="shared" ref="S2115:S2178" si="336">M2115*0.15+N2115*0.15+O2115*0.25+P2115*0.45</f>
        <v>56.325000000000003</v>
      </c>
      <c r="T2115" s="8">
        <f t="shared" ref="T2115:T2178" si="337">0.25*SUM(M2115:P2115)</f>
        <v>52.125</v>
      </c>
      <c r="U2115" s="7">
        <f t="shared" ref="U2115:U2178" si="338">SUM(Q2115:S2115)/3</f>
        <v>52.82500000000001</v>
      </c>
      <c r="V2115" s="7">
        <f t="shared" ref="V2115:V2178" si="339">SUM(Q2115:T2115)/4</f>
        <v>52.650000000000006</v>
      </c>
    </row>
    <row r="2116" spans="1:22" ht="13.5" x14ac:dyDescent="0.25">
      <c r="A2116" s="3">
        <f>RSI!A2116</f>
        <v>45383</v>
      </c>
      <c r="B2116" s="2">
        <f>RSI!B2116</f>
        <v>3.9621</v>
      </c>
      <c r="C2116" s="2">
        <f>RSI!I2116</f>
        <v>52.709595736029442</v>
      </c>
      <c r="D2116" s="2">
        <f>MACD!E2116</f>
        <v>-3.9447074059409726E-2</v>
      </c>
      <c r="E2116" s="2">
        <f>MACD!F2116</f>
        <v>1.7738447426187701E-2</v>
      </c>
      <c r="F2116" s="2">
        <f>'Moving Avg'!D2116</f>
        <v>3.9341200000000001</v>
      </c>
      <c r="G2116" s="2">
        <f>'Moving Avg'!F2116</f>
        <v>3.8512800000000005</v>
      </c>
      <c r="H2116" s="2">
        <f>'Moving Avg'!G2116</f>
        <v>4.0051600000000009</v>
      </c>
      <c r="I2116" s="2">
        <f>'Moving Avg'!H2116</f>
        <v>4.5815660000000005</v>
      </c>
      <c r="J2116" s="5" t="str">
        <f>OBV!F2116</f>
        <v>BULLISH</v>
      </c>
      <c r="K2116" s="5" t="str">
        <f>OBV!G2116</f>
        <v>NEUTRAL</v>
      </c>
      <c r="L2116" s="5" t="str">
        <f>OBV!H2116</f>
        <v>CONFIRMED BULLISH</v>
      </c>
      <c r="M2116" s="7">
        <f t="shared" si="330"/>
        <v>25</v>
      </c>
      <c r="N2116" s="7">
        <f t="shared" si="331"/>
        <v>100</v>
      </c>
      <c r="O2116" s="7">
        <f t="shared" si="332"/>
        <v>0</v>
      </c>
      <c r="P2116" s="7">
        <f t="shared" si="333"/>
        <v>83.5</v>
      </c>
      <c r="Q2116" s="8">
        <f t="shared" si="334"/>
        <v>56.274999999999999</v>
      </c>
      <c r="R2116" s="8">
        <f t="shared" si="335"/>
        <v>45.875</v>
      </c>
      <c r="S2116" s="8">
        <f t="shared" si="336"/>
        <v>56.325000000000003</v>
      </c>
      <c r="T2116" s="8">
        <f t="shared" si="337"/>
        <v>52.125</v>
      </c>
      <c r="U2116" s="7">
        <f t="shared" si="338"/>
        <v>52.82500000000001</v>
      </c>
      <c r="V2116" s="7">
        <f t="shared" si="339"/>
        <v>52.650000000000006</v>
      </c>
    </row>
    <row r="2117" spans="1:22" ht="13.5" x14ac:dyDescent="0.25">
      <c r="A2117" s="3">
        <f>RSI!A2117</f>
        <v>45384</v>
      </c>
      <c r="B2117" s="2">
        <f>RSI!B2117</f>
        <v>3.9621</v>
      </c>
      <c r="C2117" s="2">
        <f>RSI!I2117</f>
        <v>52.709595736029442</v>
      </c>
      <c r="D2117" s="2">
        <f>MACD!E2117</f>
        <v>-8.295345990283387E-2</v>
      </c>
      <c r="E2117" s="2">
        <f>MACD!F2117</f>
        <v>-2.3999340396166132E-3</v>
      </c>
      <c r="F2117" s="2">
        <f>'Moving Avg'!D2117</f>
        <v>3.9321399999999995</v>
      </c>
      <c r="G2117" s="2">
        <f>'Moving Avg'!F2117</f>
        <v>3.858270000000001</v>
      </c>
      <c r="H2117" s="2">
        <f>'Moving Avg'!G2117</f>
        <v>3.9999720000000001</v>
      </c>
      <c r="I2117" s="2">
        <f>'Moving Avg'!H2117</f>
        <v>4.5767760000000006</v>
      </c>
      <c r="J2117" s="5" t="str">
        <f>OBV!F2117</f>
        <v>BULLISH</v>
      </c>
      <c r="K2117" s="5" t="str">
        <f>OBV!G2117</f>
        <v>NEUTRAL</v>
      </c>
      <c r="L2117" s="5" t="str">
        <f>OBV!H2117</f>
        <v>BULLISH DIVERGENCE</v>
      </c>
      <c r="M2117" s="7">
        <f t="shared" si="330"/>
        <v>25</v>
      </c>
      <c r="N2117" s="7">
        <f t="shared" si="331"/>
        <v>100</v>
      </c>
      <c r="O2117" s="7">
        <f t="shared" si="332"/>
        <v>0</v>
      </c>
      <c r="P2117" s="7">
        <f t="shared" si="333"/>
        <v>66.5</v>
      </c>
      <c r="Q2117" s="8">
        <f t="shared" si="334"/>
        <v>53.725000000000001</v>
      </c>
      <c r="R2117" s="8">
        <f t="shared" si="335"/>
        <v>41.625</v>
      </c>
      <c r="S2117" s="8">
        <f t="shared" si="336"/>
        <v>48.674999999999997</v>
      </c>
      <c r="T2117" s="8">
        <f t="shared" si="337"/>
        <v>47.875</v>
      </c>
      <c r="U2117" s="7">
        <f t="shared" si="338"/>
        <v>48.008333333333326</v>
      </c>
      <c r="V2117" s="7">
        <f t="shared" si="339"/>
        <v>47.974999999999994</v>
      </c>
    </row>
    <row r="2118" spans="1:22" ht="13.5" x14ac:dyDescent="0.25">
      <c r="A2118" s="3">
        <f>RSI!A2118</f>
        <v>45385</v>
      </c>
      <c r="B2118" s="2">
        <f>RSI!B2118</f>
        <v>3.9621</v>
      </c>
      <c r="C2118" s="2">
        <f>RSI!I2118</f>
        <v>52.709595736029442</v>
      </c>
      <c r="D2118" s="2">
        <f>MACD!E2118</f>
        <v>-9.5521101690099197E-2</v>
      </c>
      <c r="E2118" s="2">
        <f>MACD!F2118</f>
        <v>-2.1024167569713131E-2</v>
      </c>
      <c r="F2118" s="2">
        <f>'Moving Avg'!D2118</f>
        <v>3.9301599999999999</v>
      </c>
      <c r="G2118" s="2">
        <f>'Moving Avg'!F2118</f>
        <v>3.8652600000000006</v>
      </c>
      <c r="H2118" s="2">
        <f>'Moving Avg'!G2118</f>
        <v>3.9947839999999997</v>
      </c>
      <c r="I2118" s="2">
        <f>'Moving Avg'!H2118</f>
        <v>4.5719859999999999</v>
      </c>
      <c r="J2118" s="5" t="str">
        <f>OBV!F2118</f>
        <v>BULLISH</v>
      </c>
      <c r="K2118" s="5" t="str">
        <f>OBV!G2118</f>
        <v>NEUTRAL</v>
      </c>
      <c r="L2118" s="5" t="str">
        <f>OBV!H2118</f>
        <v>BULLISH DIVERGENCE</v>
      </c>
      <c r="M2118" s="7">
        <f t="shared" si="330"/>
        <v>25</v>
      </c>
      <c r="N2118" s="7">
        <f t="shared" si="331"/>
        <v>100</v>
      </c>
      <c r="O2118" s="7">
        <f t="shared" si="332"/>
        <v>0</v>
      </c>
      <c r="P2118" s="7">
        <f t="shared" si="333"/>
        <v>66.5</v>
      </c>
      <c r="Q2118" s="8">
        <f t="shared" si="334"/>
        <v>53.725000000000001</v>
      </c>
      <c r="R2118" s="8">
        <f t="shared" si="335"/>
        <v>41.625</v>
      </c>
      <c r="S2118" s="8">
        <f t="shared" si="336"/>
        <v>48.674999999999997</v>
      </c>
      <c r="T2118" s="8">
        <f t="shared" si="337"/>
        <v>47.875</v>
      </c>
      <c r="U2118" s="7">
        <f t="shared" si="338"/>
        <v>48.008333333333326</v>
      </c>
      <c r="V2118" s="7">
        <f t="shared" si="339"/>
        <v>47.974999999999994</v>
      </c>
    </row>
    <row r="2119" spans="1:22" ht="13.5" x14ac:dyDescent="0.25">
      <c r="A2119" s="3">
        <f>RSI!A2119</f>
        <v>45386</v>
      </c>
      <c r="B2119" s="2">
        <f>RSI!B2119</f>
        <v>3.9621</v>
      </c>
      <c r="C2119" s="2">
        <f>RSI!I2119</f>
        <v>52.709595736029442</v>
      </c>
      <c r="D2119" s="2">
        <f>MACD!E2119</f>
        <v>-0.10644080848422321</v>
      </c>
      <c r="E2119" s="2">
        <f>MACD!F2119</f>
        <v>-3.8107495752615149E-2</v>
      </c>
      <c r="F2119" s="2">
        <f>'Moving Avg'!D2119</f>
        <v>3.9621000000000004</v>
      </c>
      <c r="G2119" s="2">
        <f>'Moving Avg'!F2119</f>
        <v>3.874245000000001</v>
      </c>
      <c r="H2119" s="2">
        <f>'Moving Avg'!G2119</f>
        <v>3.9895959999999997</v>
      </c>
      <c r="I2119" s="2">
        <f>'Moving Avg'!H2119</f>
        <v>4.5677944999999998</v>
      </c>
      <c r="J2119" s="5" t="str">
        <f>OBV!F2119</f>
        <v>BULLISH</v>
      </c>
      <c r="K2119" s="5" t="str">
        <f>OBV!G2119</f>
        <v>NEUTRAL</v>
      </c>
      <c r="L2119" s="5" t="str">
        <f>OBV!H2119</f>
        <v>CONFIRMED BULLISH</v>
      </c>
      <c r="M2119" s="7">
        <f t="shared" si="330"/>
        <v>25</v>
      </c>
      <c r="N2119" s="7">
        <f t="shared" si="331"/>
        <v>100</v>
      </c>
      <c r="O2119" s="7">
        <f t="shared" si="332"/>
        <v>0</v>
      </c>
      <c r="P2119" s="7">
        <f t="shared" si="333"/>
        <v>83.5</v>
      </c>
      <c r="Q2119" s="8">
        <f t="shared" si="334"/>
        <v>56.274999999999999</v>
      </c>
      <c r="R2119" s="8">
        <f t="shared" si="335"/>
        <v>45.875</v>
      </c>
      <c r="S2119" s="8">
        <f t="shared" si="336"/>
        <v>56.325000000000003</v>
      </c>
      <c r="T2119" s="8">
        <f t="shared" si="337"/>
        <v>52.125</v>
      </c>
      <c r="U2119" s="7">
        <f t="shared" si="338"/>
        <v>52.82500000000001</v>
      </c>
      <c r="V2119" s="7">
        <f t="shared" si="339"/>
        <v>52.650000000000006</v>
      </c>
    </row>
    <row r="2120" spans="1:22" ht="13.5" x14ac:dyDescent="0.25">
      <c r="A2120" s="3">
        <f>RSI!A2120</f>
        <v>45387</v>
      </c>
      <c r="B2120" s="2">
        <f>RSI!B2120</f>
        <v>3.9621</v>
      </c>
      <c r="C2120" s="2">
        <f>RSI!I2120</f>
        <v>52.709595736029442</v>
      </c>
      <c r="D2120" s="2">
        <f>MACD!E2120</f>
        <v>-0.11594495701541208</v>
      </c>
      <c r="E2120" s="2">
        <f>MACD!F2120</f>
        <v>-5.3674988005174534E-2</v>
      </c>
      <c r="F2120" s="2">
        <f>'Moving Avg'!D2120</f>
        <v>3.9621000000000004</v>
      </c>
      <c r="G2120" s="2">
        <f>'Moving Avg'!F2120</f>
        <v>3.8747450000000017</v>
      </c>
      <c r="H2120" s="2">
        <f>'Moving Avg'!G2120</f>
        <v>3.9844079999999993</v>
      </c>
      <c r="I2120" s="2">
        <f>'Moving Avg'!H2120</f>
        <v>4.5629544999999991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  <c r="M2120" s="7">
        <f t="shared" si="330"/>
        <v>25</v>
      </c>
      <c r="N2120" s="7">
        <f t="shared" si="331"/>
        <v>100</v>
      </c>
      <c r="O2120" s="7">
        <f t="shared" si="332"/>
        <v>0</v>
      </c>
      <c r="P2120" s="7">
        <f t="shared" si="333"/>
        <v>33</v>
      </c>
      <c r="Q2120" s="8">
        <f t="shared" si="334"/>
        <v>48.7</v>
      </c>
      <c r="R2120" s="8">
        <f t="shared" si="335"/>
        <v>33.25</v>
      </c>
      <c r="S2120" s="8">
        <f t="shared" si="336"/>
        <v>33.6</v>
      </c>
      <c r="T2120" s="8">
        <f t="shared" si="337"/>
        <v>39.5</v>
      </c>
      <c r="U2120" s="7">
        <f t="shared" si="338"/>
        <v>38.516666666666673</v>
      </c>
      <c r="V2120" s="7">
        <f t="shared" si="339"/>
        <v>38.762500000000003</v>
      </c>
    </row>
    <row r="2121" spans="1:22" ht="13.5" x14ac:dyDescent="0.25">
      <c r="A2121" s="3">
        <f>RSI!A2121</f>
        <v>45390</v>
      </c>
      <c r="B2121" s="2">
        <f>RSI!B2121</f>
        <v>3.9621</v>
      </c>
      <c r="C2121" s="2">
        <f>RSI!I2121</f>
        <v>52.709595736029442</v>
      </c>
      <c r="D2121" s="2">
        <f>MACD!E2121</f>
        <v>-0.11347789438867517</v>
      </c>
      <c r="E2121" s="2">
        <f>MACD!F2121</f>
        <v>-6.5635569281874667E-2</v>
      </c>
      <c r="F2121" s="2">
        <f>'Moving Avg'!D2121</f>
        <v>3.9621000000000004</v>
      </c>
      <c r="G2121" s="2">
        <f>'Moving Avg'!F2121</f>
        <v>3.8752450000000009</v>
      </c>
      <c r="H2121" s="2">
        <f>'Moving Avg'!G2121</f>
        <v>3.9792199999999993</v>
      </c>
      <c r="I2121" s="2">
        <f>'Moving Avg'!H2121</f>
        <v>4.5581644999999984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  <c r="M2121" s="7">
        <f t="shared" si="330"/>
        <v>25</v>
      </c>
      <c r="N2121" s="7">
        <f t="shared" si="331"/>
        <v>100</v>
      </c>
      <c r="O2121" s="7">
        <f t="shared" si="332"/>
        <v>0</v>
      </c>
      <c r="P2121" s="7">
        <f t="shared" si="333"/>
        <v>33</v>
      </c>
      <c r="Q2121" s="8">
        <f t="shared" si="334"/>
        <v>48.7</v>
      </c>
      <c r="R2121" s="8">
        <f t="shared" si="335"/>
        <v>33.25</v>
      </c>
      <c r="S2121" s="8">
        <f t="shared" si="336"/>
        <v>33.6</v>
      </c>
      <c r="T2121" s="8">
        <f t="shared" si="337"/>
        <v>39.5</v>
      </c>
      <c r="U2121" s="7">
        <f t="shared" si="338"/>
        <v>38.516666666666673</v>
      </c>
      <c r="V2121" s="7">
        <f t="shared" si="339"/>
        <v>38.762500000000003</v>
      </c>
    </row>
    <row r="2122" spans="1:22" ht="13.5" x14ac:dyDescent="0.25">
      <c r="A2122" s="3">
        <f>RSI!A2122</f>
        <v>45394</v>
      </c>
      <c r="B2122" s="2">
        <f>RSI!B2122</f>
        <v>3.8024</v>
      </c>
      <c r="C2122" s="2">
        <f>RSI!I2122</f>
        <v>41.846085817278833</v>
      </c>
      <c r="D2122" s="2">
        <f>MACD!E2122</f>
        <v>-7.983358156842657E-2</v>
      </c>
      <c r="E2122" s="2">
        <f>MACD!F2122</f>
        <v>-6.8475171739185048E-2</v>
      </c>
      <c r="F2122" s="2">
        <f>'Moving Avg'!D2122</f>
        <v>3.9301599999999999</v>
      </c>
      <c r="G2122" s="2">
        <f>'Moving Avg'!F2122</f>
        <v>3.8677600000000014</v>
      </c>
      <c r="H2122" s="2">
        <f>'Moving Avg'!G2122</f>
        <v>3.9708379999999988</v>
      </c>
      <c r="I2122" s="2">
        <f>'Moving Avg'!H2122</f>
        <v>4.5525259999999994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  <c r="M2122" s="7">
        <f t="shared" si="330"/>
        <v>25</v>
      </c>
      <c r="N2122" s="7">
        <f t="shared" si="331"/>
        <v>45</v>
      </c>
      <c r="O2122" s="7">
        <f t="shared" si="332"/>
        <v>0</v>
      </c>
      <c r="P2122" s="7">
        <f t="shared" si="333"/>
        <v>16.5</v>
      </c>
      <c r="Q2122" s="8">
        <f t="shared" si="334"/>
        <v>26.975000000000001</v>
      </c>
      <c r="R2122" s="8">
        <f t="shared" si="335"/>
        <v>18.125</v>
      </c>
      <c r="S2122" s="8">
        <f t="shared" si="336"/>
        <v>17.925000000000001</v>
      </c>
      <c r="T2122" s="8">
        <f t="shared" si="337"/>
        <v>21.625</v>
      </c>
      <c r="U2122" s="7">
        <f t="shared" si="338"/>
        <v>21.008333333333336</v>
      </c>
      <c r="V2122" s="7">
        <f t="shared" si="339"/>
        <v>21.162500000000001</v>
      </c>
    </row>
    <row r="2123" spans="1:22" ht="13.5" x14ac:dyDescent="0.25">
      <c r="A2123" s="3">
        <f>RSI!A2123</f>
        <v>45397</v>
      </c>
      <c r="B2123" s="2">
        <f>RSI!B2123</f>
        <v>3.7924000000000002</v>
      </c>
      <c r="C2123" s="2">
        <f>RSI!I2123</f>
        <v>41.27247053504739</v>
      </c>
      <c r="D2123" s="2">
        <f>MACD!E2123</f>
        <v>-4.9890788543235143E-2</v>
      </c>
      <c r="E2123" s="2">
        <f>MACD!F2123</f>
        <v>-6.4758295099995075E-2</v>
      </c>
      <c r="F2123" s="2">
        <f>'Moving Avg'!D2123</f>
        <v>3.8962200000000005</v>
      </c>
      <c r="G2123" s="2">
        <f>'Moving Avg'!F2123</f>
        <v>3.8597750000000013</v>
      </c>
      <c r="H2123" s="2">
        <f>'Moving Avg'!G2123</f>
        <v>3.9622559999999991</v>
      </c>
      <c r="I2123" s="2">
        <f>'Moving Avg'!H2123</f>
        <v>4.547735499999999</v>
      </c>
      <c r="J2123" s="5" t="str">
        <f>OBV!F2123</f>
        <v>BEARISH</v>
      </c>
      <c r="K2123" s="5" t="str">
        <f>OBV!G2123</f>
        <v>STRONG</v>
      </c>
      <c r="L2123" s="5" t="str">
        <f>OBV!H2123</f>
        <v>CONFIRMED BEARISH</v>
      </c>
      <c r="M2123" s="7">
        <f t="shared" si="330"/>
        <v>25</v>
      </c>
      <c r="N2123" s="7">
        <f t="shared" si="331"/>
        <v>0</v>
      </c>
      <c r="O2123" s="7">
        <f t="shared" si="332"/>
        <v>0</v>
      </c>
      <c r="P2123" s="7">
        <f t="shared" si="333"/>
        <v>33</v>
      </c>
      <c r="Q2123" s="8">
        <f t="shared" si="334"/>
        <v>13.7</v>
      </c>
      <c r="R2123" s="8">
        <f t="shared" si="335"/>
        <v>13.25</v>
      </c>
      <c r="S2123" s="8">
        <f t="shared" si="336"/>
        <v>18.600000000000001</v>
      </c>
      <c r="T2123" s="8">
        <f t="shared" si="337"/>
        <v>14.5</v>
      </c>
      <c r="U2123" s="7">
        <f t="shared" si="338"/>
        <v>15.183333333333332</v>
      </c>
      <c r="V2123" s="7">
        <f t="shared" si="339"/>
        <v>15.012499999999999</v>
      </c>
    </row>
    <row r="2124" spans="1:22" ht="13.5" x14ac:dyDescent="0.25">
      <c r="A2124" s="3">
        <f>RSI!A2124</f>
        <v>45398</v>
      </c>
      <c r="B2124" s="2">
        <f>RSI!B2124</f>
        <v>3.7924000000000002</v>
      </c>
      <c r="C2124" s="2">
        <f>RSI!I2124</f>
        <v>41.27247053504739</v>
      </c>
      <c r="D2124" s="2">
        <f>MACD!E2124</f>
        <v>-4.9908363369159048E-2</v>
      </c>
      <c r="E2124" s="2">
        <f>MACD!F2124</f>
        <v>-6.1788308753827875E-2</v>
      </c>
      <c r="F2124" s="2">
        <f>'Moving Avg'!D2124</f>
        <v>3.8622799999999997</v>
      </c>
      <c r="G2124" s="2">
        <f>'Moving Avg'!F2124</f>
        <v>3.8517900000000003</v>
      </c>
      <c r="H2124" s="2">
        <f>'Moving Avg'!G2124</f>
        <v>3.9536739999999986</v>
      </c>
      <c r="I2124" s="2">
        <f>'Moving Avg'!H2124</f>
        <v>4.5420469999999993</v>
      </c>
      <c r="J2124" s="5" t="str">
        <f>OBV!F2124</f>
        <v>BEARISH</v>
      </c>
      <c r="K2124" s="5" t="str">
        <f>OBV!G2124</f>
        <v>STRONG</v>
      </c>
      <c r="L2124" s="5" t="str">
        <f>OBV!H2124</f>
        <v>CONFIRMED BEARISH</v>
      </c>
      <c r="M2124" s="7">
        <f t="shared" si="330"/>
        <v>25</v>
      </c>
      <c r="N2124" s="7">
        <f t="shared" si="331"/>
        <v>0</v>
      </c>
      <c r="O2124" s="7">
        <f t="shared" si="332"/>
        <v>0</v>
      </c>
      <c r="P2124" s="7">
        <f t="shared" si="333"/>
        <v>33</v>
      </c>
      <c r="Q2124" s="8">
        <f t="shared" si="334"/>
        <v>13.7</v>
      </c>
      <c r="R2124" s="8">
        <f t="shared" si="335"/>
        <v>13.25</v>
      </c>
      <c r="S2124" s="8">
        <f t="shared" si="336"/>
        <v>18.600000000000001</v>
      </c>
      <c r="T2124" s="8">
        <f t="shared" si="337"/>
        <v>14.5</v>
      </c>
      <c r="U2124" s="7">
        <f t="shared" si="338"/>
        <v>15.183333333333332</v>
      </c>
      <c r="V2124" s="7">
        <f t="shared" si="339"/>
        <v>15.012499999999999</v>
      </c>
    </row>
    <row r="2125" spans="1:22" ht="13.5" x14ac:dyDescent="0.25">
      <c r="A2125" s="3">
        <f>RSI!A2125</f>
        <v>45399</v>
      </c>
      <c r="B2125" s="2">
        <f>RSI!B2125</f>
        <v>3.6526999999999998</v>
      </c>
      <c r="C2125" s="2">
        <f>RSI!I2125</f>
        <v>33.772001186291945</v>
      </c>
      <c r="D2125" s="2">
        <f>MACD!E2125</f>
        <v>-1.4322037510619889E-2</v>
      </c>
      <c r="E2125" s="2">
        <f>MACD!F2125</f>
        <v>-5.2295054505186282E-2</v>
      </c>
      <c r="F2125" s="2">
        <f>'Moving Avg'!D2125</f>
        <v>3.8004000000000007</v>
      </c>
      <c r="G2125" s="2">
        <f>'Moving Avg'!F2125</f>
        <v>3.8453049999999998</v>
      </c>
      <c r="H2125" s="2">
        <f>'Moving Avg'!G2125</f>
        <v>3.9422979999999992</v>
      </c>
      <c r="I2125" s="2">
        <f>'Moving Avg'!H2125</f>
        <v>4.53566</v>
      </c>
      <c r="J2125" s="5" t="str">
        <f>OBV!F2125</f>
        <v>BEARISH</v>
      </c>
      <c r="K2125" s="5" t="str">
        <f>OBV!G2125</f>
        <v>STRONG</v>
      </c>
      <c r="L2125" s="5" t="str">
        <f>OBV!H2125</f>
        <v>CONFIRMED BEARISH</v>
      </c>
      <c r="M2125" s="7">
        <f t="shared" si="330"/>
        <v>25</v>
      </c>
      <c r="N2125" s="7">
        <f t="shared" si="331"/>
        <v>0</v>
      </c>
      <c r="O2125" s="7">
        <f t="shared" si="332"/>
        <v>0</v>
      </c>
      <c r="P2125" s="7">
        <f t="shared" si="333"/>
        <v>33</v>
      </c>
      <c r="Q2125" s="8">
        <f t="shared" si="334"/>
        <v>13.7</v>
      </c>
      <c r="R2125" s="8">
        <f t="shared" si="335"/>
        <v>13.25</v>
      </c>
      <c r="S2125" s="8">
        <f t="shared" si="336"/>
        <v>18.600000000000001</v>
      </c>
      <c r="T2125" s="8">
        <f t="shared" si="337"/>
        <v>14.5</v>
      </c>
      <c r="U2125" s="7">
        <f t="shared" si="338"/>
        <v>15.183333333333332</v>
      </c>
      <c r="V2125" s="7">
        <f t="shared" si="339"/>
        <v>15.012499999999999</v>
      </c>
    </row>
    <row r="2126" spans="1:22" ht="13.5" x14ac:dyDescent="0.25">
      <c r="A2126" s="3">
        <f>RSI!A2126</f>
        <v>45400</v>
      </c>
      <c r="B2126" s="2">
        <f>RSI!B2126</f>
        <v>3.4929999999999999</v>
      </c>
      <c r="C2126" s="2">
        <f>RSI!I2126</f>
        <v>27.597627431090558</v>
      </c>
      <c r="D2126" s="2">
        <f>MACD!E2126</f>
        <v>2.9077756680664812E-2</v>
      </c>
      <c r="E2126" s="2">
        <f>MACD!F2126</f>
        <v>-3.6020492268016062E-2</v>
      </c>
      <c r="F2126" s="2">
        <f>'Moving Avg'!D2126</f>
        <v>3.7065799999999998</v>
      </c>
      <c r="G2126" s="2">
        <f>'Moving Avg'!F2126</f>
        <v>3.8393149999999991</v>
      </c>
      <c r="H2126" s="2">
        <f>'Moving Avg'!G2126</f>
        <v>3.9277279999999992</v>
      </c>
      <c r="I2126" s="2">
        <f>'Moving Avg'!H2126</f>
        <v>4.5281750000000001</v>
      </c>
      <c r="J2126" s="5" t="str">
        <f>OBV!F2126</f>
        <v>BEARISH</v>
      </c>
      <c r="K2126" s="5" t="str">
        <f>OBV!G2126</f>
        <v>STRONG</v>
      </c>
      <c r="L2126" s="5" t="str">
        <f>OBV!H2126</f>
        <v>CONFIRMED BEARISH</v>
      </c>
      <c r="M2126" s="7">
        <f t="shared" si="330"/>
        <v>50</v>
      </c>
      <c r="N2126" s="7">
        <f t="shared" si="331"/>
        <v>0</v>
      </c>
      <c r="O2126" s="7">
        <f t="shared" si="332"/>
        <v>0</v>
      </c>
      <c r="P2126" s="7">
        <f t="shared" si="333"/>
        <v>33</v>
      </c>
      <c r="Q2126" s="8">
        <f t="shared" si="334"/>
        <v>22.45</v>
      </c>
      <c r="R2126" s="8">
        <f t="shared" si="335"/>
        <v>18.25</v>
      </c>
      <c r="S2126" s="8">
        <f t="shared" si="336"/>
        <v>22.35</v>
      </c>
      <c r="T2126" s="8">
        <f t="shared" si="337"/>
        <v>20.75</v>
      </c>
      <c r="U2126" s="7">
        <f t="shared" si="338"/>
        <v>21.016666666666669</v>
      </c>
      <c r="V2126" s="7">
        <f t="shared" si="339"/>
        <v>20.950000000000003</v>
      </c>
    </row>
    <row r="2127" spans="1:22" ht="13.5" x14ac:dyDescent="0.25">
      <c r="A2127" s="3">
        <f>RSI!A2127</f>
        <v>45401</v>
      </c>
      <c r="B2127" s="2">
        <f>RSI!B2127</f>
        <v>3.4929999999999999</v>
      </c>
      <c r="C2127" s="2">
        <f>RSI!I2127</f>
        <v>27.597627431090558</v>
      </c>
      <c r="D2127" s="2">
        <f>MACD!E2127</f>
        <v>6.8094942936734792E-2</v>
      </c>
      <c r="E2127" s="2">
        <f>MACD!F2127</f>
        <v>-1.5197405227065893E-2</v>
      </c>
      <c r="F2127" s="2">
        <f>'Moving Avg'!D2127</f>
        <v>3.6447000000000003</v>
      </c>
      <c r="G2127" s="2">
        <f>'Moving Avg'!F2127</f>
        <v>3.8333249999999994</v>
      </c>
      <c r="H2127" s="2">
        <f>'Moving Avg'!G2127</f>
        <v>3.9171499999999986</v>
      </c>
      <c r="I2127" s="2">
        <f>'Moving Avg'!H2127</f>
        <v>4.520690000000001</v>
      </c>
      <c r="J2127" s="5" t="str">
        <f>OBV!F2127</f>
        <v>BEARISH</v>
      </c>
      <c r="K2127" s="5" t="str">
        <f>OBV!G2127</f>
        <v>STRONG</v>
      </c>
      <c r="L2127" s="5" t="str">
        <f>OBV!H2127</f>
        <v>CONFIRMED BEARISH</v>
      </c>
      <c r="M2127" s="7">
        <f t="shared" si="330"/>
        <v>50</v>
      </c>
      <c r="N2127" s="7">
        <f t="shared" si="331"/>
        <v>0</v>
      </c>
      <c r="O2127" s="7">
        <f t="shared" si="332"/>
        <v>0</v>
      </c>
      <c r="P2127" s="7">
        <f t="shared" si="333"/>
        <v>33</v>
      </c>
      <c r="Q2127" s="8">
        <f t="shared" si="334"/>
        <v>22.45</v>
      </c>
      <c r="R2127" s="8">
        <f t="shared" si="335"/>
        <v>18.25</v>
      </c>
      <c r="S2127" s="8">
        <f t="shared" si="336"/>
        <v>22.35</v>
      </c>
      <c r="T2127" s="8">
        <f t="shared" si="337"/>
        <v>20.75</v>
      </c>
      <c r="U2127" s="7">
        <f t="shared" si="338"/>
        <v>21.016666666666669</v>
      </c>
      <c r="V2127" s="7">
        <f t="shared" si="339"/>
        <v>20.950000000000003</v>
      </c>
    </row>
    <row r="2128" spans="1:22" ht="13.5" x14ac:dyDescent="0.25">
      <c r="A2128" s="3">
        <f>RSI!A2128</f>
        <v>45404</v>
      </c>
      <c r="B2128" s="2">
        <f>RSI!B2128</f>
        <v>3.6427</v>
      </c>
      <c r="C2128" s="2">
        <f>RSI!I2128</f>
        <v>39.602125951463861</v>
      </c>
      <c r="D2128" s="2">
        <f>MACD!E2128</f>
        <v>9.2144932818992054E-2</v>
      </c>
      <c r="E2128" s="2">
        <f>MACD!F2128</f>
        <v>6.2710623821456979E-3</v>
      </c>
      <c r="F2128" s="2">
        <f>'Moving Avg'!D2128</f>
        <v>3.6147600000000004</v>
      </c>
      <c r="G2128" s="2">
        <f>'Moving Avg'!F2128</f>
        <v>3.8268399999999994</v>
      </c>
      <c r="H2128" s="2">
        <f>'Moving Avg'!G2128</f>
        <v>3.9095659999999985</v>
      </c>
      <c r="I2128" s="2">
        <f>'Moving Avg'!H2128</f>
        <v>4.5132550000000009</v>
      </c>
      <c r="J2128" s="5" t="str">
        <f>OBV!F2128</f>
        <v>BEARISH</v>
      </c>
      <c r="K2128" s="5" t="str">
        <f>OBV!G2128</f>
        <v>STRONG</v>
      </c>
      <c r="L2128" s="5" t="str">
        <f>OBV!H2128</f>
        <v>CONFIRMED BEARISH</v>
      </c>
      <c r="M2128" s="7">
        <f t="shared" si="330"/>
        <v>25</v>
      </c>
      <c r="N2128" s="7">
        <f t="shared" si="331"/>
        <v>0</v>
      </c>
      <c r="O2128" s="7">
        <f t="shared" si="332"/>
        <v>0</v>
      </c>
      <c r="P2128" s="7">
        <f t="shared" si="333"/>
        <v>33</v>
      </c>
      <c r="Q2128" s="8">
        <f t="shared" si="334"/>
        <v>13.7</v>
      </c>
      <c r="R2128" s="8">
        <f t="shared" si="335"/>
        <v>13.25</v>
      </c>
      <c r="S2128" s="8">
        <f t="shared" si="336"/>
        <v>18.600000000000001</v>
      </c>
      <c r="T2128" s="8">
        <f t="shared" si="337"/>
        <v>14.5</v>
      </c>
      <c r="U2128" s="7">
        <f t="shared" si="338"/>
        <v>15.183333333333332</v>
      </c>
      <c r="V2128" s="7">
        <f t="shared" si="339"/>
        <v>15.012499999999999</v>
      </c>
    </row>
    <row r="2129" spans="1:22" ht="13.5" x14ac:dyDescent="0.25">
      <c r="A2129" s="3">
        <f>RSI!A2129</f>
        <v>45405</v>
      </c>
      <c r="B2129" s="2">
        <f>RSI!B2129</f>
        <v>3.8024</v>
      </c>
      <c r="C2129" s="2">
        <f>RSI!I2129</f>
        <v>49.266128358686593</v>
      </c>
      <c r="D2129" s="2">
        <f>MACD!E2129</f>
        <v>0.10174768919034438</v>
      </c>
      <c r="E2129" s="2">
        <f>MACD!F2129</f>
        <v>2.5366387743785437E-2</v>
      </c>
      <c r="F2129" s="2">
        <f>'Moving Avg'!D2129</f>
        <v>3.6167600000000002</v>
      </c>
      <c r="G2129" s="2">
        <f>'Moving Avg'!F2129</f>
        <v>3.8283399999999999</v>
      </c>
      <c r="H2129" s="2">
        <f>'Moving Avg'!G2129</f>
        <v>3.9015819999999986</v>
      </c>
      <c r="I2129" s="2">
        <f>'Moving Avg'!H2129</f>
        <v>4.506618500000001</v>
      </c>
      <c r="J2129" s="5" t="str">
        <f>OBV!F2129</f>
        <v>BEARISH</v>
      </c>
      <c r="K2129" s="5" t="str">
        <f>OBV!G2129</f>
        <v>STRONG</v>
      </c>
      <c r="L2129" s="5" t="str">
        <f>OBV!H2129</f>
        <v>BEARISH DIVERGENCE</v>
      </c>
      <c r="M2129" s="7">
        <f t="shared" si="330"/>
        <v>25</v>
      </c>
      <c r="N2129" s="7">
        <f t="shared" si="331"/>
        <v>0</v>
      </c>
      <c r="O2129" s="7">
        <f t="shared" si="332"/>
        <v>0</v>
      </c>
      <c r="P2129" s="7">
        <f t="shared" si="333"/>
        <v>33</v>
      </c>
      <c r="Q2129" s="8">
        <f t="shared" si="334"/>
        <v>13.7</v>
      </c>
      <c r="R2129" s="8">
        <f t="shared" si="335"/>
        <v>13.25</v>
      </c>
      <c r="S2129" s="8">
        <f t="shared" si="336"/>
        <v>18.600000000000001</v>
      </c>
      <c r="T2129" s="8">
        <f t="shared" si="337"/>
        <v>14.5</v>
      </c>
      <c r="U2129" s="7">
        <f t="shared" si="338"/>
        <v>15.183333333333332</v>
      </c>
      <c r="V2129" s="7">
        <f t="shared" si="339"/>
        <v>15.012499999999999</v>
      </c>
    </row>
    <row r="2130" spans="1:22" ht="13.5" x14ac:dyDescent="0.25">
      <c r="A2130" s="3">
        <f>RSI!A2130</f>
        <v>45406</v>
      </c>
      <c r="B2130" s="2">
        <f>RSI!B2130</f>
        <v>3.8721999999999999</v>
      </c>
      <c r="C2130" s="2">
        <f>RSI!I2130</f>
        <v>52.819442737819479</v>
      </c>
      <c r="D2130" s="2">
        <f>MACD!E2130</f>
        <v>0.10476127108595845</v>
      </c>
      <c r="E2130" s="2">
        <f>MACD!F2130</f>
        <v>4.1245364412220042E-2</v>
      </c>
      <c r="F2130" s="2">
        <f>'Moving Avg'!D2130</f>
        <v>3.66066</v>
      </c>
      <c r="G2130" s="2">
        <f>'Moving Avg'!F2130</f>
        <v>3.833330000000001</v>
      </c>
      <c r="H2130" s="2">
        <f>'Moving Avg'!G2130</f>
        <v>3.8985879999999979</v>
      </c>
      <c r="I2130" s="2">
        <f>'Moving Avg'!H2130</f>
        <v>4.500331000000001</v>
      </c>
      <c r="J2130" s="5" t="str">
        <f>OBV!F2130</f>
        <v>BEARISH</v>
      </c>
      <c r="K2130" s="5" t="str">
        <f>OBV!G2130</f>
        <v>NEUTRAL</v>
      </c>
      <c r="L2130" s="5" t="str">
        <f>OBV!H2130</f>
        <v>BEARISH DIVERGENCE</v>
      </c>
      <c r="M2130" s="7">
        <f t="shared" si="330"/>
        <v>25</v>
      </c>
      <c r="N2130" s="7">
        <f t="shared" si="331"/>
        <v>0</v>
      </c>
      <c r="O2130" s="7">
        <f t="shared" si="332"/>
        <v>0</v>
      </c>
      <c r="P2130" s="7">
        <f t="shared" si="333"/>
        <v>16.5</v>
      </c>
      <c r="Q2130" s="8">
        <f t="shared" si="334"/>
        <v>11.225</v>
      </c>
      <c r="R2130" s="8">
        <f t="shared" si="335"/>
        <v>9.125</v>
      </c>
      <c r="S2130" s="8">
        <f t="shared" si="336"/>
        <v>11.175000000000001</v>
      </c>
      <c r="T2130" s="8">
        <f t="shared" si="337"/>
        <v>10.375</v>
      </c>
      <c r="U2130" s="7">
        <f t="shared" si="338"/>
        <v>10.508333333333335</v>
      </c>
      <c r="V2130" s="7">
        <f t="shared" si="339"/>
        <v>10.475000000000001</v>
      </c>
    </row>
    <row r="2131" spans="1:22" ht="13.5" x14ac:dyDescent="0.25">
      <c r="A2131" s="3">
        <f>RSI!A2131</f>
        <v>45407</v>
      </c>
      <c r="B2131" s="2">
        <f>RSI!B2131</f>
        <v>3.7025999999999999</v>
      </c>
      <c r="C2131" s="2">
        <f>RSI!I2131</f>
        <v>44.638548143585339</v>
      </c>
      <c r="D2131" s="2">
        <f>MACD!E2131</f>
        <v>0.11951594327100157</v>
      </c>
      <c r="E2131" s="2">
        <f>MACD!F2131</f>
        <v>5.689948018397635E-2</v>
      </c>
      <c r="F2131" s="2">
        <f>'Moving Avg'!D2131</f>
        <v>3.7025799999999998</v>
      </c>
      <c r="G2131" s="2">
        <f>'Moving Avg'!F2131</f>
        <v>3.8263450000000012</v>
      </c>
      <c r="H2131" s="2">
        <f>'Moving Avg'!G2131</f>
        <v>3.8922019999999979</v>
      </c>
      <c r="I2131" s="2">
        <f>'Moving Avg'!H2131</f>
        <v>4.4931955000000006</v>
      </c>
      <c r="J2131" s="5" t="str">
        <f>OBV!F2131</f>
        <v>BEARISH</v>
      </c>
      <c r="K2131" s="5" t="str">
        <f>OBV!G2131</f>
        <v>NEUTRAL</v>
      </c>
      <c r="L2131" s="5" t="str">
        <f>OBV!H2131</f>
        <v>BEARISH DIVERGENCE</v>
      </c>
      <c r="M2131" s="7">
        <f t="shared" si="330"/>
        <v>25</v>
      </c>
      <c r="N2131" s="7">
        <f t="shared" si="331"/>
        <v>0</v>
      </c>
      <c r="O2131" s="7">
        <f t="shared" si="332"/>
        <v>0</v>
      </c>
      <c r="P2131" s="7">
        <f t="shared" si="333"/>
        <v>16.5</v>
      </c>
      <c r="Q2131" s="8">
        <f t="shared" si="334"/>
        <v>11.225</v>
      </c>
      <c r="R2131" s="8">
        <f t="shared" si="335"/>
        <v>9.125</v>
      </c>
      <c r="S2131" s="8">
        <f t="shared" si="336"/>
        <v>11.175000000000001</v>
      </c>
      <c r="T2131" s="8">
        <f t="shared" si="337"/>
        <v>10.375</v>
      </c>
      <c r="U2131" s="7">
        <f t="shared" si="338"/>
        <v>10.508333333333335</v>
      </c>
      <c r="V2131" s="7">
        <f t="shared" si="339"/>
        <v>10.475000000000001</v>
      </c>
    </row>
    <row r="2132" spans="1:22" ht="13.5" x14ac:dyDescent="0.25">
      <c r="A2132" s="3">
        <f>RSI!A2132</f>
        <v>45408</v>
      </c>
      <c r="B2132" s="2">
        <f>RSI!B2132</f>
        <v>3.8622999999999998</v>
      </c>
      <c r="C2132" s="2">
        <f>RSI!I2132</f>
        <v>52.153420820208822</v>
      </c>
      <c r="D2132" s="2">
        <f>MACD!E2132</f>
        <v>9.6272271127990194E-2</v>
      </c>
      <c r="E2132" s="2">
        <f>MACD!F2132</f>
        <v>6.4774038372779119E-2</v>
      </c>
      <c r="F2132" s="2">
        <f>'Moving Avg'!D2132</f>
        <v>3.77644</v>
      </c>
      <c r="G2132" s="2">
        <f>'Moving Avg'!F2132</f>
        <v>3.820860000000001</v>
      </c>
      <c r="H2132" s="2">
        <f>'Moving Avg'!G2132</f>
        <v>3.8888099999999981</v>
      </c>
      <c r="I2132" s="2">
        <f>'Moving Avg'!H2132</f>
        <v>4.4868585000000003</v>
      </c>
      <c r="J2132" s="5" t="str">
        <f>OBV!F2132</f>
        <v>BEARISH</v>
      </c>
      <c r="K2132" s="5" t="str">
        <f>OBV!G2132</f>
        <v>NEUTRAL</v>
      </c>
      <c r="L2132" s="5" t="str">
        <f>OBV!H2132</f>
        <v>BEARISH DIVERGENCE</v>
      </c>
      <c r="M2132" s="7">
        <f t="shared" si="330"/>
        <v>25</v>
      </c>
      <c r="N2132" s="7">
        <f t="shared" si="331"/>
        <v>0</v>
      </c>
      <c r="O2132" s="7">
        <f t="shared" si="332"/>
        <v>0</v>
      </c>
      <c r="P2132" s="7">
        <f t="shared" si="333"/>
        <v>16.5</v>
      </c>
      <c r="Q2132" s="8">
        <f t="shared" si="334"/>
        <v>11.225</v>
      </c>
      <c r="R2132" s="8">
        <f t="shared" si="335"/>
        <v>9.125</v>
      </c>
      <c r="S2132" s="8">
        <f t="shared" si="336"/>
        <v>11.175000000000001</v>
      </c>
      <c r="T2132" s="8">
        <f t="shared" si="337"/>
        <v>10.375</v>
      </c>
      <c r="U2132" s="7">
        <f t="shared" si="338"/>
        <v>10.508333333333335</v>
      </c>
      <c r="V2132" s="7">
        <f t="shared" si="339"/>
        <v>10.475000000000001</v>
      </c>
    </row>
    <row r="2133" spans="1:22" ht="13.5" x14ac:dyDescent="0.25">
      <c r="A2133" s="3">
        <f>RSI!A2133</f>
        <v>45411</v>
      </c>
      <c r="B2133" s="2">
        <f>RSI!B2133</f>
        <v>3.8721999999999999</v>
      </c>
      <c r="C2133" s="2">
        <f>RSI!I2133</f>
        <v>52.583117614586598</v>
      </c>
      <c r="D2133" s="2">
        <f>MACD!E2133</f>
        <v>7.4009881031579017E-2</v>
      </c>
      <c r="E2133" s="2">
        <f>MACD!F2133</f>
        <v>6.6621206904539099E-2</v>
      </c>
      <c r="F2133" s="2">
        <f>'Moving Avg'!D2133</f>
        <v>3.8223399999999996</v>
      </c>
      <c r="G2133" s="2">
        <f>'Moving Avg'!F2133</f>
        <v>3.8158700000000012</v>
      </c>
      <c r="H2133" s="2">
        <f>'Moving Avg'!G2133</f>
        <v>3.8856159999999984</v>
      </c>
      <c r="I2133" s="2">
        <f>'Moving Avg'!H2133</f>
        <v>4.4817185000000004</v>
      </c>
      <c r="J2133" s="5" t="str">
        <f>OBV!F2133</f>
        <v>BEARISH</v>
      </c>
      <c r="K2133" s="5" t="str">
        <f>OBV!G2133</f>
        <v>NEUTRAL</v>
      </c>
      <c r="L2133" s="5" t="str">
        <f>OBV!H2133</f>
        <v>BEARISH DIVERGENCE</v>
      </c>
      <c r="M2133" s="7">
        <f t="shared" si="330"/>
        <v>25</v>
      </c>
      <c r="N2133" s="7">
        <f t="shared" si="331"/>
        <v>0</v>
      </c>
      <c r="O2133" s="7">
        <f t="shared" si="332"/>
        <v>0</v>
      </c>
      <c r="P2133" s="7">
        <f t="shared" si="333"/>
        <v>16.5</v>
      </c>
      <c r="Q2133" s="8">
        <f t="shared" si="334"/>
        <v>11.225</v>
      </c>
      <c r="R2133" s="8">
        <f t="shared" si="335"/>
        <v>9.125</v>
      </c>
      <c r="S2133" s="8">
        <f t="shared" si="336"/>
        <v>11.175000000000001</v>
      </c>
      <c r="T2133" s="8">
        <f t="shared" si="337"/>
        <v>10.375</v>
      </c>
      <c r="U2133" s="7">
        <f t="shared" si="338"/>
        <v>10.508333333333335</v>
      </c>
      <c r="V2133" s="7">
        <f t="shared" si="339"/>
        <v>10.475000000000001</v>
      </c>
    </row>
    <row r="2134" spans="1:22" ht="13.5" x14ac:dyDescent="0.25">
      <c r="A2134" s="3">
        <f>RSI!A2134</f>
        <v>45412</v>
      </c>
      <c r="B2134" s="2">
        <f>RSI!B2134</f>
        <v>3.8721999999999999</v>
      </c>
      <c r="C2134" s="2">
        <f>RSI!I2134</f>
        <v>52.583117614586584</v>
      </c>
      <c r="D2134" s="2">
        <f>MACD!E2134</f>
        <v>5.4815018351694889E-2</v>
      </c>
      <c r="E2134" s="2">
        <f>MACD!F2134</f>
        <v>6.4259969193970257E-2</v>
      </c>
      <c r="F2134" s="2">
        <f>'Moving Avg'!D2134</f>
        <v>3.8363</v>
      </c>
      <c r="G2134" s="2">
        <f>'Moving Avg'!F2134</f>
        <v>3.819360000000001</v>
      </c>
      <c r="H2134" s="2">
        <f>'Moving Avg'!G2134</f>
        <v>3.8812239999999978</v>
      </c>
      <c r="I2134" s="2">
        <f>'Moving Avg'!H2134</f>
        <v>4.4765285000000006</v>
      </c>
      <c r="J2134" s="5" t="str">
        <f>OBV!F2134</f>
        <v>BEARISH</v>
      </c>
      <c r="K2134" s="5" t="str">
        <f>OBV!G2134</f>
        <v>NEUTRAL</v>
      </c>
      <c r="L2134" s="5" t="str">
        <f>OBV!H2134</f>
        <v>BEARISH DIVERGENCE</v>
      </c>
      <c r="M2134" s="7">
        <f t="shared" si="330"/>
        <v>25</v>
      </c>
      <c r="N2134" s="7">
        <f t="shared" si="331"/>
        <v>45</v>
      </c>
      <c r="O2134" s="7">
        <f t="shared" si="332"/>
        <v>0</v>
      </c>
      <c r="P2134" s="7">
        <f t="shared" si="333"/>
        <v>16.5</v>
      </c>
      <c r="Q2134" s="8">
        <f t="shared" si="334"/>
        <v>26.975000000000001</v>
      </c>
      <c r="R2134" s="8">
        <f t="shared" si="335"/>
        <v>18.125</v>
      </c>
      <c r="S2134" s="8">
        <f t="shared" si="336"/>
        <v>17.925000000000001</v>
      </c>
      <c r="T2134" s="8">
        <f t="shared" si="337"/>
        <v>21.625</v>
      </c>
      <c r="U2134" s="7">
        <f t="shared" si="338"/>
        <v>21.008333333333336</v>
      </c>
      <c r="V2134" s="7">
        <f t="shared" si="339"/>
        <v>21.162500000000001</v>
      </c>
    </row>
    <row r="2135" spans="1:22" ht="13.5" x14ac:dyDescent="0.25">
      <c r="A2135" s="3">
        <f>RSI!A2135</f>
        <v>45414</v>
      </c>
      <c r="B2135" s="2">
        <f>RSI!B2135</f>
        <v>3.7126000000000001</v>
      </c>
      <c r="C2135" s="2">
        <f>RSI!I2135</f>
        <v>45.02323612685057</v>
      </c>
      <c r="D2135" s="2">
        <f>MACD!E2135</f>
        <v>2.8572148521567087E-2</v>
      </c>
      <c r="E2135" s="2">
        <f>MACD!F2135</f>
        <v>5.712240505948963E-2</v>
      </c>
      <c r="F2135" s="2">
        <f>'Moving Avg'!D2135</f>
        <v>3.8043799999999997</v>
      </c>
      <c r="G2135" s="2">
        <f>'Moving Avg'!F2135</f>
        <v>3.8068850000000003</v>
      </c>
      <c r="H2135" s="2">
        <f>'Moving Avg'!G2135</f>
        <v>3.8736399999999991</v>
      </c>
      <c r="I2135" s="2">
        <f>'Moving Avg'!H2135</f>
        <v>4.4705405000000003</v>
      </c>
      <c r="J2135" s="5" t="str">
        <f>OBV!F2135</f>
        <v>BEARISH</v>
      </c>
      <c r="K2135" s="5" t="str">
        <f>OBV!G2135</f>
        <v>STRONG</v>
      </c>
      <c r="L2135" s="5" t="str">
        <f>OBV!H2135</f>
        <v>CONFIRMED BEARISH</v>
      </c>
      <c r="M2135" s="7">
        <f t="shared" si="330"/>
        <v>25</v>
      </c>
      <c r="N2135" s="7">
        <f t="shared" si="331"/>
        <v>100</v>
      </c>
      <c r="O2135" s="7">
        <f t="shared" si="332"/>
        <v>0</v>
      </c>
      <c r="P2135" s="7">
        <f t="shared" si="333"/>
        <v>33</v>
      </c>
      <c r="Q2135" s="8">
        <f t="shared" si="334"/>
        <v>48.7</v>
      </c>
      <c r="R2135" s="8">
        <f t="shared" si="335"/>
        <v>33.25</v>
      </c>
      <c r="S2135" s="8">
        <f t="shared" si="336"/>
        <v>33.6</v>
      </c>
      <c r="T2135" s="8">
        <f t="shared" si="337"/>
        <v>39.5</v>
      </c>
      <c r="U2135" s="7">
        <f t="shared" si="338"/>
        <v>38.516666666666673</v>
      </c>
      <c r="V2135" s="7">
        <f t="shared" si="339"/>
        <v>38.762500000000003</v>
      </c>
    </row>
    <row r="2136" spans="1:22" ht="13.5" x14ac:dyDescent="0.25">
      <c r="A2136" s="3">
        <f>RSI!A2136</f>
        <v>45415</v>
      </c>
      <c r="B2136" s="2">
        <f>RSI!B2136</f>
        <v>3.5529000000000002</v>
      </c>
      <c r="C2136" s="2">
        <f>RSI!I2136</f>
        <v>38.983641707304741</v>
      </c>
      <c r="D2136" s="2">
        <f>MACD!E2136</f>
        <v>-5.7363352316279759E-3</v>
      </c>
      <c r="E2136" s="2">
        <f>MACD!F2136</f>
        <v>4.4550657001266113E-2</v>
      </c>
      <c r="F2136" s="2">
        <f>'Moving Avg'!D2136</f>
        <v>3.7744399999999998</v>
      </c>
      <c r="G2136" s="2">
        <f>'Moving Avg'!F2136</f>
        <v>3.7864249999999999</v>
      </c>
      <c r="H2136" s="2">
        <f>'Moving Avg'!G2136</f>
        <v>3.8628619999999989</v>
      </c>
      <c r="I2136" s="2">
        <f>'Moving Avg'!H2136</f>
        <v>4.4641535000000001</v>
      </c>
      <c r="J2136" s="5" t="str">
        <f>OBV!F2136</f>
        <v>BEARISH</v>
      </c>
      <c r="K2136" s="5" t="str">
        <f>OBV!G2136</f>
        <v>STRONG</v>
      </c>
      <c r="L2136" s="5" t="str">
        <f>OBV!H2136</f>
        <v>CONFIRMED BEARISH</v>
      </c>
      <c r="M2136" s="7">
        <f t="shared" si="330"/>
        <v>25</v>
      </c>
      <c r="N2136" s="7">
        <f t="shared" si="331"/>
        <v>100</v>
      </c>
      <c r="O2136" s="7">
        <f t="shared" si="332"/>
        <v>0</v>
      </c>
      <c r="P2136" s="7">
        <f t="shared" si="333"/>
        <v>33</v>
      </c>
      <c r="Q2136" s="8">
        <f t="shared" si="334"/>
        <v>48.7</v>
      </c>
      <c r="R2136" s="8">
        <f t="shared" si="335"/>
        <v>33.25</v>
      </c>
      <c r="S2136" s="8">
        <f t="shared" si="336"/>
        <v>33.6</v>
      </c>
      <c r="T2136" s="8">
        <f t="shared" si="337"/>
        <v>39.5</v>
      </c>
      <c r="U2136" s="7">
        <f t="shared" si="338"/>
        <v>38.516666666666673</v>
      </c>
      <c r="V2136" s="7">
        <f t="shared" si="339"/>
        <v>38.762500000000003</v>
      </c>
    </row>
    <row r="2137" spans="1:22" ht="13.5" x14ac:dyDescent="0.25">
      <c r="A2137" s="3">
        <f>RSI!A2137</f>
        <v>45418</v>
      </c>
      <c r="B2137" s="2">
        <f>RSI!B2137</f>
        <v>3.6027999999999998</v>
      </c>
      <c r="C2137" s="2">
        <f>RSI!I2137</f>
        <v>41.618902702378044</v>
      </c>
      <c r="D2137" s="2">
        <f>MACD!E2137</f>
        <v>-3.6929747457275397E-2</v>
      </c>
      <c r="E2137" s="2">
        <f>MACD!F2137</f>
        <v>2.8254576109557811E-2</v>
      </c>
      <c r="F2137" s="2">
        <f>'Moving Avg'!D2137</f>
        <v>3.72254</v>
      </c>
      <c r="G2137" s="2">
        <f>'Moving Avg'!F2137</f>
        <v>3.7684599999999997</v>
      </c>
      <c r="H2137" s="2">
        <f>'Moving Avg'!G2137</f>
        <v>3.8544799999999997</v>
      </c>
      <c r="I2137" s="2">
        <f>'Moving Avg'!H2137</f>
        <v>4.4572174999999996</v>
      </c>
      <c r="J2137" s="5" t="str">
        <f>OBV!F2137</f>
        <v>BEARISH</v>
      </c>
      <c r="K2137" s="5" t="str">
        <f>OBV!G2137</f>
        <v>STRONG</v>
      </c>
      <c r="L2137" s="5" t="str">
        <f>OBV!H2137</f>
        <v>CONFIRMED BEARISH</v>
      </c>
      <c r="M2137" s="7">
        <f t="shared" si="330"/>
        <v>25</v>
      </c>
      <c r="N2137" s="7">
        <f t="shared" si="331"/>
        <v>100</v>
      </c>
      <c r="O2137" s="7">
        <f t="shared" si="332"/>
        <v>0</v>
      </c>
      <c r="P2137" s="7">
        <f t="shared" si="333"/>
        <v>33</v>
      </c>
      <c r="Q2137" s="8">
        <f t="shared" si="334"/>
        <v>48.7</v>
      </c>
      <c r="R2137" s="8">
        <f t="shared" si="335"/>
        <v>33.25</v>
      </c>
      <c r="S2137" s="8">
        <f t="shared" si="336"/>
        <v>33.6</v>
      </c>
      <c r="T2137" s="8">
        <f t="shared" si="337"/>
        <v>39.5</v>
      </c>
      <c r="U2137" s="7">
        <f t="shared" si="338"/>
        <v>38.516666666666673</v>
      </c>
      <c r="V2137" s="7">
        <f t="shared" si="339"/>
        <v>38.762500000000003</v>
      </c>
    </row>
    <row r="2138" spans="1:22" ht="13.5" x14ac:dyDescent="0.25">
      <c r="A2138" s="3">
        <f>RSI!A2138</f>
        <v>45419</v>
      </c>
      <c r="B2138" s="2">
        <f>RSI!B2138</f>
        <v>3.7625000000000002</v>
      </c>
      <c r="C2138" s="2">
        <f>RSI!I2138</f>
        <v>49.183277749173499</v>
      </c>
      <c r="D2138" s="2">
        <f>MACD!E2138</f>
        <v>-5.0998321167314842E-2</v>
      </c>
      <c r="E2138" s="2">
        <f>MACD!F2138</f>
        <v>1.2403996654183281E-2</v>
      </c>
      <c r="F2138" s="2">
        <f>'Moving Avg'!D2138</f>
        <v>3.7006000000000001</v>
      </c>
      <c r="G2138" s="2">
        <f>'Moving Avg'!F2138</f>
        <v>3.7584799999999996</v>
      </c>
      <c r="H2138" s="2">
        <f>'Moving Avg'!G2138</f>
        <v>3.8456979999999992</v>
      </c>
      <c r="I2138" s="2">
        <f>'Moving Avg'!H2138</f>
        <v>4.4510800000000001</v>
      </c>
      <c r="J2138" s="5" t="str">
        <f>OBV!F2138</f>
        <v>BEARISH</v>
      </c>
      <c r="K2138" s="5" t="str">
        <f>OBV!G2138</f>
        <v>STRONG</v>
      </c>
      <c r="L2138" s="5" t="str">
        <f>OBV!H2138</f>
        <v>CONFIRMED BEARISH</v>
      </c>
      <c r="M2138" s="7">
        <f t="shared" si="330"/>
        <v>25</v>
      </c>
      <c r="N2138" s="7">
        <f t="shared" si="331"/>
        <v>100</v>
      </c>
      <c r="O2138" s="7">
        <f t="shared" si="332"/>
        <v>0</v>
      </c>
      <c r="P2138" s="7">
        <f t="shared" si="333"/>
        <v>33</v>
      </c>
      <c r="Q2138" s="8">
        <f t="shared" si="334"/>
        <v>48.7</v>
      </c>
      <c r="R2138" s="8">
        <f t="shared" si="335"/>
        <v>33.25</v>
      </c>
      <c r="S2138" s="8">
        <f t="shared" si="336"/>
        <v>33.6</v>
      </c>
      <c r="T2138" s="8">
        <f t="shared" si="337"/>
        <v>39.5</v>
      </c>
      <c r="U2138" s="7">
        <f t="shared" si="338"/>
        <v>38.516666666666673</v>
      </c>
      <c r="V2138" s="7">
        <f t="shared" si="339"/>
        <v>38.762500000000003</v>
      </c>
    </row>
    <row r="2139" spans="1:22" ht="13.5" x14ac:dyDescent="0.25">
      <c r="A2139" s="3">
        <f>RSI!A2139</f>
        <v>45420</v>
      </c>
      <c r="B2139" s="2">
        <f>RSI!B2139</f>
        <v>3.9220999999999999</v>
      </c>
      <c r="C2139" s="2">
        <f>RSI!I2139</f>
        <v>55.402347821511</v>
      </c>
      <c r="D2139" s="2">
        <f>MACD!E2139</f>
        <v>-5.0057764146208328E-2</v>
      </c>
      <c r="E2139" s="2">
        <f>MACD!F2139</f>
        <v>-8.8355505895041167E-5</v>
      </c>
      <c r="F2139" s="2">
        <f>'Moving Avg'!D2139</f>
        <v>3.7105800000000002</v>
      </c>
      <c r="G2139" s="2">
        <f>'Moving Avg'!F2139</f>
        <v>3.7564799999999998</v>
      </c>
      <c r="H2139" s="2">
        <f>'Moving Avg'!G2139</f>
        <v>3.8401079999999994</v>
      </c>
      <c r="I2139" s="2">
        <f>'Moving Avg'!H2139</f>
        <v>4.4457405000000003</v>
      </c>
      <c r="J2139" s="5" t="str">
        <f>OBV!F2139</f>
        <v>BEARISH</v>
      </c>
      <c r="K2139" s="5" t="str">
        <f>OBV!G2139</f>
        <v>NEUTRAL</v>
      </c>
      <c r="L2139" s="5" t="str">
        <f>OBV!H2139</f>
        <v>BEARISH DIVERGENCE</v>
      </c>
      <c r="M2139" s="7">
        <f t="shared" si="330"/>
        <v>25</v>
      </c>
      <c r="N2139" s="7">
        <f t="shared" si="331"/>
        <v>100</v>
      </c>
      <c r="O2139" s="7">
        <f t="shared" si="332"/>
        <v>0</v>
      </c>
      <c r="P2139" s="7">
        <f t="shared" si="333"/>
        <v>16.5</v>
      </c>
      <c r="Q2139" s="8">
        <f t="shared" si="334"/>
        <v>46.225000000000001</v>
      </c>
      <c r="R2139" s="8">
        <f t="shared" si="335"/>
        <v>29.125</v>
      </c>
      <c r="S2139" s="8">
        <f t="shared" si="336"/>
        <v>26.175000000000001</v>
      </c>
      <c r="T2139" s="8">
        <f t="shared" si="337"/>
        <v>35.375</v>
      </c>
      <c r="U2139" s="7">
        <f t="shared" si="338"/>
        <v>33.841666666666661</v>
      </c>
      <c r="V2139" s="7">
        <f t="shared" si="339"/>
        <v>34.224999999999994</v>
      </c>
    </row>
    <row r="2140" spans="1:22" ht="13.5" x14ac:dyDescent="0.25">
      <c r="A2140" s="3">
        <f>RSI!A2140</f>
        <v>45421</v>
      </c>
      <c r="B2140" s="2">
        <f>RSI!B2140</f>
        <v>4.0918000000000001</v>
      </c>
      <c r="C2140" s="2">
        <f>RSI!I2140</f>
        <v>60.883949098271771</v>
      </c>
      <c r="D2140" s="2">
        <f>MACD!E2140</f>
        <v>-5.1946413042535777E-2</v>
      </c>
      <c r="E2140" s="2">
        <f>MACD!F2140</f>
        <v>-1.0459967013223189E-2</v>
      </c>
      <c r="F2140" s="2">
        <f>'Moving Avg'!D2140</f>
        <v>3.7864199999999997</v>
      </c>
      <c r="G2140" s="2">
        <f>'Moving Avg'!F2140</f>
        <v>3.7629650000000003</v>
      </c>
      <c r="H2140" s="2">
        <f>'Moving Avg'!G2140</f>
        <v>3.8379120000000002</v>
      </c>
      <c r="I2140" s="2">
        <f>'Moving Avg'!H2140</f>
        <v>4.4412494999999996</v>
      </c>
      <c r="J2140" s="5" t="str">
        <f>OBV!F2140</f>
        <v>BULLISH</v>
      </c>
      <c r="K2140" s="5" t="str">
        <f>OBV!G2140</f>
        <v>WEAK</v>
      </c>
      <c r="L2140" s="5" t="str">
        <f>OBV!H2140</f>
        <v>CONFIRMED BULLISH</v>
      </c>
      <c r="M2140" s="7">
        <f t="shared" si="330"/>
        <v>25</v>
      </c>
      <c r="N2140" s="7">
        <f t="shared" si="331"/>
        <v>100</v>
      </c>
      <c r="O2140" s="7">
        <f t="shared" si="332"/>
        <v>0</v>
      </c>
      <c r="P2140" s="7">
        <f t="shared" si="333"/>
        <v>67</v>
      </c>
      <c r="Q2140" s="8">
        <f t="shared" si="334"/>
        <v>53.8</v>
      </c>
      <c r="R2140" s="8">
        <f t="shared" si="335"/>
        <v>41.75</v>
      </c>
      <c r="S2140" s="8">
        <f t="shared" si="336"/>
        <v>48.900000000000006</v>
      </c>
      <c r="T2140" s="8">
        <f t="shared" si="337"/>
        <v>48</v>
      </c>
      <c r="U2140" s="7">
        <f t="shared" si="338"/>
        <v>48.15</v>
      </c>
      <c r="V2140" s="7">
        <f t="shared" si="339"/>
        <v>48.112499999999997</v>
      </c>
    </row>
    <row r="2141" spans="1:22" ht="13.5" x14ac:dyDescent="0.25">
      <c r="A2141" s="3">
        <f>RSI!A2141</f>
        <v>45422</v>
      </c>
      <c r="B2141" s="2">
        <f>RSI!B2141</f>
        <v>4.0918000000000001</v>
      </c>
      <c r="C2141" s="2">
        <f>RSI!I2141</f>
        <v>60.883949098271763</v>
      </c>
      <c r="D2141" s="2">
        <f>MACD!E2141</f>
        <v>-8.142901359615351E-2</v>
      </c>
      <c r="E2141" s="2">
        <f>MACD!F2141</f>
        <v>-2.4653776329809252E-2</v>
      </c>
      <c r="F2141" s="2">
        <f>'Moving Avg'!D2141</f>
        <v>3.8942000000000001</v>
      </c>
      <c r="G2141" s="2">
        <f>'Moving Avg'!F2141</f>
        <v>3.7694500000000004</v>
      </c>
      <c r="H2141" s="2">
        <f>'Moving Avg'!G2141</f>
        <v>3.8359160000000001</v>
      </c>
      <c r="I2141" s="2">
        <f>'Moving Avg'!H2141</f>
        <v>4.4367584999999998</v>
      </c>
      <c r="J2141" s="5" t="str">
        <f>OBV!F2141</f>
        <v>BULLISH</v>
      </c>
      <c r="K2141" s="5" t="str">
        <f>OBV!G2141</f>
        <v>WEAK</v>
      </c>
      <c r="L2141" s="5" t="str">
        <f>OBV!H2141</f>
        <v>CONFIRMED BULLISH</v>
      </c>
      <c r="M2141" s="7">
        <f t="shared" si="330"/>
        <v>25</v>
      </c>
      <c r="N2141" s="7">
        <f t="shared" si="331"/>
        <v>100</v>
      </c>
      <c r="O2141" s="7">
        <f t="shared" si="332"/>
        <v>0</v>
      </c>
      <c r="P2141" s="7">
        <f t="shared" si="333"/>
        <v>67</v>
      </c>
      <c r="Q2141" s="8">
        <f t="shared" si="334"/>
        <v>53.8</v>
      </c>
      <c r="R2141" s="8">
        <f t="shared" si="335"/>
        <v>41.75</v>
      </c>
      <c r="S2141" s="8">
        <f t="shared" si="336"/>
        <v>48.900000000000006</v>
      </c>
      <c r="T2141" s="8">
        <f t="shared" si="337"/>
        <v>48</v>
      </c>
      <c r="U2141" s="7">
        <f t="shared" si="338"/>
        <v>48.15</v>
      </c>
      <c r="V2141" s="7">
        <f t="shared" si="339"/>
        <v>48.112499999999997</v>
      </c>
    </row>
    <row r="2142" spans="1:22" ht="13.5" x14ac:dyDescent="0.25">
      <c r="A2142" s="3">
        <f>RSI!A2142</f>
        <v>45425</v>
      </c>
      <c r="B2142" s="2">
        <f>RSI!B2142</f>
        <v>4.0918000000000001</v>
      </c>
      <c r="C2142" s="2">
        <f>RSI!I2142</f>
        <v>60.883949098271756</v>
      </c>
      <c r="D2142" s="2">
        <f>MACD!E2142</f>
        <v>-8.3466048062991849E-2</v>
      </c>
      <c r="E2142" s="2">
        <f>MACD!F2142</f>
        <v>-3.6416230676445775E-2</v>
      </c>
      <c r="F2142" s="2">
        <f>'Moving Avg'!D2142</f>
        <v>3.9919999999999995</v>
      </c>
      <c r="G2142" s="2">
        <f>'Moving Avg'!F2142</f>
        <v>3.7839200000000011</v>
      </c>
      <c r="H2142" s="2">
        <f>'Moving Avg'!G2142</f>
        <v>3.8375120000000003</v>
      </c>
      <c r="I2142" s="2">
        <f>'Moving Avg'!H2142</f>
        <v>4.4315189999999989</v>
      </c>
      <c r="J2142" s="5" t="str">
        <f>OBV!F2142</f>
        <v>BULLISH</v>
      </c>
      <c r="K2142" s="5" t="str">
        <f>OBV!G2142</f>
        <v>WEAK</v>
      </c>
      <c r="L2142" s="5" t="str">
        <f>OBV!H2142</f>
        <v>CONFIRMED BULLISH</v>
      </c>
      <c r="M2142" s="7">
        <f t="shared" si="330"/>
        <v>25</v>
      </c>
      <c r="N2142" s="7">
        <f t="shared" si="331"/>
        <v>100</v>
      </c>
      <c r="O2142" s="7">
        <f t="shared" si="332"/>
        <v>0</v>
      </c>
      <c r="P2142" s="7">
        <f t="shared" si="333"/>
        <v>67</v>
      </c>
      <c r="Q2142" s="8">
        <f t="shared" si="334"/>
        <v>53.8</v>
      </c>
      <c r="R2142" s="8">
        <f t="shared" si="335"/>
        <v>41.75</v>
      </c>
      <c r="S2142" s="8">
        <f t="shared" si="336"/>
        <v>48.900000000000006</v>
      </c>
      <c r="T2142" s="8">
        <f t="shared" si="337"/>
        <v>48</v>
      </c>
      <c r="U2142" s="7">
        <f t="shared" si="338"/>
        <v>48.15</v>
      </c>
      <c r="V2142" s="7">
        <f t="shared" si="339"/>
        <v>48.112499999999997</v>
      </c>
    </row>
    <row r="2143" spans="1:22" ht="13.5" x14ac:dyDescent="0.25">
      <c r="A2143" s="3">
        <f>RSI!A2143</f>
        <v>45426</v>
      </c>
      <c r="B2143" s="2">
        <f>RSI!B2143</f>
        <v>4.0918000000000001</v>
      </c>
      <c r="C2143" s="2">
        <f>RSI!I2143</f>
        <v>60.883949098271756</v>
      </c>
      <c r="D2143" s="2">
        <f>MACD!E2143</f>
        <v>-8.5203142895267536E-2</v>
      </c>
      <c r="E2143" s="2">
        <f>MACD!F2143</f>
        <v>-4.6173613120210129E-2</v>
      </c>
      <c r="F2143" s="2">
        <f>'Moving Avg'!D2143</f>
        <v>4.0578599999999998</v>
      </c>
      <c r="G2143" s="2">
        <f>'Moving Avg'!F2143</f>
        <v>3.798890000000001</v>
      </c>
      <c r="H2143" s="2">
        <f>'Moving Avg'!G2143</f>
        <v>3.8419040000000009</v>
      </c>
      <c r="I2143" s="2">
        <f>'Moving Avg'!H2143</f>
        <v>4.4270279999999991</v>
      </c>
      <c r="J2143" s="5" t="str">
        <f>OBV!F2143</f>
        <v>BULLISH</v>
      </c>
      <c r="K2143" s="5" t="str">
        <f>OBV!G2143</f>
        <v>WEAK</v>
      </c>
      <c r="L2143" s="5" t="str">
        <f>OBV!H2143</f>
        <v>CONFIRMED BULLISH</v>
      </c>
      <c r="M2143" s="7">
        <f t="shared" si="330"/>
        <v>25</v>
      </c>
      <c r="N2143" s="7">
        <f t="shared" si="331"/>
        <v>100</v>
      </c>
      <c r="O2143" s="7">
        <f t="shared" si="332"/>
        <v>0</v>
      </c>
      <c r="P2143" s="7">
        <f t="shared" si="333"/>
        <v>67</v>
      </c>
      <c r="Q2143" s="8">
        <f t="shared" si="334"/>
        <v>53.8</v>
      </c>
      <c r="R2143" s="8">
        <f t="shared" si="335"/>
        <v>41.75</v>
      </c>
      <c r="S2143" s="8">
        <f t="shared" si="336"/>
        <v>48.900000000000006</v>
      </c>
      <c r="T2143" s="8">
        <f t="shared" si="337"/>
        <v>48</v>
      </c>
      <c r="U2143" s="7">
        <f t="shared" si="338"/>
        <v>48.15</v>
      </c>
      <c r="V2143" s="7">
        <f t="shared" si="339"/>
        <v>48.112499999999997</v>
      </c>
    </row>
    <row r="2144" spans="1:22" ht="13.5" x14ac:dyDescent="0.25">
      <c r="A2144" s="3">
        <f>RSI!A2144</f>
        <v>45427</v>
      </c>
      <c r="B2144" s="2">
        <f>RSI!B2144</f>
        <v>4.1715999999999998</v>
      </c>
      <c r="C2144" s="2">
        <f>RSI!I2144</f>
        <v>63.705549173980522</v>
      </c>
      <c r="D2144" s="2">
        <f>MACD!E2144</f>
        <v>-9.4006813856220894E-2</v>
      </c>
      <c r="E2144" s="2">
        <f>MACD!F2144</f>
        <v>-5.5740253267412283E-2</v>
      </c>
      <c r="F2144" s="2">
        <f>'Moving Avg'!D2144</f>
        <v>4.1077600000000007</v>
      </c>
      <c r="G2144" s="2">
        <f>'Moving Avg'!F2144</f>
        <v>3.8178500000000013</v>
      </c>
      <c r="H2144" s="2">
        <f>'Moving Avg'!G2144</f>
        <v>3.8476920000000008</v>
      </c>
      <c r="I2144" s="2">
        <f>'Moving Avg'!H2144</f>
        <v>4.4233349999999989</v>
      </c>
      <c r="J2144" s="5" t="str">
        <f>OBV!F2144</f>
        <v>BULLISH</v>
      </c>
      <c r="K2144" s="5" t="str">
        <f>OBV!G2144</f>
        <v>WEAK</v>
      </c>
      <c r="L2144" s="5" t="str">
        <f>OBV!H2144</f>
        <v>CONFIRMED BULLISH</v>
      </c>
      <c r="M2144" s="7">
        <f t="shared" si="330"/>
        <v>25</v>
      </c>
      <c r="N2144" s="7">
        <f t="shared" si="331"/>
        <v>100</v>
      </c>
      <c r="O2144" s="7">
        <f t="shared" si="332"/>
        <v>0</v>
      </c>
      <c r="P2144" s="7">
        <f t="shared" si="333"/>
        <v>67</v>
      </c>
      <c r="Q2144" s="8">
        <f t="shared" si="334"/>
        <v>53.8</v>
      </c>
      <c r="R2144" s="8">
        <f t="shared" si="335"/>
        <v>41.75</v>
      </c>
      <c r="S2144" s="8">
        <f t="shared" si="336"/>
        <v>48.900000000000006</v>
      </c>
      <c r="T2144" s="8">
        <f t="shared" si="337"/>
        <v>48</v>
      </c>
      <c r="U2144" s="7">
        <f t="shared" si="338"/>
        <v>48.15</v>
      </c>
      <c r="V2144" s="7">
        <f t="shared" si="339"/>
        <v>48.112499999999997</v>
      </c>
    </row>
    <row r="2145" spans="1:22" ht="13.5" x14ac:dyDescent="0.25">
      <c r="A2145" s="3">
        <f>RSI!A2145</f>
        <v>45428</v>
      </c>
      <c r="B2145" s="2">
        <f>RSI!B2145</f>
        <v>3.992</v>
      </c>
      <c r="C2145" s="2">
        <f>RSI!I2145</f>
        <v>54.225099490812546</v>
      </c>
      <c r="D2145" s="2">
        <f>MACD!E2145</f>
        <v>-0.11449508239991646</v>
      </c>
      <c r="E2145" s="2">
        <f>MACD!F2145</f>
        <v>-6.7491219093913118E-2</v>
      </c>
      <c r="F2145" s="2">
        <f>'Moving Avg'!D2145</f>
        <v>4.0878000000000005</v>
      </c>
      <c r="G2145" s="2">
        <f>'Moving Avg'!F2145</f>
        <v>3.8348150000000012</v>
      </c>
      <c r="H2145" s="2">
        <f>'Moving Avg'!G2145</f>
        <v>3.8478920000000003</v>
      </c>
      <c r="I2145" s="2">
        <f>'Moving Avg'!H2145</f>
        <v>4.4187439999999993</v>
      </c>
      <c r="J2145" s="5" t="str">
        <f>OBV!F2145</f>
        <v>BULLISH</v>
      </c>
      <c r="K2145" s="5" t="str">
        <f>OBV!G2145</f>
        <v>WEAK</v>
      </c>
      <c r="L2145" s="5" t="str">
        <f>OBV!H2145</f>
        <v>BULLISH DIVERGENCE</v>
      </c>
      <c r="M2145" s="7">
        <f t="shared" si="330"/>
        <v>25</v>
      </c>
      <c r="N2145" s="7">
        <f t="shared" si="331"/>
        <v>100</v>
      </c>
      <c r="O2145" s="7">
        <f t="shared" si="332"/>
        <v>0</v>
      </c>
      <c r="P2145" s="7">
        <f t="shared" si="333"/>
        <v>50</v>
      </c>
      <c r="Q2145" s="8">
        <f t="shared" si="334"/>
        <v>51.25</v>
      </c>
      <c r="R2145" s="8">
        <f t="shared" si="335"/>
        <v>37.5</v>
      </c>
      <c r="S2145" s="8">
        <f t="shared" si="336"/>
        <v>41.25</v>
      </c>
      <c r="T2145" s="8">
        <f t="shared" si="337"/>
        <v>43.75</v>
      </c>
      <c r="U2145" s="7">
        <f t="shared" si="338"/>
        <v>43.333333333333336</v>
      </c>
      <c r="V2145" s="7">
        <f t="shared" si="339"/>
        <v>43.4375</v>
      </c>
    </row>
    <row r="2146" spans="1:22" ht="13.5" x14ac:dyDescent="0.25">
      <c r="A2146" s="3">
        <f>RSI!A2146</f>
        <v>45429</v>
      </c>
      <c r="B2146" s="2">
        <f>RSI!B2146</f>
        <v>3.992</v>
      </c>
      <c r="C2146" s="2">
        <f>RSI!I2146</f>
        <v>54.225099490812546</v>
      </c>
      <c r="D2146" s="2">
        <f>MACD!E2146</f>
        <v>-0.15699563373871017</v>
      </c>
      <c r="E2146" s="2">
        <f>MACD!F2146</f>
        <v>-8.5392102022872535E-2</v>
      </c>
      <c r="F2146" s="2">
        <f>'Moving Avg'!D2146</f>
        <v>4.0678400000000003</v>
      </c>
      <c r="G2146" s="2">
        <f>'Moving Avg'!F2146</f>
        <v>3.8597650000000008</v>
      </c>
      <c r="H2146" s="2">
        <f>'Moving Avg'!G2146</f>
        <v>3.8512860000000004</v>
      </c>
      <c r="I2146" s="2">
        <f>'Moving Avg'!H2146</f>
        <v>4.4141529999999989</v>
      </c>
      <c r="J2146" s="5" t="str">
        <f>OBV!F2146</f>
        <v>BULLISH</v>
      </c>
      <c r="K2146" s="5" t="str">
        <f>OBV!G2146</f>
        <v>WEAK</v>
      </c>
      <c r="L2146" s="5" t="str">
        <f>OBV!H2146</f>
        <v>BULLISH DIVERGENCE</v>
      </c>
      <c r="M2146" s="7">
        <f t="shared" si="330"/>
        <v>25</v>
      </c>
      <c r="N2146" s="7">
        <f t="shared" si="331"/>
        <v>100</v>
      </c>
      <c r="O2146" s="7">
        <f t="shared" si="332"/>
        <v>0</v>
      </c>
      <c r="P2146" s="7">
        <f t="shared" si="333"/>
        <v>50</v>
      </c>
      <c r="Q2146" s="8">
        <f t="shared" si="334"/>
        <v>51.25</v>
      </c>
      <c r="R2146" s="8">
        <f t="shared" si="335"/>
        <v>37.5</v>
      </c>
      <c r="S2146" s="8">
        <f t="shared" si="336"/>
        <v>41.25</v>
      </c>
      <c r="T2146" s="8">
        <f t="shared" si="337"/>
        <v>43.75</v>
      </c>
      <c r="U2146" s="7">
        <f t="shared" si="338"/>
        <v>43.333333333333336</v>
      </c>
      <c r="V2146" s="7">
        <f t="shared" si="339"/>
        <v>43.4375</v>
      </c>
    </row>
    <row r="2147" spans="1:22" ht="13.5" x14ac:dyDescent="0.25">
      <c r="A2147" s="3">
        <f>RSI!A2147</f>
        <v>45432</v>
      </c>
      <c r="B2147" s="2">
        <f>RSI!B2147</f>
        <v>3.992</v>
      </c>
      <c r="C2147" s="2">
        <f>RSI!I2147</f>
        <v>54.225099490812546</v>
      </c>
      <c r="D2147" s="2">
        <f>MACD!E2147</f>
        <v>-0.18583172799288006</v>
      </c>
      <c r="E2147" s="2">
        <f>MACD!F2147</f>
        <v>-0.10548002721687404</v>
      </c>
      <c r="F2147" s="2">
        <f>'Moving Avg'!D2147</f>
        <v>4.047880000000001</v>
      </c>
      <c r="G2147" s="2">
        <f>'Moving Avg'!F2147</f>
        <v>3.8847150000000008</v>
      </c>
      <c r="H2147" s="2">
        <f>'Moving Avg'!G2147</f>
        <v>3.8546800000000006</v>
      </c>
      <c r="I2147" s="2">
        <f>'Moving Avg'!H2147</f>
        <v>4.4097119999999981</v>
      </c>
      <c r="J2147" s="5" t="str">
        <f>OBV!F2147</f>
        <v>BULLISH</v>
      </c>
      <c r="K2147" s="5" t="str">
        <f>OBV!G2147</f>
        <v>WEAK</v>
      </c>
      <c r="L2147" s="5" t="str">
        <f>OBV!H2147</f>
        <v>BULLISH DIVERGENCE</v>
      </c>
      <c r="M2147" s="7">
        <f t="shared" si="330"/>
        <v>25</v>
      </c>
      <c r="N2147" s="7">
        <f t="shared" si="331"/>
        <v>100</v>
      </c>
      <c r="O2147" s="7">
        <f t="shared" si="332"/>
        <v>0</v>
      </c>
      <c r="P2147" s="7">
        <f t="shared" si="333"/>
        <v>50</v>
      </c>
      <c r="Q2147" s="8">
        <f t="shared" si="334"/>
        <v>51.25</v>
      </c>
      <c r="R2147" s="8">
        <f t="shared" si="335"/>
        <v>37.5</v>
      </c>
      <c r="S2147" s="8">
        <f t="shared" si="336"/>
        <v>41.25</v>
      </c>
      <c r="T2147" s="8">
        <f t="shared" si="337"/>
        <v>43.75</v>
      </c>
      <c r="U2147" s="7">
        <f t="shared" si="338"/>
        <v>43.333333333333336</v>
      </c>
      <c r="V2147" s="7">
        <f t="shared" si="339"/>
        <v>43.4375</v>
      </c>
    </row>
    <row r="2148" spans="1:22" ht="13.5" x14ac:dyDescent="0.25">
      <c r="A2148" s="3">
        <f>RSI!A2148</f>
        <v>45433</v>
      </c>
      <c r="B2148" s="2">
        <f>RSI!B2148</f>
        <v>3.992</v>
      </c>
      <c r="C2148" s="2">
        <f>RSI!I2148</f>
        <v>54.225099490812546</v>
      </c>
      <c r="D2148" s="2">
        <f>MACD!E2148</f>
        <v>-0.18617246590719683</v>
      </c>
      <c r="E2148" s="2">
        <f>MACD!F2148</f>
        <v>-0.12161851495493861</v>
      </c>
      <c r="F2148" s="2">
        <f>'Moving Avg'!D2148</f>
        <v>4.0279199999999999</v>
      </c>
      <c r="G2148" s="2">
        <f>'Moving Avg'!F2148</f>
        <v>3.9021800000000004</v>
      </c>
      <c r="H2148" s="2">
        <f>'Moving Avg'!G2148</f>
        <v>3.8580740000000002</v>
      </c>
      <c r="I2148" s="2">
        <f>'Moving Avg'!H2148</f>
        <v>4.4052709999999982</v>
      </c>
      <c r="J2148" s="5" t="str">
        <f>OBV!F2148</f>
        <v>BULLISH</v>
      </c>
      <c r="K2148" s="5" t="str">
        <f>OBV!G2148</f>
        <v>WEAK</v>
      </c>
      <c r="L2148" s="5" t="str">
        <f>OBV!H2148</f>
        <v>BULLISH DIVERGENCE</v>
      </c>
      <c r="M2148" s="7">
        <f t="shared" si="330"/>
        <v>25</v>
      </c>
      <c r="N2148" s="7">
        <f t="shared" si="331"/>
        <v>100</v>
      </c>
      <c r="O2148" s="7">
        <f t="shared" si="332"/>
        <v>0</v>
      </c>
      <c r="P2148" s="7">
        <f t="shared" si="333"/>
        <v>50</v>
      </c>
      <c r="Q2148" s="8">
        <f t="shared" si="334"/>
        <v>51.25</v>
      </c>
      <c r="R2148" s="8">
        <f t="shared" si="335"/>
        <v>37.5</v>
      </c>
      <c r="S2148" s="8">
        <f t="shared" si="336"/>
        <v>41.25</v>
      </c>
      <c r="T2148" s="8">
        <f t="shared" si="337"/>
        <v>43.75</v>
      </c>
      <c r="U2148" s="7">
        <f t="shared" si="338"/>
        <v>43.333333333333336</v>
      </c>
      <c r="V2148" s="7">
        <f t="shared" si="339"/>
        <v>43.4375</v>
      </c>
    </row>
    <row r="2149" spans="1:22" ht="13.5" x14ac:dyDescent="0.25">
      <c r="A2149" s="3">
        <f>RSI!A2149</f>
        <v>45434</v>
      </c>
      <c r="B2149" s="2">
        <f>RSI!B2149</f>
        <v>3.992</v>
      </c>
      <c r="C2149" s="2">
        <f>RSI!I2149</f>
        <v>54.225099490812539</v>
      </c>
      <c r="D2149" s="2">
        <f>MACD!E2149</f>
        <v>-0.16237934073001226</v>
      </c>
      <c r="E2149" s="2">
        <f>MACD!F2149</f>
        <v>-0.12977068010995335</v>
      </c>
      <c r="F2149" s="2">
        <f>'Moving Avg'!D2149</f>
        <v>3.992</v>
      </c>
      <c r="G2149" s="2">
        <f>'Moving Avg'!F2149</f>
        <v>3.9116600000000004</v>
      </c>
      <c r="H2149" s="2">
        <f>'Moving Avg'!G2149</f>
        <v>3.8622660000000009</v>
      </c>
      <c r="I2149" s="2">
        <f>'Moving Avg'!H2149</f>
        <v>4.4008299999999974</v>
      </c>
      <c r="J2149" s="5" t="str">
        <f>OBV!F2149</f>
        <v>BEARISH</v>
      </c>
      <c r="K2149" s="5" t="str">
        <f>OBV!G2149</f>
        <v>STRONG</v>
      </c>
      <c r="L2149" s="5" t="str">
        <f>OBV!H2149</f>
        <v>CONFIRMED BEARISH</v>
      </c>
      <c r="M2149" s="7">
        <f t="shared" si="330"/>
        <v>25</v>
      </c>
      <c r="N2149" s="7">
        <f t="shared" si="331"/>
        <v>100</v>
      </c>
      <c r="O2149" s="7">
        <f t="shared" si="332"/>
        <v>0</v>
      </c>
      <c r="P2149" s="7">
        <f t="shared" si="333"/>
        <v>33</v>
      </c>
      <c r="Q2149" s="8">
        <f t="shared" si="334"/>
        <v>48.7</v>
      </c>
      <c r="R2149" s="8">
        <f t="shared" si="335"/>
        <v>33.25</v>
      </c>
      <c r="S2149" s="8">
        <f t="shared" si="336"/>
        <v>33.6</v>
      </c>
      <c r="T2149" s="8">
        <f t="shared" si="337"/>
        <v>39.5</v>
      </c>
      <c r="U2149" s="7">
        <f t="shared" si="338"/>
        <v>38.516666666666673</v>
      </c>
      <c r="V2149" s="7">
        <f t="shared" si="339"/>
        <v>38.762500000000003</v>
      </c>
    </row>
    <row r="2150" spans="1:22" ht="13.5" x14ac:dyDescent="0.25">
      <c r="A2150" s="3">
        <f>RSI!A2150</f>
        <v>45435</v>
      </c>
      <c r="B2150" s="2">
        <f>RSI!B2150</f>
        <v>3.992</v>
      </c>
      <c r="C2150" s="2">
        <f>RSI!I2150</f>
        <v>54.225099490812539</v>
      </c>
      <c r="D2150" s="2">
        <f>MACD!E2150</f>
        <v>-0.11657641541193309</v>
      </c>
      <c r="E2150" s="2">
        <f>MACD!F2150</f>
        <v>-0.12713182717034932</v>
      </c>
      <c r="F2150" s="2">
        <f>'Moving Avg'!D2150</f>
        <v>3.992</v>
      </c>
      <c r="G2150" s="2">
        <f>'Moving Avg'!F2150</f>
        <v>3.9176499999999996</v>
      </c>
      <c r="H2150" s="2">
        <f>'Moving Avg'!G2150</f>
        <v>3.8630640000000005</v>
      </c>
      <c r="I2150" s="2">
        <f>'Moving Avg'!H2150</f>
        <v>4.3963889999999974</v>
      </c>
      <c r="J2150" s="5" t="str">
        <f>OBV!F2150</f>
        <v>NEUTRAL</v>
      </c>
      <c r="K2150" s="5" t="str">
        <f>OBV!G2150</f>
        <v>NEUTRAL</v>
      </c>
      <c r="L2150" s="5" t="str">
        <f>OBV!H2150</f>
        <v>NEUTRAL</v>
      </c>
      <c r="M2150" s="7">
        <f t="shared" si="330"/>
        <v>25</v>
      </c>
      <c r="N2150" s="7">
        <f t="shared" si="331"/>
        <v>0</v>
      </c>
      <c r="O2150" s="7">
        <f t="shared" si="332"/>
        <v>0</v>
      </c>
      <c r="P2150" s="7">
        <f t="shared" si="333"/>
        <v>33</v>
      </c>
      <c r="Q2150" s="8">
        <f t="shared" si="334"/>
        <v>13.7</v>
      </c>
      <c r="R2150" s="8">
        <f t="shared" si="335"/>
        <v>13.25</v>
      </c>
      <c r="S2150" s="8">
        <f t="shared" si="336"/>
        <v>18.600000000000001</v>
      </c>
      <c r="T2150" s="8">
        <f t="shared" si="337"/>
        <v>14.5</v>
      </c>
      <c r="U2150" s="7">
        <f t="shared" si="338"/>
        <v>15.183333333333332</v>
      </c>
      <c r="V2150" s="7">
        <f t="shared" si="339"/>
        <v>15.012499999999999</v>
      </c>
    </row>
    <row r="2151" spans="1:22" ht="13.5" x14ac:dyDescent="0.25">
      <c r="A2151" s="3">
        <f>RSI!A2151</f>
        <v>45436</v>
      </c>
      <c r="B2151" s="2">
        <f>RSI!B2151</f>
        <v>3.8222999999999998</v>
      </c>
      <c r="C2151" s="2">
        <f>RSI!I2151</f>
        <v>44.470539535389712</v>
      </c>
      <c r="D2151" s="2">
        <f>MACD!E2151</f>
        <v>-6.5654734146635363E-2</v>
      </c>
      <c r="E2151" s="2">
        <f>MACD!F2151</f>
        <v>-0.11483640856560653</v>
      </c>
      <c r="F2151" s="2">
        <f>'Moving Avg'!D2151</f>
        <v>3.9580599999999997</v>
      </c>
      <c r="G2151" s="2">
        <f>'Moving Avg'!F2151</f>
        <v>3.9236349999999995</v>
      </c>
      <c r="H2151" s="2">
        <f>'Moving Avg'!G2151</f>
        <v>3.8604680000000009</v>
      </c>
      <c r="I2151" s="2">
        <f>'Moving Avg'!H2151</f>
        <v>4.3910994999999984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  <c r="M2151" s="7">
        <f t="shared" si="330"/>
        <v>25</v>
      </c>
      <c r="N2151" s="7">
        <f t="shared" si="331"/>
        <v>0</v>
      </c>
      <c r="O2151" s="7">
        <f t="shared" si="332"/>
        <v>0</v>
      </c>
      <c r="P2151" s="7">
        <f t="shared" si="333"/>
        <v>16.5</v>
      </c>
      <c r="Q2151" s="8">
        <f t="shared" si="334"/>
        <v>11.225</v>
      </c>
      <c r="R2151" s="8">
        <f t="shared" si="335"/>
        <v>9.125</v>
      </c>
      <c r="S2151" s="8">
        <f t="shared" si="336"/>
        <v>11.175000000000001</v>
      </c>
      <c r="T2151" s="8">
        <f t="shared" si="337"/>
        <v>10.375</v>
      </c>
      <c r="U2151" s="7">
        <f t="shared" si="338"/>
        <v>10.508333333333335</v>
      </c>
      <c r="V2151" s="7">
        <f t="shared" si="339"/>
        <v>10.475000000000001</v>
      </c>
    </row>
    <row r="2152" spans="1:22" ht="13.5" x14ac:dyDescent="0.25">
      <c r="A2152" s="3">
        <f>RSI!A2152</f>
        <v>45439</v>
      </c>
      <c r="B2152" s="2">
        <f>RSI!B2152</f>
        <v>3.7824</v>
      </c>
      <c r="C2152" s="2">
        <f>RSI!I2152</f>
        <v>42.533177051569126</v>
      </c>
      <c r="D2152" s="2">
        <f>MACD!E2152</f>
        <v>-1.8983847296084377E-2</v>
      </c>
      <c r="E2152" s="2">
        <f>MACD!F2152</f>
        <v>-9.5665896311702109E-2</v>
      </c>
      <c r="F2152" s="2">
        <f>'Moving Avg'!D2152</f>
        <v>3.91614</v>
      </c>
      <c r="G2152" s="2">
        <f>'Moving Avg'!F2152</f>
        <v>3.9196399999999989</v>
      </c>
      <c r="H2152" s="2">
        <f>'Moving Avg'!G2152</f>
        <v>3.8570740000000008</v>
      </c>
      <c r="I2152" s="2">
        <f>'Moving Avg'!H2152</f>
        <v>4.3856104999999985</v>
      </c>
      <c r="J2152" s="5" t="str">
        <f>OBV!F2152</f>
        <v>BEARISH</v>
      </c>
      <c r="K2152" s="5" t="str">
        <f>OBV!G2152</f>
        <v>STRONG</v>
      </c>
      <c r="L2152" s="5" t="str">
        <f>OBV!H2152</f>
        <v>CONFIRMED BEARISH</v>
      </c>
      <c r="M2152" s="7">
        <f t="shared" si="330"/>
        <v>25</v>
      </c>
      <c r="N2152" s="7">
        <f t="shared" si="331"/>
        <v>0</v>
      </c>
      <c r="O2152" s="7">
        <f t="shared" si="332"/>
        <v>0</v>
      </c>
      <c r="P2152" s="7">
        <f t="shared" si="333"/>
        <v>33</v>
      </c>
      <c r="Q2152" s="8">
        <f t="shared" si="334"/>
        <v>13.7</v>
      </c>
      <c r="R2152" s="8">
        <f t="shared" si="335"/>
        <v>13.25</v>
      </c>
      <c r="S2152" s="8">
        <f t="shared" si="336"/>
        <v>18.600000000000001</v>
      </c>
      <c r="T2152" s="8">
        <f t="shared" si="337"/>
        <v>14.5</v>
      </c>
      <c r="U2152" s="7">
        <f t="shared" si="338"/>
        <v>15.183333333333332</v>
      </c>
      <c r="V2152" s="7">
        <f t="shared" si="339"/>
        <v>15.012499999999999</v>
      </c>
    </row>
    <row r="2153" spans="1:22" ht="13.5" x14ac:dyDescent="0.25">
      <c r="A2153" s="3">
        <f>RSI!A2153</f>
        <v>45440</v>
      </c>
      <c r="B2153" s="2">
        <f>RSI!B2153</f>
        <v>3.7824</v>
      </c>
      <c r="C2153" s="2">
        <f>RSI!I2153</f>
        <v>42.533177051569126</v>
      </c>
      <c r="D2153" s="2">
        <f>MACD!E2153</f>
        <v>2.1323928410712956E-2</v>
      </c>
      <c r="E2153" s="2">
        <f>MACD!F2153</f>
        <v>-7.226793136721911E-2</v>
      </c>
      <c r="F2153" s="2">
        <f>'Moving Avg'!D2153</f>
        <v>3.8742199999999998</v>
      </c>
      <c r="G2153" s="2">
        <f>'Moving Avg'!F2153</f>
        <v>3.9151499999999984</v>
      </c>
      <c r="H2153" s="2">
        <f>'Moving Avg'!G2153</f>
        <v>3.8536799999999998</v>
      </c>
      <c r="I2153" s="2">
        <f>'Moving Avg'!H2153</f>
        <v>4.3801214999999987</v>
      </c>
      <c r="J2153" s="5" t="str">
        <f>OBV!F2153</f>
        <v>BEARISH</v>
      </c>
      <c r="K2153" s="5" t="str">
        <f>OBV!G2153</f>
        <v>STRONG</v>
      </c>
      <c r="L2153" s="5" t="str">
        <f>OBV!H2153</f>
        <v>CONFIRMED BEARISH</v>
      </c>
      <c r="M2153" s="7">
        <f t="shared" si="330"/>
        <v>25</v>
      </c>
      <c r="N2153" s="7">
        <f t="shared" si="331"/>
        <v>0</v>
      </c>
      <c r="O2153" s="7">
        <f t="shared" si="332"/>
        <v>0</v>
      </c>
      <c r="P2153" s="7">
        <f t="shared" si="333"/>
        <v>33</v>
      </c>
      <c r="Q2153" s="8">
        <f t="shared" si="334"/>
        <v>13.7</v>
      </c>
      <c r="R2153" s="8">
        <f t="shared" si="335"/>
        <v>13.25</v>
      </c>
      <c r="S2153" s="8">
        <f t="shared" si="336"/>
        <v>18.600000000000001</v>
      </c>
      <c r="T2153" s="8">
        <f t="shared" si="337"/>
        <v>14.5</v>
      </c>
      <c r="U2153" s="7">
        <f t="shared" si="338"/>
        <v>15.183333333333332</v>
      </c>
      <c r="V2153" s="7">
        <f t="shared" si="339"/>
        <v>15.012499999999999</v>
      </c>
    </row>
    <row r="2154" spans="1:22" ht="13.5" x14ac:dyDescent="0.25">
      <c r="A2154" s="3">
        <f>RSI!A2154</f>
        <v>45441</v>
      </c>
      <c r="B2154" s="2">
        <f>RSI!B2154</f>
        <v>3.7824</v>
      </c>
      <c r="C2154" s="2">
        <f>RSI!I2154</f>
        <v>42.533177051569126</v>
      </c>
      <c r="D2154" s="2">
        <f>MACD!E2154</f>
        <v>6.8463935834434331E-2</v>
      </c>
      <c r="E2154" s="2">
        <f>MACD!F2154</f>
        <v>-4.4121557926888419E-2</v>
      </c>
      <c r="F2154" s="2">
        <f>'Moving Avg'!D2154</f>
        <v>3.8322999999999992</v>
      </c>
      <c r="G2154" s="2">
        <f>'Moving Avg'!F2154</f>
        <v>3.9106599999999987</v>
      </c>
      <c r="H2154" s="2">
        <f>'Moving Avg'!G2154</f>
        <v>3.8502859999999997</v>
      </c>
      <c r="I2154" s="2">
        <f>'Moving Avg'!H2154</f>
        <v>4.3747319999999998</v>
      </c>
      <c r="J2154" s="5" t="str">
        <f>OBV!F2154</f>
        <v>BEARISH</v>
      </c>
      <c r="K2154" s="5" t="str">
        <f>OBV!G2154</f>
        <v>STRONG</v>
      </c>
      <c r="L2154" s="5" t="str">
        <f>OBV!H2154</f>
        <v>CONFIRMED BEARISH</v>
      </c>
      <c r="M2154" s="7">
        <f t="shared" si="330"/>
        <v>25</v>
      </c>
      <c r="N2154" s="7">
        <f t="shared" si="331"/>
        <v>0</v>
      </c>
      <c r="O2154" s="7">
        <f t="shared" si="332"/>
        <v>0</v>
      </c>
      <c r="P2154" s="7">
        <f t="shared" si="333"/>
        <v>33</v>
      </c>
      <c r="Q2154" s="8">
        <f t="shared" si="334"/>
        <v>13.7</v>
      </c>
      <c r="R2154" s="8">
        <f t="shared" si="335"/>
        <v>13.25</v>
      </c>
      <c r="S2154" s="8">
        <f t="shared" si="336"/>
        <v>18.600000000000001</v>
      </c>
      <c r="T2154" s="8">
        <f t="shared" si="337"/>
        <v>14.5</v>
      </c>
      <c r="U2154" s="7">
        <f t="shared" si="338"/>
        <v>15.183333333333332</v>
      </c>
      <c r="V2154" s="7">
        <f t="shared" si="339"/>
        <v>15.012499999999999</v>
      </c>
    </row>
    <row r="2155" spans="1:22" ht="13.5" x14ac:dyDescent="0.25">
      <c r="A2155" s="3">
        <f>RSI!A2155</f>
        <v>45442</v>
      </c>
      <c r="B2155" s="2">
        <f>RSI!B2155</f>
        <v>3.6926000000000001</v>
      </c>
      <c r="C2155" s="2">
        <f>RSI!I2155</f>
        <v>37.892805660157578</v>
      </c>
      <c r="D2155" s="2">
        <f>MACD!E2155</f>
        <v>8.8073184547214023E-2</v>
      </c>
      <c r="E2155" s="2">
        <f>MACD!F2155</f>
        <v>-1.7682609432067928E-2</v>
      </c>
      <c r="F2155" s="2">
        <f>'Moving Avg'!D2155</f>
        <v>3.7724199999999994</v>
      </c>
      <c r="G2155" s="2">
        <f>'Moving Avg'!F2155</f>
        <v>3.9096599999999979</v>
      </c>
      <c r="H2155" s="2">
        <f>'Moving Avg'!G2155</f>
        <v>3.84849</v>
      </c>
      <c r="I2155" s="2">
        <f>'Moving Avg'!H2155</f>
        <v>4.3688934999999987</v>
      </c>
      <c r="J2155" s="5" t="str">
        <f>OBV!F2155</f>
        <v>BEARISH</v>
      </c>
      <c r="K2155" s="5" t="str">
        <f>OBV!G2155</f>
        <v>STRONG</v>
      </c>
      <c r="L2155" s="5" t="str">
        <f>OBV!H2155</f>
        <v>CONFIRMED BEARISH</v>
      </c>
      <c r="M2155" s="7">
        <f t="shared" si="330"/>
        <v>25</v>
      </c>
      <c r="N2155" s="7">
        <f t="shared" si="331"/>
        <v>0</v>
      </c>
      <c r="O2155" s="7">
        <f t="shared" si="332"/>
        <v>0</v>
      </c>
      <c r="P2155" s="7">
        <f t="shared" si="333"/>
        <v>33</v>
      </c>
      <c r="Q2155" s="8">
        <f t="shared" si="334"/>
        <v>13.7</v>
      </c>
      <c r="R2155" s="8">
        <f t="shared" si="335"/>
        <v>13.25</v>
      </c>
      <c r="S2155" s="8">
        <f t="shared" si="336"/>
        <v>18.600000000000001</v>
      </c>
      <c r="T2155" s="8">
        <f t="shared" si="337"/>
        <v>14.5</v>
      </c>
      <c r="U2155" s="7">
        <f t="shared" si="338"/>
        <v>15.183333333333332</v>
      </c>
      <c r="V2155" s="7">
        <f t="shared" si="339"/>
        <v>15.012499999999999</v>
      </c>
    </row>
    <row r="2156" spans="1:22" ht="13.5" x14ac:dyDescent="0.25">
      <c r="A2156" s="3">
        <f>RSI!A2156</f>
        <v>45443</v>
      </c>
      <c r="B2156" s="2">
        <f>RSI!B2156</f>
        <v>3.5428999999999999</v>
      </c>
      <c r="C2156" s="2">
        <f>RSI!I2156</f>
        <v>31.686545721219474</v>
      </c>
      <c r="D2156" s="2">
        <f>MACD!E2156</f>
        <v>0.11693372773190269</v>
      </c>
      <c r="E2156" s="2">
        <f>MACD!F2156</f>
        <v>9.2406580007261957E-3</v>
      </c>
      <c r="F2156" s="2">
        <f>'Moving Avg'!D2156</f>
        <v>3.7165400000000006</v>
      </c>
      <c r="G2156" s="2">
        <f>'Moving Avg'!F2156</f>
        <v>3.9091599999999991</v>
      </c>
      <c r="H2156" s="2">
        <f>'Moving Avg'!G2156</f>
        <v>3.8470919999999995</v>
      </c>
      <c r="I2156" s="2">
        <f>'Moving Avg'!H2156</f>
        <v>4.363154999999999</v>
      </c>
      <c r="J2156" s="5" t="str">
        <f>OBV!F2156</f>
        <v>BEARISH</v>
      </c>
      <c r="K2156" s="5" t="str">
        <f>OBV!G2156</f>
        <v>STRONG</v>
      </c>
      <c r="L2156" s="5" t="str">
        <f>OBV!H2156</f>
        <v>CONFIRMED BEARISH</v>
      </c>
      <c r="M2156" s="7">
        <f t="shared" si="330"/>
        <v>25</v>
      </c>
      <c r="N2156" s="7">
        <f t="shared" si="331"/>
        <v>0</v>
      </c>
      <c r="O2156" s="7">
        <f t="shared" si="332"/>
        <v>0</v>
      </c>
      <c r="P2156" s="7">
        <f t="shared" si="333"/>
        <v>33</v>
      </c>
      <c r="Q2156" s="8">
        <f t="shared" si="334"/>
        <v>13.7</v>
      </c>
      <c r="R2156" s="8">
        <f t="shared" si="335"/>
        <v>13.25</v>
      </c>
      <c r="S2156" s="8">
        <f t="shared" si="336"/>
        <v>18.600000000000001</v>
      </c>
      <c r="T2156" s="8">
        <f t="shared" si="337"/>
        <v>14.5</v>
      </c>
      <c r="U2156" s="7">
        <f t="shared" si="338"/>
        <v>15.183333333333332</v>
      </c>
      <c r="V2156" s="7">
        <f t="shared" si="339"/>
        <v>15.012499999999999</v>
      </c>
    </row>
    <row r="2157" spans="1:22" ht="13.5" x14ac:dyDescent="0.25">
      <c r="A2157" s="3">
        <f>RSI!A2157</f>
        <v>45446</v>
      </c>
      <c r="B2157" s="2">
        <f>RSI!B2157</f>
        <v>3.5428999999999999</v>
      </c>
      <c r="C2157" s="2">
        <f>RSI!I2157</f>
        <v>31.686545721219474</v>
      </c>
      <c r="D2157" s="2">
        <f>MACD!E2157</f>
        <v>0.14333063503920096</v>
      </c>
      <c r="E2157" s="2">
        <f>MACD!F2157</f>
        <v>3.6058653408421154E-2</v>
      </c>
      <c r="F2157" s="2">
        <f>'Moving Avg'!D2157</f>
        <v>3.6686399999999999</v>
      </c>
      <c r="G2157" s="2">
        <f>'Moving Avg'!F2157</f>
        <v>3.9061649999999992</v>
      </c>
      <c r="H2157" s="2">
        <f>'Moving Avg'!G2157</f>
        <v>3.8456939999999999</v>
      </c>
      <c r="I2157" s="2">
        <f>'Moving Avg'!H2157</f>
        <v>4.3574164999999985</v>
      </c>
      <c r="J2157" s="5" t="str">
        <f>OBV!F2157</f>
        <v>BEARISH</v>
      </c>
      <c r="K2157" s="5" t="str">
        <f>OBV!G2157</f>
        <v>STRONG</v>
      </c>
      <c r="L2157" s="5" t="str">
        <f>OBV!H2157</f>
        <v>CONFIRMED BEARISH</v>
      </c>
      <c r="M2157" s="7">
        <f t="shared" si="330"/>
        <v>25</v>
      </c>
      <c r="N2157" s="7">
        <f t="shared" si="331"/>
        <v>0</v>
      </c>
      <c r="O2157" s="7">
        <f t="shared" si="332"/>
        <v>0</v>
      </c>
      <c r="P2157" s="7">
        <f t="shared" si="333"/>
        <v>33</v>
      </c>
      <c r="Q2157" s="8">
        <f t="shared" si="334"/>
        <v>13.7</v>
      </c>
      <c r="R2157" s="8">
        <f t="shared" si="335"/>
        <v>13.25</v>
      </c>
      <c r="S2157" s="8">
        <f t="shared" si="336"/>
        <v>18.600000000000001</v>
      </c>
      <c r="T2157" s="8">
        <f t="shared" si="337"/>
        <v>14.5</v>
      </c>
      <c r="U2157" s="7">
        <f t="shared" si="338"/>
        <v>15.183333333333332</v>
      </c>
      <c r="V2157" s="7">
        <f t="shared" si="339"/>
        <v>15.012499999999999</v>
      </c>
    </row>
    <row r="2158" spans="1:22" ht="13.5" x14ac:dyDescent="0.25">
      <c r="A2158" s="3">
        <f>RSI!A2158</f>
        <v>45447</v>
      </c>
      <c r="B2158" s="2">
        <f>RSI!B2158</f>
        <v>3.5428999999999999</v>
      </c>
      <c r="C2158" s="2">
        <f>RSI!I2158</f>
        <v>31.686545721219474</v>
      </c>
      <c r="D2158" s="2">
        <f>MACD!E2158</f>
        <v>0.16749652384076841</v>
      </c>
      <c r="E2158" s="2">
        <f>MACD!F2158</f>
        <v>6.2346227494890605E-2</v>
      </c>
      <c r="F2158" s="2">
        <f>'Moving Avg'!D2158</f>
        <v>3.6207400000000001</v>
      </c>
      <c r="G2158" s="2">
        <f>'Moving Avg'!F2158</f>
        <v>3.8951850000000001</v>
      </c>
      <c r="H2158" s="2">
        <f>'Moving Avg'!G2158</f>
        <v>3.8411039999999996</v>
      </c>
      <c r="I2158" s="2">
        <f>'Moving Avg'!H2158</f>
        <v>4.3516779999999988</v>
      </c>
      <c r="J2158" s="5" t="str">
        <f>OBV!F2158</f>
        <v>BEARISH</v>
      </c>
      <c r="K2158" s="5" t="str">
        <f>OBV!G2158</f>
        <v>STRONG</v>
      </c>
      <c r="L2158" s="5" t="str">
        <f>OBV!H2158</f>
        <v>CONFIRMED BEARISH</v>
      </c>
      <c r="M2158" s="7">
        <f t="shared" si="330"/>
        <v>25</v>
      </c>
      <c r="N2158" s="7">
        <f t="shared" si="331"/>
        <v>0</v>
      </c>
      <c r="O2158" s="7">
        <f t="shared" si="332"/>
        <v>0</v>
      </c>
      <c r="P2158" s="7">
        <f t="shared" si="333"/>
        <v>33</v>
      </c>
      <c r="Q2158" s="8">
        <f t="shared" si="334"/>
        <v>13.7</v>
      </c>
      <c r="R2158" s="8">
        <f t="shared" si="335"/>
        <v>13.25</v>
      </c>
      <c r="S2158" s="8">
        <f t="shared" si="336"/>
        <v>18.600000000000001</v>
      </c>
      <c r="T2158" s="8">
        <f t="shared" si="337"/>
        <v>14.5</v>
      </c>
      <c r="U2158" s="7">
        <f t="shared" si="338"/>
        <v>15.183333333333332</v>
      </c>
      <c r="V2158" s="7">
        <f t="shared" si="339"/>
        <v>15.012499999999999</v>
      </c>
    </row>
    <row r="2159" spans="1:22" ht="13.5" x14ac:dyDescent="0.25">
      <c r="A2159" s="3">
        <f>RSI!A2159</f>
        <v>45448</v>
      </c>
      <c r="B2159" s="2">
        <f>RSI!B2159</f>
        <v>3.5928</v>
      </c>
      <c r="C2159" s="2">
        <f>RSI!I2159</f>
        <v>36.047330674116715</v>
      </c>
      <c r="D2159" s="2">
        <f>MACD!E2159</f>
        <v>0.1859427726301357</v>
      </c>
      <c r="E2159" s="2">
        <f>MACD!F2159</f>
        <v>8.7065536521939629E-2</v>
      </c>
      <c r="F2159" s="2">
        <f>'Moving Avg'!D2159</f>
        <v>3.5828199999999994</v>
      </c>
      <c r="G2159" s="2">
        <f>'Moving Avg'!F2159</f>
        <v>3.8787199999999999</v>
      </c>
      <c r="H2159" s="2">
        <f>'Moving Avg'!G2159</f>
        <v>3.8375120000000003</v>
      </c>
      <c r="I2159" s="2">
        <f>'Moving Avg'!H2159</f>
        <v>4.346188999999999</v>
      </c>
      <c r="J2159" s="5" t="str">
        <f>OBV!F2159</f>
        <v>BULLISH</v>
      </c>
      <c r="K2159" s="5" t="str">
        <f>OBV!G2159</f>
        <v>NEUTRAL</v>
      </c>
      <c r="L2159" s="5" t="str">
        <f>OBV!H2159</f>
        <v>BULLISH DIVERGENCE</v>
      </c>
      <c r="M2159" s="7">
        <f t="shared" si="330"/>
        <v>25</v>
      </c>
      <c r="N2159" s="7">
        <f t="shared" si="331"/>
        <v>0</v>
      </c>
      <c r="O2159" s="7">
        <f t="shared" si="332"/>
        <v>0</v>
      </c>
      <c r="P2159" s="7">
        <f t="shared" si="333"/>
        <v>66.5</v>
      </c>
      <c r="Q2159" s="8">
        <f t="shared" si="334"/>
        <v>18.725000000000001</v>
      </c>
      <c r="R2159" s="8">
        <f t="shared" si="335"/>
        <v>21.625</v>
      </c>
      <c r="S2159" s="8">
        <f t="shared" si="336"/>
        <v>33.674999999999997</v>
      </c>
      <c r="T2159" s="8">
        <f t="shared" si="337"/>
        <v>22.875</v>
      </c>
      <c r="U2159" s="7">
        <f t="shared" si="338"/>
        <v>24.675000000000001</v>
      </c>
      <c r="V2159" s="7">
        <f t="shared" si="339"/>
        <v>24.225000000000001</v>
      </c>
    </row>
    <row r="2160" spans="1:22" ht="13.5" x14ac:dyDescent="0.25">
      <c r="A2160" s="3">
        <f>RSI!A2160</f>
        <v>45449</v>
      </c>
      <c r="B2160" s="2">
        <f>RSI!B2160</f>
        <v>3.5030000000000001</v>
      </c>
      <c r="C2160" s="2">
        <f>RSI!I2160</f>
        <v>32.078740870747694</v>
      </c>
      <c r="D2160" s="2">
        <f>MACD!E2160</f>
        <v>0.20947709549781557</v>
      </c>
      <c r="E2160" s="2">
        <f>MACD!F2160</f>
        <v>0.11154784831711481</v>
      </c>
      <c r="F2160" s="2">
        <f>'Moving Avg'!D2160</f>
        <v>3.5448999999999997</v>
      </c>
      <c r="G2160" s="2">
        <f>'Moving Avg'!F2160</f>
        <v>3.8492800000000003</v>
      </c>
      <c r="H2160" s="2">
        <f>'Moving Avg'!G2160</f>
        <v>3.8321239999999999</v>
      </c>
      <c r="I2160" s="2">
        <f>'Moving Avg'!H2160</f>
        <v>4.3402509999999985</v>
      </c>
      <c r="J2160" s="5" t="str">
        <f>OBV!F2160</f>
        <v>BULLISH</v>
      </c>
      <c r="K2160" s="5" t="str">
        <f>OBV!G2160</f>
        <v>NEUTRAL</v>
      </c>
      <c r="L2160" s="5" t="str">
        <f>OBV!H2160</f>
        <v>BULLISH DIVERGENCE</v>
      </c>
      <c r="M2160" s="7">
        <f t="shared" si="330"/>
        <v>25</v>
      </c>
      <c r="N2160" s="7">
        <f t="shared" si="331"/>
        <v>0</v>
      </c>
      <c r="O2160" s="7">
        <f t="shared" si="332"/>
        <v>0</v>
      </c>
      <c r="P2160" s="7">
        <f t="shared" si="333"/>
        <v>66.5</v>
      </c>
      <c r="Q2160" s="8">
        <f t="shared" si="334"/>
        <v>18.725000000000001</v>
      </c>
      <c r="R2160" s="8">
        <f t="shared" si="335"/>
        <v>21.625</v>
      </c>
      <c r="S2160" s="8">
        <f t="shared" si="336"/>
        <v>33.674999999999997</v>
      </c>
      <c r="T2160" s="8">
        <f t="shared" si="337"/>
        <v>22.875</v>
      </c>
      <c r="U2160" s="7">
        <f t="shared" si="338"/>
        <v>24.675000000000001</v>
      </c>
      <c r="V2160" s="7">
        <f t="shared" si="339"/>
        <v>24.225000000000001</v>
      </c>
    </row>
    <row r="2161" spans="1:22" ht="13.5" x14ac:dyDescent="0.25">
      <c r="A2161" s="3">
        <f>RSI!A2161</f>
        <v>45450</v>
      </c>
      <c r="B2161" s="2">
        <f>RSI!B2161</f>
        <v>3.5129999999999999</v>
      </c>
      <c r="C2161" s="2">
        <f>RSI!I2161</f>
        <v>32.963817197949069</v>
      </c>
      <c r="D2161" s="2">
        <f>MACD!E2161</f>
        <v>0.2042526807018632</v>
      </c>
      <c r="E2161" s="2">
        <f>MACD!F2161</f>
        <v>0.13008881479406451</v>
      </c>
      <c r="F2161" s="2">
        <f>'Moving Avg'!D2161</f>
        <v>3.5389200000000001</v>
      </c>
      <c r="G2161" s="2">
        <f>'Moving Avg'!F2161</f>
        <v>3.8203400000000007</v>
      </c>
      <c r="H2161" s="2">
        <f>'Moving Avg'!G2161</f>
        <v>3.8255380000000008</v>
      </c>
      <c r="I2161" s="2">
        <f>'Moving Avg'!H2161</f>
        <v>4.3343629999999989</v>
      </c>
      <c r="J2161" s="5" t="str">
        <f>OBV!F2161</f>
        <v>BULLISH</v>
      </c>
      <c r="K2161" s="5" t="str">
        <f>OBV!G2161</f>
        <v>WEAK</v>
      </c>
      <c r="L2161" s="5" t="str">
        <f>OBV!H2161</f>
        <v>BULLISH DIVERGENCE</v>
      </c>
      <c r="M2161" s="7">
        <f t="shared" si="330"/>
        <v>25</v>
      </c>
      <c r="N2161" s="7">
        <f t="shared" si="331"/>
        <v>0</v>
      </c>
      <c r="O2161" s="7">
        <f t="shared" si="332"/>
        <v>0</v>
      </c>
      <c r="P2161" s="7">
        <f t="shared" si="333"/>
        <v>50</v>
      </c>
      <c r="Q2161" s="8">
        <f t="shared" si="334"/>
        <v>16.25</v>
      </c>
      <c r="R2161" s="8">
        <f t="shared" si="335"/>
        <v>17.5</v>
      </c>
      <c r="S2161" s="8">
        <f t="shared" si="336"/>
        <v>26.25</v>
      </c>
      <c r="T2161" s="8">
        <f t="shared" si="337"/>
        <v>18.75</v>
      </c>
      <c r="U2161" s="7">
        <f t="shared" si="338"/>
        <v>20</v>
      </c>
      <c r="V2161" s="7">
        <f t="shared" si="339"/>
        <v>19.6875</v>
      </c>
    </row>
    <row r="2162" spans="1:22" ht="13.5" x14ac:dyDescent="0.25">
      <c r="A2162" s="3">
        <f>RSI!A2162</f>
        <v>45453</v>
      </c>
      <c r="B2162" s="2">
        <f>RSI!B2162</f>
        <v>3.5828000000000002</v>
      </c>
      <c r="C2162" s="2">
        <f>RSI!I2162</f>
        <v>38.944363609058108</v>
      </c>
      <c r="D2162" s="2">
        <f>MACD!E2162</f>
        <v>0.19004776676541191</v>
      </c>
      <c r="E2162" s="2">
        <f>MACD!F2162</f>
        <v>0.14208060518833399</v>
      </c>
      <c r="F2162" s="2">
        <f>'Moving Avg'!D2162</f>
        <v>3.5468999999999999</v>
      </c>
      <c r="G2162" s="2">
        <f>'Moving Avg'!F2162</f>
        <v>3.7948900000000014</v>
      </c>
      <c r="H2162" s="2">
        <f>'Moving Avg'!G2162</f>
        <v>3.8177540000000012</v>
      </c>
      <c r="I2162" s="2">
        <f>'Moving Avg'!H2162</f>
        <v>4.3288239999999991</v>
      </c>
      <c r="J2162" s="5" t="str">
        <f>OBV!F2162</f>
        <v>BULLISH</v>
      </c>
      <c r="K2162" s="5" t="str">
        <f>OBV!G2162</f>
        <v>WEAK</v>
      </c>
      <c r="L2162" s="5" t="str">
        <f>OBV!H2162</f>
        <v>CONFIRMED BULLISH</v>
      </c>
      <c r="M2162" s="7">
        <f t="shared" si="330"/>
        <v>25</v>
      </c>
      <c r="N2162" s="7">
        <f t="shared" si="331"/>
        <v>0</v>
      </c>
      <c r="O2162" s="7">
        <f t="shared" si="332"/>
        <v>0</v>
      </c>
      <c r="P2162" s="7">
        <f t="shared" si="333"/>
        <v>67</v>
      </c>
      <c r="Q2162" s="8">
        <f t="shared" si="334"/>
        <v>18.799999999999997</v>
      </c>
      <c r="R2162" s="8">
        <f t="shared" si="335"/>
        <v>21.75</v>
      </c>
      <c r="S2162" s="8">
        <f t="shared" si="336"/>
        <v>33.900000000000006</v>
      </c>
      <c r="T2162" s="8">
        <f t="shared" si="337"/>
        <v>23</v>
      </c>
      <c r="U2162" s="7">
        <f t="shared" si="338"/>
        <v>24.816666666666666</v>
      </c>
      <c r="V2162" s="7">
        <f t="shared" si="339"/>
        <v>24.362500000000001</v>
      </c>
    </row>
    <row r="2163" spans="1:22" ht="13.5" x14ac:dyDescent="0.25">
      <c r="A2163" s="3">
        <f>RSI!A2163</f>
        <v>45454</v>
      </c>
      <c r="B2163" s="2">
        <f>RSI!B2163</f>
        <v>3.5129999999999999</v>
      </c>
      <c r="C2163" s="2">
        <f>RSI!I2163</f>
        <v>35.53070492590129</v>
      </c>
      <c r="D2163" s="2">
        <f>MACD!E2163</f>
        <v>0.1841977884190138</v>
      </c>
      <c r="E2163" s="2">
        <f>MACD!F2163</f>
        <v>0.15050404183446997</v>
      </c>
      <c r="F2163" s="2">
        <f>'Moving Avg'!D2163</f>
        <v>3.5409199999999998</v>
      </c>
      <c r="G2163" s="2">
        <f>'Moving Avg'!F2163</f>
        <v>3.7659500000000015</v>
      </c>
      <c r="H2163" s="2">
        <f>'Moving Avg'!G2163</f>
        <v>3.8085740000000006</v>
      </c>
      <c r="I2163" s="2">
        <f>'Moving Avg'!H2163</f>
        <v>4.3229359999999994</v>
      </c>
      <c r="J2163" s="5" t="str">
        <f>OBV!F2163</f>
        <v>BULLISH</v>
      </c>
      <c r="K2163" s="5" t="str">
        <f>OBV!G2163</f>
        <v>WEAK</v>
      </c>
      <c r="L2163" s="5" t="str">
        <f>OBV!H2163</f>
        <v>BULLISH DIVERGENCE</v>
      </c>
      <c r="M2163" s="7">
        <f t="shared" si="330"/>
        <v>25</v>
      </c>
      <c r="N2163" s="7">
        <f t="shared" si="331"/>
        <v>0</v>
      </c>
      <c r="O2163" s="7">
        <f t="shared" si="332"/>
        <v>0</v>
      </c>
      <c r="P2163" s="7">
        <f t="shared" si="333"/>
        <v>50</v>
      </c>
      <c r="Q2163" s="8">
        <f t="shared" si="334"/>
        <v>16.25</v>
      </c>
      <c r="R2163" s="8">
        <f t="shared" si="335"/>
        <v>17.5</v>
      </c>
      <c r="S2163" s="8">
        <f t="shared" si="336"/>
        <v>26.25</v>
      </c>
      <c r="T2163" s="8">
        <f t="shared" si="337"/>
        <v>18.75</v>
      </c>
      <c r="U2163" s="7">
        <f t="shared" si="338"/>
        <v>20</v>
      </c>
      <c r="V2163" s="7">
        <f t="shared" si="339"/>
        <v>19.6875</v>
      </c>
    </row>
    <row r="2164" spans="1:22" ht="13.5" x14ac:dyDescent="0.25">
      <c r="A2164" s="3">
        <f>RSI!A2164</f>
        <v>45455</v>
      </c>
      <c r="B2164" s="2">
        <f>RSI!B2164</f>
        <v>3.5030000000000001</v>
      </c>
      <c r="C2164" s="2">
        <f>RSI!I2164</f>
        <v>35.056599923781846</v>
      </c>
      <c r="D2164" s="2">
        <f>MACD!E2164</f>
        <v>0.1813261781656359</v>
      </c>
      <c r="E2164" s="2">
        <f>MACD!F2164</f>
        <v>0.15666846910070314</v>
      </c>
      <c r="F2164" s="2">
        <f>'Moving Avg'!D2164</f>
        <v>3.5229600000000003</v>
      </c>
      <c r="G2164" s="2">
        <f>'Moving Avg'!F2164</f>
        <v>3.7325200000000009</v>
      </c>
      <c r="H2164" s="2">
        <f>'Moving Avg'!G2164</f>
        <v>3.8025860000000011</v>
      </c>
      <c r="I2164" s="2">
        <f>'Moving Avg'!H2164</f>
        <v>4.3176464999999986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  <c r="M2164" s="7">
        <f t="shared" si="330"/>
        <v>25</v>
      </c>
      <c r="N2164" s="7">
        <f t="shared" si="331"/>
        <v>0</v>
      </c>
      <c r="O2164" s="7">
        <f t="shared" si="332"/>
        <v>0</v>
      </c>
      <c r="P2164" s="7">
        <f t="shared" si="333"/>
        <v>16.5</v>
      </c>
      <c r="Q2164" s="8">
        <f t="shared" si="334"/>
        <v>11.225</v>
      </c>
      <c r="R2164" s="8">
        <f t="shared" si="335"/>
        <v>9.125</v>
      </c>
      <c r="S2164" s="8">
        <f t="shared" si="336"/>
        <v>11.175000000000001</v>
      </c>
      <c r="T2164" s="8">
        <f t="shared" si="337"/>
        <v>10.375</v>
      </c>
      <c r="U2164" s="7">
        <f t="shared" si="338"/>
        <v>10.508333333333335</v>
      </c>
      <c r="V2164" s="7">
        <f t="shared" si="339"/>
        <v>10.475000000000001</v>
      </c>
    </row>
    <row r="2165" spans="1:22" ht="13.5" x14ac:dyDescent="0.25">
      <c r="A2165" s="3">
        <f>RSI!A2165</f>
        <v>45456</v>
      </c>
      <c r="B2165" s="2">
        <f>RSI!B2165</f>
        <v>3.5030000000000001</v>
      </c>
      <c r="C2165" s="2">
        <f>RSI!I2165</f>
        <v>35.056599923781846</v>
      </c>
      <c r="D2165" s="2">
        <f>MACD!E2165</f>
        <v>0.16637860684842387</v>
      </c>
      <c r="E2165" s="2">
        <f>MACD!F2165</f>
        <v>0.15861049665024729</v>
      </c>
      <c r="F2165" s="2">
        <f>'Moving Avg'!D2165</f>
        <v>3.5229600000000003</v>
      </c>
      <c r="G2165" s="2">
        <f>'Moving Avg'!F2165</f>
        <v>3.7080700000000002</v>
      </c>
      <c r="H2165" s="2">
        <f>'Moving Avg'!G2165</f>
        <v>3.7934040000000016</v>
      </c>
      <c r="I2165" s="2">
        <f>'Moving Avg'!H2165</f>
        <v>4.3113589999999986</v>
      </c>
      <c r="J2165" s="5" t="str">
        <f>OBV!F2165</f>
        <v>BULLISH</v>
      </c>
      <c r="K2165" s="5" t="str">
        <f>OBV!G2165</f>
        <v>NEUTRAL</v>
      </c>
      <c r="L2165" s="5" t="str">
        <f>OBV!H2165</f>
        <v>NEUTRAL</v>
      </c>
      <c r="M2165" s="7">
        <f t="shared" si="330"/>
        <v>25</v>
      </c>
      <c r="N2165" s="7">
        <f t="shared" si="331"/>
        <v>0</v>
      </c>
      <c r="O2165" s="7">
        <f t="shared" si="332"/>
        <v>0</v>
      </c>
      <c r="P2165" s="7">
        <f t="shared" si="333"/>
        <v>49.5</v>
      </c>
      <c r="Q2165" s="8">
        <f t="shared" si="334"/>
        <v>16.175000000000001</v>
      </c>
      <c r="R2165" s="8">
        <f t="shared" si="335"/>
        <v>17.375</v>
      </c>
      <c r="S2165" s="8">
        <f t="shared" si="336"/>
        <v>26.025000000000002</v>
      </c>
      <c r="T2165" s="8">
        <f t="shared" si="337"/>
        <v>18.625</v>
      </c>
      <c r="U2165" s="7">
        <f t="shared" si="338"/>
        <v>19.858333333333334</v>
      </c>
      <c r="V2165" s="7">
        <f t="shared" si="339"/>
        <v>19.55</v>
      </c>
    </row>
    <row r="2166" spans="1:22" ht="13.5" x14ac:dyDescent="0.25">
      <c r="A2166" s="3">
        <f>RSI!A2166</f>
        <v>45457</v>
      </c>
      <c r="B2166" s="2">
        <f>RSI!B2166</f>
        <v>3.5030000000000001</v>
      </c>
      <c r="C2166" s="2">
        <f>RSI!I2166</f>
        <v>35.056599923781846</v>
      </c>
      <c r="D2166" s="2">
        <f>MACD!E2166</f>
        <v>0.1319014087298287</v>
      </c>
      <c r="E2166" s="2">
        <f>MACD!F2166</f>
        <v>0.15326867906616357</v>
      </c>
      <c r="F2166" s="2">
        <f>'Moving Avg'!D2166</f>
        <v>3.5209600000000001</v>
      </c>
      <c r="G2166" s="2">
        <f>'Moving Avg'!F2166</f>
        <v>3.6836199999999999</v>
      </c>
      <c r="H2166" s="2">
        <f>'Moving Avg'!G2166</f>
        <v>3.7842220000000011</v>
      </c>
      <c r="I2166" s="2">
        <f>'Moving Avg'!H2166</f>
        <v>4.3045229999999997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  <c r="M2166" s="7">
        <f t="shared" si="330"/>
        <v>25</v>
      </c>
      <c r="N2166" s="7">
        <f t="shared" si="331"/>
        <v>100</v>
      </c>
      <c r="O2166" s="7">
        <f t="shared" si="332"/>
        <v>0</v>
      </c>
      <c r="P2166" s="7">
        <f t="shared" si="333"/>
        <v>16.5</v>
      </c>
      <c r="Q2166" s="8">
        <f t="shared" si="334"/>
        <v>46.225000000000001</v>
      </c>
      <c r="R2166" s="8">
        <f t="shared" si="335"/>
        <v>29.125</v>
      </c>
      <c r="S2166" s="8">
        <f t="shared" si="336"/>
        <v>26.175000000000001</v>
      </c>
      <c r="T2166" s="8">
        <f t="shared" si="337"/>
        <v>35.375</v>
      </c>
      <c r="U2166" s="7">
        <f t="shared" si="338"/>
        <v>33.841666666666661</v>
      </c>
      <c r="V2166" s="7">
        <f t="shared" si="339"/>
        <v>34.224999999999994</v>
      </c>
    </row>
    <row r="2167" spans="1:22" ht="13.5" x14ac:dyDescent="0.25">
      <c r="A2167" s="3">
        <f>RSI!A2167</f>
        <v>45461</v>
      </c>
      <c r="B2167" s="2">
        <f>RSI!B2167</f>
        <v>3.5828000000000002</v>
      </c>
      <c r="C2167" s="2">
        <f>RSI!I2167</f>
        <v>42.679769537429074</v>
      </c>
      <c r="D2167" s="2">
        <f>MACD!E2167</f>
        <v>9.7929798708367155E-2</v>
      </c>
      <c r="E2167" s="2">
        <f>MACD!F2167</f>
        <v>0.14220090299460431</v>
      </c>
      <c r="F2167" s="2">
        <f>'Moving Avg'!D2167</f>
        <v>3.5209600000000001</v>
      </c>
      <c r="G2167" s="2">
        <f>'Moving Avg'!F2167</f>
        <v>3.6631600000000004</v>
      </c>
      <c r="H2167" s="2">
        <f>'Moving Avg'!G2167</f>
        <v>3.7766360000000003</v>
      </c>
      <c r="I2167" s="2">
        <f>'Moving Avg'!H2167</f>
        <v>4.2980859999999996</v>
      </c>
      <c r="J2167" s="5" t="str">
        <f>OBV!F2167</f>
        <v>BULLISH</v>
      </c>
      <c r="K2167" s="5" t="str">
        <f>OBV!G2167</f>
        <v>NEUTRAL</v>
      </c>
      <c r="L2167" s="5" t="str">
        <f>OBV!H2167</f>
        <v>NEUTRAL</v>
      </c>
      <c r="M2167" s="7">
        <f t="shared" si="330"/>
        <v>25</v>
      </c>
      <c r="N2167" s="7">
        <f t="shared" si="331"/>
        <v>100</v>
      </c>
      <c r="O2167" s="7">
        <f t="shared" si="332"/>
        <v>0</v>
      </c>
      <c r="P2167" s="7">
        <f t="shared" si="333"/>
        <v>49.5</v>
      </c>
      <c r="Q2167" s="8">
        <f t="shared" si="334"/>
        <v>51.174999999999997</v>
      </c>
      <c r="R2167" s="8">
        <f t="shared" si="335"/>
        <v>37.375</v>
      </c>
      <c r="S2167" s="8">
        <f t="shared" si="336"/>
        <v>41.025000000000006</v>
      </c>
      <c r="T2167" s="8">
        <f t="shared" si="337"/>
        <v>43.625</v>
      </c>
      <c r="U2167" s="7">
        <f t="shared" si="338"/>
        <v>43.191666666666663</v>
      </c>
      <c r="V2167" s="7">
        <f t="shared" si="339"/>
        <v>43.3</v>
      </c>
    </row>
    <row r="2168" spans="1:22" ht="13.5" x14ac:dyDescent="0.25">
      <c r="A2168" s="3">
        <f>RSI!A2168</f>
        <v>45462</v>
      </c>
      <c r="B2168" s="2">
        <f>RSI!B2168</f>
        <v>3.5828000000000002</v>
      </c>
      <c r="C2168" s="2">
        <f>RSI!I2168</f>
        <v>42.679769537429074</v>
      </c>
      <c r="D2168" s="2">
        <f>MACD!E2168</f>
        <v>6.9743154974078347E-2</v>
      </c>
      <c r="E2168" s="2">
        <f>MACD!F2168</f>
        <v>0.12770935339049913</v>
      </c>
      <c r="F2168" s="2">
        <f>'Moving Avg'!D2168</f>
        <v>3.5349200000000005</v>
      </c>
      <c r="G2168" s="2">
        <f>'Moving Avg'!F2168</f>
        <v>3.6427000000000005</v>
      </c>
      <c r="H2168" s="2">
        <f>'Moving Avg'!G2168</f>
        <v>3.7690500000000009</v>
      </c>
      <c r="I2168" s="2">
        <f>'Moving Avg'!H2168</f>
        <v>4.2916489999999996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  <c r="M2168" s="7">
        <f t="shared" si="330"/>
        <v>25</v>
      </c>
      <c r="N2168" s="7">
        <f t="shared" si="331"/>
        <v>100</v>
      </c>
      <c r="O2168" s="7">
        <f t="shared" si="332"/>
        <v>0</v>
      </c>
      <c r="P2168" s="7">
        <f t="shared" si="333"/>
        <v>83.5</v>
      </c>
      <c r="Q2168" s="8">
        <f t="shared" si="334"/>
        <v>56.274999999999999</v>
      </c>
      <c r="R2168" s="8">
        <f t="shared" si="335"/>
        <v>45.875</v>
      </c>
      <c r="S2168" s="8">
        <f t="shared" si="336"/>
        <v>56.325000000000003</v>
      </c>
      <c r="T2168" s="8">
        <f t="shared" si="337"/>
        <v>52.125</v>
      </c>
      <c r="U2168" s="7">
        <f t="shared" si="338"/>
        <v>52.82500000000001</v>
      </c>
      <c r="V2168" s="7">
        <f t="shared" si="339"/>
        <v>52.650000000000006</v>
      </c>
    </row>
    <row r="2169" spans="1:22" ht="13.5" x14ac:dyDescent="0.25">
      <c r="A2169" s="3">
        <f>RSI!A2169</f>
        <v>45463</v>
      </c>
      <c r="B2169" s="2">
        <f>RSI!B2169</f>
        <v>3.5928</v>
      </c>
      <c r="C2169" s="2">
        <f>RSI!I2169</f>
        <v>43.641223714997452</v>
      </c>
      <c r="D2169" s="2">
        <f>MACD!E2169</f>
        <v>5.3346289883406506E-2</v>
      </c>
      <c r="E2169" s="2">
        <f>MACD!F2169</f>
        <v>0.11283674068908062</v>
      </c>
      <c r="F2169" s="2">
        <f>'Moving Avg'!D2169</f>
        <v>3.5528800000000005</v>
      </c>
      <c r="G2169" s="2">
        <f>'Moving Avg'!F2169</f>
        <v>3.6227399999999994</v>
      </c>
      <c r="H2169" s="2">
        <f>'Moving Avg'!G2169</f>
        <v>3.7616640000000006</v>
      </c>
      <c r="I2169" s="2">
        <f>'Moving Avg'!H2169</f>
        <v>4.2852620000000003</v>
      </c>
      <c r="J2169" s="5" t="str">
        <f>OBV!F2169</f>
        <v>BULLISH</v>
      </c>
      <c r="K2169" s="5" t="str">
        <f>OBV!G2169</f>
        <v>WEAK</v>
      </c>
      <c r="L2169" s="5" t="str">
        <f>OBV!H2169</f>
        <v>CONFIRMED BULLISH</v>
      </c>
      <c r="M2169" s="7">
        <f t="shared" si="330"/>
        <v>25</v>
      </c>
      <c r="N2169" s="7">
        <f t="shared" si="331"/>
        <v>100</v>
      </c>
      <c r="O2169" s="7">
        <f t="shared" si="332"/>
        <v>0</v>
      </c>
      <c r="P2169" s="7">
        <f t="shared" si="333"/>
        <v>67</v>
      </c>
      <c r="Q2169" s="8">
        <f t="shared" si="334"/>
        <v>53.8</v>
      </c>
      <c r="R2169" s="8">
        <f t="shared" si="335"/>
        <v>41.75</v>
      </c>
      <c r="S2169" s="8">
        <f t="shared" si="336"/>
        <v>48.900000000000006</v>
      </c>
      <c r="T2169" s="8">
        <f t="shared" si="337"/>
        <v>48</v>
      </c>
      <c r="U2169" s="7">
        <f t="shared" si="338"/>
        <v>48.15</v>
      </c>
      <c r="V2169" s="7">
        <f t="shared" si="339"/>
        <v>48.112499999999997</v>
      </c>
    </row>
    <row r="2170" spans="1:22" ht="13.5" x14ac:dyDescent="0.25">
      <c r="A2170" s="3">
        <f>RSI!A2170</f>
        <v>45464</v>
      </c>
      <c r="B2170" s="2">
        <f>RSI!B2170</f>
        <v>3.7524999999999999</v>
      </c>
      <c r="C2170" s="2">
        <f>RSI!I2170</f>
        <v>56.259364101342555</v>
      </c>
      <c r="D2170" s="2">
        <f>MACD!E2170</f>
        <v>1.4246793987484629E-2</v>
      </c>
      <c r="E2170" s="2">
        <f>MACD!F2170</f>
        <v>9.3118751348761422E-2</v>
      </c>
      <c r="F2170" s="2">
        <f>'Moving Avg'!D2170</f>
        <v>3.6027800000000005</v>
      </c>
      <c r="G2170" s="2">
        <f>'Moving Avg'!F2170</f>
        <v>3.6107649999999993</v>
      </c>
      <c r="H2170" s="2">
        <f>'Moving Avg'!G2170</f>
        <v>3.7574720000000013</v>
      </c>
      <c r="I2170" s="2">
        <f>'Moving Avg'!H2170</f>
        <v>4.2796735000000004</v>
      </c>
      <c r="J2170" s="5" t="str">
        <f>OBV!F2170</f>
        <v>BULLISH</v>
      </c>
      <c r="K2170" s="5" t="str">
        <f>OBV!G2170</f>
        <v>WEAK</v>
      </c>
      <c r="L2170" s="5" t="str">
        <f>OBV!H2170</f>
        <v>CONFIRMED BULLISH</v>
      </c>
      <c r="M2170" s="7">
        <f t="shared" si="330"/>
        <v>25</v>
      </c>
      <c r="N2170" s="7">
        <f t="shared" si="331"/>
        <v>100</v>
      </c>
      <c r="O2170" s="7">
        <f t="shared" si="332"/>
        <v>0</v>
      </c>
      <c r="P2170" s="7">
        <f t="shared" si="333"/>
        <v>67</v>
      </c>
      <c r="Q2170" s="8">
        <f t="shared" si="334"/>
        <v>53.8</v>
      </c>
      <c r="R2170" s="8">
        <f t="shared" si="335"/>
        <v>41.75</v>
      </c>
      <c r="S2170" s="8">
        <f t="shared" si="336"/>
        <v>48.900000000000006</v>
      </c>
      <c r="T2170" s="8">
        <f t="shared" si="337"/>
        <v>48</v>
      </c>
      <c r="U2170" s="7">
        <f t="shared" si="338"/>
        <v>48.15</v>
      </c>
      <c r="V2170" s="7">
        <f t="shared" si="339"/>
        <v>48.112499999999997</v>
      </c>
    </row>
    <row r="2171" spans="1:22" ht="13.5" x14ac:dyDescent="0.25">
      <c r="A2171" s="3">
        <f>RSI!A2171</f>
        <v>45467</v>
      </c>
      <c r="B2171" s="2">
        <f>RSI!B2171</f>
        <v>3.9121999999999999</v>
      </c>
      <c r="C2171" s="2">
        <f>RSI!I2171</f>
        <v>64.756893343780277</v>
      </c>
      <c r="D2171" s="2">
        <f>MACD!E2171</f>
        <v>-2.9683543754191355E-2</v>
      </c>
      <c r="E2171" s="2">
        <f>MACD!F2171</f>
        <v>6.8558292328170872E-2</v>
      </c>
      <c r="F2171" s="2">
        <f>'Moving Avg'!D2171</f>
        <v>3.6846199999999998</v>
      </c>
      <c r="G2171" s="2">
        <f>'Moving Avg'!F2171</f>
        <v>3.6152600000000001</v>
      </c>
      <c r="H2171" s="2">
        <f>'Moving Avg'!G2171</f>
        <v>3.7564740000000012</v>
      </c>
      <c r="I2171" s="2">
        <f>'Moving Avg'!H2171</f>
        <v>4.2748835000000014</v>
      </c>
      <c r="J2171" s="5" t="str">
        <f>OBV!F2171</f>
        <v>BULLISH</v>
      </c>
      <c r="K2171" s="5" t="str">
        <f>OBV!G2171</f>
        <v>WEAK</v>
      </c>
      <c r="L2171" s="5" t="str">
        <f>OBV!H2171</f>
        <v>CONFIRMED BULLISH</v>
      </c>
      <c r="M2171" s="7">
        <f t="shared" si="330"/>
        <v>25</v>
      </c>
      <c r="N2171" s="7">
        <f t="shared" si="331"/>
        <v>100</v>
      </c>
      <c r="O2171" s="7">
        <f t="shared" si="332"/>
        <v>0</v>
      </c>
      <c r="P2171" s="7">
        <f t="shared" si="333"/>
        <v>67</v>
      </c>
      <c r="Q2171" s="8">
        <f t="shared" si="334"/>
        <v>53.8</v>
      </c>
      <c r="R2171" s="8">
        <f t="shared" si="335"/>
        <v>41.75</v>
      </c>
      <c r="S2171" s="8">
        <f t="shared" si="336"/>
        <v>48.900000000000006</v>
      </c>
      <c r="T2171" s="8">
        <f t="shared" si="337"/>
        <v>48</v>
      </c>
      <c r="U2171" s="7">
        <f t="shared" si="338"/>
        <v>48.15</v>
      </c>
      <c r="V2171" s="7">
        <f t="shared" si="339"/>
        <v>48.112499999999997</v>
      </c>
    </row>
    <row r="2172" spans="1:22" ht="13.5" x14ac:dyDescent="0.25">
      <c r="A2172" s="3">
        <f>RSI!A2172</f>
        <v>45468</v>
      </c>
      <c r="B2172" s="2">
        <f>RSI!B2172</f>
        <v>3.9820000000000002</v>
      </c>
      <c r="C2172" s="2">
        <f>RSI!I2172</f>
        <v>67.709574379153281</v>
      </c>
      <c r="D2172" s="2">
        <f>MACD!E2172</f>
        <v>-6.2744822113006471E-2</v>
      </c>
      <c r="E2172" s="2">
        <f>MACD!F2172</f>
        <v>4.2297669439935404E-2</v>
      </c>
      <c r="F2172" s="2">
        <f>'Moving Avg'!D2172</f>
        <v>3.7644600000000006</v>
      </c>
      <c r="G2172" s="2">
        <f>'Moving Avg'!F2172</f>
        <v>3.6252399999999994</v>
      </c>
      <c r="H2172" s="2">
        <f>'Moving Avg'!G2172</f>
        <v>3.7600660000000006</v>
      </c>
      <c r="I2172" s="2">
        <f>'Moving Avg'!H2172</f>
        <v>4.2704425000000015</v>
      </c>
      <c r="J2172" s="5" t="str">
        <f>OBV!F2172</f>
        <v>BULLISH</v>
      </c>
      <c r="K2172" s="5" t="str">
        <f>OBV!G2172</f>
        <v>WEAK</v>
      </c>
      <c r="L2172" s="5" t="str">
        <f>OBV!H2172</f>
        <v>CONFIRMED BULLISH</v>
      </c>
      <c r="M2172" s="7">
        <f t="shared" si="330"/>
        <v>25</v>
      </c>
      <c r="N2172" s="7">
        <f t="shared" si="331"/>
        <v>100</v>
      </c>
      <c r="O2172" s="7">
        <f t="shared" si="332"/>
        <v>0</v>
      </c>
      <c r="P2172" s="7">
        <f t="shared" si="333"/>
        <v>67</v>
      </c>
      <c r="Q2172" s="8">
        <f t="shared" si="334"/>
        <v>53.8</v>
      </c>
      <c r="R2172" s="8">
        <f t="shared" si="335"/>
        <v>41.75</v>
      </c>
      <c r="S2172" s="8">
        <f t="shared" si="336"/>
        <v>48.900000000000006</v>
      </c>
      <c r="T2172" s="8">
        <f t="shared" si="337"/>
        <v>48</v>
      </c>
      <c r="U2172" s="7">
        <f t="shared" si="338"/>
        <v>48.15</v>
      </c>
      <c r="V2172" s="7">
        <f t="shared" si="339"/>
        <v>48.112499999999997</v>
      </c>
    </row>
    <row r="2173" spans="1:22" ht="13.5" x14ac:dyDescent="0.25">
      <c r="A2173" s="3">
        <f>RSI!A2173</f>
        <v>45469</v>
      </c>
      <c r="B2173" s="2">
        <f>RSI!B2173</f>
        <v>3.8123999999999998</v>
      </c>
      <c r="C2173" s="2">
        <f>RSI!I2173</f>
        <v>55.534759771786035</v>
      </c>
      <c r="D2173" s="2">
        <f>MACD!E2173</f>
        <v>-9.0657278694835863E-2</v>
      </c>
      <c r="E2173" s="2">
        <f>MACD!F2173</f>
        <v>1.5706679812981152E-2</v>
      </c>
      <c r="F2173" s="2">
        <f>'Moving Avg'!D2173</f>
        <v>3.8103799999999999</v>
      </c>
      <c r="G2173" s="2">
        <f>'Moving Avg'!F2173</f>
        <v>3.6267399999999994</v>
      </c>
      <c r="H2173" s="2">
        <f>'Moving Avg'!G2173</f>
        <v>3.7604660000000005</v>
      </c>
      <c r="I2173" s="2">
        <f>'Moving Avg'!H2173</f>
        <v>4.2650535000000014</v>
      </c>
      <c r="J2173" s="5" t="str">
        <f>OBV!F2173</f>
        <v>BULLISH</v>
      </c>
      <c r="K2173" s="5" t="str">
        <f>OBV!G2173</f>
        <v>WEAK</v>
      </c>
      <c r="L2173" s="5" t="str">
        <f>OBV!H2173</f>
        <v>CONFIRMED BULLISH</v>
      </c>
      <c r="M2173" s="7">
        <f t="shared" si="330"/>
        <v>25</v>
      </c>
      <c r="N2173" s="7">
        <f t="shared" si="331"/>
        <v>100</v>
      </c>
      <c r="O2173" s="7">
        <f t="shared" si="332"/>
        <v>0</v>
      </c>
      <c r="P2173" s="7">
        <f t="shared" si="333"/>
        <v>67</v>
      </c>
      <c r="Q2173" s="8">
        <f t="shared" si="334"/>
        <v>53.8</v>
      </c>
      <c r="R2173" s="8">
        <f t="shared" si="335"/>
        <v>41.75</v>
      </c>
      <c r="S2173" s="8">
        <f t="shared" si="336"/>
        <v>48.900000000000006</v>
      </c>
      <c r="T2173" s="8">
        <f t="shared" si="337"/>
        <v>48</v>
      </c>
      <c r="U2173" s="7">
        <f t="shared" si="338"/>
        <v>48.15</v>
      </c>
      <c r="V2173" s="7">
        <f t="shared" si="339"/>
        <v>48.112499999999997</v>
      </c>
    </row>
    <row r="2174" spans="1:22" ht="13.5" x14ac:dyDescent="0.25">
      <c r="A2174" s="3">
        <f>RSI!A2174</f>
        <v>45470</v>
      </c>
      <c r="B2174" s="2">
        <f>RSI!B2174</f>
        <v>3.8422999999999998</v>
      </c>
      <c r="C2174" s="2">
        <f>RSI!I2174</f>
        <v>57.002618648043658</v>
      </c>
      <c r="D2174" s="2">
        <f>MACD!E2174</f>
        <v>-0.11865812326812275</v>
      </c>
      <c r="E2174" s="2">
        <f>MACD!F2174</f>
        <v>-1.1166280803239628E-2</v>
      </c>
      <c r="F2174" s="2">
        <f>'Moving Avg'!D2174</f>
        <v>3.8602800000000004</v>
      </c>
      <c r="G2174" s="2">
        <f>'Moving Avg'!F2174</f>
        <v>3.6297349999999988</v>
      </c>
      <c r="H2174" s="2">
        <f>'Moving Avg'!G2174</f>
        <v>3.761464000000001</v>
      </c>
      <c r="I2174" s="2">
        <f>'Moving Avg'!H2174</f>
        <v>4.2593650000000016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  <c r="M2174" s="7">
        <f t="shared" si="330"/>
        <v>25</v>
      </c>
      <c r="N2174" s="7">
        <f t="shared" si="331"/>
        <v>100</v>
      </c>
      <c r="O2174" s="7">
        <f t="shared" si="332"/>
        <v>0</v>
      </c>
      <c r="P2174" s="7">
        <f t="shared" si="333"/>
        <v>83.5</v>
      </c>
      <c r="Q2174" s="8">
        <f t="shared" si="334"/>
        <v>56.274999999999999</v>
      </c>
      <c r="R2174" s="8">
        <f t="shared" si="335"/>
        <v>45.875</v>
      </c>
      <c r="S2174" s="8">
        <f t="shared" si="336"/>
        <v>56.325000000000003</v>
      </c>
      <c r="T2174" s="8">
        <f t="shared" si="337"/>
        <v>52.125</v>
      </c>
      <c r="U2174" s="7">
        <f t="shared" si="338"/>
        <v>52.82500000000001</v>
      </c>
      <c r="V2174" s="7">
        <f t="shared" si="339"/>
        <v>52.650000000000006</v>
      </c>
    </row>
    <row r="2175" spans="1:22" ht="13.5" x14ac:dyDescent="0.25">
      <c r="A2175" s="3">
        <f>RSI!A2175</f>
        <v>45471</v>
      </c>
      <c r="B2175" s="2">
        <f>RSI!B2175</f>
        <v>3.7924000000000002</v>
      </c>
      <c r="C2175" s="2">
        <f>RSI!I2175</f>
        <v>53.810044085895655</v>
      </c>
      <c r="D2175" s="2">
        <f>MACD!E2175</f>
        <v>-0.13941424795353985</v>
      </c>
      <c r="E2175" s="2">
        <f>MACD!F2175</f>
        <v>-3.681587423329967E-2</v>
      </c>
      <c r="F2175" s="2">
        <f>'Moving Avg'!D2175</f>
        <v>3.8682600000000003</v>
      </c>
      <c r="G2175" s="2">
        <f>'Moving Avg'!F2175</f>
        <v>3.6347249999999987</v>
      </c>
      <c r="H2175" s="2">
        <f>'Moving Avg'!G2175</f>
        <v>3.7642579999999999</v>
      </c>
      <c r="I2175" s="2">
        <f>'Moving Avg'!H2175</f>
        <v>4.2534270000000012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  <c r="M2175" s="7">
        <f t="shared" si="330"/>
        <v>25</v>
      </c>
      <c r="N2175" s="7">
        <f t="shared" si="331"/>
        <v>100</v>
      </c>
      <c r="O2175" s="7">
        <f t="shared" si="332"/>
        <v>0</v>
      </c>
      <c r="P2175" s="7">
        <f t="shared" si="333"/>
        <v>83.5</v>
      </c>
      <c r="Q2175" s="8">
        <f t="shared" si="334"/>
        <v>56.274999999999999</v>
      </c>
      <c r="R2175" s="8">
        <f t="shared" si="335"/>
        <v>45.875</v>
      </c>
      <c r="S2175" s="8">
        <f t="shared" si="336"/>
        <v>56.325000000000003</v>
      </c>
      <c r="T2175" s="8">
        <f t="shared" si="337"/>
        <v>52.125</v>
      </c>
      <c r="U2175" s="7">
        <f t="shared" si="338"/>
        <v>52.82500000000001</v>
      </c>
      <c r="V2175" s="7">
        <f t="shared" si="339"/>
        <v>52.650000000000006</v>
      </c>
    </row>
    <row r="2176" spans="1:22" ht="13.5" x14ac:dyDescent="0.25">
      <c r="A2176" s="3">
        <f>RSI!A2176</f>
        <v>45474</v>
      </c>
      <c r="B2176" s="2">
        <f>RSI!B2176</f>
        <v>3.7924000000000002</v>
      </c>
      <c r="C2176" s="2">
        <f>RSI!I2176</f>
        <v>53.810044085895655</v>
      </c>
      <c r="D2176" s="2">
        <f>MACD!E2176</f>
        <v>-0.15738540834292936</v>
      </c>
      <c r="E2176" s="2">
        <f>MACD!F2176</f>
        <v>-6.0929781055225604E-2</v>
      </c>
      <c r="F2176" s="2">
        <f>'Moving Avg'!D2176</f>
        <v>3.8442999999999996</v>
      </c>
      <c r="G2176" s="2">
        <f>'Moving Avg'!F2176</f>
        <v>3.6471999999999993</v>
      </c>
      <c r="H2176" s="2">
        <f>'Moving Avg'!G2176</f>
        <v>3.7702459999999998</v>
      </c>
      <c r="I2176" s="2">
        <f>'Moving Avg'!H2176</f>
        <v>4.2469400000000013</v>
      </c>
      <c r="J2176" s="5" t="str">
        <f>OBV!F2176</f>
        <v>BULLISH</v>
      </c>
      <c r="K2176" s="5" t="str">
        <f>OBV!G2176</f>
        <v>NEUTRAL</v>
      </c>
      <c r="L2176" s="5" t="str">
        <f>OBV!H2176</f>
        <v>BULLISH DIVERGENCE</v>
      </c>
      <c r="M2176" s="7">
        <f t="shared" si="330"/>
        <v>25</v>
      </c>
      <c r="N2176" s="7">
        <f t="shared" si="331"/>
        <v>100</v>
      </c>
      <c r="O2176" s="7">
        <f t="shared" si="332"/>
        <v>0</v>
      </c>
      <c r="P2176" s="7">
        <f t="shared" si="333"/>
        <v>66.5</v>
      </c>
      <c r="Q2176" s="8">
        <f t="shared" si="334"/>
        <v>53.725000000000001</v>
      </c>
      <c r="R2176" s="8">
        <f t="shared" si="335"/>
        <v>41.625</v>
      </c>
      <c r="S2176" s="8">
        <f t="shared" si="336"/>
        <v>48.674999999999997</v>
      </c>
      <c r="T2176" s="8">
        <f t="shared" si="337"/>
        <v>47.875</v>
      </c>
      <c r="U2176" s="7">
        <f t="shared" si="338"/>
        <v>48.008333333333326</v>
      </c>
      <c r="V2176" s="7">
        <f t="shared" si="339"/>
        <v>47.974999999999994</v>
      </c>
    </row>
    <row r="2177" spans="1:22" ht="13.5" x14ac:dyDescent="0.25">
      <c r="A2177" s="3">
        <f>RSI!A2177</f>
        <v>45475</v>
      </c>
      <c r="B2177" s="2">
        <f>RSI!B2177</f>
        <v>3.7924000000000002</v>
      </c>
      <c r="C2177" s="2">
        <f>RSI!I2177</f>
        <v>53.810044085895655</v>
      </c>
      <c r="D2177" s="2">
        <f>MACD!E2177</f>
        <v>-0.16069289402301568</v>
      </c>
      <c r="E2177" s="2">
        <f>MACD!F2177</f>
        <v>-8.088240364878363E-2</v>
      </c>
      <c r="F2177" s="2">
        <f>'Moving Avg'!D2177</f>
        <v>3.8063799999999999</v>
      </c>
      <c r="G2177" s="2">
        <f>'Moving Avg'!F2177</f>
        <v>3.6596749999999991</v>
      </c>
      <c r="H2177" s="2">
        <f>'Moving Avg'!G2177</f>
        <v>3.7762339999999983</v>
      </c>
      <c r="I2177" s="2">
        <f>'Moving Avg'!H2177</f>
        <v>4.2408025000000018</v>
      </c>
      <c r="J2177" s="5" t="str">
        <f>OBV!F2177</f>
        <v>BEARISH</v>
      </c>
      <c r="K2177" s="5" t="str">
        <f>OBV!G2177</f>
        <v>NEUTRAL</v>
      </c>
      <c r="L2177" s="5" t="str">
        <f>OBV!H2177</f>
        <v>CONFIRMED BEARISH</v>
      </c>
      <c r="M2177" s="7">
        <f t="shared" si="330"/>
        <v>25</v>
      </c>
      <c r="N2177" s="7">
        <f t="shared" si="331"/>
        <v>100</v>
      </c>
      <c r="O2177" s="7">
        <f t="shared" si="332"/>
        <v>0</v>
      </c>
      <c r="P2177" s="7">
        <f t="shared" si="333"/>
        <v>16.5</v>
      </c>
      <c r="Q2177" s="8">
        <f t="shared" si="334"/>
        <v>46.225000000000001</v>
      </c>
      <c r="R2177" s="8">
        <f t="shared" si="335"/>
        <v>29.125</v>
      </c>
      <c r="S2177" s="8">
        <f t="shared" si="336"/>
        <v>26.175000000000001</v>
      </c>
      <c r="T2177" s="8">
        <f t="shared" si="337"/>
        <v>35.375</v>
      </c>
      <c r="U2177" s="7">
        <f t="shared" si="338"/>
        <v>33.841666666666661</v>
      </c>
      <c r="V2177" s="7">
        <f t="shared" si="339"/>
        <v>34.224999999999994</v>
      </c>
    </row>
    <row r="2178" spans="1:22" ht="13.5" x14ac:dyDescent="0.25">
      <c r="A2178" s="3">
        <f>RSI!A2178</f>
        <v>45476</v>
      </c>
      <c r="B2178" s="2">
        <f>RSI!B2178</f>
        <v>3.8822000000000001</v>
      </c>
      <c r="C2178" s="2">
        <f>RSI!I2178</f>
        <v>58.974556941737845</v>
      </c>
      <c r="D2178" s="2">
        <f>MACD!E2178</f>
        <v>-0.1704934267464675</v>
      </c>
      <c r="E2178" s="2">
        <f>MACD!F2178</f>
        <v>-9.880460826832041E-2</v>
      </c>
      <c r="F2178" s="2">
        <f>'Moving Avg'!D2178</f>
        <v>3.8203400000000003</v>
      </c>
      <c r="G2178" s="2">
        <f>'Moving Avg'!F2178</f>
        <v>3.676639999999999</v>
      </c>
      <c r="H2178" s="2">
        <f>'Moving Avg'!G2178</f>
        <v>3.7810239999999986</v>
      </c>
      <c r="I2178" s="2">
        <f>'Moving Avg'!H2178</f>
        <v>4.234265500000002</v>
      </c>
      <c r="J2178" s="5" t="str">
        <f>OBV!F2178</f>
        <v>BEARISH</v>
      </c>
      <c r="K2178" s="5" t="str">
        <f>OBV!G2178</f>
        <v>NEUTRAL</v>
      </c>
      <c r="L2178" s="5" t="str">
        <f>OBV!H2178</f>
        <v>BEARISH DIVERGENCE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100</v>
      </c>
      <c r="O2178" s="7">
        <f t="shared" ref="O2178:O2241" si="342">IF(F2178-I2178&gt;10,100,IF(F2178-I2178&gt;5,75, IF(F2178-I2178&gt;0,50,0)))</f>
        <v>0</v>
      </c>
      <c r="P2178" s="7">
        <f t="shared" ref="P2178:P2241" si="343">IF(L2178="confirmed bullish", 34, IF(L2178="bullish divergence",17, 0))+IF(J2178="bullish",33,IF(J2178="bearish",0,16.5))+IF(K2178="strong",33,IF(K2178="weak",0,16.5))</f>
        <v>16.5</v>
      </c>
      <c r="Q2178" s="8">
        <f t="shared" si="334"/>
        <v>46.225000000000001</v>
      </c>
      <c r="R2178" s="8">
        <f t="shared" si="335"/>
        <v>29.125</v>
      </c>
      <c r="S2178" s="8">
        <f t="shared" si="336"/>
        <v>26.175000000000001</v>
      </c>
      <c r="T2178" s="8">
        <f t="shared" si="337"/>
        <v>35.375</v>
      </c>
      <c r="U2178" s="7">
        <f t="shared" si="338"/>
        <v>33.841666666666661</v>
      </c>
      <c r="V2178" s="7">
        <f t="shared" si="339"/>
        <v>34.224999999999994</v>
      </c>
    </row>
    <row r="2179" spans="1:22" ht="13.5" x14ac:dyDescent="0.25">
      <c r="A2179" s="3">
        <f>RSI!A2179</f>
        <v>45477</v>
      </c>
      <c r="B2179" s="2">
        <f>RSI!B2179</f>
        <v>3.8822000000000001</v>
      </c>
      <c r="C2179" s="2">
        <f>RSI!I2179</f>
        <v>58.974556941737838</v>
      </c>
      <c r="D2179" s="2">
        <f>MACD!E2179</f>
        <v>-0.17810246603981028</v>
      </c>
      <c r="E2179" s="2">
        <f>MACD!F2179</f>
        <v>-0.1146641798226184</v>
      </c>
      <c r="F2179" s="2">
        <f>'Moving Avg'!D2179</f>
        <v>3.8283200000000002</v>
      </c>
      <c r="G2179" s="2">
        <f>'Moving Avg'!F2179</f>
        <v>3.6911099999999992</v>
      </c>
      <c r="H2179" s="2">
        <f>'Moving Avg'!G2179</f>
        <v>3.7826199999999996</v>
      </c>
      <c r="I2179" s="2">
        <f>'Moving Avg'!H2179</f>
        <v>4.2277285000000013</v>
      </c>
      <c r="J2179" s="5" t="str">
        <f>OBV!F2179</f>
        <v>BEARISH</v>
      </c>
      <c r="K2179" s="5" t="str">
        <f>OBV!G2179</f>
        <v>NEUTRAL</v>
      </c>
      <c r="L2179" s="5" t="str">
        <f>OBV!H2179</f>
        <v>BEARISH DIVERGENCE</v>
      </c>
      <c r="M2179" s="7">
        <f t="shared" si="340"/>
        <v>25</v>
      </c>
      <c r="N2179" s="7">
        <f t="shared" si="341"/>
        <v>100</v>
      </c>
      <c r="O2179" s="7">
        <f t="shared" si="342"/>
        <v>0</v>
      </c>
      <c r="P2179" s="7">
        <f t="shared" si="343"/>
        <v>16.5</v>
      </c>
      <c r="Q2179" s="8">
        <f t="shared" ref="Q2179:Q2242" si="344">0.35*M2179+N2179*0.35+O2179*0.15+P2179*0.15</f>
        <v>46.225000000000001</v>
      </c>
      <c r="R2179" s="8">
        <f t="shared" ref="R2179:R2242" si="345">M2179*0.2+N2179*0.2+O2179*0.35+P2179*0.25</f>
        <v>29.125</v>
      </c>
      <c r="S2179" s="8">
        <f t="shared" ref="S2179:S2242" si="346">M2179*0.15+N2179*0.15+O2179*0.25+P2179*0.45</f>
        <v>26.175000000000001</v>
      </c>
      <c r="T2179" s="8">
        <f t="shared" ref="T2179:T2242" si="347">0.25*SUM(M2179:P2179)</f>
        <v>35.375</v>
      </c>
      <c r="U2179" s="7">
        <f t="shared" ref="U2179:U2242" si="348">SUM(Q2179:S2179)/3</f>
        <v>33.841666666666661</v>
      </c>
      <c r="V2179" s="7">
        <f t="shared" ref="V2179:V2242" si="349">SUM(Q2179:T2179)/4</f>
        <v>34.224999999999994</v>
      </c>
    </row>
    <row r="2180" spans="1:22" ht="13.5" x14ac:dyDescent="0.25">
      <c r="A2180" s="3">
        <f>RSI!A2180</f>
        <v>45478</v>
      </c>
      <c r="B2180" s="2">
        <f>RSI!B2180</f>
        <v>3.8822000000000001</v>
      </c>
      <c r="C2180" s="2">
        <f>RSI!I2180</f>
        <v>58.974556941737845</v>
      </c>
      <c r="D2180" s="2">
        <f>MACD!E2180</f>
        <v>-0.16076308125778827</v>
      </c>
      <c r="E2180" s="2">
        <f>MACD!F2180</f>
        <v>-0.12388396010965239</v>
      </c>
      <c r="F2180" s="2">
        <f>'Moving Avg'!D2180</f>
        <v>3.8462800000000001</v>
      </c>
      <c r="G2180" s="2">
        <f>'Moving Avg'!F2180</f>
        <v>3.7100699999999995</v>
      </c>
      <c r="H2180" s="2">
        <f>'Moving Avg'!G2180</f>
        <v>3.7828199999999992</v>
      </c>
      <c r="I2180" s="2">
        <f>'Moving Avg'!H2180</f>
        <v>4.2209920000000016</v>
      </c>
      <c r="J2180" s="5" t="str">
        <f>OBV!F2180</f>
        <v>BULLISH</v>
      </c>
      <c r="K2180" s="5" t="str">
        <f>OBV!G2180</f>
        <v>NEUTRAL</v>
      </c>
      <c r="L2180" s="5" t="str">
        <f>OBV!H2180</f>
        <v>CONFIRMED BULLISH</v>
      </c>
      <c r="M2180" s="7">
        <f t="shared" si="340"/>
        <v>25</v>
      </c>
      <c r="N2180" s="7">
        <f t="shared" si="341"/>
        <v>100</v>
      </c>
      <c r="O2180" s="7">
        <f t="shared" si="342"/>
        <v>0</v>
      </c>
      <c r="P2180" s="7">
        <f t="shared" si="343"/>
        <v>83.5</v>
      </c>
      <c r="Q2180" s="8">
        <f t="shared" si="344"/>
        <v>56.274999999999999</v>
      </c>
      <c r="R2180" s="8">
        <f t="shared" si="345"/>
        <v>45.875</v>
      </c>
      <c r="S2180" s="8">
        <f t="shared" si="346"/>
        <v>56.325000000000003</v>
      </c>
      <c r="T2180" s="8">
        <f t="shared" si="347"/>
        <v>52.125</v>
      </c>
      <c r="U2180" s="7">
        <f t="shared" si="348"/>
        <v>52.82500000000001</v>
      </c>
      <c r="V2180" s="7">
        <f t="shared" si="349"/>
        <v>52.650000000000006</v>
      </c>
    </row>
    <row r="2181" spans="1:22" ht="13.5" x14ac:dyDescent="0.25">
      <c r="A2181" s="3">
        <f>RSI!A2181</f>
        <v>45481</v>
      </c>
      <c r="B2181" s="2">
        <f>RSI!B2181</f>
        <v>3.8822000000000001</v>
      </c>
      <c r="C2181" s="2">
        <f>RSI!I2181</f>
        <v>58.974556941737845</v>
      </c>
      <c r="D2181" s="2">
        <f>MACD!E2181</f>
        <v>-0.12225486718346534</v>
      </c>
      <c r="E2181" s="2">
        <f>MACD!F2181</f>
        <v>-0.12355814152441498</v>
      </c>
      <c r="F2181" s="2">
        <f>'Moving Avg'!D2181</f>
        <v>3.8642400000000001</v>
      </c>
      <c r="G2181" s="2">
        <f>'Moving Avg'!F2181</f>
        <v>3.7285299999999992</v>
      </c>
      <c r="H2181" s="2">
        <f>'Moving Avg'!G2181</f>
        <v>3.7864120000000003</v>
      </c>
      <c r="I2181" s="2">
        <f>'Moving Avg'!H2181</f>
        <v>4.2142555000000019</v>
      </c>
      <c r="J2181" s="5" t="str">
        <f>OBV!F2181</f>
        <v>BULLISH</v>
      </c>
      <c r="K2181" s="5" t="str">
        <f>OBV!G2181</f>
        <v>NEUTRAL</v>
      </c>
      <c r="L2181" s="5" t="str">
        <f>OBV!H2181</f>
        <v>CONFIRMED BULLISH</v>
      </c>
      <c r="M2181" s="7">
        <f t="shared" si="340"/>
        <v>25</v>
      </c>
      <c r="N2181" s="7">
        <f t="shared" si="341"/>
        <v>0</v>
      </c>
      <c r="O2181" s="7">
        <f t="shared" si="342"/>
        <v>0</v>
      </c>
      <c r="P2181" s="7">
        <f t="shared" si="343"/>
        <v>83.5</v>
      </c>
      <c r="Q2181" s="8">
        <f t="shared" si="344"/>
        <v>21.274999999999999</v>
      </c>
      <c r="R2181" s="8">
        <f t="shared" si="345"/>
        <v>25.875</v>
      </c>
      <c r="S2181" s="8">
        <f t="shared" si="346"/>
        <v>41.325000000000003</v>
      </c>
      <c r="T2181" s="8">
        <f t="shared" si="347"/>
        <v>27.125</v>
      </c>
      <c r="U2181" s="7">
        <f t="shared" si="348"/>
        <v>29.491666666666664</v>
      </c>
      <c r="V2181" s="7">
        <f t="shared" si="349"/>
        <v>28.9</v>
      </c>
    </row>
    <row r="2182" spans="1:22" ht="13.5" x14ac:dyDescent="0.25">
      <c r="A2182" s="3">
        <f>RSI!A2182</f>
        <v>45482</v>
      </c>
      <c r="B2182" s="2">
        <f>RSI!B2182</f>
        <v>3.8721999999999999</v>
      </c>
      <c r="C2182" s="2">
        <f>RSI!I2182</f>
        <v>58.003161903875885</v>
      </c>
      <c r="D2182" s="2">
        <f>MACD!E2182</f>
        <v>-7.8870313510609247E-2</v>
      </c>
      <c r="E2182" s="2">
        <f>MACD!F2182</f>
        <v>-0.11462057592165384</v>
      </c>
      <c r="F2182" s="2">
        <f>'Moving Avg'!D2182</f>
        <v>3.8801999999999999</v>
      </c>
      <c r="G2182" s="2">
        <f>'Moving Avg'!F2182</f>
        <v>3.7429999999999999</v>
      </c>
      <c r="H2182" s="2">
        <f>'Moving Avg'!G2182</f>
        <v>3.78661</v>
      </c>
      <c r="I2182" s="2">
        <f>'Moving Avg'!H2182</f>
        <v>4.2072695000000024</v>
      </c>
      <c r="J2182" s="5" t="str">
        <f>OBV!F2182</f>
        <v>BEARISH</v>
      </c>
      <c r="K2182" s="5" t="str">
        <f>OBV!G2182</f>
        <v>NEUTRAL</v>
      </c>
      <c r="L2182" s="5" t="str">
        <f>OBV!H2182</f>
        <v>BEARISH DIVERGENCE</v>
      </c>
      <c r="M2182" s="7">
        <f t="shared" si="340"/>
        <v>25</v>
      </c>
      <c r="N2182" s="7">
        <f t="shared" si="341"/>
        <v>0</v>
      </c>
      <c r="O2182" s="7">
        <f t="shared" si="342"/>
        <v>0</v>
      </c>
      <c r="P2182" s="7">
        <f t="shared" si="343"/>
        <v>16.5</v>
      </c>
      <c r="Q2182" s="8">
        <f t="shared" si="344"/>
        <v>11.225</v>
      </c>
      <c r="R2182" s="8">
        <f t="shared" si="345"/>
        <v>9.125</v>
      </c>
      <c r="S2182" s="8">
        <f t="shared" si="346"/>
        <v>11.175000000000001</v>
      </c>
      <c r="T2182" s="8">
        <f t="shared" si="347"/>
        <v>10.375</v>
      </c>
      <c r="U2182" s="7">
        <f t="shared" si="348"/>
        <v>10.508333333333335</v>
      </c>
      <c r="V2182" s="7">
        <f t="shared" si="349"/>
        <v>10.475000000000001</v>
      </c>
    </row>
    <row r="2183" spans="1:22" ht="13.5" x14ac:dyDescent="0.25">
      <c r="A2183" s="3">
        <f>RSI!A2183</f>
        <v>45483</v>
      </c>
      <c r="B2183" s="2">
        <f>RSI!B2183</f>
        <v>3.7025999999999999</v>
      </c>
      <c r="C2183" s="2">
        <f>RSI!I2183</f>
        <v>44.588859581616731</v>
      </c>
      <c r="D2183" s="2">
        <f>MACD!E2183</f>
        <v>-5.6258822017509313E-2</v>
      </c>
      <c r="E2183" s="2">
        <f>MACD!F2183</f>
        <v>-0.10294822514082494</v>
      </c>
      <c r="F2183" s="2">
        <f>'Moving Avg'!D2183</f>
        <v>3.8442799999999999</v>
      </c>
      <c r="G2183" s="2">
        <f>'Moving Avg'!F2183</f>
        <v>3.7524800000000007</v>
      </c>
      <c r="H2183" s="2">
        <f>'Moving Avg'!G2183</f>
        <v>3.7832179999999993</v>
      </c>
      <c r="I2183" s="2">
        <f>'Moving Avg'!H2183</f>
        <v>4.1993855000000018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  <c r="M2183" s="7">
        <f t="shared" si="340"/>
        <v>25</v>
      </c>
      <c r="N2183" s="7">
        <f t="shared" si="341"/>
        <v>0</v>
      </c>
      <c r="O2183" s="7">
        <f t="shared" si="342"/>
        <v>0</v>
      </c>
      <c r="P2183" s="7">
        <f t="shared" si="343"/>
        <v>16.5</v>
      </c>
      <c r="Q2183" s="8">
        <f t="shared" si="344"/>
        <v>11.225</v>
      </c>
      <c r="R2183" s="8">
        <f t="shared" si="345"/>
        <v>9.125</v>
      </c>
      <c r="S2183" s="8">
        <f t="shared" si="346"/>
        <v>11.175000000000001</v>
      </c>
      <c r="T2183" s="8">
        <f t="shared" si="347"/>
        <v>10.375</v>
      </c>
      <c r="U2183" s="7">
        <f t="shared" si="348"/>
        <v>10.508333333333335</v>
      </c>
      <c r="V2183" s="7">
        <f t="shared" si="349"/>
        <v>10.475000000000001</v>
      </c>
    </row>
    <row r="2184" spans="1:22" ht="13.5" x14ac:dyDescent="0.25">
      <c r="A2184" s="3">
        <f>RSI!A2184</f>
        <v>45484</v>
      </c>
      <c r="B2184" s="2">
        <f>RSI!B2184</f>
        <v>3.7025999999999999</v>
      </c>
      <c r="C2184" s="2">
        <f>RSI!I2184</f>
        <v>44.588859581616731</v>
      </c>
      <c r="D2184" s="2">
        <f>MACD!E2184</f>
        <v>-3.2050857776277475E-2</v>
      </c>
      <c r="E2184" s="2">
        <f>MACD!F2184</f>
        <v>-8.8768751667915452E-2</v>
      </c>
      <c r="F2184" s="2">
        <f>'Moving Avg'!D2184</f>
        <v>3.8083599999999995</v>
      </c>
      <c r="G2184" s="2">
        <f>'Moving Avg'!F2184</f>
        <v>3.7624599999999999</v>
      </c>
      <c r="H2184" s="2">
        <f>'Moving Avg'!G2184</f>
        <v>3.7798259999999999</v>
      </c>
      <c r="I2184" s="2">
        <f>'Moving Avg'!H2184</f>
        <v>4.1926490000000012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  <c r="M2184" s="7">
        <f t="shared" si="340"/>
        <v>25</v>
      </c>
      <c r="N2184" s="7">
        <f t="shared" si="341"/>
        <v>0</v>
      </c>
      <c r="O2184" s="7">
        <f t="shared" si="342"/>
        <v>0</v>
      </c>
      <c r="P2184" s="7">
        <f t="shared" si="343"/>
        <v>16.5</v>
      </c>
      <c r="Q2184" s="8">
        <f t="shared" si="344"/>
        <v>11.225</v>
      </c>
      <c r="R2184" s="8">
        <f t="shared" si="345"/>
        <v>9.125</v>
      </c>
      <c r="S2184" s="8">
        <f t="shared" si="346"/>
        <v>11.175000000000001</v>
      </c>
      <c r="T2184" s="8">
        <f t="shared" si="347"/>
        <v>10.375</v>
      </c>
      <c r="U2184" s="7">
        <f t="shared" si="348"/>
        <v>10.508333333333335</v>
      </c>
      <c r="V2184" s="7">
        <f t="shared" si="349"/>
        <v>10.475000000000001</v>
      </c>
    </row>
    <row r="2185" spans="1:22" ht="13.5" x14ac:dyDescent="0.25">
      <c r="A2185" s="3">
        <f>RSI!A2185</f>
        <v>45485</v>
      </c>
      <c r="B2185" s="2">
        <f>RSI!B2185</f>
        <v>3.6825999999999999</v>
      </c>
      <c r="C2185" s="2">
        <f>RSI!I2185</f>
        <v>43.221783700299206</v>
      </c>
      <c r="D2185" s="2">
        <f>MACD!E2185</f>
        <v>-1.732267088897288E-2</v>
      </c>
      <c r="E2185" s="2">
        <f>MACD!F2185</f>
        <v>-7.4479535512126938E-2</v>
      </c>
      <c r="F2185" s="2">
        <f>'Moving Avg'!D2185</f>
        <v>3.7684400000000005</v>
      </c>
      <c r="G2185" s="2">
        <f>'Moving Avg'!F2185</f>
        <v>3.7714399999999997</v>
      </c>
      <c r="H2185" s="2">
        <f>'Moving Avg'!G2185</f>
        <v>3.779226</v>
      </c>
      <c r="I2185" s="2">
        <f>'Moving Avg'!H2185</f>
        <v>4.1861620000000013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  <c r="M2185" s="7">
        <f t="shared" si="340"/>
        <v>25</v>
      </c>
      <c r="N2185" s="7">
        <f t="shared" si="341"/>
        <v>0</v>
      </c>
      <c r="O2185" s="7">
        <f t="shared" si="342"/>
        <v>0</v>
      </c>
      <c r="P2185" s="7">
        <f t="shared" si="343"/>
        <v>16.5</v>
      </c>
      <c r="Q2185" s="8">
        <f t="shared" si="344"/>
        <v>11.225</v>
      </c>
      <c r="R2185" s="8">
        <f t="shared" si="345"/>
        <v>9.125</v>
      </c>
      <c r="S2185" s="8">
        <f t="shared" si="346"/>
        <v>11.175000000000001</v>
      </c>
      <c r="T2185" s="8">
        <f t="shared" si="347"/>
        <v>10.375</v>
      </c>
      <c r="U2185" s="7">
        <f t="shared" si="348"/>
        <v>10.508333333333335</v>
      </c>
      <c r="V2185" s="7">
        <f t="shared" si="349"/>
        <v>10.475000000000001</v>
      </c>
    </row>
    <row r="2186" spans="1:22" ht="13.5" x14ac:dyDescent="0.25">
      <c r="A2186" s="3">
        <f>RSI!A2186</f>
        <v>45488</v>
      </c>
      <c r="B2186" s="2">
        <f>RSI!B2186</f>
        <v>3.5828000000000002</v>
      </c>
      <c r="C2186" s="2">
        <f>RSI!I2186</f>
        <v>37.107891662575781</v>
      </c>
      <c r="D2186" s="2">
        <f>MACD!E2186</f>
        <v>3.0577908704705337E-3</v>
      </c>
      <c r="E2186" s="2">
        <f>MACD!F2186</f>
        <v>-5.8972070235607445E-2</v>
      </c>
      <c r="F2186" s="2">
        <f>'Moving Avg'!D2186</f>
        <v>3.7085599999999999</v>
      </c>
      <c r="G2186" s="2">
        <f>'Moving Avg'!F2186</f>
        <v>3.7754299999999992</v>
      </c>
      <c r="H2186" s="2">
        <f>'Moving Avg'!G2186</f>
        <v>3.7798239999999996</v>
      </c>
      <c r="I2186" s="2">
        <f>'Moving Avg'!H2186</f>
        <v>4.1791760000000009</v>
      </c>
      <c r="J2186" s="5" t="str">
        <f>OBV!F2186</f>
        <v>BEARISH</v>
      </c>
      <c r="K2186" s="5" t="str">
        <f>OBV!G2186</f>
        <v>NEUTRAL</v>
      </c>
      <c r="L2186" s="5" t="str">
        <f>OBV!H2186</f>
        <v>CONFIRMED BEARISH</v>
      </c>
      <c r="M2186" s="7">
        <f t="shared" si="340"/>
        <v>25</v>
      </c>
      <c r="N2186" s="7">
        <f t="shared" si="341"/>
        <v>0</v>
      </c>
      <c r="O2186" s="7">
        <f t="shared" si="342"/>
        <v>0</v>
      </c>
      <c r="P2186" s="7">
        <f t="shared" si="343"/>
        <v>16.5</v>
      </c>
      <c r="Q2186" s="8">
        <f t="shared" si="344"/>
        <v>11.225</v>
      </c>
      <c r="R2186" s="8">
        <f t="shared" si="345"/>
        <v>9.125</v>
      </c>
      <c r="S2186" s="8">
        <f t="shared" si="346"/>
        <v>11.175000000000001</v>
      </c>
      <c r="T2186" s="8">
        <f t="shared" si="347"/>
        <v>10.375</v>
      </c>
      <c r="U2186" s="7">
        <f t="shared" si="348"/>
        <v>10.508333333333335</v>
      </c>
      <c r="V2186" s="7">
        <f t="shared" si="349"/>
        <v>10.475000000000001</v>
      </c>
    </row>
    <row r="2187" spans="1:22" ht="13.5" x14ac:dyDescent="0.25">
      <c r="A2187" s="3">
        <f>RSI!A2187</f>
        <v>45489</v>
      </c>
      <c r="B2187" s="2">
        <f>RSI!B2187</f>
        <v>3.5828000000000002</v>
      </c>
      <c r="C2187" s="2">
        <f>RSI!I2187</f>
        <v>37.107891662575774</v>
      </c>
      <c r="D2187" s="2">
        <f>MACD!E2187</f>
        <v>2.1379146484046263E-2</v>
      </c>
      <c r="E2187" s="2">
        <f>MACD!F2187</f>
        <v>-4.2901826891676709E-2</v>
      </c>
      <c r="F2187" s="2">
        <f>'Moving Avg'!D2187</f>
        <v>3.6506799999999999</v>
      </c>
      <c r="G2187" s="2">
        <f>'Moving Avg'!F2187</f>
        <v>3.7754300000000001</v>
      </c>
      <c r="H2187" s="2">
        <f>'Moving Avg'!G2187</f>
        <v>3.7794239999999997</v>
      </c>
      <c r="I2187" s="2">
        <f>'Moving Avg'!H2187</f>
        <v>4.1722400000000013</v>
      </c>
      <c r="J2187" s="5" t="str">
        <f>OBV!F2187</f>
        <v>BEARISH</v>
      </c>
      <c r="K2187" s="5" t="str">
        <f>OBV!G2187</f>
        <v>NEUTRAL</v>
      </c>
      <c r="L2187" s="5" t="str">
        <f>OBV!H2187</f>
        <v>CONFIRMED BEARISH</v>
      </c>
      <c r="M2187" s="7">
        <f t="shared" si="340"/>
        <v>25</v>
      </c>
      <c r="N2187" s="7">
        <f t="shared" si="341"/>
        <v>0</v>
      </c>
      <c r="O2187" s="7">
        <f t="shared" si="342"/>
        <v>0</v>
      </c>
      <c r="P2187" s="7">
        <f t="shared" si="343"/>
        <v>16.5</v>
      </c>
      <c r="Q2187" s="8">
        <f t="shared" si="344"/>
        <v>11.225</v>
      </c>
      <c r="R2187" s="8">
        <f t="shared" si="345"/>
        <v>9.125</v>
      </c>
      <c r="S2187" s="8">
        <f t="shared" si="346"/>
        <v>11.175000000000001</v>
      </c>
      <c r="T2187" s="8">
        <f t="shared" si="347"/>
        <v>10.375</v>
      </c>
      <c r="U2187" s="7">
        <f t="shared" si="348"/>
        <v>10.508333333333335</v>
      </c>
      <c r="V2187" s="7">
        <f t="shared" si="349"/>
        <v>10.475000000000001</v>
      </c>
    </row>
    <row r="2188" spans="1:22" ht="13.5" x14ac:dyDescent="0.25">
      <c r="A2188" s="3">
        <f>RSI!A2188</f>
        <v>45490</v>
      </c>
      <c r="B2188" s="2">
        <f>RSI!B2188</f>
        <v>3.5928</v>
      </c>
      <c r="C2188" s="2">
        <f>RSI!I2188</f>
        <v>38.125004384530918</v>
      </c>
      <c r="D2188" s="2">
        <f>MACD!E2188</f>
        <v>5.0953095794009418E-2</v>
      </c>
      <c r="E2188" s="2">
        <f>MACD!F2188</f>
        <v>-2.4130842354539481E-2</v>
      </c>
      <c r="F2188" s="2">
        <f>'Moving Avg'!D2188</f>
        <v>3.6287199999999999</v>
      </c>
      <c r="G2188" s="2">
        <f>'Moving Avg'!F2188</f>
        <v>3.7759299999999998</v>
      </c>
      <c r="H2188" s="2">
        <f>'Moving Avg'!G2188</f>
        <v>3.77603</v>
      </c>
      <c r="I2188" s="2">
        <f>'Moving Avg'!H2188</f>
        <v>4.1654035000000018</v>
      </c>
      <c r="J2188" s="5" t="str">
        <f>OBV!F2188</f>
        <v>BULLISH</v>
      </c>
      <c r="K2188" s="5" t="str">
        <f>OBV!G2188</f>
        <v>NEUTRAL</v>
      </c>
      <c r="L2188" s="5" t="str">
        <f>OBV!H2188</f>
        <v>BULLISH DIVERGENCE</v>
      </c>
      <c r="M2188" s="7">
        <f t="shared" si="340"/>
        <v>25</v>
      </c>
      <c r="N2188" s="7">
        <f t="shared" si="341"/>
        <v>0</v>
      </c>
      <c r="O2188" s="7">
        <f t="shared" si="342"/>
        <v>0</v>
      </c>
      <c r="P2188" s="7">
        <f t="shared" si="343"/>
        <v>66.5</v>
      </c>
      <c r="Q2188" s="8">
        <f t="shared" si="344"/>
        <v>18.725000000000001</v>
      </c>
      <c r="R2188" s="8">
        <f t="shared" si="345"/>
        <v>21.625</v>
      </c>
      <c r="S2188" s="8">
        <f t="shared" si="346"/>
        <v>33.674999999999997</v>
      </c>
      <c r="T2188" s="8">
        <f t="shared" si="347"/>
        <v>22.875</v>
      </c>
      <c r="U2188" s="7">
        <f t="shared" si="348"/>
        <v>24.675000000000001</v>
      </c>
      <c r="V2188" s="7">
        <f t="shared" si="349"/>
        <v>24.225000000000001</v>
      </c>
    </row>
    <row r="2189" spans="1:22" ht="13.5" x14ac:dyDescent="0.25">
      <c r="A2189" s="3">
        <f>RSI!A2189</f>
        <v>45491</v>
      </c>
      <c r="B2189" s="2">
        <f>RSI!B2189</f>
        <v>3.7524999999999999</v>
      </c>
      <c r="C2189" s="2">
        <f>RSI!I2189</f>
        <v>51.589791350374867</v>
      </c>
      <c r="D2189" s="2">
        <f>MACD!E2189</f>
        <v>6.501128290815128E-2</v>
      </c>
      <c r="E2189" s="2">
        <f>MACD!F2189</f>
        <v>-6.3024173020013296E-3</v>
      </c>
      <c r="F2189" s="2">
        <f>'Moving Avg'!D2189</f>
        <v>3.6387</v>
      </c>
      <c r="G2189" s="2">
        <f>'Moving Avg'!F2189</f>
        <v>3.7839149999999995</v>
      </c>
      <c r="H2189" s="2">
        <f>'Moving Avg'!G2189</f>
        <v>3.7726380000000002</v>
      </c>
      <c r="I2189" s="2">
        <f>'Moving Avg'!H2189</f>
        <v>4.1593655000000016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  <c r="M2189" s="7">
        <f t="shared" si="340"/>
        <v>25</v>
      </c>
      <c r="N2189" s="7">
        <f t="shared" si="341"/>
        <v>0</v>
      </c>
      <c r="O2189" s="7">
        <f t="shared" si="342"/>
        <v>0</v>
      </c>
      <c r="P2189" s="7">
        <f t="shared" si="343"/>
        <v>83.5</v>
      </c>
      <c r="Q2189" s="8">
        <f t="shared" si="344"/>
        <v>21.274999999999999</v>
      </c>
      <c r="R2189" s="8">
        <f t="shared" si="345"/>
        <v>25.875</v>
      </c>
      <c r="S2189" s="8">
        <f t="shared" si="346"/>
        <v>41.325000000000003</v>
      </c>
      <c r="T2189" s="8">
        <f t="shared" si="347"/>
        <v>27.125</v>
      </c>
      <c r="U2189" s="7">
        <f t="shared" si="348"/>
        <v>29.491666666666664</v>
      </c>
      <c r="V2189" s="7">
        <f t="shared" si="349"/>
        <v>28.9</v>
      </c>
    </row>
    <row r="2190" spans="1:22" ht="13.5" x14ac:dyDescent="0.25">
      <c r="A2190" s="3">
        <f>RSI!A2190</f>
        <v>45492</v>
      </c>
      <c r="B2190" s="2">
        <f>RSI!B2190</f>
        <v>3.7524999999999999</v>
      </c>
      <c r="C2190" s="2">
        <f>RSI!I2190</f>
        <v>51.589791350374867</v>
      </c>
      <c r="D2190" s="2">
        <f>MACD!E2190</f>
        <v>7.6762725428825007E-2</v>
      </c>
      <c r="E2190" s="2">
        <f>MACD!F2190</f>
        <v>1.0310611244163936E-2</v>
      </c>
      <c r="F2190" s="2">
        <f>'Moving Avg'!D2190</f>
        <v>3.6526800000000001</v>
      </c>
      <c r="G2190" s="2">
        <f>'Moving Avg'!F2190</f>
        <v>3.783914999999999</v>
      </c>
      <c r="H2190" s="2">
        <f>'Moving Avg'!G2190</f>
        <v>3.7658519999999998</v>
      </c>
      <c r="I2190" s="2">
        <f>'Moving Avg'!H2190</f>
        <v>4.1533275000000023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  <c r="M2190" s="7">
        <f t="shared" si="340"/>
        <v>25</v>
      </c>
      <c r="N2190" s="7">
        <f t="shared" si="341"/>
        <v>0</v>
      </c>
      <c r="O2190" s="7">
        <f t="shared" si="342"/>
        <v>0</v>
      </c>
      <c r="P2190" s="7">
        <f t="shared" si="343"/>
        <v>83.5</v>
      </c>
      <c r="Q2190" s="8">
        <f t="shared" si="344"/>
        <v>21.274999999999999</v>
      </c>
      <c r="R2190" s="8">
        <f t="shared" si="345"/>
        <v>25.875</v>
      </c>
      <c r="S2190" s="8">
        <f t="shared" si="346"/>
        <v>41.325000000000003</v>
      </c>
      <c r="T2190" s="8">
        <f t="shared" si="347"/>
        <v>27.125</v>
      </c>
      <c r="U2190" s="7">
        <f t="shared" si="348"/>
        <v>29.491666666666664</v>
      </c>
      <c r="V2190" s="7">
        <f t="shared" si="349"/>
        <v>28.9</v>
      </c>
    </row>
    <row r="2191" spans="1:22" ht="13.5" x14ac:dyDescent="0.25">
      <c r="A2191" s="3">
        <f>RSI!A2191</f>
        <v>45495</v>
      </c>
      <c r="B2191" s="2">
        <f>RSI!B2191</f>
        <v>3.8523000000000001</v>
      </c>
      <c r="C2191" s="2">
        <f>RSI!I2191</f>
        <v>58.184775158894539</v>
      </c>
      <c r="D2191" s="2">
        <f>MACD!E2191</f>
        <v>7.9180377256375056E-2</v>
      </c>
      <c r="E2191" s="2">
        <f>MACD!F2191</f>
        <v>2.4084564446606161E-2</v>
      </c>
      <c r="F2191" s="2">
        <f>'Moving Avg'!D2191</f>
        <v>3.7065800000000002</v>
      </c>
      <c r="G2191" s="2">
        <f>'Moving Avg'!F2191</f>
        <v>3.7809199999999992</v>
      </c>
      <c r="H2191" s="2">
        <f>'Moving Avg'!G2191</f>
        <v>3.7610620000000008</v>
      </c>
      <c r="I2191" s="2">
        <f>'Moving Avg'!H2191</f>
        <v>4.1479385000000022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  <c r="M2191" s="7">
        <f t="shared" si="340"/>
        <v>25</v>
      </c>
      <c r="N2191" s="7">
        <f t="shared" si="341"/>
        <v>0</v>
      </c>
      <c r="O2191" s="7">
        <f t="shared" si="342"/>
        <v>0</v>
      </c>
      <c r="P2191" s="7">
        <f t="shared" si="343"/>
        <v>83.5</v>
      </c>
      <c r="Q2191" s="8">
        <f t="shared" si="344"/>
        <v>21.274999999999999</v>
      </c>
      <c r="R2191" s="8">
        <f t="shared" si="345"/>
        <v>25.875</v>
      </c>
      <c r="S2191" s="8">
        <f t="shared" si="346"/>
        <v>41.325000000000003</v>
      </c>
      <c r="T2191" s="8">
        <f t="shared" si="347"/>
        <v>27.125</v>
      </c>
      <c r="U2191" s="7">
        <f t="shared" si="348"/>
        <v>29.491666666666664</v>
      </c>
      <c r="V2191" s="7">
        <f t="shared" si="349"/>
        <v>28.9</v>
      </c>
    </row>
    <row r="2192" spans="1:22" ht="13.5" x14ac:dyDescent="0.25">
      <c r="A2192" s="3">
        <f>RSI!A2192</f>
        <v>45496</v>
      </c>
      <c r="B2192" s="2">
        <f>RSI!B2192</f>
        <v>3.8721999999999999</v>
      </c>
      <c r="C2192" s="2">
        <f>RSI!I2192</f>
        <v>59.373266183501279</v>
      </c>
      <c r="D2192" s="2">
        <f>MACD!E2192</f>
        <v>7.7500413562787251E-2</v>
      </c>
      <c r="E2192" s="2">
        <f>MACD!F2192</f>
        <v>3.4767734269842379E-2</v>
      </c>
      <c r="F2192" s="2">
        <f>'Moving Avg'!D2192</f>
        <v>3.7644599999999997</v>
      </c>
      <c r="G2192" s="2">
        <f>'Moving Avg'!F2192</f>
        <v>3.7754300000000001</v>
      </c>
      <c r="H2192" s="2">
        <f>'Moving Avg'!G2192</f>
        <v>3.7566700000000011</v>
      </c>
      <c r="I2192" s="2">
        <f>'Moving Avg'!H2192</f>
        <v>4.1426990000000021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  <c r="M2192" s="7">
        <f t="shared" si="340"/>
        <v>25</v>
      </c>
      <c r="N2192" s="7">
        <f t="shared" si="341"/>
        <v>0</v>
      </c>
      <c r="O2192" s="7">
        <f t="shared" si="342"/>
        <v>0</v>
      </c>
      <c r="P2192" s="7">
        <f t="shared" si="343"/>
        <v>83.5</v>
      </c>
      <c r="Q2192" s="8">
        <f t="shared" si="344"/>
        <v>21.274999999999999</v>
      </c>
      <c r="R2192" s="8">
        <f t="shared" si="345"/>
        <v>25.875</v>
      </c>
      <c r="S2192" s="8">
        <f t="shared" si="346"/>
        <v>41.325000000000003</v>
      </c>
      <c r="T2192" s="8">
        <f t="shared" si="347"/>
        <v>27.125</v>
      </c>
      <c r="U2192" s="7">
        <f t="shared" si="348"/>
        <v>29.491666666666664</v>
      </c>
      <c r="V2192" s="7">
        <f t="shared" si="349"/>
        <v>28.9</v>
      </c>
    </row>
    <row r="2193" spans="1:22" ht="13.5" x14ac:dyDescent="0.25">
      <c r="A2193" s="3">
        <f>RSI!A2193</f>
        <v>45497</v>
      </c>
      <c r="B2193" s="2">
        <f>RSI!B2193</f>
        <v>3.9820000000000002</v>
      </c>
      <c r="C2193" s="2">
        <f>RSI!I2193</f>
        <v>65.243223095259793</v>
      </c>
      <c r="D2193" s="2">
        <f>MACD!E2193</f>
        <v>4.107536606994433E-2</v>
      </c>
      <c r="E2193" s="2">
        <f>MACD!F2193</f>
        <v>3.6029260629862774E-2</v>
      </c>
      <c r="F2193" s="2">
        <f>'Moving Avg'!D2193</f>
        <v>3.8423000000000003</v>
      </c>
      <c r="G2193" s="2">
        <f>'Moving Avg'!F2193</f>
        <v>3.7839100000000001</v>
      </c>
      <c r="H2193" s="2">
        <f>'Moving Avg'!G2193</f>
        <v>3.7544740000000005</v>
      </c>
      <c r="I2193" s="2">
        <f>'Moving Avg'!H2193</f>
        <v>4.1380085000000024</v>
      </c>
      <c r="J2193" s="5" t="str">
        <f>OBV!F2193</f>
        <v>BULLISH</v>
      </c>
      <c r="K2193" s="5" t="str">
        <f>OBV!G2193</f>
        <v>NEUTRAL</v>
      </c>
      <c r="L2193" s="5" t="str">
        <f>OBV!H2193</f>
        <v>CONFIRMED BULLISH</v>
      </c>
      <c r="M2193" s="7">
        <f t="shared" si="340"/>
        <v>25</v>
      </c>
      <c r="N2193" s="7">
        <f t="shared" si="341"/>
        <v>0</v>
      </c>
      <c r="O2193" s="7">
        <f t="shared" si="342"/>
        <v>0</v>
      </c>
      <c r="P2193" s="7">
        <f t="shared" si="343"/>
        <v>83.5</v>
      </c>
      <c r="Q2193" s="8">
        <f t="shared" si="344"/>
        <v>21.274999999999999</v>
      </c>
      <c r="R2193" s="8">
        <f t="shared" si="345"/>
        <v>25.875</v>
      </c>
      <c r="S2193" s="8">
        <f t="shared" si="346"/>
        <v>41.325000000000003</v>
      </c>
      <c r="T2193" s="8">
        <f t="shared" si="347"/>
        <v>27.125</v>
      </c>
      <c r="U2193" s="7">
        <f t="shared" si="348"/>
        <v>29.491666666666664</v>
      </c>
      <c r="V2193" s="7">
        <f t="shared" si="349"/>
        <v>28.9</v>
      </c>
    </row>
    <row r="2194" spans="1:22" ht="13.5" x14ac:dyDescent="0.25">
      <c r="A2194" s="3">
        <f>RSI!A2194</f>
        <v>45499</v>
      </c>
      <c r="B2194" s="2">
        <f>RSI!B2194</f>
        <v>3.9820000000000002</v>
      </c>
      <c r="C2194" s="2">
        <f>RSI!I2194</f>
        <v>65.243223095259793</v>
      </c>
      <c r="D2194" s="2">
        <f>MACD!E2194</f>
        <v>8.8850825234727537E-3</v>
      </c>
      <c r="E2194" s="2">
        <f>MACD!F2194</f>
        <v>3.0600425008584769E-2</v>
      </c>
      <c r="F2194" s="2">
        <f>'Moving Avg'!D2194</f>
        <v>3.8881999999999999</v>
      </c>
      <c r="G2194" s="2">
        <f>'Moving Avg'!F2194</f>
        <v>3.7908949999999999</v>
      </c>
      <c r="H2194" s="2">
        <f>'Moving Avg'!G2194</f>
        <v>3.7506820000000003</v>
      </c>
      <c r="I2194" s="2">
        <f>'Moving Avg'!H2194</f>
        <v>4.1333180000000027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  <c r="M2194" s="7">
        <f t="shared" si="340"/>
        <v>25</v>
      </c>
      <c r="N2194" s="7">
        <f t="shared" si="341"/>
        <v>100</v>
      </c>
      <c r="O2194" s="7">
        <f t="shared" si="342"/>
        <v>0</v>
      </c>
      <c r="P2194" s="7">
        <f t="shared" si="343"/>
        <v>83.5</v>
      </c>
      <c r="Q2194" s="8">
        <f t="shared" si="344"/>
        <v>56.274999999999999</v>
      </c>
      <c r="R2194" s="8">
        <f t="shared" si="345"/>
        <v>45.875</v>
      </c>
      <c r="S2194" s="8">
        <f t="shared" si="346"/>
        <v>56.325000000000003</v>
      </c>
      <c r="T2194" s="8">
        <f t="shared" si="347"/>
        <v>52.125</v>
      </c>
      <c r="U2194" s="7">
        <f t="shared" si="348"/>
        <v>52.82500000000001</v>
      </c>
      <c r="V2194" s="7">
        <f t="shared" si="349"/>
        <v>52.650000000000006</v>
      </c>
    </row>
    <row r="2195" spans="1:22" ht="13.5" x14ac:dyDescent="0.25">
      <c r="A2195" s="3">
        <f>RSI!A2195</f>
        <v>45502</v>
      </c>
      <c r="B2195" s="2">
        <f>RSI!B2195</f>
        <v>3.992</v>
      </c>
      <c r="C2195" s="2">
        <f>RSI!I2195</f>
        <v>65.765681497753889</v>
      </c>
      <c r="D2195" s="2">
        <f>MACD!E2195</f>
        <v>-2.3438189001808052E-2</v>
      </c>
      <c r="E2195" s="2">
        <f>MACD!F2195</f>
        <v>1.9792702206506203E-2</v>
      </c>
      <c r="F2195" s="2">
        <f>'Moving Avg'!D2195</f>
        <v>3.9361000000000006</v>
      </c>
      <c r="G2195" s="2">
        <f>'Moving Avg'!F2195</f>
        <v>3.800875</v>
      </c>
      <c r="H2195" s="2">
        <f>'Moving Avg'!G2195</f>
        <v>3.7506819999999994</v>
      </c>
      <c r="I2195" s="2">
        <f>'Moving Avg'!H2195</f>
        <v>4.1297750000000031</v>
      </c>
      <c r="J2195" s="5" t="str">
        <f>OBV!F2195</f>
        <v>BULLISH</v>
      </c>
      <c r="K2195" s="5" t="str">
        <f>OBV!G2195</f>
        <v>NEUTRAL</v>
      </c>
      <c r="L2195" s="5" t="str">
        <f>OBV!H2195</f>
        <v>CONFIRMED BULLISH</v>
      </c>
      <c r="M2195" s="7">
        <f t="shared" si="340"/>
        <v>25</v>
      </c>
      <c r="N2195" s="7">
        <f t="shared" si="341"/>
        <v>100</v>
      </c>
      <c r="O2195" s="7">
        <f t="shared" si="342"/>
        <v>0</v>
      </c>
      <c r="P2195" s="7">
        <f t="shared" si="343"/>
        <v>83.5</v>
      </c>
      <c r="Q2195" s="8">
        <f t="shared" si="344"/>
        <v>56.274999999999999</v>
      </c>
      <c r="R2195" s="8">
        <f t="shared" si="345"/>
        <v>45.875</v>
      </c>
      <c r="S2195" s="8">
        <f t="shared" si="346"/>
        <v>56.325000000000003</v>
      </c>
      <c r="T2195" s="8">
        <f t="shared" si="347"/>
        <v>52.125</v>
      </c>
      <c r="U2195" s="7">
        <f t="shared" si="348"/>
        <v>52.82500000000001</v>
      </c>
      <c r="V2195" s="7">
        <f t="shared" si="349"/>
        <v>52.650000000000006</v>
      </c>
    </row>
    <row r="2196" spans="1:22" ht="13.5" x14ac:dyDescent="0.25">
      <c r="A2196" s="3">
        <f>RSI!A2196</f>
        <v>45503</v>
      </c>
      <c r="B2196" s="2">
        <f>RSI!B2196</f>
        <v>4.1715999999999998</v>
      </c>
      <c r="C2196" s="2">
        <f>RSI!I2196</f>
        <v>73.476962054662195</v>
      </c>
      <c r="D2196" s="2">
        <f>MACD!E2196</f>
        <v>-8.0679063399087259E-2</v>
      </c>
      <c r="E2196" s="2">
        <f>MACD!F2196</f>
        <v>-3.0165091461248697E-4</v>
      </c>
      <c r="F2196" s="2">
        <f>'Moving Avg'!D2196</f>
        <v>3.9999600000000002</v>
      </c>
      <c r="G2196" s="2">
        <f>'Moving Avg'!F2196</f>
        <v>3.8198349999999999</v>
      </c>
      <c r="H2196" s="2">
        <f>'Moving Avg'!G2196</f>
        <v>3.7542739999999992</v>
      </c>
      <c r="I2196" s="2">
        <f>'Moving Avg'!H2196</f>
        <v>4.1281280000000029</v>
      </c>
      <c r="J2196" s="5" t="str">
        <f>OBV!F2196</f>
        <v>BULLISH</v>
      </c>
      <c r="K2196" s="5" t="str">
        <f>OBV!G2196</f>
        <v>NEUTRAL</v>
      </c>
      <c r="L2196" s="5" t="str">
        <f>OBV!H2196</f>
        <v>CONFIRMED BULLISH</v>
      </c>
      <c r="M2196" s="7">
        <f t="shared" si="340"/>
        <v>0</v>
      </c>
      <c r="N2196" s="7">
        <f t="shared" si="341"/>
        <v>100</v>
      </c>
      <c r="O2196" s="7">
        <f t="shared" si="342"/>
        <v>0</v>
      </c>
      <c r="P2196" s="7">
        <f t="shared" si="343"/>
        <v>83.5</v>
      </c>
      <c r="Q2196" s="8">
        <f t="shared" si="344"/>
        <v>47.524999999999999</v>
      </c>
      <c r="R2196" s="8">
        <f t="shared" si="345"/>
        <v>40.875</v>
      </c>
      <c r="S2196" s="8">
        <f t="shared" si="346"/>
        <v>52.575000000000003</v>
      </c>
      <c r="T2196" s="8">
        <f t="shared" si="347"/>
        <v>45.875</v>
      </c>
      <c r="U2196" s="7">
        <f t="shared" si="348"/>
        <v>46.991666666666674</v>
      </c>
      <c r="V2196" s="7">
        <f t="shared" si="349"/>
        <v>46.712500000000006</v>
      </c>
    </row>
    <row r="2197" spans="1:22" ht="13.5" x14ac:dyDescent="0.25">
      <c r="A2197" s="3">
        <f>RSI!A2197</f>
        <v>45504</v>
      </c>
      <c r="B2197" s="2">
        <f>RSI!B2197</f>
        <v>4.3513000000000002</v>
      </c>
      <c r="C2197" s="2">
        <f>RSI!I2197</f>
        <v>78.657132154099884</v>
      </c>
      <c r="D2197" s="2">
        <f>MACD!E2197</f>
        <v>-0.14462756540950128</v>
      </c>
      <c r="E2197" s="2">
        <f>MACD!F2197</f>
        <v>-2.9166833813590247E-2</v>
      </c>
      <c r="F2197" s="2">
        <f>'Moving Avg'!D2197</f>
        <v>4.0957800000000004</v>
      </c>
      <c r="G2197" s="2">
        <f>'Moving Avg'!F2197</f>
        <v>3.8477799999999993</v>
      </c>
      <c r="H2197" s="2">
        <f>'Moving Avg'!G2197</f>
        <v>3.7614599999999996</v>
      </c>
      <c r="I2197" s="2">
        <f>'Moving Avg'!H2197</f>
        <v>4.1263815000000026</v>
      </c>
      <c r="J2197" s="5" t="str">
        <f>OBV!F2197</f>
        <v>BULLISH</v>
      </c>
      <c r="K2197" s="5" t="str">
        <f>OBV!G2197</f>
        <v>NEUTRAL</v>
      </c>
      <c r="L2197" s="5" t="str">
        <f>OBV!H2197</f>
        <v>CONFIRMED BULLISH</v>
      </c>
      <c r="M2197" s="7">
        <f t="shared" si="340"/>
        <v>0</v>
      </c>
      <c r="N2197" s="7">
        <f t="shared" si="341"/>
        <v>100</v>
      </c>
      <c r="O2197" s="7">
        <f t="shared" si="342"/>
        <v>0</v>
      </c>
      <c r="P2197" s="7">
        <f t="shared" si="343"/>
        <v>83.5</v>
      </c>
      <c r="Q2197" s="8">
        <f t="shared" si="344"/>
        <v>47.524999999999999</v>
      </c>
      <c r="R2197" s="8">
        <f t="shared" si="345"/>
        <v>40.875</v>
      </c>
      <c r="S2197" s="8">
        <f t="shared" si="346"/>
        <v>52.575000000000003</v>
      </c>
      <c r="T2197" s="8">
        <f t="shared" si="347"/>
        <v>45.875</v>
      </c>
      <c r="U2197" s="7">
        <f t="shared" si="348"/>
        <v>46.991666666666674</v>
      </c>
      <c r="V2197" s="7">
        <f t="shared" si="349"/>
        <v>46.712500000000006</v>
      </c>
    </row>
    <row r="2198" spans="1:22" ht="13.5" x14ac:dyDescent="0.25">
      <c r="A2198" s="3">
        <f>RSI!A2198</f>
        <v>45505</v>
      </c>
      <c r="B2198" s="2">
        <f>RSI!B2198</f>
        <v>4.5408999999999997</v>
      </c>
      <c r="C2198" s="2">
        <f>RSI!I2198</f>
        <v>82.533329070022361</v>
      </c>
      <c r="D2198" s="2">
        <f>MACD!E2198</f>
        <v>-0.21434530840444754</v>
      </c>
      <c r="E2198" s="2">
        <f>MACD!F2198</f>
        <v>-6.6202528731761717E-2</v>
      </c>
      <c r="F2198" s="2">
        <f>'Moving Avg'!D2198</f>
        <v>4.20756</v>
      </c>
      <c r="G2198" s="2">
        <f>'Moving Avg'!F2198</f>
        <v>3.8807149999999986</v>
      </c>
      <c r="H2198" s="2">
        <f>'Moving Avg'!G2198</f>
        <v>3.7724379999999997</v>
      </c>
      <c r="I2198" s="2">
        <f>'Moving Avg'!H2198</f>
        <v>4.1245350000000034</v>
      </c>
      <c r="J2198" s="5" t="str">
        <f>OBV!F2198</f>
        <v>BULLISH</v>
      </c>
      <c r="K2198" s="5" t="str">
        <f>OBV!G2198</f>
        <v>NEUTRAL</v>
      </c>
      <c r="L2198" s="5" t="str">
        <f>OBV!H2198</f>
        <v>CONFIRMED BULLISH</v>
      </c>
      <c r="M2198" s="7">
        <f t="shared" si="340"/>
        <v>0</v>
      </c>
      <c r="N2198" s="7">
        <f t="shared" si="341"/>
        <v>100</v>
      </c>
      <c r="O2198" s="7">
        <f t="shared" si="342"/>
        <v>50</v>
      </c>
      <c r="P2198" s="7">
        <f t="shared" si="343"/>
        <v>83.5</v>
      </c>
      <c r="Q2198" s="8">
        <f t="shared" si="344"/>
        <v>55.024999999999999</v>
      </c>
      <c r="R2198" s="8">
        <f t="shared" si="345"/>
        <v>58.375</v>
      </c>
      <c r="S2198" s="8">
        <f t="shared" si="346"/>
        <v>65.075000000000003</v>
      </c>
      <c r="T2198" s="8">
        <f t="shared" si="347"/>
        <v>58.375</v>
      </c>
      <c r="U2198" s="7">
        <f t="shared" si="348"/>
        <v>59.491666666666674</v>
      </c>
      <c r="V2198" s="7">
        <f t="shared" si="349"/>
        <v>59.212500000000006</v>
      </c>
    </row>
    <row r="2199" spans="1:22" ht="13.5" x14ac:dyDescent="0.25">
      <c r="A2199" s="3">
        <f>RSI!A2199</f>
        <v>45506</v>
      </c>
      <c r="B2199" s="2">
        <f>RSI!B2199</f>
        <v>4.7404999999999999</v>
      </c>
      <c r="C2199" s="2">
        <f>RSI!I2199</f>
        <v>85.515676069099342</v>
      </c>
      <c r="D2199" s="2">
        <f>MACD!E2199</f>
        <v>-0.26754530296283008</v>
      </c>
      <c r="E2199" s="2">
        <f>MACD!F2199</f>
        <v>-0.1064710835779754</v>
      </c>
      <c r="F2199" s="2">
        <f>'Moving Avg'!D2199</f>
        <v>4.3592599999999999</v>
      </c>
      <c r="G2199" s="2">
        <f>'Moving Avg'!F2199</f>
        <v>3.9236299999999984</v>
      </c>
      <c r="H2199" s="2">
        <f>'Moving Avg'!G2199</f>
        <v>3.7874079999999997</v>
      </c>
      <c r="I2199" s="2">
        <f>'Moving Avg'!H2199</f>
        <v>4.1234870000000043</v>
      </c>
      <c r="J2199" s="5" t="str">
        <f>OBV!F2199</f>
        <v>BULLISH</v>
      </c>
      <c r="K2199" s="5" t="str">
        <f>OBV!G2199</f>
        <v>WEAK</v>
      </c>
      <c r="L2199" s="5" t="str">
        <f>OBV!H2199</f>
        <v>CONFIRMED BULLISH</v>
      </c>
      <c r="M2199" s="7">
        <f t="shared" si="340"/>
        <v>0</v>
      </c>
      <c r="N2199" s="7">
        <f t="shared" si="341"/>
        <v>100</v>
      </c>
      <c r="O2199" s="7">
        <f t="shared" si="342"/>
        <v>50</v>
      </c>
      <c r="P2199" s="7">
        <f t="shared" si="343"/>
        <v>67</v>
      </c>
      <c r="Q2199" s="8">
        <f t="shared" si="344"/>
        <v>52.55</v>
      </c>
      <c r="R2199" s="8">
        <f t="shared" si="345"/>
        <v>54.25</v>
      </c>
      <c r="S2199" s="8">
        <f t="shared" si="346"/>
        <v>57.650000000000006</v>
      </c>
      <c r="T2199" s="8">
        <f t="shared" si="347"/>
        <v>54.25</v>
      </c>
      <c r="U2199" s="7">
        <f t="shared" si="348"/>
        <v>54.816666666666663</v>
      </c>
      <c r="V2199" s="7">
        <f t="shared" si="349"/>
        <v>54.674999999999997</v>
      </c>
    </row>
    <row r="2200" spans="1:22" ht="13.5" x14ac:dyDescent="0.25">
      <c r="A2200" s="3">
        <f>RSI!A2200</f>
        <v>45509</v>
      </c>
      <c r="B2200" s="2">
        <f>RSI!B2200</f>
        <v>4.6905999999999999</v>
      </c>
      <c r="C2200" s="2">
        <f>RSI!I2200</f>
        <v>81.757308001156076</v>
      </c>
      <c r="D2200" s="2">
        <f>MACD!E2200</f>
        <v>-0.31374022402181589</v>
      </c>
      <c r="E2200" s="2">
        <f>MACD!F2200</f>
        <v>-0.14792491166674349</v>
      </c>
      <c r="F2200" s="2">
        <f>'Moving Avg'!D2200</f>
        <v>4.4989800000000004</v>
      </c>
      <c r="G2200" s="2">
        <f>'Moving Avg'!F2200</f>
        <v>3.964049999999999</v>
      </c>
      <c r="H2200" s="2">
        <f>'Moving Avg'!G2200</f>
        <v>3.8013799999999991</v>
      </c>
      <c r="I2200" s="2">
        <f>'Moving Avg'!H2200</f>
        <v>4.1221895000000037</v>
      </c>
      <c r="J2200" s="5" t="str">
        <f>OBV!F2200</f>
        <v>BULLISH</v>
      </c>
      <c r="K2200" s="5" t="str">
        <f>OBV!G2200</f>
        <v>NEUTRAL</v>
      </c>
      <c r="L2200" s="5" t="str">
        <f>OBV!H2200</f>
        <v>CONFIRMED BULLISH</v>
      </c>
      <c r="M2200" s="7">
        <f t="shared" si="340"/>
        <v>0</v>
      </c>
      <c r="N2200" s="7">
        <f t="shared" si="341"/>
        <v>100</v>
      </c>
      <c r="O2200" s="7">
        <f t="shared" si="342"/>
        <v>50</v>
      </c>
      <c r="P2200" s="7">
        <f t="shared" si="343"/>
        <v>83.5</v>
      </c>
      <c r="Q2200" s="8">
        <f t="shared" si="344"/>
        <v>55.024999999999999</v>
      </c>
      <c r="R2200" s="8">
        <f t="shared" si="345"/>
        <v>58.375</v>
      </c>
      <c r="S2200" s="8">
        <f t="shared" si="346"/>
        <v>65.075000000000003</v>
      </c>
      <c r="T2200" s="8">
        <f t="shared" si="347"/>
        <v>58.375</v>
      </c>
      <c r="U2200" s="7">
        <f t="shared" si="348"/>
        <v>59.491666666666674</v>
      </c>
      <c r="V2200" s="7">
        <f t="shared" si="349"/>
        <v>59.212500000000006</v>
      </c>
    </row>
    <row r="2201" spans="1:22" ht="13.5" x14ac:dyDescent="0.25">
      <c r="A2201" s="3">
        <f>RSI!A2201</f>
        <v>45510</v>
      </c>
      <c r="B2201" s="2">
        <f>RSI!B2201</f>
        <v>4.6905999999999999</v>
      </c>
      <c r="C2201" s="2">
        <f>RSI!I2201</f>
        <v>81.757308001156076</v>
      </c>
      <c r="D2201" s="2">
        <f>MACD!E2201</f>
        <v>-0.34169419095951836</v>
      </c>
      <c r="E2201" s="2">
        <f>MACD!F2201</f>
        <v>-0.18667876752529847</v>
      </c>
      <c r="F2201" s="2">
        <f>'Moving Avg'!D2201</f>
        <v>4.6027800000000001</v>
      </c>
      <c r="G2201" s="2">
        <f>'Moving Avg'!F2201</f>
        <v>4.0044699999999995</v>
      </c>
      <c r="H2201" s="2">
        <f>'Moving Avg'!G2201</f>
        <v>3.8187459999999991</v>
      </c>
      <c r="I2201" s="2">
        <f>'Moving Avg'!H2201</f>
        <v>4.1219900000000047</v>
      </c>
      <c r="J2201" s="5" t="str">
        <f>OBV!F2201</f>
        <v>BULLISH</v>
      </c>
      <c r="K2201" s="5" t="str">
        <f>OBV!G2201</f>
        <v>NEUTRAL</v>
      </c>
      <c r="L2201" s="5" t="str">
        <f>OBV!H2201</f>
        <v>CONFIRMED BULLISH</v>
      </c>
      <c r="M2201" s="7">
        <f t="shared" si="340"/>
        <v>0</v>
      </c>
      <c r="N2201" s="7">
        <f t="shared" si="341"/>
        <v>100</v>
      </c>
      <c r="O2201" s="7">
        <f t="shared" si="342"/>
        <v>50</v>
      </c>
      <c r="P2201" s="7">
        <f t="shared" si="343"/>
        <v>83.5</v>
      </c>
      <c r="Q2201" s="8">
        <f t="shared" si="344"/>
        <v>55.024999999999999</v>
      </c>
      <c r="R2201" s="8">
        <f t="shared" si="345"/>
        <v>58.375</v>
      </c>
      <c r="S2201" s="8">
        <f t="shared" si="346"/>
        <v>65.075000000000003</v>
      </c>
      <c r="T2201" s="8">
        <f t="shared" si="347"/>
        <v>58.375</v>
      </c>
      <c r="U2201" s="7">
        <f t="shared" si="348"/>
        <v>59.491666666666674</v>
      </c>
      <c r="V2201" s="7">
        <f t="shared" si="349"/>
        <v>59.212500000000006</v>
      </c>
    </row>
    <row r="2202" spans="1:22" ht="13.5" x14ac:dyDescent="0.25">
      <c r="A2202" s="3">
        <f>RSI!A2202</f>
        <v>45511</v>
      </c>
      <c r="B2202" s="2">
        <f>RSI!B2202</f>
        <v>4.9001999999999999</v>
      </c>
      <c r="C2202" s="2">
        <f>RSI!I2202</f>
        <v>84.97429028881335</v>
      </c>
      <c r="D2202" s="2">
        <f>MACD!E2202</f>
        <v>-0.3817191600308294</v>
      </c>
      <c r="E2202" s="2">
        <f>MACD!F2202</f>
        <v>-0.22568684602640465</v>
      </c>
      <c r="F2202" s="2">
        <f>'Moving Avg'!D2202</f>
        <v>4.712559999999999</v>
      </c>
      <c r="G2202" s="2">
        <f>'Moving Avg'!F2202</f>
        <v>4.0558700000000005</v>
      </c>
      <c r="H2202" s="2">
        <f>'Moving Avg'!G2202</f>
        <v>3.8411019999999998</v>
      </c>
      <c r="I2202" s="2">
        <f>'Moving Avg'!H2202</f>
        <v>4.1217905000000057</v>
      </c>
      <c r="J2202" s="5" t="str">
        <f>OBV!F2202</f>
        <v>BULLISH</v>
      </c>
      <c r="K2202" s="5" t="str">
        <f>OBV!G2202</f>
        <v>NEUTRAL</v>
      </c>
      <c r="L2202" s="5" t="str">
        <f>OBV!H2202</f>
        <v>CONFIRMED BULLISH</v>
      </c>
      <c r="M2202" s="7">
        <f t="shared" si="340"/>
        <v>0</v>
      </c>
      <c r="N2202" s="7">
        <f t="shared" si="341"/>
        <v>100</v>
      </c>
      <c r="O2202" s="7">
        <f t="shared" si="342"/>
        <v>50</v>
      </c>
      <c r="P2202" s="7">
        <f t="shared" si="343"/>
        <v>83.5</v>
      </c>
      <c r="Q2202" s="8">
        <f t="shared" si="344"/>
        <v>55.024999999999999</v>
      </c>
      <c r="R2202" s="8">
        <f t="shared" si="345"/>
        <v>58.375</v>
      </c>
      <c r="S2202" s="8">
        <f t="shared" si="346"/>
        <v>65.075000000000003</v>
      </c>
      <c r="T2202" s="8">
        <f t="shared" si="347"/>
        <v>58.375</v>
      </c>
      <c r="U2202" s="7">
        <f t="shared" si="348"/>
        <v>59.491666666666674</v>
      </c>
      <c r="V2202" s="7">
        <f t="shared" si="349"/>
        <v>59.212500000000006</v>
      </c>
    </row>
    <row r="2203" spans="1:22" ht="13.5" x14ac:dyDescent="0.25">
      <c r="A2203" s="3">
        <f>RSI!A2203</f>
        <v>45512</v>
      </c>
      <c r="B2203" s="2">
        <f>RSI!B2203</f>
        <v>5.1196999999999999</v>
      </c>
      <c r="C2203" s="2">
        <f>RSI!I2203</f>
        <v>87.466861202602658</v>
      </c>
      <c r="D2203" s="2">
        <f>MACD!E2203</f>
        <v>-0.41980972941683303</v>
      </c>
      <c r="E2203" s="2">
        <f>MACD!F2203</f>
        <v>-0.26451142270449035</v>
      </c>
      <c r="F2203" s="2">
        <f>'Moving Avg'!D2203</f>
        <v>4.8283200000000006</v>
      </c>
      <c r="G2203" s="2">
        <f>'Moving Avg'!F2203</f>
        <v>4.1267249999999995</v>
      </c>
      <c r="H2203" s="2">
        <f>'Moving Avg'!G2203</f>
        <v>3.8678479999999995</v>
      </c>
      <c r="I2203" s="2">
        <f>'Moving Avg'!H2203</f>
        <v>4.1226885000000042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  <c r="M2203" s="7">
        <f t="shared" si="340"/>
        <v>0</v>
      </c>
      <c r="N2203" s="7">
        <f t="shared" si="341"/>
        <v>100</v>
      </c>
      <c r="O2203" s="7">
        <f t="shared" si="342"/>
        <v>50</v>
      </c>
      <c r="P2203" s="7">
        <f t="shared" si="343"/>
        <v>83.5</v>
      </c>
      <c r="Q2203" s="8">
        <f t="shared" si="344"/>
        <v>55.024999999999999</v>
      </c>
      <c r="R2203" s="8">
        <f t="shared" si="345"/>
        <v>58.375</v>
      </c>
      <c r="S2203" s="8">
        <f t="shared" si="346"/>
        <v>65.075000000000003</v>
      </c>
      <c r="T2203" s="8">
        <f t="shared" si="347"/>
        <v>58.375</v>
      </c>
      <c r="U2203" s="7">
        <f t="shared" si="348"/>
        <v>59.491666666666674</v>
      </c>
      <c r="V2203" s="7">
        <f t="shared" si="349"/>
        <v>59.212500000000006</v>
      </c>
    </row>
    <row r="2204" spans="1:22" ht="13.5" x14ac:dyDescent="0.25">
      <c r="A2204" s="3">
        <f>RSI!A2204</f>
        <v>45513</v>
      </c>
      <c r="B2204" s="2">
        <f>RSI!B2204</f>
        <v>5.1196999999999999</v>
      </c>
      <c r="C2204" s="2">
        <f>RSI!I2204</f>
        <v>87.466861202602658</v>
      </c>
      <c r="D2204" s="2">
        <f>MACD!E2204</f>
        <v>-0.45783385381422237</v>
      </c>
      <c r="E2204" s="2">
        <f>MACD!F2204</f>
        <v>-0.30317590892643675</v>
      </c>
      <c r="F2204" s="2">
        <f>'Moving Avg'!D2204</f>
        <v>4.9041600000000001</v>
      </c>
      <c r="G2204" s="2">
        <f>'Moving Avg'!F2204</f>
        <v>4.1975799999999994</v>
      </c>
      <c r="H2204" s="2">
        <f>'Moving Avg'!G2204</f>
        <v>3.8945939999999997</v>
      </c>
      <c r="I2204" s="2">
        <f>'Moving Avg'!H2204</f>
        <v>4.1235865000000045</v>
      </c>
      <c r="J2204" s="5" t="str">
        <f>OBV!F2204</f>
        <v>BEARISH</v>
      </c>
      <c r="K2204" s="5" t="str">
        <f>OBV!G2204</f>
        <v>NEUTRAL</v>
      </c>
      <c r="L2204" s="5" t="str">
        <f>OBV!H2204</f>
        <v>BEARISH DIVERGENCE</v>
      </c>
      <c r="M2204" s="7">
        <f t="shared" si="340"/>
        <v>0</v>
      </c>
      <c r="N2204" s="7">
        <f t="shared" si="341"/>
        <v>100</v>
      </c>
      <c r="O2204" s="7">
        <f t="shared" si="342"/>
        <v>50</v>
      </c>
      <c r="P2204" s="7">
        <f t="shared" si="343"/>
        <v>16.5</v>
      </c>
      <c r="Q2204" s="8">
        <f t="shared" si="344"/>
        <v>44.975000000000001</v>
      </c>
      <c r="R2204" s="8">
        <f t="shared" si="345"/>
        <v>41.625</v>
      </c>
      <c r="S2204" s="8">
        <f t="shared" si="346"/>
        <v>34.924999999999997</v>
      </c>
      <c r="T2204" s="8">
        <f t="shared" si="347"/>
        <v>41.625</v>
      </c>
      <c r="U2204" s="7">
        <f t="shared" si="348"/>
        <v>40.508333333333333</v>
      </c>
      <c r="V2204" s="7">
        <f t="shared" si="349"/>
        <v>40.787499999999994</v>
      </c>
    </row>
    <row r="2205" spans="1:22" ht="13.5" x14ac:dyDescent="0.25">
      <c r="A2205" s="3">
        <f>RSI!A2205</f>
        <v>45516</v>
      </c>
      <c r="B2205" s="2">
        <f>RSI!B2205</f>
        <v>5.2</v>
      </c>
      <c r="C2205" s="2">
        <f>RSI!I2205</f>
        <v>88.290968731565656</v>
      </c>
      <c r="D2205" s="2">
        <f>MACD!E2205</f>
        <v>-0.49978228342682973</v>
      </c>
      <c r="E2205" s="2">
        <f>MACD!F2205</f>
        <v>-0.34249718382651539</v>
      </c>
      <c r="F2205" s="2">
        <f>'Moving Avg'!D2205</f>
        <v>5.0060399999999996</v>
      </c>
      <c r="G2205" s="2">
        <f>'Moving Avg'!F2205</f>
        <v>4.2734499999999995</v>
      </c>
      <c r="H2205" s="2">
        <f>'Moving Avg'!G2205</f>
        <v>3.9247419999999993</v>
      </c>
      <c r="I2205" s="2">
        <f>'Moving Avg'!H2205</f>
        <v>4.1248860000000045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  <c r="M2205" s="7">
        <f t="shared" si="340"/>
        <v>0</v>
      </c>
      <c r="N2205" s="7">
        <f t="shared" si="341"/>
        <v>100</v>
      </c>
      <c r="O2205" s="7">
        <f t="shared" si="342"/>
        <v>50</v>
      </c>
      <c r="P2205" s="7">
        <f t="shared" si="343"/>
        <v>83.5</v>
      </c>
      <c r="Q2205" s="8">
        <f t="shared" si="344"/>
        <v>55.024999999999999</v>
      </c>
      <c r="R2205" s="8">
        <f t="shared" si="345"/>
        <v>58.375</v>
      </c>
      <c r="S2205" s="8">
        <f t="shared" si="346"/>
        <v>65.075000000000003</v>
      </c>
      <c r="T2205" s="8">
        <f t="shared" si="347"/>
        <v>58.375</v>
      </c>
      <c r="U2205" s="7">
        <f t="shared" si="348"/>
        <v>59.491666666666674</v>
      </c>
      <c r="V2205" s="7">
        <f t="shared" si="349"/>
        <v>59.212500000000006</v>
      </c>
    </row>
    <row r="2206" spans="1:22" ht="13.5" x14ac:dyDescent="0.25">
      <c r="A2206" s="3">
        <f>RSI!A2206</f>
        <v>45518</v>
      </c>
      <c r="B2206" s="2">
        <f>RSI!B2206</f>
        <v>5.19</v>
      </c>
      <c r="C2206" s="2">
        <f>RSI!I2206</f>
        <v>87.51918356330772</v>
      </c>
      <c r="D2206" s="2">
        <f>MACD!E2206</f>
        <v>-0.512347209380561</v>
      </c>
      <c r="E2206" s="2">
        <f>MACD!F2206</f>
        <v>-0.37646718893732456</v>
      </c>
      <c r="F2206" s="2">
        <f>'Moving Avg'!D2206</f>
        <v>5.1059200000000002</v>
      </c>
      <c r="G2206" s="2">
        <f>'Moving Avg'!F2206</f>
        <v>4.3538099999999993</v>
      </c>
      <c r="H2206" s="2">
        <f>'Moving Avg'!G2206</f>
        <v>3.9576839999999991</v>
      </c>
      <c r="I2206" s="2">
        <f>'Moving Avg'!H2206</f>
        <v>4.1261355000000046</v>
      </c>
      <c r="J2206" s="5" t="str">
        <f>OBV!F2206</f>
        <v>BEARISH</v>
      </c>
      <c r="K2206" s="5" t="str">
        <f>OBV!G2206</f>
        <v>STRONG</v>
      </c>
      <c r="L2206" s="5" t="str">
        <f>OBV!H2206</f>
        <v>BEARISH DIVERGENCE</v>
      </c>
      <c r="M2206" s="7">
        <f t="shared" si="340"/>
        <v>0</v>
      </c>
      <c r="N2206" s="7">
        <f t="shared" si="341"/>
        <v>100</v>
      </c>
      <c r="O2206" s="7">
        <f t="shared" si="342"/>
        <v>50</v>
      </c>
      <c r="P2206" s="7">
        <f t="shared" si="343"/>
        <v>33</v>
      </c>
      <c r="Q2206" s="8">
        <f t="shared" si="344"/>
        <v>47.45</v>
      </c>
      <c r="R2206" s="8">
        <f t="shared" si="345"/>
        <v>45.75</v>
      </c>
      <c r="S2206" s="8">
        <f t="shared" si="346"/>
        <v>42.35</v>
      </c>
      <c r="T2206" s="8">
        <f t="shared" si="347"/>
        <v>45.75</v>
      </c>
      <c r="U2206" s="7">
        <f t="shared" si="348"/>
        <v>45.183333333333337</v>
      </c>
      <c r="V2206" s="7">
        <f t="shared" si="349"/>
        <v>45.325000000000003</v>
      </c>
    </row>
    <row r="2207" spans="1:22" ht="13.5" x14ac:dyDescent="0.25">
      <c r="A2207" s="3">
        <f>RSI!A2207</f>
        <v>45519</v>
      </c>
      <c r="B2207" s="2">
        <f>RSI!B2207</f>
        <v>5.19</v>
      </c>
      <c r="C2207" s="2">
        <f>RSI!I2207</f>
        <v>87.51918356330772</v>
      </c>
      <c r="D2207" s="2">
        <f>MACD!E2207</f>
        <v>-0.50031235410920427</v>
      </c>
      <c r="E2207" s="2">
        <f>MACD!F2207</f>
        <v>-0.4012362219717005</v>
      </c>
      <c r="F2207" s="2">
        <f>'Moving Avg'!D2207</f>
        <v>5.1638800000000007</v>
      </c>
      <c r="G2207" s="2">
        <f>'Moving Avg'!F2207</f>
        <v>4.4341699999999999</v>
      </c>
      <c r="H2207" s="2">
        <f>'Moving Avg'!G2207</f>
        <v>3.9906259999999993</v>
      </c>
      <c r="I2207" s="2">
        <f>'Moving Avg'!H2207</f>
        <v>4.1273850000000047</v>
      </c>
      <c r="J2207" s="5" t="str">
        <f>OBV!F2207</f>
        <v>BEARISH</v>
      </c>
      <c r="K2207" s="5" t="str">
        <f>OBV!G2207</f>
        <v>STRONG</v>
      </c>
      <c r="L2207" s="5" t="str">
        <f>OBV!H2207</f>
        <v>BEARISH DIVERGENCE</v>
      </c>
      <c r="M2207" s="7">
        <f t="shared" si="340"/>
        <v>0</v>
      </c>
      <c r="N2207" s="7">
        <f t="shared" si="341"/>
        <v>100</v>
      </c>
      <c r="O2207" s="7">
        <f t="shared" si="342"/>
        <v>50</v>
      </c>
      <c r="P2207" s="7">
        <f t="shared" si="343"/>
        <v>33</v>
      </c>
      <c r="Q2207" s="8">
        <f t="shared" si="344"/>
        <v>47.45</v>
      </c>
      <c r="R2207" s="8">
        <f t="shared" si="345"/>
        <v>45.75</v>
      </c>
      <c r="S2207" s="8">
        <f t="shared" si="346"/>
        <v>42.35</v>
      </c>
      <c r="T2207" s="8">
        <f t="shared" si="347"/>
        <v>45.75</v>
      </c>
      <c r="U2207" s="7">
        <f t="shared" si="348"/>
        <v>45.183333333333337</v>
      </c>
      <c r="V2207" s="7">
        <f t="shared" si="349"/>
        <v>45.325000000000003</v>
      </c>
    </row>
    <row r="2208" spans="1:22" ht="13.5" x14ac:dyDescent="0.25">
      <c r="A2208" s="3">
        <f>RSI!A2208</f>
        <v>45520</v>
      </c>
      <c r="B2208" s="2">
        <f>RSI!B2208</f>
        <v>4.96</v>
      </c>
      <c r="C2208" s="2">
        <f>RSI!I2208</f>
        <v>70.970754538290009</v>
      </c>
      <c r="D2208" s="2">
        <f>MACD!E2208</f>
        <v>-0.44853333810903351</v>
      </c>
      <c r="E2208" s="2">
        <f>MACD!F2208</f>
        <v>-0.41069564519916713</v>
      </c>
      <c r="F2208" s="2">
        <f>'Moving Avg'!D2208</f>
        <v>5.1319400000000011</v>
      </c>
      <c r="G2208" s="2">
        <f>'Moving Avg'!F2208</f>
        <v>4.5025299999999993</v>
      </c>
      <c r="H2208" s="2">
        <f>'Moving Avg'!G2208</f>
        <v>4.0189679999999992</v>
      </c>
      <c r="I2208" s="2">
        <f>'Moving Avg'!H2208</f>
        <v>4.1285825000000038</v>
      </c>
      <c r="J2208" s="5" t="str">
        <f>OBV!F2208</f>
        <v>BEARISH</v>
      </c>
      <c r="K2208" s="5" t="str">
        <f>OBV!G2208</f>
        <v>STRONG</v>
      </c>
      <c r="L2208" s="5" t="str">
        <f>OBV!H2208</f>
        <v>CONFIRMED BEARISH</v>
      </c>
      <c r="M2208" s="7">
        <f t="shared" si="340"/>
        <v>0</v>
      </c>
      <c r="N2208" s="7">
        <f t="shared" si="341"/>
        <v>100</v>
      </c>
      <c r="O2208" s="7">
        <f t="shared" si="342"/>
        <v>50</v>
      </c>
      <c r="P2208" s="7">
        <f t="shared" si="343"/>
        <v>33</v>
      </c>
      <c r="Q2208" s="8">
        <f t="shared" si="344"/>
        <v>47.45</v>
      </c>
      <c r="R2208" s="8">
        <f t="shared" si="345"/>
        <v>45.75</v>
      </c>
      <c r="S2208" s="8">
        <f t="shared" si="346"/>
        <v>42.35</v>
      </c>
      <c r="T2208" s="8">
        <f t="shared" si="347"/>
        <v>45.75</v>
      </c>
      <c r="U2208" s="7">
        <f t="shared" si="348"/>
        <v>45.183333333333337</v>
      </c>
      <c r="V2208" s="7">
        <f t="shared" si="349"/>
        <v>45.325000000000003</v>
      </c>
    </row>
    <row r="2209" spans="1:22" ht="13.5" x14ac:dyDescent="0.25">
      <c r="A2209" s="3">
        <f>RSI!A2209</f>
        <v>45523</v>
      </c>
      <c r="B2209" s="2">
        <f>RSI!B2209</f>
        <v>4.96</v>
      </c>
      <c r="C2209" s="2">
        <f>RSI!I2209</f>
        <v>70.970754538290009</v>
      </c>
      <c r="D2209" s="2">
        <f>MACD!E2209</f>
        <v>-0.37692261801648907</v>
      </c>
      <c r="E2209" s="2">
        <f>MACD!F2209</f>
        <v>-0.40394103976263157</v>
      </c>
      <c r="F2209" s="2">
        <f>'Moving Avg'!D2209</f>
        <v>5.1000000000000005</v>
      </c>
      <c r="G2209" s="2">
        <f>'Moving Avg'!F2209</f>
        <v>4.5629049999999989</v>
      </c>
      <c r="H2209" s="2">
        <f>'Moving Avg'!G2209</f>
        <v>4.0463119999999995</v>
      </c>
      <c r="I2209" s="2">
        <f>'Moving Avg'!H2209</f>
        <v>4.1308275000000041</v>
      </c>
      <c r="J2209" s="5" t="str">
        <f>OBV!F2209</f>
        <v>BEARISH</v>
      </c>
      <c r="K2209" s="5" t="str">
        <f>OBV!G2209</f>
        <v>STRONG</v>
      </c>
      <c r="L2209" s="5" t="str">
        <f>OBV!H2209</f>
        <v>CONFIRMED BEARISH</v>
      </c>
      <c r="M2209" s="7">
        <f t="shared" si="340"/>
        <v>0</v>
      </c>
      <c r="N2209" s="7">
        <f t="shared" si="341"/>
        <v>0</v>
      </c>
      <c r="O2209" s="7">
        <f t="shared" si="342"/>
        <v>50</v>
      </c>
      <c r="P2209" s="7">
        <f t="shared" si="343"/>
        <v>33</v>
      </c>
      <c r="Q2209" s="8">
        <f t="shared" si="344"/>
        <v>12.45</v>
      </c>
      <c r="R2209" s="8">
        <f t="shared" si="345"/>
        <v>25.75</v>
      </c>
      <c r="S2209" s="8">
        <f t="shared" si="346"/>
        <v>27.35</v>
      </c>
      <c r="T2209" s="8">
        <f t="shared" si="347"/>
        <v>20.75</v>
      </c>
      <c r="U2209" s="7">
        <f t="shared" si="348"/>
        <v>21.850000000000005</v>
      </c>
      <c r="V2209" s="7">
        <f t="shared" si="349"/>
        <v>21.575000000000003</v>
      </c>
    </row>
    <row r="2210" spans="1:22" ht="13.5" x14ac:dyDescent="0.25">
      <c r="A2210" s="3">
        <f>RSI!A2210</f>
        <v>45524</v>
      </c>
      <c r="B2210" s="2">
        <f>RSI!B2210</f>
        <v>5</v>
      </c>
      <c r="C2210" s="2">
        <f>RSI!I2210</f>
        <v>72.03719300353653</v>
      </c>
      <c r="D2210" s="2">
        <f>MACD!E2210</f>
        <v>-0.32966324907769806</v>
      </c>
      <c r="E2210" s="2">
        <f>MACD!F2210</f>
        <v>-0.38908548162564494</v>
      </c>
      <c r="F2210" s="2">
        <f>'Moving Avg'!D2210</f>
        <v>5.0600000000000005</v>
      </c>
      <c r="G2210" s="2">
        <f>'Moving Avg'!F2210</f>
        <v>4.6252799999999992</v>
      </c>
      <c r="H2210" s="2">
        <f>'Moving Avg'!G2210</f>
        <v>4.0762520000000002</v>
      </c>
      <c r="I2210" s="2">
        <f>'Moving Avg'!H2210</f>
        <v>4.1332230000000045</v>
      </c>
      <c r="J2210" s="5" t="str">
        <f>OBV!F2210</f>
        <v>BEARISH</v>
      </c>
      <c r="K2210" s="5" t="str">
        <f>OBV!G2210</f>
        <v>STRONG</v>
      </c>
      <c r="L2210" s="5" t="str">
        <f>OBV!H2210</f>
        <v>CONFIRMED BEARISH</v>
      </c>
      <c r="M2210" s="7">
        <f t="shared" si="340"/>
        <v>0</v>
      </c>
      <c r="N2210" s="7">
        <f t="shared" si="341"/>
        <v>0</v>
      </c>
      <c r="O2210" s="7">
        <f t="shared" si="342"/>
        <v>50</v>
      </c>
      <c r="P2210" s="7">
        <f t="shared" si="343"/>
        <v>33</v>
      </c>
      <c r="Q2210" s="8">
        <f t="shared" si="344"/>
        <v>12.45</v>
      </c>
      <c r="R2210" s="8">
        <f t="shared" si="345"/>
        <v>25.75</v>
      </c>
      <c r="S2210" s="8">
        <f t="shared" si="346"/>
        <v>27.35</v>
      </c>
      <c r="T2210" s="8">
        <f t="shared" si="347"/>
        <v>20.75</v>
      </c>
      <c r="U2210" s="7">
        <f t="shared" si="348"/>
        <v>21.850000000000005</v>
      </c>
      <c r="V2210" s="7">
        <f t="shared" si="349"/>
        <v>21.575000000000003</v>
      </c>
    </row>
    <row r="2211" spans="1:22" ht="13.5" x14ac:dyDescent="0.25">
      <c r="A2211" s="3">
        <f>RSI!A2211</f>
        <v>45525</v>
      </c>
      <c r="B2211" s="2">
        <f>RSI!B2211</f>
        <v>5</v>
      </c>
      <c r="C2211" s="2">
        <f>RSI!I2211</f>
        <v>72.03719300353653</v>
      </c>
      <c r="D2211" s="2">
        <f>MACD!E2211</f>
        <v>-0.29240575775439837</v>
      </c>
      <c r="E2211" s="2">
        <f>MACD!F2211</f>
        <v>-0.36974953685139567</v>
      </c>
      <c r="F2211" s="2">
        <f>'Moving Avg'!D2211</f>
        <v>5.0220000000000002</v>
      </c>
      <c r="G2211" s="2">
        <f>'Moving Avg'!F2211</f>
        <v>4.6826649999999992</v>
      </c>
      <c r="H2211" s="2">
        <f>'Moving Avg'!G2211</f>
        <v>4.1059919999999996</v>
      </c>
      <c r="I2211" s="2">
        <f>'Moving Avg'!H2211</f>
        <v>4.1356680000000043</v>
      </c>
      <c r="J2211" s="5" t="str">
        <f>OBV!F2211</f>
        <v>BULLISH</v>
      </c>
      <c r="K2211" s="5" t="str">
        <f>OBV!G2211</f>
        <v>NEUTRAL</v>
      </c>
      <c r="L2211" s="5" t="str">
        <f>OBV!H2211</f>
        <v>BULLISH DIVERGENCE</v>
      </c>
      <c r="M2211" s="7">
        <f t="shared" si="340"/>
        <v>0</v>
      </c>
      <c r="N2211" s="7">
        <f t="shared" si="341"/>
        <v>0</v>
      </c>
      <c r="O2211" s="7">
        <f t="shared" si="342"/>
        <v>50</v>
      </c>
      <c r="P2211" s="7">
        <f t="shared" si="343"/>
        <v>66.5</v>
      </c>
      <c r="Q2211" s="8">
        <f t="shared" si="344"/>
        <v>17.475000000000001</v>
      </c>
      <c r="R2211" s="8">
        <f t="shared" si="345"/>
        <v>34.125</v>
      </c>
      <c r="S2211" s="8">
        <f t="shared" si="346"/>
        <v>42.424999999999997</v>
      </c>
      <c r="T2211" s="8">
        <f t="shared" si="347"/>
        <v>29.125</v>
      </c>
      <c r="U2211" s="7">
        <f t="shared" si="348"/>
        <v>31.341666666666669</v>
      </c>
      <c r="V2211" s="7">
        <f t="shared" si="349"/>
        <v>30.787500000000001</v>
      </c>
    </row>
    <row r="2212" spans="1:22" ht="13.5" x14ac:dyDescent="0.25">
      <c r="A2212" s="3">
        <f>RSI!A2212</f>
        <v>45526</v>
      </c>
      <c r="B2212" s="2">
        <f>RSI!B2212</f>
        <v>5</v>
      </c>
      <c r="C2212" s="2">
        <f>RSI!I2212</f>
        <v>72.03719300353653</v>
      </c>
      <c r="D2212" s="2">
        <f>MACD!E2212</f>
        <v>-0.23116292828167673</v>
      </c>
      <c r="E2212" s="2">
        <f>MACD!F2212</f>
        <v>-0.34203221513745191</v>
      </c>
      <c r="F2212" s="2">
        <f>'Moving Avg'!D2212</f>
        <v>4.984</v>
      </c>
      <c r="G2212" s="2">
        <f>'Moving Avg'!F2212</f>
        <v>4.7390549999999996</v>
      </c>
      <c r="H2212" s="2">
        <f>'Moving Avg'!G2212</f>
        <v>4.1343360000000002</v>
      </c>
      <c r="I2212" s="2">
        <f>'Moving Avg'!H2212</f>
        <v>4.1381130000000041</v>
      </c>
      <c r="J2212" s="5" t="str">
        <f>OBV!F2212</f>
        <v>BULLISH</v>
      </c>
      <c r="K2212" s="5" t="str">
        <f>OBV!G2212</f>
        <v>NEUTRAL</v>
      </c>
      <c r="L2212" s="5" t="str">
        <f>OBV!H2212</f>
        <v>BULLISH DIVERGENCE</v>
      </c>
      <c r="M2212" s="7">
        <f t="shared" si="340"/>
        <v>0</v>
      </c>
      <c r="N2212" s="7">
        <f t="shared" si="341"/>
        <v>0</v>
      </c>
      <c r="O2212" s="7">
        <f t="shared" si="342"/>
        <v>50</v>
      </c>
      <c r="P2212" s="7">
        <f t="shared" si="343"/>
        <v>66.5</v>
      </c>
      <c r="Q2212" s="8">
        <f t="shared" si="344"/>
        <v>17.475000000000001</v>
      </c>
      <c r="R2212" s="8">
        <f t="shared" si="345"/>
        <v>34.125</v>
      </c>
      <c r="S2212" s="8">
        <f t="shared" si="346"/>
        <v>42.424999999999997</v>
      </c>
      <c r="T2212" s="8">
        <f t="shared" si="347"/>
        <v>29.125</v>
      </c>
      <c r="U2212" s="7">
        <f t="shared" si="348"/>
        <v>31.341666666666669</v>
      </c>
      <c r="V2212" s="7">
        <f t="shared" si="349"/>
        <v>30.787500000000001</v>
      </c>
    </row>
    <row r="2213" spans="1:22" ht="13.5" x14ac:dyDescent="0.25">
      <c r="A2213" s="3">
        <f>RSI!A2213</f>
        <v>45527</v>
      </c>
      <c r="B2213" s="2">
        <f>RSI!B2213</f>
        <v>4.78</v>
      </c>
      <c r="C2213" s="2">
        <f>RSI!I2213</f>
        <v>57.521253895051586</v>
      </c>
      <c r="D2213" s="2">
        <f>MACD!E2213</f>
        <v>-0.13161811398502454</v>
      </c>
      <c r="E2213" s="2">
        <f>MACD!F2213</f>
        <v>-0.29994939490696643</v>
      </c>
      <c r="F2213" s="2">
        <f>'Moving Avg'!D2213</f>
        <v>4.9480000000000004</v>
      </c>
      <c r="G2213" s="2">
        <f>'Moving Avg'!F2213</f>
        <v>4.7789549999999998</v>
      </c>
      <c r="H2213" s="2">
        <f>'Moving Avg'!G2213</f>
        <v>4.1596760000000002</v>
      </c>
      <c r="I2213" s="2">
        <f>'Moving Avg'!H2213</f>
        <v>4.1394580000000047</v>
      </c>
      <c r="J2213" s="5" t="str">
        <f>OBV!F2213</f>
        <v>BULLISH</v>
      </c>
      <c r="K2213" s="5" t="str">
        <f>OBV!G2213</f>
        <v>WEAK</v>
      </c>
      <c r="L2213" s="5" t="str">
        <f>OBV!H2213</f>
        <v>BULLISH DIVERGENCE</v>
      </c>
      <c r="M2213" s="7">
        <f t="shared" si="340"/>
        <v>25</v>
      </c>
      <c r="N2213" s="7">
        <f t="shared" si="341"/>
        <v>0</v>
      </c>
      <c r="O2213" s="7">
        <f t="shared" si="342"/>
        <v>50</v>
      </c>
      <c r="P2213" s="7">
        <f t="shared" si="343"/>
        <v>50</v>
      </c>
      <c r="Q2213" s="8">
        <f t="shared" si="344"/>
        <v>23.75</v>
      </c>
      <c r="R2213" s="8">
        <f t="shared" si="345"/>
        <v>35</v>
      </c>
      <c r="S2213" s="8">
        <f t="shared" si="346"/>
        <v>38.75</v>
      </c>
      <c r="T2213" s="8">
        <f t="shared" si="347"/>
        <v>31.25</v>
      </c>
      <c r="U2213" s="7">
        <f t="shared" si="348"/>
        <v>32.5</v>
      </c>
      <c r="V2213" s="7">
        <f t="shared" si="349"/>
        <v>32.1875</v>
      </c>
    </row>
    <row r="2214" spans="1:22" ht="13.5" x14ac:dyDescent="0.25">
      <c r="A2214" s="3">
        <f>RSI!A2214</f>
        <v>45530</v>
      </c>
      <c r="B2214" s="2">
        <f>RSI!B2214</f>
        <v>4.78</v>
      </c>
      <c r="C2214" s="2">
        <f>RSI!I2214</f>
        <v>57.521253895051586</v>
      </c>
      <c r="D2214" s="2">
        <f>MACD!E2214</f>
        <v>-4.825601601488394E-2</v>
      </c>
      <c r="E2214" s="2">
        <f>MACD!F2214</f>
        <v>-0.24961071912854996</v>
      </c>
      <c r="F2214" s="2">
        <f>'Moving Avg'!D2214</f>
        <v>4.9120000000000008</v>
      </c>
      <c r="G2214" s="2">
        <f>'Moving Avg'!F2214</f>
        <v>4.8188550000000001</v>
      </c>
      <c r="H2214" s="2">
        <f>'Moving Avg'!G2214</f>
        <v>4.1852159999999996</v>
      </c>
      <c r="I2214" s="2">
        <f>'Moving Avg'!H2214</f>
        <v>4.1408030000000045</v>
      </c>
      <c r="J2214" s="5" t="str">
        <f>OBV!F2214</f>
        <v>BULLISH</v>
      </c>
      <c r="K2214" s="5" t="str">
        <f>OBV!G2214</f>
        <v>WEAK</v>
      </c>
      <c r="L2214" s="5" t="str">
        <f>OBV!H2214</f>
        <v>BULLISH DIVERGENCE</v>
      </c>
      <c r="M2214" s="7">
        <f t="shared" si="340"/>
        <v>25</v>
      </c>
      <c r="N2214" s="7">
        <f t="shared" si="341"/>
        <v>0</v>
      </c>
      <c r="O2214" s="7">
        <f t="shared" si="342"/>
        <v>50</v>
      </c>
      <c r="P2214" s="7">
        <f t="shared" si="343"/>
        <v>50</v>
      </c>
      <c r="Q2214" s="8">
        <f t="shared" si="344"/>
        <v>23.75</v>
      </c>
      <c r="R2214" s="8">
        <f t="shared" si="345"/>
        <v>35</v>
      </c>
      <c r="S2214" s="8">
        <f t="shared" si="346"/>
        <v>38.75</v>
      </c>
      <c r="T2214" s="8">
        <f t="shared" si="347"/>
        <v>31.25</v>
      </c>
      <c r="U2214" s="7">
        <f t="shared" si="348"/>
        <v>32.5</v>
      </c>
      <c r="V2214" s="7">
        <f t="shared" si="349"/>
        <v>32.1875</v>
      </c>
    </row>
    <row r="2215" spans="1:22" ht="13.5" x14ac:dyDescent="0.25">
      <c r="A2215" s="3">
        <f>RSI!A2215</f>
        <v>45531</v>
      </c>
      <c r="B2215" s="2">
        <f>RSI!B2215</f>
        <v>4.8899999999999997</v>
      </c>
      <c r="C2215" s="2">
        <f>RSI!I2215</f>
        <v>61.965567235701172</v>
      </c>
      <c r="D2215" s="2">
        <f>MACD!E2215</f>
        <v>2.5683018189812223E-2</v>
      </c>
      <c r="E2215" s="2">
        <f>MACD!F2215</f>
        <v>-0.19455197166487753</v>
      </c>
      <c r="F2215" s="2">
        <f>'Moving Avg'!D2215</f>
        <v>4.8900000000000006</v>
      </c>
      <c r="G2215" s="2">
        <f>'Moving Avg'!F2215</f>
        <v>4.8637550000000003</v>
      </c>
      <c r="H2215" s="2">
        <f>'Moving Avg'!G2215</f>
        <v>4.2129559999999993</v>
      </c>
      <c r="I2215" s="2">
        <f>'Moving Avg'!H2215</f>
        <v>4.1426980000000047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  <c r="M2215" s="7">
        <f t="shared" si="340"/>
        <v>25</v>
      </c>
      <c r="N2215" s="7">
        <f t="shared" si="341"/>
        <v>0</v>
      </c>
      <c r="O2215" s="7">
        <f t="shared" si="342"/>
        <v>50</v>
      </c>
      <c r="P2215" s="7">
        <f t="shared" si="343"/>
        <v>16.5</v>
      </c>
      <c r="Q2215" s="8">
        <f t="shared" si="344"/>
        <v>18.725000000000001</v>
      </c>
      <c r="R2215" s="8">
        <f t="shared" si="345"/>
        <v>26.625</v>
      </c>
      <c r="S2215" s="8">
        <f t="shared" si="346"/>
        <v>23.675000000000001</v>
      </c>
      <c r="T2215" s="8">
        <f t="shared" si="347"/>
        <v>22.875</v>
      </c>
      <c r="U2215" s="7">
        <f t="shared" si="348"/>
        <v>23.008333333333336</v>
      </c>
      <c r="V2215" s="7">
        <f t="shared" si="349"/>
        <v>22.975000000000001</v>
      </c>
    </row>
    <row r="2216" spans="1:22" ht="13.5" x14ac:dyDescent="0.25">
      <c r="A2216" s="3">
        <f>RSI!A2216</f>
        <v>45532</v>
      </c>
      <c r="B2216" s="2">
        <f>RSI!B2216</f>
        <v>4.8899999999999997</v>
      </c>
      <c r="C2216" s="2">
        <f>RSI!I2216</f>
        <v>61.96556723570118</v>
      </c>
      <c r="D2216" s="2">
        <f>MACD!E2216</f>
        <v>8.5314078969106255E-2</v>
      </c>
      <c r="E2216" s="2">
        <f>MACD!F2216</f>
        <v>-0.1385787615380808</v>
      </c>
      <c r="F2216" s="2">
        <f>'Moving Avg'!D2216</f>
        <v>4.8680000000000003</v>
      </c>
      <c r="G2216" s="2">
        <f>'Moving Avg'!F2216</f>
        <v>4.8996750000000002</v>
      </c>
      <c r="H2216" s="2">
        <f>'Moving Avg'!G2216</f>
        <v>4.2406959999999989</v>
      </c>
      <c r="I2216" s="2">
        <f>'Moving Avg'!H2216</f>
        <v>4.144593000000004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  <c r="M2216" s="7">
        <f t="shared" si="340"/>
        <v>25</v>
      </c>
      <c r="N2216" s="7">
        <f t="shared" si="341"/>
        <v>0</v>
      </c>
      <c r="O2216" s="7">
        <f t="shared" si="342"/>
        <v>50</v>
      </c>
      <c r="P2216" s="7">
        <f t="shared" si="343"/>
        <v>16.5</v>
      </c>
      <c r="Q2216" s="8">
        <f t="shared" si="344"/>
        <v>18.725000000000001</v>
      </c>
      <c r="R2216" s="8">
        <f t="shared" si="345"/>
        <v>26.625</v>
      </c>
      <c r="S2216" s="8">
        <f t="shared" si="346"/>
        <v>23.675000000000001</v>
      </c>
      <c r="T2216" s="8">
        <f t="shared" si="347"/>
        <v>22.875</v>
      </c>
      <c r="U2216" s="7">
        <f t="shared" si="348"/>
        <v>23.008333333333336</v>
      </c>
      <c r="V2216" s="7">
        <f t="shared" si="349"/>
        <v>22.975000000000001</v>
      </c>
    </row>
    <row r="2217" spans="1:22" ht="13.5" x14ac:dyDescent="0.25">
      <c r="A2217" s="3">
        <f>RSI!A2217</f>
        <v>45533</v>
      </c>
      <c r="B2217" s="2">
        <f>RSI!B2217</f>
        <v>4.8</v>
      </c>
      <c r="C2217" s="2">
        <f>RSI!I2217</f>
        <v>56.369342552936921</v>
      </c>
      <c r="D2217" s="2">
        <f>MACD!E2217</f>
        <v>0.14114680090195364</v>
      </c>
      <c r="E2217" s="2">
        <f>MACD!F2217</f>
        <v>-8.2633649050073921E-2</v>
      </c>
      <c r="F2217" s="2">
        <f>'Moving Avg'!D2217</f>
        <v>4.8280000000000003</v>
      </c>
      <c r="G2217" s="2">
        <f>'Moving Avg'!F2217</f>
        <v>4.92211</v>
      </c>
      <c r="H2217" s="2">
        <f>'Moving Avg'!G2217</f>
        <v>4.2650399999999991</v>
      </c>
      <c r="I2217" s="2">
        <f>'Moving Avg'!H2217</f>
        <v>4.1460380000000034</v>
      </c>
      <c r="J2217" s="5" t="str">
        <f>OBV!F2217</f>
        <v>BEARISH</v>
      </c>
      <c r="K2217" s="5" t="str">
        <f>OBV!G2217</f>
        <v>NEUTRAL</v>
      </c>
      <c r="L2217" s="5" t="str">
        <f>OBV!H2217</f>
        <v>CONFIRMED BEARISH</v>
      </c>
      <c r="M2217" s="7">
        <f t="shared" si="340"/>
        <v>25</v>
      </c>
      <c r="N2217" s="7">
        <f t="shared" si="341"/>
        <v>0</v>
      </c>
      <c r="O2217" s="7">
        <f t="shared" si="342"/>
        <v>50</v>
      </c>
      <c r="P2217" s="7">
        <f t="shared" si="343"/>
        <v>16.5</v>
      </c>
      <c r="Q2217" s="8">
        <f t="shared" si="344"/>
        <v>18.725000000000001</v>
      </c>
      <c r="R2217" s="8">
        <f t="shared" si="345"/>
        <v>26.625</v>
      </c>
      <c r="S2217" s="8">
        <f t="shared" si="346"/>
        <v>23.675000000000001</v>
      </c>
      <c r="T2217" s="8">
        <f t="shared" si="347"/>
        <v>22.875</v>
      </c>
      <c r="U2217" s="7">
        <f t="shared" si="348"/>
        <v>23.008333333333336</v>
      </c>
      <c r="V2217" s="7">
        <f t="shared" si="349"/>
        <v>22.975000000000001</v>
      </c>
    </row>
    <row r="2218" spans="1:22" ht="13.5" x14ac:dyDescent="0.25">
      <c r="A2218" s="3">
        <f>RSI!A2218</f>
        <v>45534</v>
      </c>
      <c r="B2218" s="2">
        <f>RSI!B2218</f>
        <v>4.87</v>
      </c>
      <c r="C2218" s="2">
        <f>RSI!I2218</f>
        <v>59.437710171628133</v>
      </c>
      <c r="D2218" s="2">
        <f>MACD!E2218</f>
        <v>0.14715651978493138</v>
      </c>
      <c r="E2218" s="2">
        <f>MACD!F2218</f>
        <v>-3.6675615283072865E-2</v>
      </c>
      <c r="F2218" s="2">
        <f>'Moving Avg'!D2218</f>
        <v>4.8460000000000001</v>
      </c>
      <c r="G2218" s="2">
        <f>'Moving Avg'!F2218</f>
        <v>4.9385650000000005</v>
      </c>
      <c r="H2218" s="2">
        <f>'Moving Avg'!G2218</f>
        <v>4.2907839999999995</v>
      </c>
      <c r="I2218" s="2">
        <f>'Moving Avg'!H2218</f>
        <v>4.147833000000003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  <c r="M2218" s="7">
        <f t="shared" si="340"/>
        <v>25</v>
      </c>
      <c r="N2218" s="7">
        <f t="shared" si="341"/>
        <v>0</v>
      </c>
      <c r="O2218" s="7">
        <f t="shared" si="342"/>
        <v>50</v>
      </c>
      <c r="P2218" s="7">
        <f t="shared" si="343"/>
        <v>83.5</v>
      </c>
      <c r="Q2218" s="8">
        <f t="shared" si="344"/>
        <v>28.774999999999999</v>
      </c>
      <c r="R2218" s="8">
        <f t="shared" si="345"/>
        <v>43.375</v>
      </c>
      <c r="S2218" s="8">
        <f t="shared" si="346"/>
        <v>53.825000000000003</v>
      </c>
      <c r="T2218" s="8">
        <f t="shared" si="347"/>
        <v>39.625</v>
      </c>
      <c r="U2218" s="7">
        <f t="shared" si="348"/>
        <v>41.991666666666667</v>
      </c>
      <c r="V2218" s="7">
        <f t="shared" si="349"/>
        <v>41.400000000000006</v>
      </c>
    </row>
    <row r="2219" spans="1:22" ht="13.5" x14ac:dyDescent="0.25">
      <c r="A2219" s="3">
        <f>RSI!A2219</f>
        <v>45537</v>
      </c>
      <c r="B2219" s="2">
        <f>RSI!B2219</f>
        <v>4.66</v>
      </c>
      <c r="C2219" s="2">
        <f>RSI!I2219</f>
        <v>48.433323479882823</v>
      </c>
      <c r="D2219" s="2">
        <f>MACD!E2219</f>
        <v>0.16676918819997244</v>
      </c>
      <c r="E2219" s="2">
        <f>MACD!F2219</f>
        <v>4.0133454135361998E-3</v>
      </c>
      <c r="F2219" s="2">
        <f>'Moving Avg'!D2219</f>
        <v>4.8220000000000001</v>
      </c>
      <c r="G2219" s="2">
        <f>'Moving Avg'!F2219</f>
        <v>4.9345400000000001</v>
      </c>
      <c r="H2219" s="2">
        <f>'Moving Avg'!G2219</f>
        <v>4.3121279999999995</v>
      </c>
      <c r="I2219" s="2">
        <f>'Moving Avg'!H2219</f>
        <v>4.1492270000000033</v>
      </c>
      <c r="J2219" s="5" t="str">
        <f>OBV!F2219</f>
        <v>BULLISH</v>
      </c>
      <c r="K2219" s="5" t="str">
        <f>OBV!G2219</f>
        <v>NEUTRAL</v>
      </c>
      <c r="L2219" s="5" t="str">
        <f>OBV!H2219</f>
        <v>BULLISH DIVERGENCE</v>
      </c>
      <c r="M2219" s="7">
        <f t="shared" si="340"/>
        <v>25</v>
      </c>
      <c r="N2219" s="7">
        <f t="shared" si="341"/>
        <v>0</v>
      </c>
      <c r="O2219" s="7">
        <f t="shared" si="342"/>
        <v>50</v>
      </c>
      <c r="P2219" s="7">
        <f t="shared" si="343"/>
        <v>66.5</v>
      </c>
      <c r="Q2219" s="8">
        <f t="shared" si="344"/>
        <v>26.225000000000001</v>
      </c>
      <c r="R2219" s="8">
        <f t="shared" si="345"/>
        <v>39.125</v>
      </c>
      <c r="S2219" s="8">
        <f t="shared" si="346"/>
        <v>46.174999999999997</v>
      </c>
      <c r="T2219" s="8">
        <f t="shared" si="347"/>
        <v>35.375</v>
      </c>
      <c r="U2219" s="7">
        <f t="shared" si="348"/>
        <v>37.174999999999997</v>
      </c>
      <c r="V2219" s="7">
        <f t="shared" si="349"/>
        <v>36.724999999999994</v>
      </c>
    </row>
    <row r="2220" spans="1:22" ht="13.5" x14ac:dyDescent="0.25">
      <c r="A2220" s="3">
        <f>RSI!A2220</f>
        <v>45538</v>
      </c>
      <c r="B2220" s="2">
        <f>RSI!B2220</f>
        <v>4.8</v>
      </c>
      <c r="C2220" s="2">
        <f>RSI!I2220</f>
        <v>54.483475542864227</v>
      </c>
      <c r="D2220" s="2">
        <f>MACD!E2220</f>
        <v>0.17943701458554528</v>
      </c>
      <c r="E2220" s="2">
        <f>MACD!F2220</f>
        <v>3.9098079247938018E-2</v>
      </c>
      <c r="F2220" s="2">
        <f>'Moving Avg'!D2220</f>
        <v>4.8040000000000003</v>
      </c>
      <c r="G2220" s="2">
        <f>'Moving Avg'!F2220</f>
        <v>4.9400099999999991</v>
      </c>
      <c r="H2220" s="2">
        <f>'Moving Avg'!G2220</f>
        <v>4.3330779999999995</v>
      </c>
      <c r="I2220" s="2">
        <f>'Moving Avg'!H2220</f>
        <v>4.1506720000000028</v>
      </c>
      <c r="J2220" s="5" t="str">
        <f>OBV!F2220</f>
        <v>BULLISH</v>
      </c>
      <c r="K2220" s="5" t="str">
        <f>OBV!G2220</f>
        <v>NEUTRAL</v>
      </c>
      <c r="L2220" s="5" t="str">
        <f>OBV!H2220</f>
        <v>BULLISH DIVERGENCE</v>
      </c>
      <c r="M2220" s="7">
        <f t="shared" si="340"/>
        <v>25</v>
      </c>
      <c r="N2220" s="7">
        <f t="shared" si="341"/>
        <v>0</v>
      </c>
      <c r="O2220" s="7">
        <f t="shared" si="342"/>
        <v>50</v>
      </c>
      <c r="P2220" s="7">
        <f t="shared" si="343"/>
        <v>66.5</v>
      </c>
      <c r="Q2220" s="8">
        <f t="shared" si="344"/>
        <v>26.225000000000001</v>
      </c>
      <c r="R2220" s="8">
        <f t="shared" si="345"/>
        <v>39.125</v>
      </c>
      <c r="S2220" s="8">
        <f t="shared" si="346"/>
        <v>46.174999999999997</v>
      </c>
      <c r="T2220" s="8">
        <f t="shared" si="347"/>
        <v>35.375</v>
      </c>
      <c r="U2220" s="7">
        <f t="shared" si="348"/>
        <v>37.174999999999997</v>
      </c>
      <c r="V2220" s="7">
        <f t="shared" si="349"/>
        <v>36.724999999999994</v>
      </c>
    </row>
    <row r="2221" spans="1:22" ht="13.5" x14ac:dyDescent="0.25">
      <c r="A2221" s="3">
        <f>RSI!A2221</f>
        <v>45539</v>
      </c>
      <c r="B2221" s="2">
        <f>RSI!B2221</f>
        <v>4.8</v>
      </c>
      <c r="C2221" s="2">
        <f>RSI!I2221</f>
        <v>54.483475542864227</v>
      </c>
      <c r="D2221" s="2">
        <f>MACD!E2221</f>
        <v>0.18959628580403631</v>
      </c>
      <c r="E2221" s="2">
        <f>MACD!F2221</f>
        <v>6.9197720559157683E-2</v>
      </c>
      <c r="F2221" s="2">
        <f>'Moving Avg'!D2221</f>
        <v>4.7859999999999996</v>
      </c>
      <c r="G2221" s="2">
        <f>'Moving Avg'!F2221</f>
        <v>4.9454799999999999</v>
      </c>
      <c r="H2221" s="2">
        <f>'Moving Avg'!G2221</f>
        <v>4.3508339999999999</v>
      </c>
      <c r="I2221" s="2">
        <f>'Moving Avg'!H2221</f>
        <v>4.1531150000000023</v>
      </c>
      <c r="J2221" s="5" t="str">
        <f>OBV!F2221</f>
        <v>BULLISH</v>
      </c>
      <c r="K2221" s="5" t="str">
        <f>OBV!G2221</f>
        <v>NEUTRAL</v>
      </c>
      <c r="L2221" s="5" t="str">
        <f>OBV!H2221</f>
        <v>BULLISH DIVERGENCE</v>
      </c>
      <c r="M2221" s="7">
        <f t="shared" si="340"/>
        <v>25</v>
      </c>
      <c r="N2221" s="7">
        <f t="shared" si="341"/>
        <v>0</v>
      </c>
      <c r="O2221" s="7">
        <f t="shared" si="342"/>
        <v>50</v>
      </c>
      <c r="P2221" s="7">
        <f t="shared" si="343"/>
        <v>66.5</v>
      </c>
      <c r="Q2221" s="8">
        <f t="shared" si="344"/>
        <v>26.225000000000001</v>
      </c>
      <c r="R2221" s="8">
        <f t="shared" si="345"/>
        <v>39.125</v>
      </c>
      <c r="S2221" s="8">
        <f t="shared" si="346"/>
        <v>46.174999999999997</v>
      </c>
      <c r="T2221" s="8">
        <f t="shared" si="347"/>
        <v>35.375</v>
      </c>
      <c r="U2221" s="7">
        <f t="shared" si="348"/>
        <v>37.174999999999997</v>
      </c>
      <c r="V2221" s="7">
        <f t="shared" si="349"/>
        <v>36.724999999999994</v>
      </c>
    </row>
    <row r="2222" spans="1:22" ht="13.5" x14ac:dyDescent="0.25">
      <c r="A2222" s="3">
        <f>RSI!A2222</f>
        <v>45540</v>
      </c>
      <c r="B2222" s="2">
        <f>RSI!B2222</f>
        <v>4.8</v>
      </c>
      <c r="C2222" s="2">
        <f>RSI!I2222</f>
        <v>54.483475542864227</v>
      </c>
      <c r="D2222" s="2">
        <f>MACD!E2222</f>
        <v>0.19767438962702499</v>
      </c>
      <c r="E2222" s="2">
        <f>MACD!F2222</f>
        <v>9.4893054372731156E-2</v>
      </c>
      <c r="F2222" s="2">
        <f>'Moving Avg'!D2222</f>
        <v>4.7860000000000005</v>
      </c>
      <c r="G2222" s="2">
        <f>'Moving Avg'!F2222</f>
        <v>4.9404699999999995</v>
      </c>
      <c r="H2222" s="2">
        <f>'Moving Avg'!G2222</f>
        <v>4.3671940000000005</v>
      </c>
      <c r="I2222" s="2">
        <f>'Moving Avg'!H2222</f>
        <v>4.1565065000000025</v>
      </c>
      <c r="J2222" s="5" t="str">
        <f>OBV!F2222</f>
        <v>BULLISH</v>
      </c>
      <c r="K2222" s="5" t="str">
        <f>OBV!G2222</f>
        <v>NEUTRAL</v>
      </c>
      <c r="L2222" s="5" t="str">
        <f>OBV!H2222</f>
        <v>NEUTRAL</v>
      </c>
      <c r="M2222" s="7">
        <f t="shared" si="340"/>
        <v>25</v>
      </c>
      <c r="N2222" s="7">
        <f t="shared" si="341"/>
        <v>0</v>
      </c>
      <c r="O2222" s="7">
        <f t="shared" si="342"/>
        <v>50</v>
      </c>
      <c r="P2222" s="7">
        <f t="shared" si="343"/>
        <v>49.5</v>
      </c>
      <c r="Q2222" s="8">
        <f t="shared" si="344"/>
        <v>23.675000000000001</v>
      </c>
      <c r="R2222" s="8">
        <f t="shared" si="345"/>
        <v>34.875</v>
      </c>
      <c r="S2222" s="8">
        <f t="shared" si="346"/>
        <v>38.525000000000006</v>
      </c>
      <c r="T2222" s="8">
        <f t="shared" si="347"/>
        <v>31.125</v>
      </c>
      <c r="U2222" s="7">
        <f t="shared" si="348"/>
        <v>32.358333333333334</v>
      </c>
      <c r="V2222" s="7">
        <f t="shared" si="349"/>
        <v>32.049999999999997</v>
      </c>
    </row>
    <row r="2223" spans="1:22" ht="13.5" x14ac:dyDescent="0.25">
      <c r="A2223" s="3">
        <f>RSI!A2223</f>
        <v>45541</v>
      </c>
      <c r="B2223" s="2">
        <f>RSI!B2223</f>
        <v>4.8</v>
      </c>
      <c r="C2223" s="2">
        <f>RSI!I2223</f>
        <v>54.483475542864227</v>
      </c>
      <c r="D2223" s="2">
        <f>MACD!E2223</f>
        <v>0.17018373718489865</v>
      </c>
      <c r="E2223" s="2">
        <f>MACD!F2223</f>
        <v>0.10995119093516467</v>
      </c>
      <c r="F2223" s="2">
        <f>'Moving Avg'!D2223</f>
        <v>4.7720000000000002</v>
      </c>
      <c r="G2223" s="2">
        <f>'Moving Avg'!F2223</f>
        <v>4.9244849999999998</v>
      </c>
      <c r="H2223" s="2">
        <f>'Moving Avg'!G2223</f>
        <v>4.386946</v>
      </c>
      <c r="I2223" s="2">
        <f>'Moving Avg'!H2223</f>
        <v>4.1600475000000019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  <c r="M2223" s="7">
        <f t="shared" si="340"/>
        <v>25</v>
      </c>
      <c r="N2223" s="7">
        <f t="shared" si="341"/>
        <v>0</v>
      </c>
      <c r="O2223" s="7">
        <f t="shared" si="342"/>
        <v>50</v>
      </c>
      <c r="P2223" s="7">
        <f t="shared" si="343"/>
        <v>66.5</v>
      </c>
      <c r="Q2223" s="8">
        <f t="shared" si="344"/>
        <v>26.225000000000001</v>
      </c>
      <c r="R2223" s="8">
        <f t="shared" si="345"/>
        <v>39.125</v>
      </c>
      <c r="S2223" s="8">
        <f t="shared" si="346"/>
        <v>46.174999999999997</v>
      </c>
      <c r="T2223" s="8">
        <f t="shared" si="347"/>
        <v>35.375</v>
      </c>
      <c r="U2223" s="7">
        <f t="shared" si="348"/>
        <v>37.174999999999997</v>
      </c>
      <c r="V2223" s="7">
        <f t="shared" si="349"/>
        <v>36.724999999999994</v>
      </c>
    </row>
    <row r="2224" spans="1:22" ht="13.5" x14ac:dyDescent="0.25">
      <c r="A2224" s="3">
        <f>RSI!A2224</f>
        <v>45544</v>
      </c>
      <c r="B2224" s="2">
        <f>RSI!B2224</f>
        <v>4.8</v>
      </c>
      <c r="C2224" s="2">
        <f>RSI!I2224</f>
        <v>54.483475542864227</v>
      </c>
      <c r="D2224" s="2">
        <f>MACD!E2224</f>
        <v>0.14647814068824871</v>
      </c>
      <c r="E2224" s="2">
        <f>MACD!F2224</f>
        <v>0.11725658088578149</v>
      </c>
      <c r="F2224" s="2">
        <f>'Moving Avg'!D2224</f>
        <v>4.8</v>
      </c>
      <c r="G2224" s="2">
        <f>'Moving Avg'!F2224</f>
        <v>4.9084999999999992</v>
      </c>
      <c r="H2224" s="2">
        <f>'Moving Avg'!G2224</f>
        <v>4.4061000000000003</v>
      </c>
      <c r="I2224" s="2">
        <f>'Moving Avg'!H2224</f>
        <v>4.1635885000000012</v>
      </c>
      <c r="J2224" s="5" t="str">
        <f>OBV!F2224</f>
        <v>BULLISH</v>
      </c>
      <c r="K2224" s="5" t="str">
        <f>OBV!G2224</f>
        <v>NEUTRAL</v>
      </c>
      <c r="L2224" s="5" t="str">
        <f>OBV!H2224</f>
        <v>CONFIRMED BULLISH</v>
      </c>
      <c r="M2224" s="7">
        <f t="shared" si="340"/>
        <v>25</v>
      </c>
      <c r="N2224" s="7">
        <f t="shared" si="341"/>
        <v>0</v>
      </c>
      <c r="O2224" s="7">
        <f t="shared" si="342"/>
        <v>50</v>
      </c>
      <c r="P2224" s="7">
        <f t="shared" si="343"/>
        <v>83.5</v>
      </c>
      <c r="Q2224" s="8">
        <f t="shared" si="344"/>
        <v>28.774999999999999</v>
      </c>
      <c r="R2224" s="8">
        <f t="shared" si="345"/>
        <v>43.375</v>
      </c>
      <c r="S2224" s="8">
        <f t="shared" si="346"/>
        <v>53.825000000000003</v>
      </c>
      <c r="T2224" s="8">
        <f t="shared" si="347"/>
        <v>39.625</v>
      </c>
      <c r="U2224" s="7">
        <f t="shared" si="348"/>
        <v>41.991666666666667</v>
      </c>
      <c r="V2224" s="7">
        <f t="shared" si="349"/>
        <v>41.400000000000006</v>
      </c>
    </row>
    <row r="2225" spans="1:22" ht="13.5" x14ac:dyDescent="0.25">
      <c r="A2225" s="3">
        <f>RSI!A2225</f>
        <v>45545</v>
      </c>
      <c r="B2225" s="2">
        <f>RSI!B2225</f>
        <v>4.8</v>
      </c>
      <c r="C2225" s="2">
        <f>RSI!I2225</f>
        <v>54.483475542864227</v>
      </c>
      <c r="D2225" s="2">
        <f>MACD!E2225</f>
        <v>0.14293127003488237</v>
      </c>
      <c r="E2225" s="2">
        <f>MACD!F2225</f>
        <v>0.12239151871560168</v>
      </c>
      <c r="F2225" s="2">
        <f>'Moving Avg'!D2225</f>
        <v>4.8</v>
      </c>
      <c r="G2225" s="2">
        <f>'Moving Avg'!F2225</f>
        <v>4.8884999999999987</v>
      </c>
      <c r="H2225" s="2">
        <f>'Moving Avg'!G2225</f>
        <v>4.4262520000000016</v>
      </c>
      <c r="I2225" s="2">
        <f>'Moving Avg'!H2225</f>
        <v>4.1671295000000015</v>
      </c>
      <c r="J2225" s="5" t="str">
        <f>OBV!F2225</f>
        <v>NEUTRAL</v>
      </c>
      <c r="K2225" s="5" t="str">
        <f>OBV!G2225</f>
        <v>NEUTRAL</v>
      </c>
      <c r="L2225" s="5" t="str">
        <f>OBV!H2225</f>
        <v>NEUTRAL</v>
      </c>
      <c r="M2225" s="7">
        <f t="shared" si="340"/>
        <v>25</v>
      </c>
      <c r="N2225" s="7">
        <f t="shared" si="341"/>
        <v>0</v>
      </c>
      <c r="O2225" s="7">
        <f t="shared" si="342"/>
        <v>50</v>
      </c>
      <c r="P2225" s="7">
        <f t="shared" si="343"/>
        <v>33</v>
      </c>
      <c r="Q2225" s="8">
        <f t="shared" si="344"/>
        <v>21.2</v>
      </c>
      <c r="R2225" s="8">
        <f t="shared" si="345"/>
        <v>30.75</v>
      </c>
      <c r="S2225" s="8">
        <f t="shared" si="346"/>
        <v>31.1</v>
      </c>
      <c r="T2225" s="8">
        <f t="shared" si="347"/>
        <v>27</v>
      </c>
      <c r="U2225" s="7">
        <f t="shared" si="348"/>
        <v>27.683333333333337</v>
      </c>
      <c r="V2225" s="7">
        <f t="shared" si="349"/>
        <v>27.512500000000003</v>
      </c>
    </row>
    <row r="2226" spans="1:22" ht="13.5" x14ac:dyDescent="0.25">
      <c r="A2226" s="3">
        <f>RSI!A2226</f>
        <v>45546</v>
      </c>
      <c r="B2226" s="2">
        <f>RSI!B2226</f>
        <v>4.8</v>
      </c>
      <c r="C2226" s="2">
        <f>RSI!I2226</f>
        <v>54.48347554286422</v>
      </c>
      <c r="D2226" s="2">
        <f>MACD!E2226</f>
        <v>0.1395491774143256</v>
      </c>
      <c r="E2226" s="2">
        <f>MACD!F2226</f>
        <v>0.12582305045534647</v>
      </c>
      <c r="F2226" s="2">
        <f>'Moving Avg'!D2226</f>
        <v>4.8</v>
      </c>
      <c r="G2226" s="2">
        <f>'Moving Avg'!F2226</f>
        <v>4.8689999999999989</v>
      </c>
      <c r="H2226" s="2">
        <f>'Moving Avg'!G2226</f>
        <v>4.4464040000000011</v>
      </c>
      <c r="I2226" s="2">
        <f>'Moving Avg'!H2226</f>
        <v>4.1697725000000023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  <c r="M2226" s="7">
        <f t="shared" si="340"/>
        <v>25</v>
      </c>
      <c r="N2226" s="7">
        <f t="shared" si="341"/>
        <v>0</v>
      </c>
      <c r="O2226" s="7">
        <f t="shared" si="342"/>
        <v>50</v>
      </c>
      <c r="P2226" s="7">
        <f t="shared" si="343"/>
        <v>33</v>
      </c>
      <c r="Q2226" s="8">
        <f t="shared" si="344"/>
        <v>21.2</v>
      </c>
      <c r="R2226" s="8">
        <f t="shared" si="345"/>
        <v>30.75</v>
      </c>
      <c r="S2226" s="8">
        <f t="shared" si="346"/>
        <v>31.1</v>
      </c>
      <c r="T2226" s="8">
        <f t="shared" si="347"/>
        <v>27</v>
      </c>
      <c r="U2226" s="7">
        <f t="shared" si="348"/>
        <v>27.683333333333337</v>
      </c>
      <c r="V2226" s="7">
        <f t="shared" si="349"/>
        <v>27.512500000000003</v>
      </c>
    </row>
    <row r="2227" spans="1:22" ht="13.5" x14ac:dyDescent="0.25">
      <c r="A2227" s="3">
        <f>RSI!A2227</f>
        <v>45547</v>
      </c>
      <c r="B2227" s="2">
        <f>RSI!B2227</f>
        <v>4.78</v>
      </c>
      <c r="C2227" s="2">
        <f>RSI!I2227</f>
        <v>52.991378368169819</v>
      </c>
      <c r="D2227" s="2">
        <f>MACD!E2227</f>
        <v>0.12397005439349851</v>
      </c>
      <c r="E2227" s="2">
        <f>MACD!F2227</f>
        <v>0.12545245124297688</v>
      </c>
      <c r="F2227" s="2">
        <f>'Moving Avg'!D2227</f>
        <v>4.7960000000000003</v>
      </c>
      <c r="G2227" s="2">
        <f>'Moving Avg'!F2227</f>
        <v>4.8484999999999996</v>
      </c>
      <c r="H2227" s="2">
        <f>'Moving Avg'!G2227</f>
        <v>4.4661560000000007</v>
      </c>
      <c r="I2227" s="2">
        <f>'Moving Avg'!H2227</f>
        <v>4.1719160000000022</v>
      </c>
      <c r="J2227" s="5" t="str">
        <f>OBV!F2227</f>
        <v>BEARISH</v>
      </c>
      <c r="K2227" s="5" t="str">
        <f>OBV!G2227</f>
        <v>NEUTRAL</v>
      </c>
      <c r="L2227" s="5" t="str">
        <f>OBV!H2227</f>
        <v>CONFIRMED BEARISH</v>
      </c>
      <c r="M2227" s="7">
        <f t="shared" si="340"/>
        <v>25</v>
      </c>
      <c r="N2227" s="7">
        <f t="shared" si="341"/>
        <v>45</v>
      </c>
      <c r="O2227" s="7">
        <f t="shared" si="342"/>
        <v>50</v>
      </c>
      <c r="P2227" s="7">
        <f t="shared" si="343"/>
        <v>16.5</v>
      </c>
      <c r="Q2227" s="8">
        <f t="shared" si="344"/>
        <v>34.475000000000001</v>
      </c>
      <c r="R2227" s="8">
        <f t="shared" si="345"/>
        <v>35.625</v>
      </c>
      <c r="S2227" s="8">
        <f t="shared" si="346"/>
        <v>30.425000000000001</v>
      </c>
      <c r="T2227" s="8">
        <f t="shared" si="347"/>
        <v>34.125</v>
      </c>
      <c r="U2227" s="7">
        <f t="shared" si="348"/>
        <v>33.508333333333333</v>
      </c>
      <c r="V2227" s="7">
        <f t="shared" si="349"/>
        <v>33.662499999999994</v>
      </c>
    </row>
    <row r="2228" spans="1:22" ht="13.5" x14ac:dyDescent="0.25">
      <c r="A2228" s="3">
        <f>RSI!A2228</f>
        <v>45548</v>
      </c>
      <c r="B2228" s="2">
        <f>RSI!B2228</f>
        <v>4.78</v>
      </c>
      <c r="C2228" s="2">
        <f>RSI!I2228</f>
        <v>52.991378368169819</v>
      </c>
      <c r="D2228" s="2">
        <f>MACD!E2228</f>
        <v>0.12134857562340873</v>
      </c>
      <c r="E2228" s="2">
        <f>MACD!F2228</f>
        <v>0.12463167611906326</v>
      </c>
      <c r="F2228" s="2">
        <f>'Moving Avg'!D2228</f>
        <v>4.7919999999999998</v>
      </c>
      <c r="G2228" s="2">
        <f>'Moving Avg'!F2228</f>
        <v>4.8394999999999992</v>
      </c>
      <c r="H2228" s="2">
        <f>'Moving Avg'!G2228</f>
        <v>4.4841120000000005</v>
      </c>
      <c r="I2228" s="2">
        <f>'Moving Avg'!H2228</f>
        <v>4.1732610000000019</v>
      </c>
      <c r="J2228" s="5" t="str">
        <f>OBV!F2228</f>
        <v>BEARISH</v>
      </c>
      <c r="K2228" s="5" t="str">
        <f>OBV!G2228</f>
        <v>NEUTRAL</v>
      </c>
      <c r="L2228" s="5" t="str">
        <f>OBV!H2228</f>
        <v>CONFIRMED BEARISH</v>
      </c>
      <c r="M2228" s="7">
        <f t="shared" si="340"/>
        <v>25</v>
      </c>
      <c r="N2228" s="7">
        <f t="shared" si="341"/>
        <v>45</v>
      </c>
      <c r="O2228" s="7">
        <f t="shared" si="342"/>
        <v>50</v>
      </c>
      <c r="P2228" s="7">
        <f t="shared" si="343"/>
        <v>16.5</v>
      </c>
      <c r="Q2228" s="8">
        <f t="shared" si="344"/>
        <v>34.475000000000001</v>
      </c>
      <c r="R2228" s="8">
        <f t="shared" si="345"/>
        <v>35.625</v>
      </c>
      <c r="S2228" s="8">
        <f t="shared" si="346"/>
        <v>30.425000000000001</v>
      </c>
      <c r="T2228" s="8">
        <f t="shared" si="347"/>
        <v>34.125</v>
      </c>
      <c r="U2228" s="7">
        <f t="shared" si="348"/>
        <v>33.508333333333333</v>
      </c>
      <c r="V2228" s="7">
        <f t="shared" si="349"/>
        <v>33.662499999999994</v>
      </c>
    </row>
    <row r="2229" spans="1:22" ht="13.5" x14ac:dyDescent="0.25">
      <c r="A2229" s="3">
        <f>RSI!A2229</f>
        <v>45551</v>
      </c>
      <c r="B2229" s="2">
        <f>RSI!B2229</f>
        <v>4.78</v>
      </c>
      <c r="C2229" s="2">
        <f>RSI!I2229</f>
        <v>52.991378368169819</v>
      </c>
      <c r="D2229" s="2">
        <f>MACD!E2229</f>
        <v>8.6629769457402084E-2</v>
      </c>
      <c r="E2229" s="2">
        <f>MACD!F2229</f>
        <v>0.11703129478673104</v>
      </c>
      <c r="F2229" s="2">
        <f>'Moving Avg'!D2229</f>
        <v>4.7880000000000003</v>
      </c>
      <c r="G2229" s="2">
        <f>'Moving Avg'!F2229</f>
        <v>4.8304999999999989</v>
      </c>
      <c r="H2229" s="2">
        <f>'Moving Avg'!G2229</f>
        <v>4.5020680000000004</v>
      </c>
      <c r="I2229" s="2">
        <f>'Moving Avg'!H2229</f>
        <v>4.1746060000000007</v>
      </c>
      <c r="J2229" s="5" t="str">
        <f>OBV!F2229</f>
        <v>BEARISH</v>
      </c>
      <c r="K2229" s="5" t="str">
        <f>OBV!G2229</f>
        <v>NEUTRAL</v>
      </c>
      <c r="L2229" s="5" t="str">
        <f>OBV!H2229</f>
        <v>CONFIRMED BEARISH</v>
      </c>
      <c r="M2229" s="7">
        <f t="shared" si="340"/>
        <v>25</v>
      </c>
      <c r="N2229" s="7">
        <f t="shared" si="341"/>
        <v>100</v>
      </c>
      <c r="O2229" s="7">
        <f t="shared" si="342"/>
        <v>50</v>
      </c>
      <c r="P2229" s="7">
        <f t="shared" si="343"/>
        <v>16.5</v>
      </c>
      <c r="Q2229" s="8">
        <f t="shared" si="344"/>
        <v>53.725000000000001</v>
      </c>
      <c r="R2229" s="8">
        <f t="shared" si="345"/>
        <v>46.625</v>
      </c>
      <c r="S2229" s="8">
        <f t="shared" si="346"/>
        <v>38.674999999999997</v>
      </c>
      <c r="T2229" s="8">
        <f t="shared" si="347"/>
        <v>47.875</v>
      </c>
      <c r="U2229" s="7">
        <f t="shared" si="348"/>
        <v>46.341666666666661</v>
      </c>
      <c r="V2229" s="7">
        <f t="shared" si="349"/>
        <v>46.724999999999994</v>
      </c>
    </row>
    <row r="2230" spans="1:22" ht="13.5" x14ac:dyDescent="0.25">
      <c r="A2230" s="3">
        <f>RSI!A2230</f>
        <v>45552</v>
      </c>
      <c r="B2230" s="2">
        <f>RSI!B2230</f>
        <v>4.9400000000000004</v>
      </c>
      <c r="C2230" s="2">
        <f>RSI!I2230</f>
        <v>63.091064202975716</v>
      </c>
      <c r="D2230" s="2">
        <f>MACD!E2230</f>
        <v>6.6760280074263711E-2</v>
      </c>
      <c r="E2230" s="2">
        <f>MACD!F2230</f>
        <v>0.10697709184423758</v>
      </c>
      <c r="F2230" s="2">
        <f>'Moving Avg'!D2230</f>
        <v>4.8160000000000007</v>
      </c>
      <c r="G2230" s="2">
        <f>'Moving Avg'!F2230</f>
        <v>4.8274999999999988</v>
      </c>
      <c r="H2230" s="2">
        <f>'Moving Avg'!G2230</f>
        <v>4.5232239999999999</v>
      </c>
      <c r="I2230" s="2">
        <f>'Moving Avg'!H2230</f>
        <v>4.1767510000000012</v>
      </c>
      <c r="J2230" s="5" t="str">
        <f>OBV!F2230</f>
        <v>BEARISH</v>
      </c>
      <c r="K2230" s="5" t="str">
        <f>OBV!G2230</f>
        <v>NEUTRAL</v>
      </c>
      <c r="L2230" s="5" t="str">
        <f>OBV!H2230</f>
        <v>BEARISH DIVERGENCE</v>
      </c>
      <c r="M2230" s="7">
        <f t="shared" si="340"/>
        <v>25</v>
      </c>
      <c r="N2230" s="7">
        <f t="shared" si="341"/>
        <v>100</v>
      </c>
      <c r="O2230" s="7">
        <f t="shared" si="342"/>
        <v>50</v>
      </c>
      <c r="P2230" s="7">
        <f t="shared" si="343"/>
        <v>16.5</v>
      </c>
      <c r="Q2230" s="8">
        <f t="shared" si="344"/>
        <v>53.725000000000001</v>
      </c>
      <c r="R2230" s="8">
        <f t="shared" si="345"/>
        <v>46.625</v>
      </c>
      <c r="S2230" s="8">
        <f t="shared" si="346"/>
        <v>38.674999999999997</v>
      </c>
      <c r="T2230" s="8">
        <f t="shared" si="347"/>
        <v>47.875</v>
      </c>
      <c r="U2230" s="7">
        <f t="shared" si="348"/>
        <v>46.341666666666661</v>
      </c>
      <c r="V2230" s="7">
        <f t="shared" si="349"/>
        <v>46.724999999999994</v>
      </c>
    </row>
    <row r="2231" spans="1:22" ht="13.5" x14ac:dyDescent="0.25">
      <c r="A2231" s="3">
        <f>RSI!A2231</f>
        <v>45553</v>
      </c>
      <c r="B2231" s="2">
        <f>RSI!B2231</f>
        <v>4.9400000000000004</v>
      </c>
      <c r="C2231" s="2">
        <f>RSI!I2231</f>
        <v>63.091064202975716</v>
      </c>
      <c r="D2231" s="2">
        <f>MACD!E2231</f>
        <v>4.8836773804576517E-2</v>
      </c>
      <c r="E2231" s="2">
        <f>MACD!F2231</f>
        <v>9.534902823630538E-2</v>
      </c>
      <c r="F2231" s="2">
        <f>'Moving Avg'!D2231</f>
        <v>4.8440000000000003</v>
      </c>
      <c r="G2231" s="2">
        <f>'Moving Avg'!F2231</f>
        <v>4.8244999999999987</v>
      </c>
      <c r="H2231" s="2">
        <f>'Moving Avg'!G2231</f>
        <v>4.5443800000000012</v>
      </c>
      <c r="I2231" s="2">
        <f>'Moving Avg'!H2231</f>
        <v>4.1788960000000017</v>
      </c>
      <c r="J2231" s="5" t="str">
        <f>OBV!F2231</f>
        <v>BEARISH</v>
      </c>
      <c r="K2231" s="5" t="str">
        <f>OBV!G2231</f>
        <v>NEUTRAL</v>
      </c>
      <c r="L2231" s="5" t="str">
        <f>OBV!H2231</f>
        <v>BEARISH DIVERGENCE</v>
      </c>
      <c r="M2231" s="7">
        <f t="shared" si="340"/>
        <v>25</v>
      </c>
      <c r="N2231" s="7">
        <f t="shared" si="341"/>
        <v>100</v>
      </c>
      <c r="O2231" s="7">
        <f t="shared" si="342"/>
        <v>50</v>
      </c>
      <c r="P2231" s="7">
        <f t="shared" si="343"/>
        <v>16.5</v>
      </c>
      <c r="Q2231" s="8">
        <f t="shared" si="344"/>
        <v>53.725000000000001</v>
      </c>
      <c r="R2231" s="8">
        <f t="shared" si="345"/>
        <v>46.625</v>
      </c>
      <c r="S2231" s="8">
        <f t="shared" si="346"/>
        <v>38.674999999999997</v>
      </c>
      <c r="T2231" s="8">
        <f t="shared" si="347"/>
        <v>47.875</v>
      </c>
      <c r="U2231" s="7">
        <f t="shared" si="348"/>
        <v>46.341666666666661</v>
      </c>
      <c r="V2231" s="7">
        <f t="shared" si="349"/>
        <v>46.724999999999994</v>
      </c>
    </row>
    <row r="2232" spans="1:22" ht="13.5" x14ac:dyDescent="0.25">
      <c r="A2232" s="3">
        <f>RSI!A2232</f>
        <v>45554</v>
      </c>
      <c r="B2232" s="2">
        <f>RSI!B2232</f>
        <v>4.9400000000000004</v>
      </c>
      <c r="C2232" s="2">
        <f>RSI!I2232</f>
        <v>63.091064202975708</v>
      </c>
      <c r="D2232" s="2">
        <f>MACD!E2232</f>
        <v>3.2642154661036926E-2</v>
      </c>
      <c r="E2232" s="2">
        <f>MACD!F2232</f>
        <v>8.280765352125169E-2</v>
      </c>
      <c r="F2232" s="2">
        <f>'Moving Avg'!D2232</f>
        <v>4.8760000000000003</v>
      </c>
      <c r="G2232" s="2">
        <f>'Moving Avg'!F2232</f>
        <v>4.8214999999999986</v>
      </c>
      <c r="H2232" s="2">
        <f>'Moving Avg'!G2232</f>
        <v>4.5657360000000002</v>
      </c>
      <c r="I2232" s="2">
        <f>'Moving Avg'!H2232</f>
        <v>4.1820390000000014</v>
      </c>
      <c r="J2232" s="5" t="str">
        <f>OBV!F2232</f>
        <v>BULLISH</v>
      </c>
      <c r="K2232" s="5" t="str">
        <f>OBV!G2232</f>
        <v>NEUTRAL</v>
      </c>
      <c r="L2232" s="5" t="str">
        <f>OBV!H2232</f>
        <v>CONFIRMED BULLISH</v>
      </c>
      <c r="M2232" s="7">
        <f t="shared" si="340"/>
        <v>25</v>
      </c>
      <c r="N2232" s="7">
        <f t="shared" si="341"/>
        <v>100</v>
      </c>
      <c r="O2232" s="7">
        <f t="shared" si="342"/>
        <v>50</v>
      </c>
      <c r="P2232" s="7">
        <f t="shared" si="343"/>
        <v>83.5</v>
      </c>
      <c r="Q2232" s="8">
        <f t="shared" si="344"/>
        <v>63.774999999999999</v>
      </c>
      <c r="R2232" s="8">
        <f t="shared" si="345"/>
        <v>63.375</v>
      </c>
      <c r="S2232" s="8">
        <f t="shared" si="346"/>
        <v>68.825000000000003</v>
      </c>
      <c r="T2232" s="8">
        <f t="shared" si="347"/>
        <v>64.625</v>
      </c>
      <c r="U2232" s="7">
        <f t="shared" si="348"/>
        <v>65.325000000000003</v>
      </c>
      <c r="V2232" s="7">
        <f t="shared" si="349"/>
        <v>65.150000000000006</v>
      </c>
    </row>
    <row r="2233" spans="1:22" ht="13.5" x14ac:dyDescent="0.25">
      <c r="A2233" s="3">
        <f>RSI!A2233</f>
        <v>45555</v>
      </c>
      <c r="B2233" s="2">
        <f>RSI!B2233</f>
        <v>4.9400000000000004</v>
      </c>
      <c r="C2233" s="2">
        <f>RSI!I2233</f>
        <v>63.091064202975708</v>
      </c>
      <c r="D2233" s="2">
        <f>MACD!E2233</f>
        <v>1.7986630777511614E-2</v>
      </c>
      <c r="E2233" s="2">
        <f>MACD!F2233</f>
        <v>6.9843448972503677E-2</v>
      </c>
      <c r="F2233" s="2">
        <f>'Moving Avg'!D2233</f>
        <v>4.9080000000000004</v>
      </c>
      <c r="G2233" s="2">
        <f>'Moving Avg'!F2233</f>
        <v>4.8294999999999986</v>
      </c>
      <c r="H2233" s="2">
        <f>'Moving Avg'!G2233</f>
        <v>4.5904840000000009</v>
      </c>
      <c r="I2233" s="2">
        <f>'Moving Avg'!H2233</f>
        <v>4.1842340000000018</v>
      </c>
      <c r="J2233" s="5" t="str">
        <f>OBV!F2233</f>
        <v>BULLISH</v>
      </c>
      <c r="K2233" s="5" t="str">
        <f>OBV!G2233</f>
        <v>NEUTRAL</v>
      </c>
      <c r="L2233" s="5" t="str">
        <f>OBV!H2233</f>
        <v>CONFIRMED BULLISH</v>
      </c>
      <c r="M2233" s="7">
        <f t="shared" si="340"/>
        <v>25</v>
      </c>
      <c r="N2233" s="7">
        <f t="shared" si="341"/>
        <v>100</v>
      </c>
      <c r="O2233" s="7">
        <f t="shared" si="342"/>
        <v>50</v>
      </c>
      <c r="P2233" s="7">
        <f t="shared" si="343"/>
        <v>83.5</v>
      </c>
      <c r="Q2233" s="8">
        <f t="shared" si="344"/>
        <v>63.774999999999999</v>
      </c>
      <c r="R2233" s="8">
        <f t="shared" si="345"/>
        <v>63.375</v>
      </c>
      <c r="S2233" s="8">
        <f t="shared" si="346"/>
        <v>68.825000000000003</v>
      </c>
      <c r="T2233" s="8">
        <f t="shared" si="347"/>
        <v>64.625</v>
      </c>
      <c r="U2233" s="7">
        <f t="shared" si="348"/>
        <v>65.325000000000003</v>
      </c>
      <c r="V2233" s="7">
        <f t="shared" si="349"/>
        <v>65.150000000000006</v>
      </c>
    </row>
    <row r="2234" spans="1:22" ht="13.5" x14ac:dyDescent="0.25">
      <c r="A2234" s="3">
        <f>RSI!A2234</f>
        <v>45558</v>
      </c>
      <c r="B2234" s="2">
        <f>RSI!B2234</f>
        <v>4.9400000000000004</v>
      </c>
      <c r="C2234" s="2">
        <f>RSI!I2234</f>
        <v>63.091064202975708</v>
      </c>
      <c r="D2234" s="2">
        <f>MACD!E2234</f>
        <v>4.7039652758611439E-3</v>
      </c>
      <c r="E2234" s="2">
        <f>MACD!F2234</f>
        <v>5.6815552233175172E-2</v>
      </c>
      <c r="F2234" s="2">
        <f>'Moving Avg'!D2234</f>
        <v>4.9400000000000004</v>
      </c>
      <c r="G2234" s="2">
        <f>'Moving Avg'!F2234</f>
        <v>4.8374999999999986</v>
      </c>
      <c r="H2234" s="2">
        <f>'Moving Avg'!G2234</f>
        <v>4.6152320000000007</v>
      </c>
      <c r="I2234" s="2">
        <f>'Moving Avg'!H2234</f>
        <v>4.1854310000000012</v>
      </c>
      <c r="J2234" s="5" t="str">
        <f>OBV!F2234</f>
        <v>BULLISH</v>
      </c>
      <c r="K2234" s="5" t="str">
        <f>OBV!G2234</f>
        <v>NEUTRAL</v>
      </c>
      <c r="L2234" s="5" t="str">
        <f>OBV!H2234</f>
        <v>CONFIRMED BULLISH</v>
      </c>
      <c r="M2234" s="7">
        <f t="shared" si="340"/>
        <v>25</v>
      </c>
      <c r="N2234" s="7">
        <f t="shared" si="341"/>
        <v>100</v>
      </c>
      <c r="O2234" s="7">
        <f t="shared" si="342"/>
        <v>50</v>
      </c>
      <c r="P2234" s="7">
        <f t="shared" si="343"/>
        <v>83.5</v>
      </c>
      <c r="Q2234" s="8">
        <f t="shared" si="344"/>
        <v>63.774999999999999</v>
      </c>
      <c r="R2234" s="8">
        <f t="shared" si="345"/>
        <v>63.375</v>
      </c>
      <c r="S2234" s="8">
        <f t="shared" si="346"/>
        <v>68.825000000000003</v>
      </c>
      <c r="T2234" s="8">
        <f t="shared" si="347"/>
        <v>64.625</v>
      </c>
      <c r="U2234" s="7">
        <f t="shared" si="348"/>
        <v>65.325000000000003</v>
      </c>
      <c r="V2234" s="7">
        <f t="shared" si="349"/>
        <v>65.150000000000006</v>
      </c>
    </row>
    <row r="2235" spans="1:22" ht="13.5" x14ac:dyDescent="0.25">
      <c r="A2235" s="3">
        <f>RSI!A2235</f>
        <v>45559</v>
      </c>
      <c r="B2235" s="2">
        <f>RSI!B2235</f>
        <v>4.8899999999999997</v>
      </c>
      <c r="C2235" s="2">
        <f>RSI!I2235</f>
        <v>57.499094714767224</v>
      </c>
      <c r="D2235" s="2">
        <f>MACD!E2235</f>
        <v>-3.648025818320022E-3</v>
      </c>
      <c r="E2235" s="2">
        <f>MACD!F2235</f>
        <v>4.4722836622876135E-2</v>
      </c>
      <c r="F2235" s="2">
        <f>'Moving Avg'!D2235</f>
        <v>4.9300000000000006</v>
      </c>
      <c r="G2235" s="2">
        <f>'Moving Avg'!F2235</f>
        <v>4.8374999999999986</v>
      </c>
      <c r="H2235" s="2">
        <f>'Moving Avg'!G2235</f>
        <v>4.6393800000000001</v>
      </c>
      <c r="I2235" s="2">
        <f>'Moving Avg'!H2235</f>
        <v>4.1855300000000017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  <c r="M2235" s="7">
        <f t="shared" si="340"/>
        <v>25</v>
      </c>
      <c r="N2235" s="7">
        <f t="shared" si="341"/>
        <v>100</v>
      </c>
      <c r="O2235" s="7">
        <f t="shared" si="342"/>
        <v>50</v>
      </c>
      <c r="P2235" s="7">
        <f t="shared" si="343"/>
        <v>16.5</v>
      </c>
      <c r="Q2235" s="8">
        <f t="shared" si="344"/>
        <v>53.725000000000001</v>
      </c>
      <c r="R2235" s="8">
        <f t="shared" si="345"/>
        <v>46.625</v>
      </c>
      <c r="S2235" s="8">
        <f t="shared" si="346"/>
        <v>38.674999999999997</v>
      </c>
      <c r="T2235" s="8">
        <f t="shared" si="347"/>
        <v>47.875</v>
      </c>
      <c r="U2235" s="7">
        <f t="shared" si="348"/>
        <v>46.341666666666661</v>
      </c>
      <c r="V2235" s="7">
        <f t="shared" si="349"/>
        <v>46.724999999999994</v>
      </c>
    </row>
    <row r="2236" spans="1:22" ht="13.5" x14ac:dyDescent="0.25">
      <c r="A2236" s="3">
        <f>RSI!A2236</f>
        <v>45560</v>
      </c>
      <c r="B2236" s="2">
        <f>RSI!B2236</f>
        <v>4.67</v>
      </c>
      <c r="C2236" s="2">
        <f>RSI!I2236</f>
        <v>40.492733613722876</v>
      </c>
      <c r="D2236" s="2">
        <f>MACD!E2236</f>
        <v>5.1206196300386253E-3</v>
      </c>
      <c r="E2236" s="2">
        <f>MACD!F2236</f>
        <v>3.680239322430863E-2</v>
      </c>
      <c r="F2236" s="2">
        <f>'Moving Avg'!D2236</f>
        <v>4.8760000000000003</v>
      </c>
      <c r="G2236" s="2">
        <f>'Moving Avg'!F2236</f>
        <v>4.8264999999999993</v>
      </c>
      <c r="H2236" s="2">
        <f>'Moving Avg'!G2236</f>
        <v>4.661124</v>
      </c>
      <c r="I2236" s="2">
        <f>'Moving Avg'!H2236</f>
        <v>4.1843290000000009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  <c r="M2236" s="7">
        <f t="shared" si="340"/>
        <v>25</v>
      </c>
      <c r="N2236" s="7">
        <f t="shared" si="341"/>
        <v>100</v>
      </c>
      <c r="O2236" s="7">
        <f t="shared" si="342"/>
        <v>50</v>
      </c>
      <c r="P2236" s="7">
        <f t="shared" si="343"/>
        <v>16.5</v>
      </c>
      <c r="Q2236" s="8">
        <f t="shared" si="344"/>
        <v>53.725000000000001</v>
      </c>
      <c r="R2236" s="8">
        <f t="shared" si="345"/>
        <v>46.625</v>
      </c>
      <c r="S2236" s="8">
        <f t="shared" si="346"/>
        <v>38.674999999999997</v>
      </c>
      <c r="T2236" s="8">
        <f t="shared" si="347"/>
        <v>47.875</v>
      </c>
      <c r="U2236" s="7">
        <f t="shared" si="348"/>
        <v>46.341666666666661</v>
      </c>
      <c r="V2236" s="7">
        <f t="shared" si="349"/>
        <v>46.724999999999994</v>
      </c>
    </row>
    <row r="2237" spans="1:22" ht="13.5" x14ac:dyDescent="0.25">
      <c r="A2237" s="3">
        <f>RSI!A2237</f>
        <v>45561</v>
      </c>
      <c r="B2237" s="2">
        <f>RSI!B2237</f>
        <v>4.46</v>
      </c>
      <c r="C2237" s="2">
        <f>RSI!I2237</f>
        <v>31.051741270153272</v>
      </c>
      <c r="D2237" s="2">
        <f>MACD!E2237</f>
        <v>2.5892400313167308E-2</v>
      </c>
      <c r="E2237" s="2">
        <f>MACD!F2237</f>
        <v>3.4620394642080367E-2</v>
      </c>
      <c r="F2237" s="2">
        <f>'Moving Avg'!D2237</f>
        <v>4.7799999999999994</v>
      </c>
      <c r="G2237" s="2">
        <f>'Moving Avg'!F2237</f>
        <v>4.809499999999999</v>
      </c>
      <c r="H2237" s="2">
        <f>'Moving Avg'!G2237</f>
        <v>4.6786680000000009</v>
      </c>
      <c r="I2237" s="2">
        <f>'Moving Avg'!H2237</f>
        <v>4.1820780000000006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  <c r="M2237" s="7">
        <f t="shared" si="340"/>
        <v>25</v>
      </c>
      <c r="N2237" s="7">
        <f t="shared" si="341"/>
        <v>45</v>
      </c>
      <c r="O2237" s="7">
        <f t="shared" si="342"/>
        <v>50</v>
      </c>
      <c r="P2237" s="7">
        <f t="shared" si="343"/>
        <v>16.5</v>
      </c>
      <c r="Q2237" s="8">
        <f t="shared" si="344"/>
        <v>34.475000000000001</v>
      </c>
      <c r="R2237" s="8">
        <f t="shared" si="345"/>
        <v>35.625</v>
      </c>
      <c r="S2237" s="8">
        <f t="shared" si="346"/>
        <v>30.425000000000001</v>
      </c>
      <c r="T2237" s="8">
        <f t="shared" si="347"/>
        <v>34.125</v>
      </c>
      <c r="U2237" s="7">
        <f t="shared" si="348"/>
        <v>33.508333333333333</v>
      </c>
      <c r="V2237" s="7">
        <f t="shared" si="349"/>
        <v>33.662499999999994</v>
      </c>
    </row>
    <row r="2238" spans="1:22" ht="13.5" x14ac:dyDescent="0.25">
      <c r="A2238" s="3">
        <f>RSI!A2238</f>
        <v>45562</v>
      </c>
      <c r="B2238" s="2">
        <f>RSI!B2238</f>
        <v>4.4000000000000004</v>
      </c>
      <c r="C2238" s="2">
        <f>RSI!I2238</f>
        <v>28.97322232657352</v>
      </c>
      <c r="D2238" s="2">
        <f>MACD!E2238</f>
        <v>4.9962685460197775E-2</v>
      </c>
      <c r="E2238" s="2">
        <f>MACD!F2238</f>
        <v>3.7688852805703846E-2</v>
      </c>
      <c r="F2238" s="2">
        <f>'Moving Avg'!D2238</f>
        <v>4.6719999999999997</v>
      </c>
      <c r="G2238" s="2">
        <f>'Moving Avg'!F2238</f>
        <v>4.7859999999999996</v>
      </c>
      <c r="H2238" s="2">
        <f>'Moving Avg'!G2238</f>
        <v>4.6948120000000015</v>
      </c>
      <c r="I2238" s="2">
        <f>'Moving Avg'!H2238</f>
        <v>4.1792775000000004</v>
      </c>
      <c r="J2238" s="5" t="str">
        <f>OBV!F2238</f>
        <v>BEARISH</v>
      </c>
      <c r="K2238" s="5" t="str">
        <f>OBV!G2238</f>
        <v>NEUTRAL</v>
      </c>
      <c r="L2238" s="5" t="str">
        <f>OBV!H2238</f>
        <v>CONFIRMED BEARISH</v>
      </c>
      <c r="M2238" s="7">
        <f t="shared" si="340"/>
        <v>50</v>
      </c>
      <c r="N2238" s="7">
        <f t="shared" si="341"/>
        <v>0</v>
      </c>
      <c r="O2238" s="7">
        <f t="shared" si="342"/>
        <v>50</v>
      </c>
      <c r="P2238" s="7">
        <f t="shared" si="343"/>
        <v>16.5</v>
      </c>
      <c r="Q2238" s="8">
        <f t="shared" si="344"/>
        <v>27.475000000000001</v>
      </c>
      <c r="R2238" s="8">
        <f t="shared" si="345"/>
        <v>31.625</v>
      </c>
      <c r="S2238" s="8">
        <f t="shared" si="346"/>
        <v>27.425000000000001</v>
      </c>
      <c r="T2238" s="8">
        <f t="shared" si="347"/>
        <v>29.125</v>
      </c>
      <c r="U2238" s="7">
        <f t="shared" si="348"/>
        <v>28.841666666666669</v>
      </c>
      <c r="V2238" s="7">
        <f t="shared" si="349"/>
        <v>28.912500000000001</v>
      </c>
    </row>
    <row r="2239" spans="1:22" ht="13.5" x14ac:dyDescent="0.25">
      <c r="A2239" s="3">
        <f>RSI!A2239</f>
        <v>45565</v>
      </c>
      <c r="B2239" s="2">
        <f>RSI!B2239</f>
        <v>4.21</v>
      </c>
      <c r="C2239" s="2">
        <f>RSI!I2239</f>
        <v>23.588580008807256</v>
      </c>
      <c r="D2239" s="2">
        <f>MACD!E2239</f>
        <v>8.6656354045930861E-2</v>
      </c>
      <c r="E2239" s="2">
        <f>MACD!F2239</f>
        <v>4.7482353053749246E-2</v>
      </c>
      <c r="F2239" s="2">
        <f>'Moving Avg'!D2239</f>
        <v>4.5260000000000007</v>
      </c>
      <c r="G2239" s="2">
        <f>'Moving Avg'!F2239</f>
        <v>4.7634999999999996</v>
      </c>
      <c r="H2239" s="2">
        <f>'Moving Avg'!G2239</f>
        <v>4.7039620000000015</v>
      </c>
      <c r="I2239" s="2">
        <f>'Moving Avg'!H2239</f>
        <v>4.1755770000000005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  <c r="M2239" s="7">
        <f t="shared" si="340"/>
        <v>50</v>
      </c>
      <c r="N2239" s="7">
        <f t="shared" si="341"/>
        <v>0</v>
      </c>
      <c r="O2239" s="7">
        <f t="shared" si="342"/>
        <v>50</v>
      </c>
      <c r="P2239" s="7">
        <f t="shared" si="343"/>
        <v>16.5</v>
      </c>
      <c r="Q2239" s="8">
        <f t="shared" si="344"/>
        <v>27.475000000000001</v>
      </c>
      <c r="R2239" s="8">
        <f t="shared" si="345"/>
        <v>31.625</v>
      </c>
      <c r="S2239" s="8">
        <f t="shared" si="346"/>
        <v>27.425000000000001</v>
      </c>
      <c r="T2239" s="8">
        <f t="shared" si="347"/>
        <v>29.125</v>
      </c>
      <c r="U2239" s="7">
        <f t="shared" si="348"/>
        <v>28.841666666666669</v>
      </c>
      <c r="V2239" s="7">
        <f t="shared" si="349"/>
        <v>28.912500000000001</v>
      </c>
    </row>
    <row r="2240" spans="1:22" ht="13.5" x14ac:dyDescent="0.25">
      <c r="A2240" s="3">
        <f>RSI!A2240</f>
        <v>45566</v>
      </c>
      <c r="B2240" s="2">
        <f>RSI!B2240</f>
        <v>4.3</v>
      </c>
      <c r="C2240" s="2">
        <f>RSI!I2240</f>
        <v>30.20548566350962</v>
      </c>
      <c r="D2240" s="2">
        <f>MACD!E2240</f>
        <v>0.13886186243593901</v>
      </c>
      <c r="E2240" s="2">
        <f>MACD!F2240</f>
        <v>6.5758254930187207E-2</v>
      </c>
      <c r="F2240" s="2">
        <f>'Moving Avg'!D2240</f>
        <v>4.4079999999999995</v>
      </c>
      <c r="G2240" s="2">
        <f>'Moving Avg'!F2240</f>
        <v>4.7384999999999993</v>
      </c>
      <c r="H2240" s="2">
        <f>'Moving Avg'!G2240</f>
        <v>4.7149120000000009</v>
      </c>
      <c r="I2240" s="2">
        <f>'Moving Avg'!H2240</f>
        <v>4.1723765000000004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  <c r="M2240" s="7">
        <f t="shared" si="340"/>
        <v>25</v>
      </c>
      <c r="N2240" s="7">
        <f t="shared" si="341"/>
        <v>0</v>
      </c>
      <c r="O2240" s="7">
        <f t="shared" si="342"/>
        <v>50</v>
      </c>
      <c r="P2240" s="7">
        <f t="shared" si="343"/>
        <v>16.5</v>
      </c>
      <c r="Q2240" s="8">
        <f t="shared" si="344"/>
        <v>18.725000000000001</v>
      </c>
      <c r="R2240" s="8">
        <f t="shared" si="345"/>
        <v>26.625</v>
      </c>
      <c r="S2240" s="8">
        <f t="shared" si="346"/>
        <v>23.675000000000001</v>
      </c>
      <c r="T2240" s="8">
        <f t="shared" si="347"/>
        <v>22.875</v>
      </c>
      <c r="U2240" s="7">
        <f t="shared" si="348"/>
        <v>23.008333333333336</v>
      </c>
      <c r="V2240" s="7">
        <f t="shared" si="349"/>
        <v>22.975000000000001</v>
      </c>
    </row>
    <row r="2241" spans="1:22" ht="13.5" x14ac:dyDescent="0.25">
      <c r="A2241" s="3">
        <f>RSI!A2241</f>
        <v>45567</v>
      </c>
      <c r="B2241" s="2">
        <f>RSI!B2241</f>
        <v>4.1100000000000003</v>
      </c>
      <c r="C2241" s="2">
        <f>RSI!I2241</f>
        <v>25.236941371953534</v>
      </c>
      <c r="D2241" s="2">
        <f>MACD!E2241</f>
        <v>0.19954866402428362</v>
      </c>
      <c r="E2241" s="2">
        <f>MACD!F2241</f>
        <v>9.25163367490065E-2</v>
      </c>
      <c r="F2241" s="2">
        <f>'Moving Avg'!D2241</f>
        <v>4.2960000000000003</v>
      </c>
      <c r="G2241" s="2">
        <f>'Moving Avg'!F2241</f>
        <v>4.7039999999999988</v>
      </c>
      <c r="H2241" s="2">
        <f>'Moving Avg'!G2241</f>
        <v>4.7200660000000019</v>
      </c>
      <c r="I2241" s="2">
        <f>'Moving Avg'!H2241</f>
        <v>4.1681759999999999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  <c r="M2241" s="7">
        <f t="shared" si="340"/>
        <v>50</v>
      </c>
      <c r="N2241" s="7">
        <f t="shared" si="341"/>
        <v>0</v>
      </c>
      <c r="O2241" s="7">
        <f t="shared" si="342"/>
        <v>50</v>
      </c>
      <c r="P2241" s="7">
        <f t="shared" si="343"/>
        <v>16.5</v>
      </c>
      <c r="Q2241" s="8">
        <f t="shared" si="344"/>
        <v>27.475000000000001</v>
      </c>
      <c r="R2241" s="8">
        <f t="shared" si="345"/>
        <v>31.625</v>
      </c>
      <c r="S2241" s="8">
        <f t="shared" si="346"/>
        <v>27.425000000000001</v>
      </c>
      <c r="T2241" s="8">
        <f t="shared" si="347"/>
        <v>29.125</v>
      </c>
      <c r="U2241" s="7">
        <f t="shared" si="348"/>
        <v>28.841666666666669</v>
      </c>
      <c r="V2241" s="7">
        <f t="shared" si="349"/>
        <v>28.912500000000001</v>
      </c>
    </row>
    <row r="2242" spans="1:22" ht="13.5" x14ac:dyDescent="0.25">
      <c r="A2242" s="3">
        <f>RSI!A2242</f>
        <v>45568</v>
      </c>
      <c r="B2242" s="2">
        <f>RSI!B2242</f>
        <v>4.05</v>
      </c>
      <c r="C2242" s="2">
        <f>RSI!I2242</f>
        <v>23.899967308263385</v>
      </c>
      <c r="D2242" s="2">
        <f>MACD!E2242</f>
        <v>0.25872437849920438</v>
      </c>
      <c r="E2242" s="2">
        <f>MACD!F2242</f>
        <v>0.12575794509904609</v>
      </c>
      <c r="F2242" s="2">
        <f>'Moving Avg'!D2242</f>
        <v>4.2140000000000004</v>
      </c>
      <c r="G2242" s="2">
        <f>'Moving Avg'!F2242</f>
        <v>4.6664999999999983</v>
      </c>
      <c r="H2242" s="2">
        <f>'Moving Avg'!G2242</f>
        <v>4.7236220000000024</v>
      </c>
      <c r="I2242" s="2">
        <f>'Moving Avg'!H2242</f>
        <v>4.1647735000000008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  <c r="M2242" s="7">
        <f t="shared" ref="M2242:M2305" si="350">IF(C2242&lt;30,50, IF(C2242&gt;70, 0, 25))</f>
        <v>50</v>
      </c>
      <c r="N2242" s="7">
        <f t="shared" ref="N2242:N2305" si="351">IF(E2242-D2242&gt;0.02, 100, IF(E2242-D2242&lt;0,0,45))</f>
        <v>0</v>
      </c>
      <c r="O2242" s="7">
        <f t="shared" ref="O2242:O2305" si="352">IF(F2242-I2242&gt;10,100,IF(F2242-I2242&gt;5,75, IF(F2242-I2242&gt;0,50,0)))</f>
        <v>50</v>
      </c>
      <c r="P2242" s="7">
        <f t="shared" ref="P2242:P2305" si="353">IF(L2242="confirmed bullish", 34, IF(L2242="bullish divergence",17, 0))+IF(J2242="bullish",33,IF(J2242="bearish",0,16.5))+IF(K2242="strong",33,IF(K2242="weak",0,16.5))</f>
        <v>16.5</v>
      </c>
      <c r="Q2242" s="8">
        <f t="shared" si="344"/>
        <v>27.475000000000001</v>
      </c>
      <c r="R2242" s="8">
        <f t="shared" si="345"/>
        <v>31.625</v>
      </c>
      <c r="S2242" s="8">
        <f t="shared" si="346"/>
        <v>27.425000000000001</v>
      </c>
      <c r="T2242" s="8">
        <f t="shared" si="347"/>
        <v>29.125</v>
      </c>
      <c r="U2242" s="7">
        <f t="shared" si="348"/>
        <v>28.841666666666669</v>
      </c>
      <c r="V2242" s="7">
        <f t="shared" si="349"/>
        <v>28.912500000000001</v>
      </c>
    </row>
    <row r="2243" spans="1:22" ht="13.5" x14ac:dyDescent="0.25">
      <c r="A2243" s="3">
        <f>RSI!A2243</f>
        <v>45569</v>
      </c>
      <c r="B2243" s="2">
        <f>RSI!B2243</f>
        <v>3.87</v>
      </c>
      <c r="C2243" s="2">
        <f>RSI!I2243</f>
        <v>20.407159010491725</v>
      </c>
      <c r="D2243" s="2">
        <f>MACD!E2243</f>
        <v>0.32561447527016352</v>
      </c>
      <c r="E2243" s="2">
        <f>MACD!F2243</f>
        <v>0.16572925113326958</v>
      </c>
      <c r="F2243" s="2">
        <f>'Moving Avg'!D2243</f>
        <v>4.1080000000000005</v>
      </c>
      <c r="G2243" s="2">
        <f>'Moving Avg'!F2243</f>
        <v>4.6199999999999992</v>
      </c>
      <c r="H2243" s="2">
        <f>'Moving Avg'!G2243</f>
        <v>4.721382000000002</v>
      </c>
      <c r="I2243" s="2">
        <f>'Moving Avg'!H2243</f>
        <v>4.1594230000000012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  <c r="M2243" s="7">
        <f t="shared" si="350"/>
        <v>50</v>
      </c>
      <c r="N2243" s="7">
        <f t="shared" si="351"/>
        <v>0</v>
      </c>
      <c r="O2243" s="7">
        <f t="shared" si="352"/>
        <v>0</v>
      </c>
      <c r="P2243" s="7">
        <f t="shared" si="353"/>
        <v>16.5</v>
      </c>
      <c r="Q2243" s="8">
        <f t="shared" ref="Q2243:Q2306" si="354">0.35*M2243+N2243*0.35+O2243*0.15+P2243*0.15</f>
        <v>19.975000000000001</v>
      </c>
      <c r="R2243" s="8">
        <f t="shared" ref="R2243:R2306" si="355">M2243*0.2+N2243*0.2+O2243*0.35+P2243*0.25</f>
        <v>14.125</v>
      </c>
      <c r="S2243" s="8">
        <f t="shared" ref="S2243:S2306" si="356">M2243*0.15+N2243*0.15+O2243*0.25+P2243*0.45</f>
        <v>14.925000000000001</v>
      </c>
      <c r="T2243" s="8">
        <f t="shared" ref="T2243:T2306" si="357">0.25*SUM(M2243:P2243)</f>
        <v>16.625</v>
      </c>
      <c r="U2243" s="7">
        <f t="shared" ref="U2243:U2306" si="358">SUM(Q2243:S2243)/3</f>
        <v>16.341666666666669</v>
      </c>
      <c r="V2243" s="7">
        <f t="shared" ref="V2243:V2306" si="359">SUM(Q2243:T2243)/4</f>
        <v>16.412500000000001</v>
      </c>
    </row>
    <row r="2244" spans="1:22" ht="13.5" x14ac:dyDescent="0.25">
      <c r="A2244" s="3">
        <f>RSI!A2244</f>
        <v>45572</v>
      </c>
      <c r="B2244" s="2">
        <f>RSI!B2244</f>
        <v>3.87</v>
      </c>
      <c r="C2244" s="2">
        <f>RSI!I2244</f>
        <v>20.407159010491739</v>
      </c>
      <c r="D2244" s="2">
        <f>MACD!E2244</f>
        <v>0.38650427216740812</v>
      </c>
      <c r="E2244" s="2">
        <f>MACD!F2244</f>
        <v>0.2098842553400973</v>
      </c>
      <c r="F2244" s="2">
        <f>'Moving Avg'!D2244</f>
        <v>4.0400000000000009</v>
      </c>
      <c r="G2244" s="2">
        <f>'Moving Avg'!F2244</f>
        <v>4.5735000000000001</v>
      </c>
      <c r="H2244" s="2">
        <f>'Moving Avg'!G2244</f>
        <v>4.7191420000000015</v>
      </c>
      <c r="I2244" s="2">
        <f>'Moving Avg'!H2244</f>
        <v>4.1540725000000007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  <c r="M2244" s="7">
        <f t="shared" si="350"/>
        <v>50</v>
      </c>
      <c r="N2244" s="7">
        <f t="shared" si="351"/>
        <v>0</v>
      </c>
      <c r="O2244" s="7">
        <f t="shared" si="352"/>
        <v>0</v>
      </c>
      <c r="P2244" s="7">
        <f t="shared" si="353"/>
        <v>16.5</v>
      </c>
      <c r="Q2244" s="8">
        <f t="shared" si="354"/>
        <v>19.975000000000001</v>
      </c>
      <c r="R2244" s="8">
        <f t="shared" si="355"/>
        <v>14.125</v>
      </c>
      <c r="S2244" s="8">
        <f t="shared" si="356"/>
        <v>14.925000000000001</v>
      </c>
      <c r="T2244" s="8">
        <f t="shared" si="357"/>
        <v>16.625</v>
      </c>
      <c r="U2244" s="7">
        <f t="shared" si="358"/>
        <v>16.341666666666669</v>
      </c>
      <c r="V2244" s="7">
        <f t="shared" si="359"/>
        <v>16.412500000000001</v>
      </c>
    </row>
    <row r="2245" spans="1:22" ht="13.5" x14ac:dyDescent="0.25">
      <c r="A2245" s="3">
        <f>RSI!A2245</f>
        <v>45573</v>
      </c>
      <c r="B2245" s="2">
        <f>RSI!B2245</f>
        <v>3.86</v>
      </c>
      <c r="C2245" s="2">
        <f>RSI!I2245</f>
        <v>20.216794232927626</v>
      </c>
      <c r="D2245" s="2">
        <f>MACD!E2245</f>
        <v>0.43504751164909727</v>
      </c>
      <c r="E2245" s="2">
        <f>MACD!F2245</f>
        <v>0.25491690660189731</v>
      </c>
      <c r="F2245" s="2">
        <f>'Moving Avg'!D2245</f>
        <v>3.9520000000000004</v>
      </c>
      <c r="G2245" s="2">
        <f>'Moving Avg'!F2245</f>
        <v>4.5265000000000004</v>
      </c>
      <c r="H2245" s="2">
        <f>'Moving Avg'!G2245</f>
        <v>4.716502000000002</v>
      </c>
      <c r="I2245" s="2">
        <f>'Moving Avg'!H2245</f>
        <v>4.1486720000000012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  <c r="M2245" s="7">
        <f t="shared" si="350"/>
        <v>50</v>
      </c>
      <c r="N2245" s="7">
        <f t="shared" si="351"/>
        <v>0</v>
      </c>
      <c r="O2245" s="7">
        <f t="shared" si="352"/>
        <v>0</v>
      </c>
      <c r="P2245" s="7">
        <f t="shared" si="353"/>
        <v>16.5</v>
      </c>
      <c r="Q2245" s="8">
        <f t="shared" si="354"/>
        <v>19.975000000000001</v>
      </c>
      <c r="R2245" s="8">
        <f t="shared" si="355"/>
        <v>14.125</v>
      </c>
      <c r="S2245" s="8">
        <f t="shared" si="356"/>
        <v>14.925000000000001</v>
      </c>
      <c r="T2245" s="8">
        <f t="shared" si="357"/>
        <v>16.625</v>
      </c>
      <c r="U2245" s="7">
        <f t="shared" si="358"/>
        <v>16.341666666666669</v>
      </c>
      <c r="V2245" s="7">
        <f t="shared" si="359"/>
        <v>16.412500000000001</v>
      </c>
    </row>
    <row r="2246" spans="1:22" ht="13.5" x14ac:dyDescent="0.25">
      <c r="A2246" s="3">
        <f>RSI!A2246</f>
        <v>45574</v>
      </c>
      <c r="B2246" s="2">
        <f>RSI!B2246</f>
        <v>3.86</v>
      </c>
      <c r="C2246" s="2">
        <f>RSI!I2246</f>
        <v>20.216794232927626</v>
      </c>
      <c r="D2246" s="2">
        <f>MACD!E2246</f>
        <v>0.44601389572564365</v>
      </c>
      <c r="E2246" s="2">
        <f>MACD!F2246</f>
        <v>0.29313630442664662</v>
      </c>
      <c r="F2246" s="2">
        <f>'Moving Avg'!D2246</f>
        <v>3.9019999999999997</v>
      </c>
      <c r="G2246" s="2">
        <f>'Moving Avg'!F2246</f>
        <v>4.4794999999999998</v>
      </c>
      <c r="H2246" s="2">
        <f>'Moving Avg'!G2246</f>
        <v>4.7102700000000022</v>
      </c>
      <c r="I2246" s="2">
        <f>'Moving Avg'!H2246</f>
        <v>4.1435210000000016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  <c r="M2246" s="7">
        <f t="shared" si="350"/>
        <v>50</v>
      </c>
      <c r="N2246" s="7">
        <f t="shared" si="351"/>
        <v>0</v>
      </c>
      <c r="O2246" s="7">
        <f t="shared" si="352"/>
        <v>0</v>
      </c>
      <c r="P2246" s="7">
        <f t="shared" si="353"/>
        <v>16.5</v>
      </c>
      <c r="Q2246" s="8">
        <f t="shared" si="354"/>
        <v>19.975000000000001</v>
      </c>
      <c r="R2246" s="8">
        <f t="shared" si="355"/>
        <v>14.125</v>
      </c>
      <c r="S2246" s="8">
        <f t="shared" si="356"/>
        <v>14.925000000000001</v>
      </c>
      <c r="T2246" s="8">
        <f t="shared" si="357"/>
        <v>16.625</v>
      </c>
      <c r="U2246" s="7">
        <f t="shared" si="358"/>
        <v>16.341666666666669</v>
      </c>
      <c r="V2246" s="7">
        <f t="shared" si="359"/>
        <v>16.412500000000001</v>
      </c>
    </row>
    <row r="2247" spans="1:22" ht="13.5" x14ac:dyDescent="0.25">
      <c r="A2247" s="3">
        <f>RSI!A2247</f>
        <v>45575</v>
      </c>
      <c r="B2247" s="2">
        <f>RSI!B2247</f>
        <v>3.69</v>
      </c>
      <c r="C2247" s="2">
        <f>RSI!I2247</f>
        <v>17.076189376740984</v>
      </c>
      <c r="D2247" s="2">
        <f>MACD!E2247</f>
        <v>0.43903868215911324</v>
      </c>
      <c r="E2247" s="2">
        <f>MACD!F2247</f>
        <v>0.32231677997313996</v>
      </c>
      <c r="F2247" s="2">
        <f>'Moving Avg'!D2247</f>
        <v>3.8299999999999996</v>
      </c>
      <c r="G2247" s="2">
        <f>'Moving Avg'!F2247</f>
        <v>4.4250000000000007</v>
      </c>
      <c r="H2247" s="2">
        <f>'Moving Avg'!G2247</f>
        <v>4.6970440000000018</v>
      </c>
      <c r="I2247" s="2">
        <f>'Moving Avg'!H2247</f>
        <v>4.1375200000000012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  <c r="M2247" s="7">
        <f t="shared" si="350"/>
        <v>50</v>
      </c>
      <c r="N2247" s="7">
        <f t="shared" si="351"/>
        <v>0</v>
      </c>
      <c r="O2247" s="7">
        <f t="shared" si="352"/>
        <v>0</v>
      </c>
      <c r="P2247" s="7">
        <f t="shared" si="353"/>
        <v>16.5</v>
      </c>
      <c r="Q2247" s="8">
        <f t="shared" si="354"/>
        <v>19.975000000000001</v>
      </c>
      <c r="R2247" s="8">
        <f t="shared" si="355"/>
        <v>14.125</v>
      </c>
      <c r="S2247" s="8">
        <f t="shared" si="356"/>
        <v>14.925000000000001</v>
      </c>
      <c r="T2247" s="8">
        <f t="shared" si="357"/>
        <v>16.625</v>
      </c>
      <c r="U2247" s="7">
        <f t="shared" si="358"/>
        <v>16.341666666666669</v>
      </c>
      <c r="V2247" s="7">
        <f t="shared" si="359"/>
        <v>16.412500000000001</v>
      </c>
    </row>
    <row r="2248" spans="1:22" ht="13.5" x14ac:dyDescent="0.25">
      <c r="A2248" s="3">
        <f>RSI!A2248</f>
        <v>45576</v>
      </c>
      <c r="B2248" s="2">
        <f>RSI!B2248</f>
        <v>3.53</v>
      </c>
      <c r="C2248" s="2">
        <f>RSI!I2248</f>
        <v>14.753219603852457</v>
      </c>
      <c r="D2248" s="2">
        <f>MACD!E2248</f>
        <v>0.43996649281600142</v>
      </c>
      <c r="E2248" s="2">
        <f>MACD!F2248</f>
        <v>0.34584672254171223</v>
      </c>
      <c r="F2248" s="2">
        <f>'Moving Avg'!D2248</f>
        <v>3.7619999999999996</v>
      </c>
      <c r="G2248" s="2">
        <f>'Moving Avg'!F2248</f>
        <v>4.3625000000000007</v>
      </c>
      <c r="H2248" s="2">
        <f>'Moving Avg'!G2248</f>
        <v>4.6768260000000019</v>
      </c>
      <c r="I2248" s="2">
        <f>'Moving Avg'!H2248</f>
        <v>4.1304695000000011</v>
      </c>
      <c r="J2248" s="5" t="str">
        <f>OBV!F2248</f>
        <v>BEARISH</v>
      </c>
      <c r="K2248" s="5" t="str">
        <f>OBV!G2248</f>
        <v>NEUTRAL</v>
      </c>
      <c r="L2248" s="5" t="str">
        <f>OBV!H2248</f>
        <v>CONFIRMED BEARISH</v>
      </c>
      <c r="M2248" s="7">
        <f t="shared" si="350"/>
        <v>50</v>
      </c>
      <c r="N2248" s="7">
        <f t="shared" si="351"/>
        <v>0</v>
      </c>
      <c r="O2248" s="7">
        <f t="shared" si="352"/>
        <v>0</v>
      </c>
      <c r="P2248" s="7">
        <f t="shared" si="353"/>
        <v>16.5</v>
      </c>
      <c r="Q2248" s="8">
        <f t="shared" si="354"/>
        <v>19.975000000000001</v>
      </c>
      <c r="R2248" s="8">
        <f t="shared" si="355"/>
        <v>14.125</v>
      </c>
      <c r="S2248" s="8">
        <f t="shared" si="356"/>
        <v>14.925000000000001</v>
      </c>
      <c r="T2248" s="8">
        <f t="shared" si="357"/>
        <v>16.625</v>
      </c>
      <c r="U2248" s="7">
        <f t="shared" si="358"/>
        <v>16.341666666666669</v>
      </c>
      <c r="V2248" s="7">
        <f t="shared" si="359"/>
        <v>16.412500000000001</v>
      </c>
    </row>
    <row r="2249" spans="1:22" ht="13.5" x14ac:dyDescent="0.25">
      <c r="A2249" s="3">
        <f>RSI!A2249</f>
        <v>45579</v>
      </c>
      <c r="B2249" s="2">
        <f>RSI!B2249</f>
        <v>3.52</v>
      </c>
      <c r="C2249" s="2">
        <f>RSI!I2249</f>
        <v>14.61936118439607</v>
      </c>
      <c r="D2249" s="2">
        <f>MACD!E2249</f>
        <v>0.41710404825583147</v>
      </c>
      <c r="E2249" s="2">
        <f>MACD!F2249</f>
        <v>0.36009818768453605</v>
      </c>
      <c r="F2249" s="2">
        <f>'Moving Avg'!D2249</f>
        <v>3.6920000000000002</v>
      </c>
      <c r="G2249" s="2">
        <f>'Moving Avg'!F2249</f>
        <v>4.2995000000000001</v>
      </c>
      <c r="H2249" s="2">
        <f>'Moving Avg'!G2249</f>
        <v>4.6524160000000014</v>
      </c>
      <c r="I2249" s="2">
        <f>'Moving Avg'!H2249</f>
        <v>4.1233690000000003</v>
      </c>
      <c r="J2249" s="5" t="str">
        <f>OBV!F2249</f>
        <v>BEARISH</v>
      </c>
      <c r="K2249" s="5" t="str">
        <f>OBV!G2249</f>
        <v>STRONG</v>
      </c>
      <c r="L2249" s="5" t="str">
        <f>OBV!H2249</f>
        <v>CONFIRMED BEARISH</v>
      </c>
      <c r="M2249" s="7">
        <f t="shared" si="350"/>
        <v>50</v>
      </c>
      <c r="N2249" s="7">
        <f t="shared" si="351"/>
        <v>0</v>
      </c>
      <c r="O2249" s="7">
        <f t="shared" si="352"/>
        <v>0</v>
      </c>
      <c r="P2249" s="7">
        <f t="shared" si="353"/>
        <v>33</v>
      </c>
      <c r="Q2249" s="8">
        <f t="shared" si="354"/>
        <v>22.45</v>
      </c>
      <c r="R2249" s="8">
        <f t="shared" si="355"/>
        <v>18.25</v>
      </c>
      <c r="S2249" s="8">
        <f t="shared" si="356"/>
        <v>22.35</v>
      </c>
      <c r="T2249" s="8">
        <f t="shared" si="357"/>
        <v>20.75</v>
      </c>
      <c r="U2249" s="7">
        <f t="shared" si="358"/>
        <v>21.016666666666669</v>
      </c>
      <c r="V2249" s="7">
        <f t="shared" si="359"/>
        <v>20.950000000000003</v>
      </c>
    </row>
    <row r="2250" spans="1:22" ht="13.5" x14ac:dyDescent="0.25">
      <c r="A2250" s="3">
        <f>RSI!A2250</f>
        <v>45581</v>
      </c>
      <c r="B2250" s="2">
        <f>RSI!B2250</f>
        <v>3.67</v>
      </c>
      <c r="C2250" s="2">
        <f>RSI!I2250</f>
        <v>25.533638019940838</v>
      </c>
      <c r="D2250" s="2">
        <f>MACD!E2250</f>
        <v>0.40503684470292534</v>
      </c>
      <c r="E2250" s="2">
        <f>MACD!F2250</f>
        <v>0.36908591908821392</v>
      </c>
      <c r="F2250" s="2">
        <f>'Moving Avg'!D2250</f>
        <v>3.6539999999999999</v>
      </c>
      <c r="G2250" s="2">
        <f>'Moving Avg'!F2250</f>
        <v>4.2359999999999989</v>
      </c>
      <c r="H2250" s="2">
        <f>'Moving Avg'!G2250</f>
        <v>4.6320040000000002</v>
      </c>
      <c r="I2250" s="2">
        <f>'Moving Avg'!H2250</f>
        <v>4.1170185000000012</v>
      </c>
      <c r="J2250" s="5" t="str">
        <f>OBV!F2250</f>
        <v>BEARISH</v>
      </c>
      <c r="K2250" s="5" t="str">
        <f>OBV!G2250</f>
        <v>STRONG</v>
      </c>
      <c r="L2250" s="5" t="str">
        <f>OBV!H2250</f>
        <v>CONFIRMED BEARISH</v>
      </c>
      <c r="M2250" s="7">
        <f t="shared" si="350"/>
        <v>50</v>
      </c>
      <c r="N2250" s="7">
        <f t="shared" si="351"/>
        <v>0</v>
      </c>
      <c r="O2250" s="7">
        <f t="shared" si="352"/>
        <v>0</v>
      </c>
      <c r="P2250" s="7">
        <f t="shared" si="353"/>
        <v>33</v>
      </c>
      <c r="Q2250" s="8">
        <f t="shared" si="354"/>
        <v>22.45</v>
      </c>
      <c r="R2250" s="8">
        <f t="shared" si="355"/>
        <v>18.25</v>
      </c>
      <c r="S2250" s="8">
        <f t="shared" si="356"/>
        <v>22.35</v>
      </c>
      <c r="T2250" s="8">
        <f t="shared" si="357"/>
        <v>20.75</v>
      </c>
      <c r="U2250" s="7">
        <f t="shared" si="358"/>
        <v>21.016666666666669</v>
      </c>
      <c r="V2250" s="7">
        <f t="shared" si="359"/>
        <v>20.950000000000003</v>
      </c>
    </row>
    <row r="2251" spans="1:22" ht="13.5" x14ac:dyDescent="0.25">
      <c r="A2251" s="3">
        <f>RSI!A2251</f>
        <v>45582</v>
      </c>
      <c r="B2251" s="2">
        <f>RSI!B2251</f>
        <v>3.83</v>
      </c>
      <c r="C2251" s="2">
        <f>RSI!I2251</f>
        <v>35.068308511849708</v>
      </c>
      <c r="D2251" s="2">
        <f>MACD!E2251</f>
        <v>0.35706354454377731</v>
      </c>
      <c r="E2251" s="2">
        <f>MACD!F2251</f>
        <v>0.36668144417932658</v>
      </c>
      <c r="F2251" s="2">
        <f>'Moving Avg'!D2251</f>
        <v>3.6480000000000006</v>
      </c>
      <c r="G2251" s="2">
        <f>'Moving Avg'!F2251</f>
        <v>4.1804999999999994</v>
      </c>
      <c r="H2251" s="2">
        <f>'Moving Avg'!G2251</f>
        <v>4.6147920000000013</v>
      </c>
      <c r="I2251" s="2">
        <f>'Moving Avg'!H2251</f>
        <v>4.1113680000000015</v>
      </c>
      <c r="J2251" s="5" t="str">
        <f>OBV!F2251</f>
        <v>BEARISH</v>
      </c>
      <c r="K2251" s="5" t="str">
        <f>OBV!G2251</f>
        <v>STRONG</v>
      </c>
      <c r="L2251" s="5" t="str">
        <f>OBV!H2251</f>
        <v>CONFIRMED BEARISH</v>
      </c>
      <c r="M2251" s="7">
        <f t="shared" si="350"/>
        <v>25</v>
      </c>
      <c r="N2251" s="7">
        <f t="shared" si="351"/>
        <v>45</v>
      </c>
      <c r="O2251" s="7">
        <f t="shared" si="352"/>
        <v>0</v>
      </c>
      <c r="P2251" s="7">
        <f t="shared" si="353"/>
        <v>33</v>
      </c>
      <c r="Q2251" s="8">
        <f t="shared" si="354"/>
        <v>29.45</v>
      </c>
      <c r="R2251" s="8">
        <f t="shared" si="355"/>
        <v>22.25</v>
      </c>
      <c r="S2251" s="8">
        <f t="shared" si="356"/>
        <v>25.35</v>
      </c>
      <c r="T2251" s="8">
        <f t="shared" si="357"/>
        <v>25.75</v>
      </c>
      <c r="U2251" s="7">
        <f t="shared" si="358"/>
        <v>25.683333333333337</v>
      </c>
      <c r="V2251" s="7">
        <f t="shared" si="359"/>
        <v>25.700000000000003</v>
      </c>
    </row>
    <row r="2252" spans="1:22" ht="13.5" x14ac:dyDescent="0.25">
      <c r="A2252" s="3">
        <f>RSI!A2252</f>
        <v>45583</v>
      </c>
      <c r="B2252" s="2">
        <f>RSI!B2252</f>
        <v>4</v>
      </c>
      <c r="C2252" s="2">
        <f>RSI!I2252</f>
        <v>43.365652164091912</v>
      </c>
      <c r="D2252" s="2">
        <f>MACD!E2252</f>
        <v>0.29677604676047054</v>
      </c>
      <c r="E2252" s="2">
        <f>MACD!F2252</f>
        <v>0.35270036469555538</v>
      </c>
      <c r="F2252" s="2">
        <f>'Moving Avg'!D2252</f>
        <v>3.7099999999999995</v>
      </c>
      <c r="G2252" s="2">
        <f>'Moving Avg'!F2252</f>
        <v>4.1334999999999997</v>
      </c>
      <c r="H2252" s="2">
        <f>'Moving Avg'!G2252</f>
        <v>4.596788000000001</v>
      </c>
      <c r="I2252" s="2">
        <f>'Moving Avg'!H2252</f>
        <v>4.1065675000000015</v>
      </c>
      <c r="J2252" s="5" t="str">
        <f>OBV!F2252</f>
        <v>BEARISH</v>
      </c>
      <c r="K2252" s="5" t="str">
        <f>OBV!G2252</f>
        <v>STRONG</v>
      </c>
      <c r="L2252" s="5" t="str">
        <f>OBV!H2252</f>
        <v>BEARISH DIVERGENCE</v>
      </c>
      <c r="M2252" s="7">
        <f t="shared" si="350"/>
        <v>25</v>
      </c>
      <c r="N2252" s="7">
        <f t="shared" si="351"/>
        <v>100</v>
      </c>
      <c r="O2252" s="7">
        <f t="shared" si="352"/>
        <v>0</v>
      </c>
      <c r="P2252" s="7">
        <f t="shared" si="353"/>
        <v>33</v>
      </c>
      <c r="Q2252" s="8">
        <f t="shared" si="354"/>
        <v>48.7</v>
      </c>
      <c r="R2252" s="8">
        <f t="shared" si="355"/>
        <v>33.25</v>
      </c>
      <c r="S2252" s="8">
        <f t="shared" si="356"/>
        <v>33.6</v>
      </c>
      <c r="T2252" s="8">
        <f t="shared" si="357"/>
        <v>39.5</v>
      </c>
      <c r="U2252" s="7">
        <f t="shared" si="358"/>
        <v>38.516666666666673</v>
      </c>
      <c r="V2252" s="7">
        <f t="shared" si="359"/>
        <v>38.762500000000003</v>
      </c>
    </row>
    <row r="2253" spans="1:22" ht="13.5" x14ac:dyDescent="0.25">
      <c r="A2253" s="3">
        <f>RSI!A2253</f>
        <v>45586</v>
      </c>
      <c r="B2253" s="2">
        <f>RSI!B2253</f>
        <v>4</v>
      </c>
      <c r="C2253" s="2">
        <f>RSI!I2253</f>
        <v>43.365652164091912</v>
      </c>
      <c r="D2253" s="2">
        <f>MACD!E2253</f>
        <v>0.21903768186744621</v>
      </c>
      <c r="E2253" s="2">
        <f>MACD!F2253</f>
        <v>0.32596782812993352</v>
      </c>
      <c r="F2253" s="2">
        <f>'Moving Avg'!D2253</f>
        <v>3.8039999999999998</v>
      </c>
      <c r="G2253" s="2">
        <f>'Moving Avg'!F2253</f>
        <v>4.0864999999999991</v>
      </c>
      <c r="H2253" s="2">
        <f>'Moving Avg'!G2253</f>
        <v>4.5743940000000016</v>
      </c>
      <c r="I2253" s="2">
        <f>'Moving Avg'!H2253</f>
        <v>4.1017670000000015</v>
      </c>
      <c r="J2253" s="5" t="str">
        <f>OBV!F2253</f>
        <v>BEARISH</v>
      </c>
      <c r="K2253" s="5" t="str">
        <f>OBV!G2253</f>
        <v>STRONG</v>
      </c>
      <c r="L2253" s="5" t="str">
        <f>OBV!H2253</f>
        <v>BEARISH DIVERGENCE</v>
      </c>
      <c r="M2253" s="7">
        <f t="shared" si="350"/>
        <v>25</v>
      </c>
      <c r="N2253" s="7">
        <f t="shared" si="351"/>
        <v>100</v>
      </c>
      <c r="O2253" s="7">
        <f t="shared" si="352"/>
        <v>0</v>
      </c>
      <c r="P2253" s="7">
        <f t="shared" si="353"/>
        <v>33</v>
      </c>
      <c r="Q2253" s="8">
        <f t="shared" si="354"/>
        <v>48.7</v>
      </c>
      <c r="R2253" s="8">
        <f t="shared" si="355"/>
        <v>33.25</v>
      </c>
      <c r="S2253" s="8">
        <f t="shared" si="356"/>
        <v>33.6</v>
      </c>
      <c r="T2253" s="8">
        <f t="shared" si="357"/>
        <v>39.5</v>
      </c>
      <c r="U2253" s="7">
        <f t="shared" si="358"/>
        <v>38.516666666666673</v>
      </c>
      <c r="V2253" s="7">
        <f t="shared" si="359"/>
        <v>38.762500000000003</v>
      </c>
    </row>
    <row r="2254" spans="1:22" ht="13.5" x14ac:dyDescent="0.25">
      <c r="A2254" s="3">
        <f>RSI!A2254</f>
        <v>45587</v>
      </c>
      <c r="B2254" s="2">
        <f>RSI!B2254</f>
        <v>4</v>
      </c>
      <c r="C2254" s="2">
        <f>RSI!I2254</f>
        <v>43.365652164091905</v>
      </c>
      <c r="D2254" s="2">
        <f>MACD!E2254</f>
        <v>0.15415391812655965</v>
      </c>
      <c r="E2254" s="2">
        <f>MACD!F2254</f>
        <v>0.29160504612925875</v>
      </c>
      <c r="F2254" s="2">
        <f>'Moving Avg'!D2254</f>
        <v>3.9</v>
      </c>
      <c r="G2254" s="2">
        <f>'Moving Avg'!F2254</f>
        <v>4.0394999999999994</v>
      </c>
      <c r="H2254" s="2">
        <f>'Moving Avg'!G2254</f>
        <v>4.5520000000000014</v>
      </c>
      <c r="I2254" s="2">
        <f>'Moving Avg'!H2254</f>
        <v>4.0980645000000013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  <c r="M2254" s="7">
        <f t="shared" si="350"/>
        <v>25</v>
      </c>
      <c r="N2254" s="7">
        <f t="shared" si="351"/>
        <v>100</v>
      </c>
      <c r="O2254" s="7">
        <f t="shared" si="352"/>
        <v>0</v>
      </c>
      <c r="P2254" s="7">
        <f t="shared" si="353"/>
        <v>83.5</v>
      </c>
      <c r="Q2254" s="8">
        <f t="shared" si="354"/>
        <v>56.274999999999999</v>
      </c>
      <c r="R2254" s="8">
        <f t="shared" si="355"/>
        <v>45.875</v>
      </c>
      <c r="S2254" s="8">
        <f t="shared" si="356"/>
        <v>56.325000000000003</v>
      </c>
      <c r="T2254" s="8">
        <f t="shared" si="357"/>
        <v>52.125</v>
      </c>
      <c r="U2254" s="7">
        <f t="shared" si="358"/>
        <v>52.82500000000001</v>
      </c>
      <c r="V2254" s="7">
        <f t="shared" si="359"/>
        <v>52.650000000000006</v>
      </c>
    </row>
    <row r="2255" spans="1:22" ht="13.5" x14ac:dyDescent="0.25">
      <c r="A2255" s="3">
        <f>RSI!A2255</f>
        <v>45588</v>
      </c>
      <c r="B2255" s="2">
        <f>RSI!B2255</f>
        <v>4</v>
      </c>
      <c r="C2255" s="2">
        <f>RSI!I2255</f>
        <v>43.365652164091905</v>
      </c>
      <c r="D2255" s="2">
        <f>MACD!E2255</f>
        <v>9.8542377667158121E-2</v>
      </c>
      <c r="E2255" s="2">
        <f>MACD!F2255</f>
        <v>0.25299251243683862</v>
      </c>
      <c r="F2255" s="2">
        <f>'Moving Avg'!D2255</f>
        <v>3.9659999999999997</v>
      </c>
      <c r="G2255" s="2">
        <f>'Moving Avg'!F2255</f>
        <v>3.9950000000000001</v>
      </c>
      <c r="H2255" s="2">
        <f>'Moving Avg'!G2255</f>
        <v>4.5280000000000014</v>
      </c>
      <c r="I2255" s="2">
        <f>'Moving Avg'!H2255</f>
        <v>4.0954100000000011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  <c r="M2255" s="7">
        <f t="shared" si="350"/>
        <v>25</v>
      </c>
      <c r="N2255" s="7">
        <f t="shared" si="351"/>
        <v>100</v>
      </c>
      <c r="O2255" s="7">
        <f t="shared" si="352"/>
        <v>0</v>
      </c>
      <c r="P2255" s="7">
        <f t="shared" si="353"/>
        <v>83.5</v>
      </c>
      <c r="Q2255" s="8">
        <f t="shared" si="354"/>
        <v>56.274999999999999</v>
      </c>
      <c r="R2255" s="8">
        <f t="shared" si="355"/>
        <v>45.875</v>
      </c>
      <c r="S2255" s="8">
        <f t="shared" si="356"/>
        <v>56.325000000000003</v>
      </c>
      <c r="T2255" s="8">
        <f t="shared" si="357"/>
        <v>52.125</v>
      </c>
      <c r="U2255" s="7">
        <f t="shared" si="358"/>
        <v>52.82500000000001</v>
      </c>
      <c r="V2255" s="7">
        <f t="shared" si="359"/>
        <v>52.650000000000006</v>
      </c>
    </row>
    <row r="2256" spans="1:22" ht="13.5" x14ac:dyDescent="0.25">
      <c r="A2256" s="3">
        <f>RSI!A2256</f>
        <v>45589</v>
      </c>
      <c r="B2256" s="2">
        <f>RSI!B2256</f>
        <v>4</v>
      </c>
      <c r="C2256" s="2">
        <f>RSI!I2256</f>
        <v>43.365652164091905</v>
      </c>
      <c r="D2256" s="2">
        <f>MACD!E2256</f>
        <v>5.2253650781106664E-2</v>
      </c>
      <c r="E2256" s="2">
        <f>MACD!F2256</f>
        <v>0.21284474010569224</v>
      </c>
      <c r="F2256" s="2">
        <f>'Moving Avg'!D2256</f>
        <v>4</v>
      </c>
      <c r="G2256" s="2">
        <f>'Moving Avg'!F2256</f>
        <v>3.9615</v>
      </c>
      <c r="H2256" s="2">
        <f>'Moving Avg'!G2256</f>
        <v>4.5042000000000009</v>
      </c>
      <c r="I2256" s="2">
        <f>'Moving Avg'!H2256</f>
        <v>4.0937535000000009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  <c r="M2256" s="7">
        <f t="shared" si="350"/>
        <v>25</v>
      </c>
      <c r="N2256" s="7">
        <f t="shared" si="351"/>
        <v>100</v>
      </c>
      <c r="O2256" s="7">
        <f t="shared" si="352"/>
        <v>0</v>
      </c>
      <c r="P2256" s="7">
        <f t="shared" si="353"/>
        <v>83.5</v>
      </c>
      <c r="Q2256" s="8">
        <f t="shared" si="354"/>
        <v>56.274999999999999</v>
      </c>
      <c r="R2256" s="8">
        <f t="shared" si="355"/>
        <v>45.875</v>
      </c>
      <c r="S2256" s="8">
        <f t="shared" si="356"/>
        <v>56.325000000000003</v>
      </c>
      <c r="T2256" s="8">
        <f t="shared" si="357"/>
        <v>52.125</v>
      </c>
      <c r="U2256" s="7">
        <f t="shared" si="358"/>
        <v>52.82500000000001</v>
      </c>
      <c r="V2256" s="7">
        <f t="shared" si="359"/>
        <v>52.650000000000006</v>
      </c>
    </row>
    <row r="2257" spans="1:22" ht="13.5" x14ac:dyDescent="0.25">
      <c r="A2257" s="3">
        <f>RSI!A2257</f>
        <v>45590</v>
      </c>
      <c r="B2257" s="2">
        <f>RSI!B2257</f>
        <v>4</v>
      </c>
      <c r="C2257" s="2">
        <f>RSI!I2257</f>
        <v>43.365652164091912</v>
      </c>
      <c r="D2257" s="2">
        <f>MACD!E2257</f>
        <v>-1.2357216731111897E-2</v>
      </c>
      <c r="E2257" s="2">
        <f>MACD!F2257</f>
        <v>0.16780434873833142</v>
      </c>
      <c r="F2257" s="2">
        <f>'Moving Avg'!D2257</f>
        <v>4</v>
      </c>
      <c r="G2257" s="2">
        <f>'Moving Avg'!F2257</f>
        <v>3.9385000000000003</v>
      </c>
      <c r="H2257" s="2">
        <f>'Moving Avg'!G2257</f>
        <v>4.4804000000000013</v>
      </c>
      <c r="I2257" s="2">
        <f>'Moving Avg'!H2257</f>
        <v>4.0930450000000009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  <c r="M2257" s="7">
        <f t="shared" si="350"/>
        <v>25</v>
      </c>
      <c r="N2257" s="7">
        <f t="shared" si="351"/>
        <v>100</v>
      </c>
      <c r="O2257" s="7">
        <f t="shared" si="352"/>
        <v>0</v>
      </c>
      <c r="P2257" s="7">
        <f t="shared" si="353"/>
        <v>33</v>
      </c>
      <c r="Q2257" s="8">
        <f t="shared" si="354"/>
        <v>48.7</v>
      </c>
      <c r="R2257" s="8">
        <f t="shared" si="355"/>
        <v>33.25</v>
      </c>
      <c r="S2257" s="8">
        <f t="shared" si="356"/>
        <v>33.6</v>
      </c>
      <c r="T2257" s="8">
        <f t="shared" si="357"/>
        <v>39.5</v>
      </c>
      <c r="U2257" s="7">
        <f t="shared" si="358"/>
        <v>38.516666666666673</v>
      </c>
      <c r="V2257" s="7">
        <f t="shared" si="359"/>
        <v>38.762500000000003</v>
      </c>
    </row>
    <row r="2258" spans="1:22" ht="13.5" x14ac:dyDescent="0.25">
      <c r="A2258" s="3">
        <f>RSI!A2258</f>
        <v>45593</v>
      </c>
      <c r="B2258" s="2">
        <f>RSI!B2258</f>
        <v>3.96</v>
      </c>
      <c r="C2258" s="2">
        <f>RSI!I2258</f>
        <v>41.422794753013278</v>
      </c>
      <c r="D2258" s="2">
        <f>MACD!E2258</f>
        <v>-8.8022628978791317E-2</v>
      </c>
      <c r="E2258" s="2">
        <f>MACD!F2258</f>
        <v>0.11663895319490687</v>
      </c>
      <c r="F2258" s="2">
        <f>'Moving Avg'!D2258</f>
        <v>3.992</v>
      </c>
      <c r="G2258" s="2">
        <f>'Moving Avg'!F2258</f>
        <v>3.9165000000000001</v>
      </c>
      <c r="H2258" s="2">
        <f>'Moving Avg'!G2258</f>
        <v>4.4604000000000017</v>
      </c>
      <c r="I2258" s="2">
        <f>'Moving Avg'!H2258</f>
        <v>4.0921365000000005</v>
      </c>
      <c r="J2258" s="5" t="str">
        <f>OBV!F2258</f>
        <v>BEARISH</v>
      </c>
      <c r="K2258" s="5" t="str">
        <f>OBV!G2258</f>
        <v>STRONG</v>
      </c>
      <c r="L2258" s="5" t="str">
        <f>OBV!H2258</f>
        <v>CONFIRMED BEARISH</v>
      </c>
      <c r="M2258" s="7">
        <f t="shared" si="350"/>
        <v>25</v>
      </c>
      <c r="N2258" s="7">
        <f t="shared" si="351"/>
        <v>100</v>
      </c>
      <c r="O2258" s="7">
        <f t="shared" si="352"/>
        <v>0</v>
      </c>
      <c r="P2258" s="7">
        <f t="shared" si="353"/>
        <v>33</v>
      </c>
      <c r="Q2258" s="8">
        <f t="shared" si="354"/>
        <v>48.7</v>
      </c>
      <c r="R2258" s="8">
        <f t="shared" si="355"/>
        <v>33.25</v>
      </c>
      <c r="S2258" s="8">
        <f t="shared" si="356"/>
        <v>33.6</v>
      </c>
      <c r="T2258" s="8">
        <f t="shared" si="357"/>
        <v>39.5</v>
      </c>
      <c r="U2258" s="7">
        <f t="shared" si="358"/>
        <v>38.516666666666673</v>
      </c>
      <c r="V2258" s="7">
        <f t="shared" si="359"/>
        <v>38.762500000000003</v>
      </c>
    </row>
    <row r="2259" spans="1:22" ht="13.5" x14ac:dyDescent="0.25">
      <c r="A2259" s="3">
        <f>RSI!A2259</f>
        <v>45594</v>
      </c>
      <c r="B2259" s="2">
        <f>RSI!B2259</f>
        <v>3.96</v>
      </c>
      <c r="C2259" s="2">
        <f>RSI!I2259</f>
        <v>41.422794753013278</v>
      </c>
      <c r="D2259" s="2">
        <f>MACD!E2259</f>
        <v>-0.15274028667735706</v>
      </c>
      <c r="E2259" s="2">
        <f>MACD!F2259</f>
        <v>6.2763105220454085E-2</v>
      </c>
      <c r="F2259" s="2">
        <f>'Moving Avg'!D2259</f>
        <v>3.9840000000000004</v>
      </c>
      <c r="G2259" s="2">
        <f>'Moving Avg'!F2259</f>
        <v>3.903999999999999</v>
      </c>
      <c r="H2259" s="2">
        <f>'Moving Avg'!G2259</f>
        <v>4.4404000000000021</v>
      </c>
      <c r="I2259" s="2">
        <f>'Moving Avg'!H2259</f>
        <v>4.0912280000000001</v>
      </c>
      <c r="J2259" s="5" t="str">
        <f>OBV!F2259</f>
        <v>BEARISH</v>
      </c>
      <c r="K2259" s="5" t="str">
        <f>OBV!G2259</f>
        <v>STRONG</v>
      </c>
      <c r="L2259" s="5" t="str">
        <f>OBV!H2259</f>
        <v>CONFIRMED BEARISH</v>
      </c>
      <c r="M2259" s="7">
        <f t="shared" si="350"/>
        <v>25</v>
      </c>
      <c r="N2259" s="7">
        <f t="shared" si="351"/>
        <v>100</v>
      </c>
      <c r="O2259" s="7">
        <f t="shared" si="352"/>
        <v>0</v>
      </c>
      <c r="P2259" s="7">
        <f t="shared" si="353"/>
        <v>33</v>
      </c>
      <c r="Q2259" s="8">
        <f t="shared" si="354"/>
        <v>48.7</v>
      </c>
      <c r="R2259" s="8">
        <f t="shared" si="355"/>
        <v>33.25</v>
      </c>
      <c r="S2259" s="8">
        <f t="shared" si="356"/>
        <v>33.6</v>
      </c>
      <c r="T2259" s="8">
        <f t="shared" si="357"/>
        <v>39.5</v>
      </c>
      <c r="U2259" s="7">
        <f t="shared" si="358"/>
        <v>38.516666666666673</v>
      </c>
      <c r="V2259" s="7">
        <f t="shared" si="359"/>
        <v>38.762500000000003</v>
      </c>
    </row>
    <row r="2260" spans="1:22" ht="13.5" x14ac:dyDescent="0.25">
      <c r="A2260" s="3">
        <f>RSI!A2260</f>
        <v>45595</v>
      </c>
      <c r="B2260" s="2">
        <f>RSI!B2260</f>
        <v>3.79</v>
      </c>
      <c r="C2260" s="2">
        <f>RSI!I2260</f>
        <v>33.930093745287991</v>
      </c>
      <c r="D2260" s="2">
        <f>MACD!E2260</f>
        <v>-0.17104910354458358</v>
      </c>
      <c r="E2260" s="2">
        <f>MACD!F2260</f>
        <v>1.6000663467446552E-2</v>
      </c>
      <c r="F2260" s="2">
        <f>'Moving Avg'!D2260</f>
        <v>3.9420000000000002</v>
      </c>
      <c r="G2260" s="2">
        <f>'Moving Avg'!F2260</f>
        <v>3.8785000000000003</v>
      </c>
      <c r="H2260" s="2">
        <f>'Moving Avg'!G2260</f>
        <v>4.4162000000000017</v>
      </c>
      <c r="I2260" s="2">
        <f>'Moving Avg'!H2260</f>
        <v>4.0892200000000001</v>
      </c>
      <c r="J2260" s="5" t="str">
        <f>OBV!F2260</f>
        <v>BEARISH</v>
      </c>
      <c r="K2260" s="5" t="str">
        <f>OBV!G2260</f>
        <v>STRONG</v>
      </c>
      <c r="L2260" s="5" t="str">
        <f>OBV!H2260</f>
        <v>CONFIRMED BEARISH</v>
      </c>
      <c r="M2260" s="7">
        <f t="shared" si="350"/>
        <v>25</v>
      </c>
      <c r="N2260" s="7">
        <f t="shared" si="351"/>
        <v>100</v>
      </c>
      <c r="O2260" s="7">
        <f t="shared" si="352"/>
        <v>0</v>
      </c>
      <c r="P2260" s="7">
        <f t="shared" si="353"/>
        <v>33</v>
      </c>
      <c r="Q2260" s="8">
        <f t="shared" si="354"/>
        <v>48.7</v>
      </c>
      <c r="R2260" s="8">
        <f t="shared" si="355"/>
        <v>33.25</v>
      </c>
      <c r="S2260" s="8">
        <f t="shared" si="356"/>
        <v>33.6</v>
      </c>
      <c r="T2260" s="8">
        <f t="shared" si="357"/>
        <v>39.5</v>
      </c>
      <c r="U2260" s="7">
        <f t="shared" si="358"/>
        <v>38.516666666666673</v>
      </c>
      <c r="V2260" s="7">
        <f t="shared" si="359"/>
        <v>38.762500000000003</v>
      </c>
    </row>
    <row r="2261" spans="1:22" ht="13.5" x14ac:dyDescent="0.25">
      <c r="A2261" s="3">
        <f>RSI!A2261</f>
        <v>45596</v>
      </c>
      <c r="B2261" s="2">
        <f>RSI!B2261</f>
        <v>3.62</v>
      </c>
      <c r="C2261" s="2">
        <f>RSI!I2261</f>
        <v>28.398192827225486</v>
      </c>
      <c r="D2261" s="2">
        <f>MACD!E2261</f>
        <v>-0.14760388481042064</v>
      </c>
      <c r="E2261" s="2">
        <f>MACD!F2261</f>
        <v>-1.6720246188126887E-2</v>
      </c>
      <c r="F2261" s="2">
        <f>'Moving Avg'!D2261</f>
        <v>3.8660000000000005</v>
      </c>
      <c r="G2261" s="2">
        <f>'Moving Avg'!F2261</f>
        <v>3.8540000000000001</v>
      </c>
      <c r="H2261" s="2">
        <f>'Moving Avg'!G2261</f>
        <v>4.3886000000000012</v>
      </c>
      <c r="I2261" s="2">
        <f>'Moving Avg'!H2261</f>
        <v>4.0863620000000003</v>
      </c>
      <c r="J2261" s="5" t="str">
        <f>OBV!F2261</f>
        <v>BEARISH</v>
      </c>
      <c r="K2261" s="5" t="str">
        <f>OBV!G2261</f>
        <v>STRONG</v>
      </c>
      <c r="L2261" s="5" t="str">
        <f>OBV!H2261</f>
        <v>CONFIRMED BEARISH</v>
      </c>
      <c r="M2261" s="7">
        <f t="shared" si="350"/>
        <v>50</v>
      </c>
      <c r="N2261" s="7">
        <f t="shared" si="351"/>
        <v>100</v>
      </c>
      <c r="O2261" s="7">
        <f t="shared" si="352"/>
        <v>0</v>
      </c>
      <c r="P2261" s="7">
        <f t="shared" si="353"/>
        <v>33</v>
      </c>
      <c r="Q2261" s="8">
        <f t="shared" si="354"/>
        <v>57.45</v>
      </c>
      <c r="R2261" s="8">
        <f t="shared" si="355"/>
        <v>38.25</v>
      </c>
      <c r="S2261" s="8">
        <f t="shared" si="356"/>
        <v>37.35</v>
      </c>
      <c r="T2261" s="8">
        <f t="shared" si="357"/>
        <v>45.75</v>
      </c>
      <c r="U2261" s="7">
        <f t="shared" si="358"/>
        <v>44.35</v>
      </c>
      <c r="V2261" s="7">
        <f t="shared" si="359"/>
        <v>44.7</v>
      </c>
    </row>
    <row r="2262" spans="1:22" ht="13.5" x14ac:dyDescent="0.25">
      <c r="A2262" s="3">
        <f>RSI!A2262</f>
        <v>45597</v>
      </c>
      <c r="B2262" s="2">
        <f>RSI!B2262</f>
        <v>3.52</v>
      </c>
      <c r="C2262" s="2">
        <f>RSI!I2262</f>
        <v>25.739738376462839</v>
      </c>
      <c r="D2262" s="2">
        <f>MACD!E2262</f>
        <v>-9.159861218610077E-2</v>
      </c>
      <c r="E2262" s="2">
        <f>MACD!F2262</f>
        <v>-3.1695919387721663E-2</v>
      </c>
      <c r="F2262" s="2">
        <f>'Moving Avg'!D2262</f>
        <v>3.7700000000000005</v>
      </c>
      <c r="G2262" s="2">
        <f>'Moving Avg'!F2262</f>
        <v>3.8274999999999997</v>
      </c>
      <c r="H2262" s="2">
        <f>'Moving Avg'!G2262</f>
        <v>4.3590000000000018</v>
      </c>
      <c r="I2262" s="2">
        <f>'Moving Avg'!H2262</f>
        <v>4.0830540000000006</v>
      </c>
      <c r="J2262" s="5" t="str">
        <f>OBV!F2262</f>
        <v>BEARISH</v>
      </c>
      <c r="K2262" s="5" t="str">
        <f>OBV!G2262</f>
        <v>STRONG</v>
      </c>
      <c r="L2262" s="5" t="str">
        <f>OBV!H2262</f>
        <v>CONFIRMED BEARISH</v>
      </c>
      <c r="M2262" s="7">
        <f t="shared" si="350"/>
        <v>50</v>
      </c>
      <c r="N2262" s="7">
        <f t="shared" si="351"/>
        <v>100</v>
      </c>
      <c r="O2262" s="7">
        <f t="shared" si="352"/>
        <v>0</v>
      </c>
      <c r="P2262" s="7">
        <f t="shared" si="353"/>
        <v>33</v>
      </c>
      <c r="Q2262" s="8">
        <f t="shared" si="354"/>
        <v>57.45</v>
      </c>
      <c r="R2262" s="8">
        <f t="shared" si="355"/>
        <v>38.25</v>
      </c>
      <c r="S2262" s="8">
        <f t="shared" si="356"/>
        <v>37.35</v>
      </c>
      <c r="T2262" s="8">
        <f t="shared" si="357"/>
        <v>45.75</v>
      </c>
      <c r="U2262" s="7">
        <f t="shared" si="358"/>
        <v>44.35</v>
      </c>
      <c r="V2262" s="7">
        <f t="shared" si="359"/>
        <v>44.7</v>
      </c>
    </row>
    <row r="2263" spans="1:22" ht="13.5" x14ac:dyDescent="0.25">
      <c r="A2263" s="3">
        <f>RSI!A2263</f>
        <v>45600</v>
      </c>
      <c r="B2263" s="2">
        <f>RSI!B2263</f>
        <v>3.52</v>
      </c>
      <c r="C2263" s="2">
        <f>RSI!I2263</f>
        <v>25.739738376462839</v>
      </c>
      <c r="D2263" s="2">
        <f>MACD!E2263</f>
        <v>-4.1205893039569563E-2</v>
      </c>
      <c r="E2263" s="2">
        <f>MACD!F2263</f>
        <v>-3.3597914118091245E-2</v>
      </c>
      <c r="F2263" s="2">
        <f>'Moving Avg'!D2263</f>
        <v>3.6819999999999999</v>
      </c>
      <c r="G2263" s="2">
        <f>'Moving Avg'!F2263</f>
        <v>3.81</v>
      </c>
      <c r="H2263" s="2">
        <f>'Moving Avg'!G2263</f>
        <v>4.3338000000000019</v>
      </c>
      <c r="I2263" s="2">
        <f>'Moving Avg'!H2263</f>
        <v>4.0796960000000011</v>
      </c>
      <c r="J2263" s="5" t="str">
        <f>OBV!F2263</f>
        <v>BEARISH</v>
      </c>
      <c r="K2263" s="5" t="str">
        <f>OBV!G2263</f>
        <v>NEUTRAL</v>
      </c>
      <c r="L2263" s="5" t="str">
        <f>OBV!H2263</f>
        <v>CONFIRMED BEARISH</v>
      </c>
      <c r="M2263" s="7">
        <f t="shared" si="350"/>
        <v>50</v>
      </c>
      <c r="N2263" s="7">
        <f t="shared" si="351"/>
        <v>45</v>
      </c>
      <c r="O2263" s="7">
        <f t="shared" si="352"/>
        <v>0</v>
      </c>
      <c r="P2263" s="7">
        <f t="shared" si="353"/>
        <v>16.5</v>
      </c>
      <c r="Q2263" s="8">
        <f t="shared" si="354"/>
        <v>35.725000000000001</v>
      </c>
      <c r="R2263" s="8">
        <f t="shared" si="355"/>
        <v>23.125</v>
      </c>
      <c r="S2263" s="8">
        <f t="shared" si="356"/>
        <v>21.675000000000001</v>
      </c>
      <c r="T2263" s="8">
        <f t="shared" si="357"/>
        <v>27.875</v>
      </c>
      <c r="U2263" s="7">
        <f t="shared" si="358"/>
        <v>26.841666666666669</v>
      </c>
      <c r="V2263" s="7">
        <f t="shared" si="359"/>
        <v>27.1</v>
      </c>
    </row>
    <row r="2264" spans="1:22" ht="13.5" x14ac:dyDescent="0.25">
      <c r="A2264" s="3">
        <f>RSI!A2264</f>
        <v>45601</v>
      </c>
      <c r="B2264" s="2">
        <f>RSI!B2264</f>
        <v>3.52</v>
      </c>
      <c r="C2264" s="2">
        <f>RSI!I2264</f>
        <v>25.739738376462839</v>
      </c>
      <c r="D2264" s="2">
        <f>MACD!E2264</f>
        <v>4.2152503719812273E-3</v>
      </c>
      <c r="E2264" s="2">
        <f>MACD!F2264</f>
        <v>-2.6035281220076752E-2</v>
      </c>
      <c r="F2264" s="2">
        <f>'Moving Avg'!D2264</f>
        <v>3.5939999999999999</v>
      </c>
      <c r="G2264" s="2">
        <f>'Moving Avg'!F2264</f>
        <v>3.7924999999999995</v>
      </c>
      <c r="H2264" s="2">
        <f>'Moving Avg'!G2264</f>
        <v>4.3086000000000011</v>
      </c>
      <c r="I2264" s="2">
        <f>'Moving Avg'!H2264</f>
        <v>4.0770865000000009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  <c r="M2264" s="7">
        <f t="shared" si="350"/>
        <v>50</v>
      </c>
      <c r="N2264" s="7">
        <f t="shared" si="351"/>
        <v>0</v>
      </c>
      <c r="O2264" s="7">
        <f t="shared" si="352"/>
        <v>0</v>
      </c>
      <c r="P2264" s="7">
        <f t="shared" si="353"/>
        <v>16.5</v>
      </c>
      <c r="Q2264" s="8">
        <f t="shared" si="354"/>
        <v>19.975000000000001</v>
      </c>
      <c r="R2264" s="8">
        <f t="shared" si="355"/>
        <v>14.125</v>
      </c>
      <c r="S2264" s="8">
        <f t="shared" si="356"/>
        <v>14.925000000000001</v>
      </c>
      <c r="T2264" s="8">
        <f t="shared" si="357"/>
        <v>16.625</v>
      </c>
      <c r="U2264" s="7">
        <f t="shared" si="358"/>
        <v>16.341666666666669</v>
      </c>
      <c r="V2264" s="7">
        <f t="shared" si="359"/>
        <v>16.412500000000001</v>
      </c>
    </row>
    <row r="2265" spans="1:22" ht="13.5" x14ac:dyDescent="0.25">
      <c r="A2265" s="3">
        <f>RSI!A2265</f>
        <v>45602</v>
      </c>
      <c r="B2265" s="2">
        <f>RSI!B2265</f>
        <v>3.52</v>
      </c>
      <c r="C2265" s="2">
        <f>RSI!I2265</f>
        <v>25.739738376462839</v>
      </c>
      <c r="D2265" s="2">
        <f>MACD!E2265</f>
        <v>4.5223664721521839E-2</v>
      </c>
      <c r="E2265" s="2">
        <f>MACD!F2265</f>
        <v>-1.1783492031757036E-2</v>
      </c>
      <c r="F2265" s="2">
        <f>'Moving Avg'!D2265</f>
        <v>3.54</v>
      </c>
      <c r="G2265" s="2">
        <f>'Moving Avg'!F2265</f>
        <v>3.7754999999999996</v>
      </c>
      <c r="H2265" s="2">
        <f>'Moving Avg'!G2265</f>
        <v>4.281200000000001</v>
      </c>
      <c r="I2265" s="2">
        <f>'Moving Avg'!H2265</f>
        <v>4.0744770000000008</v>
      </c>
      <c r="J2265" s="5" t="str">
        <f>OBV!F2265</f>
        <v>BEARISH</v>
      </c>
      <c r="K2265" s="5" t="str">
        <f>OBV!G2265</f>
        <v>NEUTRAL</v>
      </c>
      <c r="L2265" s="5" t="str">
        <f>OBV!H2265</f>
        <v>CONFIRMED BEARISH</v>
      </c>
      <c r="M2265" s="7">
        <f t="shared" si="350"/>
        <v>50</v>
      </c>
      <c r="N2265" s="7">
        <f t="shared" si="351"/>
        <v>0</v>
      </c>
      <c r="O2265" s="7">
        <f t="shared" si="352"/>
        <v>0</v>
      </c>
      <c r="P2265" s="7">
        <f t="shared" si="353"/>
        <v>16.5</v>
      </c>
      <c r="Q2265" s="8">
        <f t="shared" si="354"/>
        <v>19.975000000000001</v>
      </c>
      <c r="R2265" s="8">
        <f t="shared" si="355"/>
        <v>14.125</v>
      </c>
      <c r="S2265" s="8">
        <f t="shared" si="356"/>
        <v>14.925000000000001</v>
      </c>
      <c r="T2265" s="8">
        <f t="shared" si="357"/>
        <v>16.625</v>
      </c>
      <c r="U2265" s="7">
        <f t="shared" si="358"/>
        <v>16.341666666666669</v>
      </c>
      <c r="V2265" s="7">
        <f t="shared" si="359"/>
        <v>16.412500000000001</v>
      </c>
    </row>
    <row r="2266" spans="1:22" ht="13.5" x14ac:dyDescent="0.25">
      <c r="A2266" s="3">
        <f>RSI!A2266</f>
        <v>45603</v>
      </c>
      <c r="B2266" s="2">
        <f>RSI!B2266</f>
        <v>3.52</v>
      </c>
      <c r="C2266" s="2">
        <f>RSI!I2266</f>
        <v>25.739738376462839</v>
      </c>
      <c r="D2266" s="2">
        <f>MACD!E2266</f>
        <v>8.230748035467661E-2</v>
      </c>
      <c r="E2266" s="2">
        <f>MACD!F2266</f>
        <v>7.0347024455296933E-3</v>
      </c>
      <c r="F2266" s="2">
        <f>'Moving Avg'!D2266</f>
        <v>3.5200000000000005</v>
      </c>
      <c r="G2266" s="2">
        <f>'Moving Avg'!F2266</f>
        <v>3.7584999999999993</v>
      </c>
      <c r="H2266" s="2">
        <f>'Moving Avg'!G2266</f>
        <v>4.2538000000000018</v>
      </c>
      <c r="I2266" s="2">
        <f>'Moving Avg'!H2266</f>
        <v>4.0709695000000004</v>
      </c>
      <c r="J2266" s="5" t="str">
        <f>OBV!F2266</f>
        <v>BEARISH</v>
      </c>
      <c r="K2266" s="5" t="str">
        <f>OBV!G2266</f>
        <v>NEUTRAL</v>
      </c>
      <c r="L2266" s="5" t="str">
        <f>OBV!H2266</f>
        <v>CONFIRMED BEARISH</v>
      </c>
      <c r="M2266" s="7">
        <f t="shared" si="350"/>
        <v>50</v>
      </c>
      <c r="N2266" s="7">
        <f t="shared" si="351"/>
        <v>0</v>
      </c>
      <c r="O2266" s="7">
        <f t="shared" si="352"/>
        <v>0</v>
      </c>
      <c r="P2266" s="7">
        <f t="shared" si="353"/>
        <v>16.5</v>
      </c>
      <c r="Q2266" s="8">
        <f t="shared" si="354"/>
        <v>19.975000000000001</v>
      </c>
      <c r="R2266" s="8">
        <f t="shared" si="355"/>
        <v>14.125</v>
      </c>
      <c r="S2266" s="8">
        <f t="shared" si="356"/>
        <v>14.925000000000001</v>
      </c>
      <c r="T2266" s="8">
        <f t="shared" si="357"/>
        <v>16.625</v>
      </c>
      <c r="U2266" s="7">
        <f t="shared" si="358"/>
        <v>16.341666666666669</v>
      </c>
      <c r="V2266" s="7">
        <f t="shared" si="359"/>
        <v>16.412500000000001</v>
      </c>
    </row>
    <row r="2267" spans="1:22" ht="13.5" x14ac:dyDescent="0.25">
      <c r="A2267" s="3">
        <f>RSI!A2267</f>
        <v>45604</v>
      </c>
      <c r="B2267" s="2">
        <f>RSI!B2267</f>
        <v>3.52</v>
      </c>
      <c r="C2267" s="2">
        <f>RSI!I2267</f>
        <v>25.739738376462839</v>
      </c>
      <c r="D2267" s="2">
        <f>MACD!E2267</f>
        <v>0.11589386034812099</v>
      </c>
      <c r="E2267" s="2">
        <f>MACD!F2267</f>
        <v>2.8806534026047954E-2</v>
      </c>
      <c r="F2267" s="2">
        <f>'Moving Avg'!D2267</f>
        <v>3.5200000000000005</v>
      </c>
      <c r="G2267" s="2">
        <f>'Moving Avg'!F2267</f>
        <v>3.7499999999999991</v>
      </c>
      <c r="H2267" s="2">
        <f>'Moving Avg'!G2267</f>
        <v>4.228200000000002</v>
      </c>
      <c r="I2267" s="2">
        <f>'Moving Avg'!H2267</f>
        <v>4.0674620000000008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  <c r="M2267" s="7">
        <f t="shared" si="350"/>
        <v>50</v>
      </c>
      <c r="N2267" s="7">
        <f t="shared" si="351"/>
        <v>0</v>
      </c>
      <c r="O2267" s="7">
        <f t="shared" si="352"/>
        <v>0</v>
      </c>
      <c r="P2267" s="7">
        <f t="shared" si="353"/>
        <v>33</v>
      </c>
      <c r="Q2267" s="8">
        <f t="shared" si="354"/>
        <v>22.45</v>
      </c>
      <c r="R2267" s="8">
        <f t="shared" si="355"/>
        <v>18.25</v>
      </c>
      <c r="S2267" s="8">
        <f t="shared" si="356"/>
        <v>22.35</v>
      </c>
      <c r="T2267" s="8">
        <f t="shared" si="357"/>
        <v>20.75</v>
      </c>
      <c r="U2267" s="7">
        <f t="shared" si="358"/>
        <v>21.016666666666669</v>
      </c>
      <c r="V2267" s="7">
        <f t="shared" si="359"/>
        <v>20.950000000000003</v>
      </c>
    </row>
    <row r="2268" spans="1:22" ht="13.5" x14ac:dyDescent="0.25">
      <c r="A2268" s="3">
        <f>RSI!A2268</f>
        <v>45607</v>
      </c>
      <c r="B2268" s="2">
        <f>RSI!B2268</f>
        <v>3.67</v>
      </c>
      <c r="C2268" s="2">
        <f>RSI!I2268</f>
        <v>39.083362557559013</v>
      </c>
      <c r="D2268" s="2">
        <f>MACD!E2268</f>
        <v>0.12909237617947289</v>
      </c>
      <c r="E2268" s="2">
        <f>MACD!F2268</f>
        <v>4.8863702456732938E-2</v>
      </c>
      <c r="F2268" s="2">
        <f>'Moving Avg'!D2268</f>
        <v>3.55</v>
      </c>
      <c r="G2268" s="2">
        <f>'Moving Avg'!F2268</f>
        <v>3.7570000000000001</v>
      </c>
      <c r="H2268" s="2">
        <f>'Moving Avg'!G2268</f>
        <v>4.204200000000001</v>
      </c>
      <c r="I2268" s="2">
        <f>'Moving Avg'!H2268</f>
        <v>4.0647044999999995</v>
      </c>
      <c r="J2268" s="5" t="str">
        <f>OBV!F2268</f>
        <v>NEUTRAL</v>
      </c>
      <c r="K2268" s="5" t="str">
        <f>OBV!G2268</f>
        <v>NEUTRAL</v>
      </c>
      <c r="L2268" s="5" t="str">
        <f>OBV!H2268</f>
        <v>NEUTRAL</v>
      </c>
      <c r="M2268" s="7">
        <f t="shared" si="350"/>
        <v>25</v>
      </c>
      <c r="N2268" s="7">
        <f t="shared" si="351"/>
        <v>0</v>
      </c>
      <c r="O2268" s="7">
        <f t="shared" si="352"/>
        <v>0</v>
      </c>
      <c r="P2268" s="7">
        <f t="shared" si="353"/>
        <v>33</v>
      </c>
      <c r="Q2268" s="8">
        <f t="shared" si="354"/>
        <v>13.7</v>
      </c>
      <c r="R2268" s="8">
        <f t="shared" si="355"/>
        <v>13.25</v>
      </c>
      <c r="S2268" s="8">
        <f t="shared" si="356"/>
        <v>18.600000000000001</v>
      </c>
      <c r="T2268" s="8">
        <f t="shared" si="357"/>
        <v>14.5</v>
      </c>
      <c r="U2268" s="7">
        <f t="shared" si="358"/>
        <v>15.183333333333332</v>
      </c>
      <c r="V2268" s="7">
        <f t="shared" si="359"/>
        <v>15.012499999999999</v>
      </c>
    </row>
    <row r="2269" spans="1:22" ht="13.5" x14ac:dyDescent="0.25">
      <c r="A2269" s="3">
        <f>RSI!A2269</f>
        <v>45608</v>
      </c>
      <c r="B2269" s="2">
        <f>RSI!B2269</f>
        <v>3.52</v>
      </c>
      <c r="C2269" s="2">
        <f>RSI!I2269</f>
        <v>32.746590330879286</v>
      </c>
      <c r="D2269" s="2">
        <f>MACD!E2269</f>
        <v>0.15237790993703459</v>
      </c>
      <c r="E2269" s="2">
        <f>MACD!F2269</f>
        <v>6.9566543952793269E-2</v>
      </c>
      <c r="F2269" s="2">
        <f>'Moving Avg'!D2269</f>
        <v>3.55</v>
      </c>
      <c r="G2269" s="2">
        <f>'Moving Avg'!F2269</f>
        <v>3.7570000000000001</v>
      </c>
      <c r="H2269" s="2">
        <f>'Moving Avg'!G2269</f>
        <v>4.1814000000000018</v>
      </c>
      <c r="I2269" s="2">
        <f>'Moving Avg'!H2269</f>
        <v>4.0611969999999999</v>
      </c>
      <c r="J2269" s="5" t="str">
        <f>OBV!F2269</f>
        <v>BEARISH</v>
      </c>
      <c r="K2269" s="5" t="str">
        <f>OBV!G2269</f>
        <v>NEUTRAL</v>
      </c>
      <c r="L2269" s="5" t="str">
        <f>OBV!H2269</f>
        <v>NEUTRAL</v>
      </c>
      <c r="M2269" s="7">
        <f t="shared" si="350"/>
        <v>25</v>
      </c>
      <c r="N2269" s="7">
        <f t="shared" si="351"/>
        <v>0</v>
      </c>
      <c r="O2269" s="7">
        <f t="shared" si="352"/>
        <v>0</v>
      </c>
      <c r="P2269" s="7">
        <f t="shared" si="353"/>
        <v>16.5</v>
      </c>
      <c r="Q2269" s="8">
        <f t="shared" si="354"/>
        <v>11.225</v>
      </c>
      <c r="R2269" s="8">
        <f t="shared" si="355"/>
        <v>9.125</v>
      </c>
      <c r="S2269" s="8">
        <f t="shared" si="356"/>
        <v>11.175000000000001</v>
      </c>
      <c r="T2269" s="8">
        <f t="shared" si="357"/>
        <v>10.375</v>
      </c>
      <c r="U2269" s="7">
        <f t="shared" si="358"/>
        <v>10.508333333333335</v>
      </c>
      <c r="V2269" s="7">
        <f t="shared" si="359"/>
        <v>10.475000000000001</v>
      </c>
    </row>
    <row r="2270" spans="1:22" ht="13.5" x14ac:dyDescent="0.25">
      <c r="A2270" s="3">
        <f>RSI!A2270</f>
        <v>45609</v>
      </c>
      <c r="B2270" s="2">
        <f>RSI!B2270</f>
        <v>3.52</v>
      </c>
      <c r="C2270" s="2">
        <f>RSI!I2270</f>
        <v>32.746590330879286</v>
      </c>
      <c r="D2270" s="2">
        <f>MACD!E2270</f>
        <v>0.14774546020364809</v>
      </c>
      <c r="E2270" s="2">
        <f>MACD!F2270</f>
        <v>8.5202327202964237E-2</v>
      </c>
      <c r="F2270" s="2">
        <f>'Moving Avg'!D2270</f>
        <v>3.55</v>
      </c>
      <c r="G2270" s="2">
        <f>'Moving Avg'!F2270</f>
        <v>3.7495000000000003</v>
      </c>
      <c r="H2270" s="2">
        <f>'Moving Avg'!G2270</f>
        <v>4.1558000000000019</v>
      </c>
      <c r="I2270" s="2">
        <f>'Moving Avg'!H2270</f>
        <v>4.0576894999999986</v>
      </c>
      <c r="J2270" s="5" t="str">
        <f>OBV!F2270</f>
        <v>BEARISH</v>
      </c>
      <c r="K2270" s="5" t="str">
        <f>OBV!G2270</f>
        <v>NEUTRAL</v>
      </c>
      <c r="L2270" s="5" t="str">
        <f>OBV!H2270</f>
        <v>NEUTRAL</v>
      </c>
      <c r="M2270" s="7">
        <f t="shared" si="350"/>
        <v>25</v>
      </c>
      <c r="N2270" s="7">
        <f t="shared" si="351"/>
        <v>0</v>
      </c>
      <c r="O2270" s="7">
        <f t="shared" si="352"/>
        <v>0</v>
      </c>
      <c r="P2270" s="7">
        <f t="shared" si="353"/>
        <v>16.5</v>
      </c>
      <c r="Q2270" s="8">
        <f t="shared" si="354"/>
        <v>11.225</v>
      </c>
      <c r="R2270" s="8">
        <f t="shared" si="355"/>
        <v>9.125</v>
      </c>
      <c r="S2270" s="8">
        <f t="shared" si="356"/>
        <v>11.175000000000001</v>
      </c>
      <c r="T2270" s="8">
        <f t="shared" si="357"/>
        <v>10.375</v>
      </c>
      <c r="U2270" s="7">
        <f t="shared" si="358"/>
        <v>10.508333333333335</v>
      </c>
      <c r="V2270" s="7">
        <f t="shared" si="359"/>
        <v>10.475000000000001</v>
      </c>
    </row>
    <row r="2271" spans="1:22" ht="13.5" x14ac:dyDescent="0.25">
      <c r="A2271" s="3">
        <f>RSI!A2271</f>
        <v>45610</v>
      </c>
      <c r="B2271" s="2">
        <f>RSI!B2271</f>
        <v>3.52</v>
      </c>
      <c r="C2271" s="2">
        <f>RSI!I2271</f>
        <v>32.746590330879286</v>
      </c>
      <c r="D2271" s="2">
        <f>MACD!E2271</f>
        <v>0.11935541599425781</v>
      </c>
      <c r="E2271" s="2">
        <f>MACD!F2271</f>
        <v>9.2032944961222954E-2</v>
      </c>
      <c r="F2271" s="2">
        <f>'Moving Avg'!D2271</f>
        <v>3.55</v>
      </c>
      <c r="G2271" s="2">
        <f>'Moving Avg'!F2271</f>
        <v>3.7340000000000004</v>
      </c>
      <c r="H2271" s="2">
        <f>'Moving Avg'!G2271</f>
        <v>4.1302000000000012</v>
      </c>
      <c r="I2271" s="2">
        <f>'Moving Avg'!H2271</f>
        <v>4.0541819999999991</v>
      </c>
      <c r="J2271" s="5" t="str">
        <f>OBV!F2271</f>
        <v>BEARISH</v>
      </c>
      <c r="K2271" s="5" t="str">
        <f>OBV!G2271</f>
        <v>NEUTRAL</v>
      </c>
      <c r="L2271" s="5" t="str">
        <f>OBV!H2271</f>
        <v>NEUTRAL</v>
      </c>
      <c r="M2271" s="7">
        <f t="shared" si="350"/>
        <v>25</v>
      </c>
      <c r="N2271" s="7">
        <f t="shared" si="351"/>
        <v>0</v>
      </c>
      <c r="O2271" s="7">
        <f t="shared" si="352"/>
        <v>0</v>
      </c>
      <c r="P2271" s="7">
        <f t="shared" si="353"/>
        <v>16.5</v>
      </c>
      <c r="Q2271" s="8">
        <f t="shared" si="354"/>
        <v>11.225</v>
      </c>
      <c r="R2271" s="8">
        <f t="shared" si="355"/>
        <v>9.125</v>
      </c>
      <c r="S2271" s="8">
        <f t="shared" si="356"/>
        <v>11.175000000000001</v>
      </c>
      <c r="T2271" s="8">
        <f t="shared" si="357"/>
        <v>10.375</v>
      </c>
      <c r="U2271" s="7">
        <f t="shared" si="358"/>
        <v>10.508333333333335</v>
      </c>
      <c r="V2271" s="7">
        <f t="shared" si="359"/>
        <v>10.475000000000001</v>
      </c>
    </row>
    <row r="2272" spans="1:22" ht="13.5" x14ac:dyDescent="0.25">
      <c r="A2272" s="3">
        <f>RSI!A2272</f>
        <v>45611</v>
      </c>
      <c r="B2272" s="2">
        <f>RSI!B2272</f>
        <v>3.52</v>
      </c>
      <c r="C2272" s="2">
        <f>RSI!I2272</f>
        <v>32.7465903308793</v>
      </c>
      <c r="D2272" s="2">
        <f>MACD!E2272</f>
        <v>8.1507313938533166E-2</v>
      </c>
      <c r="E2272" s="2">
        <f>MACD!F2272</f>
        <v>8.9927818756684999E-2</v>
      </c>
      <c r="F2272" s="2">
        <f>'Moving Avg'!D2272</f>
        <v>3.55</v>
      </c>
      <c r="G2272" s="2">
        <f>'Moving Avg'!F2272</f>
        <v>3.7100000000000009</v>
      </c>
      <c r="H2272" s="2">
        <f>'Moving Avg'!G2272</f>
        <v>4.1046000000000014</v>
      </c>
      <c r="I2272" s="2">
        <f>'Moving Avg'!H2272</f>
        <v>4.0506744999999995</v>
      </c>
      <c r="J2272" s="5" t="str">
        <f>OBV!F2272</f>
        <v>BEARISH</v>
      </c>
      <c r="K2272" s="5" t="str">
        <f>OBV!G2272</f>
        <v>NEUTRAL</v>
      </c>
      <c r="L2272" s="5" t="str">
        <f>OBV!H2272</f>
        <v>NEUTRAL</v>
      </c>
      <c r="M2272" s="7">
        <f t="shared" si="350"/>
        <v>25</v>
      </c>
      <c r="N2272" s="7">
        <f t="shared" si="351"/>
        <v>45</v>
      </c>
      <c r="O2272" s="7">
        <f t="shared" si="352"/>
        <v>0</v>
      </c>
      <c r="P2272" s="7">
        <f t="shared" si="353"/>
        <v>16.5</v>
      </c>
      <c r="Q2272" s="8">
        <f t="shared" si="354"/>
        <v>26.975000000000001</v>
      </c>
      <c r="R2272" s="8">
        <f t="shared" si="355"/>
        <v>18.125</v>
      </c>
      <c r="S2272" s="8">
        <f t="shared" si="356"/>
        <v>17.925000000000001</v>
      </c>
      <c r="T2272" s="8">
        <f t="shared" si="357"/>
        <v>21.625</v>
      </c>
      <c r="U2272" s="7">
        <f t="shared" si="358"/>
        <v>21.008333333333336</v>
      </c>
      <c r="V2272" s="7">
        <f t="shared" si="359"/>
        <v>21.162500000000001</v>
      </c>
    </row>
    <row r="2273" spans="1:22" ht="13.5" x14ac:dyDescent="0.25">
      <c r="A2273" s="3">
        <f>RSI!A2273</f>
        <v>45614</v>
      </c>
      <c r="B2273" s="2">
        <f>RSI!B2273</f>
        <v>3.52</v>
      </c>
      <c r="C2273" s="2">
        <f>RSI!I2273</f>
        <v>32.746590330879286</v>
      </c>
      <c r="D2273" s="2">
        <f>MACD!E2273</f>
        <v>5.0925384248850847E-2</v>
      </c>
      <c r="E2273" s="2">
        <f>MACD!F2273</f>
        <v>8.2127331855118169E-2</v>
      </c>
      <c r="F2273" s="2">
        <f>'Moving Avg'!D2273</f>
        <v>3.5200000000000005</v>
      </c>
      <c r="G2273" s="2">
        <f>'Moving Avg'!F2273</f>
        <v>3.6860000000000008</v>
      </c>
      <c r="H2273" s="2">
        <f>'Moving Avg'!G2273</f>
        <v>4.0790000000000024</v>
      </c>
      <c r="I2273" s="2">
        <f>'Moving Avg'!H2273</f>
        <v>4.0471669999999991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  <c r="M2273" s="7">
        <f t="shared" si="350"/>
        <v>25</v>
      </c>
      <c r="N2273" s="7">
        <f t="shared" si="351"/>
        <v>100</v>
      </c>
      <c r="O2273" s="7">
        <f t="shared" si="352"/>
        <v>0</v>
      </c>
      <c r="P2273" s="7">
        <f t="shared" si="353"/>
        <v>16.5</v>
      </c>
      <c r="Q2273" s="8">
        <f t="shared" si="354"/>
        <v>46.225000000000001</v>
      </c>
      <c r="R2273" s="8">
        <f t="shared" si="355"/>
        <v>29.125</v>
      </c>
      <c r="S2273" s="8">
        <f t="shared" si="356"/>
        <v>26.175000000000001</v>
      </c>
      <c r="T2273" s="8">
        <f t="shared" si="357"/>
        <v>35.375</v>
      </c>
      <c r="U2273" s="7">
        <f t="shared" si="358"/>
        <v>33.841666666666661</v>
      </c>
      <c r="V2273" s="7">
        <f t="shared" si="359"/>
        <v>34.224999999999994</v>
      </c>
    </row>
    <row r="2274" spans="1:22" ht="13.5" x14ac:dyDescent="0.25">
      <c r="A2274" s="3">
        <f>RSI!A2274</f>
        <v>45615</v>
      </c>
      <c r="B2274" s="2">
        <f>RSI!B2274</f>
        <v>3.42</v>
      </c>
      <c r="C2274" s="2">
        <f>RSI!I2274</f>
        <v>28.313541385083255</v>
      </c>
      <c r="D2274" s="2">
        <f>MACD!E2274</f>
        <v>3.3792244073187039E-2</v>
      </c>
      <c r="E2274" s="2">
        <f>MACD!F2274</f>
        <v>7.2460314298731954E-2</v>
      </c>
      <c r="F2274" s="2">
        <f>'Moving Avg'!D2274</f>
        <v>3.5</v>
      </c>
      <c r="G2274" s="2">
        <f>'Moving Avg'!F2274</f>
        <v>3.6570000000000014</v>
      </c>
      <c r="H2274" s="2">
        <f>'Moving Avg'!G2274</f>
        <v>4.0514000000000019</v>
      </c>
      <c r="I2274" s="2">
        <f>'Moving Avg'!H2274</f>
        <v>4.0431594999999989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  <c r="M2274" s="7">
        <f t="shared" si="350"/>
        <v>50</v>
      </c>
      <c r="N2274" s="7">
        <f t="shared" si="351"/>
        <v>100</v>
      </c>
      <c r="O2274" s="7">
        <f t="shared" si="352"/>
        <v>0</v>
      </c>
      <c r="P2274" s="7">
        <f t="shared" si="353"/>
        <v>16.5</v>
      </c>
      <c r="Q2274" s="8">
        <f t="shared" si="354"/>
        <v>54.975000000000001</v>
      </c>
      <c r="R2274" s="8">
        <f t="shared" si="355"/>
        <v>34.125</v>
      </c>
      <c r="S2274" s="8">
        <f t="shared" si="356"/>
        <v>29.925000000000001</v>
      </c>
      <c r="T2274" s="8">
        <f t="shared" si="357"/>
        <v>41.625</v>
      </c>
      <c r="U2274" s="7">
        <f t="shared" si="358"/>
        <v>39.674999999999997</v>
      </c>
      <c r="V2274" s="7">
        <f t="shared" si="359"/>
        <v>40.162499999999994</v>
      </c>
    </row>
    <row r="2275" spans="1:22" ht="13.5" x14ac:dyDescent="0.25">
      <c r="A2275" s="3">
        <f>RSI!A2275</f>
        <v>45616</v>
      </c>
      <c r="B2275" s="2">
        <f>RSI!B2275</f>
        <v>3.57</v>
      </c>
      <c r="C2275" s="2">
        <f>RSI!I2275</f>
        <v>41.177043711278117</v>
      </c>
      <c r="D2275" s="2">
        <f>MACD!E2275</f>
        <v>1.0012236880593051E-2</v>
      </c>
      <c r="E2275" s="2">
        <f>MACD!F2275</f>
        <v>5.9970698815104181E-2</v>
      </c>
      <c r="F2275" s="2">
        <f>'Moving Avg'!D2275</f>
        <v>3.5100000000000002</v>
      </c>
      <c r="G2275" s="2">
        <f>'Moving Avg'!F2275</f>
        <v>3.6355000000000013</v>
      </c>
      <c r="H2275" s="2">
        <f>'Moving Avg'!G2275</f>
        <v>4.0268000000000015</v>
      </c>
      <c r="I2275" s="2">
        <f>'Moving Avg'!H2275</f>
        <v>4.0399019999999988</v>
      </c>
      <c r="J2275" s="5" t="str">
        <f>OBV!F2275</f>
        <v>BULLISH</v>
      </c>
      <c r="K2275" s="5" t="str">
        <f>OBV!G2275</f>
        <v>NEUTRAL</v>
      </c>
      <c r="L2275" s="5" t="str">
        <f>OBV!H2275</f>
        <v>CONFIRMED BULLISH</v>
      </c>
      <c r="M2275" s="7">
        <f t="shared" si="350"/>
        <v>25</v>
      </c>
      <c r="N2275" s="7">
        <f t="shared" si="351"/>
        <v>100</v>
      </c>
      <c r="O2275" s="7">
        <f t="shared" si="352"/>
        <v>0</v>
      </c>
      <c r="P2275" s="7">
        <f t="shared" si="353"/>
        <v>83.5</v>
      </c>
      <c r="Q2275" s="8">
        <f t="shared" si="354"/>
        <v>56.274999999999999</v>
      </c>
      <c r="R2275" s="8">
        <f t="shared" si="355"/>
        <v>45.875</v>
      </c>
      <c r="S2275" s="8">
        <f t="shared" si="356"/>
        <v>56.325000000000003</v>
      </c>
      <c r="T2275" s="8">
        <f t="shared" si="357"/>
        <v>52.125</v>
      </c>
      <c r="U2275" s="7">
        <f t="shared" si="358"/>
        <v>52.82500000000001</v>
      </c>
      <c r="V2275" s="7">
        <f t="shared" si="359"/>
        <v>52.650000000000006</v>
      </c>
    </row>
    <row r="2276" spans="1:22" ht="13.5" x14ac:dyDescent="0.25">
      <c r="A2276" s="3">
        <f>RSI!A2276</f>
        <v>45617</v>
      </c>
      <c r="B2276" s="2">
        <f>RSI!B2276</f>
        <v>3.72</v>
      </c>
      <c r="C2276" s="2">
        <f>RSI!I2276</f>
        <v>50.703343621951632</v>
      </c>
      <c r="D2276" s="2">
        <f>MACD!E2276</f>
        <v>-2.0413834132186004E-2</v>
      </c>
      <c r="E2276" s="2">
        <f>MACD!F2276</f>
        <v>4.3893792225646149E-2</v>
      </c>
      <c r="F2276" s="2">
        <f>'Moving Avg'!D2276</f>
        <v>3.55</v>
      </c>
      <c r="G2276" s="2">
        <f>'Moving Avg'!F2276</f>
        <v>3.6215000000000011</v>
      </c>
      <c r="H2276" s="2">
        <f>'Moving Avg'!G2276</f>
        <v>4.0052000000000012</v>
      </c>
      <c r="I2276" s="2">
        <f>'Moving Avg'!H2276</f>
        <v>4.0373944999999996</v>
      </c>
      <c r="J2276" s="5" t="str">
        <f>OBV!F2276</f>
        <v>BULLISH</v>
      </c>
      <c r="K2276" s="5" t="str">
        <f>OBV!G2276</f>
        <v>NEUTRAL</v>
      </c>
      <c r="L2276" s="5" t="str">
        <f>OBV!H2276</f>
        <v>CONFIRMED BULLISH</v>
      </c>
      <c r="M2276" s="7">
        <f t="shared" si="350"/>
        <v>25</v>
      </c>
      <c r="N2276" s="7">
        <f t="shared" si="351"/>
        <v>100</v>
      </c>
      <c r="O2276" s="7">
        <f t="shared" si="352"/>
        <v>0</v>
      </c>
      <c r="P2276" s="7">
        <f t="shared" si="353"/>
        <v>83.5</v>
      </c>
      <c r="Q2276" s="8">
        <f t="shared" si="354"/>
        <v>56.274999999999999</v>
      </c>
      <c r="R2276" s="8">
        <f t="shared" si="355"/>
        <v>45.875</v>
      </c>
      <c r="S2276" s="8">
        <f t="shared" si="356"/>
        <v>56.325000000000003</v>
      </c>
      <c r="T2276" s="8">
        <f t="shared" si="357"/>
        <v>52.125</v>
      </c>
      <c r="U2276" s="7">
        <f t="shared" si="358"/>
        <v>52.82500000000001</v>
      </c>
      <c r="V2276" s="7">
        <f t="shared" si="359"/>
        <v>52.650000000000006</v>
      </c>
    </row>
    <row r="2277" spans="1:22" ht="13.5" x14ac:dyDescent="0.25">
      <c r="A2277" s="3">
        <f>RSI!A2277</f>
        <v>45618</v>
      </c>
      <c r="B2277" s="2">
        <f>RSI!B2277</f>
        <v>3.72</v>
      </c>
      <c r="C2277" s="2">
        <f>RSI!I2277</f>
        <v>50.703343621951632</v>
      </c>
      <c r="D2277" s="2">
        <f>MACD!E2277</f>
        <v>-4.6298489949808452E-2</v>
      </c>
      <c r="E2277" s="2">
        <f>MACD!F2277</f>
        <v>2.5855335790555226E-2</v>
      </c>
      <c r="F2277" s="2">
        <f>'Moving Avg'!D2277</f>
        <v>3.59</v>
      </c>
      <c r="G2277" s="2">
        <f>'Moving Avg'!F2277</f>
        <v>3.6075000000000008</v>
      </c>
      <c r="H2277" s="2">
        <f>'Moving Avg'!G2277</f>
        <v>3.9840000000000022</v>
      </c>
      <c r="I2277" s="2">
        <f>'Moving Avg'!H2277</f>
        <v>4.0358849999999986</v>
      </c>
      <c r="J2277" s="5" t="str">
        <f>OBV!F2277</f>
        <v>BULLISH</v>
      </c>
      <c r="K2277" s="5" t="str">
        <f>OBV!G2277</f>
        <v>NEUTRAL</v>
      </c>
      <c r="L2277" s="5" t="str">
        <f>OBV!H2277</f>
        <v>CONFIRMED BULLISH</v>
      </c>
      <c r="M2277" s="7">
        <f t="shared" si="350"/>
        <v>25</v>
      </c>
      <c r="N2277" s="7">
        <f t="shared" si="351"/>
        <v>100</v>
      </c>
      <c r="O2277" s="7">
        <f t="shared" si="352"/>
        <v>0</v>
      </c>
      <c r="P2277" s="7">
        <f t="shared" si="353"/>
        <v>83.5</v>
      </c>
      <c r="Q2277" s="8">
        <f t="shared" si="354"/>
        <v>56.274999999999999</v>
      </c>
      <c r="R2277" s="8">
        <f t="shared" si="355"/>
        <v>45.875</v>
      </c>
      <c r="S2277" s="8">
        <f t="shared" si="356"/>
        <v>56.325000000000003</v>
      </c>
      <c r="T2277" s="8">
        <f t="shared" si="357"/>
        <v>52.125</v>
      </c>
      <c r="U2277" s="7">
        <f t="shared" si="358"/>
        <v>52.82500000000001</v>
      </c>
      <c r="V2277" s="7">
        <f t="shared" si="359"/>
        <v>52.650000000000006</v>
      </c>
    </row>
    <row r="2278" spans="1:22" ht="13.5" x14ac:dyDescent="0.25">
      <c r="A2278" s="3">
        <f>RSI!A2278</f>
        <v>45621</v>
      </c>
      <c r="B2278" s="2">
        <f>RSI!B2278</f>
        <v>3.72</v>
      </c>
      <c r="C2278" s="2">
        <f>RSI!I2278</f>
        <v>50.703343621951632</v>
      </c>
      <c r="D2278" s="2">
        <f>MACD!E2278</f>
        <v>-4.5253152029714361E-2</v>
      </c>
      <c r="E2278" s="2">
        <f>MACD!F2278</f>
        <v>1.1633638226501311E-2</v>
      </c>
      <c r="F2278" s="2">
        <f>'Moving Avg'!D2278</f>
        <v>3.6300000000000003</v>
      </c>
      <c r="G2278" s="2">
        <f>'Moving Avg'!F2278</f>
        <v>3.5955000000000013</v>
      </c>
      <c r="H2278" s="2">
        <f>'Moving Avg'!G2278</f>
        <v>3.9628000000000014</v>
      </c>
      <c r="I2278" s="2">
        <f>'Moving Avg'!H2278</f>
        <v>4.0343754999999994</v>
      </c>
      <c r="J2278" s="5" t="str">
        <f>OBV!F2278</f>
        <v>BULLISH</v>
      </c>
      <c r="K2278" s="5" t="str">
        <f>OBV!G2278</f>
        <v>NEUTRAL</v>
      </c>
      <c r="L2278" s="5" t="str">
        <f>OBV!H2278</f>
        <v>CONFIRMED BULLISH</v>
      </c>
      <c r="M2278" s="7">
        <f t="shared" si="350"/>
        <v>25</v>
      </c>
      <c r="N2278" s="7">
        <f t="shared" si="351"/>
        <v>100</v>
      </c>
      <c r="O2278" s="7">
        <f t="shared" si="352"/>
        <v>0</v>
      </c>
      <c r="P2278" s="7">
        <f t="shared" si="353"/>
        <v>83.5</v>
      </c>
      <c r="Q2278" s="8">
        <f t="shared" si="354"/>
        <v>56.274999999999999</v>
      </c>
      <c r="R2278" s="8">
        <f t="shared" si="355"/>
        <v>45.875</v>
      </c>
      <c r="S2278" s="8">
        <f t="shared" si="356"/>
        <v>56.325000000000003</v>
      </c>
      <c r="T2278" s="8">
        <f t="shared" si="357"/>
        <v>52.125</v>
      </c>
      <c r="U2278" s="7">
        <f t="shared" si="358"/>
        <v>52.82500000000001</v>
      </c>
      <c r="V2278" s="7">
        <f t="shared" si="359"/>
        <v>52.650000000000006</v>
      </c>
    </row>
    <row r="2279" spans="1:22" ht="13.5" x14ac:dyDescent="0.25">
      <c r="A2279" s="3">
        <f>RSI!A2279</f>
        <v>45622</v>
      </c>
      <c r="B2279" s="2">
        <f>RSI!B2279</f>
        <v>3.72</v>
      </c>
      <c r="C2279" s="2">
        <f>RSI!I2279</f>
        <v>50.703343621951632</v>
      </c>
      <c r="D2279" s="2">
        <f>MACD!E2279</f>
        <v>-6.7565173294259484E-2</v>
      </c>
      <c r="E2279" s="2">
        <f>MACD!F2279</f>
        <v>-4.2061240776508479E-3</v>
      </c>
      <c r="F2279" s="2">
        <f>'Moving Avg'!D2279</f>
        <v>3.69</v>
      </c>
      <c r="G2279" s="2">
        <f>'Moving Avg'!F2279</f>
        <v>3.5835000000000008</v>
      </c>
      <c r="H2279" s="2">
        <f>'Moving Avg'!G2279</f>
        <v>3.9416000000000015</v>
      </c>
      <c r="I2279" s="2">
        <f>'Moving Avg'!H2279</f>
        <v>4.0319674999999986</v>
      </c>
      <c r="J2279" s="5" t="str">
        <f>OBV!F2279</f>
        <v>BULLISH</v>
      </c>
      <c r="K2279" s="5" t="str">
        <f>OBV!G2279</f>
        <v>NEUTRAL</v>
      </c>
      <c r="L2279" s="5" t="str">
        <f>OBV!H2279</f>
        <v>CONFIRMED BULLISH</v>
      </c>
      <c r="M2279" s="7">
        <f t="shared" si="350"/>
        <v>25</v>
      </c>
      <c r="N2279" s="7">
        <f t="shared" si="351"/>
        <v>100</v>
      </c>
      <c r="O2279" s="7">
        <f t="shared" si="352"/>
        <v>0</v>
      </c>
      <c r="P2279" s="7">
        <f t="shared" si="353"/>
        <v>83.5</v>
      </c>
      <c r="Q2279" s="8">
        <f t="shared" si="354"/>
        <v>56.274999999999999</v>
      </c>
      <c r="R2279" s="8">
        <f t="shared" si="355"/>
        <v>45.875</v>
      </c>
      <c r="S2279" s="8">
        <f t="shared" si="356"/>
        <v>56.325000000000003</v>
      </c>
      <c r="T2279" s="8">
        <f t="shared" si="357"/>
        <v>52.125</v>
      </c>
      <c r="U2279" s="7">
        <f t="shared" si="358"/>
        <v>52.82500000000001</v>
      </c>
      <c r="V2279" s="7">
        <f t="shared" si="359"/>
        <v>52.650000000000006</v>
      </c>
    </row>
    <row r="2280" spans="1:22" ht="13.5" x14ac:dyDescent="0.25">
      <c r="A2280" s="3">
        <f>RSI!A2280</f>
        <v>45623</v>
      </c>
      <c r="B2280" s="2">
        <f>RSI!B2280</f>
        <v>3.72</v>
      </c>
      <c r="C2280" s="2">
        <f>RSI!I2280</f>
        <v>50.703343621951625</v>
      </c>
      <c r="D2280" s="2">
        <f>MACD!E2280</f>
        <v>-8.6555330429795241E-2</v>
      </c>
      <c r="E2280" s="2">
        <f>MACD!F2280</f>
        <v>-2.0675965348079729E-2</v>
      </c>
      <c r="F2280" s="2">
        <f>'Moving Avg'!D2280</f>
        <v>3.72</v>
      </c>
      <c r="G2280" s="2">
        <f>'Moving Avg'!F2280</f>
        <v>3.5800000000000005</v>
      </c>
      <c r="H2280" s="2">
        <f>'Moving Avg'!G2280</f>
        <v>3.9172000000000007</v>
      </c>
      <c r="I2280" s="2">
        <f>'Moving Avg'!H2280</f>
        <v>4.0304579999999985</v>
      </c>
      <c r="J2280" s="5" t="str">
        <f>OBV!F2280</f>
        <v>BULLISH</v>
      </c>
      <c r="K2280" s="5" t="str">
        <f>OBV!G2280</f>
        <v>NEUTRAL</v>
      </c>
      <c r="L2280" s="5" t="str">
        <f>OBV!H2280</f>
        <v>CONFIRMED BULLISH</v>
      </c>
      <c r="M2280" s="7">
        <f t="shared" si="350"/>
        <v>25</v>
      </c>
      <c r="N2280" s="7">
        <f t="shared" si="351"/>
        <v>100</v>
      </c>
      <c r="O2280" s="7">
        <f t="shared" si="352"/>
        <v>0</v>
      </c>
      <c r="P2280" s="7">
        <f t="shared" si="353"/>
        <v>83.5</v>
      </c>
      <c r="Q2280" s="8">
        <f t="shared" si="354"/>
        <v>56.274999999999999</v>
      </c>
      <c r="R2280" s="8">
        <f t="shared" si="355"/>
        <v>45.875</v>
      </c>
      <c r="S2280" s="8">
        <f t="shared" si="356"/>
        <v>56.325000000000003</v>
      </c>
      <c r="T2280" s="8">
        <f t="shared" si="357"/>
        <v>52.125</v>
      </c>
      <c r="U2280" s="7">
        <f t="shared" si="358"/>
        <v>52.82500000000001</v>
      </c>
      <c r="V2280" s="7">
        <f t="shared" si="359"/>
        <v>52.650000000000006</v>
      </c>
    </row>
    <row r="2281" spans="1:22" ht="13.5" x14ac:dyDescent="0.25">
      <c r="A2281" s="3">
        <f>RSI!A2281</f>
        <v>45624</v>
      </c>
      <c r="B2281" s="2">
        <f>RSI!B2281</f>
        <v>3.72</v>
      </c>
      <c r="C2281" s="2">
        <f>RSI!I2281</f>
        <v>50.703343621951632</v>
      </c>
      <c r="D2281" s="2">
        <f>MACD!E2281</f>
        <v>-0.10272647541712532</v>
      </c>
      <c r="E2281" s="2">
        <f>MACD!F2281</f>
        <v>-3.7086067361888853E-2</v>
      </c>
      <c r="F2281" s="2">
        <f>'Moving Avg'!D2281</f>
        <v>3.72</v>
      </c>
      <c r="G2281" s="2">
        <f>'Moving Avg'!F2281</f>
        <v>3.585</v>
      </c>
      <c r="H2281" s="2">
        <f>'Moving Avg'!G2281</f>
        <v>3.8928000000000007</v>
      </c>
      <c r="I2281" s="2">
        <f>'Moving Avg'!H2281</f>
        <v>4.0289484999999994</v>
      </c>
      <c r="J2281" s="5" t="str">
        <f>OBV!F2281</f>
        <v>NEUTRAL</v>
      </c>
      <c r="K2281" s="5" t="str">
        <f>OBV!G2281</f>
        <v>NEUTRAL</v>
      </c>
      <c r="L2281" s="5" t="str">
        <f>OBV!H2281</f>
        <v>NEUTRAL</v>
      </c>
      <c r="M2281" s="7">
        <f t="shared" si="350"/>
        <v>25</v>
      </c>
      <c r="N2281" s="7">
        <f t="shared" si="351"/>
        <v>100</v>
      </c>
      <c r="O2281" s="7">
        <f t="shared" si="352"/>
        <v>0</v>
      </c>
      <c r="P2281" s="7">
        <f t="shared" si="353"/>
        <v>33</v>
      </c>
      <c r="Q2281" s="8">
        <f t="shared" si="354"/>
        <v>48.7</v>
      </c>
      <c r="R2281" s="8">
        <f t="shared" si="355"/>
        <v>33.25</v>
      </c>
      <c r="S2281" s="8">
        <f t="shared" si="356"/>
        <v>33.6</v>
      </c>
      <c r="T2281" s="8">
        <f t="shared" si="357"/>
        <v>39.5</v>
      </c>
      <c r="U2281" s="7">
        <f t="shared" si="358"/>
        <v>38.516666666666673</v>
      </c>
      <c r="V2281" s="7">
        <f t="shared" si="359"/>
        <v>38.762500000000003</v>
      </c>
    </row>
    <row r="2282" spans="1:22" ht="13.5" x14ac:dyDescent="0.25">
      <c r="A2282" s="3">
        <f>RSI!A2282</f>
        <v>45625</v>
      </c>
      <c r="B2282" s="2">
        <f>RSI!B2282</f>
        <v>3.72</v>
      </c>
      <c r="C2282" s="2">
        <f>RSI!I2282</f>
        <v>50.703343621951625</v>
      </c>
      <c r="D2282" s="2">
        <f>MACD!E2282</f>
        <v>-0.11650470610045094</v>
      </c>
      <c r="E2282" s="2">
        <f>MACD!F2282</f>
        <v>-5.2969795109601273E-2</v>
      </c>
      <c r="F2282" s="2">
        <f>'Moving Avg'!D2282</f>
        <v>3.72</v>
      </c>
      <c r="G2282" s="2">
        <f>'Moving Avg'!F2282</f>
        <v>3.5950000000000002</v>
      </c>
      <c r="H2282" s="2">
        <f>'Moving Avg'!G2282</f>
        <v>3.8684000000000003</v>
      </c>
      <c r="I2282" s="2">
        <f>'Moving Avg'!H2282</f>
        <v>4.0273889999999986</v>
      </c>
      <c r="J2282" s="5" t="str">
        <f>OBV!F2282</f>
        <v>NEUTRAL</v>
      </c>
      <c r="K2282" s="5" t="str">
        <f>OBV!G2282</f>
        <v>NEUTRAL</v>
      </c>
      <c r="L2282" s="5" t="str">
        <f>OBV!H2282</f>
        <v>NEUTRAL</v>
      </c>
      <c r="M2282" s="7">
        <f t="shared" si="350"/>
        <v>25</v>
      </c>
      <c r="N2282" s="7">
        <f t="shared" si="351"/>
        <v>100</v>
      </c>
      <c r="O2282" s="7">
        <f t="shared" si="352"/>
        <v>0</v>
      </c>
      <c r="P2282" s="7">
        <f t="shared" si="353"/>
        <v>33</v>
      </c>
      <c r="Q2282" s="8">
        <f t="shared" si="354"/>
        <v>48.7</v>
      </c>
      <c r="R2282" s="8">
        <f t="shared" si="355"/>
        <v>33.25</v>
      </c>
      <c r="S2282" s="8">
        <f t="shared" si="356"/>
        <v>33.6</v>
      </c>
      <c r="T2282" s="8">
        <f t="shared" si="357"/>
        <v>39.5</v>
      </c>
      <c r="U2282" s="7">
        <f t="shared" si="358"/>
        <v>38.516666666666673</v>
      </c>
      <c r="V2282" s="7">
        <f t="shared" si="359"/>
        <v>38.762500000000003</v>
      </c>
    </row>
    <row r="2283" spans="1:22" ht="13.5" x14ac:dyDescent="0.25">
      <c r="A2283" s="3">
        <f>RSI!A2283</f>
        <v>45628</v>
      </c>
      <c r="B2283" s="2">
        <f>RSI!B2283</f>
        <v>3.56</v>
      </c>
      <c r="C2283" s="2">
        <f>RSI!I2283</f>
        <v>39.298794126926701</v>
      </c>
      <c r="D2283" s="2">
        <f>MACD!E2283</f>
        <v>-0.11639927764892111</v>
      </c>
      <c r="E2283" s="2">
        <f>MACD!F2283</f>
        <v>-6.5655691617465248E-2</v>
      </c>
      <c r="F2283" s="2">
        <f>'Moving Avg'!D2283</f>
        <v>3.6880000000000002</v>
      </c>
      <c r="G2283" s="2">
        <f>'Moving Avg'!F2283</f>
        <v>3.597</v>
      </c>
      <c r="H2283" s="2">
        <f>'Moving Avg'!G2283</f>
        <v>3.8407999999999998</v>
      </c>
      <c r="I2283" s="2">
        <f>'Moving Avg'!H2283</f>
        <v>4.0250294999999987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  <c r="M2283" s="7">
        <f t="shared" si="350"/>
        <v>25</v>
      </c>
      <c r="N2283" s="7">
        <f t="shared" si="351"/>
        <v>100</v>
      </c>
      <c r="O2283" s="7">
        <f t="shared" si="352"/>
        <v>0</v>
      </c>
      <c r="P2283" s="7">
        <f t="shared" si="353"/>
        <v>33</v>
      </c>
      <c r="Q2283" s="8">
        <f t="shared" si="354"/>
        <v>48.7</v>
      </c>
      <c r="R2283" s="8">
        <f t="shared" si="355"/>
        <v>33.25</v>
      </c>
      <c r="S2283" s="8">
        <f t="shared" si="356"/>
        <v>33.6</v>
      </c>
      <c r="T2283" s="8">
        <f t="shared" si="357"/>
        <v>39.5</v>
      </c>
      <c r="U2283" s="7">
        <f t="shared" si="358"/>
        <v>38.516666666666673</v>
      </c>
      <c r="V2283" s="7">
        <f t="shared" si="359"/>
        <v>38.762500000000003</v>
      </c>
    </row>
    <row r="2284" spans="1:22" ht="13.5" x14ac:dyDescent="0.25">
      <c r="A2284" s="3">
        <f>RSI!A2284</f>
        <v>45629</v>
      </c>
      <c r="B2284" s="2">
        <f>RSI!B2284</f>
        <v>3.59</v>
      </c>
      <c r="C2284" s="2">
        <f>RSI!I2284</f>
        <v>41.935944276949087</v>
      </c>
      <c r="D2284" s="2">
        <f>MACD!E2284</f>
        <v>-0.13305286757836088</v>
      </c>
      <c r="E2284" s="2">
        <f>MACD!F2284</f>
        <v>-7.9135126809644379E-2</v>
      </c>
      <c r="F2284" s="2">
        <f>'Moving Avg'!D2284</f>
        <v>3.6620000000000004</v>
      </c>
      <c r="G2284" s="2">
        <f>'Moving Avg'!F2284</f>
        <v>3.6005000000000003</v>
      </c>
      <c r="H2284" s="2">
        <f>'Moving Avg'!G2284</f>
        <v>3.8138000000000001</v>
      </c>
      <c r="I2284" s="2">
        <f>'Moving Avg'!H2284</f>
        <v>4.0225204999999988</v>
      </c>
      <c r="J2284" s="5" t="str">
        <f>OBV!F2284</f>
        <v>BULLISH</v>
      </c>
      <c r="K2284" s="5" t="str">
        <f>OBV!G2284</f>
        <v>WEAK</v>
      </c>
      <c r="L2284" s="5" t="str">
        <f>OBV!H2284</f>
        <v>BULLISH DIVERGENCE</v>
      </c>
      <c r="M2284" s="7">
        <f t="shared" si="350"/>
        <v>25</v>
      </c>
      <c r="N2284" s="7">
        <f t="shared" si="351"/>
        <v>100</v>
      </c>
      <c r="O2284" s="7">
        <f t="shared" si="352"/>
        <v>0</v>
      </c>
      <c r="P2284" s="7">
        <f t="shared" si="353"/>
        <v>50</v>
      </c>
      <c r="Q2284" s="8">
        <f t="shared" si="354"/>
        <v>51.25</v>
      </c>
      <c r="R2284" s="8">
        <f t="shared" si="355"/>
        <v>37.5</v>
      </c>
      <c r="S2284" s="8">
        <f t="shared" si="356"/>
        <v>41.25</v>
      </c>
      <c r="T2284" s="8">
        <f t="shared" si="357"/>
        <v>43.75</v>
      </c>
      <c r="U2284" s="7">
        <f t="shared" si="358"/>
        <v>43.333333333333336</v>
      </c>
      <c r="V2284" s="7">
        <f t="shared" si="359"/>
        <v>43.4375</v>
      </c>
    </row>
    <row r="2285" spans="1:22" ht="13.5" x14ac:dyDescent="0.25">
      <c r="A2285" s="3">
        <f>RSI!A2285</f>
        <v>45630</v>
      </c>
      <c r="B2285" s="2">
        <f>RSI!B2285</f>
        <v>3.59</v>
      </c>
      <c r="C2285" s="2">
        <f>RSI!I2285</f>
        <v>41.935944276949087</v>
      </c>
      <c r="D2285" s="2">
        <f>MACD!E2285</f>
        <v>-0.12344467886121757</v>
      </c>
      <c r="E2285" s="2">
        <f>MACD!F2285</f>
        <v>-8.7997037219959023E-2</v>
      </c>
      <c r="F2285" s="2">
        <f>'Moving Avg'!D2285</f>
        <v>3.6360000000000001</v>
      </c>
      <c r="G2285" s="2">
        <f>'Moving Avg'!F2285</f>
        <v>3.6040000000000001</v>
      </c>
      <c r="H2285" s="2">
        <f>'Moving Avg'!G2285</f>
        <v>3.7878000000000003</v>
      </c>
      <c r="I2285" s="2">
        <f>'Moving Avg'!H2285</f>
        <v>4.020011499999999</v>
      </c>
      <c r="J2285" s="5" t="str">
        <f>OBV!F2285</f>
        <v>BULLISH</v>
      </c>
      <c r="K2285" s="5" t="str">
        <f>OBV!G2285</f>
        <v>WEAK</v>
      </c>
      <c r="L2285" s="5" t="str">
        <f>OBV!H2285</f>
        <v>BULLISH DIVERGENCE</v>
      </c>
      <c r="M2285" s="7">
        <f t="shared" si="350"/>
        <v>25</v>
      </c>
      <c r="N2285" s="7">
        <f t="shared" si="351"/>
        <v>100</v>
      </c>
      <c r="O2285" s="7">
        <f t="shared" si="352"/>
        <v>0</v>
      </c>
      <c r="P2285" s="7">
        <f t="shared" si="353"/>
        <v>50</v>
      </c>
      <c r="Q2285" s="8">
        <f t="shared" si="354"/>
        <v>51.25</v>
      </c>
      <c r="R2285" s="8">
        <f t="shared" si="355"/>
        <v>37.5</v>
      </c>
      <c r="S2285" s="8">
        <f t="shared" si="356"/>
        <v>41.25</v>
      </c>
      <c r="T2285" s="8">
        <f t="shared" si="357"/>
        <v>43.75</v>
      </c>
      <c r="U2285" s="7">
        <f t="shared" si="358"/>
        <v>43.333333333333336</v>
      </c>
      <c r="V2285" s="7">
        <f t="shared" si="359"/>
        <v>43.4375</v>
      </c>
    </row>
    <row r="2286" spans="1:22" ht="13.5" x14ac:dyDescent="0.25">
      <c r="A2286" s="3">
        <f>RSI!A2286</f>
        <v>45631</v>
      </c>
      <c r="B2286" s="2">
        <f>RSI!B2286</f>
        <v>3.75</v>
      </c>
      <c r="C2286" s="2">
        <f>RSI!I2286</f>
        <v>54.234270815107962</v>
      </c>
      <c r="D2286" s="2">
        <f>MACD!E2286</f>
        <v>-0.10351296771403939</v>
      </c>
      <c r="E2286" s="2">
        <f>MACD!F2286</f>
        <v>-9.1100223318775098E-2</v>
      </c>
      <c r="F2286" s="2">
        <f>'Moving Avg'!D2286</f>
        <v>3.6420000000000003</v>
      </c>
      <c r="G2286" s="2">
        <f>'Moving Avg'!F2286</f>
        <v>3.6154999999999999</v>
      </c>
      <c r="H2286" s="2">
        <f>'Moving Avg'!G2286</f>
        <v>3.7694000000000001</v>
      </c>
      <c r="I2286" s="2">
        <f>'Moving Avg'!H2286</f>
        <v>4.018302499999999</v>
      </c>
      <c r="J2286" s="5" t="str">
        <f>OBV!F2286</f>
        <v>BULLISH</v>
      </c>
      <c r="K2286" s="5" t="str">
        <f>OBV!G2286</f>
        <v>WEAK</v>
      </c>
      <c r="L2286" s="5" t="str">
        <f>OBV!H2286</f>
        <v>CONFIRMED BULLISH</v>
      </c>
      <c r="M2286" s="7">
        <f t="shared" si="350"/>
        <v>25</v>
      </c>
      <c r="N2286" s="7">
        <f t="shared" si="351"/>
        <v>45</v>
      </c>
      <c r="O2286" s="7">
        <f t="shared" si="352"/>
        <v>0</v>
      </c>
      <c r="P2286" s="7">
        <f t="shared" si="353"/>
        <v>67</v>
      </c>
      <c r="Q2286" s="8">
        <f t="shared" si="354"/>
        <v>34.549999999999997</v>
      </c>
      <c r="R2286" s="8">
        <f t="shared" si="355"/>
        <v>30.75</v>
      </c>
      <c r="S2286" s="8">
        <f t="shared" si="356"/>
        <v>40.650000000000006</v>
      </c>
      <c r="T2286" s="8">
        <f t="shared" si="357"/>
        <v>34.25</v>
      </c>
      <c r="U2286" s="7">
        <f t="shared" si="358"/>
        <v>35.31666666666667</v>
      </c>
      <c r="V2286" s="7">
        <f t="shared" si="359"/>
        <v>35.049999999999997</v>
      </c>
    </row>
    <row r="2287" spans="1:22" ht="13.5" x14ac:dyDescent="0.25">
      <c r="A2287" s="3">
        <f>RSI!A2287</f>
        <v>45632</v>
      </c>
      <c r="B2287" s="2">
        <f>RSI!B2287</f>
        <v>3.91</v>
      </c>
      <c r="C2287" s="2">
        <f>RSI!I2287</f>
        <v>62.734494469154768</v>
      </c>
      <c r="D2287" s="2">
        <f>MACD!E2287</f>
        <v>-9.8911051941018791E-2</v>
      </c>
      <c r="E2287" s="2">
        <f>MACD!F2287</f>
        <v>-9.2662389043223839E-2</v>
      </c>
      <c r="F2287" s="2">
        <f>'Moving Avg'!D2287</f>
        <v>3.6799999999999997</v>
      </c>
      <c r="G2287" s="2">
        <f>'Moving Avg'!F2287</f>
        <v>3.6349999999999993</v>
      </c>
      <c r="H2287" s="2">
        <f>'Moving Avg'!G2287</f>
        <v>3.7584</v>
      </c>
      <c r="I2287" s="2">
        <f>'Moving Avg'!H2287</f>
        <v>4.0177429999999994</v>
      </c>
      <c r="J2287" s="5" t="str">
        <f>OBV!F2287</f>
        <v>BULLISH</v>
      </c>
      <c r="K2287" s="5" t="str">
        <f>OBV!G2287</f>
        <v>WEAK</v>
      </c>
      <c r="L2287" s="5" t="str">
        <f>OBV!H2287</f>
        <v>CONFIRMED BULLISH</v>
      </c>
      <c r="M2287" s="7">
        <f t="shared" si="350"/>
        <v>25</v>
      </c>
      <c r="N2287" s="7">
        <f t="shared" si="351"/>
        <v>45</v>
      </c>
      <c r="O2287" s="7">
        <f t="shared" si="352"/>
        <v>0</v>
      </c>
      <c r="P2287" s="7">
        <f t="shared" si="353"/>
        <v>67</v>
      </c>
      <c r="Q2287" s="8">
        <f t="shared" si="354"/>
        <v>34.549999999999997</v>
      </c>
      <c r="R2287" s="8">
        <f t="shared" si="355"/>
        <v>30.75</v>
      </c>
      <c r="S2287" s="8">
        <f t="shared" si="356"/>
        <v>40.650000000000006</v>
      </c>
      <c r="T2287" s="8">
        <f t="shared" si="357"/>
        <v>34.25</v>
      </c>
      <c r="U2287" s="7">
        <f t="shared" si="358"/>
        <v>35.31666666666667</v>
      </c>
      <c r="V2287" s="7">
        <f t="shared" si="359"/>
        <v>35.049999999999997</v>
      </c>
    </row>
    <row r="2288" spans="1:22" ht="13.5" x14ac:dyDescent="0.25">
      <c r="A2288" s="3">
        <f>RSI!A2288</f>
        <v>45635</v>
      </c>
      <c r="B2288" s="2">
        <f>RSI!B2288</f>
        <v>3.82</v>
      </c>
      <c r="C2288" s="2">
        <f>RSI!I2288</f>
        <v>56.389970479616331</v>
      </c>
      <c r="D2288" s="2">
        <f>MACD!E2288</f>
        <v>-8.9676946398726809E-2</v>
      </c>
      <c r="E2288" s="2">
        <f>MACD!F2288</f>
        <v>-9.2065300514324433E-2</v>
      </c>
      <c r="F2288" s="2">
        <f>'Moving Avg'!D2288</f>
        <v>3.7320000000000002</v>
      </c>
      <c r="G2288" s="2">
        <f>'Moving Avg'!F2288</f>
        <v>3.6424999999999996</v>
      </c>
      <c r="H2288" s="2">
        <f>'Moving Avg'!G2288</f>
        <v>3.746799999999999</v>
      </c>
      <c r="I2288" s="2">
        <f>'Moving Avg'!H2288</f>
        <v>4.0158349999999992</v>
      </c>
      <c r="J2288" s="5" t="str">
        <f>OBV!F2288</f>
        <v>BULLISH</v>
      </c>
      <c r="K2288" s="5" t="str">
        <f>OBV!G2288</f>
        <v>WEAK</v>
      </c>
      <c r="L2288" s="5" t="str">
        <f>OBV!H2288</f>
        <v>CONFIRMED BULLISH</v>
      </c>
      <c r="M2288" s="7">
        <f t="shared" si="350"/>
        <v>25</v>
      </c>
      <c r="N2288" s="7">
        <f t="shared" si="351"/>
        <v>0</v>
      </c>
      <c r="O2288" s="7">
        <f t="shared" si="352"/>
        <v>0</v>
      </c>
      <c r="P2288" s="7">
        <f t="shared" si="353"/>
        <v>67</v>
      </c>
      <c r="Q2288" s="8">
        <f t="shared" si="354"/>
        <v>18.799999999999997</v>
      </c>
      <c r="R2288" s="8">
        <f t="shared" si="355"/>
        <v>21.75</v>
      </c>
      <c r="S2288" s="8">
        <f t="shared" si="356"/>
        <v>33.900000000000006</v>
      </c>
      <c r="T2288" s="8">
        <f t="shared" si="357"/>
        <v>23</v>
      </c>
      <c r="U2288" s="7">
        <f t="shared" si="358"/>
        <v>24.816666666666666</v>
      </c>
      <c r="V2288" s="7">
        <f t="shared" si="359"/>
        <v>24.362500000000001</v>
      </c>
    </row>
    <row r="2289" spans="1:22" ht="13.5" x14ac:dyDescent="0.25">
      <c r="A2289" s="3">
        <f>RSI!A2289</f>
        <v>45636</v>
      </c>
      <c r="B2289" s="2">
        <f>RSI!B2289</f>
        <v>3.81</v>
      </c>
      <c r="C2289" s="2">
        <f>RSI!I2289</f>
        <v>55.71573334802769</v>
      </c>
      <c r="D2289" s="2">
        <f>MACD!E2289</f>
        <v>-8.1819149220022425E-2</v>
      </c>
      <c r="E2289" s="2">
        <f>MACD!F2289</f>
        <v>-9.0016070255464042E-2</v>
      </c>
      <c r="F2289" s="2">
        <f>'Moving Avg'!D2289</f>
        <v>3.7759999999999998</v>
      </c>
      <c r="G2289" s="2">
        <f>'Moving Avg'!F2289</f>
        <v>3.6569999999999991</v>
      </c>
      <c r="H2289" s="2">
        <f>'Moving Avg'!G2289</f>
        <v>3.738799999999999</v>
      </c>
      <c r="I2289" s="2">
        <f>'Moving Avg'!H2289</f>
        <v>4.013876999999999</v>
      </c>
      <c r="J2289" s="5" t="str">
        <f>OBV!F2289</f>
        <v>BEARISH</v>
      </c>
      <c r="K2289" s="5" t="str">
        <f>OBV!G2289</f>
        <v>NEUTRAL</v>
      </c>
      <c r="L2289" s="5" t="str">
        <f>OBV!H2289</f>
        <v>BEARISH DIVERGENCE</v>
      </c>
      <c r="M2289" s="7">
        <f t="shared" si="350"/>
        <v>25</v>
      </c>
      <c r="N2289" s="7">
        <f t="shared" si="351"/>
        <v>0</v>
      </c>
      <c r="O2289" s="7">
        <f t="shared" si="352"/>
        <v>0</v>
      </c>
      <c r="P2289" s="7">
        <f t="shared" si="353"/>
        <v>16.5</v>
      </c>
      <c r="Q2289" s="8">
        <f t="shared" si="354"/>
        <v>11.225</v>
      </c>
      <c r="R2289" s="8">
        <f t="shared" si="355"/>
        <v>9.125</v>
      </c>
      <c r="S2289" s="8">
        <f t="shared" si="356"/>
        <v>11.175000000000001</v>
      </c>
      <c r="T2289" s="8">
        <f t="shared" si="357"/>
        <v>10.375</v>
      </c>
      <c r="U2289" s="7">
        <f t="shared" si="358"/>
        <v>10.508333333333335</v>
      </c>
      <c r="V2289" s="7">
        <f t="shared" si="359"/>
        <v>10.475000000000001</v>
      </c>
    </row>
    <row r="2290" spans="1:22" ht="13.5" x14ac:dyDescent="0.25">
      <c r="A2290" s="3">
        <f>RSI!A2290</f>
        <v>45637</v>
      </c>
      <c r="B2290" s="2">
        <f>RSI!B2290</f>
        <v>3.81</v>
      </c>
      <c r="C2290" s="2">
        <f>RSI!I2290</f>
        <v>55.71573334802769</v>
      </c>
      <c r="D2290" s="2">
        <f>MACD!E2290</f>
        <v>-7.5755984487760664E-2</v>
      </c>
      <c r="E2290" s="2">
        <f>MACD!F2290</f>
        <v>-8.7164053101923378E-2</v>
      </c>
      <c r="F2290" s="2">
        <f>'Moving Avg'!D2290</f>
        <v>3.8200000000000003</v>
      </c>
      <c r="G2290" s="2">
        <f>'Moving Avg'!F2290</f>
        <v>3.6714999999999995</v>
      </c>
      <c r="H2290" s="2">
        <f>'Moving Avg'!G2290</f>
        <v>3.7289999999999992</v>
      </c>
      <c r="I2290" s="2">
        <f>'Moving Avg'!H2290</f>
        <v>4.0119189999999989</v>
      </c>
      <c r="J2290" s="5" t="str">
        <f>OBV!F2290</f>
        <v>BEARISH</v>
      </c>
      <c r="K2290" s="5" t="str">
        <f>OBV!G2290</f>
        <v>NEUTRAL</v>
      </c>
      <c r="L2290" s="5" t="str">
        <f>OBV!H2290</f>
        <v>BEARISH DIVERGENCE</v>
      </c>
      <c r="M2290" s="7">
        <f t="shared" si="350"/>
        <v>25</v>
      </c>
      <c r="N2290" s="7">
        <f t="shared" si="351"/>
        <v>0</v>
      </c>
      <c r="O2290" s="7">
        <f t="shared" si="352"/>
        <v>0</v>
      </c>
      <c r="P2290" s="7">
        <f t="shared" si="353"/>
        <v>16.5</v>
      </c>
      <c r="Q2290" s="8">
        <f t="shared" si="354"/>
        <v>11.225</v>
      </c>
      <c r="R2290" s="8">
        <f t="shared" si="355"/>
        <v>9.125</v>
      </c>
      <c r="S2290" s="8">
        <f t="shared" si="356"/>
        <v>11.175000000000001</v>
      </c>
      <c r="T2290" s="8">
        <f t="shared" si="357"/>
        <v>10.375</v>
      </c>
      <c r="U2290" s="7">
        <f t="shared" si="358"/>
        <v>10.508333333333335</v>
      </c>
      <c r="V2290" s="7">
        <f t="shared" si="359"/>
        <v>10.475000000000001</v>
      </c>
    </row>
    <row r="2291" spans="1:22" ht="13.5" x14ac:dyDescent="0.25">
      <c r="A2291" s="3">
        <f>RSI!A2291</f>
        <v>45638</v>
      </c>
      <c r="B2291" s="2">
        <f>RSI!B2291</f>
        <v>3.81</v>
      </c>
      <c r="C2291" s="2">
        <f>RSI!I2291</f>
        <v>55.71573334802769</v>
      </c>
      <c r="D2291" s="2">
        <f>MACD!E2291</f>
        <v>-7.116796671191139E-2</v>
      </c>
      <c r="E2291" s="2">
        <f>MACD!F2291</f>
        <v>-8.3964835823920989E-2</v>
      </c>
      <c r="F2291" s="2">
        <f>'Moving Avg'!D2291</f>
        <v>3.8319999999999999</v>
      </c>
      <c r="G2291" s="2">
        <f>'Moving Avg'!F2291</f>
        <v>3.6859999999999999</v>
      </c>
      <c r="H2291" s="2">
        <f>'Moving Avg'!G2291</f>
        <v>3.722999999999999</v>
      </c>
      <c r="I2291" s="2">
        <f>'Moving Avg'!H2291</f>
        <v>4.0100109999999995</v>
      </c>
      <c r="J2291" s="5" t="str">
        <f>OBV!F2291</f>
        <v>BEARISH</v>
      </c>
      <c r="K2291" s="5" t="str">
        <f>OBV!G2291</f>
        <v>NEUTRAL</v>
      </c>
      <c r="L2291" s="5" t="str">
        <f>OBV!H2291</f>
        <v>BEARISH DIVERGENCE</v>
      </c>
      <c r="M2291" s="7">
        <f t="shared" si="350"/>
        <v>25</v>
      </c>
      <c r="N2291" s="7">
        <f t="shared" si="351"/>
        <v>0</v>
      </c>
      <c r="O2291" s="7">
        <f t="shared" si="352"/>
        <v>0</v>
      </c>
      <c r="P2291" s="7">
        <f t="shared" si="353"/>
        <v>16.5</v>
      </c>
      <c r="Q2291" s="8">
        <f t="shared" si="354"/>
        <v>11.225</v>
      </c>
      <c r="R2291" s="8">
        <f t="shared" si="355"/>
        <v>9.125</v>
      </c>
      <c r="S2291" s="8">
        <f t="shared" si="356"/>
        <v>11.175000000000001</v>
      </c>
      <c r="T2291" s="8">
        <f t="shared" si="357"/>
        <v>10.375</v>
      </c>
      <c r="U2291" s="7">
        <f t="shared" si="358"/>
        <v>10.508333333333335</v>
      </c>
      <c r="V2291" s="7">
        <f t="shared" si="359"/>
        <v>10.475000000000001</v>
      </c>
    </row>
    <row r="2292" spans="1:22" ht="13.5" x14ac:dyDescent="0.25">
      <c r="A2292" s="3">
        <f>RSI!A2292</f>
        <v>45639</v>
      </c>
      <c r="B2292" s="2">
        <f>RSI!B2292</f>
        <v>3.81</v>
      </c>
      <c r="C2292" s="2">
        <f>RSI!I2292</f>
        <v>55.71573334802769</v>
      </c>
      <c r="D2292" s="2">
        <f>MACD!E2292</f>
        <v>-6.7787975956338897E-2</v>
      </c>
      <c r="E2292" s="2">
        <f>MACD!F2292</f>
        <v>-8.0729463850404581E-2</v>
      </c>
      <c r="F2292" s="2">
        <f>'Moving Avg'!D2292</f>
        <v>3.8119999999999998</v>
      </c>
      <c r="G2292" s="2">
        <f>'Moving Avg'!F2292</f>
        <v>3.7005000000000003</v>
      </c>
      <c r="H2292" s="2">
        <f>'Moving Avg'!G2292</f>
        <v>3.7181999999999995</v>
      </c>
      <c r="I2292" s="2">
        <f>'Moving Avg'!H2292</f>
        <v>4.0090009999999996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  <c r="M2292" s="7">
        <f t="shared" si="350"/>
        <v>25</v>
      </c>
      <c r="N2292" s="7">
        <f t="shared" si="351"/>
        <v>0</v>
      </c>
      <c r="O2292" s="7">
        <f t="shared" si="352"/>
        <v>0</v>
      </c>
      <c r="P2292" s="7">
        <f t="shared" si="353"/>
        <v>16.5</v>
      </c>
      <c r="Q2292" s="8">
        <f t="shared" si="354"/>
        <v>11.225</v>
      </c>
      <c r="R2292" s="8">
        <f t="shared" si="355"/>
        <v>9.125</v>
      </c>
      <c r="S2292" s="8">
        <f t="shared" si="356"/>
        <v>11.175000000000001</v>
      </c>
      <c r="T2292" s="8">
        <f t="shared" si="357"/>
        <v>10.375</v>
      </c>
      <c r="U2292" s="7">
        <f t="shared" si="358"/>
        <v>10.508333333333335</v>
      </c>
      <c r="V2292" s="7">
        <f t="shared" si="359"/>
        <v>10.475000000000001</v>
      </c>
    </row>
    <row r="2293" spans="1:22" ht="13.5" x14ac:dyDescent="0.25">
      <c r="A2293" s="3">
        <f>RSI!A2293</f>
        <v>45642</v>
      </c>
      <c r="B2293" s="2">
        <f>RSI!B2293</f>
        <v>3.81</v>
      </c>
      <c r="C2293" s="2">
        <f>RSI!I2293</f>
        <v>55.71573334802769</v>
      </c>
      <c r="D2293" s="2">
        <f>MACD!E2293</f>
        <v>-9.0008348145490302E-2</v>
      </c>
      <c r="E2293" s="2">
        <f>MACD!F2293</f>
        <v>-8.2585240709421734E-2</v>
      </c>
      <c r="F2293" s="2">
        <f>'Moving Avg'!D2293</f>
        <v>3.81</v>
      </c>
      <c r="G2293" s="2">
        <f>'Moving Avg'!F2293</f>
        <v>3.7150000000000007</v>
      </c>
      <c r="H2293" s="2">
        <f>'Moving Avg'!G2293</f>
        <v>3.7169999999999992</v>
      </c>
      <c r="I2293" s="2">
        <f>'Moving Avg'!H2293</f>
        <v>4.0086899999999996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  <c r="M2293" s="7">
        <f t="shared" si="350"/>
        <v>25</v>
      </c>
      <c r="N2293" s="7">
        <f t="shared" si="351"/>
        <v>45</v>
      </c>
      <c r="O2293" s="7">
        <f t="shared" si="352"/>
        <v>0</v>
      </c>
      <c r="P2293" s="7">
        <f t="shared" si="353"/>
        <v>16.5</v>
      </c>
      <c r="Q2293" s="8">
        <f t="shared" si="354"/>
        <v>26.975000000000001</v>
      </c>
      <c r="R2293" s="8">
        <f t="shared" si="355"/>
        <v>18.125</v>
      </c>
      <c r="S2293" s="8">
        <f t="shared" si="356"/>
        <v>17.925000000000001</v>
      </c>
      <c r="T2293" s="8">
        <f t="shared" si="357"/>
        <v>21.625</v>
      </c>
      <c r="U2293" s="7">
        <f t="shared" si="358"/>
        <v>21.008333333333336</v>
      </c>
      <c r="V2293" s="7">
        <f t="shared" si="359"/>
        <v>21.162500000000001</v>
      </c>
    </row>
    <row r="2294" spans="1:22" ht="13.5" x14ac:dyDescent="0.25">
      <c r="A2294" s="3">
        <f>RSI!A2294</f>
        <v>45644</v>
      </c>
      <c r="B2294" s="2">
        <f>RSI!B2294</f>
        <v>3.81</v>
      </c>
      <c r="C2294" s="2">
        <f>RSI!I2294</f>
        <v>55.71573334802769</v>
      </c>
      <c r="D2294" s="2">
        <f>MACD!E2294</f>
        <v>-0.10462535372792514</v>
      </c>
      <c r="E2294" s="2">
        <f>MACD!F2294</f>
        <v>-8.6993263313122418E-2</v>
      </c>
      <c r="F2294" s="2">
        <f>'Moving Avg'!D2294</f>
        <v>3.81</v>
      </c>
      <c r="G2294" s="2">
        <f>'Moving Avg'!F2294</f>
        <v>3.7344999999999997</v>
      </c>
      <c r="H2294" s="2">
        <f>'Moving Avg'!G2294</f>
        <v>3.7157999999999993</v>
      </c>
      <c r="I2294" s="2">
        <f>'Moving Avg'!H2294</f>
        <v>4.0083289999999998</v>
      </c>
      <c r="J2294" s="5" t="str">
        <f>OBV!F2294</f>
        <v>NEUTRAL</v>
      </c>
      <c r="K2294" s="5" t="str">
        <f>OBV!G2294</f>
        <v>NEUTRAL</v>
      </c>
      <c r="L2294" s="5" t="str">
        <f>OBV!H2294</f>
        <v>NEUTRAL</v>
      </c>
      <c r="M2294" s="7">
        <f t="shared" si="350"/>
        <v>25</v>
      </c>
      <c r="N2294" s="7">
        <f t="shared" si="351"/>
        <v>45</v>
      </c>
      <c r="O2294" s="7">
        <f t="shared" si="352"/>
        <v>0</v>
      </c>
      <c r="P2294" s="7">
        <f t="shared" si="353"/>
        <v>33</v>
      </c>
      <c r="Q2294" s="8">
        <f t="shared" si="354"/>
        <v>29.45</v>
      </c>
      <c r="R2294" s="8">
        <f t="shared" si="355"/>
        <v>22.25</v>
      </c>
      <c r="S2294" s="8">
        <f t="shared" si="356"/>
        <v>25.35</v>
      </c>
      <c r="T2294" s="8">
        <f t="shared" si="357"/>
        <v>25.75</v>
      </c>
      <c r="U2294" s="7">
        <f t="shared" si="358"/>
        <v>25.683333333333337</v>
      </c>
      <c r="V2294" s="7">
        <f t="shared" si="359"/>
        <v>25.700000000000003</v>
      </c>
    </row>
    <row r="2295" spans="1:22" ht="13.5" x14ac:dyDescent="0.25">
      <c r="A2295" s="3">
        <f>RSI!A2295</f>
        <v>45645</v>
      </c>
      <c r="B2295" s="2">
        <f>RSI!B2295</f>
        <v>3.64</v>
      </c>
      <c r="C2295" s="2">
        <f>RSI!I2295</f>
        <v>42.302491210755434</v>
      </c>
      <c r="D2295" s="2">
        <f>MACD!E2295</f>
        <v>-0.10479964181982782</v>
      </c>
      <c r="E2295" s="2">
        <f>MACD!F2295</f>
        <v>-9.0554539014463503E-2</v>
      </c>
      <c r="F2295" s="2">
        <f>'Moving Avg'!D2295</f>
        <v>3.7759999999999998</v>
      </c>
      <c r="G2295" s="2">
        <f>'Moving Avg'!F2295</f>
        <v>3.7380000000000004</v>
      </c>
      <c r="H2295" s="2">
        <f>'Moving Avg'!G2295</f>
        <v>3.7113999999999994</v>
      </c>
      <c r="I2295" s="2">
        <f>'Moving Avg'!H2295</f>
        <v>4.0066189999999997</v>
      </c>
      <c r="J2295" s="5" t="str">
        <f>OBV!F2295</f>
        <v>NEUTRAL</v>
      </c>
      <c r="K2295" s="5" t="str">
        <f>OBV!G2295</f>
        <v>NEUTRAL</v>
      </c>
      <c r="L2295" s="5" t="str">
        <f>OBV!H2295</f>
        <v>NEUTRAL</v>
      </c>
      <c r="M2295" s="7">
        <f t="shared" si="350"/>
        <v>25</v>
      </c>
      <c r="N2295" s="7">
        <f t="shared" si="351"/>
        <v>45</v>
      </c>
      <c r="O2295" s="7">
        <f t="shared" si="352"/>
        <v>0</v>
      </c>
      <c r="P2295" s="7">
        <f t="shared" si="353"/>
        <v>33</v>
      </c>
      <c r="Q2295" s="8">
        <f t="shared" si="354"/>
        <v>29.45</v>
      </c>
      <c r="R2295" s="8">
        <f t="shared" si="355"/>
        <v>22.25</v>
      </c>
      <c r="S2295" s="8">
        <f t="shared" si="356"/>
        <v>25.35</v>
      </c>
      <c r="T2295" s="8">
        <f t="shared" si="357"/>
        <v>25.75</v>
      </c>
      <c r="U2295" s="7">
        <f t="shared" si="358"/>
        <v>25.683333333333337</v>
      </c>
      <c r="V2295" s="7">
        <f t="shared" si="359"/>
        <v>25.700000000000003</v>
      </c>
    </row>
    <row r="2296" spans="1:22" ht="13.5" x14ac:dyDescent="0.25">
      <c r="A2296" s="3">
        <f>RSI!A2296</f>
        <v>45646</v>
      </c>
      <c r="B2296" s="2">
        <f>RSI!B2296</f>
        <v>3.48</v>
      </c>
      <c r="C2296" s="2">
        <f>RSI!I2296</f>
        <v>34.004882721982256</v>
      </c>
      <c r="D2296" s="2">
        <f>MACD!E2296</f>
        <v>-6.7844458509269234E-2</v>
      </c>
      <c r="E2296" s="2">
        <f>MACD!F2296</f>
        <v>-8.6012522913424663E-2</v>
      </c>
      <c r="F2296" s="2">
        <f>'Moving Avg'!D2296</f>
        <v>3.71</v>
      </c>
      <c r="G2296" s="2">
        <f>'Moving Avg'!F2296</f>
        <v>3.7260000000000004</v>
      </c>
      <c r="H2296" s="2">
        <f>'Moving Avg'!G2296</f>
        <v>3.7037999999999989</v>
      </c>
      <c r="I2296" s="2">
        <f>'Moving Avg'!H2296</f>
        <v>4.0049075000000007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  <c r="M2296" s="7">
        <f t="shared" si="350"/>
        <v>25</v>
      </c>
      <c r="N2296" s="7">
        <f t="shared" si="351"/>
        <v>0</v>
      </c>
      <c r="O2296" s="7">
        <f t="shared" si="352"/>
        <v>0</v>
      </c>
      <c r="P2296" s="7">
        <f t="shared" si="353"/>
        <v>16.5</v>
      </c>
      <c r="Q2296" s="8">
        <f t="shared" si="354"/>
        <v>11.225</v>
      </c>
      <c r="R2296" s="8">
        <f t="shared" si="355"/>
        <v>9.125</v>
      </c>
      <c r="S2296" s="8">
        <f t="shared" si="356"/>
        <v>11.175000000000001</v>
      </c>
      <c r="T2296" s="8">
        <f t="shared" si="357"/>
        <v>10.375</v>
      </c>
      <c r="U2296" s="7">
        <f t="shared" si="358"/>
        <v>10.508333333333335</v>
      </c>
      <c r="V2296" s="7">
        <f t="shared" si="359"/>
        <v>10.475000000000001</v>
      </c>
    </row>
    <row r="2297" spans="1:22" ht="13.5" x14ac:dyDescent="0.25">
      <c r="A2297" s="3">
        <f>RSI!A2297</f>
        <v>45649</v>
      </c>
      <c r="B2297" s="2">
        <f>RSI!B2297</f>
        <v>3.43</v>
      </c>
      <c r="C2297" s="2">
        <f>RSI!I2297</f>
        <v>31.899161073295957</v>
      </c>
      <c r="D2297" s="2">
        <f>MACD!E2297</f>
        <v>-6.721799693198971E-3</v>
      </c>
      <c r="E2297" s="2">
        <f>MACD!F2297</f>
        <v>-7.0154378269379522E-2</v>
      </c>
      <c r="F2297" s="2">
        <f>'Moving Avg'!D2297</f>
        <v>3.6340000000000003</v>
      </c>
      <c r="G2297" s="2">
        <f>'Moving Avg'!F2297</f>
        <v>3.7115000000000009</v>
      </c>
      <c r="H2297" s="2">
        <f>'Moving Avg'!G2297</f>
        <v>3.698599999999999</v>
      </c>
      <c r="I2297" s="2">
        <f>'Moving Avg'!H2297</f>
        <v>4.0029459999999997</v>
      </c>
      <c r="J2297" s="5" t="str">
        <f>OBV!F2297</f>
        <v>BEARISH</v>
      </c>
      <c r="K2297" s="5" t="str">
        <f>OBV!G2297</f>
        <v>NEUTRAL</v>
      </c>
      <c r="L2297" s="5" t="str">
        <f>OBV!H2297</f>
        <v>CONFIRMED BEARISH</v>
      </c>
      <c r="M2297" s="7">
        <f t="shared" si="350"/>
        <v>25</v>
      </c>
      <c r="N2297" s="7">
        <f t="shared" si="351"/>
        <v>0</v>
      </c>
      <c r="O2297" s="7">
        <f t="shared" si="352"/>
        <v>0</v>
      </c>
      <c r="P2297" s="7">
        <f t="shared" si="353"/>
        <v>16.5</v>
      </c>
      <c r="Q2297" s="8">
        <f t="shared" si="354"/>
        <v>11.225</v>
      </c>
      <c r="R2297" s="8">
        <f t="shared" si="355"/>
        <v>9.125</v>
      </c>
      <c r="S2297" s="8">
        <f t="shared" si="356"/>
        <v>11.175000000000001</v>
      </c>
      <c r="T2297" s="8">
        <f t="shared" si="357"/>
        <v>10.375</v>
      </c>
      <c r="U2297" s="7">
        <f t="shared" si="358"/>
        <v>10.508333333333335</v>
      </c>
      <c r="V2297" s="7">
        <f t="shared" si="359"/>
        <v>10.475000000000001</v>
      </c>
    </row>
    <row r="2298" spans="1:22" ht="13.5" x14ac:dyDescent="0.25">
      <c r="A2298" s="3">
        <f>RSI!A2298</f>
        <v>45650</v>
      </c>
      <c r="B2298" s="2">
        <f>RSI!B2298</f>
        <v>3.42</v>
      </c>
      <c r="C2298" s="2">
        <f>RSI!I2298</f>
        <v>31.479305901098343</v>
      </c>
      <c r="D2298" s="2">
        <f>MACD!E2298</f>
        <v>3.3607597381422494E-2</v>
      </c>
      <c r="E2298" s="2">
        <f>MACD!F2298</f>
        <v>-4.9401983139219119E-2</v>
      </c>
      <c r="F2298" s="2">
        <f>'Moving Avg'!D2298</f>
        <v>3.556</v>
      </c>
      <c r="G2298" s="2">
        <f>'Moving Avg'!F2298</f>
        <v>3.6965000000000012</v>
      </c>
      <c r="H2298" s="2">
        <f>'Moving Avg'!G2298</f>
        <v>3.6963999999999988</v>
      </c>
      <c r="I2298" s="2">
        <f>'Moving Avg'!H2298</f>
        <v>4.0009345000000005</v>
      </c>
      <c r="J2298" s="5" t="str">
        <f>OBV!F2298</f>
        <v>BEARISH</v>
      </c>
      <c r="K2298" s="5" t="str">
        <f>OBV!G2298</f>
        <v>NEUTRAL</v>
      </c>
      <c r="L2298" s="5" t="str">
        <f>OBV!H2298</f>
        <v>CONFIRMED BEARISH</v>
      </c>
      <c r="M2298" s="7">
        <f t="shared" si="350"/>
        <v>25</v>
      </c>
      <c r="N2298" s="7">
        <f t="shared" si="351"/>
        <v>0</v>
      </c>
      <c r="O2298" s="7">
        <f t="shared" si="352"/>
        <v>0</v>
      </c>
      <c r="P2298" s="7">
        <f t="shared" si="353"/>
        <v>16.5</v>
      </c>
      <c r="Q2298" s="8">
        <f t="shared" si="354"/>
        <v>11.225</v>
      </c>
      <c r="R2298" s="8">
        <f t="shared" si="355"/>
        <v>9.125</v>
      </c>
      <c r="S2298" s="8">
        <f t="shared" si="356"/>
        <v>11.175000000000001</v>
      </c>
      <c r="T2298" s="8">
        <f t="shared" si="357"/>
        <v>10.375</v>
      </c>
      <c r="U2298" s="7">
        <f t="shared" si="358"/>
        <v>10.508333333333335</v>
      </c>
      <c r="V2298" s="7">
        <f t="shared" si="359"/>
        <v>10.475000000000001</v>
      </c>
    </row>
    <row r="2299" spans="1:22" ht="13.5" x14ac:dyDescent="0.25">
      <c r="A2299" s="3">
        <f>RSI!A2299</f>
        <v>45651</v>
      </c>
      <c r="B2299" s="2">
        <f>RSI!B2299</f>
        <v>3.41</v>
      </c>
      <c r="C2299" s="2">
        <f>RSI!I2299</f>
        <v>31.039341609085128</v>
      </c>
      <c r="D2299" s="2">
        <f>MACD!E2299</f>
        <v>6.8582394549499437E-2</v>
      </c>
      <c r="E2299" s="2">
        <f>MACD!F2299</f>
        <v>-2.5805107601475412E-2</v>
      </c>
      <c r="F2299" s="2">
        <f>'Moving Avg'!D2299</f>
        <v>3.4760000000000004</v>
      </c>
      <c r="G2299" s="2">
        <f>'Moving Avg'!F2299</f>
        <v>3.6810000000000009</v>
      </c>
      <c r="H2299" s="2">
        <f>'Moving Avg'!G2299</f>
        <v>3.694199999999999</v>
      </c>
      <c r="I2299" s="2">
        <f>'Moving Avg'!H2299</f>
        <v>3.9990725000000005</v>
      </c>
      <c r="J2299" s="5" t="str">
        <f>OBV!F2299</f>
        <v>BEARISH</v>
      </c>
      <c r="K2299" s="5" t="str">
        <f>OBV!G2299</f>
        <v>STRONG</v>
      </c>
      <c r="L2299" s="5" t="str">
        <f>OBV!H2299</f>
        <v>CONFIRMED BEARISH</v>
      </c>
      <c r="M2299" s="7">
        <f t="shared" si="350"/>
        <v>25</v>
      </c>
      <c r="N2299" s="7">
        <f t="shared" si="351"/>
        <v>0</v>
      </c>
      <c r="O2299" s="7">
        <f t="shared" si="352"/>
        <v>0</v>
      </c>
      <c r="P2299" s="7">
        <f t="shared" si="353"/>
        <v>33</v>
      </c>
      <c r="Q2299" s="8">
        <f t="shared" si="354"/>
        <v>13.7</v>
      </c>
      <c r="R2299" s="8">
        <f t="shared" si="355"/>
        <v>13.25</v>
      </c>
      <c r="S2299" s="8">
        <f t="shared" si="356"/>
        <v>18.600000000000001</v>
      </c>
      <c r="T2299" s="8">
        <f t="shared" si="357"/>
        <v>14.5</v>
      </c>
      <c r="U2299" s="7">
        <f t="shared" si="358"/>
        <v>15.183333333333332</v>
      </c>
      <c r="V2299" s="7">
        <f t="shared" si="359"/>
        <v>15.012499999999999</v>
      </c>
    </row>
    <row r="2300" spans="1:22" ht="13.5" x14ac:dyDescent="0.25">
      <c r="A2300" s="3">
        <f>RSI!A2300</f>
        <v>45652</v>
      </c>
      <c r="B2300" s="2">
        <f>RSI!B2300</f>
        <v>3.41</v>
      </c>
      <c r="C2300" s="2">
        <f>RSI!I2300</f>
        <v>31.039341609085128</v>
      </c>
      <c r="D2300" s="2">
        <f>MACD!E2300</f>
        <v>9.976113997121816E-2</v>
      </c>
      <c r="E2300" s="2">
        <f>MACD!F2300</f>
        <v>-6.9185808693669748E-4</v>
      </c>
      <c r="F2300" s="2">
        <f>'Moving Avg'!D2300</f>
        <v>3.4299999999999997</v>
      </c>
      <c r="G2300" s="2">
        <f>'Moving Avg'!F2300</f>
        <v>3.6655000000000002</v>
      </c>
      <c r="H2300" s="2">
        <f>'Moving Avg'!G2300</f>
        <v>3.6889999999999992</v>
      </c>
      <c r="I2300" s="2">
        <f>'Moving Avg'!H2300</f>
        <v>3.9963620000000004</v>
      </c>
      <c r="J2300" s="5" t="str">
        <f>OBV!F2300</f>
        <v>BEARISH</v>
      </c>
      <c r="K2300" s="5" t="str">
        <f>OBV!G2300</f>
        <v>STRONG</v>
      </c>
      <c r="L2300" s="5" t="str">
        <f>OBV!H2300</f>
        <v>CONFIRMED BEARISH</v>
      </c>
      <c r="M2300" s="7">
        <f t="shared" si="350"/>
        <v>25</v>
      </c>
      <c r="N2300" s="7">
        <f t="shared" si="351"/>
        <v>0</v>
      </c>
      <c r="O2300" s="7">
        <f t="shared" si="352"/>
        <v>0</v>
      </c>
      <c r="P2300" s="7">
        <f t="shared" si="353"/>
        <v>33</v>
      </c>
      <c r="Q2300" s="8">
        <f t="shared" si="354"/>
        <v>13.7</v>
      </c>
      <c r="R2300" s="8">
        <f t="shared" si="355"/>
        <v>13.25</v>
      </c>
      <c r="S2300" s="8">
        <f t="shared" si="356"/>
        <v>18.600000000000001</v>
      </c>
      <c r="T2300" s="8">
        <f t="shared" si="357"/>
        <v>14.5</v>
      </c>
      <c r="U2300" s="7">
        <f t="shared" si="358"/>
        <v>15.183333333333332</v>
      </c>
      <c r="V2300" s="7">
        <f t="shared" si="359"/>
        <v>15.012499999999999</v>
      </c>
    </row>
    <row r="2301" spans="1:22" ht="13.5" x14ac:dyDescent="0.25">
      <c r="A2301" s="3">
        <f>RSI!A2301</f>
        <v>45653</v>
      </c>
      <c r="B2301" s="2">
        <f>RSI!B2301</f>
        <v>3.35</v>
      </c>
      <c r="C2301" s="2">
        <f>RSI!I2301</f>
        <v>28.288169587114666</v>
      </c>
      <c r="D2301" s="2">
        <f>MACD!E2301</f>
        <v>0.13205490188314961</v>
      </c>
      <c r="E2301" s="2">
        <f>MACD!F2301</f>
        <v>2.5857493907080566E-2</v>
      </c>
      <c r="F2301" s="2">
        <f>'Moving Avg'!D2301</f>
        <v>3.4039999999999999</v>
      </c>
      <c r="G2301" s="2">
        <f>'Moving Avg'!F2301</f>
        <v>3.6469999999999998</v>
      </c>
      <c r="H2301" s="2">
        <f>'Moving Avg'!G2301</f>
        <v>3.6793999999999993</v>
      </c>
      <c r="I2301" s="2">
        <f>'Moving Avg'!H2301</f>
        <v>3.9933515000000006</v>
      </c>
      <c r="J2301" s="5" t="str">
        <f>OBV!F2301</f>
        <v>BEARISH</v>
      </c>
      <c r="K2301" s="5" t="str">
        <f>OBV!G2301</f>
        <v>STRONG</v>
      </c>
      <c r="L2301" s="5" t="str">
        <f>OBV!H2301</f>
        <v>CONFIRMED BEARISH</v>
      </c>
      <c r="M2301" s="7">
        <f t="shared" si="350"/>
        <v>50</v>
      </c>
      <c r="N2301" s="7">
        <f t="shared" si="351"/>
        <v>0</v>
      </c>
      <c r="O2301" s="7">
        <f t="shared" si="352"/>
        <v>0</v>
      </c>
      <c r="P2301" s="7">
        <f t="shared" si="353"/>
        <v>33</v>
      </c>
      <c r="Q2301" s="8">
        <f t="shared" si="354"/>
        <v>22.45</v>
      </c>
      <c r="R2301" s="8">
        <f t="shared" si="355"/>
        <v>18.25</v>
      </c>
      <c r="S2301" s="8">
        <f t="shared" si="356"/>
        <v>22.35</v>
      </c>
      <c r="T2301" s="8">
        <f t="shared" si="357"/>
        <v>20.75</v>
      </c>
      <c r="U2301" s="7">
        <f t="shared" si="358"/>
        <v>21.016666666666669</v>
      </c>
      <c r="V2301" s="7">
        <f t="shared" si="359"/>
        <v>20.950000000000003</v>
      </c>
    </row>
    <row r="2302" spans="1:22" ht="13.5" x14ac:dyDescent="0.25">
      <c r="A2302" s="3">
        <f>RSI!A2302</f>
        <v>45656</v>
      </c>
      <c r="B2302" s="2">
        <f>RSI!B2302</f>
        <v>3.35</v>
      </c>
      <c r="C2302" s="2">
        <f>RSI!I2302</f>
        <v>28.288169587114666</v>
      </c>
      <c r="D2302" s="2">
        <f>MACD!E2302</f>
        <v>0.16109354837388601</v>
      </c>
      <c r="E2302" s="2">
        <f>MACD!F2302</f>
        <v>5.2904704800441654E-2</v>
      </c>
      <c r="F2302" s="2">
        <f>'Moving Avg'!D2302</f>
        <v>3.3880000000000003</v>
      </c>
      <c r="G2302" s="2">
        <f>'Moving Avg'!F2302</f>
        <v>3.6284999999999998</v>
      </c>
      <c r="H2302" s="2">
        <f>'Moving Avg'!G2302</f>
        <v>3.6663999999999994</v>
      </c>
      <c r="I2302" s="2">
        <f>'Moving Avg'!H2302</f>
        <v>3.9903410000000008</v>
      </c>
      <c r="J2302" s="5" t="str">
        <f>OBV!F2302</f>
        <v>BEARISH</v>
      </c>
      <c r="K2302" s="5" t="str">
        <f>OBV!G2302</f>
        <v>STRONG</v>
      </c>
      <c r="L2302" s="5" t="str">
        <f>OBV!H2302</f>
        <v>CONFIRMED BEARISH</v>
      </c>
      <c r="M2302" s="7">
        <f t="shared" si="350"/>
        <v>50</v>
      </c>
      <c r="N2302" s="7">
        <f t="shared" si="351"/>
        <v>0</v>
      </c>
      <c r="O2302" s="7">
        <f t="shared" si="352"/>
        <v>0</v>
      </c>
      <c r="P2302" s="7">
        <f t="shared" si="353"/>
        <v>33</v>
      </c>
      <c r="Q2302" s="8">
        <f t="shared" si="354"/>
        <v>22.45</v>
      </c>
      <c r="R2302" s="8">
        <f t="shared" si="355"/>
        <v>18.25</v>
      </c>
      <c r="S2302" s="8">
        <f t="shared" si="356"/>
        <v>22.35</v>
      </c>
      <c r="T2302" s="8">
        <f t="shared" si="357"/>
        <v>20.75</v>
      </c>
      <c r="U2302" s="7">
        <f t="shared" si="358"/>
        <v>21.016666666666669</v>
      </c>
      <c r="V2302" s="7">
        <f t="shared" si="359"/>
        <v>20.950000000000003</v>
      </c>
    </row>
    <row r="2303" spans="1:22" ht="13.5" x14ac:dyDescent="0.25">
      <c r="A2303" s="3">
        <f>RSI!A2303</f>
        <v>45657</v>
      </c>
      <c r="B2303" s="2">
        <f>RSI!B2303</f>
        <v>3.35</v>
      </c>
      <c r="C2303" s="2">
        <f>RSI!I2303</f>
        <v>28.288169587114666</v>
      </c>
      <c r="D2303" s="2">
        <f>MACD!E2303</f>
        <v>0.18725096601336455</v>
      </c>
      <c r="E2303" s="2">
        <f>MACD!F2303</f>
        <v>7.9773957043026242E-2</v>
      </c>
      <c r="F2303" s="2">
        <f>'Moving Avg'!D2303</f>
        <v>3.3740000000000001</v>
      </c>
      <c r="G2303" s="2">
        <f>'Moving Avg'!F2303</f>
        <v>3.6179999999999994</v>
      </c>
      <c r="H2303" s="2">
        <f>'Moving Avg'!G2303</f>
        <v>3.6533999999999991</v>
      </c>
      <c r="I2303" s="2">
        <f>'Moving Avg'!H2303</f>
        <v>3.9873305000000006</v>
      </c>
      <c r="J2303" s="5" t="str">
        <f>OBV!F2303</f>
        <v>BEARISH</v>
      </c>
      <c r="K2303" s="5" t="str">
        <f>OBV!G2303</f>
        <v>STRONG</v>
      </c>
      <c r="L2303" s="5" t="str">
        <f>OBV!H2303</f>
        <v>CONFIRMED BEARISH</v>
      </c>
      <c r="M2303" s="7">
        <f t="shared" si="350"/>
        <v>50</v>
      </c>
      <c r="N2303" s="7">
        <f t="shared" si="351"/>
        <v>0</v>
      </c>
      <c r="O2303" s="7">
        <f t="shared" si="352"/>
        <v>0</v>
      </c>
      <c r="P2303" s="7">
        <f t="shared" si="353"/>
        <v>33</v>
      </c>
      <c r="Q2303" s="8">
        <f t="shared" si="354"/>
        <v>22.45</v>
      </c>
      <c r="R2303" s="8">
        <f t="shared" si="355"/>
        <v>18.25</v>
      </c>
      <c r="S2303" s="8">
        <f t="shared" si="356"/>
        <v>22.35</v>
      </c>
      <c r="T2303" s="8">
        <f t="shared" si="357"/>
        <v>20.75</v>
      </c>
      <c r="U2303" s="7">
        <f t="shared" si="358"/>
        <v>21.016666666666669</v>
      </c>
      <c r="V2303" s="7">
        <f t="shared" si="359"/>
        <v>20.950000000000003</v>
      </c>
    </row>
    <row r="2304" spans="1:22" ht="13.5" x14ac:dyDescent="0.25">
      <c r="A2304" s="3">
        <f>RSI!A2304</f>
        <v>45659</v>
      </c>
      <c r="B2304" s="2">
        <f>RSI!B2304</f>
        <v>3.35</v>
      </c>
      <c r="C2304" s="2">
        <f>RSI!I2304</f>
        <v>28.288169587114666</v>
      </c>
      <c r="D2304" s="2">
        <f>MACD!E2304</f>
        <v>0.21085292039172154</v>
      </c>
      <c r="E2304" s="2">
        <f>MACD!F2304</f>
        <v>0.10598974971276531</v>
      </c>
      <c r="F2304" s="2">
        <f>'Moving Avg'!D2304</f>
        <v>3.3619999999999997</v>
      </c>
      <c r="G2304" s="2">
        <f>'Moving Avg'!F2304</f>
        <v>3.6059999999999994</v>
      </c>
      <c r="H2304" s="2">
        <f>'Moving Avg'!G2304</f>
        <v>3.6403999999999992</v>
      </c>
      <c r="I2304" s="2">
        <f>'Moving Avg'!H2304</f>
        <v>3.9843200000000003</v>
      </c>
      <c r="J2304" s="5" t="str">
        <f>OBV!F2304</f>
        <v>BEARISH</v>
      </c>
      <c r="K2304" s="5" t="str">
        <f>OBV!G2304</f>
        <v>NEUTRAL</v>
      </c>
      <c r="L2304" s="5" t="str">
        <f>OBV!H2304</f>
        <v>CONFIRMED BEARISH</v>
      </c>
      <c r="M2304" s="7">
        <f t="shared" si="350"/>
        <v>50</v>
      </c>
      <c r="N2304" s="7">
        <f t="shared" si="351"/>
        <v>0</v>
      </c>
      <c r="O2304" s="7">
        <f t="shared" si="352"/>
        <v>0</v>
      </c>
      <c r="P2304" s="7">
        <f t="shared" si="353"/>
        <v>16.5</v>
      </c>
      <c r="Q2304" s="8">
        <f t="shared" si="354"/>
        <v>19.975000000000001</v>
      </c>
      <c r="R2304" s="8">
        <f t="shared" si="355"/>
        <v>14.125</v>
      </c>
      <c r="S2304" s="8">
        <f t="shared" si="356"/>
        <v>14.925000000000001</v>
      </c>
      <c r="T2304" s="8">
        <f t="shared" si="357"/>
        <v>16.625</v>
      </c>
      <c r="U2304" s="7">
        <f t="shared" si="358"/>
        <v>16.341666666666669</v>
      </c>
      <c r="V2304" s="7">
        <f t="shared" si="359"/>
        <v>16.412500000000001</v>
      </c>
    </row>
    <row r="2305" spans="1:22" ht="13.5" x14ac:dyDescent="0.25">
      <c r="A2305" s="3">
        <f>RSI!A2305</f>
        <v>45660</v>
      </c>
      <c r="B2305" s="2">
        <f>RSI!B2305</f>
        <v>3.35</v>
      </c>
      <c r="C2305" s="2">
        <f>RSI!I2305</f>
        <v>28.288169587114666</v>
      </c>
      <c r="D2305" s="2">
        <f>MACD!E2305</f>
        <v>0.20602991689451677</v>
      </c>
      <c r="E2305" s="2">
        <f>MACD!F2305</f>
        <v>0.12599778314911561</v>
      </c>
      <c r="F2305" s="2">
        <f>'Moving Avg'!D2305</f>
        <v>3.35</v>
      </c>
      <c r="G2305" s="2">
        <f>'Moving Avg'!F2305</f>
        <v>3.593999999999999</v>
      </c>
      <c r="H2305" s="2">
        <f>'Moving Avg'!G2305</f>
        <v>3.6273999999999988</v>
      </c>
      <c r="I2305" s="2">
        <f>'Moving Avg'!H2305</f>
        <v>3.9821580000000001</v>
      </c>
      <c r="J2305" s="5" t="str">
        <f>OBV!F2305</f>
        <v>BEARISH</v>
      </c>
      <c r="K2305" s="5" t="str">
        <f>OBV!G2305</f>
        <v>NEUTRAL</v>
      </c>
      <c r="L2305" s="5" t="str">
        <f>OBV!H2305</f>
        <v>CONFIRMED BEARISH</v>
      </c>
      <c r="M2305" s="7">
        <f t="shared" si="350"/>
        <v>50</v>
      </c>
      <c r="N2305" s="7">
        <f t="shared" si="351"/>
        <v>0</v>
      </c>
      <c r="O2305" s="7">
        <f t="shared" si="352"/>
        <v>0</v>
      </c>
      <c r="P2305" s="7">
        <f t="shared" si="353"/>
        <v>16.5</v>
      </c>
      <c r="Q2305" s="8">
        <f t="shared" si="354"/>
        <v>19.975000000000001</v>
      </c>
      <c r="R2305" s="8">
        <f t="shared" si="355"/>
        <v>14.125</v>
      </c>
      <c r="S2305" s="8">
        <f t="shared" si="356"/>
        <v>14.925000000000001</v>
      </c>
      <c r="T2305" s="8">
        <f t="shared" si="357"/>
        <v>16.625</v>
      </c>
      <c r="U2305" s="7">
        <f t="shared" si="358"/>
        <v>16.341666666666669</v>
      </c>
      <c r="V2305" s="7">
        <f t="shared" si="359"/>
        <v>16.412500000000001</v>
      </c>
    </row>
    <row r="2306" spans="1:22" ht="13.5" x14ac:dyDescent="0.25">
      <c r="A2306" s="3">
        <f>RSI!A2306</f>
        <v>45663</v>
      </c>
      <c r="B2306" s="2">
        <f>RSI!B2306</f>
        <v>3.35</v>
      </c>
      <c r="C2306" s="2">
        <f>RSI!I2306</f>
        <v>28.288169587114666</v>
      </c>
      <c r="D2306" s="2">
        <f>MACD!E2306</f>
        <v>0.17859274985944751</v>
      </c>
      <c r="E2306" s="2">
        <f>MACD!F2306</f>
        <v>0.13651677649118199</v>
      </c>
      <c r="F2306" s="2">
        <f>'Moving Avg'!D2306</f>
        <v>3.35</v>
      </c>
      <c r="G2306" s="2">
        <f>'Moving Avg'!F2306</f>
        <v>3.5739999999999994</v>
      </c>
      <c r="H2306" s="2">
        <f>'Moving Avg'!G2306</f>
        <v>3.6143999999999989</v>
      </c>
      <c r="I2306" s="2">
        <f>'Moving Avg'!H2306</f>
        <v>3.9808439999999994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  <c r="M2306" s="7">
        <f t="shared" ref="M2306:M2369" si="360">IF(C2306&lt;30,50, IF(C2306&gt;70, 0, 25))</f>
        <v>50</v>
      </c>
      <c r="N2306" s="7">
        <f t="shared" ref="N2306:N2369" si="361">IF(E2306-D2306&gt;0.02, 100, IF(E2306-D2306&lt;0,0,45))</f>
        <v>0</v>
      </c>
      <c r="O2306" s="7">
        <f t="shared" ref="O2306:O2369" si="362">IF(F2306-I2306&gt;10,100,IF(F2306-I2306&gt;5,75, IF(F2306-I2306&gt;0,50,0)))</f>
        <v>0</v>
      </c>
      <c r="P2306" s="7">
        <f t="shared" ref="P2306:P2369" si="363">IF(L2306="confirmed bullish", 34, IF(L2306="bullish divergence",17, 0))+IF(J2306="bullish",33,IF(J2306="bearish",0,16.5))+IF(K2306="strong",33,IF(K2306="weak",0,16.5))</f>
        <v>33</v>
      </c>
      <c r="Q2306" s="8">
        <f t="shared" si="354"/>
        <v>22.45</v>
      </c>
      <c r="R2306" s="8">
        <f t="shared" si="355"/>
        <v>18.25</v>
      </c>
      <c r="S2306" s="8">
        <f t="shared" si="356"/>
        <v>22.35</v>
      </c>
      <c r="T2306" s="8">
        <f t="shared" si="357"/>
        <v>20.75</v>
      </c>
      <c r="U2306" s="7">
        <f t="shared" si="358"/>
        <v>21.016666666666669</v>
      </c>
      <c r="V2306" s="7">
        <f t="shared" si="359"/>
        <v>20.950000000000003</v>
      </c>
    </row>
    <row r="2307" spans="1:22" ht="13.5" x14ac:dyDescent="0.25">
      <c r="A2307" s="3">
        <f>RSI!A2307</f>
        <v>45664</v>
      </c>
      <c r="B2307" s="2">
        <f>RSI!B2307</f>
        <v>3.35</v>
      </c>
      <c r="C2307" s="2">
        <f>RSI!I2307</f>
        <v>28.288169587114666</v>
      </c>
      <c r="D2307" s="2">
        <f>MACD!E2307</f>
        <v>0.14885032269682119</v>
      </c>
      <c r="E2307" s="2">
        <f>MACD!F2307</f>
        <v>0.13898348573230984</v>
      </c>
      <c r="F2307" s="2">
        <f>'Moving Avg'!D2307</f>
        <v>3.35</v>
      </c>
      <c r="G2307" s="2">
        <f>'Moving Avg'!F2307</f>
        <v>3.5459999999999994</v>
      </c>
      <c r="H2307" s="2">
        <f>'Moving Avg'!G2307</f>
        <v>3.6013999999999986</v>
      </c>
      <c r="I2307" s="2">
        <f>'Moving Avg'!H2307</f>
        <v>3.9795299999999996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  <c r="M2307" s="7">
        <f t="shared" si="360"/>
        <v>50</v>
      </c>
      <c r="N2307" s="7">
        <f t="shared" si="361"/>
        <v>0</v>
      </c>
      <c r="O2307" s="7">
        <f t="shared" si="362"/>
        <v>0</v>
      </c>
      <c r="P2307" s="7">
        <f t="shared" si="363"/>
        <v>33</v>
      </c>
      <c r="Q2307" s="8">
        <f t="shared" ref="Q2307:Q2370" si="364">0.35*M2307+N2307*0.35+O2307*0.15+P2307*0.15</f>
        <v>22.45</v>
      </c>
      <c r="R2307" s="8">
        <f t="shared" ref="R2307:R2370" si="365">M2307*0.2+N2307*0.2+O2307*0.35+P2307*0.25</f>
        <v>18.25</v>
      </c>
      <c r="S2307" s="8">
        <f t="shared" ref="S2307:S2370" si="366">M2307*0.15+N2307*0.15+O2307*0.25+P2307*0.45</f>
        <v>22.35</v>
      </c>
      <c r="T2307" s="8">
        <f t="shared" ref="T2307:T2370" si="367">0.25*SUM(M2307:P2307)</f>
        <v>20.75</v>
      </c>
      <c r="U2307" s="7">
        <f t="shared" ref="U2307:U2370" si="368">SUM(Q2307:S2307)/3</f>
        <v>21.016666666666669</v>
      </c>
      <c r="V2307" s="7">
        <f t="shared" ref="V2307:V2370" si="369">SUM(Q2307:T2307)/4</f>
        <v>20.950000000000003</v>
      </c>
    </row>
    <row r="2308" spans="1:22" ht="13.5" x14ac:dyDescent="0.25">
      <c r="A2308" s="3">
        <f>RSI!A2308</f>
        <v>45665</v>
      </c>
      <c r="B2308" s="2">
        <f>RSI!B2308</f>
        <v>3.35</v>
      </c>
      <c r="C2308" s="2">
        <f>RSI!I2308</f>
        <v>28.288169587114666</v>
      </c>
      <c r="D2308" s="2">
        <f>MACD!E2308</f>
        <v>0.12322477067257775</v>
      </c>
      <c r="E2308" s="2">
        <f>MACD!F2308</f>
        <v>0.13583174272036344</v>
      </c>
      <c r="F2308" s="2">
        <f>'Moving Avg'!D2308</f>
        <v>3.35</v>
      </c>
      <c r="G2308" s="2">
        <f>'Moving Avg'!F2308</f>
        <v>3.5225</v>
      </c>
      <c r="H2308" s="2">
        <f>'Moving Avg'!G2308</f>
        <v>3.5891999999999991</v>
      </c>
      <c r="I2308" s="2">
        <f>'Moving Avg'!H2308</f>
        <v>3.9774179999999997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  <c r="M2308" s="7">
        <f t="shared" si="360"/>
        <v>50</v>
      </c>
      <c r="N2308" s="7">
        <f t="shared" si="361"/>
        <v>45</v>
      </c>
      <c r="O2308" s="7">
        <f t="shared" si="362"/>
        <v>0</v>
      </c>
      <c r="P2308" s="7">
        <f t="shared" si="363"/>
        <v>33</v>
      </c>
      <c r="Q2308" s="8">
        <f t="shared" si="364"/>
        <v>38.200000000000003</v>
      </c>
      <c r="R2308" s="8">
        <f t="shared" si="365"/>
        <v>27.25</v>
      </c>
      <c r="S2308" s="8">
        <f t="shared" si="366"/>
        <v>29.1</v>
      </c>
      <c r="T2308" s="8">
        <f t="shared" si="367"/>
        <v>32</v>
      </c>
      <c r="U2308" s="7">
        <f t="shared" si="368"/>
        <v>31.516666666666669</v>
      </c>
      <c r="V2308" s="7">
        <f t="shared" si="369"/>
        <v>31.637500000000003</v>
      </c>
    </row>
    <row r="2309" spans="1:22" ht="13.5" x14ac:dyDescent="0.25">
      <c r="A2309" s="3">
        <f>RSI!A2309</f>
        <v>45666</v>
      </c>
      <c r="B2309" s="2">
        <f>RSI!B2309</f>
        <v>3.35</v>
      </c>
      <c r="C2309" s="2">
        <f>RSI!I2309</f>
        <v>28.288169587114666</v>
      </c>
      <c r="D2309" s="2">
        <f>MACD!E2309</f>
        <v>0.10100275959178751</v>
      </c>
      <c r="E2309" s="2">
        <f>MACD!F2309</f>
        <v>0.12886594609464827</v>
      </c>
      <c r="F2309" s="2">
        <f>'Moving Avg'!D2309</f>
        <v>3.35</v>
      </c>
      <c r="G2309" s="2">
        <f>'Moving Avg'!F2309</f>
        <v>3.4995000000000003</v>
      </c>
      <c r="H2309" s="2">
        <f>'Moving Avg'!G2309</f>
        <v>3.5769999999999986</v>
      </c>
      <c r="I2309" s="2">
        <f>'Moving Avg'!H2309</f>
        <v>3.9753059999999993</v>
      </c>
      <c r="J2309" s="5" t="str">
        <f>OBV!F2309</f>
        <v>NEUTRAL</v>
      </c>
      <c r="K2309" s="5" t="str">
        <f>OBV!G2309</f>
        <v>NEUTRAL</v>
      </c>
      <c r="L2309" s="5" t="str">
        <f>OBV!H2309</f>
        <v>NEUTRAL</v>
      </c>
      <c r="M2309" s="7">
        <f t="shared" si="360"/>
        <v>50</v>
      </c>
      <c r="N2309" s="7">
        <f t="shared" si="361"/>
        <v>100</v>
      </c>
      <c r="O2309" s="7">
        <f t="shared" si="362"/>
        <v>0</v>
      </c>
      <c r="P2309" s="7">
        <f t="shared" si="363"/>
        <v>33</v>
      </c>
      <c r="Q2309" s="8">
        <f t="shared" si="364"/>
        <v>57.45</v>
      </c>
      <c r="R2309" s="8">
        <f t="shared" si="365"/>
        <v>38.25</v>
      </c>
      <c r="S2309" s="8">
        <f t="shared" si="366"/>
        <v>37.35</v>
      </c>
      <c r="T2309" s="8">
        <f t="shared" si="367"/>
        <v>45.75</v>
      </c>
      <c r="U2309" s="7">
        <f t="shared" si="368"/>
        <v>44.35</v>
      </c>
      <c r="V2309" s="7">
        <f t="shared" si="369"/>
        <v>44.7</v>
      </c>
    </row>
    <row r="2310" spans="1:22" ht="13.5" x14ac:dyDescent="0.25">
      <c r="A2310" s="3">
        <f>RSI!A2310</f>
        <v>45667</v>
      </c>
      <c r="B2310" s="2">
        <f>RSI!B2310</f>
        <v>3.35</v>
      </c>
      <c r="C2310" s="2">
        <f>RSI!I2310</f>
        <v>28.288169587114666</v>
      </c>
      <c r="D2310" s="2">
        <f>MACD!E2310</f>
        <v>8.3125084134282101E-2</v>
      </c>
      <c r="E2310" s="2">
        <f>MACD!F2310</f>
        <v>0.11971777370257504</v>
      </c>
      <c r="F2310" s="2">
        <f>'Moving Avg'!D2310</f>
        <v>3.35</v>
      </c>
      <c r="G2310" s="2">
        <f>'Moving Avg'!F2310</f>
        <v>3.4765000000000001</v>
      </c>
      <c r="H2310" s="2">
        <f>'Moving Avg'!G2310</f>
        <v>3.5681999999999987</v>
      </c>
      <c r="I2310" s="2">
        <f>'Moving Avg'!H2310</f>
        <v>3.9731939999999999</v>
      </c>
      <c r="J2310" s="5" t="str">
        <f>OBV!F2310</f>
        <v>NEUTRAL</v>
      </c>
      <c r="K2310" s="5" t="str">
        <f>OBV!G2310</f>
        <v>NEUTRAL</v>
      </c>
      <c r="L2310" s="5" t="str">
        <f>OBV!H2310</f>
        <v>NEUTRAL</v>
      </c>
      <c r="M2310" s="7">
        <f t="shared" si="360"/>
        <v>50</v>
      </c>
      <c r="N2310" s="7">
        <f t="shared" si="361"/>
        <v>100</v>
      </c>
      <c r="O2310" s="7">
        <f t="shared" si="362"/>
        <v>0</v>
      </c>
      <c r="P2310" s="7">
        <f t="shared" si="363"/>
        <v>33</v>
      </c>
      <c r="Q2310" s="8">
        <f t="shared" si="364"/>
        <v>57.45</v>
      </c>
      <c r="R2310" s="8">
        <f t="shared" si="365"/>
        <v>38.25</v>
      </c>
      <c r="S2310" s="8">
        <f t="shared" si="366"/>
        <v>37.35</v>
      </c>
      <c r="T2310" s="8">
        <f t="shared" si="367"/>
        <v>45.75</v>
      </c>
      <c r="U2310" s="7">
        <f t="shared" si="368"/>
        <v>44.35</v>
      </c>
      <c r="V2310" s="7">
        <f t="shared" si="369"/>
        <v>44.7</v>
      </c>
    </row>
    <row r="2311" spans="1:22" ht="13.5" x14ac:dyDescent="0.25">
      <c r="A2311" s="3">
        <f>RSI!A2311</f>
        <v>45670</v>
      </c>
      <c r="B2311" s="2">
        <f>RSI!B2311</f>
        <v>3.45</v>
      </c>
      <c r="C2311" s="2">
        <f>RSI!I2311</f>
        <v>45.256329306515688</v>
      </c>
      <c r="D2311" s="2">
        <f>MACD!E2311</f>
        <v>5.2216647987982423E-2</v>
      </c>
      <c r="E2311" s="2">
        <f>MACD!F2311</f>
        <v>0.10621754855965652</v>
      </c>
      <c r="F2311" s="2">
        <f>'Moving Avg'!D2311</f>
        <v>3.37</v>
      </c>
      <c r="G2311" s="2">
        <f>'Moving Avg'!F2311</f>
        <v>3.4585000000000008</v>
      </c>
      <c r="H2311" s="2">
        <f>'Moving Avg'!G2311</f>
        <v>3.5647999999999986</v>
      </c>
      <c r="I2311" s="2">
        <f>'Moving Avg'!H2311</f>
        <v>3.9712324999999997</v>
      </c>
      <c r="J2311" s="5" t="str">
        <f>OBV!F2311</f>
        <v>BULLISH</v>
      </c>
      <c r="K2311" s="5" t="str">
        <f>OBV!G2311</f>
        <v>NEUTRAL</v>
      </c>
      <c r="L2311" s="5" t="str">
        <f>OBV!H2311</f>
        <v>CONFIRMED BULLISH</v>
      </c>
      <c r="M2311" s="7">
        <f t="shared" si="360"/>
        <v>25</v>
      </c>
      <c r="N2311" s="7">
        <f t="shared" si="361"/>
        <v>100</v>
      </c>
      <c r="O2311" s="7">
        <f t="shared" si="362"/>
        <v>0</v>
      </c>
      <c r="P2311" s="7">
        <f t="shared" si="363"/>
        <v>83.5</v>
      </c>
      <c r="Q2311" s="8">
        <f t="shared" si="364"/>
        <v>56.274999999999999</v>
      </c>
      <c r="R2311" s="8">
        <f t="shared" si="365"/>
        <v>45.875</v>
      </c>
      <c r="S2311" s="8">
        <f t="shared" si="366"/>
        <v>56.325000000000003</v>
      </c>
      <c r="T2311" s="8">
        <f t="shared" si="367"/>
        <v>52.125</v>
      </c>
      <c r="U2311" s="7">
        <f t="shared" si="368"/>
        <v>52.82500000000001</v>
      </c>
      <c r="V2311" s="7">
        <f t="shared" si="369"/>
        <v>52.650000000000006</v>
      </c>
    </row>
    <row r="2312" spans="1:22" ht="13.5" x14ac:dyDescent="0.25">
      <c r="A2312" s="3">
        <f>RSI!A2312</f>
        <v>45671</v>
      </c>
      <c r="B2312" s="2">
        <f>RSI!B2312</f>
        <v>3.51</v>
      </c>
      <c r="C2312" s="2">
        <f>RSI!I2312</f>
        <v>52.516148541389249</v>
      </c>
      <c r="D2312" s="2">
        <f>MACD!E2312</f>
        <v>2.1821529662670702E-2</v>
      </c>
      <c r="E2312" s="2">
        <f>MACD!F2312</f>
        <v>8.9338344780259371E-2</v>
      </c>
      <c r="F2312" s="2">
        <f>'Moving Avg'!D2312</f>
        <v>3.4019999999999997</v>
      </c>
      <c r="G2312" s="2">
        <f>'Moving Avg'!F2312</f>
        <v>3.4435000000000011</v>
      </c>
      <c r="H2312" s="2">
        <f>'Moving Avg'!G2312</f>
        <v>3.5645999999999987</v>
      </c>
      <c r="I2312" s="2">
        <f>'Moving Avg'!H2312</f>
        <v>3.9689224999999997</v>
      </c>
      <c r="J2312" s="5" t="str">
        <f>OBV!F2312</f>
        <v>BULLISH</v>
      </c>
      <c r="K2312" s="5" t="str">
        <f>OBV!G2312</f>
        <v>NEUTRAL</v>
      </c>
      <c r="L2312" s="5" t="str">
        <f>OBV!H2312</f>
        <v>CONFIRMED BULLISH</v>
      </c>
      <c r="M2312" s="7">
        <f t="shared" si="360"/>
        <v>25</v>
      </c>
      <c r="N2312" s="7">
        <f t="shared" si="361"/>
        <v>100</v>
      </c>
      <c r="O2312" s="7">
        <f t="shared" si="362"/>
        <v>0</v>
      </c>
      <c r="P2312" s="7">
        <f t="shared" si="363"/>
        <v>83.5</v>
      </c>
      <c r="Q2312" s="8">
        <f t="shared" si="364"/>
        <v>56.274999999999999</v>
      </c>
      <c r="R2312" s="8">
        <f t="shared" si="365"/>
        <v>45.875</v>
      </c>
      <c r="S2312" s="8">
        <f t="shared" si="366"/>
        <v>56.325000000000003</v>
      </c>
      <c r="T2312" s="8">
        <f t="shared" si="367"/>
        <v>52.125</v>
      </c>
      <c r="U2312" s="7">
        <f t="shared" si="368"/>
        <v>52.82500000000001</v>
      </c>
      <c r="V2312" s="7">
        <f t="shared" si="369"/>
        <v>52.650000000000006</v>
      </c>
    </row>
    <row r="2313" spans="1:22" ht="13.5" x14ac:dyDescent="0.25">
      <c r="A2313" s="3">
        <f>RSI!A2313</f>
        <v>45672</v>
      </c>
      <c r="B2313" s="2">
        <f>RSI!B2313</f>
        <v>3.55</v>
      </c>
      <c r="C2313" s="2">
        <f>RSI!I2313</f>
        <v>56.644090810828274</v>
      </c>
      <c r="D2313" s="2">
        <f>MACD!E2313</f>
        <v>-7.0273126681308362E-3</v>
      </c>
      <c r="E2313" s="2">
        <f>MACD!F2313</f>
        <v>7.0065213290581338E-2</v>
      </c>
      <c r="F2313" s="2">
        <f>'Moving Avg'!D2313</f>
        <v>3.4420000000000002</v>
      </c>
      <c r="G2313" s="2">
        <f>'Moving Avg'!F2313</f>
        <v>3.4305000000000008</v>
      </c>
      <c r="H2313" s="2">
        <f>'Moving Avg'!G2313</f>
        <v>3.565199999999999</v>
      </c>
      <c r="I2313" s="2">
        <f>'Moving Avg'!H2313</f>
        <v>3.9668124999999996</v>
      </c>
      <c r="J2313" s="5" t="str">
        <f>OBV!F2313</f>
        <v>BULLISH</v>
      </c>
      <c r="K2313" s="5" t="str">
        <f>OBV!G2313</f>
        <v>NEUTRAL</v>
      </c>
      <c r="L2313" s="5" t="str">
        <f>OBV!H2313</f>
        <v>CONFIRMED BULLISH</v>
      </c>
      <c r="M2313" s="7">
        <f t="shared" si="360"/>
        <v>25</v>
      </c>
      <c r="N2313" s="7">
        <f t="shared" si="361"/>
        <v>100</v>
      </c>
      <c r="O2313" s="7">
        <f t="shared" si="362"/>
        <v>0</v>
      </c>
      <c r="P2313" s="7">
        <f t="shared" si="363"/>
        <v>83.5</v>
      </c>
      <c r="Q2313" s="8">
        <f t="shared" si="364"/>
        <v>56.274999999999999</v>
      </c>
      <c r="R2313" s="8">
        <f t="shared" si="365"/>
        <v>45.875</v>
      </c>
      <c r="S2313" s="8">
        <f t="shared" si="366"/>
        <v>56.325000000000003</v>
      </c>
      <c r="T2313" s="8">
        <f t="shared" si="367"/>
        <v>52.125</v>
      </c>
      <c r="U2313" s="7">
        <f t="shared" si="368"/>
        <v>52.82500000000001</v>
      </c>
      <c r="V2313" s="7">
        <f t="shared" si="369"/>
        <v>52.650000000000006</v>
      </c>
    </row>
    <row r="2314" spans="1:22" ht="13.5" x14ac:dyDescent="0.25">
      <c r="A2314" s="3">
        <f>RSI!A2314</f>
        <v>45673</v>
      </c>
      <c r="B2314" s="2">
        <f>RSI!B2314</f>
        <v>3.55</v>
      </c>
      <c r="C2314" s="2">
        <f>RSI!I2314</f>
        <v>56.644090810828274</v>
      </c>
      <c r="D2314" s="2">
        <f>MACD!E2314</f>
        <v>-3.1828800959578185E-2</v>
      </c>
      <c r="E2314" s="2">
        <f>MACD!F2314</f>
        <v>4.9686410440549431E-2</v>
      </c>
      <c r="F2314" s="2">
        <f>'Moving Avg'!D2314</f>
        <v>3.4820000000000002</v>
      </c>
      <c r="G2314" s="2">
        <f>'Moving Avg'!F2314</f>
        <v>3.4175000000000004</v>
      </c>
      <c r="H2314" s="2">
        <f>'Moving Avg'!G2314</f>
        <v>3.5657999999999994</v>
      </c>
      <c r="I2314" s="2">
        <f>'Moving Avg'!H2314</f>
        <v>3.9655504999999995</v>
      </c>
      <c r="J2314" s="5" t="str">
        <f>OBV!F2314</f>
        <v>BULLISH</v>
      </c>
      <c r="K2314" s="5" t="str">
        <f>OBV!G2314</f>
        <v>NEUTRAL</v>
      </c>
      <c r="L2314" s="5" t="str">
        <f>OBV!H2314</f>
        <v>CONFIRMED BULLISH</v>
      </c>
      <c r="M2314" s="7">
        <f t="shared" si="360"/>
        <v>25</v>
      </c>
      <c r="N2314" s="7">
        <f t="shared" si="361"/>
        <v>100</v>
      </c>
      <c r="O2314" s="7">
        <f t="shared" si="362"/>
        <v>0</v>
      </c>
      <c r="P2314" s="7">
        <f t="shared" si="363"/>
        <v>83.5</v>
      </c>
      <c r="Q2314" s="8">
        <f t="shared" si="364"/>
        <v>56.274999999999999</v>
      </c>
      <c r="R2314" s="8">
        <f t="shared" si="365"/>
        <v>45.875</v>
      </c>
      <c r="S2314" s="8">
        <f t="shared" si="366"/>
        <v>56.325000000000003</v>
      </c>
      <c r="T2314" s="8">
        <f t="shared" si="367"/>
        <v>52.125</v>
      </c>
      <c r="U2314" s="7">
        <f t="shared" si="368"/>
        <v>52.82500000000001</v>
      </c>
      <c r="V2314" s="7">
        <f t="shared" si="369"/>
        <v>52.650000000000006</v>
      </c>
    </row>
    <row r="2315" spans="1:22" ht="13.5" x14ac:dyDescent="0.25">
      <c r="A2315" s="3">
        <f>RSI!A2315</f>
        <v>45674</v>
      </c>
      <c r="B2315" s="2">
        <f>RSI!B2315</f>
        <v>3.55</v>
      </c>
      <c r="C2315" s="2">
        <f>RSI!I2315</f>
        <v>56.644090810828274</v>
      </c>
      <c r="D2315" s="2">
        <f>MACD!E2315</f>
        <v>-5.3176647330830829E-2</v>
      </c>
      <c r="E2315" s="2">
        <f>MACD!F2315</f>
        <v>2.9113798886273377E-2</v>
      </c>
      <c r="F2315" s="2">
        <f>'Moving Avg'!D2315</f>
        <v>3.5219999999999998</v>
      </c>
      <c r="G2315" s="2">
        <f>'Moving Avg'!F2315</f>
        <v>3.4130000000000003</v>
      </c>
      <c r="H2315" s="2">
        <f>'Moving Avg'!G2315</f>
        <v>3.5663999999999993</v>
      </c>
      <c r="I2315" s="2">
        <f>'Moving Avg'!H2315</f>
        <v>3.9634899999999988</v>
      </c>
      <c r="J2315" s="5" t="str">
        <f>OBV!F2315</f>
        <v>BULLISH</v>
      </c>
      <c r="K2315" s="5" t="str">
        <f>OBV!G2315</f>
        <v>NEUTRAL</v>
      </c>
      <c r="L2315" s="5" t="str">
        <f>OBV!H2315</f>
        <v>CONFIRMED BULLISH</v>
      </c>
      <c r="M2315" s="7">
        <f t="shared" si="360"/>
        <v>25</v>
      </c>
      <c r="N2315" s="7">
        <f t="shared" si="361"/>
        <v>100</v>
      </c>
      <c r="O2315" s="7">
        <f t="shared" si="362"/>
        <v>0</v>
      </c>
      <c r="P2315" s="7">
        <f t="shared" si="363"/>
        <v>83.5</v>
      </c>
      <c r="Q2315" s="8">
        <f t="shared" si="364"/>
        <v>56.274999999999999</v>
      </c>
      <c r="R2315" s="8">
        <f t="shared" si="365"/>
        <v>45.875</v>
      </c>
      <c r="S2315" s="8">
        <f t="shared" si="366"/>
        <v>56.325000000000003</v>
      </c>
      <c r="T2315" s="8">
        <f t="shared" si="367"/>
        <v>52.125</v>
      </c>
      <c r="U2315" s="7">
        <f t="shared" si="368"/>
        <v>52.82500000000001</v>
      </c>
      <c r="V2315" s="7">
        <f t="shared" si="369"/>
        <v>52.650000000000006</v>
      </c>
    </row>
    <row r="2316" spans="1:22" ht="13.5" x14ac:dyDescent="0.25">
      <c r="A2316" s="3">
        <f>RSI!A2316</f>
        <v>45677</v>
      </c>
      <c r="B2316" s="2">
        <f>RSI!B2316</f>
        <v>3.64</v>
      </c>
      <c r="C2316" s="2">
        <f>RSI!I2316</f>
        <v>65.156398029739506</v>
      </c>
      <c r="D2316" s="2">
        <f>MACD!E2316</f>
        <v>-7.8242035258953457E-2</v>
      </c>
      <c r="E2316" s="2">
        <f>MACD!F2316</f>
        <v>7.6426320572280104E-3</v>
      </c>
      <c r="F2316" s="2">
        <f>'Moving Avg'!D2316</f>
        <v>3.56</v>
      </c>
      <c r="G2316" s="2">
        <f>'Moving Avg'!F2316</f>
        <v>3.4210000000000003</v>
      </c>
      <c r="H2316" s="2">
        <f>'Moving Avg'!G2316</f>
        <v>3.5687999999999995</v>
      </c>
      <c r="I2316" s="2">
        <f>'Moving Avg'!H2316</f>
        <v>3.9618794999999989</v>
      </c>
      <c r="J2316" s="5" t="str">
        <f>OBV!F2316</f>
        <v>BULLISH</v>
      </c>
      <c r="K2316" s="5" t="str">
        <f>OBV!G2316</f>
        <v>NEUTRAL</v>
      </c>
      <c r="L2316" s="5" t="str">
        <f>OBV!H2316</f>
        <v>CONFIRMED BULLISH</v>
      </c>
      <c r="M2316" s="7">
        <f t="shared" si="360"/>
        <v>25</v>
      </c>
      <c r="N2316" s="7">
        <f t="shared" si="361"/>
        <v>100</v>
      </c>
      <c r="O2316" s="7">
        <f t="shared" si="362"/>
        <v>0</v>
      </c>
      <c r="P2316" s="7">
        <f t="shared" si="363"/>
        <v>83.5</v>
      </c>
      <c r="Q2316" s="8">
        <f t="shared" si="364"/>
        <v>56.274999999999999</v>
      </c>
      <c r="R2316" s="8">
        <f t="shared" si="365"/>
        <v>45.875</v>
      </c>
      <c r="S2316" s="8">
        <f t="shared" si="366"/>
        <v>56.325000000000003</v>
      </c>
      <c r="T2316" s="8">
        <f t="shared" si="367"/>
        <v>52.125</v>
      </c>
      <c r="U2316" s="7">
        <f t="shared" si="368"/>
        <v>52.82500000000001</v>
      </c>
      <c r="V2316" s="7">
        <f t="shared" si="369"/>
        <v>52.650000000000006</v>
      </c>
    </row>
    <row r="2317" spans="1:22" ht="13.5" x14ac:dyDescent="0.25">
      <c r="A2317" s="3">
        <f>RSI!A2317</f>
        <v>45678</v>
      </c>
      <c r="B2317" s="2">
        <f>RSI!B2317</f>
        <v>3.48</v>
      </c>
      <c r="C2317" s="2">
        <f>RSI!I2317</f>
        <v>47.355807965095131</v>
      </c>
      <c r="D2317" s="2">
        <f>MACD!E2317</f>
        <v>-8.8441504031596896E-2</v>
      </c>
      <c r="E2317" s="2">
        <f>MACD!F2317</f>
        <v>-1.1574195160536972E-2</v>
      </c>
      <c r="F2317" s="2">
        <f>'Moving Avg'!D2317</f>
        <v>3.5539999999999998</v>
      </c>
      <c r="G2317" s="2">
        <f>'Moving Avg'!F2317</f>
        <v>3.4234999999999998</v>
      </c>
      <c r="H2317" s="2">
        <f>'Moving Avg'!G2317</f>
        <v>3.5679999999999992</v>
      </c>
      <c r="I2317" s="2">
        <f>'Moving Avg'!H2317</f>
        <v>3.9594689999999986</v>
      </c>
      <c r="J2317" s="5" t="str">
        <f>OBV!F2317</f>
        <v>BULLISH</v>
      </c>
      <c r="K2317" s="5" t="str">
        <f>OBV!G2317</f>
        <v>NEUTRAL</v>
      </c>
      <c r="L2317" s="5" t="str">
        <f>OBV!H2317</f>
        <v>BULLISH DIVERGENCE</v>
      </c>
      <c r="M2317" s="7">
        <f t="shared" si="360"/>
        <v>25</v>
      </c>
      <c r="N2317" s="7">
        <f t="shared" si="361"/>
        <v>100</v>
      </c>
      <c r="O2317" s="7">
        <f t="shared" si="362"/>
        <v>0</v>
      </c>
      <c r="P2317" s="7">
        <f t="shared" si="363"/>
        <v>66.5</v>
      </c>
      <c r="Q2317" s="8">
        <f t="shared" si="364"/>
        <v>53.725000000000001</v>
      </c>
      <c r="R2317" s="8">
        <f t="shared" si="365"/>
        <v>41.625</v>
      </c>
      <c r="S2317" s="8">
        <f t="shared" si="366"/>
        <v>48.674999999999997</v>
      </c>
      <c r="T2317" s="8">
        <f t="shared" si="367"/>
        <v>47.875</v>
      </c>
      <c r="U2317" s="7">
        <f t="shared" si="368"/>
        <v>48.008333333333326</v>
      </c>
      <c r="V2317" s="7">
        <f t="shared" si="369"/>
        <v>47.974999999999994</v>
      </c>
    </row>
    <row r="2318" spans="1:22" ht="13.5" x14ac:dyDescent="0.25">
      <c r="A2318" s="3">
        <f>RSI!A2318</f>
        <v>45679</v>
      </c>
      <c r="B2318" s="2">
        <f>RSI!B2318</f>
        <v>3.35</v>
      </c>
      <c r="C2318" s="2">
        <f>RSI!I2318</f>
        <v>38.219505856634363</v>
      </c>
      <c r="D2318" s="2">
        <f>MACD!E2318</f>
        <v>-8.7276512283307905E-2</v>
      </c>
      <c r="E2318" s="2">
        <f>MACD!F2318</f>
        <v>-2.6714658585091158E-2</v>
      </c>
      <c r="F2318" s="2">
        <f>'Moving Avg'!D2318</f>
        <v>3.5140000000000002</v>
      </c>
      <c r="G2318" s="2">
        <f>'Moving Avg'!F2318</f>
        <v>3.4199999999999995</v>
      </c>
      <c r="H2318" s="2">
        <f>'Moving Avg'!G2318</f>
        <v>3.561599999999999</v>
      </c>
      <c r="I2318" s="2">
        <f>'Moving Avg'!H2318</f>
        <v>3.9564084999999993</v>
      </c>
      <c r="J2318" s="5" t="str">
        <f>OBV!F2318</f>
        <v>BEARISH</v>
      </c>
      <c r="K2318" s="5" t="str">
        <f>OBV!G2318</f>
        <v>STRONG</v>
      </c>
      <c r="L2318" s="5" t="str">
        <f>OBV!H2318</f>
        <v>CONFIRMED BEARISH</v>
      </c>
      <c r="M2318" s="7">
        <f t="shared" si="360"/>
        <v>25</v>
      </c>
      <c r="N2318" s="7">
        <f t="shared" si="361"/>
        <v>100</v>
      </c>
      <c r="O2318" s="7">
        <f t="shared" si="362"/>
        <v>0</v>
      </c>
      <c r="P2318" s="7">
        <f t="shared" si="363"/>
        <v>33</v>
      </c>
      <c r="Q2318" s="8">
        <f t="shared" si="364"/>
        <v>48.7</v>
      </c>
      <c r="R2318" s="8">
        <f t="shared" si="365"/>
        <v>33.25</v>
      </c>
      <c r="S2318" s="8">
        <f t="shared" si="366"/>
        <v>33.6</v>
      </c>
      <c r="T2318" s="8">
        <f t="shared" si="367"/>
        <v>39.5</v>
      </c>
      <c r="U2318" s="7">
        <f t="shared" si="368"/>
        <v>38.516666666666673</v>
      </c>
      <c r="V2318" s="7">
        <f t="shared" si="369"/>
        <v>38.762500000000003</v>
      </c>
    </row>
    <row r="2319" spans="1:22" ht="13.5" x14ac:dyDescent="0.25">
      <c r="A2319" s="3">
        <f>RSI!A2319</f>
        <v>45680</v>
      </c>
      <c r="B2319" s="2">
        <f>RSI!B2319</f>
        <v>3.5</v>
      </c>
      <c r="C2319" s="2">
        <f>RSI!I2319</f>
        <v>50.16633426578862</v>
      </c>
      <c r="D2319" s="2">
        <f>MACD!E2319</f>
        <v>-9.6480276443100976E-2</v>
      </c>
      <c r="E2319" s="2">
        <f>MACD!F2319</f>
        <v>-4.0667782156693123E-2</v>
      </c>
      <c r="F2319" s="2">
        <f>'Moving Avg'!D2319</f>
        <v>3.504</v>
      </c>
      <c r="G2319" s="2">
        <f>'Moving Avg'!F2319</f>
        <v>3.4244999999999997</v>
      </c>
      <c r="H2319" s="2">
        <f>'Moving Avg'!G2319</f>
        <v>3.561199999999999</v>
      </c>
      <c r="I2319" s="2">
        <f>'Moving Avg'!H2319</f>
        <v>3.9540979999999992</v>
      </c>
      <c r="J2319" s="5" t="str">
        <f>OBV!F2319</f>
        <v>BEARISH</v>
      </c>
      <c r="K2319" s="5" t="str">
        <f>OBV!G2319</f>
        <v>STRONG</v>
      </c>
      <c r="L2319" s="5" t="str">
        <f>OBV!H2319</f>
        <v>CONFIRMED BEARISH</v>
      </c>
      <c r="M2319" s="7">
        <f t="shared" si="360"/>
        <v>25</v>
      </c>
      <c r="N2319" s="7">
        <f t="shared" si="361"/>
        <v>100</v>
      </c>
      <c r="O2319" s="7">
        <f t="shared" si="362"/>
        <v>0</v>
      </c>
      <c r="P2319" s="7">
        <f t="shared" si="363"/>
        <v>33</v>
      </c>
      <c r="Q2319" s="8">
        <f t="shared" si="364"/>
        <v>48.7</v>
      </c>
      <c r="R2319" s="8">
        <f t="shared" si="365"/>
        <v>33.25</v>
      </c>
      <c r="S2319" s="8">
        <f t="shared" si="366"/>
        <v>33.6</v>
      </c>
      <c r="T2319" s="8">
        <f t="shared" si="367"/>
        <v>39.5</v>
      </c>
      <c r="U2319" s="7">
        <f t="shared" si="368"/>
        <v>38.516666666666673</v>
      </c>
      <c r="V2319" s="7">
        <f t="shared" si="369"/>
        <v>38.762500000000003</v>
      </c>
    </row>
    <row r="2320" spans="1:22" ht="13.5" x14ac:dyDescent="0.25">
      <c r="A2320" s="3">
        <f>RSI!A2320</f>
        <v>45681</v>
      </c>
      <c r="B2320" s="2">
        <f>RSI!B2320</f>
        <v>3.35</v>
      </c>
      <c r="C2320" s="2">
        <f>RSI!I2320</f>
        <v>41.519814538129118</v>
      </c>
      <c r="D2320" s="2">
        <f>MACD!E2320</f>
        <v>-9.3190003047575853E-2</v>
      </c>
      <c r="E2320" s="2">
        <f>MACD!F2320</f>
        <v>-5.1172226334869675E-2</v>
      </c>
      <c r="F2320" s="2">
        <f>'Moving Avg'!D2320</f>
        <v>3.464</v>
      </c>
      <c r="G2320" s="2">
        <f>'Moving Avg'!F2320</f>
        <v>3.4214999999999995</v>
      </c>
      <c r="H2320" s="2">
        <f>'Moving Avg'!G2320</f>
        <v>3.5577999999999985</v>
      </c>
      <c r="I2320" s="2">
        <f>'Moving Avg'!H2320</f>
        <v>3.9510374999999995</v>
      </c>
      <c r="J2320" s="5" t="str">
        <f>OBV!F2320</f>
        <v>BEARISH</v>
      </c>
      <c r="K2320" s="5" t="str">
        <f>OBV!G2320</f>
        <v>STRONG</v>
      </c>
      <c r="L2320" s="5" t="str">
        <f>OBV!H2320</f>
        <v>CONFIRMED BEARISH</v>
      </c>
      <c r="M2320" s="7">
        <f t="shared" si="360"/>
        <v>25</v>
      </c>
      <c r="N2320" s="7">
        <f t="shared" si="361"/>
        <v>100</v>
      </c>
      <c r="O2320" s="7">
        <f t="shared" si="362"/>
        <v>0</v>
      </c>
      <c r="P2320" s="7">
        <f t="shared" si="363"/>
        <v>33</v>
      </c>
      <c r="Q2320" s="8">
        <f t="shared" si="364"/>
        <v>48.7</v>
      </c>
      <c r="R2320" s="8">
        <f t="shared" si="365"/>
        <v>33.25</v>
      </c>
      <c r="S2320" s="8">
        <f t="shared" si="366"/>
        <v>33.6</v>
      </c>
      <c r="T2320" s="8">
        <f t="shared" si="367"/>
        <v>39.5</v>
      </c>
      <c r="U2320" s="7">
        <f t="shared" si="368"/>
        <v>38.516666666666673</v>
      </c>
      <c r="V2320" s="7">
        <f t="shared" si="369"/>
        <v>38.762500000000003</v>
      </c>
    </row>
    <row r="2321" spans="1:22" ht="13.5" x14ac:dyDescent="0.25">
      <c r="A2321" s="3">
        <f>RSI!A2321</f>
        <v>45684</v>
      </c>
      <c r="B2321" s="2">
        <f>RSI!B2321</f>
        <v>3.36</v>
      </c>
      <c r="C2321" s="2">
        <f>RSI!I2321</f>
        <v>42.23462352098943</v>
      </c>
      <c r="D2321" s="2">
        <f>MACD!E2321</f>
        <v>-7.4906284540567913E-2</v>
      </c>
      <c r="E2321" s="2">
        <f>MACD!F2321</f>
        <v>-5.5919037976009327E-2</v>
      </c>
      <c r="F2321" s="2">
        <f>'Moving Avg'!D2321</f>
        <v>3.4079999999999999</v>
      </c>
      <c r="G2321" s="2">
        <f>'Moving Avg'!F2321</f>
        <v>3.4219999999999997</v>
      </c>
      <c r="H2321" s="2">
        <f>'Moving Avg'!G2321</f>
        <v>3.5545999999999993</v>
      </c>
      <c r="I2321" s="2">
        <f>'Moving Avg'!H2321</f>
        <v>3.9480269999999988</v>
      </c>
      <c r="J2321" s="5" t="str">
        <f>OBV!F2321</f>
        <v>BEARISH</v>
      </c>
      <c r="K2321" s="5" t="str">
        <f>OBV!G2321</f>
        <v>STRONG</v>
      </c>
      <c r="L2321" s="5" t="str">
        <f>OBV!H2321</f>
        <v>CONFIRMED BEARISH</v>
      </c>
      <c r="M2321" s="7">
        <f t="shared" si="360"/>
        <v>25</v>
      </c>
      <c r="N2321" s="7">
        <f t="shared" si="361"/>
        <v>45</v>
      </c>
      <c r="O2321" s="7">
        <f t="shared" si="362"/>
        <v>0</v>
      </c>
      <c r="P2321" s="7">
        <f t="shared" si="363"/>
        <v>33</v>
      </c>
      <c r="Q2321" s="8">
        <f t="shared" si="364"/>
        <v>29.45</v>
      </c>
      <c r="R2321" s="8">
        <f t="shared" si="365"/>
        <v>22.25</v>
      </c>
      <c r="S2321" s="8">
        <f t="shared" si="366"/>
        <v>25.35</v>
      </c>
      <c r="T2321" s="8">
        <f t="shared" si="367"/>
        <v>25.75</v>
      </c>
      <c r="U2321" s="7">
        <f t="shared" si="368"/>
        <v>25.683333333333337</v>
      </c>
      <c r="V2321" s="7">
        <f t="shared" si="369"/>
        <v>25.700000000000003</v>
      </c>
    </row>
    <row r="2322" spans="1:22" ht="13.5" x14ac:dyDescent="0.25">
      <c r="A2322" s="3">
        <f>RSI!A2322</f>
        <v>45685</v>
      </c>
      <c r="B2322" s="2">
        <f>RSI!B2322</f>
        <v>3.36</v>
      </c>
      <c r="C2322" s="2">
        <f>RSI!I2322</f>
        <v>42.23462352098943</v>
      </c>
      <c r="D2322" s="2">
        <f>MACD!E2322</f>
        <v>-4.9471390729772136E-2</v>
      </c>
      <c r="E2322" s="2">
        <f>MACD!F2322</f>
        <v>-5.4629508526761891E-2</v>
      </c>
      <c r="F2322" s="2">
        <f>'Moving Avg'!D2322</f>
        <v>3.3839999999999995</v>
      </c>
      <c r="G2322" s="2">
        <f>'Moving Avg'!F2322</f>
        <v>3.4225000000000003</v>
      </c>
      <c r="H2322" s="2">
        <f>'Moving Avg'!G2322</f>
        <v>3.5513999999999992</v>
      </c>
      <c r="I2322" s="2">
        <f>'Moving Avg'!H2322</f>
        <v>3.9458149999999987</v>
      </c>
      <c r="J2322" s="5" t="str">
        <f>OBV!F2322</f>
        <v>BEARISH</v>
      </c>
      <c r="K2322" s="5" t="str">
        <f>OBV!G2322</f>
        <v>STRONG</v>
      </c>
      <c r="L2322" s="5" t="str">
        <f>OBV!H2322</f>
        <v>CONFIRMED BEARISH</v>
      </c>
      <c r="M2322" s="7">
        <f t="shared" si="360"/>
        <v>25</v>
      </c>
      <c r="N2322" s="7">
        <f t="shared" si="361"/>
        <v>0</v>
      </c>
      <c r="O2322" s="7">
        <f t="shared" si="362"/>
        <v>0</v>
      </c>
      <c r="P2322" s="7">
        <f t="shared" si="363"/>
        <v>33</v>
      </c>
      <c r="Q2322" s="8">
        <f t="shared" si="364"/>
        <v>13.7</v>
      </c>
      <c r="R2322" s="8">
        <f t="shared" si="365"/>
        <v>13.25</v>
      </c>
      <c r="S2322" s="8">
        <f t="shared" si="366"/>
        <v>18.600000000000001</v>
      </c>
      <c r="T2322" s="8">
        <f t="shared" si="367"/>
        <v>14.5</v>
      </c>
      <c r="U2322" s="7">
        <f t="shared" si="368"/>
        <v>15.183333333333332</v>
      </c>
      <c r="V2322" s="7">
        <f t="shared" si="369"/>
        <v>15.012499999999999</v>
      </c>
    </row>
    <row r="2323" spans="1:22" ht="13.5" x14ac:dyDescent="0.25">
      <c r="A2323" s="3">
        <f>RSI!A2323</f>
        <v>45686</v>
      </c>
      <c r="B2323" s="2">
        <f>RSI!B2323</f>
        <v>3.36</v>
      </c>
      <c r="C2323" s="2">
        <f>RSI!I2323</f>
        <v>42.23462352098943</v>
      </c>
      <c r="D2323" s="2">
        <f>MACD!E2323</f>
        <v>-2.111674297795485E-2</v>
      </c>
      <c r="E2323" s="2">
        <f>MACD!F2323</f>
        <v>-4.7926955417000483E-2</v>
      </c>
      <c r="F2323" s="2">
        <f>'Moving Avg'!D2323</f>
        <v>3.3860000000000001</v>
      </c>
      <c r="G2323" s="2">
        <f>'Moving Avg'!F2323</f>
        <v>3.4229999999999996</v>
      </c>
      <c r="H2323" s="2">
        <f>'Moving Avg'!G2323</f>
        <v>3.5482</v>
      </c>
      <c r="I2323" s="2">
        <f>'Moving Avg'!H2323</f>
        <v>3.9436529999999994</v>
      </c>
      <c r="J2323" s="5" t="str">
        <f>OBV!F2323</f>
        <v>BULLISH</v>
      </c>
      <c r="K2323" s="5" t="str">
        <f>OBV!G2323</f>
        <v>NEUTRAL</v>
      </c>
      <c r="L2323" s="5" t="str">
        <f>OBV!H2323</f>
        <v>CONFIRMED BULLISH</v>
      </c>
      <c r="M2323" s="7">
        <f t="shared" si="360"/>
        <v>25</v>
      </c>
      <c r="N2323" s="7">
        <f t="shared" si="361"/>
        <v>0</v>
      </c>
      <c r="O2323" s="7">
        <f t="shared" si="362"/>
        <v>0</v>
      </c>
      <c r="P2323" s="7">
        <f t="shared" si="363"/>
        <v>83.5</v>
      </c>
      <c r="Q2323" s="8">
        <f t="shared" si="364"/>
        <v>21.274999999999999</v>
      </c>
      <c r="R2323" s="8">
        <f t="shared" si="365"/>
        <v>25.875</v>
      </c>
      <c r="S2323" s="8">
        <f t="shared" si="366"/>
        <v>41.325000000000003</v>
      </c>
      <c r="T2323" s="8">
        <f t="shared" si="367"/>
        <v>27.125</v>
      </c>
      <c r="U2323" s="7">
        <f t="shared" si="368"/>
        <v>29.491666666666664</v>
      </c>
      <c r="V2323" s="7">
        <f t="shared" si="369"/>
        <v>28.9</v>
      </c>
    </row>
    <row r="2324" spans="1:22" ht="13.5" x14ac:dyDescent="0.25">
      <c r="A2324" s="3">
        <f>RSI!A2324</f>
        <v>45687</v>
      </c>
      <c r="B2324" s="2">
        <f>RSI!B2324</f>
        <v>3.36</v>
      </c>
      <c r="C2324" s="2">
        <f>RSI!I2324</f>
        <v>42.23462352098943</v>
      </c>
      <c r="D2324" s="2">
        <f>MACD!E2324</f>
        <v>3.5043256934468303E-3</v>
      </c>
      <c r="E2324" s="2">
        <f>MACD!F2324</f>
        <v>-3.7640699194911025E-2</v>
      </c>
      <c r="F2324" s="2">
        <f>'Moving Avg'!D2324</f>
        <v>3.3579999999999997</v>
      </c>
      <c r="G2324" s="2">
        <f>'Moving Avg'!F2324</f>
        <v>3.4234999999999998</v>
      </c>
      <c r="H2324" s="2">
        <f>'Moving Avg'!G2324</f>
        <v>3.5469999999999997</v>
      </c>
      <c r="I2324" s="2">
        <f>'Moving Avg'!H2324</f>
        <v>3.9414909999999992</v>
      </c>
      <c r="J2324" s="5" t="str">
        <f>OBV!F2324</f>
        <v>BULLISH</v>
      </c>
      <c r="K2324" s="5" t="str">
        <f>OBV!G2324</f>
        <v>NEUTRAL</v>
      </c>
      <c r="L2324" s="5" t="str">
        <f>OBV!H2324</f>
        <v>BULLISH DIVERGENCE</v>
      </c>
      <c r="M2324" s="7">
        <f t="shared" si="360"/>
        <v>25</v>
      </c>
      <c r="N2324" s="7">
        <f t="shared" si="361"/>
        <v>0</v>
      </c>
      <c r="O2324" s="7">
        <f t="shared" si="362"/>
        <v>0</v>
      </c>
      <c r="P2324" s="7">
        <f t="shared" si="363"/>
        <v>66.5</v>
      </c>
      <c r="Q2324" s="8">
        <f t="shared" si="364"/>
        <v>18.725000000000001</v>
      </c>
      <c r="R2324" s="8">
        <f t="shared" si="365"/>
        <v>21.625</v>
      </c>
      <c r="S2324" s="8">
        <f t="shared" si="366"/>
        <v>33.674999999999997</v>
      </c>
      <c r="T2324" s="8">
        <f t="shared" si="367"/>
        <v>22.875</v>
      </c>
      <c r="U2324" s="7">
        <f t="shared" si="368"/>
        <v>24.675000000000001</v>
      </c>
      <c r="V2324" s="7">
        <f t="shared" si="369"/>
        <v>24.225000000000001</v>
      </c>
    </row>
    <row r="2325" spans="1:22" ht="13.5" x14ac:dyDescent="0.25">
      <c r="A2325" s="3">
        <f>RSI!A2325</f>
        <v>45688</v>
      </c>
      <c r="B2325" s="2">
        <f>RSI!B2325</f>
        <v>3.36</v>
      </c>
      <c r="C2325" s="2">
        <f>RSI!I2325</f>
        <v>42.234623520989437</v>
      </c>
      <c r="D2325" s="2">
        <f>MACD!E2325</f>
        <v>2.491964359048815E-2</v>
      </c>
      <c r="E2325" s="2">
        <f>MACD!F2325</f>
        <v>-2.512863063783119E-2</v>
      </c>
      <c r="F2325" s="2">
        <f>'Moving Avg'!D2325</f>
        <v>3.3600000000000003</v>
      </c>
      <c r="G2325" s="2">
        <f>'Moving Avg'!F2325</f>
        <v>3.4240000000000004</v>
      </c>
      <c r="H2325" s="2">
        <f>'Moving Avg'!G2325</f>
        <v>3.5428000000000002</v>
      </c>
      <c r="I2325" s="2">
        <f>'Moving Avg'!H2325</f>
        <v>3.9400274999999989</v>
      </c>
      <c r="J2325" s="5" t="str">
        <f>OBV!F2325</f>
        <v>BULLISH</v>
      </c>
      <c r="K2325" s="5" t="str">
        <f>OBV!G2325</f>
        <v>NEUTRAL</v>
      </c>
      <c r="L2325" s="5" t="str">
        <f>OBV!H2325</f>
        <v>CONFIRMED BULLISH</v>
      </c>
      <c r="M2325" s="7">
        <f t="shared" si="360"/>
        <v>25</v>
      </c>
      <c r="N2325" s="7">
        <f t="shared" si="361"/>
        <v>0</v>
      </c>
      <c r="O2325" s="7">
        <f t="shared" si="362"/>
        <v>0</v>
      </c>
      <c r="P2325" s="7">
        <f t="shared" si="363"/>
        <v>83.5</v>
      </c>
      <c r="Q2325" s="8">
        <f t="shared" si="364"/>
        <v>21.274999999999999</v>
      </c>
      <c r="R2325" s="8">
        <f t="shared" si="365"/>
        <v>25.875</v>
      </c>
      <c r="S2325" s="8">
        <f t="shared" si="366"/>
        <v>41.325000000000003</v>
      </c>
      <c r="T2325" s="8">
        <f t="shared" si="367"/>
        <v>27.125</v>
      </c>
      <c r="U2325" s="7">
        <f t="shared" si="368"/>
        <v>29.491666666666664</v>
      </c>
      <c r="V2325" s="7">
        <f t="shared" si="369"/>
        <v>28.9</v>
      </c>
    </row>
    <row r="2326" spans="1:22" ht="13.5" x14ac:dyDescent="0.25">
      <c r="A2326" s="3">
        <f>RSI!A2326</f>
        <v>45691</v>
      </c>
      <c r="B2326" s="2">
        <f>RSI!B2326</f>
        <v>3.51</v>
      </c>
      <c r="C2326" s="2">
        <f>RSI!I2326</f>
        <v>54.356610740474849</v>
      </c>
      <c r="D2326" s="2">
        <f>MACD!E2326</f>
        <v>4.6314326916198745E-2</v>
      </c>
      <c r="E2326" s="2">
        <f>MACD!F2326</f>
        <v>-1.0840039127025204E-2</v>
      </c>
      <c r="F2326" s="2">
        <f>'Moving Avg'!D2326</f>
        <v>3.3899999999999997</v>
      </c>
      <c r="G2326" s="2">
        <f>'Moving Avg'!F2326</f>
        <v>3.4319999999999999</v>
      </c>
      <c r="H2326" s="2">
        <f>'Moving Avg'!G2326</f>
        <v>3.5386000000000002</v>
      </c>
      <c r="I2326" s="2">
        <f>'Moving Avg'!H2326</f>
        <v>3.9401124999999992</v>
      </c>
      <c r="J2326" s="5" t="str">
        <f>OBV!F2326</f>
        <v>BULLISH</v>
      </c>
      <c r="K2326" s="5" t="str">
        <f>OBV!G2326</f>
        <v>NEUTRAL</v>
      </c>
      <c r="L2326" s="5" t="str">
        <f>OBV!H2326</f>
        <v>CONFIRMED BULLISH</v>
      </c>
      <c r="M2326" s="7">
        <f t="shared" si="360"/>
        <v>25</v>
      </c>
      <c r="N2326" s="7">
        <f t="shared" si="361"/>
        <v>0</v>
      </c>
      <c r="O2326" s="7">
        <f t="shared" si="362"/>
        <v>0</v>
      </c>
      <c r="P2326" s="7">
        <f t="shared" si="363"/>
        <v>83.5</v>
      </c>
      <c r="Q2326" s="8">
        <f t="shared" si="364"/>
        <v>21.274999999999999</v>
      </c>
      <c r="R2326" s="8">
        <f t="shared" si="365"/>
        <v>25.875</v>
      </c>
      <c r="S2326" s="8">
        <f t="shared" si="366"/>
        <v>41.325000000000003</v>
      </c>
      <c r="T2326" s="8">
        <f t="shared" si="367"/>
        <v>27.125</v>
      </c>
      <c r="U2326" s="7">
        <f t="shared" si="368"/>
        <v>29.491666666666664</v>
      </c>
      <c r="V2326" s="7">
        <f t="shared" si="369"/>
        <v>28.9</v>
      </c>
    </row>
    <row r="2327" spans="1:22" ht="13.5" x14ac:dyDescent="0.25">
      <c r="A2327" s="3">
        <f>RSI!A2327</f>
        <v>45692</v>
      </c>
      <c r="B2327" s="2">
        <f>RSI!B2327</f>
        <v>3.63</v>
      </c>
      <c r="C2327" s="2">
        <f>RSI!I2327</f>
        <v>61.345129109632801</v>
      </c>
      <c r="D2327" s="2">
        <f>MACD!E2327</f>
        <v>3.0525952576898163E-2</v>
      </c>
      <c r="E2327" s="2">
        <f>MACD!F2327</f>
        <v>-2.5668407862405301E-3</v>
      </c>
      <c r="F2327" s="2">
        <f>'Moving Avg'!D2327</f>
        <v>3.444</v>
      </c>
      <c r="G2327" s="2">
        <f>'Moving Avg'!F2327</f>
        <v>3.4460000000000002</v>
      </c>
      <c r="H2327" s="2">
        <f>'Moving Avg'!G2327</f>
        <v>3.5367999999999999</v>
      </c>
      <c r="I2327" s="2">
        <f>'Moving Avg'!H2327</f>
        <v>3.9407974999999982</v>
      </c>
      <c r="J2327" s="5" t="str">
        <f>OBV!F2327</f>
        <v>BULLISH</v>
      </c>
      <c r="K2327" s="5" t="str">
        <f>OBV!G2327</f>
        <v>NEUTRAL</v>
      </c>
      <c r="L2327" s="5" t="str">
        <f>OBV!H2327</f>
        <v>CONFIRMED BULLISH</v>
      </c>
      <c r="M2327" s="7">
        <f t="shared" si="360"/>
        <v>25</v>
      </c>
      <c r="N2327" s="7">
        <f t="shared" si="361"/>
        <v>0</v>
      </c>
      <c r="O2327" s="7">
        <f t="shared" si="362"/>
        <v>0</v>
      </c>
      <c r="P2327" s="7">
        <f t="shared" si="363"/>
        <v>83.5</v>
      </c>
      <c r="Q2327" s="8">
        <f t="shared" si="364"/>
        <v>21.274999999999999</v>
      </c>
      <c r="R2327" s="8">
        <f t="shared" si="365"/>
        <v>25.875</v>
      </c>
      <c r="S2327" s="8">
        <f t="shared" si="366"/>
        <v>41.325000000000003</v>
      </c>
      <c r="T2327" s="8">
        <f t="shared" si="367"/>
        <v>27.125</v>
      </c>
      <c r="U2327" s="7">
        <f t="shared" si="368"/>
        <v>29.491666666666664</v>
      </c>
      <c r="V2327" s="7">
        <f t="shared" si="369"/>
        <v>28.9</v>
      </c>
    </row>
    <row r="2328" spans="1:22" ht="13.5" x14ac:dyDescent="0.25">
      <c r="A2328" s="3">
        <f>RSI!A2328</f>
        <v>45693</v>
      </c>
      <c r="B2328" s="2">
        <f>RSI!B2328</f>
        <v>3.63</v>
      </c>
      <c r="C2328" s="2">
        <f>RSI!I2328</f>
        <v>61.345129109632801</v>
      </c>
      <c r="D2328" s="2">
        <f>MACD!E2328</f>
        <v>-3.9011321912361119E-3</v>
      </c>
      <c r="E2328" s="2">
        <f>MACD!F2328</f>
        <v>-2.8336990672396469E-3</v>
      </c>
      <c r="F2328" s="2">
        <f>'Moving Avg'!D2328</f>
        <v>3.4979999999999998</v>
      </c>
      <c r="G2328" s="2">
        <f>'Moving Avg'!F2328</f>
        <v>3.4599999999999995</v>
      </c>
      <c r="H2328" s="2">
        <f>'Moving Avg'!G2328</f>
        <v>3.5350000000000001</v>
      </c>
      <c r="I2328" s="2">
        <f>'Moving Avg'!H2328</f>
        <v>3.9407339999999982</v>
      </c>
      <c r="J2328" s="5" t="str">
        <f>OBV!F2328</f>
        <v>BULLISH</v>
      </c>
      <c r="K2328" s="5" t="str">
        <f>OBV!G2328</f>
        <v>NEUTRAL</v>
      </c>
      <c r="L2328" s="5" t="str">
        <f>OBV!H2328</f>
        <v>CONFIRMED BULLISH</v>
      </c>
      <c r="M2328" s="7">
        <f t="shared" si="360"/>
        <v>25</v>
      </c>
      <c r="N2328" s="7">
        <f t="shared" si="361"/>
        <v>45</v>
      </c>
      <c r="O2328" s="7">
        <f t="shared" si="362"/>
        <v>0</v>
      </c>
      <c r="P2328" s="7">
        <f t="shared" si="363"/>
        <v>83.5</v>
      </c>
      <c r="Q2328" s="8">
        <f t="shared" si="364"/>
        <v>37.024999999999999</v>
      </c>
      <c r="R2328" s="8">
        <f t="shared" si="365"/>
        <v>34.875</v>
      </c>
      <c r="S2328" s="8">
        <f t="shared" si="366"/>
        <v>48.075000000000003</v>
      </c>
      <c r="T2328" s="8">
        <f t="shared" si="367"/>
        <v>38.375</v>
      </c>
      <c r="U2328" s="7">
        <f t="shared" si="368"/>
        <v>39.991666666666667</v>
      </c>
      <c r="V2328" s="7">
        <f t="shared" si="369"/>
        <v>39.587500000000006</v>
      </c>
    </row>
    <row r="2329" spans="1:22" ht="13.5" x14ac:dyDescent="0.25">
      <c r="A2329" s="3">
        <f>RSI!A2329</f>
        <v>45694</v>
      </c>
      <c r="B2329" s="2">
        <f>RSI!B2329</f>
        <v>3.63</v>
      </c>
      <c r="C2329" s="2">
        <f>RSI!I2329</f>
        <v>61.345129109632794</v>
      </c>
      <c r="D2329" s="2">
        <f>MACD!E2329</f>
        <v>-1.0943422169788608E-2</v>
      </c>
      <c r="E2329" s="2">
        <f>MACD!F2329</f>
        <v>-4.4556436877494394E-3</v>
      </c>
      <c r="F2329" s="2">
        <f>'Moving Avg'!D2329</f>
        <v>3.5519999999999996</v>
      </c>
      <c r="G2329" s="2">
        <f>'Moving Avg'!F2329</f>
        <v>3.4740000000000002</v>
      </c>
      <c r="H2329" s="2">
        <f>'Moving Avg'!G2329</f>
        <v>3.5331999999999995</v>
      </c>
      <c r="I2329" s="2">
        <f>'Moving Avg'!H2329</f>
        <v>3.939871999999998</v>
      </c>
      <c r="J2329" s="5" t="str">
        <f>OBV!F2329</f>
        <v>BULLISH</v>
      </c>
      <c r="K2329" s="5" t="str">
        <f>OBV!G2329</f>
        <v>NEUTRAL</v>
      </c>
      <c r="L2329" s="5" t="str">
        <f>OBV!H2329</f>
        <v>CONFIRMED BULLISH</v>
      </c>
      <c r="M2329" s="7">
        <f t="shared" si="360"/>
        <v>25</v>
      </c>
      <c r="N2329" s="7">
        <f t="shared" si="361"/>
        <v>45</v>
      </c>
      <c r="O2329" s="7">
        <f t="shared" si="362"/>
        <v>0</v>
      </c>
      <c r="P2329" s="7">
        <f t="shared" si="363"/>
        <v>83.5</v>
      </c>
      <c r="Q2329" s="8">
        <f t="shared" si="364"/>
        <v>37.024999999999999</v>
      </c>
      <c r="R2329" s="8">
        <f t="shared" si="365"/>
        <v>34.875</v>
      </c>
      <c r="S2329" s="8">
        <f t="shared" si="366"/>
        <v>48.075000000000003</v>
      </c>
      <c r="T2329" s="8">
        <f t="shared" si="367"/>
        <v>38.375</v>
      </c>
      <c r="U2329" s="7">
        <f t="shared" si="368"/>
        <v>39.991666666666667</v>
      </c>
      <c r="V2329" s="7">
        <f t="shared" si="369"/>
        <v>39.587500000000006</v>
      </c>
    </row>
    <row r="2330" spans="1:22" ht="13.5" x14ac:dyDescent="0.25">
      <c r="A2330" s="3">
        <f>RSI!A2330</f>
        <v>45695</v>
      </c>
      <c r="B2330" s="2">
        <f>RSI!B2330</f>
        <v>3.47</v>
      </c>
      <c r="C2330" s="2">
        <f>RSI!I2330</f>
        <v>48.881499549042822</v>
      </c>
      <c r="D2330" s="2">
        <f>MACD!E2330</f>
        <v>-2.904272717099321E-2</v>
      </c>
      <c r="E2330" s="2">
        <f>MACD!F2330</f>
        <v>-9.3730603843981946E-3</v>
      </c>
      <c r="F2330" s="2">
        <f>'Moving Avg'!D2330</f>
        <v>3.5739999999999994</v>
      </c>
      <c r="G2330" s="2">
        <f>'Moving Avg'!F2330</f>
        <v>3.4799999999999995</v>
      </c>
      <c r="H2330" s="2">
        <f>'Moving Avg'!G2330</f>
        <v>3.5281999999999996</v>
      </c>
      <c r="I2330" s="2">
        <f>'Moving Avg'!H2330</f>
        <v>3.9378609999999981</v>
      </c>
      <c r="J2330" s="5" t="str">
        <f>OBV!F2330</f>
        <v>BULLISH</v>
      </c>
      <c r="K2330" s="5" t="str">
        <f>OBV!G2330</f>
        <v>NEUTRAL</v>
      </c>
      <c r="L2330" s="5" t="str">
        <f>OBV!H2330</f>
        <v>CONFIRMED BULLISH</v>
      </c>
      <c r="M2330" s="7">
        <f t="shared" si="360"/>
        <v>25</v>
      </c>
      <c r="N2330" s="7">
        <f t="shared" si="361"/>
        <v>45</v>
      </c>
      <c r="O2330" s="7">
        <f t="shared" si="362"/>
        <v>0</v>
      </c>
      <c r="P2330" s="7">
        <f t="shared" si="363"/>
        <v>83.5</v>
      </c>
      <c r="Q2330" s="8">
        <f t="shared" si="364"/>
        <v>37.024999999999999</v>
      </c>
      <c r="R2330" s="8">
        <f t="shared" si="365"/>
        <v>34.875</v>
      </c>
      <c r="S2330" s="8">
        <f t="shared" si="366"/>
        <v>48.075000000000003</v>
      </c>
      <c r="T2330" s="8">
        <f t="shared" si="367"/>
        <v>38.375</v>
      </c>
      <c r="U2330" s="7">
        <f t="shared" si="368"/>
        <v>39.991666666666667</v>
      </c>
      <c r="V2330" s="7">
        <f t="shared" si="369"/>
        <v>39.587500000000006</v>
      </c>
    </row>
    <row r="2331" spans="1:22" ht="13.5" x14ac:dyDescent="0.25">
      <c r="A2331" s="3">
        <f>RSI!A2331</f>
        <v>45698</v>
      </c>
      <c r="B2331" s="2">
        <f>RSI!B2331</f>
        <v>3.43</v>
      </c>
      <c r="C2331" s="2">
        <f>RSI!I2331</f>
        <v>46.346343949155937</v>
      </c>
      <c r="D2331" s="2">
        <f>MACD!E2331</f>
        <v>-3.9758219953464291E-2</v>
      </c>
      <c r="E2331" s="2">
        <f>MACD!F2331</f>
        <v>-1.5450092298211416E-2</v>
      </c>
      <c r="F2331" s="2">
        <f>'Moving Avg'!D2331</f>
        <v>3.5580000000000007</v>
      </c>
      <c r="G2331" s="2">
        <f>'Moving Avg'!F2331</f>
        <v>3.4790000000000005</v>
      </c>
      <c r="H2331" s="2">
        <f>'Moving Avg'!G2331</f>
        <v>3.5224000000000002</v>
      </c>
      <c r="I2331" s="2">
        <f>'Moving Avg'!H2331</f>
        <v>3.9364979999999985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  <c r="M2331" s="7">
        <f t="shared" si="360"/>
        <v>25</v>
      </c>
      <c r="N2331" s="7">
        <f t="shared" si="361"/>
        <v>100</v>
      </c>
      <c r="O2331" s="7">
        <f t="shared" si="362"/>
        <v>0</v>
      </c>
      <c r="P2331" s="7">
        <f t="shared" si="363"/>
        <v>16.5</v>
      </c>
      <c r="Q2331" s="8">
        <f t="shared" si="364"/>
        <v>46.225000000000001</v>
      </c>
      <c r="R2331" s="8">
        <f t="shared" si="365"/>
        <v>29.125</v>
      </c>
      <c r="S2331" s="8">
        <f t="shared" si="366"/>
        <v>26.175000000000001</v>
      </c>
      <c r="T2331" s="8">
        <f t="shared" si="367"/>
        <v>35.375</v>
      </c>
      <c r="U2331" s="7">
        <f t="shared" si="368"/>
        <v>33.841666666666661</v>
      </c>
      <c r="V2331" s="7">
        <f t="shared" si="369"/>
        <v>34.224999999999994</v>
      </c>
    </row>
    <row r="2332" spans="1:22" ht="13.5" x14ac:dyDescent="0.25">
      <c r="A2332" s="3">
        <f>RSI!A2332</f>
        <v>45699</v>
      </c>
      <c r="B2332" s="2">
        <f>RSI!B2332</f>
        <v>3.34</v>
      </c>
      <c r="C2332" s="2">
        <f>RSI!I2332</f>
        <v>41.172275483679314</v>
      </c>
      <c r="D2332" s="2">
        <f>MACD!E2332</f>
        <v>-4.1831518059919137E-2</v>
      </c>
      <c r="E2332" s="2">
        <f>MACD!F2332</f>
        <v>-2.072637745055296E-2</v>
      </c>
      <c r="F2332" s="2">
        <f>'Moving Avg'!D2332</f>
        <v>3.5</v>
      </c>
      <c r="G2332" s="2">
        <f>'Moving Avg'!F2332</f>
        <v>3.4705000000000004</v>
      </c>
      <c r="H2332" s="2">
        <f>'Moving Avg'!G2332</f>
        <v>3.5147999999999997</v>
      </c>
      <c r="I2332" s="2">
        <f>'Moving Avg'!H2332</f>
        <v>3.9338864999999985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  <c r="M2332" s="7">
        <f t="shared" si="360"/>
        <v>25</v>
      </c>
      <c r="N2332" s="7">
        <f t="shared" si="361"/>
        <v>100</v>
      </c>
      <c r="O2332" s="7">
        <f t="shared" si="362"/>
        <v>0</v>
      </c>
      <c r="P2332" s="7">
        <f t="shared" si="363"/>
        <v>16.5</v>
      </c>
      <c r="Q2332" s="8">
        <f t="shared" si="364"/>
        <v>46.225000000000001</v>
      </c>
      <c r="R2332" s="8">
        <f t="shared" si="365"/>
        <v>29.125</v>
      </c>
      <c r="S2332" s="8">
        <f t="shared" si="366"/>
        <v>26.175000000000001</v>
      </c>
      <c r="T2332" s="8">
        <f t="shared" si="367"/>
        <v>35.375</v>
      </c>
      <c r="U2332" s="7">
        <f t="shared" si="368"/>
        <v>33.841666666666661</v>
      </c>
      <c r="V2332" s="7">
        <f t="shared" si="369"/>
        <v>34.224999999999994</v>
      </c>
    </row>
    <row r="2333" spans="1:22" ht="13.5" x14ac:dyDescent="0.25">
      <c r="A2333" s="3">
        <f>RSI!A2333</f>
        <v>45700</v>
      </c>
      <c r="B2333" s="2">
        <f>RSI!B2333</f>
        <v>3.36</v>
      </c>
      <c r="C2333" s="2">
        <f>RSI!I2333</f>
        <v>42.703081382399347</v>
      </c>
      <c r="D2333" s="2">
        <f>MACD!E2333</f>
        <v>-4.42327457152909E-2</v>
      </c>
      <c r="E2333" s="2">
        <f>MACD!F2333</f>
        <v>-2.5427651103500551E-2</v>
      </c>
      <c r="F2333" s="2">
        <f>'Moving Avg'!D2333</f>
        <v>3.4460000000000002</v>
      </c>
      <c r="G2333" s="2">
        <f>'Moving Avg'!F2333</f>
        <v>3.4609999999999999</v>
      </c>
      <c r="H2333" s="2">
        <f>'Moving Avg'!G2333</f>
        <v>3.5108000000000006</v>
      </c>
      <c r="I2333" s="2">
        <f>'Moving Avg'!H2333</f>
        <v>3.9313254999999985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  <c r="M2333" s="7">
        <f t="shared" si="360"/>
        <v>25</v>
      </c>
      <c r="N2333" s="7">
        <f t="shared" si="361"/>
        <v>45</v>
      </c>
      <c r="O2333" s="7">
        <f t="shared" si="362"/>
        <v>0</v>
      </c>
      <c r="P2333" s="7">
        <f t="shared" si="363"/>
        <v>16.5</v>
      </c>
      <c r="Q2333" s="8">
        <f t="shared" si="364"/>
        <v>26.975000000000001</v>
      </c>
      <c r="R2333" s="8">
        <f t="shared" si="365"/>
        <v>18.125</v>
      </c>
      <c r="S2333" s="8">
        <f t="shared" si="366"/>
        <v>17.925000000000001</v>
      </c>
      <c r="T2333" s="8">
        <f t="shared" si="367"/>
        <v>21.625</v>
      </c>
      <c r="U2333" s="7">
        <f t="shared" si="368"/>
        <v>21.008333333333336</v>
      </c>
      <c r="V2333" s="7">
        <f t="shared" si="369"/>
        <v>21.162500000000001</v>
      </c>
    </row>
    <row r="2334" spans="1:22" ht="13.5" x14ac:dyDescent="0.25">
      <c r="A2334" s="3">
        <f>RSI!A2334</f>
        <v>45701</v>
      </c>
      <c r="B2334" s="2">
        <f>RSI!B2334</f>
        <v>3.51</v>
      </c>
      <c r="C2334" s="2">
        <f>RSI!I2334</f>
        <v>52.654078444414999</v>
      </c>
      <c r="D2334" s="2">
        <f>MACD!E2334</f>
        <v>-5.6721083670749461E-2</v>
      </c>
      <c r="E2334" s="2">
        <f>MACD!F2334</f>
        <v>-3.1686337616950333E-2</v>
      </c>
      <c r="F2334" s="2">
        <f>'Moving Avg'!D2334</f>
        <v>3.4219999999999997</v>
      </c>
      <c r="G2334" s="2">
        <f>'Moving Avg'!F2334</f>
        <v>3.4590000000000005</v>
      </c>
      <c r="H2334" s="2">
        <f>'Moving Avg'!G2334</f>
        <v>3.5092000000000003</v>
      </c>
      <c r="I2334" s="2">
        <f>'Moving Avg'!H2334</f>
        <v>3.9295144999999985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  <c r="M2334" s="7">
        <f t="shared" si="360"/>
        <v>25</v>
      </c>
      <c r="N2334" s="7">
        <f t="shared" si="361"/>
        <v>100</v>
      </c>
      <c r="O2334" s="7">
        <f t="shared" si="362"/>
        <v>0</v>
      </c>
      <c r="P2334" s="7">
        <f t="shared" si="363"/>
        <v>16.5</v>
      </c>
      <c r="Q2334" s="8">
        <f t="shared" si="364"/>
        <v>46.225000000000001</v>
      </c>
      <c r="R2334" s="8">
        <f t="shared" si="365"/>
        <v>29.125</v>
      </c>
      <c r="S2334" s="8">
        <f t="shared" si="366"/>
        <v>26.175000000000001</v>
      </c>
      <c r="T2334" s="8">
        <f t="shared" si="367"/>
        <v>35.375</v>
      </c>
      <c r="U2334" s="7">
        <f t="shared" si="368"/>
        <v>33.841666666666661</v>
      </c>
      <c r="V2334" s="7">
        <f t="shared" si="369"/>
        <v>34.224999999999994</v>
      </c>
    </row>
    <row r="2335" spans="1:22" ht="13.5" x14ac:dyDescent="0.25">
      <c r="A2335" s="3">
        <f>RSI!A2335</f>
        <v>45702</v>
      </c>
      <c r="B2335" s="2">
        <f>RSI!B2335</f>
        <v>3.36</v>
      </c>
      <c r="C2335" s="2">
        <f>RSI!I2335</f>
        <v>44.357692279649072</v>
      </c>
      <c r="D2335" s="2">
        <f>MACD!E2335</f>
        <v>-5.6457290517097469E-2</v>
      </c>
      <c r="E2335" s="2">
        <f>MACD!F2335</f>
        <v>-3.6640528196979764E-2</v>
      </c>
      <c r="F2335" s="2">
        <f>'Moving Avg'!D2335</f>
        <v>3.4</v>
      </c>
      <c r="G2335" s="2">
        <f>'Moving Avg'!F2335</f>
        <v>3.4495000000000005</v>
      </c>
      <c r="H2335" s="2">
        <f>'Moving Avg'!G2335</f>
        <v>3.5045999999999999</v>
      </c>
      <c r="I2335" s="2">
        <f>'Moving Avg'!H2335</f>
        <v>3.9277514999999981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  <c r="M2335" s="7">
        <f t="shared" si="360"/>
        <v>25</v>
      </c>
      <c r="N2335" s="7">
        <f t="shared" si="361"/>
        <v>45</v>
      </c>
      <c r="O2335" s="7">
        <f t="shared" si="362"/>
        <v>0</v>
      </c>
      <c r="P2335" s="7">
        <f t="shared" si="363"/>
        <v>16.5</v>
      </c>
      <c r="Q2335" s="8">
        <f t="shared" si="364"/>
        <v>26.975000000000001</v>
      </c>
      <c r="R2335" s="8">
        <f t="shared" si="365"/>
        <v>18.125</v>
      </c>
      <c r="S2335" s="8">
        <f t="shared" si="366"/>
        <v>17.925000000000001</v>
      </c>
      <c r="T2335" s="8">
        <f t="shared" si="367"/>
        <v>21.625</v>
      </c>
      <c r="U2335" s="7">
        <f t="shared" si="368"/>
        <v>21.008333333333336</v>
      </c>
      <c r="V2335" s="7">
        <f t="shared" si="369"/>
        <v>21.162500000000001</v>
      </c>
    </row>
    <row r="2336" spans="1:22" ht="13.5" x14ac:dyDescent="0.25">
      <c r="A2336" s="3">
        <f>RSI!A2336</f>
        <v>45705</v>
      </c>
      <c r="B2336" s="2">
        <f>RSI!B2336</f>
        <v>3.51</v>
      </c>
      <c r="C2336" s="2">
        <f>RSI!I2336</f>
        <v>52.429635605748167</v>
      </c>
      <c r="D2336" s="2">
        <f>MACD!E2336</f>
        <v>-4.3641415077431578E-2</v>
      </c>
      <c r="E2336" s="2">
        <f>MACD!F2336</f>
        <v>-3.8040705573070127E-2</v>
      </c>
      <c r="F2336" s="2">
        <f>'Moving Avg'!D2336</f>
        <v>3.4159999999999995</v>
      </c>
      <c r="G2336" s="2">
        <f>'Moving Avg'!F2336</f>
        <v>3.4430000000000005</v>
      </c>
      <c r="H2336" s="2">
        <f>'Moving Avg'!G2336</f>
        <v>3.4997999999999996</v>
      </c>
      <c r="I2336" s="2">
        <f>'Moving Avg'!H2336</f>
        <v>3.9275369999999983</v>
      </c>
      <c r="J2336" s="5" t="str">
        <f>OBV!F2336</f>
        <v>BULLISH</v>
      </c>
      <c r="K2336" s="5" t="str">
        <f>OBV!G2336</f>
        <v>NEUTRAL</v>
      </c>
      <c r="L2336" s="5" t="str">
        <f>OBV!H2336</f>
        <v>CONFIRMED BULLISH</v>
      </c>
      <c r="M2336" s="7">
        <f t="shared" si="360"/>
        <v>25</v>
      </c>
      <c r="N2336" s="7">
        <f t="shared" si="361"/>
        <v>45</v>
      </c>
      <c r="O2336" s="7">
        <f t="shared" si="362"/>
        <v>0</v>
      </c>
      <c r="P2336" s="7">
        <f t="shared" si="363"/>
        <v>83.5</v>
      </c>
      <c r="Q2336" s="8">
        <f t="shared" si="364"/>
        <v>37.024999999999999</v>
      </c>
      <c r="R2336" s="8">
        <f t="shared" si="365"/>
        <v>34.875</v>
      </c>
      <c r="S2336" s="8">
        <f t="shared" si="366"/>
        <v>48.075000000000003</v>
      </c>
      <c r="T2336" s="8">
        <f t="shared" si="367"/>
        <v>38.375</v>
      </c>
      <c r="U2336" s="7">
        <f t="shared" si="368"/>
        <v>39.991666666666667</v>
      </c>
      <c r="V2336" s="7">
        <f t="shared" si="369"/>
        <v>39.587500000000006</v>
      </c>
    </row>
    <row r="2337" spans="1:22" ht="13.5" x14ac:dyDescent="0.25">
      <c r="A2337" s="3">
        <f>RSI!A2337</f>
        <v>45706</v>
      </c>
      <c r="B2337" s="2">
        <f>RSI!B2337</f>
        <v>3.46</v>
      </c>
      <c r="C2337" s="2">
        <f>RSI!I2337</f>
        <v>49.834463377400098</v>
      </c>
      <c r="D2337" s="2">
        <f>MACD!E2337</f>
        <v>-1.0937906797608754E-2</v>
      </c>
      <c r="E2337" s="2">
        <f>MACD!F2337</f>
        <v>-3.2620145817977855E-2</v>
      </c>
      <c r="F2337" s="2">
        <f>'Moving Avg'!D2337</f>
        <v>3.44</v>
      </c>
      <c r="G2337" s="2">
        <f>'Moving Avg'!F2337</f>
        <v>3.4419999999999993</v>
      </c>
      <c r="H2337" s="2">
        <f>'Moving Avg'!G2337</f>
        <v>3.4907999999999997</v>
      </c>
      <c r="I2337" s="2">
        <f>'Moving Avg'!H2337</f>
        <v>3.9268229999999984</v>
      </c>
      <c r="J2337" s="5" t="str">
        <f>OBV!F2337</f>
        <v>BULLISH</v>
      </c>
      <c r="K2337" s="5" t="str">
        <f>OBV!G2337</f>
        <v>NEUTRAL</v>
      </c>
      <c r="L2337" s="5" t="str">
        <f>OBV!H2337</f>
        <v>CONFIRMED BULLISH</v>
      </c>
      <c r="M2337" s="7">
        <f t="shared" si="360"/>
        <v>25</v>
      </c>
      <c r="N2337" s="7">
        <f t="shared" si="361"/>
        <v>0</v>
      </c>
      <c r="O2337" s="7">
        <f t="shared" si="362"/>
        <v>0</v>
      </c>
      <c r="P2337" s="7">
        <f t="shared" si="363"/>
        <v>83.5</v>
      </c>
      <c r="Q2337" s="8">
        <f t="shared" si="364"/>
        <v>21.274999999999999</v>
      </c>
      <c r="R2337" s="8">
        <f t="shared" si="365"/>
        <v>25.875</v>
      </c>
      <c r="S2337" s="8">
        <f t="shared" si="366"/>
        <v>41.325000000000003</v>
      </c>
      <c r="T2337" s="8">
        <f t="shared" si="367"/>
        <v>27.125</v>
      </c>
      <c r="U2337" s="7">
        <f t="shared" si="368"/>
        <v>29.491666666666664</v>
      </c>
      <c r="V2337" s="7">
        <f t="shared" si="369"/>
        <v>28.9</v>
      </c>
    </row>
    <row r="2338" spans="1:22" ht="13.5" x14ac:dyDescent="0.25">
      <c r="A2338" s="3">
        <f>RSI!A2338</f>
        <v>45707</v>
      </c>
      <c r="B2338" s="2">
        <f>RSI!B2338</f>
        <v>3.59</v>
      </c>
      <c r="C2338" s="2">
        <f>RSI!I2338</f>
        <v>55.940840040662515</v>
      </c>
      <c r="D2338" s="2">
        <f>MACD!E2338</f>
        <v>7.1168407925386035E-3</v>
      </c>
      <c r="E2338" s="2">
        <f>MACD!F2338</f>
        <v>-2.4672748495874565E-2</v>
      </c>
      <c r="F2338" s="2">
        <f>'Moving Avg'!D2338</f>
        <v>3.4859999999999998</v>
      </c>
      <c r="G2338" s="2">
        <f>'Moving Avg'!F2338</f>
        <v>3.4539999999999993</v>
      </c>
      <c r="H2338" s="2">
        <f>'Moving Avg'!G2338</f>
        <v>3.4862000000000002</v>
      </c>
      <c r="I2338" s="2">
        <f>'Moving Avg'!H2338</f>
        <v>3.9259604999999982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  <c r="M2338" s="7">
        <f t="shared" si="360"/>
        <v>25</v>
      </c>
      <c r="N2338" s="7">
        <f t="shared" si="361"/>
        <v>0</v>
      </c>
      <c r="O2338" s="7">
        <f t="shared" si="362"/>
        <v>0</v>
      </c>
      <c r="P2338" s="7">
        <f t="shared" si="363"/>
        <v>83.5</v>
      </c>
      <c r="Q2338" s="8">
        <f t="shared" si="364"/>
        <v>21.274999999999999</v>
      </c>
      <c r="R2338" s="8">
        <f t="shared" si="365"/>
        <v>25.875</v>
      </c>
      <c r="S2338" s="8">
        <f t="shared" si="366"/>
        <v>41.325000000000003</v>
      </c>
      <c r="T2338" s="8">
        <f t="shared" si="367"/>
        <v>27.125</v>
      </c>
      <c r="U2338" s="7">
        <f t="shared" si="368"/>
        <v>29.491666666666664</v>
      </c>
      <c r="V2338" s="7">
        <f t="shared" si="369"/>
        <v>28.9</v>
      </c>
    </row>
    <row r="2339" spans="1:22" ht="13.5" x14ac:dyDescent="0.25">
      <c r="A2339" s="3">
        <f>RSI!A2339</f>
        <v>45708</v>
      </c>
      <c r="B2339" s="2">
        <f>RSI!B2339</f>
        <v>3.66</v>
      </c>
      <c r="C2339" s="2">
        <f>RSI!I2339</f>
        <v>58.845746965888019</v>
      </c>
      <c r="D2339" s="2">
        <f>MACD!E2339</f>
        <v>1.6451849978066591E-2</v>
      </c>
      <c r="E2339" s="2">
        <f>MACD!F2339</f>
        <v>-1.6447828801086334E-2</v>
      </c>
      <c r="F2339" s="2">
        <f>'Moving Avg'!D2339</f>
        <v>3.5159999999999996</v>
      </c>
      <c r="G2339" s="2">
        <f>'Moving Avg'!F2339</f>
        <v>3.4619999999999989</v>
      </c>
      <c r="H2339" s="2">
        <f>'Moving Avg'!G2339</f>
        <v>3.4832000000000001</v>
      </c>
      <c r="I2339" s="2">
        <f>'Moving Avg'!H2339</f>
        <v>3.924649999999998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  <c r="M2339" s="7">
        <f t="shared" si="360"/>
        <v>25</v>
      </c>
      <c r="N2339" s="7">
        <f t="shared" si="361"/>
        <v>0</v>
      </c>
      <c r="O2339" s="7">
        <f t="shared" si="362"/>
        <v>0</v>
      </c>
      <c r="P2339" s="7">
        <f t="shared" si="363"/>
        <v>83.5</v>
      </c>
      <c r="Q2339" s="8">
        <f t="shared" si="364"/>
        <v>21.274999999999999</v>
      </c>
      <c r="R2339" s="8">
        <f t="shared" si="365"/>
        <v>25.875</v>
      </c>
      <c r="S2339" s="8">
        <f t="shared" si="366"/>
        <v>41.325000000000003</v>
      </c>
      <c r="T2339" s="8">
        <f t="shared" si="367"/>
        <v>27.125</v>
      </c>
      <c r="U2339" s="7">
        <f t="shared" si="368"/>
        <v>29.491666666666664</v>
      </c>
      <c r="V2339" s="7">
        <f t="shared" si="369"/>
        <v>28.9</v>
      </c>
    </row>
    <row r="2340" spans="1:22" ht="13.5" x14ac:dyDescent="0.25">
      <c r="A2340" s="3">
        <f>RSI!A2340</f>
        <v>45709</v>
      </c>
      <c r="B2340" s="2">
        <f>RSI!B2340</f>
        <v>3.77</v>
      </c>
      <c r="C2340" s="2">
        <f>RSI!I2340</f>
        <v>62.976701768142277</v>
      </c>
      <c r="D2340" s="2">
        <f>MACD!E2340</f>
        <v>-9.5272949617970504E-3</v>
      </c>
      <c r="E2340" s="2">
        <f>MACD!F2340</f>
        <v>-1.5063722033228479E-2</v>
      </c>
      <c r="F2340" s="2">
        <f>'Moving Avg'!D2340</f>
        <v>3.5979999999999999</v>
      </c>
      <c r="G2340" s="2">
        <f>'Moving Avg'!F2340</f>
        <v>3.4829999999999992</v>
      </c>
      <c r="H2340" s="2">
        <f>'Moving Avg'!G2340</f>
        <v>3.4824000000000006</v>
      </c>
      <c r="I2340" s="2">
        <f>'Moving Avg'!H2340</f>
        <v>3.9230409999999982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  <c r="M2340" s="7">
        <f t="shared" si="360"/>
        <v>25</v>
      </c>
      <c r="N2340" s="7">
        <f t="shared" si="361"/>
        <v>0</v>
      </c>
      <c r="O2340" s="7">
        <f t="shared" si="362"/>
        <v>0</v>
      </c>
      <c r="P2340" s="7">
        <f t="shared" si="363"/>
        <v>83.5</v>
      </c>
      <c r="Q2340" s="8">
        <f t="shared" si="364"/>
        <v>21.274999999999999</v>
      </c>
      <c r="R2340" s="8">
        <f t="shared" si="365"/>
        <v>25.875</v>
      </c>
      <c r="S2340" s="8">
        <f t="shared" si="366"/>
        <v>41.325000000000003</v>
      </c>
      <c r="T2340" s="8">
        <f t="shared" si="367"/>
        <v>27.125</v>
      </c>
      <c r="U2340" s="7">
        <f t="shared" si="368"/>
        <v>29.491666666666664</v>
      </c>
      <c r="V2340" s="7">
        <f t="shared" si="369"/>
        <v>28.9</v>
      </c>
    </row>
    <row r="2341" spans="1:22" ht="13.5" x14ac:dyDescent="0.25">
      <c r="A2341" s="3">
        <f>RSI!A2341</f>
        <v>45712</v>
      </c>
      <c r="B2341" s="2">
        <f>RSI!B2341</f>
        <v>3.86</v>
      </c>
      <c r="C2341" s="2">
        <f>RSI!I2341</f>
        <v>65.985126101181464</v>
      </c>
      <c r="D2341" s="2">
        <f>MACD!E2341</f>
        <v>-4.6012068974945919E-2</v>
      </c>
      <c r="E2341" s="2">
        <f>MACD!F2341</f>
        <v>-2.1253391421571968E-2</v>
      </c>
      <c r="F2341" s="2">
        <f>'Moving Avg'!D2341</f>
        <v>3.6680000000000001</v>
      </c>
      <c r="G2341" s="2">
        <f>'Moving Avg'!F2341</f>
        <v>3.5079999999999991</v>
      </c>
      <c r="H2341" s="2">
        <f>'Moving Avg'!G2341</f>
        <v>3.4834000000000009</v>
      </c>
      <c r="I2341" s="2">
        <f>'Moving Avg'!H2341</f>
        <v>3.9218819999999983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  <c r="M2341" s="7">
        <f t="shared" si="360"/>
        <v>25</v>
      </c>
      <c r="N2341" s="7">
        <f t="shared" si="361"/>
        <v>100</v>
      </c>
      <c r="O2341" s="7">
        <f t="shared" si="362"/>
        <v>0</v>
      </c>
      <c r="P2341" s="7">
        <f t="shared" si="363"/>
        <v>83.5</v>
      </c>
      <c r="Q2341" s="8">
        <f t="shared" si="364"/>
        <v>56.274999999999999</v>
      </c>
      <c r="R2341" s="8">
        <f t="shared" si="365"/>
        <v>45.875</v>
      </c>
      <c r="S2341" s="8">
        <f t="shared" si="366"/>
        <v>56.325000000000003</v>
      </c>
      <c r="T2341" s="8">
        <f t="shared" si="367"/>
        <v>52.125</v>
      </c>
      <c r="U2341" s="7">
        <f t="shared" si="368"/>
        <v>52.82500000000001</v>
      </c>
      <c r="V2341" s="7">
        <f t="shared" si="369"/>
        <v>52.650000000000006</v>
      </c>
    </row>
    <row r="2342" spans="1:22" ht="13.5" x14ac:dyDescent="0.25">
      <c r="A2342" s="3">
        <f>RSI!A2342</f>
        <v>45713</v>
      </c>
      <c r="B2342" s="2">
        <f>RSI!B2342</f>
        <v>3.92</v>
      </c>
      <c r="C2342" s="2">
        <f>RSI!I2342</f>
        <v>67.860127357829541</v>
      </c>
      <c r="D2342" s="2">
        <f>MACD!E2342</f>
        <v>-9.7263535008325075E-2</v>
      </c>
      <c r="E2342" s="2">
        <f>MACD!F2342</f>
        <v>-3.6455420138922591E-2</v>
      </c>
      <c r="F2342" s="2">
        <f>'Moving Avg'!D2342</f>
        <v>3.7599999999999993</v>
      </c>
      <c r="G2342" s="2">
        <f>'Moving Avg'!F2342</f>
        <v>3.536</v>
      </c>
      <c r="H2342" s="2">
        <f>'Moving Avg'!G2342</f>
        <v>3.4856000000000007</v>
      </c>
      <c r="I2342" s="2">
        <f>'Moving Avg'!H2342</f>
        <v>3.9210229999999986</v>
      </c>
      <c r="J2342" s="5" t="str">
        <f>OBV!F2342</f>
        <v>BULLISH</v>
      </c>
      <c r="K2342" s="5" t="str">
        <f>OBV!G2342</f>
        <v>WEAK</v>
      </c>
      <c r="L2342" s="5" t="str">
        <f>OBV!H2342</f>
        <v>CONFIRMED BULLISH</v>
      </c>
      <c r="M2342" s="7">
        <f t="shared" si="360"/>
        <v>25</v>
      </c>
      <c r="N2342" s="7">
        <f t="shared" si="361"/>
        <v>100</v>
      </c>
      <c r="O2342" s="7">
        <f t="shared" si="362"/>
        <v>0</v>
      </c>
      <c r="P2342" s="7">
        <f t="shared" si="363"/>
        <v>67</v>
      </c>
      <c r="Q2342" s="8">
        <f t="shared" si="364"/>
        <v>53.8</v>
      </c>
      <c r="R2342" s="8">
        <f t="shared" si="365"/>
        <v>41.75</v>
      </c>
      <c r="S2342" s="8">
        <f t="shared" si="366"/>
        <v>48.900000000000006</v>
      </c>
      <c r="T2342" s="8">
        <f t="shared" si="367"/>
        <v>48</v>
      </c>
      <c r="U2342" s="7">
        <f t="shared" si="368"/>
        <v>48.15</v>
      </c>
      <c r="V2342" s="7">
        <f t="shared" si="369"/>
        <v>48.112499999999997</v>
      </c>
    </row>
    <row r="2343" spans="1:22" ht="13.5" x14ac:dyDescent="0.25">
      <c r="A2343" s="3">
        <f>RSI!A2343</f>
        <v>45714</v>
      </c>
      <c r="B2343" s="2">
        <f>RSI!B2343</f>
        <v>3.91</v>
      </c>
      <c r="C2343" s="2">
        <f>RSI!I2343</f>
        <v>67.195305842565915</v>
      </c>
      <c r="D2343" s="2">
        <f>MACD!E2343</f>
        <v>-0.13910142395176095</v>
      </c>
      <c r="E2343" s="2">
        <f>MACD!F2343</f>
        <v>-5.6984620901490264E-2</v>
      </c>
      <c r="F2343" s="2">
        <f>'Moving Avg'!D2343</f>
        <v>3.8239999999999994</v>
      </c>
      <c r="G2343" s="2">
        <f>'Moving Avg'!F2343</f>
        <v>3.563499999999999</v>
      </c>
      <c r="H2343" s="2">
        <f>'Moving Avg'!G2343</f>
        <v>3.4876000000000005</v>
      </c>
      <c r="I2343" s="2">
        <f>'Moving Avg'!H2343</f>
        <v>3.9201139999999981</v>
      </c>
      <c r="J2343" s="5" t="str">
        <f>OBV!F2343</f>
        <v>BULLISH</v>
      </c>
      <c r="K2343" s="5" t="str">
        <f>OBV!G2343</f>
        <v>WEAK</v>
      </c>
      <c r="L2343" s="5" t="str">
        <f>OBV!H2343</f>
        <v>CONFIRMED BULLISH</v>
      </c>
      <c r="M2343" s="7">
        <f t="shared" si="360"/>
        <v>25</v>
      </c>
      <c r="N2343" s="7">
        <f t="shared" si="361"/>
        <v>100</v>
      </c>
      <c r="O2343" s="7">
        <f t="shared" si="362"/>
        <v>0</v>
      </c>
      <c r="P2343" s="7">
        <f t="shared" si="363"/>
        <v>67</v>
      </c>
      <c r="Q2343" s="8">
        <f t="shared" si="364"/>
        <v>53.8</v>
      </c>
      <c r="R2343" s="8">
        <f t="shared" si="365"/>
        <v>41.75</v>
      </c>
      <c r="S2343" s="8">
        <f t="shared" si="366"/>
        <v>48.900000000000006</v>
      </c>
      <c r="T2343" s="8">
        <f t="shared" si="367"/>
        <v>48</v>
      </c>
      <c r="U2343" s="7">
        <f t="shared" si="368"/>
        <v>48.15</v>
      </c>
      <c r="V2343" s="7">
        <f t="shared" si="369"/>
        <v>48.112499999999997</v>
      </c>
    </row>
    <row r="2344" spans="1:22" ht="13.5" x14ac:dyDescent="0.25">
      <c r="A2344" s="3">
        <f>RSI!A2344</f>
        <v>45715</v>
      </c>
      <c r="B2344" s="2">
        <f>RSI!B2344</f>
        <v>3.85</v>
      </c>
      <c r="C2344" s="2">
        <f>RSI!I2344</f>
        <v>63.194862686326566</v>
      </c>
      <c r="D2344" s="2">
        <f>MACD!E2344</f>
        <v>-0.14904163410457549</v>
      </c>
      <c r="E2344" s="2">
        <f>MACD!F2344</f>
        <v>-7.539602354210731E-2</v>
      </c>
      <c r="F2344" s="2">
        <f>'Moving Avg'!D2344</f>
        <v>3.8620000000000005</v>
      </c>
      <c r="G2344" s="2">
        <f>'Moving Avg'!F2344</f>
        <v>3.5879999999999996</v>
      </c>
      <c r="H2344" s="2">
        <f>'Moving Avg'!G2344</f>
        <v>3.4884000000000004</v>
      </c>
      <c r="I2344" s="2">
        <f>'Moving Avg'!H2344</f>
        <v>3.918505999999998</v>
      </c>
      <c r="J2344" s="5" t="str">
        <f>OBV!F2344</f>
        <v>BULLISH</v>
      </c>
      <c r="K2344" s="5" t="str">
        <f>OBV!G2344</f>
        <v>WEAK</v>
      </c>
      <c r="L2344" s="5" t="str">
        <f>OBV!H2344</f>
        <v>CONFIRMED BULLISH</v>
      </c>
      <c r="M2344" s="7">
        <f t="shared" si="360"/>
        <v>25</v>
      </c>
      <c r="N2344" s="7">
        <f t="shared" si="361"/>
        <v>100</v>
      </c>
      <c r="O2344" s="7">
        <f t="shared" si="362"/>
        <v>0</v>
      </c>
      <c r="P2344" s="7">
        <f t="shared" si="363"/>
        <v>67</v>
      </c>
      <c r="Q2344" s="8">
        <f t="shared" si="364"/>
        <v>53.8</v>
      </c>
      <c r="R2344" s="8">
        <f t="shared" si="365"/>
        <v>41.75</v>
      </c>
      <c r="S2344" s="8">
        <f t="shared" si="366"/>
        <v>48.900000000000006</v>
      </c>
      <c r="T2344" s="8">
        <f t="shared" si="367"/>
        <v>48</v>
      </c>
      <c r="U2344" s="7">
        <f t="shared" si="368"/>
        <v>48.15</v>
      </c>
      <c r="V2344" s="7">
        <f t="shared" si="369"/>
        <v>48.112499999999997</v>
      </c>
    </row>
    <row r="2345" spans="1:22" ht="13.5" x14ac:dyDescent="0.25">
      <c r="A2345" s="3">
        <f>RSI!A2345</f>
        <v>45716</v>
      </c>
      <c r="B2345" s="2">
        <f>RSI!B2345</f>
        <v>3.88</v>
      </c>
      <c r="C2345" s="2">
        <f>RSI!I2345</f>
        <v>64.338079451093876</v>
      </c>
      <c r="D2345" s="2">
        <f>MACD!E2345</f>
        <v>-0.18430485705501853</v>
      </c>
      <c r="E2345" s="2">
        <f>MACD!F2345</f>
        <v>-9.717779024468956E-2</v>
      </c>
      <c r="F2345" s="2">
        <f>'Moving Avg'!D2345</f>
        <v>3.8839999999999995</v>
      </c>
      <c r="G2345" s="2">
        <f>'Moving Avg'!F2345</f>
        <v>3.6139999999999994</v>
      </c>
      <c r="H2345" s="2">
        <f>'Moving Avg'!G2345</f>
        <v>3.4931999999999999</v>
      </c>
      <c r="I2345" s="2">
        <f>'Moving Avg'!H2345</f>
        <v>3.9179459999999984</v>
      </c>
      <c r="J2345" s="5" t="str">
        <f>OBV!F2345</f>
        <v>BULLISH</v>
      </c>
      <c r="K2345" s="5" t="str">
        <f>OBV!G2345</f>
        <v>WEAK</v>
      </c>
      <c r="L2345" s="5" t="str">
        <f>OBV!H2345</f>
        <v>CONFIRMED BULLISH</v>
      </c>
      <c r="M2345" s="7">
        <f t="shared" si="360"/>
        <v>25</v>
      </c>
      <c r="N2345" s="7">
        <f t="shared" si="361"/>
        <v>100</v>
      </c>
      <c r="O2345" s="7">
        <f t="shared" si="362"/>
        <v>0</v>
      </c>
      <c r="P2345" s="7">
        <f t="shared" si="363"/>
        <v>67</v>
      </c>
      <c r="Q2345" s="8">
        <f t="shared" si="364"/>
        <v>53.8</v>
      </c>
      <c r="R2345" s="8">
        <f t="shared" si="365"/>
        <v>41.75</v>
      </c>
      <c r="S2345" s="8">
        <f t="shared" si="366"/>
        <v>48.900000000000006</v>
      </c>
      <c r="T2345" s="8">
        <f t="shared" si="367"/>
        <v>48</v>
      </c>
      <c r="U2345" s="7">
        <f t="shared" si="368"/>
        <v>48.15</v>
      </c>
      <c r="V2345" s="7">
        <f t="shared" si="369"/>
        <v>48.112499999999997</v>
      </c>
    </row>
    <row r="2346" spans="1:22" ht="13.5" x14ac:dyDescent="0.25">
      <c r="A2346" s="3">
        <f>RSI!A2346</f>
        <v>45719</v>
      </c>
      <c r="B2346" s="2">
        <f>RSI!B2346</f>
        <v>3.88</v>
      </c>
      <c r="C2346" s="2">
        <f>RSI!I2346</f>
        <v>64.338079451093876</v>
      </c>
      <c r="D2346" s="2">
        <f>MACD!E2346</f>
        <v>-0.19268140088166197</v>
      </c>
      <c r="E2346" s="2">
        <f>MACD!F2346</f>
        <v>-0.11627851237208406</v>
      </c>
      <c r="F2346" s="2">
        <f>'Moving Avg'!D2346</f>
        <v>3.8879999999999995</v>
      </c>
      <c r="G2346" s="2">
        <f>'Moving Avg'!F2346</f>
        <v>3.6324999999999994</v>
      </c>
      <c r="H2346" s="2">
        <f>'Moving Avg'!G2346</f>
        <v>3.5011999999999999</v>
      </c>
      <c r="I2346" s="2">
        <f>'Moving Avg'!H2346</f>
        <v>3.9173859999999978</v>
      </c>
      <c r="J2346" s="5" t="str">
        <f>OBV!F2346</f>
        <v>BULLISH</v>
      </c>
      <c r="K2346" s="5" t="str">
        <f>OBV!G2346</f>
        <v>WEAK</v>
      </c>
      <c r="L2346" s="5" t="str">
        <f>OBV!H2346</f>
        <v>CONFIRMED BULLISH</v>
      </c>
      <c r="M2346" s="7">
        <f t="shared" si="360"/>
        <v>25</v>
      </c>
      <c r="N2346" s="7">
        <f t="shared" si="361"/>
        <v>100</v>
      </c>
      <c r="O2346" s="7">
        <f t="shared" si="362"/>
        <v>0</v>
      </c>
      <c r="P2346" s="7">
        <f t="shared" si="363"/>
        <v>67</v>
      </c>
      <c r="Q2346" s="8">
        <f t="shared" si="364"/>
        <v>53.8</v>
      </c>
      <c r="R2346" s="8">
        <f t="shared" si="365"/>
        <v>41.75</v>
      </c>
      <c r="S2346" s="8">
        <f t="shared" si="366"/>
        <v>48.900000000000006</v>
      </c>
      <c r="T2346" s="8">
        <f t="shared" si="367"/>
        <v>48</v>
      </c>
      <c r="U2346" s="7">
        <f t="shared" si="368"/>
        <v>48.15</v>
      </c>
      <c r="V2346" s="7">
        <f t="shared" si="369"/>
        <v>48.112499999999997</v>
      </c>
    </row>
    <row r="2347" spans="1:22" ht="13.5" x14ac:dyDescent="0.25">
      <c r="A2347" s="3">
        <f>RSI!A2347</f>
        <v>45720</v>
      </c>
      <c r="B2347" s="2">
        <f>RSI!B2347</f>
        <v>3.88</v>
      </c>
      <c r="C2347" s="2">
        <f>RSI!I2347</f>
        <v>64.338079451093876</v>
      </c>
      <c r="D2347" s="2">
        <f>MACD!E2347</f>
        <v>-0.20895725258764575</v>
      </c>
      <c r="E2347" s="2">
        <f>MACD!F2347</f>
        <v>-0.1348142604151964</v>
      </c>
      <c r="F2347" s="2">
        <f>'Moving Avg'!D2347</f>
        <v>3.88</v>
      </c>
      <c r="G2347" s="2">
        <f>'Moving Avg'!F2347</f>
        <v>3.6449999999999996</v>
      </c>
      <c r="H2347" s="2">
        <f>'Moving Avg'!G2347</f>
        <v>3.5101999999999998</v>
      </c>
      <c r="I2347" s="2">
        <f>'Moving Avg'!H2347</f>
        <v>3.9168259999999981</v>
      </c>
      <c r="J2347" s="5" t="str">
        <f>OBV!F2347</f>
        <v>BEARISH</v>
      </c>
      <c r="K2347" s="5" t="str">
        <f>OBV!G2347</f>
        <v>STRONG</v>
      </c>
      <c r="L2347" s="5" t="str">
        <f>OBV!H2347</f>
        <v>CONFIRMED BEARISH</v>
      </c>
      <c r="M2347" s="7">
        <f t="shared" si="360"/>
        <v>25</v>
      </c>
      <c r="N2347" s="7">
        <f t="shared" si="361"/>
        <v>100</v>
      </c>
      <c r="O2347" s="7">
        <f t="shared" si="362"/>
        <v>0</v>
      </c>
      <c r="P2347" s="7">
        <f t="shared" si="363"/>
        <v>33</v>
      </c>
      <c r="Q2347" s="8">
        <f t="shared" si="364"/>
        <v>48.7</v>
      </c>
      <c r="R2347" s="8">
        <f t="shared" si="365"/>
        <v>33.25</v>
      </c>
      <c r="S2347" s="8">
        <f t="shared" si="366"/>
        <v>33.6</v>
      </c>
      <c r="T2347" s="8">
        <f t="shared" si="367"/>
        <v>39.5</v>
      </c>
      <c r="U2347" s="7">
        <f t="shared" si="368"/>
        <v>38.516666666666673</v>
      </c>
      <c r="V2347" s="7">
        <f t="shared" si="369"/>
        <v>38.762500000000003</v>
      </c>
    </row>
    <row r="2348" spans="1:22" ht="13.5" x14ac:dyDescent="0.25">
      <c r="A2348" s="3">
        <f>RSI!A2348</f>
        <v>45721</v>
      </c>
      <c r="B2348" s="2">
        <f>RSI!B2348</f>
        <v>3.88</v>
      </c>
      <c r="C2348" s="2">
        <f>RSI!I2348</f>
        <v>64.338079451093876</v>
      </c>
      <c r="D2348" s="2">
        <f>MACD!E2348</f>
        <v>-0.2041140338092835</v>
      </c>
      <c r="E2348" s="2">
        <f>MACD!F2348</f>
        <v>-0.14867421509401382</v>
      </c>
      <c r="F2348" s="2">
        <f>'Moving Avg'!D2348</f>
        <v>3.8739999999999997</v>
      </c>
      <c r="G2348" s="2">
        <f>'Moving Avg'!F2348</f>
        <v>3.6574999999999998</v>
      </c>
      <c r="H2348" s="2">
        <f>'Moving Avg'!G2348</f>
        <v>3.5193999999999992</v>
      </c>
      <c r="I2348" s="2">
        <f>'Moving Avg'!H2348</f>
        <v>3.9162659999999985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  <c r="M2348" s="7">
        <f t="shared" si="360"/>
        <v>25</v>
      </c>
      <c r="N2348" s="7">
        <f t="shared" si="361"/>
        <v>100</v>
      </c>
      <c r="O2348" s="7">
        <f t="shared" si="362"/>
        <v>0</v>
      </c>
      <c r="P2348" s="7">
        <f t="shared" si="363"/>
        <v>16.5</v>
      </c>
      <c r="Q2348" s="8">
        <f t="shared" si="364"/>
        <v>46.225000000000001</v>
      </c>
      <c r="R2348" s="8">
        <f t="shared" si="365"/>
        <v>29.125</v>
      </c>
      <c r="S2348" s="8">
        <f t="shared" si="366"/>
        <v>26.175000000000001</v>
      </c>
      <c r="T2348" s="8">
        <f t="shared" si="367"/>
        <v>35.375</v>
      </c>
      <c r="U2348" s="7">
        <f t="shared" si="368"/>
        <v>33.841666666666661</v>
      </c>
      <c r="V2348" s="7">
        <f t="shared" si="369"/>
        <v>34.224999999999994</v>
      </c>
    </row>
    <row r="2349" spans="1:22" ht="13.5" x14ac:dyDescent="0.25">
      <c r="A2349" s="3">
        <f>RSI!A2349</f>
        <v>45722</v>
      </c>
      <c r="B2349" s="2">
        <f>RSI!B2349</f>
        <v>3.92</v>
      </c>
      <c r="C2349" s="2">
        <f>RSI!I2349</f>
        <v>66.21981929515367</v>
      </c>
      <c r="D2349" s="2">
        <f>MACD!E2349</f>
        <v>-0.19349197882556091</v>
      </c>
      <c r="E2349" s="2">
        <f>MACD!F2349</f>
        <v>-0.15763776784032324</v>
      </c>
      <c r="F2349" s="2">
        <f>'Moving Avg'!D2349</f>
        <v>3.8879999999999995</v>
      </c>
      <c r="G2349" s="2">
        <f>'Moving Avg'!F2349</f>
        <v>3.6720000000000006</v>
      </c>
      <c r="H2349" s="2">
        <f>'Moving Avg'!G2349</f>
        <v>3.5295999999999994</v>
      </c>
      <c r="I2349" s="2">
        <f>'Moving Avg'!H2349</f>
        <v>3.9159059999999983</v>
      </c>
      <c r="J2349" s="5" t="str">
        <f>OBV!F2349</f>
        <v>BULLISH</v>
      </c>
      <c r="K2349" s="5" t="str">
        <f>OBV!G2349</f>
        <v>NEUTRAL</v>
      </c>
      <c r="L2349" s="5" t="str">
        <f>OBV!H2349</f>
        <v>CONFIRMED BULLISH</v>
      </c>
      <c r="M2349" s="7">
        <f t="shared" si="360"/>
        <v>25</v>
      </c>
      <c r="N2349" s="7">
        <f t="shared" si="361"/>
        <v>100</v>
      </c>
      <c r="O2349" s="7">
        <f t="shared" si="362"/>
        <v>0</v>
      </c>
      <c r="P2349" s="7">
        <f t="shared" si="363"/>
        <v>83.5</v>
      </c>
      <c r="Q2349" s="8">
        <f t="shared" si="364"/>
        <v>56.274999999999999</v>
      </c>
      <c r="R2349" s="8">
        <f t="shared" si="365"/>
        <v>45.875</v>
      </c>
      <c r="S2349" s="8">
        <f t="shared" si="366"/>
        <v>56.325000000000003</v>
      </c>
      <c r="T2349" s="8">
        <f t="shared" si="367"/>
        <v>52.125</v>
      </c>
      <c r="U2349" s="7">
        <f t="shared" si="368"/>
        <v>52.82500000000001</v>
      </c>
      <c r="V2349" s="7">
        <f t="shared" si="369"/>
        <v>52.650000000000006</v>
      </c>
    </row>
    <row r="2350" spans="1:22" ht="13.5" x14ac:dyDescent="0.25">
      <c r="A2350" s="3">
        <f>RSI!A2350</f>
        <v>45723</v>
      </c>
      <c r="B2350" s="2">
        <f>RSI!B2350</f>
        <v>4</v>
      </c>
      <c r="C2350" s="2">
        <f>RSI!I2350</f>
        <v>69.667148585848381</v>
      </c>
      <c r="D2350" s="2">
        <f>MACD!E2350</f>
        <v>-0.17493063114514484</v>
      </c>
      <c r="E2350" s="2">
        <f>MACD!F2350</f>
        <v>-0.16109634050128757</v>
      </c>
      <c r="F2350" s="2">
        <f>'Moving Avg'!D2350</f>
        <v>3.9120000000000004</v>
      </c>
      <c r="G2350" s="2">
        <f>'Moving Avg'!F2350</f>
        <v>3.6985000000000006</v>
      </c>
      <c r="H2350" s="2">
        <f>'Moving Avg'!G2350</f>
        <v>3.5413999999999994</v>
      </c>
      <c r="I2350" s="2">
        <f>'Moving Avg'!H2350</f>
        <v>3.9159459999999986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  <c r="M2350" s="7">
        <f t="shared" si="360"/>
        <v>25</v>
      </c>
      <c r="N2350" s="7">
        <f t="shared" si="361"/>
        <v>45</v>
      </c>
      <c r="O2350" s="7">
        <f t="shared" si="362"/>
        <v>0</v>
      </c>
      <c r="P2350" s="7">
        <f t="shared" si="363"/>
        <v>83.5</v>
      </c>
      <c r="Q2350" s="8">
        <f t="shared" si="364"/>
        <v>37.024999999999999</v>
      </c>
      <c r="R2350" s="8">
        <f t="shared" si="365"/>
        <v>34.875</v>
      </c>
      <c r="S2350" s="8">
        <f t="shared" si="366"/>
        <v>48.075000000000003</v>
      </c>
      <c r="T2350" s="8">
        <f t="shared" si="367"/>
        <v>38.375</v>
      </c>
      <c r="U2350" s="7">
        <f t="shared" si="368"/>
        <v>39.991666666666667</v>
      </c>
      <c r="V2350" s="7">
        <f t="shared" si="369"/>
        <v>39.587500000000006</v>
      </c>
    </row>
    <row r="2351" spans="1:22" ht="13.5" x14ac:dyDescent="0.25">
      <c r="A2351" s="3">
        <f>RSI!A2351</f>
        <v>45726</v>
      </c>
      <c r="B2351" s="2">
        <f>RSI!B2351</f>
        <v>4.09</v>
      </c>
      <c r="C2351" s="2">
        <f>RSI!I2351</f>
        <v>73.004824481456708</v>
      </c>
      <c r="D2351" s="2">
        <f>MACD!E2351</f>
        <v>-0.15383634870441876</v>
      </c>
      <c r="E2351" s="2">
        <f>MACD!F2351</f>
        <v>-0.15964434214191381</v>
      </c>
      <c r="F2351" s="2">
        <f>'Moving Avg'!D2351</f>
        <v>3.9539999999999997</v>
      </c>
      <c r="G2351" s="2">
        <f>'Moving Avg'!F2351</f>
        <v>3.7315000000000005</v>
      </c>
      <c r="H2351" s="2">
        <f>'Moving Avg'!G2351</f>
        <v>3.5561999999999996</v>
      </c>
      <c r="I2351" s="2">
        <f>'Moving Avg'!H2351</f>
        <v>3.9172844999999983</v>
      </c>
      <c r="J2351" s="5" t="str">
        <f>OBV!F2351</f>
        <v>BULLISH</v>
      </c>
      <c r="K2351" s="5" t="str">
        <f>OBV!G2351</f>
        <v>NEUTRAL</v>
      </c>
      <c r="L2351" s="5" t="str">
        <f>OBV!H2351</f>
        <v>CONFIRMED BULLISH</v>
      </c>
      <c r="M2351" s="7">
        <f t="shared" si="360"/>
        <v>0</v>
      </c>
      <c r="N2351" s="7">
        <f t="shared" si="361"/>
        <v>0</v>
      </c>
      <c r="O2351" s="7">
        <f t="shared" si="362"/>
        <v>50</v>
      </c>
      <c r="P2351" s="7">
        <f t="shared" si="363"/>
        <v>83.5</v>
      </c>
      <c r="Q2351" s="8">
        <f t="shared" si="364"/>
        <v>20.024999999999999</v>
      </c>
      <c r="R2351" s="8">
        <f t="shared" si="365"/>
        <v>38.375</v>
      </c>
      <c r="S2351" s="8">
        <f t="shared" si="366"/>
        <v>50.075000000000003</v>
      </c>
      <c r="T2351" s="8">
        <f t="shared" si="367"/>
        <v>33.375</v>
      </c>
      <c r="U2351" s="7">
        <f t="shared" si="368"/>
        <v>36.158333333333331</v>
      </c>
      <c r="V2351" s="7">
        <f t="shared" si="369"/>
        <v>35.462499999999999</v>
      </c>
    </row>
    <row r="2352" spans="1:22" ht="13.5" x14ac:dyDescent="0.25">
      <c r="A2352" s="3">
        <f>RSI!A2352</f>
        <v>45727</v>
      </c>
      <c r="B2352" s="2">
        <f>RSI!B2352</f>
        <v>4.0999999999999996</v>
      </c>
      <c r="C2352" s="2">
        <f>RSI!I2352</f>
        <v>73.355639677118887</v>
      </c>
      <c r="D2352" s="2">
        <f>MACD!E2352</f>
        <v>-0.129687422590409</v>
      </c>
      <c r="E2352" s="2">
        <f>MACD!F2352</f>
        <v>-0.15365295823161287</v>
      </c>
      <c r="F2352" s="2">
        <f>'Moving Avg'!D2352</f>
        <v>3.9980000000000002</v>
      </c>
      <c r="G2352" s="2">
        <f>'Moving Avg'!F2352</f>
        <v>3.7695000000000007</v>
      </c>
      <c r="H2352" s="2">
        <f>'Moving Avg'!G2352</f>
        <v>3.5711999999999993</v>
      </c>
      <c r="I2352" s="2">
        <f>'Moving Avg'!H2352</f>
        <v>3.9188724999999982</v>
      </c>
      <c r="J2352" s="5" t="str">
        <f>OBV!F2352</f>
        <v>BULLISH</v>
      </c>
      <c r="K2352" s="5" t="str">
        <f>OBV!G2352</f>
        <v>WEAK</v>
      </c>
      <c r="L2352" s="5" t="str">
        <f>OBV!H2352</f>
        <v>CONFIRMED BULLISH</v>
      </c>
      <c r="M2352" s="7">
        <f t="shared" si="360"/>
        <v>0</v>
      </c>
      <c r="N2352" s="7">
        <f t="shared" si="361"/>
        <v>0</v>
      </c>
      <c r="O2352" s="7">
        <f t="shared" si="362"/>
        <v>50</v>
      </c>
      <c r="P2352" s="7">
        <f t="shared" si="363"/>
        <v>67</v>
      </c>
      <c r="Q2352" s="8">
        <f t="shared" si="364"/>
        <v>17.549999999999997</v>
      </c>
      <c r="R2352" s="8">
        <f t="shared" si="365"/>
        <v>34.25</v>
      </c>
      <c r="S2352" s="8">
        <f t="shared" si="366"/>
        <v>42.650000000000006</v>
      </c>
      <c r="T2352" s="8">
        <f t="shared" si="367"/>
        <v>29.25</v>
      </c>
      <c r="U2352" s="7">
        <f t="shared" si="368"/>
        <v>31.483333333333334</v>
      </c>
      <c r="V2352" s="7">
        <f t="shared" si="369"/>
        <v>30.925000000000001</v>
      </c>
    </row>
    <row r="2353" spans="1:22" ht="13.5" x14ac:dyDescent="0.25">
      <c r="A2353" s="3">
        <f>RSI!A2353</f>
        <v>45728</v>
      </c>
      <c r="B2353" s="2">
        <f>RSI!B2353</f>
        <v>4.0999999999999996</v>
      </c>
      <c r="C2353" s="2">
        <f>RSI!I2353</f>
        <v>73.355639677118887</v>
      </c>
      <c r="D2353" s="2">
        <f>MACD!E2353</f>
        <v>-0.11287914802711985</v>
      </c>
      <c r="E2353" s="2">
        <f>MACD!F2353</f>
        <v>-0.14549819619071427</v>
      </c>
      <c r="F2353" s="2">
        <f>'Moving Avg'!D2353</f>
        <v>4.0419999999999998</v>
      </c>
      <c r="G2353" s="2">
        <f>'Moving Avg'!F2353</f>
        <v>3.8064999999999998</v>
      </c>
      <c r="H2353" s="2">
        <f>'Moving Avg'!G2353</f>
        <v>3.5861999999999989</v>
      </c>
      <c r="I2353" s="2">
        <f>'Moving Avg'!H2353</f>
        <v>3.9204604999999986</v>
      </c>
      <c r="J2353" s="5" t="str">
        <f>OBV!F2353</f>
        <v>BULLISH</v>
      </c>
      <c r="K2353" s="5" t="str">
        <f>OBV!G2353</f>
        <v>WEAK</v>
      </c>
      <c r="L2353" s="5" t="str">
        <f>OBV!H2353</f>
        <v>CONFIRMED BULLISH</v>
      </c>
      <c r="M2353" s="7">
        <f t="shared" si="360"/>
        <v>0</v>
      </c>
      <c r="N2353" s="7">
        <f t="shared" si="361"/>
        <v>0</v>
      </c>
      <c r="O2353" s="7">
        <f t="shared" si="362"/>
        <v>50</v>
      </c>
      <c r="P2353" s="7">
        <f t="shared" si="363"/>
        <v>67</v>
      </c>
      <c r="Q2353" s="8">
        <f t="shared" si="364"/>
        <v>17.549999999999997</v>
      </c>
      <c r="R2353" s="8">
        <f t="shared" si="365"/>
        <v>34.25</v>
      </c>
      <c r="S2353" s="8">
        <f t="shared" si="366"/>
        <v>42.650000000000006</v>
      </c>
      <c r="T2353" s="8">
        <f t="shared" si="367"/>
        <v>29.25</v>
      </c>
      <c r="U2353" s="7">
        <f t="shared" si="368"/>
        <v>31.483333333333334</v>
      </c>
      <c r="V2353" s="7">
        <f t="shared" si="369"/>
        <v>30.925000000000001</v>
      </c>
    </row>
    <row r="2354" spans="1:22" ht="13.5" x14ac:dyDescent="0.25">
      <c r="A2354" s="3">
        <f>RSI!A2354</f>
        <v>45729</v>
      </c>
      <c r="B2354" s="2">
        <f>RSI!B2354</f>
        <v>4.25</v>
      </c>
      <c r="C2354" s="2">
        <f>RSI!I2354</f>
        <v>78.268575235057909</v>
      </c>
      <c r="D2354" s="2">
        <f>MACD!E2354</f>
        <v>-0.12093102239460451</v>
      </c>
      <c r="E2354" s="2">
        <f>MACD!F2354</f>
        <v>-0.14058476143149234</v>
      </c>
      <c r="F2354" s="2">
        <f>'Moving Avg'!D2354</f>
        <v>4.1079999999999997</v>
      </c>
      <c r="G2354" s="2">
        <f>'Moving Avg'!F2354</f>
        <v>3.8434999999999997</v>
      </c>
      <c r="H2354" s="2">
        <f>'Moving Avg'!G2354</f>
        <v>3.6041999999999992</v>
      </c>
      <c r="I2354" s="2">
        <f>'Moving Avg'!H2354</f>
        <v>3.9227984999999985</v>
      </c>
      <c r="J2354" s="5" t="str">
        <f>OBV!F2354</f>
        <v>BULLISH</v>
      </c>
      <c r="K2354" s="5" t="str">
        <f>OBV!G2354</f>
        <v>WEAK</v>
      </c>
      <c r="L2354" s="5" t="str">
        <f>OBV!H2354</f>
        <v>CONFIRMED BULLISH</v>
      </c>
      <c r="M2354" s="7">
        <f t="shared" si="360"/>
        <v>0</v>
      </c>
      <c r="N2354" s="7">
        <f t="shared" si="361"/>
        <v>0</v>
      </c>
      <c r="O2354" s="7">
        <f t="shared" si="362"/>
        <v>50</v>
      </c>
      <c r="P2354" s="7">
        <f t="shared" si="363"/>
        <v>67</v>
      </c>
      <c r="Q2354" s="8">
        <f t="shared" si="364"/>
        <v>17.549999999999997</v>
      </c>
      <c r="R2354" s="8">
        <f t="shared" si="365"/>
        <v>34.25</v>
      </c>
      <c r="S2354" s="8">
        <f t="shared" si="366"/>
        <v>42.650000000000006</v>
      </c>
      <c r="T2354" s="8">
        <f t="shared" si="367"/>
        <v>29.25</v>
      </c>
      <c r="U2354" s="7">
        <f t="shared" si="368"/>
        <v>31.483333333333334</v>
      </c>
      <c r="V2354" s="7">
        <f t="shared" si="369"/>
        <v>30.925000000000001</v>
      </c>
    </row>
    <row r="2355" spans="1:22" ht="13.5" x14ac:dyDescent="0.25">
      <c r="A2355" s="3">
        <f>RSI!A2355</f>
        <v>45730</v>
      </c>
      <c r="B2355" s="2">
        <f>RSI!B2355</f>
        <v>4.4400000000000004</v>
      </c>
      <c r="C2355" s="2">
        <f>RSI!I2355</f>
        <v>82.636057368325154</v>
      </c>
      <c r="D2355" s="2">
        <f>MACD!E2355</f>
        <v>-0.13987843368087205</v>
      </c>
      <c r="E2355" s="2">
        <f>MACD!F2355</f>
        <v>-0.14044349588136829</v>
      </c>
      <c r="F2355" s="2">
        <f>'Moving Avg'!D2355</f>
        <v>4.1959999999999997</v>
      </c>
      <c r="G2355" s="2">
        <f>'Moving Avg'!F2355</f>
        <v>3.8974999999999995</v>
      </c>
      <c r="H2355" s="2">
        <f>'Moving Avg'!G2355</f>
        <v>3.625999999999999</v>
      </c>
      <c r="I2355" s="2">
        <f>'Moving Avg'!H2355</f>
        <v>3.9265354999999986</v>
      </c>
      <c r="J2355" s="5" t="str">
        <f>OBV!F2355</f>
        <v>BULLISH</v>
      </c>
      <c r="K2355" s="5" t="str">
        <f>OBV!G2355</f>
        <v>WEAK</v>
      </c>
      <c r="L2355" s="5" t="str">
        <f>OBV!H2355</f>
        <v>CONFIRMED BULLISH</v>
      </c>
      <c r="M2355" s="7">
        <f t="shared" si="360"/>
        <v>0</v>
      </c>
      <c r="N2355" s="7">
        <f t="shared" si="361"/>
        <v>0</v>
      </c>
      <c r="O2355" s="7">
        <f t="shared" si="362"/>
        <v>50</v>
      </c>
      <c r="P2355" s="7">
        <f t="shared" si="363"/>
        <v>67</v>
      </c>
      <c r="Q2355" s="8">
        <f t="shared" si="364"/>
        <v>17.549999999999997</v>
      </c>
      <c r="R2355" s="8">
        <f t="shared" si="365"/>
        <v>34.25</v>
      </c>
      <c r="S2355" s="8">
        <f t="shared" si="366"/>
        <v>42.650000000000006</v>
      </c>
      <c r="T2355" s="8">
        <f t="shared" si="367"/>
        <v>29.25</v>
      </c>
      <c r="U2355" s="7">
        <f t="shared" si="368"/>
        <v>31.483333333333334</v>
      </c>
      <c r="V2355" s="7">
        <f t="shared" si="369"/>
        <v>30.925000000000001</v>
      </c>
    </row>
    <row r="2356" spans="1:22" ht="13.5" x14ac:dyDescent="0.25">
      <c r="A2356" s="3">
        <f>RSI!A2356</f>
        <v>45733</v>
      </c>
      <c r="B2356" s="2">
        <f>RSI!B2356</f>
        <v>4.63</v>
      </c>
      <c r="C2356" s="2">
        <f>RSI!I2356</f>
        <v>85.725549062394848</v>
      </c>
      <c r="D2356" s="2">
        <f>MACD!E2356</f>
        <v>-0.17358505581477512</v>
      </c>
      <c r="E2356" s="2">
        <f>MACD!F2356</f>
        <v>-0.14707180786804966</v>
      </c>
      <c r="F2356" s="2">
        <f>'Moving Avg'!D2356</f>
        <v>4.3040000000000003</v>
      </c>
      <c r="G2356" s="2">
        <f>'Moving Avg'!F2356</f>
        <v>3.9535000000000005</v>
      </c>
      <c r="H2356" s="2">
        <f>'Moving Avg'!G2356</f>
        <v>3.6515999999999993</v>
      </c>
      <c r="I2356" s="2">
        <f>'Moving Avg'!H2356</f>
        <v>3.9319709999999986</v>
      </c>
      <c r="J2356" s="5" t="str">
        <f>OBV!F2356</f>
        <v>BULLISH</v>
      </c>
      <c r="K2356" s="5" t="str">
        <f>OBV!G2356</f>
        <v>WEAK</v>
      </c>
      <c r="L2356" s="5" t="str">
        <f>OBV!H2356</f>
        <v>CONFIRMED BULLISH</v>
      </c>
      <c r="M2356" s="7">
        <f t="shared" si="360"/>
        <v>0</v>
      </c>
      <c r="N2356" s="7">
        <f t="shared" si="361"/>
        <v>100</v>
      </c>
      <c r="O2356" s="7">
        <f t="shared" si="362"/>
        <v>50</v>
      </c>
      <c r="P2356" s="7">
        <f t="shared" si="363"/>
        <v>67</v>
      </c>
      <c r="Q2356" s="8">
        <f t="shared" si="364"/>
        <v>52.55</v>
      </c>
      <c r="R2356" s="8">
        <f t="shared" si="365"/>
        <v>54.25</v>
      </c>
      <c r="S2356" s="8">
        <f t="shared" si="366"/>
        <v>57.650000000000006</v>
      </c>
      <c r="T2356" s="8">
        <f t="shared" si="367"/>
        <v>54.25</v>
      </c>
      <c r="U2356" s="7">
        <f t="shared" si="368"/>
        <v>54.816666666666663</v>
      </c>
      <c r="V2356" s="7">
        <f t="shared" si="369"/>
        <v>54.674999999999997</v>
      </c>
    </row>
    <row r="2357" spans="1:22" ht="13.5" x14ac:dyDescent="0.25">
      <c r="A2357" s="3">
        <f>RSI!A2357</f>
        <v>45734</v>
      </c>
      <c r="B2357" s="2">
        <f>RSI!B2357</f>
        <v>4.62</v>
      </c>
      <c r="C2357" s="2">
        <f>RSI!I2357</f>
        <v>84.869650716798887</v>
      </c>
      <c r="D2357" s="2">
        <f>MACD!E2357</f>
        <v>-0.20582146853148231</v>
      </c>
      <c r="E2357" s="2">
        <f>MACD!F2357</f>
        <v>-0.15882174000073621</v>
      </c>
      <c r="F2357" s="2">
        <f>'Moving Avg'!D2357</f>
        <v>4.4079999999999995</v>
      </c>
      <c r="G2357" s="2">
        <f>'Moving Avg'!F2357</f>
        <v>4.0114999999999998</v>
      </c>
      <c r="H2357" s="2">
        <f>'Moving Avg'!G2357</f>
        <v>3.6769999999999992</v>
      </c>
      <c r="I2357" s="2">
        <f>'Moving Avg'!H2357</f>
        <v>3.9373564999999986</v>
      </c>
      <c r="J2357" s="5" t="str">
        <f>OBV!F2357</f>
        <v>BULLISH</v>
      </c>
      <c r="K2357" s="5" t="str">
        <f>OBV!G2357</f>
        <v>WEAK</v>
      </c>
      <c r="L2357" s="5" t="str">
        <f>OBV!H2357</f>
        <v>CONFIRMED BULLISH</v>
      </c>
      <c r="M2357" s="7">
        <f t="shared" si="360"/>
        <v>0</v>
      </c>
      <c r="N2357" s="7">
        <f t="shared" si="361"/>
        <v>100</v>
      </c>
      <c r="O2357" s="7">
        <f t="shared" si="362"/>
        <v>50</v>
      </c>
      <c r="P2357" s="7">
        <f t="shared" si="363"/>
        <v>67</v>
      </c>
      <c r="Q2357" s="8">
        <f t="shared" si="364"/>
        <v>52.55</v>
      </c>
      <c r="R2357" s="8">
        <f t="shared" si="365"/>
        <v>54.25</v>
      </c>
      <c r="S2357" s="8">
        <f t="shared" si="366"/>
        <v>57.650000000000006</v>
      </c>
      <c r="T2357" s="8">
        <f t="shared" si="367"/>
        <v>54.25</v>
      </c>
      <c r="U2357" s="7">
        <f t="shared" si="368"/>
        <v>54.816666666666663</v>
      </c>
      <c r="V2357" s="7">
        <f t="shared" si="369"/>
        <v>54.674999999999997</v>
      </c>
    </row>
    <row r="2358" spans="1:22" ht="13.5" x14ac:dyDescent="0.25">
      <c r="A2358" s="3">
        <f>RSI!A2358</f>
        <v>45735</v>
      </c>
      <c r="B2358" s="2">
        <f>RSI!B2358</f>
        <v>4.82</v>
      </c>
      <c r="C2358" s="2">
        <f>RSI!I2358</f>
        <v>87.54748483120008</v>
      </c>
      <c r="D2358" s="2">
        <f>MACD!E2358</f>
        <v>-0.25198023668808833</v>
      </c>
      <c r="E2358" s="2">
        <f>MACD!F2358</f>
        <v>-0.17745343933820662</v>
      </c>
      <c r="F2358" s="2">
        <f>'Moving Avg'!D2358</f>
        <v>4.5520000000000005</v>
      </c>
      <c r="G2358" s="2">
        <f>'Moving Avg'!F2358</f>
        <v>4.0730000000000004</v>
      </c>
      <c r="H2358" s="2">
        <f>'Moving Avg'!G2358</f>
        <v>3.7063999999999986</v>
      </c>
      <c r="I2358" s="2">
        <f>'Moving Avg'!H2358</f>
        <v>3.943741999999999</v>
      </c>
      <c r="J2358" s="5" t="str">
        <f>OBV!F2358</f>
        <v>BULLISH</v>
      </c>
      <c r="K2358" s="5" t="str">
        <f>OBV!G2358</f>
        <v>WEAK</v>
      </c>
      <c r="L2358" s="5" t="str">
        <f>OBV!H2358</f>
        <v>CONFIRMED BULLISH</v>
      </c>
      <c r="M2358" s="7">
        <f t="shared" si="360"/>
        <v>0</v>
      </c>
      <c r="N2358" s="7">
        <f t="shared" si="361"/>
        <v>100</v>
      </c>
      <c r="O2358" s="7">
        <f t="shared" si="362"/>
        <v>50</v>
      </c>
      <c r="P2358" s="7">
        <f t="shared" si="363"/>
        <v>67</v>
      </c>
      <c r="Q2358" s="8">
        <f t="shared" si="364"/>
        <v>52.55</v>
      </c>
      <c r="R2358" s="8">
        <f t="shared" si="365"/>
        <v>54.25</v>
      </c>
      <c r="S2358" s="8">
        <f t="shared" si="366"/>
        <v>57.650000000000006</v>
      </c>
      <c r="T2358" s="8">
        <f t="shared" si="367"/>
        <v>54.25</v>
      </c>
      <c r="U2358" s="7">
        <f t="shared" si="368"/>
        <v>54.816666666666663</v>
      </c>
      <c r="V2358" s="7">
        <f t="shared" si="369"/>
        <v>54.674999999999997</v>
      </c>
    </row>
    <row r="2359" spans="1:22" ht="13.5" x14ac:dyDescent="0.25">
      <c r="A2359" s="3">
        <f>RSI!A2359</f>
        <v>45737</v>
      </c>
      <c r="B2359" s="2">
        <f>RSI!B2359</f>
        <v>4.99</v>
      </c>
      <c r="C2359" s="2">
        <f>RSI!I2359</f>
        <v>89.283629962250686</v>
      </c>
      <c r="D2359" s="2">
        <f>MACD!E2359</f>
        <v>-0.30242394123599192</v>
      </c>
      <c r="E2359" s="2">
        <f>MACD!F2359</f>
        <v>-0.20244753971776369</v>
      </c>
      <c r="F2359" s="2">
        <f>'Moving Avg'!D2359</f>
        <v>4.7</v>
      </c>
      <c r="G2359" s="2">
        <f>'Moving Avg'!F2359</f>
        <v>4.1395</v>
      </c>
      <c r="H2359" s="2">
        <f>'Moving Avg'!G2359</f>
        <v>3.7391999999999994</v>
      </c>
      <c r="I2359" s="2">
        <f>'Moving Avg'!H2359</f>
        <v>3.9507279999999994</v>
      </c>
      <c r="J2359" s="5" t="str">
        <f>OBV!F2359</f>
        <v>BULLISH</v>
      </c>
      <c r="K2359" s="5" t="str">
        <f>OBV!G2359</f>
        <v>WEAK</v>
      </c>
      <c r="L2359" s="5" t="str">
        <f>OBV!H2359</f>
        <v>CONFIRMED BULLISH</v>
      </c>
      <c r="M2359" s="7">
        <f t="shared" si="360"/>
        <v>0</v>
      </c>
      <c r="N2359" s="7">
        <f t="shared" si="361"/>
        <v>100</v>
      </c>
      <c r="O2359" s="7">
        <f t="shared" si="362"/>
        <v>50</v>
      </c>
      <c r="P2359" s="7">
        <f t="shared" si="363"/>
        <v>67</v>
      </c>
      <c r="Q2359" s="8">
        <f t="shared" si="364"/>
        <v>52.55</v>
      </c>
      <c r="R2359" s="8">
        <f t="shared" si="365"/>
        <v>54.25</v>
      </c>
      <c r="S2359" s="8">
        <f t="shared" si="366"/>
        <v>57.650000000000006</v>
      </c>
      <c r="T2359" s="8">
        <f t="shared" si="367"/>
        <v>54.25</v>
      </c>
      <c r="U2359" s="7">
        <f t="shared" si="368"/>
        <v>54.816666666666663</v>
      </c>
      <c r="V2359" s="7">
        <f t="shared" si="369"/>
        <v>54.674999999999997</v>
      </c>
    </row>
    <row r="2360" spans="1:22" ht="13.5" x14ac:dyDescent="0.25">
      <c r="A2360" s="3">
        <f>RSI!A2360</f>
        <v>45740</v>
      </c>
      <c r="B2360" s="2">
        <f>RSI!B2360</f>
        <v>5.19</v>
      </c>
      <c r="C2360" s="2">
        <f>RSI!I2360</f>
        <v>90.892414746754724</v>
      </c>
      <c r="D2360" s="2">
        <f>MACD!E2360</f>
        <v>-0.35319979019818426</v>
      </c>
      <c r="E2360" s="2">
        <f>MACD!F2360</f>
        <v>-0.23259798981384783</v>
      </c>
      <c r="F2360" s="2">
        <f>'Moving Avg'!D2360</f>
        <v>4.8500000000000005</v>
      </c>
      <c r="G2360" s="2">
        <f>'Moving Avg'!F2360</f>
        <v>4.2104999999999997</v>
      </c>
      <c r="H2360" s="2">
        <f>'Moving Avg'!G2360</f>
        <v>3.7759999999999989</v>
      </c>
      <c r="I2360" s="2">
        <f>'Moving Avg'!H2360</f>
        <v>3.9591629999999993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  <c r="M2360" s="7">
        <f t="shared" si="360"/>
        <v>0</v>
      </c>
      <c r="N2360" s="7">
        <f t="shared" si="361"/>
        <v>100</v>
      </c>
      <c r="O2360" s="7">
        <f t="shared" si="362"/>
        <v>50</v>
      </c>
      <c r="P2360" s="7">
        <f t="shared" si="363"/>
        <v>83.5</v>
      </c>
      <c r="Q2360" s="8">
        <f t="shared" si="364"/>
        <v>55.024999999999999</v>
      </c>
      <c r="R2360" s="8">
        <f t="shared" si="365"/>
        <v>58.375</v>
      </c>
      <c r="S2360" s="8">
        <f t="shared" si="366"/>
        <v>65.075000000000003</v>
      </c>
      <c r="T2360" s="8">
        <f t="shared" si="367"/>
        <v>58.375</v>
      </c>
      <c r="U2360" s="7">
        <f t="shared" si="368"/>
        <v>59.491666666666674</v>
      </c>
      <c r="V2360" s="7">
        <f t="shared" si="369"/>
        <v>59.212500000000006</v>
      </c>
    </row>
    <row r="2361" spans="1:22" ht="13.5" x14ac:dyDescent="0.25">
      <c r="A2361" s="3">
        <f>RSI!A2361</f>
        <v>45741</v>
      </c>
      <c r="B2361" s="2">
        <f>RSI!B2361</f>
        <v>5.19</v>
      </c>
      <c r="C2361" s="2">
        <f>RSI!I2361</f>
        <v>90.892414746754724</v>
      </c>
      <c r="D2361" s="2">
        <f>MACD!E2361</f>
        <v>-0.38867146912641815</v>
      </c>
      <c r="E2361" s="2">
        <f>MACD!F2361</f>
        <v>-0.2638126856763619</v>
      </c>
      <c r="F2361" s="2">
        <f>'Moving Avg'!D2361</f>
        <v>4.9620000000000006</v>
      </c>
      <c r="G2361" s="2">
        <f>'Moving Avg'!F2361</f>
        <v>4.2769999999999992</v>
      </c>
      <c r="H2361" s="2">
        <f>'Moving Avg'!G2361</f>
        <v>3.8107999999999991</v>
      </c>
      <c r="I2361" s="2">
        <f>'Moving Avg'!H2361</f>
        <v>3.9675479999999994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  <c r="M2361" s="7">
        <f t="shared" si="360"/>
        <v>0</v>
      </c>
      <c r="N2361" s="7">
        <f t="shared" si="361"/>
        <v>100</v>
      </c>
      <c r="O2361" s="7">
        <f t="shared" si="362"/>
        <v>50</v>
      </c>
      <c r="P2361" s="7">
        <f t="shared" si="363"/>
        <v>83.5</v>
      </c>
      <c r="Q2361" s="8">
        <f t="shared" si="364"/>
        <v>55.024999999999999</v>
      </c>
      <c r="R2361" s="8">
        <f t="shared" si="365"/>
        <v>58.375</v>
      </c>
      <c r="S2361" s="8">
        <f t="shared" si="366"/>
        <v>65.075000000000003</v>
      </c>
      <c r="T2361" s="8">
        <f t="shared" si="367"/>
        <v>58.375</v>
      </c>
      <c r="U2361" s="7">
        <f t="shared" si="368"/>
        <v>59.491666666666674</v>
      </c>
      <c r="V2361" s="7">
        <f t="shared" si="369"/>
        <v>59.212500000000006</v>
      </c>
    </row>
    <row r="2362" spans="1:22" ht="13.5" x14ac:dyDescent="0.25">
      <c r="A2362" s="3">
        <f>RSI!A2362</f>
        <v>45742</v>
      </c>
      <c r="B2362" s="2">
        <f>RSI!B2362</f>
        <v>5.18</v>
      </c>
      <c r="C2362" s="2">
        <f>RSI!I2362</f>
        <v>90.107987070923713</v>
      </c>
      <c r="D2362" s="2">
        <f>MACD!E2362</f>
        <v>-0.42228977633085929</v>
      </c>
      <c r="E2362" s="2">
        <f>MACD!F2362</f>
        <v>-0.29550810380726139</v>
      </c>
      <c r="F2362" s="2">
        <f>'Moving Avg'!D2362</f>
        <v>5.0739999999999998</v>
      </c>
      <c r="G2362" s="2">
        <f>'Moving Avg'!F2362</f>
        <v>4.339999999999999</v>
      </c>
      <c r="H2362" s="2">
        <f>'Moving Avg'!G2362</f>
        <v>3.8441999999999994</v>
      </c>
      <c r="I2362" s="2">
        <f>'Moving Avg'!H2362</f>
        <v>3.9755339999999997</v>
      </c>
      <c r="J2362" s="5" t="str">
        <f>OBV!F2362</f>
        <v>BULLISH</v>
      </c>
      <c r="K2362" s="5" t="str">
        <f>OBV!G2362</f>
        <v>NEUTRAL</v>
      </c>
      <c r="L2362" s="5" t="str">
        <f>OBV!H2362</f>
        <v>CONFIRMED BULLISH</v>
      </c>
      <c r="M2362" s="7">
        <f t="shared" si="360"/>
        <v>0</v>
      </c>
      <c r="N2362" s="7">
        <f t="shared" si="361"/>
        <v>100</v>
      </c>
      <c r="O2362" s="7">
        <f t="shared" si="362"/>
        <v>50</v>
      </c>
      <c r="P2362" s="7">
        <f t="shared" si="363"/>
        <v>83.5</v>
      </c>
      <c r="Q2362" s="8">
        <f t="shared" si="364"/>
        <v>55.024999999999999</v>
      </c>
      <c r="R2362" s="8">
        <f t="shared" si="365"/>
        <v>58.375</v>
      </c>
      <c r="S2362" s="8">
        <f t="shared" si="366"/>
        <v>65.075000000000003</v>
      </c>
      <c r="T2362" s="8">
        <f t="shared" si="367"/>
        <v>58.375</v>
      </c>
      <c r="U2362" s="7">
        <f t="shared" si="368"/>
        <v>59.491666666666674</v>
      </c>
      <c r="V2362" s="7">
        <f t="shared" si="369"/>
        <v>59.212500000000006</v>
      </c>
    </row>
    <row r="2363" spans="1:22" ht="13.5" x14ac:dyDescent="0.25">
      <c r="A2363" s="3">
        <f>RSI!A2363</f>
        <v>45743</v>
      </c>
      <c r="B2363" s="2">
        <f>RSI!B2363</f>
        <v>5.17</v>
      </c>
      <c r="C2363" s="2">
        <f>RSI!I2363</f>
        <v>89.278221369430341</v>
      </c>
      <c r="D2363" s="2">
        <f>MACD!E2363</f>
        <v>-0.45538343837045403</v>
      </c>
      <c r="E2363" s="2">
        <f>MACD!F2363</f>
        <v>-0.32748317071989996</v>
      </c>
      <c r="F2363" s="2">
        <f>'Moving Avg'!D2363</f>
        <v>5.1440000000000001</v>
      </c>
      <c r="G2363" s="2">
        <f>'Moving Avg'!F2363</f>
        <v>4.4029999999999996</v>
      </c>
      <c r="H2363" s="2">
        <f>'Moving Avg'!G2363</f>
        <v>3.8765999999999989</v>
      </c>
      <c r="I2363" s="2">
        <f>'Moving Avg'!H2363</f>
        <v>3.9838189999999991</v>
      </c>
      <c r="J2363" s="5" t="str">
        <f>OBV!F2363</f>
        <v>BEARISH</v>
      </c>
      <c r="K2363" s="5" t="str">
        <f>OBV!G2363</f>
        <v>NEUTRAL</v>
      </c>
      <c r="L2363" s="5" t="str">
        <f>OBV!H2363</f>
        <v>BEARISH DIVERGENCE</v>
      </c>
      <c r="M2363" s="7">
        <f t="shared" si="360"/>
        <v>0</v>
      </c>
      <c r="N2363" s="7">
        <f t="shared" si="361"/>
        <v>100</v>
      </c>
      <c r="O2363" s="7">
        <f t="shared" si="362"/>
        <v>50</v>
      </c>
      <c r="P2363" s="7">
        <f t="shared" si="363"/>
        <v>16.5</v>
      </c>
      <c r="Q2363" s="8">
        <f t="shared" si="364"/>
        <v>44.975000000000001</v>
      </c>
      <c r="R2363" s="8">
        <f t="shared" si="365"/>
        <v>41.625</v>
      </c>
      <c r="S2363" s="8">
        <f t="shared" si="366"/>
        <v>34.924999999999997</v>
      </c>
      <c r="T2363" s="8">
        <f t="shared" si="367"/>
        <v>41.625</v>
      </c>
      <c r="U2363" s="7">
        <f t="shared" si="368"/>
        <v>40.508333333333333</v>
      </c>
      <c r="V2363" s="7">
        <f t="shared" si="369"/>
        <v>40.787499999999994</v>
      </c>
    </row>
    <row r="2364" spans="1:22" ht="13.5" x14ac:dyDescent="0.25">
      <c r="A2364" s="3">
        <f>RSI!A2364</f>
        <v>45744</v>
      </c>
      <c r="B2364" s="2">
        <f>RSI!B2364</f>
        <v>5.17</v>
      </c>
      <c r="C2364" s="2">
        <f>RSI!I2364</f>
        <v>89.278221369430341</v>
      </c>
      <c r="D2364" s="2">
        <f>MACD!E2364</f>
        <v>-0.46523877542859315</v>
      </c>
      <c r="E2364" s="2">
        <f>MACD!F2364</f>
        <v>-0.35503429166163858</v>
      </c>
      <c r="F2364" s="2">
        <f>'Moving Avg'!D2364</f>
        <v>5.18</v>
      </c>
      <c r="G2364" s="2">
        <f>'Moving Avg'!F2364</f>
        <v>4.4689999999999994</v>
      </c>
      <c r="H2364" s="2">
        <f>'Moving Avg'!G2364</f>
        <v>3.9089999999999994</v>
      </c>
      <c r="I2364" s="2">
        <f>'Moving Avg'!H2364</f>
        <v>3.9921539999999989</v>
      </c>
      <c r="J2364" s="5" t="str">
        <f>OBV!F2364</f>
        <v>BEARISH</v>
      </c>
      <c r="K2364" s="5" t="str">
        <f>OBV!G2364</f>
        <v>STRONG</v>
      </c>
      <c r="L2364" s="5" t="str">
        <f>OBV!H2364</f>
        <v>BEARISH DIVERGENCE</v>
      </c>
      <c r="M2364" s="7">
        <f t="shared" si="360"/>
        <v>0</v>
      </c>
      <c r="N2364" s="7">
        <f t="shared" si="361"/>
        <v>100</v>
      </c>
      <c r="O2364" s="7">
        <f t="shared" si="362"/>
        <v>50</v>
      </c>
      <c r="P2364" s="7">
        <f t="shared" si="363"/>
        <v>33</v>
      </c>
      <c r="Q2364" s="8">
        <f t="shared" si="364"/>
        <v>47.45</v>
      </c>
      <c r="R2364" s="8">
        <f t="shared" si="365"/>
        <v>45.75</v>
      </c>
      <c r="S2364" s="8">
        <f t="shared" si="366"/>
        <v>42.35</v>
      </c>
      <c r="T2364" s="8">
        <f t="shared" si="367"/>
        <v>45.75</v>
      </c>
      <c r="U2364" s="7">
        <f t="shared" si="368"/>
        <v>45.183333333333337</v>
      </c>
      <c r="V2364" s="7">
        <f t="shared" si="369"/>
        <v>45.325000000000003</v>
      </c>
    </row>
    <row r="2365" spans="1:22" ht="13.5" x14ac:dyDescent="0.25">
      <c r="A2365" s="3">
        <f>RSI!A2365</f>
        <v>45749</v>
      </c>
      <c r="B2365" s="2">
        <f>RSI!B2365</f>
        <v>5.4</v>
      </c>
      <c r="C2365" s="2">
        <f>RSI!I2365</f>
        <v>91.392516434411846</v>
      </c>
      <c r="D2365" s="2">
        <f>MACD!E2365</f>
        <v>-0.46594892525558418</v>
      </c>
      <c r="E2365" s="2">
        <f>MACD!F2365</f>
        <v>-0.37721721838042771</v>
      </c>
      <c r="F2365" s="2">
        <f>'Moving Avg'!D2365</f>
        <v>5.2219999999999995</v>
      </c>
      <c r="G2365" s="2">
        <f>'Moving Avg'!F2365</f>
        <v>4.5449999999999999</v>
      </c>
      <c r="H2365" s="2">
        <f>'Moving Avg'!G2365</f>
        <v>3.9459999999999993</v>
      </c>
      <c r="I2365" s="2">
        <f>'Moving Avg'!H2365</f>
        <v>4.0016389999999982</v>
      </c>
      <c r="J2365" s="5" t="str">
        <f>OBV!F2365</f>
        <v>BEARISH</v>
      </c>
      <c r="K2365" s="5" t="str">
        <f>OBV!G2365</f>
        <v>STRONG</v>
      </c>
      <c r="L2365" s="5" t="str">
        <f>OBV!H2365</f>
        <v>BEARISH DIVERGENCE</v>
      </c>
      <c r="M2365" s="7">
        <f t="shared" si="360"/>
        <v>0</v>
      </c>
      <c r="N2365" s="7">
        <f t="shared" si="361"/>
        <v>100</v>
      </c>
      <c r="O2365" s="7">
        <f t="shared" si="362"/>
        <v>50</v>
      </c>
      <c r="P2365" s="7">
        <f t="shared" si="363"/>
        <v>33</v>
      </c>
      <c r="Q2365" s="8">
        <f t="shared" si="364"/>
        <v>47.45</v>
      </c>
      <c r="R2365" s="8">
        <f t="shared" si="365"/>
        <v>45.75</v>
      </c>
      <c r="S2365" s="8">
        <f t="shared" si="366"/>
        <v>42.35</v>
      </c>
      <c r="T2365" s="8">
        <f t="shared" si="367"/>
        <v>45.75</v>
      </c>
      <c r="U2365" s="7">
        <f t="shared" si="368"/>
        <v>45.183333333333337</v>
      </c>
      <c r="V2365" s="7">
        <f t="shared" si="369"/>
        <v>45.325000000000003</v>
      </c>
    </row>
    <row r="2366" spans="1:22" ht="13.5" x14ac:dyDescent="0.25">
      <c r="A2366" s="3">
        <f>RSI!A2366</f>
        <v>45750</v>
      </c>
      <c r="B2366" s="2">
        <f>RSI!B2366</f>
        <v>5.47</v>
      </c>
      <c r="C2366" s="2">
        <f>RSI!I2366</f>
        <v>91.915068978196061</v>
      </c>
      <c r="D2366" s="2">
        <f>MACD!E2366</f>
        <v>-0.44808993808008601</v>
      </c>
      <c r="E2366" s="2">
        <f>MACD!F2366</f>
        <v>-0.39139176232035938</v>
      </c>
      <c r="F2366" s="2">
        <f>'Moving Avg'!D2366</f>
        <v>5.2780000000000005</v>
      </c>
      <c r="G2366" s="2">
        <f>'Moving Avg'!F2366</f>
        <v>4.6245000000000003</v>
      </c>
      <c r="H2366" s="2">
        <f>'Moving Avg'!G2366</f>
        <v>3.9825999999999993</v>
      </c>
      <c r="I2366" s="2">
        <f>'Moving Avg'!H2366</f>
        <v>4.0114739999999989</v>
      </c>
      <c r="J2366" s="5" t="str">
        <f>OBV!F2366</f>
        <v>BEARISH</v>
      </c>
      <c r="K2366" s="5" t="str">
        <f>OBV!G2366</f>
        <v>STRONG</v>
      </c>
      <c r="L2366" s="5" t="str">
        <f>OBV!H2366</f>
        <v>BEARISH DIVERGENCE</v>
      </c>
      <c r="M2366" s="7">
        <f t="shared" si="360"/>
        <v>0</v>
      </c>
      <c r="N2366" s="7">
        <f t="shared" si="361"/>
        <v>100</v>
      </c>
      <c r="O2366" s="7">
        <f t="shared" si="362"/>
        <v>50</v>
      </c>
      <c r="P2366" s="7">
        <f t="shared" si="363"/>
        <v>33</v>
      </c>
      <c r="Q2366" s="8">
        <f t="shared" si="364"/>
        <v>47.45</v>
      </c>
      <c r="R2366" s="8">
        <f t="shared" si="365"/>
        <v>45.75</v>
      </c>
      <c r="S2366" s="8">
        <f t="shared" si="366"/>
        <v>42.35</v>
      </c>
      <c r="T2366" s="8">
        <f t="shared" si="367"/>
        <v>45.75</v>
      </c>
      <c r="U2366" s="7">
        <f t="shared" si="368"/>
        <v>45.183333333333337</v>
      </c>
      <c r="V2366" s="7">
        <f t="shared" si="369"/>
        <v>45.325000000000003</v>
      </c>
    </row>
    <row r="2367" spans="1:22" ht="13.5" x14ac:dyDescent="0.25">
      <c r="A2367" s="3">
        <f>RSI!A2367</f>
        <v>45751</v>
      </c>
      <c r="B2367" s="2">
        <f>RSI!B2367</f>
        <v>5.5</v>
      </c>
      <c r="C2367" s="2">
        <f>RSI!I2367</f>
        <v>92.135430921459275</v>
      </c>
      <c r="D2367" s="2">
        <f>MACD!E2367</f>
        <v>-0.44232474940321342</v>
      </c>
      <c r="E2367" s="2">
        <f>MACD!F2367</f>
        <v>-0.40157835973693023</v>
      </c>
      <c r="F2367" s="2">
        <f>'Moving Avg'!D2367</f>
        <v>5.3420000000000005</v>
      </c>
      <c r="G2367" s="2">
        <f>'Moving Avg'!F2367</f>
        <v>4.7055000000000007</v>
      </c>
      <c r="H2367" s="2">
        <f>'Moving Avg'!G2367</f>
        <v>4.0229999999999988</v>
      </c>
      <c r="I2367" s="2">
        <f>'Moving Avg'!H2367</f>
        <v>4.0210599999999994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  <c r="M2367" s="7">
        <f t="shared" si="360"/>
        <v>0</v>
      </c>
      <c r="N2367" s="7">
        <f t="shared" si="361"/>
        <v>100</v>
      </c>
      <c r="O2367" s="7">
        <f t="shared" si="362"/>
        <v>50</v>
      </c>
      <c r="P2367" s="7">
        <f t="shared" si="363"/>
        <v>83.5</v>
      </c>
      <c r="Q2367" s="8">
        <f t="shared" si="364"/>
        <v>55.024999999999999</v>
      </c>
      <c r="R2367" s="8">
        <f t="shared" si="365"/>
        <v>58.375</v>
      </c>
      <c r="S2367" s="8">
        <f t="shared" si="366"/>
        <v>65.075000000000003</v>
      </c>
      <c r="T2367" s="8">
        <f t="shared" si="367"/>
        <v>58.375</v>
      </c>
      <c r="U2367" s="7">
        <f t="shared" si="368"/>
        <v>59.491666666666674</v>
      </c>
      <c r="V2367" s="7">
        <f t="shared" si="369"/>
        <v>59.212500000000006</v>
      </c>
    </row>
    <row r="2368" spans="1:22" ht="13.5" x14ac:dyDescent="0.25">
      <c r="A2368" s="3">
        <f>RSI!A2368</f>
        <v>45754</v>
      </c>
      <c r="B2368" s="2">
        <f>RSI!B2368</f>
        <v>5.61</v>
      </c>
      <c r="C2368" s="2">
        <f>RSI!I2368</f>
        <v>92.899615478365078</v>
      </c>
      <c r="D2368" s="2">
        <f>MACD!E2368</f>
        <v>-0.42017453321018561</v>
      </c>
      <c r="E2368" s="2">
        <f>MACD!F2368</f>
        <v>-0.40529759443158131</v>
      </c>
      <c r="F2368" s="2">
        <f>'Moving Avg'!D2368</f>
        <v>5.43</v>
      </c>
      <c r="G2368" s="2">
        <f>'Moving Avg'!F2368</f>
        <v>4.7919999999999998</v>
      </c>
      <c r="H2368" s="2">
        <f>'Moving Avg'!G2368</f>
        <v>4.0681999999999992</v>
      </c>
      <c r="I2368" s="2">
        <f>'Moving Avg'!H2368</f>
        <v>4.0311959999999996</v>
      </c>
      <c r="J2368" s="5" t="str">
        <f>OBV!F2368</f>
        <v>BULLISH</v>
      </c>
      <c r="K2368" s="5" t="str">
        <f>OBV!G2368</f>
        <v>WEAK</v>
      </c>
      <c r="L2368" s="5" t="str">
        <f>OBV!H2368</f>
        <v>CONFIRMED BULLISH</v>
      </c>
      <c r="M2368" s="7">
        <f t="shared" si="360"/>
        <v>0</v>
      </c>
      <c r="N2368" s="7">
        <f t="shared" si="361"/>
        <v>45</v>
      </c>
      <c r="O2368" s="7">
        <f t="shared" si="362"/>
        <v>50</v>
      </c>
      <c r="P2368" s="7">
        <f t="shared" si="363"/>
        <v>67</v>
      </c>
      <c r="Q2368" s="8">
        <f t="shared" si="364"/>
        <v>33.299999999999997</v>
      </c>
      <c r="R2368" s="8">
        <f t="shared" si="365"/>
        <v>43.25</v>
      </c>
      <c r="S2368" s="8">
        <f t="shared" si="366"/>
        <v>49.400000000000006</v>
      </c>
      <c r="T2368" s="8">
        <f t="shared" si="367"/>
        <v>40.5</v>
      </c>
      <c r="U2368" s="7">
        <f t="shared" si="368"/>
        <v>41.983333333333334</v>
      </c>
      <c r="V2368" s="7">
        <f t="shared" si="369"/>
        <v>41.612499999999997</v>
      </c>
    </row>
    <row r="2369" spans="1:22" ht="13.5" x14ac:dyDescent="0.25">
      <c r="A2369" s="3">
        <f>RSI!A2369</f>
        <v>45755</v>
      </c>
      <c r="B2369" s="2">
        <f>RSI!B2369</f>
        <v>5.86</v>
      </c>
      <c r="C2369" s="2">
        <f>RSI!I2369</f>
        <v>94.263816494719748</v>
      </c>
      <c r="D2369" s="2">
        <f>MACD!E2369</f>
        <v>-0.39939958282293908</v>
      </c>
      <c r="E2369" s="2">
        <f>MACD!F2369</f>
        <v>-0.40411799210985289</v>
      </c>
      <c r="F2369" s="2">
        <f>'Moving Avg'!D2369</f>
        <v>5.5679999999999996</v>
      </c>
      <c r="G2369" s="2">
        <f>'Moving Avg'!F2369</f>
        <v>4.8890000000000002</v>
      </c>
      <c r="H2369" s="2">
        <f>'Moving Avg'!G2369</f>
        <v>4.1153999999999993</v>
      </c>
      <c r="I2369" s="2">
        <f>'Moving Avg'!H2369</f>
        <v>4.0425320000000005</v>
      </c>
      <c r="J2369" s="5" t="str">
        <f>OBV!F2369</f>
        <v>BULLISH</v>
      </c>
      <c r="K2369" s="5" t="str">
        <f>OBV!G2369</f>
        <v>WEAK</v>
      </c>
      <c r="L2369" s="5" t="str">
        <f>OBV!H2369</f>
        <v>CONFIRMED BULLISH</v>
      </c>
      <c r="M2369" s="7">
        <f t="shared" si="360"/>
        <v>0</v>
      </c>
      <c r="N2369" s="7">
        <f t="shared" si="361"/>
        <v>0</v>
      </c>
      <c r="O2369" s="7">
        <f t="shared" si="362"/>
        <v>50</v>
      </c>
      <c r="P2369" s="7">
        <f t="shared" si="363"/>
        <v>67</v>
      </c>
      <c r="Q2369" s="8">
        <f t="shared" si="364"/>
        <v>17.549999999999997</v>
      </c>
      <c r="R2369" s="8">
        <f t="shared" si="365"/>
        <v>34.25</v>
      </c>
      <c r="S2369" s="8">
        <f t="shared" si="366"/>
        <v>42.650000000000006</v>
      </c>
      <c r="T2369" s="8">
        <f t="shared" si="367"/>
        <v>29.25</v>
      </c>
      <c r="U2369" s="7">
        <f t="shared" si="368"/>
        <v>31.483333333333334</v>
      </c>
      <c r="V2369" s="7">
        <f t="shared" si="369"/>
        <v>30.925000000000001</v>
      </c>
    </row>
    <row r="2370" spans="1:22" ht="13.5" x14ac:dyDescent="0.25">
      <c r="A2370" s="3">
        <f>RSI!A2370</f>
        <v>45757</v>
      </c>
      <c r="B2370" s="2">
        <f>RSI!B2370</f>
        <v>6.12</v>
      </c>
      <c r="C2370" s="2">
        <f>RSI!I2370</f>
        <v>95.279584925945173</v>
      </c>
      <c r="D2370" s="2">
        <f>MACD!E2370</f>
        <v>-0.37697590849876583</v>
      </c>
      <c r="E2370" s="2">
        <f>MACD!F2370</f>
        <v>-0.3986895753876355</v>
      </c>
      <c r="F2370" s="2">
        <f>'Moving Avg'!D2370</f>
        <v>5.7119999999999997</v>
      </c>
      <c r="G2370" s="2">
        <f>'Moving Avg'!F2370</f>
        <v>4.9950000000000001</v>
      </c>
      <c r="H2370" s="2">
        <f>'Moving Avg'!G2370</f>
        <v>4.170799999999999</v>
      </c>
      <c r="I2370" s="2">
        <f>'Moving Avg'!H2370</f>
        <v>4.0543695000000008</v>
      </c>
      <c r="J2370" s="5" t="str">
        <f>OBV!F2370</f>
        <v>BULLISH</v>
      </c>
      <c r="K2370" s="5" t="str">
        <f>OBV!G2370</f>
        <v>WEAK</v>
      </c>
      <c r="L2370" s="5" t="str">
        <f>OBV!H2370</f>
        <v>CONFIRMED BULLISH</v>
      </c>
      <c r="M2370" s="7">
        <f t="shared" ref="M2370:M2433" si="370">IF(C2370&lt;30,50, IF(C2370&gt;70, 0, 25))</f>
        <v>0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67</v>
      </c>
      <c r="Q2370" s="8">
        <f t="shared" si="364"/>
        <v>17.549999999999997</v>
      </c>
      <c r="R2370" s="8">
        <f t="shared" si="365"/>
        <v>34.25</v>
      </c>
      <c r="S2370" s="8">
        <f t="shared" si="366"/>
        <v>42.650000000000006</v>
      </c>
      <c r="T2370" s="8">
        <f t="shared" si="367"/>
        <v>29.25</v>
      </c>
      <c r="U2370" s="7">
        <f t="shared" si="368"/>
        <v>31.483333333333334</v>
      </c>
      <c r="V2370" s="7">
        <f t="shared" si="369"/>
        <v>30.925000000000001</v>
      </c>
    </row>
    <row r="2371" spans="1:22" ht="13.5" x14ac:dyDescent="0.25">
      <c r="A2371" s="3">
        <f>RSI!A2371</f>
        <v>45758</v>
      </c>
      <c r="B2371" s="2">
        <f>RSI!B2371</f>
        <v>6.39</v>
      </c>
      <c r="C2371" s="2">
        <f>RSI!I2371</f>
        <v>96.059876038161661</v>
      </c>
      <c r="D2371" s="2">
        <f>MACD!E2371</f>
        <v>-0.38570977153824693</v>
      </c>
      <c r="E2371" s="2">
        <f>MACD!F2371</f>
        <v>-0.39609361461775783</v>
      </c>
      <c r="F2371" s="2">
        <f>'Moving Avg'!D2371</f>
        <v>5.8959999999999999</v>
      </c>
      <c r="G2371" s="2">
        <f>'Moving Avg'!F2371</f>
        <v>5.1100000000000003</v>
      </c>
      <c r="H2371" s="2">
        <f>'Moving Avg'!G2371</f>
        <v>4.2313999999999989</v>
      </c>
      <c r="I2371" s="2">
        <f>'Moving Avg'!H2371</f>
        <v>4.0667585000000015</v>
      </c>
      <c r="J2371" s="5" t="str">
        <f>OBV!F2371</f>
        <v>BULLISH</v>
      </c>
      <c r="K2371" s="5" t="str">
        <f>OBV!G2371</f>
        <v>WEAK</v>
      </c>
      <c r="L2371" s="5" t="str">
        <f>OBV!H2371</f>
        <v>CONFIRMED BULLISH</v>
      </c>
      <c r="M2371" s="7">
        <f t="shared" si="370"/>
        <v>0</v>
      </c>
      <c r="N2371" s="7">
        <f t="shared" si="371"/>
        <v>0</v>
      </c>
      <c r="O2371" s="7">
        <f t="shared" si="372"/>
        <v>50</v>
      </c>
      <c r="P2371" s="7">
        <f t="shared" si="373"/>
        <v>67</v>
      </c>
      <c r="Q2371" s="8">
        <f t="shared" ref="Q2371:Q2434" si="374">0.35*M2371+N2371*0.35+O2371*0.15+P2371*0.15</f>
        <v>17.549999999999997</v>
      </c>
      <c r="R2371" s="8">
        <f t="shared" ref="R2371:R2434" si="375">M2371*0.2+N2371*0.2+O2371*0.35+P2371*0.25</f>
        <v>34.25</v>
      </c>
      <c r="S2371" s="8">
        <f t="shared" ref="S2371:S2434" si="376">M2371*0.15+N2371*0.15+O2371*0.25+P2371*0.45</f>
        <v>42.650000000000006</v>
      </c>
      <c r="T2371" s="8">
        <f t="shared" ref="T2371:T2434" si="377">0.25*SUM(M2371:P2371)</f>
        <v>29.25</v>
      </c>
      <c r="U2371" s="7">
        <f t="shared" ref="U2371:U2434" si="378">SUM(Q2371:S2371)/3</f>
        <v>31.483333333333334</v>
      </c>
      <c r="V2371" s="7">
        <f t="shared" ref="V2371:V2434" si="379">SUM(Q2371:T2371)/4</f>
        <v>30.925000000000001</v>
      </c>
    </row>
    <row r="2372" spans="1:22" ht="13.5" x14ac:dyDescent="0.25">
      <c r="A2372" s="3">
        <f>RSI!A2372</f>
        <v>45761</v>
      </c>
      <c r="B2372" s="2">
        <f>RSI!B2372</f>
        <v>6.67</v>
      </c>
      <c r="C2372" s="2">
        <f>RSI!I2372</f>
        <v>96.67390645086671</v>
      </c>
      <c r="D2372" s="2">
        <f>MACD!E2372</f>
        <v>-0.42411140472828723</v>
      </c>
      <c r="E2372" s="2">
        <f>MACD!F2372</f>
        <v>-0.40169717263986376</v>
      </c>
      <c r="F2372" s="2">
        <f>'Moving Avg'!D2372</f>
        <v>6.13</v>
      </c>
      <c r="G2372" s="2">
        <f>'Moving Avg'!F2372</f>
        <v>5.2385000000000002</v>
      </c>
      <c r="H2372" s="2">
        <f>'Moving Avg'!G2372</f>
        <v>4.2975999999999992</v>
      </c>
      <c r="I2372" s="2">
        <f>'Moving Avg'!H2372</f>
        <v>4.0801985000000007</v>
      </c>
      <c r="J2372" s="5" t="str">
        <f>OBV!F2372</f>
        <v>BULLISH</v>
      </c>
      <c r="K2372" s="5" t="str">
        <f>OBV!G2372</f>
        <v>WEAK</v>
      </c>
      <c r="L2372" s="5" t="str">
        <f>OBV!H2372</f>
        <v>CONFIRMED BULLISH</v>
      </c>
      <c r="M2372" s="7">
        <f t="shared" si="370"/>
        <v>0</v>
      </c>
      <c r="N2372" s="7">
        <f t="shared" si="371"/>
        <v>100</v>
      </c>
      <c r="O2372" s="7">
        <f t="shared" si="372"/>
        <v>50</v>
      </c>
      <c r="P2372" s="7">
        <f t="shared" si="373"/>
        <v>67</v>
      </c>
      <c r="Q2372" s="8">
        <f t="shared" si="374"/>
        <v>52.55</v>
      </c>
      <c r="R2372" s="8">
        <f t="shared" si="375"/>
        <v>54.25</v>
      </c>
      <c r="S2372" s="8">
        <f t="shared" si="376"/>
        <v>57.650000000000006</v>
      </c>
      <c r="T2372" s="8">
        <f t="shared" si="377"/>
        <v>54.25</v>
      </c>
      <c r="U2372" s="7">
        <f t="shared" si="378"/>
        <v>54.816666666666663</v>
      </c>
      <c r="V2372" s="7">
        <f t="shared" si="379"/>
        <v>54.674999999999997</v>
      </c>
    </row>
    <row r="2373" spans="1:22" ht="13.5" x14ac:dyDescent="0.25">
      <c r="A2373" s="3">
        <f>RSI!A2373</f>
        <v>45762</v>
      </c>
      <c r="B2373" s="2">
        <f>RSI!B2373</f>
        <v>6.97</v>
      </c>
      <c r="C2373" s="2">
        <f>RSI!I2373</f>
        <v>97.180836630302707</v>
      </c>
      <c r="D2373" s="2">
        <f>MACD!E2373</f>
        <v>-0.49010571671788306</v>
      </c>
      <c r="E2373" s="2">
        <f>MACD!F2373</f>
        <v>-0.41937888145546764</v>
      </c>
      <c r="F2373" s="2">
        <f>'Moving Avg'!D2373</f>
        <v>6.4019999999999992</v>
      </c>
      <c r="G2373" s="2">
        <f>'Moving Avg'!F2373</f>
        <v>5.3819999999999997</v>
      </c>
      <c r="H2373" s="2">
        <f>'Moving Avg'!G2373</f>
        <v>4.3697999999999988</v>
      </c>
      <c r="I2373" s="2">
        <f>'Moving Avg'!H2373</f>
        <v>4.0959865000000013</v>
      </c>
      <c r="J2373" s="5" t="str">
        <f>OBV!F2373</f>
        <v>BULLISH</v>
      </c>
      <c r="K2373" s="5" t="str">
        <f>OBV!G2373</f>
        <v>WEAK</v>
      </c>
      <c r="L2373" s="5" t="str">
        <f>OBV!H2373</f>
        <v>CONFIRMED BULLISH</v>
      </c>
      <c r="M2373" s="7">
        <f t="shared" si="370"/>
        <v>0</v>
      </c>
      <c r="N2373" s="7">
        <f t="shared" si="371"/>
        <v>100</v>
      </c>
      <c r="O2373" s="7">
        <f t="shared" si="372"/>
        <v>50</v>
      </c>
      <c r="P2373" s="7">
        <f t="shared" si="373"/>
        <v>67</v>
      </c>
      <c r="Q2373" s="8">
        <f t="shared" si="374"/>
        <v>52.55</v>
      </c>
      <c r="R2373" s="8">
        <f t="shared" si="375"/>
        <v>54.25</v>
      </c>
      <c r="S2373" s="8">
        <f t="shared" si="376"/>
        <v>57.650000000000006</v>
      </c>
      <c r="T2373" s="8">
        <f t="shared" si="377"/>
        <v>54.25</v>
      </c>
      <c r="U2373" s="7">
        <f t="shared" si="378"/>
        <v>54.816666666666663</v>
      </c>
      <c r="V2373" s="7">
        <f t="shared" si="379"/>
        <v>54.674999999999997</v>
      </c>
    </row>
    <row r="2374" spans="1:22" ht="13.5" x14ac:dyDescent="0.25">
      <c r="A2374" s="3">
        <f>RSI!A2374</f>
        <v>45763</v>
      </c>
      <c r="B2374" s="2">
        <f>RSI!B2374</f>
        <v>7.2</v>
      </c>
      <c r="C2374" s="2">
        <f>RSI!I2374</f>
        <v>97.495937831535187</v>
      </c>
      <c r="D2374" s="2">
        <f>MACD!E2374</f>
        <v>-0.57377526922576649</v>
      </c>
      <c r="E2374" s="2">
        <f>MACD!F2374</f>
        <v>-0.45025815900952748</v>
      </c>
      <c r="F2374" s="2">
        <f>'Moving Avg'!D2374</f>
        <v>6.67</v>
      </c>
      <c r="G2374" s="2">
        <f>'Moving Avg'!F2374</f>
        <v>5.5295000000000005</v>
      </c>
      <c r="H2374" s="2">
        <f>'Moving Avg'!G2374</f>
        <v>4.4465999999999992</v>
      </c>
      <c r="I2374" s="2">
        <f>'Moving Avg'!H2374</f>
        <v>4.1127750000000018</v>
      </c>
      <c r="J2374" s="5" t="str">
        <f>OBV!F2374</f>
        <v>BULLISH</v>
      </c>
      <c r="K2374" s="5" t="str">
        <f>OBV!G2374</f>
        <v>WEAK</v>
      </c>
      <c r="L2374" s="5" t="str">
        <f>OBV!H2374</f>
        <v>CONFIRMED BULLISH</v>
      </c>
      <c r="M2374" s="7">
        <f t="shared" si="370"/>
        <v>0</v>
      </c>
      <c r="N2374" s="7">
        <f t="shared" si="371"/>
        <v>100</v>
      </c>
      <c r="O2374" s="7">
        <f t="shared" si="372"/>
        <v>50</v>
      </c>
      <c r="P2374" s="7">
        <f t="shared" si="373"/>
        <v>67</v>
      </c>
      <c r="Q2374" s="8">
        <f t="shared" si="374"/>
        <v>52.55</v>
      </c>
      <c r="R2374" s="8">
        <f t="shared" si="375"/>
        <v>54.25</v>
      </c>
      <c r="S2374" s="8">
        <f t="shared" si="376"/>
        <v>57.650000000000006</v>
      </c>
      <c r="T2374" s="8">
        <f t="shared" si="377"/>
        <v>54.25</v>
      </c>
      <c r="U2374" s="7">
        <f t="shared" si="378"/>
        <v>54.816666666666663</v>
      </c>
      <c r="V2374" s="7">
        <f t="shared" si="379"/>
        <v>54.674999999999997</v>
      </c>
    </row>
    <row r="2375" spans="1:22" ht="13.5" x14ac:dyDescent="0.25">
      <c r="A2375" s="3">
        <f>RSI!A2375</f>
        <v>45764</v>
      </c>
      <c r="B2375" s="2">
        <f>RSI!B2375</f>
        <v>6.88</v>
      </c>
      <c r="C2375" s="2">
        <f>RSI!I2375</f>
        <v>83.510454280188654</v>
      </c>
      <c r="D2375" s="2">
        <f>MACD!E2375</f>
        <v>-0.59683517196868685</v>
      </c>
      <c r="E2375" s="2">
        <f>MACD!F2375</f>
        <v>-0.47957356160135939</v>
      </c>
      <c r="F2375" s="2">
        <f>'Moving Avg'!D2375</f>
        <v>6.8220000000000001</v>
      </c>
      <c r="G2375" s="2">
        <f>'Moving Avg'!F2375</f>
        <v>5.6515000000000004</v>
      </c>
      <c r="H2375" s="2">
        <f>'Moving Avg'!G2375</f>
        <v>4.5169999999999986</v>
      </c>
      <c r="I2375" s="2">
        <f>'Moving Avg'!H2375</f>
        <v>4.1282130000000024</v>
      </c>
      <c r="J2375" s="5" t="str">
        <f>OBV!F2375</f>
        <v>BULLISH</v>
      </c>
      <c r="K2375" s="5" t="str">
        <f>OBV!G2375</f>
        <v>WEAK</v>
      </c>
      <c r="L2375" s="5" t="str">
        <f>OBV!H2375</f>
        <v>CONFIRMED BULLISH</v>
      </c>
      <c r="M2375" s="7">
        <f t="shared" si="370"/>
        <v>0</v>
      </c>
      <c r="N2375" s="7">
        <f t="shared" si="371"/>
        <v>100</v>
      </c>
      <c r="O2375" s="7">
        <f t="shared" si="372"/>
        <v>50</v>
      </c>
      <c r="P2375" s="7">
        <f t="shared" si="373"/>
        <v>67</v>
      </c>
      <c r="Q2375" s="8">
        <f t="shared" si="374"/>
        <v>52.55</v>
      </c>
      <c r="R2375" s="8">
        <f t="shared" si="375"/>
        <v>54.25</v>
      </c>
      <c r="S2375" s="8">
        <f t="shared" si="376"/>
        <v>57.650000000000006</v>
      </c>
      <c r="T2375" s="8">
        <f t="shared" si="377"/>
        <v>54.25</v>
      </c>
      <c r="U2375" s="7">
        <f t="shared" si="378"/>
        <v>54.816666666666663</v>
      </c>
      <c r="V2375" s="7">
        <f t="shared" si="379"/>
        <v>54.674999999999997</v>
      </c>
    </row>
    <row r="2376" spans="1:22" ht="13.5" x14ac:dyDescent="0.25">
      <c r="A2376" s="3">
        <f>RSI!A2376</f>
        <v>45765</v>
      </c>
      <c r="B2376" s="2">
        <f>RSI!B2376</f>
        <v>6.58</v>
      </c>
      <c r="C2376" s="2">
        <f>RSI!I2376</f>
        <v>72.945971533047967</v>
      </c>
      <c r="D2376" s="2">
        <f>MACD!E2376</f>
        <v>-0.59197515079041985</v>
      </c>
      <c r="E2376" s="2">
        <f>MACD!F2376</f>
        <v>-0.50205387943917146</v>
      </c>
      <c r="F2376" s="2">
        <f>'Moving Avg'!D2376</f>
        <v>6.8599999999999994</v>
      </c>
      <c r="G2376" s="2">
        <f>'Moving Avg'!F2376</f>
        <v>5.7490000000000006</v>
      </c>
      <c r="H2376" s="2">
        <f>'Moving Avg'!G2376</f>
        <v>4.5783999999999994</v>
      </c>
      <c r="I2376" s="2">
        <f>'Moving Avg'!H2376</f>
        <v>4.1421510000000019</v>
      </c>
      <c r="J2376" s="5" t="str">
        <f>OBV!F2376</f>
        <v>BULLISH</v>
      </c>
      <c r="K2376" s="5" t="str">
        <f>OBV!G2376</f>
        <v>WEAK</v>
      </c>
      <c r="L2376" s="5" t="str">
        <f>OBV!H2376</f>
        <v>CONFIRMED BULLISH</v>
      </c>
      <c r="M2376" s="7">
        <f t="shared" si="370"/>
        <v>0</v>
      </c>
      <c r="N2376" s="7">
        <f t="shared" si="371"/>
        <v>100</v>
      </c>
      <c r="O2376" s="7">
        <f t="shared" si="372"/>
        <v>50</v>
      </c>
      <c r="P2376" s="7">
        <f t="shared" si="373"/>
        <v>67</v>
      </c>
      <c r="Q2376" s="8">
        <f t="shared" si="374"/>
        <v>52.55</v>
      </c>
      <c r="R2376" s="8">
        <f t="shared" si="375"/>
        <v>54.25</v>
      </c>
      <c r="S2376" s="8">
        <f t="shared" si="376"/>
        <v>57.650000000000006</v>
      </c>
      <c r="T2376" s="8">
        <f t="shared" si="377"/>
        <v>54.25</v>
      </c>
      <c r="U2376" s="7">
        <f t="shared" si="378"/>
        <v>54.816666666666663</v>
      </c>
      <c r="V2376" s="7">
        <f t="shared" si="379"/>
        <v>54.674999999999997</v>
      </c>
    </row>
    <row r="2377" spans="1:22" ht="13.5" x14ac:dyDescent="0.25">
      <c r="A2377" s="3">
        <f>RSI!A2377</f>
        <v>45768</v>
      </c>
      <c r="B2377" s="2">
        <f>RSI!B2377</f>
        <v>6.29</v>
      </c>
      <c r="C2377" s="2">
        <f>RSI!I2377</f>
        <v>64.457279285805242</v>
      </c>
      <c r="D2377" s="2">
        <f>MACD!E2377</f>
        <v>-0.56797399287821193</v>
      </c>
      <c r="E2377" s="2">
        <f>MACD!F2377</f>
        <v>-0.51523790212697962</v>
      </c>
      <c r="F2377" s="2">
        <f>'Moving Avg'!D2377</f>
        <v>6.7840000000000007</v>
      </c>
      <c r="G2377" s="2">
        <f>'Moving Avg'!F2377</f>
        <v>5.8325000000000005</v>
      </c>
      <c r="H2377" s="2">
        <f>'Moving Avg'!G2377</f>
        <v>4.6315999999999988</v>
      </c>
      <c r="I2377" s="2">
        <f>'Moving Avg'!H2377</f>
        <v>4.1546390000000022</v>
      </c>
      <c r="J2377" s="5" t="str">
        <f>OBV!F2377</f>
        <v>BULLISH</v>
      </c>
      <c r="K2377" s="5" t="str">
        <f>OBV!G2377</f>
        <v>WEAK</v>
      </c>
      <c r="L2377" s="5" t="str">
        <f>OBV!H2377</f>
        <v>BULLISH DIVERGENCE</v>
      </c>
      <c r="M2377" s="7">
        <f t="shared" si="370"/>
        <v>25</v>
      </c>
      <c r="N2377" s="7">
        <f t="shared" si="371"/>
        <v>100</v>
      </c>
      <c r="O2377" s="7">
        <f t="shared" si="372"/>
        <v>50</v>
      </c>
      <c r="P2377" s="7">
        <f t="shared" si="373"/>
        <v>50</v>
      </c>
      <c r="Q2377" s="8">
        <f t="shared" si="374"/>
        <v>58.75</v>
      </c>
      <c r="R2377" s="8">
        <f t="shared" si="375"/>
        <v>55</v>
      </c>
      <c r="S2377" s="8">
        <f t="shared" si="376"/>
        <v>53.75</v>
      </c>
      <c r="T2377" s="8">
        <f t="shared" si="377"/>
        <v>56.25</v>
      </c>
      <c r="U2377" s="7">
        <f t="shared" si="378"/>
        <v>55.833333333333336</v>
      </c>
      <c r="V2377" s="7">
        <f t="shared" si="379"/>
        <v>55.9375</v>
      </c>
    </row>
    <row r="2378" spans="1:22" ht="13.5" x14ac:dyDescent="0.25">
      <c r="A2378" s="3">
        <f>RSI!A2378</f>
        <v>45769</v>
      </c>
      <c r="B2378" s="2">
        <f>RSI!B2378</f>
        <v>6.01</v>
      </c>
      <c r="C2378" s="2">
        <f>RSI!I2378</f>
        <v>57.4998199380451</v>
      </c>
      <c r="D2378" s="2">
        <f>MACD!E2378</f>
        <v>-0.51403606012217207</v>
      </c>
      <c r="E2378" s="2">
        <f>MACD!F2378</f>
        <v>-0.51499753372601809</v>
      </c>
      <c r="F2378" s="2">
        <f>'Moving Avg'!D2378</f>
        <v>6.5920000000000005</v>
      </c>
      <c r="G2378" s="2">
        <f>'Moving Avg'!F2378</f>
        <v>5.8920000000000003</v>
      </c>
      <c r="H2378" s="2">
        <f>'Moving Avg'!G2378</f>
        <v>4.6791999999999989</v>
      </c>
      <c r="I2378" s="2">
        <f>'Moving Avg'!H2378</f>
        <v>4.1652780000000016</v>
      </c>
      <c r="J2378" s="5" t="str">
        <f>OBV!F2378</f>
        <v>BULLISH</v>
      </c>
      <c r="K2378" s="5" t="str">
        <f>OBV!G2378</f>
        <v>NEUTRAL</v>
      </c>
      <c r="L2378" s="5" t="str">
        <f>OBV!H2378</f>
        <v>BULLISH DIVERGENCE</v>
      </c>
      <c r="M2378" s="7">
        <f t="shared" si="370"/>
        <v>25</v>
      </c>
      <c r="N2378" s="7">
        <f t="shared" si="371"/>
        <v>0</v>
      </c>
      <c r="O2378" s="7">
        <f t="shared" si="372"/>
        <v>50</v>
      </c>
      <c r="P2378" s="7">
        <f t="shared" si="373"/>
        <v>66.5</v>
      </c>
      <c r="Q2378" s="8">
        <f t="shared" si="374"/>
        <v>26.225000000000001</v>
      </c>
      <c r="R2378" s="8">
        <f t="shared" si="375"/>
        <v>39.125</v>
      </c>
      <c r="S2378" s="8">
        <f t="shared" si="376"/>
        <v>46.174999999999997</v>
      </c>
      <c r="T2378" s="8">
        <f t="shared" si="377"/>
        <v>35.375</v>
      </c>
      <c r="U2378" s="7">
        <f t="shared" si="378"/>
        <v>37.174999999999997</v>
      </c>
      <c r="V2378" s="7">
        <f t="shared" si="379"/>
        <v>36.724999999999994</v>
      </c>
    </row>
    <row r="2379" spans="1:22" ht="13.5" x14ac:dyDescent="0.25">
      <c r="A2379" s="3">
        <f>RSI!A2379</f>
        <v>45770</v>
      </c>
      <c r="B2379" s="2">
        <f>RSI!B2379</f>
        <v>5.74</v>
      </c>
      <c r="C2379" s="2">
        <f>RSI!I2379</f>
        <v>51.704259417105909</v>
      </c>
      <c r="D2379" s="2">
        <f>MACD!E2379</f>
        <v>-0.41201590129482302</v>
      </c>
      <c r="E2379" s="2">
        <f>MACD!F2379</f>
        <v>-0.49440120723977909</v>
      </c>
      <c r="F2379" s="2">
        <f>'Moving Avg'!D2379</f>
        <v>6.3</v>
      </c>
      <c r="G2379" s="2">
        <f>'Moving Avg'!F2379</f>
        <v>5.9294999999999991</v>
      </c>
      <c r="H2379" s="2">
        <f>'Moving Avg'!G2379</f>
        <v>4.7213999999999992</v>
      </c>
      <c r="I2379" s="2">
        <f>'Moving Avg'!H2379</f>
        <v>4.1745670000000015</v>
      </c>
      <c r="J2379" s="5" t="str">
        <f>OBV!F2379</f>
        <v>BEARISH</v>
      </c>
      <c r="K2379" s="5" t="str">
        <f>OBV!G2379</f>
        <v>STRONG</v>
      </c>
      <c r="L2379" s="5" t="str">
        <f>OBV!H2379</f>
        <v>CONFIRMED BEARISH</v>
      </c>
      <c r="M2379" s="7">
        <f t="shared" si="370"/>
        <v>25</v>
      </c>
      <c r="N2379" s="7">
        <f t="shared" si="371"/>
        <v>0</v>
      </c>
      <c r="O2379" s="7">
        <f t="shared" si="372"/>
        <v>50</v>
      </c>
      <c r="P2379" s="7">
        <f t="shared" si="373"/>
        <v>33</v>
      </c>
      <c r="Q2379" s="8">
        <f t="shared" si="374"/>
        <v>21.2</v>
      </c>
      <c r="R2379" s="8">
        <f t="shared" si="375"/>
        <v>30.75</v>
      </c>
      <c r="S2379" s="8">
        <f t="shared" si="376"/>
        <v>31.1</v>
      </c>
      <c r="T2379" s="8">
        <f t="shared" si="377"/>
        <v>27</v>
      </c>
      <c r="U2379" s="7">
        <f t="shared" si="378"/>
        <v>27.683333333333337</v>
      </c>
      <c r="V2379" s="7">
        <f t="shared" si="379"/>
        <v>27.512500000000003</v>
      </c>
    </row>
    <row r="2380" spans="1:22" ht="13.5" x14ac:dyDescent="0.25">
      <c r="A2380" s="3">
        <f>RSI!A2380</f>
        <v>45771</v>
      </c>
      <c r="B2380" s="2">
        <f>RSI!B2380</f>
        <v>5.49</v>
      </c>
      <c r="C2380" s="2">
        <f>RSI!I2380</f>
        <v>46.982281109604543</v>
      </c>
      <c r="D2380" s="2">
        <f>MACD!E2380</f>
        <v>-0.26750419963470762</v>
      </c>
      <c r="E2380" s="2">
        <f>MACD!F2380</f>
        <v>-0.44902180571876482</v>
      </c>
      <c r="F2380" s="2">
        <f>'Moving Avg'!D2380</f>
        <v>6.0220000000000011</v>
      </c>
      <c r="G2380" s="2">
        <f>'Moving Avg'!F2380</f>
        <v>5.9444999999999997</v>
      </c>
      <c r="H2380" s="2">
        <f>'Moving Avg'!G2380</f>
        <v>4.7617999999999991</v>
      </c>
      <c r="I2380" s="2">
        <f>'Moving Avg'!H2380</f>
        <v>4.1826060000000016</v>
      </c>
      <c r="J2380" s="5" t="str">
        <f>OBV!F2380</f>
        <v>BEARISH</v>
      </c>
      <c r="K2380" s="5" t="str">
        <f>OBV!G2380</f>
        <v>STRONG</v>
      </c>
      <c r="L2380" s="5" t="str">
        <f>OBV!H2380</f>
        <v>CONFIRMED BEARISH</v>
      </c>
      <c r="M2380" s="7">
        <f t="shared" si="370"/>
        <v>25</v>
      </c>
      <c r="N2380" s="7">
        <f t="shared" si="371"/>
        <v>0</v>
      </c>
      <c r="O2380" s="7">
        <f t="shared" si="372"/>
        <v>50</v>
      </c>
      <c r="P2380" s="7">
        <f t="shared" si="373"/>
        <v>33</v>
      </c>
      <c r="Q2380" s="8">
        <f t="shared" si="374"/>
        <v>21.2</v>
      </c>
      <c r="R2380" s="8">
        <f t="shared" si="375"/>
        <v>30.75</v>
      </c>
      <c r="S2380" s="8">
        <f t="shared" si="376"/>
        <v>31.1</v>
      </c>
      <c r="T2380" s="8">
        <f t="shared" si="377"/>
        <v>27</v>
      </c>
      <c r="U2380" s="7">
        <f t="shared" si="378"/>
        <v>27.683333333333337</v>
      </c>
      <c r="V2380" s="7">
        <f t="shared" si="379"/>
        <v>27.512500000000003</v>
      </c>
    </row>
    <row r="2381" spans="1:22" ht="13.5" x14ac:dyDescent="0.25">
      <c r="A2381" s="3">
        <f>RSI!A2381</f>
        <v>45772</v>
      </c>
      <c r="B2381" s="2">
        <f>RSI!B2381</f>
        <v>5.25</v>
      </c>
      <c r="C2381" s="2">
        <f>RSI!I2381</f>
        <v>42.929020215454756</v>
      </c>
      <c r="D2381" s="2">
        <f>MACD!E2381</f>
        <v>-8.4738573551885743E-2</v>
      </c>
      <c r="E2381" s="2">
        <f>MACD!F2381</f>
        <v>-0.37616515928538902</v>
      </c>
      <c r="F2381" s="2">
        <f>'Moving Avg'!D2381</f>
        <v>5.7560000000000002</v>
      </c>
      <c r="G2381" s="2">
        <f>'Moving Avg'!F2381</f>
        <v>5.9474999999999998</v>
      </c>
      <c r="H2381" s="2">
        <f>'Moving Avg'!G2381</f>
        <v>4.7981999999999996</v>
      </c>
      <c r="I2381" s="2">
        <f>'Moving Avg'!H2381</f>
        <v>4.1894450000000028</v>
      </c>
      <c r="J2381" s="5" t="str">
        <f>OBV!F2381</f>
        <v>BEARISH</v>
      </c>
      <c r="K2381" s="5" t="str">
        <f>OBV!G2381</f>
        <v>STRONG</v>
      </c>
      <c r="L2381" s="5" t="str">
        <f>OBV!H2381</f>
        <v>CONFIRMED BEARISH</v>
      </c>
      <c r="M2381" s="7">
        <f t="shared" si="370"/>
        <v>25</v>
      </c>
      <c r="N2381" s="7">
        <f t="shared" si="371"/>
        <v>0</v>
      </c>
      <c r="O2381" s="7">
        <f t="shared" si="372"/>
        <v>50</v>
      </c>
      <c r="P2381" s="7">
        <f t="shared" si="373"/>
        <v>33</v>
      </c>
      <c r="Q2381" s="8">
        <f t="shared" si="374"/>
        <v>21.2</v>
      </c>
      <c r="R2381" s="8">
        <f t="shared" si="375"/>
        <v>30.75</v>
      </c>
      <c r="S2381" s="8">
        <f t="shared" si="376"/>
        <v>31.1</v>
      </c>
      <c r="T2381" s="8">
        <f t="shared" si="377"/>
        <v>27</v>
      </c>
      <c r="U2381" s="7">
        <f t="shared" si="378"/>
        <v>27.683333333333337</v>
      </c>
      <c r="V2381" s="7">
        <f t="shared" si="379"/>
        <v>27.512500000000003</v>
      </c>
    </row>
    <row r="2382" spans="1:22" ht="13.5" x14ac:dyDescent="0.25">
      <c r="A2382" s="3">
        <f>RSI!A2382</f>
        <v>45775</v>
      </c>
      <c r="B2382" s="2">
        <f>RSI!B2382</f>
        <v>5.13</v>
      </c>
      <c r="C2382" s="2">
        <f>RSI!I2382</f>
        <v>41.023314259654498</v>
      </c>
      <c r="D2382" s="2">
        <f>MACD!E2382</f>
        <v>0.12437681524293964</v>
      </c>
      <c r="E2382" s="2">
        <f>MACD!F2382</f>
        <v>-0.27605676437972326</v>
      </c>
      <c r="F2382" s="2">
        <f>'Moving Avg'!D2382</f>
        <v>5.524</v>
      </c>
      <c r="G2382" s="2">
        <f>'Moving Avg'!F2382</f>
        <v>5.9449999999999994</v>
      </c>
      <c r="H2382" s="2">
        <f>'Moving Avg'!G2382</f>
        <v>4.8339999999999996</v>
      </c>
      <c r="I2382" s="2">
        <f>'Moving Avg'!H2382</f>
        <v>4.1957340000000025</v>
      </c>
      <c r="J2382" s="5" t="str">
        <f>OBV!F2382</f>
        <v>BEARISH</v>
      </c>
      <c r="K2382" s="5" t="str">
        <f>OBV!G2382</f>
        <v>STRONG</v>
      </c>
      <c r="L2382" s="5" t="str">
        <f>OBV!H2382</f>
        <v>CONFIRMED BEARISH</v>
      </c>
      <c r="M2382" s="7">
        <f t="shared" si="370"/>
        <v>25</v>
      </c>
      <c r="N2382" s="7">
        <f t="shared" si="371"/>
        <v>0</v>
      </c>
      <c r="O2382" s="7">
        <f t="shared" si="372"/>
        <v>50</v>
      </c>
      <c r="P2382" s="7">
        <f t="shared" si="373"/>
        <v>33</v>
      </c>
      <c r="Q2382" s="8">
        <f t="shared" si="374"/>
        <v>21.2</v>
      </c>
      <c r="R2382" s="8">
        <f t="shared" si="375"/>
        <v>30.75</v>
      </c>
      <c r="S2382" s="8">
        <f t="shared" si="376"/>
        <v>31.1</v>
      </c>
      <c r="T2382" s="8">
        <f t="shared" si="377"/>
        <v>27</v>
      </c>
      <c r="U2382" s="7">
        <f t="shared" si="378"/>
        <v>27.683333333333337</v>
      </c>
      <c r="V2382" s="7">
        <f t="shared" si="379"/>
        <v>27.512500000000003</v>
      </c>
    </row>
    <row r="2383" spans="1:22" ht="13.5" x14ac:dyDescent="0.25">
      <c r="A2383" s="3">
        <f>RSI!A2383</f>
        <v>45776</v>
      </c>
      <c r="B2383" s="2">
        <f>RSI!B2383</f>
        <v>5.25</v>
      </c>
      <c r="C2383" s="2">
        <f>RSI!I2383</f>
        <v>43.71415969529501</v>
      </c>
      <c r="D2383" s="2">
        <f>MACD!E2383</f>
        <v>0.34161107352671571</v>
      </c>
      <c r="E2383" s="2">
        <f>MACD!F2383</f>
        <v>-0.15252319679843546</v>
      </c>
      <c r="F2383" s="2">
        <f>'Moving Avg'!D2383</f>
        <v>5.3719999999999999</v>
      </c>
      <c r="G2383" s="2">
        <f>'Moving Avg'!F2383</f>
        <v>5.9489999999999998</v>
      </c>
      <c r="H2383" s="2">
        <f>'Moving Avg'!G2383</f>
        <v>4.8717999999999995</v>
      </c>
      <c r="I2383" s="2">
        <f>'Moving Avg'!H2383</f>
        <v>4.2034710000000022</v>
      </c>
      <c r="J2383" s="5" t="str">
        <f>OBV!F2383</f>
        <v>BEARISH</v>
      </c>
      <c r="K2383" s="5" t="str">
        <f>OBV!G2383</f>
        <v>STRONG</v>
      </c>
      <c r="L2383" s="5" t="str">
        <f>OBV!H2383</f>
        <v>CONFIRMED BEARISH</v>
      </c>
      <c r="M2383" s="7">
        <f t="shared" si="370"/>
        <v>25</v>
      </c>
      <c r="N2383" s="7">
        <f t="shared" si="371"/>
        <v>0</v>
      </c>
      <c r="O2383" s="7">
        <f t="shared" si="372"/>
        <v>50</v>
      </c>
      <c r="P2383" s="7">
        <f t="shared" si="373"/>
        <v>33</v>
      </c>
      <c r="Q2383" s="8">
        <f t="shared" si="374"/>
        <v>21.2</v>
      </c>
      <c r="R2383" s="8">
        <f t="shared" si="375"/>
        <v>30.75</v>
      </c>
      <c r="S2383" s="8">
        <f t="shared" si="376"/>
        <v>31.1</v>
      </c>
      <c r="T2383" s="8">
        <f t="shared" si="377"/>
        <v>27</v>
      </c>
      <c r="U2383" s="7">
        <f t="shared" si="378"/>
        <v>27.683333333333337</v>
      </c>
      <c r="V2383" s="7">
        <f t="shared" si="379"/>
        <v>27.512500000000003</v>
      </c>
    </row>
    <row r="2384" spans="1:22" ht="13.5" x14ac:dyDescent="0.25">
      <c r="A2384" s="3">
        <f>RSI!A2384</f>
        <v>45777</v>
      </c>
      <c r="B2384" s="2">
        <f>RSI!B2384</f>
        <v>5.13</v>
      </c>
      <c r="C2384" s="2">
        <f>RSI!I2384</f>
        <v>41.666849108248854</v>
      </c>
      <c r="D2384" s="2">
        <f>MACD!E2384</f>
        <v>0.57179049442110763</v>
      </c>
      <c r="E2384" s="2">
        <f>MACD!F2384</f>
        <v>-7.6604585545268361E-3</v>
      </c>
      <c r="F2384" s="2">
        <f>'Moving Avg'!D2384</f>
        <v>5.25</v>
      </c>
      <c r="G2384" s="2">
        <f>'Moving Avg'!F2384</f>
        <v>5.9470000000000001</v>
      </c>
      <c r="H2384" s="2">
        <f>'Moving Avg'!G2384</f>
        <v>4.9041999999999994</v>
      </c>
      <c r="I2384" s="2">
        <f>'Moving Avg'!H2384</f>
        <v>4.2106080000000023</v>
      </c>
      <c r="J2384" s="5" t="str">
        <f>OBV!F2384</f>
        <v>BEARISH</v>
      </c>
      <c r="K2384" s="5" t="str">
        <f>OBV!G2384</f>
        <v>STRONG</v>
      </c>
      <c r="L2384" s="5" t="str">
        <f>OBV!H2384</f>
        <v>CONFIRMED BEARISH</v>
      </c>
      <c r="M2384" s="7">
        <f t="shared" si="370"/>
        <v>25</v>
      </c>
      <c r="N2384" s="7">
        <f t="shared" si="371"/>
        <v>0</v>
      </c>
      <c r="O2384" s="7">
        <f t="shared" si="372"/>
        <v>50</v>
      </c>
      <c r="P2384" s="7">
        <f t="shared" si="373"/>
        <v>33</v>
      </c>
      <c r="Q2384" s="8">
        <f t="shared" si="374"/>
        <v>21.2</v>
      </c>
      <c r="R2384" s="8">
        <f t="shared" si="375"/>
        <v>30.75</v>
      </c>
      <c r="S2384" s="8">
        <f t="shared" si="376"/>
        <v>31.1</v>
      </c>
      <c r="T2384" s="8">
        <f t="shared" si="377"/>
        <v>27</v>
      </c>
      <c r="U2384" s="7">
        <f t="shared" si="378"/>
        <v>27.683333333333337</v>
      </c>
      <c r="V2384" s="7">
        <f t="shared" si="379"/>
        <v>27.512500000000003</v>
      </c>
    </row>
    <row r="2385" spans="1:22" ht="13.5" x14ac:dyDescent="0.25">
      <c r="A2385" s="3">
        <f>RSI!A2385</f>
        <v>45779</v>
      </c>
      <c r="B2385" s="2">
        <f>RSI!B2385</f>
        <v>5.23</v>
      </c>
      <c r="C2385" s="2">
        <f>RSI!I2385</f>
        <v>44.019730421889392</v>
      </c>
      <c r="D2385" s="2">
        <f>MACD!E2385</f>
        <v>0.71256593250735634</v>
      </c>
      <c r="E2385" s="2">
        <f>MACD!F2385</f>
        <v>0.13638481965784979</v>
      </c>
      <c r="F2385" s="2">
        <f>'Moving Avg'!D2385</f>
        <v>5.1979999999999995</v>
      </c>
      <c r="G2385" s="2">
        <f>'Moving Avg'!F2385</f>
        <v>5.9384999999999994</v>
      </c>
      <c r="H2385" s="2">
        <f>'Moving Avg'!G2385</f>
        <v>4.9415999999999993</v>
      </c>
      <c r="I2385" s="2">
        <f>'Moving Avg'!H2385</f>
        <v>4.218345000000002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  <c r="M2385" s="7">
        <f t="shared" si="370"/>
        <v>25</v>
      </c>
      <c r="N2385" s="7">
        <f t="shared" si="371"/>
        <v>0</v>
      </c>
      <c r="O2385" s="7">
        <f t="shared" si="372"/>
        <v>50</v>
      </c>
      <c r="P2385" s="7">
        <f t="shared" si="373"/>
        <v>16.5</v>
      </c>
      <c r="Q2385" s="8">
        <f t="shared" si="374"/>
        <v>18.725000000000001</v>
      </c>
      <c r="R2385" s="8">
        <f t="shared" si="375"/>
        <v>26.625</v>
      </c>
      <c r="S2385" s="8">
        <f t="shared" si="376"/>
        <v>23.675000000000001</v>
      </c>
      <c r="T2385" s="8">
        <f t="shared" si="377"/>
        <v>22.875</v>
      </c>
      <c r="U2385" s="7">
        <f t="shared" si="378"/>
        <v>23.008333333333336</v>
      </c>
      <c r="V2385" s="7">
        <f t="shared" si="379"/>
        <v>22.975000000000001</v>
      </c>
    </row>
    <row r="2386" spans="1:22" ht="13.5" x14ac:dyDescent="0.25">
      <c r="A2386" s="3">
        <f>RSI!A2386</f>
        <v>45782</v>
      </c>
      <c r="B2386" s="2">
        <f>RSI!B2386</f>
        <v>5.01</v>
      </c>
      <c r="C2386" s="2">
        <f>RSI!I2386</f>
        <v>40.179990744677056</v>
      </c>
      <c r="D2386" s="2">
        <f>MACD!E2386</f>
        <v>0.80368553861473124</v>
      </c>
      <c r="E2386" s="2">
        <f>MACD!F2386</f>
        <v>0.26984496344922609</v>
      </c>
      <c r="F2386" s="2">
        <f>'Moving Avg'!D2386</f>
        <v>5.15</v>
      </c>
      <c r="G2386" s="2">
        <f>'Moving Avg'!F2386</f>
        <v>5.9154999999999998</v>
      </c>
      <c r="H2386" s="2">
        <f>'Moving Avg'!G2386</f>
        <v>4.9715999999999996</v>
      </c>
      <c r="I2386" s="2">
        <f>'Moving Avg'!H2386</f>
        <v>4.2254810000000029</v>
      </c>
      <c r="J2386" s="5" t="str">
        <f>OBV!F2386</f>
        <v>BULLISH</v>
      </c>
      <c r="K2386" s="5" t="str">
        <f>OBV!G2386</f>
        <v>NEUTRAL</v>
      </c>
      <c r="L2386" s="5" t="str">
        <f>OBV!H2386</f>
        <v>BULLISH DIVERGENCE</v>
      </c>
      <c r="M2386" s="7">
        <f t="shared" si="370"/>
        <v>25</v>
      </c>
      <c r="N2386" s="7">
        <f t="shared" si="371"/>
        <v>0</v>
      </c>
      <c r="O2386" s="7">
        <f t="shared" si="372"/>
        <v>50</v>
      </c>
      <c r="P2386" s="7">
        <f t="shared" si="373"/>
        <v>66.5</v>
      </c>
      <c r="Q2386" s="8">
        <f t="shared" si="374"/>
        <v>26.225000000000001</v>
      </c>
      <c r="R2386" s="8">
        <f t="shared" si="375"/>
        <v>39.125</v>
      </c>
      <c r="S2386" s="8">
        <f t="shared" si="376"/>
        <v>46.174999999999997</v>
      </c>
      <c r="T2386" s="8">
        <f t="shared" si="377"/>
        <v>35.375</v>
      </c>
      <c r="U2386" s="7">
        <f t="shared" si="378"/>
        <v>37.174999999999997</v>
      </c>
      <c r="V2386" s="7">
        <f t="shared" si="379"/>
        <v>36.724999999999994</v>
      </c>
    </row>
    <row r="2387" spans="1:22" ht="13.5" x14ac:dyDescent="0.25">
      <c r="A2387" s="3">
        <f>RSI!A2387</f>
        <v>45783</v>
      </c>
      <c r="B2387" s="2">
        <f>RSI!B2387</f>
        <v>5.23</v>
      </c>
      <c r="C2387" s="2">
        <f>RSI!I2387</f>
        <v>45.316795328551727</v>
      </c>
      <c r="D2387" s="2">
        <f>MACD!E2387</f>
        <v>0.82289679082290679</v>
      </c>
      <c r="E2387" s="2">
        <f>MACD!F2387</f>
        <v>0.38045532892396228</v>
      </c>
      <c r="F2387" s="2">
        <f>'Moving Avg'!D2387</f>
        <v>5.17</v>
      </c>
      <c r="G2387" s="2">
        <f>'Moving Avg'!F2387</f>
        <v>5.9020000000000001</v>
      </c>
      <c r="H2387" s="2">
        <f>'Moving Avg'!G2387</f>
        <v>5.0069999999999997</v>
      </c>
      <c r="I2387" s="2">
        <f>'Moving Avg'!H2387</f>
        <v>4.2337170000000022</v>
      </c>
      <c r="J2387" s="5" t="str">
        <f>OBV!F2387</f>
        <v>BULLISH</v>
      </c>
      <c r="K2387" s="5" t="str">
        <f>OBV!G2387</f>
        <v>WEAK</v>
      </c>
      <c r="L2387" s="5" t="str">
        <f>OBV!H2387</f>
        <v>CONFIRMED BULLISH</v>
      </c>
      <c r="M2387" s="7">
        <f t="shared" si="370"/>
        <v>25</v>
      </c>
      <c r="N2387" s="7">
        <f t="shared" si="371"/>
        <v>0</v>
      </c>
      <c r="O2387" s="7">
        <f t="shared" si="372"/>
        <v>50</v>
      </c>
      <c r="P2387" s="7">
        <f t="shared" si="373"/>
        <v>67</v>
      </c>
      <c r="Q2387" s="8">
        <f t="shared" si="374"/>
        <v>26.299999999999997</v>
      </c>
      <c r="R2387" s="8">
        <f t="shared" si="375"/>
        <v>39.25</v>
      </c>
      <c r="S2387" s="8">
        <f t="shared" si="376"/>
        <v>46.400000000000006</v>
      </c>
      <c r="T2387" s="8">
        <f t="shared" si="377"/>
        <v>35.5</v>
      </c>
      <c r="U2387" s="7">
        <f t="shared" si="378"/>
        <v>37.31666666666667</v>
      </c>
      <c r="V2387" s="7">
        <f t="shared" si="379"/>
        <v>36.862499999999997</v>
      </c>
    </row>
    <row r="2388" spans="1:22" ht="13.5" x14ac:dyDescent="0.25">
      <c r="A2388" s="3">
        <f>RSI!A2388</f>
        <v>45784</v>
      </c>
      <c r="B2388" s="2">
        <f>RSI!B2388</f>
        <v>5.43</v>
      </c>
      <c r="C2388" s="2">
        <f>RSI!I2388</f>
        <v>49.557474246344398</v>
      </c>
      <c r="D2388" s="2">
        <f>MACD!E2388</f>
        <v>0.78275863468033258</v>
      </c>
      <c r="E2388" s="2">
        <f>MACD!F2388</f>
        <v>0.46091599007523643</v>
      </c>
      <c r="F2388" s="2">
        <f>'Moving Avg'!D2388</f>
        <v>5.2060000000000004</v>
      </c>
      <c r="G2388" s="2">
        <f>'Moving Avg'!F2388</f>
        <v>5.8929999999999989</v>
      </c>
      <c r="H2388" s="2">
        <f>'Moving Avg'!G2388</f>
        <v>5.0437999999999992</v>
      </c>
      <c r="I2388" s="2">
        <f>'Moving Avg'!H2388</f>
        <v>4.2429030000000028</v>
      </c>
      <c r="J2388" s="5" t="str">
        <f>OBV!F2388</f>
        <v>BULLISH</v>
      </c>
      <c r="K2388" s="5" t="str">
        <f>OBV!G2388</f>
        <v>NEUTRAL</v>
      </c>
      <c r="L2388" s="5" t="str">
        <f>OBV!H2388</f>
        <v>CONFIRMED BULLISH</v>
      </c>
      <c r="M2388" s="7">
        <f t="shared" si="370"/>
        <v>25</v>
      </c>
      <c r="N2388" s="7">
        <f t="shared" si="371"/>
        <v>0</v>
      </c>
      <c r="O2388" s="7">
        <f t="shared" si="372"/>
        <v>50</v>
      </c>
      <c r="P2388" s="7">
        <f t="shared" si="373"/>
        <v>83.5</v>
      </c>
      <c r="Q2388" s="8">
        <f t="shared" si="374"/>
        <v>28.774999999999999</v>
      </c>
      <c r="R2388" s="8">
        <f t="shared" si="375"/>
        <v>43.375</v>
      </c>
      <c r="S2388" s="8">
        <f t="shared" si="376"/>
        <v>53.825000000000003</v>
      </c>
      <c r="T2388" s="8">
        <f t="shared" si="377"/>
        <v>39.625</v>
      </c>
      <c r="U2388" s="7">
        <f t="shared" si="378"/>
        <v>41.991666666666667</v>
      </c>
      <c r="V2388" s="7">
        <f t="shared" si="379"/>
        <v>41.400000000000006</v>
      </c>
    </row>
    <row r="2389" spans="1:22" ht="13.5" x14ac:dyDescent="0.25">
      <c r="A2389" s="3">
        <f>RSI!A2389</f>
        <v>45785</v>
      </c>
      <c r="B2389" s="2">
        <f>RSI!B2389</f>
        <v>5.2</v>
      </c>
      <c r="C2389" s="2">
        <f>RSI!I2389</f>
        <v>45.214915701025973</v>
      </c>
      <c r="D2389" s="2">
        <f>MACD!E2389</f>
        <v>0.72449929713637484</v>
      </c>
      <c r="E2389" s="2">
        <f>MACD!F2389</f>
        <v>0.51363265148746418</v>
      </c>
      <c r="F2389" s="2">
        <f>'Moving Avg'!D2389</f>
        <v>5.22</v>
      </c>
      <c r="G2389" s="2">
        <f>'Moving Avg'!F2389</f>
        <v>5.86</v>
      </c>
      <c r="H2389" s="2">
        <f>'Moving Avg'!G2389</f>
        <v>5.0745999999999993</v>
      </c>
      <c r="I2389" s="2">
        <f>'Moving Avg'!H2389</f>
        <v>4.2501405000000032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  <c r="M2389" s="7">
        <f t="shared" si="370"/>
        <v>25</v>
      </c>
      <c r="N2389" s="7">
        <f t="shared" si="371"/>
        <v>0</v>
      </c>
      <c r="O2389" s="7">
        <f t="shared" si="372"/>
        <v>50</v>
      </c>
      <c r="P2389" s="7">
        <f t="shared" si="373"/>
        <v>83.5</v>
      </c>
      <c r="Q2389" s="8">
        <f t="shared" si="374"/>
        <v>28.774999999999999</v>
      </c>
      <c r="R2389" s="8">
        <f t="shared" si="375"/>
        <v>43.375</v>
      </c>
      <c r="S2389" s="8">
        <f t="shared" si="376"/>
        <v>53.825000000000003</v>
      </c>
      <c r="T2389" s="8">
        <f t="shared" si="377"/>
        <v>39.625</v>
      </c>
      <c r="U2389" s="7">
        <f t="shared" si="378"/>
        <v>41.991666666666667</v>
      </c>
      <c r="V2389" s="7">
        <f t="shared" si="379"/>
        <v>41.400000000000006</v>
      </c>
    </row>
    <row r="2390" spans="1:22" ht="13.5" x14ac:dyDescent="0.25">
      <c r="A2390" s="3">
        <f>RSI!A2390</f>
        <v>45786</v>
      </c>
      <c r="B2390" s="2">
        <f>RSI!B2390</f>
        <v>5.2</v>
      </c>
      <c r="C2390" s="2">
        <f>RSI!I2390</f>
        <v>45.214915701025973</v>
      </c>
      <c r="D2390" s="2">
        <f>MACD!E2390</f>
        <v>0.63829042245508205</v>
      </c>
      <c r="E2390" s="2">
        <f>MACD!F2390</f>
        <v>0.53856420568098784</v>
      </c>
      <c r="F2390" s="2">
        <f>'Moving Avg'!D2390</f>
        <v>5.2140000000000004</v>
      </c>
      <c r="G2390" s="2">
        <f>'Moving Avg'!F2390</f>
        <v>5.8140000000000001</v>
      </c>
      <c r="H2390" s="2">
        <f>'Moving Avg'!G2390</f>
        <v>5.1031999999999984</v>
      </c>
      <c r="I2390" s="2">
        <f>'Moving Avg'!H2390</f>
        <v>4.2573780000000037</v>
      </c>
      <c r="J2390" s="5" t="str">
        <f>OBV!F2390</f>
        <v>BULLISH</v>
      </c>
      <c r="K2390" s="5" t="str">
        <f>OBV!G2390</f>
        <v>NEUTRAL</v>
      </c>
      <c r="L2390" s="5" t="str">
        <f>OBV!H2390</f>
        <v>BULLISH DIVERGENCE</v>
      </c>
      <c r="M2390" s="7">
        <f t="shared" si="370"/>
        <v>25</v>
      </c>
      <c r="N2390" s="7">
        <f t="shared" si="371"/>
        <v>0</v>
      </c>
      <c r="O2390" s="7">
        <f t="shared" si="372"/>
        <v>50</v>
      </c>
      <c r="P2390" s="7">
        <f t="shared" si="373"/>
        <v>66.5</v>
      </c>
      <c r="Q2390" s="8">
        <f t="shared" si="374"/>
        <v>26.225000000000001</v>
      </c>
      <c r="R2390" s="8">
        <f t="shared" si="375"/>
        <v>39.125</v>
      </c>
      <c r="S2390" s="8">
        <f t="shared" si="376"/>
        <v>46.174999999999997</v>
      </c>
      <c r="T2390" s="8">
        <f t="shared" si="377"/>
        <v>35.375</v>
      </c>
      <c r="U2390" s="7">
        <f t="shared" si="378"/>
        <v>37.174999999999997</v>
      </c>
      <c r="V2390" s="7">
        <f t="shared" si="379"/>
        <v>36.724999999999994</v>
      </c>
    </row>
    <row r="2391" spans="1:22" ht="13.5" x14ac:dyDescent="0.25">
      <c r="A2391" s="3">
        <f>RSI!A2391</f>
        <v>45789</v>
      </c>
      <c r="B2391" s="2">
        <f>RSI!B2391</f>
        <v>5.42</v>
      </c>
      <c r="C2391" s="2">
        <f>RSI!I2391</f>
        <v>50.068630029505712</v>
      </c>
      <c r="D2391" s="2">
        <f>MACD!E2391</f>
        <v>0.51355936197879704</v>
      </c>
      <c r="E2391" s="2">
        <f>MACD!F2391</f>
        <v>0.53356323694054963</v>
      </c>
      <c r="F2391" s="2">
        <f>'Moving Avg'!D2391</f>
        <v>5.2959999999999994</v>
      </c>
      <c r="G2391" s="2">
        <f>'Moving Avg'!F2391</f>
        <v>5.7655000000000012</v>
      </c>
      <c r="H2391" s="2">
        <f>'Moving Avg'!G2391</f>
        <v>5.1343999999999985</v>
      </c>
      <c r="I2391" s="2">
        <f>'Moving Avg'!H2391</f>
        <v>4.2652165000000029</v>
      </c>
      <c r="J2391" s="5" t="str">
        <f>OBV!F2391</f>
        <v>BULLISH</v>
      </c>
      <c r="K2391" s="5" t="str">
        <f>OBV!G2391</f>
        <v>NEUTRAL</v>
      </c>
      <c r="L2391" s="5" t="str">
        <f>OBV!H2391</f>
        <v>CONFIRMED BULLISH</v>
      </c>
      <c r="M2391" s="7">
        <f t="shared" si="370"/>
        <v>25</v>
      </c>
      <c r="N2391" s="7">
        <f t="shared" si="371"/>
        <v>100</v>
      </c>
      <c r="O2391" s="7">
        <f t="shared" si="372"/>
        <v>50</v>
      </c>
      <c r="P2391" s="7">
        <f t="shared" si="373"/>
        <v>83.5</v>
      </c>
      <c r="Q2391" s="8">
        <f t="shared" si="374"/>
        <v>63.774999999999999</v>
      </c>
      <c r="R2391" s="8">
        <f t="shared" si="375"/>
        <v>63.375</v>
      </c>
      <c r="S2391" s="8">
        <f t="shared" si="376"/>
        <v>68.825000000000003</v>
      </c>
      <c r="T2391" s="8">
        <f t="shared" si="377"/>
        <v>64.625</v>
      </c>
      <c r="U2391" s="7">
        <f t="shared" si="378"/>
        <v>65.325000000000003</v>
      </c>
      <c r="V2391" s="7">
        <f t="shared" si="379"/>
        <v>65.150000000000006</v>
      </c>
    </row>
    <row r="2392" spans="1:22" ht="13.5" x14ac:dyDescent="0.25">
      <c r="A2392" s="3">
        <f>RSI!A2392</f>
        <v>45790</v>
      </c>
      <c r="B2392" s="2">
        <f>RSI!B2392</f>
        <v>5.18</v>
      </c>
      <c r="C2392" s="2">
        <f>RSI!I2392</f>
        <v>45.348558221096447</v>
      </c>
      <c r="D2392" s="2">
        <f>MACD!E2392</f>
        <v>0.40736198568565385</v>
      </c>
      <c r="E2392" s="2">
        <f>MACD!F2392</f>
        <v>0.50832298668957043</v>
      </c>
      <c r="F2392" s="2">
        <f>'Moving Avg'!D2392</f>
        <v>5.2859999999999996</v>
      </c>
      <c r="G2392" s="2">
        <f>'Moving Avg'!F2392</f>
        <v>5.6910000000000007</v>
      </c>
      <c r="H2392" s="2">
        <f>'Moving Avg'!G2392</f>
        <v>5.1595999999999984</v>
      </c>
      <c r="I2392" s="2">
        <f>'Moving Avg'!H2392</f>
        <v>4.2717555000000029</v>
      </c>
      <c r="J2392" s="5" t="str">
        <f>OBV!F2392</f>
        <v>BULLISH</v>
      </c>
      <c r="K2392" s="5" t="str">
        <f>OBV!G2392</f>
        <v>NEUTRAL</v>
      </c>
      <c r="L2392" s="5" t="str">
        <f>OBV!H2392</f>
        <v>BULLISH DIVERGENCE</v>
      </c>
      <c r="M2392" s="7">
        <f t="shared" si="370"/>
        <v>25</v>
      </c>
      <c r="N2392" s="7">
        <f t="shared" si="371"/>
        <v>100</v>
      </c>
      <c r="O2392" s="7">
        <f t="shared" si="372"/>
        <v>50</v>
      </c>
      <c r="P2392" s="7">
        <f t="shared" si="373"/>
        <v>66.5</v>
      </c>
      <c r="Q2392" s="8">
        <f t="shared" si="374"/>
        <v>61.225000000000001</v>
      </c>
      <c r="R2392" s="8">
        <f t="shared" si="375"/>
        <v>59.125</v>
      </c>
      <c r="S2392" s="8">
        <f t="shared" si="376"/>
        <v>61.174999999999997</v>
      </c>
      <c r="T2392" s="8">
        <f t="shared" si="377"/>
        <v>60.375</v>
      </c>
      <c r="U2392" s="7">
        <f t="shared" si="378"/>
        <v>60.508333333333326</v>
      </c>
      <c r="V2392" s="7">
        <f t="shared" si="379"/>
        <v>60.474999999999994</v>
      </c>
    </row>
    <row r="2393" spans="1:22" ht="13.5" x14ac:dyDescent="0.25">
      <c r="A2393" s="3">
        <f>RSI!A2393</f>
        <v>45791</v>
      </c>
      <c r="B2393" s="2">
        <f>RSI!B2393</f>
        <v>5.41</v>
      </c>
      <c r="C2393" s="2">
        <f>RSI!I2393</f>
        <v>50.194330054859662</v>
      </c>
      <c r="D2393" s="2">
        <f>MACD!E2393</f>
        <v>0.32037131211483594</v>
      </c>
      <c r="E2393" s="2">
        <f>MACD!F2393</f>
        <v>0.47073265177462359</v>
      </c>
      <c r="F2393" s="2">
        <f>'Moving Avg'!D2393</f>
        <v>5.282</v>
      </c>
      <c r="G2393" s="2">
        <f>'Moving Avg'!F2393</f>
        <v>5.6130000000000013</v>
      </c>
      <c r="H2393" s="2">
        <f>'Moving Avg'!G2393</f>
        <v>5.1895999999999978</v>
      </c>
      <c r="I2393" s="2">
        <f>'Moving Avg'!H2393</f>
        <v>4.2788955000000035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  <c r="M2393" s="7">
        <f t="shared" si="370"/>
        <v>25</v>
      </c>
      <c r="N2393" s="7">
        <f t="shared" si="371"/>
        <v>100</v>
      </c>
      <c r="O2393" s="7">
        <f t="shared" si="372"/>
        <v>50</v>
      </c>
      <c r="P2393" s="7">
        <f t="shared" si="373"/>
        <v>16.5</v>
      </c>
      <c r="Q2393" s="8">
        <f t="shared" si="374"/>
        <v>53.725000000000001</v>
      </c>
      <c r="R2393" s="8">
        <f t="shared" si="375"/>
        <v>46.625</v>
      </c>
      <c r="S2393" s="8">
        <f t="shared" si="376"/>
        <v>38.674999999999997</v>
      </c>
      <c r="T2393" s="8">
        <f t="shared" si="377"/>
        <v>47.875</v>
      </c>
      <c r="U2393" s="7">
        <f t="shared" si="378"/>
        <v>46.341666666666661</v>
      </c>
      <c r="V2393" s="7">
        <f t="shared" si="379"/>
        <v>46.724999999999994</v>
      </c>
    </row>
    <row r="2394" spans="1:22" ht="13.5" x14ac:dyDescent="0.25">
      <c r="A2394" s="3">
        <f>RSI!A2394</f>
        <v>45792</v>
      </c>
      <c r="B2394" s="2">
        <f>RSI!B2394</f>
        <v>5.44</v>
      </c>
      <c r="C2394" s="2">
        <f>RSI!I2394</f>
        <v>50.807022533753042</v>
      </c>
      <c r="D2394" s="2">
        <f>MACD!E2394</f>
        <v>0.22605814835291493</v>
      </c>
      <c r="E2394" s="2">
        <f>MACD!F2394</f>
        <v>0.42179775109028189</v>
      </c>
      <c r="F2394" s="2">
        <f>'Moving Avg'!D2394</f>
        <v>5.33</v>
      </c>
      <c r="G2394" s="2">
        <f>'Moving Avg'!F2394</f>
        <v>5.5250000000000004</v>
      </c>
      <c r="H2394" s="2">
        <f>'Moving Avg'!G2394</f>
        <v>5.2213999999999992</v>
      </c>
      <c r="I2394" s="2">
        <f>'Moving Avg'!H2394</f>
        <v>4.2861855000000029</v>
      </c>
      <c r="J2394" s="5" t="str">
        <f>OBV!F2394</f>
        <v>BULLISH</v>
      </c>
      <c r="K2394" s="5" t="str">
        <f>OBV!G2394</f>
        <v>NEUTRAL</v>
      </c>
      <c r="L2394" s="5" t="str">
        <f>OBV!H2394</f>
        <v>CONFIRMED BULLISH</v>
      </c>
      <c r="M2394" s="7">
        <f t="shared" si="370"/>
        <v>25</v>
      </c>
      <c r="N2394" s="7">
        <f t="shared" si="371"/>
        <v>100</v>
      </c>
      <c r="O2394" s="7">
        <f t="shared" si="372"/>
        <v>50</v>
      </c>
      <c r="P2394" s="7">
        <f t="shared" si="373"/>
        <v>83.5</v>
      </c>
      <c r="Q2394" s="8">
        <f t="shared" si="374"/>
        <v>63.774999999999999</v>
      </c>
      <c r="R2394" s="8">
        <f t="shared" si="375"/>
        <v>63.375</v>
      </c>
      <c r="S2394" s="8">
        <f t="shared" si="376"/>
        <v>68.825000000000003</v>
      </c>
      <c r="T2394" s="8">
        <f t="shared" si="377"/>
        <v>64.625</v>
      </c>
      <c r="U2394" s="7">
        <f t="shared" si="378"/>
        <v>65.325000000000003</v>
      </c>
      <c r="V2394" s="7">
        <f t="shared" si="379"/>
        <v>65.150000000000006</v>
      </c>
    </row>
    <row r="2395" spans="1:22" ht="13.5" x14ac:dyDescent="0.25">
      <c r="A2395" s="3">
        <f>RSI!A2395</f>
        <v>45793</v>
      </c>
      <c r="B2395" s="2">
        <f>RSI!B2395</f>
        <v>5.2</v>
      </c>
      <c r="C2395" s="2">
        <f>RSI!I2395</f>
        <v>45.938316949232167</v>
      </c>
      <c r="D2395" s="2">
        <f>MACD!E2395</f>
        <v>0.17921953687730241</v>
      </c>
      <c r="E2395" s="2">
        <f>MACD!F2395</f>
        <v>0.37328210824768604</v>
      </c>
      <c r="F2395" s="2">
        <f>'Moving Avg'!D2395</f>
        <v>5.33</v>
      </c>
      <c r="G2395" s="2">
        <f>'Moving Avg'!F2395</f>
        <v>5.4410000000000007</v>
      </c>
      <c r="H2395" s="2">
        <f>'Moving Avg'!G2395</f>
        <v>5.2477999999999989</v>
      </c>
      <c r="I2395" s="2">
        <f>'Moving Avg'!H2395</f>
        <v>4.2922255000000034</v>
      </c>
      <c r="J2395" s="5" t="str">
        <f>OBV!F2395</f>
        <v>BULLISH</v>
      </c>
      <c r="K2395" s="5" t="str">
        <f>OBV!G2395</f>
        <v>NEUTRAL</v>
      </c>
      <c r="L2395" s="5" t="str">
        <f>OBV!H2395</f>
        <v>NEUTRAL</v>
      </c>
      <c r="M2395" s="7">
        <f t="shared" si="370"/>
        <v>25</v>
      </c>
      <c r="N2395" s="7">
        <f t="shared" si="371"/>
        <v>100</v>
      </c>
      <c r="O2395" s="7">
        <f t="shared" si="372"/>
        <v>50</v>
      </c>
      <c r="P2395" s="7">
        <f t="shared" si="373"/>
        <v>49.5</v>
      </c>
      <c r="Q2395" s="8">
        <f t="shared" si="374"/>
        <v>58.674999999999997</v>
      </c>
      <c r="R2395" s="8">
        <f t="shared" si="375"/>
        <v>54.875</v>
      </c>
      <c r="S2395" s="8">
        <f t="shared" si="376"/>
        <v>53.525000000000006</v>
      </c>
      <c r="T2395" s="8">
        <f t="shared" si="377"/>
        <v>56.125</v>
      </c>
      <c r="U2395" s="7">
        <f t="shared" si="378"/>
        <v>55.691666666666663</v>
      </c>
      <c r="V2395" s="7">
        <f t="shared" si="379"/>
        <v>55.8</v>
      </c>
    </row>
    <row r="2396" spans="1:22" ht="13.5" x14ac:dyDescent="0.25">
      <c r="A2396" s="3">
        <f>RSI!A2396</f>
        <v>45796</v>
      </c>
      <c r="B2396" s="2">
        <f>RSI!B2396</f>
        <v>5.43</v>
      </c>
      <c r="C2396" s="2">
        <f>RSI!I2396</f>
        <v>50.803765752242334</v>
      </c>
      <c r="D2396" s="2">
        <f>MACD!E2396</f>
        <v>8.9938920628577002E-2</v>
      </c>
      <c r="E2396" s="2">
        <f>MACD!F2396</f>
        <v>0.31661347072386425</v>
      </c>
      <c r="F2396" s="2">
        <f>'Moving Avg'!D2396</f>
        <v>5.3319999999999999</v>
      </c>
      <c r="G2396" s="2">
        <f>'Moving Avg'!F2396</f>
        <v>5.3834999999999997</v>
      </c>
      <c r="H2396" s="2">
        <f>'Moving Avg'!G2396</f>
        <v>5.2787999999999986</v>
      </c>
      <c r="I2396" s="2">
        <f>'Moving Avg'!H2396</f>
        <v>4.2985175000000035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  <c r="M2396" s="7">
        <f t="shared" si="370"/>
        <v>25</v>
      </c>
      <c r="N2396" s="7">
        <f t="shared" si="371"/>
        <v>100</v>
      </c>
      <c r="O2396" s="7">
        <f t="shared" si="372"/>
        <v>50</v>
      </c>
      <c r="P2396" s="7">
        <f t="shared" si="373"/>
        <v>83.5</v>
      </c>
      <c r="Q2396" s="8">
        <f t="shared" si="374"/>
        <v>63.774999999999999</v>
      </c>
      <c r="R2396" s="8">
        <f t="shared" si="375"/>
        <v>63.375</v>
      </c>
      <c r="S2396" s="8">
        <f t="shared" si="376"/>
        <v>68.825000000000003</v>
      </c>
      <c r="T2396" s="8">
        <f t="shared" si="377"/>
        <v>64.625</v>
      </c>
      <c r="U2396" s="7">
        <f t="shared" si="378"/>
        <v>65.325000000000003</v>
      </c>
      <c r="V2396" s="7">
        <f t="shared" si="379"/>
        <v>65.150000000000006</v>
      </c>
    </row>
    <row r="2397" spans="1:22" ht="13.5" x14ac:dyDescent="0.25">
      <c r="A2397" s="3">
        <f>RSI!A2397</f>
        <v>45797</v>
      </c>
      <c r="B2397" s="2">
        <f>RSI!B2397</f>
        <v>5.43</v>
      </c>
      <c r="C2397" s="2">
        <f>RSI!I2397</f>
        <v>50.803765752242349</v>
      </c>
      <c r="D2397" s="2">
        <f>MACD!E2397</f>
        <v>4.8024603959307299E-2</v>
      </c>
      <c r="E2397" s="2">
        <f>MACD!F2397</f>
        <v>0.26289569737095292</v>
      </c>
      <c r="F2397" s="2">
        <f>'Moving Avg'!D2397</f>
        <v>5.3819999999999997</v>
      </c>
      <c r="G2397" s="2">
        <f>'Moving Avg'!F2397</f>
        <v>5.3405000000000005</v>
      </c>
      <c r="H2397" s="2">
        <f>'Moving Avg'!G2397</f>
        <v>5.3097999999999992</v>
      </c>
      <c r="I2397" s="2">
        <f>'Moving Avg'!H2397</f>
        <v>4.3039110000000029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  <c r="M2397" s="7">
        <f t="shared" si="370"/>
        <v>25</v>
      </c>
      <c r="N2397" s="7">
        <f t="shared" si="371"/>
        <v>100</v>
      </c>
      <c r="O2397" s="7">
        <f t="shared" si="372"/>
        <v>50</v>
      </c>
      <c r="P2397" s="7">
        <f t="shared" si="373"/>
        <v>83.5</v>
      </c>
      <c r="Q2397" s="8">
        <f t="shared" si="374"/>
        <v>63.774999999999999</v>
      </c>
      <c r="R2397" s="8">
        <f t="shared" si="375"/>
        <v>63.375</v>
      </c>
      <c r="S2397" s="8">
        <f t="shared" si="376"/>
        <v>68.825000000000003</v>
      </c>
      <c r="T2397" s="8">
        <f t="shared" si="377"/>
        <v>64.625</v>
      </c>
      <c r="U2397" s="7">
        <f t="shared" si="378"/>
        <v>65.325000000000003</v>
      </c>
      <c r="V2397" s="7">
        <f t="shared" si="379"/>
        <v>65.150000000000006</v>
      </c>
    </row>
    <row r="2398" spans="1:22" ht="13.5" x14ac:dyDescent="0.25">
      <c r="A2398" s="3">
        <f>RSI!A2398</f>
        <v>45798</v>
      </c>
      <c r="B2398" s="2">
        <f>RSI!B2398</f>
        <v>5.67</v>
      </c>
      <c r="C2398" s="2">
        <f>RSI!I2398</f>
        <v>55.635687307941964</v>
      </c>
      <c r="D2398" s="2">
        <f>MACD!E2398</f>
        <v>2.5350713646240308E-2</v>
      </c>
      <c r="E2398" s="2">
        <f>MACD!F2398</f>
        <v>0.2153867006260104</v>
      </c>
      <c r="F2398" s="2">
        <f>'Moving Avg'!D2398</f>
        <v>5.4340000000000002</v>
      </c>
      <c r="G2398" s="2">
        <f>'Moving Avg'!F2398</f>
        <v>5.3234999999999992</v>
      </c>
      <c r="H2398" s="2">
        <f>'Moving Avg'!G2398</f>
        <v>5.3455999999999992</v>
      </c>
      <c r="I2398" s="2">
        <f>'Moving Avg'!H2398</f>
        <v>4.3095565000000029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  <c r="M2398" s="7">
        <f t="shared" si="370"/>
        <v>25</v>
      </c>
      <c r="N2398" s="7">
        <f t="shared" si="371"/>
        <v>100</v>
      </c>
      <c r="O2398" s="7">
        <f t="shared" si="372"/>
        <v>50</v>
      </c>
      <c r="P2398" s="7">
        <f t="shared" si="373"/>
        <v>83.5</v>
      </c>
      <c r="Q2398" s="8">
        <f t="shared" si="374"/>
        <v>63.774999999999999</v>
      </c>
      <c r="R2398" s="8">
        <f t="shared" si="375"/>
        <v>63.375</v>
      </c>
      <c r="S2398" s="8">
        <f t="shared" si="376"/>
        <v>68.825000000000003</v>
      </c>
      <c r="T2398" s="8">
        <f t="shared" si="377"/>
        <v>64.625</v>
      </c>
      <c r="U2398" s="7">
        <f t="shared" si="378"/>
        <v>65.325000000000003</v>
      </c>
      <c r="V2398" s="7">
        <f t="shared" si="379"/>
        <v>65.150000000000006</v>
      </c>
    </row>
    <row r="2399" spans="1:22" ht="13.5" x14ac:dyDescent="0.25">
      <c r="A2399" s="3">
        <f>RSI!A2399</f>
        <v>45799</v>
      </c>
      <c r="B2399" s="2">
        <f>RSI!B2399</f>
        <v>5.67</v>
      </c>
      <c r="C2399" s="2">
        <f>RSI!I2399</f>
        <v>55.635687307941964</v>
      </c>
      <c r="D2399" s="2">
        <f>MACD!E2399</f>
        <v>-3.0822285472502209E-2</v>
      </c>
      <c r="E2399" s="2">
        <f>MACD!F2399</f>
        <v>0.16614490340630789</v>
      </c>
      <c r="F2399" s="2">
        <f>'Moving Avg'!D2399</f>
        <v>5.4799999999999995</v>
      </c>
      <c r="G2399" s="2">
        <f>'Moving Avg'!F2399</f>
        <v>5.32</v>
      </c>
      <c r="H2399" s="2">
        <f>'Moving Avg'!G2399</f>
        <v>5.3805999999999994</v>
      </c>
      <c r="I2399" s="2">
        <f>'Moving Avg'!H2399</f>
        <v>4.3142040000000028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  <c r="M2399" s="7">
        <f t="shared" si="370"/>
        <v>25</v>
      </c>
      <c r="N2399" s="7">
        <f t="shared" si="371"/>
        <v>100</v>
      </c>
      <c r="O2399" s="7">
        <f t="shared" si="372"/>
        <v>50</v>
      </c>
      <c r="P2399" s="7">
        <f t="shared" si="373"/>
        <v>83.5</v>
      </c>
      <c r="Q2399" s="8">
        <f t="shared" si="374"/>
        <v>63.774999999999999</v>
      </c>
      <c r="R2399" s="8">
        <f t="shared" si="375"/>
        <v>63.375</v>
      </c>
      <c r="S2399" s="8">
        <f t="shared" si="376"/>
        <v>68.825000000000003</v>
      </c>
      <c r="T2399" s="8">
        <f t="shared" si="377"/>
        <v>64.625</v>
      </c>
      <c r="U2399" s="7">
        <f t="shared" si="378"/>
        <v>65.325000000000003</v>
      </c>
      <c r="V2399" s="7">
        <f t="shared" si="379"/>
        <v>65.150000000000006</v>
      </c>
    </row>
    <row r="2400" spans="1:22" ht="13.5" x14ac:dyDescent="0.25">
      <c r="A2400" s="3">
        <f>RSI!A2400</f>
        <v>45800</v>
      </c>
      <c r="B2400" s="2">
        <f>RSI!B2400</f>
        <v>5.65</v>
      </c>
      <c r="C2400" s="2">
        <f>RSI!I2400</f>
        <v>55.11253693658923</v>
      </c>
      <c r="D2400" s="2">
        <f>MACD!E2400</f>
        <v>-7.8355862725391745E-2</v>
      </c>
      <c r="E2400" s="2">
        <f>MACD!F2400</f>
        <v>0.11724475017996797</v>
      </c>
      <c r="F2400" s="2">
        <f>'Moving Avg'!D2400</f>
        <v>5.57</v>
      </c>
      <c r="G2400" s="2">
        <f>'Moving Avg'!F2400</f>
        <v>5.3280000000000012</v>
      </c>
      <c r="H2400" s="2">
        <f>'Moving Avg'!G2400</f>
        <v>5.4135999999999989</v>
      </c>
      <c r="I2400" s="2">
        <f>'Moving Avg'!H2400</f>
        <v>4.3190010000000028</v>
      </c>
      <c r="J2400" s="5" t="str">
        <f>OBV!F2400</f>
        <v>BEARISH</v>
      </c>
      <c r="K2400" s="5" t="str">
        <f>OBV!G2400</f>
        <v>NEUTRAL</v>
      </c>
      <c r="L2400" s="5" t="str">
        <f>OBV!H2400</f>
        <v>BEARISH DIVERGENCE</v>
      </c>
      <c r="M2400" s="7">
        <f t="shared" si="370"/>
        <v>25</v>
      </c>
      <c r="N2400" s="7">
        <f t="shared" si="371"/>
        <v>100</v>
      </c>
      <c r="O2400" s="7">
        <f t="shared" si="372"/>
        <v>50</v>
      </c>
      <c r="P2400" s="7">
        <f t="shared" si="373"/>
        <v>16.5</v>
      </c>
      <c r="Q2400" s="8">
        <f t="shared" si="374"/>
        <v>53.725000000000001</v>
      </c>
      <c r="R2400" s="8">
        <f t="shared" si="375"/>
        <v>46.625</v>
      </c>
      <c r="S2400" s="8">
        <f t="shared" si="376"/>
        <v>38.674999999999997</v>
      </c>
      <c r="T2400" s="8">
        <f t="shared" si="377"/>
        <v>47.875</v>
      </c>
      <c r="U2400" s="7">
        <f t="shared" si="378"/>
        <v>46.341666666666661</v>
      </c>
      <c r="V2400" s="7">
        <f t="shared" si="379"/>
        <v>46.724999999999994</v>
      </c>
    </row>
    <row r="2401" spans="1:22" ht="13.5" x14ac:dyDescent="0.25">
      <c r="A2401" s="3">
        <f>RSI!A2401</f>
        <v>45803</v>
      </c>
      <c r="B2401" s="2">
        <f>RSI!B2401</f>
        <v>5.4</v>
      </c>
      <c r="C2401" s="2">
        <f>RSI!I2401</f>
        <v>48.920182008448677</v>
      </c>
      <c r="D2401" s="2">
        <f>MACD!E2401</f>
        <v>-6.7467857863976022E-2</v>
      </c>
      <c r="E2401" s="2">
        <f>MACD!F2401</f>
        <v>8.0302228571179163E-2</v>
      </c>
      <c r="F2401" s="2">
        <f>'Moving Avg'!D2401</f>
        <v>5.5640000000000001</v>
      </c>
      <c r="G2401" s="2">
        <f>'Moving Avg'!F2401</f>
        <v>5.3355000000000015</v>
      </c>
      <c r="H2401" s="2">
        <f>'Moving Avg'!G2401</f>
        <v>5.4397999999999982</v>
      </c>
      <c r="I2401" s="2">
        <f>'Moving Avg'!H2401</f>
        <v>4.3225480000000021</v>
      </c>
      <c r="J2401" s="5" t="str">
        <f>OBV!F2401</f>
        <v>BEARISH</v>
      </c>
      <c r="K2401" s="5" t="str">
        <f>OBV!G2401</f>
        <v>STRONG</v>
      </c>
      <c r="L2401" s="5" t="str">
        <f>OBV!H2401</f>
        <v>CONFIRMED BEARISH</v>
      </c>
      <c r="M2401" s="7">
        <f t="shared" si="370"/>
        <v>25</v>
      </c>
      <c r="N2401" s="7">
        <f t="shared" si="371"/>
        <v>100</v>
      </c>
      <c r="O2401" s="7">
        <f t="shared" si="372"/>
        <v>50</v>
      </c>
      <c r="P2401" s="7">
        <f t="shared" si="373"/>
        <v>33</v>
      </c>
      <c r="Q2401" s="8">
        <f t="shared" si="374"/>
        <v>56.2</v>
      </c>
      <c r="R2401" s="8">
        <f t="shared" si="375"/>
        <v>50.75</v>
      </c>
      <c r="S2401" s="8">
        <f t="shared" si="376"/>
        <v>46.1</v>
      </c>
      <c r="T2401" s="8">
        <f t="shared" si="377"/>
        <v>52</v>
      </c>
      <c r="U2401" s="7">
        <f t="shared" si="378"/>
        <v>51.016666666666673</v>
      </c>
      <c r="V2401" s="7">
        <f t="shared" si="379"/>
        <v>51.262500000000003</v>
      </c>
    </row>
    <row r="2402" spans="1:22" ht="13.5" x14ac:dyDescent="0.25">
      <c r="A2402" s="3">
        <f>RSI!A2402</f>
        <v>45804</v>
      </c>
      <c r="B2402" s="2">
        <f>RSI!B2402</f>
        <v>5.22</v>
      </c>
      <c r="C2402" s="2">
        <f>RSI!I2402</f>
        <v>44.9997600267818</v>
      </c>
      <c r="D2402" s="2">
        <f>MACD!E2402</f>
        <v>-8.1530328609431102E-2</v>
      </c>
      <c r="E2402" s="2">
        <f>MACD!F2402</f>
        <v>4.7935717135057107E-2</v>
      </c>
      <c r="F2402" s="2">
        <f>'Moving Avg'!D2402</f>
        <v>5.5220000000000002</v>
      </c>
      <c r="G2402" s="2">
        <f>'Moving Avg'!F2402</f>
        <v>5.3400000000000007</v>
      </c>
      <c r="H2402" s="2">
        <f>'Moving Avg'!G2402</f>
        <v>5.4621999999999984</v>
      </c>
      <c r="I2402" s="2">
        <f>'Moving Avg'!H2402</f>
        <v>4.3241470000000026</v>
      </c>
      <c r="J2402" s="5" t="str">
        <f>OBV!F2402</f>
        <v>BEARISH</v>
      </c>
      <c r="K2402" s="5" t="str">
        <f>OBV!G2402</f>
        <v>STRONG</v>
      </c>
      <c r="L2402" s="5" t="str">
        <f>OBV!H2402</f>
        <v>CONFIRMED BEARISH</v>
      </c>
      <c r="M2402" s="7">
        <f t="shared" si="370"/>
        <v>25</v>
      </c>
      <c r="N2402" s="7">
        <f t="shared" si="371"/>
        <v>100</v>
      </c>
      <c r="O2402" s="7">
        <f t="shared" si="372"/>
        <v>50</v>
      </c>
      <c r="P2402" s="7">
        <f t="shared" si="373"/>
        <v>33</v>
      </c>
      <c r="Q2402" s="8">
        <f t="shared" si="374"/>
        <v>56.2</v>
      </c>
      <c r="R2402" s="8">
        <f t="shared" si="375"/>
        <v>50.75</v>
      </c>
      <c r="S2402" s="8">
        <f t="shared" si="376"/>
        <v>46.1</v>
      </c>
      <c r="T2402" s="8">
        <f t="shared" si="377"/>
        <v>52</v>
      </c>
      <c r="U2402" s="7">
        <f t="shared" si="378"/>
        <v>51.016666666666673</v>
      </c>
      <c r="V2402" s="7">
        <f t="shared" si="379"/>
        <v>51.262500000000003</v>
      </c>
    </row>
    <row r="2403" spans="1:22" ht="13.5" x14ac:dyDescent="0.25">
      <c r="A2403" s="3">
        <f>RSI!A2403</f>
        <v>45805</v>
      </c>
      <c r="B2403" s="2">
        <f>RSI!B2403</f>
        <v>5.2</v>
      </c>
      <c r="C2403" s="2">
        <f>RSI!I2403</f>
        <v>44.572342444013849</v>
      </c>
      <c r="D2403" s="2">
        <f>MACD!E2403</f>
        <v>-5.5208556930121944E-2</v>
      </c>
      <c r="E2403" s="2">
        <f>MACD!F2403</f>
        <v>2.73068623220213E-2</v>
      </c>
      <c r="F2403" s="2">
        <f>'Moving Avg'!D2403</f>
        <v>5.427999999999999</v>
      </c>
      <c r="G2403" s="2">
        <f>'Moving Avg'!F2403</f>
        <v>5.3375000000000004</v>
      </c>
      <c r="H2403" s="2">
        <f>'Moving Avg'!G2403</f>
        <v>5.4841999999999986</v>
      </c>
      <c r="I2403" s="2">
        <f>'Moving Avg'!H2403</f>
        <v>4.3245485000000023</v>
      </c>
      <c r="J2403" s="5" t="str">
        <f>OBV!F2403</f>
        <v>BEARISH</v>
      </c>
      <c r="K2403" s="5" t="str">
        <f>OBV!G2403</f>
        <v>STRONG</v>
      </c>
      <c r="L2403" s="5" t="str">
        <f>OBV!H2403</f>
        <v>CONFIRMED BEARISH</v>
      </c>
      <c r="M2403" s="7">
        <f t="shared" si="370"/>
        <v>25</v>
      </c>
      <c r="N2403" s="7">
        <f t="shared" si="371"/>
        <v>100</v>
      </c>
      <c r="O2403" s="7">
        <f t="shared" si="372"/>
        <v>50</v>
      </c>
      <c r="P2403" s="7">
        <f t="shared" si="373"/>
        <v>33</v>
      </c>
      <c r="Q2403" s="8">
        <f t="shared" si="374"/>
        <v>56.2</v>
      </c>
      <c r="R2403" s="8">
        <f t="shared" si="375"/>
        <v>50.75</v>
      </c>
      <c r="S2403" s="8">
        <f t="shared" si="376"/>
        <v>46.1</v>
      </c>
      <c r="T2403" s="8">
        <f t="shared" si="377"/>
        <v>52</v>
      </c>
      <c r="U2403" s="7">
        <f t="shared" si="378"/>
        <v>51.016666666666673</v>
      </c>
      <c r="V2403" s="7">
        <f t="shared" si="379"/>
        <v>51.262500000000003</v>
      </c>
    </row>
    <row r="2404" spans="1:22" ht="13.5" x14ac:dyDescent="0.25">
      <c r="A2404" s="3">
        <f>RSI!A2404</f>
        <v>45806</v>
      </c>
      <c r="B2404" s="2">
        <f>RSI!B2404</f>
        <v>5.39</v>
      </c>
      <c r="C2404" s="2">
        <f>RSI!I2404</f>
        <v>49.481437679868748</v>
      </c>
      <c r="D2404" s="2">
        <f>MACD!E2404</f>
        <v>-4.1022455962797189E-2</v>
      </c>
      <c r="E2404" s="2">
        <f>MACD!F2404</f>
        <v>1.3640998665057604E-2</v>
      </c>
      <c r="F2404" s="2">
        <f>'Moving Avg'!D2404</f>
        <v>5.3719999999999999</v>
      </c>
      <c r="G2404" s="2">
        <f>'Moving Avg'!F2404</f>
        <v>5.3505000000000011</v>
      </c>
      <c r="H2404" s="2">
        <f>'Moving Avg'!G2404</f>
        <v>5.5069999999999979</v>
      </c>
      <c r="I2404" s="2">
        <f>'Moving Avg'!H2404</f>
        <v>4.3259000000000025</v>
      </c>
      <c r="J2404" s="5" t="str">
        <f>OBV!F2404</f>
        <v>BEARISH</v>
      </c>
      <c r="K2404" s="5" t="str">
        <f>OBV!G2404</f>
        <v>STRONG</v>
      </c>
      <c r="L2404" s="5" t="str">
        <f>OBV!H2404</f>
        <v>CONFIRMED BEARISH</v>
      </c>
      <c r="M2404" s="7">
        <f t="shared" si="370"/>
        <v>25</v>
      </c>
      <c r="N2404" s="7">
        <f t="shared" si="371"/>
        <v>100</v>
      </c>
      <c r="O2404" s="7">
        <f t="shared" si="372"/>
        <v>50</v>
      </c>
      <c r="P2404" s="7">
        <f t="shared" si="373"/>
        <v>33</v>
      </c>
      <c r="Q2404" s="8">
        <f t="shared" si="374"/>
        <v>56.2</v>
      </c>
      <c r="R2404" s="8">
        <f t="shared" si="375"/>
        <v>50.75</v>
      </c>
      <c r="S2404" s="8">
        <f t="shared" si="376"/>
        <v>46.1</v>
      </c>
      <c r="T2404" s="8">
        <f t="shared" si="377"/>
        <v>52</v>
      </c>
      <c r="U2404" s="7">
        <f t="shared" si="378"/>
        <v>51.016666666666673</v>
      </c>
      <c r="V2404" s="7">
        <f t="shared" si="379"/>
        <v>51.262500000000003</v>
      </c>
    </row>
    <row r="2405" spans="1:22" ht="13.5" x14ac:dyDescent="0.25">
      <c r="A2405" s="3">
        <f>RSI!A2405</f>
        <v>45807</v>
      </c>
      <c r="B2405" s="2">
        <f>RSI!B2405</f>
        <v>5.49</v>
      </c>
      <c r="C2405" s="2">
        <f>RSI!I2405</f>
        <v>51.896258289018604</v>
      </c>
      <c r="D2405" s="2">
        <f>MACD!E2405</f>
        <v>-7.32011807779962E-2</v>
      </c>
      <c r="E2405" s="2">
        <f>MACD!F2405</f>
        <v>-3.727437223553157E-3</v>
      </c>
      <c r="F2405" s="2">
        <f>'Moving Avg'!D2405</f>
        <v>5.3400000000000007</v>
      </c>
      <c r="G2405" s="2">
        <f>'Moving Avg'!F2405</f>
        <v>5.3635000000000002</v>
      </c>
      <c r="H2405" s="2">
        <f>'Moving Avg'!G2405</f>
        <v>5.5279999999999996</v>
      </c>
      <c r="I2405" s="2">
        <f>'Moving Avg'!H2405</f>
        <v>4.3273500000000027</v>
      </c>
      <c r="J2405" s="5" t="str">
        <f>OBV!F2405</f>
        <v>BEARISH</v>
      </c>
      <c r="K2405" s="5" t="str">
        <f>OBV!G2405</f>
        <v>STRONG</v>
      </c>
      <c r="L2405" s="5" t="str">
        <f>OBV!H2405</f>
        <v>CONFIRMED BEARISH</v>
      </c>
      <c r="M2405" s="7">
        <f t="shared" si="370"/>
        <v>25</v>
      </c>
      <c r="N2405" s="7">
        <f t="shared" si="371"/>
        <v>100</v>
      </c>
      <c r="O2405" s="7">
        <f t="shared" si="372"/>
        <v>50</v>
      </c>
      <c r="P2405" s="7">
        <f t="shared" si="373"/>
        <v>33</v>
      </c>
      <c r="Q2405" s="8">
        <f t="shared" si="374"/>
        <v>56.2</v>
      </c>
      <c r="R2405" s="8">
        <f t="shared" si="375"/>
        <v>50.75</v>
      </c>
      <c r="S2405" s="8">
        <f t="shared" si="376"/>
        <v>46.1</v>
      </c>
      <c r="T2405" s="8">
        <f t="shared" si="377"/>
        <v>52</v>
      </c>
      <c r="U2405" s="7">
        <f t="shared" si="378"/>
        <v>51.016666666666673</v>
      </c>
      <c r="V2405" s="7">
        <f t="shared" si="379"/>
        <v>51.262500000000003</v>
      </c>
    </row>
    <row r="2406" spans="1:22" ht="13.5" x14ac:dyDescent="0.25">
      <c r="A2406" s="3">
        <f>RSI!A2406</f>
        <v>45810</v>
      </c>
      <c r="B2406" s="2">
        <f>RSI!B2406</f>
        <v>5.49</v>
      </c>
      <c r="C2406" s="2">
        <f>RSI!I2406</f>
        <v>51.896258289018604</v>
      </c>
      <c r="D2406" s="2">
        <f>MACD!E2406</f>
        <v>-6.5498458843715746E-2</v>
      </c>
      <c r="E2406" s="2">
        <f>MACD!F2406</f>
        <v>-1.6081641547585675E-2</v>
      </c>
      <c r="F2406" s="2">
        <f>'Moving Avg'!D2406</f>
        <v>5.3579999999999997</v>
      </c>
      <c r="G2406" s="2">
        <f>'Moving Avg'!F2406</f>
        <v>5.3875000000000002</v>
      </c>
      <c r="H2406" s="2">
        <f>'Moving Avg'!G2406</f>
        <v>5.5451999999999986</v>
      </c>
      <c r="I2406" s="2">
        <f>'Moving Avg'!H2406</f>
        <v>4.3288500000000036</v>
      </c>
      <c r="J2406" s="5" t="str">
        <f>OBV!F2406</f>
        <v>BEARISH</v>
      </c>
      <c r="K2406" s="5" t="str">
        <f>OBV!G2406</f>
        <v>STRONG</v>
      </c>
      <c r="L2406" s="5" t="str">
        <f>OBV!H2406</f>
        <v>BEARISH DIVERGENCE</v>
      </c>
      <c r="M2406" s="7">
        <f t="shared" si="370"/>
        <v>25</v>
      </c>
      <c r="N2406" s="7">
        <f t="shared" si="371"/>
        <v>100</v>
      </c>
      <c r="O2406" s="7">
        <f t="shared" si="372"/>
        <v>50</v>
      </c>
      <c r="P2406" s="7">
        <f t="shared" si="373"/>
        <v>33</v>
      </c>
      <c r="Q2406" s="8">
        <f t="shared" si="374"/>
        <v>56.2</v>
      </c>
      <c r="R2406" s="8">
        <f t="shared" si="375"/>
        <v>50.75</v>
      </c>
      <c r="S2406" s="8">
        <f t="shared" si="376"/>
        <v>46.1</v>
      </c>
      <c r="T2406" s="8">
        <f t="shared" si="377"/>
        <v>52</v>
      </c>
      <c r="U2406" s="7">
        <f t="shared" si="378"/>
        <v>51.016666666666673</v>
      </c>
      <c r="V2406" s="7">
        <f t="shared" si="379"/>
        <v>51.262500000000003</v>
      </c>
    </row>
    <row r="2407" spans="1:22" ht="13.5" x14ac:dyDescent="0.25">
      <c r="A2407" s="3">
        <f>RSI!A2407</f>
        <v>45811</v>
      </c>
      <c r="B2407" s="2">
        <f>RSI!B2407</f>
        <v>5.49</v>
      </c>
      <c r="C2407" s="2">
        <f>RSI!I2407</f>
        <v>51.896258289018604</v>
      </c>
      <c r="D2407" s="2">
        <f>MACD!E2407</f>
        <v>-5.9400902241715237E-2</v>
      </c>
      <c r="E2407" s="2">
        <f>MACD!F2407</f>
        <v>-2.4745493686411588E-2</v>
      </c>
      <c r="F2407" s="2">
        <f>'Moving Avg'!D2407</f>
        <v>5.4120000000000008</v>
      </c>
      <c r="G2407" s="2">
        <f>'Moving Avg'!F2407</f>
        <v>5.4005000000000001</v>
      </c>
      <c r="H2407" s="2">
        <f>'Moving Avg'!G2407</f>
        <v>5.5625999999999989</v>
      </c>
      <c r="I2407" s="2">
        <f>'Moving Avg'!H2407</f>
        <v>4.3303500000000028</v>
      </c>
      <c r="J2407" s="5" t="str">
        <f>OBV!F2407</f>
        <v>BEARISH</v>
      </c>
      <c r="K2407" s="5" t="str">
        <f>OBV!G2407</f>
        <v>NEUTRAL</v>
      </c>
      <c r="L2407" s="5" t="str">
        <f>OBV!H2407</f>
        <v>BEARISH DIVERGENCE</v>
      </c>
      <c r="M2407" s="7">
        <f t="shared" si="370"/>
        <v>25</v>
      </c>
      <c r="N2407" s="7">
        <f t="shared" si="371"/>
        <v>100</v>
      </c>
      <c r="O2407" s="7">
        <f t="shared" si="372"/>
        <v>50</v>
      </c>
      <c r="P2407" s="7">
        <f t="shared" si="373"/>
        <v>16.5</v>
      </c>
      <c r="Q2407" s="8">
        <f t="shared" si="374"/>
        <v>53.725000000000001</v>
      </c>
      <c r="R2407" s="8">
        <f t="shared" si="375"/>
        <v>46.625</v>
      </c>
      <c r="S2407" s="8">
        <f t="shared" si="376"/>
        <v>38.674999999999997</v>
      </c>
      <c r="T2407" s="8">
        <f t="shared" si="377"/>
        <v>47.875</v>
      </c>
      <c r="U2407" s="7">
        <f t="shared" si="378"/>
        <v>46.341666666666661</v>
      </c>
      <c r="V2407" s="7">
        <f t="shared" si="379"/>
        <v>46.724999999999994</v>
      </c>
    </row>
    <row r="2408" spans="1:22" ht="13.5" x14ac:dyDescent="0.25">
      <c r="A2408" s="3">
        <f>RSI!A2408</f>
        <v>45812</v>
      </c>
      <c r="B2408" s="2">
        <f>RSI!B2408</f>
        <v>5.25</v>
      </c>
      <c r="C2408" s="2">
        <f>RSI!I2408</f>
        <v>45.392252527390724</v>
      </c>
      <c r="D2408" s="2">
        <f>MACD!E2408</f>
        <v>7.0413070297981051E-5</v>
      </c>
      <c r="E2408" s="2">
        <f>MACD!F2408</f>
        <v>-1.9782312335069673E-2</v>
      </c>
      <c r="F2408" s="2">
        <f>'Moving Avg'!D2408</f>
        <v>5.4219999999999997</v>
      </c>
      <c r="G2408" s="2">
        <f>'Moving Avg'!F2408</f>
        <v>5.3914999999999997</v>
      </c>
      <c r="H2408" s="2">
        <f>'Moving Avg'!G2408</f>
        <v>5.5711999999999993</v>
      </c>
      <c r="I2408" s="2">
        <f>'Moving Avg'!H2408</f>
        <v>4.3318000000000039</v>
      </c>
      <c r="J2408" s="5" t="str">
        <f>OBV!F2408</f>
        <v>BULLISH</v>
      </c>
      <c r="K2408" s="5" t="str">
        <f>OBV!G2408</f>
        <v>NEUTRAL</v>
      </c>
      <c r="L2408" s="5" t="str">
        <f>OBV!H2408</f>
        <v>CONFIRMED BULLISH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83.5</v>
      </c>
      <c r="Q2408" s="8">
        <f t="shared" si="374"/>
        <v>28.774999999999999</v>
      </c>
      <c r="R2408" s="8">
        <f t="shared" si="375"/>
        <v>43.375</v>
      </c>
      <c r="S2408" s="8">
        <f t="shared" si="376"/>
        <v>53.825000000000003</v>
      </c>
      <c r="T2408" s="8">
        <f t="shared" si="377"/>
        <v>39.625</v>
      </c>
      <c r="U2408" s="7">
        <f t="shared" si="378"/>
        <v>41.991666666666667</v>
      </c>
      <c r="V2408" s="7">
        <f t="shared" si="379"/>
        <v>41.400000000000006</v>
      </c>
    </row>
    <row r="2409" spans="1:22" ht="13.5" x14ac:dyDescent="0.25">
      <c r="A2409" s="3">
        <f>RSI!A2409</f>
        <v>45813</v>
      </c>
      <c r="B2409" s="2">
        <f>RSI!B2409</f>
        <v>5.48</v>
      </c>
      <c r="C2409" s="2">
        <f>RSI!I2409</f>
        <v>51.646487276335286</v>
      </c>
      <c r="D2409" s="2">
        <f>MACD!E2409</f>
        <v>3.4413233749848615E-2</v>
      </c>
      <c r="E2409" s="2">
        <f>MACD!F2409</f>
        <v>-8.9432031180860135E-3</v>
      </c>
      <c r="F2409" s="2">
        <f>'Moving Avg'!D2409</f>
        <v>5.4399999999999995</v>
      </c>
      <c r="G2409" s="2">
        <f>'Moving Avg'!F2409</f>
        <v>5.4055</v>
      </c>
      <c r="H2409" s="2">
        <f>'Moving Avg'!G2409</f>
        <v>5.5809999999999977</v>
      </c>
      <c r="I2409" s="2">
        <f>'Moving Avg'!H2409</f>
        <v>4.3344000000000031</v>
      </c>
      <c r="J2409" s="5" t="str">
        <f>OBV!F2409</f>
        <v>BULLISH</v>
      </c>
      <c r="K2409" s="5" t="str">
        <f>OBV!G2409</f>
        <v>NEUTRAL</v>
      </c>
      <c r="L2409" s="5" t="str">
        <f>OBV!H2409</f>
        <v>CONFIRMED BULLISH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83.5</v>
      </c>
      <c r="Q2409" s="8">
        <f t="shared" si="374"/>
        <v>28.774999999999999</v>
      </c>
      <c r="R2409" s="8">
        <f t="shared" si="375"/>
        <v>43.375</v>
      </c>
      <c r="S2409" s="8">
        <f t="shared" si="376"/>
        <v>53.825000000000003</v>
      </c>
      <c r="T2409" s="8">
        <f t="shared" si="377"/>
        <v>39.625</v>
      </c>
      <c r="U2409" s="7">
        <f t="shared" si="378"/>
        <v>41.991666666666667</v>
      </c>
      <c r="V2409" s="7">
        <f t="shared" si="379"/>
        <v>41.400000000000006</v>
      </c>
    </row>
    <row r="2410" spans="1:22" ht="13.5" x14ac:dyDescent="0.25">
      <c r="A2410" s="3">
        <f>RSI!A2410</f>
        <v>45817</v>
      </c>
      <c r="B2410" s="2">
        <f>RSI!B2410</f>
        <v>5.24</v>
      </c>
      <c r="C2410" s="2">
        <f>RSI!I2410</f>
        <v>45.757383741410941</v>
      </c>
      <c r="D2410" s="2">
        <f>MACD!E2410</f>
        <v>7.779392535063856E-2</v>
      </c>
      <c r="E2410" s="2">
        <f>MACD!F2410</f>
        <v>8.4042225756589019E-3</v>
      </c>
      <c r="F2410" s="2">
        <f>'Moving Avg'!D2410</f>
        <v>5.3900000000000006</v>
      </c>
      <c r="G2410" s="2">
        <f>'Moving Avg'!F2410</f>
        <v>5.4074999999999998</v>
      </c>
      <c r="H2410" s="2">
        <f>'Moving Avg'!G2410</f>
        <v>5.5819999999999981</v>
      </c>
      <c r="I2410" s="2">
        <f>'Moving Avg'!H2410</f>
        <v>4.3356000000000039</v>
      </c>
      <c r="J2410" s="5" t="str">
        <f>OBV!F2410</f>
        <v>BEARISH</v>
      </c>
      <c r="K2410" s="5" t="str">
        <f>OBV!G2410</f>
        <v>NEUTRAL</v>
      </c>
      <c r="L2410" s="5" t="str">
        <f>OBV!H2410</f>
        <v>CONFIRMED BEARISH</v>
      </c>
      <c r="M2410" s="7">
        <f t="shared" si="370"/>
        <v>25</v>
      </c>
      <c r="N2410" s="7">
        <f t="shared" si="371"/>
        <v>0</v>
      </c>
      <c r="O2410" s="7">
        <f t="shared" si="372"/>
        <v>50</v>
      </c>
      <c r="P2410" s="7">
        <f t="shared" si="373"/>
        <v>16.5</v>
      </c>
      <c r="Q2410" s="8">
        <f t="shared" si="374"/>
        <v>18.725000000000001</v>
      </c>
      <c r="R2410" s="8">
        <f t="shared" si="375"/>
        <v>26.625</v>
      </c>
      <c r="S2410" s="8">
        <f t="shared" si="376"/>
        <v>23.675000000000001</v>
      </c>
      <c r="T2410" s="8">
        <f t="shared" si="377"/>
        <v>22.875</v>
      </c>
      <c r="U2410" s="7">
        <f t="shared" si="378"/>
        <v>23.008333333333336</v>
      </c>
      <c r="V2410" s="7">
        <f t="shared" si="379"/>
        <v>22.975000000000001</v>
      </c>
    </row>
    <row r="2411" spans="1:22" ht="13.5" x14ac:dyDescent="0.25">
      <c r="A2411" s="3">
        <f>RSI!A2411</f>
        <v>45818</v>
      </c>
      <c r="B2411" s="2">
        <f>RSI!B2411</f>
        <v>5.04</v>
      </c>
      <c r="C2411" s="2">
        <f>RSI!I2411</f>
        <v>41.509617846846353</v>
      </c>
      <c r="D2411" s="2">
        <f>MACD!E2411</f>
        <v>9.1920747256093449E-2</v>
      </c>
      <c r="E2411" s="2">
        <f>MACD!F2411</f>
        <v>2.510752751174581E-2</v>
      </c>
      <c r="F2411" s="2">
        <f>'Moving Avg'!D2411</f>
        <v>5.3</v>
      </c>
      <c r="G2411" s="2">
        <f>'Moving Avg'!F2411</f>
        <v>5.3884999999999996</v>
      </c>
      <c r="H2411" s="2">
        <f>'Moving Avg'!G2411</f>
        <v>5.5789999999999988</v>
      </c>
      <c r="I2411" s="2">
        <f>'Moving Avg'!H2411</f>
        <v>4.3358000000000034</v>
      </c>
      <c r="J2411" s="5" t="str">
        <f>OBV!F2411</f>
        <v>BEARISH</v>
      </c>
      <c r="K2411" s="5" t="str">
        <f>OBV!G2411</f>
        <v>NEUTRAL</v>
      </c>
      <c r="L2411" s="5" t="str">
        <f>OBV!H2411</f>
        <v>CONFIRMED BEARISH</v>
      </c>
      <c r="M2411" s="7">
        <f t="shared" si="370"/>
        <v>25</v>
      </c>
      <c r="N2411" s="7">
        <f t="shared" si="371"/>
        <v>0</v>
      </c>
      <c r="O2411" s="7">
        <f t="shared" si="372"/>
        <v>50</v>
      </c>
      <c r="P2411" s="7">
        <f t="shared" si="373"/>
        <v>16.5</v>
      </c>
      <c r="Q2411" s="8">
        <f t="shared" si="374"/>
        <v>18.725000000000001</v>
      </c>
      <c r="R2411" s="8">
        <f t="shared" si="375"/>
        <v>26.625</v>
      </c>
      <c r="S2411" s="8">
        <f t="shared" si="376"/>
        <v>23.675000000000001</v>
      </c>
      <c r="T2411" s="8">
        <f t="shared" si="377"/>
        <v>22.875</v>
      </c>
      <c r="U2411" s="7">
        <f t="shared" si="378"/>
        <v>23.008333333333336</v>
      </c>
      <c r="V2411" s="7">
        <f t="shared" si="379"/>
        <v>22.975000000000001</v>
      </c>
    </row>
    <row r="2412" spans="1:22" ht="13.5" x14ac:dyDescent="0.25">
      <c r="A2412" s="3">
        <f>RSI!A2412</f>
        <v>45819</v>
      </c>
      <c r="B2412" s="2">
        <f>RSI!B2412</f>
        <v>4.82</v>
      </c>
      <c r="C2412" s="2">
        <f>RSI!I2412</f>
        <v>37.397041242971895</v>
      </c>
      <c r="D2412" s="2">
        <f>MACD!E2412</f>
        <v>9.464779293978598E-2</v>
      </c>
      <c r="E2412" s="2">
        <f>MACD!F2412</f>
        <v>3.9015580597353841E-2</v>
      </c>
      <c r="F2412" s="2">
        <f>'Moving Avg'!D2412</f>
        <v>5.1660000000000004</v>
      </c>
      <c r="G2412" s="2">
        <f>'Moving Avg'!F2412</f>
        <v>5.3704999999999998</v>
      </c>
      <c r="H2412" s="2">
        <f>'Moving Avg'!G2412</f>
        <v>5.5717999999999996</v>
      </c>
      <c r="I2412" s="2">
        <f>'Moving Avg'!H2412</f>
        <v>4.3349000000000046</v>
      </c>
      <c r="J2412" s="5" t="str">
        <f>OBV!F2412</f>
        <v>BEARISH</v>
      </c>
      <c r="K2412" s="5" t="str">
        <f>OBV!G2412</f>
        <v>STRONG</v>
      </c>
      <c r="L2412" s="5" t="str">
        <f>OBV!H2412</f>
        <v>CONFIRMED BEARISH</v>
      </c>
      <c r="M2412" s="7">
        <f t="shared" si="370"/>
        <v>25</v>
      </c>
      <c r="N2412" s="7">
        <f t="shared" si="371"/>
        <v>0</v>
      </c>
      <c r="O2412" s="7">
        <f t="shared" si="372"/>
        <v>50</v>
      </c>
      <c r="P2412" s="7">
        <f t="shared" si="373"/>
        <v>33</v>
      </c>
      <c r="Q2412" s="8">
        <f t="shared" si="374"/>
        <v>21.2</v>
      </c>
      <c r="R2412" s="8">
        <f t="shared" si="375"/>
        <v>30.75</v>
      </c>
      <c r="S2412" s="8">
        <f t="shared" si="376"/>
        <v>31.1</v>
      </c>
      <c r="T2412" s="8">
        <f t="shared" si="377"/>
        <v>27</v>
      </c>
      <c r="U2412" s="7">
        <f t="shared" si="378"/>
        <v>27.683333333333337</v>
      </c>
      <c r="V2412" s="7">
        <f t="shared" si="379"/>
        <v>27.512500000000003</v>
      </c>
    </row>
    <row r="2413" spans="1:22" ht="13.5" x14ac:dyDescent="0.25">
      <c r="A2413" s="3">
        <f>RSI!A2413</f>
        <v>45820</v>
      </c>
      <c r="B2413" s="2">
        <f>RSI!B2413</f>
        <v>4.6399999999999997</v>
      </c>
      <c r="C2413" s="2">
        <f>RSI!I2413</f>
        <v>34.394501323441446</v>
      </c>
      <c r="D2413" s="2">
        <f>MACD!E2413</f>
        <v>0.11052057468125565</v>
      </c>
      <c r="E2413" s="2">
        <f>MACD!F2413</f>
        <v>5.3316579414134202E-2</v>
      </c>
      <c r="F2413" s="2">
        <f>'Moving Avg'!D2413</f>
        <v>5.0440000000000005</v>
      </c>
      <c r="G2413" s="2">
        <f>'Moving Avg'!F2413</f>
        <v>5.3319999999999999</v>
      </c>
      <c r="H2413" s="2">
        <f>'Moving Avg'!G2413</f>
        <v>5.5611999999999986</v>
      </c>
      <c r="I2413" s="2">
        <f>'Moving Avg'!H2413</f>
        <v>4.3342000000000045</v>
      </c>
      <c r="J2413" s="5" t="str">
        <f>OBV!F2413</f>
        <v>BEARISH</v>
      </c>
      <c r="K2413" s="5" t="str">
        <f>OBV!G2413</f>
        <v>STRONG</v>
      </c>
      <c r="L2413" s="5" t="str">
        <f>OBV!H2413</f>
        <v>CONFIRMED BEARISH</v>
      </c>
      <c r="M2413" s="7">
        <f t="shared" si="370"/>
        <v>25</v>
      </c>
      <c r="N2413" s="7">
        <f t="shared" si="371"/>
        <v>0</v>
      </c>
      <c r="O2413" s="7">
        <f t="shared" si="372"/>
        <v>50</v>
      </c>
      <c r="P2413" s="7">
        <f t="shared" si="373"/>
        <v>33</v>
      </c>
      <c r="Q2413" s="8">
        <f t="shared" si="374"/>
        <v>21.2</v>
      </c>
      <c r="R2413" s="8">
        <f t="shared" si="375"/>
        <v>30.75</v>
      </c>
      <c r="S2413" s="8">
        <f t="shared" si="376"/>
        <v>31.1</v>
      </c>
      <c r="T2413" s="8">
        <f t="shared" si="377"/>
        <v>27</v>
      </c>
      <c r="U2413" s="7">
        <f t="shared" si="378"/>
        <v>27.683333333333337</v>
      </c>
      <c r="V2413" s="7">
        <f t="shared" si="379"/>
        <v>27.512500000000003</v>
      </c>
    </row>
    <row r="2414" spans="1:22" ht="13.5" x14ac:dyDescent="0.25">
      <c r="A2414" s="3">
        <f>RSI!A2414</f>
        <v>45821</v>
      </c>
      <c r="B2414" s="2">
        <f>RSI!B2414</f>
        <v>4.46</v>
      </c>
      <c r="C2414" s="2">
        <f>RSI!I2414</f>
        <v>31.657280503974633</v>
      </c>
      <c r="D2414" s="2">
        <f>MACD!E2414</f>
        <v>0.17064289000940125</v>
      </c>
      <c r="E2414" s="2">
        <f>MACD!F2414</f>
        <v>7.6781841533187623E-2</v>
      </c>
      <c r="F2414" s="2">
        <f>'Moving Avg'!D2414</f>
        <v>4.8400000000000007</v>
      </c>
      <c r="G2414" s="2">
        <f>'Moving Avg'!F2414</f>
        <v>5.2829999999999995</v>
      </c>
      <c r="H2414" s="2">
        <f>'Moving Avg'!G2414</f>
        <v>5.5469999999999979</v>
      </c>
      <c r="I2414" s="2">
        <f>'Moving Avg'!H2414</f>
        <v>4.3326000000000047</v>
      </c>
      <c r="J2414" s="5" t="str">
        <f>OBV!F2414</f>
        <v>BEARISH</v>
      </c>
      <c r="K2414" s="5" t="str">
        <f>OBV!G2414</f>
        <v>STRONG</v>
      </c>
      <c r="L2414" s="5" t="str">
        <f>OBV!H2414</f>
        <v>CONFIRMED BEARISH</v>
      </c>
      <c r="M2414" s="7">
        <f t="shared" si="370"/>
        <v>25</v>
      </c>
      <c r="N2414" s="7">
        <f t="shared" si="371"/>
        <v>0</v>
      </c>
      <c r="O2414" s="7">
        <f t="shared" si="372"/>
        <v>50</v>
      </c>
      <c r="P2414" s="7">
        <f t="shared" si="373"/>
        <v>33</v>
      </c>
      <c r="Q2414" s="8">
        <f t="shared" si="374"/>
        <v>21.2</v>
      </c>
      <c r="R2414" s="8">
        <f t="shared" si="375"/>
        <v>30.75</v>
      </c>
      <c r="S2414" s="8">
        <f t="shared" si="376"/>
        <v>31.1</v>
      </c>
      <c r="T2414" s="8">
        <f t="shared" si="377"/>
        <v>27</v>
      </c>
      <c r="U2414" s="7">
        <f t="shared" si="378"/>
        <v>27.683333333333337</v>
      </c>
      <c r="V2414" s="7">
        <f t="shared" si="379"/>
        <v>27.512500000000003</v>
      </c>
    </row>
    <row r="2415" spans="1:22" ht="13.5" x14ac:dyDescent="0.25">
      <c r="A2415" s="3">
        <f>RSI!A2415</f>
        <v>45824</v>
      </c>
      <c r="B2415" s="2">
        <f>RSI!B2415</f>
        <v>4.45</v>
      </c>
      <c r="C2415" s="2">
        <f>RSI!I2415</f>
        <v>31.507262402279466</v>
      </c>
      <c r="D2415" s="2">
        <f>MACD!E2415</f>
        <v>0.24252626651994991</v>
      </c>
      <c r="E2415" s="2">
        <f>MACD!F2415</f>
        <v>0.10993072653054009</v>
      </c>
      <c r="F2415" s="2">
        <f>'Moving Avg'!D2415</f>
        <v>4.6820000000000004</v>
      </c>
      <c r="G2415" s="2">
        <f>'Moving Avg'!F2415</f>
        <v>5.2455000000000007</v>
      </c>
      <c r="H2415" s="2">
        <f>'Moving Avg'!G2415</f>
        <v>5.5279999999999987</v>
      </c>
      <c r="I2415" s="2">
        <f>'Moving Avg'!H2415</f>
        <v>4.3304000000000045</v>
      </c>
      <c r="J2415" s="5" t="str">
        <f>OBV!F2415</f>
        <v>BEARISH</v>
      </c>
      <c r="K2415" s="5" t="str">
        <f>OBV!G2415</f>
        <v>STRONG</v>
      </c>
      <c r="L2415" s="5" t="str">
        <f>OBV!H2415</f>
        <v>CONFIRMED BEARISH</v>
      </c>
      <c r="M2415" s="7">
        <f t="shared" si="370"/>
        <v>25</v>
      </c>
      <c r="N2415" s="7">
        <f t="shared" si="371"/>
        <v>0</v>
      </c>
      <c r="O2415" s="7">
        <f t="shared" si="372"/>
        <v>50</v>
      </c>
      <c r="P2415" s="7">
        <f t="shared" si="373"/>
        <v>33</v>
      </c>
      <c r="Q2415" s="8">
        <f t="shared" si="374"/>
        <v>21.2</v>
      </c>
      <c r="R2415" s="8">
        <f t="shared" si="375"/>
        <v>30.75</v>
      </c>
      <c r="S2415" s="8">
        <f t="shared" si="376"/>
        <v>31.1</v>
      </c>
      <c r="T2415" s="8">
        <f t="shared" si="377"/>
        <v>27</v>
      </c>
      <c r="U2415" s="7">
        <f t="shared" si="378"/>
        <v>27.683333333333337</v>
      </c>
      <c r="V2415" s="7">
        <f t="shared" si="379"/>
        <v>27.512500000000003</v>
      </c>
    </row>
    <row r="2416" spans="1:22" ht="13.5" x14ac:dyDescent="0.25">
      <c r="A2416" s="3">
        <f>RSI!A2416</f>
        <v>45825</v>
      </c>
      <c r="B2416" s="2">
        <f>RSI!B2416</f>
        <v>4.43</v>
      </c>
      <c r="C2416" s="2">
        <f>RSI!I2416</f>
        <v>31.188926829673065</v>
      </c>
      <c r="D2416" s="2">
        <f>MACD!E2416</f>
        <v>0.30941465248667566</v>
      </c>
      <c r="E2416" s="2">
        <f>MACD!F2416</f>
        <v>0.14982751172176723</v>
      </c>
      <c r="F2416" s="2">
        <f>'Moving Avg'!D2416</f>
        <v>4.5600000000000005</v>
      </c>
      <c r="G2416" s="2">
        <f>'Moving Avg'!F2416</f>
        <v>5.1955</v>
      </c>
      <c r="H2416" s="2">
        <f>'Moving Avg'!G2416</f>
        <v>5.5071999999999983</v>
      </c>
      <c r="I2416" s="2">
        <f>'Moving Avg'!H2416</f>
        <v>4.3281000000000045</v>
      </c>
      <c r="J2416" s="5" t="str">
        <f>OBV!F2416</f>
        <v>BEARISH</v>
      </c>
      <c r="K2416" s="5" t="str">
        <f>OBV!G2416</f>
        <v>STRONG</v>
      </c>
      <c r="L2416" s="5" t="str">
        <f>OBV!H2416</f>
        <v>CONFIRMED BEARISH</v>
      </c>
      <c r="M2416" s="7">
        <f t="shared" si="370"/>
        <v>25</v>
      </c>
      <c r="N2416" s="7">
        <f t="shared" si="371"/>
        <v>0</v>
      </c>
      <c r="O2416" s="7">
        <f t="shared" si="372"/>
        <v>50</v>
      </c>
      <c r="P2416" s="7">
        <f t="shared" si="373"/>
        <v>33</v>
      </c>
      <c r="Q2416" s="8">
        <f t="shared" si="374"/>
        <v>21.2</v>
      </c>
      <c r="R2416" s="8">
        <f t="shared" si="375"/>
        <v>30.75</v>
      </c>
      <c r="S2416" s="8">
        <f t="shared" si="376"/>
        <v>31.1</v>
      </c>
      <c r="T2416" s="8">
        <f t="shared" si="377"/>
        <v>27</v>
      </c>
      <c r="U2416" s="7">
        <f t="shared" si="378"/>
        <v>27.683333333333337</v>
      </c>
      <c r="V2416" s="7">
        <f t="shared" si="379"/>
        <v>27.512500000000003</v>
      </c>
    </row>
    <row r="2417" spans="1:22" ht="13.5" x14ac:dyDescent="0.25">
      <c r="A2417" s="3">
        <f>RSI!A2417</f>
        <v>45826</v>
      </c>
      <c r="B2417" s="2">
        <f>RSI!B2417</f>
        <v>4.41</v>
      </c>
      <c r="C2417" s="2">
        <f>RSI!I2417</f>
        <v>30.853220378864833</v>
      </c>
      <c r="D2417" s="2">
        <f>MACD!E2417</f>
        <v>0.37185524374281087</v>
      </c>
      <c r="E2417" s="2">
        <f>MACD!F2417</f>
        <v>0.19423305812597597</v>
      </c>
      <c r="F2417" s="2">
        <f>'Moving Avg'!D2417</f>
        <v>4.4779999999999998</v>
      </c>
      <c r="G2417" s="2">
        <f>'Moving Avg'!F2417</f>
        <v>5.144499999999999</v>
      </c>
      <c r="H2417" s="2">
        <f>'Moving Avg'!G2417</f>
        <v>5.4853999999999985</v>
      </c>
      <c r="I2417" s="2">
        <f>'Moving Avg'!H2417</f>
        <v>4.3261500000000037</v>
      </c>
      <c r="J2417" s="5" t="str">
        <f>OBV!F2417</f>
        <v>BEARISH</v>
      </c>
      <c r="K2417" s="5" t="str">
        <f>OBV!G2417</f>
        <v>STRONG</v>
      </c>
      <c r="L2417" s="5" t="str">
        <f>OBV!H2417</f>
        <v>CONFIRMED BEARISH</v>
      </c>
      <c r="M2417" s="7">
        <f t="shared" si="370"/>
        <v>25</v>
      </c>
      <c r="N2417" s="7">
        <f t="shared" si="371"/>
        <v>0</v>
      </c>
      <c r="O2417" s="7">
        <f t="shared" si="372"/>
        <v>50</v>
      </c>
      <c r="P2417" s="7">
        <f t="shared" si="373"/>
        <v>33</v>
      </c>
      <c r="Q2417" s="8">
        <f t="shared" si="374"/>
        <v>21.2</v>
      </c>
      <c r="R2417" s="8">
        <f t="shared" si="375"/>
        <v>30.75</v>
      </c>
      <c r="S2417" s="8">
        <f t="shared" si="376"/>
        <v>31.1</v>
      </c>
      <c r="T2417" s="8">
        <f t="shared" si="377"/>
        <v>27</v>
      </c>
      <c r="U2417" s="7">
        <f t="shared" si="378"/>
        <v>27.683333333333337</v>
      </c>
      <c r="V2417" s="7">
        <f t="shared" si="379"/>
        <v>27.512500000000003</v>
      </c>
    </row>
    <row r="2418" spans="1:22" ht="13.5" x14ac:dyDescent="0.25">
      <c r="A2418" s="3">
        <f>RSI!A2418</f>
        <v>45827</v>
      </c>
      <c r="B2418" s="2">
        <f>RSI!B2418</f>
        <v>4.41</v>
      </c>
      <c r="C2418" s="2">
        <f>RSI!I2418</f>
        <v>30.853220378864833</v>
      </c>
      <c r="D2418" s="2">
        <f>MACD!E2418</f>
        <v>0.39192288368715644</v>
      </c>
      <c r="E2418" s="2">
        <f>MACD!F2418</f>
        <v>0.23377102323821208</v>
      </c>
      <c r="F2418" s="2">
        <f>'Moving Avg'!D2418</f>
        <v>4.4320000000000004</v>
      </c>
      <c r="G2418" s="2">
        <f>'Moving Avg'!F2418</f>
        <v>5.0815000000000001</v>
      </c>
      <c r="H2418" s="2">
        <f>'Moving Avg'!G2418</f>
        <v>5.4614000000000003</v>
      </c>
      <c r="I2418" s="2">
        <f>'Moving Avg'!H2418</f>
        <v>4.3238500000000037</v>
      </c>
      <c r="J2418" s="5" t="str">
        <f>OBV!F2418</f>
        <v>BEARISH</v>
      </c>
      <c r="K2418" s="5" t="str">
        <f>OBV!G2418</f>
        <v>STRONG</v>
      </c>
      <c r="L2418" s="5" t="str">
        <f>OBV!H2418</f>
        <v>CONFIRMED BEARISH</v>
      </c>
      <c r="M2418" s="7">
        <f t="shared" si="370"/>
        <v>25</v>
      </c>
      <c r="N2418" s="7">
        <f t="shared" si="371"/>
        <v>0</v>
      </c>
      <c r="O2418" s="7">
        <f t="shared" si="372"/>
        <v>50</v>
      </c>
      <c r="P2418" s="7">
        <f t="shared" si="373"/>
        <v>33</v>
      </c>
      <c r="Q2418" s="8">
        <f t="shared" si="374"/>
        <v>21.2</v>
      </c>
      <c r="R2418" s="8">
        <f t="shared" si="375"/>
        <v>30.75</v>
      </c>
      <c r="S2418" s="8">
        <f t="shared" si="376"/>
        <v>31.1</v>
      </c>
      <c r="T2418" s="8">
        <f t="shared" si="377"/>
        <v>27</v>
      </c>
      <c r="U2418" s="7">
        <f t="shared" si="378"/>
        <v>27.683333333333337</v>
      </c>
      <c r="V2418" s="7">
        <f t="shared" si="379"/>
        <v>27.512500000000003</v>
      </c>
    </row>
    <row r="2419" spans="1:22" ht="13.5" x14ac:dyDescent="0.25">
      <c r="A2419" s="3">
        <f>RSI!A2419</f>
        <v>45828</v>
      </c>
      <c r="B2419" s="2">
        <f>RSI!B2419</f>
        <v>4.3</v>
      </c>
      <c r="C2419" s="2">
        <f>RSI!I2419</f>
        <v>28.870994869280125</v>
      </c>
      <c r="D2419" s="2">
        <f>MACD!E2419</f>
        <v>0.45628444907162002</v>
      </c>
      <c r="E2419" s="2">
        <f>MACD!F2419</f>
        <v>0.27827370840489368</v>
      </c>
      <c r="F2419" s="2">
        <f>'Moving Avg'!D2419</f>
        <v>4.4000000000000004</v>
      </c>
      <c r="G2419" s="2">
        <f>'Moving Avg'!F2419</f>
        <v>5.012999999999999</v>
      </c>
      <c r="H2419" s="2">
        <f>'Moving Avg'!G2419</f>
        <v>5.4302000000000001</v>
      </c>
      <c r="I2419" s="2">
        <f>'Moving Avg'!H2419</f>
        <v>4.3220500000000026</v>
      </c>
      <c r="J2419" s="5" t="str">
        <f>OBV!F2419</f>
        <v>BEARISH</v>
      </c>
      <c r="K2419" s="5" t="str">
        <f>OBV!G2419</f>
        <v>STRONG</v>
      </c>
      <c r="L2419" s="5" t="str">
        <f>OBV!H2419</f>
        <v>CONFIRMED BEARISH</v>
      </c>
      <c r="M2419" s="7">
        <f t="shared" si="370"/>
        <v>50</v>
      </c>
      <c r="N2419" s="7">
        <f t="shared" si="371"/>
        <v>0</v>
      </c>
      <c r="O2419" s="7">
        <f t="shared" si="372"/>
        <v>50</v>
      </c>
      <c r="P2419" s="7">
        <f t="shared" si="373"/>
        <v>33</v>
      </c>
      <c r="Q2419" s="8">
        <f t="shared" si="374"/>
        <v>29.95</v>
      </c>
      <c r="R2419" s="8">
        <f t="shared" si="375"/>
        <v>35.75</v>
      </c>
      <c r="S2419" s="8">
        <f t="shared" si="376"/>
        <v>34.85</v>
      </c>
      <c r="T2419" s="8">
        <f t="shared" si="377"/>
        <v>33.25</v>
      </c>
      <c r="U2419" s="7">
        <f t="shared" si="378"/>
        <v>33.516666666666673</v>
      </c>
      <c r="V2419" s="7">
        <f t="shared" si="379"/>
        <v>33.450000000000003</v>
      </c>
    </row>
    <row r="2420" spans="1:22" ht="13.5" x14ac:dyDescent="0.25">
      <c r="A2420" s="3">
        <f>RSI!A2420</f>
        <v>45831</v>
      </c>
      <c r="B2420" s="2">
        <f>RSI!B2420</f>
        <v>4.1100000000000003</v>
      </c>
      <c r="C2420" s="2">
        <f>RSI!I2420</f>
        <v>25.788995248817741</v>
      </c>
      <c r="D2420" s="2">
        <f>MACD!E2420</f>
        <v>0.49210864475378902</v>
      </c>
      <c r="E2420" s="2">
        <f>MACD!F2420</f>
        <v>0.32104069567467275</v>
      </c>
      <c r="F2420" s="2">
        <f>'Moving Avg'!D2420</f>
        <v>4.3319999999999999</v>
      </c>
      <c r="G2420" s="2">
        <f>'Moving Avg'!F2420</f>
        <v>4.9359999999999999</v>
      </c>
      <c r="H2420" s="2">
        <f>'Moving Avg'!G2420</f>
        <v>5.39</v>
      </c>
      <c r="I2420" s="2">
        <f>'Moving Avg'!H2420</f>
        <v>4.3186000000000027</v>
      </c>
      <c r="J2420" s="5" t="str">
        <f>OBV!F2420</f>
        <v>BEARISH</v>
      </c>
      <c r="K2420" s="5" t="str">
        <f>OBV!G2420</f>
        <v>STRONG</v>
      </c>
      <c r="L2420" s="5" t="str">
        <f>OBV!H2420</f>
        <v>CONFIRMED BEARISH</v>
      </c>
      <c r="M2420" s="7">
        <f t="shared" si="370"/>
        <v>50</v>
      </c>
      <c r="N2420" s="7">
        <f t="shared" si="371"/>
        <v>0</v>
      </c>
      <c r="O2420" s="7">
        <f t="shared" si="372"/>
        <v>50</v>
      </c>
      <c r="P2420" s="7">
        <f t="shared" si="373"/>
        <v>33</v>
      </c>
      <c r="Q2420" s="8">
        <f t="shared" si="374"/>
        <v>29.95</v>
      </c>
      <c r="R2420" s="8">
        <f t="shared" si="375"/>
        <v>35.75</v>
      </c>
      <c r="S2420" s="8">
        <f t="shared" si="376"/>
        <v>34.85</v>
      </c>
      <c r="T2420" s="8">
        <f t="shared" si="377"/>
        <v>33.25</v>
      </c>
      <c r="U2420" s="7">
        <f t="shared" si="378"/>
        <v>33.516666666666673</v>
      </c>
      <c r="V2420" s="7">
        <f t="shared" si="379"/>
        <v>33.450000000000003</v>
      </c>
    </row>
    <row r="2421" spans="1:22" ht="13.5" x14ac:dyDescent="0.25">
      <c r="A2421" s="3">
        <f>RSI!A2421</f>
        <v>45832</v>
      </c>
      <c r="B2421" s="2">
        <f>RSI!B2421</f>
        <v>4.05</v>
      </c>
      <c r="C2421" s="2">
        <f>RSI!I2421</f>
        <v>24.88555287162454</v>
      </c>
      <c r="D2421" s="2">
        <f>MACD!E2421</f>
        <v>0.50112066536228195</v>
      </c>
      <c r="E2421" s="2">
        <f>MACD!F2421</f>
        <v>0.35705668961219461</v>
      </c>
      <c r="F2421" s="2">
        <f>'Moving Avg'!D2421</f>
        <v>4.2560000000000002</v>
      </c>
      <c r="G2421" s="2">
        <f>'Moving Avg'!F2421</f>
        <v>4.8684999999999992</v>
      </c>
      <c r="H2421" s="2">
        <f>'Moving Avg'!G2421</f>
        <v>5.3431999999999995</v>
      </c>
      <c r="I2421" s="2">
        <f>'Moving Avg'!H2421</f>
        <v>4.3148500000000025</v>
      </c>
      <c r="J2421" s="5" t="str">
        <f>OBV!F2421</f>
        <v>BEARISH</v>
      </c>
      <c r="K2421" s="5" t="str">
        <f>OBV!G2421</f>
        <v>STRONG</v>
      </c>
      <c r="L2421" s="5" t="str">
        <f>OBV!H2421</f>
        <v>CONFIRMED BEARISH</v>
      </c>
      <c r="M2421" s="7">
        <f t="shared" si="370"/>
        <v>50</v>
      </c>
      <c r="N2421" s="7">
        <f t="shared" si="371"/>
        <v>0</v>
      </c>
      <c r="O2421" s="7">
        <f t="shared" si="372"/>
        <v>0</v>
      </c>
      <c r="P2421" s="7">
        <f t="shared" si="373"/>
        <v>33</v>
      </c>
      <c r="Q2421" s="8">
        <f t="shared" si="374"/>
        <v>22.45</v>
      </c>
      <c r="R2421" s="8">
        <f t="shared" si="375"/>
        <v>18.25</v>
      </c>
      <c r="S2421" s="8">
        <f t="shared" si="376"/>
        <v>22.35</v>
      </c>
      <c r="T2421" s="8">
        <f t="shared" si="377"/>
        <v>20.75</v>
      </c>
      <c r="U2421" s="7">
        <f t="shared" si="378"/>
        <v>21.016666666666669</v>
      </c>
      <c r="V2421" s="7">
        <f t="shared" si="379"/>
        <v>20.950000000000003</v>
      </c>
    </row>
    <row r="2422" spans="1:22" ht="13.5" x14ac:dyDescent="0.25">
      <c r="A2422" s="3">
        <f>RSI!A2422</f>
        <v>45833</v>
      </c>
      <c r="B2422" s="2">
        <f>RSI!B2422</f>
        <v>4.05</v>
      </c>
      <c r="C2422" s="2">
        <f>RSI!I2422</f>
        <v>24.88555287162454</v>
      </c>
      <c r="D2422" s="2">
        <f>MACD!E2422</f>
        <v>0.47990648589187312</v>
      </c>
      <c r="E2422" s="2">
        <f>MACD!F2422</f>
        <v>0.3816266488681303</v>
      </c>
      <c r="F2422" s="2">
        <f>'Moving Avg'!D2422</f>
        <v>4.1840000000000002</v>
      </c>
      <c r="G2422" s="2">
        <f>'Moving Avg'!F2422</f>
        <v>4.8099999999999996</v>
      </c>
      <c r="H2422" s="2">
        <f>'Moving Avg'!G2422</f>
        <v>5.2908000000000008</v>
      </c>
      <c r="I2422" s="2">
        <f>'Moving Avg'!H2422</f>
        <v>4.3111000000000024</v>
      </c>
      <c r="J2422" s="5" t="str">
        <f>OBV!F2422</f>
        <v>BEARISH</v>
      </c>
      <c r="K2422" s="5" t="str">
        <f>OBV!G2422</f>
        <v>STRONG</v>
      </c>
      <c r="L2422" s="5" t="str">
        <f>OBV!H2422</f>
        <v>CONFIRMED BEARISH</v>
      </c>
      <c r="M2422" s="7">
        <f t="shared" si="370"/>
        <v>50</v>
      </c>
      <c r="N2422" s="7">
        <f t="shared" si="371"/>
        <v>0</v>
      </c>
      <c r="O2422" s="7">
        <f t="shared" si="372"/>
        <v>0</v>
      </c>
      <c r="P2422" s="7">
        <f t="shared" si="373"/>
        <v>33</v>
      </c>
      <c r="Q2422" s="8">
        <f t="shared" si="374"/>
        <v>22.45</v>
      </c>
      <c r="R2422" s="8">
        <f t="shared" si="375"/>
        <v>18.25</v>
      </c>
      <c r="S2422" s="8">
        <f t="shared" si="376"/>
        <v>22.35</v>
      </c>
      <c r="T2422" s="8">
        <f t="shared" si="377"/>
        <v>20.75</v>
      </c>
      <c r="U2422" s="7">
        <f t="shared" si="378"/>
        <v>21.016666666666669</v>
      </c>
      <c r="V2422" s="7">
        <f t="shared" si="379"/>
        <v>20.950000000000003</v>
      </c>
    </row>
    <row r="2423" spans="1:22" ht="13.5" x14ac:dyDescent="0.25">
      <c r="A2423" s="3">
        <f>RSI!A2423</f>
        <v>45835</v>
      </c>
      <c r="B2423" s="2">
        <f>RSI!B2423</f>
        <v>4</v>
      </c>
      <c r="C2423" s="2">
        <f>RSI!I2423</f>
        <v>24.070584430489959</v>
      </c>
      <c r="D2423" s="2">
        <f>MACD!E2423</f>
        <v>0.44260299501457911</v>
      </c>
      <c r="E2423" s="2">
        <f>MACD!F2423</f>
        <v>0.39382191809742007</v>
      </c>
      <c r="F2423" s="2">
        <f>'Moving Avg'!D2423</f>
        <v>4.1020000000000003</v>
      </c>
      <c r="G2423" s="2">
        <f>'Moving Avg'!F2423</f>
        <v>4.75</v>
      </c>
      <c r="H2423" s="2">
        <f>'Moving Avg'!G2423</f>
        <v>5.2313999999999998</v>
      </c>
      <c r="I2423" s="2">
        <f>'Moving Avg'!H2423</f>
        <v>4.3071000000000019</v>
      </c>
      <c r="J2423" s="5" t="str">
        <f>OBV!F2423</f>
        <v>BEARISH</v>
      </c>
      <c r="K2423" s="5" t="str">
        <f>OBV!G2423</f>
        <v>STRONG</v>
      </c>
      <c r="L2423" s="5" t="str">
        <f>OBV!H2423</f>
        <v>CONFIRMED BEARISH</v>
      </c>
      <c r="M2423" s="7">
        <f t="shared" si="370"/>
        <v>50</v>
      </c>
      <c r="N2423" s="7">
        <f t="shared" si="371"/>
        <v>0</v>
      </c>
      <c r="O2423" s="7">
        <f t="shared" si="372"/>
        <v>0</v>
      </c>
      <c r="P2423" s="7">
        <f t="shared" si="373"/>
        <v>33</v>
      </c>
      <c r="Q2423" s="8">
        <f t="shared" si="374"/>
        <v>22.45</v>
      </c>
      <c r="R2423" s="8">
        <f t="shared" si="375"/>
        <v>18.25</v>
      </c>
      <c r="S2423" s="8">
        <f t="shared" si="376"/>
        <v>22.35</v>
      </c>
      <c r="T2423" s="8">
        <f t="shared" si="377"/>
        <v>20.75</v>
      </c>
      <c r="U2423" s="7">
        <f t="shared" si="378"/>
        <v>21.016666666666669</v>
      </c>
      <c r="V2423" s="7">
        <f t="shared" si="379"/>
        <v>20.950000000000003</v>
      </c>
    </row>
    <row r="2424" spans="1:22" ht="13.5" x14ac:dyDescent="0.25">
      <c r="A2424" s="3">
        <f>RSI!A2424</f>
        <v>45838</v>
      </c>
      <c r="B2424" s="2">
        <f>RSI!B2424</f>
        <v>4</v>
      </c>
      <c r="C2424" s="2">
        <f>RSI!I2424</f>
        <v>24.070584430489959</v>
      </c>
      <c r="D2424" s="2">
        <f>MACD!E2424</f>
        <v>0.38793384409915443</v>
      </c>
      <c r="E2424" s="2">
        <f>MACD!F2424</f>
        <v>0.39264430329776695</v>
      </c>
      <c r="F2424" s="2">
        <f>'Moving Avg'!D2424</f>
        <v>4.0419999999999998</v>
      </c>
      <c r="G2424" s="2">
        <f>'Moving Avg'!F2424</f>
        <v>4.6804999999999994</v>
      </c>
      <c r="H2424" s="2">
        <f>'Moving Avg'!G2424</f>
        <v>5.1673999999999998</v>
      </c>
      <c r="I2424" s="2">
        <f>'Moving Avg'!H2424</f>
        <v>4.3031000000000015</v>
      </c>
      <c r="J2424" s="5" t="str">
        <f>OBV!F2424</f>
        <v>BEARISH</v>
      </c>
      <c r="K2424" s="5" t="str">
        <f>OBV!G2424</f>
        <v>STRONG</v>
      </c>
      <c r="L2424" s="5" t="str">
        <f>OBV!H2424</f>
        <v>CONFIRMED BEARISH</v>
      </c>
      <c r="M2424" s="7">
        <f t="shared" si="370"/>
        <v>50</v>
      </c>
      <c r="N2424" s="7">
        <f t="shared" si="371"/>
        <v>45</v>
      </c>
      <c r="O2424" s="7">
        <f t="shared" si="372"/>
        <v>0</v>
      </c>
      <c r="P2424" s="7">
        <f t="shared" si="373"/>
        <v>33</v>
      </c>
      <c r="Q2424" s="8">
        <f t="shared" si="374"/>
        <v>38.200000000000003</v>
      </c>
      <c r="R2424" s="8">
        <f t="shared" si="375"/>
        <v>27.25</v>
      </c>
      <c r="S2424" s="8">
        <f t="shared" si="376"/>
        <v>29.1</v>
      </c>
      <c r="T2424" s="8">
        <f t="shared" si="377"/>
        <v>32</v>
      </c>
      <c r="U2424" s="7">
        <f t="shared" si="378"/>
        <v>31.516666666666669</v>
      </c>
      <c r="V2424" s="7">
        <f t="shared" si="379"/>
        <v>31.637500000000003</v>
      </c>
    </row>
    <row r="2425" spans="1:22" ht="13.5" x14ac:dyDescent="0.25">
      <c r="A2425" s="3">
        <f>RSI!A2425</f>
        <v>45839</v>
      </c>
      <c r="B2425" s="2">
        <f>RSI!B2425</f>
        <v>4</v>
      </c>
      <c r="C2425" s="2">
        <f>RSI!I2425</f>
        <v>24.070584430489959</v>
      </c>
      <c r="D2425" s="2">
        <f>MACD!E2425</f>
        <v>0.34438469344918765</v>
      </c>
      <c r="E2425" s="2">
        <f>MACD!F2425</f>
        <v>0.38299238132805108</v>
      </c>
      <c r="F2425" s="2">
        <f>'Moving Avg'!D2425</f>
        <v>4.0200000000000005</v>
      </c>
      <c r="G2425" s="2">
        <f>'Moving Avg'!F2425</f>
        <v>4.6059999999999999</v>
      </c>
      <c r="H2425" s="2">
        <f>'Moving Avg'!G2425</f>
        <v>5.1098000000000008</v>
      </c>
      <c r="I2425" s="2">
        <f>'Moving Avg'!H2425</f>
        <v>4.2991000000000019</v>
      </c>
      <c r="J2425" s="5" t="str">
        <f>OBV!F2425</f>
        <v>BEARISH</v>
      </c>
      <c r="K2425" s="5" t="str">
        <f>OBV!G2425</f>
        <v>STRONG</v>
      </c>
      <c r="L2425" s="5" t="str">
        <f>OBV!H2425</f>
        <v>CONFIRMED BEARISH</v>
      </c>
      <c r="M2425" s="7">
        <f t="shared" si="370"/>
        <v>50</v>
      </c>
      <c r="N2425" s="7">
        <f t="shared" si="371"/>
        <v>100</v>
      </c>
      <c r="O2425" s="7">
        <f t="shared" si="372"/>
        <v>0</v>
      </c>
      <c r="P2425" s="7">
        <f t="shared" si="373"/>
        <v>33</v>
      </c>
      <c r="Q2425" s="8">
        <f t="shared" si="374"/>
        <v>57.45</v>
      </c>
      <c r="R2425" s="8">
        <f t="shared" si="375"/>
        <v>38.25</v>
      </c>
      <c r="S2425" s="8">
        <f t="shared" si="376"/>
        <v>37.35</v>
      </c>
      <c r="T2425" s="8">
        <f t="shared" si="377"/>
        <v>45.75</v>
      </c>
      <c r="U2425" s="7">
        <f t="shared" si="378"/>
        <v>44.35</v>
      </c>
      <c r="V2425" s="7">
        <f t="shared" si="379"/>
        <v>44.7</v>
      </c>
    </row>
    <row r="2426" spans="1:22" ht="13.5" x14ac:dyDescent="0.25">
      <c r="A2426" s="3">
        <f>RSI!A2426</f>
        <v>45840</v>
      </c>
      <c r="B2426" s="2">
        <f>RSI!B2426</f>
        <v>3.89</v>
      </c>
      <c r="C2426" s="2">
        <f>RSI!I2426</f>
        <v>22.083408430304061</v>
      </c>
      <c r="D2426" s="2">
        <f>MACD!E2426</f>
        <v>0.3165398068322709</v>
      </c>
      <c r="E2426" s="2">
        <f>MACD!F2426</f>
        <v>0.36970186642889508</v>
      </c>
      <c r="F2426" s="2">
        <f>'Moving Avg'!D2426</f>
        <v>3.9880000000000004</v>
      </c>
      <c r="G2426" s="2">
        <f>'Moving Avg'!F2426</f>
        <v>4.5259999999999998</v>
      </c>
      <c r="H2426" s="2">
        <f>'Moving Avg'!G2426</f>
        <v>5.056</v>
      </c>
      <c r="I2426" s="2">
        <f>'Moving Avg'!H2426</f>
        <v>4.2945500000000019</v>
      </c>
      <c r="J2426" s="5" t="str">
        <f>OBV!F2426</f>
        <v>BEARISH</v>
      </c>
      <c r="K2426" s="5" t="str">
        <f>OBV!G2426</f>
        <v>NEUTRAL</v>
      </c>
      <c r="L2426" s="5" t="str">
        <f>OBV!H2426</f>
        <v>CONFIRMED BEARISH</v>
      </c>
      <c r="M2426" s="7">
        <f t="shared" si="370"/>
        <v>50</v>
      </c>
      <c r="N2426" s="7">
        <f t="shared" si="371"/>
        <v>100</v>
      </c>
      <c r="O2426" s="7">
        <f t="shared" si="372"/>
        <v>0</v>
      </c>
      <c r="P2426" s="7">
        <f t="shared" si="373"/>
        <v>16.5</v>
      </c>
      <c r="Q2426" s="8">
        <f t="shared" si="374"/>
        <v>54.975000000000001</v>
      </c>
      <c r="R2426" s="8">
        <f t="shared" si="375"/>
        <v>34.125</v>
      </c>
      <c r="S2426" s="8">
        <f t="shared" si="376"/>
        <v>29.925000000000001</v>
      </c>
      <c r="T2426" s="8">
        <f t="shared" si="377"/>
        <v>41.625</v>
      </c>
      <c r="U2426" s="7">
        <f t="shared" si="378"/>
        <v>39.674999999999997</v>
      </c>
      <c r="V2426" s="7">
        <f t="shared" si="379"/>
        <v>40.162499999999994</v>
      </c>
    </row>
    <row r="2427" spans="1:22" ht="13.5" x14ac:dyDescent="0.25">
      <c r="A2427" s="3">
        <f>RSI!A2427</f>
        <v>45841</v>
      </c>
      <c r="B2427" s="2">
        <f>RSI!B2427</f>
        <v>4</v>
      </c>
      <c r="C2427" s="2">
        <f>RSI!I2427</f>
        <v>28.445115487032695</v>
      </c>
      <c r="D2427" s="2">
        <f>MACD!E2427</f>
        <v>0.2860454961571115</v>
      </c>
      <c r="E2427" s="2">
        <f>MACD!F2427</f>
        <v>0.35297059237453837</v>
      </c>
      <c r="F2427" s="2">
        <f>'Moving Avg'!D2427</f>
        <v>3.9780000000000002</v>
      </c>
      <c r="G2427" s="2">
        <f>'Moving Avg'!F2427</f>
        <v>4.4514999999999993</v>
      </c>
      <c r="H2427" s="2">
        <f>'Moving Avg'!G2427</f>
        <v>5.0102000000000002</v>
      </c>
      <c r="I2427" s="2">
        <f>'Moving Avg'!H2427</f>
        <v>4.2906500000000021</v>
      </c>
      <c r="J2427" s="5" t="str">
        <f>OBV!F2427</f>
        <v>BEARISH</v>
      </c>
      <c r="K2427" s="5" t="str">
        <f>OBV!G2427</f>
        <v>NEUTRAL</v>
      </c>
      <c r="L2427" s="5" t="str">
        <f>OBV!H2427</f>
        <v>CONFIRMED BEARISH</v>
      </c>
      <c r="M2427" s="7">
        <f t="shared" si="370"/>
        <v>50</v>
      </c>
      <c r="N2427" s="7">
        <f t="shared" si="371"/>
        <v>100</v>
      </c>
      <c r="O2427" s="7">
        <f t="shared" si="372"/>
        <v>0</v>
      </c>
      <c r="P2427" s="7">
        <f t="shared" si="373"/>
        <v>16.5</v>
      </c>
      <c r="Q2427" s="8">
        <f t="shared" si="374"/>
        <v>54.975000000000001</v>
      </c>
      <c r="R2427" s="8">
        <f t="shared" si="375"/>
        <v>34.125</v>
      </c>
      <c r="S2427" s="8">
        <f t="shared" si="376"/>
        <v>29.925000000000001</v>
      </c>
      <c r="T2427" s="8">
        <f t="shared" si="377"/>
        <v>41.625</v>
      </c>
      <c r="U2427" s="7">
        <f t="shared" si="378"/>
        <v>39.674999999999997</v>
      </c>
      <c r="V2427" s="7">
        <f t="shared" si="379"/>
        <v>40.162499999999994</v>
      </c>
    </row>
    <row r="2428" spans="1:22" ht="13.5" x14ac:dyDescent="0.25">
      <c r="A2428" s="3">
        <f>RSI!A2428</f>
        <v>45842</v>
      </c>
      <c r="B2428" s="2">
        <f>RSI!B2428</f>
        <v>4</v>
      </c>
      <c r="C2428" s="2">
        <f>RSI!I2428</f>
        <v>28.445115487032695</v>
      </c>
      <c r="D2428" s="2">
        <f>MACD!E2428</f>
        <v>0.26356652914771761</v>
      </c>
      <c r="E2428" s="2">
        <f>MACD!F2428</f>
        <v>0.33508977972917425</v>
      </c>
      <c r="F2428" s="2">
        <f>'Moving Avg'!D2428</f>
        <v>3.9780000000000002</v>
      </c>
      <c r="G2428" s="2">
        <f>'Moving Avg'!F2428</f>
        <v>4.3889999999999993</v>
      </c>
      <c r="H2428" s="2">
        <f>'Moving Avg'!G2428</f>
        <v>4.97</v>
      </c>
      <c r="I2428" s="2">
        <f>'Moving Avg'!H2428</f>
        <v>4.2867500000000014</v>
      </c>
      <c r="J2428" s="5" t="str">
        <f>OBV!F2428</f>
        <v>BEARISH</v>
      </c>
      <c r="K2428" s="5" t="str">
        <f>OBV!G2428</f>
        <v>NEUTRAL</v>
      </c>
      <c r="L2428" s="5" t="str">
        <f>OBV!H2428</f>
        <v>NEUTRAL</v>
      </c>
      <c r="M2428" s="7">
        <f t="shared" si="370"/>
        <v>50</v>
      </c>
      <c r="N2428" s="7">
        <f t="shared" si="371"/>
        <v>100</v>
      </c>
      <c r="O2428" s="7">
        <f t="shared" si="372"/>
        <v>0</v>
      </c>
      <c r="P2428" s="7">
        <f t="shared" si="373"/>
        <v>16.5</v>
      </c>
      <c r="Q2428" s="8">
        <f t="shared" si="374"/>
        <v>54.975000000000001</v>
      </c>
      <c r="R2428" s="8">
        <f t="shared" si="375"/>
        <v>34.125</v>
      </c>
      <c r="S2428" s="8">
        <f t="shared" si="376"/>
        <v>29.925000000000001</v>
      </c>
      <c r="T2428" s="8">
        <f t="shared" si="377"/>
        <v>41.625</v>
      </c>
      <c r="U2428" s="7">
        <f t="shared" si="378"/>
        <v>39.674999999999997</v>
      </c>
      <c r="V2428" s="7">
        <f t="shared" si="379"/>
        <v>40.162499999999994</v>
      </c>
    </row>
    <row r="2429" spans="1:22" ht="13.5" x14ac:dyDescent="0.25">
      <c r="A2429" s="3">
        <f>RSI!A2429</f>
        <v>45845</v>
      </c>
      <c r="B2429" s="2">
        <f>RSI!B2429</f>
        <v>4.18</v>
      </c>
      <c r="C2429" s="2">
        <f>RSI!I2429</f>
        <v>38.045062396062477</v>
      </c>
      <c r="D2429" s="2">
        <f>MACD!E2429</f>
        <v>0.21736715010448648</v>
      </c>
      <c r="E2429" s="2">
        <f>MACD!F2429</f>
        <v>0.31154525380423675</v>
      </c>
      <c r="F2429" s="2">
        <f>'Moving Avg'!D2429</f>
        <v>4.0140000000000002</v>
      </c>
      <c r="G2429" s="2">
        <f>'Moving Avg'!F2429</f>
        <v>4.3239999999999998</v>
      </c>
      <c r="H2429" s="2">
        <f>'Moving Avg'!G2429</f>
        <v>4.9388000000000014</v>
      </c>
      <c r="I2429" s="2">
        <f>'Moving Avg'!H2429</f>
        <v>4.2837500000000013</v>
      </c>
      <c r="J2429" s="5" t="str">
        <f>OBV!F2429</f>
        <v>BEARISH</v>
      </c>
      <c r="K2429" s="5" t="str">
        <f>OBV!G2429</f>
        <v>NEUTRAL</v>
      </c>
      <c r="L2429" s="5" t="str">
        <f>OBV!H2429</f>
        <v>BEARISH DIVERGENCE</v>
      </c>
      <c r="M2429" s="7">
        <f t="shared" si="370"/>
        <v>25</v>
      </c>
      <c r="N2429" s="7">
        <f t="shared" si="371"/>
        <v>100</v>
      </c>
      <c r="O2429" s="7">
        <f t="shared" si="372"/>
        <v>0</v>
      </c>
      <c r="P2429" s="7">
        <f t="shared" si="373"/>
        <v>16.5</v>
      </c>
      <c r="Q2429" s="8">
        <f t="shared" si="374"/>
        <v>46.225000000000001</v>
      </c>
      <c r="R2429" s="8">
        <f t="shared" si="375"/>
        <v>29.125</v>
      </c>
      <c r="S2429" s="8">
        <f t="shared" si="376"/>
        <v>26.175000000000001</v>
      </c>
      <c r="T2429" s="8">
        <f t="shared" si="377"/>
        <v>35.375</v>
      </c>
      <c r="U2429" s="7">
        <f t="shared" si="378"/>
        <v>33.841666666666661</v>
      </c>
      <c r="V2429" s="7">
        <f t="shared" si="379"/>
        <v>34.224999999999994</v>
      </c>
    </row>
    <row r="2430" spans="1:22" ht="13.5" x14ac:dyDescent="0.25">
      <c r="A2430" s="3">
        <f>RSI!A2430</f>
        <v>45846</v>
      </c>
      <c r="B2430" s="2">
        <f>RSI!B2430</f>
        <v>4.3600000000000003</v>
      </c>
      <c r="C2430" s="2">
        <f>RSI!I2430</f>
        <v>45.866401678637025</v>
      </c>
      <c r="D2430" s="2">
        <f>MACD!E2430</f>
        <v>0.13749735569620558</v>
      </c>
      <c r="E2430" s="2">
        <f>MACD!F2430</f>
        <v>0.27673567418263056</v>
      </c>
      <c r="F2430" s="2">
        <f>'Moving Avg'!D2430</f>
        <v>4.0860000000000003</v>
      </c>
      <c r="G2430" s="2">
        <f>'Moving Avg'!F2430</f>
        <v>4.2799999999999994</v>
      </c>
      <c r="H2430" s="2">
        <f>'Moving Avg'!G2430</f>
        <v>4.9162000000000017</v>
      </c>
      <c r="I2430" s="2">
        <f>'Moving Avg'!H2430</f>
        <v>4.2808500000000018</v>
      </c>
      <c r="J2430" s="5" t="str">
        <f>OBV!F2430</f>
        <v>BEARISH</v>
      </c>
      <c r="K2430" s="5" t="str">
        <f>OBV!G2430</f>
        <v>NEUTRAL</v>
      </c>
      <c r="L2430" s="5" t="str">
        <f>OBV!H2430</f>
        <v>BEARISH DIVERGENCE</v>
      </c>
      <c r="M2430" s="7">
        <f t="shared" si="370"/>
        <v>25</v>
      </c>
      <c r="N2430" s="7">
        <f t="shared" si="371"/>
        <v>100</v>
      </c>
      <c r="O2430" s="7">
        <f t="shared" si="372"/>
        <v>0</v>
      </c>
      <c r="P2430" s="7">
        <f t="shared" si="373"/>
        <v>16.5</v>
      </c>
      <c r="Q2430" s="8">
        <f t="shared" si="374"/>
        <v>46.225000000000001</v>
      </c>
      <c r="R2430" s="8">
        <f t="shared" si="375"/>
        <v>29.125</v>
      </c>
      <c r="S2430" s="8">
        <f t="shared" si="376"/>
        <v>26.175000000000001</v>
      </c>
      <c r="T2430" s="8">
        <f t="shared" si="377"/>
        <v>35.375</v>
      </c>
      <c r="U2430" s="7">
        <f t="shared" si="378"/>
        <v>33.841666666666661</v>
      </c>
      <c r="V2430" s="7">
        <f t="shared" si="379"/>
        <v>34.224999999999994</v>
      </c>
    </row>
    <row r="2431" spans="1:22" ht="13.5" x14ac:dyDescent="0.25">
      <c r="A2431" s="3">
        <f>RSI!A2431</f>
        <v>45847</v>
      </c>
      <c r="B2431" s="2">
        <f>RSI!B2431</f>
        <v>4.55</v>
      </c>
      <c r="C2431" s="2">
        <f>RSI!I2431</f>
        <v>52.65999137230115</v>
      </c>
      <c r="D2431" s="2">
        <f>MACD!E2431</f>
        <v>4.7200538359845723E-2</v>
      </c>
      <c r="E2431" s="2">
        <f>MACD!F2431</f>
        <v>0.23082864701807362</v>
      </c>
      <c r="F2431" s="2">
        <f>'Moving Avg'!D2431</f>
        <v>4.218</v>
      </c>
      <c r="G2431" s="2">
        <f>'Moving Avg'!F2431</f>
        <v>4.2554999999999996</v>
      </c>
      <c r="H2431" s="2">
        <f>'Moving Avg'!G2431</f>
        <v>4.9022000000000023</v>
      </c>
      <c r="I2431" s="2">
        <f>'Moving Avg'!H2431</f>
        <v>4.2789000000000019</v>
      </c>
      <c r="J2431" s="5" t="str">
        <f>OBV!F2431</f>
        <v>BULLISH</v>
      </c>
      <c r="K2431" s="5" t="str">
        <f>OBV!G2431</f>
        <v>NEUTRAL</v>
      </c>
      <c r="L2431" s="5" t="str">
        <f>OBV!H2431</f>
        <v>CONFIRMED BULLISH</v>
      </c>
      <c r="M2431" s="7">
        <f t="shared" si="370"/>
        <v>25</v>
      </c>
      <c r="N2431" s="7">
        <f t="shared" si="371"/>
        <v>100</v>
      </c>
      <c r="O2431" s="7">
        <f t="shared" si="372"/>
        <v>0</v>
      </c>
      <c r="P2431" s="7">
        <f t="shared" si="373"/>
        <v>83.5</v>
      </c>
      <c r="Q2431" s="8">
        <f t="shared" si="374"/>
        <v>56.274999999999999</v>
      </c>
      <c r="R2431" s="8">
        <f t="shared" si="375"/>
        <v>45.875</v>
      </c>
      <c r="S2431" s="8">
        <f t="shared" si="376"/>
        <v>56.325000000000003</v>
      </c>
      <c r="T2431" s="8">
        <f t="shared" si="377"/>
        <v>52.125</v>
      </c>
      <c r="U2431" s="7">
        <f t="shared" si="378"/>
        <v>52.82500000000001</v>
      </c>
      <c r="V2431" s="7">
        <f t="shared" si="379"/>
        <v>52.650000000000006</v>
      </c>
    </row>
    <row r="2432" spans="1:22" ht="13.5" x14ac:dyDescent="0.25">
      <c r="A2432" s="3">
        <f>RSI!A2432</f>
        <v>45848</v>
      </c>
      <c r="B2432" s="2">
        <f>RSI!B2432</f>
        <v>4.75</v>
      </c>
      <c r="C2432" s="2">
        <f>RSI!I2432</f>
        <v>58.555964942159193</v>
      </c>
      <c r="D2432" s="2">
        <f>MACD!E2432</f>
        <v>-4.4595549733996265E-2</v>
      </c>
      <c r="E2432" s="2">
        <f>MACD!F2432</f>
        <v>0.17574380766765965</v>
      </c>
      <c r="F2432" s="2">
        <f>'Moving Avg'!D2432</f>
        <v>4.3680000000000003</v>
      </c>
      <c r="G2432" s="2">
        <f>'Moving Avg'!F2432</f>
        <v>4.2519999999999998</v>
      </c>
      <c r="H2432" s="2">
        <f>'Moving Avg'!G2432</f>
        <v>4.8946000000000005</v>
      </c>
      <c r="I2432" s="2">
        <f>'Moving Avg'!H2432</f>
        <v>4.2779500000000006</v>
      </c>
      <c r="J2432" s="5" t="str">
        <f>OBV!F2432</f>
        <v>NEUTRAL</v>
      </c>
      <c r="K2432" s="5" t="str">
        <f>OBV!G2432</f>
        <v>NEUTRAL</v>
      </c>
      <c r="L2432" s="5" t="str">
        <f>OBV!H2432</f>
        <v>NEUTRAL</v>
      </c>
      <c r="M2432" s="7">
        <f t="shared" si="370"/>
        <v>25</v>
      </c>
      <c r="N2432" s="7">
        <f t="shared" si="371"/>
        <v>100</v>
      </c>
      <c r="O2432" s="7">
        <f t="shared" si="372"/>
        <v>50</v>
      </c>
      <c r="P2432" s="7">
        <f t="shared" si="373"/>
        <v>33</v>
      </c>
      <c r="Q2432" s="8">
        <f t="shared" si="374"/>
        <v>56.2</v>
      </c>
      <c r="R2432" s="8">
        <f t="shared" si="375"/>
        <v>50.75</v>
      </c>
      <c r="S2432" s="8">
        <f t="shared" si="376"/>
        <v>46.1</v>
      </c>
      <c r="T2432" s="8">
        <f t="shared" si="377"/>
        <v>52</v>
      </c>
      <c r="U2432" s="7">
        <f t="shared" si="378"/>
        <v>51.016666666666673</v>
      </c>
      <c r="V2432" s="7">
        <f t="shared" si="379"/>
        <v>51.262500000000003</v>
      </c>
    </row>
    <row r="2433" spans="1:22" ht="13.5" x14ac:dyDescent="0.25">
      <c r="A2433" s="3">
        <f>RSI!A2433</f>
        <v>45849</v>
      </c>
      <c r="B2433" s="2">
        <f>RSI!B2433</f>
        <v>4.54</v>
      </c>
      <c r="C2433" s="2">
        <f>RSI!I2433</f>
        <v>51.327423983303859</v>
      </c>
      <c r="D2433" s="2">
        <f>MACD!E2433</f>
        <v>-0.11612131049430996</v>
      </c>
      <c r="E2433" s="2">
        <f>MACD!F2433</f>
        <v>0.11737078403526574</v>
      </c>
      <c r="F2433" s="2">
        <f>'Moving Avg'!D2433</f>
        <v>4.476</v>
      </c>
      <c r="G2433" s="2">
        <f>'Moving Avg'!F2433</f>
        <v>4.2469999999999999</v>
      </c>
      <c r="H2433" s="2">
        <f>'Moving Avg'!G2433</f>
        <v>4.8804000000000007</v>
      </c>
      <c r="I2433" s="2">
        <f>'Moving Avg'!H2433</f>
        <v>4.2759500000000008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  <c r="M2433" s="7">
        <f t="shared" si="370"/>
        <v>25</v>
      </c>
      <c r="N2433" s="7">
        <f t="shared" si="371"/>
        <v>100</v>
      </c>
      <c r="O2433" s="7">
        <f t="shared" si="372"/>
        <v>50</v>
      </c>
      <c r="P2433" s="7">
        <f t="shared" si="373"/>
        <v>33</v>
      </c>
      <c r="Q2433" s="8">
        <f t="shared" si="374"/>
        <v>56.2</v>
      </c>
      <c r="R2433" s="8">
        <f t="shared" si="375"/>
        <v>50.75</v>
      </c>
      <c r="S2433" s="8">
        <f t="shared" si="376"/>
        <v>46.1</v>
      </c>
      <c r="T2433" s="8">
        <f t="shared" si="377"/>
        <v>52</v>
      </c>
      <c r="U2433" s="7">
        <f t="shared" si="378"/>
        <v>51.016666666666673</v>
      </c>
      <c r="V2433" s="7">
        <f t="shared" si="379"/>
        <v>51.262500000000003</v>
      </c>
    </row>
    <row r="2434" spans="1:22" ht="13.5" x14ac:dyDescent="0.25">
      <c r="A2434" s="3">
        <f>RSI!A2434</f>
        <v>45852</v>
      </c>
      <c r="B2434" s="2">
        <f>RSI!B2434</f>
        <v>4.74</v>
      </c>
      <c r="C2434" s="2">
        <f>RSI!I2434</f>
        <v>56.797392737282998</v>
      </c>
      <c r="D2434" s="2">
        <f>MACD!E2434</f>
        <v>-0.19180535313564562</v>
      </c>
      <c r="E2434" s="2">
        <f>MACD!F2434</f>
        <v>5.5535556601083474E-2</v>
      </c>
      <c r="F2434" s="2">
        <f>'Moving Avg'!D2434</f>
        <v>4.5879999999999992</v>
      </c>
      <c r="G2434" s="2">
        <f>'Moving Avg'!F2434</f>
        <v>4.2610000000000001</v>
      </c>
      <c r="H2434" s="2">
        <f>'Moving Avg'!G2434</f>
        <v>4.8726000000000012</v>
      </c>
      <c r="I2434" s="2">
        <f>'Moving Avg'!H2434</f>
        <v>4.2749500000000005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100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33</v>
      </c>
      <c r="Q2434" s="8">
        <f t="shared" si="374"/>
        <v>56.2</v>
      </c>
      <c r="R2434" s="8">
        <f t="shared" si="375"/>
        <v>50.75</v>
      </c>
      <c r="S2434" s="8">
        <f t="shared" si="376"/>
        <v>46.1</v>
      </c>
      <c r="T2434" s="8">
        <f t="shared" si="377"/>
        <v>52</v>
      </c>
      <c r="U2434" s="7">
        <f t="shared" si="378"/>
        <v>51.016666666666673</v>
      </c>
      <c r="V2434" s="7">
        <f t="shared" si="379"/>
        <v>51.262500000000003</v>
      </c>
    </row>
    <row r="2435" spans="1:22" ht="13.5" x14ac:dyDescent="0.25">
      <c r="A2435" s="3">
        <f>RSI!A2435</f>
        <v>45853</v>
      </c>
      <c r="B2435" s="2">
        <f>RSI!B2435</f>
        <v>4.53</v>
      </c>
      <c r="C2435" s="2">
        <f>RSI!I2435</f>
        <v>50.39343498416121</v>
      </c>
      <c r="D2435" s="2">
        <f>MACD!E2435</f>
        <v>-0.24179364462802422</v>
      </c>
      <c r="E2435" s="2">
        <f>MACD!F2435</f>
        <v>-3.9302836447380612E-3</v>
      </c>
      <c r="F2435" s="2">
        <f>'Moving Avg'!D2435</f>
        <v>4.6219999999999999</v>
      </c>
      <c r="G2435" s="2">
        <f>'Moving Avg'!F2435</f>
        <v>4.2650000000000006</v>
      </c>
      <c r="H2435" s="2">
        <f>'Moving Avg'!G2435</f>
        <v>4.8586000000000009</v>
      </c>
      <c r="I2435" s="2">
        <f>'Moving Avg'!H2435</f>
        <v>4.2731500000000002</v>
      </c>
      <c r="J2435" s="5" t="str">
        <f>OBV!F2435</f>
        <v>NEUTRAL</v>
      </c>
      <c r="K2435" s="5" t="str">
        <f>OBV!G2435</f>
        <v>NEUTRAL</v>
      </c>
      <c r="L2435" s="5" t="str">
        <f>OBV!H2435</f>
        <v>NEUTRAL</v>
      </c>
      <c r="M2435" s="7">
        <f t="shared" si="380"/>
        <v>25</v>
      </c>
      <c r="N2435" s="7">
        <f t="shared" si="381"/>
        <v>100</v>
      </c>
      <c r="O2435" s="7">
        <f t="shared" si="382"/>
        <v>50</v>
      </c>
      <c r="P2435" s="7">
        <f t="shared" si="383"/>
        <v>33</v>
      </c>
      <c r="Q2435" s="8">
        <f t="shared" ref="Q2435:Q2498" si="384">0.35*M2435+N2435*0.35+O2435*0.15+P2435*0.15</f>
        <v>56.2</v>
      </c>
      <c r="R2435" s="8">
        <f t="shared" ref="R2435:R2498" si="385">M2435*0.2+N2435*0.2+O2435*0.35+P2435*0.25</f>
        <v>50.75</v>
      </c>
      <c r="S2435" s="8">
        <f t="shared" ref="S2435:S2498" si="386">M2435*0.15+N2435*0.15+O2435*0.25+P2435*0.45</f>
        <v>46.1</v>
      </c>
      <c r="T2435" s="8">
        <f t="shared" ref="T2435:T2498" si="387">0.25*SUM(M2435:P2435)</f>
        <v>52</v>
      </c>
      <c r="U2435" s="7">
        <f t="shared" ref="U2435:U2498" si="388">SUM(Q2435:S2435)/3</f>
        <v>51.016666666666673</v>
      </c>
      <c r="V2435" s="7">
        <f t="shared" ref="V2435:V2498" si="389">SUM(Q2435:T2435)/4</f>
        <v>51.262500000000003</v>
      </c>
    </row>
    <row r="2436" spans="1:22" ht="13.5" x14ac:dyDescent="0.25">
      <c r="A2436" s="3">
        <f>RSI!A2436</f>
        <v>45854</v>
      </c>
      <c r="B2436" s="2">
        <f>RSI!B2436</f>
        <v>4.33</v>
      </c>
      <c r="C2436" s="2">
        <f>RSI!I2436</f>
        <v>45.169899311448226</v>
      </c>
      <c r="D2436" s="2">
        <f>MACD!E2436</f>
        <v>-0.28635092548811514</v>
      </c>
      <c r="E2436" s="2">
        <f>MACD!F2436</f>
        <v>-6.0414412013413479E-2</v>
      </c>
      <c r="F2436" s="2">
        <f>'Moving Avg'!D2436</f>
        <v>4.5780000000000003</v>
      </c>
      <c r="G2436" s="2">
        <f>'Moving Avg'!F2436</f>
        <v>4.26</v>
      </c>
      <c r="H2436" s="2">
        <f>'Moving Avg'!G2436</f>
        <v>4.8450000000000015</v>
      </c>
      <c r="I2436" s="2">
        <f>'Moving Avg'!H2436</f>
        <v>4.2714499999999997</v>
      </c>
      <c r="J2436" s="5" t="str">
        <f>OBV!F2436</f>
        <v>NEUTRAL</v>
      </c>
      <c r="K2436" s="5" t="str">
        <f>OBV!G2436</f>
        <v>NEUTRAL</v>
      </c>
      <c r="L2436" s="5" t="str">
        <f>OBV!H2436</f>
        <v>NEUTRAL</v>
      </c>
      <c r="M2436" s="7">
        <f t="shared" si="380"/>
        <v>25</v>
      </c>
      <c r="N2436" s="7">
        <f t="shared" si="381"/>
        <v>100</v>
      </c>
      <c r="O2436" s="7">
        <f t="shared" si="382"/>
        <v>50</v>
      </c>
      <c r="P2436" s="7">
        <f t="shared" si="383"/>
        <v>33</v>
      </c>
      <c r="Q2436" s="8">
        <f t="shared" si="384"/>
        <v>56.2</v>
      </c>
      <c r="R2436" s="8">
        <f t="shared" si="385"/>
        <v>50.75</v>
      </c>
      <c r="S2436" s="8">
        <f t="shared" si="386"/>
        <v>46.1</v>
      </c>
      <c r="T2436" s="8">
        <f t="shared" si="387"/>
        <v>52</v>
      </c>
      <c r="U2436" s="7">
        <f t="shared" si="388"/>
        <v>51.016666666666673</v>
      </c>
      <c r="V2436" s="7">
        <f t="shared" si="389"/>
        <v>51.262500000000003</v>
      </c>
    </row>
    <row r="2437" spans="1:22" ht="13.5" x14ac:dyDescent="0.25">
      <c r="A2437" s="3">
        <f>RSI!A2437</f>
        <v>45855</v>
      </c>
      <c r="B2437" s="2">
        <f>RSI!B2437</f>
        <v>4.1399999999999997</v>
      </c>
      <c r="C2437" s="2">
        <f>RSI!I2437</f>
        <v>40.83903693407126</v>
      </c>
      <c r="D2437" s="2">
        <f>MACD!E2437</f>
        <v>-0.29201431162649882</v>
      </c>
      <c r="E2437" s="2">
        <f>MACD!F2437</f>
        <v>-0.10673439193603054</v>
      </c>
      <c r="F2437" s="2">
        <f>'Moving Avg'!D2437</f>
        <v>4.4560000000000004</v>
      </c>
      <c r="G2437" s="2">
        <f>'Moving Avg'!F2437</f>
        <v>4.2464999999999993</v>
      </c>
      <c r="H2437" s="2">
        <f>'Moving Avg'!G2437</f>
        <v>4.8232000000000008</v>
      </c>
      <c r="I2437" s="2">
        <f>'Moving Avg'!H2437</f>
        <v>4.2698499999999999</v>
      </c>
      <c r="J2437" s="5" t="str">
        <f>OBV!F2437</f>
        <v>NEUTRAL</v>
      </c>
      <c r="K2437" s="5" t="str">
        <f>OBV!G2437</f>
        <v>NEUTRAL</v>
      </c>
      <c r="L2437" s="5" t="str">
        <f>OBV!H2437</f>
        <v>NEUTRAL</v>
      </c>
      <c r="M2437" s="7">
        <f t="shared" si="380"/>
        <v>25</v>
      </c>
      <c r="N2437" s="7">
        <f t="shared" si="381"/>
        <v>100</v>
      </c>
      <c r="O2437" s="7">
        <f t="shared" si="382"/>
        <v>50</v>
      </c>
      <c r="P2437" s="7">
        <f t="shared" si="383"/>
        <v>33</v>
      </c>
      <c r="Q2437" s="8">
        <f t="shared" si="384"/>
        <v>56.2</v>
      </c>
      <c r="R2437" s="8">
        <f t="shared" si="385"/>
        <v>50.75</v>
      </c>
      <c r="S2437" s="8">
        <f t="shared" si="386"/>
        <v>46.1</v>
      </c>
      <c r="T2437" s="8">
        <f t="shared" si="387"/>
        <v>52</v>
      </c>
      <c r="U2437" s="7">
        <f t="shared" si="388"/>
        <v>51.016666666666673</v>
      </c>
      <c r="V2437" s="7">
        <f t="shared" si="389"/>
        <v>51.262500000000003</v>
      </c>
    </row>
    <row r="2438" spans="1:22" ht="13.5" x14ac:dyDescent="0.25">
      <c r="A2438" s="3">
        <f>RSI!A2438</f>
        <v>45856</v>
      </c>
      <c r="B2438" s="2">
        <f>RSI!B2438</f>
        <v>3.96</v>
      </c>
      <c r="C2438" s="2">
        <f>RSI!I2438</f>
        <v>37.200112007765561</v>
      </c>
      <c r="D2438" s="2">
        <f>MACD!E2438</f>
        <v>-0.28138574735740907</v>
      </c>
      <c r="E2438" s="2">
        <f>MACD!F2438</f>
        <v>-0.14166466302030625</v>
      </c>
      <c r="F2438" s="2">
        <f>'Moving Avg'!D2438</f>
        <v>4.34</v>
      </c>
      <c r="G2438" s="2">
        <f>'Moving Avg'!F2438</f>
        <v>4.2239999999999993</v>
      </c>
      <c r="H2438" s="2">
        <f>'Moving Avg'!G2438</f>
        <v>4.7938000000000009</v>
      </c>
      <c r="I2438" s="2">
        <f>'Moving Avg'!H2438</f>
        <v>4.2676499999999997</v>
      </c>
      <c r="J2438" s="5" t="str">
        <f>OBV!F2438</f>
        <v>BEARISH</v>
      </c>
      <c r="K2438" s="5" t="str">
        <f>OBV!G2438</f>
        <v>STRONG</v>
      </c>
      <c r="L2438" s="5" t="str">
        <f>OBV!H2438</f>
        <v>CONFIRMED BEARISH</v>
      </c>
      <c r="M2438" s="7">
        <f t="shared" si="380"/>
        <v>25</v>
      </c>
      <c r="N2438" s="7">
        <f t="shared" si="381"/>
        <v>100</v>
      </c>
      <c r="O2438" s="7">
        <f t="shared" si="382"/>
        <v>50</v>
      </c>
      <c r="P2438" s="7">
        <f t="shared" si="383"/>
        <v>33</v>
      </c>
      <c r="Q2438" s="8">
        <f t="shared" si="384"/>
        <v>56.2</v>
      </c>
      <c r="R2438" s="8">
        <f t="shared" si="385"/>
        <v>50.75</v>
      </c>
      <c r="S2438" s="8">
        <f t="shared" si="386"/>
        <v>46.1</v>
      </c>
      <c r="T2438" s="8">
        <f t="shared" si="387"/>
        <v>52</v>
      </c>
      <c r="U2438" s="7">
        <f t="shared" si="388"/>
        <v>51.016666666666673</v>
      </c>
      <c r="V2438" s="7">
        <f t="shared" si="389"/>
        <v>51.262500000000003</v>
      </c>
    </row>
    <row r="2439" spans="1:22" ht="13.5" x14ac:dyDescent="0.25">
      <c r="A2439" s="3">
        <f>RSI!A2439</f>
        <v>45859</v>
      </c>
      <c r="B2439" s="2">
        <f>RSI!B2439</f>
        <v>3.96</v>
      </c>
      <c r="C2439" s="2">
        <f>RSI!I2439</f>
        <v>37.200112007765561</v>
      </c>
      <c r="D2439" s="2">
        <f>MACD!E2439</f>
        <v>-0.24170370130775254</v>
      </c>
      <c r="E2439" s="2">
        <f>MACD!F2439</f>
        <v>-0.1616724706777955</v>
      </c>
      <c r="F2439" s="2">
        <f>'Moving Avg'!D2439</f>
        <v>4.1840000000000002</v>
      </c>
      <c r="G2439" s="2">
        <f>'Moving Avg'!F2439</f>
        <v>4.206999999999999</v>
      </c>
      <c r="H2439" s="2">
        <f>'Moving Avg'!G2439</f>
        <v>4.7690000000000019</v>
      </c>
      <c r="I2439" s="2">
        <f>'Moving Avg'!H2439</f>
        <v>4.2664</v>
      </c>
      <c r="J2439" s="5" t="str">
        <f>OBV!F2439</f>
        <v>BEARISH</v>
      </c>
      <c r="K2439" s="5" t="str">
        <f>OBV!G2439</f>
        <v>STRONG</v>
      </c>
      <c r="L2439" s="5" t="str">
        <f>OBV!H2439</f>
        <v>CONFIRMED BEARISH</v>
      </c>
      <c r="M2439" s="7">
        <f t="shared" si="380"/>
        <v>25</v>
      </c>
      <c r="N2439" s="7">
        <f t="shared" si="381"/>
        <v>100</v>
      </c>
      <c r="O2439" s="7">
        <f t="shared" si="382"/>
        <v>0</v>
      </c>
      <c r="P2439" s="7">
        <f t="shared" si="383"/>
        <v>33</v>
      </c>
      <c r="Q2439" s="8">
        <f t="shared" si="384"/>
        <v>48.7</v>
      </c>
      <c r="R2439" s="8">
        <f t="shared" si="385"/>
        <v>33.25</v>
      </c>
      <c r="S2439" s="8">
        <f t="shared" si="386"/>
        <v>33.6</v>
      </c>
      <c r="T2439" s="8">
        <f t="shared" si="387"/>
        <v>39.5</v>
      </c>
      <c r="U2439" s="7">
        <f t="shared" si="388"/>
        <v>38.516666666666673</v>
      </c>
      <c r="V2439" s="7">
        <f t="shared" si="389"/>
        <v>38.762500000000003</v>
      </c>
    </row>
    <row r="2440" spans="1:22" ht="13.5" x14ac:dyDescent="0.25">
      <c r="A2440" s="3">
        <f>RSI!A2440</f>
        <v>45860</v>
      </c>
      <c r="B2440" s="2">
        <f>RSI!B2440</f>
        <v>3.85</v>
      </c>
      <c r="C2440" s="2">
        <f>RSI!I2440</f>
        <v>34.990398170794819</v>
      </c>
      <c r="D2440" s="2">
        <f>MACD!E2440</f>
        <v>-0.16951174270693592</v>
      </c>
      <c r="E2440" s="2">
        <f>MACD!F2440</f>
        <v>-0.1632403250836236</v>
      </c>
      <c r="F2440" s="2">
        <f>'Moving Avg'!D2440</f>
        <v>4.048</v>
      </c>
      <c r="G2440" s="2">
        <f>'Moving Avg'!F2440</f>
        <v>4.1939999999999991</v>
      </c>
      <c r="H2440" s="2">
        <f>'Moving Avg'!G2440</f>
        <v>4.7420000000000009</v>
      </c>
      <c r="I2440" s="2">
        <f>'Moving Avg'!H2440</f>
        <v>4.2641499999999999</v>
      </c>
      <c r="J2440" s="5" t="str">
        <f>OBV!F2440</f>
        <v>BEARISH</v>
      </c>
      <c r="K2440" s="5" t="str">
        <f>OBV!G2440</f>
        <v>STRONG</v>
      </c>
      <c r="L2440" s="5" t="str">
        <f>OBV!H2440</f>
        <v>CONFIRMED BEARISH</v>
      </c>
      <c r="M2440" s="7">
        <f t="shared" si="380"/>
        <v>25</v>
      </c>
      <c r="N2440" s="7">
        <f t="shared" si="381"/>
        <v>45</v>
      </c>
      <c r="O2440" s="7">
        <f t="shared" si="382"/>
        <v>0</v>
      </c>
      <c r="P2440" s="7">
        <f t="shared" si="383"/>
        <v>33</v>
      </c>
      <c r="Q2440" s="8">
        <f t="shared" si="384"/>
        <v>29.45</v>
      </c>
      <c r="R2440" s="8">
        <f t="shared" si="385"/>
        <v>22.25</v>
      </c>
      <c r="S2440" s="8">
        <f t="shared" si="386"/>
        <v>25.35</v>
      </c>
      <c r="T2440" s="8">
        <f t="shared" si="387"/>
        <v>25.75</v>
      </c>
      <c r="U2440" s="7">
        <f t="shared" si="388"/>
        <v>25.683333333333337</v>
      </c>
      <c r="V2440" s="7">
        <f t="shared" si="389"/>
        <v>25.700000000000003</v>
      </c>
    </row>
    <row r="2441" spans="1:22" ht="13.5" x14ac:dyDescent="0.25">
      <c r="A2441" s="3">
        <f>RSI!A2441</f>
        <v>45861</v>
      </c>
      <c r="B2441" s="2">
        <f>RSI!B2441</f>
        <v>3.85</v>
      </c>
      <c r="C2441" s="2">
        <f>RSI!I2441</f>
        <v>34.990398170794819</v>
      </c>
      <c r="D2441" s="2">
        <f>MACD!E2441</f>
        <v>-7.5976598587129018E-2</v>
      </c>
      <c r="E2441" s="2">
        <f>MACD!F2441</f>
        <v>-0.14578757978432469</v>
      </c>
      <c r="F2441" s="2">
        <f>'Moving Avg'!D2441</f>
        <v>3.9519999999999995</v>
      </c>
      <c r="G2441" s="2">
        <f>'Moving Avg'!F2441</f>
        <v>4.1839999999999993</v>
      </c>
      <c r="H2441" s="2">
        <f>'Moving Avg'!G2441</f>
        <v>4.7106000000000012</v>
      </c>
      <c r="I2441" s="2">
        <f>'Moving Avg'!H2441</f>
        <v>4.2628499999999994</v>
      </c>
      <c r="J2441" s="5" t="str">
        <f>OBV!F2441</f>
        <v>BEARISH</v>
      </c>
      <c r="K2441" s="5" t="str">
        <f>OBV!G2441</f>
        <v>STRONG</v>
      </c>
      <c r="L2441" s="5" t="str">
        <f>OBV!H2441</f>
        <v>CONFIRMED BEARISH</v>
      </c>
      <c r="M2441" s="7">
        <f t="shared" si="380"/>
        <v>25</v>
      </c>
      <c r="N2441" s="7">
        <f t="shared" si="381"/>
        <v>0</v>
      </c>
      <c r="O2441" s="7">
        <f t="shared" si="382"/>
        <v>0</v>
      </c>
      <c r="P2441" s="7">
        <f t="shared" si="383"/>
        <v>33</v>
      </c>
      <c r="Q2441" s="8">
        <f t="shared" si="384"/>
        <v>13.7</v>
      </c>
      <c r="R2441" s="8">
        <f t="shared" si="385"/>
        <v>13.25</v>
      </c>
      <c r="S2441" s="8">
        <f t="shared" si="386"/>
        <v>18.600000000000001</v>
      </c>
      <c r="T2441" s="8">
        <f t="shared" si="387"/>
        <v>14.5</v>
      </c>
      <c r="U2441" s="7">
        <f t="shared" si="388"/>
        <v>15.183333333333332</v>
      </c>
      <c r="V2441" s="7">
        <f t="shared" si="389"/>
        <v>15.012499999999999</v>
      </c>
    </row>
    <row r="2442" spans="1:22" ht="13.5" x14ac:dyDescent="0.25">
      <c r="A2442" s="3">
        <f>RSI!A2442</f>
        <v>45862</v>
      </c>
      <c r="B2442" s="2">
        <f>RSI!B2442</f>
        <v>3.85</v>
      </c>
      <c r="C2442" s="2">
        <f>RSI!I2442</f>
        <v>34.990398170794819</v>
      </c>
      <c r="D2442" s="2">
        <f>MACD!E2442</f>
        <v>3.6918190664424699E-2</v>
      </c>
      <c r="E2442" s="2">
        <f>MACD!F2442</f>
        <v>-0.10924642569457482</v>
      </c>
      <c r="F2442" s="2">
        <f>'Moving Avg'!D2442</f>
        <v>3.8939999999999997</v>
      </c>
      <c r="G2442" s="2">
        <f>'Moving Avg'!F2442</f>
        <v>4.1739999999999977</v>
      </c>
      <c r="H2442" s="2">
        <f>'Moving Avg'!G2442</f>
        <v>4.6840000000000011</v>
      </c>
      <c r="I2442" s="2">
        <f>'Moving Avg'!H2442</f>
        <v>4.2618499999999999</v>
      </c>
      <c r="J2442" s="5" t="str">
        <f>OBV!F2442</f>
        <v>BEARISH</v>
      </c>
      <c r="K2442" s="5" t="str">
        <f>OBV!G2442</f>
        <v>STRONG</v>
      </c>
      <c r="L2442" s="5" t="str">
        <f>OBV!H2442</f>
        <v>CONFIRMED BEARISH</v>
      </c>
      <c r="M2442" s="7">
        <f t="shared" si="380"/>
        <v>25</v>
      </c>
      <c r="N2442" s="7">
        <f t="shared" si="381"/>
        <v>0</v>
      </c>
      <c r="O2442" s="7">
        <f t="shared" si="382"/>
        <v>0</v>
      </c>
      <c r="P2442" s="7">
        <f t="shared" si="383"/>
        <v>33</v>
      </c>
      <c r="Q2442" s="8">
        <f t="shared" si="384"/>
        <v>13.7</v>
      </c>
      <c r="R2442" s="8">
        <f t="shared" si="385"/>
        <v>13.25</v>
      </c>
      <c r="S2442" s="8">
        <f t="shared" si="386"/>
        <v>18.600000000000001</v>
      </c>
      <c r="T2442" s="8">
        <f t="shared" si="387"/>
        <v>14.5</v>
      </c>
      <c r="U2442" s="7">
        <f t="shared" si="388"/>
        <v>15.183333333333332</v>
      </c>
      <c r="V2442" s="7">
        <f t="shared" si="389"/>
        <v>15.012499999999999</v>
      </c>
    </row>
    <row r="2443" spans="1:22" ht="13.5" x14ac:dyDescent="0.25">
      <c r="A2443" s="3">
        <f>RSI!A2443</f>
        <v>45866</v>
      </c>
      <c r="B2443" s="2">
        <f>RSI!B2443</f>
        <v>3.8</v>
      </c>
      <c r="C2443" s="2">
        <f>RSI!I2443</f>
        <v>33.848919077610674</v>
      </c>
      <c r="D2443" s="2">
        <f>MACD!E2443</f>
        <v>0.10660022565450866</v>
      </c>
      <c r="E2443" s="2">
        <f>MACD!F2443</f>
        <v>-6.6077095424758134E-2</v>
      </c>
      <c r="F2443" s="2">
        <f>'Moving Avg'!D2443</f>
        <v>3.8619999999999997</v>
      </c>
      <c r="G2443" s="2">
        <f>'Moving Avg'!F2443</f>
        <v>4.1639999999999988</v>
      </c>
      <c r="H2443" s="2">
        <f>'Moving Avg'!G2443</f>
        <v>4.6518000000000015</v>
      </c>
      <c r="I2443" s="2">
        <f>'Moving Avg'!H2443</f>
        <v>4.2614999999999998</v>
      </c>
      <c r="J2443" s="5" t="str">
        <f>OBV!F2443</f>
        <v>BEARISH</v>
      </c>
      <c r="K2443" s="5" t="str">
        <f>OBV!G2443</f>
        <v>NEUTRAL</v>
      </c>
      <c r="L2443" s="5" t="str">
        <f>OBV!H2443</f>
        <v>CONFIRMED BEARISH</v>
      </c>
      <c r="M2443" s="7">
        <f t="shared" si="380"/>
        <v>25</v>
      </c>
      <c r="N2443" s="7">
        <f t="shared" si="381"/>
        <v>0</v>
      </c>
      <c r="O2443" s="7">
        <f t="shared" si="382"/>
        <v>0</v>
      </c>
      <c r="P2443" s="7">
        <f t="shared" si="383"/>
        <v>16.5</v>
      </c>
      <c r="Q2443" s="8">
        <f t="shared" si="384"/>
        <v>11.225</v>
      </c>
      <c r="R2443" s="8">
        <f t="shared" si="385"/>
        <v>9.125</v>
      </c>
      <c r="S2443" s="8">
        <f t="shared" si="386"/>
        <v>11.175000000000001</v>
      </c>
      <c r="T2443" s="8">
        <f t="shared" si="387"/>
        <v>10.375</v>
      </c>
      <c r="U2443" s="7">
        <f t="shared" si="388"/>
        <v>10.508333333333335</v>
      </c>
      <c r="V2443" s="7">
        <f t="shared" si="389"/>
        <v>10.475000000000001</v>
      </c>
    </row>
    <row r="2444" spans="1:22" ht="13.5" x14ac:dyDescent="0.25">
      <c r="A2444" s="3">
        <f>RSI!A2444</f>
        <v>45867</v>
      </c>
      <c r="B2444" s="2">
        <f>RSI!B2444</f>
        <v>3.96</v>
      </c>
      <c r="C2444" s="2">
        <f>RSI!I2444</f>
        <v>40.534218585533928</v>
      </c>
      <c r="D2444" s="2">
        <f>MACD!E2444</f>
        <v>0.18733002257660303</v>
      </c>
      <c r="E2444" s="2">
        <f>MACD!F2444</f>
        <v>-1.5395671824485903E-2</v>
      </c>
      <c r="F2444" s="2">
        <f>'Moving Avg'!D2444</f>
        <v>3.8620000000000005</v>
      </c>
      <c r="G2444" s="2">
        <f>'Moving Avg'!F2444</f>
        <v>4.161999999999999</v>
      </c>
      <c r="H2444" s="2">
        <f>'Moving Avg'!G2444</f>
        <v>4.6222000000000012</v>
      </c>
      <c r="I2444" s="2">
        <f>'Moving Avg'!H2444</f>
        <v>4.2619499999999997</v>
      </c>
      <c r="J2444" s="5" t="str">
        <f>OBV!F2444</f>
        <v>BEARISH</v>
      </c>
      <c r="K2444" s="5" t="str">
        <f>OBV!G2444</f>
        <v>NEUTRAL</v>
      </c>
      <c r="L2444" s="5" t="str">
        <f>OBV!H2444</f>
        <v>NEUTRAL</v>
      </c>
      <c r="M2444" s="7">
        <f t="shared" si="380"/>
        <v>25</v>
      </c>
      <c r="N2444" s="7">
        <f t="shared" si="381"/>
        <v>0</v>
      </c>
      <c r="O2444" s="7">
        <f t="shared" si="382"/>
        <v>0</v>
      </c>
      <c r="P2444" s="7">
        <f t="shared" si="383"/>
        <v>16.5</v>
      </c>
      <c r="Q2444" s="8">
        <f t="shared" si="384"/>
        <v>11.225</v>
      </c>
      <c r="R2444" s="8">
        <f t="shared" si="385"/>
        <v>9.125</v>
      </c>
      <c r="S2444" s="8">
        <f t="shared" si="386"/>
        <v>11.175000000000001</v>
      </c>
      <c r="T2444" s="8">
        <f t="shared" si="387"/>
        <v>10.375</v>
      </c>
      <c r="U2444" s="7">
        <f t="shared" si="388"/>
        <v>10.508333333333335</v>
      </c>
      <c r="V2444" s="7">
        <f t="shared" si="389"/>
        <v>10.475000000000001</v>
      </c>
    </row>
    <row r="2445" spans="1:22" ht="13.5" x14ac:dyDescent="0.25">
      <c r="A2445" s="3">
        <f>RSI!A2445</f>
        <v>45868</v>
      </c>
      <c r="B2445" s="2">
        <f>RSI!B2445</f>
        <v>3.8</v>
      </c>
      <c r="C2445" s="2">
        <f>RSI!I2445</f>
        <v>36.555680828263348</v>
      </c>
      <c r="D2445" s="2">
        <f>MACD!E2445</f>
        <v>0.23687809683093164</v>
      </c>
      <c r="E2445" s="2">
        <f>MACD!F2445</f>
        <v>3.5059081906597608E-2</v>
      </c>
      <c r="F2445" s="2">
        <f>'Moving Avg'!D2445</f>
        <v>3.8520000000000003</v>
      </c>
      <c r="G2445" s="2">
        <f>'Moving Avg'!F2445</f>
        <v>4.1519999999999992</v>
      </c>
      <c r="H2445" s="2">
        <f>'Moving Avg'!G2445</f>
        <v>4.5942000000000016</v>
      </c>
      <c r="I2445" s="2">
        <f>'Moving Avg'!H2445</f>
        <v>4.2616499999999995</v>
      </c>
      <c r="J2445" s="5" t="str">
        <f>OBV!F2445</f>
        <v>BEARISH</v>
      </c>
      <c r="K2445" s="5" t="str">
        <f>OBV!G2445</f>
        <v>NEUTRAL</v>
      </c>
      <c r="L2445" s="5" t="str">
        <f>OBV!H2445</f>
        <v>CONFIRMED BEARISH</v>
      </c>
      <c r="M2445" s="7">
        <f t="shared" si="380"/>
        <v>25</v>
      </c>
      <c r="N2445" s="7">
        <f t="shared" si="381"/>
        <v>0</v>
      </c>
      <c r="O2445" s="7">
        <f t="shared" si="382"/>
        <v>0</v>
      </c>
      <c r="P2445" s="7">
        <f t="shared" si="383"/>
        <v>16.5</v>
      </c>
      <c r="Q2445" s="8">
        <f t="shared" si="384"/>
        <v>11.225</v>
      </c>
      <c r="R2445" s="8">
        <f t="shared" si="385"/>
        <v>9.125</v>
      </c>
      <c r="S2445" s="8">
        <f t="shared" si="386"/>
        <v>11.175000000000001</v>
      </c>
      <c r="T2445" s="8">
        <f t="shared" si="387"/>
        <v>10.375</v>
      </c>
      <c r="U2445" s="7">
        <f t="shared" si="388"/>
        <v>10.508333333333335</v>
      </c>
      <c r="V2445" s="7">
        <f t="shared" si="389"/>
        <v>10.475000000000001</v>
      </c>
    </row>
    <row r="2446" spans="1:22" ht="13.5" x14ac:dyDescent="0.25">
      <c r="A2446" s="3">
        <f>RSI!A2446</f>
        <v>45869</v>
      </c>
      <c r="B2446" s="2">
        <f>RSI!B2446</f>
        <v>3.8</v>
      </c>
      <c r="C2446" s="2">
        <f>RSI!I2446</f>
        <v>36.555680828263348</v>
      </c>
      <c r="D2446" s="2">
        <f>MACD!E2446</f>
        <v>0.25054820518596532</v>
      </c>
      <c r="E2446" s="2">
        <f>MACD!F2446</f>
        <v>7.8156906562471151E-2</v>
      </c>
      <c r="F2446" s="2">
        <f>'Moving Avg'!D2446</f>
        <v>3.8420000000000001</v>
      </c>
      <c r="G2446" s="2">
        <f>'Moving Avg'!F2446</f>
        <v>4.1474999999999991</v>
      </c>
      <c r="H2446" s="2">
        <f>'Moving Avg'!G2446</f>
        <v>4.5616000000000012</v>
      </c>
      <c r="I2446" s="2">
        <f>'Moving Avg'!H2446</f>
        <v>4.2613499999999984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  <c r="M2446" s="7">
        <f t="shared" si="380"/>
        <v>25</v>
      </c>
      <c r="N2446" s="7">
        <f t="shared" si="381"/>
        <v>0</v>
      </c>
      <c r="O2446" s="7">
        <f t="shared" si="382"/>
        <v>0</v>
      </c>
      <c r="P2446" s="7">
        <f t="shared" si="383"/>
        <v>16.5</v>
      </c>
      <c r="Q2446" s="8">
        <f t="shared" si="384"/>
        <v>11.225</v>
      </c>
      <c r="R2446" s="8">
        <f t="shared" si="385"/>
        <v>9.125</v>
      </c>
      <c r="S2446" s="8">
        <f t="shared" si="386"/>
        <v>11.175000000000001</v>
      </c>
      <c r="T2446" s="8">
        <f t="shared" si="387"/>
        <v>10.375</v>
      </c>
      <c r="U2446" s="7">
        <f t="shared" si="388"/>
        <v>10.508333333333335</v>
      </c>
      <c r="V2446" s="7">
        <f t="shared" si="389"/>
        <v>10.475000000000001</v>
      </c>
    </row>
    <row r="2447" spans="1:22" ht="13.5" x14ac:dyDescent="0.25">
      <c r="A2447" s="3">
        <f>RSI!A2447</f>
        <v>45870</v>
      </c>
      <c r="B2447" s="2">
        <f>RSI!B2447</f>
        <v>3.71</v>
      </c>
      <c r="C2447" s="2">
        <f>RSI!I2447</f>
        <v>34.355826262500685</v>
      </c>
      <c r="D2447" s="2">
        <f>MACD!E2447</f>
        <v>0.24187893731385834</v>
      </c>
      <c r="E2447" s="2">
        <f>MACD!F2447</f>
        <v>0.1109013127127486</v>
      </c>
      <c r="F2447" s="2">
        <f>'Moving Avg'!D2447</f>
        <v>3.8140000000000001</v>
      </c>
      <c r="G2447" s="2">
        <f>'Moving Avg'!F2447</f>
        <v>4.1329999999999991</v>
      </c>
      <c r="H2447" s="2">
        <f>'Moving Avg'!G2447</f>
        <v>4.5272000000000006</v>
      </c>
      <c r="I2447" s="2">
        <f>'Moving Avg'!H2447</f>
        <v>4.2614499999999991</v>
      </c>
      <c r="J2447" s="5" t="str">
        <f>OBV!F2447</f>
        <v>BEARISH</v>
      </c>
      <c r="K2447" s="5" t="str">
        <f>OBV!G2447</f>
        <v>NEUTRAL</v>
      </c>
      <c r="L2447" s="5" t="str">
        <f>OBV!H2447</f>
        <v>CONFIRMED BEARISH</v>
      </c>
      <c r="M2447" s="7">
        <f t="shared" si="380"/>
        <v>25</v>
      </c>
      <c r="N2447" s="7">
        <f t="shared" si="381"/>
        <v>0</v>
      </c>
      <c r="O2447" s="7">
        <f t="shared" si="382"/>
        <v>0</v>
      </c>
      <c r="P2447" s="7">
        <f t="shared" si="383"/>
        <v>16.5</v>
      </c>
      <c r="Q2447" s="8">
        <f t="shared" si="384"/>
        <v>11.225</v>
      </c>
      <c r="R2447" s="8">
        <f t="shared" si="385"/>
        <v>9.125</v>
      </c>
      <c r="S2447" s="8">
        <f t="shared" si="386"/>
        <v>11.175000000000001</v>
      </c>
      <c r="T2447" s="8">
        <f t="shared" si="387"/>
        <v>10.375</v>
      </c>
      <c r="U2447" s="7">
        <f t="shared" si="388"/>
        <v>10.508333333333335</v>
      </c>
      <c r="V2447" s="7">
        <f t="shared" si="389"/>
        <v>10.475000000000001</v>
      </c>
    </row>
    <row r="2448" spans="1:22" ht="13.5" x14ac:dyDescent="0.25">
      <c r="A2448" s="3">
        <f>RSI!A2448</f>
        <v>45873</v>
      </c>
      <c r="B2448" s="2">
        <f>RSI!B2448</f>
        <v>3.78</v>
      </c>
      <c r="C2448" s="2">
        <f>RSI!I2448</f>
        <v>37.5058834647579</v>
      </c>
      <c r="D2448" s="2">
        <f>MACD!E2448</f>
        <v>0.20435311277230639</v>
      </c>
      <c r="E2448" s="2">
        <f>MACD!F2448</f>
        <v>0.12959167272466016</v>
      </c>
      <c r="F2448" s="2">
        <f>'Moving Avg'!D2448</f>
        <v>3.81</v>
      </c>
      <c r="G2448" s="2">
        <f>'Moving Avg'!F2448</f>
        <v>4.121999999999999</v>
      </c>
      <c r="H2448" s="2">
        <f>'Moving Avg'!G2448</f>
        <v>4.4894000000000007</v>
      </c>
      <c r="I2448" s="2">
        <f>'Moving Avg'!H2448</f>
        <v>4.2626999999999988</v>
      </c>
      <c r="J2448" s="5" t="str">
        <f>OBV!F2448</f>
        <v>BULLISH</v>
      </c>
      <c r="K2448" s="5" t="str">
        <f>OBV!G2448</f>
        <v>NEUTRAL</v>
      </c>
      <c r="L2448" s="5" t="str">
        <f>OBV!H2448</f>
        <v>BULLISH DIVERGENCE</v>
      </c>
      <c r="M2448" s="7">
        <f t="shared" si="380"/>
        <v>25</v>
      </c>
      <c r="N2448" s="7">
        <f t="shared" si="381"/>
        <v>0</v>
      </c>
      <c r="O2448" s="7">
        <f t="shared" si="382"/>
        <v>0</v>
      </c>
      <c r="P2448" s="7">
        <f t="shared" si="383"/>
        <v>66.5</v>
      </c>
      <c r="Q2448" s="8">
        <f t="shared" si="384"/>
        <v>18.725000000000001</v>
      </c>
      <c r="R2448" s="8">
        <f t="shared" si="385"/>
        <v>21.625</v>
      </c>
      <c r="S2448" s="8">
        <f t="shared" si="386"/>
        <v>33.674999999999997</v>
      </c>
      <c r="T2448" s="8">
        <f t="shared" si="387"/>
        <v>22.875</v>
      </c>
      <c r="U2448" s="7">
        <f t="shared" si="388"/>
        <v>24.675000000000001</v>
      </c>
      <c r="V2448" s="7">
        <f t="shared" si="389"/>
        <v>24.225000000000001</v>
      </c>
    </row>
    <row r="2449" spans="1:22" ht="13.5" x14ac:dyDescent="0.25">
      <c r="A2449" s="3">
        <f>RSI!A2449</f>
        <v>45874</v>
      </c>
      <c r="B2449" s="2">
        <f>RSI!B2449</f>
        <v>3.79</v>
      </c>
      <c r="C2449" s="2">
        <f>RSI!I2449</f>
        <v>37.963870926232161</v>
      </c>
      <c r="D2449" s="2">
        <f>MACD!E2449</f>
        <v>0.17393426889761621</v>
      </c>
      <c r="E2449" s="2">
        <f>MACD!F2449</f>
        <v>0.13846019195925136</v>
      </c>
      <c r="F2449" s="2">
        <f>'Moving Avg'!D2449</f>
        <v>3.7759999999999998</v>
      </c>
      <c r="G2449" s="2">
        <f>'Moving Avg'!F2449</f>
        <v>4.1025</v>
      </c>
      <c r="H2449" s="2">
        <f>'Moving Avg'!G2449</f>
        <v>4.4518000000000004</v>
      </c>
      <c r="I2449" s="2">
        <f>'Moving Avg'!H2449</f>
        <v>4.2640499999999983</v>
      </c>
      <c r="J2449" s="5" t="str">
        <f>OBV!F2449</f>
        <v>BULLISH</v>
      </c>
      <c r="K2449" s="5" t="str">
        <f>OBV!G2449</f>
        <v>NEUTRAL</v>
      </c>
      <c r="L2449" s="5" t="str">
        <f>OBV!H2449</f>
        <v>BULLISH DIVERGENCE</v>
      </c>
      <c r="M2449" s="7">
        <f t="shared" si="380"/>
        <v>25</v>
      </c>
      <c r="N2449" s="7">
        <f t="shared" si="381"/>
        <v>0</v>
      </c>
      <c r="O2449" s="7">
        <f t="shared" si="382"/>
        <v>0</v>
      </c>
      <c r="P2449" s="7">
        <f t="shared" si="383"/>
        <v>66.5</v>
      </c>
      <c r="Q2449" s="8">
        <f t="shared" si="384"/>
        <v>18.725000000000001</v>
      </c>
      <c r="R2449" s="8">
        <f t="shared" si="385"/>
        <v>21.625</v>
      </c>
      <c r="S2449" s="8">
        <f t="shared" si="386"/>
        <v>33.674999999999997</v>
      </c>
      <c r="T2449" s="8">
        <f t="shared" si="387"/>
        <v>22.875</v>
      </c>
      <c r="U2449" s="7">
        <f t="shared" si="388"/>
        <v>24.675000000000001</v>
      </c>
      <c r="V2449" s="7">
        <f t="shared" si="389"/>
        <v>24.225000000000001</v>
      </c>
    </row>
    <row r="2450" spans="1:22" ht="13.5" x14ac:dyDescent="0.25">
      <c r="A2450" s="3">
        <f>RSI!A2450</f>
        <v>45875</v>
      </c>
      <c r="B2450" s="2">
        <f>RSI!B2450</f>
        <v>3.79</v>
      </c>
      <c r="C2450" s="2">
        <f>RSI!I2450</f>
        <v>37.963870926232175</v>
      </c>
      <c r="D2450" s="2">
        <f>MACD!E2450</f>
        <v>0.13313392946419622</v>
      </c>
      <c r="E2450" s="2">
        <f>MACD!F2450</f>
        <v>0.13739493946024034</v>
      </c>
      <c r="F2450" s="2">
        <f>'Moving Avg'!D2450</f>
        <v>3.7739999999999996</v>
      </c>
      <c r="G2450" s="2">
        <f>'Moving Avg'!F2450</f>
        <v>4.0739999999999998</v>
      </c>
      <c r="H2450" s="2">
        <f>'Moving Avg'!G2450</f>
        <v>4.414600000000001</v>
      </c>
      <c r="I2450" s="2">
        <f>'Moving Avg'!H2450</f>
        <v>4.2646499999999987</v>
      </c>
      <c r="J2450" s="5" t="str">
        <f>OBV!F2450</f>
        <v>BULLISH</v>
      </c>
      <c r="K2450" s="5" t="str">
        <f>OBV!G2450</f>
        <v>NEUTRAL</v>
      </c>
      <c r="L2450" s="5" t="str">
        <f>OBV!H2450</f>
        <v>BULLISH DIVERGENCE</v>
      </c>
      <c r="M2450" s="7">
        <f t="shared" si="380"/>
        <v>25</v>
      </c>
      <c r="N2450" s="7">
        <f t="shared" si="381"/>
        <v>45</v>
      </c>
      <c r="O2450" s="7">
        <f t="shared" si="382"/>
        <v>0</v>
      </c>
      <c r="P2450" s="7">
        <f t="shared" si="383"/>
        <v>66.5</v>
      </c>
      <c r="Q2450" s="8">
        <f t="shared" si="384"/>
        <v>34.475000000000001</v>
      </c>
      <c r="R2450" s="8">
        <f t="shared" si="385"/>
        <v>30.625</v>
      </c>
      <c r="S2450" s="8">
        <f t="shared" si="386"/>
        <v>40.424999999999997</v>
      </c>
      <c r="T2450" s="8">
        <f t="shared" si="387"/>
        <v>34.125</v>
      </c>
      <c r="U2450" s="7">
        <f t="shared" si="388"/>
        <v>35.174999999999997</v>
      </c>
      <c r="V2450" s="7">
        <f t="shared" si="389"/>
        <v>34.912499999999994</v>
      </c>
    </row>
    <row r="2451" spans="1:22" ht="13.5" x14ac:dyDescent="0.25">
      <c r="A2451" s="3">
        <f>RSI!A2451</f>
        <v>45876</v>
      </c>
      <c r="B2451" s="2">
        <f>RSI!B2451</f>
        <v>3.78</v>
      </c>
      <c r="C2451" s="2">
        <f>RSI!I2451</f>
        <v>37.643923439086421</v>
      </c>
      <c r="D2451" s="2">
        <f>MACD!E2451</f>
        <v>0.10107515720765203</v>
      </c>
      <c r="E2451" s="2">
        <f>MACD!F2451</f>
        <v>0.1301309830097227</v>
      </c>
      <c r="F2451" s="2">
        <f>'Moving Avg'!D2451</f>
        <v>3.7700000000000005</v>
      </c>
      <c r="G2451" s="2">
        <f>'Moving Avg'!F2451</f>
        <v>4.0355000000000008</v>
      </c>
      <c r="H2451" s="2">
        <f>'Moving Avg'!G2451</f>
        <v>4.382200000000001</v>
      </c>
      <c r="I2451" s="2">
        <f>'Moving Avg'!H2451</f>
        <v>4.2643999999999984</v>
      </c>
      <c r="J2451" s="5" t="str">
        <f>OBV!F2451</f>
        <v>BULLISH</v>
      </c>
      <c r="K2451" s="5" t="str">
        <f>OBV!G2451</f>
        <v>NEUTRAL</v>
      </c>
      <c r="L2451" s="5" t="str">
        <f>OBV!H2451</f>
        <v>BULLISH DIVERGENCE</v>
      </c>
      <c r="M2451" s="7">
        <f t="shared" si="380"/>
        <v>25</v>
      </c>
      <c r="N2451" s="7">
        <f t="shared" si="381"/>
        <v>100</v>
      </c>
      <c r="O2451" s="7">
        <f t="shared" si="382"/>
        <v>0</v>
      </c>
      <c r="P2451" s="7">
        <f t="shared" si="383"/>
        <v>66.5</v>
      </c>
      <c r="Q2451" s="8">
        <f t="shared" si="384"/>
        <v>53.725000000000001</v>
      </c>
      <c r="R2451" s="8">
        <f t="shared" si="385"/>
        <v>41.625</v>
      </c>
      <c r="S2451" s="8">
        <f t="shared" si="386"/>
        <v>48.674999999999997</v>
      </c>
      <c r="T2451" s="8">
        <f t="shared" si="387"/>
        <v>47.875</v>
      </c>
      <c r="U2451" s="7">
        <f t="shared" si="388"/>
        <v>48.008333333333326</v>
      </c>
      <c r="V2451" s="7">
        <f t="shared" si="389"/>
        <v>47.974999999999994</v>
      </c>
    </row>
    <row r="2452" spans="1:22" ht="13.5" x14ac:dyDescent="0.25">
      <c r="A2452" s="3">
        <f>RSI!A2452</f>
        <v>45877</v>
      </c>
      <c r="B2452" s="2">
        <f>RSI!B2452</f>
        <v>3.79</v>
      </c>
      <c r="C2452" s="2">
        <f>RSI!I2452</f>
        <v>38.204774851235982</v>
      </c>
      <c r="D2452" s="2">
        <f>MACD!E2452</f>
        <v>7.4863011910272448E-2</v>
      </c>
      <c r="E2452" s="2">
        <f>MACD!F2452</f>
        <v>0.11907738878983265</v>
      </c>
      <c r="F2452" s="2">
        <f>'Moving Avg'!D2452</f>
        <v>3.786</v>
      </c>
      <c r="G2452" s="2">
        <f>'Moving Avg'!F2452</f>
        <v>3.9875000000000007</v>
      </c>
      <c r="H2452" s="2">
        <f>'Moving Avg'!G2452</f>
        <v>4.353600000000001</v>
      </c>
      <c r="I2452" s="2">
        <f>'Moving Avg'!H2452</f>
        <v>4.2633499999999982</v>
      </c>
      <c r="J2452" s="5" t="str">
        <f>OBV!F2452</f>
        <v>BULLISH</v>
      </c>
      <c r="K2452" s="5" t="str">
        <f>OBV!G2452</f>
        <v>WEAK</v>
      </c>
      <c r="L2452" s="5" t="str">
        <f>OBV!H2452</f>
        <v>CONFIRMED BULLISH</v>
      </c>
      <c r="M2452" s="7">
        <f t="shared" si="380"/>
        <v>25</v>
      </c>
      <c r="N2452" s="7">
        <f t="shared" si="381"/>
        <v>100</v>
      </c>
      <c r="O2452" s="7">
        <f t="shared" si="382"/>
        <v>0</v>
      </c>
      <c r="P2452" s="7">
        <f t="shared" si="383"/>
        <v>67</v>
      </c>
      <c r="Q2452" s="8">
        <f t="shared" si="384"/>
        <v>53.8</v>
      </c>
      <c r="R2452" s="8">
        <f t="shared" si="385"/>
        <v>41.75</v>
      </c>
      <c r="S2452" s="8">
        <f t="shared" si="386"/>
        <v>48.900000000000006</v>
      </c>
      <c r="T2452" s="8">
        <f t="shared" si="387"/>
        <v>48</v>
      </c>
      <c r="U2452" s="7">
        <f t="shared" si="388"/>
        <v>48.15</v>
      </c>
      <c r="V2452" s="7">
        <f t="shared" si="389"/>
        <v>48.112499999999997</v>
      </c>
    </row>
    <row r="2453" spans="1:22" ht="13.5" x14ac:dyDescent="0.25">
      <c r="A2453" s="3">
        <f>RSI!A2453</f>
        <v>45880</v>
      </c>
      <c r="B2453" s="2">
        <f>RSI!B2453</f>
        <v>3.96</v>
      </c>
      <c r="C2453" s="2">
        <f>RSI!I2453</f>
        <v>46.941654343593491</v>
      </c>
      <c r="D2453" s="2">
        <f>MACD!E2453</f>
        <v>3.3872151498818504E-2</v>
      </c>
      <c r="E2453" s="2">
        <f>MACD!F2453</f>
        <v>0.10203634133162982</v>
      </c>
      <c r="F2453" s="2">
        <f>'Moving Avg'!D2453</f>
        <v>3.8220000000000001</v>
      </c>
      <c r="G2453" s="2">
        <f>'Moving Avg'!F2453</f>
        <v>3.9584999999999999</v>
      </c>
      <c r="H2453" s="2">
        <f>'Moving Avg'!G2453</f>
        <v>4.3288000000000002</v>
      </c>
      <c r="I2453" s="2">
        <f>'Moving Avg'!H2453</f>
        <v>4.2631499999999987</v>
      </c>
      <c r="J2453" s="5" t="str">
        <f>OBV!F2453</f>
        <v>BULLISH</v>
      </c>
      <c r="K2453" s="5" t="str">
        <f>OBV!G2453</f>
        <v>WEAK</v>
      </c>
      <c r="L2453" s="5" t="str">
        <f>OBV!H2453</f>
        <v>CONFIRMED BULLISH</v>
      </c>
      <c r="M2453" s="7">
        <f t="shared" si="380"/>
        <v>25</v>
      </c>
      <c r="N2453" s="7">
        <f t="shared" si="381"/>
        <v>100</v>
      </c>
      <c r="O2453" s="7">
        <f t="shared" si="382"/>
        <v>0</v>
      </c>
      <c r="P2453" s="7">
        <f t="shared" si="383"/>
        <v>67</v>
      </c>
      <c r="Q2453" s="8">
        <f t="shared" si="384"/>
        <v>53.8</v>
      </c>
      <c r="R2453" s="8">
        <f t="shared" si="385"/>
        <v>41.75</v>
      </c>
      <c r="S2453" s="8">
        <f t="shared" si="386"/>
        <v>48.900000000000006</v>
      </c>
      <c r="T2453" s="8">
        <f t="shared" si="387"/>
        <v>48</v>
      </c>
      <c r="U2453" s="7">
        <f t="shared" si="388"/>
        <v>48.15</v>
      </c>
      <c r="V2453" s="7">
        <f t="shared" si="389"/>
        <v>48.112499999999997</v>
      </c>
    </row>
    <row r="2454" spans="1:22" ht="13.5" x14ac:dyDescent="0.25">
      <c r="A2454" s="3">
        <f>RSI!A2454</f>
        <v>45881</v>
      </c>
      <c r="B2454" s="2">
        <f>RSI!B2454</f>
        <v>4.13</v>
      </c>
      <c r="C2454" s="2">
        <f>RSI!I2454</f>
        <v>53.952804867905471</v>
      </c>
      <c r="D2454" s="2">
        <f>MACD!E2454</f>
        <v>1.157022779754957E-2</v>
      </c>
      <c r="E2454" s="2">
        <f>MACD!F2454</f>
        <v>8.3943118624813781E-2</v>
      </c>
      <c r="F2454" s="2">
        <f>'Moving Avg'!D2454</f>
        <v>3.8899999999999997</v>
      </c>
      <c r="G2454" s="2">
        <f>'Moving Avg'!F2454</f>
        <v>3.9279999999999995</v>
      </c>
      <c r="H2454" s="2">
        <f>'Moving Avg'!G2454</f>
        <v>4.3036000000000003</v>
      </c>
      <c r="I2454" s="2">
        <f>'Moving Avg'!H2454</f>
        <v>4.2637999999999989</v>
      </c>
      <c r="J2454" s="5" t="str">
        <f>OBV!F2454</f>
        <v>BULLISH</v>
      </c>
      <c r="K2454" s="5" t="str">
        <f>OBV!G2454</f>
        <v>WEAK</v>
      </c>
      <c r="L2454" s="5" t="str">
        <f>OBV!H2454</f>
        <v>CONFIRMED BULLISH</v>
      </c>
      <c r="M2454" s="7">
        <f t="shared" si="380"/>
        <v>25</v>
      </c>
      <c r="N2454" s="7">
        <f t="shared" si="381"/>
        <v>100</v>
      </c>
      <c r="O2454" s="7">
        <f t="shared" si="382"/>
        <v>0</v>
      </c>
      <c r="P2454" s="7">
        <f t="shared" si="383"/>
        <v>67</v>
      </c>
      <c r="Q2454" s="8">
        <f t="shared" si="384"/>
        <v>53.8</v>
      </c>
      <c r="R2454" s="8">
        <f t="shared" si="385"/>
        <v>41.75</v>
      </c>
      <c r="S2454" s="8">
        <f t="shared" si="386"/>
        <v>48.900000000000006</v>
      </c>
      <c r="T2454" s="8">
        <f t="shared" si="387"/>
        <v>48</v>
      </c>
      <c r="U2454" s="7">
        <f t="shared" si="388"/>
        <v>48.15</v>
      </c>
      <c r="V2454" s="7">
        <f t="shared" si="389"/>
        <v>48.112499999999997</v>
      </c>
    </row>
    <row r="2455" spans="1:22" ht="13.5" x14ac:dyDescent="0.25">
      <c r="A2455" s="3">
        <f>RSI!A2455</f>
        <v>45883</v>
      </c>
      <c r="B2455" s="2">
        <f>RSI!B2455</f>
        <v>4.3099999999999996</v>
      </c>
      <c r="C2455" s="2">
        <f>RSI!I2455</f>
        <v>59.982481333293045</v>
      </c>
      <c r="D2455" s="2">
        <f>MACD!E2455</f>
        <v>-4.5920683681194951E-2</v>
      </c>
      <c r="E2455" s="2">
        <f>MACD!F2455</f>
        <v>5.7970358163612033E-2</v>
      </c>
      <c r="F2455" s="2">
        <f>'Moving Avg'!D2455</f>
        <v>3.9939999999999998</v>
      </c>
      <c r="G2455" s="2">
        <f>'Moving Avg'!F2455</f>
        <v>3.9169999999999994</v>
      </c>
      <c r="H2455" s="2">
        <f>'Moving Avg'!G2455</f>
        <v>4.28</v>
      </c>
      <c r="I2455" s="2">
        <f>'Moving Avg'!H2455</f>
        <v>4.2653499999999989</v>
      </c>
      <c r="J2455" s="5" t="str">
        <f>OBV!F2455</f>
        <v>BULLISH</v>
      </c>
      <c r="K2455" s="5" t="str">
        <f>OBV!G2455</f>
        <v>WEAK</v>
      </c>
      <c r="L2455" s="5" t="str">
        <f>OBV!H2455</f>
        <v>CONFIRMED BULLISH</v>
      </c>
      <c r="M2455" s="7">
        <f t="shared" si="380"/>
        <v>25</v>
      </c>
      <c r="N2455" s="7">
        <f t="shared" si="381"/>
        <v>100</v>
      </c>
      <c r="O2455" s="7">
        <f t="shared" si="382"/>
        <v>0</v>
      </c>
      <c r="P2455" s="7">
        <f t="shared" si="383"/>
        <v>67</v>
      </c>
      <c r="Q2455" s="8">
        <f t="shared" si="384"/>
        <v>53.8</v>
      </c>
      <c r="R2455" s="8">
        <f t="shared" si="385"/>
        <v>41.75</v>
      </c>
      <c r="S2455" s="8">
        <f t="shared" si="386"/>
        <v>48.900000000000006</v>
      </c>
      <c r="T2455" s="8">
        <f t="shared" si="387"/>
        <v>48</v>
      </c>
      <c r="U2455" s="7">
        <f t="shared" si="388"/>
        <v>48.15</v>
      </c>
      <c r="V2455" s="7">
        <f t="shared" si="389"/>
        <v>48.112499999999997</v>
      </c>
    </row>
    <row r="2456" spans="1:22" ht="13.5" x14ac:dyDescent="0.25">
      <c r="A2456" s="3">
        <f>RSI!A2456</f>
        <v>45884</v>
      </c>
      <c r="B2456" s="2">
        <f>RSI!B2456</f>
        <v>4.3099999999999996</v>
      </c>
      <c r="C2456" s="2">
        <f>RSI!I2456</f>
        <v>59.982481333293045</v>
      </c>
      <c r="D2456" s="2">
        <f>MACD!E2456</f>
        <v>-9.6252073772163271E-2</v>
      </c>
      <c r="E2456" s="2">
        <f>MACD!F2456</f>
        <v>2.7125871776456971E-2</v>
      </c>
      <c r="F2456" s="2">
        <f>'Moving Avg'!D2456</f>
        <v>4.0999999999999996</v>
      </c>
      <c r="G2456" s="2">
        <f>'Moving Avg'!F2456</f>
        <v>3.9159999999999995</v>
      </c>
      <c r="H2456" s="2">
        <f>'Moving Avg'!G2456</f>
        <v>4.2564000000000002</v>
      </c>
      <c r="I2456" s="2">
        <f>'Moving Avg'!H2456</f>
        <v>4.2668999999999979</v>
      </c>
      <c r="J2456" s="5" t="str">
        <f>OBV!F2456</f>
        <v>BULLISH</v>
      </c>
      <c r="K2456" s="5" t="str">
        <f>OBV!G2456</f>
        <v>WEAK</v>
      </c>
      <c r="L2456" s="5" t="str">
        <f>OBV!H2456</f>
        <v>CONFIRMED BULLISH</v>
      </c>
      <c r="M2456" s="7">
        <f t="shared" si="380"/>
        <v>25</v>
      </c>
      <c r="N2456" s="7">
        <f t="shared" si="381"/>
        <v>100</v>
      </c>
      <c r="O2456" s="7">
        <f t="shared" si="382"/>
        <v>0</v>
      </c>
      <c r="P2456" s="7">
        <f t="shared" si="383"/>
        <v>67</v>
      </c>
      <c r="Q2456" s="8">
        <f t="shared" si="384"/>
        <v>53.8</v>
      </c>
      <c r="R2456" s="8">
        <f t="shared" si="385"/>
        <v>41.75</v>
      </c>
      <c r="S2456" s="8">
        <f t="shared" si="386"/>
        <v>48.900000000000006</v>
      </c>
      <c r="T2456" s="8">
        <f t="shared" si="387"/>
        <v>48</v>
      </c>
      <c r="U2456" s="7">
        <f t="shared" si="388"/>
        <v>48.15</v>
      </c>
      <c r="V2456" s="7">
        <f t="shared" si="389"/>
        <v>48.112499999999997</v>
      </c>
    </row>
    <row r="2457" spans="1:22" ht="13.5" x14ac:dyDescent="0.25">
      <c r="A2457" s="3">
        <f>RSI!A2457</f>
        <v>45887</v>
      </c>
      <c r="B2457" s="2">
        <f>RSI!B2457</f>
        <v>4.5</v>
      </c>
      <c r="C2457" s="2">
        <f>RSI!I2457</f>
        <v>65.511143869195962</v>
      </c>
      <c r="D2457" s="2">
        <f>MACD!E2457</f>
        <v>-0.16832080305970587</v>
      </c>
      <c r="E2457" s="2">
        <f>MACD!F2457</f>
        <v>-1.1963463190775597E-2</v>
      </c>
      <c r="F2457" s="2">
        <f>'Moving Avg'!D2457</f>
        <v>4.2419999999999991</v>
      </c>
      <c r="G2457" s="2">
        <f>'Moving Avg'!F2457</f>
        <v>3.9340000000000002</v>
      </c>
      <c r="H2457" s="2">
        <f>'Moving Avg'!G2457</f>
        <v>4.2366000000000001</v>
      </c>
      <c r="I2457" s="2">
        <f>'Moving Avg'!H2457</f>
        <v>4.2693999999999974</v>
      </c>
      <c r="J2457" s="5" t="str">
        <f>OBV!F2457</f>
        <v>BULLISH</v>
      </c>
      <c r="K2457" s="5" t="str">
        <f>OBV!G2457</f>
        <v>NEUTRAL</v>
      </c>
      <c r="L2457" s="5" t="str">
        <f>OBV!H2457</f>
        <v>CONFIRMED BULLISH</v>
      </c>
      <c r="M2457" s="7">
        <f t="shared" si="380"/>
        <v>25</v>
      </c>
      <c r="N2457" s="7">
        <f t="shared" si="381"/>
        <v>100</v>
      </c>
      <c r="O2457" s="7">
        <f t="shared" si="382"/>
        <v>0</v>
      </c>
      <c r="P2457" s="7">
        <f t="shared" si="383"/>
        <v>83.5</v>
      </c>
      <c r="Q2457" s="8">
        <f t="shared" si="384"/>
        <v>56.274999999999999</v>
      </c>
      <c r="R2457" s="8">
        <f t="shared" si="385"/>
        <v>45.875</v>
      </c>
      <c r="S2457" s="8">
        <f t="shared" si="386"/>
        <v>56.325000000000003</v>
      </c>
      <c r="T2457" s="8">
        <f t="shared" si="387"/>
        <v>52.125</v>
      </c>
      <c r="U2457" s="7">
        <f t="shared" si="388"/>
        <v>52.82500000000001</v>
      </c>
      <c r="V2457" s="7">
        <f t="shared" si="389"/>
        <v>52.650000000000006</v>
      </c>
    </row>
    <row r="2458" spans="1:22" ht="13.5" x14ac:dyDescent="0.25">
      <c r="A2458" s="3">
        <f>RSI!A2458</f>
        <v>45888</v>
      </c>
      <c r="B2458" s="2">
        <f>RSI!B2458</f>
        <v>4.5</v>
      </c>
      <c r="C2458" s="2">
        <f>RSI!I2458</f>
        <v>65.511143869195976</v>
      </c>
      <c r="D2458" s="2">
        <f>MACD!E2458</f>
        <v>-0.22110033964613152</v>
      </c>
      <c r="E2458" s="2">
        <f>MACD!F2458</f>
        <v>-5.3790838481846785E-2</v>
      </c>
      <c r="F2458" s="2">
        <f>'Moving Avg'!D2458</f>
        <v>4.3499999999999996</v>
      </c>
      <c r="G2458" s="2">
        <f>'Moving Avg'!F2458</f>
        <v>3.9609999999999999</v>
      </c>
      <c r="H2458" s="2">
        <f>'Moving Avg'!G2458</f>
        <v>4.2216000000000005</v>
      </c>
      <c r="I2458" s="2">
        <f>'Moving Avg'!H2458</f>
        <v>4.2720999999999982</v>
      </c>
      <c r="J2458" s="5" t="str">
        <f>OBV!F2458</f>
        <v>BULLISH</v>
      </c>
      <c r="K2458" s="5" t="str">
        <f>OBV!G2458</f>
        <v>NEUTRAL</v>
      </c>
      <c r="L2458" s="5" t="str">
        <f>OBV!H2458</f>
        <v>CONFIRMED BULLISH</v>
      </c>
      <c r="M2458" s="7">
        <f t="shared" si="380"/>
        <v>25</v>
      </c>
      <c r="N2458" s="7">
        <f t="shared" si="381"/>
        <v>100</v>
      </c>
      <c r="O2458" s="7">
        <f t="shared" si="382"/>
        <v>50</v>
      </c>
      <c r="P2458" s="7">
        <f t="shared" si="383"/>
        <v>83.5</v>
      </c>
      <c r="Q2458" s="8">
        <f t="shared" si="384"/>
        <v>63.774999999999999</v>
      </c>
      <c r="R2458" s="8">
        <f t="shared" si="385"/>
        <v>63.375</v>
      </c>
      <c r="S2458" s="8">
        <f t="shared" si="386"/>
        <v>68.825000000000003</v>
      </c>
      <c r="T2458" s="8">
        <f t="shared" si="387"/>
        <v>64.625</v>
      </c>
      <c r="U2458" s="7">
        <f t="shared" si="388"/>
        <v>65.325000000000003</v>
      </c>
      <c r="V2458" s="7">
        <f t="shared" si="389"/>
        <v>65.150000000000006</v>
      </c>
    </row>
    <row r="2459" spans="1:22" ht="13.5" x14ac:dyDescent="0.25">
      <c r="A2459" s="3">
        <f>RSI!A2459</f>
        <v>45889</v>
      </c>
      <c r="B2459" s="2">
        <f>RSI!B2459</f>
        <v>4.5</v>
      </c>
      <c r="C2459" s="2">
        <f>RSI!I2459</f>
        <v>65.51114386919599</v>
      </c>
      <c r="D2459" s="2">
        <f>MACD!E2459</f>
        <v>-0.2665988331010678</v>
      </c>
      <c r="E2459" s="2">
        <f>MACD!F2459</f>
        <v>-9.6352437405690994E-2</v>
      </c>
      <c r="F2459" s="2">
        <f>'Moving Avg'!D2459</f>
        <v>4.4239999999999995</v>
      </c>
      <c r="G2459" s="2">
        <f>'Moving Avg'!F2459</f>
        <v>3.9880000000000004</v>
      </c>
      <c r="H2459" s="2">
        <f>'Moving Avg'!G2459</f>
        <v>4.202</v>
      </c>
      <c r="I2459" s="2">
        <f>'Moving Avg'!H2459</f>
        <v>4.2747999999999982</v>
      </c>
      <c r="J2459" s="5" t="str">
        <f>OBV!F2459</f>
        <v>BULLISH</v>
      </c>
      <c r="K2459" s="5" t="str">
        <f>OBV!G2459</f>
        <v>NEUTRAL</v>
      </c>
      <c r="L2459" s="5" t="str">
        <f>OBV!H2459</f>
        <v>CONFIRMED BULLISH</v>
      </c>
      <c r="M2459" s="7">
        <f t="shared" si="380"/>
        <v>25</v>
      </c>
      <c r="N2459" s="7">
        <f t="shared" si="381"/>
        <v>100</v>
      </c>
      <c r="O2459" s="7">
        <f t="shared" si="382"/>
        <v>50</v>
      </c>
      <c r="P2459" s="7">
        <f t="shared" si="383"/>
        <v>83.5</v>
      </c>
      <c r="Q2459" s="8">
        <f t="shared" si="384"/>
        <v>63.774999999999999</v>
      </c>
      <c r="R2459" s="8">
        <f t="shared" si="385"/>
        <v>63.375</v>
      </c>
      <c r="S2459" s="8">
        <f t="shared" si="386"/>
        <v>68.825000000000003</v>
      </c>
      <c r="T2459" s="8">
        <f t="shared" si="387"/>
        <v>64.625</v>
      </c>
      <c r="U2459" s="7">
        <f t="shared" si="388"/>
        <v>65.325000000000003</v>
      </c>
      <c r="V2459" s="7">
        <f t="shared" si="389"/>
        <v>65.150000000000006</v>
      </c>
    </row>
    <row r="2460" spans="1:22" ht="13.5" x14ac:dyDescent="0.25">
      <c r="A2460" s="3">
        <f>RSI!A2460</f>
        <v>45890</v>
      </c>
      <c r="B2460" s="2">
        <f>RSI!B2460</f>
        <v>4.5</v>
      </c>
      <c r="C2460" s="2">
        <f>RSI!I2460</f>
        <v>65.51114386919599</v>
      </c>
      <c r="D2460" s="2">
        <f>MACD!E2460</f>
        <v>-0.30729880565862677</v>
      </c>
      <c r="E2460" s="2">
        <f>MACD!F2460</f>
        <v>-0.13854171105627816</v>
      </c>
      <c r="F2460" s="2">
        <f>'Moving Avg'!D2460</f>
        <v>4.4619999999999997</v>
      </c>
      <c r="G2460" s="2">
        <f>'Moving Avg'!F2460</f>
        <v>4.0205000000000002</v>
      </c>
      <c r="H2460" s="2">
        <f>'Moving Avg'!G2460</f>
        <v>4.1871999999999998</v>
      </c>
      <c r="I2460" s="2">
        <f>'Moving Avg'!H2460</f>
        <v>4.2783499999999979</v>
      </c>
      <c r="J2460" s="5" t="str">
        <f>OBV!F2460</f>
        <v>BULLISH</v>
      </c>
      <c r="K2460" s="5" t="str">
        <f>OBV!G2460</f>
        <v>NEUTRAL</v>
      </c>
      <c r="L2460" s="5" t="str">
        <f>OBV!H2460</f>
        <v>CONFIRMED BULLISH</v>
      </c>
      <c r="M2460" s="7">
        <f t="shared" si="380"/>
        <v>25</v>
      </c>
      <c r="N2460" s="7">
        <f t="shared" si="381"/>
        <v>100</v>
      </c>
      <c r="O2460" s="7">
        <f t="shared" si="382"/>
        <v>50</v>
      </c>
      <c r="P2460" s="7">
        <f t="shared" si="383"/>
        <v>83.5</v>
      </c>
      <c r="Q2460" s="8">
        <f t="shared" si="384"/>
        <v>63.774999999999999</v>
      </c>
      <c r="R2460" s="8">
        <f t="shared" si="385"/>
        <v>63.375</v>
      </c>
      <c r="S2460" s="8">
        <f t="shared" si="386"/>
        <v>68.825000000000003</v>
      </c>
      <c r="T2460" s="8">
        <f t="shared" si="387"/>
        <v>64.625</v>
      </c>
      <c r="U2460" s="7">
        <f t="shared" si="388"/>
        <v>65.325000000000003</v>
      </c>
      <c r="V2460" s="7">
        <f t="shared" si="389"/>
        <v>65.150000000000006</v>
      </c>
    </row>
    <row r="2461" spans="1:22" ht="13.5" x14ac:dyDescent="0.25">
      <c r="A2461" s="3">
        <f>RSI!A2461</f>
        <v>45891</v>
      </c>
      <c r="B2461" s="2">
        <f>RSI!B2461</f>
        <v>4.3</v>
      </c>
      <c r="C2461" s="2">
        <f>RSI!I2461</f>
        <v>54.793195042926335</v>
      </c>
      <c r="D2461" s="2">
        <f>MACD!E2461</f>
        <v>-0.33049908266915118</v>
      </c>
      <c r="E2461" s="2">
        <f>MACD!F2461</f>
        <v>-0.17693318537885278</v>
      </c>
      <c r="F2461" s="2">
        <f>'Moving Avg'!D2461</f>
        <v>4.46</v>
      </c>
      <c r="G2461" s="2">
        <f>'Moving Avg'!F2461</f>
        <v>4.0430000000000001</v>
      </c>
      <c r="H2461" s="2">
        <f>'Moving Avg'!G2461</f>
        <v>4.1723999999999997</v>
      </c>
      <c r="I2461" s="2">
        <f>'Moving Avg'!H2461</f>
        <v>4.2817499999999979</v>
      </c>
      <c r="J2461" s="5" t="str">
        <f>OBV!F2461</f>
        <v>BULLISH</v>
      </c>
      <c r="K2461" s="5" t="str">
        <f>OBV!G2461</f>
        <v>NEUTRAL</v>
      </c>
      <c r="L2461" s="5" t="str">
        <f>OBV!H2461</f>
        <v>BULLISH DIVERGENCE</v>
      </c>
      <c r="M2461" s="7">
        <f t="shared" si="380"/>
        <v>25</v>
      </c>
      <c r="N2461" s="7">
        <f t="shared" si="381"/>
        <v>100</v>
      </c>
      <c r="O2461" s="7">
        <f t="shared" si="382"/>
        <v>50</v>
      </c>
      <c r="P2461" s="7">
        <f t="shared" si="383"/>
        <v>66.5</v>
      </c>
      <c r="Q2461" s="8">
        <f t="shared" si="384"/>
        <v>61.225000000000001</v>
      </c>
      <c r="R2461" s="8">
        <f t="shared" si="385"/>
        <v>59.125</v>
      </c>
      <c r="S2461" s="8">
        <f t="shared" si="386"/>
        <v>61.174999999999997</v>
      </c>
      <c r="T2461" s="8">
        <f t="shared" si="387"/>
        <v>60.375</v>
      </c>
      <c r="U2461" s="7">
        <f t="shared" si="388"/>
        <v>60.508333333333326</v>
      </c>
      <c r="V2461" s="7">
        <f t="shared" si="389"/>
        <v>60.474999999999994</v>
      </c>
    </row>
    <row r="2462" spans="1:22" ht="13.5" x14ac:dyDescent="0.25">
      <c r="A2462" s="3">
        <f>RSI!A2462</f>
        <v>45894</v>
      </c>
      <c r="B2462" s="2">
        <f>RSI!B2462</f>
        <v>4.3</v>
      </c>
      <c r="C2462" s="2">
        <f>RSI!I2462</f>
        <v>54.793195042926335</v>
      </c>
      <c r="D2462" s="2">
        <f>MACD!E2462</f>
        <v>-0.3492970309518233</v>
      </c>
      <c r="E2462" s="2">
        <f>MACD!F2462</f>
        <v>-0.2114059544934469</v>
      </c>
      <c r="F2462" s="2">
        <f>'Moving Avg'!D2462</f>
        <v>4.42</v>
      </c>
      <c r="G2462" s="2">
        <f>'Moving Avg'!F2462</f>
        <v>4.0655000000000001</v>
      </c>
      <c r="H2462" s="2">
        <f>'Moving Avg'!G2462</f>
        <v>4.1620000000000008</v>
      </c>
      <c r="I2462" s="2">
        <f>'Moving Avg'!H2462</f>
        <v>4.2856499999999977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  <c r="M2462" s="7">
        <f t="shared" si="380"/>
        <v>25</v>
      </c>
      <c r="N2462" s="7">
        <f t="shared" si="381"/>
        <v>100</v>
      </c>
      <c r="O2462" s="7">
        <f t="shared" si="382"/>
        <v>50</v>
      </c>
      <c r="P2462" s="7">
        <f t="shared" si="383"/>
        <v>33</v>
      </c>
      <c r="Q2462" s="8">
        <f t="shared" si="384"/>
        <v>56.2</v>
      </c>
      <c r="R2462" s="8">
        <f t="shared" si="385"/>
        <v>50.75</v>
      </c>
      <c r="S2462" s="8">
        <f t="shared" si="386"/>
        <v>46.1</v>
      </c>
      <c r="T2462" s="8">
        <f t="shared" si="387"/>
        <v>52</v>
      </c>
      <c r="U2462" s="7">
        <f t="shared" si="388"/>
        <v>51.016666666666673</v>
      </c>
      <c r="V2462" s="7">
        <f t="shared" si="389"/>
        <v>51.262500000000003</v>
      </c>
    </row>
    <row r="2463" spans="1:22" ht="13.5" x14ac:dyDescent="0.25">
      <c r="A2463" s="3">
        <f>RSI!A2463</f>
        <v>45895</v>
      </c>
      <c r="B2463" s="2">
        <f>RSI!B2463</f>
        <v>4.1100000000000003</v>
      </c>
      <c r="C2463" s="2">
        <f>RSI!I2463</f>
        <v>46.424843484255653</v>
      </c>
      <c r="D2463" s="2">
        <f>MACD!E2463</f>
        <v>-0.32562822084905196</v>
      </c>
      <c r="E2463" s="2">
        <f>MACD!F2463</f>
        <v>-0.23425040776456793</v>
      </c>
      <c r="F2463" s="2">
        <f>'Moving Avg'!D2463</f>
        <v>4.3420000000000005</v>
      </c>
      <c r="G2463" s="2">
        <f>'Moving Avg'!F2463</f>
        <v>4.0810000000000004</v>
      </c>
      <c r="H2463" s="2">
        <f>'Moving Avg'!G2463</f>
        <v>4.1514000000000006</v>
      </c>
      <c r="I2463" s="2">
        <f>'Moving Avg'!H2463</f>
        <v>4.288599999999998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  <c r="M2463" s="7">
        <f t="shared" si="380"/>
        <v>25</v>
      </c>
      <c r="N2463" s="7">
        <f t="shared" si="381"/>
        <v>100</v>
      </c>
      <c r="O2463" s="7">
        <f t="shared" si="382"/>
        <v>50</v>
      </c>
      <c r="P2463" s="7">
        <f t="shared" si="383"/>
        <v>33</v>
      </c>
      <c r="Q2463" s="8">
        <f t="shared" si="384"/>
        <v>56.2</v>
      </c>
      <c r="R2463" s="8">
        <f t="shared" si="385"/>
        <v>50.75</v>
      </c>
      <c r="S2463" s="8">
        <f t="shared" si="386"/>
        <v>46.1</v>
      </c>
      <c r="T2463" s="8">
        <f t="shared" si="387"/>
        <v>52</v>
      </c>
      <c r="U2463" s="7">
        <f t="shared" si="388"/>
        <v>51.016666666666673</v>
      </c>
      <c r="V2463" s="7">
        <f t="shared" si="389"/>
        <v>51.262500000000003</v>
      </c>
    </row>
    <row r="2464" spans="1:22" ht="13.5" x14ac:dyDescent="0.25">
      <c r="A2464" s="3">
        <f>RSI!A2464</f>
        <v>45896</v>
      </c>
      <c r="B2464" s="2">
        <f>RSI!B2464</f>
        <v>4.29</v>
      </c>
      <c r="C2464" s="2">
        <f>RSI!I2464</f>
        <v>53.647400427944056</v>
      </c>
      <c r="D2464" s="2">
        <f>MACD!E2464</f>
        <v>-0.29226230728307412</v>
      </c>
      <c r="E2464" s="2">
        <f>MACD!F2464</f>
        <v>-0.24585278766826918</v>
      </c>
      <c r="F2464" s="2">
        <f>'Moving Avg'!D2464</f>
        <v>4.3</v>
      </c>
      <c r="G2464" s="2">
        <f>'Moving Avg'!F2464</f>
        <v>4.0975000000000001</v>
      </c>
      <c r="H2464" s="2">
        <f>'Moving Avg'!G2464</f>
        <v>4.1479999999999997</v>
      </c>
      <c r="I2464" s="2">
        <f>'Moving Avg'!H2464</f>
        <v>4.2924499999999979</v>
      </c>
      <c r="J2464" s="5" t="str">
        <f>OBV!F2464</f>
        <v>BULLISH</v>
      </c>
      <c r="K2464" s="5" t="str">
        <f>OBV!G2464</f>
        <v>WEAK</v>
      </c>
      <c r="L2464" s="5" t="str">
        <f>OBV!H2464</f>
        <v>BULLISH DIVERGENCE</v>
      </c>
      <c r="M2464" s="7">
        <f t="shared" si="380"/>
        <v>25</v>
      </c>
      <c r="N2464" s="7">
        <f t="shared" si="381"/>
        <v>100</v>
      </c>
      <c r="O2464" s="7">
        <f t="shared" si="382"/>
        <v>50</v>
      </c>
      <c r="P2464" s="7">
        <f t="shared" si="383"/>
        <v>50</v>
      </c>
      <c r="Q2464" s="8">
        <f t="shared" si="384"/>
        <v>58.75</v>
      </c>
      <c r="R2464" s="8">
        <f t="shared" si="385"/>
        <v>55</v>
      </c>
      <c r="S2464" s="8">
        <f t="shared" si="386"/>
        <v>53.75</v>
      </c>
      <c r="T2464" s="8">
        <f t="shared" si="387"/>
        <v>56.25</v>
      </c>
      <c r="U2464" s="7">
        <f t="shared" si="388"/>
        <v>55.833333333333336</v>
      </c>
      <c r="V2464" s="7">
        <f t="shared" si="389"/>
        <v>55.9375</v>
      </c>
    </row>
    <row r="2465" spans="1:22" ht="13.5" x14ac:dyDescent="0.25">
      <c r="A2465" s="3">
        <f>RSI!A2465</f>
        <v>45897</v>
      </c>
      <c r="B2465" s="2">
        <f>RSI!B2465</f>
        <v>4.0999999999999996</v>
      </c>
      <c r="C2465" s="2">
        <f>RSI!I2465</f>
        <v>46.518550402905937</v>
      </c>
      <c r="D2465" s="2">
        <f>MACD!E2465</f>
        <v>-0.22284727748314159</v>
      </c>
      <c r="E2465" s="2">
        <f>MACD!F2465</f>
        <v>-0.24125168563124369</v>
      </c>
      <c r="F2465" s="2">
        <f>'Moving Avg'!D2465</f>
        <v>4.2200000000000006</v>
      </c>
      <c r="G2465" s="2">
        <f>'Moving Avg'!F2465</f>
        <v>4.1124999999999998</v>
      </c>
      <c r="H2465" s="2">
        <f>'Moving Avg'!G2465</f>
        <v>4.141</v>
      </c>
      <c r="I2465" s="2">
        <f>'Moving Avg'!H2465</f>
        <v>4.2953499999999982</v>
      </c>
      <c r="J2465" s="5" t="str">
        <f>OBV!F2465</f>
        <v>BULLISH</v>
      </c>
      <c r="K2465" s="5" t="str">
        <f>OBV!G2465</f>
        <v>WEAK</v>
      </c>
      <c r="L2465" s="5" t="str">
        <f>OBV!H2465</f>
        <v>BULLISH DIVERGENCE</v>
      </c>
      <c r="M2465" s="7">
        <f t="shared" si="380"/>
        <v>25</v>
      </c>
      <c r="N2465" s="7">
        <f t="shared" si="381"/>
        <v>0</v>
      </c>
      <c r="O2465" s="7">
        <f t="shared" si="382"/>
        <v>0</v>
      </c>
      <c r="P2465" s="7">
        <f t="shared" si="383"/>
        <v>50</v>
      </c>
      <c r="Q2465" s="8">
        <f t="shared" si="384"/>
        <v>16.25</v>
      </c>
      <c r="R2465" s="8">
        <f t="shared" si="385"/>
        <v>17.5</v>
      </c>
      <c r="S2465" s="8">
        <f t="shared" si="386"/>
        <v>26.25</v>
      </c>
      <c r="T2465" s="8">
        <f t="shared" si="387"/>
        <v>18.75</v>
      </c>
      <c r="U2465" s="7">
        <f t="shared" si="388"/>
        <v>20</v>
      </c>
      <c r="V2465" s="7">
        <f t="shared" si="389"/>
        <v>19.6875</v>
      </c>
    </row>
    <row r="2466" spans="1:22" ht="13.5" x14ac:dyDescent="0.25">
      <c r="A2466" s="3">
        <f>RSI!A2466</f>
        <v>45898</v>
      </c>
      <c r="B2466" s="2">
        <f>RSI!B2466</f>
        <v>4</v>
      </c>
      <c r="C2466" s="2">
        <f>RSI!I2466</f>
        <v>43.260251527595521</v>
      </c>
      <c r="D2466" s="2">
        <f>MACD!E2466</f>
        <v>-0.15612214271130753</v>
      </c>
      <c r="E2466" s="2">
        <f>MACD!F2466</f>
        <v>-0.22422577704725646</v>
      </c>
      <c r="F2466" s="2">
        <f>'Moving Avg'!D2466</f>
        <v>4.1599999999999993</v>
      </c>
      <c r="G2466" s="2">
        <f>'Moving Avg'!F2466</f>
        <v>4.1225000000000005</v>
      </c>
      <c r="H2466" s="2">
        <f>'Moving Avg'!G2466</f>
        <v>4.1323999999999987</v>
      </c>
      <c r="I2466" s="2">
        <f>'Moving Avg'!H2466</f>
        <v>4.297749999999998</v>
      </c>
      <c r="J2466" s="5" t="str">
        <f>OBV!F2466</f>
        <v>BULLISH</v>
      </c>
      <c r="K2466" s="5" t="str">
        <f>OBV!G2466</f>
        <v>NEUTRAL</v>
      </c>
      <c r="L2466" s="5" t="str">
        <f>OBV!H2466</f>
        <v>BULLISH DIVERGENCE</v>
      </c>
      <c r="M2466" s="7">
        <f t="shared" si="380"/>
        <v>25</v>
      </c>
      <c r="N2466" s="7">
        <f t="shared" si="381"/>
        <v>0</v>
      </c>
      <c r="O2466" s="7">
        <f t="shared" si="382"/>
        <v>0</v>
      </c>
      <c r="P2466" s="7">
        <f t="shared" si="383"/>
        <v>66.5</v>
      </c>
      <c r="Q2466" s="8">
        <f t="shared" si="384"/>
        <v>18.725000000000001</v>
      </c>
      <c r="R2466" s="8">
        <f t="shared" si="385"/>
        <v>21.625</v>
      </c>
      <c r="S2466" s="8">
        <f t="shared" si="386"/>
        <v>33.674999999999997</v>
      </c>
      <c r="T2466" s="8">
        <f t="shared" si="387"/>
        <v>22.875</v>
      </c>
      <c r="U2466" s="7">
        <f t="shared" si="388"/>
        <v>24.675000000000001</v>
      </c>
      <c r="V2466" s="7">
        <f t="shared" si="389"/>
        <v>24.225000000000001</v>
      </c>
    </row>
    <row r="2467" spans="1:22" ht="13.5" x14ac:dyDescent="0.25">
      <c r="A2467" s="3">
        <f>RSI!A2467</f>
        <v>45901</v>
      </c>
      <c r="B2467" s="2">
        <f>RSI!B2467</f>
        <v>4.18</v>
      </c>
      <c r="C2467" s="2">
        <f>RSI!I2467</f>
        <v>50.043172880965422</v>
      </c>
      <c r="D2467" s="2">
        <f>MACD!E2467</f>
        <v>-8.2635246320709399E-2</v>
      </c>
      <c r="E2467" s="2">
        <f>MACD!F2467</f>
        <v>-0.19590767090194708</v>
      </c>
      <c r="F2467" s="2">
        <f>'Moving Avg'!D2467</f>
        <v>4.1360000000000001</v>
      </c>
      <c r="G2467" s="2">
        <f>'Moving Avg'!F2467</f>
        <v>4.145999999999999</v>
      </c>
      <c r="H2467" s="2">
        <f>'Moving Avg'!G2467</f>
        <v>4.1277999999999988</v>
      </c>
      <c r="I2467" s="2">
        <f>'Moving Avg'!H2467</f>
        <v>4.3010499999999974</v>
      </c>
      <c r="J2467" s="5" t="str">
        <f>OBV!F2467</f>
        <v>BULLISH</v>
      </c>
      <c r="K2467" s="5" t="str">
        <f>OBV!G2467</f>
        <v>NEUTRAL</v>
      </c>
      <c r="L2467" s="5" t="str">
        <f>OBV!H2467</f>
        <v>BULLISH DIVERGENCE</v>
      </c>
      <c r="M2467" s="7">
        <f t="shared" si="380"/>
        <v>25</v>
      </c>
      <c r="N2467" s="7">
        <f t="shared" si="381"/>
        <v>0</v>
      </c>
      <c r="O2467" s="7">
        <f t="shared" si="382"/>
        <v>0</v>
      </c>
      <c r="P2467" s="7">
        <f t="shared" si="383"/>
        <v>66.5</v>
      </c>
      <c r="Q2467" s="8">
        <f t="shared" si="384"/>
        <v>18.725000000000001</v>
      </c>
      <c r="R2467" s="8">
        <f t="shared" si="385"/>
        <v>21.625</v>
      </c>
      <c r="S2467" s="8">
        <f t="shared" si="386"/>
        <v>33.674999999999997</v>
      </c>
      <c r="T2467" s="8">
        <f t="shared" si="387"/>
        <v>22.875</v>
      </c>
      <c r="U2467" s="7">
        <f t="shared" si="388"/>
        <v>24.675000000000001</v>
      </c>
      <c r="V2467" s="7">
        <f t="shared" si="389"/>
        <v>24.225000000000001</v>
      </c>
    </row>
    <row r="2468" spans="1:22" ht="13.5" x14ac:dyDescent="0.25">
      <c r="A2468" s="3">
        <f>RSI!A2468</f>
        <v>45902</v>
      </c>
      <c r="B2468" s="2">
        <f>RSI!B2468</f>
        <v>4.18</v>
      </c>
      <c r="C2468" s="2">
        <f>RSI!I2468</f>
        <v>50.043172880965422</v>
      </c>
      <c r="D2468" s="2">
        <f>MACD!E2468</f>
        <v>-2.0471606740375847E-2</v>
      </c>
      <c r="E2468" s="2">
        <f>MACD!F2468</f>
        <v>-0.16082045806963283</v>
      </c>
      <c r="F2468" s="2">
        <f>'Moving Avg'!D2468</f>
        <v>4.1500000000000004</v>
      </c>
      <c r="G2468" s="2">
        <f>'Moving Avg'!F2468</f>
        <v>4.1659999999999995</v>
      </c>
      <c r="H2468" s="2">
        <f>'Moving Avg'!G2468</f>
        <v>4.1231999999999998</v>
      </c>
      <c r="I2468" s="2">
        <f>'Moving Avg'!H2468</f>
        <v>4.3035999999999976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  <c r="M2468" s="7">
        <f t="shared" si="380"/>
        <v>25</v>
      </c>
      <c r="N2468" s="7">
        <f t="shared" si="381"/>
        <v>0</v>
      </c>
      <c r="O2468" s="7">
        <f t="shared" si="382"/>
        <v>0</v>
      </c>
      <c r="P2468" s="7">
        <f t="shared" si="383"/>
        <v>83.5</v>
      </c>
      <c r="Q2468" s="8">
        <f t="shared" si="384"/>
        <v>21.274999999999999</v>
      </c>
      <c r="R2468" s="8">
        <f t="shared" si="385"/>
        <v>25.875</v>
      </c>
      <c r="S2468" s="8">
        <f t="shared" si="386"/>
        <v>41.325000000000003</v>
      </c>
      <c r="T2468" s="8">
        <f t="shared" si="387"/>
        <v>27.125</v>
      </c>
      <c r="U2468" s="7">
        <f t="shared" si="388"/>
        <v>29.491666666666664</v>
      </c>
      <c r="V2468" s="7">
        <f t="shared" si="389"/>
        <v>28.9</v>
      </c>
    </row>
    <row r="2469" spans="1:22" ht="13.5" x14ac:dyDescent="0.25">
      <c r="A2469" s="3">
        <f>RSI!A2469</f>
        <v>45903</v>
      </c>
      <c r="B2469" s="2">
        <f>RSI!B2469</f>
        <v>4.18</v>
      </c>
      <c r="C2469" s="2">
        <f>RSI!I2469</f>
        <v>50.043172880965422</v>
      </c>
      <c r="D2469" s="2">
        <f>MACD!E2469</f>
        <v>3.2112117793964501E-2</v>
      </c>
      <c r="E2469" s="2">
        <f>MACD!F2469</f>
        <v>-0.12223394289691338</v>
      </c>
      <c r="F2469" s="2">
        <f>'Moving Avg'!D2469</f>
        <v>4.1280000000000001</v>
      </c>
      <c r="G2469" s="2">
        <f>'Moving Avg'!F2469</f>
        <v>4.1855000000000002</v>
      </c>
      <c r="H2469" s="2">
        <f>'Moving Avg'!G2469</f>
        <v>4.1208</v>
      </c>
      <c r="I2469" s="2">
        <f>'Moving Avg'!H2469</f>
        <v>4.3068999999999971</v>
      </c>
      <c r="J2469" s="5" t="str">
        <f>OBV!F2469</f>
        <v>BEARISH</v>
      </c>
      <c r="K2469" s="5" t="str">
        <f>OBV!G2469</f>
        <v>STRONG</v>
      </c>
      <c r="L2469" s="5" t="str">
        <f>OBV!H2469</f>
        <v>CONFIRMED BEARISH</v>
      </c>
      <c r="M2469" s="7">
        <f t="shared" si="380"/>
        <v>25</v>
      </c>
      <c r="N2469" s="7">
        <f t="shared" si="381"/>
        <v>0</v>
      </c>
      <c r="O2469" s="7">
        <f t="shared" si="382"/>
        <v>0</v>
      </c>
      <c r="P2469" s="7">
        <f t="shared" si="383"/>
        <v>33</v>
      </c>
      <c r="Q2469" s="8">
        <f t="shared" si="384"/>
        <v>13.7</v>
      </c>
      <c r="R2469" s="8">
        <f t="shared" si="385"/>
        <v>13.25</v>
      </c>
      <c r="S2469" s="8">
        <f t="shared" si="386"/>
        <v>18.600000000000001</v>
      </c>
      <c r="T2469" s="8">
        <f t="shared" si="387"/>
        <v>14.5</v>
      </c>
      <c r="U2469" s="7">
        <f t="shared" si="388"/>
        <v>15.183333333333332</v>
      </c>
      <c r="V2469" s="7">
        <f t="shared" si="389"/>
        <v>15.012499999999999</v>
      </c>
    </row>
    <row r="2470" spans="1:22" ht="13.5" x14ac:dyDescent="0.25">
      <c r="A2470" s="3">
        <f>RSI!A2470</f>
        <v>45905</v>
      </c>
      <c r="B2470" s="2">
        <f>RSI!B2470</f>
        <v>4.18</v>
      </c>
      <c r="C2470" s="2">
        <f>RSI!I2470</f>
        <v>50.043172880965422</v>
      </c>
      <c r="D2470" s="2">
        <f>MACD!E2470</f>
        <v>7.6590966157974449E-2</v>
      </c>
      <c r="E2470" s="2">
        <f>MACD!F2470</f>
        <v>-8.2468961085935821E-2</v>
      </c>
      <c r="F2470" s="2">
        <f>'Moving Avg'!D2470</f>
        <v>4.1440000000000001</v>
      </c>
      <c r="G2470" s="2">
        <f>'Moving Avg'!F2470</f>
        <v>4.205000000000001</v>
      </c>
      <c r="H2470" s="2">
        <f>'Moving Avg'!G2470</f>
        <v>4.1222000000000003</v>
      </c>
      <c r="I2470" s="2">
        <f>'Moving Avg'!H2470</f>
        <v>4.3101999999999974</v>
      </c>
      <c r="J2470" s="5" t="str">
        <f>OBV!F2470</f>
        <v>BEARISH</v>
      </c>
      <c r="K2470" s="5" t="str">
        <f>OBV!G2470</f>
        <v>STRONG</v>
      </c>
      <c r="L2470" s="5" t="str">
        <f>OBV!H2470</f>
        <v>BEARISH DIVERGENCE</v>
      </c>
      <c r="M2470" s="7">
        <f t="shared" si="380"/>
        <v>25</v>
      </c>
      <c r="N2470" s="7">
        <f t="shared" si="381"/>
        <v>0</v>
      </c>
      <c r="O2470" s="7">
        <f t="shared" si="382"/>
        <v>0</v>
      </c>
      <c r="P2470" s="7">
        <f t="shared" si="383"/>
        <v>33</v>
      </c>
      <c r="Q2470" s="8">
        <f t="shared" si="384"/>
        <v>13.7</v>
      </c>
      <c r="R2470" s="8">
        <f t="shared" si="385"/>
        <v>13.25</v>
      </c>
      <c r="S2470" s="8">
        <f t="shared" si="386"/>
        <v>18.600000000000001</v>
      </c>
      <c r="T2470" s="8">
        <f t="shared" si="387"/>
        <v>14.5</v>
      </c>
      <c r="U2470" s="7">
        <f t="shared" si="388"/>
        <v>15.183333333333332</v>
      </c>
      <c r="V2470" s="7">
        <f t="shared" si="389"/>
        <v>15.012499999999999</v>
      </c>
    </row>
    <row r="2471" spans="1:22" ht="13.5" x14ac:dyDescent="0.25">
      <c r="A2471" s="3">
        <f>RSI!A2471</f>
        <v>45908</v>
      </c>
      <c r="B2471" s="2">
        <f>RSI!B2471</f>
        <v>4.18</v>
      </c>
      <c r="C2471" s="2">
        <f>RSI!I2471</f>
        <v>50.043172880965422</v>
      </c>
      <c r="D2471" s="2">
        <f>MACD!E2471</f>
        <v>8.3443728082392532E-2</v>
      </c>
      <c r="E2471" s="2">
        <f>MACD!F2471</f>
        <v>-4.9286423252270145E-2</v>
      </c>
      <c r="F2471" s="2">
        <f>'Moving Avg'!D2471</f>
        <v>4.18</v>
      </c>
      <c r="G2471" s="2">
        <f>'Moving Avg'!F2471</f>
        <v>4.2250000000000014</v>
      </c>
      <c r="H2471" s="2">
        <f>'Moving Avg'!G2471</f>
        <v>4.1248000000000005</v>
      </c>
      <c r="I2471" s="2">
        <f>'Moving Avg'!H2471</f>
        <v>4.3134999999999968</v>
      </c>
      <c r="J2471" s="5" t="str">
        <f>OBV!F2471</f>
        <v>BULLISH</v>
      </c>
      <c r="K2471" s="5" t="str">
        <f>OBV!G2471</f>
        <v>NEUTRAL</v>
      </c>
      <c r="L2471" s="5" t="str">
        <f>OBV!H2471</f>
        <v>CONFIRMED BULLISH</v>
      </c>
      <c r="M2471" s="7">
        <f t="shared" si="380"/>
        <v>25</v>
      </c>
      <c r="N2471" s="7">
        <f t="shared" si="381"/>
        <v>0</v>
      </c>
      <c r="O2471" s="7">
        <f t="shared" si="382"/>
        <v>0</v>
      </c>
      <c r="P2471" s="7">
        <f t="shared" si="383"/>
        <v>83.5</v>
      </c>
      <c r="Q2471" s="8">
        <f t="shared" si="384"/>
        <v>21.274999999999999</v>
      </c>
      <c r="R2471" s="8">
        <f t="shared" si="385"/>
        <v>25.875</v>
      </c>
      <c r="S2471" s="8">
        <f t="shared" si="386"/>
        <v>41.325000000000003</v>
      </c>
      <c r="T2471" s="8">
        <f t="shared" si="387"/>
        <v>27.125</v>
      </c>
      <c r="U2471" s="7">
        <f t="shared" si="388"/>
        <v>29.491666666666664</v>
      </c>
      <c r="V2471" s="7">
        <f t="shared" si="389"/>
        <v>28.9</v>
      </c>
    </row>
    <row r="2472" spans="1:22" ht="13.5" x14ac:dyDescent="0.25">
      <c r="A2472" s="3">
        <f>RSI!A2472</f>
        <v>45909</v>
      </c>
      <c r="B2472" s="2">
        <f>RSI!B2472</f>
        <v>4.16</v>
      </c>
      <c r="C2472" s="2">
        <f>RSI!I2472</f>
        <v>49.098506276693804</v>
      </c>
      <c r="D2472" s="2">
        <f>MACD!E2472</f>
        <v>9.0710778272948822E-2</v>
      </c>
      <c r="E2472" s="2">
        <f>MACD!F2472</f>
        <v>-2.1286982947226356E-2</v>
      </c>
      <c r="F2472" s="2">
        <f>'Moving Avg'!D2472</f>
        <v>4.1760000000000002</v>
      </c>
      <c r="G2472" s="2">
        <f>'Moving Avg'!F2472</f>
        <v>4.2435</v>
      </c>
      <c r="H2472" s="2">
        <f>'Moving Avg'!G2472</f>
        <v>4.1270000000000007</v>
      </c>
      <c r="I2472" s="2">
        <f>'Moving Avg'!H2472</f>
        <v>4.3166999999999964</v>
      </c>
      <c r="J2472" s="5" t="str">
        <f>OBV!F2472</f>
        <v>BEARISH</v>
      </c>
      <c r="K2472" s="5" t="str">
        <f>OBV!G2472</f>
        <v>STRONG</v>
      </c>
      <c r="L2472" s="5" t="str">
        <f>OBV!H2472</f>
        <v>CONFIRMED BEARISH</v>
      </c>
      <c r="M2472" s="7">
        <f t="shared" si="380"/>
        <v>25</v>
      </c>
      <c r="N2472" s="7">
        <f t="shared" si="381"/>
        <v>0</v>
      </c>
      <c r="O2472" s="7">
        <f t="shared" si="382"/>
        <v>0</v>
      </c>
      <c r="P2472" s="7">
        <f t="shared" si="383"/>
        <v>33</v>
      </c>
      <c r="Q2472" s="8">
        <f t="shared" si="384"/>
        <v>13.7</v>
      </c>
      <c r="R2472" s="8">
        <f t="shared" si="385"/>
        <v>13.25</v>
      </c>
      <c r="S2472" s="8">
        <f t="shared" si="386"/>
        <v>18.600000000000001</v>
      </c>
      <c r="T2472" s="8">
        <f t="shared" si="387"/>
        <v>14.5</v>
      </c>
      <c r="U2472" s="7">
        <f t="shared" si="388"/>
        <v>15.183333333333332</v>
      </c>
      <c r="V2472" s="7">
        <f t="shared" si="389"/>
        <v>15.012499999999999</v>
      </c>
    </row>
    <row r="2473" spans="1:22" ht="13.5" x14ac:dyDescent="0.25">
      <c r="A2473" s="3">
        <f>RSI!A2473</f>
        <v>45910</v>
      </c>
      <c r="B2473" s="2">
        <f>RSI!B2473</f>
        <v>4.1500000000000004</v>
      </c>
      <c r="C2473" s="2">
        <f>RSI!I2473</f>
        <v>48.604463485836206</v>
      </c>
      <c r="D2473" s="2">
        <f>MACD!E2473</f>
        <v>6.8476008157026591E-2</v>
      </c>
      <c r="E2473" s="2">
        <f>MACD!F2473</f>
        <v>-3.3343847263757661E-3</v>
      </c>
      <c r="F2473" s="2">
        <f>'Moving Avg'!D2473</f>
        <v>4.17</v>
      </c>
      <c r="G2473" s="2">
        <f>'Moving Avg'!F2473</f>
        <v>4.2530000000000001</v>
      </c>
      <c r="H2473" s="2">
        <f>'Moving Avg'!G2473</f>
        <v>4.1300000000000008</v>
      </c>
      <c r="I2473" s="2">
        <f>'Moving Avg'!H2473</f>
        <v>4.3198499999999971</v>
      </c>
      <c r="J2473" s="5" t="str">
        <f>OBV!F2473</f>
        <v>BEARISH</v>
      </c>
      <c r="K2473" s="5" t="str">
        <f>OBV!G2473</f>
        <v>STRONG</v>
      </c>
      <c r="L2473" s="5" t="str">
        <f>OBV!H2473</f>
        <v>CONFIRMED BEARISH</v>
      </c>
      <c r="M2473" s="7">
        <f t="shared" si="380"/>
        <v>25</v>
      </c>
      <c r="N2473" s="7">
        <f t="shared" si="381"/>
        <v>0</v>
      </c>
      <c r="O2473" s="7">
        <f t="shared" si="382"/>
        <v>0</v>
      </c>
      <c r="P2473" s="7">
        <f t="shared" si="383"/>
        <v>33</v>
      </c>
      <c r="Q2473" s="8">
        <f t="shared" si="384"/>
        <v>13.7</v>
      </c>
      <c r="R2473" s="8">
        <f t="shared" si="385"/>
        <v>13.25</v>
      </c>
      <c r="S2473" s="8">
        <f t="shared" si="386"/>
        <v>18.600000000000001</v>
      </c>
      <c r="T2473" s="8">
        <f t="shared" si="387"/>
        <v>14.5</v>
      </c>
      <c r="U2473" s="7">
        <f t="shared" si="388"/>
        <v>15.183333333333332</v>
      </c>
      <c r="V2473" s="7">
        <f t="shared" si="389"/>
        <v>15.012499999999999</v>
      </c>
    </row>
    <row r="2474" spans="1:22" ht="13.5" x14ac:dyDescent="0.25">
      <c r="A2474" s="3">
        <f>RSI!A2474</f>
        <v>45911</v>
      </c>
      <c r="B2474" s="2">
        <f>RSI!B2474</f>
        <v>4.18</v>
      </c>
      <c r="C2474" s="2">
        <f>RSI!I2474</f>
        <v>50.222669557608121</v>
      </c>
      <c r="D2474" s="2">
        <f>MACD!E2474</f>
        <v>7.5289495864985234E-2</v>
      </c>
      <c r="E2474" s="2">
        <f>MACD!F2474</f>
        <v>1.2390391391896434E-2</v>
      </c>
      <c r="F2474" s="2">
        <f>'Moving Avg'!D2474</f>
        <v>4.17</v>
      </c>
      <c r="G2474" s="2">
        <f>'Moving Avg'!F2474</f>
        <v>4.2555000000000005</v>
      </c>
      <c r="H2474" s="2">
        <f>'Moving Avg'!G2474</f>
        <v>4.1336000000000004</v>
      </c>
      <c r="I2474" s="2">
        <f>'Moving Avg'!H2474</f>
        <v>4.3236499999999962</v>
      </c>
      <c r="J2474" s="5" t="str">
        <f>OBV!F2474</f>
        <v>BEARISH</v>
      </c>
      <c r="K2474" s="5" t="str">
        <f>OBV!G2474</f>
        <v>STRONG</v>
      </c>
      <c r="L2474" s="5" t="str">
        <f>OBV!H2474</f>
        <v>NEUTRAL</v>
      </c>
      <c r="M2474" s="7">
        <f t="shared" si="380"/>
        <v>25</v>
      </c>
      <c r="N2474" s="7">
        <f t="shared" si="381"/>
        <v>0</v>
      </c>
      <c r="O2474" s="7">
        <f t="shared" si="382"/>
        <v>0</v>
      </c>
      <c r="P2474" s="7">
        <f t="shared" si="383"/>
        <v>33</v>
      </c>
      <c r="Q2474" s="8">
        <f t="shared" si="384"/>
        <v>13.7</v>
      </c>
      <c r="R2474" s="8">
        <f t="shared" si="385"/>
        <v>13.25</v>
      </c>
      <c r="S2474" s="8">
        <f t="shared" si="386"/>
        <v>18.600000000000001</v>
      </c>
      <c r="T2474" s="8">
        <f t="shared" si="387"/>
        <v>14.5</v>
      </c>
      <c r="U2474" s="7">
        <f t="shared" si="388"/>
        <v>15.183333333333332</v>
      </c>
      <c r="V2474" s="7">
        <f t="shared" si="389"/>
        <v>15.012499999999999</v>
      </c>
    </row>
    <row r="2475" spans="1:22" ht="13.5" x14ac:dyDescent="0.25">
      <c r="A2475" s="3">
        <f>RSI!A2475</f>
        <v>45912</v>
      </c>
      <c r="B2475" s="2">
        <f>RSI!B2475</f>
        <v>4.1500000000000004</v>
      </c>
      <c r="C2475" s="2">
        <f>RSI!I2475</f>
        <v>48.575602424190087</v>
      </c>
      <c r="D2475" s="2">
        <f>MACD!E2475</f>
        <v>5.4014712777317619E-2</v>
      </c>
      <c r="E2475" s="2">
        <f>MACD!F2475</f>
        <v>2.0715255668980671E-2</v>
      </c>
      <c r="F2475" s="2">
        <f>'Moving Avg'!D2475</f>
        <v>4.1639999999999997</v>
      </c>
      <c r="G2475" s="2">
        <f>'Moving Avg'!F2475</f>
        <v>4.2475000000000005</v>
      </c>
      <c r="H2475" s="2">
        <f>'Moving Avg'!G2475</f>
        <v>4.1366000000000014</v>
      </c>
      <c r="I2475" s="2">
        <f>'Moving Avg'!H2475</f>
        <v>4.3265499999999957</v>
      </c>
      <c r="J2475" s="5" t="str">
        <f>OBV!F2475</f>
        <v>BEARISH</v>
      </c>
      <c r="K2475" s="5" t="str">
        <f>OBV!G2475</f>
        <v>STRONG</v>
      </c>
      <c r="L2475" s="5" t="str">
        <f>OBV!H2475</f>
        <v>CONFIRMED BEARISH</v>
      </c>
      <c r="M2475" s="7">
        <f t="shared" si="380"/>
        <v>25</v>
      </c>
      <c r="N2475" s="7">
        <f t="shared" si="381"/>
        <v>0</v>
      </c>
      <c r="O2475" s="7">
        <f t="shared" si="382"/>
        <v>0</v>
      </c>
      <c r="P2475" s="7">
        <f t="shared" si="383"/>
        <v>33</v>
      </c>
      <c r="Q2475" s="8">
        <f t="shared" si="384"/>
        <v>13.7</v>
      </c>
      <c r="R2475" s="8">
        <f t="shared" si="385"/>
        <v>13.25</v>
      </c>
      <c r="S2475" s="8">
        <f t="shared" si="386"/>
        <v>18.600000000000001</v>
      </c>
      <c r="T2475" s="8">
        <f t="shared" si="387"/>
        <v>14.5</v>
      </c>
      <c r="U2475" s="7">
        <f t="shared" si="388"/>
        <v>15.183333333333332</v>
      </c>
      <c r="V2475" s="7">
        <f t="shared" si="389"/>
        <v>15.012499999999999</v>
      </c>
    </row>
    <row r="2476" spans="1:22" ht="13.5" x14ac:dyDescent="0.25">
      <c r="A2476" s="3">
        <f>RSI!A2476</f>
        <v>45915</v>
      </c>
      <c r="B2476" s="2">
        <f>RSI!B2476</f>
        <v>4.1500000000000004</v>
      </c>
      <c r="C2476" s="2">
        <f>RSI!I2476</f>
        <v>48.575602424190087</v>
      </c>
      <c r="D2476" s="2">
        <f>MACD!E2476</f>
        <v>2.0776467192650472E-2</v>
      </c>
      <c r="E2476" s="2">
        <f>MACD!F2476</f>
        <v>2.0727497973714634E-2</v>
      </c>
      <c r="F2476" s="2">
        <f>'Moving Avg'!D2476</f>
        <v>4.1579999999999995</v>
      </c>
      <c r="G2476" s="2">
        <f>'Moving Avg'!F2476</f>
        <v>4.2395000000000014</v>
      </c>
      <c r="H2476" s="2">
        <f>'Moving Avg'!G2476</f>
        <v>4.1418000000000017</v>
      </c>
      <c r="I2476" s="2">
        <f>'Moving Avg'!H2476</f>
        <v>4.328699999999996</v>
      </c>
      <c r="J2476" s="5" t="str">
        <f>OBV!F2476</f>
        <v>BEARISH</v>
      </c>
      <c r="K2476" s="5" t="str">
        <f>OBV!G2476</f>
        <v>STRONG</v>
      </c>
      <c r="L2476" s="5" t="str">
        <f>OBV!H2476</f>
        <v>CONFIRMED BEARISH</v>
      </c>
      <c r="M2476" s="7">
        <f t="shared" si="380"/>
        <v>25</v>
      </c>
      <c r="N2476" s="7">
        <f t="shared" si="381"/>
        <v>0</v>
      </c>
      <c r="O2476" s="7">
        <f t="shared" si="382"/>
        <v>0</v>
      </c>
      <c r="P2476" s="7">
        <f t="shared" si="383"/>
        <v>33</v>
      </c>
      <c r="Q2476" s="8">
        <f t="shared" si="384"/>
        <v>13.7</v>
      </c>
      <c r="R2476" s="8">
        <f t="shared" si="385"/>
        <v>13.25</v>
      </c>
      <c r="S2476" s="8">
        <f t="shared" si="386"/>
        <v>18.600000000000001</v>
      </c>
      <c r="T2476" s="8">
        <f t="shared" si="387"/>
        <v>14.5</v>
      </c>
      <c r="U2476" s="7">
        <f t="shared" si="388"/>
        <v>15.183333333333332</v>
      </c>
      <c r="V2476" s="7">
        <f t="shared" si="389"/>
        <v>15.012499999999999</v>
      </c>
    </row>
    <row r="2477" spans="1:22" ht="13.5" x14ac:dyDescent="0.25">
      <c r="A2477" s="3">
        <f>RSI!A2477</f>
        <v>45916</v>
      </c>
      <c r="B2477" s="2">
        <f>RSI!B2477</f>
        <v>4.18</v>
      </c>
      <c r="C2477" s="2">
        <f>RSI!I2477</f>
        <v>50.459850945456104</v>
      </c>
      <c r="D2477" s="2">
        <f>MACD!E2477</f>
        <v>1.8259021595630642E-2</v>
      </c>
      <c r="E2477" s="2">
        <f>MACD!F2477</f>
        <v>2.0233802698097839E-2</v>
      </c>
      <c r="F2477" s="2">
        <f>'Moving Avg'!D2477</f>
        <v>4.1620000000000008</v>
      </c>
      <c r="G2477" s="2">
        <f>'Moving Avg'!F2477</f>
        <v>4.2235000000000014</v>
      </c>
      <c r="H2477" s="2">
        <f>'Moving Avg'!G2477</f>
        <v>4.1454000000000022</v>
      </c>
      <c r="I2477" s="2">
        <f>'Moving Avg'!H2477</f>
        <v>4.330999999999996</v>
      </c>
      <c r="J2477" s="5" t="str">
        <f>OBV!F2477</f>
        <v>BULLISH</v>
      </c>
      <c r="K2477" s="5" t="str">
        <f>OBV!G2477</f>
        <v>WEAK</v>
      </c>
      <c r="L2477" s="5" t="str">
        <f>OBV!H2477</f>
        <v>CONFIRMED BULLISH</v>
      </c>
      <c r="M2477" s="7">
        <f t="shared" si="380"/>
        <v>25</v>
      </c>
      <c r="N2477" s="7">
        <f t="shared" si="381"/>
        <v>45</v>
      </c>
      <c r="O2477" s="7">
        <f t="shared" si="382"/>
        <v>0</v>
      </c>
      <c r="P2477" s="7">
        <f t="shared" si="383"/>
        <v>67</v>
      </c>
      <c r="Q2477" s="8">
        <f t="shared" si="384"/>
        <v>34.549999999999997</v>
      </c>
      <c r="R2477" s="8">
        <f t="shared" si="385"/>
        <v>30.75</v>
      </c>
      <c r="S2477" s="8">
        <f t="shared" si="386"/>
        <v>40.650000000000006</v>
      </c>
      <c r="T2477" s="8">
        <f t="shared" si="387"/>
        <v>34.25</v>
      </c>
      <c r="U2477" s="7">
        <f t="shared" si="388"/>
        <v>35.31666666666667</v>
      </c>
      <c r="V2477" s="7">
        <f t="shared" si="389"/>
        <v>35.049999999999997</v>
      </c>
    </row>
    <row r="2478" spans="1:22" ht="13.5" x14ac:dyDescent="0.25">
      <c r="A2478" s="3">
        <f>RSI!A2478</f>
        <v>45917</v>
      </c>
      <c r="B2478" s="2">
        <f>RSI!B2478</f>
        <v>4.18</v>
      </c>
      <c r="C2478" s="2">
        <f>RSI!I2478</f>
        <v>50.459850945456104</v>
      </c>
      <c r="D2478" s="2">
        <f>MACD!E2478</f>
        <v>1.6078583915964728E-2</v>
      </c>
      <c r="E2478" s="2">
        <f>MACD!F2478</f>
        <v>1.9402758941671216E-2</v>
      </c>
      <c r="F2478" s="2">
        <f>'Moving Avg'!D2478</f>
        <v>4.1680000000000001</v>
      </c>
      <c r="G2478" s="2">
        <f>'Moving Avg'!F2478</f>
        <v>4.2075000000000005</v>
      </c>
      <c r="H2478" s="2">
        <f>'Moving Avg'!G2478</f>
        <v>4.1490000000000018</v>
      </c>
      <c r="I2478" s="2">
        <f>'Moving Avg'!H2478</f>
        <v>4.3332999999999959</v>
      </c>
      <c r="J2478" s="5" t="str">
        <f>OBV!F2478</f>
        <v>BULLISH</v>
      </c>
      <c r="K2478" s="5" t="str">
        <f>OBV!G2478</f>
        <v>WEAK</v>
      </c>
      <c r="L2478" s="5" t="str">
        <f>OBV!H2478</f>
        <v>CONFIRMED BULLISH</v>
      </c>
      <c r="M2478" s="7">
        <f t="shared" si="380"/>
        <v>25</v>
      </c>
      <c r="N2478" s="7">
        <f t="shared" si="381"/>
        <v>45</v>
      </c>
      <c r="O2478" s="7">
        <f t="shared" si="382"/>
        <v>0</v>
      </c>
      <c r="P2478" s="7">
        <f t="shared" si="383"/>
        <v>67</v>
      </c>
      <c r="Q2478" s="8">
        <f t="shared" si="384"/>
        <v>34.549999999999997</v>
      </c>
      <c r="R2478" s="8">
        <f t="shared" si="385"/>
        <v>30.75</v>
      </c>
      <c r="S2478" s="8">
        <f t="shared" si="386"/>
        <v>40.650000000000006</v>
      </c>
      <c r="T2478" s="8">
        <f t="shared" si="387"/>
        <v>34.25</v>
      </c>
      <c r="U2478" s="7">
        <f t="shared" si="388"/>
        <v>35.31666666666667</v>
      </c>
      <c r="V2478" s="7">
        <f t="shared" si="389"/>
        <v>35.049999999999997</v>
      </c>
    </row>
    <row r="2479" spans="1:22" ht="13.5" x14ac:dyDescent="0.25">
      <c r="A2479" s="3">
        <f>RSI!A2479</f>
        <v>45918</v>
      </c>
      <c r="B2479" s="2">
        <f>RSI!B2479</f>
        <v>4.18</v>
      </c>
      <c r="C2479" s="2">
        <f>RSI!I2479</f>
        <v>50.459850945456104</v>
      </c>
      <c r="D2479" s="2">
        <f>MACD!E2479</f>
        <v>1.4187032071030004E-2</v>
      </c>
      <c r="E2479" s="2">
        <f>MACD!F2479</f>
        <v>1.8359613567542975E-2</v>
      </c>
      <c r="F2479" s="2">
        <f>'Moving Avg'!D2479</f>
        <v>4.1680000000000001</v>
      </c>
      <c r="G2479" s="2">
        <f>'Moving Avg'!F2479</f>
        <v>4.1915000000000004</v>
      </c>
      <c r="H2479" s="2">
        <f>'Moving Avg'!G2479</f>
        <v>4.1490000000000018</v>
      </c>
      <c r="I2479" s="2">
        <f>'Moving Avg'!H2479</f>
        <v>4.3355999999999959</v>
      </c>
      <c r="J2479" s="5" t="str">
        <f>OBV!F2479</f>
        <v>BULLISH</v>
      </c>
      <c r="K2479" s="5" t="str">
        <f>OBV!G2479</f>
        <v>WEAK</v>
      </c>
      <c r="L2479" s="5" t="str">
        <f>OBV!H2479</f>
        <v>NEUTRAL</v>
      </c>
      <c r="M2479" s="7">
        <f t="shared" si="380"/>
        <v>25</v>
      </c>
      <c r="N2479" s="7">
        <f t="shared" si="381"/>
        <v>45</v>
      </c>
      <c r="O2479" s="7">
        <f t="shared" si="382"/>
        <v>0</v>
      </c>
      <c r="P2479" s="7">
        <f t="shared" si="383"/>
        <v>33</v>
      </c>
      <c r="Q2479" s="8">
        <f t="shared" si="384"/>
        <v>29.45</v>
      </c>
      <c r="R2479" s="8">
        <f t="shared" si="385"/>
        <v>22.25</v>
      </c>
      <c r="S2479" s="8">
        <f t="shared" si="386"/>
        <v>25.35</v>
      </c>
      <c r="T2479" s="8">
        <f t="shared" si="387"/>
        <v>25.75</v>
      </c>
      <c r="U2479" s="7">
        <f t="shared" si="388"/>
        <v>25.683333333333337</v>
      </c>
      <c r="V2479" s="7">
        <f t="shared" si="389"/>
        <v>25.700000000000003</v>
      </c>
    </row>
    <row r="2480" spans="1:22" ht="13.5" x14ac:dyDescent="0.25">
      <c r="A2480" s="3">
        <f>RSI!A2480</f>
        <v>45919</v>
      </c>
      <c r="B2480" s="2">
        <f>RSI!B2480</f>
        <v>4</v>
      </c>
      <c r="C2480" s="2">
        <f>RSI!I2480</f>
        <v>39.589289435340653</v>
      </c>
      <c r="D2480" s="2">
        <f>MACD!E2480</f>
        <v>2.5876704761510716E-2</v>
      </c>
      <c r="E2480" s="2">
        <f>MACD!F2480</f>
        <v>1.9863031806336525E-2</v>
      </c>
      <c r="F2480" s="2">
        <f>'Moving Avg'!D2480</f>
        <v>4.1379999999999999</v>
      </c>
      <c r="G2480" s="2">
        <f>'Moving Avg'!F2480</f>
        <v>4.166500000000001</v>
      </c>
      <c r="H2480" s="2">
        <f>'Moving Avg'!G2480</f>
        <v>4.1418000000000017</v>
      </c>
      <c r="I2480" s="2">
        <f>'Moving Avg'!H2480</f>
        <v>4.3369999999999962</v>
      </c>
      <c r="J2480" s="5" t="str">
        <f>OBV!F2480</f>
        <v>BULLISH</v>
      </c>
      <c r="K2480" s="5" t="str">
        <f>OBV!G2480</f>
        <v>WEAK</v>
      </c>
      <c r="L2480" s="5" t="str">
        <f>OBV!H2480</f>
        <v>BULLISH DIVERGENCE</v>
      </c>
      <c r="M2480" s="7">
        <f t="shared" si="380"/>
        <v>25</v>
      </c>
      <c r="N2480" s="7">
        <f t="shared" si="381"/>
        <v>0</v>
      </c>
      <c r="O2480" s="7">
        <f t="shared" si="382"/>
        <v>0</v>
      </c>
      <c r="P2480" s="7">
        <f t="shared" si="383"/>
        <v>50</v>
      </c>
      <c r="Q2480" s="8">
        <f t="shared" si="384"/>
        <v>16.25</v>
      </c>
      <c r="R2480" s="8">
        <f t="shared" si="385"/>
        <v>17.5</v>
      </c>
      <c r="S2480" s="8">
        <f t="shared" si="386"/>
        <v>26.25</v>
      </c>
      <c r="T2480" s="8">
        <f t="shared" si="387"/>
        <v>18.75</v>
      </c>
      <c r="U2480" s="7">
        <f t="shared" si="388"/>
        <v>20</v>
      </c>
      <c r="V2480" s="7">
        <f t="shared" si="389"/>
        <v>19.6875</v>
      </c>
    </row>
    <row r="2481" spans="1:22" ht="13.5" x14ac:dyDescent="0.25">
      <c r="A2481" s="3">
        <f>RSI!A2481</f>
        <v>45922</v>
      </c>
      <c r="B2481" s="2">
        <f>RSI!B2481</f>
        <v>3.82</v>
      </c>
      <c r="C2481" s="2">
        <f>RSI!I2481</f>
        <v>32.134125701523843</v>
      </c>
      <c r="D2481" s="2">
        <f>MACD!E2481</f>
        <v>5.0125004393523298E-2</v>
      </c>
      <c r="E2481" s="2">
        <f>MACD!F2481</f>
        <v>2.5915426323773881E-2</v>
      </c>
      <c r="F2481" s="2">
        <f>'Moving Avg'!D2481</f>
        <v>4.0720000000000001</v>
      </c>
      <c r="G2481" s="2">
        <f>'Moving Avg'!F2481</f>
        <v>4.1425000000000001</v>
      </c>
      <c r="H2481" s="2">
        <f>'Moving Avg'!G2481</f>
        <v>4.1272000000000011</v>
      </c>
      <c r="I2481" s="2">
        <f>'Moving Avg'!H2481</f>
        <v>4.3374999999999959</v>
      </c>
      <c r="J2481" s="5" t="str">
        <f>OBV!F2481</f>
        <v>BULLISH</v>
      </c>
      <c r="K2481" s="5" t="str">
        <f>OBV!G2481</f>
        <v>WEAK</v>
      </c>
      <c r="L2481" s="5" t="str">
        <f>OBV!H2481</f>
        <v>BULLISH DIVERGENCE</v>
      </c>
      <c r="M2481" s="7">
        <f t="shared" si="380"/>
        <v>25</v>
      </c>
      <c r="N2481" s="7">
        <f t="shared" si="381"/>
        <v>0</v>
      </c>
      <c r="O2481" s="7">
        <f t="shared" si="382"/>
        <v>0</v>
      </c>
      <c r="P2481" s="7">
        <f t="shared" si="383"/>
        <v>50</v>
      </c>
      <c r="Q2481" s="8">
        <f t="shared" si="384"/>
        <v>16.25</v>
      </c>
      <c r="R2481" s="8">
        <f t="shared" si="385"/>
        <v>17.5</v>
      </c>
      <c r="S2481" s="8">
        <f t="shared" si="386"/>
        <v>26.25</v>
      </c>
      <c r="T2481" s="8">
        <f t="shared" si="387"/>
        <v>18.75</v>
      </c>
      <c r="U2481" s="7">
        <f t="shared" si="388"/>
        <v>20</v>
      </c>
      <c r="V2481" s="7">
        <f t="shared" si="389"/>
        <v>19.6875</v>
      </c>
    </row>
    <row r="2482" spans="1:22" ht="13.5" x14ac:dyDescent="0.25">
      <c r="A2482" s="3">
        <f>RSI!A2482</f>
        <v>45923</v>
      </c>
      <c r="B2482" s="2">
        <f>RSI!B2482</f>
        <v>3.82</v>
      </c>
      <c r="C2482" s="2">
        <f>RSI!I2482</f>
        <v>32.134125701523828</v>
      </c>
      <c r="D2482" s="2">
        <f>MACD!E2482</f>
        <v>6.9577375850016665E-2</v>
      </c>
      <c r="E2482" s="2">
        <f>MACD!F2482</f>
        <v>3.4647816229022438E-2</v>
      </c>
      <c r="F2482" s="2">
        <f>'Moving Avg'!D2482</f>
        <v>4</v>
      </c>
      <c r="G2482" s="2">
        <f>'Moving Avg'!F2482</f>
        <v>4.1184999999999992</v>
      </c>
      <c r="H2482" s="2">
        <f>'Moving Avg'!G2482</f>
        <v>4.1086000000000009</v>
      </c>
      <c r="I2482" s="2">
        <f>'Moving Avg'!H2482</f>
        <v>4.3379999999999965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  <c r="M2482" s="7">
        <f t="shared" si="380"/>
        <v>25</v>
      </c>
      <c r="N2482" s="7">
        <f t="shared" si="381"/>
        <v>0</v>
      </c>
      <c r="O2482" s="7">
        <f t="shared" si="382"/>
        <v>0</v>
      </c>
      <c r="P2482" s="7">
        <f t="shared" si="383"/>
        <v>33</v>
      </c>
      <c r="Q2482" s="8">
        <f t="shared" si="384"/>
        <v>13.7</v>
      </c>
      <c r="R2482" s="8">
        <f t="shared" si="385"/>
        <v>13.25</v>
      </c>
      <c r="S2482" s="8">
        <f t="shared" si="386"/>
        <v>18.600000000000001</v>
      </c>
      <c r="T2482" s="8">
        <f t="shared" si="387"/>
        <v>14.5</v>
      </c>
      <c r="U2482" s="7">
        <f t="shared" si="388"/>
        <v>15.183333333333332</v>
      </c>
      <c r="V2482" s="7">
        <f t="shared" si="389"/>
        <v>15.012499999999999</v>
      </c>
    </row>
    <row r="2483" spans="1:22" ht="13.5" x14ac:dyDescent="0.25">
      <c r="A2483" s="3">
        <f>RSI!A2483</f>
        <v>45924</v>
      </c>
      <c r="B2483" s="2">
        <f>RSI!B2483</f>
        <v>3.7</v>
      </c>
      <c r="C2483" s="2">
        <f>RSI!I2483</f>
        <v>28.050070988956406</v>
      </c>
      <c r="D2483" s="2">
        <f>MACD!E2483</f>
        <v>9.5250004474334737E-2</v>
      </c>
      <c r="E2483" s="2">
        <f>MACD!F2483</f>
        <v>4.6768253878084899E-2</v>
      </c>
      <c r="F2483" s="2">
        <f>'Moving Avg'!D2483</f>
        <v>3.9039999999999999</v>
      </c>
      <c r="G2483" s="2">
        <f>'Moving Avg'!F2483</f>
        <v>4.0979999999999999</v>
      </c>
      <c r="H2483" s="2">
        <f>'Moving Avg'!G2483</f>
        <v>4.091800000000001</v>
      </c>
      <c r="I2483" s="2">
        <f>'Moving Avg'!H2483</f>
        <v>4.3386999999999967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  <c r="M2483" s="7">
        <f t="shared" si="380"/>
        <v>50</v>
      </c>
      <c r="N2483" s="7">
        <f t="shared" si="381"/>
        <v>0</v>
      </c>
      <c r="O2483" s="7">
        <f t="shared" si="382"/>
        <v>0</v>
      </c>
      <c r="P2483" s="7">
        <f t="shared" si="383"/>
        <v>16.5</v>
      </c>
      <c r="Q2483" s="8">
        <f t="shared" si="384"/>
        <v>19.975000000000001</v>
      </c>
      <c r="R2483" s="8">
        <f t="shared" si="385"/>
        <v>14.125</v>
      </c>
      <c r="S2483" s="8">
        <f t="shared" si="386"/>
        <v>14.925000000000001</v>
      </c>
      <c r="T2483" s="8">
        <f t="shared" si="387"/>
        <v>16.625</v>
      </c>
      <c r="U2483" s="7">
        <f t="shared" si="388"/>
        <v>16.341666666666669</v>
      </c>
      <c r="V2483" s="7">
        <f t="shared" si="389"/>
        <v>16.412500000000001</v>
      </c>
    </row>
    <row r="2484" spans="1:22" ht="13.5" x14ac:dyDescent="0.25">
      <c r="A2484" s="3">
        <f>RSI!A2484</f>
        <v>45925</v>
      </c>
      <c r="B2484" s="2">
        <f>RSI!B2484</f>
        <v>3.54</v>
      </c>
      <c r="C2484" s="2">
        <f>RSI!I2484</f>
        <v>23.721111528964187</v>
      </c>
      <c r="D2484" s="2">
        <f>MACD!E2484</f>
        <v>0.13587385875863678</v>
      </c>
      <c r="E2484" s="2">
        <f>MACD!F2484</f>
        <v>6.4589374854195275E-2</v>
      </c>
      <c r="F2484" s="2">
        <f>'Moving Avg'!D2484</f>
        <v>3.7759999999999998</v>
      </c>
      <c r="G2484" s="2">
        <f>'Moving Avg'!F2484</f>
        <v>4.0604999999999993</v>
      </c>
      <c r="H2484" s="2">
        <f>'Moving Avg'!G2484</f>
        <v>4.0678000000000001</v>
      </c>
      <c r="I2484" s="2">
        <f>'Moving Avg'!H2484</f>
        <v>4.3384499999999964</v>
      </c>
      <c r="J2484" s="5" t="str">
        <f>OBV!F2484</f>
        <v>BEARISH</v>
      </c>
      <c r="K2484" s="5" t="str">
        <f>OBV!G2484</f>
        <v>STRONG</v>
      </c>
      <c r="L2484" s="5" t="str">
        <f>OBV!H2484</f>
        <v>CONFIRMED BEARISH</v>
      </c>
      <c r="M2484" s="7">
        <f t="shared" si="380"/>
        <v>50</v>
      </c>
      <c r="N2484" s="7">
        <f t="shared" si="381"/>
        <v>0</v>
      </c>
      <c r="O2484" s="7">
        <f t="shared" si="382"/>
        <v>0</v>
      </c>
      <c r="P2484" s="7">
        <f t="shared" si="383"/>
        <v>33</v>
      </c>
      <c r="Q2484" s="8">
        <f t="shared" si="384"/>
        <v>22.45</v>
      </c>
      <c r="R2484" s="8">
        <f t="shared" si="385"/>
        <v>18.25</v>
      </c>
      <c r="S2484" s="8">
        <f t="shared" si="386"/>
        <v>22.35</v>
      </c>
      <c r="T2484" s="8">
        <f t="shared" si="387"/>
        <v>20.75</v>
      </c>
      <c r="U2484" s="7">
        <f t="shared" si="388"/>
        <v>21.016666666666669</v>
      </c>
      <c r="V2484" s="7">
        <f t="shared" si="389"/>
        <v>20.950000000000003</v>
      </c>
    </row>
    <row r="2485" spans="1:22" ht="13.5" x14ac:dyDescent="0.25">
      <c r="A2485" s="3">
        <f>RSI!A2485</f>
        <v>45926</v>
      </c>
      <c r="B2485" s="2">
        <f>RSI!B2485</f>
        <v>3.69</v>
      </c>
      <c r="C2485" s="2">
        <f>RSI!I2485</f>
        <v>34.004163929809778</v>
      </c>
      <c r="D2485" s="2">
        <f>MACD!E2485</f>
        <v>0.15772019634595491</v>
      </c>
      <c r="E2485" s="2">
        <f>MACD!F2485</f>
        <v>8.3215539152547202E-2</v>
      </c>
      <c r="F2485" s="2">
        <f>'Moving Avg'!D2485</f>
        <v>3.714</v>
      </c>
      <c r="G2485" s="2">
        <f>'Moving Avg'!F2485</f>
        <v>4.04</v>
      </c>
      <c r="H2485" s="2">
        <f>'Moving Avg'!G2485</f>
        <v>4.0510000000000002</v>
      </c>
      <c r="I2485" s="2">
        <f>'Moving Avg'!H2485</f>
        <v>4.3389499999999961</v>
      </c>
      <c r="J2485" s="5" t="str">
        <f>OBV!F2485</f>
        <v>BEARISH</v>
      </c>
      <c r="K2485" s="5" t="str">
        <f>OBV!G2485</f>
        <v>STRONG</v>
      </c>
      <c r="L2485" s="5" t="str">
        <f>OBV!H2485</f>
        <v>CONFIRMED BEARISH</v>
      </c>
      <c r="M2485" s="7">
        <f t="shared" si="380"/>
        <v>25</v>
      </c>
      <c r="N2485" s="7">
        <f t="shared" si="381"/>
        <v>0</v>
      </c>
      <c r="O2485" s="7">
        <f t="shared" si="382"/>
        <v>0</v>
      </c>
      <c r="P2485" s="7">
        <f t="shared" si="383"/>
        <v>33</v>
      </c>
      <c r="Q2485" s="8">
        <f t="shared" si="384"/>
        <v>13.7</v>
      </c>
      <c r="R2485" s="8">
        <f t="shared" si="385"/>
        <v>13.25</v>
      </c>
      <c r="S2485" s="8">
        <f t="shared" si="386"/>
        <v>18.600000000000001</v>
      </c>
      <c r="T2485" s="8">
        <f t="shared" si="387"/>
        <v>14.5</v>
      </c>
      <c r="U2485" s="7">
        <f t="shared" si="388"/>
        <v>15.183333333333332</v>
      </c>
      <c r="V2485" s="7">
        <f t="shared" si="389"/>
        <v>15.012499999999999</v>
      </c>
    </row>
    <row r="2486" spans="1:22" ht="13.5" x14ac:dyDescent="0.25">
      <c r="A2486" s="3">
        <f>RSI!A2486</f>
        <v>45929</v>
      </c>
      <c r="B2486" s="2">
        <f>RSI!B2486</f>
        <v>3.69</v>
      </c>
      <c r="C2486" s="2">
        <f>RSI!I2486</f>
        <v>34.004163929809778</v>
      </c>
      <c r="D2486" s="2">
        <f>MACD!E2486</f>
        <v>0.1782810568904809</v>
      </c>
      <c r="E2486" s="2">
        <f>MACD!F2486</f>
        <v>0.10222864270013393</v>
      </c>
      <c r="F2486" s="2">
        <f>'Moving Avg'!D2486</f>
        <v>3.6879999999999997</v>
      </c>
      <c r="G2486" s="2">
        <f>'Moving Avg'!F2486</f>
        <v>4.0244999999999997</v>
      </c>
      <c r="H2486" s="2">
        <f>'Moving Avg'!G2486</f>
        <v>4.0382000000000007</v>
      </c>
      <c r="I2486" s="2">
        <f>'Moving Avg'!H2486</f>
        <v>4.3386499999999968</v>
      </c>
      <c r="J2486" s="5" t="str">
        <f>OBV!F2486</f>
        <v>BEARISH</v>
      </c>
      <c r="K2486" s="5" t="str">
        <f>OBV!G2486</f>
        <v>STRONG</v>
      </c>
      <c r="L2486" s="5" t="str">
        <f>OBV!H2486</f>
        <v>CONFIRMED BEARISH</v>
      </c>
      <c r="M2486" s="7">
        <f t="shared" si="380"/>
        <v>25</v>
      </c>
      <c r="N2486" s="7">
        <f t="shared" si="381"/>
        <v>0</v>
      </c>
      <c r="O2486" s="7">
        <f t="shared" si="382"/>
        <v>0</v>
      </c>
      <c r="P2486" s="7">
        <f t="shared" si="383"/>
        <v>33</v>
      </c>
      <c r="Q2486" s="8">
        <f t="shared" si="384"/>
        <v>13.7</v>
      </c>
      <c r="R2486" s="8">
        <f t="shared" si="385"/>
        <v>13.25</v>
      </c>
      <c r="S2486" s="8">
        <f t="shared" si="386"/>
        <v>18.600000000000001</v>
      </c>
      <c r="T2486" s="8">
        <f t="shared" si="387"/>
        <v>14.5</v>
      </c>
      <c r="U2486" s="7">
        <f t="shared" si="388"/>
        <v>15.183333333333332</v>
      </c>
      <c r="V2486" s="7">
        <f t="shared" si="389"/>
        <v>15.012499999999999</v>
      </c>
    </row>
    <row r="2487" spans="1:22" ht="13.5" x14ac:dyDescent="0.25">
      <c r="A2487" s="3">
        <f>RSI!A2487</f>
        <v>45930</v>
      </c>
      <c r="B2487" s="2">
        <f>RSI!B2487</f>
        <v>3.85</v>
      </c>
      <c r="C2487" s="2">
        <f>RSI!I2487</f>
        <v>43.43711042505938</v>
      </c>
      <c r="D2487" s="2">
        <f>MACD!E2487</f>
        <v>0.19036399826422157</v>
      </c>
      <c r="E2487" s="2">
        <f>MACD!F2487</f>
        <v>0.11985571381295146</v>
      </c>
      <c r="F2487" s="2">
        <f>'Moving Avg'!D2487</f>
        <v>3.694</v>
      </c>
      <c r="G2487" s="2">
        <f>'Moving Avg'!F2487</f>
        <v>4.008</v>
      </c>
      <c r="H2487" s="2">
        <f>'Moving Avg'!G2487</f>
        <v>4.0324000000000009</v>
      </c>
      <c r="I2487" s="2">
        <f>'Moving Avg'!H2487</f>
        <v>4.3383499999999966</v>
      </c>
      <c r="J2487" s="5" t="str">
        <f>OBV!F2487</f>
        <v>BEARISH</v>
      </c>
      <c r="K2487" s="5" t="str">
        <f>OBV!G2487</f>
        <v>STRONG</v>
      </c>
      <c r="L2487" s="5" t="str">
        <f>OBV!H2487</f>
        <v>BEARISH DIVERGENCE</v>
      </c>
      <c r="M2487" s="7">
        <f t="shared" si="380"/>
        <v>25</v>
      </c>
      <c r="N2487" s="7">
        <f t="shared" si="381"/>
        <v>0</v>
      </c>
      <c r="O2487" s="7">
        <f t="shared" si="382"/>
        <v>0</v>
      </c>
      <c r="P2487" s="7">
        <f t="shared" si="383"/>
        <v>33</v>
      </c>
      <c r="Q2487" s="8">
        <f t="shared" si="384"/>
        <v>13.7</v>
      </c>
      <c r="R2487" s="8">
        <f t="shared" si="385"/>
        <v>13.25</v>
      </c>
      <c r="S2487" s="8">
        <f t="shared" si="386"/>
        <v>18.600000000000001</v>
      </c>
      <c r="T2487" s="8">
        <f t="shared" si="387"/>
        <v>14.5</v>
      </c>
      <c r="U2487" s="7">
        <f t="shared" si="388"/>
        <v>15.183333333333332</v>
      </c>
      <c r="V2487" s="7">
        <f t="shared" si="389"/>
        <v>15.012499999999999</v>
      </c>
    </row>
    <row r="2488" spans="1:22" ht="13.5" x14ac:dyDescent="0.25">
      <c r="A2488" s="3">
        <f>RSI!A2488</f>
        <v>45931</v>
      </c>
      <c r="B2488" s="2">
        <f>RSI!B2488</f>
        <v>3.85</v>
      </c>
      <c r="C2488" s="2">
        <f>RSI!I2488</f>
        <v>43.43711042505938</v>
      </c>
      <c r="D2488" s="2">
        <f>MACD!E2488</f>
        <v>0.20142198369077802</v>
      </c>
      <c r="E2488" s="2">
        <f>MACD!F2488</f>
        <v>0.13616896778851678</v>
      </c>
      <c r="F2488" s="2">
        <f>'Moving Avg'!D2488</f>
        <v>3.7240000000000002</v>
      </c>
      <c r="G2488" s="2">
        <f>'Moving Avg'!F2488</f>
        <v>3.9914999999999994</v>
      </c>
      <c r="H2488" s="2">
        <f>'Moving Avg'!G2488</f>
        <v>4.0302000000000007</v>
      </c>
      <c r="I2488" s="2">
        <f>'Moving Avg'!H2488</f>
        <v>4.3384999999999971</v>
      </c>
      <c r="J2488" s="5" t="str">
        <f>OBV!F2488</f>
        <v>BEARISH</v>
      </c>
      <c r="K2488" s="5" t="str">
        <f>OBV!G2488</f>
        <v>NEUTRAL</v>
      </c>
      <c r="L2488" s="5" t="str">
        <f>OBV!H2488</f>
        <v>BEARISH DIVERGENCE</v>
      </c>
      <c r="M2488" s="7">
        <f t="shared" si="380"/>
        <v>25</v>
      </c>
      <c r="N2488" s="7">
        <f t="shared" si="381"/>
        <v>0</v>
      </c>
      <c r="O2488" s="7">
        <f t="shared" si="382"/>
        <v>0</v>
      </c>
      <c r="P2488" s="7">
        <f t="shared" si="383"/>
        <v>16.5</v>
      </c>
      <c r="Q2488" s="8">
        <f t="shared" si="384"/>
        <v>11.225</v>
      </c>
      <c r="R2488" s="8">
        <f t="shared" si="385"/>
        <v>9.125</v>
      </c>
      <c r="S2488" s="8">
        <f t="shared" si="386"/>
        <v>11.175000000000001</v>
      </c>
      <c r="T2488" s="8">
        <f t="shared" si="387"/>
        <v>10.375</v>
      </c>
      <c r="U2488" s="7">
        <f t="shared" si="388"/>
        <v>10.508333333333335</v>
      </c>
      <c r="V2488" s="7">
        <f t="shared" si="389"/>
        <v>10.475000000000001</v>
      </c>
    </row>
    <row r="2489" spans="1:22" ht="13.5" x14ac:dyDescent="0.25">
      <c r="A2489" s="3">
        <f>RSI!A2489</f>
        <v>45932</v>
      </c>
      <c r="B2489" s="2">
        <f>RSI!B2489</f>
        <v>4.0199999999999996</v>
      </c>
      <c r="C2489" s="2">
        <f>RSI!I2489</f>
        <v>51.907551573286071</v>
      </c>
      <c r="D2489" s="2">
        <f>MACD!E2489</f>
        <v>0.19895833143305808</v>
      </c>
      <c r="E2489" s="2">
        <f>MACD!F2489</f>
        <v>0.14872684051742505</v>
      </c>
      <c r="F2489" s="2">
        <f>'Moving Avg'!D2489</f>
        <v>3.8200000000000003</v>
      </c>
      <c r="G2489" s="2">
        <f>'Moving Avg'!F2489</f>
        <v>3.9834999999999994</v>
      </c>
      <c r="H2489" s="2">
        <f>'Moving Avg'!G2489</f>
        <v>4.0314000000000005</v>
      </c>
      <c r="I2489" s="2">
        <f>'Moving Avg'!H2489</f>
        <v>4.3395499999999965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  <c r="M2489" s="7">
        <f t="shared" si="380"/>
        <v>25</v>
      </c>
      <c r="N2489" s="7">
        <f t="shared" si="381"/>
        <v>0</v>
      </c>
      <c r="O2489" s="7">
        <f t="shared" si="382"/>
        <v>0</v>
      </c>
      <c r="P2489" s="7">
        <f t="shared" si="383"/>
        <v>83.5</v>
      </c>
      <c r="Q2489" s="8">
        <f t="shared" si="384"/>
        <v>21.274999999999999</v>
      </c>
      <c r="R2489" s="8">
        <f t="shared" si="385"/>
        <v>25.875</v>
      </c>
      <c r="S2489" s="8">
        <f t="shared" si="386"/>
        <v>41.325000000000003</v>
      </c>
      <c r="T2489" s="8">
        <f t="shared" si="387"/>
        <v>27.125</v>
      </c>
      <c r="U2489" s="7">
        <f t="shared" si="388"/>
        <v>29.491666666666664</v>
      </c>
      <c r="V2489" s="7">
        <f t="shared" si="389"/>
        <v>28.9</v>
      </c>
    </row>
    <row r="2490" spans="1:22" ht="13.5" x14ac:dyDescent="0.25">
      <c r="A2490" s="3">
        <f>RSI!A2490</f>
        <v>45933</v>
      </c>
      <c r="B2490" s="2">
        <f>RSI!B2490</f>
        <v>3.99</v>
      </c>
      <c r="C2490" s="2">
        <f>RSI!I2490</f>
        <v>50.47115390227318</v>
      </c>
      <c r="D2490" s="2">
        <f>MACD!E2490</f>
        <v>0.17111406449116284</v>
      </c>
      <c r="E2490" s="2">
        <f>MACD!F2490</f>
        <v>0.15320428531217262</v>
      </c>
      <c r="F2490" s="2">
        <f>'Moving Avg'!D2490</f>
        <v>3.88</v>
      </c>
      <c r="G2490" s="2">
        <f>'Moving Avg'!F2490</f>
        <v>3.9739999999999989</v>
      </c>
      <c r="H2490" s="2">
        <f>'Moving Avg'!G2490</f>
        <v>4.0342000000000011</v>
      </c>
      <c r="I2490" s="2">
        <f>'Moving Avg'!H2490</f>
        <v>4.340449999999997</v>
      </c>
      <c r="J2490" s="5" t="str">
        <f>OBV!F2490</f>
        <v>BEARISH</v>
      </c>
      <c r="K2490" s="5" t="str">
        <f>OBV!G2490</f>
        <v>NEUTRAL</v>
      </c>
      <c r="L2490" s="5" t="str">
        <f>OBV!H2490</f>
        <v>BEARISH DIVERGENCE</v>
      </c>
      <c r="M2490" s="7">
        <f t="shared" si="380"/>
        <v>25</v>
      </c>
      <c r="N2490" s="7">
        <f t="shared" si="381"/>
        <v>0</v>
      </c>
      <c r="O2490" s="7">
        <f t="shared" si="382"/>
        <v>0</v>
      </c>
      <c r="P2490" s="7">
        <f t="shared" si="383"/>
        <v>16.5</v>
      </c>
      <c r="Q2490" s="8">
        <f t="shared" si="384"/>
        <v>11.225</v>
      </c>
      <c r="R2490" s="8">
        <f t="shared" si="385"/>
        <v>9.125</v>
      </c>
      <c r="S2490" s="8">
        <f t="shared" si="386"/>
        <v>11.175000000000001</v>
      </c>
      <c r="T2490" s="8">
        <f t="shared" si="387"/>
        <v>10.375</v>
      </c>
      <c r="U2490" s="7">
        <f t="shared" si="388"/>
        <v>10.508333333333335</v>
      </c>
      <c r="V2490" s="7">
        <f t="shared" si="389"/>
        <v>10.475000000000001</v>
      </c>
    </row>
    <row r="2491" spans="1:22" ht="13.5" x14ac:dyDescent="0.25">
      <c r="A2491" s="3">
        <f>RSI!A2491</f>
        <v>45936</v>
      </c>
      <c r="B2491" s="2">
        <f>RSI!B2491</f>
        <v>4.16</v>
      </c>
      <c r="C2491" s="2">
        <f>RSI!I2491</f>
        <v>57.626784605798804</v>
      </c>
      <c r="D2491" s="2">
        <f>MACD!E2491</f>
        <v>0.10717779763365254</v>
      </c>
      <c r="E2491" s="2">
        <f>MACD!F2491</f>
        <v>0.14399898777646861</v>
      </c>
      <c r="F2491" s="2">
        <f>'Moving Avg'!D2491</f>
        <v>3.9739999999999993</v>
      </c>
      <c r="G2491" s="2">
        <f>'Moving Avg'!F2491</f>
        <v>3.972999999999999</v>
      </c>
      <c r="H2491" s="2">
        <f>'Moving Avg'!G2491</f>
        <v>4.0404000000000009</v>
      </c>
      <c r="I2491" s="2">
        <f>'Moving Avg'!H2491</f>
        <v>4.3421999999999965</v>
      </c>
      <c r="J2491" s="5" t="str">
        <f>OBV!F2491</f>
        <v>BEARISH</v>
      </c>
      <c r="K2491" s="5" t="str">
        <f>OBV!G2491</f>
        <v>NEUTRAL</v>
      </c>
      <c r="L2491" s="5" t="str">
        <f>OBV!H2491</f>
        <v>BEARISH DIVERGENCE</v>
      </c>
      <c r="M2491" s="7">
        <f t="shared" si="380"/>
        <v>25</v>
      </c>
      <c r="N2491" s="7">
        <f t="shared" si="381"/>
        <v>100</v>
      </c>
      <c r="O2491" s="7">
        <f t="shared" si="382"/>
        <v>0</v>
      </c>
      <c r="P2491" s="7">
        <f t="shared" si="383"/>
        <v>16.5</v>
      </c>
      <c r="Q2491" s="8">
        <f t="shared" si="384"/>
        <v>46.225000000000001</v>
      </c>
      <c r="R2491" s="8">
        <f t="shared" si="385"/>
        <v>29.125</v>
      </c>
      <c r="S2491" s="8">
        <f t="shared" si="386"/>
        <v>26.175000000000001</v>
      </c>
      <c r="T2491" s="8">
        <f t="shared" si="387"/>
        <v>35.375</v>
      </c>
      <c r="U2491" s="7">
        <f t="shared" si="388"/>
        <v>33.841666666666661</v>
      </c>
      <c r="V2491" s="7">
        <f t="shared" si="389"/>
        <v>34.224999999999994</v>
      </c>
    </row>
    <row r="2492" spans="1:22" ht="13.5" x14ac:dyDescent="0.25">
      <c r="A2492" s="3">
        <f>RSI!A2492</f>
        <v>45937</v>
      </c>
      <c r="B2492" s="2">
        <f>RSI!B2492</f>
        <v>3.98</v>
      </c>
      <c r="C2492" s="2">
        <f>RSI!I2492</f>
        <v>49.476110533707995</v>
      </c>
      <c r="D2492" s="2">
        <f>MACD!E2492</f>
        <v>6.532257092040572E-2</v>
      </c>
      <c r="E2492" s="2">
        <f>MACD!F2492</f>
        <v>0.12826370440525603</v>
      </c>
      <c r="F2492" s="2">
        <f>'Moving Avg'!D2492</f>
        <v>4</v>
      </c>
      <c r="G2492" s="2">
        <f>'Moving Avg'!F2492</f>
        <v>3.964</v>
      </c>
      <c r="H2492" s="2">
        <f>'Moving Avg'!G2492</f>
        <v>4.043000000000001</v>
      </c>
      <c r="I2492" s="2">
        <f>'Moving Avg'!H2492</f>
        <v>4.3430499999999963</v>
      </c>
      <c r="J2492" s="5" t="str">
        <f>OBV!F2492</f>
        <v>BEARISH</v>
      </c>
      <c r="K2492" s="5" t="str">
        <f>OBV!G2492</f>
        <v>NEUTRAL</v>
      </c>
      <c r="L2492" s="5" t="str">
        <f>OBV!H2492</f>
        <v>BEARISH DIVERGENCE</v>
      </c>
      <c r="M2492" s="7">
        <f t="shared" si="380"/>
        <v>25</v>
      </c>
      <c r="N2492" s="7">
        <f t="shared" si="381"/>
        <v>100</v>
      </c>
      <c r="O2492" s="7">
        <f t="shared" si="382"/>
        <v>0</v>
      </c>
      <c r="P2492" s="7">
        <f t="shared" si="383"/>
        <v>16.5</v>
      </c>
      <c r="Q2492" s="8">
        <f t="shared" si="384"/>
        <v>46.225000000000001</v>
      </c>
      <c r="R2492" s="8">
        <f t="shared" si="385"/>
        <v>29.125</v>
      </c>
      <c r="S2492" s="8">
        <f t="shared" si="386"/>
        <v>26.175000000000001</v>
      </c>
      <c r="T2492" s="8">
        <f t="shared" si="387"/>
        <v>35.375</v>
      </c>
      <c r="U2492" s="7">
        <f t="shared" si="388"/>
        <v>33.841666666666661</v>
      </c>
      <c r="V2492" s="7">
        <f t="shared" si="389"/>
        <v>34.224999999999994</v>
      </c>
    </row>
    <row r="2493" spans="1:22" ht="13.5" x14ac:dyDescent="0.25">
      <c r="A2493" s="3">
        <f>RSI!A2493</f>
        <v>45938</v>
      </c>
      <c r="B2493" s="2">
        <f>RSI!B2493</f>
        <v>4.1500000000000004</v>
      </c>
      <c r="C2493" s="2">
        <f>RSI!I2493</f>
        <v>55.830230007041308</v>
      </c>
      <c r="D2493" s="2">
        <f>MACD!E2493</f>
        <v>-1.0918952614313859E-3</v>
      </c>
      <c r="E2493" s="2">
        <f>MACD!F2493</f>
        <v>0.10239258447191855</v>
      </c>
      <c r="F2493" s="2">
        <f>'Moving Avg'!D2493</f>
        <v>4.0599999999999996</v>
      </c>
      <c r="G2493" s="2">
        <f>'Moving Avg'!F2493</f>
        <v>3.964</v>
      </c>
      <c r="H2493" s="2">
        <f>'Moving Avg'!G2493</f>
        <v>4.0500000000000007</v>
      </c>
      <c r="I2493" s="2">
        <f>'Moving Avg'!H2493</f>
        <v>4.3447499999999968</v>
      </c>
      <c r="J2493" s="5" t="str">
        <f>OBV!F2493</f>
        <v>BEARISH</v>
      </c>
      <c r="K2493" s="5" t="str">
        <f>OBV!G2493</f>
        <v>NEUTRAL</v>
      </c>
      <c r="L2493" s="5" t="str">
        <f>OBV!H2493</f>
        <v>BEARISH DIVERGENCE</v>
      </c>
      <c r="M2493" s="7">
        <f t="shared" si="380"/>
        <v>25</v>
      </c>
      <c r="N2493" s="7">
        <f t="shared" si="381"/>
        <v>100</v>
      </c>
      <c r="O2493" s="7">
        <f t="shared" si="382"/>
        <v>0</v>
      </c>
      <c r="P2493" s="7">
        <f t="shared" si="383"/>
        <v>16.5</v>
      </c>
      <c r="Q2493" s="8">
        <f t="shared" si="384"/>
        <v>46.225000000000001</v>
      </c>
      <c r="R2493" s="8">
        <f t="shared" si="385"/>
        <v>29.125</v>
      </c>
      <c r="S2493" s="8">
        <f t="shared" si="386"/>
        <v>26.175000000000001</v>
      </c>
      <c r="T2493" s="8">
        <f t="shared" si="387"/>
        <v>35.375</v>
      </c>
      <c r="U2493" s="7">
        <f t="shared" si="388"/>
        <v>33.841666666666661</v>
      </c>
      <c r="V2493" s="7">
        <f t="shared" si="389"/>
        <v>34.224999999999994</v>
      </c>
    </row>
    <row r="2494" spans="1:22" ht="13.5" x14ac:dyDescent="0.25">
      <c r="A2494" s="3">
        <f>RSI!A2494</f>
        <v>45939</v>
      </c>
      <c r="B2494" s="2">
        <f>RSI!B2494</f>
        <v>4.1500000000000004</v>
      </c>
      <c r="C2494" s="2">
        <f>RSI!I2494</f>
        <v>55.830230007041308</v>
      </c>
      <c r="D2494" s="2">
        <f>MACD!E2494</f>
        <v>-8.2857167680119748E-2</v>
      </c>
      <c r="E2494" s="2">
        <f>MACD!F2494</f>
        <v>6.5342634041510889E-2</v>
      </c>
      <c r="F2494" s="2">
        <f>'Moving Avg'!D2494</f>
        <v>4.0860000000000003</v>
      </c>
      <c r="G2494" s="2">
        <f>'Moving Avg'!F2494</f>
        <v>3.9625000000000008</v>
      </c>
      <c r="H2494" s="2">
        <f>'Moving Avg'!G2494</f>
        <v>4.0538000000000007</v>
      </c>
      <c r="I2494" s="2">
        <f>'Moving Avg'!H2494</f>
        <v>4.3464499999999964</v>
      </c>
      <c r="J2494" s="5" t="str">
        <f>OBV!F2494</f>
        <v>BEARISH</v>
      </c>
      <c r="K2494" s="5" t="str">
        <f>OBV!G2494</f>
        <v>NEUTRAL</v>
      </c>
      <c r="L2494" s="5" t="str">
        <f>OBV!H2494</f>
        <v>BEARISH DIVERGENCE</v>
      </c>
      <c r="M2494" s="7">
        <f t="shared" si="380"/>
        <v>25</v>
      </c>
      <c r="N2494" s="7">
        <f t="shared" si="381"/>
        <v>100</v>
      </c>
      <c r="O2494" s="7">
        <f t="shared" si="382"/>
        <v>0</v>
      </c>
      <c r="P2494" s="7">
        <f t="shared" si="383"/>
        <v>16.5</v>
      </c>
      <c r="Q2494" s="8">
        <f t="shared" si="384"/>
        <v>46.225000000000001</v>
      </c>
      <c r="R2494" s="8">
        <f t="shared" si="385"/>
        <v>29.125</v>
      </c>
      <c r="S2494" s="8">
        <f t="shared" si="386"/>
        <v>26.175000000000001</v>
      </c>
      <c r="T2494" s="8">
        <f t="shared" si="387"/>
        <v>35.375</v>
      </c>
      <c r="U2494" s="7">
        <f t="shared" si="388"/>
        <v>33.841666666666661</v>
      </c>
      <c r="V2494" s="7">
        <f t="shared" si="389"/>
        <v>34.224999999999994</v>
      </c>
    </row>
    <row r="2495" spans="1:22" ht="13.5" x14ac:dyDescent="0.25">
      <c r="A2495" s="3">
        <f>RSI!A2495</f>
        <v>45940</v>
      </c>
      <c r="B2495" s="2">
        <f>RSI!B2495</f>
        <v>4.1500000000000004</v>
      </c>
      <c r="C2495" s="2">
        <f>RSI!I2495</f>
        <v>55.830230007041308</v>
      </c>
      <c r="D2495" s="2">
        <f>MACD!E2495</f>
        <v>-0.12984868119698234</v>
      </c>
      <c r="E2495" s="2">
        <f>MACD!F2495</f>
        <v>2.6304370993812248E-2</v>
      </c>
      <c r="F2495" s="2">
        <f>'Moving Avg'!D2495</f>
        <v>4.1180000000000003</v>
      </c>
      <c r="G2495" s="2">
        <f>'Moving Avg'!F2495</f>
        <v>3.9625000000000012</v>
      </c>
      <c r="H2495" s="2">
        <f>'Moving Avg'!G2495</f>
        <v>4.0608000000000013</v>
      </c>
      <c r="I2495" s="2">
        <f>'Moving Avg'!H2495</f>
        <v>4.3489999999999958</v>
      </c>
      <c r="J2495" s="5" t="str">
        <f>OBV!F2495</f>
        <v>BEARISH</v>
      </c>
      <c r="K2495" s="5" t="str">
        <f>OBV!G2495</f>
        <v>NEUTRAL</v>
      </c>
      <c r="L2495" s="5" t="str">
        <f>OBV!H2495</f>
        <v>BEARISH DIVERGENCE</v>
      </c>
      <c r="M2495" s="7">
        <f t="shared" si="380"/>
        <v>25</v>
      </c>
      <c r="N2495" s="7">
        <f t="shared" si="381"/>
        <v>100</v>
      </c>
      <c r="O2495" s="7">
        <f t="shared" si="382"/>
        <v>0</v>
      </c>
      <c r="P2495" s="7">
        <f t="shared" si="383"/>
        <v>16.5</v>
      </c>
      <c r="Q2495" s="8">
        <f t="shared" si="384"/>
        <v>46.225000000000001</v>
      </c>
      <c r="R2495" s="8">
        <f t="shared" si="385"/>
        <v>29.125</v>
      </c>
      <c r="S2495" s="8">
        <f t="shared" si="386"/>
        <v>26.175000000000001</v>
      </c>
      <c r="T2495" s="8">
        <f t="shared" si="387"/>
        <v>35.375</v>
      </c>
      <c r="U2495" s="7">
        <f t="shared" si="388"/>
        <v>33.841666666666661</v>
      </c>
      <c r="V2495" s="7">
        <f t="shared" si="389"/>
        <v>34.224999999999994</v>
      </c>
    </row>
    <row r="2496" spans="1:22" ht="13.5" x14ac:dyDescent="0.25">
      <c r="A2496" s="3">
        <f>RSI!A2496</f>
        <v>45943</v>
      </c>
      <c r="B2496" s="2">
        <f>RSI!B2496</f>
        <v>4.1500000000000004</v>
      </c>
      <c r="C2496" s="2">
        <f>RSI!I2496</f>
        <v>55.830230007041308</v>
      </c>
      <c r="D2496" s="2">
        <f>MACD!E2496</f>
        <v>-0.17042780225780607</v>
      </c>
      <c r="E2496" s="2">
        <f>MACD!F2496</f>
        <v>-1.3042063656511414E-2</v>
      </c>
      <c r="F2496" s="2">
        <f>'Moving Avg'!D2496</f>
        <v>4.1159999999999997</v>
      </c>
      <c r="G2496" s="2">
        <f>'Moving Avg'!F2496</f>
        <v>3.9625000000000008</v>
      </c>
      <c r="H2496" s="2">
        <f>'Moving Avg'!G2496</f>
        <v>4.067800000000001</v>
      </c>
      <c r="I2496" s="2">
        <f>'Moving Avg'!H2496</f>
        <v>4.3523499999999959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  <c r="M2496" s="7">
        <f t="shared" si="380"/>
        <v>25</v>
      </c>
      <c r="N2496" s="7">
        <f t="shared" si="381"/>
        <v>100</v>
      </c>
      <c r="O2496" s="7">
        <f t="shared" si="382"/>
        <v>0</v>
      </c>
      <c r="P2496" s="7">
        <f t="shared" si="383"/>
        <v>16.5</v>
      </c>
      <c r="Q2496" s="8">
        <f t="shared" si="384"/>
        <v>46.225000000000001</v>
      </c>
      <c r="R2496" s="8">
        <f t="shared" si="385"/>
        <v>29.125</v>
      </c>
      <c r="S2496" s="8">
        <f t="shared" si="386"/>
        <v>26.175000000000001</v>
      </c>
      <c r="T2496" s="8">
        <f t="shared" si="387"/>
        <v>35.375</v>
      </c>
      <c r="U2496" s="7">
        <f t="shared" si="388"/>
        <v>33.841666666666661</v>
      </c>
      <c r="V2496" s="7">
        <f t="shared" si="389"/>
        <v>34.224999999999994</v>
      </c>
    </row>
    <row r="2497" spans="1:22" ht="13.5" x14ac:dyDescent="0.25">
      <c r="A2497" s="3">
        <f>RSI!A2497</f>
        <v>45944</v>
      </c>
      <c r="B2497" s="2">
        <f>RSI!B2497</f>
        <v>4.1500000000000004</v>
      </c>
      <c r="C2497" s="2">
        <f>RSI!I2497</f>
        <v>55.830230007041308</v>
      </c>
      <c r="D2497" s="2">
        <f>MACD!E2497</f>
        <v>-0.18090514437374772</v>
      </c>
      <c r="E2497" s="2">
        <f>MACD!F2497</f>
        <v>-4.6614679799958682E-2</v>
      </c>
      <c r="F2497" s="2">
        <f>'Moving Avg'!D2497</f>
        <v>4.1500000000000004</v>
      </c>
      <c r="G2497" s="2">
        <f>'Moving Avg'!F2497</f>
        <v>3.9610000000000012</v>
      </c>
      <c r="H2497" s="2">
        <f>'Moving Avg'!G2497</f>
        <v>4.0766000000000009</v>
      </c>
      <c r="I2497" s="2">
        <f>'Moving Avg'!H2497</f>
        <v>4.3559499999999955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  <c r="M2497" s="7">
        <f t="shared" si="380"/>
        <v>25</v>
      </c>
      <c r="N2497" s="7">
        <f t="shared" si="381"/>
        <v>100</v>
      </c>
      <c r="O2497" s="7">
        <f t="shared" si="382"/>
        <v>0</v>
      </c>
      <c r="P2497" s="7">
        <f t="shared" si="383"/>
        <v>33</v>
      </c>
      <c r="Q2497" s="8">
        <f t="shared" si="384"/>
        <v>48.7</v>
      </c>
      <c r="R2497" s="8">
        <f t="shared" si="385"/>
        <v>33.25</v>
      </c>
      <c r="S2497" s="8">
        <f t="shared" si="386"/>
        <v>33.6</v>
      </c>
      <c r="T2497" s="8">
        <f t="shared" si="387"/>
        <v>39.5</v>
      </c>
      <c r="U2497" s="7">
        <f t="shared" si="388"/>
        <v>38.516666666666673</v>
      </c>
      <c r="V2497" s="7">
        <f t="shared" si="389"/>
        <v>38.762500000000003</v>
      </c>
    </row>
    <row r="2498" spans="1:22" ht="13.5" x14ac:dyDescent="0.25">
      <c r="A2498" s="3">
        <f>RSI!A2498</f>
        <v>45946</v>
      </c>
      <c r="B2498" s="2">
        <f>RSI!B2498</f>
        <v>3.97</v>
      </c>
      <c r="C2498" s="2">
        <f>RSI!I2498</f>
        <v>46.802568126934275</v>
      </c>
      <c r="D2498" s="2">
        <f>MACD!E2498</f>
        <v>-0.17713776119536817</v>
      </c>
      <c r="E2498" s="2">
        <f>MACD!F2498</f>
        <v>-7.2719296079040582E-2</v>
      </c>
      <c r="F2498" s="2">
        <f>'Moving Avg'!D2498</f>
        <v>4.1139999999999999</v>
      </c>
      <c r="G2498" s="2">
        <f>'Moving Avg'!F2498</f>
        <v>3.9505000000000003</v>
      </c>
      <c r="H2498" s="2">
        <f>'Moving Avg'!G2498</f>
        <v>4.0804000000000009</v>
      </c>
      <c r="I2498" s="2">
        <f>'Moving Avg'!H2498</f>
        <v>4.3586999999999962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100</v>
      </c>
      <c r="O2498" s="7">
        <f t="shared" ref="O2498:O2508" si="392">IF(F2498-I2498&gt;10,100,IF(F2498-I2498&gt;5,75, IF(F2498-I2498&gt;0,50,0)))</f>
        <v>0</v>
      </c>
      <c r="P2498" s="7">
        <f t="shared" ref="P2498:P2508" si="393">IF(L2498="confirmed bullish", 34, IF(L2498="bullish divergence",17, 0))+IF(J2498="bullish",33,IF(J2498="bearish",0,16.5))+IF(K2498="strong",33,IF(K2498="weak",0,16.5))</f>
        <v>33</v>
      </c>
      <c r="Q2498" s="8">
        <f t="shared" si="384"/>
        <v>48.7</v>
      </c>
      <c r="R2498" s="8">
        <f t="shared" si="385"/>
        <v>33.25</v>
      </c>
      <c r="S2498" s="8">
        <f t="shared" si="386"/>
        <v>33.6</v>
      </c>
      <c r="T2498" s="8">
        <f t="shared" si="387"/>
        <v>39.5</v>
      </c>
      <c r="U2498" s="7">
        <f t="shared" si="388"/>
        <v>38.516666666666673</v>
      </c>
      <c r="V2498" s="7">
        <f t="shared" si="389"/>
        <v>38.762500000000003</v>
      </c>
    </row>
    <row r="2499" spans="1:22" ht="13.5" x14ac:dyDescent="0.25">
      <c r="A2499" s="3">
        <f>RSI!A2499</f>
        <v>45947</v>
      </c>
      <c r="B2499" s="2">
        <f>RSI!B2499</f>
        <v>4.1399999999999997</v>
      </c>
      <c r="C2499" s="2">
        <f>RSI!I2499</f>
        <v>54.315892100395359</v>
      </c>
      <c r="D2499" s="2">
        <f>MACD!E2499</f>
        <v>-0.1599737115690556</v>
      </c>
      <c r="E2499" s="2">
        <f>MACD!F2499</f>
        <v>-9.0170179177043591E-2</v>
      </c>
      <c r="F2499" s="2">
        <f>'Moving Avg'!D2499</f>
        <v>4.1120000000000001</v>
      </c>
      <c r="G2499" s="2">
        <f>'Moving Avg'!F2499</f>
        <v>3.9485000000000006</v>
      </c>
      <c r="H2499" s="2">
        <f>'Moving Avg'!G2499</f>
        <v>4.0874000000000006</v>
      </c>
      <c r="I2499" s="2">
        <f>'Moving Avg'!H2499</f>
        <v>4.3623499999999957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  <c r="M2499" s="7">
        <f t="shared" si="390"/>
        <v>25</v>
      </c>
      <c r="N2499" s="7">
        <f t="shared" si="391"/>
        <v>100</v>
      </c>
      <c r="O2499" s="7">
        <f t="shared" si="392"/>
        <v>0</v>
      </c>
      <c r="P2499" s="7">
        <f t="shared" si="393"/>
        <v>33</v>
      </c>
      <c r="Q2499" s="8">
        <f t="shared" ref="Q2499:Q2508" si="394">0.35*M2499+N2499*0.35+O2499*0.15+P2499*0.15</f>
        <v>48.7</v>
      </c>
      <c r="R2499" s="8">
        <f t="shared" ref="R2499:R2508" si="395">M2499*0.2+N2499*0.2+O2499*0.35+P2499*0.25</f>
        <v>33.25</v>
      </c>
      <c r="S2499" s="8">
        <f t="shared" ref="S2499:S2508" si="396">M2499*0.15+N2499*0.15+O2499*0.25+P2499*0.45</f>
        <v>33.6</v>
      </c>
      <c r="T2499" s="8">
        <f t="shared" ref="T2499:T2508" si="397">0.25*SUM(M2499:P2499)</f>
        <v>39.5</v>
      </c>
      <c r="U2499" s="7">
        <f t="shared" ref="U2499:U2508" si="398">SUM(Q2499:S2499)/3</f>
        <v>38.516666666666673</v>
      </c>
      <c r="V2499" s="7">
        <f t="shared" ref="V2499:V2508" si="399">SUM(Q2499:T2499)/4</f>
        <v>38.762500000000003</v>
      </c>
    </row>
    <row r="2500" spans="1:22" ht="13.5" x14ac:dyDescent="0.25">
      <c r="A2500" s="3">
        <f>RSI!A2500</f>
        <v>45950</v>
      </c>
      <c r="B2500" s="2">
        <f>RSI!B2500</f>
        <v>3.96</v>
      </c>
      <c r="C2500" s="2">
        <f>RSI!I2500</f>
        <v>46.781863964797957</v>
      </c>
      <c r="D2500" s="2">
        <f>MACD!E2500</f>
        <v>-0.13735260474993272</v>
      </c>
      <c r="E2500" s="2">
        <f>MACD!F2500</f>
        <v>-9.9606664291621419E-2</v>
      </c>
      <c r="F2500" s="2">
        <f>'Moving Avg'!D2500</f>
        <v>4.0739999999999998</v>
      </c>
      <c r="G2500" s="2">
        <f>'Moving Avg'!F2500</f>
        <v>3.9464999999999995</v>
      </c>
      <c r="H2500" s="2">
        <f>'Moving Avg'!G2500</f>
        <v>4.0908000000000007</v>
      </c>
      <c r="I2500" s="2">
        <f>'Moving Avg'!H2500</f>
        <v>4.3650999999999955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  <c r="M2500" s="7">
        <f t="shared" si="390"/>
        <v>25</v>
      </c>
      <c r="N2500" s="7">
        <f t="shared" si="391"/>
        <v>100</v>
      </c>
      <c r="O2500" s="7">
        <f t="shared" si="392"/>
        <v>0</v>
      </c>
      <c r="P2500" s="7">
        <f t="shared" si="393"/>
        <v>33</v>
      </c>
      <c r="Q2500" s="8">
        <f t="shared" si="394"/>
        <v>48.7</v>
      </c>
      <c r="R2500" s="8">
        <f t="shared" si="395"/>
        <v>33.25</v>
      </c>
      <c r="S2500" s="8">
        <f t="shared" si="396"/>
        <v>33.6</v>
      </c>
      <c r="T2500" s="8">
        <f t="shared" si="397"/>
        <v>39.5</v>
      </c>
      <c r="U2500" s="7">
        <f t="shared" si="398"/>
        <v>38.516666666666673</v>
      </c>
      <c r="V2500" s="7">
        <f t="shared" si="399"/>
        <v>38.762500000000003</v>
      </c>
    </row>
    <row r="2501" spans="1:22" ht="13.5" x14ac:dyDescent="0.25">
      <c r="A2501" s="3">
        <f>RSI!A2501</f>
        <v>45951</v>
      </c>
      <c r="B2501" s="2">
        <f>RSI!B2501</f>
        <v>3.8</v>
      </c>
      <c r="C2501" s="2">
        <f>RSI!I2501</f>
        <v>41.298280575229505</v>
      </c>
      <c r="D2501" s="2">
        <f>MACD!E2501</f>
        <v>-7.9716665165149969E-2</v>
      </c>
      <c r="E2501" s="2">
        <f>MACD!F2501</f>
        <v>-9.5628664466327146E-2</v>
      </c>
      <c r="F2501" s="2">
        <f>'Moving Avg'!D2501</f>
        <v>4.0040000000000004</v>
      </c>
      <c r="G2501" s="2">
        <f>'Moving Avg'!F2501</f>
        <v>3.9454999999999991</v>
      </c>
      <c r="H2501" s="2">
        <f>'Moving Avg'!G2501</f>
        <v>4.0912000000000015</v>
      </c>
      <c r="I2501" s="2">
        <f>'Moving Avg'!H2501</f>
        <v>4.3673499999999965</v>
      </c>
      <c r="J2501" s="5" t="str">
        <f>OBV!F2501</f>
        <v>BEARISH</v>
      </c>
      <c r="K2501" s="5" t="str">
        <f>OBV!G2501</f>
        <v>NEUTRAL</v>
      </c>
      <c r="L2501" s="5" t="str">
        <f>OBV!H2501</f>
        <v>CONFIRMED BEARISH</v>
      </c>
      <c r="M2501" s="7">
        <f t="shared" si="390"/>
        <v>25</v>
      </c>
      <c r="N2501" s="7">
        <f t="shared" si="391"/>
        <v>0</v>
      </c>
      <c r="O2501" s="7">
        <f t="shared" si="392"/>
        <v>0</v>
      </c>
      <c r="P2501" s="7">
        <f t="shared" si="393"/>
        <v>16.5</v>
      </c>
      <c r="Q2501" s="8">
        <f t="shared" si="394"/>
        <v>11.225</v>
      </c>
      <c r="R2501" s="8">
        <f t="shared" si="395"/>
        <v>9.125</v>
      </c>
      <c r="S2501" s="8">
        <f t="shared" si="396"/>
        <v>11.175000000000001</v>
      </c>
      <c r="T2501" s="8">
        <f t="shared" si="397"/>
        <v>10.375</v>
      </c>
      <c r="U2501" s="7">
        <f t="shared" si="398"/>
        <v>10.508333333333335</v>
      </c>
      <c r="V2501" s="7">
        <f t="shared" si="399"/>
        <v>10.475000000000001</v>
      </c>
    </row>
    <row r="2502" spans="1:22" ht="13.5" x14ac:dyDescent="0.25">
      <c r="A2502" s="3">
        <f>RSI!A2502</f>
        <v>45952</v>
      </c>
      <c r="B2502" s="2">
        <f>RSI!B2502</f>
        <v>3.8</v>
      </c>
      <c r="C2502" s="2">
        <f>RSI!I2502</f>
        <v>41.298280575229505</v>
      </c>
      <c r="D2502" s="2">
        <f>MACD!E2502</f>
        <v>-5.7241593807669133E-2</v>
      </c>
      <c r="E2502" s="2">
        <f>MACD!F2502</f>
        <v>-8.7951250334595554E-2</v>
      </c>
      <c r="F2502" s="2">
        <f>'Moving Avg'!D2502</f>
        <v>3.9340000000000002</v>
      </c>
      <c r="G2502" s="2">
        <f>'Moving Avg'!F2502</f>
        <v>3.9444999999999988</v>
      </c>
      <c r="H2502" s="2">
        <f>'Moving Avg'!G2502</f>
        <v>4.091400000000001</v>
      </c>
      <c r="I2502" s="2">
        <f>'Moving Avg'!H2502</f>
        <v>4.3695999999999948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  <c r="M2502" s="7">
        <f t="shared" si="390"/>
        <v>25</v>
      </c>
      <c r="N2502" s="7">
        <f t="shared" si="391"/>
        <v>0</v>
      </c>
      <c r="O2502" s="7">
        <f t="shared" si="392"/>
        <v>0</v>
      </c>
      <c r="P2502" s="7">
        <f t="shared" si="393"/>
        <v>16.5</v>
      </c>
      <c r="Q2502" s="8">
        <f t="shared" si="394"/>
        <v>11.225</v>
      </c>
      <c r="R2502" s="8">
        <f t="shared" si="395"/>
        <v>9.125</v>
      </c>
      <c r="S2502" s="8">
        <f t="shared" si="396"/>
        <v>11.175000000000001</v>
      </c>
      <c r="T2502" s="8">
        <f t="shared" si="397"/>
        <v>10.375</v>
      </c>
      <c r="U2502" s="7">
        <f t="shared" si="398"/>
        <v>10.508333333333335</v>
      </c>
      <c r="V2502" s="7">
        <f t="shared" si="399"/>
        <v>10.475000000000001</v>
      </c>
    </row>
    <row r="2503" spans="1:22" ht="13.5" x14ac:dyDescent="0.25">
      <c r="A2503" s="3">
        <f>RSI!A2503</f>
        <v>45953</v>
      </c>
      <c r="B2503" s="2">
        <f>RSI!B2503</f>
        <v>3.97</v>
      </c>
      <c r="C2503" s="2">
        <f>RSI!I2503</f>
        <v>48.707002811589071</v>
      </c>
      <c r="D2503" s="2">
        <f>MACD!E2503</f>
        <v>-2.3368058199299213E-2</v>
      </c>
      <c r="E2503" s="2">
        <f>MACD!F2503</f>
        <v>-7.5034611907536283E-2</v>
      </c>
      <c r="F2503" s="2">
        <f>'Moving Avg'!D2503</f>
        <v>3.9339999999999997</v>
      </c>
      <c r="G2503" s="2">
        <f>'Moving Avg'!F2503</f>
        <v>3.9579999999999993</v>
      </c>
      <c r="H2503" s="2">
        <f>'Moving Avg'!G2503</f>
        <v>4.0916000000000015</v>
      </c>
      <c r="I2503" s="2">
        <f>'Moving Avg'!H2503</f>
        <v>4.3726999999999956</v>
      </c>
      <c r="J2503" s="5" t="str">
        <f>OBV!F2503</f>
        <v>BEARISH</v>
      </c>
      <c r="K2503" s="5" t="str">
        <f>OBV!G2503</f>
        <v>NEUTRAL</v>
      </c>
      <c r="L2503" s="5" t="str">
        <f>OBV!H2503</f>
        <v>NEUTRAL</v>
      </c>
      <c r="M2503" s="7">
        <f t="shared" si="390"/>
        <v>25</v>
      </c>
      <c r="N2503" s="7">
        <f t="shared" si="391"/>
        <v>0</v>
      </c>
      <c r="O2503" s="7">
        <f t="shared" si="392"/>
        <v>0</v>
      </c>
      <c r="P2503" s="7">
        <f t="shared" si="393"/>
        <v>16.5</v>
      </c>
      <c r="Q2503" s="8">
        <f t="shared" si="394"/>
        <v>11.225</v>
      </c>
      <c r="R2503" s="8">
        <f t="shared" si="395"/>
        <v>9.125</v>
      </c>
      <c r="S2503" s="8">
        <f t="shared" si="396"/>
        <v>11.175000000000001</v>
      </c>
      <c r="T2503" s="8">
        <f t="shared" si="397"/>
        <v>10.375</v>
      </c>
      <c r="U2503" s="7">
        <f t="shared" si="398"/>
        <v>10.508333333333335</v>
      </c>
      <c r="V2503" s="7">
        <f t="shared" si="399"/>
        <v>10.475000000000001</v>
      </c>
    </row>
    <row r="2504" spans="1:22" ht="13.5" x14ac:dyDescent="0.25">
      <c r="A2504" s="3">
        <f>RSI!A2504</f>
        <v>45954</v>
      </c>
      <c r="B2504" s="2">
        <f>RSI!B2504</f>
        <v>3.97</v>
      </c>
      <c r="C2504" s="2">
        <f>RSI!I2504</f>
        <v>48.707002811589071</v>
      </c>
      <c r="D2504" s="2">
        <f>MACD!E2504</f>
        <v>5.4886213593872135E-3</v>
      </c>
      <c r="E2504" s="2">
        <f>MACD!F2504</f>
        <v>-5.8929965254151583E-2</v>
      </c>
      <c r="F2504" s="2">
        <f>'Moving Avg'!D2504</f>
        <v>3.9</v>
      </c>
      <c r="G2504" s="2">
        <f>'Moving Avg'!F2504</f>
        <v>3.9794999999999994</v>
      </c>
      <c r="H2504" s="2">
        <f>'Moving Avg'!G2504</f>
        <v>4.0884000000000018</v>
      </c>
      <c r="I2504" s="2">
        <f>'Moving Avg'!H2504</f>
        <v>4.3757999999999955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  <c r="M2504" s="7">
        <f t="shared" si="390"/>
        <v>25</v>
      </c>
      <c r="N2504" s="7">
        <f t="shared" si="391"/>
        <v>0</v>
      </c>
      <c r="O2504" s="7">
        <f t="shared" si="392"/>
        <v>0</v>
      </c>
      <c r="P2504" s="7">
        <f t="shared" si="393"/>
        <v>16.5</v>
      </c>
      <c r="Q2504" s="8">
        <f t="shared" si="394"/>
        <v>11.225</v>
      </c>
      <c r="R2504" s="8">
        <f t="shared" si="395"/>
        <v>9.125</v>
      </c>
      <c r="S2504" s="8">
        <f t="shared" si="396"/>
        <v>11.175000000000001</v>
      </c>
      <c r="T2504" s="8">
        <f t="shared" si="397"/>
        <v>10.375</v>
      </c>
      <c r="U2504" s="7">
        <f t="shared" si="398"/>
        <v>10.508333333333335</v>
      </c>
      <c r="V2504" s="7">
        <f t="shared" si="399"/>
        <v>10.475000000000001</v>
      </c>
    </row>
    <row r="2505" spans="1:22" ht="13.5" x14ac:dyDescent="0.25">
      <c r="A2505" s="3">
        <f>RSI!A2505</f>
        <v>45957</v>
      </c>
      <c r="B2505" s="2">
        <f>RSI!B2505</f>
        <v>3.8</v>
      </c>
      <c r="C2505" s="2">
        <f>RSI!I2505</f>
        <v>42.487907657179846</v>
      </c>
      <c r="D2505" s="2">
        <f>MACD!E2505</f>
        <v>4.2678457237453671E-2</v>
      </c>
      <c r="E2505" s="2">
        <f>MACD!F2505</f>
        <v>-3.8608280755830532E-2</v>
      </c>
      <c r="F2505" s="2">
        <f>'Moving Avg'!D2505</f>
        <v>3.8679999999999999</v>
      </c>
      <c r="G2505" s="2">
        <f>'Moving Avg'!F2505</f>
        <v>3.9849999999999994</v>
      </c>
      <c r="H2505" s="2">
        <f>'Moving Avg'!G2505</f>
        <v>4.0782000000000016</v>
      </c>
      <c r="I2505" s="2">
        <f>'Moving Avg'!H2505</f>
        <v>4.3780499999999947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  <c r="M2505" s="7">
        <f t="shared" si="390"/>
        <v>25</v>
      </c>
      <c r="N2505" s="7">
        <f t="shared" si="391"/>
        <v>0</v>
      </c>
      <c r="O2505" s="7">
        <f t="shared" si="392"/>
        <v>0</v>
      </c>
      <c r="P2505" s="7">
        <f t="shared" si="393"/>
        <v>16.5</v>
      </c>
      <c r="Q2505" s="8">
        <f t="shared" si="394"/>
        <v>11.225</v>
      </c>
      <c r="R2505" s="8">
        <f t="shared" si="395"/>
        <v>9.125</v>
      </c>
      <c r="S2505" s="8">
        <f t="shared" si="396"/>
        <v>11.175000000000001</v>
      </c>
      <c r="T2505" s="8">
        <f t="shared" si="397"/>
        <v>10.375</v>
      </c>
      <c r="U2505" s="7">
        <f t="shared" si="398"/>
        <v>10.508333333333335</v>
      </c>
      <c r="V2505" s="7">
        <f t="shared" si="399"/>
        <v>10.475000000000001</v>
      </c>
    </row>
    <row r="2506" spans="1:22" ht="13.5" x14ac:dyDescent="0.25">
      <c r="A2506" s="3">
        <f>RSI!A2506</f>
        <v>45958</v>
      </c>
      <c r="B2506" s="2">
        <f>RSI!B2506</f>
        <v>3.8</v>
      </c>
      <c r="C2506" s="2">
        <f>RSI!I2506</f>
        <v>42.487907657179846</v>
      </c>
      <c r="D2506" s="2">
        <f>MACD!E2506</f>
        <v>7.5318032842919713E-2</v>
      </c>
      <c r="E2506" s="2">
        <f>MACD!F2506</f>
        <v>-1.5823018036080484E-2</v>
      </c>
      <c r="F2506" s="2">
        <f>'Moving Avg'!D2506</f>
        <v>3.8679999999999999</v>
      </c>
      <c r="G2506" s="2">
        <f>'Moving Avg'!F2506</f>
        <v>3.9904999999999995</v>
      </c>
      <c r="H2506" s="2">
        <f>'Moving Avg'!G2506</f>
        <v>4.0680000000000014</v>
      </c>
      <c r="I2506" s="2">
        <f>'Moving Avg'!H2506</f>
        <v>4.3802999999999948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  <c r="M2506" s="7">
        <f t="shared" si="390"/>
        <v>25</v>
      </c>
      <c r="N2506" s="7">
        <f t="shared" si="391"/>
        <v>0</v>
      </c>
      <c r="O2506" s="7">
        <f t="shared" si="392"/>
        <v>0</v>
      </c>
      <c r="P2506" s="7">
        <f t="shared" si="393"/>
        <v>33</v>
      </c>
      <c r="Q2506" s="8">
        <f t="shared" si="394"/>
        <v>13.7</v>
      </c>
      <c r="R2506" s="8">
        <f t="shared" si="395"/>
        <v>13.25</v>
      </c>
      <c r="S2506" s="8">
        <f t="shared" si="396"/>
        <v>18.600000000000001</v>
      </c>
      <c r="T2506" s="8">
        <f t="shared" si="397"/>
        <v>14.5</v>
      </c>
      <c r="U2506" s="7">
        <f t="shared" si="398"/>
        <v>15.183333333333332</v>
      </c>
      <c r="V2506" s="7">
        <f t="shared" si="399"/>
        <v>15.012499999999999</v>
      </c>
    </row>
    <row r="2507" spans="1:22" ht="13.5" x14ac:dyDescent="0.25">
      <c r="A2507" s="3">
        <f>RSI!A2507</f>
        <v>45959</v>
      </c>
      <c r="B2507" s="2">
        <f>RSI!B2507</f>
        <v>3.63</v>
      </c>
      <c r="C2507" s="2">
        <f>RSI!I2507</f>
        <v>37.007697338990965</v>
      </c>
      <c r="D2507" s="2">
        <f>MACD!E2507</f>
        <v>0.11661322133332286</v>
      </c>
      <c r="E2507" s="2">
        <f>MACD!F2507</f>
        <v>1.0664229837800184E-2</v>
      </c>
      <c r="F2507" s="2">
        <f>'Moving Avg'!D2507</f>
        <v>3.8339999999999996</v>
      </c>
      <c r="G2507" s="2">
        <f>'Moving Avg'!F2507</f>
        <v>3.9794999999999989</v>
      </c>
      <c r="H2507" s="2">
        <f>'Moving Avg'!G2507</f>
        <v>4.050600000000002</v>
      </c>
      <c r="I2507" s="2">
        <f>'Moving Avg'!H2507</f>
        <v>4.3816999999999959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  <c r="M2507" s="7">
        <f t="shared" si="390"/>
        <v>25</v>
      </c>
      <c r="N2507" s="7">
        <f t="shared" si="391"/>
        <v>0</v>
      </c>
      <c r="O2507" s="7">
        <f t="shared" si="392"/>
        <v>0</v>
      </c>
      <c r="P2507" s="7">
        <f t="shared" si="393"/>
        <v>16.5</v>
      </c>
      <c r="Q2507" s="8">
        <f t="shared" si="394"/>
        <v>11.225</v>
      </c>
      <c r="R2507" s="8">
        <f t="shared" si="395"/>
        <v>9.125</v>
      </c>
      <c r="S2507" s="8">
        <f t="shared" si="396"/>
        <v>11.175000000000001</v>
      </c>
      <c r="T2507" s="8">
        <f t="shared" si="397"/>
        <v>10.375</v>
      </c>
      <c r="U2507" s="7">
        <f t="shared" si="398"/>
        <v>10.508333333333335</v>
      </c>
      <c r="V2507" s="7">
        <f t="shared" si="399"/>
        <v>10.475000000000001</v>
      </c>
    </row>
    <row r="2508" spans="1:22" ht="13.5" x14ac:dyDescent="0.25">
      <c r="A2508" s="3">
        <f>RSI!A2508</f>
        <v>45960</v>
      </c>
      <c r="B2508" s="2">
        <f>RSI!B2508</f>
        <v>3.63</v>
      </c>
      <c r="C2508" s="2">
        <f>RSI!I2508</f>
        <v>37.007697338990965</v>
      </c>
      <c r="D2508" s="2">
        <f>MACD!E2508</f>
        <v>0.12587169412399968</v>
      </c>
      <c r="E2508" s="2">
        <f>MACD!F2508</f>
        <v>3.3705722695040088E-2</v>
      </c>
      <c r="F2508" s="2">
        <f>'Moving Avg'!D2508</f>
        <v>3.7659999999999996</v>
      </c>
      <c r="G2508" s="2">
        <f>'Moving Avg'!F2508</f>
        <v>3.9684999999999988</v>
      </c>
      <c r="H2508" s="2">
        <f>'Moving Avg'!G2508</f>
        <v>4.0332000000000008</v>
      </c>
      <c r="I2508" s="2">
        <f>'Moving Avg'!H2508</f>
        <v>4.3830999999999953</v>
      </c>
      <c r="J2508" s="5" t="str">
        <f>OBV!F2508</f>
        <v>BEARISH</v>
      </c>
      <c r="K2508" s="5" t="str">
        <f>OBV!G2508</f>
        <v>NEUTRAL</v>
      </c>
      <c r="L2508" s="5" t="str">
        <f>OBV!H2508</f>
        <v>CONFIRMED BEARISH</v>
      </c>
      <c r="M2508" s="7">
        <f t="shared" si="390"/>
        <v>25</v>
      </c>
      <c r="N2508" s="7">
        <f t="shared" si="391"/>
        <v>0</v>
      </c>
      <c r="O2508" s="7">
        <f t="shared" si="392"/>
        <v>0</v>
      </c>
      <c r="P2508" s="7">
        <f t="shared" si="393"/>
        <v>16.5</v>
      </c>
      <c r="Q2508" s="8">
        <f t="shared" si="394"/>
        <v>11.225</v>
      </c>
      <c r="R2508" s="8">
        <f t="shared" si="395"/>
        <v>9.125</v>
      </c>
      <c r="S2508" s="8">
        <f t="shared" si="396"/>
        <v>11.175000000000001</v>
      </c>
      <c r="T2508" s="8">
        <f t="shared" si="397"/>
        <v>10.375</v>
      </c>
      <c r="U2508" s="7">
        <f t="shared" si="398"/>
        <v>10.508333333333335</v>
      </c>
      <c r="V2508" s="7">
        <f t="shared" si="399"/>
        <v>10.475000000000001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2025-12-13T19:40:16Z</dcterms:modified>
</cp:coreProperties>
</file>